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drawings/drawing3.xml" ContentType="application/vnd.openxmlformats-officedocument.drawing+xml"/>
  <Override PartName="/xl/styles.xml" ContentType="application/vnd.openxmlformats-officedocument.spreadsheetml.styles+xml"/>
  <Override PartName="/xl/drawings/drawing2.xml" ContentType="application/vnd.openxmlformats-officedocument.drawing+xml"/>
  <Override PartName="/xl/sharedStrings.xml" ContentType="application/vnd.openxmlformats-officedocument.spreadsheetml.sharedStrings+xml"/>
  <Override PartName="/xl/theme/theme1.xml" ContentType="application/vnd.openxmlformats-officedocument.theme+xml"/>
  <Override PartName="/xl/drawings/drawing1.xml" ContentType="application/vnd.openxmlformats-officedocument.drawing+xml"/>
  <Override PartName="/xl/drawings/drawing5.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4.xml" ContentType="application/vnd.openxmlformats-officedocument.drawing+xml"/>
  <Override PartName="/xl/worksheets/sheet7.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updateLinks="never" codeName="ThisWorkbook"/>
  <mc:AlternateContent xmlns:mc="http://schemas.openxmlformats.org/markup-compatibility/2006">
    <mc:Choice Requires="x15">
      <x15ac:absPath xmlns:x15ac="http://schemas.microsoft.com/office/spreadsheetml/2010/11/ac" url="D:\AjusteFormatoRenta\today\Conciliacion_2019\publicacion_resolucion\"/>
    </mc:Choice>
  </mc:AlternateContent>
  <bookViews>
    <workbookView xWindow="-120" yWindow="-120" windowWidth="20730" windowHeight="11160" tabRatio="912" activeTab="2"/>
  </bookViews>
  <sheets>
    <sheet name="H1 (Caratula)" sheetId="21" r:id="rId1"/>
    <sheet name="H2 (ESF - Patrimonio)" sheetId="2" r:id="rId2"/>
    <sheet name="H3 (ERI - Renta Liquida)" sheetId="1" r:id="rId3"/>
    <sheet name="H4 (Impuesto Diferido)" sheetId="3" r:id="rId4"/>
    <sheet name="H5 (Ingresos y Facturación)" sheetId="10" r:id="rId5"/>
    <sheet name="H6 (Activos fijos)" sheetId="19" r:id="rId6"/>
    <sheet name="H7 (Resumen ESF-ERI)" sheetId="18" r:id="rId7"/>
    <sheet name="Formulario 110" sheetId="24" r:id="rId8"/>
    <sheet name="ejemplos" sheetId="9" state="hidden" r:id="rId9"/>
  </sheets>
  <externalReferences>
    <externalReference r:id="rId10"/>
    <externalReference r:id="rId11"/>
  </externalReferences>
  <definedNames>
    <definedName name="AÑO_GRAVABLE_DE_2003">"'file:///A:/Documents and Settings/cportellar/Configuración local/Archivos temporales de Internet/OLK29/SF RENTA NATURALES CON SOPORTES.xls'#$Patrimonio.$#REF!$#REF!"</definedName>
    <definedName name="AÑO_GRAVABLE_DE_2003___0">"'file://BCCNSIST005/Publico/gESTION mASIVA/otros subsistemas/Descripcion funcional y formularios/GUIA RENTA PN/declaracion renta PN y anexos/SF RENTA NATURALES CON SOPORTES.xls'#$Patrimonio.$#REF!$#REF!"</definedName>
    <definedName name="AÑO_GRAVABLE_DE_2003___11">"$Patrimonio.$#REF!$#REF!"</definedName>
    <definedName name="AÑO_GRAVABLE_DE_2003___19">"'file:///D:/gESTION mASIVA/otros subsistemas/Descripcion funcional y formularios/GUIA RENTA PN/declaracion renta PN y anexos/SF RENTA NATURALES CON SOPORTES.xls'#$Patrimonio.$#REF!$#REF!"</definedName>
    <definedName name="AÑO_GRAVABLE_DE_2003___2">"'file://BCCNSIST005/Publico/WINDOWS/Escritorio/MUISCA/SF RENTA NATURALES CON SOPORTES.xls'#$Patrimonio.$#REF!$#REF!"</definedName>
    <definedName name="AÑO_GRAVABLE_DE_2003___21">"'file:///D:/gESTION mASIVA/otros subsistemas/Descripcion funcional y formularios/GUIA RENTA PN/declaracion renta PN y anexos/SF RENTA NATURALES CON SOPORTES.xls'#$Patrimonio.$#REF!$#REF!"</definedName>
    <definedName name="AÑO_GRAVABLE_DE_2003___22">"'file:///D:/gESTION mASIVA/otros subsistemas/Descripcion funcional y formularios/GUIA RENTA PN/declaracion renta PN y anexos/SF RENTA NATURALES CON SOPORTES.xls'#$Patrimonio.$#REF!$#REF!"</definedName>
    <definedName name="AÑO_GRAVABLE_DE_2003___23">"'file:///D:/gESTION mASIVA/otros subsistemas/Descripcion funcional y formularios/GUIA RENTA PN/declaracion renta PN y anexos/SF RENTA NATURALES CON SOPORTES.xls'#$Patrimonio.$#REF!$#REF!"</definedName>
    <definedName name="AÑO_GRAVABLE_DE_2003___26">"'file://BCCNSIST005/Publico/gESTION mASIVA/otros subsistemas/Descripcion funcional y formularios/GUIA RENTA PN/declaracion renta PN y anexos/SF RENTA NATURALES CON SOPORTES.xls'#$Patrimonio.$#REF!$#REF!"</definedName>
    <definedName name="AÑO_GRAVABLE_DE_2003___3">"'file:///A:/Documents and Settings/cportellar/Configuración local/Archivos temporales de Internet/OLK29/SF RENTA NATURALES CON SOPORTES.xls'#$Patrimonio.$#REF!$#REF!"</definedName>
    <definedName name="AÑO_GRAVABLE_DE_2003___4">"'file:///A:/Documents and Settings/cportellar/Configuración local/Archivos temporales de Internet/OLK29/SF RENTA NATURALES CON SOPORTES.xls'#$Patrimonio.$#REF!$#REF!"</definedName>
    <definedName name="AÑO_GRAVABLE_DE_2003___5">"'file:///A:/Documents and Settings/cportellar/Configuración local/Archivos temporales de Internet/OLK29/SF RENTA NATURALES CON SOPORTES.xls'#$Patrimonio.$#REF!$#REF!"</definedName>
    <definedName name="AÑO_GRAVABLE_DE_2003___7">"'file://BCCNSIST005/Publico/gESTION mASIVA/otros subsistemas/Descripcion funcional y formularios/GUIA RENTA PN/declaracion renta PN y anexos/SF RENTA NATURALES CON SOPORTES.xls'#$Patrimonio.$#REF!$#REF!"</definedName>
    <definedName name="AÑO_GRAVABLE_DE_2003___8">"'file:///A:/Documents and Settings/cportellar/Configuración local/Archivos temporales de Internet/OLK29/SF RENTA NATURALES CON SOPORTES.xls'#$Patrimonio.$#REF!$#REF!"</definedName>
    <definedName name="AÑO_GRAVABLE_DE_2003___9">"'file:///A:/Documents and Settings/cportellar/Configuración local/Archivos temporales de Internet/OLK29/SF RENTA NATURALES CON SOPORTES.xls'#$Patrimonio.$#REF!$#REF!"</definedName>
    <definedName name="AÑOGRAVABLE2003">"'file://BCCNSIST005/Publico/gESTION mASIVA/otros subsistemas/Descripcion funcional y formularios/GUIA RENTA PN/declaracion renta PN y anexos/SF RENTA NATURALES CON SOPORTES.xls'#$Patrimonio.$#REF!$#REF!"</definedName>
    <definedName name="_xlnm.Print_Area" localSheetId="7">'Formulario 110'!$A$1:$AH$70</definedName>
    <definedName name="_xlnm.Print_Area" localSheetId="1">'H2 (ESF - Patrimonio)'!$A$1:$K$257</definedName>
    <definedName name="_xlnm.Print_Area" localSheetId="3">'H4 (Impuesto Diferido)'!$C$1:$P$95</definedName>
    <definedName name="_xlnm.Print_Area" localSheetId="4">'H5 (Ingresos y Facturación)'!$A$1:$N$17</definedName>
    <definedName name="Reglon_renta">[1]Lists!$AQ$3:$AQ$58</definedName>
    <definedName name="renglon_renta1">[2]Lists!$AQ$3:$AQ$58</definedName>
    <definedName name="RG">"'file:///A:/Documents and Settings/cportellar/Configuración local/Archivos temporales de Internet/OLK29/SF RENTA NATURALES CON SOPORTES.xls'#$Patrimonio.$#REF!$#REF!"</definedName>
    <definedName name="RG___0">"'file://BCCNSIST005/Publico/gESTION mASIVA/otros subsistemas/Descripcion funcional y formularios/GUIA RENTA PN/declaracion renta PN y anexos/SF RENTA NATURALES CON SOPORTES.xls'#$Patrimonio.$#REF!$#REF!"</definedName>
    <definedName name="RG___11">"$Patrimonio.$#REF!$#REF!"</definedName>
    <definedName name="RG___19">"'file:///D:/gESTION mASIVA/otros subsistemas/Descripcion funcional y formularios/GUIA RENTA PN/declaracion renta PN y anexos/SF RENTA NATURALES CON SOPORTES.xls'#$Patrimonio.$#REF!$#REF!"</definedName>
    <definedName name="RG___2">"'file://BCCNSIST005/Publico/WINDOWS/Escritorio/MUISCA/SF RENTA NATURALES CON SOPORTES.xls'#$Patrimonio.$#REF!$#REF!"</definedName>
    <definedName name="RG___21">"'file:///D:/gESTION mASIVA/otros subsistemas/Descripcion funcional y formularios/GUIA RENTA PN/declaracion renta PN y anexos/SF RENTA NATURALES CON SOPORTES.xls'#$Patrimonio.$#REF!$#REF!"</definedName>
    <definedName name="RG___22">"'file:///D:/gESTION mASIVA/otros subsistemas/Descripcion funcional y formularios/GUIA RENTA PN/declaracion renta PN y anexos/SF RENTA NATURALES CON SOPORTES.xls'#$Patrimonio.$#REF!$#REF!"</definedName>
    <definedName name="RG___23">"'file:///D:/gESTION mASIVA/otros subsistemas/Descripcion funcional y formularios/GUIA RENTA PN/declaracion renta PN y anexos/SF RENTA NATURALES CON SOPORTES.xls'#$Patrimonio.$#REF!$#REF!"</definedName>
    <definedName name="RG___26">"'file://BCCNSIST005/Publico/gESTION mASIVA/otros subsistemas/Descripcion funcional y formularios/GUIA RENTA PN/declaracion renta PN y anexos/SF RENTA NATURALES CON SOPORTES.xls'#$Patrimonio.$#REF!$#REF!"</definedName>
    <definedName name="RG___3">"'file:///A:/Documents and Settings/cportellar/Configuración local/Archivos temporales de Internet/OLK29/SF RENTA NATURALES CON SOPORTES.xls'#$Patrimonio.$#REF!$#REF!"</definedName>
    <definedName name="RG___4">"'file:///A:/Documents and Settings/cportellar/Configuración local/Archivos temporales de Internet/OLK29/SF RENTA NATURALES CON SOPORTES.xls'#$Patrimonio.$#REF!$#REF!"</definedName>
    <definedName name="RG___5">"'file:///A:/Documents and Settings/cportellar/Configuración local/Archivos temporales de Internet/OLK29/SF RENTA NATURALES CON SOPORTES.xls'#$Patrimonio.$#REF!$#REF!"</definedName>
    <definedName name="RG___7">"'file://BCCNSIST005/Publico/gESTION mASIVA/otros subsistemas/Descripcion funcional y formularios/GUIA RENTA PN/declaracion renta PN y anexos/SF RENTA NATURALES CON SOPORTES.xls'#$Patrimonio.$#REF!$#REF!"</definedName>
    <definedName name="RG___8">"'file:///A:/Documents and Settings/cportellar/Configuración local/Archivos temporales de Internet/OLK29/SF RENTA NATURALES CON SOPORTES.xls'#$Patrimonio.$#REF!$#REF!"</definedName>
    <definedName name="RG___9">"'file:///A:/Documents and Settings/cportellar/Configuración local/Archivos temporales de Internet/OLK29/SF RENTA NATURALES CON SOPORTES.xls'#$Patrimonio.$#REF!$#REF!"</definedName>
    <definedName name="_xlnm.Print_Titles" localSheetId="3">'H4 (Impuesto Diferido)'!$1:$6</definedName>
  </definedNames>
  <calcPr calcId="171027"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479" i="1" l="1"/>
  <c r="R479" i="1"/>
  <c r="Q479" i="1"/>
  <c r="P479" i="1"/>
  <c r="N479" i="1"/>
  <c r="T478" i="1" l="1"/>
  <c r="R478" i="1"/>
  <c r="Q478" i="1"/>
  <c r="P478" i="1"/>
  <c r="N478" i="1"/>
  <c r="AC40" i="24" l="1"/>
  <c r="AC34" i="24"/>
  <c r="AC52" i="24" l="1"/>
  <c r="AC51" i="24"/>
  <c r="AC50" i="24"/>
  <c r="AC22" i="24"/>
  <c r="AC37" i="24"/>
  <c r="L55" i="24"/>
  <c r="L40" i="24"/>
  <c r="AC43" i="24" l="1"/>
  <c r="AC42" i="24"/>
  <c r="AC57" i="24" s="1"/>
  <c r="I24" i="18" l="1"/>
  <c r="I23" i="18"/>
  <c r="I22" i="18"/>
  <c r="I21" i="18"/>
  <c r="I20" i="18"/>
  <c r="I19" i="18"/>
  <c r="I18" i="18"/>
  <c r="I17" i="18"/>
  <c r="I16" i="18"/>
  <c r="I15" i="18"/>
  <c r="I14" i="18"/>
  <c r="I13" i="18"/>
  <c r="I12" i="18"/>
  <c r="I11" i="18"/>
  <c r="AC21" i="24" l="1"/>
  <c r="T21" i="24"/>
  <c r="H21" i="24"/>
  <c r="AC54" i="24" l="1"/>
  <c r="AC49" i="24"/>
  <c r="AC45" i="24"/>
  <c r="AC44" i="24"/>
  <c r="AC30" i="24"/>
  <c r="AC29" i="24"/>
  <c r="AC28" i="24"/>
  <c r="AC25" i="24"/>
  <c r="AC24" i="24"/>
  <c r="L53" i="24"/>
  <c r="L52" i="24"/>
  <c r="L38" i="24"/>
  <c r="AC35" i="24" s="1"/>
  <c r="L31" i="24"/>
  <c r="L29" i="24"/>
  <c r="L28" i="24"/>
  <c r="L27" i="24"/>
  <c r="L26" i="24"/>
  <c r="L25" i="24"/>
  <c r="L24" i="24"/>
  <c r="L23" i="24"/>
  <c r="L22" i="24"/>
  <c r="K23" i="24" l="1"/>
  <c r="K24" i="24" s="1"/>
  <c r="K25" i="24" s="1"/>
  <c r="K26" i="24" s="1"/>
  <c r="K27" i="24" s="1"/>
  <c r="K28" i="24" s="1"/>
  <c r="K29" i="24" s="1"/>
  <c r="K30" i="24" s="1"/>
  <c r="K31" i="24" s="1"/>
  <c r="K32" i="24" s="1"/>
  <c r="K33" i="24" s="1"/>
  <c r="K34" i="24" s="1"/>
  <c r="K35" i="24" s="1"/>
  <c r="K36" i="24" s="1"/>
  <c r="K37" i="24" s="1"/>
  <c r="K38" i="24" s="1"/>
  <c r="K39" i="24" s="1"/>
  <c r="AC31" i="24"/>
  <c r="AC39" i="24" s="1"/>
  <c r="L30" i="24"/>
  <c r="L32" i="24" s="1"/>
  <c r="K40" i="24" l="1"/>
  <c r="K41" i="24" s="1"/>
  <c r="K42" i="24" s="1"/>
  <c r="K43" i="24" s="1"/>
  <c r="K44" i="24" s="1"/>
  <c r="K45" i="24" s="1"/>
  <c r="K46" i="24" s="1"/>
  <c r="K47" i="24" s="1"/>
  <c r="K48" i="24" s="1"/>
  <c r="K49" i="24" s="1"/>
  <c r="K50" i="24" s="1"/>
  <c r="K51" i="24" s="1"/>
  <c r="K52" i="24" s="1"/>
  <c r="K53" i="24" s="1"/>
  <c r="K54" i="24" s="1"/>
  <c r="K55" i="24" s="1"/>
  <c r="K56" i="24" s="1"/>
  <c r="K57" i="24" s="1"/>
  <c r="AB22" i="24" s="1"/>
  <c r="AB23" i="24" s="1"/>
  <c r="AB24" i="24" s="1"/>
  <c r="L493" i="1"/>
  <c r="T108" i="1" l="1"/>
  <c r="S108" i="1"/>
  <c r="R108" i="1"/>
  <c r="Q108" i="1"/>
  <c r="P108" i="1"/>
  <c r="O108" i="1"/>
  <c r="N108" i="1"/>
  <c r="K108" i="1"/>
  <c r="T117" i="1"/>
  <c r="S117" i="1"/>
  <c r="R117" i="1"/>
  <c r="Q117" i="1"/>
  <c r="P117" i="1"/>
  <c r="O117" i="1"/>
  <c r="N117" i="1"/>
  <c r="T477" i="1"/>
  <c r="S477" i="1"/>
  <c r="R477" i="1"/>
  <c r="Q477" i="1"/>
  <c r="P477" i="1"/>
  <c r="O477" i="1"/>
  <c r="N477" i="1"/>
  <c r="H477" i="1"/>
  <c r="L494" i="1" l="1"/>
  <c r="E31" i="19" l="1"/>
  <c r="K117" i="1" l="1"/>
  <c r="S9" i="1" l="1"/>
  <c r="L54" i="1" l="1"/>
  <c r="L52" i="1" l="1"/>
  <c r="L36" i="24" s="1"/>
  <c r="L55" i="1"/>
  <c r="S52" i="1" l="1"/>
  <c r="H564" i="1"/>
  <c r="T497" i="1" l="1"/>
  <c r="S497" i="1"/>
  <c r="R497" i="1"/>
  <c r="Q497" i="1"/>
  <c r="T480" i="1"/>
  <c r="S480" i="1"/>
  <c r="R480" i="1"/>
  <c r="Q480" i="1"/>
  <c r="T473" i="1"/>
  <c r="T476" i="1" s="1"/>
  <c r="S473" i="1"/>
  <c r="S476" i="1" s="1"/>
  <c r="R473" i="1"/>
  <c r="R476" i="1" s="1"/>
  <c r="Q473" i="1"/>
  <c r="Q476" i="1" s="1"/>
  <c r="T334" i="1"/>
  <c r="S334" i="1"/>
  <c r="R334" i="1"/>
  <c r="Q334" i="1"/>
  <c r="T326" i="1"/>
  <c r="S326" i="1"/>
  <c r="R326" i="1"/>
  <c r="Q326" i="1"/>
  <c r="T316" i="1"/>
  <c r="S316" i="1"/>
  <c r="R316" i="1"/>
  <c r="Q316" i="1"/>
  <c r="T310" i="1"/>
  <c r="S310" i="1"/>
  <c r="R310" i="1"/>
  <c r="Q310" i="1"/>
  <c r="T307" i="1"/>
  <c r="S307" i="1"/>
  <c r="R307" i="1"/>
  <c r="Q307" i="1"/>
  <c r="T295" i="1"/>
  <c r="S295" i="1"/>
  <c r="R295" i="1"/>
  <c r="Q295" i="1"/>
  <c r="T270" i="1"/>
  <c r="S270" i="1"/>
  <c r="R270" i="1"/>
  <c r="Q270" i="1"/>
  <c r="T246" i="1"/>
  <c r="S246" i="1"/>
  <c r="R246" i="1"/>
  <c r="Q246" i="1"/>
  <c r="T241" i="1"/>
  <c r="S241" i="1"/>
  <c r="R241" i="1"/>
  <c r="Q241" i="1"/>
  <c r="Q240" i="1" s="1"/>
  <c r="T240" i="1"/>
  <c r="S240" i="1"/>
  <c r="T215" i="1"/>
  <c r="S215" i="1"/>
  <c r="R215" i="1"/>
  <c r="Q215" i="1"/>
  <c r="T194" i="1"/>
  <c r="S194" i="1"/>
  <c r="R194" i="1"/>
  <c r="Q194" i="1"/>
  <c r="T189" i="1"/>
  <c r="S189" i="1"/>
  <c r="R189" i="1"/>
  <c r="R188" i="1" s="1"/>
  <c r="Q189" i="1"/>
  <c r="Q188" i="1" s="1"/>
  <c r="T172" i="1"/>
  <c r="S172" i="1"/>
  <c r="R172" i="1"/>
  <c r="Q172" i="1"/>
  <c r="T147" i="1"/>
  <c r="S147" i="1"/>
  <c r="R147" i="1"/>
  <c r="Q147" i="1"/>
  <c r="T142" i="1"/>
  <c r="S142" i="1"/>
  <c r="R142" i="1"/>
  <c r="Q142" i="1"/>
  <c r="T125" i="1"/>
  <c r="T186" i="1" s="1"/>
  <c r="S125" i="1"/>
  <c r="S186" i="1" s="1"/>
  <c r="R125" i="1"/>
  <c r="R186" i="1" s="1"/>
  <c r="Q125" i="1"/>
  <c r="Q186" i="1" s="1"/>
  <c r="R116" i="1"/>
  <c r="T116" i="1"/>
  <c r="Q116" i="1"/>
  <c r="S116" i="1"/>
  <c r="T103" i="1"/>
  <c r="S103" i="1"/>
  <c r="R103" i="1"/>
  <c r="Q103" i="1"/>
  <c r="R95" i="1"/>
  <c r="T95" i="1"/>
  <c r="S95" i="1"/>
  <c r="Q95" i="1"/>
  <c r="T82" i="1"/>
  <c r="S82" i="1"/>
  <c r="R82" i="1"/>
  <c r="Q82" i="1"/>
  <c r="T73" i="1"/>
  <c r="S73" i="1"/>
  <c r="R73" i="1"/>
  <c r="Q73" i="1"/>
  <c r="T64" i="1"/>
  <c r="S64" i="1"/>
  <c r="R64" i="1"/>
  <c r="Q64" i="1"/>
  <c r="T58" i="1"/>
  <c r="S58" i="1"/>
  <c r="R58" i="1"/>
  <c r="Q58" i="1"/>
  <c r="T47" i="1"/>
  <c r="R47" i="1"/>
  <c r="Q47" i="1"/>
  <c r="T39" i="1"/>
  <c r="S39" i="1"/>
  <c r="R39" i="1"/>
  <c r="Q39" i="1"/>
  <c r="T35" i="1"/>
  <c r="S35" i="1"/>
  <c r="R35" i="1"/>
  <c r="Q35" i="1"/>
  <c r="T12" i="1"/>
  <c r="S12" i="1"/>
  <c r="R12" i="1"/>
  <c r="R11" i="1" s="1"/>
  <c r="Q12" i="1"/>
  <c r="Q11" i="1" s="1"/>
  <c r="Q9" i="1"/>
  <c r="R9" i="1"/>
  <c r="T9" i="1"/>
  <c r="P9" i="1"/>
  <c r="O9" i="1"/>
  <c r="N9" i="1"/>
  <c r="S11" i="1" l="1"/>
  <c r="Q123" i="1"/>
  <c r="R123" i="1"/>
  <c r="Q342" i="1"/>
  <c r="R240" i="1"/>
  <c r="R342" i="1" s="1"/>
  <c r="T188" i="1"/>
  <c r="T342" i="1" s="1"/>
  <c r="T11" i="1"/>
  <c r="T123" i="1" s="1"/>
  <c r="S188" i="1"/>
  <c r="S342" i="1" s="1"/>
  <c r="I190" i="2"/>
  <c r="I189" i="2"/>
  <c r="I188" i="2"/>
  <c r="I187" i="2"/>
  <c r="I186" i="2"/>
  <c r="I185" i="2"/>
  <c r="I184" i="2"/>
  <c r="I183" i="2"/>
  <c r="I182" i="2"/>
  <c r="I181" i="2"/>
  <c r="I180" i="2"/>
  <c r="I173" i="2"/>
  <c r="I83" i="2"/>
  <c r="J340" i="1"/>
  <c r="J309" i="1"/>
  <c r="J308" i="1"/>
  <c r="J115" i="1"/>
  <c r="L115" i="1" s="1"/>
  <c r="J49" i="1"/>
  <c r="J48" i="1"/>
  <c r="Q343" i="1" l="1"/>
  <c r="R343" i="1"/>
  <c r="R460" i="1" s="1"/>
  <c r="T343" i="1"/>
  <c r="T460" i="1" s="1"/>
  <c r="Q461" i="1"/>
  <c r="Q460" i="1"/>
  <c r="H241" i="2"/>
  <c r="G241" i="2"/>
  <c r="T461" i="1" l="1"/>
  <c r="R461" i="1"/>
  <c r="T483" i="1"/>
  <c r="Q483" i="1"/>
  <c r="R483" i="1" l="1"/>
  <c r="H208" i="2"/>
  <c r="G208" i="2"/>
  <c r="F16" i="10" l="1"/>
  <c r="F15" i="10"/>
  <c r="N15" i="10"/>
  <c r="A13" i="10" l="1"/>
  <c r="A14" i="10" s="1"/>
  <c r="A15" i="10" s="1"/>
  <c r="A16" i="10" s="1"/>
  <c r="A17" i="10" s="1"/>
  <c r="N16" i="10"/>
  <c r="K16" i="10"/>
  <c r="M17" i="10"/>
  <c r="L17" i="10"/>
  <c r="J17" i="10"/>
  <c r="I17" i="10"/>
  <c r="H17" i="10"/>
  <c r="G17" i="10"/>
  <c r="E17" i="10"/>
  <c r="D17" i="10"/>
  <c r="C17" i="10"/>
  <c r="J179" i="2"/>
  <c r="I179" i="2"/>
  <c r="H179" i="2"/>
  <c r="G179" i="2"/>
  <c r="H230" i="2"/>
  <c r="K66" i="2" l="1"/>
  <c r="N497" i="1" l="1"/>
  <c r="O497" i="1"/>
  <c r="P497" i="1"/>
  <c r="N480" i="1"/>
  <c r="O480" i="1"/>
  <c r="P480" i="1"/>
  <c r="N473" i="1"/>
  <c r="N476" i="1" s="1"/>
  <c r="O473" i="1"/>
  <c r="O476" i="1" s="1"/>
  <c r="P473" i="1"/>
  <c r="P476" i="1" s="1"/>
  <c r="N334" i="1" l="1"/>
  <c r="O334" i="1"/>
  <c r="P334" i="1"/>
  <c r="N326" i="1"/>
  <c r="O326" i="1"/>
  <c r="P326" i="1"/>
  <c r="N316" i="1"/>
  <c r="O316" i="1"/>
  <c r="P316" i="1"/>
  <c r="N310" i="1"/>
  <c r="O310" i="1"/>
  <c r="P310" i="1"/>
  <c r="N307" i="1"/>
  <c r="O307" i="1"/>
  <c r="P307" i="1"/>
  <c r="N295" i="1"/>
  <c r="O295" i="1"/>
  <c r="P295" i="1"/>
  <c r="N270" i="1"/>
  <c r="O270" i="1"/>
  <c r="P270" i="1"/>
  <c r="N246" i="1"/>
  <c r="O246" i="1"/>
  <c r="P246" i="1"/>
  <c r="N241" i="1"/>
  <c r="O241" i="1"/>
  <c r="P241" i="1"/>
  <c r="N215" i="1"/>
  <c r="O215" i="1"/>
  <c r="P215" i="1"/>
  <c r="N194" i="1"/>
  <c r="O194" i="1"/>
  <c r="P194" i="1"/>
  <c r="N189" i="1"/>
  <c r="O189" i="1"/>
  <c r="P189" i="1"/>
  <c r="N172" i="1"/>
  <c r="O172" i="1"/>
  <c r="P172" i="1"/>
  <c r="N147" i="1"/>
  <c r="O147" i="1"/>
  <c r="P147" i="1"/>
  <c r="N142" i="1"/>
  <c r="O142" i="1"/>
  <c r="P142" i="1"/>
  <c r="N125" i="1"/>
  <c r="O125" i="1"/>
  <c r="P125" i="1"/>
  <c r="N116" i="1"/>
  <c r="O116" i="1"/>
  <c r="P116" i="1"/>
  <c r="N103" i="1"/>
  <c r="O103" i="1"/>
  <c r="P103" i="1"/>
  <c r="N95" i="1"/>
  <c r="O95" i="1"/>
  <c r="P95" i="1"/>
  <c r="N82" i="1"/>
  <c r="O82" i="1"/>
  <c r="P82" i="1"/>
  <c r="N73" i="1"/>
  <c r="O73" i="1"/>
  <c r="P73" i="1"/>
  <c r="N64" i="1"/>
  <c r="O64" i="1"/>
  <c r="P64" i="1"/>
  <c r="N58" i="1"/>
  <c r="O58" i="1"/>
  <c r="P58" i="1"/>
  <c r="N47" i="1"/>
  <c r="O47" i="1"/>
  <c r="P47" i="1"/>
  <c r="N39" i="1"/>
  <c r="O39" i="1"/>
  <c r="P39" i="1"/>
  <c r="N35" i="1"/>
  <c r="O35" i="1"/>
  <c r="P35" i="1"/>
  <c r="N12" i="1"/>
  <c r="O12" i="1"/>
  <c r="P12" i="1"/>
  <c r="P11" i="1" l="1"/>
  <c r="O11" i="1"/>
  <c r="O123" i="1" s="1"/>
  <c r="P240" i="1"/>
  <c r="N11" i="1"/>
  <c r="P186" i="1"/>
  <c r="P188" i="1"/>
  <c r="O188" i="1"/>
  <c r="N123" i="1"/>
  <c r="O186" i="1"/>
  <c r="N186" i="1"/>
  <c r="O240" i="1"/>
  <c r="N240" i="1"/>
  <c r="N188" i="1"/>
  <c r="N342" i="1" l="1"/>
  <c r="N343" i="1" s="1"/>
  <c r="N461" i="1" s="1"/>
  <c r="O342" i="1"/>
  <c r="O343" i="1" s="1"/>
  <c r="O461" i="1" s="1"/>
  <c r="P342" i="1"/>
  <c r="N460" i="1" l="1"/>
  <c r="O460" i="1"/>
  <c r="O478" i="1" s="1"/>
  <c r="O479" i="1" l="1"/>
  <c r="O483" i="1"/>
  <c r="N483" i="1"/>
  <c r="H334" i="1" l="1"/>
  <c r="K334" i="1"/>
  <c r="G65" i="18"/>
  <c r="G58" i="18"/>
  <c r="L184" i="1" l="1"/>
  <c r="L53" i="19"/>
  <c r="E53" i="19"/>
  <c r="L35" i="19"/>
  <c r="E35" i="19"/>
  <c r="E37" i="19" s="1"/>
  <c r="E54" i="19" s="1"/>
  <c r="L31" i="19"/>
  <c r="L37" i="19" s="1"/>
  <c r="L54" i="19" l="1"/>
  <c r="L497" i="1"/>
  <c r="AC26" i="24" s="1"/>
  <c r="L337" i="1"/>
  <c r="K172" i="1"/>
  <c r="J172" i="1"/>
  <c r="I172" i="1"/>
  <c r="H172" i="1"/>
  <c r="L53" i="1"/>
  <c r="S53" i="1" s="1"/>
  <c r="J334" i="1" l="1"/>
  <c r="I334" i="1"/>
  <c r="L475" i="1" l="1"/>
  <c r="L474" i="1"/>
  <c r="H473" i="1"/>
  <c r="H476" i="1" s="1"/>
  <c r="L472" i="1"/>
  <c r="L471" i="1"/>
  <c r="L470" i="1"/>
  <c r="L469" i="1"/>
  <c r="L468" i="1"/>
  <c r="L467" i="1"/>
  <c r="L466" i="1"/>
  <c r="L473" i="1" l="1"/>
  <c r="L476" i="1" s="1"/>
  <c r="H35" i="1" l="1"/>
  <c r="G46" i="18" s="1"/>
  <c r="J78" i="2" l="1"/>
  <c r="I78" i="2"/>
  <c r="H78" i="2"/>
  <c r="G78" i="2"/>
  <c r="J555" i="1" l="1"/>
  <c r="I555" i="1"/>
  <c r="H555" i="1"/>
  <c r="G230" i="2" l="1"/>
  <c r="G39" i="18" s="1"/>
  <c r="L534" i="1" l="1"/>
  <c r="AC47" i="24" s="1"/>
  <c r="L527" i="1"/>
  <c r="AC46" i="24" s="1"/>
  <c r="AC48" i="24" l="1"/>
  <c r="L535" i="1"/>
  <c r="L339" i="1"/>
  <c r="L338" i="1"/>
  <c r="L336" i="1"/>
  <c r="L335" i="1"/>
  <c r="L333" i="1"/>
  <c r="L332" i="1"/>
  <c r="L331" i="1"/>
  <c r="L330" i="1"/>
  <c r="L329" i="1"/>
  <c r="L328" i="1"/>
  <c r="L327" i="1"/>
  <c r="L325" i="1"/>
  <c r="L324" i="1"/>
  <c r="L323" i="1"/>
  <c r="L322" i="1"/>
  <c r="L321" i="1"/>
  <c r="L320" i="1"/>
  <c r="L319" i="1"/>
  <c r="L318" i="1"/>
  <c r="L317" i="1"/>
  <c r="L315" i="1"/>
  <c r="L314" i="1"/>
  <c r="L313" i="1"/>
  <c r="L312" i="1"/>
  <c r="L311" i="1"/>
  <c r="L309" i="1"/>
  <c r="L308" i="1"/>
  <c r="L306" i="1"/>
  <c r="L305" i="1"/>
  <c r="L304" i="1"/>
  <c r="L303" i="1"/>
  <c r="L302" i="1"/>
  <c r="L301" i="1"/>
  <c r="L300" i="1"/>
  <c r="L299" i="1"/>
  <c r="L298" i="1"/>
  <c r="L297" i="1"/>
  <c r="L296" i="1"/>
  <c r="L294" i="1"/>
  <c r="L293" i="1"/>
  <c r="L292" i="1"/>
  <c r="L291" i="1"/>
  <c r="L290" i="1"/>
  <c r="L289" i="1"/>
  <c r="L288" i="1"/>
  <c r="L287" i="1"/>
  <c r="L286" i="1"/>
  <c r="L285" i="1"/>
  <c r="L284" i="1"/>
  <c r="L283" i="1"/>
  <c r="L282" i="1"/>
  <c r="L281" i="1"/>
  <c r="L280" i="1"/>
  <c r="L279" i="1"/>
  <c r="L278" i="1"/>
  <c r="L277" i="1"/>
  <c r="L276" i="1"/>
  <c r="L275" i="1"/>
  <c r="L274" i="1"/>
  <c r="L273" i="1"/>
  <c r="L272" i="1"/>
  <c r="L271" i="1"/>
  <c r="L269" i="1"/>
  <c r="L268" i="1"/>
  <c r="L267" i="1"/>
  <c r="L266" i="1"/>
  <c r="L265" i="1"/>
  <c r="L264" i="1"/>
  <c r="L263" i="1"/>
  <c r="L262" i="1"/>
  <c r="L261" i="1"/>
  <c r="L260" i="1"/>
  <c r="L259" i="1"/>
  <c r="L258" i="1"/>
  <c r="L257" i="1"/>
  <c r="L256" i="1"/>
  <c r="L255" i="1"/>
  <c r="L254" i="1"/>
  <c r="L253" i="1"/>
  <c r="L252" i="1"/>
  <c r="L251" i="1"/>
  <c r="L250" i="1"/>
  <c r="L249" i="1"/>
  <c r="L248" i="1"/>
  <c r="L247" i="1"/>
  <c r="L245" i="1"/>
  <c r="L244" i="1"/>
  <c r="L243" i="1"/>
  <c r="L242" i="1"/>
  <c r="L239" i="1"/>
  <c r="L238" i="1"/>
  <c r="L237" i="1"/>
  <c r="L236" i="1"/>
  <c r="L235" i="1"/>
  <c r="L234" i="1"/>
  <c r="L233" i="1"/>
  <c r="L232" i="1"/>
  <c r="L231" i="1"/>
  <c r="L230" i="1"/>
  <c r="L229" i="1"/>
  <c r="L228" i="1"/>
  <c r="L227" i="1"/>
  <c r="L226" i="1"/>
  <c r="L225" i="1"/>
  <c r="L224" i="1"/>
  <c r="L223" i="1"/>
  <c r="L222" i="1"/>
  <c r="L221" i="1"/>
  <c r="L220" i="1"/>
  <c r="L219" i="1"/>
  <c r="L218" i="1"/>
  <c r="L217" i="1"/>
  <c r="L216" i="1"/>
  <c r="L214" i="1"/>
  <c r="L213" i="1"/>
  <c r="L212" i="1"/>
  <c r="L211" i="1"/>
  <c r="L210" i="1"/>
  <c r="L209" i="1"/>
  <c r="L208" i="1"/>
  <c r="L207" i="1"/>
  <c r="L206" i="1"/>
  <c r="L205" i="1"/>
  <c r="L204" i="1"/>
  <c r="L203" i="1"/>
  <c r="L202" i="1"/>
  <c r="L201" i="1"/>
  <c r="L200" i="1"/>
  <c r="L199" i="1"/>
  <c r="L198" i="1"/>
  <c r="L197" i="1"/>
  <c r="L196" i="1"/>
  <c r="L195" i="1"/>
  <c r="L193" i="1"/>
  <c r="L192" i="1"/>
  <c r="L191" i="1"/>
  <c r="L190" i="1"/>
  <c r="L185" i="1"/>
  <c r="L183" i="1"/>
  <c r="L182" i="1"/>
  <c r="L181" i="1"/>
  <c r="L180" i="1"/>
  <c r="L179" i="1"/>
  <c r="L178" i="1"/>
  <c r="L177" i="1"/>
  <c r="L176" i="1"/>
  <c r="L175" i="1"/>
  <c r="L174" i="1"/>
  <c r="L173" i="1"/>
  <c r="L171" i="1"/>
  <c r="L170" i="1"/>
  <c r="L169" i="1"/>
  <c r="L168" i="1"/>
  <c r="L167" i="1"/>
  <c r="L166" i="1"/>
  <c r="L165" i="1"/>
  <c r="L164" i="1"/>
  <c r="L163" i="1"/>
  <c r="L162" i="1"/>
  <c r="L161" i="1"/>
  <c r="L160" i="1"/>
  <c r="L159" i="1"/>
  <c r="L158" i="1"/>
  <c r="L157" i="1"/>
  <c r="L156" i="1"/>
  <c r="L155" i="1"/>
  <c r="L154" i="1"/>
  <c r="L153" i="1"/>
  <c r="L152" i="1"/>
  <c r="L151" i="1"/>
  <c r="L150" i="1"/>
  <c r="L149" i="1"/>
  <c r="L148" i="1"/>
  <c r="L146" i="1"/>
  <c r="L145" i="1"/>
  <c r="L144" i="1"/>
  <c r="L143" i="1"/>
  <c r="L141" i="1"/>
  <c r="L140" i="1"/>
  <c r="L139" i="1"/>
  <c r="L138" i="1"/>
  <c r="L137" i="1"/>
  <c r="L136" i="1"/>
  <c r="L135" i="1"/>
  <c r="L134" i="1"/>
  <c r="L133" i="1"/>
  <c r="L132" i="1"/>
  <c r="L131" i="1"/>
  <c r="L130" i="1"/>
  <c r="L129" i="1"/>
  <c r="L128" i="1"/>
  <c r="L127" i="1"/>
  <c r="L126" i="1"/>
  <c r="L122" i="1"/>
  <c r="L44" i="24" s="1"/>
  <c r="L121" i="1"/>
  <c r="L120" i="1"/>
  <c r="L386" i="1" s="1"/>
  <c r="L119" i="1"/>
  <c r="L118" i="1"/>
  <c r="L114" i="1"/>
  <c r="L113" i="1"/>
  <c r="L112" i="1"/>
  <c r="L111" i="1"/>
  <c r="L110" i="1"/>
  <c r="L109" i="1"/>
  <c r="L107" i="1"/>
  <c r="L106" i="1"/>
  <c r="L105" i="1"/>
  <c r="L104"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2" i="1"/>
  <c r="L71" i="1"/>
  <c r="L70" i="1"/>
  <c r="L69" i="1"/>
  <c r="L68" i="1"/>
  <c r="L67" i="1"/>
  <c r="L66" i="1"/>
  <c r="L65" i="1"/>
  <c r="L63" i="1"/>
  <c r="L62" i="1"/>
  <c r="L61" i="1"/>
  <c r="L60" i="1"/>
  <c r="L59" i="1"/>
  <c r="L57" i="1"/>
  <c r="L56" i="1"/>
  <c r="L39" i="24" s="1"/>
  <c r="AC33" i="24" s="1"/>
  <c r="L51" i="1"/>
  <c r="L50" i="1"/>
  <c r="L49" i="1"/>
  <c r="L48" i="1"/>
  <c r="L46" i="1"/>
  <c r="L45" i="1"/>
  <c r="L44" i="1"/>
  <c r="L43" i="1"/>
  <c r="L42" i="1"/>
  <c r="L41" i="1"/>
  <c r="L40" i="1"/>
  <c r="L38" i="1"/>
  <c r="L37" i="1"/>
  <c r="L36" i="1"/>
  <c r="L34" i="1"/>
  <c r="L33" i="1"/>
  <c r="L32" i="1"/>
  <c r="L31" i="1"/>
  <c r="L30" i="1"/>
  <c r="L29" i="1"/>
  <c r="L28" i="1"/>
  <c r="L27" i="1"/>
  <c r="L26" i="1"/>
  <c r="L25" i="1"/>
  <c r="L24" i="1"/>
  <c r="L23" i="1"/>
  <c r="L22" i="1"/>
  <c r="L21" i="1"/>
  <c r="L20" i="1"/>
  <c r="L19" i="1"/>
  <c r="L18" i="1"/>
  <c r="L17" i="1"/>
  <c r="L16" i="1"/>
  <c r="L15" i="1"/>
  <c r="L14" i="1"/>
  <c r="L13" i="1"/>
  <c r="I326" i="1"/>
  <c r="I316" i="1"/>
  <c r="I310" i="1"/>
  <c r="I307" i="1"/>
  <c r="I295" i="1"/>
  <c r="I270" i="1"/>
  <c r="I246" i="1"/>
  <c r="I241" i="1"/>
  <c r="I215" i="1"/>
  <c r="I194" i="1"/>
  <c r="I189" i="1"/>
  <c r="I147" i="1"/>
  <c r="I142" i="1"/>
  <c r="I125" i="1"/>
  <c r="I117" i="1"/>
  <c r="I116" i="1" s="1"/>
  <c r="I108" i="1"/>
  <c r="I103" i="1"/>
  <c r="I95" i="1"/>
  <c r="I82" i="1"/>
  <c r="I73" i="1"/>
  <c r="I64" i="1"/>
  <c r="I58" i="1"/>
  <c r="I47" i="1"/>
  <c r="H58" i="1"/>
  <c r="I39" i="1"/>
  <c r="I35" i="1"/>
  <c r="I12" i="1"/>
  <c r="K204" i="2"/>
  <c r="K203" i="2"/>
  <c r="K202" i="2"/>
  <c r="K201" i="2"/>
  <c r="K200" i="2"/>
  <c r="K199" i="2"/>
  <c r="K198" i="2"/>
  <c r="K197" i="2"/>
  <c r="K195" i="2"/>
  <c r="K194" i="2"/>
  <c r="K193" i="2"/>
  <c r="K192" i="2"/>
  <c r="K190" i="2"/>
  <c r="K189" i="2"/>
  <c r="K188" i="2"/>
  <c r="K187" i="2"/>
  <c r="K186" i="2"/>
  <c r="K185" i="2"/>
  <c r="K184" i="2"/>
  <c r="K183" i="2"/>
  <c r="K182" i="2"/>
  <c r="K181" i="2"/>
  <c r="K180" i="2"/>
  <c r="K178" i="2"/>
  <c r="K177" i="2"/>
  <c r="K176" i="2"/>
  <c r="K175" i="2"/>
  <c r="K173" i="2"/>
  <c r="K172" i="2"/>
  <c r="K171" i="2"/>
  <c r="K170" i="2"/>
  <c r="K168" i="2"/>
  <c r="K167" i="2"/>
  <c r="K166" i="2"/>
  <c r="K165" i="2"/>
  <c r="K164" i="2"/>
  <c r="K162" i="2"/>
  <c r="K161" i="2"/>
  <c r="K160" i="2"/>
  <c r="K158" i="2"/>
  <c r="K157" i="2"/>
  <c r="K156" i="2"/>
  <c r="K155" i="2"/>
  <c r="K154" i="2"/>
  <c r="K153" i="2"/>
  <c r="K152" i="2"/>
  <c r="K151" i="2"/>
  <c r="K150" i="2"/>
  <c r="K149" i="2"/>
  <c r="K148" i="2"/>
  <c r="K147" i="2"/>
  <c r="K143" i="2"/>
  <c r="K142" i="2"/>
  <c r="K141" i="2"/>
  <c r="K139" i="2"/>
  <c r="K138" i="2"/>
  <c r="K137" i="2"/>
  <c r="K136" i="2"/>
  <c r="K135" i="2"/>
  <c r="K134" i="2"/>
  <c r="K133" i="2"/>
  <c r="K131" i="2"/>
  <c r="K130" i="2"/>
  <c r="K129" i="2"/>
  <c r="K128" i="2"/>
  <c r="K127" i="2"/>
  <c r="K126" i="2"/>
  <c r="K125" i="2"/>
  <c r="K122" i="2"/>
  <c r="K121" i="2"/>
  <c r="K120" i="2"/>
  <c r="K119" i="2"/>
  <c r="K117" i="2"/>
  <c r="K116" i="2"/>
  <c r="K115" i="2"/>
  <c r="K114" i="2"/>
  <c r="K112" i="2"/>
  <c r="K111" i="2"/>
  <c r="K110" i="2"/>
  <c r="K109" i="2"/>
  <c r="K108" i="2"/>
  <c r="K107" i="2"/>
  <c r="K105" i="2"/>
  <c r="K104" i="2"/>
  <c r="K103" i="2"/>
  <c r="K102" i="2"/>
  <c r="K101" i="2"/>
  <c r="K100" i="2"/>
  <c r="K99" i="2"/>
  <c r="K98" i="2"/>
  <c r="K97" i="2"/>
  <c r="K96" i="2"/>
  <c r="K93" i="2"/>
  <c r="K92" i="2"/>
  <c r="K91" i="2"/>
  <c r="K90" i="2"/>
  <c r="K89" i="2"/>
  <c r="K88" i="2"/>
  <c r="K87" i="2"/>
  <c r="K86" i="2"/>
  <c r="K85" i="2"/>
  <c r="K83" i="2"/>
  <c r="K82" i="2"/>
  <c r="K81" i="2"/>
  <c r="K80" i="2"/>
  <c r="K79" i="2"/>
  <c r="K77" i="2"/>
  <c r="K76" i="2"/>
  <c r="K75" i="2"/>
  <c r="K74" i="2"/>
  <c r="K72" i="2"/>
  <c r="K71" i="2"/>
  <c r="K70" i="2"/>
  <c r="K69" i="2"/>
  <c r="K68" i="2"/>
  <c r="K67" i="2"/>
  <c r="K65" i="2"/>
  <c r="K64" i="2"/>
  <c r="K63" i="2"/>
  <c r="K62" i="2"/>
  <c r="K60" i="2"/>
  <c r="K59" i="2"/>
  <c r="K58" i="2"/>
  <c r="K57" i="2"/>
  <c r="K56" i="2"/>
  <c r="K55" i="2"/>
  <c r="K54" i="2"/>
  <c r="K53" i="2"/>
  <c r="K51" i="2"/>
  <c r="K50" i="2"/>
  <c r="K49" i="2"/>
  <c r="K48" i="2"/>
  <c r="K47" i="2"/>
  <c r="K46" i="2"/>
  <c r="K45" i="2"/>
  <c r="K44" i="2"/>
  <c r="K43" i="2"/>
  <c r="K42" i="2"/>
  <c r="K41" i="2"/>
  <c r="K40" i="2"/>
  <c r="K37" i="2"/>
  <c r="K36" i="2"/>
  <c r="K35" i="2"/>
  <c r="K34" i="2"/>
  <c r="K33" i="2"/>
  <c r="K32" i="2"/>
  <c r="K31" i="2"/>
  <c r="K29" i="2"/>
  <c r="K28" i="2"/>
  <c r="K27" i="2"/>
  <c r="K26" i="2"/>
  <c r="K25" i="2"/>
  <c r="K24" i="2"/>
  <c r="K23" i="2"/>
  <c r="K22" i="2"/>
  <c r="K21" i="2"/>
  <c r="K20" i="2"/>
  <c r="K19" i="2"/>
  <c r="K18" i="2"/>
  <c r="K17" i="2"/>
  <c r="K14" i="2"/>
  <c r="K13" i="2"/>
  <c r="H238" i="2"/>
  <c r="H225" i="2"/>
  <c r="H196" i="2"/>
  <c r="H191" i="2"/>
  <c r="H174" i="2"/>
  <c r="H169" i="2"/>
  <c r="H163" i="2"/>
  <c r="H159" i="2"/>
  <c r="H146" i="2"/>
  <c r="H140" i="2"/>
  <c r="H132" i="2"/>
  <c r="H124" i="2"/>
  <c r="H118" i="2"/>
  <c r="H113" i="2"/>
  <c r="H106" i="2"/>
  <c r="H95" i="2"/>
  <c r="H84" i="2"/>
  <c r="H73" i="2"/>
  <c r="H61" i="2"/>
  <c r="H52" i="2"/>
  <c r="H39" i="2"/>
  <c r="H30" i="2"/>
  <c r="K12" i="2"/>
  <c r="L37" i="24" l="1"/>
  <c r="S51" i="1"/>
  <c r="L35" i="24"/>
  <c r="S50" i="1"/>
  <c r="L354" i="1"/>
  <c r="L477" i="1"/>
  <c r="L54" i="24" s="1"/>
  <c r="L117" i="1"/>
  <c r="L108" i="1"/>
  <c r="P123" i="1"/>
  <c r="P343" i="1" s="1"/>
  <c r="L348" i="1"/>
  <c r="H123" i="2"/>
  <c r="H65" i="18"/>
  <c r="I65" i="18" s="1"/>
  <c r="H58" i="18"/>
  <c r="I58" i="18" s="1"/>
  <c r="I186" i="1"/>
  <c r="L172" i="1"/>
  <c r="L334" i="1"/>
  <c r="L35" i="1"/>
  <c r="L43" i="24" s="1"/>
  <c r="K78" i="2"/>
  <c r="H38" i="2"/>
  <c r="H205" i="2"/>
  <c r="H246" i="2"/>
  <c r="I188" i="1"/>
  <c r="I11" i="1"/>
  <c r="I123" i="1" s="1"/>
  <c r="I240" i="1"/>
  <c r="H94" i="2"/>
  <c r="O52" i="19"/>
  <c r="O51" i="19"/>
  <c r="O50" i="19"/>
  <c r="O49" i="19"/>
  <c r="O48" i="19"/>
  <c r="O47" i="19"/>
  <c r="O46" i="19"/>
  <c r="O45" i="19"/>
  <c r="O44" i="19"/>
  <c r="O43" i="19"/>
  <c r="O42" i="19"/>
  <c r="O41" i="19"/>
  <c r="O40" i="19"/>
  <c r="O39" i="19"/>
  <c r="O36" i="19"/>
  <c r="O34" i="19"/>
  <c r="O33" i="19"/>
  <c r="O30" i="19"/>
  <c r="O29" i="19"/>
  <c r="O28" i="19"/>
  <c r="O27" i="19"/>
  <c r="O26" i="19"/>
  <c r="O25" i="19"/>
  <c r="O24" i="19"/>
  <c r="O23" i="19"/>
  <c r="O22" i="19"/>
  <c r="O21" i="19"/>
  <c r="O20" i="19"/>
  <c r="O19" i="19"/>
  <c r="O18" i="19"/>
  <c r="O17" i="19"/>
  <c r="O16" i="19"/>
  <c r="O15" i="19"/>
  <c r="O14" i="19"/>
  <c r="O13" i="19"/>
  <c r="S47" i="1" l="1"/>
  <c r="S123" i="1" s="1"/>
  <c r="S343" i="1" s="1"/>
  <c r="S461" i="1" s="1"/>
  <c r="P461" i="1"/>
  <c r="P460" i="1"/>
  <c r="H46" i="18"/>
  <c r="I46" i="18" s="1"/>
  <c r="H16" i="2"/>
  <c r="H15" i="2" s="1"/>
  <c r="H11" i="2"/>
  <c r="S460" i="1" l="1"/>
  <c r="S479" i="1" s="1"/>
  <c r="P483" i="1"/>
  <c r="H144" i="2"/>
  <c r="H206" i="2" s="1"/>
  <c r="S478" i="1" l="1"/>
  <c r="S483" i="1" s="1"/>
  <c r="K50" i="3"/>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K34" i="3"/>
  <c r="J34" i="3"/>
  <c r="K33" i="3"/>
  <c r="J33" i="3"/>
  <c r="I51" i="3"/>
  <c r="H51" i="3"/>
  <c r="K30" i="3"/>
  <c r="J30" i="3"/>
  <c r="K29" i="3"/>
  <c r="J29" i="3"/>
  <c r="K28" i="3"/>
  <c r="J28" i="3"/>
  <c r="K27" i="3"/>
  <c r="J27" i="3"/>
  <c r="K26" i="3"/>
  <c r="J26" i="3"/>
  <c r="K25" i="3"/>
  <c r="J25" i="3"/>
  <c r="K24" i="3"/>
  <c r="J24" i="3"/>
  <c r="K23" i="3"/>
  <c r="J23" i="3"/>
  <c r="K22" i="3"/>
  <c r="J22" i="3"/>
  <c r="K21" i="3"/>
  <c r="J21" i="3"/>
  <c r="K20" i="3"/>
  <c r="J20" i="3"/>
  <c r="K19" i="3"/>
  <c r="J19" i="3"/>
  <c r="K18" i="3"/>
  <c r="J18" i="3"/>
  <c r="K17" i="3"/>
  <c r="J17" i="3"/>
  <c r="K16" i="3"/>
  <c r="J16" i="3"/>
  <c r="K15" i="3"/>
  <c r="J15" i="3"/>
  <c r="K14" i="3"/>
  <c r="J14" i="3"/>
  <c r="K13" i="3"/>
  <c r="J13" i="3"/>
  <c r="I31" i="3"/>
  <c r="H31" i="3"/>
  <c r="J117" i="1"/>
  <c r="H117" i="1"/>
  <c r="J31" i="3" l="1"/>
  <c r="J51" i="3"/>
  <c r="N13" i="10" l="1"/>
  <c r="N14" i="10"/>
  <c r="N12" i="10"/>
  <c r="G196" i="2"/>
  <c r="G174" i="2"/>
  <c r="N17" i="10" l="1"/>
  <c r="I106" i="2"/>
  <c r="J106" i="2"/>
  <c r="G106" i="2"/>
  <c r="D53" i="19"/>
  <c r="AG50" i="19"/>
  <c r="AG51" i="19"/>
  <c r="AG52" i="19"/>
  <c r="AA50" i="19"/>
  <c r="AC50" i="19" s="1"/>
  <c r="AA51" i="19"/>
  <c r="AC51" i="19" s="1"/>
  <c r="P50" i="19"/>
  <c r="P51" i="19"/>
  <c r="F14" i="10" l="1"/>
  <c r="K14" i="10"/>
  <c r="F61" i="3" l="1"/>
  <c r="K15" i="10" l="1"/>
  <c r="K13" i="10"/>
  <c r="F13" i="10"/>
  <c r="A13" i="19"/>
  <c r="A14" i="19" s="1"/>
  <c r="A15" i="19" s="1"/>
  <c r="A16" i="19" s="1"/>
  <c r="A17" i="19" s="1"/>
  <c r="A18" i="19" s="1"/>
  <c r="A19" i="19" s="1"/>
  <c r="A20" i="19" s="1"/>
  <c r="A21" i="19" s="1"/>
  <c r="A22" i="19" s="1"/>
  <c r="A23" i="19" s="1"/>
  <c r="A24" i="19" s="1"/>
  <c r="A25" i="19" s="1"/>
  <c r="P13" i="19"/>
  <c r="AA13" i="19"/>
  <c r="AC13" i="19" s="1"/>
  <c r="AG13" i="19"/>
  <c r="P14" i="19"/>
  <c r="AA14" i="19"/>
  <c r="AC14" i="19" s="1"/>
  <c r="AG14" i="19"/>
  <c r="P15" i="19"/>
  <c r="AA15" i="19"/>
  <c r="AC15" i="19" s="1"/>
  <c r="AG15" i="19"/>
  <c r="P16" i="19"/>
  <c r="AA16" i="19"/>
  <c r="AC16" i="19" s="1"/>
  <c r="AG16" i="19"/>
  <c r="P17" i="19"/>
  <c r="AA17" i="19"/>
  <c r="AC17" i="19" s="1"/>
  <c r="AG17" i="19"/>
  <c r="P18" i="19"/>
  <c r="AA18" i="19"/>
  <c r="AC18" i="19" s="1"/>
  <c r="AG18" i="19"/>
  <c r="P19" i="19"/>
  <c r="AA19" i="19"/>
  <c r="AC19" i="19" s="1"/>
  <c r="AG19" i="19"/>
  <c r="P20" i="19"/>
  <c r="AA20" i="19"/>
  <c r="AC20" i="19" s="1"/>
  <c r="AG20" i="19"/>
  <c r="P21" i="19"/>
  <c r="AA21" i="19"/>
  <c r="AC21" i="19" s="1"/>
  <c r="AG21" i="19"/>
  <c r="P22" i="19"/>
  <c r="AA22" i="19"/>
  <c r="AC22" i="19" s="1"/>
  <c r="AG22" i="19"/>
  <c r="P23" i="19"/>
  <c r="AA23" i="19"/>
  <c r="AC23" i="19" s="1"/>
  <c r="AG23" i="19"/>
  <c r="P24" i="19"/>
  <c r="AA24" i="19"/>
  <c r="AC24" i="19" s="1"/>
  <c r="AG24" i="19"/>
  <c r="P25" i="19"/>
  <c r="AA25" i="19"/>
  <c r="AC25" i="19" s="1"/>
  <c r="AG25" i="19"/>
  <c r="P26" i="19"/>
  <c r="AA26" i="19"/>
  <c r="AC26" i="19" s="1"/>
  <c r="AG26" i="19"/>
  <c r="P27" i="19"/>
  <c r="AA27" i="19"/>
  <c r="AC27" i="19" s="1"/>
  <c r="AG27" i="19"/>
  <c r="P28" i="19"/>
  <c r="AA28" i="19"/>
  <c r="AC28" i="19" s="1"/>
  <c r="AG28" i="19"/>
  <c r="P29" i="19"/>
  <c r="AA29" i="19"/>
  <c r="AC29" i="19" s="1"/>
  <c r="AG29" i="19"/>
  <c r="P30" i="19"/>
  <c r="AA30" i="19"/>
  <c r="AC30" i="19" s="1"/>
  <c r="AG30" i="19"/>
  <c r="D31" i="19"/>
  <c r="F31" i="19"/>
  <c r="G31" i="19"/>
  <c r="H31" i="19"/>
  <c r="I31" i="19"/>
  <c r="J31" i="19"/>
  <c r="K31" i="19"/>
  <c r="M31" i="19"/>
  <c r="N31" i="19"/>
  <c r="Q31" i="19"/>
  <c r="R31" i="19"/>
  <c r="S31" i="19"/>
  <c r="T31" i="19"/>
  <c r="U31" i="19"/>
  <c r="V31" i="19"/>
  <c r="W31" i="19"/>
  <c r="X31" i="19"/>
  <c r="Y31" i="19"/>
  <c r="Z31" i="19"/>
  <c r="AB31" i="19"/>
  <c r="AD31" i="19"/>
  <c r="AE31" i="19"/>
  <c r="AF31" i="19"/>
  <c r="AH31" i="19"/>
  <c r="P33" i="19"/>
  <c r="AA33" i="19"/>
  <c r="AC33" i="19" s="1"/>
  <c r="AG33" i="19"/>
  <c r="P34" i="19"/>
  <c r="AA34" i="19"/>
  <c r="AC34" i="19" s="1"/>
  <c r="AG34" i="19"/>
  <c r="D35" i="19"/>
  <c r="F35" i="19"/>
  <c r="G35" i="19"/>
  <c r="H35" i="19"/>
  <c r="I35" i="19"/>
  <c r="J35" i="19"/>
  <c r="K35" i="19"/>
  <c r="M35" i="19"/>
  <c r="M37" i="19" s="1"/>
  <c r="N35" i="19"/>
  <c r="P35" i="19"/>
  <c r="Q35" i="19"/>
  <c r="R35" i="19"/>
  <c r="S35" i="19"/>
  <c r="T35" i="19"/>
  <c r="U35" i="19"/>
  <c r="V35" i="19"/>
  <c r="W35" i="19"/>
  <c r="X35" i="19"/>
  <c r="Y35" i="19"/>
  <c r="Z35" i="19"/>
  <c r="AB35" i="19"/>
  <c r="AD35" i="19"/>
  <c r="AE35" i="19"/>
  <c r="AF35" i="19"/>
  <c r="AH35" i="19"/>
  <c r="P36" i="19"/>
  <c r="AA36" i="19"/>
  <c r="AC36" i="19" s="1"/>
  <c r="AG36" i="19"/>
  <c r="P39" i="19"/>
  <c r="AA39" i="19"/>
  <c r="AC39" i="19" s="1"/>
  <c r="AG39" i="19"/>
  <c r="P40" i="19"/>
  <c r="AA40" i="19"/>
  <c r="AC40" i="19" s="1"/>
  <c r="AG40" i="19"/>
  <c r="P41" i="19"/>
  <c r="AA41" i="19"/>
  <c r="AC41" i="19" s="1"/>
  <c r="AG41" i="19"/>
  <c r="P42" i="19"/>
  <c r="AA42" i="19"/>
  <c r="AC42" i="19" s="1"/>
  <c r="AG42" i="19"/>
  <c r="P43" i="19"/>
  <c r="AA43" i="19"/>
  <c r="AC43" i="19" s="1"/>
  <c r="AG43" i="19"/>
  <c r="P44" i="19"/>
  <c r="AA44" i="19"/>
  <c r="AC44" i="19" s="1"/>
  <c r="AG44" i="19"/>
  <c r="P45" i="19"/>
  <c r="AA45" i="19"/>
  <c r="AC45" i="19" s="1"/>
  <c r="AG45" i="19"/>
  <c r="P46" i="19"/>
  <c r="AA46" i="19"/>
  <c r="AC46" i="19" s="1"/>
  <c r="AG46" i="19"/>
  <c r="P47" i="19"/>
  <c r="AA47" i="19"/>
  <c r="AC47" i="19" s="1"/>
  <c r="AG47" i="19"/>
  <c r="P48" i="19"/>
  <c r="AA48" i="19"/>
  <c r="AC48" i="19" s="1"/>
  <c r="AG48" i="19"/>
  <c r="P49" i="19"/>
  <c r="AA49" i="19"/>
  <c r="AC49" i="19" s="1"/>
  <c r="AG49" i="19"/>
  <c r="P52" i="19"/>
  <c r="AA52" i="19"/>
  <c r="AC52" i="19" s="1"/>
  <c r="F53" i="19"/>
  <c r="G53" i="19"/>
  <c r="H53" i="19"/>
  <c r="I53" i="19"/>
  <c r="J53" i="19"/>
  <c r="K53" i="19"/>
  <c r="M53" i="19"/>
  <c r="N53" i="19"/>
  <c r="Q53" i="19"/>
  <c r="R53" i="19"/>
  <c r="S53" i="19"/>
  <c r="T53" i="19"/>
  <c r="U53" i="19"/>
  <c r="V53" i="19"/>
  <c r="W53" i="19"/>
  <c r="X53" i="19"/>
  <c r="Y53" i="19"/>
  <c r="Z53" i="19"/>
  <c r="AB53" i="19"/>
  <c r="AD53" i="19"/>
  <c r="AE53" i="19"/>
  <c r="AF53" i="19"/>
  <c r="AH53" i="19"/>
  <c r="AF37" i="19" l="1"/>
  <c r="AF54" i="19" s="1"/>
  <c r="M54" i="19"/>
  <c r="P53" i="19"/>
  <c r="AE37" i="19"/>
  <c r="Y37" i="19"/>
  <c r="Y54" i="19" s="1"/>
  <c r="U37" i="19"/>
  <c r="U54" i="19" s="1"/>
  <c r="Q37" i="19"/>
  <c r="Q54" i="19" s="1"/>
  <c r="Z37" i="19"/>
  <c r="V37" i="19"/>
  <c r="V54" i="19" s="1"/>
  <c r="P31" i="19"/>
  <c r="P37" i="19" s="1"/>
  <c r="P54" i="19" s="1"/>
  <c r="K37" i="19"/>
  <c r="K54" i="19" s="1"/>
  <c r="G37" i="19"/>
  <c r="G54" i="19" s="1"/>
  <c r="R37" i="19"/>
  <c r="H37" i="19"/>
  <c r="H54" i="19" s="1"/>
  <c r="A26" i="19"/>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D37" i="19"/>
  <c r="X37" i="19"/>
  <c r="X54" i="19" s="1"/>
  <c r="T37" i="19"/>
  <c r="T54" i="19" s="1"/>
  <c r="J37" i="19"/>
  <c r="J54" i="19" s="1"/>
  <c r="F37" i="19"/>
  <c r="F54" i="19" s="1"/>
  <c r="AH37" i="19"/>
  <c r="AH54" i="19" s="1"/>
  <c r="AB37" i="19"/>
  <c r="AB54" i="19" s="1"/>
  <c r="W37" i="19"/>
  <c r="W54" i="19" s="1"/>
  <c r="S37" i="19"/>
  <c r="N37" i="19"/>
  <c r="N54" i="19" s="1"/>
  <c r="I37" i="19"/>
  <c r="I54" i="19" s="1"/>
  <c r="D37" i="19"/>
  <c r="D54" i="19" s="1"/>
  <c r="Z54" i="19"/>
  <c r="R54" i="19"/>
  <c r="AD54" i="19"/>
  <c r="AE54" i="19"/>
  <c r="O35" i="19"/>
  <c r="AG35" i="19"/>
  <c r="O31" i="19"/>
  <c r="S54" i="19"/>
  <c r="O53" i="19"/>
  <c r="AG31" i="19"/>
  <c r="AG37" i="19" s="1"/>
  <c r="AG53" i="19"/>
  <c r="AC35" i="19"/>
  <c r="AC31" i="19"/>
  <c r="AC53" i="19"/>
  <c r="AA53" i="19"/>
  <c r="AA35" i="19"/>
  <c r="AA31" i="19"/>
  <c r="A50" i="19" l="1"/>
  <c r="A51" i="19" s="1"/>
  <c r="A52" i="19" s="1"/>
  <c r="A53" i="19" s="1"/>
  <c r="A54" i="19" s="1"/>
  <c r="O37" i="19"/>
  <c r="O54" i="19" s="1"/>
  <c r="AG54" i="19"/>
  <c r="AA37" i="19"/>
  <c r="AA54" i="19" s="1"/>
  <c r="AC37" i="19"/>
  <c r="AC54" i="19" s="1"/>
  <c r="A10" i="18"/>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G56" i="18" l="1"/>
  <c r="G30" i="18"/>
  <c r="K125" i="1" l="1"/>
  <c r="J125" i="1"/>
  <c r="H125" i="1"/>
  <c r="G61" i="18" l="1"/>
  <c r="G83" i="18"/>
  <c r="L459" i="1" l="1"/>
  <c r="K459" i="1"/>
  <c r="H459" i="1"/>
  <c r="J459" i="1"/>
  <c r="A11" i="2" l="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J11" i="2"/>
  <c r="I11" i="2"/>
  <c r="J89" i="3"/>
  <c r="D90" i="3" s="1"/>
  <c r="J90" i="3" s="1"/>
  <c r="D91" i="3" s="1"/>
  <c r="J91" i="3" s="1"/>
  <c r="D92" i="3" s="1"/>
  <c r="J92" i="3" s="1"/>
  <c r="D93" i="3" s="1"/>
  <c r="J93" i="3" s="1"/>
  <c r="D94" i="3" s="1"/>
  <c r="J94" i="3" s="1"/>
  <c r="D95" i="3" s="1"/>
  <c r="J95" i="3" s="1"/>
  <c r="A222" i="2" l="1"/>
  <c r="A223" i="2" s="1"/>
  <c r="A224" i="2" s="1"/>
  <c r="A225" i="2" s="1"/>
  <c r="A226" i="2" s="1"/>
  <c r="A227" i="2" s="1"/>
  <c r="A228" i="2" s="1"/>
  <c r="A229" i="2" s="1"/>
  <c r="A230" i="2" s="1"/>
  <c r="A231" i="2" s="1"/>
  <c r="A232" i="2" s="1"/>
  <c r="A233" i="2" s="1"/>
  <c r="A234" i="2" s="1"/>
  <c r="A235" i="2" s="1"/>
  <c r="A236" i="2" s="1"/>
  <c r="A237" i="2" s="1"/>
  <c r="A238" i="2" s="1"/>
  <c r="A239" i="2" s="1"/>
  <c r="A240" i="2" s="1"/>
  <c r="A241" i="2" s="1"/>
  <c r="J69" i="3"/>
  <c r="D70" i="3" s="1"/>
  <c r="J70" i="3" s="1"/>
  <c r="D71" i="3" s="1"/>
  <c r="J71" i="3" s="1"/>
  <c r="D72" i="3" s="1"/>
  <c r="J72" i="3" s="1"/>
  <c r="D73" i="3" s="1"/>
  <c r="J73" i="3" s="1"/>
  <c r="D74" i="3" s="1"/>
  <c r="J74" i="3" s="1"/>
  <c r="D75" i="3" s="1"/>
  <c r="J75" i="3" s="1"/>
  <c r="D76" i="3" s="1"/>
  <c r="J76" i="3" s="1"/>
  <c r="D77" i="3" s="1"/>
  <c r="J77" i="3" s="1"/>
  <c r="D78" i="3" s="1"/>
  <c r="J78" i="3" s="1"/>
  <c r="D79" i="3" s="1"/>
  <c r="J79" i="3" s="1"/>
  <c r="D80" i="3" s="1"/>
  <c r="J80" i="3" s="1"/>
  <c r="D81" i="3" s="1"/>
  <c r="J81" i="3" s="1"/>
  <c r="A13" i="3"/>
  <c r="A14" i="3" s="1"/>
  <c r="A15" i="3" s="1"/>
  <c r="A16" i="3" s="1"/>
  <c r="A17" i="3" s="1"/>
  <c r="A18" i="3" s="1"/>
  <c r="A19" i="3" s="1"/>
  <c r="A20" i="3" s="1"/>
  <c r="A242" i="2" l="1"/>
  <c r="A243" i="2" s="1"/>
  <c r="A244" i="2" s="1"/>
  <c r="A245" i="2" s="1"/>
  <c r="A246" i="2" s="1"/>
  <c r="A247" i="2" s="1"/>
  <c r="A248" i="2" s="1"/>
  <c r="A249" i="2" s="1"/>
  <c r="A250" i="2" s="1"/>
  <c r="A252" i="2" s="1"/>
  <c r="A253" i="2" s="1"/>
  <c r="A254" i="2" s="1"/>
  <c r="A255" i="2" s="1"/>
  <c r="A256" i="2" s="1"/>
  <c r="A257" i="2" s="1"/>
  <c r="A258" i="2" s="1"/>
  <c r="A259" i="2" s="1"/>
  <c r="A21" i="3"/>
  <c r="A22" i="3" l="1"/>
  <c r="A23" i="3" s="1"/>
  <c r="A24" i="3" s="1"/>
  <c r="A25" i="3" s="1"/>
  <c r="A26" i="3" s="1"/>
  <c r="A27" i="3" s="1"/>
  <c r="A28" i="3" s="1"/>
  <c r="A29" i="3" s="1"/>
  <c r="A30" i="3" s="1"/>
  <c r="A31" i="3" s="1"/>
  <c r="A32" i="3" s="1"/>
  <c r="A33" i="3" s="1"/>
  <c r="A34" i="3" s="1"/>
  <c r="A35" i="3" s="1"/>
  <c r="A36" i="3" s="1"/>
  <c r="A37" i="3" s="1"/>
  <c r="A38" i="3" s="1"/>
  <c r="A39" i="3" s="1"/>
  <c r="A40" i="3" l="1"/>
  <c r="A41" i="3" s="1"/>
  <c r="K241" i="1"/>
  <c r="J241" i="1"/>
  <c r="H241" i="1"/>
  <c r="G74" i="18" s="1"/>
  <c r="K246" i="1"/>
  <c r="J246" i="1"/>
  <c r="H246" i="1"/>
  <c r="G75" i="18" s="1"/>
  <c r="K194" i="1"/>
  <c r="J194" i="1"/>
  <c r="H194" i="1"/>
  <c r="G70" i="18" s="1"/>
  <c r="K189" i="1"/>
  <c r="J189" i="1"/>
  <c r="H189" i="1"/>
  <c r="G69" i="18" s="1"/>
  <c r="A11" i="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3"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l="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42" i="3"/>
  <c r="A43" i="3" s="1"/>
  <c r="A44" i="3" s="1"/>
  <c r="A45" i="3" s="1"/>
  <c r="A46" i="3" s="1"/>
  <c r="A47" i="3" s="1"/>
  <c r="A389" i="1" l="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20" i="1" s="1"/>
  <c r="A521" i="1" s="1"/>
  <c r="A522" i="1" s="1"/>
  <c r="A48" i="3"/>
  <c r="A49" i="3" s="1"/>
  <c r="A50" i="3" s="1"/>
  <c r="A51" i="3" s="1"/>
  <c r="A60" i="3" s="1"/>
  <c r="A61" i="3" s="1"/>
  <c r="A69" i="3" s="1"/>
  <c r="A70" i="3" s="1"/>
  <c r="A71" i="3" s="1"/>
  <c r="A72" i="3" s="1"/>
  <c r="A73" i="3" s="1"/>
  <c r="A74" i="3" s="1"/>
  <c r="A75" i="3" s="1"/>
  <c r="A76" i="3" s="1"/>
  <c r="A77" i="3" s="1"/>
  <c r="A78" i="3" s="1"/>
  <c r="A79" i="3" s="1"/>
  <c r="A80" i="3" s="1"/>
  <c r="A81" i="3" s="1"/>
  <c r="A89" i="3" s="1"/>
  <c r="A90" i="3" s="1"/>
  <c r="A91" i="3" s="1"/>
  <c r="A92" i="3" s="1"/>
  <c r="A93" i="3" s="1"/>
  <c r="A94" i="3" s="1"/>
  <c r="A95" i="3" s="1"/>
  <c r="G64" i="18"/>
  <c r="A523" i="1" l="1"/>
  <c r="A524" i="1" s="1"/>
  <c r="A525" i="1" s="1"/>
  <c r="A526" i="1" s="1"/>
  <c r="A527" i="1" s="1"/>
  <c r="A528" i="1" s="1"/>
  <c r="A529" i="1" s="1"/>
  <c r="A530" i="1" s="1"/>
  <c r="A531" i="1" s="1"/>
  <c r="A532" i="1" s="1"/>
  <c r="A533" i="1" s="1"/>
  <c r="A534" i="1" s="1"/>
  <c r="K12" i="10"/>
  <c r="K17" i="10" s="1"/>
  <c r="F12" i="10"/>
  <c r="F17" i="10" s="1"/>
  <c r="A535" i="1" l="1"/>
  <c r="A536"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G41" i="18"/>
  <c r="G238" i="2"/>
  <c r="G40" i="18" s="1"/>
  <c r="G225" i="2"/>
  <c r="G38" i="18" s="1"/>
  <c r="G191" i="2" l="1"/>
  <c r="G33" i="18" s="1"/>
  <c r="G32" i="18"/>
  <c r="G31" i="18"/>
  <c r="G169" i="2"/>
  <c r="G29" i="18" s="1"/>
  <c r="H30" i="18"/>
  <c r="I30" i="18" s="1"/>
  <c r="G163" i="2"/>
  <c r="G28" i="18" s="1"/>
  <c r="G159" i="2"/>
  <c r="G27" i="18" s="1"/>
  <c r="G146" i="2"/>
  <c r="G17" i="18"/>
  <c r="G16" i="18"/>
  <c r="G118" i="2"/>
  <c r="G21" i="18" s="1"/>
  <c r="J118" i="2"/>
  <c r="I118" i="2"/>
  <c r="G39" i="2"/>
  <c r="G30" i="2"/>
  <c r="G16" i="2"/>
  <c r="G26" i="18" l="1"/>
  <c r="H16" i="18"/>
  <c r="H17" i="18"/>
  <c r="K118" i="2"/>
  <c r="H21" i="18" s="1"/>
  <c r="H316" i="1"/>
  <c r="G81" i="18" s="1"/>
  <c r="J12" i="1" l="1"/>
  <c r="K12" i="1"/>
  <c r="H12" i="1"/>
  <c r="G45" i="18" s="1"/>
  <c r="L480" i="1" l="1"/>
  <c r="J140" i="2" l="1"/>
  <c r="I140" i="2"/>
  <c r="G140" i="2"/>
  <c r="G23" i="18" s="1"/>
  <c r="G84" i="2"/>
  <c r="G18" i="18" s="1"/>
  <c r="G124" i="2" l="1"/>
  <c r="J124" i="2"/>
  <c r="I124" i="2"/>
  <c r="J132" i="2"/>
  <c r="I132" i="2"/>
  <c r="G132" i="2"/>
  <c r="G123" i="2" l="1"/>
  <c r="G22" i="18" s="1"/>
  <c r="K73" i="1" l="1"/>
  <c r="J73" i="1"/>
  <c r="H73" i="1"/>
  <c r="L349" i="1" s="1"/>
  <c r="G51" i="18" l="1"/>
  <c r="L73" i="1"/>
  <c r="L484" i="1"/>
  <c r="H51" i="18" l="1"/>
  <c r="I51" i="18" s="1"/>
  <c r="H310" i="1"/>
  <c r="G80" i="18" s="1"/>
  <c r="H307" i="1"/>
  <c r="G79" i="18" s="1"/>
  <c r="H295" i="1"/>
  <c r="G78" i="18" s="1"/>
  <c r="H142" i="1"/>
  <c r="H116" i="1"/>
  <c r="G57" i="18" s="1"/>
  <c r="H108" i="1"/>
  <c r="G55" i="18" s="1"/>
  <c r="H103" i="1"/>
  <c r="G54" i="18" s="1"/>
  <c r="H95" i="1"/>
  <c r="G53" i="18" s="1"/>
  <c r="H82" i="1"/>
  <c r="G52" i="18" s="1"/>
  <c r="H64" i="1"/>
  <c r="G50" i="18" s="1"/>
  <c r="G49" i="18"/>
  <c r="H47" i="1"/>
  <c r="G48" i="18" s="1"/>
  <c r="K39" i="1"/>
  <c r="J39" i="1"/>
  <c r="H39" i="1"/>
  <c r="G47" i="18" s="1"/>
  <c r="G59" i="18" l="1"/>
  <c r="G62" i="18"/>
  <c r="L513" i="1"/>
  <c r="L510" i="1"/>
  <c r="L507" i="1" l="1"/>
  <c r="H215" i="1" l="1"/>
  <c r="H270" i="1"/>
  <c r="H188" i="1" l="1"/>
  <c r="G71" i="18"/>
  <c r="G72" i="18" s="1"/>
  <c r="H240" i="1"/>
  <c r="G76" i="18"/>
  <c r="G77" i="18" s="1"/>
  <c r="J169" i="2" l="1"/>
  <c r="I169" i="2"/>
  <c r="G11" i="2" l="1"/>
  <c r="K169" i="2"/>
  <c r="H29" i="18" s="1"/>
  <c r="I29" i="18" s="1"/>
  <c r="G246" i="2" l="1"/>
  <c r="G37" i="18"/>
  <c r="G42" i="18" s="1"/>
  <c r="G34" i="18"/>
  <c r="G205" i="2"/>
  <c r="G11" i="18"/>
  <c r="J113" i="2" l="1"/>
  <c r="I113" i="2"/>
  <c r="G113" i="2"/>
  <c r="G20" i="18" s="1"/>
  <c r="L189" i="1"/>
  <c r="H69" i="18" s="1"/>
  <c r="L125" i="1"/>
  <c r="H64" i="18"/>
  <c r="I64" i="18" s="1"/>
  <c r="L241" i="1"/>
  <c r="H74" i="18" s="1"/>
  <c r="H56" i="18"/>
  <c r="I56" i="18" s="1"/>
  <c r="K116" i="1"/>
  <c r="J116" i="1"/>
  <c r="H147" i="1"/>
  <c r="H186" i="1" s="1"/>
  <c r="H326" i="1"/>
  <c r="J430" i="1"/>
  <c r="K430" i="1"/>
  <c r="J448" i="1"/>
  <c r="K448" i="1"/>
  <c r="K310" i="1"/>
  <c r="K316" i="1"/>
  <c r="K326" i="1"/>
  <c r="J310" i="1"/>
  <c r="J316" i="1"/>
  <c r="J326" i="1"/>
  <c r="K11" i="2"/>
  <c r="K124" i="2"/>
  <c r="K140" i="2"/>
  <c r="J16" i="2"/>
  <c r="J30" i="2"/>
  <c r="J39" i="2"/>
  <c r="J52" i="2"/>
  <c r="J61" i="2"/>
  <c r="J73" i="2"/>
  <c r="J84" i="2"/>
  <c r="J95" i="2"/>
  <c r="J146" i="2"/>
  <c r="J159" i="2"/>
  <c r="J163" i="2"/>
  <c r="J174" i="2"/>
  <c r="J191" i="2"/>
  <c r="J196" i="2"/>
  <c r="I16" i="2"/>
  <c r="I30" i="2"/>
  <c r="I39" i="2"/>
  <c r="I52" i="2"/>
  <c r="I61" i="2"/>
  <c r="I73" i="2"/>
  <c r="I84" i="2"/>
  <c r="I95" i="2"/>
  <c r="I146" i="2"/>
  <c r="I159" i="2"/>
  <c r="I163" i="2"/>
  <c r="I174" i="2"/>
  <c r="I191" i="2"/>
  <c r="I196" i="2"/>
  <c r="G15" i="2"/>
  <c r="G52" i="2"/>
  <c r="G38" i="2" s="1"/>
  <c r="G13" i="18" s="1"/>
  <c r="G61" i="2"/>
  <c r="G14" i="18" s="1"/>
  <c r="G73" i="2"/>
  <c r="G15" i="18" s="1"/>
  <c r="G95" i="2"/>
  <c r="G20" i="9"/>
  <c r="F60" i="3"/>
  <c r="K307" i="1"/>
  <c r="J307" i="1"/>
  <c r="K295" i="1"/>
  <c r="J295" i="1"/>
  <c r="J270" i="1"/>
  <c r="J240" i="1" s="1"/>
  <c r="K142" i="1"/>
  <c r="J142" i="1"/>
  <c r="K215" i="1"/>
  <c r="K188" i="1" s="1"/>
  <c r="K270" i="1"/>
  <c r="K240" i="1" s="1"/>
  <c r="J215" i="1"/>
  <c r="J188" i="1" s="1"/>
  <c r="J147" i="1"/>
  <c r="K147" i="1"/>
  <c r="K47" i="1"/>
  <c r="K103" i="1"/>
  <c r="K95" i="1"/>
  <c r="K58" i="1"/>
  <c r="K64" i="1"/>
  <c r="K35" i="1"/>
  <c r="K82" i="1"/>
  <c r="J103" i="1"/>
  <c r="J95" i="1"/>
  <c r="J47" i="1"/>
  <c r="J58" i="1"/>
  <c r="J82" i="1"/>
  <c r="J108" i="1"/>
  <c r="J64" i="1"/>
  <c r="J35" i="1"/>
  <c r="H23" i="18" l="1"/>
  <c r="K186" i="1"/>
  <c r="J186" i="1"/>
  <c r="H61" i="18"/>
  <c r="G63" i="18"/>
  <c r="G66" i="18" s="1"/>
  <c r="K196" i="2"/>
  <c r="H34" i="18" s="1"/>
  <c r="J205" i="2"/>
  <c r="I205" i="2"/>
  <c r="K106" i="2"/>
  <c r="G12" i="18"/>
  <c r="H11" i="18"/>
  <c r="G82" i="18"/>
  <c r="H11" i="1"/>
  <c r="H123" i="1" s="1"/>
  <c r="L194" i="1"/>
  <c r="H70" i="18" s="1"/>
  <c r="I70" i="18" s="1"/>
  <c r="L246" i="1"/>
  <c r="H75" i="18" s="1"/>
  <c r="I75" i="18" s="1"/>
  <c r="K179" i="2"/>
  <c r="H32" i="18" s="1"/>
  <c r="I32" i="18" s="1"/>
  <c r="K191" i="2"/>
  <c r="H33" i="18" s="1"/>
  <c r="I33" i="18" s="1"/>
  <c r="K163" i="2"/>
  <c r="H28" i="18" s="1"/>
  <c r="I28" i="18" s="1"/>
  <c r="L12" i="1"/>
  <c r="K132" i="2"/>
  <c r="K16" i="2"/>
  <c r="L39" i="1"/>
  <c r="L34" i="24" s="1"/>
  <c r="K11" i="1"/>
  <c r="K123" i="1" s="1"/>
  <c r="J11" i="1"/>
  <c r="J123" i="1" s="1"/>
  <c r="L307" i="1"/>
  <c r="L295" i="1"/>
  <c r="L47" i="1"/>
  <c r="H48" i="18" s="1"/>
  <c r="I48" i="18" s="1"/>
  <c r="L316" i="1"/>
  <c r="H81" i="18" s="1"/>
  <c r="I81" i="18" s="1"/>
  <c r="L116" i="1"/>
  <c r="L64" i="1"/>
  <c r="L147" i="1"/>
  <c r="H63" i="18" s="1"/>
  <c r="L310" i="1"/>
  <c r="H80" i="18" s="1"/>
  <c r="I80" i="18" s="1"/>
  <c r="L270" i="1"/>
  <c r="H76" i="18" s="1"/>
  <c r="I76" i="18" s="1"/>
  <c r="L142" i="1"/>
  <c r="H62" i="18" s="1"/>
  <c r="I62" i="18" s="1"/>
  <c r="L215" i="1"/>
  <c r="L326" i="1"/>
  <c r="H82" i="18" s="1"/>
  <c r="L82" i="1"/>
  <c r="H52" i="18" s="1"/>
  <c r="I52" i="18" s="1"/>
  <c r="L103" i="1"/>
  <c r="H54" i="18" s="1"/>
  <c r="I54" i="18" s="1"/>
  <c r="L95" i="1"/>
  <c r="H53" i="18" s="1"/>
  <c r="I53" i="18" s="1"/>
  <c r="L58" i="1"/>
  <c r="H49" i="18" s="1"/>
  <c r="I49" i="18" s="1"/>
  <c r="K159" i="2"/>
  <c r="H27" i="18" s="1"/>
  <c r="I27" i="18" s="1"/>
  <c r="G94" i="2"/>
  <c r="G144" i="2" s="1"/>
  <c r="J123" i="2"/>
  <c r="K73" i="2"/>
  <c r="I123" i="2"/>
  <c r="I15" i="2"/>
  <c r="J15" i="2"/>
  <c r="K174" i="2"/>
  <c r="H31" i="18" s="1"/>
  <c r="I31" i="18" s="1"/>
  <c r="I94" i="2"/>
  <c r="I38" i="2"/>
  <c r="K84" i="2"/>
  <c r="K146" i="2"/>
  <c r="J94" i="2"/>
  <c r="J38" i="2"/>
  <c r="K113" i="2"/>
  <c r="H20" i="18" s="1"/>
  <c r="K95" i="2"/>
  <c r="K39" i="2"/>
  <c r="K61" i="2"/>
  <c r="K52" i="2"/>
  <c r="K30" i="2"/>
  <c r="L33" i="24" l="1"/>
  <c r="H50" i="18"/>
  <c r="I50" i="18" s="1"/>
  <c r="L41" i="24"/>
  <c r="H55" i="18"/>
  <c r="I55" i="18" s="1"/>
  <c r="H15" i="18"/>
  <c r="H14" i="18"/>
  <c r="H78" i="18"/>
  <c r="I78" i="18" s="1"/>
  <c r="H45" i="18"/>
  <c r="H57" i="18"/>
  <c r="I57" i="18" s="1"/>
  <c r="H79" i="18"/>
  <c r="I79" i="18" s="1"/>
  <c r="I61" i="18"/>
  <c r="H66" i="18"/>
  <c r="I66" i="18" s="1"/>
  <c r="H47" i="18"/>
  <c r="H18" i="18"/>
  <c r="L186" i="1"/>
  <c r="L46" i="24" s="1"/>
  <c r="I63" i="18"/>
  <c r="H26" i="18"/>
  <c r="I26" i="18" s="1"/>
  <c r="K205" i="2"/>
  <c r="J144" i="2"/>
  <c r="J206" i="2" s="1"/>
  <c r="I144" i="2"/>
  <c r="I206" i="2" s="1"/>
  <c r="I82" i="18"/>
  <c r="G35" i="18"/>
  <c r="G19" i="18"/>
  <c r="L188" i="1"/>
  <c r="H71" i="18"/>
  <c r="I71" i="18" s="1"/>
  <c r="I69" i="18"/>
  <c r="I34" i="18"/>
  <c r="G206" i="2"/>
  <c r="L240" i="1"/>
  <c r="L11" i="1"/>
  <c r="L123" i="1" s="1"/>
  <c r="K94" i="2"/>
  <c r="K123" i="2"/>
  <c r="K38" i="2"/>
  <c r="K15" i="2"/>
  <c r="H59" i="18" l="1"/>
  <c r="I59" i="18" s="1"/>
  <c r="I45" i="18"/>
  <c r="L42" i="24"/>
  <c r="L45" i="24" s="1"/>
  <c r="H22" i="18"/>
  <c r="H19" i="18"/>
  <c r="H13" i="18"/>
  <c r="I47" i="18"/>
  <c r="H35" i="18"/>
  <c r="I35" i="18" s="1"/>
  <c r="H12" i="18"/>
  <c r="K144" i="2"/>
  <c r="K206" i="2" s="1"/>
  <c r="G24" i="18"/>
  <c r="H72" i="18"/>
  <c r="I72" i="18" s="1"/>
  <c r="H77" i="18"/>
  <c r="I74" i="18"/>
  <c r="L57" i="24" l="1"/>
  <c r="L56" i="24"/>
  <c r="H24" i="18"/>
  <c r="I77" i="18"/>
  <c r="L347" i="1" l="1"/>
  <c r="H83" i="18" l="1"/>
  <c r="I83" i="18" s="1"/>
  <c r="I342" i="1" l="1"/>
  <c r="I343" i="1" s="1"/>
  <c r="J342" i="1"/>
  <c r="J343" i="1" s="1"/>
  <c r="K342" i="1"/>
  <c r="K343" i="1" s="1"/>
  <c r="G85" i="18"/>
  <c r="L341" i="1" l="1"/>
  <c r="H342" i="1"/>
  <c r="H343" i="1" s="1"/>
  <c r="G84" i="18"/>
  <c r="L340" i="1"/>
  <c r="L50" i="24" s="1"/>
  <c r="L47" i="24" l="1"/>
  <c r="L49" i="24"/>
  <c r="L48" i="24"/>
  <c r="H556" i="1"/>
  <c r="I556" i="1"/>
  <c r="H85" i="18"/>
  <c r="I85" i="18" s="1"/>
  <c r="L387" i="1"/>
  <c r="L359" i="1" s="1"/>
  <c r="L391" i="1" s="1"/>
  <c r="L460" i="1" s="1"/>
  <c r="H84" i="18"/>
  <c r="G86" i="18"/>
  <c r="L342" i="1"/>
  <c r="L343" i="1" s="1"/>
  <c r="L51" i="24" l="1"/>
  <c r="G87" i="18"/>
  <c r="H86" i="18"/>
  <c r="H87" i="18" s="1"/>
  <c r="I84" i="18"/>
  <c r="L461" i="1"/>
  <c r="L479" i="1" s="1"/>
  <c r="AC23" i="24" l="1"/>
  <c r="AC27" i="24" s="1"/>
  <c r="I86" i="18"/>
  <c r="I87" i="18"/>
  <c r="L478" i="1"/>
  <c r="L483" i="1" s="1"/>
  <c r="R505" i="1" l="1"/>
  <c r="R506" i="1" s="1"/>
  <c r="N505" i="1"/>
  <c r="N506" i="1" s="1"/>
  <c r="L505" i="1"/>
  <c r="Q505" i="1"/>
  <c r="Q506" i="1" s="1"/>
  <c r="T505" i="1"/>
  <c r="T506" i="1" s="1"/>
  <c r="P505" i="1"/>
  <c r="P506" i="1" s="1"/>
  <c r="S505" i="1"/>
  <c r="S506" i="1" s="1"/>
  <c r="O505" i="1"/>
  <c r="O506" i="1" s="1"/>
  <c r="L506" i="1" l="1"/>
  <c r="AC32" i="24" l="1"/>
  <c r="AC36" i="24" s="1"/>
  <c r="AC38" i="24" l="1"/>
  <c r="AC41" i="24" s="1"/>
  <c r="AC56" i="24"/>
  <c r="AC55" i="24" l="1"/>
  <c r="AC53" i="24"/>
  <c r="AB25" i="24"/>
  <c r="AB26" i="24" s="1"/>
  <c r="AB27" i="24" s="1"/>
  <c r="AB28" i="24" s="1"/>
  <c r="AB29" i="24" s="1"/>
  <c r="AB30" i="24" s="1"/>
  <c r="AB31" i="24" s="1"/>
  <c r="AB32" i="24" s="1"/>
  <c r="AB33" i="24" s="1"/>
  <c r="AB34" i="24" s="1"/>
  <c r="AB35" i="24" s="1"/>
  <c r="AB36" i="24" s="1"/>
  <c r="AB37" i="24" s="1"/>
  <c r="AB38" i="24" s="1"/>
  <c r="AB39" i="24" s="1"/>
  <c r="AB40" i="24" s="1"/>
  <c r="AB41" i="24" s="1"/>
  <c r="AB42" i="24" s="1"/>
  <c r="AB43" i="24" s="1"/>
  <c r="AB44" i="24" s="1"/>
  <c r="AB45" i="24" s="1"/>
  <c r="AB46" i="24" s="1"/>
  <c r="AB47" i="24" s="1"/>
  <c r="AB48" i="24" s="1"/>
  <c r="AB49" i="24" s="1"/>
  <c r="AB50" i="24" s="1"/>
  <c r="AB51" i="24" s="1"/>
  <c r="AB52" i="24" s="1"/>
  <c r="AB53" i="24" s="1"/>
  <c r="AB54" i="24" s="1"/>
  <c r="AB55" i="24" s="1"/>
  <c r="AB56" i="24" s="1"/>
  <c r="AB57" i="24" s="1"/>
  <c r="AB58" i="24" s="1"/>
</calcChain>
</file>

<file path=xl/comments1.xml><?xml version="1.0" encoding="utf-8"?>
<comments xmlns="http://schemas.openxmlformats.org/spreadsheetml/2006/main">
  <authors>
    <author>Gerardo Gabriel Gonzalez Villamil</author>
  </authors>
  <commentList>
    <comment ref="H51" authorId="0" shapeId="0">
      <text>
        <r>
          <rPr>
            <sz val="9"/>
            <color indexed="81"/>
            <rFont val="Tahoma"/>
            <family val="2"/>
          </rPr>
          <t xml:space="preserve">Este valor no suma en el total ingresos fiscales, porque se debe llevar a la sección ganancias ocasionales
</t>
        </r>
      </text>
    </comment>
  </commentList>
</comments>
</file>

<file path=xl/comments2.xml><?xml version="1.0" encoding="utf-8"?>
<comments xmlns="http://schemas.openxmlformats.org/spreadsheetml/2006/main">
  <authors>
    <author>Autor</author>
  </authors>
  <commentList>
    <comment ref="G19" authorId="0" shapeId="0">
      <text>
        <r>
          <rPr>
            <sz val="6"/>
            <color indexed="81"/>
            <rFont val="Geneva"/>
          </rPr>
          <t>Consulte los códigos de la actividades económicas, en la cartilla de instrucciones o en la pág. www.dian.gov.co/servicios/formularios</t>
        </r>
      </text>
    </comment>
    <comment ref="E59" authorId="0" shapeId="0">
      <text>
        <r>
          <rPr>
            <sz val="6"/>
            <color indexed="81"/>
            <rFont val="Geneva"/>
          </rPr>
          <t xml:space="preserve">01. Declarante                        05. Agente oficioso       09. Curador          13. Liquidador
02. Representante legal          06. Padres                    10. Donatario        14. Mandatario
03. Administrador privado      07. Tutor                     11. Heredero         15. Funcionario autorizado
04. Apoderado                        08. Albacea                   12. Asignatario </t>
        </r>
      </text>
    </comment>
  </commentList>
</comments>
</file>

<file path=xl/sharedStrings.xml><?xml version="1.0" encoding="utf-8"?>
<sst xmlns="http://schemas.openxmlformats.org/spreadsheetml/2006/main" count="1489" uniqueCount="1038">
  <si>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</si>
  <si>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</si>
  <si>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</si>
  <si>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</si>
  <si>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</si>
  <si>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</si>
  <si>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</si>
  <si>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</si>
  <si>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</si>
  <si>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</si>
  <si>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</si>
  <si>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Propiedades, planta y equipo</t>
  </si>
  <si>
    <t>Provisiones</t>
  </si>
  <si>
    <t>PASIVOS</t>
  </si>
  <si>
    <t>Obligaciones financieras y cuentas por pagar</t>
  </si>
  <si>
    <t>Dividendos y participaciones por pagar</t>
  </si>
  <si>
    <t>Relacionadas con el medio ambiente</t>
  </si>
  <si>
    <t>Retenciones a terceros sobre contratos</t>
  </si>
  <si>
    <t>Embargos judiciales</t>
  </si>
  <si>
    <t>Fondos sociales, mutuales y otros</t>
  </si>
  <si>
    <t>Bonos y documentos equivalentes</t>
  </si>
  <si>
    <t>Aportes sociales</t>
  </si>
  <si>
    <t>Capital asignado</t>
  </si>
  <si>
    <t>Fondo social mutual</t>
  </si>
  <si>
    <t>Donaciones</t>
  </si>
  <si>
    <t>Reservas legales o estatutarias</t>
  </si>
  <si>
    <t>Reservas ocasionales</t>
  </si>
  <si>
    <t>Resultados del ejercicio</t>
  </si>
  <si>
    <t>Resultados acumulados</t>
  </si>
  <si>
    <t>INGRESOS</t>
  </si>
  <si>
    <t>Venta de bienes</t>
  </si>
  <si>
    <t>Arrendamientos operativos</t>
  </si>
  <si>
    <t>Regalías</t>
  </si>
  <si>
    <t>Ganancias por el método de participación</t>
  </si>
  <si>
    <t>Otros ingresos</t>
  </si>
  <si>
    <t>Servicios</t>
  </si>
  <si>
    <t>GASTOS</t>
  </si>
  <si>
    <t>Contribuciones y afiliaciones</t>
  </si>
  <si>
    <t>Seguros</t>
  </si>
  <si>
    <t>Gastos legales</t>
  </si>
  <si>
    <t>Otros gastos</t>
  </si>
  <si>
    <t>Depreciaciones, amortizaciones y deterioros</t>
  </si>
  <si>
    <t>Primas de reaseguros</t>
  </si>
  <si>
    <t xml:space="preserve">Otros gastos  </t>
  </si>
  <si>
    <t>Pagos al exterior sin la prueba de la retención en la fuente</t>
  </si>
  <si>
    <t>Donaciones que no cumplan los requisitos legales</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</si>
  <si>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</si>
  <si>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</si>
  <si>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</si>
  <si>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</si>
  <si>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</si>
  <si>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</si>
  <si>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</si>
  <si>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Dividendos declarados a favor del contribuyente en el periodo fiscal</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</si>
  <si>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</si>
  <si>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</si>
  <si>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</si>
  <si>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</si>
  <si>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</si>
  <si>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</si>
  <si>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</si>
  <si>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</si>
  <si>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</si>
  <si>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</si>
  <si>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</si>
  <si>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Por pagos basados en acciones</t>
  </si>
  <si>
    <t>Gasto financiero no deducible por regla de subcapitalización</t>
  </si>
  <si>
    <t>Otros gastos financieros no deducibles</t>
  </si>
  <si>
    <t>En la explotación de minas, petróleo y gas</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</si>
  <si>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</si>
  <si>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</si>
  <si>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</si>
  <si>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</si>
  <si>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</si>
  <si>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</si>
  <si>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</si>
  <si>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</si>
  <si>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</si>
  <si>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</si>
  <si>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</si>
  <si>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</si>
  <si>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</si>
  <si>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</si>
  <si>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</si>
  <si>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</si>
  <si>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</si>
  <si>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</si>
  <si>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</si>
  <si>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</si>
  <si>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</si>
  <si>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</si>
  <si>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</si>
  <si>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Ingresos por mediciones a valor razonable</t>
  </si>
  <si>
    <t>Inversiones en acciones y otras participaciones</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</si>
  <si>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</si>
  <si>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</si>
  <si>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</si>
  <si>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</si>
  <si>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</si>
  <si>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</si>
  <si>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</si>
  <si>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TOTAL INGRESOS</t>
  </si>
  <si>
    <t>Costos de los bienes vendidos (para comerciantes por reventa de bienes terminados)</t>
  </si>
  <si>
    <t>Del ajuste acumulado por revaluaciones o reexpresiones</t>
  </si>
  <si>
    <t>Otras depreciaciones</t>
  </si>
  <si>
    <t>Otras amortizaciones</t>
  </si>
  <si>
    <t>Deterioro del valor de los activos</t>
  </si>
  <si>
    <t>Otros costos</t>
  </si>
  <si>
    <t>TOTAL COSTOS</t>
  </si>
  <si>
    <t>Otros conceptos reconocidos como costo en el estado de resultados</t>
  </si>
  <si>
    <t>Beneficios a empleados por terminación del vínculo laboral</t>
  </si>
  <si>
    <t>Beneficios a empleados post-empleo</t>
  </si>
  <si>
    <t>Pérdidas por mediciones a valor razonable</t>
  </si>
  <si>
    <t xml:space="preserve">Gastos financieros </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</si>
  <si>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</si>
  <si>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</si>
  <si>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</si>
  <si>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</si>
  <si>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</si>
  <si>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</si>
  <si>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</si>
  <si>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</si>
  <si>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</si>
  <si>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</si>
  <si>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</si>
  <si>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</si>
  <si>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</si>
  <si>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</si>
  <si>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</si>
  <si>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</si>
  <si>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</si>
  <si>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</si>
  <si>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Cartera de crédito (préstamos bancarios)</t>
  </si>
  <si>
    <t>Cuentas y documentos por cobrar</t>
  </si>
  <si>
    <t>Inversiones e instrumentos financieros derivados</t>
  </si>
  <si>
    <t>Ganancias netas en operaciones discontinuadas</t>
  </si>
  <si>
    <t>Pérdidas netas en operaciones discontinuadas</t>
  </si>
  <si>
    <t>Gastos de distribución y ventas</t>
  </si>
  <si>
    <t>Activos por impuestos corrientes</t>
  </si>
  <si>
    <t>Obras o inmuebles terminados para la venta</t>
  </si>
  <si>
    <t>Animales vivos</t>
  </si>
  <si>
    <t>Terrenos</t>
  </si>
  <si>
    <t>Edificios</t>
  </si>
  <si>
    <t>Ajuste acumulado por revaluaciones o reexpresiones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</si>
  <si>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</si>
  <si>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</si>
  <si>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</si>
  <si>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</si>
  <si>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</si>
  <si>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</si>
  <si>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</si>
  <si>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</si>
  <si>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</si>
  <si>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Cuentas por cobrar a socios, accionistas o partícipes</t>
  </si>
  <si>
    <t>Depósitos y exigibilidades</t>
  </si>
  <si>
    <t>Cuentas por pagar a socios, accionistas o partícipes</t>
  </si>
  <si>
    <t>Cuentas y documentos por pagar a otras partes relacionadas y asociadas</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</si>
  <si>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</si>
  <si>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</si>
  <si>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</si>
  <si>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</si>
  <si>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</si>
  <si>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</si>
  <si>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</si>
  <si>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</si>
  <si>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</si>
  <si>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</si>
  <si>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</si>
  <si>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</si>
  <si>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</si>
  <si>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</si>
  <si>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</si>
  <si>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de intereses implícitos no devengados (futuros ingresos financieros en el estado de resultados) por acuerdos que constituyen efectivamente una transacción financiera o cobro diferido</t>
  </si>
  <si>
    <t>Total pasivos (fideicomitidos y generados) en el periodo gravable por fideicomisos o encargos fiduciarios en donde el contribuyente es fideicomitente o fiduciante</t>
  </si>
  <si>
    <t>Capital social y reservas</t>
  </si>
  <si>
    <t>Superávit de capital</t>
  </si>
  <si>
    <t>Reservas y fondos entidades solidarias</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</si>
  <si>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</si>
  <si>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</si>
  <si>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</si>
  <si>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</si>
  <si>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</si>
  <si>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</si>
  <si>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</si>
  <si>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</si>
  <si>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</si>
  <si>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</si>
  <si>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</si>
  <si>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 xml:space="preserve">       4. Número de formulario</t>
  </si>
  <si>
    <t>Datos del
declarante</t>
  </si>
  <si>
    <t xml:space="preserve"> 5. Número de Identificación Tributaria (NIT)</t>
  </si>
  <si>
    <t xml:space="preserve"> 6.DV.</t>
  </si>
  <si>
    <t xml:space="preserve"> 7. Primer apellido</t>
  </si>
  <si>
    <t xml:space="preserve"> 8. Segundo apellido</t>
  </si>
  <si>
    <t xml:space="preserve"> 9. Primer nombre</t>
  </si>
  <si>
    <t xml:space="preserve"> 10. Otros nombres</t>
  </si>
  <si>
    <t xml:space="preserve"> 11. Razón social</t>
  </si>
  <si>
    <t>12. Cód. Dirección
seccional</t>
  </si>
  <si>
    <t>Total costos y gastos de nómina</t>
  </si>
  <si>
    <t>Aportes al sistema de seguridad social</t>
  </si>
  <si>
    <t>Aportes al SENA, ICBF, cajas de compensación</t>
  </si>
  <si>
    <t>Compensaciones</t>
  </si>
  <si>
    <t>Patrimonio</t>
  </si>
  <si>
    <t>Activos biológicos</t>
  </si>
  <si>
    <t>Pasivos</t>
  </si>
  <si>
    <t>Descuentos tributarios</t>
  </si>
  <si>
    <t>Ingresos</t>
  </si>
  <si>
    <t>Costos</t>
  </si>
  <si>
    <t>Propiedades de inversión</t>
  </si>
  <si>
    <t>Ajustes fiscales</t>
  </si>
  <si>
    <t>PATRIMONIO</t>
  </si>
  <si>
    <t>Otros ingresos fiscales y no incluidos contablemente</t>
  </si>
  <si>
    <t>Diferencia en cambio</t>
  </si>
  <si>
    <t>Reintegro o recuperación de provisiones que constituyan diferencias permanentes, en períodos anteriores – provisiones para gastos no deducibles</t>
  </si>
  <si>
    <t>Ingresos no constitutivos de renta ni ganancia ocasional</t>
  </si>
  <si>
    <t>Otros beneficios fiscales</t>
  </si>
  <si>
    <t>Otros ajustes</t>
  </si>
  <si>
    <t>Pérdidas y Gastos no deducibles</t>
  </si>
  <si>
    <t>Gastos no deducibles, atribuibles a ingresos exentos o no constitutivos de renta ni ganancia ocasional</t>
  </si>
  <si>
    <t>Otros Ajustes</t>
  </si>
  <si>
    <t>Adición de ingresos</t>
  </si>
  <si>
    <t>Renta Exenta</t>
  </si>
  <si>
    <t>Otros deterioros</t>
  </si>
  <si>
    <t>Descuento en operaciones de factoring</t>
  </si>
  <si>
    <t>Otros gastos financieros reconocidos como gasto en el estado de resultados</t>
  </si>
  <si>
    <t>Renta presuntiva período gravable</t>
  </si>
  <si>
    <t>Recuperación de deducciones sin incidencia contable</t>
  </si>
  <si>
    <t>Honorarios Profesionales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</si>
  <si>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</si>
  <si>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</si>
  <si>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</si>
  <si>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</si>
  <si>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</si>
  <si>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</si>
  <si>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</si>
  <si>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</si>
  <si>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</si>
  <si>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</si>
  <si>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</si>
  <si>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</si>
  <si>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</si>
  <si>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</si>
  <si>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</si>
  <si>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</si>
  <si>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</si>
  <si>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</si>
  <si>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</si>
  <si>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</si>
  <si>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</si>
  <si>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</si>
  <si>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</si>
  <si>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</si>
  <si>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</si>
  <si>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</si>
  <si>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</si>
  <si>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</si>
  <si>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</si>
  <si>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</si>
  <si>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</si>
  <si>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</si>
  <si>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</si>
  <si>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</si>
  <si>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</si>
  <si>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</si>
  <si>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</si>
  <si>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</si>
  <si>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</si>
  <si>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</si>
  <si>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</si>
  <si>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</si>
  <si>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</si>
  <si>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</si>
  <si>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</si>
  <si>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 xml:space="preserve">  |    |   | </t>
  </si>
  <si>
    <t>Inversiones en investigación, desarrollo tecnológico e innovación</t>
  </si>
  <si>
    <t>Devoluciones, rebajas y descuentos</t>
  </si>
  <si>
    <t>En prestación de servicios</t>
  </si>
  <si>
    <t>En venta de bienes</t>
  </si>
  <si>
    <t>Intereses presuntos</t>
  </si>
  <si>
    <t>Otras pérdidas por deterioro</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</si>
  <si>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</si>
  <si>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</si>
  <si>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</si>
  <si>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</si>
  <si>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</si>
  <si>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</si>
  <si>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Deducciones fiscales no reconocidos contablemente</t>
  </si>
  <si>
    <t>Otros ingresos financieros</t>
  </si>
  <si>
    <t>Derechos fiduciarios</t>
  </si>
  <si>
    <t>Activos plan de beneficios a empleados</t>
  </si>
  <si>
    <t>Cartera de difícil cobro</t>
  </si>
  <si>
    <t>Saldos a favor por el impuesto de renta</t>
  </si>
  <si>
    <t>Anticipos y otros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</si>
  <si>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</si>
  <si>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</si>
  <si>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</si>
  <si>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</si>
  <si>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</si>
  <si>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</si>
  <si>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Impuesto de renta</t>
  </si>
  <si>
    <t>Impuesto al valor agregado - IVA</t>
  </si>
  <si>
    <t>Pasivos por impuestos diferidos</t>
  </si>
  <si>
    <t>Superávit por revaluaciones</t>
  </si>
  <si>
    <t>Superávit método de participación</t>
  </si>
  <si>
    <t>Inventarios en poder de terceros</t>
  </si>
  <si>
    <t>Al territorio nacional</t>
  </si>
  <si>
    <t>Zona franca</t>
  </si>
  <si>
    <t>Comercializadoras Internacionales</t>
  </si>
  <si>
    <t>Vinculado Económicos zona Franca y exterior</t>
  </si>
  <si>
    <t>Intereses - sector financiero</t>
  </si>
  <si>
    <t>Inventario inicial</t>
  </si>
  <si>
    <t>compras locales</t>
  </si>
  <si>
    <t>Importaciones</t>
  </si>
  <si>
    <t>Inventario final</t>
  </si>
  <si>
    <t>Materias primas (para procesos de producción)</t>
  </si>
  <si>
    <t>Productos en proceso</t>
  </si>
  <si>
    <t>Producto terminado</t>
  </si>
  <si>
    <t>Costos en la prestación de servicios (para prestadores de servicios)</t>
  </si>
  <si>
    <t>Asistencia técnica</t>
  </si>
  <si>
    <t>Arrendamientos</t>
  </si>
  <si>
    <t>Servicios técnicos</t>
  </si>
  <si>
    <t>Vinculados económicos</t>
  </si>
  <si>
    <t>No vinculados</t>
  </si>
  <si>
    <t>Servicios administrativos</t>
  </si>
  <si>
    <t>Otros servicios</t>
  </si>
  <si>
    <t>Depreciación derechos de uso en arrendamientos operativos (NIIF 16)</t>
  </si>
  <si>
    <t>Derechos de uso en arrendamientos operativos (NIIF 16)</t>
  </si>
  <si>
    <t>Intereses devengados por préstamos de terceros (distinto al sector financiero)</t>
  </si>
  <si>
    <t>Intereses  devengados - sector financiero</t>
  </si>
  <si>
    <t>Arrendamiento</t>
  </si>
  <si>
    <t xml:space="preserve"> Financiero o mercantil (leasing)</t>
  </si>
  <si>
    <t>Operativo (NIIF 16)</t>
  </si>
  <si>
    <t>}</t>
  </si>
  <si>
    <t>Costos y deducciones</t>
  </si>
  <si>
    <t>Compra de inventarios</t>
  </si>
  <si>
    <t>compra de activos fijos</t>
  </si>
  <si>
    <t>Pasivo</t>
  </si>
  <si>
    <t>Ganancias ocasionales no gravadas por la venta de acciones ECE</t>
  </si>
  <si>
    <t>Total Ingresos por ganancias ocasionales</t>
  </si>
  <si>
    <t>Ganancias cambios en el valor razonable</t>
  </si>
  <si>
    <t>Total costos por ganancias ocasionales</t>
  </si>
  <si>
    <t>Establecimientos permanentes y sociedades extranjeras - utilidades generadas a partir del año 2017</t>
  </si>
  <si>
    <t>Sociedades nacionales y/o utilidades generadas antes del año 2017</t>
  </si>
  <si>
    <t>Otras ganancias ocasionales no gravadas y exentas</t>
  </si>
  <si>
    <t>Valor fiscal solicitado</t>
  </si>
  <si>
    <t>Valor fiscal al que tiene derecho</t>
  </si>
  <si>
    <t>Animales productores medidos al costo</t>
  </si>
  <si>
    <t>Animales productores medidos al valor razonable menos costos de venta</t>
  </si>
  <si>
    <t xml:space="preserve">Depreciación acumulada de animales productores medidos al costo </t>
  </si>
  <si>
    <t xml:space="preserve">Deterioro acumulado de animales productores medidos al costo </t>
  </si>
  <si>
    <t>Depreciación acumulada de plantas productoras</t>
  </si>
  <si>
    <t>Deterioro acumulado de plantas productoras</t>
  </si>
  <si>
    <t>Plantas productoras medidas al costo</t>
  </si>
  <si>
    <t>Plantas productoras medidas al valor razonable</t>
  </si>
  <si>
    <t xml:space="preserve">Maquinaria </t>
  </si>
  <si>
    <t>Enseres y accesorios</t>
  </si>
  <si>
    <t xml:space="preserve">Equipos informáticos </t>
  </si>
  <si>
    <t xml:space="preserve">Equipos de redes y comunicación </t>
  </si>
  <si>
    <t xml:space="preserve">Infraestructura de red  </t>
  </si>
  <si>
    <t xml:space="preserve">Activos tangibles de exploración y evaluación </t>
  </si>
  <si>
    <t>Activos de minería</t>
  </si>
  <si>
    <t>Activos de petróleo y gas</t>
  </si>
  <si>
    <t>Mejoras de derechos de arrendamiento</t>
  </si>
  <si>
    <t>Plantas productoras</t>
  </si>
  <si>
    <t xml:space="preserve">Construcciones en proceso </t>
  </si>
  <si>
    <t>Otras propiedades, plantas y equipo</t>
  </si>
  <si>
    <t xml:space="preserve">Edificios </t>
  </si>
  <si>
    <t xml:space="preserve">Buques </t>
  </si>
  <si>
    <t xml:space="preserve">Aeronave  </t>
  </si>
  <si>
    <t xml:space="preserve">Equipos de Transporte </t>
  </si>
  <si>
    <t>Datos informativos</t>
  </si>
  <si>
    <t>Marcas Comerciales</t>
  </si>
  <si>
    <t>Programas y aplicaciones informáticos</t>
  </si>
  <si>
    <t>Licencias y Franquicias</t>
  </si>
  <si>
    <t>Recetas, fórmulas, modelos, diseños y prototipos</t>
  </si>
  <si>
    <t>Concesiones</t>
  </si>
  <si>
    <t>Activos intangibles en desarrollo</t>
  </si>
  <si>
    <t>Plusvalía</t>
  </si>
  <si>
    <t>Incrementos por transferencias, adquisiciones  y otros cambios</t>
  </si>
  <si>
    <t>Disminuciones  por transferencias y otros cambios</t>
  </si>
  <si>
    <t>Ingresos del período por recuperación del deterioro</t>
  </si>
  <si>
    <t>Gasto del período por deterioro</t>
  </si>
  <si>
    <t>Gasto del período por depreciación o amortización</t>
  </si>
  <si>
    <t>DATOS CONTABLES</t>
  </si>
  <si>
    <t>DATOS FISCALES</t>
  </si>
  <si>
    <t>Saldo al comienzo del período</t>
  </si>
  <si>
    <t>Depreciación y/o amortización acumulada al final del período</t>
  </si>
  <si>
    <t>Total Neto al final del período</t>
  </si>
  <si>
    <t>Valor total al final del periodo</t>
  </si>
  <si>
    <t>Activos Intangibles</t>
  </si>
  <si>
    <t>Total activos intangibles</t>
  </si>
  <si>
    <t>TOTAL PPE, PI, ANCMV y INTANGIBLES</t>
  </si>
  <si>
    <t>Total propiedades, planta y equipo</t>
  </si>
  <si>
    <t>Total propiedades de inversión</t>
  </si>
  <si>
    <t>Animales productores</t>
  </si>
  <si>
    <t>Activos tangibles para exploración y evaluación de recursos minerales</t>
  </si>
  <si>
    <t>Activos reconocidos solamente para fines fiscales</t>
  </si>
  <si>
    <t>Arrendamientos por pagar</t>
  </si>
  <si>
    <t>Costo de ventas calculado por el sistema permanente</t>
  </si>
  <si>
    <t>VALOR CONTABLE</t>
  </si>
  <si>
    <t>VALOR FISCAL</t>
  </si>
  <si>
    <t>Acuerdos de concesión de servicios</t>
  </si>
  <si>
    <t>Servicios de construcción</t>
  </si>
  <si>
    <t>Comisiones bancarias, costos de transacción, entre otros</t>
  </si>
  <si>
    <t>Actividades de seguros y de capitalización</t>
  </si>
  <si>
    <t>Intereses por préstamos a terceros (diferentes al sector financiero)</t>
  </si>
  <si>
    <t>Intereses implícitos (transacciones de financiación)</t>
  </si>
  <si>
    <t>Valoración y venta de inversiones fondo de liquidez y títulos participativos, entre otros</t>
  </si>
  <si>
    <t>Dividendos y participaciones NO constitutivos de renta ni ganancia ocasional</t>
  </si>
  <si>
    <t>Dividendos y participaciones gravados</t>
  </si>
  <si>
    <t>Activos no corrientes mantenidos para la venta / entregar a propietarios</t>
  </si>
  <si>
    <t>Ingresos por reversión de deterioro del valor</t>
  </si>
  <si>
    <t>Activos intangibles</t>
  </si>
  <si>
    <t>Activos de exploración y evaluación de recursos minerales</t>
  </si>
  <si>
    <t>Propiedades de inversión medidas al modelo de costo</t>
  </si>
  <si>
    <t>Activos biológicos medidos al modelo de costo</t>
  </si>
  <si>
    <t>Activos financieros (diferentes a cartera de crédito y operaciones de leasing)</t>
  </si>
  <si>
    <t>Cartera de crédito y operaciones de leasing</t>
  </si>
  <si>
    <t>Otras inversiones medidas al costo o el método de la participación</t>
  </si>
  <si>
    <t>Garantías</t>
  </si>
  <si>
    <t>Contratos onerosos</t>
  </si>
  <si>
    <t>Litigios</t>
  </si>
  <si>
    <t>Reembolsos a clientes</t>
  </si>
  <si>
    <t>Reestructuraciones de negocios</t>
  </si>
  <si>
    <t>Pasivos contingentes asumidos en una combinación de negocios</t>
  </si>
  <si>
    <t>Beneficios de corto plazo</t>
  </si>
  <si>
    <t>Beneficios de largo plazo</t>
  </si>
  <si>
    <t>Donaciones, aportaciones y similares</t>
  </si>
  <si>
    <t>Honorarios</t>
  </si>
  <si>
    <t>Depreciación propiedades, planta y equipo</t>
  </si>
  <si>
    <t>Depreciación propiedades de inversión</t>
  </si>
  <si>
    <t>Depreciación activos biológicos</t>
  </si>
  <si>
    <t>Amortización activos intangibles</t>
  </si>
  <si>
    <t>Activos no corrientes mantenidos para la venta / distribuir a los propietarios</t>
  </si>
  <si>
    <t>Bienes de arte y cultura medidos al modelo de costo</t>
  </si>
  <si>
    <t>Otras inversiones medidas al costo o por el método de la participación</t>
  </si>
  <si>
    <t>Transporte</t>
  </si>
  <si>
    <t>Activos no corrientes mantenidos para la venta o para distribuir a los propietarios</t>
  </si>
  <si>
    <t>Actualización de provisiones reconocidas a valor presente</t>
  </si>
  <si>
    <t>Pérdidas por el método de participación</t>
  </si>
  <si>
    <t>Instrumentos financieros</t>
  </si>
  <si>
    <t>Instrumentos derivados</t>
  </si>
  <si>
    <t>Otras</t>
  </si>
  <si>
    <t>Pérdida en la venta o enajenación de activos fijos</t>
  </si>
  <si>
    <t xml:space="preserve">VALOR CONTABLE </t>
  </si>
  <si>
    <t>Instrumentos de deuda a costo amortizado</t>
  </si>
  <si>
    <t>Instrumentos de deuda o patrimonio al costo</t>
  </si>
  <si>
    <t>Instrumentos de deuda o patrimonio al valor razonable con cambios en resultados</t>
  </si>
  <si>
    <t>Cuentas por cobrar en acuerdos de concesión (modelo del activo financiero)</t>
  </si>
  <si>
    <t>Arrendamiento financiero o leasing financiero</t>
  </si>
  <si>
    <t>instrumentos de deuda a costo amortizado</t>
  </si>
  <si>
    <t xml:space="preserve">Deterioro acumulado activos no corrientes mantenidos para la venta </t>
  </si>
  <si>
    <t xml:space="preserve">Deterioro acumulado activos no corrientes mantenidos para distribuir a los propietarios </t>
  </si>
  <si>
    <t>Procesos legales (litigios y demandas)</t>
  </si>
  <si>
    <t>Mantenimiento y reparaciones</t>
  </si>
  <si>
    <t>Obligaciones fiscales</t>
  </si>
  <si>
    <t>Desmantelamientos, restauración y rehabilitación</t>
  </si>
  <si>
    <t>Pasivos por beneficios a los empleados</t>
  </si>
  <si>
    <t>PATRIMONIO (ACTIVOS - PASIVOS)</t>
  </si>
  <si>
    <t>24. No. Declaración de renta asociada:</t>
  </si>
  <si>
    <t>Datos informativos (SI / NO)</t>
  </si>
  <si>
    <t>Inversiones en subsidiarias, asociadas y negocios conjuntos</t>
  </si>
  <si>
    <t>Método de la participación</t>
  </si>
  <si>
    <t>Valor razonable con cambios en resultados</t>
  </si>
  <si>
    <t>Valor razonable con cambios en el ORI</t>
  </si>
  <si>
    <t>al costo</t>
  </si>
  <si>
    <t>Instrumentos financieros derivados con fines de negociación</t>
  </si>
  <si>
    <t>Costo</t>
  </si>
  <si>
    <t>Dividendos y participaciones</t>
  </si>
  <si>
    <t>Para la venta, no producidos por la empresa</t>
  </si>
  <si>
    <t>En tránsito</t>
  </si>
  <si>
    <t>En proceso (diferentes de obras o inmuebles en construcción para la venta)</t>
  </si>
  <si>
    <t>Producto terminado (diferentes de obras o inmuebles terminados para la venta)</t>
  </si>
  <si>
    <t>Acuerdos de concesión (modelo del activo intangible)</t>
  </si>
  <si>
    <t>Financiero o leasing - partes no relacionadas</t>
  </si>
  <si>
    <t>Financiero o leasing - partes relacionadas</t>
  </si>
  <si>
    <t>Operativo</t>
  </si>
  <si>
    <t>Acciones preferenciales o aportes de capital clasificados como pasivos</t>
  </si>
  <si>
    <t>De corto plazo</t>
  </si>
  <si>
    <t>De largo plazo</t>
  </si>
  <si>
    <t>Por terminación del vínculo laboral o contractual</t>
  </si>
  <si>
    <t>DETALLE PATRIMONIO CONTABLE</t>
  </si>
  <si>
    <t>Ganancias (pérdidas) acumuladas o retenidas por la adopción por primera</t>
  </si>
  <si>
    <t>Ganancias acumuladas netas en la adopción por primera vez</t>
  </si>
  <si>
    <t>Estado de resultados - Impuesto de Renta y complementarios</t>
  </si>
  <si>
    <t>Estado de Situación Financiera - Patrimonio</t>
  </si>
  <si>
    <t>Activos y pasivos por impuestos diferidos</t>
  </si>
  <si>
    <t>Pérdida en la enajenación de acciones y venta de bienes inmuebles</t>
  </si>
  <si>
    <t>Pagos de regalías por concepto de intangibles a vinculados del exterior y zonas francas</t>
  </si>
  <si>
    <t>Impuestos, multas, sanciones, intereses moratorios y las condenas no deducibles</t>
  </si>
  <si>
    <t>Gastos que no guardan relación de causalidad y necesidad con la actividad productora de renta</t>
  </si>
  <si>
    <t>Otros instrumentos financieros, diferentes a títulos de renta fija, medidos al modelo del valor razonable</t>
  </si>
  <si>
    <t>Gastos por actualización de provisiones reconocidas a valor presente</t>
  </si>
  <si>
    <t>Rentas con derecho a cobro (causadas) que no cumplieron criterios para ser contabilizadas como ingresos del período gravable</t>
  </si>
  <si>
    <t>Costos atribuidos en la fecha de transición a los nuevos marcos técnicos normativos contables</t>
  </si>
  <si>
    <t>Aplicación del modelo de revaluación</t>
  </si>
  <si>
    <t>Costos estimados de desmantelamiento</t>
  </si>
  <si>
    <t>Propiedades de Inversión</t>
  </si>
  <si>
    <t>Otros instrumentos financieros, diferentes a títulos de renta fija medidos al valor razonable</t>
  </si>
  <si>
    <t>Intereses implícitos (compras o préstamos obtenidos)</t>
  </si>
  <si>
    <t>Intereses implícitos (ventas o préstamos concedidos a terceros)</t>
  </si>
  <si>
    <t>Cambios en el valor razonable menos costos de venta</t>
  </si>
  <si>
    <t xml:space="preserve">Contratos de arrendamientos </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</si>
  <si>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</si>
  <si>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</si>
  <si>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</si>
  <si>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</si>
  <si>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</si>
  <si>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Pérdidas compensadas modificadas por Liquidación Oficial</t>
  </si>
  <si>
    <t>Rentas gravables (renta líquida)</t>
  </si>
  <si>
    <t>Pasivos inexistentes</t>
  </si>
  <si>
    <t>Comparación patrimonial</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</si>
  <si>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</si>
  <si>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</si>
  <si>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</si>
  <si>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</si>
  <si>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</si>
  <si>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</si>
  <si>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</si>
  <si>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</si>
  <si>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Saldos a favor</t>
  </si>
  <si>
    <t xml:space="preserve">Reducción (compensación / aplicación) </t>
  </si>
  <si>
    <t>Generado en el período</t>
  </si>
  <si>
    <t>Pérdida fiscal generada en el periodo (+)</t>
  </si>
  <si>
    <t>Valores no compensados por caducidad                                 (-)</t>
  </si>
  <si>
    <t>Saldo activo por impuesto diferido al final del período</t>
  </si>
  <si>
    <t>Pérdida fiscal acumulada por compensar al inicio del periodo</t>
  </si>
  <si>
    <t>Pérdida fiscal compensada en el período              (-)</t>
  </si>
  <si>
    <t>Valor acumulado por compensar al inicio del periodo</t>
  </si>
  <si>
    <t>Valor acumulado por compensar al final del periodo</t>
  </si>
  <si>
    <t>Pérdida fiscal acumulada por compensar al final del periodo</t>
  </si>
  <si>
    <t xml:space="preserve">Conciliación ingreso contable (devengado) y facturación emitida </t>
  </si>
  <si>
    <t>Concepto</t>
  </si>
  <si>
    <t>Valor total</t>
  </si>
  <si>
    <t>Pasivo por ingreso diferido</t>
  </si>
  <si>
    <t>Ingreso contable devengado en el período</t>
  </si>
  <si>
    <t>Sin facturar</t>
  </si>
  <si>
    <t>4=1-2+3</t>
  </si>
  <si>
    <t>9=5+6+7+8</t>
  </si>
  <si>
    <t>Saldo al inicio del período</t>
  </si>
  <si>
    <t>Saldo al final del período</t>
  </si>
  <si>
    <t>Registrado como ingreso contable en el período</t>
  </si>
  <si>
    <t>Devengada como ingreso en períodos anteriores</t>
  </si>
  <si>
    <t>Devengada como ingresos del periodo</t>
  </si>
  <si>
    <t>Prestación de servicios</t>
  </si>
  <si>
    <t>TOTAL</t>
  </si>
  <si>
    <t>Ganancia</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</si>
  <si>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</si>
  <si>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</si>
  <si>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</si>
  <si>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</si>
  <si>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Activos financieros disponibles para la venta</t>
  </si>
  <si>
    <t>Cobertura de flujos de efectivo</t>
  </si>
  <si>
    <t>Coberturas de inversiones netas en negocios en el extranjero</t>
  </si>
  <si>
    <t>Activos financieros medidos al valor razonable con cambios en el ORI</t>
  </si>
  <si>
    <t>Otras partidas que deban ser reconocidas en el ORI</t>
  </si>
  <si>
    <t>Diferencias de cambio por conversión</t>
  </si>
  <si>
    <t>Pérdidas acumuladas - ORI</t>
  </si>
  <si>
    <t>Ganancias acumuladas - ORI</t>
  </si>
  <si>
    <t>OTRO RESULTADO INTEGRAL ANTES DE IMPUESTOS</t>
  </si>
  <si>
    <t>Excedentes no reinvertidos</t>
  </si>
  <si>
    <t>CONCEPTO</t>
  </si>
  <si>
    <t>Beneficios a empleados</t>
  </si>
  <si>
    <t>Mano de obra</t>
  </si>
  <si>
    <t>Por terminación del vínculo laboral</t>
  </si>
  <si>
    <t>Post-empleo</t>
  </si>
  <si>
    <t>Otros gastos de administración</t>
  </si>
  <si>
    <t>Otros gastos de distribución y ventas</t>
  </si>
  <si>
    <t>No se reclasifican al resultado</t>
  </si>
  <si>
    <t>Se reclasifican al resultado</t>
  </si>
  <si>
    <t>Deducciones de impuestos (GMF, Patrimonio vehículos, entre otros)</t>
  </si>
  <si>
    <t>Inversiones liquidadas y no reinvertidas</t>
  </si>
  <si>
    <t>Incrementos</t>
  </si>
  <si>
    <t>Cambios en Valor Razonable</t>
  </si>
  <si>
    <t>Disminuciones</t>
  </si>
  <si>
    <t>Subtotal al final del período</t>
  </si>
  <si>
    <t>Transferencias y/o eliminaciones</t>
  </si>
  <si>
    <t>Ajuste por revaluaciones o reexpresiones</t>
  </si>
  <si>
    <t>Transferencias y/o adquisiciones</t>
  </si>
  <si>
    <t>Por Ajuste por revaluaciones o reexpresiones</t>
  </si>
  <si>
    <t>Importe Neto al final del período</t>
  </si>
  <si>
    <t>Depreciación o amortización acumulada al final  del período</t>
  </si>
  <si>
    <t>Valor Neto al final del período</t>
  </si>
  <si>
    <t>ANCMV</t>
  </si>
  <si>
    <t>Propiedad intelectual, patentes y otra propiedad industrial, servicios y derechos de operación</t>
  </si>
  <si>
    <t>Desembolsos de desarrollo capitalizados</t>
  </si>
  <si>
    <t>Total PPE, PI y ANCMV</t>
  </si>
  <si>
    <t>Conciliación Propiedades, planta y equipo (PPE), propiedades de inversión (PI), activos no corrientes mantenidos para la venta o para distribuir a los propietarios (ANCMV) y activos Intangibles</t>
  </si>
  <si>
    <t>Activos intangibles de exploración y evaluación</t>
  </si>
  <si>
    <t>Cabeceras de periódicos, revistas, títulos de publicaciones</t>
  </si>
  <si>
    <t>Importe al comienzo del periodo (No incluye Depreciación, amortización o deterioro)</t>
  </si>
  <si>
    <t>Deterioro acumulado al final del período</t>
  </si>
  <si>
    <t>Desmantelamiento, restauración y rehabilitación total acumulado al final del período</t>
  </si>
  <si>
    <t>Mayor valor por revaluación acumulado al final del período</t>
  </si>
  <si>
    <t>Gasto fiscal por Depreciación y/o amortización del período</t>
  </si>
  <si>
    <t>Depreciación y/o Amortización acumulada al final del período</t>
  </si>
  <si>
    <t>Gasto fiscal Depreciación y/o Amortización del período</t>
  </si>
  <si>
    <t>Inversiones e instrumentos derivados</t>
  </si>
  <si>
    <t>Pasivos financieros y cuentas por pagar</t>
  </si>
  <si>
    <t>Otros Pasivos Anticipos y avances recibidos</t>
  </si>
  <si>
    <t>Operaciones con títulos y derivados</t>
  </si>
  <si>
    <t>1. Impuestos diferidos provenientes de diferencias temporarias</t>
  </si>
  <si>
    <t>Activo (Diferencias temporarias deducibles)</t>
  </si>
  <si>
    <t>Pasivo (Diferencias temporarias imponibles)</t>
  </si>
  <si>
    <t>Saldo impuesto diferido
a 31 -DIC vigencia actual</t>
  </si>
  <si>
    <t>Saldo al 31-DIC vigencia anterior</t>
  </si>
  <si>
    <t>Saldo al 31 -DIC vigencia actual</t>
  </si>
  <si>
    <t>Mayor valor</t>
  </si>
  <si>
    <t>Menor valor</t>
  </si>
  <si>
    <t>Correcciones en declaraciones anteriores</t>
  </si>
  <si>
    <t>Ajustes por corrección de la declaración</t>
  </si>
  <si>
    <t>Activos intangibles exploración y evaluación de recursos minerales</t>
  </si>
  <si>
    <t>Activos no corrientes</t>
  </si>
  <si>
    <t>Mantenidos para la venta</t>
  </si>
  <si>
    <t>Mantenidos para distribuir a los propietarios</t>
  </si>
  <si>
    <t>Pérdidas acumuladas netas - adopción por primera vez</t>
  </si>
  <si>
    <t xml:space="preserve"> Si es una corrección Indique:    26. Cód.                                                    27. No. Formulario anterior</t>
  </si>
  <si>
    <t>Obras o inmuebles en construcción para la venta</t>
  </si>
  <si>
    <t>Activos intangibles distintos a la plusvalía</t>
  </si>
  <si>
    <t>Plusvalía o Good Will</t>
  </si>
  <si>
    <t>Amortización acumulada de la plusvalía o Good Will</t>
  </si>
  <si>
    <t xml:space="preserve">Deterioro acumulado de la plusvalía o Good Will  </t>
  </si>
  <si>
    <t>Depreciación acumulada de propiedades de inversión</t>
  </si>
  <si>
    <t>Acciones, cuotas o partes de interés social propias en cartera</t>
  </si>
  <si>
    <t>Dividendos o participaciones decretados en acciones, cuotas o partes de interés social</t>
  </si>
  <si>
    <t>Utilidad o excedente del ejercicio en operaciones continuadas</t>
  </si>
  <si>
    <t>Utilidades por ajustes por cambios en políticas contables</t>
  </si>
  <si>
    <t xml:space="preserve">Pérdidas  por ajustes por cambios en políticas contables </t>
  </si>
  <si>
    <t>MENOR VALOR FISCAL (por reconocimiento, exenciones, etc.)</t>
  </si>
  <si>
    <t>MAYOR VALOR FISCAL (por reconocimiento, exenciones, etc.)</t>
  </si>
  <si>
    <t>Ganancias por inversiones en subsidiarias, asociadas y/o negocios conjuntos</t>
  </si>
  <si>
    <t>Utilidad en la venta o enajenación de activos, bienes poseídos por menos de dos años</t>
  </si>
  <si>
    <t>Utilidad por venta o enajenación de activos, bienes poseídos por dos años o más (ganancia ocasional)</t>
  </si>
  <si>
    <t>Jurisdicciones no cooperantes, de baja o nula imposición y regímenes tributarios preferenciales</t>
  </si>
  <si>
    <t>Otros costos fiscales no reconocidos contablemente</t>
  </si>
  <si>
    <t>De administración</t>
  </si>
  <si>
    <t>Investigación y desarrollo</t>
  </si>
  <si>
    <t>Reparación, mantenimiento, adecuación e instalaciones</t>
  </si>
  <si>
    <t>Constitución de reservas (empresas aseguradoras)</t>
  </si>
  <si>
    <t>Liquidación de siniestros</t>
  </si>
  <si>
    <t>Pérdidas por inversiones en subsidiarias, asociadas y/o negocios conjuntos</t>
  </si>
  <si>
    <t>propiedades de inversión</t>
  </si>
  <si>
    <t>Utilidad en la venta o enajenación de activos poseídos por dos años o más (ganancia ocasional)</t>
  </si>
  <si>
    <t>Importación de tecnología, patentes y marcas</t>
  </si>
  <si>
    <t>Pérdidas esperadas en contratos de construcción y otros servicios (provisiones por contratos onerosos)</t>
  </si>
  <si>
    <t>Plusvalía (Good Will, fondo de comercio y crédito mercantil)</t>
  </si>
  <si>
    <t>Mediciones de activos biológicos al valor razonable menos costos de venta</t>
  </si>
  <si>
    <t>Costos de producción atribuibles a la transformación biológica ó pérdidas causadas en caso de destrucción, daños, muerte y otros eventos</t>
  </si>
  <si>
    <t>Gastos por amortización fiscal acelerada</t>
  </si>
  <si>
    <t>Acciones y aportes poseídos en sociedades nacionales</t>
  </si>
  <si>
    <t>Omisión de activos</t>
  </si>
  <si>
    <t>Ingresos devengados (contables) por fidelización de clientes</t>
  </si>
  <si>
    <t>Costos y gastos devengados, asociados a ingresos por fidelización de clientes</t>
  </si>
  <si>
    <t>Operaciones con vinculados económicos</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</si>
  <si>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</si>
  <si>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</si>
  <si>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Exportación a otros países</t>
  </si>
  <si>
    <t>Liberación de reservas en contratos de seguros</t>
  </si>
  <si>
    <t>Impuestos, gravámenes y tasas</t>
  </si>
  <si>
    <t>Facturación emitida en el período</t>
  </si>
  <si>
    <t>30. Persona Natural sin residencia</t>
  </si>
  <si>
    <t>31. Contribuyente del Régimen Tributario Especial</t>
  </si>
  <si>
    <t>32. Entidad Cooperativa (artículo 19-4 Estatuto Tributario)</t>
  </si>
  <si>
    <t>33. Entidad del sector financiero</t>
  </si>
  <si>
    <t>34. Nueva sociedad - ZOMAC</t>
  </si>
  <si>
    <t>35. Obras por impuestos - ZOMAC</t>
  </si>
  <si>
    <t>36. Programa de reorganización empresarial durante el año gravable</t>
  </si>
  <si>
    <t>37. Sociedad extranjera que presta servicio de transporte entre lugares colombianos y extranjeros</t>
  </si>
  <si>
    <t>41. Progresividad de la tarifa de impuesto de renta, o, sociedad extranjera o entidad extranjera sin sucursal o establecimiento permanente</t>
  </si>
  <si>
    <t>Deducible (+)</t>
  </si>
  <si>
    <t>Imponible (-)</t>
  </si>
  <si>
    <t>Imponible (+)</t>
  </si>
  <si>
    <t>Deducible (-)</t>
  </si>
  <si>
    <t xml:space="preserve"> Generaciones</t>
  </si>
  <si>
    <t>Reversiones</t>
  </si>
  <si>
    <t>Gasto / ingreso impuesto de renta y complementario del período</t>
  </si>
  <si>
    <t>Gasto por impuesto diferido</t>
  </si>
  <si>
    <t>Valor neto gasto por impuesto</t>
  </si>
  <si>
    <t>Ingresos netos Actividad Industrial, comercial y servicios</t>
  </si>
  <si>
    <t>Ingresos brutos Actividad Industrial, comercial y servicios</t>
  </si>
  <si>
    <t>Materias primas, reventa de bienes terminados y servicios</t>
  </si>
  <si>
    <t>Intereses por acciones preferenciales</t>
  </si>
  <si>
    <t>Gastos no deducibles en contratos de arrendamientos, de naturaleza permanente</t>
  </si>
  <si>
    <t>COSTOS Y GASTOS</t>
  </si>
  <si>
    <t>Materias primas, suministros y materiales</t>
  </si>
  <si>
    <t>Ajustes</t>
  </si>
  <si>
    <t>Materias primas, reventa de bienes terminados, y servicios</t>
  </si>
  <si>
    <t>Gastos Financieros</t>
  </si>
  <si>
    <t>VARIACIÓN</t>
  </si>
  <si>
    <t>ESTADO DE SITUACION FINANCIERA - PATRIMONIO</t>
  </si>
  <si>
    <t>Activos</t>
  </si>
  <si>
    <t>ESTADO DE RESULTADO INTEGRAL - IMPUESTO DE RENTA</t>
  </si>
  <si>
    <t>Total activos</t>
  </si>
  <si>
    <t>Total pasivos</t>
  </si>
  <si>
    <t>Total patrimonio</t>
  </si>
  <si>
    <t>Total ingresos</t>
  </si>
  <si>
    <t>Total costos</t>
  </si>
  <si>
    <t>Gastos</t>
  </si>
  <si>
    <t>Total gastos de administración</t>
  </si>
  <si>
    <t>Total gastos de distribución y ventas</t>
  </si>
  <si>
    <t>Total gastos</t>
  </si>
  <si>
    <t>RESULTADO DEL EJERCICIO</t>
  </si>
  <si>
    <t>Mayor ingreso - Precios de Transferencia</t>
  </si>
  <si>
    <t>Menor costo o deducción, ajustes por precios de transferencia</t>
  </si>
  <si>
    <t>Mayor ingreso, ajustes por precios de transferencia</t>
  </si>
  <si>
    <t>AJUSTES AL RESULTADO CONTABLE POR DIFERENCIAS TEMPORALES (que afectan el resultado)</t>
  </si>
  <si>
    <t>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</si>
  <si>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</si>
  <si>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</si>
  <si>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</si>
  <si>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</si>
  <si>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</si>
  <si>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</si>
  <si>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Otras diferencias temporales deducibles</t>
  </si>
  <si>
    <t>Costos por préstamos atribuibles a activos aptos para entidades que aplican la NIIF para PYMES</t>
  </si>
  <si>
    <t>CLASIFICACIÓN DE DIFERENCIAS</t>
  </si>
  <si>
    <t>PP&amp;E en arrendamiento operativo</t>
  </si>
  <si>
    <t>Ingresos para terceros</t>
  </si>
  <si>
    <t>Impuestos pagados en el exterior</t>
  </si>
  <si>
    <t>Otras devoluciones, rebajas y descuentos</t>
  </si>
  <si>
    <t xml:space="preserve">Instrumentos financieros, diferente a inversiones en subsidiarias, asociadas y/o negocios conjuntos </t>
  </si>
  <si>
    <t>Ingreso impuesto diferido</t>
  </si>
  <si>
    <t>Aportes del empleador a los seguros privados de pensiones
y a los fondos de pensiones voluntarias</t>
  </si>
  <si>
    <t>Dividendos, retiros y repartos</t>
  </si>
  <si>
    <t>Intereses y rendimientos financieros</t>
  </si>
  <si>
    <t>Provenientes de activos intangibles</t>
  </si>
  <si>
    <t>Compra o venta de bienes corporales</t>
  </si>
  <si>
    <t>Por servicios</t>
  </si>
  <si>
    <t>Deducciones</t>
  </si>
  <si>
    <t>RESUMEN                                                                                            ESF - PATRIMONIO                                                                       y                                                                                                        ERI - RENTA LIQUIDA</t>
  </si>
  <si>
    <t>De Administración</t>
  </si>
  <si>
    <t>De Distribución y ventas</t>
  </si>
  <si>
    <t>Diferencia Permanente</t>
  </si>
  <si>
    <t>Recaudo a favor de terceros</t>
  </si>
  <si>
    <t xml:space="preserve">Otros ingresos </t>
  </si>
  <si>
    <t>Cuentas comerciales por cobrar y otras cuentas por cobrar</t>
  </si>
  <si>
    <t>Cuentas comerciales por cobrar</t>
  </si>
  <si>
    <t>Primas de seguros por recaudar</t>
  </si>
  <si>
    <t>Reclamaciones por cobrar</t>
  </si>
  <si>
    <t>Anticipos de pagos</t>
  </si>
  <si>
    <t>Cuentas por cobrar a otras partes relacionadas y asociadas</t>
  </si>
  <si>
    <t>Otras cuentas por cobrar</t>
  </si>
  <si>
    <t>Subvenciones del Estado</t>
  </si>
  <si>
    <t>Fusiones</t>
  </si>
  <si>
    <t>Adquisición de establecimiento de comercio</t>
  </si>
  <si>
    <t>Escisiones</t>
  </si>
  <si>
    <t>Compra de acciones</t>
  </si>
  <si>
    <t>Animales consumibles medidos al costo</t>
  </si>
  <si>
    <t>Animales consumibles medidos al valor razonable menos costos de venta</t>
  </si>
  <si>
    <t>Deterioro acumulado animales consumibles medidos al costo</t>
  </si>
  <si>
    <t>Cultivos consumibles medidos al costo</t>
  </si>
  <si>
    <t>Deterioro acumulado cultivos consumibles medidos al costo</t>
  </si>
  <si>
    <t>Cultivos consumibles medidos al valor razonable menos costos de venta</t>
  </si>
  <si>
    <t>Plantas productoras y cultivos consumibles</t>
  </si>
  <si>
    <t>Post empleo</t>
  </si>
  <si>
    <t>Capital pagado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</si>
  <si>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</si>
  <si>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</si>
  <si>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</si>
  <si>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</si>
  <si>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</si>
  <si>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12=6+10+11</t>
  </si>
  <si>
    <t>Facturado períodos anteriores</t>
  </si>
  <si>
    <t>REPORTE DE CONCILIACION FISCAL                                                                                                  ANEXO FORMULARIO 110</t>
  </si>
  <si>
    <t>Dividendos cobrados en el periodo gravable</t>
  </si>
  <si>
    <t>Retiros para consumo y publicidad, propaganda y promoción</t>
  </si>
  <si>
    <t>Dividendos o participaciones gravados decretados en el periodo</t>
  </si>
  <si>
    <t>Dividendos o participaciones no gravados decretados en el periodo</t>
  </si>
  <si>
    <t>Dividendos o participaciones gravados efectivamente pagados o exigibles en el periodo</t>
  </si>
  <si>
    <t>Dividendos o participaciones no gravados efectivamente pagados o exigibles en el periodo</t>
  </si>
  <si>
    <t>DATOS INFORMATIVOS</t>
  </si>
  <si>
    <t>42. Contrato de estabilidad jurídica</t>
  </si>
  <si>
    <t>Saldo impuesto diferido
a 31 -DIC vigencia  anterior</t>
  </si>
  <si>
    <t>39. Costo de los inventarios establecidos por el sistema de juego de inventarios</t>
  </si>
  <si>
    <t>40. Costo de los inventarios establecido simultáneamente por el juego de inventarios y por el sistema de inventario permanente</t>
  </si>
  <si>
    <t>Del costo</t>
  </si>
  <si>
    <t xml:space="preserve">Del costo  </t>
  </si>
  <si>
    <t xml:space="preserve">Costo  </t>
  </si>
  <si>
    <t xml:space="preserve">Costo </t>
  </si>
  <si>
    <t xml:space="preserve">Por Costo </t>
  </si>
  <si>
    <t>997. Fecha efectiva de la transacción</t>
  </si>
  <si>
    <t>Base contable</t>
  </si>
  <si>
    <t>Ingresos fiscales por fidelización de clientes, sin devengo contable</t>
  </si>
  <si>
    <t>Valor total, incluyendo arrendamiento financiero o leasing</t>
  </si>
  <si>
    <t>Valor de activos adquiridos mediante arrendamiento financiero o Leasing</t>
  </si>
  <si>
    <t>Valor total, incluyendo arrendamiento financiero o leasing financiero</t>
  </si>
  <si>
    <t>Dividendos o participaciones pagados o exigibles en el periodo, con cargo a utilidades del mismo período</t>
  </si>
  <si>
    <t>Costos de transacción</t>
  </si>
  <si>
    <t>Gastos sin soporte</t>
  </si>
  <si>
    <t>Efecto de conversión (Por moneda funcional diferente al peso colombiano)</t>
  </si>
  <si>
    <t>43. Moneda funcional diferente al peso colombiano</t>
  </si>
  <si>
    <t>Efectivo restringido</t>
  </si>
  <si>
    <t>Asignaciones permanentes - Régimen Tributario Especial</t>
  </si>
  <si>
    <t>EFECTO DE CONVERSION                                                (Moneda Funcional Diferente al Peso Colombiano)</t>
  </si>
  <si>
    <t xml:space="preserve">EFECTO DE CONVERSION </t>
  </si>
  <si>
    <t>Perdida</t>
  </si>
  <si>
    <t>EFECTO DE CONVERSION</t>
  </si>
  <si>
    <t>Autorretenciones</t>
  </si>
  <si>
    <t>Por ventas</t>
  </si>
  <si>
    <t>Por rendimientos financieros</t>
  </si>
  <si>
    <t>Por otros conceptos</t>
  </si>
  <si>
    <t>Otras retenciones</t>
  </si>
  <si>
    <t>Por honorarios y comisiones</t>
  </si>
  <si>
    <t>Por dividendos y participaciones</t>
  </si>
  <si>
    <t>Sanciones</t>
  </si>
  <si>
    <t>Total retenciones año gravable que declara</t>
  </si>
  <si>
    <t>Asignaciones permanentes no ejecutadas</t>
  </si>
  <si>
    <t>89. No. Identificación Signatario</t>
  </si>
  <si>
    <t>90. DV</t>
  </si>
  <si>
    <t>Firma del Declarante o de quien lo representa</t>
  </si>
  <si>
    <t>981. Cód. Representación</t>
  </si>
  <si>
    <t>982. Código contador o Revisor Fiscal</t>
  </si>
  <si>
    <t>Anticipo renta por el año gravable siguiente</t>
  </si>
  <si>
    <t>Total autorretenciones</t>
  </si>
  <si>
    <t>Total otras retenciones</t>
  </si>
  <si>
    <t>Anticipo sobretasa liquidado año gravable anterior</t>
  </si>
  <si>
    <t>Saldo a favor año gravable anterior sin solicitud de devolución o compensación</t>
  </si>
  <si>
    <t>Anticipo renta liquidado año anterior</t>
  </si>
  <si>
    <t>Inversiones e instrumentos financieros derivados (valor neto)</t>
  </si>
  <si>
    <t>Inversiones e instrumentos financieros derivados (valor bruto)</t>
  </si>
  <si>
    <t>Utilidades o excedentes acumulados susceptibles de distribución en calidad de gravados</t>
  </si>
  <si>
    <t>Utilidades o excedentes acumulados susceptibles de distribución a título de no constitutivo de renta ni gananacia ocasional</t>
  </si>
  <si>
    <t>AÑO</t>
  </si>
  <si>
    <t>983, No. Tarjeta profesional</t>
  </si>
  <si>
    <t>38. Obligado a aplicar sistemas especiales de valoración de inversiones</t>
  </si>
  <si>
    <t>Instrumentos de deuda o patrimonio al valor razonable con cambios en el ORI</t>
  </si>
  <si>
    <t>Otro sistema de determinación del costo de ventas</t>
  </si>
  <si>
    <t>Impuestos distintos al impuesto de renta y complementarios</t>
  </si>
  <si>
    <t>Deducciones especiales por inversiones o en adquisición de activos (contrato de estabilidad jurídica)</t>
  </si>
  <si>
    <t>Diferencias permanentes que disminuyen la Renta Líquida (-)</t>
  </si>
  <si>
    <t>Diferencias permanentes que aumentan la Renta Líquida (+)</t>
  </si>
  <si>
    <t>Monto que supera el límite permitido para atenciones a clientes, proveedores y empleados</t>
  </si>
  <si>
    <t>Firma Contador o Revisor Fiscal     994. Con salvedades</t>
  </si>
  <si>
    <t>996. Espacio para el numero interno de la DIAN</t>
  </si>
  <si>
    <t>Enajenación o arrendamiento de inmuebles</t>
  </si>
  <si>
    <t>Efecto de conversión</t>
  </si>
  <si>
    <t>Pérdidas fiscales y/o excesos de renta presuntiva</t>
  </si>
  <si>
    <t>Beneficios a Empleados</t>
  </si>
  <si>
    <r>
      <t xml:space="preserve">EFECTO DE CONVERSION                                               </t>
    </r>
    <r>
      <rPr>
        <sz val="11"/>
        <color theme="1"/>
        <rFont val="Calibri"/>
        <family val="2"/>
        <scheme val="minor"/>
      </rPr>
      <t xml:space="preserve"> (Moneda Funcional Diferente al Peso Colombiano)</t>
    </r>
  </si>
  <si>
    <t>Arrendamiento Financiero</t>
  </si>
  <si>
    <t>Descuento por impuestos pagados en el exterior por ganancias ocasionales</t>
  </si>
  <si>
    <t>2. Activos por créditos tributarios (saldos a favor e Impuestos pagados en el exterior)</t>
  </si>
  <si>
    <t>3. Detalle de compensación de pérdidas fiscales</t>
  </si>
  <si>
    <t>Registrada como pasivo por ingreso diferido</t>
  </si>
  <si>
    <t>Datos Informativos:                                                                                             Valor activos adquiridos mediante arrendamiento financiero</t>
  </si>
  <si>
    <t>4. Detalle de compensación por exceso de renta presuntiva</t>
  </si>
  <si>
    <t>Solo facturado      (No ha generado ingreso ni pasivo diferido)</t>
  </si>
  <si>
    <t>ESAL (R.T.E.)</t>
  </si>
  <si>
    <t>Valor inversiones realizadas en el periodo</t>
  </si>
  <si>
    <t>Valor Inversiones liquidadas en el período</t>
  </si>
  <si>
    <t>Renta Pasiva - ECE sin residencia fiscal en Colombia</t>
  </si>
  <si>
    <t>RENTA LIQUIDA PASIVA</t>
  </si>
  <si>
    <t>Menor costo - ajuste Precios de Transferencia</t>
  </si>
  <si>
    <t>Capitalizaciones no gravadas (art. 36-3 E.T.)</t>
  </si>
  <si>
    <t>Costos y deducciones no procedentes - Actividad meritoria (Régimen Tributario Especial)</t>
  </si>
  <si>
    <t>Impuesto sobre la renta líquida gravable</t>
  </si>
  <si>
    <t>Menor gasto o deducción -  Ajuste Precios de Transferencia</t>
  </si>
  <si>
    <t>RENTA LIQUIDA POR TARIFA</t>
  </si>
  <si>
    <t>VALOR FISCAL TOTAL</t>
  </si>
  <si>
    <t>Otra</t>
  </si>
  <si>
    <t>x</t>
  </si>
  <si>
    <t>29. Tarifas</t>
  </si>
  <si>
    <t>GANANCIA O PÉRDIDA ANTES DE IMPUESTO A LA RENTA (incluyendo dividendos)</t>
  </si>
  <si>
    <t>RENTA LÍQUIDA ORDINARIA DEL EJERCICIO (incluyendo dividendos)</t>
  </si>
  <si>
    <t>PÉRDIDA LÍQUIDA DEL EJERCICIO (incluyendo dividendos)</t>
  </si>
  <si>
    <t>Gastos por ajustes respecto a períodos anteriores</t>
  </si>
  <si>
    <t>Impuesto corriente</t>
  </si>
  <si>
    <t>Ingreso por ajustes respecto a períodos anteriores</t>
  </si>
  <si>
    <t>Sobre renta liquida / presuntiva del período</t>
  </si>
  <si>
    <t>Impuestos asumidos del exterior - convenios o tratados</t>
  </si>
  <si>
    <t>Costos prestadores de servicios</t>
  </si>
  <si>
    <t>Incremento 
(generado en el periodo)</t>
  </si>
  <si>
    <t>Ajustes al valor facturado (descuentos, notas)</t>
  </si>
  <si>
    <t>Valor generado en el periodo 
(+)</t>
  </si>
  <si>
    <t>Valor compensado en el período 
(-)</t>
  </si>
  <si>
    <t>Valores no compensados por caducidad   
 (-)</t>
  </si>
  <si>
    <t>Saldo crédito Inversion suplementaria</t>
  </si>
  <si>
    <t>Saldo débito Inversion suplementaria</t>
  </si>
  <si>
    <t>Ajuste por atribución de rentas establecimientos permanentes y sucursales</t>
  </si>
  <si>
    <t>NUM</t>
  </si>
  <si>
    <t>Saldos a favor - otros impuestos y gravámenes</t>
  </si>
  <si>
    <t>Reserva matemática y/o técnica y otros pasivos exclusivos en compañías de seguros</t>
  </si>
  <si>
    <t>Pasivo para ejecución de excedentes - Régimen Tributario Especial</t>
  </si>
  <si>
    <t>GANANCIA O PÉRDIDA CONTABLE CON DIFERENCIAS PERMANENTES</t>
  </si>
  <si>
    <t>Enajenación o cesión de derechos</t>
  </si>
  <si>
    <t>Ajuste positivo por efecto de conversión</t>
  </si>
  <si>
    <t>Ajuste negativo por efecto de conversión</t>
  </si>
  <si>
    <t>AJUSTES PARA LIQUIDACION</t>
  </si>
  <si>
    <t>Dividendos y participaciones exentas (régimen CHC)</t>
  </si>
  <si>
    <t>Dividendos y participaciones gravados al 7,5%</t>
  </si>
  <si>
    <t>Tarifa general art. 240 E.T.</t>
  </si>
  <si>
    <t>44. Mega - Inversiones</t>
  </si>
  <si>
    <t>46. Compañía Holding Colombiana</t>
  </si>
  <si>
    <t>Dividendos y participaciones gravados, tarifa general art. 240 E.T.</t>
  </si>
  <si>
    <t>Contribuciones a educación de los empleados</t>
  </si>
  <si>
    <t>Retención en la fuente trasladable (art. 242-1 E.T.)</t>
  </si>
  <si>
    <t>Dividendos y participaciones No gravados</t>
  </si>
  <si>
    <t>Gastos no deducibles por operaciones gravadas con IVA realizadas con personas no inscritas como Responsables del Impuesto Sobre las Ventas</t>
  </si>
  <si>
    <t>Cálculo renta presuntiva (1,5%, salvo excepciones)</t>
  </si>
  <si>
    <t>45. Empresa de Economía Naranja</t>
  </si>
  <si>
    <t>RENTA LIQUIDA ORDINARIA DEL EJERCICIO - EXCEDENTE NETO (incluye unicamente dividendos de sociedades nacionales a tarifa general)</t>
  </si>
  <si>
    <t>PERDIDA LIQUIDA DEL EJERCICIO (incluye unicamente dividendos sociedades nacionales a tarifa general)</t>
  </si>
  <si>
    <t>Renta líquida (incluye unicamente dividendos sociedades nacionales a tarifa general)</t>
  </si>
  <si>
    <t>Rentas líquidas gravables (incluye unicamente dividendos sociedades nacionales a tarifa general)</t>
  </si>
  <si>
    <t>47. Zona Económica  y Social Especial</t>
  </si>
  <si>
    <t>Recuperación de deducciones (valor fiscal)</t>
  </si>
  <si>
    <t>RENTA LIQUIDA POR RECUPERACION DE DEDUCCIONES</t>
  </si>
  <si>
    <t>MEGA - INVERSIONES
(art. 235-3 E.T.)</t>
  </si>
  <si>
    <t>08</t>
  </si>
  <si>
    <t>07</t>
  </si>
  <si>
    <t>983. No. Tarjeta profesional</t>
  </si>
  <si>
    <t>06</t>
  </si>
  <si>
    <t>04</t>
  </si>
  <si>
    <t>03</t>
  </si>
  <si>
    <t>996. Espacio para el número interno de la DIAN / Adhesivo</t>
  </si>
  <si>
    <t>994. Con salvedades</t>
  </si>
  <si>
    <t>Firma Contador o Revisor fiscal</t>
  </si>
  <si>
    <t>02</t>
  </si>
  <si>
    <t>982. Código Contador o Revisor Fiscal:</t>
  </si>
  <si>
    <t>01</t>
  </si>
  <si>
    <t>980. Pago total $</t>
  </si>
  <si>
    <t>Firme del declarante o de quien lo representa</t>
  </si>
  <si>
    <t xml:space="preserve">997. Espacio exclusivo para el sello de la entidad recaudadora                                           </t>
  </si>
  <si>
    <t>Valor total proyecto Obras por Impuestos modalidad de pago 2</t>
  </si>
  <si>
    <t>Anticipo renta para el año gravable siguiente</t>
  </si>
  <si>
    <t>Renta</t>
  </si>
  <si>
    <t>31</t>
  </si>
  <si>
    <t>Inversiones liquidadas de periodos gravables anteriores</t>
  </si>
  <si>
    <t>Retenciones</t>
  </si>
  <si>
    <t>Inversiones efectuadas en el año</t>
  </si>
  <si>
    <t>ESAL 
(R.T.E.)</t>
  </si>
  <si>
    <t>Saldo a favor año gravable anterior sin solicitud de
devolución y/o compensación</t>
  </si>
  <si>
    <t>28</t>
  </si>
  <si>
    <t>Otros gastos y deducciones</t>
  </si>
  <si>
    <t>27</t>
  </si>
  <si>
    <t>Anticipo renta liquidado  año gravable anterior</t>
  </si>
  <si>
    <t>Gastos financieros</t>
  </si>
  <si>
    <t>26</t>
  </si>
  <si>
    <t>Descuento efectivo Inversión Obras por Impuesto (Modalidad de pago 2)</t>
  </si>
  <si>
    <t>25</t>
  </si>
  <si>
    <t>Gastos de administración</t>
  </si>
  <si>
    <t>24</t>
  </si>
  <si>
    <t>Costos y Deducciones</t>
  </si>
  <si>
    <t>23</t>
  </si>
  <si>
    <t>22</t>
  </si>
  <si>
    <t>21</t>
  </si>
  <si>
    <t>Devoluciones, rebajas y descuentos en ventas</t>
  </si>
  <si>
    <t>19</t>
  </si>
  <si>
    <t>18</t>
  </si>
  <si>
    <t>Impuesto de ganancias ocasionales</t>
  </si>
  <si>
    <t>17</t>
  </si>
  <si>
    <t>16</t>
  </si>
  <si>
    <t>15</t>
  </si>
  <si>
    <t>14</t>
  </si>
  <si>
    <t>Ingresos financieros</t>
  </si>
  <si>
    <t>13</t>
  </si>
  <si>
    <t>Liquidación privada</t>
  </si>
  <si>
    <t>Ingresos brutos de actividades ordinarias</t>
  </si>
  <si>
    <t>12</t>
  </si>
  <si>
    <t>Ganancias ocasionales no gravadas y exentas</t>
  </si>
  <si>
    <t>11</t>
  </si>
  <si>
    <t xml:space="preserve">Costos por ganancias ocasionales </t>
  </si>
  <si>
    <t>10</t>
  </si>
  <si>
    <t>Ingresos por ganancias ocasionales</t>
  </si>
  <si>
    <t>09</t>
  </si>
  <si>
    <t>Ganancias ocasionales</t>
  </si>
  <si>
    <t>Propiedades, planta y equipo, propiedades de inversión y ANCMV</t>
  </si>
  <si>
    <t xml:space="preserve">Activos intangibles </t>
  </si>
  <si>
    <t>05</t>
  </si>
  <si>
    <t>Rentas gravables</t>
  </si>
  <si>
    <t>Cuentas, documentos y arrendamientos financieros por cobrar</t>
  </si>
  <si>
    <t>Renta exenta</t>
  </si>
  <si>
    <t>Renta presuntiva</t>
  </si>
  <si>
    <t>Continuación Renta</t>
  </si>
  <si>
    <t>32. Aportes al SENA, ICBF, cajas de compensación</t>
  </si>
  <si>
    <t>31. Aportes al sistema de seguridad social</t>
  </si>
  <si>
    <t>30. Total costos y gastos nómina</t>
  </si>
  <si>
    <t>Datos Informativos</t>
  </si>
  <si>
    <t>29. Vinculado al pago de obras por impuestos</t>
  </si>
  <si>
    <t>28. Renuncio a pertenecer al Régimen tributario especial</t>
  </si>
  <si>
    <t xml:space="preserve">27. Fracción año gravable siguiente (Marque X)    </t>
  </si>
  <si>
    <t>26.  No. Formulario anterior</t>
  </si>
  <si>
    <t>25. Cód</t>
  </si>
  <si>
    <t>Si es una corrección indique</t>
  </si>
  <si>
    <t>24. Actividad económica</t>
  </si>
  <si>
    <t>12. Cód. Dir. Seccional</t>
  </si>
  <si>
    <t>11. Razón social</t>
  </si>
  <si>
    <t>10. Otros nombres</t>
  </si>
  <si>
    <t>9. Primer nombre</t>
  </si>
  <si>
    <t>8. Segundo apellido</t>
  </si>
  <si>
    <t>7. Primer apellido</t>
  </si>
  <si>
    <t>6. DV</t>
  </si>
  <si>
    <t>5. No. de Identificación Tributaria</t>
  </si>
  <si>
    <t>Datos Generales</t>
  </si>
  <si>
    <t>Espacio reservado para la DIAN</t>
  </si>
  <si>
    <t>4. Número de formulario</t>
  </si>
  <si>
    <t>110</t>
  </si>
  <si>
    <t>Declaración de Renta y Complementario o de Ingresos y Patrimonio para Personas Jurídicas y Asimiladas y Personas Naturales y Asimiladas no Residentes y Sucesiones Ilíquidas de Causantes no Residentes</t>
  </si>
  <si>
    <t>Renta por recuperación de deducciones</t>
  </si>
  <si>
    <t>Dividendos y/o participaciones gravadas a tarifa general (EP y sociedades extranjeras - utilidades generadas a partir del año 2017)</t>
  </si>
  <si>
    <t>Dividendos y/o participaciones gravadas al 7,5%</t>
  </si>
  <si>
    <t>Impuesto de dividendos y/o participaciones gravadas, a la tarifa del 33% (base casilla 49)</t>
  </si>
  <si>
    <t>Dividendos y/o participaciones gravadas recibidas por Personas Naturales sin residencia fiscal (año 2016 y anteriores)</t>
  </si>
  <si>
    <t>Dividendos y/o participaciones gravadas recibidas por sociedades extranjeras (año 2016 y anteriores) o sociedades nacionales cualquier año</t>
  </si>
  <si>
    <t>Dividendos y/o participaciones recibidas por CHC de una entidad no residente en Colombia exentos</t>
  </si>
  <si>
    <t>Impuesto de dividendos y/o participaciones gravadas, a la tarifa del 7,5% (base casilla 50)</t>
  </si>
  <si>
    <t>Dividendos y/o participaciones no constitutivos de renta ni ganancia ocasional (incluye capitalizaciones no gravadas)</t>
  </si>
  <si>
    <t>N</t>
  </si>
  <si>
    <r>
      <t xml:space="preserve">Total patrimonio bruto </t>
    </r>
    <r>
      <rPr>
        <sz val="11"/>
        <color theme="1"/>
        <rFont val="Calibri"/>
        <family val="2"/>
        <scheme val="minor"/>
      </rPr>
      <t>(33 + 34 + 35 + 36 + 37 + 38 + 39 + 40)</t>
    </r>
  </si>
  <si>
    <r>
      <rPr>
        <b/>
        <sz val="11"/>
        <color theme="1"/>
        <rFont val="Calibri"/>
        <family val="2"/>
        <scheme val="minor"/>
      </rPr>
      <t xml:space="preserve">Total patrimonio líquido </t>
    </r>
    <r>
      <rPr>
        <sz val="11"/>
        <color theme="1"/>
        <rFont val="Calibri"/>
        <family val="2"/>
        <scheme val="minor"/>
      </rPr>
      <t>(41 - 42)</t>
    </r>
  </si>
  <si>
    <t>Descuento efectivo Inversión Obras por Impuestos (Modalidad de pago 2)</t>
  </si>
  <si>
    <t>Valor inversión Obras por Impuestos hasta del 50% del valor del impuesto a cargo (Modalidad de pago 1)</t>
  </si>
  <si>
    <t>Anticipo sobretasa instituciones financieras año gravable anterior</t>
  </si>
  <si>
    <t>Sobretasa instituciones financieras</t>
  </si>
  <si>
    <t>Anticipo sobretasa instituciones financieras año gravable siguiente</t>
  </si>
  <si>
    <t>Total ingresos brutos (44 + 45 + 46 + 47 + 48 + 49 + 50 + 51 + 52)</t>
  </si>
  <si>
    <t>Total ingresos netos (53 - 54 - 55)</t>
  </si>
  <si>
    <t>Total costos y gastos deducibles (57 + 58 + 59 + 60 + 61)</t>
  </si>
  <si>
    <t>Renta líquida ordinaria del ejercicio (56 + 64 + 65 + 66 - 49 - 50 - 51 - 62 - 63)</t>
  </si>
  <si>
    <t>Pérdida líquida del ejercicio (49 + 50 + 51 + 62 + 63 - 56 - 64 - 65 - 66)</t>
  </si>
  <si>
    <t>Renta líquida (67 - 69)</t>
  </si>
  <si>
    <t xml:space="preserve">Renta líquida gravable (al mayor valor entre 70 y 71 reste 72 y sume 73) </t>
  </si>
  <si>
    <t>Ganancias ocasionales gravables (75 - 76 - 77)</t>
  </si>
  <si>
    <t>Impuesto sobre las rentas líquidas gravables</t>
  </si>
  <si>
    <t>Impuesto  de dividendos y/o participaciones gravadas, a la tarifa del artículo 240 del E.T. (base casilla 51).</t>
  </si>
  <si>
    <r>
      <rPr>
        <sz val="11"/>
        <color theme="1"/>
        <rFont val="Calibri"/>
        <family val="2"/>
        <scheme val="minor"/>
      </rPr>
      <t xml:space="preserve">Total impuesto sobre las rentas líquidas gravables </t>
    </r>
    <r>
      <rPr>
        <sz val="11"/>
        <color theme="1"/>
        <rFont val="Calibri"/>
        <family val="2"/>
        <scheme val="minor"/>
      </rPr>
      <t>(79 + 80 + 81 + 82)</t>
    </r>
  </si>
  <si>
    <r>
      <t>Impuesto neto de renta</t>
    </r>
    <r>
      <rPr>
        <sz val="11"/>
        <color theme="1"/>
        <rFont val="Calibri"/>
        <family val="2"/>
        <scheme val="minor"/>
      </rPr>
      <t xml:space="preserve"> (83 - 84)</t>
    </r>
  </si>
  <si>
    <t>Total impuesto a cargo (85 + 86 - 87)</t>
  </si>
  <si>
    <t>Total retenciones año gravable a declarar (93 + 94)</t>
  </si>
  <si>
    <r>
      <t xml:space="preserve">Saldo a pagar por impuesto </t>
    </r>
    <r>
      <rPr>
        <sz val="11"/>
        <color theme="1"/>
        <rFont val="Calibri"/>
        <family val="2"/>
        <scheme val="minor"/>
      </rPr>
      <t>(88 + 96 + 98 + 99 - 89 - 90 - 91 - 92 - 95 - 97)</t>
    </r>
  </si>
  <si>
    <r>
      <t xml:space="preserve">Total saldo a pagar </t>
    </r>
    <r>
      <rPr>
        <sz val="11"/>
        <color theme="1"/>
        <rFont val="Calibri"/>
        <family val="2"/>
        <scheme val="minor"/>
      </rPr>
      <t>(88 + 96 + 98 + 99 + 101 - 89 - 90 - 91 - 92 - 95 - 97)</t>
    </r>
  </si>
  <si>
    <r>
      <t xml:space="preserve">Total saldo a favor </t>
    </r>
    <r>
      <rPr>
        <sz val="11"/>
        <color theme="1"/>
        <rFont val="Calibri"/>
        <family val="2"/>
        <scheme val="minor"/>
      </rPr>
      <t xml:space="preserve">(89 + 90 + 91 + 92 + 95 + 97 - 88 - 96 - 98 - 99 - 101)   </t>
    </r>
  </si>
  <si>
    <t>106. No. Identificación signatario</t>
  </si>
  <si>
    <t>107. DV</t>
  </si>
  <si>
    <t>Valor impuesto exigible por Obras por Impuestos modalidad de pago 1</t>
  </si>
  <si>
    <t>Simulación a partir del Reporte de Conciliación Fiscal, Formato 2516</t>
  </si>
  <si>
    <r>
      <t xml:space="preserve">
</t>
    </r>
    <r>
      <rPr>
        <u/>
        <sz val="14"/>
        <color theme="0" tint="-0.34998626667073579"/>
        <rFont val="Calibri"/>
        <family val="2"/>
        <scheme val="minor"/>
      </rPr>
      <t>Por una Colombia Honesta</t>
    </r>
    <r>
      <rPr>
        <sz val="11"/>
        <color theme="1"/>
        <rFont val="Calibri"/>
        <family val="2"/>
        <scheme val="minor"/>
      </rPr>
      <t xml:space="preserve">
</t>
    </r>
  </si>
  <si>
    <t>Valor inversión Obras por Impuestos hasta del 50% del valor de la casilla 88 (Modalidad  de pago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</si>
</sst>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43" formatCode="_-* #,##0.00_-;\-* #,##0.00_-;_-* &quot;-&quot;??_-;_-@_-"/>
    <numFmt numFmtId="164" formatCode="_ * #,##0.00_ ;_ * \-#,##0.00_ ;_ * &quot;-&quot;??_ ;_ @_ "/>
    <numFmt numFmtId="165" formatCode="_(* #,##0_);_(* \(#,##0\);_(* &quot;-&quot;??_);_(@_)"/>
    <numFmt numFmtId="166" formatCode="_(* #,##0.00_);_(* \(#,##0.00\);_(* &quot;-&quot;??_);_(@_)"/>
    <numFmt numFmtId="167" formatCode="_(* #,##0_);_(* \(#,##0\);_(* &quot;-&quot;_);_(@_)"/>
    <numFmt numFmtId="168" formatCode="0.0%"/>
    <numFmt numFmtId="169" formatCode="_-* #,##0_-;\-* #,##0_-;_-* &quot;-&quot;??_-;_-@_-"/>
  </numFmts>
  <fonts count="133">
    <font>
      <sz val="11"/>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sz val="10"/>
      <name val="Arial"/>
      <family val="2"/>
    </font>
    <font>
      <sz val="11"/>
      <color rgb="FF000000"/>
      <name val="Calibri"/>
      <family val="2"/>
    </font>
    <font>
      <u/>
      <sz val="11"/>
      <color theme="10"/>
      <name val="Calibri"/>
      <family val="2"/>
    </font>
    <font>
      <b/>
      <sz val="11"/>
      <color theme="1"/>
      <name val="Calibri"/>
      <family val="2"/>
      <scheme val="minor"/>
    </font>
    <font>
      <sz val="9"/>
      <color theme="1"/>
      <name val="Calibri"/>
      <family val="2"/>
      <scheme val="minor"/>
    </font>
    <font>
      <sz val="11"/>
      <color theme="1"/>
      <name val="Arial"/>
      <family val="2"/>
    </font>
    <font>
      <b/>
      <sz val="11"/>
      <color rgb="FF000000"/>
      <name val="Calibri"/>
      <family val="2"/>
    </font>
    <font>
      <sz val="11"/>
      <color rgb="FF008000"/>
      <name val="Calibri"/>
      <family val="2"/>
    </font>
    <font>
      <b/>
      <sz val="28"/>
      <color rgb="FFFFFFFF"/>
      <name val="Arial Narrow"/>
      <family val="2"/>
    </font>
    <font>
      <b/>
      <sz val="6"/>
      <color rgb="FF000000"/>
      <name val="Arial"/>
      <family val="2"/>
    </font>
    <font>
      <b/>
      <sz val="8"/>
      <color indexed="8"/>
      <name val="Arial"/>
      <family val="2"/>
    </font>
    <font>
      <sz val="12"/>
      <color theme="0" tint="-0.249977111117893"/>
      <name val="Arial"/>
      <family val="2"/>
    </font>
    <font>
      <sz val="7"/>
      <color rgb="FF000000"/>
      <name val="Arial"/>
      <family val="2"/>
    </font>
    <font>
      <sz val="10"/>
      <color theme="1"/>
      <name val="Arial"/>
      <family val="2"/>
    </font>
    <font>
      <sz val="6"/>
      <color rgb="FF000000"/>
      <name val="Arial"/>
      <family val="2"/>
    </font>
    <font>
      <sz val="10"/>
      <color rgb="FF000000"/>
      <name val="Arial"/>
      <family val="2"/>
    </font>
    <font>
      <sz val="11"/>
      <color rgb="FF000000"/>
      <name val="Arial"/>
      <family val="2"/>
    </font>
    <font>
      <sz val="6"/>
      <color theme="1"/>
      <name val="Arial"/>
      <family val="2"/>
    </font>
    <font>
      <sz val="9"/>
      <color indexed="81"/>
      <name val="Tahoma"/>
      <family val="2"/>
    </font>
    <font>
      <b/>
      <sz val="9"/>
      <color theme="1"/>
      <name val="Arial"/>
      <family val="2"/>
    </font>
    <font>
      <sz val="11"/>
      <color theme="1"/>
      <name val="Calibri"/>
      <family val="2"/>
      <scheme val="minor"/>
    </font>
    <font>
      <sz val="12"/>
      <color theme="1"/>
      <name val="Arial"/>
      <family val="2"/>
    </font>
    <font>
      <b/>
      <sz val="22"/>
      <color theme="1"/>
      <name val="Arial"/>
      <family val="2"/>
    </font>
    <font>
      <sz val="14"/>
      <color theme="1"/>
      <name val="Arial"/>
      <family val="2"/>
    </font>
    <font>
      <b/>
      <sz val="12"/>
      <color theme="1"/>
      <name val="Arial"/>
      <family val="2"/>
    </font>
    <font>
      <b/>
      <sz val="11"/>
      <color theme="1"/>
      <name val="Calibri"/>
      <family val="2"/>
      <scheme val="minor"/>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color rgb="FFFF0000"/>
      <name val="Arial"/>
      <family val="2"/>
    </font>
    <font>
      <sz val="11"/>
      <name val="Arial"/>
      <family val="2"/>
    </font>
    <font>
      <b/>
      <sz val="12"/>
      <name val="Arial"/>
      <family val="2"/>
    </font>
    <font>
      <sz val="12"/>
      <name val="Arial"/>
      <family val="2"/>
    </font>
    <font>
      <sz val="12"/>
      <color theme="1"/>
      <name val="Calibri"/>
      <family val="2"/>
      <scheme val="minor"/>
    </font>
    <font>
      <b/>
      <sz val="12"/>
      <color rgb="FF000000"/>
      <name val="Arial"/>
      <family val="2"/>
    </font>
    <font>
      <b/>
      <sz val="12"/>
      <color theme="1"/>
      <name val="Calibri"/>
      <family val="2"/>
      <scheme val="minor"/>
    </font>
    <font>
      <b/>
      <sz val="9"/>
      <color theme="1"/>
      <name val="Calibri"/>
      <family val="2"/>
      <scheme val="minor"/>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b/>
      <sz val="12"/>
      <name val="Arial"/>
      <family val="2"/>
    </font>
    <font>
      <sz val="12"/>
      <name val="Arial"/>
      <family val="2"/>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sz val="6"/>
      <color indexed="81"/>
      <name val="Geneva"/>
    </font>
    <font>
      <sz val="12"/>
      <color theme="1"/>
      <name val="Arial"/>
      <family val="2"/>
    </font>
    <font>
      <b/>
      <sz val="24"/>
      <color theme="1"/>
      <name val="Arial"/>
      <family val="2"/>
    </font>
    <font>
      <sz val="11"/>
      <color theme="1"/>
      <name val="Calibri"/>
      <family val="2"/>
      <scheme val="minor"/>
    </font>
    <font>
      <sz val="14"/>
      <color theme="1"/>
      <name val="Arial"/>
      <family val="2"/>
    </font>
    <font>
      <b/>
      <sz val="12"/>
      <color theme="1"/>
      <name val="Arial"/>
      <family val="2"/>
    </font>
    <font>
      <sz val="11"/>
      <color theme="1"/>
      <name val="Arial"/>
      <family val="2"/>
    </font>
    <font>
      <b/>
      <sz val="11"/>
      <color theme="1"/>
      <name val="Arial"/>
      <family val="2"/>
    </font>
    <font>
      <b/>
      <sz val="16"/>
      <color theme="1"/>
      <name val="Arial"/>
      <family val="2"/>
    </font>
    <font>
      <b/>
      <sz val="11"/>
      <color theme="1"/>
      <name val="Calibri"/>
      <family val="2"/>
      <scheme val="minor"/>
    </font>
    <font>
      <u/>
      <sz val="14"/>
      <color theme="0" tint="-0.34998626667073579"/>
      <name val="Calibri"/>
      <family val="2"/>
      <scheme val="minor"/>
    </font>
    <font>
      <sz val="10"/>
      <name val="Arial"/>
      <family val="2"/>
    </font>
    <font>
      <b/>
      <sz val="10"/>
      <name val="Arial Narrow"/>
      <family val="2"/>
    </font>
    <font>
      <sz val="10"/>
      <name val="Arial Narrow"/>
      <family val="2"/>
    </font>
    <font>
      <b/>
      <sz val="10"/>
      <color indexed="17"/>
      <name val="Arial"/>
      <family val="2"/>
    </font>
    <font>
      <sz val="10"/>
      <color indexed="17"/>
      <name val="Arial"/>
      <family val="2"/>
    </font>
    <font>
      <b/>
      <sz val="40"/>
      <color indexed="9"/>
      <name val="Arial Narrow"/>
      <family val="2"/>
    </font>
    <font>
      <sz val="6"/>
      <name val="Arial"/>
      <family val="2"/>
    </font>
    <font>
      <b/>
      <sz val="10"/>
      <name val="Arial"/>
      <family val="2"/>
    </font>
    <font>
      <b/>
      <sz val="12"/>
      <name val="Arial"/>
      <family val="2"/>
    </font>
    <font>
      <sz val="12"/>
      <name val="Arial"/>
      <family val="2"/>
    </font>
    <font>
      <sz val="6"/>
      <color theme="0" tint="-0.34998626667073579"/>
      <name val="Arial"/>
      <family val="2"/>
    </font>
    <font>
      <sz val="10"/>
      <color theme="0" tint="-0.34998626667073579"/>
      <name val="Arial"/>
      <family val="2"/>
    </font>
    <font>
      <b/>
      <sz val="16"/>
      <color theme="0" tint="-0.34998626667073579"/>
      <name val="Arial"/>
      <family val="2"/>
    </font>
    <font>
      <b/>
      <sz val="11"/>
      <color rgb="FFFF7979"/>
      <name val="Arial"/>
      <family val="2"/>
    </font>
    <font>
      <b/>
      <sz val="16"/>
      <color rgb="FFFF7979"/>
      <name val="Arial"/>
      <family val="2"/>
    </font>
    <font>
      <b/>
      <sz val="7"/>
      <name val="Arial"/>
      <family val="2"/>
    </font>
    <font>
      <b/>
      <sz val="8"/>
      <name val="Arial"/>
      <family val="2"/>
    </font>
    <font>
      <sz val="8"/>
      <name val="Arial"/>
      <family val="2"/>
    </font>
    <font>
      <sz val="9"/>
      <color indexed="9"/>
      <name val="Arial"/>
      <family val="2"/>
    </font>
    <font>
      <b/>
      <sz val="8"/>
      <color indexed="9"/>
      <name val="Arial"/>
      <family val="2"/>
    </font>
    <font>
      <sz val="7"/>
      <name val="Arial"/>
      <family val="2"/>
    </font>
    <font>
      <sz val="11"/>
      <color theme="1"/>
      <name val="Calibri"/>
      <family val="2"/>
      <scheme val="minor"/>
    </font>
    <font>
      <b/>
      <sz val="8"/>
      <color theme="1"/>
      <name val="Calibri"/>
      <family val="2"/>
      <scheme val="minor"/>
    </font>
    <font>
      <b/>
      <sz val="6"/>
      <name val="Arial"/>
      <family val="2"/>
    </font>
    <font>
      <sz val="7"/>
      <color theme="1"/>
      <name val="Calibri"/>
      <family val="2"/>
      <scheme val="minor"/>
    </font>
    <font>
      <sz val="5"/>
      <name val="Arial"/>
      <family val="2"/>
    </font>
    <font>
      <b/>
      <sz val="7"/>
      <color theme="1"/>
      <name val="Arial"/>
      <family val="2"/>
    </font>
    <font>
      <b/>
      <sz val="7"/>
      <color rgb="FFFF0000"/>
      <name val="Arial"/>
      <family val="2"/>
    </font>
    <font>
      <sz val="7"/>
      <color theme="1"/>
      <name val="Arial"/>
      <family val="2"/>
    </font>
    <font>
      <b/>
      <sz val="9"/>
      <name val="Arial"/>
      <family val="2"/>
    </font>
    <font>
      <b/>
      <sz val="5"/>
      <name val="Arial"/>
      <family val="2"/>
    </font>
    <font>
      <sz val="9"/>
      <name val="Arial"/>
      <family val="2"/>
    </font>
    <font>
      <b/>
      <sz val="7"/>
      <color theme="1"/>
      <name val="Calibri"/>
      <family val="2"/>
      <scheme val="minor"/>
    </font>
    <font>
      <sz val="6"/>
      <color indexed="17"/>
      <name val="Arial"/>
      <family val="2"/>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b/>
      <sz val="11"/>
      <color theme="1"/>
      <name val="Calibri"/>
      <family val="2"/>
      <scheme val="minor"/>
    </font>
    <font>
      <sz val="18"/>
      <color theme="1"/>
      <name val="Arial"/>
      <family val="2"/>
    </font>
    <font>
      <sz val="18"/>
      <color theme="1"/>
      <name val="Calibri"/>
      <family val="2"/>
      <scheme val="minor"/>
    </font>
    <font>
      <sz val="16"/>
      <color theme="1"/>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2"/>
      <color rgb="FFFF0000"/>
      <name val="Arial"/>
      <family val="2"/>
    </font>
    <font>
      <sz val="12"/>
      <color rgb="FF000000"/>
      <name val="Arial"/>
      <family val="2"/>
    </font>
    <font>
      <b/>
      <sz val="12"/>
      <color theme="0"/>
      <name val="Arial"/>
      <family val="2"/>
    </font>
    <font>
      <sz val="16"/>
      <color theme="1"/>
      <name val="Calibri"/>
      <family val="2"/>
      <scheme val="minor"/>
    </font>
    <font>
      <sz val="11"/>
      <color theme="1"/>
      <name val="Arial"/>
      <family val="2"/>
    </font>
    <font>
      <sz val="12"/>
      <color theme="1"/>
      <name val="Calibri"/>
      <family val="2"/>
      <scheme val="minor"/>
    </font>
    <font>
      <b/>
      <sz val="11"/>
      <color theme="1"/>
      <name val="Arial"/>
      <family val="2"/>
    </font>
    <font>
      <sz val="12"/>
      <color theme="2" tint="-0.249977111117893"/>
      <name val="Arial"/>
      <family val="2"/>
    </font>
    <font>
      <sz val="12"/>
      <color theme="0"/>
      <name val="Arial"/>
      <family val="2"/>
    </font>
  </fonts>
  <fills count="29">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rgb="FFE5F3EB"/>
        <bgColor indexed="64"/>
      </patternFill>
    </fill>
    <fill>
      <patternFill patternType="solid">
        <fgColor rgb="FF008B28"/>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00B05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indexed="17"/>
        <bgColor indexed="64"/>
      </patternFill>
    </fill>
  </fills>
  <borders count="191">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ck">
        <color rgb="FF008B28"/>
      </left>
      <right style="thick">
        <color rgb="FF008B28"/>
      </right>
      <top style="thick">
        <color rgb="FF008B28"/>
      </top>
      <bottom style="thin">
        <color rgb="FF008B28"/>
      </bottom>
      <diagonal/>
    </border>
    <border>
      <left style="thick">
        <color rgb="FF008B28"/>
      </left>
      <right/>
      <top style="thick">
        <color rgb="FF008B28"/>
      </top>
      <bottom/>
      <diagonal/>
    </border>
    <border>
      <left/>
      <right/>
      <top style="thick">
        <color rgb="FF008B28"/>
      </top>
      <bottom/>
      <diagonal/>
    </border>
    <border>
      <left/>
      <right style="thick">
        <color rgb="FF008B28"/>
      </right>
      <top style="thick">
        <color rgb="FF008B28"/>
      </top>
      <bottom/>
      <diagonal/>
    </border>
    <border>
      <left style="thick">
        <color rgb="FF008B28"/>
      </left>
      <right style="thick">
        <color rgb="FF008B28"/>
      </right>
      <top style="thin">
        <color rgb="FF008B28"/>
      </top>
      <bottom style="thin">
        <color rgb="FF008B28"/>
      </bottom>
      <diagonal/>
    </border>
    <border>
      <left style="thick">
        <color rgb="FF008B28"/>
      </left>
      <right/>
      <top/>
      <bottom/>
      <diagonal/>
    </border>
    <border>
      <left/>
      <right style="thick">
        <color rgb="FF008B28"/>
      </right>
      <top/>
      <bottom/>
      <diagonal/>
    </border>
    <border>
      <left style="thick">
        <color rgb="FF008B28"/>
      </left>
      <right style="thick">
        <color rgb="FF008B28"/>
      </right>
      <top style="thin">
        <color rgb="FF008B28"/>
      </top>
      <bottom style="thick">
        <color rgb="FF008B28"/>
      </bottom>
      <diagonal/>
    </border>
    <border>
      <left style="thick">
        <color rgb="FF008B28"/>
      </left>
      <right/>
      <top/>
      <bottom style="thick">
        <color rgb="FF008B28"/>
      </bottom>
      <diagonal/>
    </border>
    <border>
      <left/>
      <right/>
      <top/>
      <bottom style="thick">
        <color rgb="FF008B28"/>
      </bottom>
      <diagonal/>
    </border>
    <border>
      <left/>
      <right style="thick">
        <color rgb="FF008B28"/>
      </right>
      <top/>
      <bottom style="thick">
        <color rgb="FF008B28"/>
      </bottom>
      <diagonal/>
    </border>
    <border>
      <left style="thick">
        <color rgb="FF008B28"/>
      </left>
      <right style="thin">
        <color rgb="FF008B28"/>
      </right>
      <top style="thick">
        <color rgb="FF008B28"/>
      </top>
      <bottom/>
      <diagonal/>
    </border>
    <border>
      <left style="thin">
        <color rgb="FF008B28"/>
      </left>
      <right style="thin">
        <color rgb="FF008B28"/>
      </right>
      <top style="thick">
        <color rgb="FF008B28"/>
      </top>
      <bottom/>
      <diagonal/>
    </border>
    <border>
      <left style="thin">
        <color rgb="FF008B28"/>
      </left>
      <right style="thin">
        <color rgb="FF008B28"/>
      </right>
      <top style="thick">
        <color rgb="FF008B28"/>
      </top>
      <bottom style="thin">
        <color rgb="FF008B28"/>
      </bottom>
      <diagonal/>
    </border>
    <border>
      <left style="thin">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right style="thin">
        <color rgb="FF008B28"/>
      </right>
      <top/>
      <bottom/>
      <diagonal/>
    </border>
    <border>
      <left style="thin">
        <color rgb="FF008B28"/>
      </left>
      <right/>
      <top/>
      <bottom/>
      <diagonal/>
    </border>
    <border>
      <left/>
      <right style="thin">
        <color rgb="FF008B28"/>
      </right>
      <top/>
      <bottom style="thick">
        <color rgb="FF008B28"/>
      </bottom>
      <diagonal/>
    </border>
    <border>
      <left style="thin">
        <color rgb="FF008B28"/>
      </left>
      <right/>
      <top/>
      <bottom style="thick">
        <color rgb="FF008B28"/>
      </bottom>
      <diagonal/>
    </border>
    <border>
      <left/>
      <right style="thin">
        <color rgb="FF008B28"/>
      </right>
      <top style="thick">
        <color rgb="FF008B28"/>
      </top>
      <bottom/>
      <diagonal/>
    </border>
    <border>
      <left style="thin">
        <color rgb="FF008B28"/>
      </left>
      <right style="thin">
        <color rgb="FF008B28"/>
      </right>
      <top/>
      <bottom style="thin">
        <color rgb="FF008B28"/>
      </bottom>
      <diagonal/>
    </border>
    <border>
      <left style="thin">
        <color rgb="FF008B28"/>
      </left>
      <right style="thick">
        <color rgb="FF008B28"/>
      </right>
      <top/>
      <bottom style="thin">
        <color rgb="FF008B28"/>
      </bottom>
      <diagonal/>
    </border>
    <border>
      <left style="thin">
        <color rgb="FF008B28"/>
      </left>
      <right/>
      <top style="thin">
        <color rgb="FF008B28"/>
      </top>
      <bottom/>
      <diagonal/>
    </border>
    <border>
      <left/>
      <right/>
      <top style="thin">
        <color rgb="FF008B28"/>
      </top>
      <bottom/>
      <diagonal/>
    </border>
    <border>
      <left/>
      <right style="thin">
        <color rgb="FF008B28"/>
      </right>
      <top style="thin">
        <color rgb="FF008B28"/>
      </top>
      <bottom/>
      <diagonal/>
    </border>
    <border>
      <left style="thin">
        <color rgb="FF008B28"/>
      </left>
      <right/>
      <top style="thin">
        <color rgb="FF008B28"/>
      </top>
      <bottom style="thin">
        <color rgb="FF008B28"/>
      </bottom>
      <diagonal/>
    </border>
    <border>
      <left/>
      <right/>
      <top style="thin">
        <color rgb="FF008B28"/>
      </top>
      <bottom style="thin">
        <color rgb="FF008B28"/>
      </bottom>
      <diagonal/>
    </border>
    <border>
      <left/>
      <right style="thick">
        <color rgb="FF008B28"/>
      </right>
      <top style="thin">
        <color rgb="FF008B28"/>
      </top>
      <bottom style="thin">
        <color rgb="FF008B28"/>
      </bottom>
      <diagonal/>
    </border>
    <border>
      <left/>
      <right style="thick">
        <color rgb="FF008B28"/>
      </right>
      <top style="thin">
        <color rgb="FF008B2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thick">
        <color rgb="FF008B28"/>
      </left>
      <right/>
      <top style="thin">
        <color rgb="FF008B28"/>
      </top>
      <bottom style="thin">
        <color rgb="FF008B28"/>
      </bottom>
      <diagonal/>
    </border>
    <border>
      <left style="thin">
        <color indexed="64"/>
      </left>
      <right style="double">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right style="thin">
        <color auto="1"/>
      </right>
      <top style="thin">
        <color auto="1"/>
      </top>
      <bottom style="medium">
        <color auto="1"/>
      </bottom>
      <diagonal/>
    </border>
    <border>
      <left/>
      <right style="double">
        <color indexed="64"/>
      </right>
      <top style="thin">
        <color indexed="64"/>
      </top>
      <bottom/>
      <diagonal/>
    </border>
    <border>
      <left style="thin">
        <color auto="1"/>
      </left>
      <right style="medium">
        <color auto="1"/>
      </right>
      <top style="medium">
        <color auto="1"/>
      </top>
      <bottom/>
      <diagonal/>
    </border>
    <border>
      <left style="thin">
        <color indexed="64"/>
      </left>
      <right/>
      <top style="medium">
        <color indexed="64"/>
      </top>
      <bottom/>
      <diagonal/>
    </border>
    <border>
      <left/>
      <right style="thick">
        <color rgb="FF008B28"/>
      </right>
      <top style="thin">
        <color rgb="FF008B28"/>
      </top>
      <bottom style="thick">
        <color rgb="FF008B28"/>
      </bottom>
      <diagonal/>
    </border>
    <border>
      <left style="thick">
        <color rgb="FF008B28"/>
      </left>
      <right/>
      <top style="thin">
        <color rgb="FF008B28"/>
      </top>
      <bottom/>
      <diagonal/>
    </border>
    <border>
      <left style="medium">
        <color auto="1"/>
      </left>
      <right style="thin">
        <color auto="1"/>
      </right>
      <top style="thin">
        <color auto="1"/>
      </top>
      <bottom/>
      <diagonal/>
    </border>
    <border>
      <left/>
      <right style="thin">
        <color rgb="FF008B28"/>
      </right>
      <top style="thin">
        <color rgb="FF008B28"/>
      </top>
      <bottom style="thin">
        <color rgb="FF008B28"/>
      </bottom>
      <diagonal/>
    </border>
    <border>
      <left/>
      <right style="thin">
        <color rgb="FF008B28"/>
      </right>
      <top/>
      <bottom style="thin">
        <color rgb="FF008B28"/>
      </bottom>
      <diagonal/>
    </border>
    <border>
      <left style="double">
        <color rgb="FF008B28"/>
      </left>
      <right style="double">
        <color rgb="FF008B28"/>
      </right>
      <top style="double">
        <color rgb="FF008B28"/>
      </top>
      <bottom style="thick">
        <color rgb="FF008B28"/>
      </bottom>
      <diagonal/>
    </border>
    <border>
      <left style="double">
        <color rgb="FF008B28"/>
      </left>
      <right style="double">
        <color rgb="FF008B28"/>
      </right>
      <top style="double">
        <color rgb="FF008B28"/>
      </top>
      <bottom style="double">
        <color rgb="FF008B28"/>
      </bottom>
      <diagonal/>
    </border>
    <border>
      <left/>
      <right style="thick">
        <color rgb="FF008B28"/>
      </right>
      <top/>
      <bottom style="thin">
        <color rgb="FF008B28"/>
      </bottom>
      <diagonal/>
    </border>
    <border>
      <left/>
      <right/>
      <top/>
      <bottom style="thin">
        <color rgb="FF008B28"/>
      </bottom>
      <diagonal/>
    </border>
    <border>
      <left style="double">
        <color rgb="FF008B28"/>
      </left>
      <right/>
      <top style="thin">
        <color rgb="FF008B28"/>
      </top>
      <bottom style="thin">
        <color rgb="FF008B28"/>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double">
        <color theme="9"/>
      </left>
      <right style="double">
        <color theme="9"/>
      </right>
      <top style="double">
        <color theme="9"/>
      </top>
      <bottom style="double">
        <color theme="9"/>
      </bottom>
      <diagonal/>
    </border>
    <border>
      <left style="thin">
        <color indexed="64"/>
      </left>
      <right/>
      <top/>
      <bottom style="thin">
        <color indexed="64"/>
      </bottom>
      <diagonal/>
    </border>
    <border>
      <left style="thin">
        <color indexed="64"/>
      </left>
      <right style="medium">
        <color indexed="64"/>
      </right>
      <top style="thin">
        <color indexed="64"/>
      </top>
      <bottom style="medium">
        <color auto="1"/>
      </bottom>
      <diagonal/>
    </border>
    <border>
      <left/>
      <right style="thin">
        <color auto="1"/>
      </right>
      <top style="thin">
        <color auto="1"/>
      </top>
      <bottom style="medium">
        <color auto="1"/>
      </bottom>
      <diagonal/>
    </border>
    <border>
      <left style="thin">
        <color indexed="64"/>
      </left>
      <right style="medium">
        <color indexed="64"/>
      </right>
      <top style="thin">
        <color indexed="64"/>
      </top>
      <bottom style="thin">
        <color indexed="64"/>
      </bottom>
      <diagonal/>
    </border>
    <border>
      <left style="double">
        <color theme="9"/>
      </left>
      <right style="double">
        <color theme="9"/>
      </right>
      <top style="double">
        <color theme="9"/>
      </top>
      <bottom/>
      <diagonal/>
    </border>
    <border>
      <left style="double">
        <color theme="9"/>
      </left>
      <right/>
      <top style="double">
        <color theme="9"/>
      </top>
      <bottom style="thick">
        <color rgb="FF008B28"/>
      </bottom>
      <diagonal/>
    </border>
    <border>
      <left/>
      <right style="double">
        <color theme="9"/>
      </right>
      <top style="double">
        <color theme="9"/>
      </top>
      <bottom style="thick">
        <color rgb="FF008B28"/>
      </bottom>
      <diagonal/>
    </border>
    <border>
      <left style="double">
        <color theme="9"/>
      </left>
      <right/>
      <top/>
      <bottom style="thick">
        <color rgb="FF008B28"/>
      </bottom>
      <diagonal/>
    </border>
    <border>
      <left/>
      <right style="double">
        <color rgb="FF008B28"/>
      </right>
      <top style="thin">
        <color rgb="FF008B28"/>
      </top>
      <bottom style="thin">
        <color rgb="FF008B28"/>
      </bottom>
      <diagonal/>
    </border>
    <border>
      <left style="medium">
        <color auto="1"/>
      </left>
      <right style="medium">
        <color indexed="64"/>
      </right>
      <top style="medium">
        <color indexed="64"/>
      </top>
      <bottom style="thin">
        <color indexed="64"/>
      </bottom>
      <diagonal/>
    </border>
    <border>
      <left style="medium">
        <color auto="1"/>
      </left>
      <right style="medium">
        <color indexed="64"/>
      </right>
      <top style="thin">
        <color indexed="64"/>
      </top>
      <bottom style="thin">
        <color indexed="64"/>
      </bottom>
      <diagonal/>
    </border>
    <border>
      <left style="medium">
        <color auto="1"/>
      </left>
      <right style="medium">
        <color indexed="64"/>
      </right>
      <top style="thin">
        <color indexed="64"/>
      </top>
      <bottom style="medium">
        <color auto="1"/>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right style="double">
        <color rgb="FF008B28"/>
      </right>
      <top style="thin">
        <color rgb="FF008B28"/>
      </top>
      <bottom style="thick">
        <color rgb="FF008B28"/>
      </bottom>
      <diagonal/>
    </border>
    <border>
      <left style="double">
        <color rgb="FF008B28"/>
      </left>
      <right/>
      <top style="thin">
        <color rgb="FF008B28"/>
      </top>
      <bottom style="thick">
        <color rgb="FF008B28"/>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bottom/>
      <diagonal/>
    </border>
    <border>
      <left/>
      <right style="thin">
        <color indexed="17"/>
      </right>
      <top/>
      <bottom/>
      <diagonal/>
    </border>
    <border>
      <left/>
      <right style="thin">
        <color rgb="FF008000"/>
      </right>
      <top/>
      <bottom/>
      <diagonal/>
    </border>
    <border>
      <left/>
      <right style="thin">
        <color rgb="FF008000"/>
      </right>
      <top/>
      <bottom style="thin">
        <color indexed="64"/>
      </bottom>
      <diagonal/>
    </border>
    <border>
      <left/>
      <right/>
      <top/>
      <bottom style="thin">
        <color indexed="17"/>
      </bottom>
      <diagonal/>
    </border>
    <border>
      <left style="thin">
        <color indexed="17"/>
      </left>
      <right/>
      <top/>
      <bottom style="thin">
        <color indexed="17"/>
      </bottom>
      <diagonal/>
    </border>
    <border>
      <left style="thin">
        <color indexed="17"/>
      </left>
      <right/>
      <top style="thin">
        <color indexed="64"/>
      </top>
      <bottom/>
      <diagonal/>
    </border>
    <border>
      <left style="thin">
        <color indexed="17"/>
      </left>
      <right style="thin">
        <color indexed="17"/>
      </right>
      <top/>
      <bottom/>
      <diagonal/>
    </border>
    <border>
      <left/>
      <right style="thin">
        <color indexed="17"/>
      </right>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right/>
      <top style="thin">
        <color indexed="17"/>
      </top>
      <bottom/>
      <diagonal/>
    </border>
    <border>
      <left/>
      <right style="thin">
        <color indexed="17"/>
      </right>
      <top style="thin">
        <color indexed="17"/>
      </top>
      <bottom style="thin">
        <color indexed="17"/>
      </bottom>
      <diagonal/>
    </border>
    <border>
      <left/>
      <right/>
      <top style="thin">
        <color indexed="17"/>
      </top>
      <bottom style="thin">
        <color indexed="17"/>
      </bottom>
      <diagonal/>
    </border>
    <border>
      <left style="thin">
        <color indexed="17"/>
      </left>
      <right/>
      <top style="thin">
        <color indexed="17"/>
      </top>
      <bottom style="thin">
        <color indexed="17"/>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indexed="64"/>
      </left>
      <right style="thin">
        <color rgb="FF00B050"/>
      </right>
      <top/>
      <bottom/>
      <diagonal/>
    </border>
    <border>
      <left/>
      <right style="thin">
        <color rgb="FF00B050"/>
      </right>
      <top style="thin">
        <color indexed="64"/>
      </top>
      <bottom/>
      <diagonal/>
    </border>
    <border>
      <left style="thin">
        <color indexed="64"/>
      </left>
      <right style="thin">
        <color rgb="FF00B050"/>
      </right>
      <top style="thin">
        <color indexed="64"/>
      </top>
      <bottom/>
      <diagonal/>
    </border>
    <border>
      <left/>
      <right style="thin">
        <color indexed="17"/>
      </right>
      <top/>
      <bottom style="thin">
        <color rgb="FF00B050"/>
      </bottom>
      <diagonal/>
    </border>
    <border>
      <left/>
      <right/>
      <top/>
      <bottom style="thin">
        <color rgb="FF00B050"/>
      </bottom>
      <diagonal/>
    </border>
    <border>
      <left style="thin">
        <color rgb="FF00B050"/>
      </left>
      <right/>
      <top/>
      <bottom style="thin">
        <color rgb="FF00B050"/>
      </bottom>
      <diagonal/>
    </border>
    <border>
      <left/>
      <right style="thin">
        <color rgb="FF00B050"/>
      </right>
      <top style="medium">
        <color rgb="FF00B050"/>
      </top>
      <bottom/>
      <diagonal/>
    </border>
    <border>
      <left/>
      <right/>
      <top style="medium">
        <color rgb="FF00B050"/>
      </top>
      <bottom/>
      <diagonal/>
    </border>
    <border>
      <left style="thin">
        <color rgb="FF00B050"/>
      </left>
      <right/>
      <top style="medium">
        <color rgb="FF00B050"/>
      </top>
      <bottom/>
      <diagonal/>
    </border>
    <border>
      <left style="thin">
        <color rgb="FF00B050"/>
      </left>
      <right style="thin">
        <color rgb="FF00B050"/>
      </right>
      <top style="medium">
        <color rgb="FF00B050"/>
      </top>
      <bottom/>
      <diagonal/>
    </border>
    <border>
      <left/>
      <right style="thin">
        <color rgb="FF00B050"/>
      </right>
      <top style="thin">
        <color rgb="FF00B050"/>
      </top>
      <bottom/>
      <diagonal/>
    </border>
    <border>
      <left/>
      <right/>
      <top style="thin">
        <color rgb="FF00B050"/>
      </top>
      <bottom/>
      <diagonal/>
    </border>
    <border>
      <left style="thin">
        <color rgb="FF00B050"/>
      </left>
      <right/>
      <top style="thin">
        <color rgb="FF00B050"/>
      </top>
      <bottom/>
      <diagonal/>
    </border>
    <border>
      <left style="thin">
        <color rgb="FF008000"/>
      </left>
      <right/>
      <top/>
      <bottom/>
      <diagonal/>
    </border>
    <border>
      <left style="medium">
        <color rgb="FF00B050"/>
      </left>
      <right/>
      <top/>
      <bottom style="medium">
        <color rgb="FF00B050"/>
      </bottom>
      <diagonal/>
    </border>
    <border>
      <left style="medium">
        <color rgb="FF00B050"/>
      </left>
      <right/>
      <top/>
      <bottom/>
      <diagonal/>
    </border>
    <border>
      <left style="thin">
        <color indexed="17"/>
      </left>
      <right style="thin">
        <color indexed="17"/>
      </right>
      <top style="thin">
        <color rgb="FF00B050"/>
      </top>
      <bottom/>
      <diagonal/>
    </border>
    <border>
      <left/>
      <right style="thin">
        <color indexed="17"/>
      </right>
      <top style="thin">
        <color rgb="FF00B050"/>
      </top>
      <bottom/>
      <diagonal/>
    </border>
    <border>
      <left style="thin">
        <color indexed="17"/>
      </left>
      <right/>
      <top style="medium">
        <color rgb="FF00B050"/>
      </top>
      <bottom/>
      <diagonal/>
    </border>
    <border>
      <left style="medium">
        <color rgb="FF00B050"/>
      </left>
      <right/>
      <top style="medium">
        <color rgb="FF00B050"/>
      </top>
      <bottom/>
      <diagonal/>
    </border>
    <border>
      <left/>
      <right style="thin">
        <color rgb="FF00B050"/>
      </right>
      <top/>
      <bottom style="thin">
        <color rgb="FF00B050"/>
      </bottom>
      <diagonal/>
    </border>
    <border>
      <left style="thin">
        <color indexed="17"/>
      </left>
      <right/>
      <top/>
      <bottom style="thin">
        <color rgb="FF00B050"/>
      </bottom>
      <diagonal/>
    </border>
    <border>
      <left style="thin">
        <color indexed="17"/>
      </left>
      <right style="thin">
        <color indexed="17"/>
      </right>
      <top/>
      <bottom style="thin">
        <color rgb="FF00B050"/>
      </bottom>
      <diagonal/>
    </border>
    <border>
      <left style="thin">
        <color rgb="FF00B050"/>
      </left>
      <right style="thin">
        <color rgb="FF00B050"/>
      </right>
      <top style="thin">
        <color indexed="64"/>
      </top>
      <bottom style="thin">
        <color rgb="FF00B050"/>
      </bottom>
      <diagonal/>
    </border>
    <border>
      <left style="medium">
        <color rgb="FF00B050"/>
      </left>
      <right style="thin">
        <color rgb="FF00B050"/>
      </right>
      <top/>
      <bottom style="medium">
        <color rgb="FF00B050"/>
      </bottom>
      <diagonal/>
    </border>
    <border>
      <left style="thin">
        <color rgb="FF00B050"/>
      </left>
      <right style="thin">
        <color rgb="FF00B050"/>
      </right>
      <top style="thin">
        <color indexed="64"/>
      </top>
      <bottom style="thin">
        <color indexed="64"/>
      </bottom>
      <diagonal/>
    </border>
    <border>
      <left style="medium">
        <color rgb="FF00B050"/>
      </left>
      <right style="thin">
        <color rgb="FF00B050"/>
      </right>
      <top/>
      <bottom/>
      <diagonal/>
    </border>
    <border>
      <left style="medium">
        <color rgb="FF00B050"/>
      </left>
      <right style="thin">
        <color rgb="FF00B050"/>
      </right>
      <top style="medium">
        <color rgb="FF00B050"/>
      </top>
      <bottom/>
      <diagonal/>
    </border>
    <border>
      <left/>
      <right/>
      <top/>
      <bottom style="medium">
        <color rgb="FF00B050"/>
      </bottom>
      <diagonal/>
    </border>
    <border>
      <left style="thin">
        <color rgb="FF00B050"/>
      </left>
      <right/>
      <top/>
      <bottom style="medium">
        <color rgb="FF00B050"/>
      </bottom>
      <diagonal/>
    </border>
    <border>
      <left style="thin">
        <color rgb="FF00B050"/>
      </left>
      <right style="thin">
        <color rgb="FF00B050"/>
      </right>
      <top/>
      <bottom style="medium">
        <color rgb="FF00B050"/>
      </bottom>
      <diagonal/>
    </border>
    <border>
      <left/>
      <right style="thin">
        <color rgb="FF00B050"/>
      </right>
      <top/>
      <bottom style="medium">
        <color rgb="FF00B050"/>
      </bottom>
      <diagonal/>
    </border>
    <border>
      <left style="thin">
        <color rgb="FF00B050"/>
      </left>
      <right style="thin">
        <color rgb="FF00B050"/>
      </right>
      <top style="thin">
        <color rgb="FF00B050"/>
      </top>
      <bottom/>
      <diagonal/>
    </border>
    <border>
      <left style="thin">
        <color indexed="17"/>
      </left>
      <right style="thin">
        <color indexed="17"/>
      </right>
      <top style="medium">
        <color rgb="FF00B050"/>
      </top>
      <bottom/>
      <diagonal/>
    </border>
    <border>
      <left/>
      <right style="thin">
        <color indexed="17"/>
      </right>
      <top style="medium">
        <color rgb="FF00B050"/>
      </top>
      <bottom/>
      <diagonal/>
    </border>
    <border>
      <left style="thin">
        <color indexed="17"/>
      </left>
      <right/>
      <top style="thin">
        <color indexed="17"/>
      </top>
      <bottom/>
      <diagonal/>
    </border>
    <border>
      <left style="thin">
        <color rgb="FF00B050"/>
      </left>
      <right style="thin">
        <color rgb="FF00B050"/>
      </right>
      <top/>
      <bottom style="thin">
        <color rgb="FF00B050"/>
      </bottom>
      <diagonal/>
    </border>
    <border>
      <left style="thin">
        <color rgb="FF008000"/>
      </left>
      <right style="thin">
        <color rgb="FF00B050"/>
      </right>
      <top/>
      <bottom/>
      <diagonal/>
    </border>
    <border>
      <left style="thin">
        <color indexed="17"/>
      </left>
      <right/>
      <top/>
      <bottom style="medium">
        <color indexed="17"/>
      </bottom>
      <diagonal/>
    </border>
    <border>
      <left/>
      <right/>
      <top/>
      <bottom style="medium">
        <color indexed="17"/>
      </bottom>
      <diagonal/>
    </border>
    <border>
      <left style="thin">
        <color rgb="FF008000"/>
      </left>
      <right style="thin">
        <color rgb="FF00B050"/>
      </right>
      <top/>
      <bottom style="medium">
        <color indexed="17"/>
      </bottom>
      <diagonal/>
    </border>
    <border>
      <left style="thin">
        <color rgb="FF00B050"/>
      </left>
      <right/>
      <top/>
      <bottom style="medium">
        <color indexed="17"/>
      </bottom>
      <diagonal/>
    </border>
    <border>
      <left style="thin">
        <color rgb="FF008000"/>
      </left>
      <right style="thin">
        <color rgb="FF00B050"/>
      </right>
      <top/>
      <bottom style="medium">
        <color rgb="FF00B050"/>
      </bottom>
      <diagonal/>
    </border>
    <border>
      <left style="thin">
        <color rgb="FF008000"/>
      </left>
      <right style="thin">
        <color rgb="FF00B050"/>
      </right>
      <top style="medium">
        <color rgb="FF00B050"/>
      </top>
      <bottom/>
      <diagonal/>
    </border>
    <border>
      <left style="thin">
        <color rgb="FF008000"/>
      </left>
      <right style="thin">
        <color rgb="FF00B050"/>
      </right>
      <top/>
      <bottom style="thin">
        <color rgb="FF00B050"/>
      </bottom>
      <diagonal/>
    </border>
    <border>
      <left style="thin">
        <color indexed="17"/>
      </left>
      <right style="thin">
        <color indexed="17"/>
      </right>
      <top/>
      <bottom style="thin">
        <color indexed="17"/>
      </bottom>
      <diagonal/>
    </border>
    <border>
      <left style="thin">
        <color rgb="FF00B050"/>
      </left>
      <right style="thin">
        <color rgb="FF00B050"/>
      </right>
      <top style="thin">
        <color rgb="FF00B050"/>
      </top>
      <bottom style="thin">
        <color rgb="FF00B050"/>
      </bottom>
      <diagonal/>
    </border>
    <border>
      <left/>
      <right style="thin">
        <color indexed="17"/>
      </right>
      <top/>
      <bottom style="medium">
        <color rgb="FF00B050"/>
      </bottom>
      <diagonal/>
    </border>
    <border>
      <left style="thin">
        <color indexed="17"/>
      </left>
      <right style="thin">
        <color indexed="17"/>
      </right>
      <top/>
      <bottom style="medium">
        <color rgb="FF00B050"/>
      </bottom>
      <diagonal/>
    </border>
    <border>
      <left style="thin">
        <color indexed="17"/>
      </left>
      <right/>
      <top/>
      <bottom style="medium">
        <color rgb="FF00B050"/>
      </bottom>
      <diagonal/>
    </border>
    <border>
      <left style="thin">
        <color rgb="FF00B050"/>
      </left>
      <right style="thin">
        <color rgb="FF00B050"/>
      </right>
      <top style="medium">
        <color rgb="FF00B050"/>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style="thin">
        <color rgb="FF00B050"/>
      </right>
      <top/>
      <bottom style="thin">
        <color theme="9" tint="-0.249977111117893"/>
      </bottom>
      <diagonal/>
    </border>
    <border>
      <left style="thin">
        <color theme="9" tint="-0.249977111117893"/>
      </left>
      <right style="thin">
        <color theme="9" tint="-0.249977111117893"/>
      </right>
      <top/>
      <bottom style="thin">
        <color theme="9" tint="-0.249977111117893"/>
      </bottom>
      <diagonal/>
    </border>
    <border>
      <left style="thin">
        <color rgb="FF00B050"/>
      </left>
      <right/>
      <top style="thin">
        <color indexed="17"/>
      </top>
      <bottom/>
      <diagonal/>
    </border>
    <border>
      <left/>
      <right style="thin">
        <color rgb="FF00B050"/>
      </right>
      <top style="thin">
        <color indexed="17"/>
      </top>
      <bottom/>
      <diagonal/>
    </border>
    <border>
      <left style="thin">
        <color theme="9" tint="-0.249977111117893"/>
      </left>
      <right/>
      <top style="thin">
        <color theme="9" tint="-0.249977111117893"/>
      </top>
      <bottom style="thin">
        <color theme="9" tint="-0.249977111117893"/>
      </bottom>
      <diagonal/>
    </border>
    <border>
      <left style="thin">
        <color rgb="FF00B050"/>
      </left>
      <right style="thin">
        <color theme="9" tint="-0.249977111117893"/>
      </right>
      <top/>
      <bottom style="thin">
        <color theme="9" tint="-0.249977111117893"/>
      </bottom>
      <diagonal/>
    </border>
    <border>
      <left/>
      <right/>
      <top/>
      <bottom style="thin">
        <color theme="9" tint="-0.249977111117893"/>
      </bottom>
      <diagonal/>
    </border>
  </borders>
  <cellStyleXfs count="15">
    <xf numFmtId="0" fontId="0" fillId="0" borderId="0"/>
    <xf numFmtId="43" fontId="1" fillId="0" borderId="0" applyFont="0" applyFill="0" applyBorder="0" applyAlignment="0" applyProtection="0"/>
    <xf numFmtId="0" fontId="2" fillId="0" borderId="0" applyNumberFormat="0" applyFill="0" applyBorder="0">
      <alignment vertical="center"/>
    </xf>
    <xf numFmtId="0" fontId="7" fillId="0" borderId="0"/>
    <xf numFmtId="16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 fillId="0" borderId="0"/>
    <xf numFmtId="0" fontId="9" fillId="0" borderId="0" applyNumberForma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0" fontId="8" fillId="0" borderId="0"/>
    <xf numFmtId="41" fontId="1" fillId="0" borderId="0" applyFont="0" applyFill="0" applyBorder="0" applyAlignment="0" applyProtection="0"/>
    <xf numFmtId="9" fontId="1" fillId="0" borderId="0" applyFont="0" applyFill="0" applyBorder="0" applyAlignment="0" applyProtection="0"/>
    <xf numFmtId="0" fontId="7" fillId="0" borderId="0"/>
  </cellStyleXfs>
  <cellXfs count="1785">
    <xf numFmtId="0" fontId="0" fillId="0" borderId="0" xfId="0"/>
    <xf numFmtId="0" fontId="4" fillId="0" borderId="0" xfId="0" applyFont="1"/>
    <xf numFmtId="3" fontId="3" fillId="2" borderId="4" xfId="1" applyNumberFormat="1" applyFont="1" applyFill="1" applyBorder="1" applyAlignment="1" applyProtection="1">
      <alignment horizontal="center" vertical="center"/>
    </xf>
    <xf numFmtId="0" fontId="3" fillId="4" borderId="4" xfId="0" applyFont="1" applyFill="1" applyBorder="1" applyAlignment="1">
      <alignment horizontal="center" vertical="center" wrapText="1"/>
    </xf>
    <xf numFmtId="0" fontId="4" fillId="0" borderId="4" xfId="0" applyFont="1" applyBorder="1"/>
    <xf numFmtId="0" fontId="3" fillId="0" borderId="4" xfId="0" applyFont="1" applyBorder="1" applyAlignment="1">
      <alignment horizontal="center"/>
    </xf>
    <xf numFmtId="0" fontId="0" fillId="0" borderId="0" xfId="0" applyAlignment="1">
      <alignment wrapText="1"/>
    </xf>
    <xf numFmtId="0" fontId="6" fillId="2" borderId="4" xfId="0" applyFont="1" applyFill="1" applyBorder="1" applyAlignment="1">
      <alignment horizontal="left" vertical="center" wrapText="1"/>
    </xf>
    <xf numFmtId="41" fontId="3" fillId="0" borderId="4" xfId="0" applyNumberFormat="1" applyFont="1" applyBorder="1" applyAlignment="1">
      <alignment horizontal="center"/>
    </xf>
    <xf numFmtId="9" fontId="3" fillId="0" borderId="4" xfId="0" applyNumberFormat="1" applyFont="1" applyBorder="1" applyAlignment="1">
      <alignment horizontal="center"/>
    </xf>
    <xf numFmtId="0" fontId="5" fillId="0" borderId="0" xfId="0" applyFont="1"/>
    <xf numFmtId="0" fontId="5" fillId="0" borderId="4" xfId="0" applyFont="1" applyBorder="1"/>
    <xf numFmtId="0" fontId="10" fillId="0" borderId="0" xfId="0" applyFont="1"/>
    <xf numFmtId="0" fontId="8" fillId="0" borderId="0" xfId="7" applyFont="1" applyFill="1" applyProtection="1"/>
    <xf numFmtId="0" fontId="8" fillId="0" borderId="0" xfId="7" applyFont="1" applyProtection="1"/>
    <xf numFmtId="0" fontId="8" fillId="0" borderId="0" xfId="7" applyFont="1" applyAlignment="1" applyProtection="1">
      <alignment horizontal="center" vertical="center"/>
    </xf>
    <xf numFmtId="0" fontId="8" fillId="0" borderId="0" xfId="7" applyFont="1" applyAlignment="1" applyProtection="1">
      <alignment horizontal="center"/>
    </xf>
    <xf numFmtId="0" fontId="8" fillId="7" borderId="0" xfId="7" applyFont="1" applyFill="1" applyProtection="1"/>
    <xf numFmtId="0" fontId="8" fillId="7" borderId="0" xfId="7" applyFont="1" applyFill="1" applyAlignment="1" applyProtection="1">
      <alignment horizontal="center" vertical="center"/>
    </xf>
    <xf numFmtId="0" fontId="21" fillId="0" borderId="0" xfId="7" applyFont="1" applyFill="1" applyBorder="1" applyAlignment="1" applyProtection="1">
      <alignment horizontal="center" vertical="center"/>
    </xf>
    <xf numFmtId="0" fontId="12" fillId="7" borderId="0" xfId="0" applyFont="1" applyFill="1" applyProtection="1"/>
    <xf numFmtId="0" fontId="1" fillId="0" borderId="24" xfId="0" applyFont="1" applyBorder="1" applyAlignment="1" applyProtection="1">
      <alignment horizontal="left" vertical="center"/>
    </xf>
    <xf numFmtId="0" fontId="1" fillId="0" borderId="23" xfId="0" applyFont="1" applyBorder="1" applyAlignment="1" applyProtection="1">
      <alignment horizontal="left" vertical="center"/>
    </xf>
    <xf numFmtId="0" fontId="21" fillId="0" borderId="23" xfId="7" applyFont="1" applyBorder="1" applyAlignment="1" applyProtection="1">
      <alignment horizontal="left" vertical="center"/>
    </xf>
    <xf numFmtId="0" fontId="21" fillId="0" borderId="32" xfId="7" applyFont="1" applyBorder="1" applyAlignment="1" applyProtection="1">
      <alignment horizontal="left" vertical="center"/>
    </xf>
    <xf numFmtId="0" fontId="21" fillId="0" borderId="23" xfId="7" applyFont="1" applyFill="1" applyBorder="1" applyAlignment="1" applyProtection="1">
      <alignment horizontal="left" vertical="center"/>
    </xf>
    <xf numFmtId="0" fontId="21" fillId="0" borderId="33" xfId="7" applyFont="1" applyFill="1" applyBorder="1" applyAlignment="1" applyProtection="1">
      <alignment horizontal="left" vertical="center"/>
    </xf>
    <xf numFmtId="0" fontId="21" fillId="8" borderId="23" xfId="7" applyFont="1" applyFill="1" applyBorder="1" applyAlignment="1" applyProtection="1">
      <alignment horizontal="left" vertical="center"/>
    </xf>
    <xf numFmtId="0" fontId="21" fillId="8" borderId="32" xfId="7" applyFont="1" applyFill="1" applyBorder="1" applyAlignment="1" applyProtection="1">
      <alignment horizontal="left" vertical="center"/>
    </xf>
    <xf numFmtId="0" fontId="21" fillId="8" borderId="22" xfId="7" applyFont="1" applyFill="1" applyBorder="1" applyAlignment="1" applyProtection="1">
      <alignment horizontal="left" vertical="center"/>
    </xf>
    <xf numFmtId="0" fontId="1" fillId="0" borderId="20" xfId="0" applyFont="1" applyBorder="1" applyAlignment="1" applyProtection="1">
      <alignment horizontal="left" vertical="center"/>
    </xf>
    <xf numFmtId="0" fontId="1" fillId="0" borderId="0" xfId="0" applyFont="1" applyBorder="1" applyAlignment="1" applyProtection="1">
      <alignment horizontal="left" vertical="center"/>
    </xf>
    <xf numFmtId="0" fontId="21" fillId="0" borderId="0" xfId="7" applyFont="1" applyBorder="1" applyAlignment="1" applyProtection="1">
      <alignment horizontal="left" vertical="center"/>
    </xf>
    <xf numFmtId="0" fontId="21" fillId="0" borderId="30" xfId="7" applyFont="1" applyBorder="1" applyAlignment="1" applyProtection="1">
      <alignment horizontal="left" vertical="center"/>
    </xf>
    <xf numFmtId="0" fontId="21" fillId="0" borderId="0" xfId="7" applyFont="1" applyFill="1" applyBorder="1" applyAlignment="1" applyProtection="1">
      <alignment horizontal="left" vertical="center"/>
    </xf>
    <xf numFmtId="0" fontId="21" fillId="0" borderId="31" xfId="7" applyFont="1" applyFill="1" applyBorder="1" applyAlignment="1" applyProtection="1">
      <alignment horizontal="left" vertical="center"/>
    </xf>
    <xf numFmtId="0" fontId="21" fillId="8" borderId="0" xfId="7" applyFont="1" applyFill="1" applyBorder="1" applyAlignment="1" applyProtection="1">
      <alignment horizontal="left" vertical="center"/>
    </xf>
    <xf numFmtId="0" fontId="21" fillId="8" borderId="19" xfId="7" applyFont="1" applyFill="1" applyBorder="1" applyAlignment="1" applyProtection="1">
      <alignment horizontal="left" vertical="center"/>
    </xf>
    <xf numFmtId="0" fontId="21" fillId="8" borderId="38" xfId="7" applyFont="1" applyFill="1" applyBorder="1" applyAlignment="1" applyProtection="1">
      <alignment horizontal="left" vertical="center"/>
    </xf>
    <xf numFmtId="0" fontId="21" fillId="8" borderId="73" xfId="7" applyFont="1" applyFill="1" applyBorder="1" applyAlignment="1" applyProtection="1">
      <alignment horizontal="left" vertical="center"/>
    </xf>
    <xf numFmtId="0" fontId="1" fillId="0" borderId="17" xfId="0" applyFont="1" applyBorder="1" applyAlignment="1" applyProtection="1">
      <alignment horizontal="left" vertical="center"/>
    </xf>
    <xf numFmtId="0" fontId="1" fillId="0" borderId="16" xfId="0" applyFont="1" applyBorder="1" applyAlignment="1" applyProtection="1">
      <alignment horizontal="left" vertical="center"/>
    </xf>
    <xf numFmtId="0" fontId="21" fillId="0" borderId="16" xfId="7" applyFont="1" applyBorder="1" applyAlignment="1" applyProtection="1">
      <alignment horizontal="left" vertical="center"/>
    </xf>
    <xf numFmtId="0" fontId="21" fillId="0" borderId="28" xfId="7" applyFont="1" applyBorder="1" applyAlignment="1" applyProtection="1">
      <alignment horizontal="left" vertical="center"/>
    </xf>
    <xf numFmtId="0" fontId="21" fillId="0" borderId="34" xfId="7" applyFont="1" applyBorder="1" applyAlignment="1" applyProtection="1">
      <alignment horizontal="left" vertical="center"/>
    </xf>
    <xf numFmtId="0" fontId="21" fillId="0" borderId="16" xfId="7" applyFont="1" applyFill="1" applyBorder="1" applyAlignment="1" applyProtection="1">
      <alignment horizontal="left" vertical="center"/>
    </xf>
    <xf numFmtId="0" fontId="21" fillId="8" borderId="16" xfId="7" applyFont="1" applyFill="1" applyBorder="1" applyAlignment="1" applyProtection="1">
      <alignment horizontal="left" vertical="center"/>
    </xf>
    <xf numFmtId="0" fontId="21" fillId="8" borderId="15" xfId="7" applyFont="1" applyFill="1" applyBorder="1" applyAlignment="1" applyProtection="1">
      <alignment horizontal="left" vertical="center"/>
    </xf>
    <xf numFmtId="0" fontId="1" fillId="0" borderId="72" xfId="0" applyFont="1" applyBorder="1" applyAlignment="1" applyProtection="1">
      <alignment horizontal="left" vertical="center"/>
    </xf>
    <xf numFmtId="0" fontId="1" fillId="0" borderId="38" xfId="0" applyFont="1" applyBorder="1" applyAlignment="1" applyProtection="1">
      <alignment horizontal="left" vertical="center"/>
    </xf>
    <xf numFmtId="0" fontId="26" fillId="0" borderId="77" xfId="0" applyFont="1" applyBorder="1" applyAlignment="1" applyProtection="1">
      <alignment horizontal="center" vertical="center" wrapText="1"/>
      <protection locked="0"/>
    </xf>
    <xf numFmtId="0" fontId="26" fillId="0" borderId="78" xfId="0" applyFont="1" applyBorder="1" applyAlignment="1" applyProtection="1">
      <alignment horizontal="center" vertical="center" wrapText="1"/>
      <protection locked="0"/>
    </xf>
    <xf numFmtId="0" fontId="8" fillId="0" borderId="0" xfId="7" applyFont="1" applyFill="1" applyBorder="1" applyProtection="1"/>
    <xf numFmtId="0" fontId="21" fillId="0" borderId="29" xfId="7" applyFont="1" applyFill="1" applyBorder="1" applyProtection="1"/>
    <xf numFmtId="0" fontId="21" fillId="0" borderId="75" xfId="7" applyFont="1" applyFill="1" applyBorder="1" applyProtection="1"/>
    <xf numFmtId="0" fontId="21" fillId="0" borderId="0" xfId="7" applyFont="1" applyFill="1" applyBorder="1" applyProtection="1"/>
    <xf numFmtId="0" fontId="21" fillId="7" borderId="0" xfId="7" applyFont="1" applyFill="1" applyProtection="1"/>
    <xf numFmtId="0" fontId="21" fillId="0" borderId="35" xfId="7" applyFont="1" applyFill="1" applyBorder="1" applyProtection="1"/>
    <xf numFmtId="0" fontId="21" fillId="0" borderId="76" xfId="7" applyFont="1" applyFill="1" applyBorder="1" applyProtection="1"/>
    <xf numFmtId="0" fontId="16" fillId="0" borderId="30" xfId="7" applyFont="1" applyFill="1" applyBorder="1" applyAlignment="1" applyProtection="1">
      <alignment horizontal="center" vertical="center" textRotation="90"/>
    </xf>
    <xf numFmtId="0" fontId="21" fillId="0" borderId="0" xfId="7" applyFont="1" applyFill="1" applyBorder="1" applyAlignment="1" applyProtection="1"/>
    <xf numFmtId="0" fontId="21" fillId="0" borderId="38" xfId="7" applyFont="1" applyFill="1" applyBorder="1" applyAlignment="1" applyProtection="1"/>
    <xf numFmtId="0" fontId="21" fillId="0" borderId="0" xfId="7" applyFont="1" applyFill="1" applyProtection="1"/>
    <xf numFmtId="0" fontId="16" fillId="0" borderId="34" xfId="7" applyFont="1" applyFill="1" applyBorder="1" applyAlignment="1" applyProtection="1">
      <alignment horizontal="center" vertical="center" textRotation="90"/>
    </xf>
    <xf numFmtId="0" fontId="8" fillId="0" borderId="29" xfId="7" applyFont="1" applyFill="1" applyBorder="1" applyProtection="1"/>
    <xf numFmtId="0" fontId="8" fillId="0" borderId="75" xfId="7" applyFont="1" applyFill="1" applyBorder="1" applyProtection="1"/>
    <xf numFmtId="0" fontId="18" fillId="7" borderId="30" xfId="7" applyFont="1" applyFill="1" applyBorder="1" applyAlignment="1" applyProtection="1">
      <alignment vertical="top"/>
    </xf>
    <xf numFmtId="0" fontId="18" fillId="7" borderId="0" xfId="7" applyFont="1" applyFill="1" applyBorder="1" applyAlignment="1" applyProtection="1">
      <alignment vertical="top"/>
    </xf>
    <xf numFmtId="0" fontId="18" fillId="7" borderId="0" xfId="7" applyFont="1" applyFill="1" applyBorder="1" applyAlignment="1" applyProtection="1">
      <alignment horizontal="center" vertical="top"/>
    </xf>
    <xf numFmtId="0" fontId="18" fillId="7" borderId="19" xfId="7" applyFont="1" applyFill="1" applyBorder="1" applyAlignment="1" applyProtection="1">
      <alignment vertical="top"/>
    </xf>
    <xf numFmtId="0" fontId="18" fillId="7" borderId="19" xfId="7" applyFont="1" applyFill="1" applyBorder="1" applyAlignment="1" applyProtection="1">
      <alignment vertical="top" wrapText="1"/>
    </xf>
    <xf numFmtId="0" fontId="17" fillId="0" borderId="27" xfId="7" applyFont="1" applyFill="1" applyBorder="1" applyAlignment="1" applyProtection="1">
      <alignment horizontal="center"/>
    </xf>
    <xf numFmtId="0" fontId="8" fillId="7" borderId="0" xfId="7" applyFont="1" applyFill="1" applyAlignment="1" applyProtection="1">
      <alignment horizontal="center"/>
    </xf>
    <xf numFmtId="0" fontId="9" fillId="7" borderId="0" xfId="8" applyFont="1" applyFill="1" applyProtection="1"/>
    <xf numFmtId="0" fontId="16" fillId="0" borderId="20" xfId="7" applyFont="1" applyFill="1" applyBorder="1" applyAlignment="1" applyProtection="1">
      <alignment horizontal="left"/>
    </xf>
    <xf numFmtId="0" fontId="27" fillId="0" borderId="44" xfId="0" applyFont="1" applyBorder="1"/>
    <xf numFmtId="0" fontId="28" fillId="7" borderId="50" xfId="0" applyFont="1" applyFill="1" applyBorder="1" applyAlignment="1">
      <alignment horizontal="left"/>
    </xf>
    <xf numFmtId="0" fontId="28" fillId="7" borderId="45" xfId="0" applyFont="1" applyFill="1" applyBorder="1" applyAlignment="1">
      <alignment wrapText="1"/>
    </xf>
    <xf numFmtId="0" fontId="27" fillId="0" borderId="0" xfId="0" applyFont="1"/>
    <xf numFmtId="0" fontId="27" fillId="0" borderId="46" xfId="0" applyFont="1" applyBorder="1"/>
    <xf numFmtId="0" fontId="28" fillId="7" borderId="0" xfId="0" applyFont="1" applyFill="1" applyBorder="1" applyAlignment="1">
      <alignment horizontal="left"/>
    </xf>
    <xf numFmtId="0" fontId="28" fillId="7" borderId="47" xfId="0" applyFont="1" applyFill="1" applyBorder="1" applyAlignment="1">
      <alignment wrapText="1"/>
    </xf>
    <xf numFmtId="0" fontId="30" fillId="7" borderId="0" xfId="0" applyFont="1" applyFill="1" applyBorder="1"/>
    <xf numFmtId="0" fontId="30" fillId="7" borderId="47" xfId="0" applyFont="1" applyFill="1" applyBorder="1" applyAlignment="1">
      <alignment wrapText="1"/>
    </xf>
    <xf numFmtId="0" fontId="27" fillId="0" borderId="48" xfId="0" applyFont="1" applyBorder="1"/>
    <xf numFmtId="0" fontId="31" fillId="7" borderId="51" xfId="0" applyFont="1" applyFill="1" applyBorder="1" applyAlignment="1">
      <alignment horizontal="left"/>
    </xf>
    <xf numFmtId="0" fontId="28" fillId="7" borderId="49" xfId="0" applyFont="1" applyFill="1" applyBorder="1" applyAlignment="1">
      <alignment wrapText="1"/>
    </xf>
    <xf numFmtId="0" fontId="27" fillId="0" borderId="50" xfId="0" applyFont="1" applyBorder="1"/>
    <xf numFmtId="0" fontId="27" fillId="7" borderId="0" xfId="0" applyFont="1" applyFill="1"/>
    <xf numFmtId="0" fontId="27" fillId="7" borderId="0" xfId="0" applyFont="1" applyFill="1" applyBorder="1"/>
    <xf numFmtId="0" fontId="27" fillId="0" borderId="0" xfId="0" applyFont="1" applyFill="1" applyBorder="1"/>
    <xf numFmtId="0" fontId="32" fillId="21" borderId="56" xfId="0" applyFont="1" applyFill="1" applyBorder="1" applyAlignment="1">
      <alignment horizontal="center" vertical="center" wrapText="1"/>
    </xf>
    <xf numFmtId="0" fontId="32" fillId="21" borderId="4" xfId="0" applyFont="1" applyFill="1" applyBorder="1" applyAlignment="1">
      <alignment horizontal="center" vertical="center" wrapText="1"/>
    </xf>
    <xf numFmtId="0" fontId="32" fillId="21" borderId="57" xfId="0" applyFont="1" applyFill="1" applyBorder="1" applyAlignment="1">
      <alignment horizontal="center" vertical="center" wrapText="1"/>
    </xf>
    <xf numFmtId="0" fontId="32" fillId="21" borderId="3" xfId="0" applyFont="1" applyFill="1" applyBorder="1" applyAlignment="1">
      <alignment horizontal="center" vertical="center" wrapText="1"/>
    </xf>
    <xf numFmtId="0" fontId="32" fillId="21" borderId="6" xfId="0" applyFont="1" applyFill="1" applyBorder="1" applyAlignment="1">
      <alignment horizontal="center" vertical="center" wrapText="1"/>
    </xf>
    <xf numFmtId="0" fontId="27" fillId="7" borderId="46" xfId="0" applyFont="1" applyFill="1" applyBorder="1" applyAlignment="1">
      <alignment wrapText="1"/>
    </xf>
    <xf numFmtId="0" fontId="27" fillId="7" borderId="0" xfId="0" applyFont="1" applyFill="1" applyAlignment="1">
      <alignment wrapText="1"/>
    </xf>
    <xf numFmtId="0" fontId="32" fillId="21" borderId="58" xfId="0" applyFont="1" applyFill="1" applyBorder="1" applyAlignment="1">
      <alignment horizontal="center" vertical="center" wrapText="1"/>
    </xf>
    <xf numFmtId="0" fontId="32" fillId="21" borderId="59" xfId="0" applyFont="1" applyFill="1" applyBorder="1" applyAlignment="1">
      <alignment horizontal="center" vertical="center" wrapText="1"/>
    </xf>
    <xf numFmtId="0" fontId="32" fillId="21" borderId="60" xfId="0" applyFont="1" applyFill="1" applyBorder="1" applyAlignment="1">
      <alignment horizontal="center" vertical="center" wrapText="1"/>
    </xf>
    <xf numFmtId="0" fontId="32" fillId="21" borderId="68" xfId="0" applyFont="1" applyFill="1" applyBorder="1" applyAlignment="1">
      <alignment horizontal="center" vertical="center" wrapText="1"/>
    </xf>
    <xf numFmtId="0" fontId="32" fillId="21" borderId="61" xfId="0" applyFont="1" applyFill="1" applyBorder="1" applyAlignment="1">
      <alignment horizontal="center" vertical="center" wrapText="1"/>
    </xf>
    <xf numFmtId="3" fontId="27" fillId="7" borderId="63" xfId="0" applyNumberFormat="1" applyFont="1" applyFill="1" applyBorder="1" applyAlignment="1">
      <alignment horizontal="right" vertical="center" wrapText="1"/>
    </xf>
    <xf numFmtId="3" fontId="27" fillId="0" borderId="64" xfId="0" applyNumberFormat="1" applyFont="1" applyFill="1" applyBorder="1" applyAlignment="1">
      <alignment horizontal="right" vertical="center" wrapText="1"/>
    </xf>
    <xf numFmtId="3" fontId="27" fillId="11" borderId="70" xfId="0" applyNumberFormat="1" applyFont="1" applyFill="1" applyBorder="1" applyAlignment="1">
      <alignment horizontal="right" vertical="center" wrapText="1"/>
    </xf>
    <xf numFmtId="3" fontId="27" fillId="0" borderId="65" xfId="0" applyNumberFormat="1" applyFont="1" applyFill="1" applyBorder="1" applyAlignment="1">
      <alignment horizontal="right" vertical="center" wrapText="1"/>
    </xf>
    <xf numFmtId="3" fontId="27" fillId="11" borderId="71" xfId="0" applyNumberFormat="1" applyFont="1" applyFill="1" applyBorder="1" applyAlignment="1">
      <alignment horizontal="right" vertical="center" wrapText="1"/>
    </xf>
    <xf numFmtId="3" fontId="27" fillId="0" borderId="63" xfId="0" applyNumberFormat="1" applyFont="1" applyFill="1" applyBorder="1" applyAlignment="1">
      <alignment horizontal="right" vertical="center" wrapText="1"/>
    </xf>
    <xf numFmtId="3" fontId="27" fillId="7" borderId="56" xfId="0" applyNumberFormat="1" applyFont="1" applyFill="1" applyBorder="1" applyAlignment="1">
      <alignment horizontal="right" vertical="center"/>
    </xf>
    <xf numFmtId="3" fontId="27" fillId="0" borderId="4" xfId="0" applyNumberFormat="1" applyFont="1" applyFill="1" applyBorder="1" applyAlignment="1">
      <alignment horizontal="right" vertical="center"/>
    </xf>
    <xf numFmtId="3" fontId="27" fillId="11" borderId="57" xfId="0" applyNumberFormat="1" applyFont="1" applyFill="1" applyBorder="1" applyAlignment="1">
      <alignment horizontal="right" vertical="center" wrapText="1"/>
    </xf>
    <xf numFmtId="3" fontId="27" fillId="0" borderId="3" xfId="0" applyNumberFormat="1" applyFont="1" applyFill="1" applyBorder="1" applyAlignment="1">
      <alignment horizontal="right" vertical="center"/>
    </xf>
    <xf numFmtId="3" fontId="27" fillId="0" borderId="56" xfId="0" applyNumberFormat="1" applyFont="1" applyFill="1" applyBorder="1" applyAlignment="1">
      <alignment horizontal="right" vertical="center"/>
    </xf>
    <xf numFmtId="3" fontId="27" fillId="12" borderId="56" xfId="0" applyNumberFormat="1" applyFont="1" applyFill="1" applyBorder="1" applyAlignment="1">
      <alignment horizontal="right" vertical="center"/>
    </xf>
    <xf numFmtId="3" fontId="27" fillId="12" borderId="4" xfId="0" applyNumberFormat="1" applyFont="1" applyFill="1" applyBorder="1" applyAlignment="1">
      <alignment horizontal="right" vertical="center"/>
    </xf>
    <xf numFmtId="3" fontId="27" fillId="11" borderId="11" xfId="0" applyNumberFormat="1" applyFont="1" applyFill="1" applyBorder="1" applyAlignment="1">
      <alignment horizontal="right" vertical="center" wrapText="1"/>
    </xf>
    <xf numFmtId="3" fontId="27" fillId="12" borderId="86" xfId="0" applyNumberFormat="1" applyFont="1" applyFill="1" applyBorder="1" applyAlignment="1">
      <alignment horizontal="right" vertical="center"/>
    </xf>
    <xf numFmtId="3" fontId="27" fillId="12" borderId="88" xfId="0" applyNumberFormat="1" applyFont="1" applyFill="1" applyBorder="1" applyAlignment="1">
      <alignment horizontal="right" vertical="center"/>
    </xf>
    <xf numFmtId="3" fontId="27" fillId="0" borderId="84" xfId="0" applyNumberFormat="1" applyFont="1" applyFill="1" applyBorder="1" applyAlignment="1">
      <alignment horizontal="right" vertical="center"/>
    </xf>
    <xf numFmtId="3" fontId="27" fillId="0" borderId="88" xfId="0" applyNumberFormat="1" applyFont="1" applyFill="1" applyBorder="1" applyAlignment="1">
      <alignment horizontal="right" vertical="center"/>
    </xf>
    <xf numFmtId="3" fontId="27" fillId="11" borderId="97" xfId="0" applyNumberFormat="1" applyFont="1" applyFill="1" applyBorder="1" applyAlignment="1">
      <alignment horizontal="right" vertical="center" wrapText="1"/>
    </xf>
    <xf numFmtId="3" fontId="27" fillId="0" borderId="82" xfId="0" applyNumberFormat="1" applyFont="1" applyFill="1" applyBorder="1" applyAlignment="1">
      <alignment horizontal="right" vertical="center"/>
    </xf>
    <xf numFmtId="3" fontId="32" fillId="11" borderId="96" xfId="0" applyNumberFormat="1" applyFont="1" applyFill="1" applyBorder="1" applyAlignment="1">
      <alignment horizontal="right" vertical="center"/>
    </xf>
    <xf numFmtId="3" fontId="32" fillId="11" borderId="59" xfId="0" applyNumberFormat="1" applyFont="1" applyFill="1" applyBorder="1" applyAlignment="1">
      <alignment horizontal="right" vertical="center"/>
    </xf>
    <xf numFmtId="3" fontId="32" fillId="11" borderId="95" xfId="0" applyNumberFormat="1" applyFont="1" applyFill="1" applyBorder="1" applyAlignment="1">
      <alignment horizontal="right" vertical="center"/>
    </xf>
    <xf numFmtId="3" fontId="32" fillId="11" borderId="60" xfId="0" applyNumberFormat="1" applyFont="1" applyFill="1" applyBorder="1" applyAlignment="1">
      <alignment horizontal="right" vertical="center"/>
    </xf>
    <xf numFmtId="0" fontId="33" fillId="7" borderId="44" xfId="0" applyFont="1" applyFill="1" applyBorder="1" applyAlignment="1">
      <alignment horizontal="left"/>
    </xf>
    <xf numFmtId="0" fontId="33" fillId="7" borderId="50" xfId="0" applyFont="1" applyFill="1" applyBorder="1" applyAlignment="1">
      <alignment horizontal="left"/>
    </xf>
    <xf numFmtId="0" fontId="33" fillId="7" borderId="45" xfId="0" applyFont="1" applyFill="1" applyBorder="1" applyAlignment="1">
      <alignment wrapText="1"/>
    </xf>
    <xf numFmtId="0" fontId="33" fillId="7" borderId="0" xfId="0" applyFont="1" applyFill="1"/>
    <xf numFmtId="0" fontId="33" fillId="7" borderId="46" xfId="0" applyFont="1" applyFill="1" applyBorder="1" applyAlignment="1">
      <alignment horizontal="left"/>
    </xf>
    <xf numFmtId="0" fontId="33" fillId="7" borderId="0" xfId="0" applyFont="1" applyFill="1" applyBorder="1" applyAlignment="1">
      <alignment horizontal="left"/>
    </xf>
    <xf numFmtId="0" fontId="33" fillId="7" borderId="47" xfId="0" applyFont="1" applyFill="1" applyBorder="1" applyAlignment="1">
      <alignment wrapText="1"/>
    </xf>
    <xf numFmtId="0" fontId="35" fillId="7" borderId="46" xfId="0" applyFont="1" applyFill="1" applyBorder="1"/>
    <xf numFmtId="0" fontId="35" fillId="7" borderId="0" xfId="0" applyFont="1" applyFill="1" applyBorder="1"/>
    <xf numFmtId="0" fontId="35" fillId="7" borderId="47" xfId="0" applyFont="1" applyFill="1" applyBorder="1" applyAlignment="1">
      <alignment wrapText="1"/>
    </xf>
    <xf numFmtId="0" fontId="35" fillId="7" borderId="0" xfId="0" applyFont="1" applyFill="1"/>
    <xf numFmtId="0" fontId="36" fillId="7" borderId="48" xfId="0" applyFont="1" applyFill="1" applyBorder="1" applyAlignment="1">
      <alignment horizontal="left"/>
    </xf>
    <xf numFmtId="0" fontId="36" fillId="7" borderId="51" xfId="0" applyFont="1" applyFill="1" applyBorder="1" applyAlignment="1">
      <alignment horizontal="left"/>
    </xf>
    <xf numFmtId="0" fontId="33" fillId="7" borderId="49" xfId="0" applyFont="1" applyFill="1" applyBorder="1" applyAlignment="1">
      <alignment wrapText="1"/>
    </xf>
    <xf numFmtId="0" fontId="36" fillId="7" borderId="0" xfId="0" applyFont="1" applyFill="1" applyAlignment="1">
      <alignment horizontal="left"/>
    </xf>
    <xf numFmtId="0" fontId="37" fillId="7" borderId="0" xfId="0" applyFont="1" applyFill="1" applyAlignment="1">
      <alignment wrapText="1"/>
    </xf>
    <xf numFmtId="165" fontId="37" fillId="7" borderId="0" xfId="1" applyNumberFormat="1" applyFont="1" applyFill="1" applyAlignment="1">
      <alignment horizontal="center"/>
    </xf>
    <xf numFmtId="0" fontId="37" fillId="7" borderId="0" xfId="0" applyFont="1" applyFill="1" applyAlignment="1">
      <alignment horizontal="center"/>
    </xf>
    <xf numFmtId="0" fontId="37" fillId="7" borderId="0" xfId="0" applyFont="1" applyFill="1"/>
    <xf numFmtId="0" fontId="37" fillId="7" borderId="0" xfId="0" applyFont="1" applyFill="1" applyBorder="1"/>
    <xf numFmtId="0" fontId="37" fillId="0" borderId="0" xfId="0" applyFont="1"/>
    <xf numFmtId="0" fontId="37" fillId="0" borderId="1" xfId="0" applyFont="1" applyFill="1" applyBorder="1" applyAlignment="1">
      <alignment horizontal="center" vertical="center" wrapText="1"/>
    </xf>
    <xf numFmtId="0" fontId="39" fillId="14" borderId="9" xfId="0" applyFont="1" applyFill="1" applyBorder="1" applyAlignment="1">
      <alignment wrapText="1"/>
    </xf>
    <xf numFmtId="0" fontId="39" fillId="14" borderId="8" xfId="0" applyFont="1" applyFill="1" applyBorder="1" applyAlignment="1">
      <alignment wrapText="1"/>
    </xf>
    <xf numFmtId="0" fontId="37" fillId="0" borderId="5" xfId="0" applyFont="1" applyFill="1" applyBorder="1" applyAlignment="1" applyProtection="1">
      <alignment horizontal="center" vertical="center" wrapText="1"/>
    </xf>
    <xf numFmtId="0" fontId="40" fillId="14" borderId="53" xfId="0" applyFont="1" applyFill="1" applyBorder="1" applyAlignment="1">
      <alignment vertical="center" wrapText="1"/>
    </xf>
    <xf numFmtId="3" fontId="37" fillId="11" borderId="4" xfId="1" applyNumberFormat="1" applyFont="1" applyFill="1" applyBorder="1" applyAlignment="1" applyProtection="1">
      <alignment horizontal="right" vertical="center"/>
    </xf>
    <xf numFmtId="3" fontId="37" fillId="0" borderId="4" xfId="1" applyNumberFormat="1" applyFont="1" applyBorder="1" applyAlignment="1" applyProtection="1">
      <alignment horizontal="right" vertical="center"/>
      <protection locked="0"/>
    </xf>
    <xf numFmtId="3" fontId="37" fillId="0" borderId="4" xfId="1" applyNumberFormat="1" applyFont="1" applyBorder="1" applyAlignment="1" applyProtection="1">
      <alignment horizontal="right" vertical="center"/>
    </xf>
    <xf numFmtId="3" fontId="37" fillId="0" borderId="4" xfId="1" applyNumberFormat="1" applyFont="1" applyFill="1" applyBorder="1" applyAlignment="1" applyProtection="1">
      <alignment horizontal="right" vertical="center"/>
      <protection locked="0"/>
    </xf>
    <xf numFmtId="0" fontId="37" fillId="0" borderId="3" xfId="0" applyFont="1" applyFill="1" applyBorder="1" applyAlignment="1">
      <alignment horizontal="left" vertical="center" wrapText="1"/>
    </xf>
    <xf numFmtId="3" fontId="37" fillId="2" borderId="4" xfId="1" applyNumberFormat="1" applyFont="1" applyFill="1" applyBorder="1" applyAlignment="1" applyProtection="1">
      <alignment horizontal="right" vertical="center"/>
    </xf>
    <xf numFmtId="0" fontId="37" fillId="0" borderId="0" xfId="0" applyFont="1" applyFill="1"/>
    <xf numFmtId="3" fontId="37" fillId="0" borderId="4" xfId="1" applyNumberFormat="1" applyFont="1" applyFill="1" applyBorder="1" applyAlignment="1">
      <alignment horizontal="right" vertical="center"/>
    </xf>
    <xf numFmtId="3" fontId="37" fillId="7" borderId="0" xfId="0" applyNumberFormat="1" applyFont="1" applyFill="1" applyBorder="1"/>
    <xf numFmtId="0" fontId="37" fillId="0" borderId="0" xfId="0" applyFont="1" applyFill="1" applyBorder="1"/>
    <xf numFmtId="3" fontId="37" fillId="0" borderId="84" xfId="1" applyNumberFormat="1" applyFont="1" applyBorder="1" applyAlignment="1" applyProtection="1">
      <alignment horizontal="right" vertical="center"/>
      <protection locked="0"/>
    </xf>
    <xf numFmtId="0" fontId="40" fillId="0" borderId="0" xfId="0" applyFont="1" applyFill="1" applyBorder="1" applyAlignment="1">
      <alignment horizontal="left" vertical="center"/>
    </xf>
    <xf numFmtId="3" fontId="37" fillId="0" borderId="0" xfId="1" applyNumberFormat="1" applyFont="1" applyBorder="1" applyAlignment="1" applyProtection="1">
      <alignment horizontal="right"/>
      <protection locked="0"/>
    </xf>
    <xf numFmtId="3" fontId="37" fillId="0" borderId="0" xfId="1" applyNumberFormat="1" applyFont="1" applyBorder="1" applyAlignment="1">
      <alignment horizontal="right"/>
    </xf>
    <xf numFmtId="0" fontId="37" fillId="0" borderId="0" xfId="0" applyFont="1" applyBorder="1"/>
    <xf numFmtId="0" fontId="37" fillId="0" borderId="0" xfId="0" applyFont="1" applyFill="1" applyBorder="1" applyAlignment="1">
      <alignment vertical="center" wrapText="1"/>
    </xf>
    <xf numFmtId="3" fontId="37" fillId="0" borderId="0" xfId="1" applyNumberFormat="1" applyFont="1" applyFill="1" applyBorder="1" applyAlignment="1" applyProtection="1">
      <alignment horizontal="right"/>
      <protection locked="0"/>
    </xf>
    <xf numFmtId="3" fontId="37" fillId="0" borderId="0" xfId="1" applyNumberFormat="1" applyFont="1" applyFill="1" applyBorder="1" applyAlignment="1">
      <alignment horizontal="right"/>
    </xf>
    <xf numFmtId="3" fontId="37" fillId="12" borderId="4" xfId="1" applyNumberFormat="1" applyFont="1" applyFill="1" applyBorder="1" applyAlignment="1">
      <alignment horizontal="right" vertical="center"/>
    </xf>
    <xf numFmtId="3" fontId="37" fillId="12" borderId="4" xfId="1" applyNumberFormat="1" applyFont="1" applyFill="1" applyBorder="1" applyAlignment="1" applyProtection="1">
      <alignment horizontal="right" vertical="center"/>
    </xf>
    <xf numFmtId="0" fontId="37" fillId="0" borderId="3" xfId="0" applyFont="1" applyFill="1" applyBorder="1" applyAlignment="1">
      <alignment vertical="center" wrapText="1"/>
    </xf>
    <xf numFmtId="0" fontId="37" fillId="0" borderId="4" xfId="0" applyFont="1" applyFill="1" applyBorder="1" applyAlignment="1">
      <alignment vertical="center" wrapText="1"/>
    </xf>
    <xf numFmtId="0" fontId="37" fillId="0" borderId="4" xfId="0" applyFont="1" applyFill="1" applyBorder="1" applyAlignment="1">
      <alignment horizontal="left" vertical="center" wrapText="1"/>
    </xf>
    <xf numFmtId="3" fontId="37" fillId="7" borderId="0" xfId="0" applyNumberFormat="1" applyFont="1" applyFill="1"/>
    <xf numFmtId="3" fontId="37" fillId="0" borderId="1" xfId="1" applyNumberFormat="1" applyFont="1" applyBorder="1" applyAlignment="1" applyProtection="1">
      <alignment horizontal="right" vertical="center"/>
      <protection locked="0"/>
    </xf>
    <xf numFmtId="3" fontId="37" fillId="0" borderId="1" xfId="1" applyNumberFormat="1" applyFont="1" applyFill="1" applyBorder="1" applyAlignment="1" applyProtection="1">
      <alignment horizontal="right" vertical="center"/>
      <protection locked="0"/>
    </xf>
    <xf numFmtId="3" fontId="37" fillId="12" borderId="4" xfId="1" applyNumberFormat="1" applyFont="1" applyFill="1" applyBorder="1" applyAlignment="1" applyProtection="1">
      <alignment horizontal="right" vertical="center"/>
      <protection locked="0"/>
    </xf>
    <xf numFmtId="3" fontId="33" fillId="14" borderId="4" xfId="1" applyNumberFormat="1" applyFont="1" applyFill="1" applyBorder="1" applyAlignment="1" applyProtection="1">
      <alignment horizontal="right" vertical="center"/>
    </xf>
    <xf numFmtId="3" fontId="33" fillId="14" borderId="55" xfId="1" applyNumberFormat="1" applyFont="1" applyFill="1" applyBorder="1" applyAlignment="1" applyProtection="1">
      <alignment horizontal="right" vertical="center"/>
    </xf>
    <xf numFmtId="0" fontId="33" fillId="0" borderId="0" xfId="0" applyFont="1"/>
    <xf numFmtId="0" fontId="39" fillId="23" borderId="9" xfId="0" applyFont="1" applyFill="1" applyBorder="1" applyAlignment="1">
      <alignment vertical="center" wrapText="1"/>
    </xf>
    <xf numFmtId="0" fontId="39" fillId="23" borderId="69" xfId="0" applyFont="1" applyFill="1" applyBorder="1" applyAlignment="1">
      <alignment vertical="center" wrapText="1"/>
    </xf>
    <xf numFmtId="3" fontId="37" fillId="0" borderId="4" xfId="0" applyNumberFormat="1" applyFont="1" applyFill="1" applyBorder="1" applyAlignment="1">
      <alignment horizontal="right" vertical="center" wrapText="1"/>
    </xf>
    <xf numFmtId="0" fontId="42" fillId="7" borderId="0" xfId="0" applyFont="1" applyFill="1"/>
    <xf numFmtId="3" fontId="33" fillId="23" borderId="4" xfId="1" applyNumberFormat="1" applyFont="1" applyFill="1" applyBorder="1" applyAlignment="1" applyProtection="1">
      <alignment horizontal="right" vertical="center"/>
    </xf>
    <xf numFmtId="165" fontId="38" fillId="16" borderId="6" xfId="1" applyNumberFormat="1" applyFont="1" applyFill="1" applyBorder="1" applyAlignment="1">
      <alignment horizontal="center" vertical="center" wrapText="1"/>
    </xf>
    <xf numFmtId="165" fontId="38" fillId="16" borderId="1" xfId="1" applyNumberFormat="1" applyFont="1" applyFill="1" applyBorder="1" applyAlignment="1">
      <alignment horizontal="center" vertical="center" wrapText="1"/>
    </xf>
    <xf numFmtId="3" fontId="37" fillId="12" borderId="0" xfId="1" applyNumberFormat="1" applyFont="1" applyFill="1" applyBorder="1" applyAlignment="1">
      <alignment horizontal="right"/>
    </xf>
    <xf numFmtId="3" fontId="37" fillId="12" borderId="8" xfId="1" applyNumberFormat="1" applyFont="1" applyFill="1" applyBorder="1" applyAlignment="1">
      <alignment horizontal="right"/>
    </xf>
    <xf numFmtId="3" fontId="37" fillId="12" borderId="13" xfId="1" applyNumberFormat="1" applyFont="1" applyFill="1" applyBorder="1" applyAlignment="1">
      <alignment horizontal="right"/>
    </xf>
    <xf numFmtId="3" fontId="37" fillId="12" borderId="0" xfId="1" applyNumberFormat="1" applyFont="1" applyFill="1" applyBorder="1" applyAlignment="1" applyProtection="1">
      <alignment horizontal="right"/>
    </xf>
    <xf numFmtId="3" fontId="43" fillId="12" borderId="13" xfId="1" applyNumberFormat="1" applyFont="1" applyFill="1" applyBorder="1" applyAlignment="1">
      <alignment horizontal="right"/>
    </xf>
    <xf numFmtId="0" fontId="40" fillId="11" borderId="10" xfId="0" applyFont="1" applyFill="1" applyBorder="1" applyAlignment="1">
      <alignment vertical="center" wrapText="1"/>
    </xf>
    <xf numFmtId="3" fontId="37" fillId="0" borderId="4" xfId="1" applyNumberFormat="1" applyFont="1" applyFill="1" applyBorder="1" applyAlignment="1" applyProtection="1">
      <alignment horizontal="right" vertical="center"/>
    </xf>
    <xf numFmtId="3" fontId="33" fillId="0" borderId="4" xfId="1" applyNumberFormat="1" applyFont="1" applyBorder="1" applyAlignment="1">
      <alignment horizontal="right" vertical="center"/>
    </xf>
    <xf numFmtId="3" fontId="33" fillId="16" borderId="4" xfId="1" applyNumberFormat="1" applyFont="1" applyFill="1" applyBorder="1" applyAlignment="1" applyProtection="1">
      <alignment horizontal="right" vertical="center"/>
    </xf>
    <xf numFmtId="3" fontId="37" fillId="12" borderId="12" xfId="1" applyNumberFormat="1" applyFont="1" applyFill="1" applyBorder="1" applyAlignment="1" applyProtection="1">
      <alignment horizontal="right"/>
    </xf>
    <xf numFmtId="0" fontId="36" fillId="15" borderId="4" xfId="0" applyFont="1" applyFill="1" applyBorder="1" applyAlignment="1">
      <alignment horizontal="center" vertical="center" wrapText="1"/>
    </xf>
    <xf numFmtId="0" fontId="39" fillId="15" borderId="9" xfId="0" applyFont="1" applyFill="1" applyBorder="1" applyAlignment="1">
      <alignment horizontal="center" vertical="center" wrapText="1"/>
    </xf>
    <xf numFmtId="0" fontId="39" fillId="15" borderId="8" xfId="0" applyFont="1" applyFill="1" applyBorder="1" applyAlignment="1">
      <alignment horizontal="center" vertical="center" wrapText="1"/>
    </xf>
    <xf numFmtId="2" fontId="44" fillId="15" borderId="1" xfId="1" applyNumberFormat="1" applyFont="1" applyFill="1" applyBorder="1" applyAlignment="1">
      <alignment horizontal="center" vertical="center" wrapText="1"/>
    </xf>
    <xf numFmtId="0" fontId="37" fillId="0" borderId="0" xfId="0" applyFont="1" applyFill="1" applyBorder="1" applyAlignment="1">
      <alignment horizontal="center"/>
    </xf>
    <xf numFmtId="3" fontId="36" fillId="0" borderId="4" xfId="0" applyNumberFormat="1" applyFont="1" applyFill="1" applyBorder="1" applyAlignment="1">
      <alignment horizontal="right" vertical="center" wrapText="1"/>
    </xf>
    <xf numFmtId="3" fontId="36" fillId="12" borderId="4" xfId="0" applyNumberFormat="1" applyFont="1" applyFill="1" applyBorder="1" applyAlignment="1">
      <alignment horizontal="right" vertical="center" wrapText="1"/>
    </xf>
    <xf numFmtId="3" fontId="45" fillId="12" borderId="4" xfId="1" applyNumberFormat="1" applyFont="1" applyFill="1" applyBorder="1" applyAlignment="1" applyProtection="1">
      <alignment horizontal="right" vertical="center"/>
    </xf>
    <xf numFmtId="3" fontId="45" fillId="0" borderId="4" xfId="1" applyNumberFormat="1" applyFont="1" applyFill="1" applyBorder="1" applyAlignment="1" applyProtection="1">
      <alignment horizontal="right" vertical="center"/>
    </xf>
    <xf numFmtId="3" fontId="36" fillId="0" borderId="3" xfId="0" applyNumberFormat="1" applyFont="1" applyFill="1" applyBorder="1" applyAlignment="1">
      <alignment horizontal="right" vertical="center" wrapText="1"/>
    </xf>
    <xf numFmtId="3" fontId="36" fillId="12" borderId="3" xfId="0" applyNumberFormat="1" applyFont="1" applyFill="1" applyBorder="1" applyAlignment="1">
      <alignment horizontal="right" vertical="center" wrapText="1"/>
    </xf>
    <xf numFmtId="0" fontId="37" fillId="0" borderId="0" xfId="0" applyFont="1" applyAlignment="1">
      <alignment horizontal="center"/>
    </xf>
    <xf numFmtId="3" fontId="37" fillId="0" borderId="4" xfId="1" applyNumberFormat="1" applyFont="1" applyBorder="1" applyAlignment="1">
      <alignment horizontal="right" vertical="center"/>
    </xf>
    <xf numFmtId="3" fontId="37" fillId="12" borderId="4" xfId="0" applyNumberFormat="1" applyFont="1" applyFill="1" applyBorder="1" applyAlignment="1">
      <alignment horizontal="right" vertical="center"/>
    </xf>
    <xf numFmtId="0" fontId="37" fillId="0" borderId="0" xfId="0" applyFont="1" applyAlignment="1">
      <alignment horizontal="left"/>
    </xf>
    <xf numFmtId="0" fontId="37" fillId="0" borderId="0" xfId="0" applyFont="1" applyAlignment="1">
      <alignment wrapText="1"/>
    </xf>
    <xf numFmtId="165" fontId="37" fillId="0" borderId="0" xfId="1" applyNumberFormat="1" applyFont="1" applyAlignment="1">
      <alignment horizontal="center"/>
    </xf>
    <xf numFmtId="3" fontId="37" fillId="11" borderId="4" xfId="1" applyNumberFormat="1" applyFont="1" applyFill="1" applyBorder="1" applyAlignment="1">
      <alignment horizontal="right" vertical="center"/>
    </xf>
    <xf numFmtId="0" fontId="48" fillId="0" borderId="93" xfId="0" applyFont="1" applyBorder="1" applyAlignment="1" applyProtection="1">
      <alignment horizontal="center" vertical="center" wrapText="1"/>
    </xf>
    <xf numFmtId="0" fontId="48" fillId="0" borderId="98" xfId="0" applyFont="1" applyBorder="1" applyAlignment="1" applyProtection="1">
      <alignment horizontal="center" vertical="center" wrapText="1"/>
    </xf>
    <xf numFmtId="0" fontId="48" fillId="0" borderId="0" xfId="0" applyFont="1" applyBorder="1" applyAlignment="1" applyProtection="1">
      <alignment horizontal="center" vertical="center"/>
    </xf>
    <xf numFmtId="9" fontId="48" fillId="0" borderId="0" xfId="0" applyNumberFormat="1" applyFont="1" applyBorder="1" applyAlignment="1" applyProtection="1">
      <alignment horizontal="center" vertical="center"/>
    </xf>
    <xf numFmtId="0" fontId="47" fillId="0" borderId="0" xfId="7" applyFont="1" applyFill="1" applyBorder="1" applyAlignment="1" applyProtection="1">
      <alignment horizontal="center" vertical="center"/>
    </xf>
    <xf numFmtId="0" fontId="37" fillId="0" borderId="0" xfId="0" applyFont="1" applyFill="1" applyBorder="1" applyAlignment="1">
      <alignment vertical="center" wrapText="1"/>
    </xf>
    <xf numFmtId="0" fontId="21" fillId="0" borderId="19" xfId="7" applyFont="1" applyBorder="1" applyAlignment="1" applyProtection="1">
      <alignment horizontal="left" vertical="center"/>
    </xf>
    <xf numFmtId="0" fontId="21" fillId="0" borderId="33" xfId="7" applyFont="1" applyBorder="1" applyAlignment="1" applyProtection="1">
      <alignment horizontal="left" vertical="center"/>
    </xf>
    <xf numFmtId="0" fontId="37" fillId="0" borderId="90" xfId="0" applyFont="1" applyFill="1" applyBorder="1" applyAlignment="1" applyProtection="1">
      <alignment horizontal="center" vertical="center" wrapText="1"/>
    </xf>
    <xf numFmtId="3" fontId="36" fillId="0" borderId="84" xfId="0" applyNumberFormat="1" applyFont="1" applyFill="1" applyBorder="1" applyAlignment="1">
      <alignment horizontal="right" vertical="center" wrapText="1"/>
    </xf>
    <xf numFmtId="3" fontId="36" fillId="12" borderId="84" xfId="0" applyNumberFormat="1" applyFont="1" applyFill="1" applyBorder="1" applyAlignment="1">
      <alignment horizontal="right" vertical="center" wrapText="1"/>
    </xf>
    <xf numFmtId="3" fontId="45" fillId="12" borderId="84" xfId="1" applyNumberFormat="1" applyFont="1" applyFill="1" applyBorder="1" applyAlignment="1" applyProtection="1">
      <alignment horizontal="right" vertical="center"/>
    </xf>
    <xf numFmtId="0" fontId="27" fillId="7" borderId="44" xfId="0" applyFont="1" applyFill="1" applyBorder="1" applyAlignment="1">
      <alignment horizontal="center"/>
    </xf>
    <xf numFmtId="0" fontId="27" fillId="7" borderId="46" xfId="0" applyFont="1" applyFill="1" applyBorder="1" applyAlignment="1">
      <alignment horizontal="center"/>
    </xf>
    <xf numFmtId="0" fontId="27" fillId="7" borderId="103" xfId="0" applyFont="1" applyFill="1" applyBorder="1"/>
    <xf numFmtId="0" fontId="27" fillId="7" borderId="104" xfId="0" applyFont="1" applyFill="1" applyBorder="1"/>
    <xf numFmtId="0" fontId="27" fillId="7" borderId="104" xfId="0" applyFont="1" applyFill="1" applyBorder="1" applyAlignment="1">
      <alignment vertical="center" wrapText="1"/>
    </xf>
    <xf numFmtId="0" fontId="32" fillId="0" borderId="105" xfId="0" applyFont="1" applyBorder="1" applyAlignment="1">
      <alignment horizontal="center" vertical="center"/>
    </xf>
    <xf numFmtId="0" fontId="50" fillId="7" borderId="44" xfId="0" applyFont="1" applyFill="1" applyBorder="1" applyAlignment="1">
      <alignment horizontal="left"/>
    </xf>
    <xf numFmtId="0" fontId="50" fillId="7" borderId="50" xfId="0" applyFont="1" applyFill="1" applyBorder="1" applyAlignment="1">
      <alignment horizontal="left"/>
    </xf>
    <xf numFmtId="0" fontId="51" fillId="0" borderId="46"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53" fillId="0" borderId="0" xfId="0" applyFont="1"/>
    <xf numFmtId="0" fontId="50" fillId="7" borderId="46" xfId="0" applyFont="1" applyFill="1" applyBorder="1" applyAlignment="1">
      <alignment horizontal="left"/>
    </xf>
    <xf numFmtId="0" fontId="50" fillId="7" borderId="0" xfId="0" applyFont="1" applyFill="1" applyBorder="1" applyAlignment="1">
      <alignment horizontal="left"/>
    </xf>
    <xf numFmtId="0" fontId="54" fillId="7" borderId="46" xfId="0" applyFont="1" applyFill="1" applyBorder="1"/>
    <xf numFmtId="0" fontId="54" fillId="7" borderId="0" xfId="0" applyFont="1" applyFill="1" applyBorder="1"/>
    <xf numFmtId="0" fontId="55" fillId="7" borderId="48" xfId="0" applyFont="1" applyFill="1" applyBorder="1" applyAlignment="1">
      <alignment horizontal="left"/>
    </xf>
    <xf numFmtId="0" fontId="55" fillId="7" borderId="51" xfId="0" applyFont="1" applyFill="1" applyBorder="1" applyAlignment="1">
      <alignment horizontal="left"/>
    </xf>
    <xf numFmtId="0" fontId="55" fillId="16" borderId="4" xfId="0" applyFont="1" applyFill="1" applyBorder="1" applyAlignment="1">
      <alignment horizontal="center" vertical="center" wrapText="1"/>
    </xf>
    <xf numFmtId="0" fontId="50" fillId="0" borderId="1" xfId="0" applyFont="1" applyBorder="1" applyAlignment="1">
      <alignment horizontal="center" vertical="center"/>
    </xf>
    <xf numFmtId="0" fontId="56" fillId="14" borderId="1" xfId="0" applyFont="1" applyFill="1" applyBorder="1" applyAlignment="1"/>
    <xf numFmtId="0" fontId="50" fillId="0" borderId="5" xfId="0" applyFont="1" applyBorder="1" applyAlignment="1">
      <alignment horizontal="center" vertical="center"/>
    </xf>
    <xf numFmtId="0" fontId="55" fillId="11" borderId="2" xfId="0" applyFont="1" applyFill="1" applyBorder="1" applyAlignment="1"/>
    <xf numFmtId="0" fontId="55" fillId="11" borderId="8" xfId="0" applyFont="1" applyFill="1" applyBorder="1" applyAlignment="1"/>
    <xf numFmtId="41" fontId="50" fillId="0" borderId="4" xfId="12" applyFont="1" applyFill="1" applyBorder="1" applyAlignment="1">
      <alignment horizontal="left" vertical="center" wrapText="1"/>
    </xf>
    <xf numFmtId="41" fontId="50" fillId="0" borderId="4" xfId="12" applyFont="1" applyBorder="1"/>
    <xf numFmtId="41" fontId="50" fillId="0" borderId="4" xfId="0" applyNumberFormat="1" applyFont="1" applyBorder="1"/>
    <xf numFmtId="41" fontId="57" fillId="11" borderId="4" xfId="12" applyFont="1" applyFill="1" applyBorder="1" applyAlignment="1">
      <alignment horizontal="left" vertical="center" wrapText="1"/>
    </xf>
    <xf numFmtId="41" fontId="55" fillId="11" borderId="4" xfId="0" applyNumberFormat="1" applyFont="1" applyFill="1" applyBorder="1"/>
    <xf numFmtId="0" fontId="56" fillId="11" borderId="2" xfId="0" applyFont="1" applyFill="1" applyBorder="1" applyAlignment="1">
      <alignment vertical="center" wrapText="1"/>
    </xf>
    <xf numFmtId="0" fontId="56" fillId="11" borderId="8" xfId="0" applyFont="1" applyFill="1" applyBorder="1" applyAlignment="1">
      <alignment vertical="center" wrapText="1"/>
    </xf>
    <xf numFmtId="41" fontId="58" fillId="0" borderId="4" xfId="12" applyFont="1" applyFill="1" applyBorder="1" applyAlignment="1">
      <alignment horizontal="left" vertical="center" wrapText="1"/>
    </xf>
    <xf numFmtId="41" fontId="57" fillId="12" borderId="4" xfId="12" applyFont="1" applyFill="1" applyBorder="1" applyAlignment="1">
      <alignment horizontal="left" vertical="center" wrapText="1"/>
    </xf>
    <xf numFmtId="41" fontId="50" fillId="12" borderId="4" xfId="0" applyNumberFormat="1" applyFont="1" applyFill="1" applyBorder="1"/>
    <xf numFmtId="41" fontId="50" fillId="11" borderId="4" xfId="0" applyNumberFormat="1" applyFont="1" applyFill="1" applyBorder="1"/>
    <xf numFmtId="0" fontId="52" fillId="6" borderId="2" xfId="0" applyFont="1" applyFill="1" applyBorder="1" applyAlignment="1">
      <alignment vertical="center" wrapText="1"/>
    </xf>
    <xf numFmtId="0" fontId="52" fillId="6" borderId="8" xfId="0" applyFont="1" applyFill="1" applyBorder="1" applyAlignment="1">
      <alignment vertical="center" wrapText="1"/>
    </xf>
    <xf numFmtId="0" fontId="56" fillId="11" borderId="52" xfId="0" applyFont="1" applyFill="1" applyBorder="1" applyAlignment="1">
      <alignment vertical="center" wrapText="1"/>
    </xf>
    <xf numFmtId="0" fontId="53" fillId="0" borderId="0" xfId="0" applyFont="1" applyAlignment="1">
      <alignment horizontal="left" vertical="center" wrapText="1"/>
    </xf>
    <xf numFmtId="41" fontId="58" fillId="11" borderId="4" xfId="12" applyFont="1" applyFill="1" applyBorder="1" applyAlignment="1">
      <alignment horizontal="left" vertical="center" wrapText="1"/>
    </xf>
    <xf numFmtId="0" fontId="52" fillId="11" borderId="2" xfId="0" applyFont="1" applyFill="1" applyBorder="1" applyAlignment="1">
      <alignment vertical="center" wrapText="1"/>
    </xf>
    <xf numFmtId="0" fontId="52" fillId="11" borderId="8" xfId="0" applyFont="1" applyFill="1" applyBorder="1" applyAlignment="1">
      <alignment vertical="center" wrapText="1"/>
    </xf>
    <xf numFmtId="41" fontId="58" fillId="6" borderId="4" xfId="12" applyFont="1" applyFill="1" applyBorder="1" applyAlignment="1">
      <alignment horizontal="left" vertical="center" wrapText="1"/>
    </xf>
    <xf numFmtId="0" fontId="50" fillId="0" borderId="0" xfId="0" applyFont="1" applyAlignment="1">
      <alignment horizontal="left" vertical="center" wrapText="1"/>
    </xf>
    <xf numFmtId="0" fontId="1" fillId="0" borderId="107" xfId="0" applyFont="1" applyBorder="1" applyAlignment="1" applyProtection="1">
      <alignment horizontal="left" vertical="center"/>
    </xf>
    <xf numFmtId="0" fontId="1" fillId="0" borderId="108" xfId="0" applyFont="1" applyBorder="1" applyAlignment="1" applyProtection="1">
      <alignment horizontal="left" vertical="center"/>
    </xf>
    <xf numFmtId="0" fontId="21" fillId="8" borderId="109" xfId="7" applyFont="1" applyFill="1" applyBorder="1" applyAlignment="1" applyProtection="1">
      <alignment horizontal="left" vertical="center"/>
    </xf>
    <xf numFmtId="0" fontId="21" fillId="0" borderId="106" xfId="7" applyFont="1" applyFill="1" applyBorder="1" applyAlignment="1" applyProtection="1">
      <alignment horizontal="left" vertical="center"/>
    </xf>
    <xf numFmtId="0" fontId="59" fillId="0" borderId="44" xfId="7" applyFont="1" applyBorder="1" applyAlignment="1" applyProtection="1"/>
    <xf numFmtId="0" fontId="59" fillId="0" borderId="50" xfId="7" applyFont="1" applyBorder="1" applyAlignment="1" applyProtection="1">
      <alignment horizontal="right"/>
    </xf>
    <xf numFmtId="0" fontId="59" fillId="0" borderId="50" xfId="7" applyFont="1" applyBorder="1" applyProtection="1"/>
    <xf numFmtId="0" fontId="61" fillId="0" borderId="0" xfId="0" applyFont="1"/>
    <xf numFmtId="0" fontId="59" fillId="0" borderId="46" xfId="7" applyFont="1" applyBorder="1" applyAlignment="1" applyProtection="1"/>
    <xf numFmtId="0" fontId="59" fillId="0" borderId="0" xfId="7" applyFont="1" applyBorder="1" applyAlignment="1" applyProtection="1">
      <alignment horizontal="right"/>
    </xf>
    <xf numFmtId="0" fontId="59" fillId="0" borderId="0" xfId="7" applyFont="1" applyBorder="1" applyProtection="1"/>
    <xf numFmtId="0" fontId="59" fillId="0" borderId="48" xfId="7" applyFont="1" applyBorder="1" applyAlignment="1" applyProtection="1"/>
    <xf numFmtId="0" fontId="59" fillId="0" borderId="51" xfId="7" applyFont="1" applyBorder="1" applyAlignment="1" applyProtection="1">
      <alignment horizontal="right"/>
    </xf>
    <xf numFmtId="0" fontId="59" fillId="0" borderId="51" xfId="7" applyFont="1" applyBorder="1" applyProtection="1"/>
    <xf numFmtId="0" fontId="61" fillId="20" borderId="4" xfId="0" applyFont="1" applyFill="1" applyBorder="1" applyAlignment="1">
      <alignment horizontal="center" vertical="center" wrapText="1"/>
    </xf>
    <xf numFmtId="0" fontId="61" fillId="0" borderId="1" xfId="0" applyFont="1" applyBorder="1" applyAlignment="1">
      <alignment horizontal="center" vertical="center"/>
    </xf>
    <xf numFmtId="0" fontId="61" fillId="21" borderId="2" xfId="0" applyFont="1" applyFill="1" applyBorder="1"/>
    <xf numFmtId="0" fontId="61" fillId="21" borderId="3" xfId="0" applyFont="1" applyFill="1" applyBorder="1"/>
    <xf numFmtId="0" fontId="61" fillId="0" borderId="5" xfId="0" applyFont="1" applyBorder="1" applyAlignment="1">
      <alignment horizontal="center" vertical="center"/>
    </xf>
    <xf numFmtId="0" fontId="61" fillId="0" borderId="4" xfId="0" applyFont="1" applyBorder="1" applyAlignment="1">
      <alignment vertical="center" wrapText="1"/>
    </xf>
    <xf numFmtId="3" fontId="61" fillId="0" borderId="4" xfId="0" applyNumberFormat="1" applyFont="1" applyBorder="1" applyAlignment="1">
      <alignment horizontal="right" vertical="center"/>
    </xf>
    <xf numFmtId="3" fontId="61" fillId="12" borderId="4" xfId="0" applyNumberFormat="1" applyFont="1" applyFill="1" applyBorder="1" applyAlignment="1">
      <alignment horizontal="right" vertical="center"/>
    </xf>
    <xf numFmtId="3" fontId="61" fillId="11" borderId="4" xfId="0" applyNumberFormat="1" applyFont="1" applyFill="1" applyBorder="1" applyAlignment="1">
      <alignment horizontal="right" vertical="center"/>
    </xf>
    <xf numFmtId="0" fontId="61" fillId="21" borderId="3" xfId="0" applyFont="1" applyFill="1" applyBorder="1" applyAlignment="1">
      <alignment vertical="center" wrapText="1"/>
    </xf>
    <xf numFmtId="3" fontId="61" fillId="21" borderId="4" xfId="0" applyNumberFormat="1" applyFont="1" applyFill="1" applyBorder="1" applyAlignment="1">
      <alignment horizontal="right" vertical="center"/>
    </xf>
    <xf numFmtId="0" fontId="61" fillId="3" borderId="2" xfId="0" applyFont="1" applyFill="1" applyBorder="1"/>
    <xf numFmtId="0" fontId="61" fillId="3" borderId="3" xfId="0" applyFont="1" applyFill="1" applyBorder="1"/>
    <xf numFmtId="0" fontId="61" fillId="3" borderId="3" xfId="0" applyFont="1" applyFill="1" applyBorder="1" applyAlignment="1">
      <alignment vertical="center" wrapText="1"/>
    </xf>
    <xf numFmtId="3" fontId="61" fillId="3" borderId="4" xfId="0" applyNumberFormat="1" applyFont="1" applyFill="1" applyBorder="1" applyAlignment="1">
      <alignment horizontal="right" vertical="center"/>
    </xf>
    <xf numFmtId="0" fontId="61" fillId="0" borderId="4" xfId="0" applyFont="1" applyBorder="1"/>
    <xf numFmtId="0" fontId="61" fillId="12" borderId="4" xfId="0" applyFont="1" applyFill="1" applyBorder="1"/>
    <xf numFmtId="0" fontId="61" fillId="11" borderId="4" xfId="0" applyFont="1" applyFill="1" applyBorder="1"/>
    <xf numFmtId="0" fontId="63" fillId="11" borderId="4" xfId="0" applyFont="1" applyFill="1" applyBorder="1" applyAlignment="1">
      <alignment vertical="center"/>
    </xf>
    <xf numFmtId="0" fontId="61" fillId="19" borderId="2" xfId="0" applyFont="1" applyFill="1" applyBorder="1"/>
    <xf numFmtId="0" fontId="61" fillId="19" borderId="3" xfId="0" applyFont="1" applyFill="1" applyBorder="1"/>
    <xf numFmtId="0" fontId="61" fillId="19" borderId="3" xfId="0" applyFont="1" applyFill="1" applyBorder="1" applyAlignment="1">
      <alignment vertical="center" wrapText="1"/>
    </xf>
    <xf numFmtId="3" fontId="61" fillId="19" borderId="4" xfId="0" applyNumberFormat="1" applyFont="1" applyFill="1" applyBorder="1" applyAlignment="1">
      <alignment horizontal="right" vertical="center"/>
    </xf>
    <xf numFmtId="0" fontId="61" fillId="0" borderId="7" xfId="0" applyFont="1" applyBorder="1" applyAlignment="1">
      <alignment horizontal="center" vertical="center"/>
    </xf>
    <xf numFmtId="3" fontId="63" fillId="11" borderId="4" xfId="0" applyNumberFormat="1" applyFont="1" applyFill="1" applyBorder="1" applyAlignment="1">
      <alignment horizontal="right" vertical="center"/>
    </xf>
    <xf numFmtId="0" fontId="65" fillId="7" borderId="44" xfId="0" applyFont="1" applyFill="1" applyBorder="1"/>
    <xf numFmtId="0" fontId="65" fillId="7" borderId="50" xfId="0" applyFont="1" applyFill="1" applyBorder="1"/>
    <xf numFmtId="0" fontId="65" fillId="7" borderId="50" xfId="0" applyFont="1" applyFill="1" applyBorder="1" applyAlignment="1">
      <alignment horizontal="left"/>
    </xf>
    <xf numFmtId="0" fontId="65" fillId="7" borderId="45" xfId="0" applyFont="1" applyFill="1" applyBorder="1" applyAlignment="1">
      <alignment wrapText="1"/>
    </xf>
    <xf numFmtId="0" fontId="67" fillId="0" borderId="0" xfId="0" applyFont="1" applyBorder="1" applyAlignment="1">
      <alignment wrapText="1"/>
    </xf>
    <xf numFmtId="0" fontId="65" fillId="7" borderId="0" xfId="0" applyFont="1" applyFill="1"/>
    <xf numFmtId="0" fontId="65" fillId="7" borderId="46" xfId="0" applyFont="1" applyFill="1" applyBorder="1"/>
    <xf numFmtId="0" fontId="65" fillId="7" borderId="0" xfId="0" applyFont="1" applyFill="1" applyBorder="1"/>
    <xf numFmtId="0" fontId="65" fillId="7" borderId="0" xfId="0" applyFont="1" applyFill="1" applyBorder="1" applyAlignment="1">
      <alignment horizontal="left"/>
    </xf>
    <xf numFmtId="0" fontId="65" fillId="7" borderId="47" xfId="0" applyFont="1" applyFill="1" applyBorder="1" applyAlignment="1">
      <alignment wrapText="1"/>
    </xf>
    <xf numFmtId="0" fontId="68" fillId="7" borderId="46" xfId="0" applyFont="1" applyFill="1" applyBorder="1"/>
    <xf numFmtId="0" fontId="68" fillId="7" borderId="0" xfId="0" applyFont="1" applyFill="1" applyBorder="1"/>
    <xf numFmtId="0" fontId="68" fillId="7" borderId="47" xfId="0" applyFont="1" applyFill="1" applyBorder="1" applyAlignment="1">
      <alignment wrapText="1"/>
    </xf>
    <xf numFmtId="0" fontId="68" fillId="7" borderId="0" xfId="0" applyFont="1" applyFill="1"/>
    <xf numFmtId="0" fontId="65" fillId="7" borderId="48" xfId="0" applyFont="1" applyFill="1" applyBorder="1"/>
    <xf numFmtId="0" fontId="65" fillId="7" borderId="51" xfId="0" applyFont="1" applyFill="1" applyBorder="1"/>
    <xf numFmtId="0" fontId="69" fillId="7" borderId="51" xfId="0" applyFont="1" applyFill="1" applyBorder="1" applyAlignment="1">
      <alignment horizontal="left"/>
    </xf>
    <xf numFmtId="0" fontId="65" fillId="7" borderId="49" xfId="0" applyFont="1" applyFill="1" applyBorder="1" applyAlignment="1">
      <alignment wrapText="1"/>
    </xf>
    <xf numFmtId="0" fontId="70" fillId="7" borderId="0" xfId="0" applyFont="1" applyFill="1"/>
    <xf numFmtId="0" fontId="71" fillId="7" borderId="0" xfId="0" applyFont="1" applyFill="1" applyAlignment="1">
      <alignment horizontal="center"/>
    </xf>
    <xf numFmtId="0" fontId="72" fillId="7" borderId="0" xfId="0" applyFont="1" applyFill="1"/>
    <xf numFmtId="0" fontId="69" fillId="7" borderId="0" xfId="0" applyFont="1" applyFill="1" applyAlignment="1">
      <alignment horizontal="center"/>
    </xf>
    <xf numFmtId="0" fontId="69" fillId="7" borderId="0" xfId="0" applyFont="1" applyFill="1"/>
    <xf numFmtId="0" fontId="73" fillId="0" borderId="0" xfId="0" applyFont="1" applyFill="1" applyBorder="1" applyAlignment="1">
      <alignment horizontal="center" vertical="center" wrapText="1"/>
    </xf>
    <xf numFmtId="0" fontId="69" fillId="0" borderId="0" xfId="0" applyFont="1" applyFill="1" applyBorder="1" applyAlignment="1">
      <alignment horizontal="center" vertical="center" wrapText="1"/>
    </xf>
    <xf numFmtId="0" fontId="65" fillId="0" borderId="0" xfId="0" applyFont="1"/>
    <xf numFmtId="0" fontId="65" fillId="0" borderId="5" xfId="0" applyFont="1" applyFill="1" applyBorder="1" applyAlignment="1">
      <alignment horizontal="center" vertical="center" wrapText="1"/>
    </xf>
    <xf numFmtId="0" fontId="67" fillId="14" borderId="9" xfId="0" applyFont="1" applyFill="1" applyBorder="1" applyAlignment="1">
      <alignment vertical="center" wrapText="1"/>
    </xf>
    <xf numFmtId="0" fontId="67" fillId="14" borderId="87" xfId="0" applyFont="1" applyFill="1" applyBorder="1" applyAlignment="1">
      <alignment vertical="center" wrapText="1"/>
    </xf>
    <xf numFmtId="0" fontId="67" fillId="14" borderId="83" xfId="0" applyFont="1" applyFill="1" applyBorder="1" applyAlignment="1">
      <alignment vertical="center" wrapText="1"/>
    </xf>
    <xf numFmtId="0" fontId="67" fillId="14" borderId="82" xfId="0" applyFont="1" applyFill="1" applyBorder="1" applyAlignment="1">
      <alignment vertical="center" wrapText="1"/>
    </xf>
    <xf numFmtId="0" fontId="67" fillId="0" borderId="0" xfId="0" applyFont="1" applyFill="1" applyBorder="1" applyAlignment="1">
      <alignment vertical="center" wrapText="1"/>
    </xf>
    <xf numFmtId="0" fontId="65" fillId="0" borderId="5" xfId="0" applyFont="1" applyBorder="1" applyAlignment="1">
      <alignment horizontal="center" vertical="center" wrapText="1"/>
    </xf>
    <xf numFmtId="0" fontId="65" fillId="14" borderId="5" xfId="0" applyFont="1" applyFill="1" applyBorder="1"/>
    <xf numFmtId="0" fontId="67" fillId="0" borderId="4" xfId="0" applyFont="1" applyBorder="1" applyAlignment="1">
      <alignment vertical="center" wrapText="1"/>
    </xf>
    <xf numFmtId="3" fontId="65" fillId="0" borderId="4" xfId="12" applyNumberFormat="1" applyFont="1" applyBorder="1" applyAlignment="1">
      <alignment horizontal="right" vertical="center"/>
    </xf>
    <xf numFmtId="3" fontId="65" fillId="0" borderId="4" xfId="0" applyNumberFormat="1" applyFont="1" applyBorder="1" applyAlignment="1">
      <alignment horizontal="right" vertical="center"/>
    </xf>
    <xf numFmtId="3" fontId="69" fillId="11" borderId="85" xfId="0" applyNumberFormat="1" applyFont="1" applyFill="1" applyBorder="1" applyAlignment="1">
      <alignment horizontal="right" vertical="center"/>
    </xf>
    <xf numFmtId="41" fontId="69" fillId="0" borderId="0" xfId="0" applyNumberFormat="1" applyFont="1" applyFill="1" applyBorder="1" applyAlignment="1">
      <alignment horizontal="center"/>
    </xf>
    <xf numFmtId="0" fontId="69" fillId="0" borderId="0" xfId="0" applyFont="1" applyFill="1" applyBorder="1" applyAlignment="1">
      <alignment horizontal="center"/>
    </xf>
    <xf numFmtId="0" fontId="69" fillId="0" borderId="0" xfId="0" applyFont="1" applyBorder="1" applyAlignment="1">
      <alignment horizontal="center"/>
    </xf>
    <xf numFmtId="0" fontId="67" fillId="0" borderId="4" xfId="0" applyFont="1" applyFill="1" applyBorder="1" applyAlignment="1">
      <alignment vertical="center" wrapText="1"/>
    </xf>
    <xf numFmtId="0" fontId="65" fillId="0" borderId="4" xfId="0" applyFont="1" applyBorder="1" applyAlignment="1">
      <alignment vertical="center" wrapText="1"/>
    </xf>
    <xf numFmtId="0" fontId="65" fillId="14" borderId="11" xfId="0" applyFont="1" applyFill="1" applyBorder="1"/>
    <xf numFmtId="0" fontId="69" fillId="14" borderId="3" xfId="0" applyFont="1" applyFill="1" applyBorder="1" applyAlignment="1">
      <alignment horizontal="center" vertical="center" wrapText="1"/>
    </xf>
    <xf numFmtId="3" fontId="69" fillId="11" borderId="4" xfId="0" applyNumberFormat="1" applyFont="1" applyFill="1" applyBorder="1" applyAlignment="1">
      <alignment horizontal="right" vertical="center"/>
    </xf>
    <xf numFmtId="0" fontId="67" fillId="22" borderId="9" xfId="0" applyFont="1" applyFill="1" applyBorder="1" applyAlignment="1">
      <alignment vertical="center" wrapText="1"/>
    </xf>
    <xf numFmtId="0" fontId="67" fillId="22" borderId="87" xfId="0" applyFont="1" applyFill="1" applyBorder="1" applyAlignment="1">
      <alignment vertical="center" wrapText="1"/>
    </xf>
    <xf numFmtId="0" fontId="67" fillId="22" borderId="83" xfId="0" applyFont="1" applyFill="1" applyBorder="1" applyAlignment="1">
      <alignment vertical="center" wrapText="1"/>
    </xf>
    <xf numFmtId="0" fontId="67" fillId="22" borderId="82" xfId="0" applyFont="1" applyFill="1" applyBorder="1" applyAlignment="1">
      <alignment vertical="center" wrapText="1"/>
    </xf>
    <xf numFmtId="0" fontId="65" fillId="22" borderId="5" xfId="0" applyFont="1" applyFill="1" applyBorder="1"/>
    <xf numFmtId="0" fontId="65" fillId="0" borderId="7" xfId="0" applyFont="1" applyBorder="1" applyAlignment="1">
      <alignment horizontal="center" vertical="center" wrapText="1"/>
    </xf>
    <xf numFmtId="0" fontId="65" fillId="22" borderId="11" xfId="0" applyFont="1" applyFill="1" applyBorder="1"/>
    <xf numFmtId="0" fontId="69" fillId="22" borderId="3" xfId="0" applyFont="1" applyFill="1" applyBorder="1" applyAlignment="1">
      <alignment horizontal="center" vertical="center"/>
    </xf>
    <xf numFmtId="0" fontId="65" fillId="7" borderId="0" xfId="0" applyFont="1" applyFill="1" applyAlignment="1">
      <alignment horizontal="center" vertical="center" wrapText="1"/>
    </xf>
    <xf numFmtId="0" fontId="69" fillId="7" borderId="0" xfId="0" applyFont="1" applyFill="1" applyBorder="1" applyAlignment="1">
      <alignment horizontal="center"/>
    </xf>
    <xf numFmtId="41" fontId="69" fillId="7" borderId="0" xfId="0" applyNumberFormat="1" applyFont="1" applyFill="1" applyBorder="1" applyAlignment="1">
      <alignment horizontal="center"/>
    </xf>
    <xf numFmtId="0" fontId="69" fillId="16" borderId="84" xfId="0" applyFont="1" applyFill="1" applyBorder="1" applyAlignment="1">
      <alignment horizontal="center" vertical="center" wrapText="1"/>
    </xf>
    <xf numFmtId="0" fontId="65" fillId="0" borderId="1" xfId="0" applyFont="1" applyBorder="1" applyAlignment="1">
      <alignment horizontal="center" vertical="center" wrapText="1"/>
    </xf>
    <xf numFmtId="41" fontId="65" fillId="0" borderId="4" xfId="12" applyFont="1" applyBorder="1" applyAlignment="1">
      <alignment horizontal="right" vertical="center"/>
    </xf>
    <xf numFmtId="43" fontId="65" fillId="11" borderId="4" xfId="1" applyFont="1" applyFill="1" applyBorder="1" applyAlignment="1">
      <alignment horizontal="right" vertical="center"/>
    </xf>
    <xf numFmtId="0" fontId="65" fillId="0" borderId="84" xfId="0" applyFont="1" applyBorder="1" applyAlignment="1">
      <alignment horizontal="right" vertical="center"/>
    </xf>
    <xf numFmtId="0" fontId="65" fillId="0" borderId="0" xfId="0" applyFont="1" applyFill="1" applyBorder="1"/>
    <xf numFmtId="0" fontId="72" fillId="7" borderId="0" xfId="0" applyFont="1" applyFill="1" applyBorder="1" applyAlignment="1">
      <alignment horizontal="left"/>
    </xf>
    <xf numFmtId="0" fontId="69" fillId="16" borderId="4" xfId="0" applyFont="1" applyFill="1" applyBorder="1" applyAlignment="1">
      <alignment horizontal="center" vertical="center" wrapText="1"/>
    </xf>
    <xf numFmtId="3" fontId="65" fillId="7" borderId="4" xfId="0" applyNumberFormat="1" applyFont="1" applyFill="1" applyBorder="1" applyAlignment="1">
      <alignment horizontal="right" vertical="center"/>
    </xf>
    <xf numFmtId="0" fontId="65" fillId="7" borderId="5" xfId="0" applyFont="1" applyFill="1" applyBorder="1" applyAlignment="1">
      <alignment horizontal="center" vertical="center" wrapText="1"/>
    </xf>
    <xf numFmtId="3" fontId="70" fillId="0" borderId="4" xfId="0" applyNumberFormat="1" applyFont="1" applyBorder="1" applyAlignment="1">
      <alignment horizontal="right" vertical="center"/>
    </xf>
    <xf numFmtId="0" fontId="70" fillId="0" borderId="0" xfId="0" applyFont="1"/>
    <xf numFmtId="0" fontId="65" fillId="7" borderId="7" xfId="0" applyFont="1" applyFill="1" applyBorder="1" applyAlignment="1">
      <alignment horizontal="center" vertical="center" wrapText="1"/>
    </xf>
    <xf numFmtId="0" fontId="71" fillId="0" borderId="0" xfId="0" applyFont="1" applyAlignment="1">
      <alignment horizontal="center"/>
    </xf>
    <xf numFmtId="0" fontId="65" fillId="0" borderId="1" xfId="0" applyFont="1" applyFill="1" applyBorder="1" applyAlignment="1">
      <alignment horizontal="center" vertical="center" wrapText="1"/>
    </xf>
    <xf numFmtId="0" fontId="75" fillId="25" borderId="167" xfId="14" applyFont="1" applyFill="1" applyBorder="1" applyProtection="1"/>
    <xf numFmtId="0" fontId="75" fillId="25" borderId="125" xfId="14" applyFont="1" applyFill="1" applyBorder="1" applyProtection="1"/>
    <xf numFmtId="0" fontId="75" fillId="25" borderId="124" xfId="14" applyFont="1" applyFill="1" applyBorder="1" applyProtection="1"/>
    <xf numFmtId="0" fontId="75" fillId="25" borderId="0" xfId="14" applyFont="1" applyFill="1" applyProtection="1"/>
    <xf numFmtId="0" fontId="75" fillId="25" borderId="129" xfId="14" applyFont="1" applyFill="1" applyBorder="1" applyProtection="1"/>
    <xf numFmtId="0" fontId="75" fillId="7" borderId="0" xfId="14" applyFont="1" applyFill="1" applyProtection="1"/>
    <xf numFmtId="0" fontId="75" fillId="25" borderId="112" xfId="14" applyFont="1" applyFill="1" applyBorder="1" applyProtection="1"/>
    <xf numFmtId="0" fontId="75" fillId="25" borderId="0" xfId="14" applyFont="1" applyFill="1" applyBorder="1" applyProtection="1"/>
    <xf numFmtId="0" fontId="75" fillId="25" borderId="113" xfId="14" applyFont="1" applyFill="1" applyBorder="1" applyProtection="1"/>
    <xf numFmtId="0" fontId="75" fillId="25" borderId="117" xfId="14" applyFont="1" applyFill="1" applyBorder="1" applyProtection="1"/>
    <xf numFmtId="0" fontId="75" fillId="25" borderId="116" xfId="14" applyFont="1" applyFill="1" applyBorder="1" applyProtection="1"/>
    <xf numFmtId="0" fontId="75" fillId="25" borderId="120" xfId="14" applyFont="1" applyFill="1" applyBorder="1" applyProtection="1"/>
    <xf numFmtId="0" fontId="75" fillId="28" borderId="0" xfId="14" applyFont="1" applyFill="1" applyBorder="1" applyProtection="1"/>
    <xf numFmtId="0" fontId="75" fillId="28" borderId="13" xfId="14" applyFont="1" applyFill="1" applyBorder="1" applyProtection="1"/>
    <xf numFmtId="0" fontId="75" fillId="26" borderId="112" xfId="14" applyFont="1" applyFill="1" applyBorder="1" applyProtection="1"/>
    <xf numFmtId="49" fontId="75" fillId="25" borderId="0" xfId="14" applyNumberFormat="1" applyFont="1" applyFill="1" applyProtection="1"/>
    <xf numFmtId="0" fontId="75" fillId="7" borderId="0" xfId="14" applyFont="1" applyFill="1" applyBorder="1" applyProtection="1"/>
    <xf numFmtId="0" fontId="75" fillId="26" borderId="136" xfId="14" applyFont="1" applyFill="1" applyBorder="1" applyProtection="1"/>
    <xf numFmtId="0" fontId="75" fillId="26" borderId="152" xfId="14" applyFont="1" applyFill="1" applyBorder="1" applyProtection="1"/>
    <xf numFmtId="0" fontId="75" fillId="25" borderId="131" xfId="14" applyFont="1" applyFill="1" applyBorder="1" applyProtection="1"/>
    <xf numFmtId="0" fontId="86" fillId="25" borderId="129" xfId="14" applyFont="1" applyFill="1" applyBorder="1" applyAlignment="1" applyProtection="1">
      <alignment vertical="center"/>
    </xf>
    <xf numFmtId="0" fontId="86" fillId="25" borderId="0" xfId="14" applyFont="1" applyFill="1" applyBorder="1" applyAlignment="1" applyProtection="1">
      <alignment vertical="center"/>
    </xf>
    <xf numFmtId="0" fontId="86" fillId="25" borderId="131" xfId="14" applyFont="1" applyFill="1" applyBorder="1" applyAlignment="1" applyProtection="1">
      <alignment vertical="center"/>
    </xf>
    <xf numFmtId="0" fontId="81" fillId="26" borderId="178" xfId="14" applyFont="1" applyFill="1" applyBorder="1" applyAlignment="1" applyProtection="1">
      <alignment horizontal="left" vertical="top"/>
    </xf>
    <xf numFmtId="0" fontId="75" fillId="25" borderId="147" xfId="14" applyFont="1" applyFill="1" applyBorder="1" applyProtection="1"/>
    <xf numFmtId="49" fontId="91" fillId="25" borderId="178" xfId="14" applyNumberFormat="1" applyFont="1" applyFill="1" applyBorder="1" applyAlignment="1" applyProtection="1">
      <alignment horizontal="center"/>
      <protection locked="0"/>
    </xf>
    <xf numFmtId="0" fontId="93" fillId="25" borderId="0" xfId="14" applyFont="1" applyFill="1" applyAlignment="1" applyProtection="1">
      <alignment horizontal="center"/>
    </xf>
    <xf numFmtId="1" fontId="94" fillId="25" borderId="0" xfId="14" applyNumberFormat="1" applyFont="1" applyFill="1" applyBorder="1" applyAlignment="1" applyProtection="1">
      <alignment horizontal="center" vertical="center"/>
    </xf>
    <xf numFmtId="0" fontId="75" fillId="25" borderId="0" xfId="14" applyFont="1" applyFill="1" applyAlignment="1" applyProtection="1">
      <alignment horizontal="center"/>
    </xf>
    <xf numFmtId="0" fontId="91" fillId="25" borderId="178" xfId="14" applyFont="1" applyFill="1" applyBorder="1" applyAlignment="1" applyProtection="1">
      <alignment horizontal="center" vertical="center"/>
      <protection locked="0"/>
    </xf>
    <xf numFmtId="0" fontId="81" fillId="25" borderId="178" xfId="14" applyFont="1" applyFill="1" applyBorder="1" applyAlignment="1" applyProtection="1">
      <alignment vertical="center" wrapText="1"/>
    </xf>
    <xf numFmtId="0" fontId="92" fillId="25" borderId="0" xfId="14" applyFont="1" applyFill="1" applyBorder="1" applyAlignment="1" applyProtection="1">
      <alignment horizontal="center" vertical="center"/>
    </xf>
    <xf numFmtId="0" fontId="92" fillId="27" borderId="164" xfId="14" applyFont="1" applyFill="1" applyBorder="1" applyAlignment="1" applyProtection="1">
      <alignment horizontal="center" vertical="center"/>
    </xf>
    <xf numFmtId="49" fontId="75" fillId="25" borderId="87" xfId="14" applyNumberFormat="1" applyFont="1" applyFill="1" applyBorder="1" applyAlignment="1" applyProtection="1"/>
    <xf numFmtId="0" fontId="92" fillId="0" borderId="130" xfId="14" applyFont="1" applyFill="1" applyBorder="1" applyAlignment="1" applyProtection="1">
      <alignment horizontal="center" vertical="center"/>
    </xf>
    <xf numFmtId="49" fontId="75" fillId="25" borderId="0" xfId="14" applyNumberFormat="1" applyFont="1" applyFill="1" applyBorder="1" applyAlignment="1" applyProtection="1"/>
    <xf numFmtId="0" fontId="92" fillId="27" borderId="130" xfId="14" applyFont="1" applyFill="1" applyBorder="1" applyAlignment="1" applyProtection="1">
      <alignment horizontal="center" vertical="center"/>
    </xf>
    <xf numFmtId="0" fontId="92" fillId="27" borderId="141" xfId="14" applyFont="1" applyFill="1" applyBorder="1" applyAlignment="1" applyProtection="1">
      <alignment horizontal="center" vertical="center"/>
    </xf>
    <xf numFmtId="0" fontId="83" fillId="25" borderId="0" xfId="14" applyFont="1" applyFill="1" applyProtection="1"/>
    <xf numFmtId="0" fontId="91" fillId="25" borderId="0" xfId="14" applyFont="1" applyFill="1" applyBorder="1" applyAlignment="1" applyProtection="1">
      <alignment horizontal="center" vertical="center"/>
    </xf>
    <xf numFmtId="0" fontId="90" fillId="7" borderId="0" xfId="14" applyFont="1" applyFill="1" applyBorder="1" applyAlignment="1" applyProtection="1">
      <alignment vertical="center" textRotation="90"/>
    </xf>
    <xf numFmtId="0" fontId="91" fillId="7" borderId="0" xfId="14" applyFont="1" applyFill="1" applyBorder="1" applyAlignment="1" applyProtection="1">
      <alignment horizontal="center" vertical="center"/>
    </xf>
    <xf numFmtId="0" fontId="92" fillId="27" borderId="165" xfId="14" applyFont="1" applyFill="1" applyBorder="1" applyAlignment="1" applyProtection="1">
      <alignment horizontal="center" vertical="center"/>
    </xf>
    <xf numFmtId="0" fontId="92" fillId="0" borderId="119" xfId="14" applyFont="1" applyFill="1" applyBorder="1" applyAlignment="1" applyProtection="1">
      <alignment horizontal="center" vertical="center"/>
    </xf>
    <xf numFmtId="0" fontId="91" fillId="27" borderId="130" xfId="14" applyFont="1" applyFill="1" applyBorder="1" applyAlignment="1" applyProtection="1">
      <alignment horizontal="center" vertical="center"/>
    </xf>
    <xf numFmtId="0" fontId="92" fillId="27" borderId="119" xfId="14" applyFont="1" applyFill="1" applyBorder="1" applyAlignment="1" applyProtection="1">
      <alignment horizontal="center" vertical="center"/>
    </xf>
    <xf numFmtId="0" fontId="91" fillId="0" borderId="180" xfId="14" applyFont="1" applyFill="1" applyBorder="1" applyAlignment="1" applyProtection="1">
      <alignment horizontal="center" vertical="center"/>
    </xf>
    <xf numFmtId="0" fontId="91" fillId="27" borderId="162" xfId="14" applyFont="1" applyFill="1" applyBorder="1" applyAlignment="1" applyProtection="1">
      <alignment horizontal="center" vertical="center"/>
    </xf>
    <xf numFmtId="0" fontId="91" fillId="27" borderId="119" xfId="14" applyFont="1" applyFill="1" applyBorder="1" applyAlignment="1" applyProtection="1">
      <alignment horizontal="center" vertical="center"/>
    </xf>
    <xf numFmtId="0" fontId="92" fillId="27" borderId="180" xfId="14" applyFont="1" applyFill="1" applyBorder="1" applyAlignment="1" applyProtection="1">
      <alignment horizontal="center" vertical="center"/>
    </xf>
    <xf numFmtId="0" fontId="92" fillId="0" borderId="169" xfId="14" applyFont="1" applyFill="1" applyBorder="1" applyAlignment="1" applyProtection="1">
      <alignment horizontal="center" vertical="center"/>
    </xf>
    <xf numFmtId="0" fontId="92" fillId="27" borderId="169" xfId="14" applyFont="1" applyFill="1" applyBorder="1" applyAlignment="1" applyProtection="1">
      <alignment horizontal="center" vertical="center"/>
    </xf>
    <xf numFmtId="0" fontId="91" fillId="0" borderId="119" xfId="14" applyFont="1" applyFill="1" applyBorder="1" applyAlignment="1" applyProtection="1">
      <alignment horizontal="center" vertical="center"/>
    </xf>
    <xf numFmtId="0" fontId="104" fillId="25" borderId="0" xfId="14" applyFont="1" applyFill="1" applyBorder="1" applyAlignment="1" applyProtection="1">
      <alignment horizontal="right" vertical="center"/>
    </xf>
    <xf numFmtId="0" fontId="91" fillId="27" borderId="169" xfId="14" applyFont="1" applyFill="1" applyBorder="1" applyAlignment="1" applyProtection="1">
      <alignment horizontal="center" vertical="center"/>
    </xf>
    <xf numFmtId="3" fontId="104" fillId="25" borderId="0" xfId="14" applyNumberFormat="1" applyFont="1" applyFill="1" applyBorder="1" applyAlignment="1" applyProtection="1">
      <alignment horizontal="right" vertical="center"/>
    </xf>
    <xf numFmtId="3" fontId="92" fillId="27" borderId="0" xfId="14" applyNumberFormat="1" applyFont="1" applyFill="1" applyBorder="1" applyAlignment="1" applyProtection="1">
      <alignment horizontal="right" vertical="center"/>
      <protection locked="0"/>
    </xf>
    <xf numFmtId="0" fontId="91" fillId="0" borderId="172" xfId="14" applyFont="1" applyFill="1" applyBorder="1" applyAlignment="1" applyProtection="1">
      <alignment horizontal="center" vertical="center"/>
    </xf>
    <xf numFmtId="49" fontId="75" fillId="25" borderId="0" xfId="14" applyNumberFormat="1" applyFont="1" applyFill="1" applyBorder="1" applyAlignment="1" applyProtection="1">
      <protection locked="0"/>
    </xf>
    <xf numFmtId="49" fontId="75" fillId="25" borderId="0" xfId="14" applyNumberFormat="1" applyFont="1" applyFill="1" applyBorder="1" applyProtection="1">
      <protection locked="0"/>
    </xf>
    <xf numFmtId="0" fontId="92" fillId="27" borderId="154" xfId="14" applyFont="1" applyFill="1" applyBorder="1" applyAlignment="1" applyProtection="1">
      <alignment horizontal="center" vertical="center"/>
    </xf>
    <xf numFmtId="0" fontId="92" fillId="27" borderId="148" xfId="14" applyFont="1" applyFill="1" applyBorder="1" applyAlignment="1" applyProtection="1">
      <alignment horizontal="center" vertical="center"/>
    </xf>
    <xf numFmtId="49" fontId="106" fillId="25" borderId="0" xfId="14" applyNumberFormat="1" applyFont="1" applyFill="1" applyBorder="1" applyAlignment="1" applyProtection="1">
      <alignment horizontal="left" vertical="center"/>
      <protection locked="0"/>
    </xf>
    <xf numFmtId="0" fontId="91" fillId="0" borderId="174" xfId="14" applyFont="1" applyFill="1" applyBorder="1" applyAlignment="1" applyProtection="1">
      <alignment horizontal="center" vertical="center"/>
    </xf>
    <xf numFmtId="0" fontId="92" fillId="27" borderId="175" xfId="14" applyFont="1" applyFill="1" applyBorder="1" applyAlignment="1" applyProtection="1">
      <alignment horizontal="center" vertical="center"/>
    </xf>
    <xf numFmtId="49" fontId="75" fillId="25" borderId="0" xfId="14" applyNumberFormat="1" applyFont="1" applyFill="1" applyBorder="1" applyProtection="1"/>
    <xf numFmtId="0" fontId="92" fillId="0" borderId="176" xfId="14" applyFont="1" applyFill="1" applyBorder="1" applyAlignment="1" applyProtection="1">
      <alignment horizontal="center" vertical="center"/>
    </xf>
    <xf numFmtId="3" fontId="92" fillId="27" borderId="121" xfId="14" applyNumberFormat="1" applyFont="1" applyFill="1" applyBorder="1" applyAlignment="1" applyProtection="1">
      <alignment vertical="center"/>
    </xf>
    <xf numFmtId="0" fontId="98" fillId="25" borderId="0" xfId="14" applyFont="1" applyFill="1" applyBorder="1" applyAlignment="1" applyProtection="1">
      <alignment horizontal="left" vertical="center"/>
    </xf>
    <xf numFmtId="0" fontId="92" fillId="0" borderId="12" xfId="14" applyFont="1" applyFill="1" applyBorder="1" applyAlignment="1" applyProtection="1">
      <alignment vertical="center"/>
    </xf>
    <xf numFmtId="3" fontId="82" fillId="7" borderId="0" xfId="14" applyNumberFormat="1" applyFont="1" applyFill="1" applyBorder="1" applyAlignment="1" applyProtection="1">
      <alignment horizontal="right" vertical="center"/>
    </xf>
    <xf numFmtId="0" fontId="75" fillId="25" borderId="0" xfId="14" applyFont="1" applyFill="1" applyBorder="1" applyAlignment="1" applyProtection="1">
      <alignment vertical="center"/>
    </xf>
    <xf numFmtId="0" fontId="92" fillId="0" borderId="0" xfId="14" applyFont="1" applyFill="1" applyBorder="1" applyAlignment="1" applyProtection="1">
      <alignment horizontal="center" vertical="center"/>
    </xf>
    <xf numFmtId="0" fontId="92" fillId="27" borderId="190" xfId="14" applyFont="1" applyFill="1" applyBorder="1" applyAlignment="1" applyProtection="1">
      <alignment horizontal="center" vertical="center"/>
    </xf>
    <xf numFmtId="0" fontId="81" fillId="26" borderId="112" xfId="14" applyFont="1" applyFill="1" applyBorder="1" applyAlignment="1" applyProtection="1">
      <alignment horizontal="left" vertical="center"/>
    </xf>
    <xf numFmtId="0" fontId="81" fillId="26" borderId="0" xfId="14" applyFont="1" applyFill="1" applyBorder="1" applyAlignment="1" applyProtection="1">
      <alignment horizontal="center"/>
    </xf>
    <xf numFmtId="49" fontId="98" fillId="7" borderId="177" xfId="14" applyNumberFormat="1" applyFont="1" applyFill="1" applyBorder="1" applyAlignment="1" applyProtection="1">
      <alignment horizontal="center" vertical="center"/>
    </xf>
    <xf numFmtId="0" fontId="98" fillId="25" borderId="144" xfId="14" applyFont="1" applyFill="1" applyBorder="1" applyAlignment="1" applyProtection="1">
      <alignment horizontal="center" vertical="center" wrapText="1"/>
    </xf>
    <xf numFmtId="0" fontId="98" fillId="25" borderId="0" xfId="14" applyFont="1" applyFill="1" applyBorder="1" applyAlignment="1" applyProtection="1">
      <alignment horizontal="left" vertical="top" wrapText="1"/>
    </xf>
    <xf numFmtId="0" fontId="98" fillId="25" borderId="0" xfId="14" applyFont="1" applyFill="1" applyBorder="1" applyAlignment="1" applyProtection="1">
      <alignment horizontal="center" vertical="top" wrapText="1"/>
    </xf>
    <xf numFmtId="0" fontId="81" fillId="26" borderId="112" xfId="14" applyFont="1" applyFill="1" applyBorder="1" applyAlignment="1" applyProtection="1">
      <alignment horizontal="left"/>
    </xf>
    <xf numFmtId="0" fontId="81" fillId="26" borderId="0" xfId="14" applyFont="1" applyFill="1" applyBorder="1" applyAlignment="1" applyProtection="1">
      <alignment horizontal="left" vertical="center"/>
    </xf>
    <xf numFmtId="0" fontId="81" fillId="26" borderId="113" xfId="14" applyFont="1" applyFill="1" applyBorder="1" applyAlignment="1" applyProtection="1">
      <alignment horizontal="left" vertical="center"/>
    </xf>
    <xf numFmtId="0" fontId="81" fillId="26" borderId="112" xfId="14" applyFont="1" applyFill="1" applyBorder="1" applyAlignment="1" applyProtection="1">
      <alignment horizontal="center"/>
    </xf>
    <xf numFmtId="0" fontId="98" fillId="25" borderId="112" xfId="14" applyFont="1" applyFill="1" applyBorder="1" applyAlignment="1" applyProtection="1">
      <alignment horizontal="center" vertical="top" wrapText="1"/>
    </xf>
    <xf numFmtId="0" fontId="81" fillId="0" borderId="114" xfId="14" applyFont="1" applyFill="1" applyBorder="1" applyAlignment="1" applyProtection="1">
      <alignment horizontal="left" vertical="center" wrapText="1"/>
    </xf>
    <xf numFmtId="0" fontId="81" fillId="26" borderId="125" xfId="14" applyFont="1" applyFill="1" applyBorder="1" applyProtection="1"/>
    <xf numFmtId="0" fontId="81" fillId="26" borderId="125" xfId="14" applyFont="1" applyFill="1" applyBorder="1" applyAlignment="1" applyProtection="1">
      <alignment horizontal="left" vertical="center"/>
    </xf>
    <xf numFmtId="0" fontId="98" fillId="0" borderId="123" xfId="14" applyFont="1" applyBorder="1" applyAlignment="1" applyProtection="1">
      <alignment horizontal="center" vertical="center"/>
    </xf>
    <xf numFmtId="0" fontId="81" fillId="26" borderId="124" xfId="14" applyFont="1" applyFill="1" applyBorder="1" applyAlignment="1" applyProtection="1"/>
    <xf numFmtId="49" fontId="75" fillId="0" borderId="0" xfId="14" applyNumberFormat="1" applyFont="1" applyFill="1" applyBorder="1" applyProtection="1"/>
    <xf numFmtId="0" fontId="75" fillId="0" borderId="0" xfId="14" applyFont="1" applyFill="1" applyBorder="1" applyProtection="1"/>
    <xf numFmtId="0" fontId="75" fillId="0" borderId="0" xfId="14" applyFont="1" applyFill="1" applyBorder="1" applyAlignment="1" applyProtection="1">
      <alignment vertical="center"/>
    </xf>
    <xf numFmtId="0" fontId="81" fillId="26" borderId="113" xfId="14" applyFont="1" applyFill="1" applyBorder="1" applyAlignment="1" applyProtection="1">
      <alignment horizontal="center"/>
    </xf>
    <xf numFmtId="0" fontId="98" fillId="25" borderId="113" xfId="14" applyFont="1" applyFill="1" applyBorder="1" applyAlignment="1" applyProtection="1">
      <alignment horizontal="center" vertical="top" wrapText="1"/>
    </xf>
    <xf numFmtId="0" fontId="81" fillId="26" borderId="117" xfId="14" applyFont="1" applyFill="1" applyBorder="1" applyAlignment="1" applyProtection="1">
      <alignment horizontal="left" vertical="center"/>
    </xf>
    <xf numFmtId="0" fontId="81" fillId="26" borderId="116" xfId="14" applyFont="1" applyFill="1" applyBorder="1" applyAlignment="1" applyProtection="1">
      <alignment horizontal="left" vertical="center"/>
    </xf>
    <xf numFmtId="0" fontId="81" fillId="26" borderId="120" xfId="14" applyFont="1" applyFill="1" applyBorder="1" applyAlignment="1" applyProtection="1">
      <alignment horizontal="left" vertical="center"/>
    </xf>
    <xf numFmtId="0" fontId="98" fillId="25" borderId="117" xfId="14" applyFont="1" applyFill="1" applyBorder="1" applyAlignment="1" applyProtection="1">
      <alignment horizontal="center" vertical="top" wrapText="1"/>
    </xf>
    <xf numFmtId="0" fontId="98" fillId="25" borderId="52" xfId="14" applyFont="1" applyFill="1" applyBorder="1" applyAlignment="1" applyProtection="1">
      <alignment horizontal="center" vertical="top" wrapText="1"/>
    </xf>
    <xf numFmtId="0" fontId="98" fillId="25" borderId="111" xfId="14" applyFont="1" applyFill="1" applyBorder="1" applyAlignment="1" applyProtection="1">
      <alignment horizontal="center" vertical="top" wrapText="1"/>
    </xf>
    <xf numFmtId="0" fontId="98" fillId="25" borderId="87" xfId="14" applyFont="1" applyFill="1" applyBorder="1" applyAlignment="1" applyProtection="1">
      <alignment horizontal="center" vertical="top" wrapText="1"/>
    </xf>
    <xf numFmtId="0" fontId="108" fillId="0" borderId="0" xfId="14" applyFont="1" applyFill="1" applyBorder="1" applyAlignment="1" applyProtection="1">
      <alignment horizontal="center"/>
    </xf>
    <xf numFmtId="1" fontId="104" fillId="0" borderId="0" xfId="14" applyNumberFormat="1" applyFont="1" applyFill="1" applyBorder="1" applyAlignment="1" applyProtection="1">
      <alignment horizontal="center" vertical="center"/>
    </xf>
    <xf numFmtId="0" fontId="75" fillId="0" borderId="0" xfId="14" applyFont="1" applyFill="1" applyBorder="1" applyAlignment="1" applyProtection="1">
      <alignment horizontal="center"/>
    </xf>
    <xf numFmtId="0" fontId="75" fillId="0" borderId="0" xfId="14" applyFont="1" applyFill="1" applyBorder="1" applyAlignment="1" applyProtection="1"/>
    <xf numFmtId="0" fontId="81" fillId="0" borderId="0" xfId="14" applyFont="1" applyFill="1" applyBorder="1" applyAlignment="1" applyProtection="1">
      <alignment horizontal="center"/>
    </xf>
    <xf numFmtId="0" fontId="81" fillId="0" borderId="0" xfId="14" applyFont="1" applyFill="1" applyBorder="1" applyAlignment="1" applyProtection="1">
      <alignment horizontal="left" vertical="center"/>
    </xf>
    <xf numFmtId="0" fontId="98" fillId="0" borderId="0" xfId="14" applyFont="1" applyFill="1" applyBorder="1" applyAlignment="1" applyProtection="1">
      <alignment horizontal="center" vertical="top" wrapText="1"/>
    </xf>
    <xf numFmtId="0" fontId="81" fillId="0" borderId="0" xfId="14" applyFont="1" applyFill="1" applyBorder="1" applyAlignment="1" applyProtection="1">
      <alignment vertical="center"/>
    </xf>
    <xf numFmtId="3" fontId="81" fillId="0" borderId="0" xfId="14" applyNumberFormat="1" applyFont="1" applyFill="1" applyBorder="1" applyAlignment="1" applyProtection="1">
      <alignment vertical="center" wrapText="1"/>
    </xf>
    <xf numFmtId="0" fontId="75" fillId="0" borderId="0" xfId="14" applyFont="1" applyBorder="1" applyAlignment="1" applyProtection="1">
      <alignment horizontal="center"/>
    </xf>
    <xf numFmtId="0" fontId="75" fillId="0" borderId="0" xfId="14" applyFont="1" applyBorder="1" applyProtection="1"/>
    <xf numFmtId="0" fontId="75" fillId="0" borderId="0" xfId="14" applyFont="1" applyBorder="1" applyAlignment="1" applyProtection="1"/>
    <xf numFmtId="0" fontId="96" fillId="0" borderId="0" xfId="0" applyFont="1" applyBorder="1" applyAlignment="1">
      <alignment vertical="center" wrapText="1"/>
    </xf>
    <xf numFmtId="0" fontId="96" fillId="0" borderId="0" xfId="0" applyFont="1" applyFill="1" applyBorder="1" applyAlignment="1">
      <alignment vertical="center" wrapText="1"/>
    </xf>
    <xf numFmtId="0" fontId="75" fillId="0" borderId="0" xfId="14" applyFont="1" applyProtection="1"/>
    <xf numFmtId="0" fontId="81" fillId="0" borderId="0" xfId="14" applyFont="1" applyFill="1" applyBorder="1" applyAlignment="1" applyProtection="1">
      <alignment horizontal="left" vertical="center" wrapText="1"/>
    </xf>
    <xf numFmtId="0" fontId="92" fillId="0" borderId="0" xfId="14" applyFont="1" applyFill="1" applyBorder="1" applyAlignment="1" applyProtection="1">
      <alignment horizontal="center"/>
    </xf>
    <xf numFmtId="3" fontId="104" fillId="0" borderId="0" xfId="14" applyNumberFormat="1" applyFont="1" applyFill="1" applyBorder="1" applyAlignment="1" applyProtection="1">
      <alignment horizontal="right" vertical="center"/>
    </xf>
    <xf numFmtId="0" fontId="75" fillId="0" borderId="0" xfId="14" applyFont="1" applyAlignment="1" applyProtection="1"/>
    <xf numFmtId="0" fontId="75" fillId="0" borderId="0" xfId="14" applyFont="1" applyAlignment="1" applyProtection="1">
      <alignment horizontal="center"/>
    </xf>
    <xf numFmtId="0" fontId="96" fillId="0" borderId="0" xfId="0" applyFont="1"/>
    <xf numFmtId="10" fontId="48" fillId="0" borderId="99" xfId="0" applyNumberFormat="1" applyFont="1" applyBorder="1" applyAlignment="1" applyProtection="1">
      <alignment horizontal="center" vertical="center" wrapText="1"/>
    </xf>
    <xf numFmtId="10" fontId="46" fillId="0" borderId="100" xfId="0" applyNumberFormat="1" applyFont="1" applyBorder="1" applyAlignment="1">
      <alignment horizontal="center" vertical="center"/>
    </xf>
    <xf numFmtId="0" fontId="47" fillId="0" borderId="73" xfId="7" applyFont="1" applyFill="1" applyBorder="1" applyAlignment="1" applyProtection="1">
      <alignment horizontal="center" vertical="center" wrapText="1"/>
    </xf>
    <xf numFmtId="0" fontId="46" fillId="0" borderId="38" xfId="0" applyFont="1" applyBorder="1" applyAlignment="1">
      <alignment horizontal="center" vertical="center" wrapText="1"/>
    </xf>
    <xf numFmtId="0" fontId="46" fillId="0" borderId="22" xfId="0" applyFont="1" applyBorder="1" applyAlignment="1">
      <alignment horizontal="center" vertical="center" wrapText="1"/>
    </xf>
    <xf numFmtId="0" fontId="46" fillId="0" borderId="23" xfId="0" applyFont="1" applyBorder="1" applyAlignment="1">
      <alignment horizontal="center" vertical="center" wrapText="1"/>
    </xf>
    <xf numFmtId="0" fontId="21" fillId="8" borderId="54" xfId="7" applyFont="1" applyFill="1" applyBorder="1" applyAlignment="1" applyProtection="1">
      <alignment horizontal="left" vertical="center"/>
    </xf>
    <xf numFmtId="0" fontId="1" fillId="0" borderId="41" xfId="0" applyFont="1" applyBorder="1" applyAlignment="1" applyProtection="1">
      <alignment horizontal="left" vertical="center"/>
    </xf>
    <xf numFmtId="0" fontId="21" fillId="8" borderId="41" xfId="7" applyFont="1" applyFill="1" applyBorder="1" applyAlignment="1" applyProtection="1">
      <alignment horizontal="left" vertical="center"/>
    </xf>
    <xf numFmtId="0" fontId="1" fillId="0" borderId="42" xfId="0" applyFont="1" applyBorder="1" applyAlignment="1" applyProtection="1">
      <alignment horizontal="left" vertical="center"/>
    </xf>
    <xf numFmtId="0" fontId="24" fillId="0" borderId="54" xfId="0" applyFont="1" applyBorder="1" applyAlignment="1" applyProtection="1">
      <alignment vertical="center" wrapText="1"/>
    </xf>
    <xf numFmtId="0" fontId="1" fillId="0" borderId="41" xfId="0" applyFont="1" applyBorder="1" applyAlignment="1" applyProtection="1">
      <alignment vertical="center" wrapText="1"/>
    </xf>
    <xf numFmtId="0" fontId="24" fillId="8" borderId="54" xfId="7" applyFont="1" applyFill="1" applyBorder="1" applyAlignment="1" applyProtection="1">
      <alignment horizontal="left" vertical="center"/>
    </xf>
    <xf numFmtId="0" fontId="16" fillId="0" borderId="15" xfId="7" applyFont="1" applyFill="1" applyBorder="1" applyAlignment="1" applyProtection="1">
      <alignment horizontal="center" vertical="center" wrapText="1"/>
    </xf>
    <xf numFmtId="0" fontId="1" fillId="0" borderId="16" xfId="0" applyFont="1" applyBorder="1" applyAlignment="1" applyProtection="1">
      <alignment wrapText="1"/>
    </xf>
    <xf numFmtId="0" fontId="1" fillId="0" borderId="17" xfId="0" applyFont="1" applyBorder="1" applyAlignment="1" applyProtection="1">
      <alignment wrapText="1"/>
    </xf>
    <xf numFmtId="0" fontId="1" fillId="0" borderId="81" xfId="0" applyFont="1" applyBorder="1" applyAlignment="1" applyProtection="1">
      <alignment vertical="center" wrapText="1"/>
    </xf>
    <xf numFmtId="0" fontId="1" fillId="0" borderId="42" xfId="0" applyFont="1" applyBorder="1" applyAlignment="1" applyProtection="1">
      <alignment vertical="center" wrapText="1"/>
    </xf>
    <xf numFmtId="9" fontId="49" fillId="0" borderId="101" xfId="0" applyNumberFormat="1" applyFont="1" applyBorder="1" applyAlignment="1" applyProtection="1">
      <alignment horizontal="center" vertical="center" wrapText="1"/>
    </xf>
    <xf numFmtId="0" fontId="11" fillId="0" borderId="23" xfId="0" applyFont="1" applyBorder="1" applyAlignment="1">
      <alignment horizontal="center" vertical="center" wrapText="1"/>
    </xf>
    <xf numFmtId="0" fontId="16" fillId="0" borderId="41" xfId="7" applyFont="1" applyFill="1" applyBorder="1" applyAlignment="1" applyProtection="1">
      <alignment horizontal="left"/>
    </xf>
    <xf numFmtId="0" fontId="16" fillId="0" borderId="42" xfId="7" applyFont="1" applyFill="1" applyBorder="1" applyAlignment="1" applyProtection="1">
      <alignment horizontal="left"/>
    </xf>
    <xf numFmtId="0" fontId="16" fillId="8" borderId="16" xfId="7" applyFont="1" applyFill="1" applyBorder="1" applyAlignment="1" applyProtection="1">
      <alignment horizontal="left"/>
    </xf>
    <xf numFmtId="0" fontId="16" fillId="8" borderId="17" xfId="7" applyFont="1" applyFill="1" applyBorder="1" applyAlignment="1" applyProtection="1">
      <alignment horizontal="left"/>
    </xf>
    <xf numFmtId="165" fontId="22" fillId="0" borderId="35" xfId="9" applyNumberFormat="1" applyFont="1" applyFill="1" applyBorder="1" applyAlignment="1" applyProtection="1">
      <alignment horizontal="right"/>
    </xf>
    <xf numFmtId="0" fontId="22" fillId="0" borderId="35" xfId="7" applyFont="1" applyFill="1" applyBorder="1" applyAlignment="1" applyProtection="1">
      <alignment horizontal="center"/>
    </xf>
    <xf numFmtId="0" fontId="16" fillId="0" borderId="54" xfId="7" applyFont="1" applyFill="1" applyBorder="1" applyAlignment="1" applyProtection="1">
      <alignment horizontal="left"/>
    </xf>
    <xf numFmtId="0" fontId="10" fillId="0" borderId="41" xfId="0" applyFont="1" applyBorder="1" applyAlignment="1" applyProtection="1"/>
    <xf numFmtId="0" fontId="10" fillId="0" borderId="38" xfId="0" applyFont="1" applyBorder="1" applyAlignment="1" applyProtection="1"/>
    <xf numFmtId="0" fontId="22" fillId="0" borderId="35" xfId="7" applyFont="1" applyFill="1" applyBorder="1" applyAlignment="1" applyProtection="1">
      <alignment horizontal="left"/>
    </xf>
    <xf numFmtId="0" fontId="22" fillId="0" borderId="36" xfId="7" applyFont="1" applyFill="1" applyBorder="1" applyAlignment="1" applyProtection="1">
      <alignment horizontal="left"/>
    </xf>
    <xf numFmtId="0" fontId="22" fillId="0" borderId="37" xfId="7" applyFont="1" applyFill="1" applyBorder="1" applyAlignment="1" applyProtection="1">
      <alignment horizontal="center"/>
    </xf>
    <xf numFmtId="0" fontId="22" fillId="0" borderId="31" xfId="7" applyFont="1" applyFill="1" applyBorder="1" applyAlignment="1" applyProtection="1">
      <alignment horizontal="center"/>
    </xf>
    <xf numFmtId="0" fontId="22" fillId="0" borderId="38" xfId="7" applyFont="1" applyFill="1" applyBorder="1" applyAlignment="1" applyProtection="1">
      <alignment horizontal="center"/>
    </xf>
    <xf numFmtId="0" fontId="22" fillId="0" borderId="43" xfId="7" applyFont="1" applyFill="1" applyBorder="1" applyAlignment="1" applyProtection="1">
      <alignment horizontal="center"/>
    </xf>
    <xf numFmtId="0" fontId="22" fillId="0" borderId="0" xfId="7" applyFont="1" applyFill="1" applyBorder="1" applyAlignment="1" applyProtection="1">
      <alignment horizontal="center"/>
    </xf>
    <xf numFmtId="0" fontId="22" fillId="0" borderId="20" xfId="7" applyFont="1" applyFill="1" applyBorder="1" applyAlignment="1" applyProtection="1">
      <alignment horizontal="center"/>
    </xf>
    <xf numFmtId="0" fontId="18" fillId="7" borderId="0" xfId="7" applyFont="1" applyFill="1" applyBorder="1" applyAlignment="1" applyProtection="1">
      <alignment horizontal="right" vertical="top"/>
    </xf>
    <xf numFmtId="0" fontId="20" fillId="7" borderId="22" xfId="7" applyFont="1" applyFill="1" applyBorder="1" applyAlignment="1" applyProtection="1">
      <alignment horizontal="center" vertical="center"/>
    </xf>
    <xf numFmtId="0" fontId="20" fillId="7" borderId="23" xfId="7" applyFont="1" applyFill="1" applyBorder="1" applyAlignment="1" applyProtection="1">
      <alignment horizontal="center" vertical="center"/>
    </xf>
    <xf numFmtId="0" fontId="20" fillId="7" borderId="32" xfId="7" applyFont="1" applyFill="1" applyBorder="1" applyAlignment="1" applyProtection="1">
      <alignment horizontal="center" vertical="center"/>
    </xf>
    <xf numFmtId="0" fontId="16" fillId="8" borderId="28" xfId="7" applyFont="1" applyFill="1" applyBorder="1" applyAlignment="1" applyProtection="1">
      <alignment horizontal="left"/>
    </xf>
    <xf numFmtId="0" fontId="16" fillId="0" borderId="15" xfId="7" applyFont="1" applyFill="1" applyBorder="1" applyAlignment="1" applyProtection="1">
      <alignment horizontal="center" vertical="center" textRotation="90" wrapText="1"/>
    </xf>
    <xf numFmtId="0" fontId="1" fillId="0" borderId="19" xfId="0" applyFont="1" applyBorder="1" applyAlignment="1" applyProtection="1">
      <alignment horizontal="center" vertical="center" textRotation="90"/>
    </xf>
    <xf numFmtId="0" fontId="16" fillId="8" borderId="37" xfId="7" applyFont="1" applyFill="1" applyBorder="1" applyAlignment="1" applyProtection="1">
      <alignment horizontal="left" vertical="center"/>
    </xf>
    <xf numFmtId="0" fontId="21" fillId="0" borderId="38" xfId="7" applyFont="1" applyBorder="1" applyAlignment="1" applyProtection="1">
      <alignment horizontal="left" vertical="center"/>
    </xf>
    <xf numFmtId="0" fontId="21" fillId="0" borderId="39" xfId="7" applyFont="1" applyBorder="1" applyAlignment="1" applyProtection="1">
      <alignment horizontal="left" vertical="center"/>
    </xf>
    <xf numFmtId="0" fontId="23" fillId="0" borderId="31" xfId="7" applyFont="1" applyFill="1" applyBorder="1" applyAlignment="1" applyProtection="1">
      <alignment horizontal="left"/>
    </xf>
    <xf numFmtId="0" fontId="23" fillId="0" borderId="0" xfId="7" applyFont="1" applyFill="1" applyBorder="1" applyAlignment="1" applyProtection="1">
      <alignment horizontal="left"/>
    </xf>
    <xf numFmtId="0" fontId="23" fillId="0" borderId="30" xfId="7" applyFont="1" applyFill="1" applyBorder="1" applyAlignment="1" applyProtection="1">
      <alignment horizontal="left"/>
    </xf>
    <xf numFmtId="0" fontId="16" fillId="8" borderId="34" xfId="7" applyFont="1" applyFill="1" applyBorder="1" applyAlignment="1" applyProtection="1">
      <alignment horizontal="left"/>
    </xf>
    <xf numFmtId="0" fontId="19" fillId="7" borderId="31" xfId="7" applyFont="1" applyFill="1" applyBorder="1" applyAlignment="1" applyProtection="1">
      <alignment horizontal="left" vertical="top"/>
    </xf>
    <xf numFmtId="0" fontId="19" fillId="7" borderId="0" xfId="7" applyFont="1" applyFill="1" applyBorder="1" applyAlignment="1" applyProtection="1">
      <alignment horizontal="left" vertical="top"/>
    </xf>
    <xf numFmtId="0" fontId="19" fillId="7" borderId="20" xfId="7" applyFont="1" applyFill="1" applyBorder="1" applyAlignment="1" applyProtection="1">
      <alignment horizontal="left" vertical="top"/>
    </xf>
    <xf numFmtId="0" fontId="19" fillId="7" borderId="33" xfId="7" applyFont="1" applyFill="1" applyBorder="1" applyAlignment="1" applyProtection="1">
      <alignment horizontal="left" vertical="top"/>
    </xf>
    <xf numFmtId="0" fontId="19" fillId="7" borderId="23" xfId="7" applyFont="1" applyFill="1" applyBorder="1" applyAlignment="1" applyProtection="1">
      <alignment horizontal="left" vertical="top"/>
    </xf>
    <xf numFmtId="0" fontId="19" fillId="7" borderId="24" xfId="7" applyFont="1" applyFill="1" applyBorder="1" applyAlignment="1" applyProtection="1">
      <alignment horizontal="left" vertical="top"/>
    </xf>
    <xf numFmtId="0" fontId="16" fillId="8" borderId="40" xfId="7" applyFont="1" applyFill="1" applyBorder="1" applyAlignment="1" applyProtection="1">
      <alignment horizontal="left" vertical="top" wrapText="1"/>
    </xf>
    <xf numFmtId="0" fontId="16" fillId="0" borderId="41" xfId="7" applyFont="1" applyBorder="1" applyAlignment="1" applyProtection="1">
      <alignment vertical="top"/>
    </xf>
    <xf numFmtId="0" fontId="16" fillId="0" borderId="42" xfId="7" applyFont="1" applyBorder="1" applyAlignment="1" applyProtection="1">
      <alignment vertical="top"/>
    </xf>
    <xf numFmtId="0" fontId="8" fillId="0" borderId="14" xfId="7" applyFont="1" applyFill="1" applyBorder="1" applyAlignment="1" applyProtection="1">
      <alignment horizontal="center"/>
    </xf>
    <xf numFmtId="0" fontId="8" fillId="0" borderId="14" xfId="7" applyFont="1" applyFill="1" applyBorder="1" applyProtection="1"/>
    <xf numFmtId="0" fontId="8" fillId="0" borderId="18" xfId="7" applyFont="1" applyFill="1" applyBorder="1" applyProtection="1"/>
    <xf numFmtId="0" fontId="8" fillId="0" borderId="21" xfId="7" applyFont="1" applyFill="1" applyBorder="1" applyProtection="1"/>
    <xf numFmtId="0" fontId="13" fillId="0" borderId="14" xfId="7" applyFont="1" applyFill="1" applyBorder="1" applyAlignment="1" applyProtection="1">
      <alignment horizontal="center" vertical="center" wrapText="1"/>
    </xf>
    <xf numFmtId="0" fontId="13" fillId="0" borderId="18" xfId="7" applyFont="1" applyFill="1" applyBorder="1" applyAlignment="1" applyProtection="1">
      <alignment horizontal="center" vertical="center" wrapText="1"/>
    </xf>
    <xf numFmtId="0" fontId="13" fillId="0" borderId="21" xfId="7" applyFont="1" applyFill="1" applyBorder="1" applyAlignment="1" applyProtection="1">
      <alignment horizontal="center" vertical="center" wrapText="1"/>
    </xf>
    <xf numFmtId="0" fontId="14" fillId="8" borderId="15" xfId="7" applyFont="1" applyFill="1" applyBorder="1" applyAlignment="1" applyProtection="1">
      <alignment horizontal="center" vertical="center"/>
    </xf>
    <xf numFmtId="0" fontId="14" fillId="8" borderId="16" xfId="7" applyFont="1" applyFill="1" applyBorder="1" applyAlignment="1" applyProtection="1">
      <alignment horizontal="center" vertical="center"/>
    </xf>
    <xf numFmtId="0" fontId="14" fillId="8" borderId="17" xfId="7" applyFont="1" applyFill="1" applyBorder="1" applyAlignment="1" applyProtection="1">
      <alignment horizontal="center" vertical="center"/>
    </xf>
    <xf numFmtId="0" fontId="14" fillId="8" borderId="19" xfId="7" applyFont="1" applyFill="1" applyBorder="1" applyAlignment="1" applyProtection="1">
      <alignment horizontal="center" vertical="center"/>
    </xf>
    <xf numFmtId="0" fontId="14" fillId="8" borderId="0" xfId="7" applyFont="1" applyFill="1" applyBorder="1" applyAlignment="1" applyProtection="1">
      <alignment horizontal="center" vertical="center"/>
    </xf>
    <xf numFmtId="0" fontId="14" fillId="8" borderId="20" xfId="7" applyFont="1" applyFill="1" applyBorder="1" applyAlignment="1" applyProtection="1">
      <alignment horizontal="center" vertical="center"/>
    </xf>
    <xf numFmtId="0" fontId="14" fillId="8" borderId="22" xfId="7" applyFont="1" applyFill="1" applyBorder="1" applyAlignment="1" applyProtection="1">
      <alignment horizontal="center" vertical="center"/>
    </xf>
    <xf numFmtId="0" fontId="14" fillId="8" borderId="23" xfId="7" applyFont="1" applyFill="1" applyBorder="1" applyAlignment="1" applyProtection="1">
      <alignment horizontal="center" vertical="center"/>
    </xf>
    <xf numFmtId="0" fontId="14" fillId="8" borderId="24" xfId="7" applyFont="1" applyFill="1" applyBorder="1" applyAlignment="1" applyProtection="1">
      <alignment horizontal="center" vertical="center"/>
    </xf>
    <xf numFmtId="0" fontId="15" fillId="9" borderId="15" xfId="7" applyFont="1" applyFill="1" applyBorder="1" applyAlignment="1" applyProtection="1">
      <alignment horizontal="center" vertical="center"/>
    </xf>
    <xf numFmtId="0" fontId="15" fillId="9" borderId="16" xfId="7" applyFont="1" applyFill="1" applyBorder="1" applyAlignment="1" applyProtection="1">
      <alignment horizontal="center" vertical="center"/>
    </xf>
    <xf numFmtId="0" fontId="15" fillId="9" borderId="17" xfId="7" applyFont="1" applyFill="1" applyBorder="1" applyAlignment="1" applyProtection="1">
      <alignment horizontal="center" vertical="center"/>
    </xf>
    <xf numFmtId="0" fontId="15" fillId="9" borderId="19" xfId="7" applyFont="1" applyFill="1" applyBorder="1" applyAlignment="1" applyProtection="1">
      <alignment horizontal="center" vertical="center"/>
    </xf>
    <xf numFmtId="0" fontId="15" fillId="9" borderId="0" xfId="7" applyFont="1" applyFill="1" applyBorder="1" applyAlignment="1" applyProtection="1">
      <alignment horizontal="center" vertical="center"/>
    </xf>
    <xf numFmtId="0" fontId="15" fillId="9" borderId="20" xfId="7" applyFont="1" applyFill="1" applyBorder="1" applyAlignment="1" applyProtection="1">
      <alignment horizontal="center" vertical="center"/>
    </xf>
    <xf numFmtId="0" fontId="15" fillId="9" borderId="22" xfId="7" applyFont="1" applyFill="1" applyBorder="1" applyAlignment="1" applyProtection="1">
      <alignment horizontal="center" vertical="center"/>
    </xf>
    <xf numFmtId="0" fontId="15" fillId="9" borderId="23" xfId="7" applyFont="1" applyFill="1" applyBorder="1" applyAlignment="1" applyProtection="1">
      <alignment horizontal="center" vertical="center"/>
    </xf>
    <xf numFmtId="0" fontId="15" fillId="9" borderId="24" xfId="7" applyFont="1" applyFill="1" applyBorder="1" applyAlignment="1" applyProtection="1">
      <alignment horizontal="center" vertical="center"/>
    </xf>
    <xf numFmtId="0" fontId="16" fillId="8" borderId="25" xfId="7" applyFont="1" applyFill="1" applyBorder="1" applyAlignment="1" applyProtection="1">
      <alignment horizontal="center"/>
    </xf>
    <xf numFmtId="0" fontId="16" fillId="8" borderId="26" xfId="7" applyFont="1" applyFill="1" applyBorder="1" applyAlignment="1" applyProtection="1">
      <alignment horizontal="center"/>
    </xf>
    <xf numFmtId="0" fontId="8" fillId="8" borderId="28" xfId="7" applyFont="1" applyFill="1" applyBorder="1" applyAlignment="1" applyProtection="1">
      <alignment horizontal="center"/>
    </xf>
    <xf numFmtId="0" fontId="8" fillId="8" borderId="16" xfId="7" applyFont="1" applyFill="1" applyBorder="1" applyAlignment="1" applyProtection="1">
      <alignment horizontal="center"/>
    </xf>
    <xf numFmtId="0" fontId="8" fillId="8" borderId="34" xfId="7" applyFont="1" applyFill="1" applyBorder="1" applyAlignment="1" applyProtection="1">
      <alignment horizontal="center"/>
    </xf>
    <xf numFmtId="0" fontId="16" fillId="7" borderId="16" xfId="7" applyFont="1" applyFill="1" applyBorder="1" applyAlignment="1" applyProtection="1">
      <alignment horizontal="right" vertical="top"/>
    </xf>
    <xf numFmtId="0" fontId="16" fillId="7" borderId="17" xfId="7" applyFont="1" applyFill="1" applyBorder="1" applyAlignment="1" applyProtection="1">
      <alignment horizontal="right" vertical="top"/>
    </xf>
    <xf numFmtId="0" fontId="16" fillId="0" borderId="0" xfId="7" applyFont="1" applyFill="1" applyBorder="1" applyAlignment="1" applyProtection="1">
      <alignment horizontal="left" vertical="center" wrapText="1"/>
    </xf>
    <xf numFmtId="165" fontId="22" fillId="0" borderId="0" xfId="9" applyNumberFormat="1" applyFont="1" applyFill="1" applyBorder="1" applyAlignment="1" applyProtection="1">
      <alignment horizontal="center"/>
    </xf>
    <xf numFmtId="0" fontId="24" fillId="0" borderId="80" xfId="0" applyFont="1" applyBorder="1" applyAlignment="1" applyProtection="1">
      <alignment vertical="center" wrapText="1"/>
    </xf>
    <xf numFmtId="0" fontId="1" fillId="0" borderId="79" xfId="0" applyFont="1" applyBorder="1" applyAlignment="1" applyProtection="1">
      <alignment vertical="center" wrapText="1"/>
    </xf>
    <xf numFmtId="0" fontId="24" fillId="0" borderId="73" xfId="0" applyFont="1" applyBorder="1" applyAlignment="1" applyProtection="1">
      <alignment vertical="center" wrapText="1"/>
    </xf>
    <xf numFmtId="0" fontId="1" fillId="0" borderId="38" xfId="0" applyFont="1" applyBorder="1" applyAlignment="1" applyProtection="1">
      <alignment vertical="center" wrapText="1"/>
    </xf>
    <xf numFmtId="0" fontId="24" fillId="0" borderId="38" xfId="0" applyFont="1" applyBorder="1" applyAlignment="1" applyProtection="1">
      <alignment vertical="center" wrapText="1"/>
    </xf>
    <xf numFmtId="0" fontId="1" fillId="0" borderId="43" xfId="0" applyFont="1" applyBorder="1" applyAlignment="1" applyProtection="1">
      <alignment vertical="center" wrapText="1"/>
    </xf>
    <xf numFmtId="0" fontId="24" fillId="0" borderId="54" xfId="0" applyFont="1" applyFill="1" applyBorder="1" applyAlignment="1" applyProtection="1">
      <alignment vertical="center" wrapText="1"/>
    </xf>
    <xf numFmtId="0" fontId="0" fillId="0" borderId="41" xfId="0" applyFill="1" applyBorder="1" applyAlignment="1">
      <alignment vertical="center" wrapText="1"/>
    </xf>
    <xf numFmtId="0" fontId="0" fillId="0" borderId="102" xfId="0" applyFill="1" applyBorder="1" applyAlignment="1">
      <alignment vertical="center" wrapText="1"/>
    </xf>
    <xf numFmtId="0" fontId="24" fillId="0" borderId="81" xfId="0" applyFont="1" applyBorder="1" applyAlignment="1" applyProtection="1">
      <alignment vertical="center" wrapText="1"/>
    </xf>
    <xf numFmtId="0" fontId="24" fillId="0" borderId="41" xfId="0" applyFont="1" applyBorder="1" applyAlignment="1" applyProtection="1">
      <alignment vertical="center" wrapText="1"/>
    </xf>
    <xf numFmtId="0" fontId="40" fillId="14" borderId="10" xfId="0" applyFont="1" applyFill="1" applyBorder="1" applyAlignment="1">
      <alignment vertical="center" wrapText="1"/>
    </xf>
    <xf numFmtId="0" fontId="39" fillId="0" borderId="9" xfId="0" applyFont="1" applyBorder="1" applyAlignment="1">
      <alignment vertical="center" wrapText="1"/>
    </xf>
    <xf numFmtId="0" fontId="40" fillId="23" borderId="10" xfId="0" applyFont="1" applyFill="1" applyBorder="1" applyAlignment="1">
      <alignment vertical="center" wrapText="1"/>
    </xf>
    <xf numFmtId="0" fontId="33" fillId="0" borderId="6" xfId="0" applyFont="1" applyFill="1" applyBorder="1" applyAlignment="1">
      <alignment horizontal="left" vertical="center" wrapText="1"/>
    </xf>
    <xf numFmtId="0" fontId="33" fillId="0" borderId="3" xfId="0" applyFont="1" applyFill="1" applyBorder="1" applyAlignment="1">
      <alignment horizontal="left" vertical="center" wrapText="1"/>
    </xf>
    <xf numFmtId="0" fontId="39" fillId="15" borderId="5" xfId="0" applyFont="1" applyFill="1" applyBorder="1" applyAlignment="1">
      <alignment horizontal="left"/>
    </xf>
    <xf numFmtId="0" fontId="39" fillId="15" borderId="90" xfId="0" applyFont="1" applyFill="1" applyBorder="1" applyAlignment="1">
      <alignment horizontal="left"/>
    </xf>
    <xf numFmtId="0" fontId="39" fillId="0" borderId="5" xfId="0" applyFont="1" applyBorder="1" applyAlignment="1">
      <alignment horizontal="left"/>
    </xf>
    <xf numFmtId="0" fontId="39" fillId="0" borderId="7" xfId="0" applyFont="1" applyBorder="1" applyAlignment="1">
      <alignment horizontal="left"/>
    </xf>
    <xf numFmtId="0" fontId="37" fillId="18" borderId="10" xfId="0" applyFont="1" applyFill="1" applyBorder="1" applyAlignment="1">
      <alignment horizontal="center" vertical="center" textRotation="90" wrapText="1"/>
    </xf>
    <xf numFmtId="0" fontId="39" fillId="18" borderId="8" xfId="0" applyFont="1" applyFill="1" applyBorder="1" applyAlignment="1">
      <alignment horizontal="center" vertical="center" textRotation="90" wrapText="1"/>
    </xf>
    <xf numFmtId="0" fontId="39" fillId="18" borderId="53" xfId="0" applyFont="1" applyFill="1" applyBorder="1" applyAlignment="1">
      <alignment horizontal="center" vertical="center" textRotation="90" wrapText="1"/>
    </xf>
    <xf numFmtId="0" fontId="39" fillId="18" borderId="13" xfId="0" applyFont="1" applyFill="1" applyBorder="1" applyAlignment="1">
      <alignment horizontal="center" vertical="center" textRotation="90" wrapText="1"/>
    </xf>
    <xf numFmtId="0" fontId="39" fillId="0" borderId="53" xfId="0" applyFont="1" applyBorder="1" applyAlignment="1"/>
    <xf numFmtId="0" fontId="39" fillId="0" borderId="13" xfId="0" applyFont="1" applyBorder="1" applyAlignment="1"/>
    <xf numFmtId="0" fontId="39" fillId="0" borderId="11" xfId="0" applyFont="1" applyBorder="1" applyAlignment="1"/>
    <xf numFmtId="0" fontId="39" fillId="0" borderId="12" xfId="0" applyFont="1" applyBorder="1" applyAlignment="1"/>
    <xf numFmtId="0" fontId="37" fillId="0" borderId="6" xfId="0" applyFont="1" applyFill="1" applyBorder="1" applyAlignment="1">
      <alignment horizontal="left" vertical="center" wrapText="1"/>
    </xf>
    <xf numFmtId="0" fontId="39" fillId="0" borderId="3" xfId="0" applyFont="1" applyBorder="1" applyAlignment="1">
      <alignment horizontal="left" vertical="center" wrapText="1"/>
    </xf>
    <xf numFmtId="0" fontId="40" fillId="0" borderId="6" xfId="0" applyFont="1" applyFill="1" applyBorder="1" applyAlignment="1">
      <alignment horizontal="left" vertical="center" wrapText="1"/>
    </xf>
    <xf numFmtId="0" fontId="41" fillId="0" borderId="3" xfId="0" applyFont="1" applyBorder="1" applyAlignment="1">
      <alignment horizontal="left" vertical="center" wrapText="1"/>
    </xf>
    <xf numFmtId="0" fontId="37" fillId="0" borderId="6" xfId="0" applyFont="1" applyFill="1" applyBorder="1" applyAlignment="1">
      <alignment vertical="center" wrapText="1"/>
    </xf>
    <xf numFmtId="0" fontId="39" fillId="0" borderId="2" xfId="0" applyFont="1" applyBorder="1" applyAlignment="1">
      <alignment vertical="center" wrapText="1"/>
    </xf>
    <xf numFmtId="0" fontId="39" fillId="0" borderId="3" xfId="0" applyFont="1" applyBorder="1" applyAlignment="1">
      <alignment vertical="center" wrapText="1"/>
    </xf>
    <xf numFmtId="0" fontId="37" fillId="0" borderId="0" xfId="0" applyFont="1" applyFill="1" applyBorder="1" applyAlignment="1">
      <alignment vertical="center" wrapText="1"/>
    </xf>
    <xf numFmtId="1" fontId="44" fillId="15" borderId="10" xfId="0" applyNumberFormat="1" applyFont="1" applyFill="1" applyBorder="1" applyAlignment="1">
      <alignment horizontal="center" vertical="center" wrapText="1"/>
    </xf>
    <xf numFmtId="0" fontId="39" fillId="0" borderId="9" xfId="0" applyFont="1" applyBorder="1" applyAlignment="1">
      <alignment horizontal="center" vertical="center" wrapText="1"/>
    </xf>
    <xf numFmtId="0" fontId="37" fillId="0" borderId="1" xfId="0" applyFont="1" applyFill="1" applyBorder="1" applyAlignment="1">
      <alignment horizontal="center" vertical="center" wrapText="1"/>
    </xf>
    <xf numFmtId="0" fontId="39" fillId="0" borderId="5" xfId="0" applyFont="1" applyBorder="1" applyAlignment="1">
      <alignment horizontal="center" vertical="center" wrapText="1"/>
    </xf>
    <xf numFmtId="0" fontId="39" fillId="0" borderId="7" xfId="0" applyFont="1" applyBorder="1" applyAlignment="1">
      <alignment horizontal="center" vertical="center" wrapText="1"/>
    </xf>
    <xf numFmtId="0" fontId="37" fillId="0" borderId="10" xfId="0" applyFont="1" applyFill="1" applyBorder="1" applyAlignment="1">
      <alignment horizontal="left" vertical="center" wrapText="1"/>
    </xf>
    <xf numFmtId="0" fontId="37" fillId="0" borderId="8" xfId="0" applyFont="1" applyFill="1" applyBorder="1" applyAlignment="1">
      <alignment horizontal="left" vertical="center" wrapText="1"/>
    </xf>
    <xf numFmtId="0" fontId="40" fillId="0" borderId="3" xfId="0" applyFont="1" applyFill="1" applyBorder="1" applyAlignment="1">
      <alignment horizontal="left" vertical="center" wrapText="1"/>
    </xf>
    <xf numFmtId="0" fontId="37" fillId="0" borderId="3" xfId="0" applyFont="1" applyFill="1" applyBorder="1" applyAlignment="1">
      <alignment vertical="center" wrapText="1"/>
    </xf>
    <xf numFmtId="0" fontId="37" fillId="0" borderId="3" xfId="0" applyFont="1" applyFill="1" applyBorder="1" applyAlignment="1">
      <alignment horizontal="left" vertical="center" wrapText="1"/>
    </xf>
    <xf numFmtId="0" fontId="39" fillId="0" borderId="2" xfId="0" applyFont="1" applyBorder="1" applyAlignment="1">
      <alignment horizontal="left" vertical="center" wrapText="1"/>
    </xf>
    <xf numFmtId="0" fontId="37" fillId="11" borderId="5" xfId="0" applyFont="1" applyFill="1" applyBorder="1" applyAlignment="1">
      <alignment horizontal="left"/>
    </xf>
    <xf numFmtId="0" fontId="39" fillId="11" borderId="5" xfId="0" applyFont="1" applyFill="1" applyBorder="1" applyAlignment="1">
      <alignment horizontal="left"/>
    </xf>
    <xf numFmtId="0" fontId="39" fillId="11" borderId="7" xfId="0" applyFont="1" applyFill="1" applyBorder="1" applyAlignment="1">
      <alignment horizontal="left"/>
    </xf>
    <xf numFmtId="0" fontId="40" fillId="11" borderId="10" xfId="0" applyFont="1" applyFill="1" applyBorder="1" applyAlignment="1">
      <alignment vertical="center" wrapText="1"/>
    </xf>
    <xf numFmtId="0" fontId="39" fillId="0" borderId="8" xfId="0" applyFont="1" applyBorder="1" applyAlignment="1">
      <alignment vertical="center" wrapText="1"/>
    </xf>
    <xf numFmtId="0" fontId="40" fillId="2" borderId="10" xfId="0" applyFont="1" applyFill="1" applyBorder="1" applyAlignment="1">
      <alignment vertical="center" wrapText="1"/>
    </xf>
    <xf numFmtId="0" fontId="40" fillId="11" borderId="5" xfId="0" applyFont="1" applyFill="1" applyBorder="1" applyAlignment="1">
      <alignment horizontal="left" vertical="center"/>
    </xf>
    <xf numFmtId="0" fontId="39" fillId="11" borderId="5" xfId="0" applyFont="1" applyFill="1" applyBorder="1" applyAlignment="1">
      <alignment horizontal="left" vertical="center"/>
    </xf>
    <xf numFmtId="0" fontId="39" fillId="11" borderId="7" xfId="0" applyFont="1" applyFill="1" applyBorder="1" applyAlignment="1">
      <alignment horizontal="left" vertical="center"/>
    </xf>
    <xf numFmtId="0" fontId="40" fillId="0" borderId="6" xfId="0" applyFont="1" applyFill="1" applyBorder="1" applyAlignment="1">
      <alignment vertical="center" wrapText="1"/>
    </xf>
    <xf numFmtId="0" fontId="40" fillId="0" borderId="3" xfId="0" applyFont="1" applyFill="1" applyBorder="1" applyAlignment="1">
      <alignment vertical="center" wrapText="1"/>
    </xf>
    <xf numFmtId="0" fontId="39" fillId="0" borderId="3" xfId="0" applyFont="1" applyFill="1" applyBorder="1" applyAlignment="1">
      <alignment horizontal="left" vertical="center" wrapText="1"/>
    </xf>
    <xf numFmtId="0" fontId="39" fillId="11" borderId="90" xfId="0" applyFont="1" applyFill="1" applyBorder="1" applyAlignment="1">
      <alignment horizontal="left" vertical="center"/>
    </xf>
    <xf numFmtId="0" fontId="40" fillId="2" borderId="10" xfId="0" applyFont="1" applyFill="1" applyBorder="1" applyAlignment="1">
      <alignment horizontal="left" vertical="center" wrapText="1"/>
    </xf>
    <xf numFmtId="0" fontId="39" fillId="0" borderId="9" xfId="0" applyFont="1" applyBorder="1" applyAlignment="1">
      <alignment horizontal="left" vertical="center" wrapText="1"/>
    </xf>
    <xf numFmtId="0" fontId="39" fillId="0" borderId="8" xfId="0" applyFont="1" applyBorder="1" applyAlignment="1">
      <alignment horizontal="left" vertical="center" wrapText="1"/>
    </xf>
    <xf numFmtId="0" fontId="37" fillId="0" borderId="1" xfId="0" applyFont="1" applyFill="1" applyBorder="1" applyAlignment="1">
      <alignment horizontal="left" vertical="center" wrapText="1"/>
    </xf>
    <xf numFmtId="0" fontId="39" fillId="0" borderId="7" xfId="0" applyFont="1" applyBorder="1" applyAlignment="1">
      <alignment horizontal="left" vertical="center" wrapText="1"/>
    </xf>
    <xf numFmtId="0" fontId="39" fillId="0" borderId="2" xfId="0" applyFont="1" applyFill="1" applyBorder="1" applyAlignment="1">
      <alignment vertical="center" wrapText="1"/>
    </xf>
    <xf numFmtId="0" fontId="39" fillId="0" borderId="3" xfId="0" applyFont="1" applyFill="1" applyBorder="1" applyAlignment="1">
      <alignment vertical="center" wrapText="1"/>
    </xf>
    <xf numFmtId="0" fontId="34" fillId="10" borderId="44" xfId="0" applyFont="1" applyFill="1" applyBorder="1" applyAlignment="1">
      <alignment horizontal="center" vertical="center" wrapText="1"/>
    </xf>
    <xf numFmtId="0" fontId="34" fillId="10" borderId="50" xfId="0" applyFont="1" applyFill="1" applyBorder="1" applyAlignment="1">
      <alignment horizontal="center" vertical="center" wrapText="1"/>
    </xf>
    <xf numFmtId="0" fontId="34" fillId="10" borderId="45" xfId="0" applyFont="1" applyFill="1" applyBorder="1" applyAlignment="1">
      <alignment horizontal="center" vertical="center" wrapText="1"/>
    </xf>
    <xf numFmtId="0" fontId="34" fillId="10" borderId="46" xfId="0" applyFont="1" applyFill="1" applyBorder="1" applyAlignment="1">
      <alignment horizontal="center" vertical="center" wrapText="1"/>
    </xf>
    <xf numFmtId="0" fontId="34" fillId="10" borderId="0" xfId="0" applyFont="1" applyFill="1" applyBorder="1" applyAlignment="1">
      <alignment horizontal="center" vertical="center" wrapText="1"/>
    </xf>
    <xf numFmtId="0" fontId="34" fillId="10" borderId="47" xfId="0" applyFont="1" applyFill="1" applyBorder="1" applyAlignment="1">
      <alignment horizontal="center" vertical="center" wrapText="1"/>
    </xf>
    <xf numFmtId="0" fontId="34" fillId="10" borderId="48" xfId="0" applyFont="1" applyFill="1" applyBorder="1" applyAlignment="1">
      <alignment horizontal="center" vertical="center" wrapText="1"/>
    </xf>
    <xf numFmtId="0" fontId="34" fillId="10" borderId="51" xfId="0" applyFont="1" applyFill="1" applyBorder="1" applyAlignment="1">
      <alignment horizontal="center" vertical="center" wrapText="1"/>
    </xf>
    <xf numFmtId="0" fontId="34" fillId="10" borderId="49" xfId="0" applyFont="1" applyFill="1" applyBorder="1" applyAlignment="1">
      <alignment horizontal="center" vertical="center" wrapText="1"/>
    </xf>
    <xf numFmtId="0" fontId="33" fillId="0" borderId="4" xfId="0" applyFont="1" applyFill="1" applyBorder="1" applyAlignment="1">
      <alignment horizontal="left" vertical="center" wrapText="1"/>
    </xf>
    <xf numFmtId="0" fontId="37" fillId="0" borderId="7" xfId="0" applyFont="1" applyFill="1" applyBorder="1" applyAlignment="1">
      <alignment horizontal="left" vertical="center" wrapText="1"/>
    </xf>
    <xf numFmtId="0" fontId="37" fillId="0" borderId="6" xfId="0" applyFont="1" applyBorder="1" applyAlignment="1">
      <alignment vertical="center" wrapText="1"/>
    </xf>
    <xf numFmtId="0" fontId="40" fillId="0" borderId="10" xfId="0" applyFont="1" applyFill="1" applyBorder="1" applyAlignment="1">
      <alignment vertical="center" wrapText="1"/>
    </xf>
    <xf numFmtId="0" fontId="39" fillId="0" borderId="9" xfId="0" applyFont="1" applyFill="1" applyBorder="1" applyAlignment="1">
      <alignment vertical="center" wrapText="1"/>
    </xf>
    <xf numFmtId="0" fontId="39" fillId="0" borderId="8" xfId="0" applyFont="1" applyFill="1" applyBorder="1" applyAlignment="1">
      <alignment vertical="center" wrapText="1"/>
    </xf>
    <xf numFmtId="0" fontId="38" fillId="16" borderId="4" xfId="0" applyFont="1" applyFill="1" applyBorder="1" applyAlignment="1">
      <alignment horizontal="left" vertical="center"/>
    </xf>
    <xf numFmtId="165" fontId="38" fillId="16" borderId="4" xfId="1" applyNumberFormat="1" applyFont="1" applyFill="1" applyBorder="1" applyAlignment="1">
      <alignment horizontal="center" vertical="center" wrapText="1"/>
    </xf>
    <xf numFmtId="0" fontId="38" fillId="16" borderId="1" xfId="0" applyFont="1" applyFill="1" applyBorder="1" applyAlignment="1">
      <alignment horizontal="center" vertical="center" wrapText="1"/>
    </xf>
    <xf numFmtId="0" fontId="39" fillId="16" borderId="7" xfId="0" applyFont="1" applyFill="1" applyBorder="1" applyAlignment="1">
      <alignment horizontal="center" vertical="center" wrapText="1"/>
    </xf>
    <xf numFmtId="0" fontId="38" fillId="16" borderId="10" xfId="0" applyFont="1" applyFill="1" applyBorder="1" applyAlignment="1">
      <alignment horizontal="center" vertical="center" wrapText="1"/>
    </xf>
    <xf numFmtId="0" fontId="39" fillId="16" borderId="9" xfId="0" applyFont="1" applyFill="1" applyBorder="1" applyAlignment="1">
      <alignment horizontal="center" vertical="center" wrapText="1"/>
    </xf>
    <xf numFmtId="0" fontId="39" fillId="16" borderId="8" xfId="0" applyFont="1" applyFill="1" applyBorder="1" applyAlignment="1">
      <alignment horizontal="center" vertical="center" wrapText="1"/>
    </xf>
    <xf numFmtId="0" fontId="39" fillId="16" borderId="11" xfId="0" applyFont="1" applyFill="1" applyBorder="1" applyAlignment="1">
      <alignment horizontal="center" vertical="center" wrapText="1"/>
    </xf>
    <xf numFmtId="0" fontId="39" fillId="16" borderId="52" xfId="0" applyFont="1" applyFill="1" applyBorder="1" applyAlignment="1">
      <alignment horizontal="center" vertical="center" wrapText="1"/>
    </xf>
    <xf numFmtId="0" fontId="39" fillId="16" borderId="12" xfId="0" applyFont="1" applyFill="1" applyBorder="1" applyAlignment="1">
      <alignment horizontal="center" vertical="center" wrapText="1"/>
    </xf>
    <xf numFmtId="0" fontId="37" fillId="14" borderId="5" xfId="0" applyFont="1" applyFill="1" applyBorder="1" applyAlignment="1">
      <alignment horizontal="left" vertical="center"/>
    </xf>
    <xf numFmtId="0" fontId="39" fillId="14" borderId="5" xfId="0" applyFont="1" applyFill="1" applyBorder="1" applyAlignment="1">
      <alignment horizontal="left"/>
    </xf>
    <xf numFmtId="0" fontId="39" fillId="14" borderId="90" xfId="0" applyFont="1" applyFill="1" applyBorder="1" applyAlignment="1">
      <alignment horizontal="left"/>
    </xf>
    <xf numFmtId="0" fontId="39" fillId="14" borderId="11" xfId="0" applyFont="1" applyFill="1" applyBorder="1" applyAlignment="1">
      <alignment horizontal="left"/>
    </xf>
    <xf numFmtId="0" fontId="40" fillId="11" borderId="9" xfId="0" applyFont="1" applyFill="1" applyBorder="1" applyAlignment="1">
      <alignment vertical="center" wrapText="1"/>
    </xf>
    <xf numFmtId="0" fontId="40" fillId="11" borderId="5" xfId="0" applyFont="1" applyFill="1" applyBorder="1" applyAlignment="1">
      <alignment vertical="center" wrapText="1"/>
    </xf>
    <xf numFmtId="0" fontId="39" fillId="0" borderId="5" xfId="0" applyFont="1" applyBorder="1" applyAlignment="1">
      <alignment vertical="center" wrapText="1"/>
    </xf>
    <xf numFmtId="0" fontId="39" fillId="0" borderId="7" xfId="0" applyFont="1" applyBorder="1" applyAlignment="1">
      <alignment vertical="center" wrapText="1"/>
    </xf>
    <xf numFmtId="0" fontId="37" fillId="11" borderId="5" xfId="0" applyFont="1" applyFill="1" applyBorder="1" applyAlignment="1">
      <alignment horizontal="left" vertical="center"/>
    </xf>
    <xf numFmtId="0" fontId="40" fillId="11" borderId="6" xfId="0" applyFont="1" applyFill="1" applyBorder="1" applyAlignment="1">
      <alignment vertical="center" wrapText="1"/>
    </xf>
    <xf numFmtId="0" fontId="40" fillId="11" borderId="1" xfId="0" applyFont="1" applyFill="1" applyBorder="1" applyAlignment="1">
      <alignment horizontal="left" vertical="center"/>
    </xf>
    <xf numFmtId="0" fontId="37" fillId="0" borderId="10" xfId="0" applyFont="1" applyFill="1" applyBorder="1" applyAlignment="1">
      <alignment vertical="center" wrapText="1"/>
    </xf>
    <xf numFmtId="0" fontId="39" fillId="0" borderId="11" xfId="0" applyFont="1" applyBorder="1" applyAlignment="1">
      <alignment vertical="center" wrapText="1"/>
    </xf>
    <xf numFmtId="0" fontId="39" fillId="0" borderId="12" xfId="0" applyFont="1" applyBorder="1" applyAlignment="1">
      <alignment vertical="center" wrapText="1"/>
    </xf>
    <xf numFmtId="0" fontId="40" fillId="2" borderId="5" xfId="0" applyFont="1" applyFill="1" applyBorder="1" applyAlignment="1">
      <alignment horizontal="left" vertical="center"/>
    </xf>
    <xf numFmtId="0" fontId="39" fillId="0" borderId="5" xfId="0" applyFont="1" applyBorder="1" applyAlignment="1">
      <alignment horizontal="left" vertical="center"/>
    </xf>
    <xf numFmtId="0" fontId="39" fillId="0" borderId="7" xfId="0" applyFont="1" applyBorder="1" applyAlignment="1">
      <alignment horizontal="left" vertical="center"/>
    </xf>
    <xf numFmtId="0" fontId="37" fillId="0" borderId="4" xfId="0" applyFont="1" applyFill="1" applyBorder="1" applyAlignment="1">
      <alignment vertical="center" wrapText="1"/>
    </xf>
    <xf numFmtId="0" fontId="39" fillId="0" borderId="4" xfId="0" applyFont="1" applyBorder="1" applyAlignment="1">
      <alignment vertical="center" wrapText="1"/>
    </xf>
    <xf numFmtId="0" fontId="40" fillId="2" borderId="1" xfId="0" applyFont="1" applyFill="1" applyBorder="1" applyAlignment="1">
      <alignment vertical="center" wrapText="1"/>
    </xf>
    <xf numFmtId="0" fontId="39" fillId="0" borderId="1" xfId="0" applyFont="1" applyBorder="1" applyAlignment="1">
      <alignment vertical="center" wrapText="1"/>
    </xf>
    <xf numFmtId="0" fontId="40" fillId="0" borderId="1" xfId="0" applyFont="1" applyFill="1" applyBorder="1" applyAlignment="1">
      <alignment horizontal="left" vertical="center"/>
    </xf>
    <xf numFmtId="0" fontId="36" fillId="14" borderId="2" xfId="0" applyFont="1" applyFill="1" applyBorder="1" applyAlignment="1">
      <alignment horizontal="center" vertical="center" wrapText="1"/>
    </xf>
    <xf numFmtId="0" fontId="39" fillId="14" borderId="2" xfId="0" applyFont="1" applyFill="1" applyBorder="1" applyAlignment="1">
      <alignment horizontal="center" vertical="center" wrapText="1"/>
    </xf>
    <xf numFmtId="0" fontId="39" fillId="14" borderId="3" xfId="0" applyFont="1" applyFill="1" applyBorder="1" applyAlignment="1">
      <alignment horizontal="center" vertical="center" wrapText="1"/>
    </xf>
    <xf numFmtId="0" fontId="37" fillId="11" borderId="5" xfId="0" applyFont="1" applyFill="1" applyBorder="1" applyAlignment="1"/>
    <xf numFmtId="0" fontId="39" fillId="11" borderId="5" xfId="0" applyFont="1" applyFill="1" applyBorder="1" applyAlignment="1"/>
    <xf numFmtId="0" fontId="39" fillId="11" borderId="7" xfId="0" applyFont="1" applyFill="1" applyBorder="1" applyAlignment="1"/>
    <xf numFmtId="0" fontId="40" fillId="11" borderId="8" xfId="0" applyFont="1" applyFill="1" applyBorder="1" applyAlignment="1">
      <alignment vertical="center" wrapText="1"/>
    </xf>
    <xf numFmtId="0" fontId="40" fillId="23" borderId="5" xfId="0" applyFont="1" applyFill="1" applyBorder="1" applyAlignment="1">
      <alignment horizontal="left" vertical="center"/>
    </xf>
    <xf numFmtId="0" fontId="39" fillId="23" borderId="5" xfId="0" applyFont="1" applyFill="1" applyBorder="1" applyAlignment="1">
      <alignment horizontal="left"/>
    </xf>
    <xf numFmtId="0" fontId="39" fillId="23" borderId="11" xfId="0" applyFont="1" applyFill="1" applyBorder="1" applyAlignment="1">
      <alignment horizontal="left"/>
    </xf>
    <xf numFmtId="0" fontId="40" fillId="11" borderId="1" xfId="0" applyFont="1" applyFill="1" applyBorder="1" applyAlignment="1">
      <alignment vertical="center" wrapText="1"/>
    </xf>
    <xf numFmtId="0" fontId="37" fillId="0" borderId="6" xfId="0" applyFont="1" applyBorder="1" applyAlignment="1">
      <alignment horizontal="left" vertical="center" wrapText="1"/>
    </xf>
    <xf numFmtId="0" fontId="40" fillId="11" borderId="5" xfId="0" applyFont="1" applyFill="1" applyBorder="1" applyAlignment="1">
      <alignment horizontal="left"/>
    </xf>
    <xf numFmtId="0" fontId="41" fillId="0" borderId="2" xfId="0" applyFont="1" applyBorder="1" applyAlignment="1">
      <alignment vertical="center" wrapText="1"/>
    </xf>
    <xf numFmtId="0" fontId="41" fillId="0" borderId="3" xfId="0" applyFont="1" applyBorder="1" applyAlignment="1">
      <alignment vertical="center" wrapText="1"/>
    </xf>
    <xf numFmtId="0" fontId="37" fillId="11" borderId="1" xfId="0" applyFont="1" applyFill="1" applyBorder="1" applyAlignment="1">
      <alignment horizontal="left"/>
    </xf>
    <xf numFmtId="0" fontId="40" fillId="0" borderId="6" xfId="0" applyFont="1" applyBorder="1" applyAlignment="1">
      <alignment vertical="center" wrapText="1"/>
    </xf>
    <xf numFmtId="0" fontId="39" fillId="0" borderId="8" xfId="0" applyFont="1" applyBorder="1" applyAlignment="1">
      <alignment horizontal="center" vertical="center" wrapText="1"/>
    </xf>
    <xf numFmtId="165" fontId="38" fillId="16" borderId="1" xfId="1" applyNumberFormat="1" applyFont="1" applyFill="1" applyBorder="1" applyAlignment="1">
      <alignment horizontal="center" vertical="center" wrapText="1"/>
    </xf>
    <xf numFmtId="0" fontId="39" fillId="21" borderId="9" xfId="0" applyFont="1" applyFill="1" applyBorder="1" applyAlignment="1">
      <alignment horizontal="center" vertical="center" textRotation="90" wrapText="1"/>
    </xf>
    <xf numFmtId="0" fontId="39" fillId="21" borderId="8" xfId="0" applyFont="1" applyFill="1" applyBorder="1" applyAlignment="1">
      <alignment horizontal="center" vertical="center" textRotation="90" wrapText="1"/>
    </xf>
    <xf numFmtId="0" fontId="39" fillId="21" borderId="0" xfId="0" applyFont="1" applyFill="1" applyBorder="1" applyAlignment="1">
      <alignment horizontal="center" vertical="center" textRotation="90" wrapText="1"/>
    </xf>
    <xf numFmtId="0" fontId="39" fillId="21" borderId="13" xfId="0" applyFont="1" applyFill="1" applyBorder="1" applyAlignment="1">
      <alignment horizontal="center" vertical="center" textRotation="90" wrapText="1"/>
    </xf>
    <xf numFmtId="0" fontId="33" fillId="24" borderId="9" xfId="0" applyFont="1" applyFill="1" applyBorder="1" applyAlignment="1">
      <alignment horizontal="center" vertical="center" textRotation="90" wrapText="1"/>
    </xf>
    <xf numFmtId="0" fontId="39" fillId="24" borderId="8" xfId="0" applyFont="1" applyFill="1" applyBorder="1" applyAlignment="1">
      <alignment horizontal="center" vertical="center" textRotation="90" wrapText="1"/>
    </xf>
    <xf numFmtId="0" fontId="39" fillId="24" borderId="0" xfId="0" applyFont="1" applyFill="1" applyBorder="1" applyAlignment="1">
      <alignment horizontal="center" vertical="center" textRotation="90" wrapText="1"/>
    </xf>
    <xf numFmtId="0" fontId="39" fillId="24" borderId="13" xfId="0" applyFont="1" applyFill="1" applyBorder="1" applyAlignment="1">
      <alignment horizontal="center" vertical="center" textRotation="90" wrapText="1"/>
    </xf>
    <xf numFmtId="0" fontId="4" fillId="0" borderId="6" xfId="0" applyFont="1" applyFill="1" applyBorder="1" applyAlignment="1">
      <alignment horizontal="left" vertical="center" wrapText="1"/>
    </xf>
    <xf numFmtId="0" fontId="46" fillId="0" borderId="3" xfId="0" applyFont="1" applyFill="1" applyBorder="1" applyAlignment="1">
      <alignment horizontal="left" vertical="center" wrapText="1"/>
    </xf>
    <xf numFmtId="0" fontId="36" fillId="23" borderId="2" xfId="0" applyFont="1" applyFill="1" applyBorder="1" applyAlignment="1">
      <alignment horizontal="center" vertical="center" wrapText="1"/>
    </xf>
    <xf numFmtId="0" fontId="39" fillId="23" borderId="2" xfId="0" applyFont="1" applyFill="1" applyBorder="1" applyAlignment="1">
      <alignment horizontal="center" vertical="center" wrapText="1"/>
    </xf>
    <xf numFmtId="0" fontId="39" fillId="23" borderId="3" xfId="0" applyFont="1" applyFill="1" applyBorder="1" applyAlignment="1">
      <alignment horizontal="center" vertical="center" wrapText="1"/>
    </xf>
    <xf numFmtId="0" fontId="36" fillId="14" borderId="4" xfId="0" applyFont="1" applyFill="1" applyBorder="1" applyAlignment="1">
      <alignment horizontal="center" vertical="center" wrapText="1"/>
    </xf>
    <xf numFmtId="0" fontId="39" fillId="14" borderId="4" xfId="0" applyFont="1" applyFill="1" applyBorder="1" applyAlignment="1">
      <alignment horizontal="center" vertical="center" wrapText="1"/>
    </xf>
    <xf numFmtId="0" fontId="40" fillId="16" borderId="5" xfId="0" applyFont="1" applyFill="1" applyBorder="1" applyAlignment="1">
      <alignment horizontal="left" vertical="center"/>
    </xf>
    <xf numFmtId="0" fontId="39" fillId="16" borderId="5" xfId="0" applyFont="1" applyFill="1" applyBorder="1" applyAlignment="1">
      <alignment horizontal="left"/>
    </xf>
    <xf numFmtId="0" fontId="39" fillId="16" borderId="90" xfId="0" applyFont="1" applyFill="1" applyBorder="1" applyAlignment="1">
      <alignment horizontal="left"/>
    </xf>
    <xf numFmtId="0" fontId="39" fillId="16" borderId="11" xfId="0" applyFont="1" applyFill="1" applyBorder="1" applyAlignment="1">
      <alignment horizontal="left"/>
    </xf>
    <xf numFmtId="0" fontId="36" fillId="16" borderId="2" xfId="0" applyFont="1" applyFill="1" applyBorder="1" applyAlignment="1">
      <alignment horizontal="center" vertical="center" wrapText="1"/>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69" fillId="0" borderId="4" xfId="0" applyFont="1" applyBorder="1" applyAlignment="1">
      <alignment horizontal="center" vertical="center" wrapText="1"/>
    </xf>
    <xf numFmtId="0" fontId="73" fillId="0" borderId="4" xfId="0" applyFont="1" applyBorder="1" applyAlignment="1">
      <alignment horizontal="center" vertical="center" wrapText="1"/>
    </xf>
    <xf numFmtId="0" fontId="69" fillId="7" borderId="4" xfId="0" applyFont="1" applyFill="1" applyBorder="1" applyAlignment="1">
      <alignment horizontal="center" vertical="center" wrapText="1"/>
    </xf>
    <xf numFmtId="0" fontId="69" fillId="16" borderId="4" xfId="0" applyFont="1" applyFill="1" applyBorder="1" applyAlignment="1">
      <alignment horizontal="center" vertical="center" wrapText="1"/>
    </xf>
    <xf numFmtId="0" fontId="67" fillId="16" borderId="4" xfId="0" applyFont="1" applyFill="1" applyBorder="1" applyAlignment="1">
      <alignment horizontal="center" vertical="center" wrapText="1"/>
    </xf>
    <xf numFmtId="0" fontId="73" fillId="16" borderId="4" xfId="0" applyFont="1" applyFill="1" applyBorder="1" applyAlignment="1">
      <alignment horizontal="center" vertical="center" wrapText="1"/>
    </xf>
    <xf numFmtId="0" fontId="73" fillId="0" borderId="0" xfId="0" applyFont="1" applyFill="1" applyBorder="1" applyAlignment="1">
      <alignment horizontal="center" vertical="center" wrapText="1"/>
    </xf>
    <xf numFmtId="0" fontId="69" fillId="0" borderId="0" xfId="0" applyFont="1" applyFill="1" applyBorder="1" applyAlignment="1">
      <alignment horizontal="center" vertical="center" wrapText="1"/>
    </xf>
    <xf numFmtId="0" fontId="69" fillId="16" borderId="1" xfId="0" applyFont="1" applyFill="1" applyBorder="1" applyAlignment="1">
      <alignment horizontal="center" vertical="center" wrapText="1"/>
    </xf>
    <xf numFmtId="0" fontId="73" fillId="16" borderId="5" xfId="0" applyFont="1" applyFill="1" applyBorder="1" applyAlignment="1">
      <alignment horizontal="center" vertical="center" wrapText="1"/>
    </xf>
    <xf numFmtId="0" fontId="73" fillId="16" borderId="7" xfId="0" applyFont="1" applyFill="1" applyBorder="1" applyAlignment="1">
      <alignment horizontal="center" vertical="center" wrapText="1"/>
    </xf>
    <xf numFmtId="0" fontId="67" fillId="0" borderId="7" xfId="0" applyFont="1" applyBorder="1" applyAlignment="1">
      <alignment horizontal="center" vertical="center" wrapText="1"/>
    </xf>
    <xf numFmtId="0" fontId="69" fillId="16" borderId="84" xfId="0" applyFont="1" applyFill="1" applyBorder="1" applyAlignment="1">
      <alignment horizontal="center" vertical="center" wrapText="1"/>
    </xf>
    <xf numFmtId="0" fontId="73" fillId="16" borderId="84" xfId="0" applyFont="1" applyFill="1" applyBorder="1" applyAlignment="1">
      <alignment horizontal="center" vertical="center" wrapText="1"/>
    </xf>
    <xf numFmtId="0" fontId="65" fillId="0" borderId="6" xfId="0" applyFont="1" applyBorder="1" applyAlignment="1">
      <alignment horizontal="left" vertical="center" wrapText="1"/>
    </xf>
    <xf numFmtId="0" fontId="67" fillId="0" borderId="3" xfId="0" applyFont="1" applyBorder="1" applyAlignment="1">
      <alignment horizontal="left" vertical="center" wrapText="1"/>
    </xf>
    <xf numFmtId="0" fontId="69" fillId="16" borderId="85" xfId="0" applyFont="1" applyFill="1" applyBorder="1" applyAlignment="1">
      <alignment horizontal="center" vertical="center" wrapText="1"/>
    </xf>
    <xf numFmtId="0" fontId="73" fillId="16" borderId="85" xfId="0" applyFont="1" applyFill="1" applyBorder="1" applyAlignment="1">
      <alignment horizontal="center" vertical="center" wrapText="1"/>
    </xf>
    <xf numFmtId="0" fontId="69" fillId="16" borderId="10" xfId="0" applyFont="1" applyFill="1" applyBorder="1" applyAlignment="1">
      <alignment horizontal="center" vertical="center" wrapText="1"/>
    </xf>
    <xf numFmtId="0" fontId="73" fillId="16" borderId="8" xfId="0" applyFont="1" applyFill="1" applyBorder="1" applyAlignment="1">
      <alignment horizontal="center" vertical="center" wrapText="1"/>
    </xf>
    <xf numFmtId="0" fontId="73" fillId="16" borderId="53" xfId="0" applyFont="1" applyFill="1" applyBorder="1" applyAlignment="1">
      <alignment horizontal="center" vertical="center" wrapText="1"/>
    </xf>
    <xf numFmtId="0" fontId="73" fillId="16" borderId="13" xfId="0" applyFont="1" applyFill="1" applyBorder="1" applyAlignment="1">
      <alignment horizontal="center" vertical="center" wrapText="1"/>
    </xf>
    <xf numFmtId="0" fontId="73" fillId="16" borderId="11" xfId="0" applyFont="1" applyFill="1" applyBorder="1" applyAlignment="1">
      <alignment horizontal="center" vertical="center" wrapText="1"/>
    </xf>
    <xf numFmtId="0" fontId="73" fillId="16" borderId="12" xfId="0" applyFont="1" applyFill="1" applyBorder="1" applyAlignment="1">
      <alignment horizontal="center" vertical="center" wrapText="1"/>
    </xf>
    <xf numFmtId="0" fontId="65" fillId="14" borderId="10" xfId="0" applyFont="1" applyFill="1" applyBorder="1" applyAlignment="1">
      <alignment vertical="center" wrapText="1"/>
    </xf>
    <xf numFmtId="0" fontId="67" fillId="0" borderId="9" xfId="0" applyFont="1" applyBorder="1" applyAlignment="1">
      <alignment vertical="center" wrapText="1"/>
    </xf>
    <xf numFmtId="0" fontId="65" fillId="22" borderId="10" xfId="0" applyFont="1" applyFill="1" applyBorder="1" applyAlignment="1">
      <alignment vertical="center" wrapText="1"/>
    </xf>
    <xf numFmtId="0" fontId="65" fillId="0" borderId="4" xfId="0" applyFont="1" applyBorder="1" applyAlignment="1">
      <alignment horizontal="left" vertical="center" wrapText="1"/>
    </xf>
    <xf numFmtId="0" fontId="67" fillId="0" borderId="4" xfId="0" applyFont="1" applyBorder="1" applyAlignment="1">
      <alignment horizontal="left" vertical="center" wrapText="1"/>
    </xf>
    <xf numFmtId="0" fontId="67" fillId="0" borderId="84" xfId="0" applyFont="1" applyBorder="1" applyAlignment="1">
      <alignment horizontal="center" vertical="center" wrapText="1"/>
    </xf>
    <xf numFmtId="168" fontId="69" fillId="11" borderId="84" xfId="13" applyNumberFormat="1" applyFont="1" applyFill="1" applyBorder="1" applyAlignment="1">
      <alignment horizontal="center" vertical="center"/>
    </xf>
    <xf numFmtId="0" fontId="67" fillId="0" borderId="84" xfId="0" applyFont="1" applyBorder="1" applyAlignment="1">
      <alignment horizontal="center"/>
    </xf>
    <xf numFmtId="41" fontId="69" fillId="11" borderId="84" xfId="0" applyNumberFormat="1" applyFont="1" applyFill="1" applyBorder="1" applyAlignment="1">
      <alignment horizontal="center"/>
    </xf>
    <xf numFmtId="3" fontId="70" fillId="0" borderId="85" xfId="0" applyNumberFormat="1" applyFont="1" applyBorder="1" applyAlignment="1">
      <alignment horizontal="right" vertical="center"/>
    </xf>
    <xf numFmtId="0" fontId="67" fillId="0" borderId="82" xfId="0" applyFont="1" applyBorder="1" applyAlignment="1"/>
    <xf numFmtId="0" fontId="66" fillId="10" borderId="46" xfId="0" applyFont="1" applyFill="1" applyBorder="1" applyAlignment="1">
      <alignment horizontal="center" vertical="center" wrapText="1"/>
    </xf>
    <xf numFmtId="0" fontId="67" fillId="0" borderId="0" xfId="0" applyFont="1" applyBorder="1" applyAlignment="1">
      <alignment wrapText="1"/>
    </xf>
    <xf numFmtId="0" fontId="67" fillId="0" borderId="47" xfId="0" applyFont="1" applyBorder="1" applyAlignment="1">
      <alignment wrapText="1"/>
    </xf>
    <xf numFmtId="0" fontId="67" fillId="0" borderId="46" xfId="0" applyFont="1" applyBorder="1" applyAlignment="1">
      <alignment wrapText="1"/>
    </xf>
    <xf numFmtId="0" fontId="67" fillId="0" borderId="48" xfId="0" applyFont="1" applyBorder="1" applyAlignment="1">
      <alignment wrapText="1"/>
    </xf>
    <xf numFmtId="0" fontId="67" fillId="0" borderId="51" xfId="0" applyFont="1" applyBorder="1" applyAlignment="1">
      <alignment wrapText="1"/>
    </xf>
    <xf numFmtId="0" fontId="67" fillId="0" borderId="49" xfId="0" applyFont="1" applyBorder="1" applyAlignment="1">
      <alignment wrapText="1"/>
    </xf>
    <xf numFmtId="0" fontId="69" fillId="16" borderId="91" xfId="0" applyFont="1" applyFill="1" applyBorder="1" applyAlignment="1">
      <alignment horizontal="center" vertical="center" wrapText="1"/>
    </xf>
    <xf numFmtId="0" fontId="67" fillId="0" borderId="86" xfId="0" applyFont="1" applyBorder="1" applyAlignment="1">
      <alignment wrapText="1"/>
    </xf>
    <xf numFmtId="0" fontId="67" fillId="16" borderId="94" xfId="0" applyFont="1" applyFill="1" applyBorder="1" applyAlignment="1">
      <alignment horizontal="center" vertical="center" wrapText="1"/>
    </xf>
    <xf numFmtId="0" fontId="67" fillId="0" borderId="12" xfId="0" applyFont="1" applyBorder="1" applyAlignment="1">
      <alignment wrapText="1"/>
    </xf>
    <xf numFmtId="3" fontId="65" fillId="7" borderId="85" xfId="0" applyNumberFormat="1" applyFont="1" applyFill="1" applyBorder="1" applyAlignment="1">
      <alignment horizontal="right" vertical="center"/>
    </xf>
    <xf numFmtId="0" fontId="29" fillId="10" borderId="44" xfId="0" applyFont="1" applyFill="1" applyBorder="1" applyAlignment="1">
      <alignment horizontal="center" vertical="center" wrapText="1"/>
    </xf>
    <xf numFmtId="0" fontId="29" fillId="10" borderId="50" xfId="0" applyFont="1" applyFill="1" applyBorder="1" applyAlignment="1">
      <alignment horizontal="center" vertical="center" wrapText="1"/>
    </xf>
    <xf numFmtId="0" fontId="27" fillId="0" borderId="50" xfId="0" applyFont="1" applyBorder="1" applyAlignment="1">
      <alignment horizontal="center" vertical="center" wrapText="1"/>
    </xf>
    <xf numFmtId="0" fontId="27" fillId="0" borderId="50" xfId="0" applyFont="1" applyBorder="1" applyAlignment="1">
      <alignment wrapText="1"/>
    </xf>
    <xf numFmtId="0" fontId="27" fillId="0" borderId="45" xfId="0" applyFont="1" applyBorder="1" applyAlignment="1">
      <alignment wrapText="1"/>
    </xf>
    <xf numFmtId="0" fontId="27" fillId="0" borderId="46"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0" xfId="0" applyFont="1" applyBorder="1" applyAlignment="1">
      <alignment wrapText="1"/>
    </xf>
    <xf numFmtId="0" fontId="27" fillId="0" borderId="47" xfId="0" applyFont="1" applyBorder="1" applyAlignment="1">
      <alignment wrapText="1"/>
    </xf>
    <xf numFmtId="0" fontId="27" fillId="0" borderId="48" xfId="0" applyFont="1" applyBorder="1" applyAlignment="1">
      <alignment horizontal="center" vertical="center" wrapText="1"/>
    </xf>
    <xf numFmtId="0" fontId="27" fillId="0" borderId="51" xfId="0" applyFont="1" applyBorder="1" applyAlignment="1">
      <alignment horizontal="center" vertical="center" wrapText="1"/>
    </xf>
    <xf numFmtId="0" fontId="27" fillId="0" borderId="51" xfId="0" applyFont="1" applyBorder="1" applyAlignment="1">
      <alignment wrapText="1"/>
    </xf>
    <xf numFmtId="0" fontId="27" fillId="0" borderId="49" xfId="0" applyFont="1" applyBorder="1" applyAlignment="1">
      <alignment wrapText="1"/>
    </xf>
    <xf numFmtId="0" fontId="10" fillId="21" borderId="63" xfId="0" applyFont="1" applyFill="1" applyBorder="1" applyAlignment="1">
      <alignment horizontal="center" vertical="center" wrapText="1"/>
    </xf>
    <xf numFmtId="0" fontId="32" fillId="21" borderId="56" xfId="0" applyFont="1" applyFill="1" applyBorder="1" applyAlignment="1">
      <alignment horizontal="center" vertical="center" wrapText="1"/>
    </xf>
    <xf numFmtId="0" fontId="32" fillId="21" borderId="74" xfId="0" applyFont="1" applyFill="1" applyBorder="1" applyAlignment="1">
      <alignment horizontal="center" vertical="center" wrapText="1"/>
    </xf>
    <xf numFmtId="0" fontId="32" fillId="21" borderId="50" xfId="0" applyFont="1" applyFill="1" applyBorder="1" applyAlignment="1">
      <alignment horizontal="center" vertical="center" wrapText="1"/>
    </xf>
    <xf numFmtId="0" fontId="32" fillId="21" borderId="0" xfId="0" applyFont="1" applyFill="1" applyBorder="1" applyAlignment="1">
      <alignment horizontal="center" vertical="center" wrapText="1"/>
    </xf>
    <xf numFmtId="0" fontId="32" fillId="21" borderId="51" xfId="0" applyFont="1" applyFill="1" applyBorder="1" applyAlignment="1">
      <alignment horizontal="center" vertical="center" wrapText="1"/>
    </xf>
    <xf numFmtId="0" fontId="32" fillId="21" borderId="67" xfId="0" applyFont="1" applyFill="1" applyBorder="1" applyAlignment="1">
      <alignment horizontal="center" vertical="center" wrapText="1"/>
    </xf>
    <xf numFmtId="0" fontId="32" fillId="21" borderId="62" xfId="0" applyFont="1" applyFill="1" applyBorder="1" applyAlignment="1">
      <alignment horizontal="center" vertical="center" wrapText="1"/>
    </xf>
    <xf numFmtId="0" fontId="32" fillId="21" borderId="66" xfId="0" applyFont="1" applyFill="1" applyBorder="1" applyAlignment="1">
      <alignment horizontal="center" vertical="center" wrapText="1"/>
    </xf>
    <xf numFmtId="0" fontId="60" fillId="10" borderId="44" xfId="0" applyFont="1" applyFill="1" applyBorder="1" applyAlignment="1">
      <alignment horizontal="center" vertical="center" wrapText="1"/>
    </xf>
    <xf numFmtId="0" fontId="61" fillId="0" borderId="50" xfId="0" applyFont="1" applyBorder="1" applyAlignment="1"/>
    <xf numFmtId="0" fontId="61" fillId="0" borderId="45" xfId="0" applyFont="1" applyBorder="1" applyAlignment="1"/>
    <xf numFmtId="0" fontId="61" fillId="0" borderId="46" xfId="0" applyFont="1" applyBorder="1" applyAlignment="1"/>
    <xf numFmtId="0" fontId="61" fillId="0" borderId="0" xfId="0" applyFont="1" applyBorder="1" applyAlignment="1"/>
    <xf numFmtId="0" fontId="61" fillId="0" borderId="47" xfId="0" applyFont="1" applyBorder="1" applyAlignment="1"/>
    <xf numFmtId="0" fontId="61" fillId="0" borderId="48" xfId="0" applyFont="1" applyBorder="1" applyAlignment="1"/>
    <xf numFmtId="0" fontId="61" fillId="0" borderId="51" xfId="0" applyFont="1" applyBorder="1" applyAlignment="1"/>
    <xf numFmtId="0" fontId="61" fillId="0" borderId="49" xfId="0" applyFont="1" applyBorder="1" applyAlignment="1"/>
    <xf numFmtId="0" fontId="61" fillId="22" borderId="4" xfId="0" applyFont="1" applyFill="1" applyBorder="1" applyAlignment="1">
      <alignment horizontal="center" vertical="center" wrapText="1"/>
    </xf>
    <xf numFmtId="0" fontId="61" fillId="20" borderId="4" xfId="0" applyFont="1" applyFill="1" applyBorder="1" applyAlignment="1">
      <alignment horizontal="center" vertical="center" wrapText="1"/>
    </xf>
    <xf numFmtId="0" fontId="62" fillId="19" borderId="1" xfId="0" applyFont="1" applyFill="1" applyBorder="1" applyAlignment="1">
      <alignment horizontal="center" vertical="center" wrapText="1"/>
    </xf>
    <xf numFmtId="0" fontId="62" fillId="19" borderId="5" xfId="0" applyFont="1" applyFill="1" applyBorder="1" applyAlignment="1">
      <alignment horizontal="center" vertical="center" wrapText="1"/>
    </xf>
    <xf numFmtId="0" fontId="62" fillId="19" borderId="7" xfId="0" applyFont="1" applyFill="1" applyBorder="1" applyAlignment="1">
      <alignment horizontal="center" vertical="center" wrapText="1"/>
    </xf>
    <xf numFmtId="0" fontId="62" fillId="19" borderId="10" xfId="0" applyFont="1" applyFill="1" applyBorder="1" applyAlignment="1">
      <alignment horizontal="center" vertical="center" wrapText="1"/>
    </xf>
    <xf numFmtId="0" fontId="62" fillId="19" borderId="8" xfId="0" applyFont="1" applyFill="1" applyBorder="1" applyAlignment="1">
      <alignment horizontal="center" vertical="center" wrapText="1"/>
    </xf>
    <xf numFmtId="0" fontId="62" fillId="19" borderId="53" xfId="0" applyFont="1" applyFill="1" applyBorder="1" applyAlignment="1">
      <alignment horizontal="center" vertical="center" wrapText="1"/>
    </xf>
    <xf numFmtId="0" fontId="62" fillId="19" borderId="13" xfId="0" applyFont="1" applyFill="1" applyBorder="1" applyAlignment="1">
      <alignment horizontal="center" vertical="center" wrapText="1"/>
    </xf>
    <xf numFmtId="0" fontId="62" fillId="19" borderId="11" xfId="0" applyFont="1" applyFill="1" applyBorder="1" applyAlignment="1">
      <alignment horizontal="center" vertical="center" wrapText="1"/>
    </xf>
    <xf numFmtId="0" fontId="62" fillId="19" borderId="12" xfId="0" applyFont="1" applyFill="1" applyBorder="1" applyAlignment="1">
      <alignment horizontal="center" vertical="center" wrapText="1"/>
    </xf>
    <xf numFmtId="0" fontId="61" fillId="21" borderId="5" xfId="0" applyFont="1" applyFill="1" applyBorder="1" applyAlignment="1"/>
    <xf numFmtId="0" fontId="61" fillId="21" borderId="11" xfId="0" applyFont="1" applyFill="1" applyBorder="1" applyAlignment="1"/>
    <xf numFmtId="0" fontId="61" fillId="3" borderId="5" xfId="0" applyFont="1" applyFill="1" applyBorder="1" applyAlignment="1"/>
    <xf numFmtId="0" fontId="61" fillId="3" borderId="11" xfId="0" applyFont="1" applyFill="1" applyBorder="1" applyAlignment="1"/>
    <xf numFmtId="0" fontId="61" fillId="19" borderId="5" xfId="0" applyFont="1" applyFill="1" applyBorder="1" applyAlignment="1"/>
    <xf numFmtId="0" fontId="61" fillId="19" borderId="11" xfId="0" applyFont="1" applyFill="1" applyBorder="1" applyAlignment="1"/>
    <xf numFmtId="0" fontId="63" fillId="21" borderId="10" xfId="0" applyFont="1" applyFill="1" applyBorder="1" applyAlignment="1">
      <alignment vertical="center"/>
    </xf>
    <xf numFmtId="0" fontId="63" fillId="21" borderId="9" xfId="0" applyFont="1" applyFill="1" applyBorder="1" applyAlignment="1">
      <alignment vertical="center"/>
    </xf>
    <xf numFmtId="0" fontId="63" fillId="0" borderId="6" xfId="0" applyFont="1" applyBorder="1" applyAlignment="1">
      <alignment vertical="center" wrapText="1"/>
    </xf>
    <xf numFmtId="0" fontId="63" fillId="0" borderId="3" xfId="0" applyFont="1" applyBorder="1" applyAlignment="1">
      <alignment vertical="center" wrapText="1"/>
    </xf>
    <xf numFmtId="0" fontId="63" fillId="3" borderId="10" xfId="0" applyFont="1" applyFill="1" applyBorder="1" applyAlignment="1">
      <alignment vertical="center"/>
    </xf>
    <xf numFmtId="0" fontId="63" fillId="0" borderId="9" xfId="0" applyFont="1" applyBorder="1" applyAlignment="1">
      <alignment vertical="center"/>
    </xf>
    <xf numFmtId="0" fontId="63" fillId="19" borderId="10" xfId="0" applyFont="1" applyFill="1" applyBorder="1" applyAlignment="1">
      <alignment vertical="center"/>
    </xf>
    <xf numFmtId="0" fontId="63" fillId="11" borderId="6" xfId="0" applyFont="1" applyFill="1" applyBorder="1" applyAlignment="1">
      <alignment vertical="center" wrapText="1"/>
    </xf>
    <xf numFmtId="0" fontId="63" fillId="11" borderId="3" xfId="0" applyFont="1" applyFill="1" applyBorder="1" applyAlignment="1">
      <alignment vertical="center" wrapText="1"/>
    </xf>
    <xf numFmtId="0" fontId="50" fillId="6" borderId="10" xfId="0" applyFont="1" applyFill="1" applyBorder="1" applyAlignment="1">
      <alignment vertical="center" wrapText="1"/>
    </xf>
    <xf numFmtId="0" fontId="52" fillId="0" borderId="9" xfId="0" applyFont="1" applyBorder="1" applyAlignment="1">
      <alignment vertical="center" wrapText="1"/>
    </xf>
    <xf numFmtId="0" fontId="55" fillId="11" borderId="10" xfId="0" applyFont="1" applyFill="1" applyBorder="1" applyAlignment="1"/>
    <xf numFmtId="0" fontId="52" fillId="0" borderId="9" xfId="0" applyFont="1" applyBorder="1" applyAlignment="1"/>
    <xf numFmtId="0" fontId="55" fillId="11" borderId="10" xfId="0" applyFont="1" applyFill="1" applyBorder="1" applyAlignment="1">
      <alignment vertical="center" wrapText="1"/>
    </xf>
    <xf numFmtId="0" fontId="50" fillId="0" borderId="4" xfId="0" applyFont="1" applyFill="1" applyBorder="1" applyAlignment="1">
      <alignment vertical="center" wrapText="1"/>
    </xf>
    <xf numFmtId="0" fontId="55" fillId="11" borderId="3" xfId="0" applyFont="1" applyFill="1" applyBorder="1" applyAlignment="1">
      <alignment horizontal="center" vertical="center" wrapText="1"/>
    </xf>
    <xf numFmtId="0" fontId="56" fillId="11" borderId="4" xfId="0" applyFont="1" applyFill="1" applyBorder="1" applyAlignment="1">
      <alignment horizontal="center" vertical="center" wrapText="1"/>
    </xf>
    <xf numFmtId="0" fontId="55" fillId="11" borderId="4" xfId="0" applyFont="1" applyFill="1" applyBorder="1" applyAlignment="1">
      <alignment horizontal="center" vertical="center" wrapText="1"/>
    </xf>
    <xf numFmtId="0" fontId="50" fillId="11" borderId="7" xfId="0" applyFont="1" applyFill="1" applyBorder="1" applyAlignment="1"/>
    <xf numFmtId="0" fontId="52" fillId="11" borderId="4" xfId="0" applyFont="1" applyFill="1" applyBorder="1" applyAlignment="1"/>
    <xf numFmtId="0" fontId="52" fillId="11" borderId="6" xfId="0" applyFont="1" applyFill="1" applyBorder="1" applyAlignment="1"/>
    <xf numFmtId="0" fontId="50" fillId="0" borderId="4" xfId="0" applyFont="1" applyBorder="1" applyAlignment="1">
      <alignment vertical="center" wrapText="1"/>
    </xf>
    <xf numFmtId="0" fontId="52" fillId="0" borderId="4" xfId="0" applyFont="1" applyBorder="1" applyAlignment="1">
      <alignment vertical="center" wrapText="1"/>
    </xf>
    <xf numFmtId="0" fontId="51" fillId="10" borderId="44" xfId="0" applyFont="1" applyFill="1" applyBorder="1" applyAlignment="1">
      <alignment horizontal="center" vertical="center" wrapText="1"/>
    </xf>
    <xf numFmtId="0" fontId="52" fillId="0" borderId="50" xfId="0" applyFont="1" applyBorder="1" applyAlignment="1">
      <alignment wrapText="1"/>
    </xf>
    <xf numFmtId="0" fontId="52" fillId="0" borderId="45" xfId="0" applyFont="1" applyBorder="1" applyAlignment="1">
      <alignment wrapText="1"/>
    </xf>
    <xf numFmtId="0" fontId="52" fillId="0" borderId="46" xfId="0" applyFont="1" applyBorder="1" applyAlignment="1">
      <alignment wrapText="1"/>
    </xf>
    <xf numFmtId="0" fontId="52" fillId="0" borderId="0" xfId="0" applyFont="1" applyBorder="1" applyAlignment="1">
      <alignment wrapText="1"/>
    </xf>
    <xf numFmtId="0" fontId="52" fillId="0" borderId="47" xfId="0" applyFont="1" applyBorder="1" applyAlignment="1">
      <alignment wrapText="1"/>
    </xf>
    <xf numFmtId="0" fontId="52" fillId="0" borderId="48" xfId="0" applyFont="1" applyBorder="1" applyAlignment="1">
      <alignment wrapText="1"/>
    </xf>
    <xf numFmtId="0" fontId="52" fillId="0" borderId="51" xfId="0" applyFont="1" applyBorder="1" applyAlignment="1">
      <alignment wrapText="1"/>
    </xf>
    <xf numFmtId="0" fontId="52" fillId="0" borderId="49" xfId="0" applyFont="1" applyBorder="1" applyAlignment="1">
      <alignment wrapText="1"/>
    </xf>
    <xf numFmtId="0" fontId="50" fillId="11" borderId="7" xfId="0" applyFont="1" applyFill="1" applyBorder="1" applyAlignment="1">
      <alignment horizontal="left" vertical="center" wrapText="1"/>
    </xf>
    <xf numFmtId="0" fontId="52" fillId="11" borderId="4" xfId="0" applyFont="1" applyFill="1" applyBorder="1" applyAlignment="1">
      <alignment horizontal="left" vertical="center" wrapText="1"/>
    </xf>
    <xf numFmtId="0" fontId="52" fillId="11" borderId="6" xfId="0" applyFont="1" applyFill="1" applyBorder="1" applyAlignment="1">
      <alignment horizontal="left" vertical="center" wrapText="1"/>
    </xf>
    <xf numFmtId="0" fontId="50" fillId="6" borderId="7" xfId="0" applyFont="1" applyFill="1" applyBorder="1" applyAlignment="1"/>
    <xf numFmtId="0" fontId="52" fillId="6" borderId="4" xfId="0" applyFont="1" applyFill="1" applyBorder="1" applyAlignment="1"/>
    <xf numFmtId="0" fontId="52" fillId="6" borderId="84" xfId="0" applyFont="1" applyFill="1" applyBorder="1" applyAlignment="1"/>
    <xf numFmtId="0" fontId="52" fillId="6" borderId="6" xfId="0" applyFont="1" applyFill="1" applyBorder="1" applyAlignment="1"/>
    <xf numFmtId="0" fontId="52" fillId="11" borderId="84" xfId="0" applyFont="1" applyFill="1" applyBorder="1" applyAlignment="1">
      <alignment horizontal="left" vertical="center" wrapText="1"/>
    </xf>
    <xf numFmtId="0" fontId="55" fillId="6" borderId="3" xfId="0" applyFont="1" applyFill="1" applyBorder="1" applyAlignment="1">
      <alignment horizontal="center" vertical="center" wrapText="1"/>
    </xf>
    <xf numFmtId="0" fontId="56" fillId="6" borderId="4" xfId="0" applyFont="1" applyFill="1" applyBorder="1" applyAlignment="1">
      <alignment horizontal="center" vertical="center" wrapText="1"/>
    </xf>
    <xf numFmtId="0" fontId="55" fillId="0" borderId="4" xfId="0" applyFont="1" applyBorder="1" applyAlignment="1">
      <alignment horizontal="center" vertical="center" wrapText="1"/>
    </xf>
    <xf numFmtId="0" fontId="56" fillId="0" borderId="4" xfId="0" applyFont="1" applyBorder="1" applyAlignment="1">
      <alignment horizontal="center" vertical="center" wrapText="1"/>
    </xf>
    <xf numFmtId="0" fontId="52" fillId="0" borderId="4" xfId="0" applyFont="1" applyFill="1" applyBorder="1" applyAlignment="1">
      <alignment vertical="center" wrapText="1"/>
    </xf>
    <xf numFmtId="0" fontId="50" fillId="11" borderId="92" xfId="0" applyFont="1" applyFill="1" applyBorder="1" applyAlignment="1">
      <alignment horizontal="left" vertical="center" wrapText="1"/>
    </xf>
    <xf numFmtId="0" fontId="52" fillId="0" borderId="6" xfId="0" applyFont="1" applyBorder="1" applyAlignment="1">
      <alignment horizontal="left" vertical="center" wrapText="1"/>
    </xf>
    <xf numFmtId="0" fontId="50" fillId="11" borderId="10" xfId="0" applyFont="1" applyFill="1" applyBorder="1" applyAlignment="1">
      <alignment vertical="center" wrapText="1"/>
    </xf>
    <xf numFmtId="0" fontId="50" fillId="14" borderId="7" xfId="0" applyFont="1" applyFill="1" applyBorder="1" applyAlignment="1"/>
    <xf numFmtId="0" fontId="50" fillId="14" borderId="4" xfId="0" applyFont="1" applyFill="1" applyBorder="1" applyAlignment="1"/>
    <xf numFmtId="0" fontId="55" fillId="16" borderId="4" xfId="0" applyFont="1" applyFill="1" applyBorder="1" applyAlignment="1">
      <alignment horizontal="center" vertical="center" wrapText="1"/>
    </xf>
    <xf numFmtId="0" fontId="52" fillId="0" borderId="4" xfId="0" applyFont="1" applyBorder="1" applyAlignment="1">
      <alignment horizontal="center" vertical="center" wrapText="1"/>
    </xf>
    <xf numFmtId="0" fontId="50" fillId="11" borderId="4" xfId="0" applyFont="1" applyFill="1" applyBorder="1" applyAlignment="1"/>
    <xf numFmtId="0" fontId="50" fillId="11" borderId="6" xfId="0" applyFont="1" applyFill="1" applyBorder="1" applyAlignment="1"/>
    <xf numFmtId="0" fontId="55" fillId="14" borderId="10" xfId="0" applyFont="1" applyFill="1" applyBorder="1" applyAlignment="1"/>
    <xf numFmtId="0" fontId="52" fillId="0" borderId="8" xfId="0" applyFont="1" applyBorder="1" applyAlignment="1"/>
    <xf numFmtId="0" fontId="90" fillId="0" borderId="159" xfId="14" applyFont="1" applyFill="1" applyBorder="1" applyAlignment="1" applyProtection="1">
      <alignment horizontal="center" vertical="center" textRotation="90"/>
    </xf>
    <xf numFmtId="0" fontId="96" fillId="0" borderId="158" xfId="0" applyFont="1" applyBorder="1" applyAlignment="1">
      <alignment horizontal="center" vertical="center" textRotation="90"/>
    </xf>
    <xf numFmtId="0" fontId="96" fillId="0" borderId="156" xfId="0" applyFont="1" applyBorder="1" applyAlignment="1">
      <alignment horizontal="center" vertical="center" textRotation="90"/>
    </xf>
    <xf numFmtId="0" fontId="90" fillId="0" borderId="134" xfId="14" applyFont="1" applyFill="1" applyBorder="1" applyAlignment="1" applyProtection="1">
      <alignment horizontal="center" vertical="center" textRotation="90" wrapText="1"/>
    </xf>
    <xf numFmtId="0" fontId="96" fillId="0" borderId="132" xfId="0" applyFont="1" applyBorder="1" applyAlignment="1">
      <alignment horizontal="center" vertical="center" textRotation="90" wrapText="1"/>
    </xf>
    <xf numFmtId="0" fontId="81" fillId="27" borderId="183" xfId="14" applyFont="1" applyFill="1" applyBorder="1" applyAlignment="1" applyProtection="1">
      <alignment horizontal="left" vertical="center"/>
    </xf>
    <xf numFmtId="0" fontId="96" fillId="0" borderId="183" xfId="0" applyFont="1" applyFill="1" applyBorder="1" applyAlignment="1">
      <alignment horizontal="center" vertical="center" textRotation="90" wrapText="1"/>
    </xf>
    <xf numFmtId="0" fontId="81" fillId="27" borderId="183" xfId="14" applyFont="1" applyFill="1" applyBorder="1" applyAlignment="1" applyProtection="1">
      <alignment horizontal="left" vertical="center" wrapText="1"/>
    </xf>
    <xf numFmtId="0" fontId="90" fillId="0" borderId="183" xfId="14" applyFont="1" applyFill="1" applyBorder="1" applyAlignment="1" applyProtection="1">
      <alignment horizontal="center" vertical="center" textRotation="90"/>
    </xf>
    <xf numFmtId="0" fontId="90" fillId="0" borderId="188" xfId="14" applyFont="1" applyFill="1" applyBorder="1" applyAlignment="1" applyProtection="1">
      <alignment horizontal="center" vertical="center" textRotation="90"/>
    </xf>
    <xf numFmtId="0" fontId="90" fillId="0" borderId="164" xfId="14" applyFont="1" applyFill="1" applyBorder="1" applyAlignment="1" applyProtection="1">
      <alignment horizontal="center" vertical="center" textRotation="90" wrapText="1"/>
    </xf>
    <xf numFmtId="0" fontId="96" fillId="0" borderId="130" xfId="0" applyFont="1" applyBorder="1" applyAlignment="1">
      <alignment wrapText="1"/>
    </xf>
    <xf numFmtId="0" fontId="96" fillId="0" borderId="162" xfId="0" applyFont="1" applyBorder="1" applyAlignment="1">
      <alignment wrapText="1"/>
    </xf>
    <xf numFmtId="0" fontId="90" fillId="0" borderId="141" xfId="14" applyFont="1" applyFill="1" applyBorder="1" applyAlignment="1" applyProtection="1">
      <alignment horizontal="center" vertical="center" textRotation="90" wrapText="1"/>
    </xf>
    <xf numFmtId="0" fontId="96" fillId="0" borderId="130" xfId="0" applyFont="1" applyBorder="1" applyAlignment="1">
      <alignment horizontal="center" vertical="center" textRotation="90" wrapText="1"/>
    </xf>
    <xf numFmtId="0" fontId="96" fillId="0" borderId="168" xfId="0" applyFont="1" applyBorder="1" applyAlignment="1">
      <alignment horizontal="center" vertical="center" textRotation="90" wrapText="1"/>
    </xf>
    <xf numFmtId="0" fontId="95" fillId="0" borderId="144" xfId="14" applyFont="1" applyFill="1" applyBorder="1" applyAlignment="1" applyProtection="1">
      <alignment vertical="center" wrapText="1"/>
    </xf>
    <xf numFmtId="0" fontId="99" fillId="0" borderId="143" xfId="0" applyFont="1" applyBorder="1" applyAlignment="1">
      <alignment vertical="center" wrapText="1"/>
    </xf>
    <xf numFmtId="0" fontId="99" fillId="0" borderId="142" xfId="0" applyFont="1" applyBorder="1" applyAlignment="1">
      <alignment vertical="center" wrapText="1"/>
    </xf>
    <xf numFmtId="0" fontId="95" fillId="27" borderId="189" xfId="14" applyFont="1" applyFill="1" applyBorder="1" applyAlignment="1" applyProtection="1">
      <alignment horizontal="left" vertical="center" wrapText="1"/>
    </xf>
    <xf numFmtId="0" fontId="99" fillId="0" borderId="185" xfId="0" applyFont="1" applyBorder="1" applyAlignment="1">
      <alignment horizontal="left" vertical="center" wrapText="1"/>
    </xf>
    <xf numFmtId="0" fontId="99" fillId="0" borderId="184" xfId="0" applyFont="1" applyBorder="1" applyAlignment="1">
      <alignment horizontal="left" vertical="center" wrapText="1"/>
    </xf>
    <xf numFmtId="0" fontId="95" fillId="27" borderId="143" xfId="14" applyFont="1" applyFill="1" applyBorder="1" applyAlignment="1" applyProtection="1">
      <alignment horizontal="left" vertical="center" wrapText="1"/>
    </xf>
    <xf numFmtId="0" fontId="95" fillId="27" borderId="143" xfId="14" applyFont="1" applyFill="1" applyBorder="1" applyAlignment="1" applyProtection="1">
      <alignment vertical="center"/>
    </xf>
    <xf numFmtId="0" fontId="95" fillId="27" borderId="142" xfId="14" applyFont="1" applyFill="1" applyBorder="1" applyAlignment="1" applyProtection="1">
      <alignment vertical="center"/>
    </xf>
    <xf numFmtId="0" fontId="90" fillId="0" borderId="0" xfId="14" applyFont="1" applyFill="1" applyBorder="1" applyAlignment="1" applyProtection="1">
      <alignment horizontal="left" vertical="center" wrapText="1"/>
    </xf>
    <xf numFmtId="0" fontId="90" fillId="0" borderId="131" xfId="14" applyFont="1" applyFill="1" applyBorder="1" applyAlignment="1" applyProtection="1">
      <alignment horizontal="left" vertical="center" wrapText="1"/>
    </xf>
    <xf numFmtId="0" fontId="102" fillId="27" borderId="137" xfId="14" applyFont="1" applyFill="1" applyBorder="1" applyAlignment="1" applyProtection="1">
      <alignment horizontal="left" vertical="center" wrapText="1"/>
    </xf>
    <xf numFmtId="0" fontId="90" fillId="27" borderId="136" xfId="14" applyFont="1" applyFill="1" applyBorder="1" applyAlignment="1" applyProtection="1">
      <alignment horizontal="left" vertical="center" wrapText="1"/>
    </xf>
    <xf numFmtId="0" fontId="90" fillId="27" borderId="135" xfId="14" applyFont="1" applyFill="1" applyBorder="1" applyAlignment="1" applyProtection="1">
      <alignment horizontal="left" vertical="center" wrapText="1"/>
    </xf>
    <xf numFmtId="3" fontId="95" fillId="0" borderId="0" xfId="14" applyNumberFormat="1" applyFont="1" applyFill="1" applyBorder="1" applyAlignment="1" applyProtection="1">
      <alignment horizontal="right" vertical="center"/>
      <protection locked="0"/>
    </xf>
    <xf numFmtId="0" fontId="95" fillId="27" borderId="129" xfId="14" applyFont="1" applyFill="1" applyBorder="1" applyAlignment="1" applyProtection="1">
      <alignment horizontal="left" vertical="center" wrapText="1"/>
    </xf>
    <xf numFmtId="0" fontId="95" fillId="27" borderId="0" xfId="14" applyFont="1" applyFill="1" applyBorder="1" applyAlignment="1" applyProtection="1">
      <alignment horizontal="left" vertical="center" wrapText="1"/>
    </xf>
    <xf numFmtId="3" fontId="95" fillId="27" borderId="0" xfId="14" applyNumberFormat="1" applyFont="1" applyFill="1" applyBorder="1" applyAlignment="1" applyProtection="1">
      <alignment horizontal="right" vertical="center"/>
      <protection locked="0"/>
    </xf>
    <xf numFmtId="0" fontId="95" fillId="0" borderId="129" xfId="14" applyFont="1" applyFill="1" applyBorder="1" applyAlignment="1" applyProtection="1">
      <alignment horizontal="left" vertical="center" wrapText="1"/>
    </xf>
    <xf numFmtId="0" fontId="95" fillId="0" borderId="0" xfId="14" applyFont="1" applyFill="1" applyBorder="1" applyAlignment="1" applyProtection="1">
      <alignment horizontal="left" vertical="center" wrapText="1"/>
    </xf>
    <xf numFmtId="0" fontId="90" fillId="0" borderId="113" xfId="14" applyFont="1" applyFill="1" applyBorder="1" applyAlignment="1" applyProtection="1">
      <alignment horizontal="left" vertical="center" wrapText="1"/>
    </xf>
    <xf numFmtId="3" fontId="95" fillId="27" borderId="0" xfId="14" applyNumberFormat="1" applyFont="1" applyFill="1" applyBorder="1" applyAlignment="1" applyProtection="1">
      <alignment horizontal="right" vertical="center"/>
    </xf>
    <xf numFmtId="3" fontId="91" fillId="0" borderId="173" xfId="14" applyNumberFormat="1" applyFont="1" applyFill="1" applyBorder="1" applyAlignment="1" applyProtection="1">
      <alignment horizontal="right" vertical="center"/>
      <protection locked="0"/>
    </xf>
    <xf numFmtId="3" fontId="91" fillId="0" borderId="171" xfId="14" applyNumberFormat="1" applyFont="1" applyFill="1" applyBorder="1" applyAlignment="1" applyProtection="1">
      <alignment horizontal="right" vertical="center"/>
      <protection locked="0"/>
    </xf>
    <xf numFmtId="0" fontId="99" fillId="27" borderId="129" xfId="14" applyFont="1" applyFill="1" applyBorder="1" applyAlignment="1" applyProtection="1">
      <alignment horizontal="left" vertical="center" wrapText="1"/>
    </xf>
    <xf numFmtId="3" fontId="95" fillId="0" borderId="129" xfId="14" applyNumberFormat="1" applyFont="1" applyFill="1" applyBorder="1" applyAlignment="1" applyProtection="1">
      <alignment horizontal="right" vertical="center"/>
      <protection locked="0"/>
    </xf>
    <xf numFmtId="3" fontId="95" fillId="0" borderId="131" xfId="14" applyNumberFormat="1" applyFont="1" applyFill="1" applyBorder="1" applyAlignment="1" applyProtection="1">
      <alignment horizontal="right" vertical="center"/>
      <protection locked="0"/>
    </xf>
    <xf numFmtId="0" fontId="100" fillId="0" borderId="130" xfId="14" applyFont="1" applyFill="1" applyBorder="1" applyAlignment="1" applyProtection="1">
      <alignment horizontal="center" vertical="center" textRotation="90" wrapText="1"/>
    </xf>
    <xf numFmtId="0" fontId="100" fillId="0" borderId="168" xfId="14" applyFont="1" applyFill="1" applyBorder="1" applyAlignment="1" applyProtection="1">
      <alignment horizontal="center" vertical="center" textRotation="90" wrapText="1"/>
    </xf>
    <xf numFmtId="0" fontId="95" fillId="27" borderId="113" xfId="14" applyFont="1" applyFill="1" applyBorder="1" applyAlignment="1" applyProtection="1">
      <alignment horizontal="left" vertical="center" wrapText="1"/>
    </xf>
    <xf numFmtId="0" fontId="95" fillId="0" borderId="113" xfId="14" applyFont="1" applyFill="1" applyBorder="1" applyAlignment="1" applyProtection="1">
      <alignment horizontal="left" vertical="center" wrapText="1"/>
    </xf>
    <xf numFmtId="0" fontId="105" fillId="0" borderId="164" xfId="14" applyFont="1" applyFill="1" applyBorder="1" applyAlignment="1" applyProtection="1">
      <alignment horizontal="center" vertical="center" textRotation="90" wrapText="1"/>
    </xf>
    <xf numFmtId="0" fontId="105" fillId="0" borderId="130" xfId="14" applyFont="1" applyFill="1" applyBorder="1" applyAlignment="1" applyProtection="1">
      <alignment horizontal="center" vertical="center" textRotation="90" wrapText="1"/>
    </xf>
    <xf numFmtId="0" fontId="105" fillId="0" borderId="168" xfId="14" applyFont="1" applyFill="1" applyBorder="1" applyAlignment="1" applyProtection="1">
      <alignment horizontal="center" vertical="center" textRotation="90" wrapText="1"/>
    </xf>
    <xf numFmtId="0" fontId="95" fillId="27" borderId="149" xfId="14" applyFont="1" applyFill="1" applyBorder="1" applyAlignment="1" applyProtection="1">
      <alignment horizontal="left" vertical="center" wrapText="1"/>
    </xf>
    <xf numFmtId="0" fontId="95" fillId="27" borderId="136" xfId="14" applyFont="1" applyFill="1" applyBorder="1" applyAlignment="1" applyProtection="1">
      <alignment horizontal="left" vertical="center" wrapText="1"/>
    </xf>
    <xf numFmtId="0" fontId="95" fillId="27" borderId="135" xfId="14" applyFont="1" applyFill="1" applyBorder="1" applyAlignment="1" applyProtection="1">
      <alignment horizontal="left" vertical="center" wrapText="1"/>
    </xf>
    <xf numFmtId="3" fontId="103" fillId="27" borderId="143" xfId="14" applyNumberFormat="1" applyFont="1" applyFill="1" applyBorder="1" applyAlignment="1" applyProtection="1">
      <alignment horizontal="right" vertical="center"/>
      <protection locked="0"/>
    </xf>
    <xf numFmtId="3" fontId="103" fillId="27" borderId="142" xfId="14" applyNumberFormat="1" applyFont="1" applyFill="1" applyBorder="1" applyAlignment="1" applyProtection="1">
      <alignment horizontal="right" vertical="center"/>
      <protection locked="0"/>
    </xf>
    <xf numFmtId="3" fontId="95" fillId="0" borderId="0" xfId="14" applyNumberFormat="1" applyFont="1" applyFill="1" applyBorder="1" applyAlignment="1" applyProtection="1">
      <alignment horizontal="right" vertical="center"/>
    </xf>
    <xf numFmtId="3" fontId="95" fillId="0" borderId="131" xfId="14" applyNumberFormat="1" applyFont="1" applyFill="1" applyBorder="1" applyAlignment="1" applyProtection="1">
      <alignment horizontal="right" vertical="center"/>
    </xf>
    <xf numFmtId="3" fontId="103" fillId="27" borderId="136" xfId="14" applyNumberFormat="1" applyFont="1" applyFill="1" applyBorder="1" applyAlignment="1" applyProtection="1">
      <alignment horizontal="right" vertical="center"/>
      <protection locked="0"/>
    </xf>
    <xf numFmtId="3" fontId="103" fillId="27" borderId="152" xfId="14" applyNumberFormat="1" applyFont="1" applyFill="1" applyBorder="1" applyAlignment="1" applyProtection="1">
      <alignment horizontal="right" vertical="center"/>
      <protection locked="0"/>
    </xf>
    <xf numFmtId="0" fontId="90" fillId="0" borderId="129" xfId="14" applyFont="1" applyFill="1" applyBorder="1" applyAlignment="1" applyProtection="1">
      <alignment horizontal="left" vertical="center" wrapText="1"/>
    </xf>
    <xf numFmtId="3" fontId="90" fillId="0" borderId="0" xfId="14" applyNumberFormat="1" applyFont="1" applyFill="1" applyBorder="1" applyAlignment="1" applyProtection="1">
      <alignment horizontal="right" vertical="center"/>
    </xf>
    <xf numFmtId="3" fontId="90" fillId="0" borderId="131" xfId="14" applyNumberFormat="1" applyFont="1" applyFill="1" applyBorder="1" applyAlignment="1" applyProtection="1">
      <alignment horizontal="right" vertical="center"/>
    </xf>
    <xf numFmtId="3" fontId="95" fillId="27" borderId="131" xfId="14" applyNumberFormat="1" applyFont="1" applyFill="1" applyBorder="1" applyAlignment="1" applyProtection="1">
      <alignment horizontal="right" vertical="center"/>
      <protection locked="0"/>
    </xf>
    <xf numFmtId="0" fontId="90" fillId="0" borderId="160" xfId="14" applyFont="1" applyFill="1" applyBorder="1" applyAlignment="1" applyProtection="1">
      <alignment vertical="center"/>
    </xf>
    <xf numFmtId="0" fontId="90" fillId="0" borderId="179" xfId="14" applyFont="1" applyFill="1" applyBorder="1" applyAlignment="1" applyProtection="1">
      <alignment vertical="center"/>
    </xf>
    <xf numFmtId="3" fontId="90" fillId="0" borderId="181" xfId="14" applyNumberFormat="1" applyFont="1" applyFill="1" applyBorder="1" applyAlignment="1" applyProtection="1">
      <alignment horizontal="right" vertical="center"/>
    </xf>
    <xf numFmtId="3" fontId="90" fillId="0" borderId="160" xfId="14" applyNumberFormat="1" applyFont="1" applyFill="1" applyBorder="1" applyAlignment="1" applyProtection="1">
      <alignment horizontal="right" vertical="center"/>
    </xf>
    <xf numFmtId="3" fontId="90" fillId="0" borderId="179" xfId="14" applyNumberFormat="1" applyFont="1" applyFill="1" applyBorder="1" applyAlignment="1" applyProtection="1">
      <alignment horizontal="right" vertical="center"/>
    </xf>
    <xf numFmtId="0" fontId="90" fillId="0" borderId="161" xfId="14" applyFont="1" applyFill="1" applyBorder="1" applyAlignment="1" applyProtection="1">
      <alignment horizontal="left" vertical="center"/>
    </xf>
    <xf numFmtId="0" fontId="90" fillId="0" borderId="160" xfId="14" applyFont="1" applyFill="1" applyBorder="1" applyAlignment="1" applyProtection="1">
      <alignment horizontal="left" vertical="center"/>
    </xf>
    <xf numFmtId="3" fontId="95" fillId="27" borderId="144" xfId="14" applyNumberFormat="1" applyFont="1" applyFill="1" applyBorder="1" applyAlignment="1" applyProtection="1">
      <alignment horizontal="right" vertical="center"/>
    </xf>
    <xf numFmtId="3" fontId="95" fillId="27" borderId="143" xfId="14" applyNumberFormat="1" applyFont="1" applyFill="1" applyBorder="1" applyAlignment="1" applyProtection="1">
      <alignment horizontal="right" vertical="center"/>
    </xf>
    <xf numFmtId="3" fontId="95" fillId="27" borderId="142" xfId="14" applyNumberFormat="1" applyFont="1" applyFill="1" applyBorder="1" applyAlignment="1" applyProtection="1">
      <alignment horizontal="right" vertical="center"/>
    </xf>
    <xf numFmtId="0" fontId="90" fillId="27" borderId="129" xfId="14" applyFont="1" applyFill="1" applyBorder="1" applyAlignment="1" applyProtection="1">
      <alignment horizontal="left" vertical="center" wrapText="1"/>
    </xf>
    <xf numFmtId="0" fontId="90" fillId="27" borderId="0" xfId="14" applyFont="1" applyFill="1" applyBorder="1" applyAlignment="1" applyProtection="1">
      <alignment horizontal="left" vertical="center" wrapText="1"/>
    </xf>
    <xf numFmtId="0" fontId="90" fillId="0" borderId="151" xfId="14" applyFont="1" applyFill="1" applyBorder="1" applyAlignment="1" applyProtection="1">
      <alignment horizontal="center" vertical="center" textRotation="90"/>
    </xf>
    <xf numFmtId="0" fontId="90" fillId="0" borderId="147" xfId="14" applyFont="1" applyFill="1" applyBorder="1" applyAlignment="1" applyProtection="1">
      <alignment horizontal="center" vertical="center" textRotation="90"/>
    </xf>
    <xf numFmtId="0" fontId="90" fillId="0" borderId="146" xfId="14" applyFont="1" applyFill="1" applyBorder="1" applyAlignment="1" applyProtection="1">
      <alignment horizontal="center" vertical="center" textRotation="90"/>
    </xf>
    <xf numFmtId="0" fontId="90" fillId="0" borderId="130" xfId="14" applyFont="1" applyFill="1" applyBorder="1" applyAlignment="1" applyProtection="1">
      <alignment horizontal="center" vertical="center" textRotation="90" wrapText="1"/>
    </xf>
    <xf numFmtId="0" fontId="95" fillId="0" borderId="137" xfId="14" applyFont="1" applyFill="1" applyBorder="1" applyAlignment="1" applyProtection="1">
      <alignment horizontal="left" vertical="center" wrapText="1"/>
    </xf>
    <xf numFmtId="0" fontId="95" fillId="0" borderId="136" xfId="14" applyFont="1" applyFill="1" applyBorder="1" applyAlignment="1" applyProtection="1">
      <alignment horizontal="left" vertical="center" wrapText="1"/>
    </xf>
    <xf numFmtId="3" fontId="92" fillId="0" borderId="137" xfId="14" applyNumberFormat="1" applyFont="1" applyFill="1" applyBorder="1" applyAlignment="1" applyProtection="1">
      <alignment horizontal="right" vertical="center"/>
    </xf>
    <xf numFmtId="3" fontId="92" fillId="0" borderId="136" xfId="14" applyNumberFormat="1" applyFont="1" applyFill="1" applyBorder="1" applyAlignment="1" applyProtection="1">
      <alignment horizontal="right" vertical="center"/>
    </xf>
    <xf numFmtId="0" fontId="102" fillId="0" borderId="0" xfId="14" applyFont="1" applyFill="1" applyBorder="1" applyAlignment="1" applyProtection="1">
      <alignment horizontal="left" vertical="center" wrapText="1"/>
    </xf>
    <xf numFmtId="3" fontId="91" fillId="0" borderId="161" xfId="14" applyNumberFormat="1" applyFont="1" applyFill="1" applyBorder="1" applyAlignment="1" applyProtection="1">
      <alignment horizontal="right" vertical="center"/>
    </xf>
    <xf numFmtId="3" fontId="91" fillId="0" borderId="160" xfId="14" applyNumberFormat="1" applyFont="1" applyFill="1" applyBorder="1" applyAlignment="1" applyProtection="1">
      <alignment horizontal="right" vertical="center"/>
    </xf>
    <xf numFmtId="3" fontId="95" fillId="0" borderId="129" xfId="14" applyNumberFormat="1" applyFont="1" applyFill="1" applyBorder="1" applyAlignment="1" applyProtection="1">
      <alignment horizontal="left" vertical="center"/>
      <protection locked="0"/>
    </xf>
    <xf numFmtId="3" fontId="95" fillId="0" borderId="0" xfId="14" applyNumberFormat="1" applyFont="1" applyFill="1" applyBorder="1" applyAlignment="1" applyProtection="1">
      <alignment horizontal="left" vertical="center"/>
      <protection locked="0"/>
    </xf>
    <xf numFmtId="3" fontId="95" fillId="0" borderId="0" xfId="14" quotePrefix="1" applyNumberFormat="1" applyFont="1" applyFill="1" applyBorder="1" applyAlignment="1" applyProtection="1">
      <alignment horizontal="right" vertical="center"/>
    </xf>
    <xf numFmtId="3" fontId="90" fillId="27" borderId="0" xfId="14" applyNumberFormat="1" applyFont="1" applyFill="1" applyBorder="1" applyAlignment="1" applyProtection="1">
      <alignment horizontal="right" vertical="center"/>
      <protection locked="0"/>
    </xf>
    <xf numFmtId="0" fontId="90" fillId="27" borderId="113" xfId="14" applyFont="1" applyFill="1" applyBorder="1" applyAlignment="1" applyProtection="1">
      <alignment horizontal="left" vertical="center" wrapText="1"/>
    </xf>
    <xf numFmtId="3" fontId="95" fillId="27" borderId="131" xfId="14" applyNumberFormat="1" applyFont="1" applyFill="1" applyBorder="1" applyAlignment="1" applyProtection="1">
      <alignment horizontal="right" vertical="center"/>
    </xf>
    <xf numFmtId="0" fontId="103" fillId="27" borderId="129" xfId="14" applyFont="1" applyFill="1" applyBorder="1" applyAlignment="1" applyProtection="1">
      <alignment horizontal="left" vertical="center" wrapText="1"/>
    </xf>
    <xf numFmtId="0" fontId="103" fillId="27" borderId="0" xfId="14" applyFont="1" applyFill="1" applyBorder="1" applyAlignment="1" applyProtection="1">
      <alignment horizontal="left" vertical="center" wrapText="1"/>
    </xf>
    <xf numFmtId="3" fontId="103" fillId="27" borderId="0" xfId="14" applyNumberFormat="1" applyFont="1" applyFill="1" applyBorder="1" applyAlignment="1" applyProtection="1">
      <alignment horizontal="right" vertical="center"/>
    </xf>
    <xf numFmtId="3" fontId="103" fillId="27" borderId="131" xfId="14" applyNumberFormat="1" applyFont="1" applyFill="1" applyBorder="1" applyAlignment="1" applyProtection="1">
      <alignment horizontal="right" vertical="center"/>
    </xf>
    <xf numFmtId="3" fontId="104" fillId="0" borderId="0" xfId="14" applyNumberFormat="1" applyFont="1" applyFill="1" applyBorder="1" applyAlignment="1" applyProtection="1">
      <alignment vertical="center"/>
    </xf>
    <xf numFmtId="0" fontId="81" fillId="0" borderId="0" xfId="14" applyFont="1" applyFill="1" applyBorder="1" applyAlignment="1" applyProtection="1">
      <alignment horizontal="center"/>
    </xf>
    <xf numFmtId="3" fontId="96" fillId="0" borderId="0" xfId="0" applyNumberFormat="1" applyFont="1" applyFill="1" applyBorder="1" applyAlignment="1">
      <alignment wrapText="1"/>
    </xf>
    <xf numFmtId="0" fontId="81" fillId="26" borderId="0" xfId="14" applyFont="1" applyFill="1" applyBorder="1" applyAlignment="1" applyProtection="1">
      <alignment horizontal="center"/>
    </xf>
    <xf numFmtId="3" fontId="96" fillId="0" borderId="0" xfId="0" applyNumberFormat="1" applyFont="1" applyBorder="1" applyAlignment="1">
      <alignment wrapText="1"/>
    </xf>
    <xf numFmtId="0" fontId="81" fillId="0" borderId="112" xfId="14" applyFont="1" applyFill="1" applyBorder="1" applyAlignment="1" applyProtection="1">
      <alignment horizontal="center"/>
    </xf>
    <xf numFmtId="0" fontId="81" fillId="0" borderId="13" xfId="14" applyFont="1" applyFill="1" applyBorder="1" applyAlignment="1" applyProtection="1">
      <alignment horizontal="center"/>
    </xf>
    <xf numFmtId="0" fontId="81" fillId="0" borderId="110" xfId="14" applyFont="1" applyFill="1" applyBorder="1" applyAlignment="1" applyProtection="1">
      <alignment horizontal="center"/>
    </xf>
    <xf numFmtId="0" fontId="81" fillId="0" borderId="52" xfId="14" applyFont="1" applyFill="1" applyBorder="1" applyAlignment="1" applyProtection="1">
      <alignment horizontal="center"/>
    </xf>
    <xf numFmtId="0" fontId="81" fillId="0" borderId="12" xfId="14" applyFont="1" applyFill="1" applyBorder="1" applyAlignment="1" applyProtection="1">
      <alignment horizontal="center"/>
    </xf>
    <xf numFmtId="0" fontId="81" fillId="27" borderId="0" xfId="14" applyFont="1" applyFill="1" applyBorder="1" applyAlignment="1" applyProtection="1">
      <alignment horizontal="left" vertical="center"/>
    </xf>
    <xf numFmtId="0" fontId="81" fillId="0" borderId="0" xfId="14" applyFont="1" applyBorder="1" applyAlignment="1" applyProtection="1">
      <alignment horizontal="left" vertical="center"/>
    </xf>
    <xf numFmtId="0" fontId="81" fillId="26" borderId="117" xfId="14" applyFont="1" applyFill="1" applyBorder="1" applyAlignment="1" applyProtection="1">
      <alignment horizontal="center"/>
    </xf>
    <xf numFmtId="0" fontId="81" fillId="26" borderId="116" xfId="14" applyFont="1" applyFill="1" applyBorder="1" applyAlignment="1" applyProtection="1">
      <alignment horizontal="center"/>
    </xf>
    <xf numFmtId="0" fontId="81" fillId="26" borderId="120" xfId="14" applyFont="1" applyFill="1" applyBorder="1" applyAlignment="1" applyProtection="1">
      <alignment horizontal="center"/>
    </xf>
    <xf numFmtId="0" fontId="81" fillId="26" borderId="112" xfId="14" applyFont="1" applyFill="1" applyBorder="1" applyAlignment="1" applyProtection="1">
      <alignment horizontal="center"/>
    </xf>
    <xf numFmtId="0" fontId="81" fillId="26" borderId="113" xfId="14" applyFont="1" applyFill="1" applyBorder="1" applyAlignment="1" applyProtection="1">
      <alignment horizontal="center"/>
    </xf>
    <xf numFmtId="3" fontId="92" fillId="0" borderId="129" xfId="14" applyNumberFormat="1" applyFont="1" applyFill="1" applyBorder="1" applyAlignment="1" applyProtection="1">
      <alignment horizontal="right" vertical="center"/>
    </xf>
    <xf numFmtId="3" fontId="92" fillId="0" borderId="0" xfId="14" applyNumberFormat="1" applyFont="1" applyFill="1" applyBorder="1" applyAlignment="1" applyProtection="1">
      <alignment horizontal="right" vertical="center"/>
    </xf>
    <xf numFmtId="3" fontId="92" fillId="0" borderId="131" xfId="14" applyNumberFormat="1" applyFont="1" applyFill="1" applyBorder="1" applyAlignment="1" applyProtection="1">
      <alignment horizontal="right" vertical="center"/>
    </xf>
    <xf numFmtId="3" fontId="90" fillId="27" borderId="189" xfId="14" applyNumberFormat="1" applyFont="1" applyFill="1" applyBorder="1" applyAlignment="1" applyProtection="1">
      <alignment horizontal="right" vertical="center"/>
    </xf>
    <xf numFmtId="3" fontId="90" fillId="27" borderId="185" xfId="14" applyNumberFormat="1" applyFont="1" applyFill="1" applyBorder="1" applyAlignment="1" applyProtection="1">
      <alignment horizontal="right" vertical="center"/>
    </xf>
    <xf numFmtId="3" fontId="90" fillId="27" borderId="184" xfId="14" applyNumberFormat="1" applyFont="1" applyFill="1" applyBorder="1" applyAlignment="1" applyProtection="1">
      <alignment horizontal="right" vertical="center"/>
    </xf>
    <xf numFmtId="0" fontId="90" fillId="0" borderId="182" xfId="14" applyFont="1" applyFill="1" applyBorder="1" applyAlignment="1" applyProtection="1">
      <alignment horizontal="center" vertical="center" textRotation="90" wrapText="1"/>
    </xf>
    <xf numFmtId="0" fontId="90" fillId="0" borderId="157" xfId="14" applyFont="1" applyFill="1" applyBorder="1" applyAlignment="1" applyProtection="1">
      <alignment horizontal="center" vertical="center" textRotation="90" wrapText="1"/>
    </xf>
    <xf numFmtId="0" fontId="90" fillId="0" borderId="155" xfId="14" applyFont="1" applyFill="1" applyBorder="1" applyAlignment="1" applyProtection="1">
      <alignment horizontal="center" vertical="center" textRotation="90" wrapText="1"/>
    </xf>
    <xf numFmtId="0" fontId="95" fillId="27" borderId="139" xfId="14" applyFont="1" applyFill="1" applyBorder="1" applyAlignment="1" applyProtection="1">
      <alignment horizontal="left" vertical="center" wrapText="1"/>
    </xf>
    <xf numFmtId="0" fontId="95" fillId="27" borderId="166" xfId="14" applyFont="1" applyFill="1" applyBorder="1" applyAlignment="1" applyProtection="1">
      <alignment horizontal="left" vertical="center" wrapText="1"/>
    </xf>
    <xf numFmtId="3" fontId="95" fillId="27" borderId="139" xfId="14" applyNumberFormat="1" applyFont="1" applyFill="1" applyBorder="1" applyAlignment="1" applyProtection="1">
      <alignment horizontal="right" vertical="center"/>
    </xf>
    <xf numFmtId="3" fontId="95" fillId="27" borderId="138" xfId="14" applyNumberFormat="1" applyFont="1" applyFill="1" applyBorder="1" applyAlignment="1" applyProtection="1">
      <alignment horizontal="right" vertical="center"/>
    </xf>
    <xf numFmtId="0" fontId="90" fillId="0" borderId="170" xfId="14" applyFont="1" applyFill="1" applyBorder="1" applyAlignment="1" applyProtection="1">
      <alignment horizontal="left" vertical="center" wrapText="1"/>
    </xf>
    <xf numFmtId="0" fontId="90" fillId="0" borderId="171" xfId="14" applyFont="1" applyFill="1" applyBorder="1" applyAlignment="1" applyProtection="1">
      <alignment horizontal="left" vertical="center" wrapText="1"/>
    </xf>
    <xf numFmtId="3" fontId="91" fillId="27" borderId="129" xfId="14" applyNumberFormat="1" applyFont="1" applyFill="1" applyBorder="1" applyAlignment="1" applyProtection="1">
      <alignment horizontal="right" vertical="center"/>
    </xf>
    <xf numFmtId="3" fontId="91" fillId="27" borderId="0" xfId="14" applyNumberFormat="1" applyFont="1" applyFill="1" applyBorder="1" applyAlignment="1" applyProtection="1">
      <alignment horizontal="right" vertical="center"/>
    </xf>
    <xf numFmtId="0" fontId="107" fillId="0" borderId="129" xfId="14" applyFont="1" applyFill="1" applyBorder="1" applyAlignment="1" applyProtection="1">
      <alignment horizontal="left" vertical="center" wrapText="1"/>
    </xf>
    <xf numFmtId="0" fontId="98" fillId="7" borderId="0" xfId="14" applyFont="1" applyFill="1" applyBorder="1" applyAlignment="1" applyProtection="1">
      <alignment horizontal="left" vertical="center" wrapText="1"/>
    </xf>
    <xf numFmtId="0" fontId="95" fillId="27" borderId="112" xfId="14" applyFont="1" applyFill="1" applyBorder="1" applyAlignment="1" applyProtection="1">
      <alignment horizontal="left" vertical="center" wrapText="1"/>
    </xf>
    <xf numFmtId="3" fontId="91" fillId="7" borderId="0" xfId="14" applyNumberFormat="1" applyFont="1" applyFill="1" applyBorder="1" applyAlignment="1" applyProtection="1">
      <alignment horizontal="right" vertical="center"/>
    </xf>
    <xf numFmtId="0" fontId="98" fillId="26" borderId="112" xfId="14" applyFont="1" applyFill="1" applyBorder="1" applyAlignment="1" applyProtection="1">
      <alignment horizontal="left" vertical="center" wrapText="1"/>
    </xf>
    <xf numFmtId="0" fontId="81" fillId="0" borderId="0" xfId="14" applyFont="1" applyBorder="1" applyAlignment="1" applyProtection="1"/>
    <xf numFmtId="0" fontId="81" fillId="0" borderId="112" xfId="14" applyFont="1" applyBorder="1" applyAlignment="1" applyProtection="1"/>
    <xf numFmtId="0" fontId="81" fillId="0" borderId="117" xfId="14" applyFont="1" applyBorder="1" applyAlignment="1" applyProtection="1"/>
    <xf numFmtId="0" fontId="81" fillId="0" borderId="116" xfId="14" applyFont="1" applyBorder="1" applyAlignment="1" applyProtection="1"/>
    <xf numFmtId="0" fontId="81" fillId="26" borderId="114" xfId="14" applyFont="1" applyFill="1" applyBorder="1" applyAlignment="1" applyProtection="1">
      <alignment horizontal="center"/>
    </xf>
    <xf numFmtId="0" fontId="81" fillId="26" borderId="89" xfId="14" applyFont="1" applyFill="1" applyBorder="1" applyAlignment="1" applyProtection="1">
      <alignment horizontal="center"/>
    </xf>
    <xf numFmtId="0" fontId="81" fillId="26" borderId="94" xfId="14" applyFont="1" applyFill="1" applyBorder="1" applyAlignment="1" applyProtection="1">
      <alignment horizontal="center"/>
    </xf>
    <xf numFmtId="0" fontId="81" fillId="26" borderId="52" xfId="14" applyFont="1" applyFill="1" applyBorder="1" applyAlignment="1" applyProtection="1">
      <alignment horizontal="center"/>
    </xf>
    <xf numFmtId="0" fontId="81" fillId="26" borderId="111" xfId="14" applyFont="1" applyFill="1" applyBorder="1" applyAlignment="1" applyProtection="1">
      <alignment horizontal="center"/>
    </xf>
    <xf numFmtId="3" fontId="98" fillId="25" borderId="128" xfId="14" applyNumberFormat="1" applyFont="1" applyFill="1" applyBorder="1" applyAlignment="1" applyProtection="1">
      <alignment vertical="center"/>
    </xf>
    <xf numFmtId="3" fontId="98" fillId="25" borderId="127" xfId="14" applyNumberFormat="1" applyFont="1" applyFill="1" applyBorder="1" applyAlignment="1" applyProtection="1">
      <alignment vertical="center"/>
    </xf>
    <xf numFmtId="3" fontId="98" fillId="25" borderId="126" xfId="14" applyNumberFormat="1" applyFont="1" applyFill="1" applyBorder="1" applyAlignment="1" applyProtection="1">
      <alignment vertical="center"/>
    </xf>
    <xf numFmtId="0" fontId="81" fillId="26" borderId="52" xfId="14" applyFont="1" applyFill="1" applyBorder="1" applyAlignment="1" applyProtection="1">
      <alignment horizontal="center" vertical="center"/>
    </xf>
    <xf numFmtId="0" fontId="81" fillId="26" borderId="115" xfId="14" applyFont="1" applyFill="1" applyBorder="1" applyAlignment="1" applyProtection="1">
      <alignment horizontal="center" vertical="center"/>
    </xf>
    <xf numFmtId="0" fontId="108" fillId="25" borderId="112" xfId="14" applyFont="1" applyFill="1" applyBorder="1" applyAlignment="1" applyProtection="1">
      <alignment horizontal="center" vertical="center" wrapText="1"/>
    </xf>
    <xf numFmtId="0" fontId="108" fillId="25" borderId="0" xfId="14" applyFont="1" applyFill="1" applyBorder="1" applyAlignment="1" applyProtection="1">
      <alignment horizontal="center" vertical="center" wrapText="1"/>
    </xf>
    <xf numFmtId="0" fontId="108" fillId="25" borderId="114" xfId="14" applyFont="1" applyFill="1" applyBorder="1" applyAlignment="1" applyProtection="1">
      <alignment horizontal="center" vertical="center" wrapText="1"/>
    </xf>
    <xf numFmtId="0" fontId="95" fillId="27" borderId="140" xfId="14" applyFont="1" applyFill="1" applyBorder="1" applyAlignment="1" applyProtection="1">
      <alignment horizontal="left" vertical="center"/>
    </xf>
    <xf numFmtId="0" fontId="95" fillId="27" borderId="139" xfId="14" applyFont="1" applyFill="1" applyBorder="1" applyAlignment="1" applyProtection="1">
      <alignment horizontal="left" vertical="center"/>
    </xf>
    <xf numFmtId="3" fontId="92" fillId="27" borderId="139" xfId="14" applyNumberFormat="1" applyFont="1" applyFill="1" applyBorder="1" applyAlignment="1" applyProtection="1">
      <alignment horizontal="right" vertical="center"/>
    </xf>
    <xf numFmtId="3" fontId="90" fillId="27" borderId="136" xfId="14" applyNumberFormat="1" applyFont="1" applyFill="1" applyBorder="1" applyAlignment="1" applyProtection="1">
      <alignment horizontal="right" vertical="center"/>
    </xf>
    <xf numFmtId="3" fontId="90" fillId="27" borderId="152" xfId="14" applyNumberFormat="1" applyFont="1" applyFill="1" applyBorder="1" applyAlignment="1" applyProtection="1">
      <alignment horizontal="right" vertical="center"/>
    </xf>
    <xf numFmtId="3" fontId="92" fillId="27" borderId="129" xfId="14" applyNumberFormat="1" applyFont="1" applyFill="1" applyBorder="1" applyAlignment="1" applyProtection="1">
      <alignment horizontal="right" vertical="center"/>
    </xf>
    <xf numFmtId="3" fontId="92" fillId="27" borderId="0" xfId="14" applyNumberFormat="1" applyFont="1" applyFill="1" applyBorder="1" applyAlignment="1" applyProtection="1">
      <alignment horizontal="right" vertical="center"/>
    </xf>
    <xf numFmtId="3" fontId="92" fillId="27" borderId="129" xfId="14" applyNumberFormat="1" applyFont="1" applyFill="1" applyBorder="1" applyAlignment="1" applyProtection="1">
      <alignment horizontal="right" vertical="center"/>
      <protection locked="0"/>
    </xf>
    <xf numFmtId="3" fontId="92" fillId="27" borderId="0" xfId="14" applyNumberFormat="1" applyFont="1" applyFill="1" applyBorder="1" applyAlignment="1" applyProtection="1">
      <alignment horizontal="right" vertical="center"/>
      <protection locked="0"/>
    </xf>
    <xf numFmtId="0" fontId="95" fillId="27" borderId="145" xfId="14" applyFont="1" applyFill="1" applyBorder="1" applyAlignment="1" applyProtection="1">
      <alignment horizontal="left" vertical="center"/>
    </xf>
    <xf numFmtId="0" fontId="98" fillId="7" borderId="0" xfId="14" applyFont="1" applyFill="1" applyBorder="1" applyAlignment="1" applyProtection="1">
      <alignment vertical="center"/>
    </xf>
    <xf numFmtId="0" fontId="95" fillId="0" borderId="112" xfId="14" applyFont="1" applyFill="1" applyBorder="1" applyAlignment="1" applyProtection="1">
      <alignment horizontal="left" vertical="center" wrapText="1"/>
    </xf>
    <xf numFmtId="3" fontId="92" fillId="0" borderId="129" xfId="14" applyNumberFormat="1" applyFont="1" applyFill="1" applyBorder="1" applyAlignment="1" applyProtection="1">
      <alignment horizontal="right" vertical="center"/>
      <protection locked="0"/>
    </xf>
    <xf numFmtId="3" fontId="92" fillId="0" borderId="0" xfId="14" applyNumberFormat="1" applyFont="1" applyFill="1" applyBorder="1" applyAlignment="1" applyProtection="1">
      <alignment horizontal="right" vertical="center"/>
      <protection locked="0"/>
    </xf>
    <xf numFmtId="0" fontId="81" fillId="7" borderId="0" xfId="14" applyFont="1" applyFill="1" applyBorder="1" applyAlignment="1" applyProtection="1">
      <alignment horizontal="left" vertical="center" wrapText="1"/>
    </xf>
    <xf numFmtId="3" fontId="92" fillId="7" borderId="0" xfId="14" applyNumberFormat="1" applyFont="1" applyFill="1" applyBorder="1" applyAlignment="1" applyProtection="1">
      <alignment horizontal="right" vertical="center"/>
    </xf>
    <xf numFmtId="0" fontId="95" fillId="27" borderId="137" xfId="14" applyFont="1" applyFill="1" applyBorder="1" applyAlignment="1" applyProtection="1">
      <alignment horizontal="left" vertical="center" wrapText="1"/>
    </xf>
    <xf numFmtId="0" fontId="95" fillId="0" borderId="0" xfId="14" applyFont="1" applyFill="1" applyBorder="1" applyAlignment="1" applyProtection="1">
      <alignment horizontal="left" vertical="center"/>
    </xf>
    <xf numFmtId="0" fontId="95" fillId="0" borderId="113" xfId="14" applyFont="1" applyFill="1" applyBorder="1" applyAlignment="1" applyProtection="1">
      <alignment horizontal="left" vertical="center"/>
    </xf>
    <xf numFmtId="0" fontId="92" fillId="0" borderId="0" xfId="14" applyFont="1" applyFill="1" applyBorder="1" applyAlignment="1" applyProtection="1">
      <alignment horizontal="right" vertical="center"/>
    </xf>
    <xf numFmtId="0" fontId="81" fillId="7" borderId="0" xfId="14" applyFont="1" applyFill="1" applyBorder="1" applyAlignment="1" applyProtection="1">
      <alignment vertical="center"/>
    </xf>
    <xf numFmtId="3" fontId="91" fillId="7" borderId="0" xfId="14" applyNumberFormat="1" applyFont="1" applyFill="1" applyBorder="1" applyAlignment="1" applyProtection="1">
      <alignment vertical="center"/>
    </xf>
    <xf numFmtId="0" fontId="95" fillId="0" borderId="0" xfId="14" applyFont="1" applyFill="1" applyBorder="1" applyAlignment="1" applyProtection="1">
      <alignment vertical="center" wrapText="1"/>
    </xf>
    <xf numFmtId="0" fontId="95" fillId="0" borderId="113" xfId="14" applyFont="1" applyFill="1" applyBorder="1" applyAlignment="1" applyProtection="1">
      <alignment vertical="center" wrapText="1"/>
    </xf>
    <xf numFmtId="3" fontId="95" fillId="0" borderId="113" xfId="14" applyNumberFormat="1" applyFont="1" applyFill="1" applyBorder="1" applyAlignment="1" applyProtection="1">
      <alignment horizontal="right" vertical="center"/>
      <protection locked="0"/>
    </xf>
    <xf numFmtId="3" fontId="92" fillId="7" borderId="0" xfId="14" applyNumberFormat="1" applyFont="1" applyFill="1" applyBorder="1" applyAlignment="1" applyProtection="1">
      <alignment vertical="center"/>
    </xf>
    <xf numFmtId="0" fontId="96" fillId="0" borderId="130" xfId="0" applyFont="1" applyFill="1" applyBorder="1" applyAlignment="1">
      <alignment horizontal="center" vertical="center" textRotation="90" wrapText="1"/>
    </xf>
    <xf numFmtId="0" fontId="96" fillId="0" borderId="162" xfId="0" applyFont="1" applyFill="1" applyBorder="1" applyAlignment="1">
      <alignment horizontal="center" vertical="center" textRotation="90" wrapText="1"/>
    </xf>
    <xf numFmtId="0" fontId="95" fillId="27" borderId="139" xfId="14" applyFont="1" applyFill="1" applyBorder="1" applyAlignment="1" applyProtection="1">
      <alignment vertical="center" wrapText="1"/>
    </xf>
    <xf numFmtId="0" fontId="95" fillId="27" borderId="166" xfId="14" applyFont="1" applyFill="1" applyBorder="1" applyAlignment="1" applyProtection="1">
      <alignment vertical="center" wrapText="1"/>
    </xf>
    <xf numFmtId="0" fontId="95" fillId="27" borderId="0" xfId="14" applyFont="1" applyFill="1" applyBorder="1" applyAlignment="1" applyProtection="1">
      <alignment vertical="center" wrapText="1"/>
    </xf>
    <xf numFmtId="0" fontId="95" fillId="27" borderId="113" xfId="14" applyFont="1" applyFill="1" applyBorder="1" applyAlignment="1" applyProtection="1">
      <alignment vertical="center" wrapText="1"/>
    </xf>
    <xf numFmtId="0" fontId="81" fillId="25" borderId="178" xfId="14" applyFont="1" applyFill="1" applyBorder="1" applyAlignment="1" applyProtection="1">
      <alignment horizontal="center" vertical="center" wrapText="1"/>
    </xf>
    <xf numFmtId="0" fontId="90" fillId="25" borderId="178" xfId="14" applyFont="1" applyFill="1" applyBorder="1" applyAlignment="1" applyProtection="1">
      <alignment horizontal="left" vertical="center" wrapText="1"/>
    </xf>
    <xf numFmtId="0" fontId="95" fillId="26" borderId="178" xfId="14" applyFont="1" applyFill="1" applyBorder="1" applyAlignment="1" applyProtection="1">
      <alignment horizontal="center" vertical="center" wrapText="1"/>
    </xf>
    <xf numFmtId="3" fontId="95" fillId="0" borderId="178" xfId="14" applyNumberFormat="1" applyFont="1" applyFill="1" applyBorder="1" applyAlignment="1" applyProtection="1">
      <alignment horizontal="right" vertical="center" wrapText="1"/>
    </xf>
    <xf numFmtId="0" fontId="95" fillId="0" borderId="178" xfId="14" applyFont="1" applyFill="1" applyBorder="1" applyAlignment="1" applyProtection="1">
      <alignment horizontal="right" vertical="center" wrapText="1"/>
    </xf>
    <xf numFmtId="0" fontId="95" fillId="27" borderId="178" xfId="14" applyFont="1" applyFill="1" applyBorder="1" applyAlignment="1" applyProtection="1">
      <alignment horizontal="left" vertical="center" wrapText="1"/>
    </xf>
    <xf numFmtId="3" fontId="95" fillId="25" borderId="178" xfId="14" applyNumberFormat="1" applyFont="1" applyFill="1" applyBorder="1" applyAlignment="1" applyProtection="1">
      <alignment horizontal="right" vertical="center" wrapText="1"/>
    </xf>
    <xf numFmtId="0" fontId="95" fillId="25" borderId="178" xfId="14" applyFont="1" applyFill="1" applyBorder="1" applyAlignment="1" applyProtection="1">
      <alignment horizontal="right" vertical="center" wrapText="1"/>
    </xf>
    <xf numFmtId="3" fontId="95" fillId="27" borderId="129" xfId="14" applyNumberFormat="1" applyFont="1" applyFill="1" applyBorder="1" applyAlignment="1" applyProtection="1">
      <alignment horizontal="right" vertical="center"/>
    </xf>
    <xf numFmtId="0" fontId="95" fillId="27" borderId="144" xfId="14" applyFont="1" applyFill="1" applyBorder="1" applyAlignment="1" applyProtection="1">
      <alignment horizontal="left" vertical="center" wrapText="1"/>
    </xf>
    <xf numFmtId="3" fontId="95" fillId="27" borderId="143" xfId="14" applyNumberFormat="1" applyFont="1" applyFill="1" applyBorder="1" applyAlignment="1" applyProtection="1">
      <alignment horizontal="right" vertical="center"/>
      <protection locked="0"/>
    </xf>
    <xf numFmtId="3" fontId="95" fillId="27" borderId="140" xfId="14" applyNumberFormat="1" applyFont="1" applyFill="1" applyBorder="1" applyAlignment="1" applyProtection="1">
      <alignment horizontal="right" vertical="center"/>
    </xf>
    <xf numFmtId="0" fontId="90" fillId="0" borderId="164" xfId="14" applyFont="1" applyFill="1" applyBorder="1" applyAlignment="1" applyProtection="1">
      <alignment horizontal="center" vertical="center" textRotation="90"/>
    </xf>
    <xf numFmtId="0" fontId="90" fillId="0" borderId="130" xfId="14" applyFont="1" applyFill="1" applyBorder="1" applyAlignment="1" applyProtection="1">
      <alignment horizontal="center" vertical="center" textRotation="90"/>
    </xf>
    <xf numFmtId="0" fontId="97" fillId="0" borderId="0" xfId="14" applyFont="1" applyFill="1" applyBorder="1" applyAlignment="1" applyProtection="1">
      <alignment horizontal="left" vertical="center" wrapText="1"/>
    </xf>
    <xf numFmtId="0" fontId="92" fillId="0" borderId="0" xfId="14" applyFont="1" applyFill="1" applyBorder="1" applyAlignment="1" applyProtection="1">
      <alignment horizontal="left" vertical="center" wrapText="1"/>
    </xf>
    <xf numFmtId="3" fontId="90" fillId="0" borderId="161" xfId="14" applyNumberFormat="1" applyFont="1" applyFill="1" applyBorder="1" applyAlignment="1" applyProtection="1">
      <alignment horizontal="right" vertical="center"/>
    </xf>
    <xf numFmtId="3" fontId="90" fillId="0" borderId="163" xfId="14" applyNumberFormat="1" applyFont="1" applyFill="1" applyBorder="1" applyAlignment="1" applyProtection="1">
      <alignment horizontal="right" vertical="center"/>
    </xf>
    <xf numFmtId="3" fontId="95" fillId="27" borderId="113" xfId="14" applyNumberFormat="1" applyFont="1" applyFill="1" applyBorder="1" applyAlignment="1" applyProtection="1">
      <alignment horizontal="right" vertical="center"/>
      <protection locked="0"/>
    </xf>
    <xf numFmtId="0" fontId="81" fillId="25" borderId="178" xfId="14" applyFont="1" applyFill="1" applyBorder="1" applyAlignment="1" applyProtection="1">
      <alignment horizontal="center" vertical="center"/>
    </xf>
    <xf numFmtId="0" fontId="92" fillId="25" borderId="178" xfId="14" applyFont="1" applyFill="1" applyBorder="1" applyAlignment="1" applyProtection="1">
      <alignment horizontal="center" vertical="center"/>
      <protection locked="0"/>
    </xf>
    <xf numFmtId="0" fontId="90" fillId="0" borderId="178" xfId="14" applyFont="1" applyBorder="1" applyAlignment="1" applyProtection="1">
      <alignment horizontal="center" vertical="center" textRotation="90" wrapText="1"/>
    </xf>
    <xf numFmtId="0" fontId="90" fillId="0" borderId="178" xfId="14" applyFont="1" applyBorder="1" applyAlignment="1" applyProtection="1"/>
    <xf numFmtId="0" fontId="81" fillId="26" borderId="178" xfId="14" applyFont="1" applyFill="1" applyBorder="1" applyAlignment="1" applyProtection="1">
      <alignment horizontal="left" vertical="top"/>
    </xf>
    <xf numFmtId="0" fontId="75" fillId="0" borderId="178" xfId="14" applyFont="1" applyBorder="1" applyAlignment="1" applyProtection="1">
      <alignment horizontal="left" vertical="top"/>
    </xf>
    <xf numFmtId="0" fontId="91" fillId="25" borderId="178" xfId="14" applyFont="1" applyFill="1" applyBorder="1" applyAlignment="1" applyProtection="1">
      <alignment horizontal="left" vertical="center"/>
      <protection locked="0"/>
    </xf>
    <xf numFmtId="0" fontId="92" fillId="0" borderId="178" xfId="14" applyFont="1" applyBorder="1" applyAlignment="1" applyProtection="1">
      <alignment horizontal="left" vertical="center"/>
      <protection locked="0"/>
    </xf>
    <xf numFmtId="0" fontId="75" fillId="0" borderId="178" xfId="14" applyFont="1" applyBorder="1" applyAlignment="1" applyProtection="1"/>
    <xf numFmtId="0" fontId="81" fillId="26" borderId="178" xfId="14" applyFont="1" applyFill="1" applyBorder="1" applyAlignment="1" applyProtection="1">
      <alignment vertical="center" wrapText="1"/>
    </xf>
    <xf numFmtId="0" fontId="92" fillId="0" borderId="178" xfId="14" applyFont="1" applyBorder="1" applyAlignment="1" applyProtection="1">
      <protection locked="0"/>
    </xf>
    <xf numFmtId="0" fontId="76" fillId="25" borderId="186" xfId="14" applyFont="1" applyFill="1" applyBorder="1" applyAlignment="1" applyProtection="1">
      <alignment horizontal="center" vertical="center" wrapText="1"/>
    </xf>
    <xf numFmtId="0" fontId="77" fillId="0" borderId="125" xfId="14" applyFont="1" applyBorder="1" applyAlignment="1" applyProtection="1"/>
    <xf numFmtId="0" fontId="77" fillId="0" borderId="187" xfId="14" applyFont="1" applyBorder="1" applyAlignment="1" applyProtection="1"/>
    <xf numFmtId="0" fontId="77" fillId="0" borderId="129" xfId="14" applyFont="1" applyBorder="1" applyAlignment="1" applyProtection="1"/>
    <xf numFmtId="0" fontId="77" fillId="0" borderId="0" xfId="14" applyFont="1" applyBorder="1" applyAlignment="1" applyProtection="1"/>
    <xf numFmtId="0" fontId="77" fillId="0" borderId="131" xfId="14" applyFont="1" applyBorder="1" applyAlignment="1" applyProtection="1"/>
    <xf numFmtId="0" fontId="77" fillId="0" borderId="137" xfId="14" applyFont="1" applyBorder="1" applyAlignment="1" applyProtection="1"/>
    <xf numFmtId="0" fontId="77" fillId="0" borderId="136" xfId="14" applyFont="1" applyBorder="1" applyAlignment="1" applyProtection="1"/>
    <xf numFmtId="0" fontId="77" fillId="0" borderId="152" xfId="14" applyFont="1" applyBorder="1" applyAlignment="1" applyProtection="1"/>
    <xf numFmtId="0" fontId="78" fillId="26" borderId="167" xfId="14" applyFont="1" applyFill="1" applyBorder="1" applyAlignment="1" applyProtection="1">
      <alignment horizontal="center" vertical="center" wrapText="1"/>
    </xf>
    <xf numFmtId="0" fontId="79" fillId="26" borderId="125" xfId="14" applyFont="1" applyFill="1" applyBorder="1" applyAlignment="1" applyProtection="1">
      <alignment horizontal="center" vertical="center" wrapText="1"/>
    </xf>
    <xf numFmtId="0" fontId="79" fillId="26" borderId="124" xfId="14" applyFont="1" applyFill="1" applyBorder="1" applyAlignment="1" applyProtection="1">
      <alignment horizontal="center" vertical="center" wrapText="1"/>
    </xf>
    <xf numFmtId="0" fontId="79" fillId="26" borderId="112" xfId="14" applyFont="1" applyFill="1" applyBorder="1" applyAlignment="1" applyProtection="1">
      <alignment horizontal="center" vertical="center" wrapText="1"/>
    </xf>
    <xf numFmtId="0" fontId="79" fillId="26" borderId="0" xfId="14" applyFont="1" applyFill="1" applyBorder="1" applyAlignment="1" applyProtection="1">
      <alignment horizontal="center" vertical="center" wrapText="1"/>
    </xf>
    <xf numFmtId="0" fontId="79" fillId="26" borderId="113" xfId="14" applyFont="1" applyFill="1" applyBorder="1" applyAlignment="1" applyProtection="1">
      <alignment horizontal="center" vertical="center" wrapText="1"/>
    </xf>
    <xf numFmtId="0" fontId="79" fillId="26" borderId="117" xfId="14" applyFont="1" applyFill="1" applyBorder="1" applyAlignment="1" applyProtection="1">
      <alignment horizontal="center" vertical="center" wrapText="1"/>
    </xf>
    <xf numFmtId="0" fontId="79" fillId="26" borderId="116" xfId="14" applyFont="1" applyFill="1" applyBorder="1" applyAlignment="1" applyProtection="1">
      <alignment horizontal="center" vertical="center" wrapText="1"/>
    </xf>
    <xf numFmtId="0" fontId="79" fillId="26" borderId="120" xfId="14" applyFont="1" applyFill="1" applyBorder="1" applyAlignment="1" applyProtection="1">
      <alignment horizontal="center" vertical="center" wrapText="1"/>
    </xf>
    <xf numFmtId="49" fontId="80" fillId="28" borderId="118" xfId="14" applyNumberFormat="1" applyFont="1" applyFill="1" applyBorder="1" applyAlignment="1" applyProtection="1">
      <alignment horizontal="center" vertical="center"/>
    </xf>
    <xf numFmtId="49" fontId="80" fillId="28" borderId="87" xfId="14" applyNumberFormat="1" applyFont="1" applyFill="1" applyBorder="1" applyAlignment="1" applyProtection="1">
      <alignment horizontal="center" vertical="center"/>
    </xf>
    <xf numFmtId="49" fontId="80" fillId="28" borderId="133" xfId="14" applyNumberFormat="1" applyFont="1" applyFill="1" applyBorder="1" applyAlignment="1" applyProtection="1">
      <alignment horizontal="center" vertical="center"/>
    </xf>
    <xf numFmtId="49" fontId="80" fillId="28" borderId="112" xfId="14" applyNumberFormat="1" applyFont="1" applyFill="1" applyBorder="1" applyAlignment="1" applyProtection="1">
      <alignment horizontal="center" vertical="center"/>
    </xf>
    <xf numFmtId="49" fontId="80" fillId="28" borderId="0" xfId="14" applyNumberFormat="1" applyFont="1" applyFill="1" applyBorder="1" applyAlignment="1" applyProtection="1">
      <alignment horizontal="center" vertical="center"/>
    </xf>
    <xf numFmtId="49" fontId="80" fillId="28" borderId="131" xfId="14" applyNumberFormat="1" applyFont="1" applyFill="1" applyBorder="1" applyAlignment="1" applyProtection="1">
      <alignment horizontal="center" vertical="center"/>
    </xf>
    <xf numFmtId="0" fontId="75" fillId="26" borderId="167" xfId="14" applyFont="1" applyFill="1" applyBorder="1" applyAlignment="1" applyProtection="1">
      <alignment horizontal="center"/>
    </xf>
    <xf numFmtId="0" fontId="75" fillId="26" borderId="125" xfId="14" applyFont="1" applyFill="1" applyBorder="1" applyAlignment="1" applyProtection="1">
      <alignment horizontal="center"/>
    </xf>
    <xf numFmtId="0" fontId="75" fillId="26" borderId="124" xfId="14" applyFont="1" applyFill="1" applyBorder="1" applyAlignment="1" applyProtection="1">
      <alignment horizontal="center"/>
    </xf>
    <xf numFmtId="0" fontId="81" fillId="26" borderId="0" xfId="14" applyFont="1" applyFill="1" applyBorder="1" applyAlignment="1" applyProtection="1">
      <alignment horizontal="left"/>
    </xf>
    <xf numFmtId="0" fontId="81" fillId="26" borderId="113" xfId="14" applyFont="1" applyFill="1" applyBorder="1" applyAlignment="1" applyProtection="1">
      <alignment horizontal="left"/>
    </xf>
    <xf numFmtId="0" fontId="82" fillId="25" borderId="128" xfId="14" applyFont="1" applyFill="1" applyBorder="1" applyAlignment="1" applyProtection="1">
      <alignment horizontal="center" vertical="center"/>
    </xf>
    <xf numFmtId="0" fontId="82" fillId="25" borderId="127" xfId="14" applyFont="1" applyFill="1" applyBorder="1" applyAlignment="1" applyProtection="1">
      <alignment horizontal="center" vertical="center"/>
    </xf>
    <xf numFmtId="0" fontId="82" fillId="25" borderId="126" xfId="14" applyFont="1" applyFill="1" applyBorder="1" applyAlignment="1" applyProtection="1">
      <alignment horizontal="center" vertical="center"/>
    </xf>
    <xf numFmtId="0" fontId="75" fillId="26" borderId="112" xfId="14" applyFont="1" applyFill="1" applyBorder="1" applyAlignment="1" applyProtection="1">
      <alignment horizontal="center"/>
    </xf>
    <xf numFmtId="0" fontId="75" fillId="26" borderId="0" xfId="14" applyFont="1" applyFill="1" applyBorder="1" applyAlignment="1" applyProtection="1">
      <alignment horizontal="center"/>
    </xf>
    <xf numFmtId="0" fontId="81" fillId="25" borderId="129" xfId="14" applyFont="1" applyFill="1" applyBorder="1" applyAlignment="1" applyProtection="1">
      <alignment horizontal="left"/>
    </xf>
    <xf numFmtId="0" fontId="75" fillId="0" borderId="0" xfId="14" applyFont="1" applyBorder="1" applyAlignment="1" applyProtection="1"/>
    <xf numFmtId="1" fontId="83" fillId="25" borderId="0" xfId="14" applyNumberFormat="1" applyFont="1" applyFill="1" applyBorder="1" applyAlignment="1" applyProtection="1">
      <alignment horizontal="left" vertical="center"/>
    </xf>
    <xf numFmtId="1" fontId="84" fillId="0" borderId="0" xfId="14" applyNumberFormat="1" applyFont="1" applyAlignment="1" applyProtection="1">
      <alignment horizontal="left"/>
    </xf>
    <xf numFmtId="0" fontId="81" fillId="25" borderId="0" xfId="14" applyFont="1" applyFill="1" applyBorder="1" applyAlignment="1" applyProtection="1">
      <alignment horizontal="center"/>
    </xf>
    <xf numFmtId="0" fontId="81" fillId="25" borderId="131" xfId="14" applyFont="1" applyFill="1" applyBorder="1" applyAlignment="1" applyProtection="1">
      <alignment horizontal="center"/>
    </xf>
    <xf numFmtId="0" fontId="99" fillId="27" borderId="161" xfId="14" applyFont="1" applyFill="1" applyBorder="1" applyAlignment="1" applyProtection="1">
      <alignment horizontal="left" vertical="center" wrapText="1"/>
    </xf>
    <xf numFmtId="0" fontId="95" fillId="27" borderId="160" xfId="14" applyFont="1" applyFill="1" applyBorder="1" applyAlignment="1" applyProtection="1">
      <alignment horizontal="left" vertical="center" wrapText="1"/>
    </xf>
    <xf numFmtId="0" fontId="95" fillId="27" borderId="163" xfId="14" applyFont="1" applyFill="1" applyBorder="1" applyAlignment="1" applyProtection="1">
      <alignment horizontal="left" vertical="center" wrapText="1"/>
    </xf>
    <xf numFmtId="3" fontId="90" fillId="27" borderId="161" xfId="14" applyNumberFormat="1" applyFont="1" applyFill="1" applyBorder="1" applyAlignment="1" applyProtection="1">
      <alignment horizontal="right" vertical="center"/>
    </xf>
    <xf numFmtId="3" fontId="90" fillId="27" borderId="160" xfId="14" applyNumberFormat="1" applyFont="1" applyFill="1" applyBorder="1" applyAlignment="1" applyProtection="1">
      <alignment horizontal="right" vertical="center"/>
    </xf>
    <xf numFmtId="3" fontId="95" fillId="27" borderId="150" xfId="14" applyNumberFormat="1" applyFont="1" applyFill="1" applyBorder="1" applyAlignment="1" applyProtection="1">
      <alignment horizontal="right" vertical="center"/>
      <protection locked="0"/>
    </xf>
    <xf numFmtId="3" fontId="95" fillId="27" borderId="139" xfId="14" applyNumberFormat="1" applyFont="1" applyFill="1" applyBorder="1" applyAlignment="1" applyProtection="1">
      <alignment horizontal="right" vertical="center"/>
      <protection locked="0"/>
    </xf>
    <xf numFmtId="3" fontId="95" fillId="27" borderId="166" xfId="14" applyNumberFormat="1" applyFont="1" applyFill="1" applyBorder="1" applyAlignment="1" applyProtection="1">
      <alignment horizontal="right" vertical="center"/>
      <protection locked="0"/>
    </xf>
    <xf numFmtId="3" fontId="90" fillId="27" borderId="0" xfId="14" applyNumberFormat="1" applyFont="1" applyFill="1" applyBorder="1" applyAlignment="1" applyProtection="1">
      <alignment horizontal="right" vertical="center"/>
    </xf>
    <xf numFmtId="3" fontId="90" fillId="27" borderId="131" xfId="14" applyNumberFormat="1" applyFont="1" applyFill="1" applyBorder="1" applyAlignment="1" applyProtection="1">
      <alignment horizontal="right" vertical="center"/>
    </xf>
    <xf numFmtId="0" fontId="75" fillId="26" borderId="136" xfId="14" applyFont="1" applyFill="1" applyBorder="1" applyAlignment="1" applyProtection="1">
      <alignment horizontal="center"/>
    </xf>
    <xf numFmtId="0" fontId="75" fillId="25" borderId="0" xfId="14" applyFont="1" applyFill="1" applyBorder="1" applyAlignment="1" applyProtection="1">
      <alignment horizontal="center"/>
    </xf>
    <xf numFmtId="0" fontId="85" fillId="25" borderId="178" xfId="14" applyFont="1" applyFill="1" applyBorder="1" applyAlignment="1" applyProtection="1">
      <alignment horizontal="left" vertical="center"/>
    </xf>
    <xf numFmtId="0" fontId="86" fillId="25" borderId="0" xfId="14" applyFont="1" applyFill="1" applyBorder="1" applyAlignment="1" applyProtection="1">
      <alignment horizontal="center" vertical="center"/>
    </xf>
    <xf numFmtId="0" fontId="87" fillId="0" borderId="168" xfId="14" applyFont="1" applyBorder="1" applyAlignment="1" applyProtection="1">
      <alignment horizontal="center" vertical="center" wrapText="1"/>
    </xf>
    <xf numFmtId="0" fontId="87" fillId="0" borderId="178" xfId="14" applyFont="1" applyBorder="1" applyAlignment="1" applyProtection="1">
      <alignment horizontal="center" vertical="center" wrapText="1"/>
    </xf>
    <xf numFmtId="0" fontId="88" fillId="0" borderId="112" xfId="14" applyFont="1" applyBorder="1" applyAlignment="1" applyProtection="1">
      <alignment horizontal="right" wrapText="1"/>
    </xf>
    <xf numFmtId="0" fontId="89" fillId="0" borderId="0" xfId="14" applyFont="1" applyBorder="1" applyAlignment="1" applyProtection="1">
      <alignment horizontal="right"/>
    </xf>
    <xf numFmtId="0" fontId="89" fillId="0" borderId="131" xfId="14" applyFont="1" applyBorder="1" applyAlignment="1" applyProtection="1">
      <alignment horizontal="right"/>
    </xf>
    <xf numFmtId="0" fontId="89" fillId="0" borderId="112" xfId="14" applyFont="1" applyBorder="1" applyAlignment="1" applyProtection="1">
      <alignment horizontal="right"/>
    </xf>
    <xf numFmtId="0" fontId="89" fillId="0" borderId="153" xfId="14" applyFont="1" applyBorder="1" applyAlignment="1" applyProtection="1">
      <alignment horizontal="right"/>
    </xf>
    <xf numFmtId="0" fontId="89" fillId="0" borderId="136" xfId="14" applyFont="1" applyBorder="1" applyAlignment="1" applyProtection="1">
      <alignment horizontal="right"/>
    </xf>
    <xf numFmtId="0" fontId="89" fillId="0" borderId="152" xfId="14" applyFont="1" applyBorder="1" applyAlignment="1" applyProtection="1">
      <alignment horizontal="right"/>
    </xf>
    <xf numFmtId="3" fontId="91" fillId="25" borderId="178" xfId="14" applyNumberFormat="1" applyFont="1" applyFill="1" applyBorder="1" applyAlignment="1" applyProtection="1">
      <alignment horizontal="left"/>
      <protection locked="0"/>
    </xf>
    <xf numFmtId="0" fontId="81" fillId="25" borderId="178" xfId="14" applyFont="1" applyFill="1" applyBorder="1" applyAlignment="1" applyProtection="1">
      <alignment horizontal="right" vertical="center"/>
    </xf>
    <xf numFmtId="49" fontId="91" fillId="0" borderId="178" xfId="14" applyNumberFormat="1" applyFont="1" applyBorder="1" applyAlignment="1" applyProtection="1">
      <alignment horizontal="center" vertical="center"/>
      <protection locked="0"/>
    </xf>
    <xf numFmtId="0" fontId="81" fillId="25" borderId="178" xfId="14" applyFont="1" applyFill="1" applyBorder="1" applyAlignment="1" applyProtection="1">
      <alignment vertical="center"/>
    </xf>
    <xf numFmtId="0" fontId="75" fillId="25" borderId="178" xfId="14" applyFont="1" applyFill="1" applyBorder="1" applyAlignment="1" applyProtection="1"/>
    <xf numFmtId="0" fontId="92" fillId="25" borderId="178" xfId="14" applyFont="1" applyFill="1" applyBorder="1" applyAlignment="1" applyProtection="1">
      <alignment horizontal="center"/>
      <protection locked="0"/>
    </xf>
    <xf numFmtId="0" fontId="101" fillId="27" borderId="161" xfId="14" applyFont="1" applyFill="1" applyBorder="1" applyAlignment="1" applyProtection="1">
      <alignment horizontal="left" vertical="center" wrapText="1"/>
    </xf>
    <xf numFmtId="0" fontId="102" fillId="27" borderId="160" xfId="14" applyFont="1" applyFill="1" applyBorder="1" applyAlignment="1" applyProtection="1">
      <alignment horizontal="left" vertical="center" wrapText="1"/>
    </xf>
    <xf numFmtId="0" fontId="102" fillId="27" borderId="179" xfId="14" applyFont="1" applyFill="1" applyBorder="1" applyAlignment="1" applyProtection="1">
      <alignment horizontal="left" vertical="center" wrapText="1"/>
    </xf>
    <xf numFmtId="3" fontId="90" fillId="27" borderId="163" xfId="14" applyNumberFormat="1" applyFont="1" applyFill="1" applyBorder="1" applyAlignment="1" applyProtection="1">
      <alignment horizontal="right" vertical="center"/>
    </xf>
    <xf numFmtId="3" fontId="95" fillId="0" borderId="112" xfId="14" applyNumberFormat="1" applyFont="1" applyFill="1" applyBorder="1" applyAlignment="1" applyProtection="1">
      <alignment horizontal="right" vertical="center"/>
    </xf>
    <xf numFmtId="0" fontId="103" fillId="0" borderId="129" xfId="14" applyFont="1" applyFill="1" applyBorder="1" applyAlignment="1" applyProtection="1">
      <alignment horizontal="left" vertical="center" wrapText="1"/>
    </xf>
    <xf numFmtId="0" fontId="103" fillId="0" borderId="0" xfId="14" applyFont="1" applyFill="1" applyBorder="1" applyAlignment="1" applyProtection="1">
      <alignment horizontal="left" vertical="center" wrapText="1"/>
    </xf>
    <xf numFmtId="0" fontId="6" fillId="2" borderId="4" xfId="0" applyFont="1" applyFill="1" applyBorder="1" applyAlignment="1">
      <alignment horizontal="left" vertical="center" wrapText="1"/>
    </xf>
    <xf numFmtId="0" fontId="109" fillId="7" borderId="44" xfId="0" applyFont="1" applyFill="1" applyBorder="1" applyAlignment="1">
      <alignment horizontal="center" vertical="center"/>
    </xf>
    <xf numFmtId="0" fontId="109" fillId="7" borderId="50" xfId="0" applyFont="1" applyFill="1" applyBorder="1"/>
    <xf numFmtId="0" fontId="109" fillId="7" borderId="50" xfId="0" applyFont="1" applyFill="1" applyBorder="1" applyAlignment="1">
      <alignment horizontal="left"/>
    </xf>
    <xf numFmtId="0" fontId="109" fillId="7" borderId="45" xfId="0" applyFont="1" applyFill="1" applyBorder="1" applyAlignment="1">
      <alignment wrapText="1"/>
    </xf>
    <xf numFmtId="0" fontId="110" fillId="10" borderId="44" xfId="0" applyFont="1" applyFill="1" applyBorder="1" applyAlignment="1">
      <alignment horizontal="center" vertical="center" wrapText="1"/>
    </xf>
    <xf numFmtId="0" fontId="110" fillId="10" borderId="50" xfId="0" applyFont="1" applyFill="1" applyBorder="1" applyAlignment="1">
      <alignment horizontal="center" vertical="center" wrapText="1"/>
    </xf>
    <xf numFmtId="0" fontId="111" fillId="0" borderId="45" xfId="0" applyFont="1" applyBorder="1" applyAlignment="1"/>
    <xf numFmtId="0" fontId="111" fillId="0" borderId="0" xfId="0" applyFont="1" applyFill="1" applyBorder="1" applyAlignment="1"/>
    <xf numFmtId="0" fontId="109" fillId="7" borderId="0" xfId="0" applyFont="1" applyFill="1"/>
    <xf numFmtId="0" fontId="109" fillId="7" borderId="46" xfId="0" applyFont="1" applyFill="1" applyBorder="1" applyAlignment="1">
      <alignment horizontal="center" vertical="center"/>
    </xf>
    <xf numFmtId="0" fontId="109" fillId="7" borderId="0" xfId="0" applyFont="1" applyFill="1" applyBorder="1"/>
    <xf numFmtId="0" fontId="109" fillId="7" borderId="0" xfId="0" applyFont="1" applyFill="1" applyBorder="1" applyAlignment="1">
      <alignment horizontal="left"/>
    </xf>
    <xf numFmtId="0" fontId="109" fillId="7" borderId="47" xfId="0" applyFont="1" applyFill="1" applyBorder="1" applyAlignment="1">
      <alignment wrapText="1"/>
    </xf>
    <xf numFmtId="0" fontId="110" fillId="10" borderId="46" xfId="0" applyFont="1" applyFill="1" applyBorder="1" applyAlignment="1">
      <alignment horizontal="center" vertical="center" wrapText="1"/>
    </xf>
    <xf numFmtId="0" fontId="110" fillId="10" borderId="0" xfId="0" applyFont="1" applyFill="1" applyBorder="1" applyAlignment="1">
      <alignment horizontal="center" vertical="center" wrapText="1"/>
    </xf>
    <xf numFmtId="0" fontId="111" fillId="0" borderId="47" xfId="0" applyFont="1" applyBorder="1" applyAlignment="1"/>
    <xf numFmtId="0" fontId="112" fillId="7" borderId="46" xfId="0" applyFont="1" applyFill="1" applyBorder="1" applyAlignment="1">
      <alignment horizontal="center" vertical="center"/>
    </xf>
    <xf numFmtId="0" fontId="112" fillId="7" borderId="0" xfId="0" applyFont="1" applyFill="1" applyBorder="1"/>
    <xf numFmtId="0" fontId="112" fillId="7" borderId="47" xfId="0" applyFont="1" applyFill="1" applyBorder="1" applyAlignment="1">
      <alignment wrapText="1"/>
    </xf>
    <xf numFmtId="0" fontId="112" fillId="7" borderId="0" xfId="0" applyFont="1" applyFill="1"/>
    <xf numFmtId="0" fontId="109" fillId="7" borderId="48" xfId="0" applyFont="1" applyFill="1" applyBorder="1" applyAlignment="1">
      <alignment horizontal="center" vertical="center"/>
    </xf>
    <xf numFmtId="0" fontId="109" fillId="7" borderId="51" xfId="0" applyFont="1" applyFill="1" applyBorder="1"/>
    <xf numFmtId="0" fontId="113" fillId="7" borderId="51" xfId="0" applyFont="1" applyFill="1" applyBorder="1" applyAlignment="1">
      <alignment horizontal="left"/>
    </xf>
    <xf numFmtId="0" fontId="109" fillId="7" borderId="49" xfId="0" applyFont="1" applyFill="1" applyBorder="1" applyAlignment="1">
      <alignment wrapText="1"/>
    </xf>
    <xf numFmtId="0" fontId="110" fillId="10" borderId="48" xfId="0" applyFont="1" applyFill="1" applyBorder="1" applyAlignment="1">
      <alignment horizontal="center" vertical="center" wrapText="1"/>
    </xf>
    <xf numFmtId="0" fontId="110" fillId="10" borderId="51" xfId="0" applyFont="1" applyFill="1" applyBorder="1" applyAlignment="1">
      <alignment horizontal="center" vertical="center" wrapText="1"/>
    </xf>
    <xf numFmtId="0" fontId="111" fillId="0" borderId="49" xfId="0" applyFont="1" applyBorder="1" applyAlignment="1"/>
    <xf numFmtId="0" fontId="109" fillId="7" borderId="0" xfId="0" applyFont="1" applyFill="1" applyAlignment="1">
      <alignment horizontal="center" vertical="center"/>
    </xf>
    <xf numFmtId="0" fontId="113" fillId="7" borderId="0" xfId="0" applyFont="1" applyFill="1" applyAlignment="1">
      <alignment horizontal="left"/>
    </xf>
    <xf numFmtId="0" fontId="109" fillId="7" borderId="0" xfId="0" applyFont="1" applyFill="1" applyAlignment="1">
      <alignment wrapText="1"/>
    </xf>
    <xf numFmtId="165" fontId="109" fillId="7" borderId="0" xfId="1" applyNumberFormat="1" applyFont="1" applyFill="1" applyAlignment="1">
      <alignment horizontal="center"/>
    </xf>
    <xf numFmtId="0" fontId="109" fillId="7" borderId="0" xfId="0" applyFont="1" applyFill="1" applyAlignment="1">
      <alignment horizontal="center"/>
    </xf>
    <xf numFmtId="0" fontId="109" fillId="0" borderId="0" xfId="0" applyFont="1" applyFill="1" applyBorder="1"/>
    <xf numFmtId="2" fontId="114" fillId="16" borderId="6" xfId="0" applyNumberFormat="1" applyFont="1" applyFill="1" applyBorder="1" applyAlignment="1">
      <alignment horizontal="center" vertical="center" wrapText="1"/>
    </xf>
    <xf numFmtId="2" fontId="113" fillId="16" borderId="6" xfId="0" applyNumberFormat="1" applyFont="1" applyFill="1" applyBorder="1" applyAlignment="1">
      <alignment horizontal="center" vertical="center" wrapText="1"/>
    </xf>
    <xf numFmtId="0" fontId="111" fillId="16" borderId="2" xfId="0" applyFont="1" applyFill="1" applyBorder="1" applyAlignment="1">
      <alignment vertical="center" wrapText="1"/>
    </xf>
    <xf numFmtId="0" fontId="111" fillId="16" borderId="3" xfId="0" applyFont="1" applyFill="1" applyBorder="1" applyAlignment="1">
      <alignment vertical="center" wrapText="1"/>
    </xf>
    <xf numFmtId="2" fontId="113" fillId="16" borderId="4" xfId="1" applyNumberFormat="1" applyFont="1" applyFill="1" applyBorder="1" applyAlignment="1">
      <alignment horizontal="center" vertical="center" wrapText="1"/>
    </xf>
    <xf numFmtId="2" fontId="113" fillId="16" borderId="4" xfId="0" applyNumberFormat="1" applyFont="1" applyFill="1" applyBorder="1" applyAlignment="1">
      <alignment horizontal="center" vertical="center" wrapText="1"/>
    </xf>
    <xf numFmtId="2" fontId="113" fillId="16" borderId="2" xfId="0" applyNumberFormat="1" applyFont="1" applyFill="1" applyBorder="1" applyAlignment="1">
      <alignment horizontal="center" vertical="center" wrapText="1"/>
    </xf>
    <xf numFmtId="2" fontId="113" fillId="0" borderId="89" xfId="1" applyNumberFormat="1" applyFont="1" applyFill="1" applyBorder="1" applyAlignment="1">
      <alignment horizontal="center" vertical="center" wrapText="1"/>
    </xf>
    <xf numFmtId="0" fontId="113" fillId="16" borderId="4" xfId="0" applyFont="1" applyFill="1" applyBorder="1" applyAlignment="1">
      <alignment horizontal="center" vertical="center" wrapText="1"/>
    </xf>
    <xf numFmtId="0" fontId="111" fillId="16" borderId="4" xfId="0" applyFont="1" applyFill="1" applyBorder="1" applyAlignment="1">
      <alignment horizontal="center" vertical="center" wrapText="1"/>
    </xf>
    <xf numFmtId="0" fontId="111" fillId="0" borderId="4" xfId="0" applyFont="1" applyBorder="1" applyAlignment="1">
      <alignment wrapText="1"/>
    </xf>
    <xf numFmtId="0" fontId="109" fillId="0" borderId="0" xfId="0" applyFont="1"/>
    <xf numFmtId="2" fontId="114" fillId="16" borderId="91" xfId="0" applyNumberFormat="1" applyFont="1" applyFill="1" applyBorder="1" applyAlignment="1">
      <alignment horizontal="center" vertical="center" wrapText="1"/>
    </xf>
    <xf numFmtId="2" fontId="113" fillId="16" borderId="91" xfId="0" applyNumberFormat="1" applyFont="1" applyFill="1" applyBorder="1" applyAlignment="1">
      <alignment horizontal="center" vertical="center" wrapText="1"/>
    </xf>
    <xf numFmtId="0" fontId="111" fillId="16" borderId="9" xfId="0" applyFont="1" applyFill="1" applyBorder="1" applyAlignment="1">
      <alignment vertical="center" wrapText="1"/>
    </xf>
    <xf numFmtId="0" fontId="111" fillId="16" borderId="86" xfId="0" applyFont="1" applyFill="1" applyBorder="1" applyAlignment="1">
      <alignment vertical="center" wrapText="1"/>
    </xf>
    <xf numFmtId="2" fontId="113" fillId="16" borderId="88" xfId="1" applyNumberFormat="1" applyFont="1" applyFill="1" applyBorder="1" applyAlignment="1">
      <alignment horizontal="center" vertical="center" wrapText="1"/>
    </xf>
    <xf numFmtId="2" fontId="113" fillId="16" borderId="88" xfId="0" applyNumberFormat="1" applyFont="1" applyFill="1" applyBorder="1" applyAlignment="1">
      <alignment horizontal="center" vertical="center" wrapText="1"/>
    </xf>
    <xf numFmtId="2" fontId="113" fillId="16" borderId="9" xfId="0" applyNumberFormat="1" applyFont="1" applyFill="1" applyBorder="1" applyAlignment="1">
      <alignment horizontal="center" vertical="center" wrapText="1"/>
    </xf>
    <xf numFmtId="9" fontId="113" fillId="16" borderId="88" xfId="13" applyFont="1" applyFill="1" applyBorder="1" applyAlignment="1">
      <alignment horizontal="center" vertical="center" wrapText="1"/>
    </xf>
    <xf numFmtId="9" fontId="113" fillId="16" borderId="4" xfId="0" applyNumberFormat="1" applyFont="1" applyFill="1" applyBorder="1" applyAlignment="1">
      <alignment horizontal="center" vertical="center" wrapText="1"/>
    </xf>
    <xf numFmtId="168" fontId="113" fillId="16" borderId="4" xfId="0" applyNumberFormat="1" applyFont="1" applyFill="1" applyBorder="1" applyAlignment="1">
      <alignment horizontal="center" vertical="center" wrapText="1"/>
    </xf>
    <xf numFmtId="0" fontId="109" fillId="0" borderId="1" xfId="0" applyFont="1" applyBorder="1" applyAlignment="1">
      <alignment horizontal="center" vertical="center"/>
    </xf>
    <xf numFmtId="0" fontId="113" fillId="14" borderId="10" xfId="0" applyFont="1" applyFill="1" applyBorder="1" applyAlignment="1">
      <alignment vertical="center"/>
    </xf>
    <xf numFmtId="0" fontId="111" fillId="0" borderId="9" xfId="0" applyFont="1" applyBorder="1" applyAlignment="1">
      <alignment vertical="center"/>
    </xf>
    <xf numFmtId="0" fontId="111" fillId="0" borderId="8" xfId="0" applyFont="1" applyBorder="1" applyAlignment="1">
      <alignment vertical="center"/>
    </xf>
    <xf numFmtId="0" fontId="115" fillId="14" borderId="1" xfId="0" applyFont="1" applyFill="1" applyBorder="1" applyAlignment="1">
      <alignment vertical="center"/>
    </xf>
    <xf numFmtId="0" fontId="115" fillId="0" borderId="89" xfId="0" applyFont="1" applyFill="1" applyBorder="1" applyAlignment="1">
      <alignment vertical="center"/>
    </xf>
    <xf numFmtId="0" fontId="115" fillId="14" borderId="4" xfId="0" applyFont="1" applyFill="1" applyBorder="1" applyAlignment="1">
      <alignment vertical="center"/>
    </xf>
    <xf numFmtId="0" fontId="109" fillId="0" borderId="5" xfId="0" applyFont="1" applyBorder="1" applyAlignment="1" applyProtection="1">
      <alignment horizontal="center" vertical="center"/>
    </xf>
    <xf numFmtId="0" fontId="109" fillId="14" borderId="7" xfId="0" applyFont="1" applyFill="1" applyBorder="1" applyAlignment="1"/>
    <xf numFmtId="0" fontId="113" fillId="11" borderId="1" xfId="0" applyFont="1" applyFill="1" applyBorder="1" applyAlignment="1">
      <alignment vertical="center" wrapText="1"/>
    </xf>
    <xf numFmtId="0" fontId="115" fillId="11" borderId="1" xfId="0" applyFont="1" applyFill="1" applyBorder="1" applyAlignment="1">
      <alignment vertical="center" wrapText="1"/>
    </xf>
    <xf numFmtId="3" fontId="113" fillId="11" borderId="4" xfId="0" applyNumberFormat="1" applyFont="1" applyFill="1" applyBorder="1" applyAlignment="1" applyProtection="1">
      <alignment horizontal="right" vertical="center"/>
    </xf>
    <xf numFmtId="3" fontId="113" fillId="0" borderId="89" xfId="0" applyNumberFormat="1" applyFont="1" applyFill="1" applyBorder="1" applyAlignment="1" applyProtection="1">
      <alignment horizontal="right" vertical="center"/>
    </xf>
    <xf numFmtId="0" fontId="111" fillId="14" borderId="4" xfId="0" applyFont="1" applyFill="1" applyBorder="1" applyAlignment="1"/>
    <xf numFmtId="0" fontId="111" fillId="11" borderId="7" xfId="0" applyFont="1" applyFill="1" applyBorder="1" applyAlignment="1"/>
    <xf numFmtId="3" fontId="109" fillId="11" borderId="4" xfId="1" applyNumberFormat="1" applyFont="1" applyFill="1" applyBorder="1" applyAlignment="1" applyProtection="1">
      <alignment horizontal="right" vertical="center"/>
    </xf>
    <xf numFmtId="3" fontId="109" fillId="0" borderId="89" xfId="1" applyNumberFormat="1" applyFont="1" applyFill="1" applyBorder="1" applyAlignment="1" applyProtection="1">
      <alignment horizontal="right" vertical="center"/>
    </xf>
    <xf numFmtId="0" fontId="111" fillId="11" borderId="4" xfId="0" applyFont="1" applyFill="1" applyBorder="1" applyAlignment="1"/>
    <xf numFmtId="0" fontId="109" fillId="11" borderId="7" xfId="0" applyFont="1" applyFill="1" applyBorder="1" applyAlignment="1"/>
    <xf numFmtId="0" fontId="109" fillId="0" borderId="4" xfId="0" applyFont="1" applyFill="1" applyBorder="1" applyAlignment="1">
      <alignment horizontal="left" vertical="center" wrapText="1"/>
    </xf>
    <xf numFmtId="0" fontId="111" fillId="0" borderId="4" xfId="0" applyFont="1" applyBorder="1" applyAlignment="1">
      <alignment horizontal="left" vertical="center" wrapText="1"/>
    </xf>
    <xf numFmtId="0" fontId="109" fillId="0" borderId="4" xfId="0" applyFont="1" applyFill="1" applyBorder="1" applyAlignment="1">
      <alignment horizontal="left" vertical="center" wrapText="1"/>
    </xf>
    <xf numFmtId="3" fontId="109" fillId="0" borderId="4" xfId="1" applyNumberFormat="1" applyFont="1" applyFill="1" applyBorder="1" applyAlignment="1" applyProtection="1">
      <alignment horizontal="right" vertical="center"/>
      <protection locked="0"/>
    </xf>
    <xf numFmtId="3" fontId="116" fillId="0" borderId="89" xfId="1" applyNumberFormat="1" applyFont="1" applyFill="1" applyBorder="1" applyAlignment="1" applyProtection="1">
      <alignment horizontal="right" vertical="center"/>
    </xf>
    <xf numFmtId="3" fontId="109" fillId="11" borderId="4" xfId="0" applyNumberFormat="1" applyFont="1" applyFill="1" applyBorder="1" applyAlignment="1">
      <alignment horizontal="right" vertical="center"/>
    </xf>
    <xf numFmtId="3" fontId="109" fillId="7" borderId="4" xfId="0" applyNumberFormat="1" applyFont="1" applyFill="1" applyBorder="1" applyAlignment="1">
      <alignment horizontal="right" vertical="center"/>
    </xf>
    <xf numFmtId="0" fontId="109" fillId="11" borderId="4" xfId="0" applyFont="1" applyFill="1" applyBorder="1"/>
    <xf numFmtId="41" fontId="109" fillId="7" borderId="4" xfId="12" applyFont="1" applyFill="1" applyBorder="1"/>
    <xf numFmtId="0" fontId="109" fillId="7" borderId="4" xfId="0" applyFont="1" applyFill="1" applyBorder="1"/>
    <xf numFmtId="0" fontId="111" fillId="0" borderId="4" xfId="0" applyFont="1" applyFill="1" applyBorder="1" applyAlignment="1">
      <alignment horizontal="left" vertical="center" wrapText="1"/>
    </xf>
    <xf numFmtId="0" fontId="109" fillId="0" borderId="6" xfId="0" applyFont="1" applyFill="1" applyBorder="1" applyAlignment="1">
      <alignment horizontal="left" vertical="center"/>
    </xf>
    <xf numFmtId="0" fontId="111" fillId="0" borderId="2" xfId="0" applyFont="1" applyBorder="1" applyAlignment="1">
      <alignment horizontal="left" vertical="center"/>
    </xf>
    <xf numFmtId="0" fontId="111" fillId="0" borderId="3" xfId="0" applyFont="1" applyBorder="1" applyAlignment="1">
      <alignment horizontal="left" vertical="center"/>
    </xf>
    <xf numFmtId="0" fontId="113" fillId="11" borderId="1" xfId="0" applyFont="1" applyFill="1" applyBorder="1" applyAlignment="1">
      <alignment horizontal="left" vertical="center"/>
    </xf>
    <xf numFmtId="0" fontId="111" fillId="11" borderId="1" xfId="0" applyFont="1" applyFill="1" applyBorder="1" applyAlignment="1">
      <alignment horizontal="left" vertical="center"/>
    </xf>
    <xf numFmtId="0" fontId="109" fillId="0" borderId="6" xfId="0" applyFont="1" applyBorder="1" applyAlignment="1">
      <alignment horizontal="left" vertical="center"/>
    </xf>
    <xf numFmtId="0" fontId="109" fillId="0" borderId="2" xfId="0" applyFont="1" applyBorder="1" applyAlignment="1">
      <alignment horizontal="left" vertical="center"/>
    </xf>
    <xf numFmtId="0" fontId="109" fillId="0" borderId="3" xfId="0" applyFont="1" applyBorder="1" applyAlignment="1">
      <alignment horizontal="left" vertical="center"/>
    </xf>
    <xf numFmtId="169" fontId="109" fillId="7" borderId="4" xfId="1" applyNumberFormat="1" applyFont="1" applyFill="1" applyBorder="1" applyAlignment="1">
      <alignment horizontal="right" vertical="center"/>
    </xf>
    <xf numFmtId="169" fontId="109" fillId="7" borderId="4" xfId="1" applyNumberFormat="1" applyFont="1" applyFill="1" applyBorder="1"/>
    <xf numFmtId="0" fontId="113" fillId="11" borderId="10" xfId="0" applyFont="1" applyFill="1" applyBorder="1" applyAlignment="1">
      <alignment horizontal="left" vertical="center" wrapText="1"/>
    </xf>
    <xf numFmtId="0" fontId="113" fillId="11" borderId="9" xfId="0" applyFont="1" applyFill="1" applyBorder="1" applyAlignment="1">
      <alignment horizontal="left" vertical="center" wrapText="1"/>
    </xf>
    <xf numFmtId="0" fontId="111" fillId="11" borderId="9" xfId="0" applyFont="1" applyFill="1" applyBorder="1" applyAlignment="1">
      <alignment horizontal="left" vertical="center"/>
    </xf>
    <xf numFmtId="0" fontId="111" fillId="11" borderId="8" xfId="0" applyFont="1" applyFill="1" applyBorder="1" applyAlignment="1">
      <alignment horizontal="left" vertical="center"/>
    </xf>
    <xf numFmtId="0" fontId="109" fillId="0" borderId="0" xfId="0" applyFont="1" applyFill="1"/>
    <xf numFmtId="0" fontId="111" fillId="11" borderId="5" xfId="0" applyFont="1" applyFill="1" applyBorder="1" applyAlignment="1"/>
    <xf numFmtId="0" fontId="109" fillId="0" borderId="6" xfId="0" applyFont="1" applyBorder="1" applyAlignment="1">
      <alignment vertical="center"/>
    </xf>
    <xf numFmtId="0" fontId="111" fillId="0" borderId="2" xfId="0" applyFont="1" applyBorder="1" applyAlignment="1">
      <alignment vertical="center"/>
    </xf>
    <xf numFmtId="0" fontId="111" fillId="0" borderId="3" xfId="0" applyFont="1" applyBorder="1" applyAlignment="1">
      <alignment vertical="center"/>
    </xf>
    <xf numFmtId="3" fontId="109" fillId="0" borderId="4" xfId="0" applyNumberFormat="1" applyFont="1" applyFill="1" applyBorder="1" applyAlignment="1">
      <alignment horizontal="right" vertical="center"/>
    </xf>
    <xf numFmtId="0" fontId="109" fillId="0" borderId="6" xfId="0" applyFont="1" applyBorder="1" applyAlignment="1">
      <alignment vertical="center" wrapText="1"/>
    </xf>
    <xf numFmtId="0" fontId="111" fillId="0" borderId="2" xfId="0" applyFont="1" applyBorder="1" applyAlignment="1">
      <alignment vertical="center" wrapText="1"/>
    </xf>
    <xf numFmtId="0" fontId="111" fillId="0" borderId="3" xfId="0" applyFont="1" applyBorder="1" applyAlignment="1">
      <alignment vertical="center" wrapText="1"/>
    </xf>
    <xf numFmtId="3" fontId="109" fillId="11" borderId="4" xfId="1" applyNumberFormat="1" applyFont="1" applyFill="1" applyBorder="1" applyAlignment="1" applyProtection="1">
      <alignment horizontal="right" vertical="center"/>
      <protection locked="0"/>
    </xf>
    <xf numFmtId="3" fontId="109" fillId="12" borderId="4" xfId="1" applyNumberFormat="1" applyFont="1" applyFill="1" applyBorder="1" applyAlignment="1" applyProtection="1">
      <alignment horizontal="right" vertical="center"/>
      <protection locked="0"/>
    </xf>
    <xf numFmtId="3" fontId="109" fillId="12" borderId="4" xfId="0" applyNumberFormat="1" applyFont="1" applyFill="1" applyBorder="1" applyAlignment="1">
      <alignment horizontal="right" vertical="center"/>
    </xf>
    <xf numFmtId="0" fontId="109" fillId="12" borderId="4" xfId="0" applyFont="1" applyFill="1" applyBorder="1"/>
    <xf numFmtId="0" fontId="109" fillId="0" borderId="91" xfId="0" applyFont="1" applyFill="1" applyBorder="1" applyAlignment="1">
      <alignment horizontal="center" vertical="center" wrapText="1"/>
    </xf>
    <xf numFmtId="0" fontId="111" fillId="0" borderId="87" xfId="0" applyFont="1" applyBorder="1" applyAlignment="1">
      <alignment vertical="center" wrapText="1"/>
    </xf>
    <xf numFmtId="0" fontId="111" fillId="0" borderId="86" xfId="0" applyFont="1" applyBorder="1" applyAlignment="1">
      <alignment vertical="center" wrapText="1"/>
    </xf>
    <xf numFmtId="41" fontId="109" fillId="0" borderId="4" xfId="12" applyFont="1" applyFill="1" applyBorder="1"/>
    <xf numFmtId="0" fontId="111" fillId="0" borderId="89" xfId="0" applyFont="1" applyBorder="1" applyAlignment="1">
      <alignment horizontal="center" vertical="center" wrapText="1"/>
    </xf>
    <xf numFmtId="0" fontId="111" fillId="0" borderId="0" xfId="0" applyFont="1" applyBorder="1" applyAlignment="1">
      <alignment vertical="center" wrapText="1"/>
    </xf>
    <xf numFmtId="0" fontId="111" fillId="0" borderId="13" xfId="0" applyFont="1" applyBorder="1" applyAlignment="1">
      <alignment vertical="center" wrapText="1"/>
    </xf>
    <xf numFmtId="0" fontId="109" fillId="0" borderId="90" xfId="0" applyFont="1" applyBorder="1" applyAlignment="1" applyProtection="1">
      <alignment horizontal="center" vertical="center"/>
    </xf>
    <xf numFmtId="0" fontId="111" fillId="14" borderId="84" xfId="0" applyFont="1" applyFill="1" applyBorder="1" applyAlignment="1"/>
    <xf numFmtId="0" fontId="111" fillId="11" borderId="90" xfId="0" applyFont="1" applyFill="1" applyBorder="1" applyAlignment="1"/>
    <xf numFmtId="0" fontId="111" fillId="0" borderId="94" xfId="0" applyFont="1" applyBorder="1" applyAlignment="1">
      <alignment vertical="center" wrapText="1"/>
    </xf>
    <xf numFmtId="0" fontId="111" fillId="0" borderId="52" xfId="0" applyFont="1" applyBorder="1" applyAlignment="1">
      <alignment vertical="center" wrapText="1"/>
    </xf>
    <xf numFmtId="0" fontId="111" fillId="0" borderId="12" xfId="0" applyFont="1" applyBorder="1" applyAlignment="1">
      <alignment vertical="center" wrapText="1"/>
    </xf>
    <xf numFmtId="3" fontId="109" fillId="0" borderId="84" xfId="1" applyNumberFormat="1" applyFont="1" applyFill="1" applyBorder="1" applyAlignment="1" applyProtection="1">
      <alignment horizontal="right" vertical="center"/>
      <protection locked="0"/>
    </xf>
    <xf numFmtId="3" fontId="109" fillId="12" borderId="84" xfId="0" applyNumberFormat="1" applyFont="1" applyFill="1" applyBorder="1" applyAlignment="1">
      <alignment horizontal="right" vertical="center"/>
    </xf>
    <xf numFmtId="0" fontId="109" fillId="12" borderId="84" xfId="0" applyFont="1" applyFill="1" applyBorder="1"/>
    <xf numFmtId="41" fontId="109" fillId="0" borderId="84" xfId="12" applyFont="1" applyFill="1" applyBorder="1"/>
    <xf numFmtId="0" fontId="109" fillId="0" borderId="6" xfId="0" applyFont="1" applyBorder="1" applyAlignment="1">
      <alignment horizontal="left" vertical="center" wrapText="1"/>
    </xf>
    <xf numFmtId="0" fontId="109" fillId="0" borderId="2" xfId="0" applyFont="1" applyBorder="1" applyAlignment="1">
      <alignment horizontal="left" vertical="center" wrapText="1"/>
    </xf>
    <xf numFmtId="0" fontId="109" fillId="0" borderId="3" xfId="0" applyFont="1" applyBorder="1" applyAlignment="1">
      <alignment horizontal="left" vertical="center" wrapText="1"/>
    </xf>
    <xf numFmtId="0" fontId="109" fillId="0" borderId="91" xfId="0" applyFont="1" applyFill="1" applyBorder="1" applyAlignment="1">
      <alignment horizontal="left" vertical="center" wrapText="1"/>
    </xf>
    <xf numFmtId="0" fontId="111" fillId="0" borderId="87" xfId="0" applyFont="1" applyFill="1" applyBorder="1" applyAlignment="1">
      <alignment horizontal="left" vertical="center" wrapText="1"/>
    </xf>
    <xf numFmtId="0" fontId="111" fillId="0" borderId="86" xfId="0" applyFont="1" applyFill="1" applyBorder="1" applyAlignment="1">
      <alignment horizontal="left" vertical="center" wrapText="1"/>
    </xf>
    <xf numFmtId="0" fontId="109" fillId="0" borderId="82" xfId="0" applyFont="1" applyFill="1" applyBorder="1" applyAlignment="1">
      <alignment horizontal="left" vertical="center" wrapText="1"/>
    </xf>
    <xf numFmtId="3" fontId="109" fillId="12" borderId="84" xfId="1" applyNumberFormat="1" applyFont="1" applyFill="1" applyBorder="1" applyAlignment="1" applyProtection="1">
      <alignment horizontal="right" vertical="center"/>
      <protection locked="0"/>
    </xf>
    <xf numFmtId="41" fontId="109" fillId="12" borderId="84" xfId="12" applyFont="1" applyFill="1" applyBorder="1"/>
    <xf numFmtId="0" fontId="111" fillId="0" borderId="94" xfId="0" applyFont="1" applyFill="1" applyBorder="1" applyAlignment="1">
      <alignment horizontal="left" vertical="center" wrapText="1"/>
    </xf>
    <xf numFmtId="0" fontId="111" fillId="0" borderId="52" xfId="0" applyFont="1" applyFill="1" applyBorder="1" applyAlignment="1">
      <alignment horizontal="left" vertical="center" wrapText="1"/>
    </xf>
    <xf numFmtId="0" fontId="111" fillId="0" borderId="12" xfId="0" applyFont="1" applyFill="1" applyBorder="1" applyAlignment="1">
      <alignment horizontal="left" vertical="center" wrapText="1"/>
    </xf>
    <xf numFmtId="0" fontId="109" fillId="0" borderId="3" xfId="0" applyFont="1" applyFill="1" applyBorder="1" applyAlignment="1">
      <alignment horizontal="left" vertical="center" wrapText="1"/>
    </xf>
    <xf numFmtId="0" fontId="109" fillId="0" borderId="10" xfId="0" applyFont="1" applyBorder="1" applyAlignment="1">
      <alignment vertical="center" wrapText="1"/>
    </xf>
    <xf numFmtId="0" fontId="111" fillId="0" borderId="9" xfId="0" applyFont="1" applyBorder="1" applyAlignment="1">
      <alignment vertical="center" wrapText="1"/>
    </xf>
    <xf numFmtId="0" fontId="111" fillId="0" borderId="8" xfId="0" applyFont="1" applyBorder="1" applyAlignment="1">
      <alignment vertical="center" wrapText="1"/>
    </xf>
    <xf numFmtId="0" fontId="111" fillId="0" borderId="11" xfId="0" applyFont="1" applyBorder="1" applyAlignment="1">
      <alignment vertical="center" wrapText="1"/>
    </xf>
    <xf numFmtId="0" fontId="113" fillId="11" borderId="10" xfId="0" applyFont="1" applyFill="1" applyBorder="1" applyAlignment="1">
      <alignment vertical="center"/>
    </xf>
    <xf numFmtId="0" fontId="113" fillId="0" borderId="9" xfId="0" applyFont="1" applyBorder="1" applyAlignment="1">
      <alignment vertical="center"/>
    </xf>
    <xf numFmtId="0" fontId="113" fillId="0" borderId="8" xfId="0" applyFont="1" applyBorder="1" applyAlignment="1">
      <alignment vertical="center"/>
    </xf>
    <xf numFmtId="0" fontId="109" fillId="0" borderId="6" xfId="0" applyFont="1" applyFill="1" applyBorder="1" applyAlignment="1">
      <alignment vertical="center"/>
    </xf>
    <xf numFmtId="0" fontId="111" fillId="0" borderId="2" xfId="0" applyFont="1" applyFill="1" applyBorder="1" applyAlignment="1">
      <alignment vertical="center"/>
    </xf>
    <xf numFmtId="0" fontId="111" fillId="0" borderId="3" xfId="0" applyFont="1" applyFill="1" applyBorder="1" applyAlignment="1">
      <alignment vertical="center"/>
    </xf>
    <xf numFmtId="0" fontId="111" fillId="0" borderId="5" xfId="0" applyFont="1" applyBorder="1" applyAlignment="1"/>
    <xf numFmtId="0" fontId="109" fillId="0" borderId="2" xfId="0" applyFont="1" applyBorder="1" applyAlignment="1">
      <alignment vertical="center"/>
    </xf>
    <xf numFmtId="0" fontId="109" fillId="0" borderId="3" xfId="0" applyFont="1" applyBorder="1" applyAlignment="1">
      <alignment vertical="center"/>
    </xf>
    <xf numFmtId="0" fontId="109" fillId="0" borderId="6" xfId="0" applyFont="1" applyFill="1" applyBorder="1" applyAlignment="1">
      <alignment vertical="center" wrapText="1"/>
    </xf>
    <xf numFmtId="0" fontId="109" fillId="0" borderId="2" xfId="0" applyFont="1" applyBorder="1" applyAlignment="1">
      <alignment vertical="center" wrapText="1"/>
    </xf>
    <xf numFmtId="0" fontId="109" fillId="0" borderId="3" xfId="0" applyFont="1" applyBorder="1" applyAlignment="1">
      <alignment vertical="center" wrapText="1"/>
    </xf>
    <xf numFmtId="0" fontId="111" fillId="11" borderId="5" xfId="0" applyFont="1" applyFill="1" applyBorder="1" applyAlignment="1">
      <alignment vertical="center"/>
    </xf>
    <xf numFmtId="0" fontId="109" fillId="0" borderId="4" xfId="0" applyFont="1" applyFill="1" applyBorder="1" applyAlignment="1">
      <alignment vertical="center" wrapText="1"/>
    </xf>
    <xf numFmtId="0" fontId="109" fillId="0" borderId="4" xfId="0" applyFont="1" applyBorder="1" applyAlignment="1">
      <alignment vertical="center" wrapText="1"/>
    </xf>
    <xf numFmtId="0" fontId="111" fillId="0" borderId="7" xfId="0" applyFont="1" applyBorder="1" applyAlignment="1"/>
    <xf numFmtId="169" fontId="109" fillId="0" borderId="4" xfId="1" applyNumberFormat="1" applyFont="1" applyFill="1" applyBorder="1" applyAlignment="1">
      <alignment horizontal="right" vertical="center"/>
    </xf>
    <xf numFmtId="0" fontId="113" fillId="0" borderId="6" xfId="0" applyFont="1" applyFill="1" applyBorder="1" applyAlignment="1">
      <alignment horizontal="left" vertical="center" wrapText="1"/>
    </xf>
    <xf numFmtId="0" fontId="113" fillId="0" borderId="2" xfId="0" applyFont="1" applyFill="1" applyBorder="1" applyAlignment="1">
      <alignment horizontal="left" vertical="center" wrapText="1"/>
    </xf>
    <xf numFmtId="0" fontId="115" fillId="0" borderId="9" xfId="0" applyFont="1" applyBorder="1" applyAlignment="1"/>
    <xf numFmtId="0" fontId="115" fillId="0" borderId="8" xfId="0" applyFont="1" applyBorder="1" applyAlignment="1"/>
    <xf numFmtId="0" fontId="115" fillId="0" borderId="2" xfId="0" applyFont="1" applyBorder="1" applyAlignment="1">
      <alignment horizontal="left" vertical="center"/>
    </xf>
    <xf numFmtId="0" fontId="115" fillId="0" borderId="3" xfId="0" applyFont="1" applyBorder="1" applyAlignment="1">
      <alignment horizontal="left" vertical="center"/>
    </xf>
    <xf numFmtId="0" fontId="109" fillId="11" borderId="5" xfId="0" applyFont="1" applyFill="1" applyBorder="1" applyAlignment="1"/>
    <xf numFmtId="0" fontId="113" fillId="0" borderId="11" xfId="0" applyFont="1" applyFill="1" applyBorder="1" applyAlignment="1">
      <alignment vertical="center" wrapText="1"/>
    </xf>
    <xf numFmtId="0" fontId="115" fillId="0" borderId="52" xfId="0" applyFont="1" applyBorder="1" applyAlignment="1">
      <alignment vertical="center" wrapText="1"/>
    </xf>
    <xf numFmtId="0" fontId="115" fillId="0" borderId="12" xfId="0" applyFont="1" applyBorder="1" applyAlignment="1">
      <alignment vertical="center" wrapText="1"/>
    </xf>
    <xf numFmtId="0" fontId="111" fillId="14" borderId="6" xfId="0" applyFont="1" applyFill="1" applyBorder="1" applyAlignment="1"/>
    <xf numFmtId="0" fontId="113" fillId="14" borderId="2" xfId="0" applyFont="1" applyFill="1" applyBorder="1" applyAlignment="1">
      <alignment horizontal="center" vertical="center" wrapText="1"/>
    </xf>
    <xf numFmtId="0" fontId="111" fillId="14" borderId="2" xfId="0" applyFont="1" applyFill="1" applyBorder="1" applyAlignment="1">
      <alignment vertical="center"/>
    </xf>
    <xf numFmtId="0" fontId="111" fillId="14" borderId="3" xfId="0" applyFont="1" applyFill="1" applyBorder="1" applyAlignment="1">
      <alignment vertical="center"/>
    </xf>
    <xf numFmtId="3" fontId="113" fillId="14" borderId="4" xfId="1" applyNumberFormat="1" applyFont="1" applyFill="1" applyBorder="1" applyAlignment="1" applyProtection="1">
      <alignment horizontal="right" vertical="center"/>
    </xf>
    <xf numFmtId="3" fontId="113" fillId="0" borderId="89" xfId="1" applyNumberFormat="1" applyFont="1" applyFill="1" applyBorder="1" applyAlignment="1" applyProtection="1">
      <alignment horizontal="right" vertical="center"/>
    </xf>
    <xf numFmtId="2" fontId="113" fillId="6" borderId="10" xfId="0" applyNumberFormat="1" applyFont="1" applyFill="1" applyBorder="1" applyAlignment="1">
      <alignment horizontal="left" vertical="center" wrapText="1"/>
    </xf>
    <xf numFmtId="0" fontId="111" fillId="0" borderId="9" xfId="0" applyFont="1" applyBorder="1" applyAlignment="1">
      <alignment horizontal="left" vertical="center" wrapText="1"/>
    </xf>
    <xf numFmtId="3" fontId="111" fillId="6" borderId="83" xfId="0" applyNumberFormat="1" applyFont="1" applyFill="1" applyBorder="1" applyAlignment="1">
      <alignment horizontal="right" vertical="center" wrapText="1"/>
    </xf>
    <xf numFmtId="3" fontId="111" fillId="0" borderId="0" xfId="0" applyNumberFormat="1" applyFont="1" applyFill="1" applyBorder="1" applyAlignment="1">
      <alignment horizontal="right" vertical="center" wrapText="1"/>
    </xf>
    <xf numFmtId="3" fontId="111" fillId="6" borderId="4" xfId="0" applyNumberFormat="1" applyFont="1" applyFill="1" applyBorder="1" applyAlignment="1">
      <alignment horizontal="right" vertical="center" wrapText="1"/>
    </xf>
    <xf numFmtId="0" fontId="109" fillId="6" borderId="7" xfId="0" applyFont="1" applyFill="1" applyBorder="1" applyAlignment="1"/>
    <xf numFmtId="0" fontId="113" fillId="11" borderId="1" xfId="0" applyFont="1" applyFill="1" applyBorder="1" applyAlignment="1">
      <alignment horizontal="left" vertical="center" wrapText="1"/>
    </xf>
    <xf numFmtId="0" fontId="111" fillId="11" borderId="1" xfId="0" applyFont="1" applyFill="1" applyBorder="1" applyAlignment="1">
      <alignment horizontal="left" vertical="center" wrapText="1"/>
    </xf>
    <xf numFmtId="0" fontId="111" fillId="6" borderId="4" xfId="0" applyFont="1" applyFill="1" applyBorder="1" applyAlignment="1"/>
    <xf numFmtId="0" fontId="111" fillId="0" borderId="53" xfId="0" applyFont="1" applyBorder="1" applyAlignment="1">
      <alignment vertical="center" wrapText="1"/>
    </xf>
    <xf numFmtId="0" fontId="111" fillId="0" borderId="0" xfId="0" applyFont="1" applyAlignment="1">
      <alignment vertical="center" wrapText="1"/>
    </xf>
    <xf numFmtId="0" fontId="111" fillId="0" borderId="8" xfId="0" applyFont="1" applyBorder="1" applyAlignment="1">
      <alignment horizontal="left" vertical="center" wrapText="1"/>
    </xf>
    <xf numFmtId="0" fontId="109" fillId="0" borderId="10" xfId="0" applyFont="1" applyBorder="1" applyAlignment="1">
      <alignment horizontal="center" vertical="center" wrapText="1"/>
    </xf>
    <xf numFmtId="0" fontId="111" fillId="0" borderId="9" xfId="0" applyFont="1" applyBorder="1" applyAlignment="1">
      <alignment horizontal="center" vertical="center" wrapText="1"/>
    </xf>
    <xf numFmtId="0" fontId="111" fillId="0" borderId="8" xfId="0" applyFont="1" applyBorder="1" applyAlignment="1">
      <alignment horizontal="center" vertical="center" wrapText="1"/>
    </xf>
    <xf numFmtId="0" fontId="109" fillId="0" borderId="6" xfId="0" applyFont="1" applyBorder="1" applyAlignment="1">
      <alignment vertical="center" wrapText="1"/>
    </xf>
    <xf numFmtId="0" fontId="111" fillId="0" borderId="53" xfId="0" applyFont="1" applyBorder="1" applyAlignment="1">
      <alignment horizontal="center" vertical="center" wrapText="1"/>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1" fillId="0" borderId="11" xfId="0" applyFont="1" applyBorder="1" applyAlignment="1">
      <alignment horizontal="center" vertical="center" wrapText="1"/>
    </xf>
    <xf numFmtId="0" fontId="111" fillId="0" borderId="52" xfId="0" applyFont="1" applyBorder="1" applyAlignment="1">
      <alignment horizontal="center" vertical="center" wrapText="1"/>
    </xf>
    <xf numFmtId="0" fontId="111" fillId="0" borderId="12" xfId="0" applyFont="1" applyBorder="1" applyAlignment="1">
      <alignment horizontal="center" vertical="center" wrapText="1"/>
    </xf>
    <xf numFmtId="0" fontId="109" fillId="0" borderId="4" xfId="0" applyFont="1" applyFill="1" applyBorder="1" applyAlignment="1">
      <alignment vertical="center" wrapText="1"/>
    </xf>
    <xf numFmtId="0" fontId="109" fillId="0" borderId="9" xfId="0" applyFont="1" applyBorder="1" applyAlignment="1">
      <alignment vertical="center" wrapText="1"/>
    </xf>
    <xf numFmtId="0" fontId="109" fillId="0" borderId="8" xfId="0" applyFont="1" applyBorder="1" applyAlignment="1">
      <alignment vertical="center" wrapText="1"/>
    </xf>
    <xf numFmtId="0" fontId="109" fillId="0" borderId="11" xfId="0" applyFont="1" applyBorder="1" applyAlignment="1">
      <alignment vertical="center" wrapText="1"/>
    </xf>
    <xf numFmtId="0" fontId="109" fillId="0" borderId="52" xfId="0" applyFont="1" applyBorder="1" applyAlignment="1">
      <alignment vertical="center" wrapText="1"/>
    </xf>
    <xf numFmtId="0" fontId="109" fillId="0" borderId="12" xfId="0" applyFont="1" applyBorder="1" applyAlignment="1">
      <alignment vertical="center" wrapText="1"/>
    </xf>
    <xf numFmtId="0" fontId="116" fillId="0" borderId="10" xfId="0" applyFont="1" applyBorder="1" applyAlignment="1">
      <alignment horizontal="center" vertical="center" textRotation="90" wrapText="1"/>
    </xf>
    <xf numFmtId="0" fontId="117" fillId="0" borderId="8" xfId="0" applyFont="1" applyBorder="1" applyAlignment="1">
      <alignment horizontal="center" vertical="center" textRotation="90" wrapText="1"/>
    </xf>
    <xf numFmtId="0" fontId="117" fillId="0" borderId="53" xfId="0" applyFont="1" applyBorder="1" applyAlignment="1">
      <alignment horizontal="center" vertical="center" textRotation="90" wrapText="1"/>
    </xf>
    <xf numFmtId="0" fontId="117" fillId="0" borderId="13" xfId="0" applyFont="1" applyBorder="1" applyAlignment="1">
      <alignment horizontal="center" vertical="center" textRotation="90" wrapText="1"/>
    </xf>
    <xf numFmtId="0" fontId="117" fillId="0" borderId="11" xfId="0" applyFont="1" applyBorder="1" applyAlignment="1">
      <alignment horizontal="center" vertical="center" textRotation="90" wrapText="1"/>
    </xf>
    <xf numFmtId="0" fontId="117" fillId="0" borderId="12" xfId="0" applyFont="1" applyBorder="1" applyAlignment="1">
      <alignment horizontal="center" vertical="center" textRotation="90" wrapText="1"/>
    </xf>
    <xf numFmtId="3" fontId="113" fillId="11" borderId="4" xfId="1" applyNumberFormat="1" applyFont="1" applyFill="1" applyBorder="1" applyAlignment="1" applyProtection="1">
      <alignment horizontal="right" vertical="center"/>
    </xf>
    <xf numFmtId="0" fontId="113" fillId="7" borderId="0" xfId="0" applyFont="1" applyFill="1"/>
    <xf numFmtId="0" fontId="113" fillId="0" borderId="0" xfId="0" applyFont="1" applyFill="1"/>
    <xf numFmtId="0" fontId="113" fillId="5" borderId="0" xfId="0" applyFont="1" applyFill="1"/>
    <xf numFmtId="0" fontId="109" fillId="0" borderId="1" xfId="0" applyFont="1" applyBorder="1" applyAlignment="1">
      <alignment vertical="center" wrapText="1"/>
    </xf>
    <xf numFmtId="0" fontId="113" fillId="0" borderId="6" xfId="0" applyFont="1" applyFill="1" applyBorder="1" applyAlignment="1">
      <alignment vertical="center" wrapText="1"/>
    </xf>
    <xf numFmtId="0" fontId="113" fillId="0" borderId="2" xfId="0" applyFont="1" applyFill="1" applyBorder="1" applyAlignment="1">
      <alignment vertical="center" wrapText="1"/>
    </xf>
    <xf numFmtId="0" fontId="113" fillId="0" borderId="3" xfId="0" applyFont="1" applyFill="1" applyBorder="1" applyAlignment="1">
      <alignment vertical="center" wrapText="1"/>
    </xf>
    <xf numFmtId="0" fontId="111" fillId="6" borderId="6" xfId="0" applyFont="1" applyFill="1" applyBorder="1" applyAlignment="1"/>
    <xf numFmtId="0" fontId="113" fillId="6" borderId="3" xfId="0" applyFont="1" applyFill="1" applyBorder="1" applyAlignment="1">
      <alignment horizontal="center" vertical="center" wrapText="1"/>
    </xf>
    <xf numFmtId="0" fontId="115" fillId="6" borderId="4" xfId="0" applyFont="1" applyFill="1" applyBorder="1" applyAlignment="1">
      <alignment horizontal="center" vertical="center" wrapText="1"/>
    </xf>
    <xf numFmtId="3" fontId="113" fillId="6" borderId="4" xfId="1" applyNumberFormat="1" applyFont="1" applyFill="1" applyBorder="1" applyAlignment="1" applyProtection="1">
      <alignment horizontal="right" vertical="center"/>
    </xf>
    <xf numFmtId="2" fontId="113" fillId="15" borderId="10" xfId="0" applyNumberFormat="1" applyFont="1" applyFill="1" applyBorder="1" applyAlignment="1">
      <alignment horizontal="left" vertical="center" wrapText="1"/>
    </xf>
    <xf numFmtId="3" fontId="111" fillId="15" borderId="83" xfId="0" applyNumberFormat="1" applyFont="1" applyFill="1" applyBorder="1" applyAlignment="1">
      <alignment horizontal="right" vertical="center" wrapText="1"/>
    </xf>
    <xf numFmtId="3" fontId="111" fillId="15" borderId="82" xfId="0" applyNumberFormat="1" applyFont="1" applyFill="1" applyBorder="1" applyAlignment="1">
      <alignment horizontal="right" vertical="center" wrapText="1"/>
    </xf>
    <xf numFmtId="3" fontId="111" fillId="15" borderId="4" xfId="0" applyNumberFormat="1" applyFont="1" applyFill="1" applyBorder="1" applyAlignment="1">
      <alignment horizontal="right" vertical="center" wrapText="1"/>
    </xf>
    <xf numFmtId="0" fontId="109" fillId="15" borderId="7" xfId="0" applyFont="1" applyFill="1" applyBorder="1" applyAlignment="1"/>
    <xf numFmtId="0" fontId="111" fillId="11" borderId="9" xfId="0" applyFont="1" applyFill="1" applyBorder="1" applyAlignment="1">
      <alignment horizontal="left" vertical="center" wrapText="1"/>
    </xf>
    <xf numFmtId="0" fontId="111" fillId="11" borderId="8" xfId="0" applyFont="1" applyFill="1" applyBorder="1" applyAlignment="1">
      <alignment horizontal="left" vertical="center" wrapText="1"/>
    </xf>
    <xf numFmtId="0" fontId="109" fillId="15" borderId="4" xfId="0" applyFont="1" applyFill="1" applyBorder="1" applyAlignment="1"/>
    <xf numFmtId="0" fontId="113" fillId="11" borderId="5" xfId="0" applyFont="1" applyFill="1" applyBorder="1" applyAlignment="1">
      <alignment horizontal="left" vertical="center" wrapText="1"/>
    </xf>
    <xf numFmtId="0" fontId="115" fillId="11" borderId="9" xfId="0" applyFont="1" applyFill="1" applyBorder="1" applyAlignment="1">
      <alignment horizontal="left" vertical="center" wrapText="1"/>
    </xf>
    <xf numFmtId="0" fontId="115" fillId="11" borderId="8" xfId="0" applyFont="1" applyFill="1" applyBorder="1" applyAlignment="1">
      <alignment horizontal="left" vertical="center" wrapText="1"/>
    </xf>
    <xf numFmtId="0" fontId="111" fillId="15" borderId="4" xfId="0" applyFont="1" applyFill="1" applyBorder="1" applyAlignment="1"/>
    <xf numFmtId="0" fontId="109" fillId="0" borderId="4" xfId="0" applyFont="1" applyFill="1" applyBorder="1" applyAlignment="1">
      <alignment horizontal="center" vertical="center" wrapText="1"/>
    </xf>
    <xf numFmtId="0" fontId="111" fillId="0" borderId="4" xfId="0" applyFont="1" applyBorder="1" applyAlignment="1">
      <alignment horizontal="center" vertical="center" wrapText="1"/>
    </xf>
    <xf numFmtId="0" fontId="109" fillId="0" borderId="6" xfId="0" applyFont="1" applyFill="1" applyBorder="1" applyAlignment="1">
      <alignment horizontal="left" vertical="center" wrapText="1"/>
    </xf>
    <xf numFmtId="0" fontId="111" fillId="0" borderId="2" xfId="0" applyFont="1" applyBorder="1" applyAlignment="1">
      <alignment horizontal="left" vertical="center" wrapText="1"/>
    </xf>
    <xf numFmtId="0" fontId="111" fillId="0" borderId="3" xfId="0" applyFont="1" applyBorder="1" applyAlignment="1">
      <alignment horizontal="left" vertical="center" wrapText="1"/>
    </xf>
    <xf numFmtId="0" fontId="109" fillId="0" borderId="10" xfId="0" applyFont="1" applyFill="1" applyBorder="1" applyAlignment="1">
      <alignment horizontal="left" vertical="center" wrapText="1"/>
    </xf>
    <xf numFmtId="0" fontId="109" fillId="0" borderId="8" xfId="0" applyFont="1" applyBorder="1" applyAlignment="1">
      <alignment horizontal="left" vertical="center" wrapText="1"/>
    </xf>
    <xf numFmtId="0" fontId="109" fillId="0" borderId="53" xfId="0" applyFont="1" applyBorder="1" applyAlignment="1">
      <alignment horizontal="left" vertical="center" wrapText="1"/>
    </xf>
    <xf numFmtId="0" fontId="109" fillId="0" borderId="13" xfId="0" applyFont="1" applyBorder="1" applyAlignment="1">
      <alignment horizontal="left" vertical="center" wrapText="1"/>
    </xf>
    <xf numFmtId="0" fontId="109" fillId="0" borderId="11" xfId="0" applyFont="1" applyBorder="1" applyAlignment="1">
      <alignment horizontal="left" vertical="center" wrapText="1"/>
    </xf>
    <xf numFmtId="0" fontId="109" fillId="0" borderId="12" xfId="0" applyFont="1" applyBorder="1" applyAlignment="1">
      <alignment horizontal="left" vertical="center" wrapText="1"/>
    </xf>
    <xf numFmtId="0" fontId="113" fillId="0" borderId="0" xfId="0" applyFont="1"/>
    <xf numFmtId="0" fontId="113" fillId="11" borderId="5" xfId="0" applyFont="1" applyFill="1" applyBorder="1" applyAlignment="1"/>
    <xf numFmtId="0" fontId="109" fillId="0" borderId="4" xfId="0" applyFont="1" applyBorder="1" applyAlignment="1">
      <alignment horizontal="left" vertical="center" wrapText="1"/>
    </xf>
    <xf numFmtId="3" fontId="113" fillId="7" borderId="4" xfId="0" applyNumberFormat="1" applyFont="1" applyFill="1" applyBorder="1" applyAlignment="1">
      <alignment horizontal="right" vertical="center"/>
    </xf>
    <xf numFmtId="0" fontId="113" fillId="7" borderId="4" xfId="0" applyFont="1" applyFill="1" applyBorder="1"/>
    <xf numFmtId="0" fontId="118" fillId="0" borderId="4" xfId="0" applyFont="1" applyFill="1" applyBorder="1" applyAlignment="1">
      <alignment horizontal="center" vertical="center" textRotation="90" wrapText="1"/>
    </xf>
    <xf numFmtId="0" fontId="111" fillId="0" borderId="9" xfId="0" applyFont="1" applyBorder="1" applyAlignment="1">
      <alignment horizontal="left" vertical="center"/>
    </xf>
    <xf numFmtId="0" fontId="111" fillId="0" borderId="8" xfId="0" applyFont="1" applyBorder="1" applyAlignment="1">
      <alignment horizontal="left" vertical="center"/>
    </xf>
    <xf numFmtId="0" fontId="113" fillId="11" borderId="10" xfId="0" applyFont="1" applyFill="1" applyBorder="1" applyAlignment="1">
      <alignment vertical="center" wrapText="1"/>
    </xf>
    <xf numFmtId="0" fontId="115" fillId="11" borderId="9" xfId="0" applyFont="1" applyFill="1" applyBorder="1" applyAlignment="1">
      <alignment vertical="center" wrapText="1"/>
    </xf>
    <xf numFmtId="0" fontId="115" fillId="11" borderId="8" xfId="0" applyFont="1" applyFill="1" applyBorder="1" applyAlignment="1">
      <alignment vertical="center" wrapText="1"/>
    </xf>
    <xf numFmtId="0" fontId="109" fillId="0" borderId="4" xfId="0" applyFont="1" applyBorder="1" applyAlignment="1">
      <alignment horizontal="center" vertical="center" wrapText="1"/>
    </xf>
    <xf numFmtId="3" fontId="109" fillId="0" borderId="6" xfId="1" applyNumberFormat="1" applyFont="1" applyFill="1" applyBorder="1" applyAlignment="1">
      <alignment vertical="center" wrapText="1"/>
    </xf>
    <xf numFmtId="0" fontId="113" fillId="11" borderId="9" xfId="0" applyFont="1" applyFill="1" applyBorder="1" applyAlignment="1">
      <alignment vertical="center" wrapText="1"/>
    </xf>
    <xf numFmtId="0" fontId="111" fillId="11" borderId="9" xfId="0" applyFont="1" applyFill="1" applyBorder="1" applyAlignment="1">
      <alignment vertical="center" wrapText="1"/>
    </xf>
    <xf numFmtId="0" fontId="111" fillId="11" borderId="8" xfId="0" applyFont="1" applyFill="1" applyBorder="1" applyAlignment="1">
      <alignment vertical="center" wrapText="1"/>
    </xf>
    <xf numFmtId="0" fontId="113" fillId="2" borderId="10" xfId="0" applyFont="1" applyFill="1" applyBorder="1" applyAlignment="1">
      <alignment horizontal="left" vertical="center" wrapText="1"/>
    </xf>
    <xf numFmtId="0" fontId="113" fillId="2" borderId="9" xfId="0" applyFont="1" applyFill="1" applyBorder="1" applyAlignment="1">
      <alignment horizontal="left" vertical="center" wrapText="1"/>
    </xf>
    <xf numFmtId="3" fontId="113" fillId="2" borderId="4" xfId="0" applyNumberFormat="1" applyFont="1" applyFill="1" applyBorder="1" applyAlignment="1" applyProtection="1">
      <alignment horizontal="right" vertical="center"/>
    </xf>
    <xf numFmtId="3" fontId="109" fillId="2" borderId="4" xfId="1" applyNumberFormat="1" applyFont="1" applyFill="1" applyBorder="1" applyAlignment="1" applyProtection="1">
      <alignment horizontal="right" vertical="center"/>
    </xf>
    <xf numFmtId="0" fontId="111" fillId="0" borderId="2" xfId="0" applyFont="1" applyFill="1" applyBorder="1" applyAlignment="1">
      <alignment vertical="center" wrapText="1"/>
    </xf>
    <xf numFmtId="0" fontId="111" fillId="0" borderId="3" xfId="0" applyFont="1" applyFill="1" applyBorder="1" applyAlignment="1">
      <alignment vertical="center" wrapText="1"/>
    </xf>
    <xf numFmtId="0" fontId="111" fillId="15" borderId="6" xfId="0" applyFont="1" applyFill="1" applyBorder="1" applyAlignment="1"/>
    <xf numFmtId="0" fontId="113" fillId="15" borderId="2" xfId="0" applyFont="1" applyFill="1" applyBorder="1" applyAlignment="1">
      <alignment horizontal="center" vertical="center" wrapText="1"/>
    </xf>
    <xf numFmtId="0" fontId="113" fillId="15" borderId="3" xfId="0" applyFont="1" applyFill="1" applyBorder="1" applyAlignment="1">
      <alignment horizontal="center" vertical="center" wrapText="1"/>
    </xf>
    <xf numFmtId="3" fontId="113" fillId="15" borderId="4" xfId="1" applyNumberFormat="1" applyFont="1" applyFill="1" applyBorder="1" applyAlignment="1" applyProtection="1">
      <alignment horizontal="right" vertical="center"/>
    </xf>
    <xf numFmtId="0" fontId="113" fillId="14" borderId="4" xfId="0" applyFont="1" applyFill="1" applyBorder="1" applyAlignment="1">
      <alignment horizontal="left" vertical="center" wrapText="1"/>
    </xf>
    <xf numFmtId="0" fontId="111" fillId="14" borderId="4" xfId="0" applyFont="1" applyFill="1" applyBorder="1" applyAlignment="1">
      <alignment wrapText="1"/>
    </xf>
    <xf numFmtId="3" fontId="109" fillId="14" borderId="4" xfId="1" applyNumberFormat="1" applyFont="1" applyFill="1" applyBorder="1" applyAlignment="1" applyProtection="1">
      <alignment horizontal="right" vertical="center"/>
    </xf>
    <xf numFmtId="0" fontId="119" fillId="16" borderId="91" xfId="0" applyFont="1" applyFill="1" applyBorder="1" applyAlignment="1">
      <alignment horizontal="center" vertical="center" wrapText="1"/>
    </xf>
    <xf numFmtId="0" fontId="111" fillId="0" borderId="86" xfId="0" applyFont="1" applyBorder="1" applyAlignment="1">
      <alignment horizontal="center" vertical="center" wrapText="1"/>
    </xf>
    <xf numFmtId="0" fontId="120" fillId="0" borderId="0" xfId="0" applyFont="1" applyFill="1" applyBorder="1" applyAlignment="1">
      <alignment horizontal="center" vertical="center" wrapText="1"/>
    </xf>
    <xf numFmtId="0" fontId="111" fillId="16" borderId="4" xfId="0" applyFont="1" applyFill="1" applyBorder="1" applyAlignment="1">
      <alignment wrapText="1"/>
    </xf>
    <xf numFmtId="0" fontId="121" fillId="17" borderId="89" xfId="0" applyFont="1" applyFill="1" applyBorder="1" applyAlignment="1">
      <alignment horizontal="center" vertical="center" wrapText="1"/>
    </xf>
    <xf numFmtId="0" fontId="111" fillId="0" borderId="0" xfId="0" applyFont="1" applyBorder="1" applyAlignment="1">
      <alignment horizontal="center" vertical="center" wrapText="1"/>
    </xf>
    <xf numFmtId="0" fontId="111" fillId="0" borderId="0" xfId="0" applyFont="1" applyBorder="1" applyAlignment="1">
      <alignment wrapText="1"/>
    </xf>
    <xf numFmtId="0" fontId="121" fillId="17" borderId="4" xfId="0" applyFont="1" applyFill="1" applyBorder="1" applyAlignment="1">
      <alignment horizontal="center" vertical="center" wrapText="1"/>
    </xf>
    <xf numFmtId="0" fontId="109" fillId="17" borderId="11" xfId="0" applyFont="1" applyFill="1" applyBorder="1" applyAlignment="1"/>
    <xf numFmtId="0" fontId="109" fillId="11" borderId="6" xfId="0" applyFont="1" applyFill="1" applyBorder="1"/>
    <xf numFmtId="0" fontId="109" fillId="11" borderId="2" xfId="0" applyFont="1" applyFill="1" applyBorder="1"/>
    <xf numFmtId="0" fontId="121" fillId="11" borderId="2" xfId="0" applyFont="1" applyFill="1" applyBorder="1" applyAlignment="1">
      <alignment horizontal="left" vertical="center" wrapText="1"/>
    </xf>
    <xf numFmtId="0" fontId="121" fillId="11" borderId="4" xfId="0" applyFont="1" applyFill="1" applyBorder="1" applyAlignment="1">
      <alignment horizontal="center" vertical="center" wrapText="1"/>
    </xf>
    <xf numFmtId="3" fontId="121" fillId="11" borderId="4" xfId="0" applyNumberFormat="1" applyFont="1" applyFill="1" applyBorder="1" applyAlignment="1">
      <alignment horizontal="center" vertical="center" wrapText="1"/>
    </xf>
    <xf numFmtId="3" fontId="121" fillId="0" borderId="89" xfId="0" applyNumberFormat="1" applyFont="1" applyFill="1" applyBorder="1" applyAlignment="1">
      <alignment horizontal="center" vertical="center" wrapText="1"/>
    </xf>
    <xf numFmtId="0" fontId="122" fillId="12" borderId="4" xfId="0" applyFont="1" applyFill="1" applyBorder="1" applyAlignment="1">
      <alignment vertical="center" wrapText="1"/>
    </xf>
    <xf numFmtId="0" fontId="122" fillId="12" borderId="4" xfId="0" applyFont="1" applyFill="1" applyBorder="1" applyAlignment="1">
      <alignment wrapText="1"/>
    </xf>
    <xf numFmtId="0" fontId="111" fillId="17" borderId="4" xfId="0" applyFont="1" applyFill="1" applyBorder="1" applyAlignment="1"/>
    <xf numFmtId="0" fontId="121" fillId="2" borderId="1" xfId="0" applyFont="1" applyFill="1" applyBorder="1" applyAlignment="1">
      <alignment horizontal="left" vertical="center" wrapText="1"/>
    </xf>
    <xf numFmtId="0" fontId="111" fillId="0" borderId="1" xfId="0" applyFont="1" applyBorder="1" applyAlignment="1">
      <alignment horizontal="left" vertical="center" wrapText="1"/>
    </xf>
    <xf numFmtId="0" fontId="121" fillId="12" borderId="4" xfId="0" applyFont="1" applyFill="1" applyBorder="1" applyAlignment="1">
      <alignment horizontal="left" vertical="center" wrapText="1"/>
    </xf>
    <xf numFmtId="3" fontId="121" fillId="12" borderId="4" xfId="0" applyNumberFormat="1" applyFont="1" applyFill="1" applyBorder="1" applyAlignment="1">
      <alignment horizontal="right" vertical="center" wrapText="1"/>
    </xf>
    <xf numFmtId="3" fontId="123" fillId="2" borderId="4" xfId="0" applyNumberFormat="1" applyFont="1" applyFill="1" applyBorder="1" applyAlignment="1" applyProtection="1">
      <alignment horizontal="right" vertical="center" wrapText="1"/>
    </xf>
    <xf numFmtId="3" fontId="123" fillId="0" borderId="89" xfId="0" applyNumberFormat="1" applyFont="1" applyFill="1" applyBorder="1" applyAlignment="1" applyProtection="1">
      <alignment horizontal="right" vertical="center" wrapText="1"/>
    </xf>
    <xf numFmtId="4" fontId="124" fillId="12" borderId="4" xfId="0" applyNumberFormat="1" applyFont="1" applyFill="1" applyBorder="1" applyAlignment="1">
      <alignment horizontal="center" vertical="center" wrapText="1"/>
    </xf>
    <xf numFmtId="0" fontId="124" fillId="12" borderId="4" xfId="0" applyFont="1" applyFill="1" applyBorder="1" applyAlignment="1">
      <alignment horizontal="center" wrapText="1"/>
    </xf>
    <xf numFmtId="0" fontId="109" fillId="12" borderId="4" xfId="0" applyFont="1" applyFill="1" applyBorder="1" applyAlignment="1">
      <alignment horizontal="left" vertical="center" wrapText="1"/>
    </xf>
    <xf numFmtId="3" fontId="109" fillId="12" borderId="4" xfId="0" applyNumberFormat="1" applyFont="1" applyFill="1" applyBorder="1" applyAlignment="1">
      <alignment horizontal="right" vertical="center" wrapText="1"/>
    </xf>
    <xf numFmtId="3" fontId="109" fillId="11" borderId="4" xfId="0" applyNumberFormat="1" applyFont="1" applyFill="1" applyBorder="1" applyAlignment="1">
      <alignment horizontal="right" vertical="center" wrapText="1"/>
    </xf>
    <xf numFmtId="3" fontId="109" fillId="0" borderId="89" xfId="0" applyNumberFormat="1" applyFont="1" applyFill="1" applyBorder="1" applyAlignment="1">
      <alignment horizontal="right" vertical="center" wrapText="1"/>
    </xf>
    <xf numFmtId="3" fontId="109" fillId="12" borderId="4" xfId="1" applyNumberFormat="1" applyFont="1" applyFill="1" applyBorder="1" applyAlignment="1" applyProtection="1">
      <alignment horizontal="right" vertical="center"/>
    </xf>
    <xf numFmtId="3" fontId="109" fillId="12" borderId="4" xfId="1" applyNumberFormat="1" applyFont="1" applyFill="1" applyBorder="1" applyAlignment="1" applyProtection="1">
      <alignment horizontal="right"/>
    </xf>
    <xf numFmtId="3" fontId="109" fillId="0" borderId="4" xfId="0" applyNumberFormat="1" applyFont="1" applyFill="1" applyBorder="1" applyAlignment="1">
      <alignment horizontal="right" vertical="center" wrapText="1"/>
    </xf>
    <xf numFmtId="3" fontId="109" fillId="0" borderId="4" xfId="1" applyNumberFormat="1" applyFont="1" applyBorder="1" applyAlignment="1" applyProtection="1">
      <alignment horizontal="right" vertical="center"/>
    </xf>
    <xf numFmtId="0" fontId="118" fillId="0" borderId="10" xfId="0" applyFont="1" applyBorder="1" applyAlignment="1">
      <alignment horizontal="center" vertical="center" textRotation="90" wrapText="1"/>
    </xf>
    <xf numFmtId="0" fontId="111" fillId="0" borderId="8" xfId="0" applyFont="1" applyBorder="1" applyAlignment="1">
      <alignment horizontal="center" vertical="center" textRotation="90" wrapText="1"/>
    </xf>
    <xf numFmtId="3" fontId="109" fillId="0" borderId="4" xfId="0" applyNumberFormat="1" applyFont="1" applyBorder="1" applyAlignment="1">
      <alignment horizontal="right" vertical="center" wrapText="1"/>
    </xf>
    <xf numFmtId="0" fontId="111" fillId="0" borderId="53" xfId="0" applyFont="1" applyBorder="1" applyAlignment="1">
      <alignment horizontal="center" vertical="center" textRotation="90" wrapText="1"/>
    </xf>
    <xf numFmtId="0" fontId="111" fillId="0" borderId="13" xfId="0" applyFont="1" applyBorder="1" applyAlignment="1">
      <alignment horizontal="center" vertical="center" textRotation="90" wrapText="1"/>
    </xf>
    <xf numFmtId="0" fontId="111" fillId="12" borderId="4" xfId="0" applyFont="1" applyFill="1" applyBorder="1" applyAlignment="1">
      <alignment wrapText="1"/>
    </xf>
    <xf numFmtId="0" fontId="111" fillId="0" borderId="89" xfId="0" applyFont="1" applyBorder="1" applyAlignment="1">
      <alignment horizontal="center" vertical="center" textRotation="90" wrapText="1"/>
    </xf>
    <xf numFmtId="0" fontId="111" fillId="0" borderId="11" xfId="0" applyFont="1" applyBorder="1" applyAlignment="1">
      <alignment horizontal="center" vertical="center" textRotation="90" wrapText="1"/>
    </xf>
    <xf numFmtId="0" fontId="111" fillId="0" borderId="12" xfId="0" applyFont="1" applyBorder="1" applyAlignment="1">
      <alignment horizontal="center" vertical="center" textRotation="90" wrapText="1"/>
    </xf>
    <xf numFmtId="0" fontId="121" fillId="2" borderId="10" xfId="0" applyFont="1" applyFill="1" applyBorder="1" applyAlignment="1">
      <alignment horizontal="left" vertical="center" wrapText="1"/>
    </xf>
    <xf numFmtId="0" fontId="121" fillId="2" borderId="9" xfId="0" applyFont="1" applyFill="1" applyBorder="1" applyAlignment="1">
      <alignment horizontal="left" vertical="center" wrapText="1"/>
    </xf>
    <xf numFmtId="3" fontId="123" fillId="0" borderId="89" xfId="0" applyNumberFormat="1" applyFont="1" applyFill="1" applyBorder="1" applyAlignment="1" applyProtection="1">
      <alignment horizontal="center" vertical="center" wrapText="1"/>
    </xf>
    <xf numFmtId="3" fontId="113" fillId="12" borderId="4" xfId="1" applyNumberFormat="1" applyFont="1" applyFill="1" applyBorder="1" applyAlignment="1" applyProtection="1">
      <alignment horizontal="right" vertical="center"/>
    </xf>
    <xf numFmtId="3" fontId="113" fillId="12" borderId="4" xfId="1" applyNumberFormat="1" applyFont="1" applyFill="1" applyBorder="1" applyAlignment="1" applyProtection="1">
      <alignment horizontal="right"/>
    </xf>
    <xf numFmtId="0" fontId="113" fillId="12" borderId="4" xfId="0" applyFont="1" applyFill="1" applyBorder="1"/>
    <xf numFmtId="0" fontId="118" fillId="0" borderId="4" xfId="0" applyFont="1" applyBorder="1" applyAlignment="1">
      <alignment horizontal="center" vertical="center" textRotation="90" wrapText="1"/>
    </xf>
    <xf numFmtId="0" fontId="109" fillId="0" borderId="3" xfId="0" applyFont="1" applyFill="1" applyBorder="1" applyAlignment="1">
      <alignment vertical="center" wrapText="1"/>
    </xf>
    <xf numFmtId="0" fontId="125" fillId="12" borderId="4" xfId="0" applyFont="1" applyFill="1" applyBorder="1" applyAlignment="1">
      <alignment horizontal="left" vertical="center" wrapText="1"/>
    </xf>
    <xf numFmtId="3" fontId="125" fillId="0" borderId="4" xfId="0" applyNumberFormat="1" applyFont="1" applyFill="1" applyBorder="1" applyAlignment="1">
      <alignment horizontal="right" vertical="center" wrapText="1"/>
    </xf>
    <xf numFmtId="0" fontId="109" fillId="0" borderId="3" xfId="0" applyFont="1" applyFill="1" applyBorder="1" applyAlignment="1">
      <alignment horizontal="left" vertical="center" wrapText="1"/>
    </xf>
    <xf numFmtId="3" fontId="109" fillId="0" borderId="4" xfId="1" applyNumberFormat="1" applyFont="1" applyFill="1" applyBorder="1" applyAlignment="1" applyProtection="1">
      <alignment horizontal="right" vertical="center"/>
    </xf>
    <xf numFmtId="0" fontId="111" fillId="17" borderId="6" xfId="0" applyFont="1" applyFill="1" applyBorder="1" applyAlignment="1"/>
    <xf numFmtId="0" fontId="113" fillId="17" borderId="2" xfId="0" applyFont="1" applyFill="1" applyBorder="1" applyAlignment="1">
      <alignment horizontal="center" vertical="center" wrapText="1"/>
    </xf>
    <xf numFmtId="0" fontId="111" fillId="17" borderId="2" xfId="0" applyFont="1" applyFill="1" applyBorder="1" applyAlignment="1">
      <alignment horizontal="center" vertical="center" wrapText="1"/>
    </xf>
    <xf numFmtId="0" fontId="113" fillId="17" borderId="2" xfId="0" applyFont="1" applyFill="1" applyBorder="1" applyAlignment="1">
      <alignment horizontal="left" vertical="center" wrapText="1"/>
    </xf>
    <xf numFmtId="0" fontId="113" fillId="17" borderId="3" xfId="0" applyFont="1" applyFill="1" applyBorder="1" applyAlignment="1">
      <alignment horizontal="left" vertical="center" wrapText="1"/>
    </xf>
    <xf numFmtId="41" fontId="113" fillId="17" borderId="4" xfId="12" applyNumberFormat="1" applyFont="1" applyFill="1" applyBorder="1" applyAlignment="1" applyProtection="1">
      <alignment horizontal="left" vertical="center" wrapText="1"/>
    </xf>
    <xf numFmtId="41" fontId="113" fillId="0" borderId="89" xfId="12" applyNumberFormat="1" applyFont="1" applyFill="1" applyBorder="1" applyAlignment="1" applyProtection="1">
      <alignment horizontal="left" vertical="center" wrapText="1"/>
    </xf>
    <xf numFmtId="41" fontId="126" fillId="12" borderId="4" xfId="12" applyNumberFormat="1" applyFont="1" applyFill="1" applyBorder="1" applyAlignment="1">
      <alignment horizontal="left" vertical="center" wrapText="1"/>
    </xf>
    <xf numFmtId="0" fontId="113" fillId="18" borderId="10" xfId="0" applyFont="1" applyFill="1" applyBorder="1" applyAlignment="1">
      <alignment vertical="center" wrapText="1"/>
    </xf>
    <xf numFmtId="0" fontId="111" fillId="18" borderId="9" xfId="0" applyFont="1" applyFill="1" applyBorder="1" applyAlignment="1">
      <alignment vertical="center" wrapText="1"/>
    </xf>
    <xf numFmtId="0" fontId="111" fillId="18" borderId="8" xfId="0" applyFont="1" applyFill="1" applyBorder="1" applyAlignment="1">
      <alignment vertical="center" wrapText="1"/>
    </xf>
    <xf numFmtId="0" fontId="111" fillId="0" borderId="0" xfId="0" applyFont="1" applyFill="1" applyBorder="1" applyAlignment="1">
      <alignment vertical="center" wrapText="1"/>
    </xf>
    <xf numFmtId="0" fontId="113" fillId="18" borderId="5" xfId="0" applyFont="1" applyFill="1" applyBorder="1" applyAlignment="1"/>
    <xf numFmtId="0" fontId="121" fillId="11" borderId="4" xfId="0" applyFont="1" applyFill="1" applyBorder="1" applyAlignment="1">
      <alignment horizontal="left" vertical="center" wrapText="1"/>
    </xf>
    <xf numFmtId="3" fontId="113" fillId="2" borderId="4" xfId="1" applyNumberFormat="1" applyFont="1" applyFill="1" applyBorder="1" applyAlignment="1" applyProtection="1">
      <alignment horizontal="center" vertical="center"/>
    </xf>
    <xf numFmtId="0" fontId="122" fillId="11" borderId="4" xfId="0" applyFont="1" applyFill="1" applyBorder="1" applyAlignment="1">
      <alignment horizontal="center" wrapText="1"/>
    </xf>
    <xf numFmtId="0" fontId="122" fillId="0" borderId="89" xfId="0" applyFont="1" applyFill="1" applyBorder="1" applyAlignment="1">
      <alignment horizontal="center" wrapText="1"/>
    </xf>
    <xf numFmtId="0" fontId="127" fillId="0" borderId="4" xfId="0" applyFont="1" applyBorder="1" applyAlignment="1">
      <alignment horizontal="center" vertical="center" textRotation="90" wrapText="1"/>
    </xf>
    <xf numFmtId="3" fontId="109" fillId="0" borderId="4" xfId="1" applyNumberFormat="1" applyFont="1" applyBorder="1" applyAlignment="1" applyProtection="1">
      <alignment horizontal="right" vertical="center"/>
      <protection locked="0"/>
    </xf>
    <xf numFmtId="3" fontId="109" fillId="12" borderId="4" xfId="1" applyNumberFormat="1" applyFont="1" applyFill="1" applyBorder="1" applyAlignment="1">
      <alignment horizontal="right"/>
    </xf>
    <xf numFmtId="3" fontId="109" fillId="0" borderId="89" xfId="1" applyNumberFormat="1" applyFont="1" applyFill="1" applyBorder="1" applyAlignment="1">
      <alignment horizontal="right"/>
    </xf>
    <xf numFmtId="0" fontId="124" fillId="12" borderId="4" xfId="0" applyFont="1" applyFill="1" applyBorder="1"/>
    <xf numFmtId="0" fontId="109" fillId="0" borderId="10" xfId="0" applyFont="1" applyFill="1" applyBorder="1" applyAlignment="1">
      <alignment horizontal="center" vertical="center" wrapText="1"/>
    </xf>
    <xf numFmtId="0" fontId="111" fillId="0" borderId="53" xfId="0" applyFont="1" applyFill="1" applyBorder="1" applyAlignment="1">
      <alignment horizontal="center" vertical="center" wrapText="1"/>
    </xf>
    <xf numFmtId="0" fontId="111" fillId="0" borderId="11" xfId="0" applyFont="1" applyFill="1" applyBorder="1" applyAlignment="1">
      <alignment horizontal="center" vertical="center" wrapText="1"/>
    </xf>
    <xf numFmtId="0" fontId="111" fillId="12" borderId="4" xfId="0" applyFont="1" applyFill="1" applyBorder="1" applyAlignment="1">
      <alignment horizontal="left" vertical="center" wrapText="1"/>
    </xf>
    <xf numFmtId="0" fontId="109" fillId="0" borderId="10" xfId="0" applyFont="1" applyBorder="1" applyAlignment="1">
      <alignment horizontal="left" vertical="center" wrapText="1"/>
    </xf>
    <xf numFmtId="0" fontId="109" fillId="0" borderId="9" xfId="0" applyFont="1" applyBorder="1" applyAlignment="1">
      <alignment horizontal="left" vertical="center" wrapText="1"/>
    </xf>
    <xf numFmtId="0" fontId="109" fillId="0" borderId="4" xfId="0" applyFont="1" applyBorder="1" applyAlignment="1">
      <alignment vertical="center" wrapText="1"/>
    </xf>
    <xf numFmtId="0" fontId="109" fillId="12" borderId="4" xfId="0" applyFont="1" applyFill="1" applyBorder="1" applyAlignment="1">
      <alignment vertical="center" wrapText="1"/>
    </xf>
    <xf numFmtId="3" fontId="109" fillId="0" borderId="89" xfId="1" applyNumberFormat="1" applyFont="1" applyFill="1" applyBorder="1" applyAlignment="1" applyProtection="1">
      <alignment horizontal="right"/>
    </xf>
    <xf numFmtId="0" fontId="109" fillId="0" borderId="0" xfId="0" applyFont="1" applyAlignment="1">
      <alignment horizontal="left" vertical="center" wrapText="1"/>
    </xf>
    <xf numFmtId="0" fontId="109" fillId="0" borderId="52" xfId="0" applyFont="1" applyBorder="1" applyAlignment="1">
      <alignment horizontal="left" vertical="center" wrapText="1"/>
    </xf>
    <xf numFmtId="0" fontId="111" fillId="11" borderId="11" xfId="0" applyFont="1" applyFill="1" applyBorder="1" applyAlignment="1"/>
    <xf numFmtId="0" fontId="113" fillId="11" borderId="2" xfId="0" applyFont="1" applyFill="1" applyBorder="1" applyAlignment="1">
      <alignment horizontal="center" vertical="center" wrapText="1"/>
    </xf>
    <xf numFmtId="0" fontId="113" fillId="11" borderId="3" xfId="0" applyFont="1" applyFill="1" applyBorder="1" applyAlignment="1">
      <alignment horizontal="center" vertical="center" wrapText="1"/>
    </xf>
    <xf numFmtId="0" fontId="115" fillId="11" borderId="4" xfId="0" applyFont="1" applyFill="1" applyBorder="1" applyAlignment="1">
      <alignment horizontal="left" vertical="center" wrapText="1"/>
    </xf>
    <xf numFmtId="3" fontId="109" fillId="11" borderId="4" xfId="1" applyNumberFormat="1" applyFont="1" applyFill="1" applyBorder="1" applyAlignment="1" applyProtection="1">
      <alignment horizontal="right"/>
    </xf>
    <xf numFmtId="0" fontId="109" fillId="0" borderId="4" xfId="0" applyFont="1" applyBorder="1" applyAlignment="1">
      <alignment horizontal="left" vertical="center" wrapText="1"/>
    </xf>
    <xf numFmtId="0" fontId="111" fillId="12" borderId="4" xfId="0" applyFont="1" applyFill="1" applyBorder="1" applyAlignment="1">
      <alignment vertical="center" wrapText="1"/>
    </xf>
    <xf numFmtId="0" fontId="128" fillId="12" borderId="4" xfId="0" applyFont="1" applyFill="1" applyBorder="1" applyAlignment="1">
      <alignment vertical="center" wrapText="1"/>
    </xf>
    <xf numFmtId="0" fontId="121" fillId="11" borderId="6" xfId="0" applyFont="1" applyFill="1" applyBorder="1" applyAlignment="1">
      <alignment horizontal="center" vertical="center" wrapText="1"/>
    </xf>
    <xf numFmtId="0" fontId="121" fillId="11" borderId="2" xfId="0" applyFont="1" applyFill="1" applyBorder="1" applyAlignment="1">
      <alignment horizontal="center" vertical="center" wrapText="1"/>
    </xf>
    <xf numFmtId="0" fontId="111" fillId="0" borderId="3" xfId="0" applyFont="1" applyBorder="1" applyAlignment="1">
      <alignment horizontal="center" vertical="center" wrapText="1"/>
    </xf>
    <xf numFmtId="3" fontId="113" fillId="2" borderId="6" xfId="1" applyNumberFormat="1" applyFont="1" applyFill="1" applyBorder="1" applyAlignment="1" applyProtection="1">
      <alignment horizontal="center" vertical="center" wrapText="1"/>
    </xf>
    <xf numFmtId="0" fontId="111" fillId="0" borderId="0" xfId="0" applyFont="1" applyFill="1" applyBorder="1" applyAlignment="1">
      <alignment horizontal="center" vertical="center" wrapText="1"/>
    </xf>
    <xf numFmtId="0" fontId="111" fillId="0" borderId="53" xfId="0" applyFont="1" applyBorder="1" applyAlignment="1">
      <alignment horizontal="left" vertical="center" wrapText="1"/>
    </xf>
    <xf numFmtId="0" fontId="111" fillId="0" borderId="0" xfId="0" applyFont="1" applyAlignment="1">
      <alignment horizontal="left" vertical="center" wrapText="1"/>
    </xf>
    <xf numFmtId="0" fontId="111" fillId="0" borderId="13" xfId="0" applyFont="1" applyBorder="1" applyAlignment="1">
      <alignment horizontal="left" vertical="center" wrapText="1"/>
    </xf>
    <xf numFmtId="3" fontId="113" fillId="11" borderId="4" xfId="1" applyNumberFormat="1" applyFont="1" applyFill="1" applyBorder="1" applyAlignment="1" applyProtection="1">
      <alignment horizontal="center" vertical="center" wrapText="1"/>
    </xf>
    <xf numFmtId="3" fontId="113" fillId="0" borderId="89" xfId="1" applyNumberFormat="1" applyFont="1" applyFill="1" applyBorder="1" applyAlignment="1" applyProtection="1">
      <alignment horizontal="center" vertical="center" wrapText="1"/>
    </xf>
    <xf numFmtId="3" fontId="109" fillId="0" borderId="4" xfId="1" quotePrefix="1" applyNumberFormat="1" applyFont="1" applyBorder="1" applyAlignment="1" applyProtection="1">
      <alignment horizontal="right" vertical="center"/>
    </xf>
    <xf numFmtId="0" fontId="111" fillId="0" borderId="11" xfId="0" applyFont="1" applyBorder="1" applyAlignment="1"/>
    <xf numFmtId="0" fontId="113" fillId="14" borderId="6" xfId="0" applyFont="1" applyFill="1" applyBorder="1" applyAlignment="1">
      <alignment horizontal="center" vertical="center" wrapText="1"/>
    </xf>
    <xf numFmtId="0" fontId="115" fillId="14" borderId="2" xfId="0" applyFont="1" applyFill="1" applyBorder="1" applyAlignment="1">
      <alignment horizontal="center" vertical="center" wrapText="1"/>
    </xf>
    <xf numFmtId="0" fontId="126" fillId="14" borderId="2" xfId="0" applyFont="1" applyFill="1" applyBorder="1" applyAlignment="1">
      <alignment horizontal="left" vertical="center" wrapText="1"/>
    </xf>
    <xf numFmtId="0" fontId="126" fillId="14" borderId="3" xfId="0" applyFont="1" applyFill="1" applyBorder="1" applyAlignment="1">
      <alignment horizontal="left" vertical="center" wrapText="1"/>
    </xf>
    <xf numFmtId="3" fontId="113" fillId="14" borderId="4" xfId="1" applyNumberFormat="1" applyFont="1" applyFill="1" applyBorder="1" applyAlignment="1">
      <alignment horizontal="right" vertical="center"/>
    </xf>
    <xf numFmtId="0" fontId="113" fillId="16" borderId="6" xfId="0" applyFont="1" applyFill="1" applyBorder="1" applyAlignment="1">
      <alignment vertical="center"/>
    </xf>
    <xf numFmtId="0" fontId="113" fillId="16" borderId="2" xfId="0" applyFont="1" applyFill="1" applyBorder="1" applyAlignment="1">
      <alignment vertical="center"/>
    </xf>
    <xf numFmtId="0" fontId="113" fillId="16" borderId="2" xfId="0" applyFont="1" applyFill="1" applyBorder="1" applyAlignment="1">
      <alignment horizontal="left" vertical="center" wrapText="1"/>
    </xf>
    <xf numFmtId="0" fontId="113" fillId="16" borderId="83" xfId="0" applyFont="1" applyFill="1" applyBorder="1" applyAlignment="1">
      <alignment horizontal="left" vertical="center" wrapText="1"/>
    </xf>
    <xf numFmtId="3" fontId="109" fillId="16" borderId="83" xfId="1" applyNumberFormat="1" applyFont="1" applyFill="1" applyBorder="1" applyAlignment="1" applyProtection="1">
      <alignment horizontal="right" vertical="center"/>
      <protection locked="0"/>
    </xf>
    <xf numFmtId="3" fontId="109" fillId="0" borderId="0" xfId="1" applyNumberFormat="1" applyFont="1" applyFill="1" applyBorder="1" applyAlignment="1" applyProtection="1">
      <alignment horizontal="right" vertical="center"/>
      <protection locked="0"/>
    </xf>
    <xf numFmtId="0" fontId="113" fillId="0" borderId="10" xfId="0" applyFont="1" applyFill="1" applyBorder="1" applyAlignment="1">
      <alignment horizontal="left" vertical="center" wrapText="1"/>
    </xf>
    <xf numFmtId="0" fontId="111" fillId="0" borderId="9" xfId="0" applyFont="1" applyFill="1" applyBorder="1" applyAlignment="1">
      <alignment wrapText="1"/>
    </xf>
    <xf numFmtId="0" fontId="111" fillId="0" borderId="8" xfId="0" applyFont="1" applyFill="1" applyBorder="1" applyAlignment="1">
      <alignment wrapText="1"/>
    </xf>
    <xf numFmtId="0" fontId="109" fillId="0" borderId="2" xfId="0" applyFont="1" applyFill="1" applyBorder="1" applyAlignment="1">
      <alignment vertical="center" wrapText="1"/>
    </xf>
    <xf numFmtId="3" fontId="109" fillId="0" borderId="3" xfId="1" applyNumberFormat="1" applyFont="1" applyFill="1" applyBorder="1" applyAlignment="1" applyProtection="1">
      <alignment horizontal="right" vertical="center"/>
    </xf>
    <xf numFmtId="3" fontId="109" fillId="0" borderId="0" xfId="1" applyNumberFormat="1" applyFont="1" applyFill="1" applyBorder="1" applyAlignment="1" applyProtection="1">
      <alignment horizontal="right" vertical="center"/>
    </xf>
    <xf numFmtId="169" fontId="124" fillId="0" borderId="4" xfId="1" applyNumberFormat="1" applyFont="1" applyFill="1" applyBorder="1" applyAlignment="1">
      <alignment horizontal="right" vertical="center"/>
    </xf>
    <xf numFmtId="0" fontId="111" fillId="0" borderId="11" xfId="0" applyFont="1" applyFill="1" applyBorder="1" applyAlignment="1">
      <alignment wrapText="1"/>
    </xf>
    <xf numFmtId="0" fontId="111" fillId="0" borderId="52" xfId="0" applyFont="1" applyFill="1" applyBorder="1" applyAlignment="1">
      <alignment wrapText="1"/>
    </xf>
    <xf numFmtId="0" fontId="111" fillId="0" borderId="12" xfId="0" applyFont="1" applyFill="1" applyBorder="1" applyAlignment="1">
      <alignment wrapText="1"/>
    </xf>
    <xf numFmtId="0" fontId="113" fillId="22" borderId="10" xfId="0" applyFont="1" applyFill="1" applyBorder="1" applyAlignment="1">
      <alignment vertical="center" wrapText="1"/>
    </xf>
    <xf numFmtId="0" fontId="128" fillId="22" borderId="9" xfId="0" applyFont="1" applyFill="1" applyBorder="1" applyAlignment="1">
      <alignment vertical="center" wrapText="1"/>
    </xf>
    <xf numFmtId="3" fontId="109" fillId="22" borderId="2" xfId="1" applyNumberFormat="1" applyFont="1" applyFill="1" applyBorder="1" applyAlignment="1" applyProtection="1">
      <alignment horizontal="right" vertical="center"/>
      <protection locked="0"/>
    </xf>
    <xf numFmtId="3" fontId="109" fillId="22" borderId="82" xfId="1" applyNumberFormat="1" applyFont="1" applyFill="1" applyBorder="1" applyAlignment="1" applyProtection="1">
      <alignment horizontal="right" vertical="center"/>
      <protection locked="0"/>
    </xf>
    <xf numFmtId="3" fontId="109" fillId="22" borderId="4" xfId="1" applyNumberFormat="1" applyFont="1" applyFill="1" applyBorder="1" applyAlignment="1" applyProtection="1">
      <alignment horizontal="right" vertical="center"/>
      <protection locked="0"/>
    </xf>
    <xf numFmtId="0" fontId="113" fillId="22" borderId="7" xfId="0" applyFont="1" applyFill="1" applyBorder="1" applyAlignment="1">
      <alignment horizontal="left" vertical="center" wrapText="1"/>
    </xf>
    <xf numFmtId="0" fontId="113" fillId="0" borderId="4" xfId="0" applyFont="1" applyFill="1" applyBorder="1" applyAlignment="1">
      <alignment horizontal="center" vertical="center" textRotation="90" wrapText="1"/>
    </xf>
    <xf numFmtId="0" fontId="109" fillId="0" borderId="4" xfId="0" applyFont="1" applyFill="1" applyBorder="1" applyAlignment="1">
      <alignment horizontal="center" vertical="center" textRotation="90" wrapText="1"/>
    </xf>
    <xf numFmtId="3" fontId="109" fillId="11" borderId="7" xfId="1" applyNumberFormat="1" applyFont="1" applyFill="1" applyBorder="1" applyAlignment="1">
      <alignment horizontal="right" vertical="center"/>
    </xf>
    <xf numFmtId="3" fontId="109" fillId="0" borderId="89" xfId="1" applyNumberFormat="1" applyFont="1" applyFill="1" applyBorder="1" applyAlignment="1">
      <alignment horizontal="right" vertical="center"/>
    </xf>
    <xf numFmtId="0" fontId="128" fillId="22" borderId="4" xfId="0" applyFont="1" applyFill="1" applyBorder="1" applyAlignment="1">
      <alignment horizontal="left" vertical="center" wrapText="1"/>
    </xf>
    <xf numFmtId="0" fontId="109" fillId="11" borderId="4" xfId="0" applyFont="1" applyFill="1" applyBorder="1" applyAlignment="1">
      <alignment vertical="center" wrapText="1"/>
    </xf>
    <xf numFmtId="3" fontId="109" fillId="0" borderId="89" xfId="1" applyNumberFormat="1" applyFont="1" applyFill="1" applyBorder="1" applyAlignment="1" applyProtection="1">
      <alignment horizontal="right" vertical="center"/>
      <protection locked="0"/>
    </xf>
    <xf numFmtId="0" fontId="128" fillId="22" borderId="84" xfId="0" applyFont="1" applyFill="1" applyBorder="1" applyAlignment="1">
      <alignment horizontal="left" vertical="center" wrapText="1"/>
    </xf>
    <xf numFmtId="0" fontId="113" fillId="11" borderId="4" xfId="0" applyFont="1" applyFill="1" applyBorder="1" applyAlignment="1">
      <alignment vertical="center" wrapText="1"/>
    </xf>
    <xf numFmtId="3" fontId="109" fillId="11" borderId="84" xfId="1" applyNumberFormat="1" applyFont="1" applyFill="1" applyBorder="1" applyAlignment="1" applyProtection="1">
      <alignment horizontal="right" vertical="center"/>
      <protection locked="0"/>
    </xf>
    <xf numFmtId="3" fontId="109" fillId="12" borderId="83" xfId="1" applyNumberFormat="1" applyFont="1" applyFill="1" applyBorder="1" applyAlignment="1" applyProtection="1">
      <alignment horizontal="right" vertical="center"/>
      <protection locked="0"/>
    </xf>
    <xf numFmtId="3" fontId="109" fillId="12" borderId="82" xfId="1" applyNumberFormat="1" applyFont="1" applyFill="1" applyBorder="1" applyAlignment="1" applyProtection="1">
      <alignment horizontal="right" vertical="center"/>
      <protection locked="0"/>
    </xf>
    <xf numFmtId="0" fontId="111" fillId="14" borderId="6" xfId="0" applyFont="1" applyFill="1" applyBorder="1" applyAlignment="1">
      <alignment wrapText="1"/>
    </xf>
    <xf numFmtId="3" fontId="109" fillId="14" borderId="2" xfId="1" applyNumberFormat="1" applyFont="1" applyFill="1" applyBorder="1" applyAlignment="1" applyProtection="1">
      <alignment horizontal="right" vertical="center"/>
    </xf>
    <xf numFmtId="3" fontId="109" fillId="14" borderId="3" xfId="1" applyNumberFormat="1" applyFont="1" applyFill="1" applyBorder="1" applyAlignment="1" applyProtection="1">
      <alignment horizontal="right" vertical="center"/>
    </xf>
    <xf numFmtId="0" fontId="113" fillId="14" borderId="83" xfId="0" applyFont="1" applyFill="1" applyBorder="1" applyAlignment="1">
      <alignment horizontal="left" vertical="center" wrapText="1"/>
    </xf>
    <xf numFmtId="3" fontId="113" fillId="14" borderId="4" xfId="1" applyNumberFormat="1" applyFont="1" applyFill="1" applyBorder="1" applyAlignment="1" applyProtection="1">
      <alignment horizontal="right" vertical="center"/>
      <protection locked="0"/>
    </xf>
    <xf numFmtId="0" fontId="111" fillId="11" borderId="2" xfId="0" applyFont="1" applyFill="1" applyBorder="1" applyAlignment="1">
      <alignment horizontal="left" vertical="center" wrapText="1"/>
    </xf>
    <xf numFmtId="0" fontId="111" fillId="11" borderId="3" xfId="0" applyFont="1" applyFill="1" applyBorder="1" applyAlignment="1">
      <alignment horizontal="left" vertical="center" wrapText="1"/>
    </xf>
    <xf numFmtId="3" fontId="109" fillId="0" borderId="4" xfId="1" applyNumberFormat="1" applyFont="1" applyFill="1" applyBorder="1" applyAlignment="1">
      <alignment horizontal="right"/>
    </xf>
    <xf numFmtId="3" fontId="109" fillId="7" borderId="4" xfId="1" applyNumberFormat="1" applyFont="1" applyFill="1" applyBorder="1" applyAlignment="1">
      <alignment horizontal="right"/>
    </xf>
    <xf numFmtId="0" fontId="113" fillId="11" borderId="85" xfId="0" applyFont="1" applyFill="1" applyBorder="1" applyAlignment="1">
      <alignment vertical="center" wrapText="1"/>
    </xf>
    <xf numFmtId="0" fontId="113" fillId="11" borderId="83" xfId="0" applyFont="1" applyFill="1" applyBorder="1" applyAlignment="1">
      <alignment vertical="center" wrapText="1"/>
    </xf>
    <xf numFmtId="0" fontId="113" fillId="11" borderId="82" xfId="0" applyFont="1" applyFill="1" applyBorder="1" applyAlignment="1">
      <alignment vertical="center" wrapText="1"/>
    </xf>
    <xf numFmtId="0" fontId="111" fillId="12" borderId="84" xfId="0" applyFont="1" applyFill="1" applyBorder="1" applyAlignment="1">
      <alignment horizontal="left" vertical="center" wrapText="1"/>
    </xf>
    <xf numFmtId="0" fontId="111" fillId="0" borderId="1" xfId="0" applyFont="1" applyBorder="1" applyAlignment="1">
      <alignment vertical="center" wrapText="1"/>
    </xf>
    <xf numFmtId="0" fontId="115" fillId="12" borderId="4" xfId="0" applyFont="1" applyFill="1" applyBorder="1" applyAlignment="1">
      <alignment horizontal="left" vertical="center" wrapText="1"/>
    </xf>
    <xf numFmtId="3" fontId="113" fillId="0" borderId="0" xfId="1" applyNumberFormat="1" applyFont="1" applyFill="1" applyBorder="1" applyAlignment="1" applyProtection="1">
      <alignment horizontal="right" vertical="center"/>
    </xf>
    <xf numFmtId="3" fontId="109" fillId="7" borderId="4" xfId="1" applyNumberFormat="1" applyFont="1" applyFill="1" applyBorder="1" applyAlignment="1">
      <alignment horizontal="right" vertical="center"/>
    </xf>
    <xf numFmtId="0" fontId="109" fillId="7" borderId="4" xfId="0" applyFont="1" applyFill="1" applyBorder="1" applyAlignment="1">
      <alignment vertical="center"/>
    </xf>
    <xf numFmtId="41" fontId="109" fillId="7" borderId="4" xfId="12" applyFont="1" applyFill="1" applyBorder="1" applyAlignment="1">
      <alignment vertical="center"/>
    </xf>
    <xf numFmtId="0" fontId="109" fillId="7" borderId="0" xfId="0" applyFont="1" applyFill="1" applyAlignment="1">
      <alignment vertical="center"/>
    </xf>
    <xf numFmtId="0" fontId="109" fillId="0" borderId="0" xfId="0" applyFont="1" applyFill="1" applyAlignment="1">
      <alignment vertical="center"/>
    </xf>
    <xf numFmtId="0" fontId="109" fillId="11" borderId="7" xfId="0" applyFont="1" applyFill="1" applyBorder="1" applyAlignment="1">
      <alignment vertical="center"/>
    </xf>
    <xf numFmtId="3" fontId="109" fillId="12" borderId="4" xfId="1" applyNumberFormat="1" applyFont="1" applyFill="1" applyBorder="1" applyAlignment="1">
      <alignment horizontal="right" vertical="center"/>
    </xf>
    <xf numFmtId="0" fontId="109" fillId="12" borderId="4" xfId="0" applyFont="1" applyFill="1" applyBorder="1" applyAlignment="1">
      <alignment vertical="center"/>
    </xf>
    <xf numFmtId="0" fontId="111" fillId="11" borderId="4" xfId="0" applyFont="1" applyFill="1" applyBorder="1" applyAlignment="1">
      <alignment vertical="center"/>
    </xf>
    <xf numFmtId="0" fontId="113" fillId="0" borderId="4" xfId="0" applyFont="1" applyFill="1" applyBorder="1" applyAlignment="1">
      <alignment vertical="center" wrapText="1"/>
    </xf>
    <xf numFmtId="0" fontId="129" fillId="0" borderId="4" xfId="0" applyFont="1" applyFill="1" applyBorder="1" applyAlignment="1">
      <alignment vertical="center" wrapText="1"/>
    </xf>
    <xf numFmtId="0" fontId="130" fillId="12" borderId="4" xfId="0" applyFont="1" applyFill="1" applyBorder="1" applyAlignment="1">
      <alignment vertical="center" wrapText="1"/>
    </xf>
    <xf numFmtId="3" fontId="113" fillId="0" borderId="4" xfId="1" applyNumberFormat="1" applyFont="1" applyFill="1" applyBorder="1" applyAlignment="1" applyProtection="1">
      <alignment horizontal="right" vertical="center"/>
    </xf>
    <xf numFmtId="169" fontId="113" fillId="7" borderId="4" xfId="1" applyNumberFormat="1" applyFont="1" applyFill="1" applyBorder="1" applyAlignment="1">
      <alignment horizontal="right" vertical="center"/>
    </xf>
    <xf numFmtId="169" fontId="113" fillId="7" borderId="4" xfId="1" applyNumberFormat="1" applyFont="1" applyFill="1" applyBorder="1" applyAlignment="1">
      <alignment vertical="center"/>
    </xf>
    <xf numFmtId="0" fontId="113" fillId="7" borderId="0" xfId="0" applyFont="1" applyFill="1" applyAlignment="1">
      <alignment vertical="center"/>
    </xf>
    <xf numFmtId="0" fontId="113" fillId="0" borderId="0" xfId="0" applyFont="1" applyFill="1" applyAlignment="1">
      <alignment vertical="center"/>
    </xf>
    <xf numFmtId="0" fontId="111" fillId="11" borderId="1" xfId="0" applyFont="1" applyFill="1" applyBorder="1" applyAlignment="1">
      <alignment vertical="center" wrapText="1"/>
    </xf>
    <xf numFmtId="0" fontId="130" fillId="11" borderId="4" xfId="0" applyFont="1" applyFill="1" applyBorder="1" applyAlignment="1">
      <alignment vertical="center" wrapText="1"/>
    </xf>
    <xf numFmtId="3" fontId="131" fillId="0" borderId="0" xfId="1" applyNumberFormat="1" applyFont="1" applyFill="1" applyBorder="1" applyAlignment="1" applyProtection="1">
      <alignment horizontal="right" vertical="center"/>
    </xf>
    <xf numFmtId="169" fontId="109" fillId="7" borderId="4" xfId="1" applyNumberFormat="1" applyFont="1" applyFill="1" applyBorder="1" applyAlignment="1">
      <alignment vertical="center"/>
    </xf>
    <xf numFmtId="0" fontId="109" fillId="0" borderId="10" xfId="0" applyFont="1" applyFill="1" applyBorder="1" applyAlignment="1">
      <alignment vertical="center" wrapText="1"/>
    </xf>
    <xf numFmtId="0" fontId="111" fillId="11" borderId="7" xfId="0" applyFont="1" applyFill="1" applyBorder="1" applyAlignment="1">
      <alignment vertical="center"/>
    </xf>
    <xf numFmtId="0" fontId="113" fillId="16" borderId="85" xfId="0" applyFont="1" applyFill="1" applyBorder="1" applyAlignment="1">
      <alignment vertical="center" wrapText="1"/>
    </xf>
    <xf numFmtId="0" fontId="113" fillId="16" borderId="83" xfId="0" applyFont="1" applyFill="1" applyBorder="1" applyAlignment="1">
      <alignment vertical="center" wrapText="1"/>
    </xf>
    <xf numFmtId="0" fontId="113" fillId="16" borderId="82" xfId="0" applyFont="1" applyFill="1" applyBorder="1" applyAlignment="1">
      <alignment vertical="center" wrapText="1"/>
    </xf>
    <xf numFmtId="0" fontId="128" fillId="16" borderId="84" xfId="0" applyFont="1" applyFill="1" applyBorder="1" applyAlignment="1">
      <alignment vertical="center" wrapText="1"/>
    </xf>
    <xf numFmtId="3" fontId="113" fillId="16" borderId="4" xfId="1" applyNumberFormat="1" applyFont="1" applyFill="1" applyBorder="1" applyAlignment="1" applyProtection="1">
      <alignment horizontal="right" vertical="center"/>
    </xf>
    <xf numFmtId="3" fontId="113" fillId="16" borderId="84" xfId="1" applyNumberFormat="1" applyFont="1" applyFill="1" applyBorder="1" applyAlignment="1">
      <alignment horizontal="right" vertical="center"/>
    </xf>
    <xf numFmtId="0" fontId="113" fillId="11" borderId="4" xfId="0" applyFont="1" applyFill="1" applyBorder="1" applyAlignment="1">
      <alignment vertical="center" wrapText="1"/>
    </xf>
    <xf numFmtId="3" fontId="113" fillId="7" borderId="0" xfId="1" applyNumberFormat="1" applyFont="1" applyFill="1" applyBorder="1" applyAlignment="1">
      <alignment horizontal="right" vertical="center"/>
    </xf>
    <xf numFmtId="0" fontId="113" fillId="11" borderId="7" xfId="0" applyFont="1" applyFill="1" applyBorder="1" applyAlignment="1">
      <alignment vertical="center"/>
    </xf>
    <xf numFmtId="0" fontId="113" fillId="0" borderId="2" xfId="0" applyFont="1" applyBorder="1" applyAlignment="1">
      <alignment vertical="center" wrapText="1"/>
    </xf>
    <xf numFmtId="0" fontId="113" fillId="0" borderId="3" xfId="0" applyFont="1" applyBorder="1" applyAlignment="1">
      <alignment vertical="center" wrapText="1"/>
    </xf>
    <xf numFmtId="0" fontId="113" fillId="12" borderId="4" xfId="0" applyFont="1" applyFill="1" applyBorder="1" applyAlignment="1">
      <alignment vertical="center" wrapText="1"/>
    </xf>
    <xf numFmtId="3" fontId="113" fillId="0" borderId="4" xfId="1" applyNumberFormat="1" applyFont="1" applyFill="1" applyBorder="1" applyAlignment="1" applyProtection="1">
      <alignment horizontal="right"/>
      <protection locked="0"/>
    </xf>
    <xf numFmtId="3" fontId="113" fillId="0" borderId="0" xfId="1" applyNumberFormat="1" applyFont="1" applyFill="1" applyBorder="1" applyAlignment="1" applyProtection="1">
      <alignment horizontal="right"/>
      <protection locked="0"/>
    </xf>
    <xf numFmtId="3" fontId="109" fillId="0" borderId="0" xfId="1" applyNumberFormat="1" applyFont="1" applyFill="1" applyBorder="1" applyAlignment="1">
      <alignment horizontal="right"/>
    </xf>
    <xf numFmtId="3" fontId="109" fillId="7" borderId="0" xfId="1" applyNumberFormat="1" applyFont="1" applyFill="1" applyBorder="1" applyAlignment="1">
      <alignment horizontal="right"/>
    </xf>
    <xf numFmtId="0" fontId="109" fillId="0" borderId="85" xfId="0" applyFont="1" applyFill="1" applyBorder="1" applyAlignment="1">
      <alignment vertical="center" wrapText="1"/>
    </xf>
    <xf numFmtId="0" fontId="111" fillId="0" borderId="83" xfId="0" applyFont="1" applyBorder="1" applyAlignment="1">
      <alignment vertical="center" wrapText="1"/>
    </xf>
    <xf numFmtId="0" fontId="111" fillId="0" borderId="82" xfId="0" applyFont="1" applyBorder="1" applyAlignment="1">
      <alignment vertical="center" wrapText="1"/>
    </xf>
    <xf numFmtId="3" fontId="113" fillId="0" borderId="84" xfId="1" applyNumberFormat="1" applyFont="1" applyFill="1" applyBorder="1" applyAlignment="1" applyProtection="1">
      <alignment horizontal="right"/>
      <protection locked="0"/>
    </xf>
    <xf numFmtId="3" fontId="113" fillId="12" borderId="4" xfId="1" applyNumberFormat="1" applyFont="1" applyFill="1" applyBorder="1" applyAlignment="1" applyProtection="1">
      <alignment horizontal="right"/>
      <protection locked="0"/>
    </xf>
    <xf numFmtId="3" fontId="113" fillId="11" borderId="4" xfId="1" applyNumberFormat="1" applyFont="1" applyFill="1" applyBorder="1" applyAlignment="1" applyProtection="1">
      <alignment horizontal="right"/>
    </xf>
    <xf numFmtId="3" fontId="113" fillId="0" borderId="0" xfId="1" applyNumberFormat="1" applyFont="1" applyFill="1" applyBorder="1" applyAlignment="1" applyProtection="1">
      <alignment horizontal="right"/>
    </xf>
    <xf numFmtId="0" fontId="111" fillId="0" borderId="122" xfId="0" applyFont="1" applyBorder="1" applyAlignment="1">
      <alignment vertical="center" wrapText="1"/>
    </xf>
    <xf numFmtId="0" fontId="111" fillId="0" borderId="121" xfId="0" applyFont="1" applyBorder="1" applyAlignment="1">
      <alignment vertical="center" wrapText="1"/>
    </xf>
    <xf numFmtId="0" fontId="111" fillId="0" borderId="85" xfId="0" applyFont="1" applyBorder="1" applyAlignment="1">
      <alignment vertical="center" wrapText="1"/>
    </xf>
    <xf numFmtId="0" fontId="126" fillId="16" borderId="4" xfId="0" applyFont="1" applyFill="1" applyBorder="1" applyAlignment="1">
      <alignment horizontal="center" vertical="center" wrapText="1"/>
    </xf>
    <xf numFmtId="0" fontId="126" fillId="16" borderId="4" xfId="0" applyFont="1" applyFill="1" applyBorder="1" applyAlignment="1">
      <alignment horizontal="left" vertical="center" wrapText="1"/>
    </xf>
    <xf numFmtId="0" fontId="132" fillId="16" borderId="4" xfId="0" applyFont="1" applyFill="1" applyBorder="1"/>
    <xf numFmtId="0" fontId="132" fillId="0" borderId="0" xfId="0" applyFont="1" applyFill="1" applyBorder="1"/>
    <xf numFmtId="0" fontId="111" fillId="16" borderId="1" xfId="0" applyFont="1" applyFill="1" applyBorder="1" applyAlignment="1">
      <alignment horizontal="center" vertical="center" wrapText="1"/>
    </xf>
    <xf numFmtId="0" fontId="126" fillId="16" borderId="4" xfId="0" applyFont="1" applyFill="1" applyBorder="1" applyAlignment="1">
      <alignment horizontal="center" vertical="center" wrapText="1"/>
    </xf>
    <xf numFmtId="0" fontId="109" fillId="16" borderId="7" xfId="0" applyFont="1" applyFill="1" applyBorder="1" applyAlignment="1"/>
    <xf numFmtId="0" fontId="109" fillId="0" borderId="4" xfId="0" applyFont="1" applyBorder="1" applyAlignment="1">
      <alignment horizontal="center" vertical="center" textRotation="90" wrapText="1"/>
    </xf>
    <xf numFmtId="41" fontId="109" fillId="0" borderId="4" xfId="12" applyFont="1" applyBorder="1" applyAlignment="1">
      <alignment horizontal="center"/>
    </xf>
    <xf numFmtId="41" fontId="109" fillId="0" borderId="4" xfId="12" applyFont="1" applyFill="1" applyBorder="1" applyAlignment="1">
      <alignment horizontal="left" vertical="center" wrapText="1"/>
    </xf>
    <xf numFmtId="0" fontId="111" fillId="16" borderId="4" xfId="0" applyFont="1" applyFill="1" applyBorder="1" applyAlignment="1"/>
    <xf numFmtId="41" fontId="109" fillId="0" borderId="4" xfId="12" applyFont="1" applyFill="1" applyBorder="1" applyAlignment="1">
      <alignment horizontal="left" vertical="center"/>
    </xf>
    <xf numFmtId="0" fontId="109" fillId="12" borderId="4" xfId="0" applyFont="1" applyFill="1" applyBorder="1" applyAlignment="1">
      <alignment horizontal="left" vertical="center"/>
    </xf>
    <xf numFmtId="41" fontId="109" fillId="0" borderId="4" xfId="12" applyFont="1" applyBorder="1"/>
    <xf numFmtId="0" fontId="111" fillId="16" borderId="6" xfId="0" applyFont="1" applyFill="1" applyBorder="1" applyAlignment="1"/>
    <xf numFmtId="0" fontId="113" fillId="16" borderId="3" xfId="0" applyFont="1" applyFill="1" applyBorder="1" applyAlignment="1">
      <alignment horizontal="center" vertical="center" wrapText="1"/>
    </xf>
    <xf numFmtId="0" fontId="115" fillId="16" borderId="4" xfId="0" applyFont="1" applyFill="1" applyBorder="1" applyAlignment="1">
      <alignment horizontal="center" vertical="center" wrapText="1"/>
    </xf>
    <xf numFmtId="41" fontId="109" fillId="16" borderId="4" xfId="12" applyFont="1" applyFill="1" applyBorder="1" applyAlignment="1" applyProtection="1">
      <alignment horizontal="center" vertical="center"/>
    </xf>
    <xf numFmtId="41" fontId="113" fillId="16" borderId="4" xfId="12" applyFont="1" applyFill="1" applyBorder="1" applyAlignment="1" applyProtection="1">
      <alignment horizontal="center" vertical="center" wrapText="1"/>
    </xf>
    <xf numFmtId="0" fontId="113" fillId="14" borderId="4" xfId="0" applyFont="1" applyFill="1" applyBorder="1" applyAlignment="1">
      <alignment horizontal="center" vertical="center" wrapText="1"/>
    </xf>
    <xf numFmtId="0" fontId="115" fillId="14" borderId="4" xfId="0" applyFont="1" applyFill="1" applyBorder="1" applyAlignment="1">
      <alignment horizontal="center" vertical="center" wrapText="1"/>
    </xf>
    <xf numFmtId="41" fontId="113" fillId="14" borderId="4" xfId="12" applyFont="1" applyFill="1" applyBorder="1" applyAlignment="1" applyProtection="1">
      <alignment horizontal="center" vertical="center"/>
    </xf>
    <xf numFmtId="41" fontId="113" fillId="14" borderId="4" xfId="12" applyFont="1" applyFill="1" applyBorder="1" applyAlignment="1" applyProtection="1">
      <alignment horizontal="center" vertical="center" wrapText="1"/>
    </xf>
    <xf numFmtId="0" fontId="113" fillId="14" borderId="4" xfId="0" applyFont="1" applyFill="1" applyBorder="1" applyAlignment="1">
      <alignment horizontal="left" vertical="center" wrapText="1"/>
    </xf>
    <xf numFmtId="0" fontId="109" fillId="14" borderId="4" xfId="0" applyFont="1" applyFill="1" applyBorder="1"/>
    <xf numFmtId="0" fontId="111" fillId="11" borderId="2" xfId="0" applyFont="1" applyFill="1" applyBorder="1" applyAlignment="1">
      <alignment vertical="center" wrapText="1"/>
    </xf>
    <xf numFmtId="2" fontId="113" fillId="11" borderId="4" xfId="0" applyNumberFormat="1" applyFont="1" applyFill="1" applyBorder="1" applyAlignment="1">
      <alignment horizontal="center" vertical="center" wrapText="1"/>
    </xf>
    <xf numFmtId="41" fontId="113" fillId="11" borderId="2" xfId="12" applyFont="1" applyFill="1" applyBorder="1" applyAlignment="1" applyProtection="1">
      <alignment horizontal="center" vertical="center"/>
      <protection locked="0"/>
    </xf>
    <xf numFmtId="41" fontId="113" fillId="11" borderId="2" xfId="12" applyFont="1" applyFill="1" applyBorder="1" applyAlignment="1">
      <alignment horizontal="center" vertical="center" wrapText="1"/>
    </xf>
    <xf numFmtId="0" fontId="113" fillId="11" borderId="3" xfId="0" applyFont="1" applyFill="1" applyBorder="1" applyAlignment="1">
      <alignment horizontal="left" vertical="center" wrapText="1"/>
    </xf>
    <xf numFmtId="0" fontId="113" fillId="11" borderId="53" xfId="0" applyFont="1" applyFill="1" applyBorder="1" applyAlignment="1">
      <alignment horizontal="center" vertical="center" wrapText="1"/>
    </xf>
    <xf numFmtId="0" fontId="109" fillId="0" borderId="84" xfId="0" applyFont="1" applyFill="1" applyBorder="1" applyAlignment="1">
      <alignment vertical="center" wrapText="1"/>
    </xf>
    <xf numFmtId="41" fontId="109" fillId="0" borderId="4" xfId="12" applyFont="1" applyFill="1" applyBorder="1" applyAlignment="1" applyProtection="1">
      <alignment horizontal="center" vertical="center"/>
      <protection locked="0"/>
    </xf>
    <xf numFmtId="41" fontId="113" fillId="12" borderId="4" xfId="12" applyFont="1" applyFill="1" applyBorder="1" applyAlignment="1" applyProtection="1">
      <alignment horizontal="center" vertical="center"/>
      <protection locked="0"/>
    </xf>
    <xf numFmtId="41" fontId="113" fillId="12" borderId="4" xfId="12" applyFont="1" applyFill="1" applyBorder="1" applyAlignment="1">
      <alignment horizontal="center" vertical="center" wrapText="1"/>
    </xf>
    <xf numFmtId="0" fontId="113" fillId="12" borderId="4" xfId="0" applyFont="1" applyFill="1" applyBorder="1" applyAlignment="1">
      <alignment horizontal="left" vertical="center" wrapText="1"/>
    </xf>
    <xf numFmtId="0" fontId="113" fillId="11" borderId="89" xfId="0" applyFont="1" applyFill="1" applyBorder="1" applyAlignment="1">
      <alignment horizontal="center" vertical="center" wrapText="1"/>
    </xf>
    <xf numFmtId="0" fontId="109" fillId="0" borderId="84" xfId="0" applyFont="1" applyFill="1" applyBorder="1" applyAlignment="1">
      <alignment horizontal="center" vertical="center" wrapText="1"/>
    </xf>
    <xf numFmtId="41" fontId="109" fillId="0" borderId="84" xfId="12" applyFont="1" applyFill="1" applyBorder="1" applyAlignment="1" applyProtection="1">
      <alignment horizontal="center" vertical="center"/>
      <protection locked="0"/>
    </xf>
    <xf numFmtId="41" fontId="113" fillId="12" borderId="84" xfId="12" applyFont="1" applyFill="1" applyBorder="1" applyAlignment="1" applyProtection="1">
      <alignment horizontal="center" vertical="center"/>
      <protection locked="0"/>
    </xf>
    <xf numFmtId="41" fontId="113" fillId="12" borderId="84" xfId="12" applyFont="1" applyFill="1" applyBorder="1" applyAlignment="1">
      <alignment horizontal="center" vertical="center" wrapText="1"/>
    </xf>
    <xf numFmtId="0" fontId="113" fillId="12" borderId="84" xfId="0" applyFont="1" applyFill="1" applyBorder="1" applyAlignment="1">
      <alignment horizontal="left" vertical="center" wrapText="1"/>
    </xf>
    <xf numFmtId="0" fontId="109" fillId="11" borderId="53" xfId="0" applyFont="1" applyFill="1" applyBorder="1"/>
    <xf numFmtId="0" fontId="113" fillId="11" borderId="11" xfId="0" applyFont="1" applyFill="1" applyBorder="1" applyAlignment="1">
      <alignment horizontal="center" vertical="center" wrapText="1"/>
    </xf>
    <xf numFmtId="41" fontId="113" fillId="11" borderId="4" xfId="0" applyNumberFormat="1" applyFont="1" applyFill="1" applyBorder="1" applyProtection="1"/>
    <xf numFmtId="41" fontId="113" fillId="11" borderId="4" xfId="12" applyFont="1" applyFill="1" applyBorder="1" applyAlignment="1" applyProtection="1">
      <alignment horizontal="center" vertical="center"/>
      <protection locked="0"/>
    </xf>
    <xf numFmtId="41" fontId="113" fillId="11" borderId="4" xfId="12" applyFont="1" applyFill="1" applyBorder="1" applyAlignment="1">
      <alignment horizontal="center" vertical="center" wrapText="1"/>
    </xf>
    <xf numFmtId="0" fontId="113" fillId="11" borderId="4" xfId="0" applyFont="1" applyFill="1" applyBorder="1" applyAlignment="1">
      <alignment horizontal="left" vertical="center" wrapText="1"/>
    </xf>
    <xf numFmtId="0" fontId="113" fillId="11" borderId="4" xfId="0" applyFont="1" applyFill="1" applyBorder="1"/>
    <xf numFmtId="0" fontId="113" fillId="0" borderId="0" xfId="0" applyFont="1" applyFill="1" applyBorder="1"/>
    <xf numFmtId="0" fontId="113" fillId="15" borderId="10" xfId="0" applyFont="1" applyFill="1" applyBorder="1" applyAlignment="1">
      <alignment horizontal="center" vertical="center" wrapText="1"/>
    </xf>
    <xf numFmtId="0" fontId="115" fillId="15" borderId="9" xfId="0" applyFont="1" applyFill="1" applyBorder="1" applyAlignment="1">
      <alignment horizontal="center" vertical="center" wrapText="1"/>
    </xf>
    <xf numFmtId="2" fontId="113" fillId="15" borderId="4" xfId="0" applyNumberFormat="1" applyFont="1" applyFill="1" applyBorder="1" applyAlignment="1">
      <alignment horizontal="center" vertical="center" wrapText="1"/>
    </xf>
    <xf numFmtId="2" fontId="113" fillId="15" borderId="2" xfId="0" applyNumberFormat="1" applyFont="1" applyFill="1" applyBorder="1" applyAlignment="1">
      <alignment horizontal="center" vertical="center" wrapText="1"/>
    </xf>
    <xf numFmtId="2" fontId="113" fillId="15" borderId="3" xfId="0" applyNumberFormat="1" applyFont="1" applyFill="1" applyBorder="1" applyAlignment="1">
      <alignment horizontal="center" vertical="center" wrapText="1"/>
    </xf>
    <xf numFmtId="2" fontId="113" fillId="15" borderId="4" xfId="1" applyNumberFormat="1" applyFont="1" applyFill="1" applyBorder="1" applyAlignment="1">
      <alignment horizontal="center" vertical="center" wrapText="1"/>
    </xf>
    <xf numFmtId="2" fontId="113" fillId="0" borderId="0" xfId="1" applyNumberFormat="1" applyFont="1" applyFill="1" applyBorder="1" applyAlignment="1">
      <alignment horizontal="center" vertical="center" wrapText="1"/>
    </xf>
    <xf numFmtId="0" fontId="111" fillId="15" borderId="7" xfId="0" applyFont="1" applyFill="1" applyBorder="1" applyAlignment="1"/>
    <xf numFmtId="0" fontId="109" fillId="10" borderId="4" xfId="0" applyFont="1" applyFill="1" applyBorder="1" applyAlignment="1">
      <alignment horizontal="center" vertical="center" textRotation="90" wrapText="1"/>
    </xf>
    <xf numFmtId="0" fontId="111" fillId="10" borderId="4" xfId="0" applyFont="1" applyFill="1" applyBorder="1" applyAlignment="1">
      <alignment horizontal="center" vertical="center" textRotation="90" wrapText="1"/>
    </xf>
    <xf numFmtId="0" fontId="111" fillId="0" borderId="4" xfId="0" applyFont="1" applyFill="1" applyBorder="1" applyAlignment="1">
      <alignment horizontal="left" vertical="center" wrapText="1"/>
    </xf>
    <xf numFmtId="0" fontId="111" fillId="12" borderId="9" xfId="0" applyFont="1" applyFill="1" applyBorder="1" applyAlignment="1">
      <alignment horizontal="left" vertical="center" wrapText="1"/>
    </xf>
    <xf numFmtId="0" fontId="111" fillId="12" borderId="8" xfId="0" applyFont="1" applyFill="1" applyBorder="1" applyAlignment="1">
      <alignment horizontal="left" vertical="center" wrapText="1"/>
    </xf>
    <xf numFmtId="0" fontId="128" fillId="0" borderId="4" xfId="0" applyFont="1" applyFill="1" applyBorder="1" applyAlignment="1">
      <alignment horizontal="center" vertical="center" wrapText="1"/>
    </xf>
    <xf numFmtId="0" fontId="128" fillId="0" borderId="0" xfId="0" applyFont="1" applyFill="1" applyBorder="1" applyAlignment="1">
      <alignment horizontal="center" vertical="center" wrapText="1"/>
    </xf>
    <xf numFmtId="0" fontId="111" fillId="12" borderId="0" xfId="0" applyFont="1" applyFill="1" applyBorder="1" applyAlignment="1">
      <alignment horizontal="left" vertical="center" wrapText="1"/>
    </xf>
    <xf numFmtId="0" fontId="111" fillId="12" borderId="13" xfId="0" applyFont="1" applyFill="1" applyBorder="1" applyAlignment="1">
      <alignment horizontal="left" vertical="center" wrapText="1"/>
    </xf>
    <xf numFmtId="0" fontId="109" fillId="12" borderId="0" xfId="0" applyFont="1" applyFill="1" applyBorder="1" applyAlignment="1">
      <alignment horizontal="left" vertical="center" wrapText="1"/>
    </xf>
    <xf numFmtId="0" fontId="109" fillId="12" borderId="13" xfId="0" applyFont="1" applyFill="1" applyBorder="1" applyAlignment="1">
      <alignment horizontal="left" vertical="center" wrapText="1"/>
    </xf>
    <xf numFmtId="3" fontId="109" fillId="0" borderId="0" xfId="1" applyNumberFormat="1" applyFont="1" applyFill="1" applyBorder="1" applyAlignment="1" applyProtection="1">
      <alignment horizontal="right"/>
    </xf>
    <xf numFmtId="3" fontId="109" fillId="0" borderId="0" xfId="1" applyNumberFormat="1" applyFont="1" applyFill="1" applyBorder="1" applyAlignment="1" applyProtection="1">
      <alignment horizontal="right"/>
      <protection locked="0"/>
    </xf>
    <xf numFmtId="0" fontId="109" fillId="17" borderId="10" xfId="0" applyFont="1" applyFill="1" applyBorder="1" applyAlignment="1">
      <alignment horizontal="center" vertical="center" textRotation="90" wrapText="1"/>
    </xf>
    <xf numFmtId="0" fontId="111" fillId="17" borderId="8" xfId="0" applyFont="1" applyFill="1" applyBorder="1" applyAlignment="1">
      <alignment horizontal="center" vertical="center" textRotation="90" wrapText="1"/>
    </xf>
    <xf numFmtId="0" fontId="111" fillId="17" borderId="53" xfId="0" applyFont="1" applyFill="1" applyBorder="1" applyAlignment="1">
      <alignment horizontal="center" vertical="center" textRotation="90" wrapText="1"/>
    </xf>
    <xf numFmtId="0" fontId="111" fillId="17" borderId="13" xfId="0" applyFont="1" applyFill="1" applyBorder="1" applyAlignment="1">
      <alignment horizontal="center" vertical="center" textRotation="90" wrapText="1"/>
    </xf>
    <xf numFmtId="3" fontId="109" fillId="0" borderId="4" xfId="1" applyNumberFormat="1" applyFont="1" applyFill="1" applyBorder="1" applyAlignment="1" applyProtection="1">
      <alignment horizontal="right"/>
    </xf>
    <xf numFmtId="0" fontId="111" fillId="17" borderId="53" xfId="0" applyFont="1" applyFill="1" applyBorder="1" applyAlignment="1"/>
    <xf numFmtId="0" fontId="111" fillId="17" borderId="13" xfId="0" applyFont="1" applyFill="1" applyBorder="1" applyAlignment="1"/>
    <xf numFmtId="0" fontId="128" fillId="12" borderId="4" xfId="0" applyFont="1" applyFill="1" applyBorder="1" applyAlignment="1">
      <alignment horizontal="center" vertical="center" wrapText="1"/>
    </xf>
    <xf numFmtId="0" fontId="111" fillId="17" borderId="11" xfId="0" applyFont="1" applyFill="1" applyBorder="1" applyAlignment="1"/>
    <xf numFmtId="0" fontId="111" fillId="17" borderId="12" xfId="0" applyFont="1" applyFill="1" applyBorder="1" applyAlignment="1"/>
    <xf numFmtId="3" fontId="109" fillId="7" borderId="0" xfId="1" applyNumberFormat="1" applyFont="1" applyFill="1" applyBorder="1" applyAlignment="1" applyProtection="1">
      <alignment horizontal="right"/>
      <protection locked="0"/>
    </xf>
    <xf numFmtId="0" fontId="109" fillId="13" borderId="4" xfId="0" applyFont="1" applyFill="1" applyBorder="1" applyAlignment="1">
      <alignment horizontal="center" vertical="center" textRotation="90" wrapText="1"/>
    </xf>
    <xf numFmtId="0" fontId="111" fillId="13" borderId="4" xfId="0" applyFont="1" applyFill="1" applyBorder="1" applyAlignment="1">
      <alignment horizontal="center" vertical="center" textRotation="90" wrapText="1"/>
    </xf>
    <xf numFmtId="0" fontId="109" fillId="7" borderId="10" xfId="0" applyFont="1" applyFill="1" applyBorder="1" applyAlignment="1">
      <alignment horizontal="center" vertical="center" wrapText="1"/>
    </xf>
    <xf numFmtId="0" fontId="109" fillId="7" borderId="4" xfId="0" applyFont="1" applyFill="1" applyBorder="1" applyAlignment="1">
      <alignment vertical="center" wrapText="1"/>
    </xf>
    <xf numFmtId="0" fontId="109" fillId="0" borderId="4" xfId="0" applyFont="1" applyFill="1" applyBorder="1" applyAlignment="1">
      <alignment wrapText="1"/>
    </xf>
    <xf numFmtId="0" fontId="109" fillId="12" borderId="0" xfId="0" applyFont="1" applyFill="1" applyBorder="1" applyAlignment="1">
      <alignment wrapText="1"/>
    </xf>
    <xf numFmtId="0" fontId="109" fillId="12" borderId="13" xfId="0" applyFont="1" applyFill="1" applyBorder="1" applyAlignment="1">
      <alignment wrapText="1"/>
    </xf>
    <xf numFmtId="165" fontId="109" fillId="7" borderId="4" xfId="1" applyNumberFormat="1" applyFont="1" applyFill="1" applyBorder="1" applyAlignment="1">
      <alignment horizontal="center"/>
    </xf>
    <xf numFmtId="165" fontId="109" fillId="0" borderId="0" xfId="1" applyNumberFormat="1" applyFont="1" applyFill="1" applyBorder="1" applyAlignment="1">
      <alignment horizontal="center"/>
    </xf>
    <xf numFmtId="0" fontId="109" fillId="12" borderId="52" xfId="0" applyFont="1" applyFill="1" applyBorder="1" applyAlignment="1">
      <alignment wrapText="1"/>
    </xf>
    <xf numFmtId="0" fontId="109" fillId="12" borderId="12" xfId="0" applyFont="1" applyFill="1" applyBorder="1" applyAlignment="1">
      <alignment wrapText="1"/>
    </xf>
    <xf numFmtId="0" fontId="109" fillId="0" borderId="0" xfId="0" applyFont="1" applyAlignment="1">
      <alignment horizontal="center" vertical="center"/>
    </xf>
    <xf numFmtId="0" fontId="109" fillId="0" borderId="0" xfId="0" applyFont="1" applyAlignment="1">
      <alignment horizontal="left"/>
    </xf>
    <xf numFmtId="0" fontId="109" fillId="0" borderId="0" xfId="0" applyFont="1" applyAlignment="1">
      <alignment wrapText="1"/>
    </xf>
    <xf numFmtId="165" fontId="109" fillId="0" borderId="0" xfId="1" applyNumberFormat="1" applyFont="1" applyAlignment="1">
      <alignment horizontal="center"/>
    </xf>
    <xf numFmtId="0" fontId="109" fillId="0" borderId="0" xfId="0" applyFont="1" applyAlignment="1">
      <alignment horizontal="center"/>
    </xf>
  </cellXfs>
  <cellStyles count="15">
    <cellStyle name="Hipervínculo" xfId="8" builtinId="8"/>
    <cellStyle name="Millares" xfId="1" builtinId="3"/>
    <cellStyle name="Millares [0]" xfId="12" builtinId="6"/>
    <cellStyle name="Millares [0] 2" xfId="10"/>
    <cellStyle name="Millares 2" xfId="4"/>
    <cellStyle name="Millares 3" xfId="9"/>
    <cellStyle name="Normal" xfId="0" builtinId="0"/>
    <cellStyle name="Normal 2" xfId="2"/>
    <cellStyle name="Normal 2 2" xfId="3"/>
    <cellStyle name="Normal 3" xfId="7"/>
    <cellStyle name="Normal 4" xfId="14"/>
    <cellStyle name="Normal 7" xfId="11"/>
    <cellStyle name="Porcentaje" xfId="13" builtinId="5"/>
    <cellStyle name="Porcentual 2" xfId="6"/>
    <cellStyle name="Porcentual 3" xfId="5"/>
  </cellStyles>
  <dxfs count="0"/>
  <tableStyles count="0" defaultTableStyle="TableStyleMedium2" defaultPivotStyle="PivotStyleLight16"/>
  <colors>
    <mruColors>
      <color rgb="FFFB79DF"/>
      <color rgb="FFEA06B9"/>
      <color rgb="FFFFFFFF"/>
      <color rgb="FFCCFFCC"/>
      <color rgb="FF000000"/>
      <color rgb="FF457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2" name="Picture 1">
          <a:extLst>
            <a:ext uri="{FF2B5EF4-FFF2-40B4-BE49-F238E27FC236}">
              <a16:creationId xmlns:a16="http://schemas.microsoft.com/office/drawing/2014/main" id="{D353D8ED-4F49-4F0B-9377-46B61084B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390525"/>
          <a:ext cx="8001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76200</xdr:colOff>
      <xdr:row>1</xdr:row>
      <xdr:rowOff>38100</xdr:rowOff>
    </xdr:from>
    <xdr:ext cx="0" cy="493713"/>
    <xdr:pic>
      <xdr:nvPicPr>
        <xdr:cNvPr id="3" name="Picture 2">
          <a:extLst>
            <a:ext uri="{FF2B5EF4-FFF2-40B4-BE49-F238E27FC236}">
              <a16:creationId xmlns:a16="http://schemas.microsoft.com/office/drawing/2014/main" id="{824DBECE-2DE0-4858-B116-748E144BB7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228600"/>
          <a:ext cx="0" cy="493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16377</xdr:colOff>
      <xdr:row>39</xdr:row>
      <xdr:rowOff>38099</xdr:rowOff>
    </xdr:from>
    <xdr:to>
      <xdr:col>11</xdr:col>
      <xdr:colOff>6350</xdr:colOff>
      <xdr:row>39</xdr:row>
      <xdr:rowOff>146050</xdr:rowOff>
    </xdr:to>
    <xdr:sp macro="" textlink="">
      <xdr:nvSpPr>
        <xdr:cNvPr id="4" name="Rectángulo 3">
          <a:extLst>
            <a:ext uri="{FF2B5EF4-FFF2-40B4-BE49-F238E27FC236}">
              <a16:creationId xmlns:a16="http://schemas.microsoft.com/office/drawing/2014/main" id="{34E601EE-E645-475A-82D4-8E6878C52B04}"/>
            </a:ext>
          </a:extLst>
        </xdr:cNvPr>
        <xdr:cNvSpPr/>
      </xdr:nvSpPr>
      <xdr:spPr>
        <a:xfrm>
          <a:off x="1045077" y="6515099"/>
          <a:ext cx="39002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58989</xdr:colOff>
      <xdr:row>39</xdr:row>
      <xdr:rowOff>38099</xdr:rowOff>
    </xdr:from>
    <xdr:to>
      <xdr:col>9</xdr:col>
      <xdr:colOff>58989</xdr:colOff>
      <xdr:row>39</xdr:row>
      <xdr:rowOff>146050</xdr:rowOff>
    </xdr:to>
    <xdr:cxnSp macro="">
      <xdr:nvCxnSpPr>
        <xdr:cNvPr id="5" name="Conector recto 4">
          <a:extLst>
            <a:ext uri="{FF2B5EF4-FFF2-40B4-BE49-F238E27FC236}">
              <a16:creationId xmlns:a16="http://schemas.microsoft.com/office/drawing/2014/main" id="{54D7E48E-69D3-431A-BA5C-851DA88B833D}"/>
            </a:ext>
          </a:extLst>
        </xdr:cNvPr>
        <xdr:cNvCxnSpPr>
          <a:stCxn id="4" idx="0"/>
          <a:endCxn id="4" idx="2"/>
        </xdr:cNvCxnSpPr>
      </xdr:nvCxnSpPr>
      <xdr:spPr>
        <a:xfrm>
          <a:off x="1240089" y="6515099"/>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22727</xdr:colOff>
      <xdr:row>43</xdr:row>
      <xdr:rowOff>44450</xdr:rowOff>
    </xdr:from>
    <xdr:to>
      <xdr:col>13</xdr:col>
      <xdr:colOff>146050</xdr:colOff>
      <xdr:row>43</xdr:row>
      <xdr:rowOff>152400</xdr:rowOff>
    </xdr:to>
    <xdr:sp macro="" textlink="">
      <xdr:nvSpPr>
        <xdr:cNvPr id="6" name="Rectángulo 5">
          <a:extLst>
            <a:ext uri="{FF2B5EF4-FFF2-40B4-BE49-F238E27FC236}">
              <a16:creationId xmlns:a16="http://schemas.microsoft.com/office/drawing/2014/main" id="{FFB4E34D-A2A7-4390-81CF-D6C2A7AFBC1C}"/>
            </a:ext>
          </a:extLst>
        </xdr:cNvPr>
        <xdr:cNvSpPr/>
      </xdr:nvSpPr>
      <xdr:spPr>
        <a:xfrm>
          <a:off x="1451477" y="7283450"/>
          <a:ext cx="266198"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327527</xdr:colOff>
      <xdr:row>44</xdr:row>
      <xdr:rowOff>31750</xdr:rowOff>
    </xdr:from>
    <xdr:to>
      <xdr:col>20</xdr:col>
      <xdr:colOff>6350</xdr:colOff>
      <xdr:row>44</xdr:row>
      <xdr:rowOff>139700</xdr:rowOff>
    </xdr:to>
    <xdr:sp macro="" textlink="">
      <xdr:nvSpPr>
        <xdr:cNvPr id="7" name="Rectángulo 6">
          <a:extLst>
            <a:ext uri="{FF2B5EF4-FFF2-40B4-BE49-F238E27FC236}">
              <a16:creationId xmlns:a16="http://schemas.microsoft.com/office/drawing/2014/main" id="{7FDB5381-1C95-4BE0-AC5B-0865FCB6BFB3}"/>
            </a:ext>
          </a:extLst>
        </xdr:cNvPr>
        <xdr:cNvSpPr/>
      </xdr:nvSpPr>
      <xdr:spPr>
        <a:xfrm>
          <a:off x="2070602" y="7461250"/>
          <a:ext cx="259848"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69274</xdr:colOff>
      <xdr:row>0</xdr:row>
      <xdr:rowOff>77933</xdr:rowOff>
    </xdr:from>
    <xdr:to>
      <xdr:col>4</xdr:col>
      <xdr:colOff>1030432</xdr:colOff>
      <xdr:row>5</xdr:row>
      <xdr:rowOff>103910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4" y="77933"/>
          <a:ext cx="1879022" cy="1030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84667</xdr:colOff>
      <xdr:row>0</xdr:row>
      <xdr:rowOff>59531</xdr:rowOff>
    </xdr:from>
    <xdr:to>
      <xdr:col>5</xdr:col>
      <xdr:colOff>826823</xdr:colOff>
      <xdr:row>5</xdr:row>
      <xdr:rowOff>100308</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7" y="59531"/>
          <a:ext cx="2435489" cy="1046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3</xdr:col>
      <xdr:colOff>1440656</xdr:colOff>
      <xdr:row>5</xdr:row>
      <xdr:rowOff>130969</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5203031" cy="1083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a16="http://schemas.microsoft.com/office/drawing/2014/main" id="{B2358808-65EB-4D76-B012-3805DE3DF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3698875" cy="1044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43846</xdr:colOff>
      <xdr:row>0</xdr:row>
      <xdr:rowOff>80133</xdr:rowOff>
    </xdr:from>
    <xdr:to>
      <xdr:col>5</xdr:col>
      <xdr:colOff>1</xdr:colOff>
      <xdr:row>5</xdr:row>
      <xdr:rowOff>163285</xdr:rowOff>
    </xdr:to>
    <xdr:pic>
      <xdr:nvPicPr>
        <xdr:cNvPr id="2" name="Picture 1">
          <a:extLst>
            <a:ext uri="{FF2B5EF4-FFF2-40B4-BE49-F238E27FC236}">
              <a16:creationId xmlns:a16="http://schemas.microsoft.com/office/drawing/2014/main" id="{312792C8-CAED-4923-94B3-697D9107E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4" name="Picture 1">
          <a:extLst>
            <a:ext uri="{FF2B5EF4-FFF2-40B4-BE49-F238E27FC236}">
              <a16:creationId xmlns:a16="http://schemas.microsoft.com/office/drawing/2014/main" id="{29A2B08E-F689-4FEA-A50F-2E5A00CE6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1969076" cy="1655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175847</xdr:colOff>
      <xdr:row>0</xdr:row>
      <xdr:rowOff>65942</xdr:rowOff>
    </xdr:from>
    <xdr:ext cx="1121253" cy="381000"/>
    <xdr:pic>
      <xdr:nvPicPr>
        <xdr:cNvPr id="2" name="1 Imagen">
          <a:extLst>
            <a:ext uri="{FF2B5EF4-FFF2-40B4-BE49-F238E27FC236}">
              <a16:creationId xmlns:a16="http://schemas.microsoft.com/office/drawing/2014/main" id="{D7DEC155-CE91-4BE5-869C-74D859FA03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847" y="65942"/>
          <a:ext cx="1121253" cy="381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gonzalezv\AppData\Local\Temp\Temp3_100066173967142.zip\100066173967142\100066173967142-AIPP-860005224-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 val="H1 (Caratula)"/>
      <sheetName val="Hoja1"/>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 sheetId="11" refreshError="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WXB131"/>
  <sheetViews>
    <sheetView showGridLines="0" topLeftCell="A19" zoomScale="140" zoomScaleNormal="140" workbookViewId="0">
      <selection activeCell="AQ21" sqref="AQ21"/>
    </sheetView>
  </sheetViews>
  <sheetFormatPr baseColWidth="10" defaultColWidth="0" defaultRowHeight="15" zeroHeight="1"/>
  <cols>
    <col min="1" max="1" width="0.85546875" style="13" customWidth="1"/>
    <col min="2" max="2" width="2.5703125" style="14" customWidth="1"/>
    <col min="3" max="3" width="0.28515625" style="14" customWidth="1"/>
    <col min="4" max="4" width="2.140625" style="14" customWidth="1"/>
    <col min="5" max="5" width="7.140625" style="14" customWidth="1"/>
    <col min="6" max="6" width="1.28515625" style="14" customWidth="1"/>
    <col min="7" max="9" width="1.140625" style="14" customWidth="1"/>
    <col min="10" max="10" width="1.7109375" style="14" customWidth="1"/>
    <col min="11" max="11" width="2" style="14" customWidth="1"/>
    <col min="12" max="12" width="1.85546875" style="14" customWidth="1"/>
    <col min="13" max="13" width="0.28515625" style="14" customWidth="1"/>
    <col min="14" max="14" width="2.5703125" style="14" customWidth="1"/>
    <col min="15" max="15" width="6.28515625" style="14" customWidth="1"/>
    <col min="16" max="16" width="0.28515625" style="14" customWidth="1"/>
    <col min="17" max="17" width="1" style="16" customWidth="1"/>
    <col min="18" max="18" width="0.42578125" style="16" customWidth="1"/>
    <col min="19" max="19" width="0.28515625" style="16" customWidth="1"/>
    <col min="20" max="20" width="0.42578125" style="16" customWidth="1"/>
    <col min="21" max="21" width="2.42578125" style="14" customWidth="1"/>
    <col min="22" max="22" width="1.28515625" style="14" customWidth="1"/>
    <col min="23" max="23" width="6" style="14" customWidth="1"/>
    <col min="24" max="24" width="7.7109375" style="14" customWidth="1"/>
    <col min="25" max="25" width="1" style="14" customWidth="1"/>
    <col min="26" max="26" width="2.5703125" style="14" customWidth="1"/>
    <col min="27" max="27" width="8" style="14" customWidth="1"/>
    <col min="28" max="28" width="0.85546875" style="14" customWidth="1"/>
    <col min="29" max="29" width="1.140625" style="14" customWidth="1"/>
    <col min="30" max="30" width="0.7109375" style="14" customWidth="1"/>
    <col min="31" max="31" width="0.85546875" style="14" customWidth="1"/>
    <col min="32" max="32" width="0.42578125" style="14" customWidth="1"/>
    <col min="33" max="33" width="0.85546875" style="14" customWidth="1"/>
    <col min="34" max="34" width="1.7109375" style="14" customWidth="1"/>
    <col min="35" max="35" width="2.85546875" style="14" customWidth="1"/>
    <col min="36" max="36" width="6.140625" style="14" customWidth="1"/>
    <col min="37" max="37" width="2.85546875" style="15" customWidth="1"/>
    <col min="38" max="38" width="0.85546875" style="14" customWidth="1"/>
    <col min="39" max="39" width="0.7109375" style="14" customWidth="1"/>
    <col min="40" max="40" width="1.140625" style="14" customWidth="1"/>
    <col min="41" max="41" width="0.42578125" style="14" customWidth="1"/>
    <col min="42" max="42" width="2.28515625" style="14" customWidth="1"/>
    <col min="43" max="43" width="5.42578125" style="14" customWidth="1"/>
    <col min="44" max="44" width="4.42578125" style="14" customWidth="1"/>
    <col min="45" max="45" width="0.42578125" style="14" customWidth="1"/>
    <col min="46" max="46" width="2.140625" style="13" customWidth="1"/>
    <col min="47" max="47" width="1.85546875" style="13" customWidth="1"/>
    <col min="48" max="49" width="2.140625" style="13" customWidth="1"/>
    <col min="50" max="50" width="2.42578125" style="13" customWidth="1"/>
    <col min="51" max="51" width="0.28515625" style="13" customWidth="1"/>
    <col min="52" max="52" width="1.42578125" style="13" customWidth="1"/>
    <col min="53" max="53" width="0.85546875" style="13" customWidth="1"/>
    <col min="54" max="54" width="0.28515625" style="13" customWidth="1"/>
    <col min="55" max="55" width="1" style="13" customWidth="1"/>
    <col min="56" max="56" width="0.42578125" style="13" customWidth="1"/>
    <col min="57" max="57" width="0.28515625" style="13" customWidth="1"/>
    <col min="58" max="58" width="0.42578125" style="13" customWidth="1"/>
    <col min="59" max="59" width="2.42578125" style="13" customWidth="1"/>
    <col min="60" max="60" width="1.28515625" style="13" customWidth="1"/>
    <col min="61" max="61" width="9.140625" style="13" customWidth="1"/>
    <col min="62" max="62" width="7.7109375" style="13" customWidth="1"/>
    <col min="63" max="63" width="1" style="13" customWidth="1"/>
    <col min="64" max="64" width="3.28515625" style="13" customWidth="1"/>
    <col min="65" max="65" width="9.28515625" style="13" customWidth="1"/>
    <col min="66" max="66" width="1.85546875" style="13" customWidth="1"/>
    <col min="67" max="67" width="1.140625" style="13" customWidth="1"/>
    <col min="68" max="68" width="0.7109375" style="13" customWidth="1"/>
    <col min="69" max="69" width="0.85546875" style="13" customWidth="1"/>
    <col min="70" max="70" width="0.42578125" style="13" customWidth="1"/>
    <col min="71" max="71" width="0.85546875" style="13" customWidth="1"/>
    <col min="72" max="73" width="4.7109375" style="13" customWidth="1"/>
    <col min="74" max="74" width="4" style="13" customWidth="1"/>
    <col min="75" max="75" width="2.85546875" style="13" customWidth="1"/>
    <col min="76" max="76" width="0.85546875" style="13" customWidth="1"/>
    <col min="77" max="77" width="0.7109375" style="13" customWidth="1"/>
    <col min="78" max="78" width="1.140625" style="13" customWidth="1"/>
    <col min="79" max="79" width="0.42578125" style="13" customWidth="1"/>
    <col min="80" max="80" width="5.42578125" style="13" customWidth="1"/>
    <col min="81" max="81" width="6.28515625" style="13" customWidth="1"/>
    <col min="82" max="82" width="6" style="13" customWidth="1"/>
    <col min="83" max="83" width="0.42578125" style="13" customWidth="1"/>
    <col min="84" max="84" width="1.140625" style="13" customWidth="1"/>
    <col min="85" max="294" width="9.140625" style="13" hidden="1"/>
    <col min="295" max="295" width="1.42578125" style="13" customWidth="1"/>
    <col min="296" max="296" width="3.42578125" style="13" customWidth="1"/>
    <col min="297" max="297" width="0.28515625" style="13" customWidth="1"/>
    <col min="298" max="298" width="2.140625" style="13" customWidth="1"/>
    <col min="299" max="299" width="8.140625" style="13" customWidth="1"/>
    <col min="300" max="300" width="1.28515625" style="13" customWidth="1"/>
    <col min="301" max="301" width="1.85546875" style="13" customWidth="1"/>
    <col min="302" max="302" width="2.140625" style="13" customWidth="1"/>
    <col min="303" max="303" width="1.85546875" style="13" customWidth="1"/>
    <col min="304" max="305" width="2.140625" style="13" customWidth="1"/>
    <col min="306" max="306" width="2.42578125" style="13" customWidth="1"/>
    <col min="307" max="307" width="0.28515625" style="13" customWidth="1"/>
    <col min="308" max="308" width="1.42578125" style="13" customWidth="1"/>
    <col min="309" max="309" width="0.85546875" style="13" customWidth="1"/>
    <col min="310" max="310" width="0.28515625" style="13" customWidth="1"/>
    <col min="311" max="311" width="1" style="13" customWidth="1"/>
    <col min="312" max="312" width="0.42578125" style="13" customWidth="1"/>
    <col min="313" max="313" width="0.28515625" style="13" customWidth="1"/>
    <col min="314" max="314" width="0.42578125" style="13" customWidth="1"/>
    <col min="315" max="315" width="2.42578125" style="13" customWidth="1"/>
    <col min="316" max="316" width="1.28515625" style="13" customWidth="1"/>
    <col min="317" max="317" width="9.140625" style="13" customWidth="1"/>
    <col min="318" max="318" width="7.7109375" style="13" customWidth="1"/>
    <col min="319" max="319" width="1" style="13" customWidth="1"/>
    <col min="320" max="320" width="3.28515625" style="13" customWidth="1"/>
    <col min="321" max="321" width="9.28515625" style="13" customWidth="1"/>
    <col min="322" max="322" width="1.85546875" style="13" customWidth="1"/>
    <col min="323" max="323" width="1.140625" style="13" customWidth="1"/>
    <col min="324" max="324" width="0.7109375" style="13" customWidth="1"/>
    <col min="325" max="325" width="0.85546875" style="13" customWidth="1"/>
    <col min="326" max="326" width="0.42578125" style="13" customWidth="1"/>
    <col min="327" max="327" width="0.85546875" style="13" customWidth="1"/>
    <col min="328" max="329" width="4.7109375" style="13" customWidth="1"/>
    <col min="330" max="330" width="4" style="13" customWidth="1"/>
    <col min="331" max="331" width="2.85546875" style="13" customWidth="1"/>
    <col min="332" max="332" width="0.85546875" style="13" customWidth="1"/>
    <col min="333" max="333" width="0.7109375" style="13" customWidth="1"/>
    <col min="334" max="334" width="1.140625" style="13" customWidth="1"/>
    <col min="335" max="335" width="0.42578125" style="13" customWidth="1"/>
    <col min="336" max="336" width="5.42578125" style="13" customWidth="1"/>
    <col min="337" max="337" width="6.28515625" style="13" customWidth="1"/>
    <col min="338" max="338" width="6" style="13" customWidth="1"/>
    <col min="339" max="339" width="0.42578125" style="13" customWidth="1"/>
    <col min="340" max="340" width="1.140625" style="13" customWidth="1"/>
    <col min="341" max="550" width="9.140625" style="13" hidden="1"/>
    <col min="551" max="551" width="1.42578125" style="13" customWidth="1"/>
    <col min="552" max="552" width="3.42578125" style="13" customWidth="1"/>
    <col min="553" max="553" width="0.28515625" style="13" customWidth="1"/>
    <col min="554" max="554" width="2.140625" style="13" customWidth="1"/>
    <col min="555" max="555" width="8.140625" style="13" customWidth="1"/>
    <col min="556" max="556" width="1.28515625" style="13" customWidth="1"/>
    <col min="557" max="557" width="1.85546875" style="13" customWidth="1"/>
    <col min="558" max="558" width="2.140625" style="13" customWidth="1"/>
    <col min="559" max="559" width="1.85546875" style="13" customWidth="1"/>
    <col min="560" max="561" width="2.140625" style="13" customWidth="1"/>
    <col min="562" max="562" width="2.42578125" style="13" customWidth="1"/>
    <col min="563" max="563" width="0.28515625" style="13" customWidth="1"/>
    <col min="564" max="564" width="1.42578125" style="13" customWidth="1"/>
    <col min="565" max="565" width="0.85546875" style="13" customWidth="1"/>
    <col min="566" max="566" width="0.28515625" style="13" customWidth="1"/>
    <col min="567" max="567" width="1" style="13" customWidth="1"/>
    <col min="568" max="568" width="0.42578125" style="13" customWidth="1"/>
    <col min="569" max="569" width="0.28515625" style="13" customWidth="1"/>
    <col min="570" max="570" width="0.42578125" style="13" customWidth="1"/>
    <col min="571" max="571" width="2.42578125" style="13" customWidth="1"/>
    <col min="572" max="572" width="1.28515625" style="13" customWidth="1"/>
    <col min="573" max="573" width="9.140625" style="13" customWidth="1"/>
    <col min="574" max="574" width="7.7109375" style="13" customWidth="1"/>
    <col min="575" max="575" width="1" style="13" customWidth="1"/>
    <col min="576" max="576" width="3.28515625" style="13" customWidth="1"/>
    <col min="577" max="577" width="9.28515625" style="13" customWidth="1"/>
    <col min="578" max="578" width="1.85546875" style="13" customWidth="1"/>
    <col min="579" max="579" width="1.140625" style="13" customWidth="1"/>
    <col min="580" max="580" width="0.7109375" style="13" customWidth="1"/>
    <col min="581" max="581" width="0.85546875" style="13" customWidth="1"/>
    <col min="582" max="582" width="0.42578125" style="13" customWidth="1"/>
    <col min="583" max="583" width="0.85546875" style="13" customWidth="1"/>
    <col min="584" max="585" width="4.7109375" style="13" customWidth="1"/>
    <col min="586" max="586" width="4" style="13" customWidth="1"/>
    <col min="587" max="587" width="2.85546875" style="13" customWidth="1"/>
    <col min="588" max="588" width="0.85546875" style="13" customWidth="1"/>
    <col min="589" max="589" width="0.7109375" style="13" customWidth="1"/>
    <col min="590" max="590" width="1.140625" style="13" customWidth="1"/>
    <col min="591" max="591" width="0.42578125" style="13" customWidth="1"/>
    <col min="592" max="592" width="5.42578125" style="13" customWidth="1"/>
    <col min="593" max="593" width="6.28515625" style="13" customWidth="1"/>
    <col min="594" max="594" width="6" style="13" customWidth="1"/>
    <col min="595" max="595" width="0.42578125" style="13" customWidth="1"/>
    <col min="596" max="596" width="1.140625" style="13" customWidth="1"/>
    <col min="597" max="806" width="9.140625" style="13" hidden="1"/>
    <col min="807" max="807" width="1.42578125" style="13" customWidth="1"/>
    <col min="808" max="808" width="3.42578125" style="13" customWidth="1"/>
    <col min="809" max="809" width="0.28515625" style="13" customWidth="1"/>
    <col min="810" max="810" width="2.140625" style="13" customWidth="1"/>
    <col min="811" max="811" width="8.140625" style="13" customWidth="1"/>
    <col min="812" max="812" width="1.28515625" style="13" customWidth="1"/>
    <col min="813" max="813" width="1.85546875" style="13" customWidth="1"/>
    <col min="814" max="814" width="2.140625" style="13" customWidth="1"/>
    <col min="815" max="815" width="1.85546875" style="13" customWidth="1"/>
    <col min="816" max="817" width="2.140625" style="13" customWidth="1"/>
    <col min="818" max="818" width="2.42578125" style="13" customWidth="1"/>
    <col min="819" max="819" width="0.28515625" style="13" customWidth="1"/>
    <col min="820" max="820" width="1.42578125" style="13" customWidth="1"/>
    <col min="821" max="821" width="0.85546875" style="13" customWidth="1"/>
    <col min="822" max="822" width="0.28515625" style="13" customWidth="1"/>
    <col min="823" max="823" width="1" style="13" customWidth="1"/>
    <col min="824" max="824" width="0.42578125" style="13" customWidth="1"/>
    <col min="825" max="825" width="0.28515625" style="13" customWidth="1"/>
    <col min="826" max="826" width="0.42578125" style="13" customWidth="1"/>
    <col min="827" max="827" width="2.42578125" style="13" customWidth="1"/>
    <col min="828" max="828" width="1.28515625" style="13" customWidth="1"/>
    <col min="829" max="829" width="9.140625" style="13" customWidth="1"/>
    <col min="830" max="830" width="7.7109375" style="13" customWidth="1"/>
    <col min="831" max="831" width="1" style="13" customWidth="1"/>
    <col min="832" max="832" width="3.28515625" style="13" customWidth="1"/>
    <col min="833" max="833" width="9.28515625" style="13" customWidth="1"/>
    <col min="834" max="834" width="1.85546875" style="13" customWidth="1"/>
    <col min="835" max="835" width="1.140625" style="13" customWidth="1"/>
    <col min="836" max="836" width="0.7109375" style="13" customWidth="1"/>
    <col min="837" max="837" width="0.85546875" style="13" customWidth="1"/>
    <col min="838" max="838" width="0.42578125" style="13" customWidth="1"/>
    <col min="839" max="839" width="0.85546875" style="13" customWidth="1"/>
    <col min="840" max="841" width="4.7109375" style="13" customWidth="1"/>
    <col min="842" max="842" width="4" style="13" customWidth="1"/>
    <col min="843" max="843" width="2.85546875" style="13" customWidth="1"/>
    <col min="844" max="844" width="0.85546875" style="13" customWidth="1"/>
    <col min="845" max="845" width="0.7109375" style="13" customWidth="1"/>
    <col min="846" max="846" width="1.140625" style="13" customWidth="1"/>
    <col min="847" max="847" width="0.42578125" style="13" customWidth="1"/>
    <col min="848" max="848" width="5.42578125" style="13" customWidth="1"/>
    <col min="849" max="849" width="6.28515625" style="13" customWidth="1"/>
    <col min="850" max="850" width="6" style="13" customWidth="1"/>
    <col min="851" max="851" width="0.42578125" style="13" customWidth="1"/>
    <col min="852" max="852" width="1.140625" style="13" customWidth="1"/>
    <col min="853" max="1062" width="9.140625" style="13" hidden="1"/>
    <col min="1063" max="1063" width="1.42578125" style="13" customWidth="1"/>
    <col min="1064" max="1064" width="3.42578125" style="13" customWidth="1"/>
    <col min="1065" max="1065" width="0.28515625" style="13" customWidth="1"/>
    <col min="1066" max="1066" width="2.140625" style="13" customWidth="1"/>
    <col min="1067" max="1067" width="8.140625" style="13" customWidth="1"/>
    <col min="1068" max="1068" width="1.28515625" style="13" customWidth="1"/>
    <col min="1069" max="1069" width="1.85546875" style="13" customWidth="1"/>
    <col min="1070" max="1070" width="2.140625" style="13" customWidth="1"/>
    <col min="1071" max="1071" width="1.85546875" style="13" customWidth="1"/>
    <col min="1072" max="1073" width="2.140625" style="13" customWidth="1"/>
    <col min="1074" max="1074" width="2.42578125" style="13" customWidth="1"/>
    <col min="1075" max="1075" width="0.28515625" style="13" customWidth="1"/>
    <col min="1076" max="1076" width="1.42578125" style="13" customWidth="1"/>
    <col min="1077" max="1077" width="0.85546875" style="13" customWidth="1"/>
    <col min="1078" max="1078" width="0.28515625" style="13" customWidth="1"/>
    <col min="1079" max="1079" width="1" style="13" customWidth="1"/>
    <col min="1080" max="1080" width="0.42578125" style="13" customWidth="1"/>
    <col min="1081" max="1081" width="0.28515625" style="13" customWidth="1"/>
    <col min="1082" max="1082" width="0.42578125" style="13" customWidth="1"/>
    <col min="1083" max="1083" width="2.42578125" style="13" customWidth="1"/>
    <col min="1084" max="1084" width="1.28515625" style="13" customWidth="1"/>
    <col min="1085" max="1085" width="9.140625" style="13" customWidth="1"/>
    <col min="1086" max="1086" width="7.7109375" style="13" customWidth="1"/>
    <col min="1087" max="1087" width="1" style="13" customWidth="1"/>
    <col min="1088" max="1088" width="3.28515625" style="13" customWidth="1"/>
    <col min="1089" max="1089" width="9.28515625" style="13" customWidth="1"/>
    <col min="1090" max="1090" width="1.85546875" style="13" customWidth="1"/>
    <col min="1091" max="1091" width="1.140625" style="13" customWidth="1"/>
    <col min="1092" max="1092" width="0.7109375" style="13" customWidth="1"/>
    <col min="1093" max="1093" width="0.85546875" style="13" customWidth="1"/>
    <col min="1094" max="1094" width="0.42578125" style="13" customWidth="1"/>
    <col min="1095" max="1095" width="0.85546875" style="13" customWidth="1"/>
    <col min="1096" max="1097" width="4.7109375" style="13" customWidth="1"/>
    <col min="1098" max="1098" width="4" style="13" customWidth="1"/>
    <col min="1099" max="1099" width="2.85546875" style="13" customWidth="1"/>
    <col min="1100" max="1100" width="0.85546875" style="13" customWidth="1"/>
    <col min="1101" max="1101" width="0.7109375" style="13" customWidth="1"/>
    <col min="1102" max="1102" width="1.140625" style="13" customWidth="1"/>
    <col min="1103" max="1103" width="0.42578125" style="13" customWidth="1"/>
    <col min="1104" max="1104" width="5.42578125" style="13" customWidth="1"/>
    <col min="1105" max="1105" width="6.28515625" style="13" customWidth="1"/>
    <col min="1106" max="1106" width="6" style="13" customWidth="1"/>
    <col min="1107" max="1107" width="0.42578125" style="13" customWidth="1"/>
    <col min="1108" max="1108" width="1.140625" style="13" customWidth="1"/>
    <col min="1109" max="1318" width="9.140625" style="13" hidden="1"/>
    <col min="1319" max="1319" width="1.42578125" style="13" customWidth="1"/>
    <col min="1320" max="1320" width="3.42578125" style="13" customWidth="1"/>
    <col min="1321" max="1321" width="0.28515625" style="13" customWidth="1"/>
    <col min="1322" max="1322" width="2.140625" style="13" customWidth="1"/>
    <col min="1323" max="1323" width="8.140625" style="13" customWidth="1"/>
    <col min="1324" max="1324" width="1.28515625" style="13" customWidth="1"/>
    <col min="1325" max="1325" width="1.85546875" style="13" customWidth="1"/>
    <col min="1326" max="1326" width="2.140625" style="13" customWidth="1"/>
    <col min="1327" max="1327" width="1.85546875" style="13" customWidth="1"/>
    <col min="1328" max="1329" width="2.140625" style="13" customWidth="1"/>
    <col min="1330" max="1330" width="2.42578125" style="13" customWidth="1"/>
    <col min="1331" max="1331" width="0.28515625" style="13" customWidth="1"/>
    <col min="1332" max="1332" width="1.42578125" style="13" customWidth="1"/>
    <col min="1333" max="1333" width="0.85546875" style="13" customWidth="1"/>
    <col min="1334" max="1334" width="0.28515625" style="13" customWidth="1"/>
    <col min="1335" max="1335" width="1" style="13" customWidth="1"/>
    <col min="1336" max="1336" width="0.42578125" style="13" customWidth="1"/>
    <col min="1337" max="1337" width="0.28515625" style="13" customWidth="1"/>
    <col min="1338" max="1338" width="0.42578125" style="13" customWidth="1"/>
    <col min="1339" max="1339" width="2.42578125" style="13" customWidth="1"/>
    <col min="1340" max="1340" width="1.28515625" style="13" customWidth="1"/>
    <col min="1341" max="1341" width="9.140625" style="13" customWidth="1"/>
    <col min="1342" max="1342" width="7.7109375" style="13" customWidth="1"/>
    <col min="1343" max="1343" width="1" style="13" customWidth="1"/>
    <col min="1344" max="1344" width="3.28515625" style="13" customWidth="1"/>
    <col min="1345" max="1345" width="9.28515625" style="13" customWidth="1"/>
    <col min="1346" max="1346" width="1.85546875" style="13" customWidth="1"/>
    <col min="1347" max="1347" width="1.140625" style="13" customWidth="1"/>
    <col min="1348" max="1348" width="0.7109375" style="13" customWidth="1"/>
    <col min="1349" max="1349" width="0.85546875" style="13" customWidth="1"/>
    <col min="1350" max="1350" width="0.42578125" style="13" customWidth="1"/>
    <col min="1351" max="1351" width="0.85546875" style="13" customWidth="1"/>
    <col min="1352" max="1353" width="4.7109375" style="13" customWidth="1"/>
    <col min="1354" max="1354" width="4" style="13" customWidth="1"/>
    <col min="1355" max="1355" width="2.85546875" style="13" customWidth="1"/>
    <col min="1356" max="1356" width="0.85546875" style="13" customWidth="1"/>
    <col min="1357" max="1357" width="0.7109375" style="13" customWidth="1"/>
    <col min="1358" max="1358" width="1.140625" style="13" customWidth="1"/>
    <col min="1359" max="1359" width="0.42578125" style="13" customWidth="1"/>
    <col min="1360" max="1360" width="5.42578125" style="13" customWidth="1"/>
    <col min="1361" max="1361" width="6.28515625" style="13" customWidth="1"/>
    <col min="1362" max="1362" width="6" style="13" customWidth="1"/>
    <col min="1363" max="1363" width="0.42578125" style="13" customWidth="1"/>
    <col min="1364" max="1364" width="1.140625" style="13" customWidth="1"/>
    <col min="1365" max="1574" width="9.140625" style="13" hidden="1"/>
    <col min="1575" max="1575" width="1.42578125" style="13" customWidth="1"/>
    <col min="1576" max="1576" width="3.42578125" style="13" customWidth="1"/>
    <col min="1577" max="1577" width="0.28515625" style="13" customWidth="1"/>
    <col min="1578" max="1578" width="2.140625" style="13" customWidth="1"/>
    <col min="1579" max="1579" width="8.140625" style="13" customWidth="1"/>
    <col min="1580" max="1580" width="1.28515625" style="13" customWidth="1"/>
    <col min="1581" max="1581" width="1.85546875" style="13" customWidth="1"/>
    <col min="1582" max="1582" width="2.140625" style="13" customWidth="1"/>
    <col min="1583" max="1583" width="1.85546875" style="13" customWidth="1"/>
    <col min="1584" max="1585" width="2.140625" style="13" customWidth="1"/>
    <col min="1586" max="1586" width="2.42578125" style="13" customWidth="1"/>
    <col min="1587" max="1587" width="0.28515625" style="13" customWidth="1"/>
    <col min="1588" max="1588" width="1.42578125" style="13" customWidth="1"/>
    <col min="1589" max="1589" width="0.85546875" style="13" customWidth="1"/>
    <col min="1590" max="1590" width="0.28515625" style="13" customWidth="1"/>
    <col min="1591" max="1591" width="1" style="13" customWidth="1"/>
    <col min="1592" max="1592" width="0.42578125" style="13" customWidth="1"/>
    <col min="1593" max="1593" width="0.28515625" style="13" customWidth="1"/>
    <col min="1594" max="1594" width="0.42578125" style="13" customWidth="1"/>
    <col min="1595" max="1595" width="2.42578125" style="13" customWidth="1"/>
    <col min="1596" max="1596" width="1.28515625" style="13" customWidth="1"/>
    <col min="1597" max="1597" width="9.140625" style="13" customWidth="1"/>
    <col min="1598" max="1598" width="7.7109375" style="13" customWidth="1"/>
    <col min="1599" max="1599" width="1" style="13" customWidth="1"/>
    <col min="1600" max="1600" width="3.28515625" style="13" customWidth="1"/>
    <col min="1601" max="1601" width="9.28515625" style="13" customWidth="1"/>
    <col min="1602" max="1602" width="1.85546875" style="13" customWidth="1"/>
    <col min="1603" max="1603" width="1.140625" style="13" customWidth="1"/>
    <col min="1604" max="1604" width="0.7109375" style="13" customWidth="1"/>
    <col min="1605" max="1605" width="0.85546875" style="13" customWidth="1"/>
    <col min="1606" max="1606" width="0.42578125" style="13" customWidth="1"/>
    <col min="1607" max="1607" width="0.85546875" style="13" customWidth="1"/>
    <col min="1608" max="1609" width="4.7109375" style="13" customWidth="1"/>
    <col min="1610" max="1610" width="4" style="13" customWidth="1"/>
    <col min="1611" max="1611" width="2.85546875" style="13" customWidth="1"/>
    <col min="1612" max="1612" width="0.85546875" style="13" customWidth="1"/>
    <col min="1613" max="1613" width="0.7109375" style="13" customWidth="1"/>
    <col min="1614" max="1614" width="1.140625" style="13" customWidth="1"/>
    <col min="1615" max="1615" width="0.42578125" style="13" customWidth="1"/>
    <col min="1616" max="1616" width="5.42578125" style="13" customWidth="1"/>
    <col min="1617" max="1617" width="6.28515625" style="13" customWidth="1"/>
    <col min="1618" max="1618" width="6" style="13" customWidth="1"/>
    <col min="1619" max="1619" width="0.42578125" style="13" customWidth="1"/>
    <col min="1620" max="1620" width="1.140625" style="13" customWidth="1"/>
    <col min="1621" max="1830" width="9.140625" style="13" hidden="1"/>
    <col min="1831" max="1831" width="1.42578125" style="13" customWidth="1"/>
    <col min="1832" max="1832" width="3.42578125" style="13" customWidth="1"/>
    <col min="1833" max="1833" width="0.28515625" style="13" customWidth="1"/>
    <col min="1834" max="1834" width="2.140625" style="13" customWidth="1"/>
    <col min="1835" max="1835" width="8.140625" style="13" customWidth="1"/>
    <col min="1836" max="1836" width="1.28515625" style="13" customWidth="1"/>
    <col min="1837" max="1837" width="1.85546875" style="13" customWidth="1"/>
    <col min="1838" max="1838" width="2.140625" style="13" customWidth="1"/>
    <col min="1839" max="1839" width="1.85546875" style="13" customWidth="1"/>
    <col min="1840" max="1841" width="2.140625" style="13" customWidth="1"/>
    <col min="1842" max="1842" width="2.42578125" style="13" customWidth="1"/>
    <col min="1843" max="1843" width="0.28515625" style="13" customWidth="1"/>
    <col min="1844" max="1844" width="1.42578125" style="13" customWidth="1"/>
    <col min="1845" max="1845" width="0.85546875" style="13" customWidth="1"/>
    <col min="1846" max="1846" width="0.28515625" style="13" customWidth="1"/>
    <col min="1847" max="1847" width="1" style="13" customWidth="1"/>
    <col min="1848" max="1848" width="0.42578125" style="13" customWidth="1"/>
    <col min="1849" max="1849" width="0.28515625" style="13" customWidth="1"/>
    <col min="1850" max="1850" width="0.42578125" style="13" customWidth="1"/>
    <col min="1851" max="1851" width="2.42578125" style="13" customWidth="1"/>
    <col min="1852" max="1852" width="1.28515625" style="13" customWidth="1"/>
    <col min="1853" max="1853" width="9.140625" style="13" customWidth="1"/>
    <col min="1854" max="1854" width="7.7109375" style="13" customWidth="1"/>
    <col min="1855" max="1855" width="1" style="13" customWidth="1"/>
    <col min="1856" max="1856" width="3.28515625" style="13" customWidth="1"/>
    <col min="1857" max="1857" width="9.28515625" style="13" customWidth="1"/>
    <col min="1858" max="1858" width="1.85546875" style="13" customWidth="1"/>
    <col min="1859" max="1859" width="1.140625" style="13" customWidth="1"/>
    <col min="1860" max="1860" width="0.7109375" style="13" customWidth="1"/>
    <col min="1861" max="1861" width="0.85546875" style="13" customWidth="1"/>
    <col min="1862" max="1862" width="0.42578125" style="13" customWidth="1"/>
    <col min="1863" max="1863" width="0.85546875" style="13" customWidth="1"/>
    <col min="1864" max="1865" width="4.7109375" style="13" customWidth="1"/>
    <col min="1866" max="1866" width="4" style="13" customWidth="1"/>
    <col min="1867" max="1867" width="2.85546875" style="13" customWidth="1"/>
    <col min="1868" max="1868" width="0.85546875" style="13" customWidth="1"/>
    <col min="1869" max="1869" width="0.7109375" style="13" customWidth="1"/>
    <col min="1870" max="1870" width="1.140625" style="13" customWidth="1"/>
    <col min="1871" max="1871" width="0.42578125" style="13" customWidth="1"/>
    <col min="1872" max="1872" width="5.42578125" style="13" customWidth="1"/>
    <col min="1873" max="1873" width="6.28515625" style="13" customWidth="1"/>
    <col min="1874" max="1874" width="6" style="13" customWidth="1"/>
    <col min="1875" max="1875" width="0.42578125" style="13" customWidth="1"/>
    <col min="1876" max="1876" width="1.140625" style="13" customWidth="1"/>
    <col min="1877" max="2086" width="9.140625" style="13" hidden="1"/>
    <col min="2087" max="2087" width="1.42578125" style="13" customWidth="1"/>
    <col min="2088" max="2088" width="3.42578125" style="13" customWidth="1"/>
    <col min="2089" max="2089" width="0.28515625" style="13" customWidth="1"/>
    <col min="2090" max="2090" width="2.140625" style="13" customWidth="1"/>
    <col min="2091" max="2091" width="8.140625" style="13" customWidth="1"/>
    <col min="2092" max="2092" width="1.28515625" style="13" customWidth="1"/>
    <col min="2093" max="2093" width="1.85546875" style="13" customWidth="1"/>
    <col min="2094" max="2094" width="2.140625" style="13" customWidth="1"/>
    <col min="2095" max="2095" width="1.85546875" style="13" customWidth="1"/>
    <col min="2096" max="2097" width="2.140625" style="13" customWidth="1"/>
    <col min="2098" max="2098" width="2.42578125" style="13" customWidth="1"/>
    <col min="2099" max="2099" width="0.28515625" style="13" customWidth="1"/>
    <col min="2100" max="2100" width="1.42578125" style="13" customWidth="1"/>
    <col min="2101" max="2101" width="0.85546875" style="13" customWidth="1"/>
    <col min="2102" max="2102" width="0.28515625" style="13" customWidth="1"/>
    <col min="2103" max="2103" width="1" style="13" customWidth="1"/>
    <col min="2104" max="2104" width="0.42578125" style="13" customWidth="1"/>
    <col min="2105" max="2105" width="0.28515625" style="13" customWidth="1"/>
    <col min="2106" max="2106" width="0.42578125" style="13" customWidth="1"/>
    <col min="2107" max="2107" width="2.42578125" style="13" customWidth="1"/>
    <col min="2108" max="2108" width="1.28515625" style="13" customWidth="1"/>
    <col min="2109" max="2109" width="9.140625" style="13" customWidth="1"/>
    <col min="2110" max="2110" width="7.7109375" style="13" customWidth="1"/>
    <col min="2111" max="2111" width="1" style="13" customWidth="1"/>
    <col min="2112" max="2112" width="3.28515625" style="13" customWidth="1"/>
    <col min="2113" max="2113" width="9.28515625" style="13" customWidth="1"/>
    <col min="2114" max="2114" width="1.85546875" style="13" customWidth="1"/>
    <col min="2115" max="2115" width="1.140625" style="13" customWidth="1"/>
    <col min="2116" max="2116" width="0.7109375" style="13" customWidth="1"/>
    <col min="2117" max="2117" width="0.85546875" style="13" customWidth="1"/>
    <col min="2118" max="2118" width="0.42578125" style="13" customWidth="1"/>
    <col min="2119" max="2119" width="0.85546875" style="13" customWidth="1"/>
    <col min="2120" max="2121" width="4.7109375" style="13" customWidth="1"/>
    <col min="2122" max="2122" width="4" style="13" customWidth="1"/>
    <col min="2123" max="2123" width="2.85546875" style="13" customWidth="1"/>
    <col min="2124" max="2124" width="0.85546875" style="13" customWidth="1"/>
    <col min="2125" max="2125" width="0.7109375" style="13" customWidth="1"/>
    <col min="2126" max="2126" width="1.140625" style="13" customWidth="1"/>
    <col min="2127" max="2127" width="0.42578125" style="13" customWidth="1"/>
    <col min="2128" max="2128" width="5.42578125" style="13" customWidth="1"/>
    <col min="2129" max="2129" width="6.28515625" style="13" customWidth="1"/>
    <col min="2130" max="2130" width="6" style="13" customWidth="1"/>
    <col min="2131" max="2131" width="0.42578125" style="13" customWidth="1"/>
    <col min="2132" max="2132" width="1.140625" style="13" customWidth="1"/>
    <col min="2133" max="2342" width="9.140625" style="13" hidden="1"/>
    <col min="2343" max="2343" width="1.42578125" style="13" customWidth="1"/>
    <col min="2344" max="2344" width="3.42578125" style="13" customWidth="1"/>
    <col min="2345" max="2345" width="0.28515625" style="13" customWidth="1"/>
    <col min="2346" max="2346" width="2.140625" style="13" customWidth="1"/>
    <col min="2347" max="2347" width="8.140625" style="13" customWidth="1"/>
    <col min="2348" max="2348" width="1.28515625" style="13" customWidth="1"/>
    <col min="2349" max="2349" width="1.85546875" style="13" customWidth="1"/>
    <col min="2350" max="2350" width="2.140625" style="13" customWidth="1"/>
    <col min="2351" max="2351" width="1.85546875" style="13" customWidth="1"/>
    <col min="2352" max="2353" width="2.140625" style="13" customWidth="1"/>
    <col min="2354" max="2354" width="2.42578125" style="13" customWidth="1"/>
    <col min="2355" max="2355" width="0.28515625" style="13" customWidth="1"/>
    <col min="2356" max="2356" width="1.42578125" style="13" customWidth="1"/>
    <col min="2357" max="2357" width="0.85546875" style="13" customWidth="1"/>
    <col min="2358" max="2358" width="0.28515625" style="13" customWidth="1"/>
    <col min="2359" max="2359" width="1" style="13" customWidth="1"/>
    <col min="2360" max="2360" width="0.42578125" style="13" customWidth="1"/>
    <col min="2361" max="2361" width="0.28515625" style="13" customWidth="1"/>
    <col min="2362" max="2362" width="0.42578125" style="13" customWidth="1"/>
    <col min="2363" max="2363" width="2.42578125" style="13" customWidth="1"/>
    <col min="2364" max="2364" width="1.28515625" style="13" customWidth="1"/>
    <col min="2365" max="2365" width="9.140625" style="13" customWidth="1"/>
    <col min="2366" max="2366" width="7.7109375" style="13" customWidth="1"/>
    <col min="2367" max="2367" width="1" style="13" customWidth="1"/>
    <col min="2368" max="2368" width="3.28515625" style="13" customWidth="1"/>
    <col min="2369" max="2369" width="9.28515625" style="13" customWidth="1"/>
    <col min="2370" max="2370" width="1.85546875" style="13" customWidth="1"/>
    <col min="2371" max="2371" width="1.140625" style="13" customWidth="1"/>
    <col min="2372" max="2372" width="0.7109375" style="13" customWidth="1"/>
    <col min="2373" max="2373" width="0.85546875" style="13" customWidth="1"/>
    <col min="2374" max="2374" width="0.42578125" style="13" customWidth="1"/>
    <col min="2375" max="2375" width="0.85546875" style="13" customWidth="1"/>
    <col min="2376" max="2377" width="4.7109375" style="13" customWidth="1"/>
    <col min="2378" max="2378" width="4" style="13" customWidth="1"/>
    <col min="2379" max="2379" width="2.85546875" style="13" customWidth="1"/>
    <col min="2380" max="2380" width="0.85546875" style="13" customWidth="1"/>
    <col min="2381" max="2381" width="0.7109375" style="13" customWidth="1"/>
    <col min="2382" max="2382" width="1.140625" style="13" customWidth="1"/>
    <col min="2383" max="2383" width="0.42578125" style="13" customWidth="1"/>
    <col min="2384" max="2384" width="5.42578125" style="13" customWidth="1"/>
    <col min="2385" max="2385" width="6.28515625" style="13" customWidth="1"/>
    <col min="2386" max="2386" width="6" style="13" customWidth="1"/>
    <col min="2387" max="2387" width="0.42578125" style="13" customWidth="1"/>
    <col min="2388" max="2388" width="1.140625" style="13" customWidth="1"/>
    <col min="2389" max="2598" width="9.140625" style="13" hidden="1"/>
    <col min="2599" max="2599" width="1.42578125" style="13" customWidth="1"/>
    <col min="2600" max="2600" width="3.42578125" style="13" customWidth="1"/>
    <col min="2601" max="2601" width="0.28515625" style="13" customWidth="1"/>
    <col min="2602" max="2602" width="2.140625" style="13" customWidth="1"/>
    <col min="2603" max="2603" width="8.140625" style="13" customWidth="1"/>
    <col min="2604" max="2604" width="1.28515625" style="13" customWidth="1"/>
    <col min="2605" max="2605" width="1.85546875" style="13" customWidth="1"/>
    <col min="2606" max="2606" width="2.140625" style="13" customWidth="1"/>
    <col min="2607" max="2607" width="1.85546875" style="13" customWidth="1"/>
    <col min="2608" max="2609" width="2.140625" style="13" customWidth="1"/>
    <col min="2610" max="2610" width="2.42578125" style="13" customWidth="1"/>
    <col min="2611" max="2611" width="0.28515625" style="13" customWidth="1"/>
    <col min="2612" max="2612" width="1.42578125" style="13" customWidth="1"/>
    <col min="2613" max="2613" width="0.85546875" style="13" customWidth="1"/>
    <col min="2614" max="2614" width="0.28515625" style="13" customWidth="1"/>
    <col min="2615" max="2615" width="1" style="13" customWidth="1"/>
    <col min="2616" max="2616" width="0.42578125" style="13" customWidth="1"/>
    <col min="2617" max="2617" width="0.28515625" style="13" customWidth="1"/>
    <col min="2618" max="2618" width="0.42578125" style="13" customWidth="1"/>
    <col min="2619" max="2619" width="2.42578125" style="13" customWidth="1"/>
    <col min="2620" max="2620" width="1.28515625" style="13" customWidth="1"/>
    <col min="2621" max="2621" width="9.140625" style="13" customWidth="1"/>
    <col min="2622" max="2622" width="7.7109375" style="13" customWidth="1"/>
    <col min="2623" max="2623" width="1" style="13" customWidth="1"/>
    <col min="2624" max="2624" width="3.28515625" style="13" customWidth="1"/>
    <col min="2625" max="2625" width="9.28515625" style="13" customWidth="1"/>
    <col min="2626" max="2626" width="1.85546875" style="13" customWidth="1"/>
    <col min="2627" max="2627" width="1.140625" style="13" customWidth="1"/>
    <col min="2628" max="2628" width="0.7109375" style="13" customWidth="1"/>
    <col min="2629" max="2629" width="0.85546875" style="13" customWidth="1"/>
    <col min="2630" max="2630" width="0.42578125" style="13" customWidth="1"/>
    <col min="2631" max="2631" width="0.85546875" style="13" customWidth="1"/>
    <col min="2632" max="2633" width="4.7109375" style="13" customWidth="1"/>
    <col min="2634" max="2634" width="4" style="13" customWidth="1"/>
    <col min="2635" max="2635" width="2.85546875" style="13" customWidth="1"/>
    <col min="2636" max="2636" width="0.85546875" style="13" customWidth="1"/>
    <col min="2637" max="2637" width="0.7109375" style="13" customWidth="1"/>
    <col min="2638" max="2638" width="1.140625" style="13" customWidth="1"/>
    <col min="2639" max="2639" width="0.42578125" style="13" customWidth="1"/>
    <col min="2640" max="2640" width="5.42578125" style="13" customWidth="1"/>
    <col min="2641" max="2641" width="6.28515625" style="13" customWidth="1"/>
    <col min="2642" max="2642" width="6" style="13" customWidth="1"/>
    <col min="2643" max="2643" width="0.42578125" style="13" customWidth="1"/>
    <col min="2644" max="2644" width="1.140625" style="13" customWidth="1"/>
    <col min="2645" max="2854" width="9.140625" style="13" hidden="1"/>
    <col min="2855" max="2855" width="1.42578125" style="13" customWidth="1"/>
    <col min="2856" max="2856" width="3.42578125" style="13" customWidth="1"/>
    <col min="2857" max="2857" width="0.28515625" style="13" customWidth="1"/>
    <col min="2858" max="2858" width="2.140625" style="13" customWidth="1"/>
    <col min="2859" max="2859" width="8.140625" style="13" customWidth="1"/>
    <col min="2860" max="2860" width="1.28515625" style="13" customWidth="1"/>
    <col min="2861" max="2861" width="1.85546875" style="13" customWidth="1"/>
    <col min="2862" max="2862" width="2.140625" style="13" customWidth="1"/>
    <col min="2863" max="2863" width="1.85546875" style="13" customWidth="1"/>
    <col min="2864" max="2865" width="2.140625" style="13" customWidth="1"/>
    <col min="2866" max="2866" width="2.42578125" style="13" customWidth="1"/>
    <col min="2867" max="2867" width="0.28515625" style="13" customWidth="1"/>
    <col min="2868" max="2868" width="1.42578125" style="13" customWidth="1"/>
    <col min="2869" max="2869" width="0.85546875" style="13" customWidth="1"/>
    <col min="2870" max="2870" width="0.28515625" style="13" customWidth="1"/>
    <col min="2871" max="2871" width="1" style="13" customWidth="1"/>
    <col min="2872" max="2872" width="0.42578125" style="13" customWidth="1"/>
    <col min="2873" max="2873" width="0.28515625" style="13" customWidth="1"/>
    <col min="2874" max="2874" width="0.42578125" style="13" customWidth="1"/>
    <col min="2875" max="2875" width="2.42578125" style="13" customWidth="1"/>
    <col min="2876" max="2876" width="1.28515625" style="13" customWidth="1"/>
    <col min="2877" max="2877" width="9.140625" style="13" customWidth="1"/>
    <col min="2878" max="2878" width="7.7109375" style="13" customWidth="1"/>
    <col min="2879" max="2879" width="1" style="13" customWidth="1"/>
    <col min="2880" max="2880" width="3.28515625" style="13" customWidth="1"/>
    <col min="2881" max="2881" width="9.28515625" style="13" customWidth="1"/>
    <col min="2882" max="2882" width="1.85546875" style="13" customWidth="1"/>
    <col min="2883" max="2883" width="1.140625" style="13" customWidth="1"/>
    <col min="2884" max="2884" width="0.7109375" style="13" customWidth="1"/>
    <col min="2885" max="2885" width="0.85546875" style="13" customWidth="1"/>
    <col min="2886" max="2886" width="0.42578125" style="13" customWidth="1"/>
    <col min="2887" max="2887" width="0.85546875" style="13" customWidth="1"/>
    <col min="2888" max="2889" width="4.7109375" style="13" customWidth="1"/>
    <col min="2890" max="2890" width="4" style="13" customWidth="1"/>
    <col min="2891" max="2891" width="2.85546875" style="13" customWidth="1"/>
    <col min="2892" max="2892" width="0.85546875" style="13" customWidth="1"/>
    <col min="2893" max="2893" width="0.7109375" style="13" customWidth="1"/>
    <col min="2894" max="2894" width="1.140625" style="13" customWidth="1"/>
    <col min="2895" max="2895" width="0.42578125" style="13" customWidth="1"/>
    <col min="2896" max="2896" width="5.42578125" style="13" customWidth="1"/>
    <col min="2897" max="2897" width="6.28515625" style="13" customWidth="1"/>
    <col min="2898" max="2898" width="6" style="13" customWidth="1"/>
    <col min="2899" max="2899" width="0.42578125" style="13" customWidth="1"/>
    <col min="2900" max="2900" width="1.140625" style="13" customWidth="1"/>
    <col min="2901" max="3110" width="9.140625" style="13" hidden="1"/>
    <col min="3111" max="3111" width="1.42578125" style="13" customWidth="1"/>
    <col min="3112" max="3112" width="3.42578125" style="13" customWidth="1"/>
    <col min="3113" max="3113" width="0.28515625" style="13" customWidth="1"/>
    <col min="3114" max="3114" width="2.140625" style="13" customWidth="1"/>
    <col min="3115" max="3115" width="8.140625" style="13" customWidth="1"/>
    <col min="3116" max="3116" width="1.28515625" style="13" customWidth="1"/>
    <col min="3117" max="3117" width="1.85546875" style="13" customWidth="1"/>
    <col min="3118" max="3118" width="2.140625" style="13" customWidth="1"/>
    <col min="3119" max="3119" width="1.85546875" style="13" customWidth="1"/>
    <col min="3120" max="3121" width="2.140625" style="13" customWidth="1"/>
    <col min="3122" max="3122" width="2.42578125" style="13" customWidth="1"/>
    <col min="3123" max="3123" width="0.28515625" style="13" customWidth="1"/>
    <col min="3124" max="3124" width="1.42578125" style="13" customWidth="1"/>
    <col min="3125" max="3125" width="0.85546875" style="13" customWidth="1"/>
    <col min="3126" max="3126" width="0.28515625" style="13" customWidth="1"/>
    <col min="3127" max="3127" width="1" style="13" customWidth="1"/>
    <col min="3128" max="3128" width="0.42578125" style="13" customWidth="1"/>
    <col min="3129" max="3129" width="0.28515625" style="13" customWidth="1"/>
    <col min="3130" max="3130" width="0.42578125" style="13" customWidth="1"/>
    <col min="3131" max="3131" width="2.42578125" style="13" customWidth="1"/>
    <col min="3132" max="3132" width="1.28515625" style="13" customWidth="1"/>
    <col min="3133" max="3133" width="9.140625" style="13" customWidth="1"/>
    <col min="3134" max="3134" width="7.7109375" style="13" customWidth="1"/>
    <col min="3135" max="3135" width="1" style="13" customWidth="1"/>
    <col min="3136" max="3136" width="3.28515625" style="13" customWidth="1"/>
    <col min="3137" max="3137" width="9.28515625" style="13" customWidth="1"/>
    <col min="3138" max="3138" width="1.85546875" style="13" customWidth="1"/>
    <col min="3139" max="3139" width="1.140625" style="13" customWidth="1"/>
    <col min="3140" max="3140" width="0.7109375" style="13" customWidth="1"/>
    <col min="3141" max="3141" width="0.85546875" style="13" customWidth="1"/>
    <col min="3142" max="3142" width="0.42578125" style="13" customWidth="1"/>
    <col min="3143" max="3143" width="0.85546875" style="13" customWidth="1"/>
    <col min="3144" max="3145" width="4.7109375" style="13" customWidth="1"/>
    <col min="3146" max="3146" width="4" style="13" customWidth="1"/>
    <col min="3147" max="3147" width="2.85546875" style="13" customWidth="1"/>
    <col min="3148" max="3148" width="0.85546875" style="13" customWidth="1"/>
    <col min="3149" max="3149" width="0.7109375" style="13" customWidth="1"/>
    <col min="3150" max="3150" width="1.140625" style="13" customWidth="1"/>
    <col min="3151" max="3151" width="0.42578125" style="13" customWidth="1"/>
    <col min="3152" max="3152" width="5.42578125" style="13" customWidth="1"/>
    <col min="3153" max="3153" width="6.28515625" style="13" customWidth="1"/>
    <col min="3154" max="3154" width="6" style="13" customWidth="1"/>
    <col min="3155" max="3155" width="0.42578125" style="13" customWidth="1"/>
    <col min="3156" max="3156" width="1.140625" style="13" customWidth="1"/>
    <col min="3157" max="3366" width="9.140625" style="13" hidden="1"/>
    <col min="3367" max="3367" width="1.42578125" style="13" customWidth="1"/>
    <col min="3368" max="3368" width="3.42578125" style="13" customWidth="1"/>
    <col min="3369" max="3369" width="0.28515625" style="13" customWidth="1"/>
    <col min="3370" max="3370" width="2.140625" style="13" customWidth="1"/>
    <col min="3371" max="3371" width="8.140625" style="13" customWidth="1"/>
    <col min="3372" max="3372" width="1.28515625" style="13" customWidth="1"/>
    <col min="3373" max="3373" width="1.85546875" style="13" customWidth="1"/>
    <col min="3374" max="3374" width="2.140625" style="13" customWidth="1"/>
    <col min="3375" max="3375" width="1.85546875" style="13" customWidth="1"/>
    <col min="3376" max="3377" width="2.140625" style="13" customWidth="1"/>
    <col min="3378" max="3378" width="2.42578125" style="13" customWidth="1"/>
    <col min="3379" max="3379" width="0.28515625" style="13" customWidth="1"/>
    <col min="3380" max="3380" width="1.42578125" style="13" customWidth="1"/>
    <col min="3381" max="3381" width="0.85546875" style="13" customWidth="1"/>
    <col min="3382" max="3382" width="0.28515625" style="13" customWidth="1"/>
    <col min="3383" max="3383" width="1" style="13" customWidth="1"/>
    <col min="3384" max="3384" width="0.42578125" style="13" customWidth="1"/>
    <col min="3385" max="3385" width="0.28515625" style="13" customWidth="1"/>
    <col min="3386" max="3386" width="0.42578125" style="13" customWidth="1"/>
    <col min="3387" max="3387" width="2.42578125" style="13" customWidth="1"/>
    <col min="3388" max="3388" width="1.28515625" style="13" customWidth="1"/>
    <col min="3389" max="3389" width="9.140625" style="13" customWidth="1"/>
    <col min="3390" max="3390" width="7.7109375" style="13" customWidth="1"/>
    <col min="3391" max="3391" width="1" style="13" customWidth="1"/>
    <col min="3392" max="3392" width="3.28515625" style="13" customWidth="1"/>
    <col min="3393" max="3393" width="9.28515625" style="13" customWidth="1"/>
    <col min="3394" max="3394" width="1.85546875" style="13" customWidth="1"/>
    <col min="3395" max="3395" width="1.140625" style="13" customWidth="1"/>
    <col min="3396" max="3396" width="0.7109375" style="13" customWidth="1"/>
    <col min="3397" max="3397" width="0.85546875" style="13" customWidth="1"/>
    <col min="3398" max="3398" width="0.42578125" style="13" customWidth="1"/>
    <col min="3399" max="3399" width="0.85546875" style="13" customWidth="1"/>
    <col min="3400" max="3401" width="4.7109375" style="13" customWidth="1"/>
    <col min="3402" max="3402" width="4" style="13" customWidth="1"/>
    <col min="3403" max="3403" width="2.85546875" style="13" customWidth="1"/>
    <col min="3404" max="3404" width="0.85546875" style="13" customWidth="1"/>
    <col min="3405" max="3405" width="0.7109375" style="13" customWidth="1"/>
    <col min="3406" max="3406" width="1.140625" style="13" customWidth="1"/>
    <col min="3407" max="3407" width="0.42578125" style="13" customWidth="1"/>
    <col min="3408" max="3408" width="5.42578125" style="13" customWidth="1"/>
    <col min="3409" max="3409" width="6.28515625" style="13" customWidth="1"/>
    <col min="3410" max="3410" width="6" style="13" customWidth="1"/>
    <col min="3411" max="3411" width="0.42578125" style="13" customWidth="1"/>
    <col min="3412" max="3412" width="1.140625" style="13" customWidth="1"/>
    <col min="3413" max="3622" width="9.140625" style="13" hidden="1"/>
    <col min="3623" max="3623" width="1.42578125" style="13" customWidth="1"/>
    <col min="3624" max="3624" width="3.42578125" style="13" customWidth="1"/>
    <col min="3625" max="3625" width="0.28515625" style="13" customWidth="1"/>
    <col min="3626" max="3626" width="2.140625" style="13" customWidth="1"/>
    <col min="3627" max="3627" width="8.140625" style="13" customWidth="1"/>
    <col min="3628" max="3628" width="1.28515625" style="13" customWidth="1"/>
    <col min="3629" max="3629" width="1.85546875" style="13" customWidth="1"/>
    <col min="3630" max="3630" width="2.140625" style="13" customWidth="1"/>
    <col min="3631" max="3631" width="1.85546875" style="13" customWidth="1"/>
    <col min="3632" max="3633" width="2.140625" style="13" customWidth="1"/>
    <col min="3634" max="3634" width="2.42578125" style="13" customWidth="1"/>
    <col min="3635" max="3635" width="0.28515625" style="13" customWidth="1"/>
    <col min="3636" max="3636" width="1.42578125" style="13" customWidth="1"/>
    <col min="3637" max="3637" width="0.85546875" style="13" customWidth="1"/>
    <col min="3638" max="3638" width="0.28515625" style="13" customWidth="1"/>
    <col min="3639" max="3639" width="1" style="13" customWidth="1"/>
    <col min="3640" max="3640" width="0.42578125" style="13" customWidth="1"/>
    <col min="3641" max="3641" width="0.28515625" style="13" customWidth="1"/>
    <col min="3642" max="3642" width="0.42578125" style="13" customWidth="1"/>
    <col min="3643" max="3643" width="2.42578125" style="13" customWidth="1"/>
    <col min="3644" max="3644" width="1.28515625" style="13" customWidth="1"/>
    <col min="3645" max="3645" width="9.140625" style="13" customWidth="1"/>
    <col min="3646" max="3646" width="7.7109375" style="13" customWidth="1"/>
    <col min="3647" max="3647" width="1" style="13" customWidth="1"/>
    <col min="3648" max="3648" width="3.28515625" style="13" customWidth="1"/>
    <col min="3649" max="3649" width="9.28515625" style="13" customWidth="1"/>
    <col min="3650" max="3650" width="1.85546875" style="13" customWidth="1"/>
    <col min="3651" max="3651" width="1.140625" style="13" customWidth="1"/>
    <col min="3652" max="3652" width="0.7109375" style="13" customWidth="1"/>
    <col min="3653" max="3653" width="0.85546875" style="13" customWidth="1"/>
    <col min="3654" max="3654" width="0.42578125" style="13" customWidth="1"/>
    <col min="3655" max="3655" width="0.85546875" style="13" customWidth="1"/>
    <col min="3656" max="3657" width="4.7109375" style="13" customWidth="1"/>
    <col min="3658" max="3658" width="4" style="13" customWidth="1"/>
    <col min="3659" max="3659" width="2.85546875" style="13" customWidth="1"/>
    <col min="3660" max="3660" width="0.85546875" style="13" customWidth="1"/>
    <col min="3661" max="3661" width="0.7109375" style="13" customWidth="1"/>
    <col min="3662" max="3662" width="1.140625" style="13" customWidth="1"/>
    <col min="3663" max="3663" width="0.42578125" style="13" customWidth="1"/>
    <col min="3664" max="3664" width="5.42578125" style="13" customWidth="1"/>
    <col min="3665" max="3665" width="6.28515625" style="13" customWidth="1"/>
    <col min="3666" max="3666" width="6" style="13" customWidth="1"/>
    <col min="3667" max="3667" width="0.42578125" style="13" customWidth="1"/>
    <col min="3668" max="3668" width="1.140625" style="13" customWidth="1"/>
    <col min="3669" max="3878" width="9.140625" style="13" hidden="1"/>
    <col min="3879" max="3879" width="1.42578125" style="13" customWidth="1"/>
    <col min="3880" max="3880" width="3.42578125" style="13" customWidth="1"/>
    <col min="3881" max="3881" width="0.28515625" style="13" customWidth="1"/>
    <col min="3882" max="3882" width="2.140625" style="13" customWidth="1"/>
    <col min="3883" max="3883" width="8.140625" style="13" customWidth="1"/>
    <col min="3884" max="3884" width="1.28515625" style="13" customWidth="1"/>
    <col min="3885" max="3885" width="1.85546875" style="13" customWidth="1"/>
    <col min="3886" max="3886" width="2.140625" style="13" customWidth="1"/>
    <col min="3887" max="3887" width="1.85546875" style="13" customWidth="1"/>
    <col min="3888" max="3889" width="2.140625" style="13" customWidth="1"/>
    <col min="3890" max="3890" width="2.42578125" style="13" customWidth="1"/>
    <col min="3891" max="3891" width="0.28515625" style="13" customWidth="1"/>
    <col min="3892" max="3892" width="1.42578125" style="13" customWidth="1"/>
    <col min="3893" max="3893" width="0.85546875" style="13" customWidth="1"/>
    <col min="3894" max="3894" width="0.28515625" style="13" customWidth="1"/>
    <col min="3895" max="3895" width="1" style="13" customWidth="1"/>
    <col min="3896" max="3896" width="0.42578125" style="13" customWidth="1"/>
    <col min="3897" max="3897" width="0.28515625" style="13" customWidth="1"/>
    <col min="3898" max="3898" width="0.42578125" style="13" customWidth="1"/>
    <col min="3899" max="3899" width="2.42578125" style="13" customWidth="1"/>
    <col min="3900" max="3900" width="1.28515625" style="13" customWidth="1"/>
    <col min="3901" max="3901" width="9.140625" style="13" customWidth="1"/>
    <col min="3902" max="3902" width="7.7109375" style="13" customWidth="1"/>
    <col min="3903" max="3903" width="1" style="13" customWidth="1"/>
    <col min="3904" max="3904" width="3.28515625" style="13" customWidth="1"/>
    <col min="3905" max="3905" width="9.28515625" style="13" customWidth="1"/>
    <col min="3906" max="3906" width="1.85546875" style="13" customWidth="1"/>
    <col min="3907" max="3907" width="1.140625" style="13" customWidth="1"/>
    <col min="3908" max="3908" width="0.7109375" style="13" customWidth="1"/>
    <col min="3909" max="3909" width="0.85546875" style="13" customWidth="1"/>
    <col min="3910" max="3910" width="0.42578125" style="13" customWidth="1"/>
    <col min="3911" max="3911" width="0.85546875" style="13" customWidth="1"/>
    <col min="3912" max="3913" width="4.7109375" style="13" customWidth="1"/>
    <col min="3914" max="3914" width="4" style="13" customWidth="1"/>
    <col min="3915" max="3915" width="2.85546875" style="13" customWidth="1"/>
    <col min="3916" max="3916" width="0.85546875" style="13" customWidth="1"/>
    <col min="3917" max="3917" width="0.7109375" style="13" customWidth="1"/>
    <col min="3918" max="3918" width="1.140625" style="13" customWidth="1"/>
    <col min="3919" max="3919" width="0.42578125" style="13" customWidth="1"/>
    <col min="3920" max="3920" width="5.42578125" style="13" customWidth="1"/>
    <col min="3921" max="3921" width="6.28515625" style="13" customWidth="1"/>
    <col min="3922" max="3922" width="6" style="13" customWidth="1"/>
    <col min="3923" max="3923" width="0.42578125" style="13" customWidth="1"/>
    <col min="3924" max="3924" width="1.140625" style="13" customWidth="1"/>
    <col min="3925" max="4134" width="9.140625" style="13" hidden="1"/>
    <col min="4135" max="4135" width="1.42578125" style="13" customWidth="1"/>
    <col min="4136" max="4136" width="3.42578125" style="13" customWidth="1"/>
    <col min="4137" max="4137" width="0.28515625" style="13" customWidth="1"/>
    <col min="4138" max="4138" width="2.140625" style="13" customWidth="1"/>
    <col min="4139" max="4139" width="8.140625" style="13" customWidth="1"/>
    <col min="4140" max="4140" width="1.28515625" style="13" customWidth="1"/>
    <col min="4141" max="4141" width="1.85546875" style="13" customWidth="1"/>
    <col min="4142" max="4142" width="2.140625" style="13" customWidth="1"/>
    <col min="4143" max="4143" width="1.85546875" style="13" customWidth="1"/>
    <col min="4144" max="4145" width="2.140625" style="13" customWidth="1"/>
    <col min="4146" max="4146" width="2.42578125" style="13" customWidth="1"/>
    <col min="4147" max="4147" width="0.28515625" style="13" customWidth="1"/>
    <col min="4148" max="4148" width="1.42578125" style="13" customWidth="1"/>
    <col min="4149" max="4149" width="0.85546875" style="13" customWidth="1"/>
    <col min="4150" max="4150" width="0.28515625" style="13" customWidth="1"/>
    <col min="4151" max="4151" width="1" style="13" customWidth="1"/>
    <col min="4152" max="4152" width="0.42578125" style="13" customWidth="1"/>
    <col min="4153" max="4153" width="0.28515625" style="13" customWidth="1"/>
    <col min="4154" max="4154" width="0.42578125" style="13" customWidth="1"/>
    <col min="4155" max="4155" width="2.42578125" style="13" customWidth="1"/>
    <col min="4156" max="4156" width="1.28515625" style="13" customWidth="1"/>
    <col min="4157" max="4157" width="9.140625" style="13" customWidth="1"/>
    <col min="4158" max="4158" width="7.7109375" style="13" customWidth="1"/>
    <col min="4159" max="4159" width="1" style="13" customWidth="1"/>
    <col min="4160" max="4160" width="3.28515625" style="13" customWidth="1"/>
    <col min="4161" max="4161" width="9.28515625" style="13" customWidth="1"/>
    <col min="4162" max="4162" width="1.85546875" style="13" customWidth="1"/>
    <col min="4163" max="4163" width="1.140625" style="13" customWidth="1"/>
    <col min="4164" max="4164" width="0.7109375" style="13" customWidth="1"/>
    <col min="4165" max="4165" width="0.85546875" style="13" customWidth="1"/>
    <col min="4166" max="4166" width="0.42578125" style="13" customWidth="1"/>
    <col min="4167" max="4167" width="0.85546875" style="13" customWidth="1"/>
    <col min="4168" max="4169" width="4.7109375" style="13" customWidth="1"/>
    <col min="4170" max="4170" width="4" style="13" customWidth="1"/>
    <col min="4171" max="4171" width="2.85546875" style="13" customWidth="1"/>
    <col min="4172" max="4172" width="0.85546875" style="13" customWidth="1"/>
    <col min="4173" max="4173" width="0.7109375" style="13" customWidth="1"/>
    <col min="4174" max="4174" width="1.140625" style="13" customWidth="1"/>
    <col min="4175" max="4175" width="0.42578125" style="13" customWidth="1"/>
    <col min="4176" max="4176" width="5.42578125" style="13" customWidth="1"/>
    <col min="4177" max="4177" width="6.28515625" style="13" customWidth="1"/>
    <col min="4178" max="4178" width="6" style="13" customWidth="1"/>
    <col min="4179" max="4179" width="0.42578125" style="13" customWidth="1"/>
    <col min="4180" max="4180" width="1.140625" style="13" customWidth="1"/>
    <col min="4181" max="4390" width="9.140625" style="13" hidden="1"/>
    <col min="4391" max="4391" width="1.42578125" style="13" customWidth="1"/>
    <col min="4392" max="4392" width="3.42578125" style="13" customWidth="1"/>
    <col min="4393" max="4393" width="0.28515625" style="13" customWidth="1"/>
    <col min="4394" max="4394" width="2.140625" style="13" customWidth="1"/>
    <col min="4395" max="4395" width="8.140625" style="13" customWidth="1"/>
    <col min="4396" max="4396" width="1.28515625" style="13" customWidth="1"/>
    <col min="4397" max="4397" width="1.85546875" style="13" customWidth="1"/>
    <col min="4398" max="4398" width="2.140625" style="13" customWidth="1"/>
    <col min="4399" max="4399" width="1.85546875" style="13" customWidth="1"/>
    <col min="4400" max="4401" width="2.140625" style="13" customWidth="1"/>
    <col min="4402" max="4402" width="2.42578125" style="13" customWidth="1"/>
    <col min="4403" max="4403" width="0.28515625" style="13" customWidth="1"/>
    <col min="4404" max="4404" width="1.42578125" style="13" customWidth="1"/>
    <col min="4405" max="4405" width="0.85546875" style="13" customWidth="1"/>
    <col min="4406" max="4406" width="0.28515625" style="13" customWidth="1"/>
    <col min="4407" max="4407" width="1" style="13" customWidth="1"/>
    <col min="4408" max="4408" width="0.42578125" style="13" customWidth="1"/>
    <col min="4409" max="4409" width="0.28515625" style="13" customWidth="1"/>
    <col min="4410" max="4410" width="0.42578125" style="13" customWidth="1"/>
    <col min="4411" max="4411" width="2.42578125" style="13" customWidth="1"/>
    <col min="4412" max="4412" width="1.28515625" style="13" customWidth="1"/>
    <col min="4413" max="4413" width="9.140625" style="13" customWidth="1"/>
    <col min="4414" max="4414" width="7.7109375" style="13" customWidth="1"/>
    <col min="4415" max="4415" width="1" style="13" customWidth="1"/>
    <col min="4416" max="4416" width="3.28515625" style="13" customWidth="1"/>
    <col min="4417" max="4417" width="9.28515625" style="13" customWidth="1"/>
    <col min="4418" max="4418" width="1.85546875" style="13" customWidth="1"/>
    <col min="4419" max="4419" width="1.140625" style="13" customWidth="1"/>
    <col min="4420" max="4420" width="0.7109375" style="13" customWidth="1"/>
    <col min="4421" max="4421" width="0.85546875" style="13" customWidth="1"/>
    <col min="4422" max="4422" width="0.42578125" style="13" customWidth="1"/>
    <col min="4423" max="4423" width="0.85546875" style="13" customWidth="1"/>
    <col min="4424" max="4425" width="4.7109375" style="13" customWidth="1"/>
    <col min="4426" max="4426" width="4" style="13" customWidth="1"/>
    <col min="4427" max="4427" width="2.85546875" style="13" customWidth="1"/>
    <col min="4428" max="4428" width="0.85546875" style="13" customWidth="1"/>
    <col min="4429" max="4429" width="0.7109375" style="13" customWidth="1"/>
    <col min="4430" max="4430" width="1.140625" style="13" customWidth="1"/>
    <col min="4431" max="4431" width="0.42578125" style="13" customWidth="1"/>
    <col min="4432" max="4432" width="5.42578125" style="13" customWidth="1"/>
    <col min="4433" max="4433" width="6.28515625" style="13" customWidth="1"/>
    <col min="4434" max="4434" width="6" style="13" customWidth="1"/>
    <col min="4435" max="4435" width="0.42578125" style="13" customWidth="1"/>
    <col min="4436" max="4436" width="1.140625" style="13" customWidth="1"/>
    <col min="4437" max="4646" width="9.140625" style="13" hidden="1"/>
    <col min="4647" max="4647" width="1.42578125" style="13" customWidth="1"/>
    <col min="4648" max="4648" width="3.42578125" style="13" customWidth="1"/>
    <col min="4649" max="4649" width="0.28515625" style="13" customWidth="1"/>
    <col min="4650" max="4650" width="2.140625" style="13" customWidth="1"/>
    <col min="4651" max="4651" width="8.140625" style="13" customWidth="1"/>
    <col min="4652" max="4652" width="1.28515625" style="13" customWidth="1"/>
    <col min="4653" max="4653" width="1.85546875" style="13" customWidth="1"/>
    <col min="4654" max="4654" width="2.140625" style="13" customWidth="1"/>
    <col min="4655" max="4655" width="1.85546875" style="13" customWidth="1"/>
    <col min="4656" max="4657" width="2.140625" style="13" customWidth="1"/>
    <col min="4658" max="4658" width="2.42578125" style="13" customWidth="1"/>
    <col min="4659" max="4659" width="0.28515625" style="13" customWidth="1"/>
    <col min="4660" max="4660" width="1.42578125" style="13" customWidth="1"/>
    <col min="4661" max="4661" width="0.85546875" style="13" customWidth="1"/>
    <col min="4662" max="4662" width="0.28515625" style="13" customWidth="1"/>
    <col min="4663" max="4663" width="1" style="13" customWidth="1"/>
    <col min="4664" max="4664" width="0.42578125" style="13" customWidth="1"/>
    <col min="4665" max="4665" width="0.28515625" style="13" customWidth="1"/>
    <col min="4666" max="4666" width="0.42578125" style="13" customWidth="1"/>
    <col min="4667" max="4667" width="2.42578125" style="13" customWidth="1"/>
    <col min="4668" max="4668" width="1.28515625" style="13" customWidth="1"/>
    <col min="4669" max="4669" width="9.140625" style="13" customWidth="1"/>
    <col min="4670" max="4670" width="7.7109375" style="13" customWidth="1"/>
    <col min="4671" max="4671" width="1" style="13" customWidth="1"/>
    <col min="4672" max="4672" width="3.28515625" style="13" customWidth="1"/>
    <col min="4673" max="4673" width="9.28515625" style="13" customWidth="1"/>
    <col min="4674" max="4674" width="1.85546875" style="13" customWidth="1"/>
    <col min="4675" max="4675" width="1.140625" style="13" customWidth="1"/>
    <col min="4676" max="4676" width="0.7109375" style="13" customWidth="1"/>
    <col min="4677" max="4677" width="0.85546875" style="13" customWidth="1"/>
    <col min="4678" max="4678" width="0.42578125" style="13" customWidth="1"/>
    <col min="4679" max="4679" width="0.85546875" style="13" customWidth="1"/>
    <col min="4680" max="4681" width="4.7109375" style="13" customWidth="1"/>
    <col min="4682" max="4682" width="4" style="13" customWidth="1"/>
    <col min="4683" max="4683" width="2.85546875" style="13" customWidth="1"/>
    <col min="4684" max="4684" width="0.85546875" style="13" customWidth="1"/>
    <col min="4685" max="4685" width="0.7109375" style="13" customWidth="1"/>
    <col min="4686" max="4686" width="1.140625" style="13" customWidth="1"/>
    <col min="4687" max="4687" width="0.42578125" style="13" customWidth="1"/>
    <col min="4688" max="4688" width="5.42578125" style="13" customWidth="1"/>
    <col min="4689" max="4689" width="6.28515625" style="13" customWidth="1"/>
    <col min="4690" max="4690" width="6" style="13" customWidth="1"/>
    <col min="4691" max="4691" width="0.42578125" style="13" customWidth="1"/>
    <col min="4692" max="4692" width="1.140625" style="13" customWidth="1"/>
    <col min="4693" max="4902" width="9.140625" style="13" hidden="1"/>
    <col min="4903" max="4903" width="1.42578125" style="13" customWidth="1"/>
    <col min="4904" max="4904" width="3.42578125" style="13" customWidth="1"/>
    <col min="4905" max="4905" width="0.28515625" style="13" customWidth="1"/>
    <col min="4906" max="4906" width="2.140625" style="13" customWidth="1"/>
    <col min="4907" max="4907" width="8.140625" style="13" customWidth="1"/>
    <col min="4908" max="4908" width="1.28515625" style="13" customWidth="1"/>
    <col min="4909" max="4909" width="1.85546875" style="13" customWidth="1"/>
    <col min="4910" max="4910" width="2.140625" style="13" customWidth="1"/>
    <col min="4911" max="4911" width="1.85546875" style="13" customWidth="1"/>
    <col min="4912" max="4913" width="2.140625" style="13" customWidth="1"/>
    <col min="4914" max="4914" width="2.42578125" style="13" customWidth="1"/>
    <col min="4915" max="4915" width="0.28515625" style="13" customWidth="1"/>
    <col min="4916" max="4916" width="1.42578125" style="13" customWidth="1"/>
    <col min="4917" max="4917" width="0.85546875" style="13" customWidth="1"/>
    <col min="4918" max="4918" width="0.28515625" style="13" customWidth="1"/>
    <col min="4919" max="4919" width="1" style="13" customWidth="1"/>
    <col min="4920" max="4920" width="0.42578125" style="13" customWidth="1"/>
    <col min="4921" max="4921" width="0.28515625" style="13" customWidth="1"/>
    <col min="4922" max="4922" width="0.42578125" style="13" customWidth="1"/>
    <col min="4923" max="4923" width="2.42578125" style="13" customWidth="1"/>
    <col min="4924" max="4924" width="1.28515625" style="13" customWidth="1"/>
    <col min="4925" max="4925" width="9.140625" style="13" customWidth="1"/>
    <col min="4926" max="4926" width="7.7109375" style="13" customWidth="1"/>
    <col min="4927" max="4927" width="1" style="13" customWidth="1"/>
    <col min="4928" max="4928" width="3.28515625" style="13" customWidth="1"/>
    <col min="4929" max="4929" width="9.28515625" style="13" customWidth="1"/>
    <col min="4930" max="4930" width="1.85546875" style="13" customWidth="1"/>
    <col min="4931" max="4931" width="1.140625" style="13" customWidth="1"/>
    <col min="4932" max="4932" width="0.7109375" style="13" customWidth="1"/>
    <col min="4933" max="4933" width="0.85546875" style="13" customWidth="1"/>
    <col min="4934" max="4934" width="0.42578125" style="13" customWidth="1"/>
    <col min="4935" max="4935" width="0.85546875" style="13" customWidth="1"/>
    <col min="4936" max="4937" width="4.7109375" style="13" customWidth="1"/>
    <col min="4938" max="4938" width="4" style="13" customWidth="1"/>
    <col min="4939" max="4939" width="2.85546875" style="13" customWidth="1"/>
    <col min="4940" max="4940" width="0.85546875" style="13" customWidth="1"/>
    <col min="4941" max="4941" width="0.7109375" style="13" customWidth="1"/>
    <col min="4942" max="4942" width="1.140625" style="13" customWidth="1"/>
    <col min="4943" max="4943" width="0.42578125" style="13" customWidth="1"/>
    <col min="4944" max="4944" width="5.42578125" style="13" customWidth="1"/>
    <col min="4945" max="4945" width="6.28515625" style="13" customWidth="1"/>
    <col min="4946" max="4946" width="6" style="13" customWidth="1"/>
    <col min="4947" max="4947" width="0.42578125" style="13" customWidth="1"/>
    <col min="4948" max="4948" width="1.140625" style="13" customWidth="1"/>
    <col min="4949" max="5158" width="9.140625" style="13" hidden="1"/>
    <col min="5159" max="5159" width="1.42578125" style="13" customWidth="1"/>
    <col min="5160" max="5160" width="3.42578125" style="13" customWidth="1"/>
    <col min="5161" max="5161" width="0.28515625" style="13" customWidth="1"/>
    <col min="5162" max="5162" width="2.140625" style="13" customWidth="1"/>
    <col min="5163" max="5163" width="8.140625" style="13" customWidth="1"/>
    <col min="5164" max="5164" width="1.28515625" style="13" customWidth="1"/>
    <col min="5165" max="5165" width="1.85546875" style="13" customWidth="1"/>
    <col min="5166" max="5166" width="2.140625" style="13" customWidth="1"/>
    <col min="5167" max="5167" width="1.85546875" style="13" customWidth="1"/>
    <col min="5168" max="5169" width="2.140625" style="13" customWidth="1"/>
    <col min="5170" max="5170" width="2.42578125" style="13" customWidth="1"/>
    <col min="5171" max="5171" width="0.28515625" style="13" customWidth="1"/>
    <col min="5172" max="5172" width="1.42578125" style="13" customWidth="1"/>
    <col min="5173" max="5173" width="0.85546875" style="13" customWidth="1"/>
    <col min="5174" max="5174" width="0.28515625" style="13" customWidth="1"/>
    <col min="5175" max="5175" width="1" style="13" customWidth="1"/>
    <col min="5176" max="5176" width="0.42578125" style="13" customWidth="1"/>
    <col min="5177" max="5177" width="0.28515625" style="13" customWidth="1"/>
    <col min="5178" max="5178" width="0.42578125" style="13" customWidth="1"/>
    <col min="5179" max="5179" width="2.42578125" style="13" customWidth="1"/>
    <col min="5180" max="5180" width="1.28515625" style="13" customWidth="1"/>
    <col min="5181" max="5181" width="9.140625" style="13" customWidth="1"/>
    <col min="5182" max="5182" width="7.7109375" style="13" customWidth="1"/>
    <col min="5183" max="5183" width="1" style="13" customWidth="1"/>
    <col min="5184" max="5184" width="3.28515625" style="13" customWidth="1"/>
    <col min="5185" max="5185" width="9.28515625" style="13" customWidth="1"/>
    <col min="5186" max="5186" width="1.85546875" style="13" customWidth="1"/>
    <col min="5187" max="5187" width="1.140625" style="13" customWidth="1"/>
    <col min="5188" max="5188" width="0.7109375" style="13" customWidth="1"/>
    <col min="5189" max="5189" width="0.85546875" style="13" customWidth="1"/>
    <col min="5190" max="5190" width="0.42578125" style="13" customWidth="1"/>
    <col min="5191" max="5191" width="0.85546875" style="13" customWidth="1"/>
    <col min="5192" max="5193" width="4.7109375" style="13" customWidth="1"/>
    <col min="5194" max="5194" width="4" style="13" customWidth="1"/>
    <col min="5195" max="5195" width="2.85546875" style="13" customWidth="1"/>
    <col min="5196" max="5196" width="0.85546875" style="13" customWidth="1"/>
    <col min="5197" max="5197" width="0.7109375" style="13" customWidth="1"/>
    <col min="5198" max="5198" width="1.140625" style="13" customWidth="1"/>
    <col min="5199" max="5199" width="0.42578125" style="13" customWidth="1"/>
    <col min="5200" max="5200" width="5.42578125" style="13" customWidth="1"/>
    <col min="5201" max="5201" width="6.28515625" style="13" customWidth="1"/>
    <col min="5202" max="5202" width="6" style="13" customWidth="1"/>
    <col min="5203" max="5203" width="0.42578125" style="13" customWidth="1"/>
    <col min="5204" max="5204" width="1.140625" style="13" customWidth="1"/>
    <col min="5205" max="5414" width="9.140625" style="13" hidden="1"/>
    <col min="5415" max="5415" width="1.42578125" style="13" customWidth="1"/>
    <col min="5416" max="5416" width="3.42578125" style="13" customWidth="1"/>
    <col min="5417" max="5417" width="0.28515625" style="13" customWidth="1"/>
    <col min="5418" max="5418" width="2.140625" style="13" customWidth="1"/>
    <col min="5419" max="5419" width="8.140625" style="13" customWidth="1"/>
    <col min="5420" max="5420" width="1.28515625" style="13" customWidth="1"/>
    <col min="5421" max="5421" width="1.85546875" style="13" customWidth="1"/>
    <col min="5422" max="5422" width="2.140625" style="13" customWidth="1"/>
    <col min="5423" max="5423" width="1.85546875" style="13" customWidth="1"/>
    <col min="5424" max="5425" width="2.140625" style="13" customWidth="1"/>
    <col min="5426" max="5426" width="2.42578125" style="13" customWidth="1"/>
    <col min="5427" max="5427" width="0.28515625" style="13" customWidth="1"/>
    <col min="5428" max="5428" width="1.42578125" style="13" customWidth="1"/>
    <col min="5429" max="5429" width="0.85546875" style="13" customWidth="1"/>
    <col min="5430" max="5430" width="0.28515625" style="13" customWidth="1"/>
    <col min="5431" max="5431" width="1" style="13" customWidth="1"/>
    <col min="5432" max="5432" width="0.42578125" style="13" customWidth="1"/>
    <col min="5433" max="5433" width="0.28515625" style="13" customWidth="1"/>
    <col min="5434" max="5434" width="0.42578125" style="13" customWidth="1"/>
    <col min="5435" max="5435" width="2.42578125" style="13" customWidth="1"/>
    <col min="5436" max="5436" width="1.28515625" style="13" customWidth="1"/>
    <col min="5437" max="5437" width="9.140625" style="13" customWidth="1"/>
    <col min="5438" max="5438" width="7.7109375" style="13" customWidth="1"/>
    <col min="5439" max="5439" width="1" style="13" customWidth="1"/>
    <col min="5440" max="5440" width="3.28515625" style="13" customWidth="1"/>
    <col min="5441" max="5441" width="9.28515625" style="13" customWidth="1"/>
    <col min="5442" max="5442" width="1.85546875" style="13" customWidth="1"/>
    <col min="5443" max="5443" width="1.140625" style="13" customWidth="1"/>
    <col min="5444" max="5444" width="0.7109375" style="13" customWidth="1"/>
    <col min="5445" max="5445" width="0.85546875" style="13" customWidth="1"/>
    <col min="5446" max="5446" width="0.42578125" style="13" customWidth="1"/>
    <col min="5447" max="5447" width="0.85546875" style="13" customWidth="1"/>
    <col min="5448" max="5449" width="4.7109375" style="13" customWidth="1"/>
    <col min="5450" max="5450" width="4" style="13" customWidth="1"/>
    <col min="5451" max="5451" width="2.85546875" style="13" customWidth="1"/>
    <col min="5452" max="5452" width="0.85546875" style="13" customWidth="1"/>
    <col min="5453" max="5453" width="0.7109375" style="13" customWidth="1"/>
    <col min="5454" max="5454" width="1.140625" style="13" customWidth="1"/>
    <col min="5455" max="5455" width="0.42578125" style="13" customWidth="1"/>
    <col min="5456" max="5456" width="5.42578125" style="13" customWidth="1"/>
    <col min="5457" max="5457" width="6.28515625" style="13" customWidth="1"/>
    <col min="5458" max="5458" width="6" style="13" customWidth="1"/>
    <col min="5459" max="5459" width="0.42578125" style="13" customWidth="1"/>
    <col min="5460" max="5460" width="1.140625" style="13" customWidth="1"/>
    <col min="5461" max="5670" width="9.140625" style="13" hidden="1"/>
    <col min="5671" max="5671" width="1.42578125" style="13" customWidth="1"/>
    <col min="5672" max="5672" width="3.42578125" style="13" customWidth="1"/>
    <col min="5673" max="5673" width="0.28515625" style="13" customWidth="1"/>
    <col min="5674" max="5674" width="2.140625" style="13" customWidth="1"/>
    <col min="5675" max="5675" width="8.140625" style="13" customWidth="1"/>
    <col min="5676" max="5676" width="1.28515625" style="13" customWidth="1"/>
    <col min="5677" max="5677" width="1.85546875" style="13" customWidth="1"/>
    <col min="5678" max="5678" width="2.140625" style="13" customWidth="1"/>
    <col min="5679" max="5679" width="1.85546875" style="13" customWidth="1"/>
    <col min="5680" max="5681" width="2.140625" style="13" customWidth="1"/>
    <col min="5682" max="5682" width="2.42578125" style="13" customWidth="1"/>
    <col min="5683" max="5683" width="0.28515625" style="13" customWidth="1"/>
    <col min="5684" max="5684" width="1.42578125" style="13" customWidth="1"/>
    <col min="5685" max="5685" width="0.85546875" style="13" customWidth="1"/>
    <col min="5686" max="5686" width="0.28515625" style="13" customWidth="1"/>
    <col min="5687" max="5687" width="1" style="13" customWidth="1"/>
    <col min="5688" max="5688" width="0.42578125" style="13" customWidth="1"/>
    <col min="5689" max="5689" width="0.28515625" style="13" customWidth="1"/>
    <col min="5690" max="5690" width="0.42578125" style="13" customWidth="1"/>
    <col min="5691" max="5691" width="2.42578125" style="13" customWidth="1"/>
    <col min="5692" max="5692" width="1.28515625" style="13" customWidth="1"/>
    <col min="5693" max="5693" width="9.140625" style="13" customWidth="1"/>
    <col min="5694" max="5694" width="7.7109375" style="13" customWidth="1"/>
    <col min="5695" max="5695" width="1" style="13" customWidth="1"/>
    <col min="5696" max="5696" width="3.28515625" style="13" customWidth="1"/>
    <col min="5697" max="5697" width="9.28515625" style="13" customWidth="1"/>
    <col min="5698" max="5698" width="1.85546875" style="13" customWidth="1"/>
    <col min="5699" max="5699" width="1.140625" style="13" customWidth="1"/>
    <col min="5700" max="5700" width="0.7109375" style="13" customWidth="1"/>
    <col min="5701" max="5701" width="0.85546875" style="13" customWidth="1"/>
    <col min="5702" max="5702" width="0.42578125" style="13" customWidth="1"/>
    <col min="5703" max="5703" width="0.85546875" style="13" customWidth="1"/>
    <col min="5704" max="5705" width="4.7109375" style="13" customWidth="1"/>
    <col min="5706" max="5706" width="4" style="13" customWidth="1"/>
    <col min="5707" max="5707" width="2.85546875" style="13" customWidth="1"/>
    <col min="5708" max="5708" width="0.85546875" style="13" customWidth="1"/>
    <col min="5709" max="5709" width="0.7109375" style="13" customWidth="1"/>
    <col min="5710" max="5710" width="1.140625" style="13" customWidth="1"/>
    <col min="5711" max="5711" width="0.42578125" style="13" customWidth="1"/>
    <col min="5712" max="5712" width="5.42578125" style="13" customWidth="1"/>
    <col min="5713" max="5713" width="6.28515625" style="13" customWidth="1"/>
    <col min="5714" max="5714" width="6" style="13" customWidth="1"/>
    <col min="5715" max="5715" width="0.42578125" style="13" customWidth="1"/>
    <col min="5716" max="5716" width="1.140625" style="13" customWidth="1"/>
    <col min="5717" max="5926" width="9.140625" style="13" hidden="1"/>
    <col min="5927" max="5927" width="1.42578125" style="13" customWidth="1"/>
    <col min="5928" max="5928" width="3.42578125" style="13" customWidth="1"/>
    <col min="5929" max="5929" width="0.28515625" style="13" customWidth="1"/>
    <col min="5930" max="5930" width="2.140625" style="13" customWidth="1"/>
    <col min="5931" max="5931" width="8.140625" style="13" customWidth="1"/>
    <col min="5932" max="5932" width="1.28515625" style="13" customWidth="1"/>
    <col min="5933" max="5933" width="1.85546875" style="13" customWidth="1"/>
    <col min="5934" max="5934" width="2.140625" style="13" customWidth="1"/>
    <col min="5935" max="5935" width="1.85546875" style="13" customWidth="1"/>
    <col min="5936" max="5937" width="2.140625" style="13" customWidth="1"/>
    <col min="5938" max="5938" width="2.42578125" style="13" customWidth="1"/>
    <col min="5939" max="5939" width="0.28515625" style="13" customWidth="1"/>
    <col min="5940" max="5940" width="1.42578125" style="13" customWidth="1"/>
    <col min="5941" max="5941" width="0.85546875" style="13" customWidth="1"/>
    <col min="5942" max="5942" width="0.28515625" style="13" customWidth="1"/>
    <col min="5943" max="5943" width="1" style="13" customWidth="1"/>
    <col min="5944" max="5944" width="0.42578125" style="13" customWidth="1"/>
    <col min="5945" max="5945" width="0.28515625" style="13" customWidth="1"/>
    <col min="5946" max="5946" width="0.42578125" style="13" customWidth="1"/>
    <col min="5947" max="5947" width="2.42578125" style="13" customWidth="1"/>
    <col min="5948" max="5948" width="1.28515625" style="13" customWidth="1"/>
    <col min="5949" max="5949" width="9.140625" style="13" customWidth="1"/>
    <col min="5950" max="5950" width="7.7109375" style="13" customWidth="1"/>
    <col min="5951" max="5951" width="1" style="13" customWidth="1"/>
    <col min="5952" max="5952" width="3.28515625" style="13" customWidth="1"/>
    <col min="5953" max="5953" width="9.28515625" style="13" customWidth="1"/>
    <col min="5954" max="5954" width="1.85546875" style="13" customWidth="1"/>
    <col min="5955" max="5955" width="1.140625" style="13" customWidth="1"/>
    <col min="5956" max="5956" width="0.7109375" style="13" customWidth="1"/>
    <col min="5957" max="5957" width="0.85546875" style="13" customWidth="1"/>
    <col min="5958" max="5958" width="0.42578125" style="13" customWidth="1"/>
    <col min="5959" max="5959" width="0.85546875" style="13" customWidth="1"/>
    <col min="5960" max="5961" width="4.7109375" style="13" customWidth="1"/>
    <col min="5962" max="5962" width="4" style="13" customWidth="1"/>
    <col min="5963" max="5963" width="2.85546875" style="13" customWidth="1"/>
    <col min="5964" max="5964" width="0.85546875" style="13" customWidth="1"/>
    <col min="5965" max="5965" width="0.7109375" style="13" customWidth="1"/>
    <col min="5966" max="5966" width="1.140625" style="13" customWidth="1"/>
    <col min="5967" max="5967" width="0.42578125" style="13" customWidth="1"/>
    <col min="5968" max="5968" width="5.42578125" style="13" customWidth="1"/>
    <col min="5969" max="5969" width="6.28515625" style="13" customWidth="1"/>
    <col min="5970" max="5970" width="6" style="13" customWidth="1"/>
    <col min="5971" max="5971" width="0.42578125" style="13" customWidth="1"/>
    <col min="5972" max="5972" width="1.140625" style="13" customWidth="1"/>
    <col min="5973" max="6182" width="9.140625" style="13" hidden="1"/>
    <col min="6183" max="6183" width="1.42578125" style="13" customWidth="1"/>
    <col min="6184" max="6184" width="3.42578125" style="13" customWidth="1"/>
    <col min="6185" max="6185" width="0.28515625" style="13" customWidth="1"/>
    <col min="6186" max="6186" width="2.140625" style="13" customWidth="1"/>
    <col min="6187" max="6187" width="8.140625" style="13" customWidth="1"/>
    <col min="6188" max="6188" width="1.28515625" style="13" customWidth="1"/>
    <col min="6189" max="6189" width="1.85546875" style="13" customWidth="1"/>
    <col min="6190" max="6190" width="2.140625" style="13" customWidth="1"/>
    <col min="6191" max="6191" width="1.85546875" style="13" customWidth="1"/>
    <col min="6192" max="6193" width="2.140625" style="13" customWidth="1"/>
    <col min="6194" max="6194" width="2.42578125" style="13" customWidth="1"/>
    <col min="6195" max="6195" width="0.28515625" style="13" customWidth="1"/>
    <col min="6196" max="6196" width="1.42578125" style="13" customWidth="1"/>
    <col min="6197" max="6197" width="0.85546875" style="13" customWidth="1"/>
    <col min="6198" max="6198" width="0.28515625" style="13" customWidth="1"/>
    <col min="6199" max="6199" width="1" style="13" customWidth="1"/>
    <col min="6200" max="6200" width="0.42578125" style="13" customWidth="1"/>
    <col min="6201" max="6201" width="0.28515625" style="13" customWidth="1"/>
    <col min="6202" max="6202" width="0.42578125" style="13" customWidth="1"/>
    <col min="6203" max="6203" width="2.42578125" style="13" customWidth="1"/>
    <col min="6204" max="6204" width="1.28515625" style="13" customWidth="1"/>
    <col min="6205" max="6205" width="9.140625" style="13" customWidth="1"/>
    <col min="6206" max="6206" width="7.7109375" style="13" customWidth="1"/>
    <col min="6207" max="6207" width="1" style="13" customWidth="1"/>
    <col min="6208" max="6208" width="3.28515625" style="13" customWidth="1"/>
    <col min="6209" max="6209" width="9.28515625" style="13" customWidth="1"/>
    <col min="6210" max="6210" width="1.85546875" style="13" customWidth="1"/>
    <col min="6211" max="6211" width="1.140625" style="13" customWidth="1"/>
    <col min="6212" max="6212" width="0.7109375" style="13" customWidth="1"/>
    <col min="6213" max="6213" width="0.85546875" style="13" customWidth="1"/>
    <col min="6214" max="6214" width="0.42578125" style="13" customWidth="1"/>
    <col min="6215" max="6215" width="0.85546875" style="13" customWidth="1"/>
    <col min="6216" max="6217" width="4.7109375" style="13" customWidth="1"/>
    <col min="6218" max="6218" width="4" style="13" customWidth="1"/>
    <col min="6219" max="6219" width="2.85546875" style="13" customWidth="1"/>
    <col min="6220" max="6220" width="0.85546875" style="13" customWidth="1"/>
    <col min="6221" max="6221" width="0.7109375" style="13" customWidth="1"/>
    <col min="6222" max="6222" width="1.140625" style="13" customWidth="1"/>
    <col min="6223" max="6223" width="0.42578125" style="13" customWidth="1"/>
    <col min="6224" max="6224" width="5.42578125" style="13" customWidth="1"/>
    <col min="6225" max="6225" width="6.28515625" style="13" customWidth="1"/>
    <col min="6226" max="6226" width="6" style="13" customWidth="1"/>
    <col min="6227" max="6227" width="0.42578125" style="13" customWidth="1"/>
    <col min="6228" max="6228" width="1.140625" style="13" customWidth="1"/>
    <col min="6229" max="6438" width="9.140625" style="13" hidden="1"/>
    <col min="6439" max="6439" width="1.42578125" style="13" customWidth="1"/>
    <col min="6440" max="6440" width="3.42578125" style="13" customWidth="1"/>
    <col min="6441" max="6441" width="0.28515625" style="13" customWidth="1"/>
    <col min="6442" max="6442" width="2.140625" style="13" customWidth="1"/>
    <col min="6443" max="6443" width="8.140625" style="13" customWidth="1"/>
    <col min="6444" max="6444" width="1.28515625" style="13" customWidth="1"/>
    <col min="6445" max="6445" width="1.85546875" style="13" customWidth="1"/>
    <col min="6446" max="6446" width="2.140625" style="13" customWidth="1"/>
    <col min="6447" max="6447" width="1.85546875" style="13" customWidth="1"/>
    <col min="6448" max="6449" width="2.140625" style="13" customWidth="1"/>
    <col min="6450" max="6450" width="2.42578125" style="13" customWidth="1"/>
    <col min="6451" max="6451" width="0.28515625" style="13" customWidth="1"/>
    <col min="6452" max="6452" width="1.42578125" style="13" customWidth="1"/>
    <col min="6453" max="6453" width="0.85546875" style="13" customWidth="1"/>
    <col min="6454" max="6454" width="0.28515625" style="13" customWidth="1"/>
    <col min="6455" max="6455" width="1" style="13" customWidth="1"/>
    <col min="6456" max="6456" width="0.42578125" style="13" customWidth="1"/>
    <col min="6457" max="6457" width="0.28515625" style="13" customWidth="1"/>
    <col min="6458" max="6458" width="0.42578125" style="13" customWidth="1"/>
    <col min="6459" max="6459" width="2.42578125" style="13" customWidth="1"/>
    <col min="6460" max="6460" width="1.28515625" style="13" customWidth="1"/>
    <col min="6461" max="6461" width="9.140625" style="13" customWidth="1"/>
    <col min="6462" max="6462" width="7.7109375" style="13" customWidth="1"/>
    <col min="6463" max="6463" width="1" style="13" customWidth="1"/>
    <col min="6464" max="6464" width="3.28515625" style="13" customWidth="1"/>
    <col min="6465" max="6465" width="9.28515625" style="13" customWidth="1"/>
    <col min="6466" max="6466" width="1.85546875" style="13" customWidth="1"/>
    <col min="6467" max="6467" width="1.140625" style="13" customWidth="1"/>
    <col min="6468" max="6468" width="0.7109375" style="13" customWidth="1"/>
    <col min="6469" max="6469" width="0.85546875" style="13" customWidth="1"/>
    <col min="6470" max="6470" width="0.42578125" style="13" customWidth="1"/>
    <col min="6471" max="6471" width="0.85546875" style="13" customWidth="1"/>
    <col min="6472" max="6473" width="4.7109375" style="13" customWidth="1"/>
    <col min="6474" max="6474" width="4" style="13" customWidth="1"/>
    <col min="6475" max="6475" width="2.85546875" style="13" customWidth="1"/>
    <col min="6476" max="6476" width="0.85546875" style="13" customWidth="1"/>
    <col min="6477" max="6477" width="0.7109375" style="13" customWidth="1"/>
    <col min="6478" max="6478" width="1.140625" style="13" customWidth="1"/>
    <col min="6479" max="6479" width="0.42578125" style="13" customWidth="1"/>
    <col min="6480" max="6480" width="5.42578125" style="13" customWidth="1"/>
    <col min="6481" max="6481" width="6.28515625" style="13" customWidth="1"/>
    <col min="6482" max="6482" width="6" style="13" customWidth="1"/>
    <col min="6483" max="6483" width="0.42578125" style="13" customWidth="1"/>
    <col min="6484" max="6484" width="1.140625" style="13" customWidth="1"/>
    <col min="6485" max="6694" width="9.140625" style="13" hidden="1"/>
    <col min="6695" max="6695" width="1.42578125" style="13" customWidth="1"/>
    <col min="6696" max="6696" width="3.42578125" style="13" customWidth="1"/>
    <col min="6697" max="6697" width="0.28515625" style="13" customWidth="1"/>
    <col min="6698" max="6698" width="2.140625" style="13" customWidth="1"/>
    <col min="6699" max="6699" width="8.140625" style="13" customWidth="1"/>
    <col min="6700" max="6700" width="1.28515625" style="13" customWidth="1"/>
    <col min="6701" max="6701" width="1.85546875" style="13" customWidth="1"/>
    <col min="6702" max="6702" width="2.140625" style="13" customWidth="1"/>
    <col min="6703" max="6703" width="1.85546875" style="13" customWidth="1"/>
    <col min="6704" max="6705" width="2.140625" style="13" customWidth="1"/>
    <col min="6706" max="6706" width="2.42578125" style="13" customWidth="1"/>
    <col min="6707" max="6707" width="0.28515625" style="13" customWidth="1"/>
    <col min="6708" max="6708" width="1.42578125" style="13" customWidth="1"/>
    <col min="6709" max="6709" width="0.85546875" style="13" customWidth="1"/>
    <col min="6710" max="6710" width="0.28515625" style="13" customWidth="1"/>
    <col min="6711" max="6711" width="1" style="13" customWidth="1"/>
    <col min="6712" max="6712" width="0.42578125" style="13" customWidth="1"/>
    <col min="6713" max="6713" width="0.28515625" style="13" customWidth="1"/>
    <col min="6714" max="6714" width="0.42578125" style="13" customWidth="1"/>
    <col min="6715" max="6715" width="2.42578125" style="13" customWidth="1"/>
    <col min="6716" max="6716" width="1.28515625" style="13" customWidth="1"/>
    <col min="6717" max="6717" width="9.140625" style="13" customWidth="1"/>
    <col min="6718" max="6718" width="7.7109375" style="13" customWidth="1"/>
    <col min="6719" max="6719" width="1" style="13" customWidth="1"/>
    <col min="6720" max="6720" width="3.28515625" style="13" customWidth="1"/>
    <col min="6721" max="6721" width="9.28515625" style="13" customWidth="1"/>
    <col min="6722" max="6722" width="1.85546875" style="13" customWidth="1"/>
    <col min="6723" max="6723" width="1.140625" style="13" customWidth="1"/>
    <col min="6724" max="6724" width="0.7109375" style="13" customWidth="1"/>
    <col min="6725" max="6725" width="0.85546875" style="13" customWidth="1"/>
    <col min="6726" max="6726" width="0.42578125" style="13" customWidth="1"/>
    <col min="6727" max="6727" width="0.85546875" style="13" customWidth="1"/>
    <col min="6728" max="6729" width="4.7109375" style="13" customWidth="1"/>
    <col min="6730" max="6730" width="4" style="13" customWidth="1"/>
    <col min="6731" max="6731" width="2.85546875" style="13" customWidth="1"/>
    <col min="6732" max="6732" width="0.85546875" style="13" customWidth="1"/>
    <col min="6733" max="6733" width="0.7109375" style="13" customWidth="1"/>
    <col min="6734" max="6734" width="1.140625" style="13" customWidth="1"/>
    <col min="6735" max="6735" width="0.42578125" style="13" customWidth="1"/>
    <col min="6736" max="6736" width="5.42578125" style="13" customWidth="1"/>
    <col min="6737" max="6737" width="6.28515625" style="13" customWidth="1"/>
    <col min="6738" max="6738" width="6" style="13" customWidth="1"/>
    <col min="6739" max="6739" width="0.42578125" style="13" customWidth="1"/>
    <col min="6740" max="6740" width="1.140625" style="13" customWidth="1"/>
    <col min="6741" max="6950" width="9.140625" style="13" hidden="1"/>
    <col min="6951" max="6951" width="1.42578125" style="13" customWidth="1"/>
    <col min="6952" max="6952" width="3.42578125" style="13" customWidth="1"/>
    <col min="6953" max="6953" width="0.28515625" style="13" customWidth="1"/>
    <col min="6954" max="6954" width="2.140625" style="13" customWidth="1"/>
    <col min="6955" max="6955" width="8.140625" style="13" customWidth="1"/>
    <col min="6956" max="6956" width="1.28515625" style="13" customWidth="1"/>
    <col min="6957" max="6957" width="1.85546875" style="13" customWidth="1"/>
    <col min="6958" max="6958" width="2.140625" style="13" customWidth="1"/>
    <col min="6959" max="6959" width="1.85546875" style="13" customWidth="1"/>
    <col min="6960" max="6961" width="2.140625" style="13" customWidth="1"/>
    <col min="6962" max="6962" width="2.42578125" style="13" customWidth="1"/>
    <col min="6963" max="6963" width="0.28515625" style="13" customWidth="1"/>
    <col min="6964" max="6964" width="1.42578125" style="13" customWidth="1"/>
    <col min="6965" max="6965" width="0.85546875" style="13" customWidth="1"/>
    <col min="6966" max="6966" width="0.28515625" style="13" customWidth="1"/>
    <col min="6967" max="6967" width="1" style="13" customWidth="1"/>
    <col min="6968" max="6968" width="0.42578125" style="13" customWidth="1"/>
    <col min="6969" max="6969" width="0.28515625" style="13" customWidth="1"/>
    <col min="6970" max="6970" width="0.42578125" style="13" customWidth="1"/>
    <col min="6971" max="6971" width="2.42578125" style="13" customWidth="1"/>
    <col min="6972" max="6972" width="1.28515625" style="13" customWidth="1"/>
    <col min="6973" max="6973" width="9.140625" style="13" customWidth="1"/>
    <col min="6974" max="6974" width="7.7109375" style="13" customWidth="1"/>
    <col min="6975" max="6975" width="1" style="13" customWidth="1"/>
    <col min="6976" max="6976" width="3.28515625" style="13" customWidth="1"/>
    <col min="6977" max="6977" width="9.28515625" style="13" customWidth="1"/>
    <col min="6978" max="6978" width="1.85546875" style="13" customWidth="1"/>
    <col min="6979" max="6979" width="1.140625" style="13" customWidth="1"/>
    <col min="6980" max="6980" width="0.7109375" style="13" customWidth="1"/>
    <col min="6981" max="6981" width="0.85546875" style="13" customWidth="1"/>
    <col min="6982" max="6982" width="0.42578125" style="13" customWidth="1"/>
    <col min="6983" max="6983" width="0.85546875" style="13" customWidth="1"/>
    <col min="6984" max="6985" width="4.7109375" style="13" customWidth="1"/>
    <col min="6986" max="6986" width="4" style="13" customWidth="1"/>
    <col min="6987" max="6987" width="2.85546875" style="13" customWidth="1"/>
    <col min="6988" max="6988" width="0.85546875" style="13" customWidth="1"/>
    <col min="6989" max="6989" width="0.7109375" style="13" customWidth="1"/>
    <col min="6990" max="6990" width="1.140625" style="13" customWidth="1"/>
    <col min="6991" max="6991" width="0.42578125" style="13" customWidth="1"/>
    <col min="6992" max="6992" width="5.42578125" style="13" customWidth="1"/>
    <col min="6993" max="6993" width="6.28515625" style="13" customWidth="1"/>
    <col min="6994" max="6994" width="6" style="13" customWidth="1"/>
    <col min="6995" max="6995" width="0.42578125" style="13" customWidth="1"/>
    <col min="6996" max="6996" width="1.140625" style="13" customWidth="1"/>
    <col min="6997" max="7206" width="9.140625" style="13" hidden="1"/>
    <col min="7207" max="7207" width="1.42578125" style="13" customWidth="1"/>
    <col min="7208" max="7208" width="3.42578125" style="13" customWidth="1"/>
    <col min="7209" max="7209" width="0.28515625" style="13" customWidth="1"/>
    <col min="7210" max="7210" width="2.140625" style="13" customWidth="1"/>
    <col min="7211" max="7211" width="8.140625" style="13" customWidth="1"/>
    <col min="7212" max="7212" width="1.28515625" style="13" customWidth="1"/>
    <col min="7213" max="7213" width="1.85546875" style="13" customWidth="1"/>
    <col min="7214" max="7214" width="2.140625" style="13" customWidth="1"/>
    <col min="7215" max="7215" width="1.85546875" style="13" customWidth="1"/>
    <col min="7216" max="7217" width="2.140625" style="13" customWidth="1"/>
    <col min="7218" max="7218" width="2.42578125" style="13" customWidth="1"/>
    <col min="7219" max="7219" width="0.28515625" style="13" customWidth="1"/>
    <col min="7220" max="7220" width="1.42578125" style="13" customWidth="1"/>
    <col min="7221" max="7221" width="0.85546875" style="13" customWidth="1"/>
    <col min="7222" max="7222" width="0.28515625" style="13" customWidth="1"/>
    <col min="7223" max="7223" width="1" style="13" customWidth="1"/>
    <col min="7224" max="7224" width="0.42578125" style="13" customWidth="1"/>
    <col min="7225" max="7225" width="0.28515625" style="13" customWidth="1"/>
    <col min="7226" max="7226" width="0.42578125" style="13" customWidth="1"/>
    <col min="7227" max="7227" width="2.42578125" style="13" customWidth="1"/>
    <col min="7228" max="7228" width="1.28515625" style="13" customWidth="1"/>
    <col min="7229" max="7229" width="9.140625" style="13" customWidth="1"/>
    <col min="7230" max="7230" width="7.7109375" style="13" customWidth="1"/>
    <col min="7231" max="7231" width="1" style="13" customWidth="1"/>
    <col min="7232" max="7232" width="3.28515625" style="13" customWidth="1"/>
    <col min="7233" max="7233" width="9.28515625" style="13" customWidth="1"/>
    <col min="7234" max="7234" width="1.85546875" style="13" customWidth="1"/>
    <col min="7235" max="7235" width="1.140625" style="13" customWidth="1"/>
    <col min="7236" max="7236" width="0.7109375" style="13" customWidth="1"/>
    <col min="7237" max="7237" width="0.85546875" style="13" customWidth="1"/>
    <col min="7238" max="7238" width="0.42578125" style="13" customWidth="1"/>
    <col min="7239" max="7239" width="0.85546875" style="13" customWidth="1"/>
    <col min="7240" max="7241" width="4.7109375" style="13" customWidth="1"/>
    <col min="7242" max="7242" width="4" style="13" customWidth="1"/>
    <col min="7243" max="7243" width="2.85546875" style="13" customWidth="1"/>
    <col min="7244" max="7244" width="0.85546875" style="13" customWidth="1"/>
    <col min="7245" max="7245" width="0.7109375" style="13" customWidth="1"/>
    <col min="7246" max="7246" width="1.140625" style="13" customWidth="1"/>
    <col min="7247" max="7247" width="0.42578125" style="13" customWidth="1"/>
    <col min="7248" max="7248" width="5.42578125" style="13" customWidth="1"/>
    <col min="7249" max="7249" width="6.28515625" style="13" customWidth="1"/>
    <col min="7250" max="7250" width="6" style="13" customWidth="1"/>
    <col min="7251" max="7251" width="0.42578125" style="13" customWidth="1"/>
    <col min="7252" max="7252" width="1.140625" style="13" customWidth="1"/>
    <col min="7253" max="7462" width="9.140625" style="13" hidden="1"/>
    <col min="7463" max="7463" width="1.42578125" style="13" customWidth="1"/>
    <col min="7464" max="7464" width="3.42578125" style="13" customWidth="1"/>
    <col min="7465" max="7465" width="0.28515625" style="13" customWidth="1"/>
    <col min="7466" max="7466" width="2.140625" style="13" customWidth="1"/>
    <col min="7467" max="7467" width="8.140625" style="13" customWidth="1"/>
    <col min="7468" max="7468" width="1.28515625" style="13" customWidth="1"/>
    <col min="7469" max="7469" width="1.85546875" style="13" customWidth="1"/>
    <col min="7470" max="7470" width="2.140625" style="13" customWidth="1"/>
    <col min="7471" max="7471" width="1.85546875" style="13" customWidth="1"/>
    <col min="7472" max="7473" width="2.140625" style="13" customWidth="1"/>
    <col min="7474" max="7474" width="2.42578125" style="13" customWidth="1"/>
    <col min="7475" max="7475" width="0.28515625" style="13" customWidth="1"/>
    <col min="7476" max="7476" width="1.42578125" style="13" customWidth="1"/>
    <col min="7477" max="7477" width="0.85546875" style="13" customWidth="1"/>
    <col min="7478" max="7478" width="0.28515625" style="13" customWidth="1"/>
    <col min="7479" max="7479" width="1" style="13" customWidth="1"/>
    <col min="7480" max="7480" width="0.42578125" style="13" customWidth="1"/>
    <col min="7481" max="7481" width="0.28515625" style="13" customWidth="1"/>
    <col min="7482" max="7482" width="0.42578125" style="13" customWidth="1"/>
    <col min="7483" max="7483" width="2.42578125" style="13" customWidth="1"/>
    <col min="7484" max="7484" width="1.28515625" style="13" customWidth="1"/>
    <col min="7485" max="7485" width="9.140625" style="13" customWidth="1"/>
    <col min="7486" max="7486" width="7.7109375" style="13" customWidth="1"/>
    <col min="7487" max="7487" width="1" style="13" customWidth="1"/>
    <col min="7488" max="7488" width="3.28515625" style="13" customWidth="1"/>
    <col min="7489" max="7489" width="9.28515625" style="13" customWidth="1"/>
    <col min="7490" max="7490" width="1.85546875" style="13" customWidth="1"/>
    <col min="7491" max="7491" width="1.140625" style="13" customWidth="1"/>
    <col min="7492" max="7492" width="0.7109375" style="13" customWidth="1"/>
    <col min="7493" max="7493" width="0.85546875" style="13" customWidth="1"/>
    <col min="7494" max="7494" width="0.42578125" style="13" customWidth="1"/>
    <col min="7495" max="7495" width="0.85546875" style="13" customWidth="1"/>
    <col min="7496" max="7497" width="4.7109375" style="13" customWidth="1"/>
    <col min="7498" max="7498" width="4" style="13" customWidth="1"/>
    <col min="7499" max="7499" width="2.85546875" style="13" customWidth="1"/>
    <col min="7500" max="7500" width="0.85546875" style="13" customWidth="1"/>
    <col min="7501" max="7501" width="0.7109375" style="13" customWidth="1"/>
    <col min="7502" max="7502" width="1.140625" style="13" customWidth="1"/>
    <col min="7503" max="7503" width="0.42578125" style="13" customWidth="1"/>
    <col min="7504" max="7504" width="5.42578125" style="13" customWidth="1"/>
    <col min="7505" max="7505" width="6.28515625" style="13" customWidth="1"/>
    <col min="7506" max="7506" width="6" style="13" customWidth="1"/>
    <col min="7507" max="7507" width="0.42578125" style="13" customWidth="1"/>
    <col min="7508" max="7508" width="1.140625" style="13" customWidth="1"/>
    <col min="7509" max="7718" width="9.140625" style="13" hidden="1"/>
    <col min="7719" max="7719" width="1.42578125" style="13" customWidth="1"/>
    <col min="7720" max="7720" width="3.42578125" style="13" customWidth="1"/>
    <col min="7721" max="7721" width="0.28515625" style="13" customWidth="1"/>
    <col min="7722" max="7722" width="2.140625" style="13" customWidth="1"/>
    <col min="7723" max="7723" width="8.140625" style="13" customWidth="1"/>
    <col min="7724" max="7724" width="1.28515625" style="13" customWidth="1"/>
    <col min="7725" max="7725" width="1.85546875" style="13" customWidth="1"/>
    <col min="7726" max="7726" width="2.140625" style="13" customWidth="1"/>
    <col min="7727" max="7727" width="1.85546875" style="13" customWidth="1"/>
    <col min="7728" max="7729" width="2.140625" style="13" customWidth="1"/>
    <col min="7730" max="7730" width="2.42578125" style="13" customWidth="1"/>
    <col min="7731" max="7731" width="0.28515625" style="13" customWidth="1"/>
    <col min="7732" max="7732" width="1.42578125" style="13" customWidth="1"/>
    <col min="7733" max="7733" width="0.85546875" style="13" customWidth="1"/>
    <col min="7734" max="7734" width="0.28515625" style="13" customWidth="1"/>
    <col min="7735" max="7735" width="1" style="13" customWidth="1"/>
    <col min="7736" max="7736" width="0.42578125" style="13" customWidth="1"/>
    <col min="7737" max="7737" width="0.28515625" style="13" customWidth="1"/>
    <col min="7738" max="7738" width="0.42578125" style="13" customWidth="1"/>
    <col min="7739" max="7739" width="2.42578125" style="13" customWidth="1"/>
    <col min="7740" max="7740" width="1.28515625" style="13" customWidth="1"/>
    <col min="7741" max="7741" width="9.140625" style="13" customWidth="1"/>
    <col min="7742" max="7742" width="7.7109375" style="13" customWidth="1"/>
    <col min="7743" max="7743" width="1" style="13" customWidth="1"/>
    <col min="7744" max="7744" width="3.28515625" style="13" customWidth="1"/>
    <col min="7745" max="7745" width="9.28515625" style="13" customWidth="1"/>
    <col min="7746" max="7746" width="1.85546875" style="13" customWidth="1"/>
    <col min="7747" max="7747" width="1.140625" style="13" customWidth="1"/>
    <col min="7748" max="7748" width="0.7109375" style="13" customWidth="1"/>
    <col min="7749" max="7749" width="0.85546875" style="13" customWidth="1"/>
    <col min="7750" max="7750" width="0.42578125" style="13" customWidth="1"/>
    <col min="7751" max="7751" width="0.85546875" style="13" customWidth="1"/>
    <col min="7752" max="7753" width="4.7109375" style="13" customWidth="1"/>
    <col min="7754" max="7754" width="4" style="13" customWidth="1"/>
    <col min="7755" max="7755" width="2.85546875" style="13" customWidth="1"/>
    <col min="7756" max="7756" width="0.85546875" style="13" customWidth="1"/>
    <col min="7757" max="7757" width="0.7109375" style="13" customWidth="1"/>
    <col min="7758" max="7758" width="1.140625" style="13" customWidth="1"/>
    <col min="7759" max="7759" width="0.42578125" style="13" customWidth="1"/>
    <col min="7760" max="7760" width="5.42578125" style="13" customWidth="1"/>
    <col min="7761" max="7761" width="6.28515625" style="13" customWidth="1"/>
    <col min="7762" max="7762" width="6" style="13" customWidth="1"/>
    <col min="7763" max="7763" width="0.42578125" style="13" customWidth="1"/>
    <col min="7764" max="7764" width="1.140625" style="13" customWidth="1"/>
    <col min="7765" max="7974" width="9.140625" style="13" hidden="1"/>
    <col min="7975" max="7975" width="1.42578125" style="13" customWidth="1"/>
    <col min="7976" max="7976" width="3.42578125" style="13" customWidth="1"/>
    <col min="7977" max="7977" width="0.28515625" style="13" customWidth="1"/>
    <col min="7978" max="7978" width="2.140625" style="13" customWidth="1"/>
    <col min="7979" max="7979" width="8.140625" style="13" customWidth="1"/>
    <col min="7980" max="7980" width="1.28515625" style="13" customWidth="1"/>
    <col min="7981" max="7981" width="1.85546875" style="13" customWidth="1"/>
    <col min="7982" max="7982" width="2.140625" style="13" customWidth="1"/>
    <col min="7983" max="7983" width="1.85546875" style="13" customWidth="1"/>
    <col min="7984" max="7985" width="2.140625" style="13" customWidth="1"/>
    <col min="7986" max="7986" width="2.42578125" style="13" customWidth="1"/>
    <col min="7987" max="7987" width="0.28515625" style="13" customWidth="1"/>
    <col min="7988" max="7988" width="1.42578125" style="13" customWidth="1"/>
    <col min="7989" max="7989" width="0.85546875" style="13" customWidth="1"/>
    <col min="7990" max="7990" width="0.28515625" style="13" customWidth="1"/>
    <col min="7991" max="7991" width="1" style="13" customWidth="1"/>
    <col min="7992" max="7992" width="0.42578125" style="13" customWidth="1"/>
    <col min="7993" max="7993" width="0.28515625" style="13" customWidth="1"/>
    <col min="7994" max="7994" width="0.42578125" style="13" customWidth="1"/>
    <col min="7995" max="7995" width="2.42578125" style="13" customWidth="1"/>
    <col min="7996" max="7996" width="1.28515625" style="13" customWidth="1"/>
    <col min="7997" max="7997" width="9.140625" style="13" customWidth="1"/>
    <col min="7998" max="7998" width="7.7109375" style="13" customWidth="1"/>
    <col min="7999" max="7999" width="1" style="13" customWidth="1"/>
    <col min="8000" max="8000" width="3.28515625" style="13" customWidth="1"/>
    <col min="8001" max="8001" width="9.28515625" style="13" customWidth="1"/>
    <col min="8002" max="8002" width="1.85546875" style="13" customWidth="1"/>
    <col min="8003" max="8003" width="1.140625" style="13" customWidth="1"/>
    <col min="8004" max="8004" width="0.7109375" style="13" customWidth="1"/>
    <col min="8005" max="8005" width="0.85546875" style="13" customWidth="1"/>
    <col min="8006" max="8006" width="0.42578125" style="13" customWidth="1"/>
    <col min="8007" max="8007" width="0.85546875" style="13" customWidth="1"/>
    <col min="8008" max="8009" width="4.7109375" style="13" customWidth="1"/>
    <col min="8010" max="8010" width="4" style="13" customWidth="1"/>
    <col min="8011" max="8011" width="2.85546875" style="13" customWidth="1"/>
    <col min="8012" max="8012" width="0.85546875" style="13" customWidth="1"/>
    <col min="8013" max="8013" width="0.7109375" style="13" customWidth="1"/>
    <col min="8014" max="8014" width="1.140625" style="13" customWidth="1"/>
    <col min="8015" max="8015" width="0.42578125" style="13" customWidth="1"/>
    <col min="8016" max="8016" width="5.42578125" style="13" customWidth="1"/>
    <col min="8017" max="8017" width="6.28515625" style="13" customWidth="1"/>
    <col min="8018" max="8018" width="6" style="13" customWidth="1"/>
    <col min="8019" max="8019" width="0.42578125" style="13" customWidth="1"/>
    <col min="8020" max="8020" width="1.140625" style="13" customWidth="1"/>
    <col min="8021" max="8230" width="9.140625" style="13" hidden="1"/>
    <col min="8231" max="8231" width="1.42578125" style="13" customWidth="1"/>
    <col min="8232" max="8232" width="3.42578125" style="13" customWidth="1"/>
    <col min="8233" max="8233" width="0.28515625" style="13" customWidth="1"/>
    <col min="8234" max="8234" width="2.140625" style="13" customWidth="1"/>
    <col min="8235" max="8235" width="8.140625" style="13" customWidth="1"/>
    <col min="8236" max="8236" width="1.28515625" style="13" customWidth="1"/>
    <col min="8237" max="8237" width="1.85546875" style="13" customWidth="1"/>
    <col min="8238" max="8238" width="2.140625" style="13" customWidth="1"/>
    <col min="8239" max="8239" width="1.85546875" style="13" customWidth="1"/>
    <col min="8240" max="8241" width="2.140625" style="13" customWidth="1"/>
    <col min="8242" max="8242" width="2.42578125" style="13" customWidth="1"/>
    <col min="8243" max="8243" width="0.28515625" style="13" customWidth="1"/>
    <col min="8244" max="8244" width="1.42578125" style="13" customWidth="1"/>
    <col min="8245" max="8245" width="0.85546875" style="13" customWidth="1"/>
    <col min="8246" max="8246" width="0.28515625" style="13" customWidth="1"/>
    <col min="8247" max="8247" width="1" style="13" customWidth="1"/>
    <col min="8248" max="8248" width="0.42578125" style="13" customWidth="1"/>
    <col min="8249" max="8249" width="0.28515625" style="13" customWidth="1"/>
    <col min="8250" max="8250" width="0.42578125" style="13" customWidth="1"/>
    <col min="8251" max="8251" width="2.42578125" style="13" customWidth="1"/>
    <col min="8252" max="8252" width="1.28515625" style="13" customWidth="1"/>
    <col min="8253" max="8253" width="9.140625" style="13" customWidth="1"/>
    <col min="8254" max="8254" width="7.7109375" style="13" customWidth="1"/>
    <col min="8255" max="8255" width="1" style="13" customWidth="1"/>
    <col min="8256" max="8256" width="3.28515625" style="13" customWidth="1"/>
    <col min="8257" max="8257" width="9.28515625" style="13" customWidth="1"/>
    <col min="8258" max="8258" width="1.85546875" style="13" customWidth="1"/>
    <col min="8259" max="8259" width="1.140625" style="13" customWidth="1"/>
    <col min="8260" max="8260" width="0.7109375" style="13" customWidth="1"/>
    <col min="8261" max="8261" width="0.85546875" style="13" customWidth="1"/>
    <col min="8262" max="8262" width="0.42578125" style="13" customWidth="1"/>
    <col min="8263" max="8263" width="0.85546875" style="13" customWidth="1"/>
    <col min="8264" max="8265" width="4.7109375" style="13" customWidth="1"/>
    <col min="8266" max="8266" width="4" style="13" customWidth="1"/>
    <col min="8267" max="8267" width="2.85546875" style="13" customWidth="1"/>
    <col min="8268" max="8268" width="0.85546875" style="13" customWidth="1"/>
    <col min="8269" max="8269" width="0.7109375" style="13" customWidth="1"/>
    <col min="8270" max="8270" width="1.140625" style="13" customWidth="1"/>
    <col min="8271" max="8271" width="0.42578125" style="13" customWidth="1"/>
    <col min="8272" max="8272" width="5.42578125" style="13" customWidth="1"/>
    <col min="8273" max="8273" width="6.28515625" style="13" customWidth="1"/>
    <col min="8274" max="8274" width="6" style="13" customWidth="1"/>
    <col min="8275" max="8275" width="0.42578125" style="13" customWidth="1"/>
    <col min="8276" max="8276" width="1.140625" style="13" customWidth="1"/>
    <col min="8277" max="8486" width="9.140625" style="13" hidden="1"/>
    <col min="8487" max="8487" width="1.42578125" style="13" customWidth="1"/>
    <col min="8488" max="8488" width="3.42578125" style="13" customWidth="1"/>
    <col min="8489" max="8489" width="0.28515625" style="13" customWidth="1"/>
    <col min="8490" max="8490" width="2.140625" style="13" customWidth="1"/>
    <col min="8491" max="8491" width="8.140625" style="13" customWidth="1"/>
    <col min="8492" max="8492" width="1.28515625" style="13" customWidth="1"/>
    <col min="8493" max="8493" width="1.85546875" style="13" customWidth="1"/>
    <col min="8494" max="8494" width="2.140625" style="13" customWidth="1"/>
    <col min="8495" max="8495" width="1.85546875" style="13" customWidth="1"/>
    <col min="8496" max="8497" width="2.140625" style="13" customWidth="1"/>
    <col min="8498" max="8498" width="2.42578125" style="13" customWidth="1"/>
    <col min="8499" max="8499" width="0.28515625" style="13" customWidth="1"/>
    <col min="8500" max="8500" width="1.42578125" style="13" customWidth="1"/>
    <col min="8501" max="8501" width="0.85546875" style="13" customWidth="1"/>
    <col min="8502" max="8502" width="0.28515625" style="13" customWidth="1"/>
    <col min="8503" max="8503" width="1" style="13" customWidth="1"/>
    <col min="8504" max="8504" width="0.42578125" style="13" customWidth="1"/>
    <col min="8505" max="8505" width="0.28515625" style="13" customWidth="1"/>
    <col min="8506" max="8506" width="0.42578125" style="13" customWidth="1"/>
    <col min="8507" max="8507" width="2.42578125" style="13" customWidth="1"/>
    <col min="8508" max="8508" width="1.28515625" style="13" customWidth="1"/>
    <col min="8509" max="8509" width="9.140625" style="13" customWidth="1"/>
    <col min="8510" max="8510" width="7.7109375" style="13" customWidth="1"/>
    <col min="8511" max="8511" width="1" style="13" customWidth="1"/>
    <col min="8512" max="8512" width="3.28515625" style="13" customWidth="1"/>
    <col min="8513" max="8513" width="9.28515625" style="13" customWidth="1"/>
    <col min="8514" max="8514" width="1.85546875" style="13" customWidth="1"/>
    <col min="8515" max="8515" width="1.140625" style="13" customWidth="1"/>
    <col min="8516" max="8516" width="0.7109375" style="13" customWidth="1"/>
    <col min="8517" max="8517" width="0.85546875" style="13" customWidth="1"/>
    <col min="8518" max="8518" width="0.42578125" style="13" customWidth="1"/>
    <col min="8519" max="8519" width="0.85546875" style="13" customWidth="1"/>
    <col min="8520" max="8521" width="4.7109375" style="13" customWidth="1"/>
    <col min="8522" max="8522" width="4" style="13" customWidth="1"/>
    <col min="8523" max="8523" width="2.85546875" style="13" customWidth="1"/>
    <col min="8524" max="8524" width="0.85546875" style="13" customWidth="1"/>
    <col min="8525" max="8525" width="0.7109375" style="13" customWidth="1"/>
    <col min="8526" max="8526" width="1.140625" style="13" customWidth="1"/>
    <col min="8527" max="8527" width="0.42578125" style="13" customWidth="1"/>
    <col min="8528" max="8528" width="5.42578125" style="13" customWidth="1"/>
    <col min="8529" max="8529" width="6.28515625" style="13" customWidth="1"/>
    <col min="8530" max="8530" width="6" style="13" customWidth="1"/>
    <col min="8531" max="8531" width="0.42578125" style="13" customWidth="1"/>
    <col min="8532" max="8532" width="1.140625" style="13" customWidth="1"/>
    <col min="8533" max="8742" width="9.140625" style="13" hidden="1"/>
    <col min="8743" max="8743" width="1.42578125" style="13" customWidth="1"/>
    <col min="8744" max="8744" width="3.42578125" style="13" customWidth="1"/>
    <col min="8745" max="8745" width="0.28515625" style="13" customWidth="1"/>
    <col min="8746" max="8746" width="2.140625" style="13" customWidth="1"/>
    <col min="8747" max="8747" width="8.140625" style="13" customWidth="1"/>
    <col min="8748" max="8748" width="1.28515625" style="13" customWidth="1"/>
    <col min="8749" max="8749" width="1.85546875" style="13" customWidth="1"/>
    <col min="8750" max="8750" width="2.140625" style="13" customWidth="1"/>
    <col min="8751" max="8751" width="1.85546875" style="13" customWidth="1"/>
    <col min="8752" max="8753" width="2.140625" style="13" customWidth="1"/>
    <col min="8754" max="8754" width="2.42578125" style="13" customWidth="1"/>
    <col min="8755" max="8755" width="0.28515625" style="13" customWidth="1"/>
    <col min="8756" max="8756" width="1.42578125" style="13" customWidth="1"/>
    <col min="8757" max="8757" width="0.85546875" style="13" customWidth="1"/>
    <col min="8758" max="8758" width="0.28515625" style="13" customWidth="1"/>
    <col min="8759" max="8759" width="1" style="13" customWidth="1"/>
    <col min="8760" max="8760" width="0.42578125" style="13" customWidth="1"/>
    <col min="8761" max="8761" width="0.28515625" style="13" customWidth="1"/>
    <col min="8762" max="8762" width="0.42578125" style="13" customWidth="1"/>
    <col min="8763" max="8763" width="2.42578125" style="13" customWidth="1"/>
    <col min="8764" max="8764" width="1.28515625" style="13" customWidth="1"/>
    <col min="8765" max="8765" width="9.140625" style="13" customWidth="1"/>
    <col min="8766" max="8766" width="7.7109375" style="13" customWidth="1"/>
    <col min="8767" max="8767" width="1" style="13" customWidth="1"/>
    <col min="8768" max="8768" width="3.28515625" style="13" customWidth="1"/>
    <col min="8769" max="8769" width="9.28515625" style="13" customWidth="1"/>
    <col min="8770" max="8770" width="1.85546875" style="13" customWidth="1"/>
    <col min="8771" max="8771" width="1.140625" style="13" customWidth="1"/>
    <col min="8772" max="8772" width="0.7109375" style="13" customWidth="1"/>
    <col min="8773" max="8773" width="0.85546875" style="13" customWidth="1"/>
    <col min="8774" max="8774" width="0.42578125" style="13" customWidth="1"/>
    <col min="8775" max="8775" width="0.85546875" style="13" customWidth="1"/>
    <col min="8776" max="8777" width="4.7109375" style="13" customWidth="1"/>
    <col min="8778" max="8778" width="4" style="13" customWidth="1"/>
    <col min="8779" max="8779" width="2.85546875" style="13" customWidth="1"/>
    <col min="8780" max="8780" width="0.85546875" style="13" customWidth="1"/>
    <col min="8781" max="8781" width="0.7109375" style="13" customWidth="1"/>
    <col min="8782" max="8782" width="1.140625" style="13" customWidth="1"/>
    <col min="8783" max="8783" width="0.42578125" style="13" customWidth="1"/>
    <col min="8784" max="8784" width="5.42578125" style="13" customWidth="1"/>
    <col min="8785" max="8785" width="6.28515625" style="13" customWidth="1"/>
    <col min="8786" max="8786" width="6" style="13" customWidth="1"/>
    <col min="8787" max="8787" width="0.42578125" style="13" customWidth="1"/>
    <col min="8788" max="8788" width="1.140625" style="13" customWidth="1"/>
    <col min="8789" max="8998" width="9.140625" style="13" hidden="1"/>
    <col min="8999" max="8999" width="1.42578125" style="13" customWidth="1"/>
    <col min="9000" max="9000" width="3.42578125" style="13" customWidth="1"/>
    <col min="9001" max="9001" width="0.28515625" style="13" customWidth="1"/>
    <col min="9002" max="9002" width="2.140625" style="13" customWidth="1"/>
    <col min="9003" max="9003" width="8.140625" style="13" customWidth="1"/>
    <col min="9004" max="9004" width="1.28515625" style="13" customWidth="1"/>
    <col min="9005" max="9005" width="1.85546875" style="13" customWidth="1"/>
    <col min="9006" max="9006" width="2.140625" style="13" customWidth="1"/>
    <col min="9007" max="9007" width="1.85546875" style="13" customWidth="1"/>
    <col min="9008" max="9009" width="2.140625" style="13" customWidth="1"/>
    <col min="9010" max="9010" width="2.42578125" style="13" customWidth="1"/>
    <col min="9011" max="9011" width="0.28515625" style="13" customWidth="1"/>
    <col min="9012" max="9012" width="1.42578125" style="13" customWidth="1"/>
    <col min="9013" max="9013" width="0.85546875" style="13" customWidth="1"/>
    <col min="9014" max="9014" width="0.28515625" style="13" customWidth="1"/>
    <col min="9015" max="9015" width="1" style="13" customWidth="1"/>
    <col min="9016" max="9016" width="0.42578125" style="13" customWidth="1"/>
    <col min="9017" max="9017" width="0.28515625" style="13" customWidth="1"/>
    <col min="9018" max="9018" width="0.42578125" style="13" customWidth="1"/>
    <col min="9019" max="9019" width="2.42578125" style="13" customWidth="1"/>
    <col min="9020" max="9020" width="1.28515625" style="13" customWidth="1"/>
    <col min="9021" max="9021" width="9.140625" style="13" customWidth="1"/>
    <col min="9022" max="9022" width="7.7109375" style="13" customWidth="1"/>
    <col min="9023" max="9023" width="1" style="13" customWidth="1"/>
    <col min="9024" max="9024" width="3.28515625" style="13" customWidth="1"/>
    <col min="9025" max="9025" width="9.28515625" style="13" customWidth="1"/>
    <col min="9026" max="9026" width="1.85546875" style="13" customWidth="1"/>
    <col min="9027" max="9027" width="1.140625" style="13" customWidth="1"/>
    <col min="9028" max="9028" width="0.7109375" style="13" customWidth="1"/>
    <col min="9029" max="9029" width="0.85546875" style="13" customWidth="1"/>
    <col min="9030" max="9030" width="0.42578125" style="13" customWidth="1"/>
    <col min="9031" max="9031" width="0.85546875" style="13" customWidth="1"/>
    <col min="9032" max="9033" width="4.7109375" style="13" customWidth="1"/>
    <col min="9034" max="9034" width="4" style="13" customWidth="1"/>
    <col min="9035" max="9035" width="2.85546875" style="13" customWidth="1"/>
    <col min="9036" max="9036" width="0.85546875" style="13" customWidth="1"/>
    <col min="9037" max="9037" width="0.7109375" style="13" customWidth="1"/>
    <col min="9038" max="9038" width="1.140625" style="13" customWidth="1"/>
    <col min="9039" max="9039" width="0.42578125" style="13" customWidth="1"/>
    <col min="9040" max="9040" width="5.42578125" style="13" customWidth="1"/>
    <col min="9041" max="9041" width="6.28515625" style="13" customWidth="1"/>
    <col min="9042" max="9042" width="6" style="13" customWidth="1"/>
    <col min="9043" max="9043" width="0.42578125" style="13" customWidth="1"/>
    <col min="9044" max="9044" width="1.140625" style="13" customWidth="1"/>
    <col min="9045" max="9254" width="9.140625" style="13" hidden="1"/>
    <col min="9255" max="9255" width="1.42578125" style="13" customWidth="1"/>
    <col min="9256" max="9256" width="3.42578125" style="13" customWidth="1"/>
    <col min="9257" max="9257" width="0.28515625" style="13" customWidth="1"/>
    <col min="9258" max="9258" width="2.140625" style="13" customWidth="1"/>
    <col min="9259" max="9259" width="8.140625" style="13" customWidth="1"/>
    <col min="9260" max="9260" width="1.28515625" style="13" customWidth="1"/>
    <col min="9261" max="9261" width="1.85546875" style="13" customWidth="1"/>
    <col min="9262" max="9262" width="2.140625" style="13" customWidth="1"/>
    <col min="9263" max="9263" width="1.85546875" style="13" customWidth="1"/>
    <col min="9264" max="9265" width="2.140625" style="13" customWidth="1"/>
    <col min="9266" max="9266" width="2.42578125" style="13" customWidth="1"/>
    <col min="9267" max="9267" width="0.28515625" style="13" customWidth="1"/>
    <col min="9268" max="9268" width="1.42578125" style="13" customWidth="1"/>
    <col min="9269" max="9269" width="0.85546875" style="13" customWidth="1"/>
    <col min="9270" max="9270" width="0.28515625" style="13" customWidth="1"/>
    <col min="9271" max="9271" width="1" style="13" customWidth="1"/>
    <col min="9272" max="9272" width="0.42578125" style="13" customWidth="1"/>
    <col min="9273" max="9273" width="0.28515625" style="13" customWidth="1"/>
    <col min="9274" max="9274" width="0.42578125" style="13" customWidth="1"/>
    <col min="9275" max="9275" width="2.42578125" style="13" customWidth="1"/>
    <col min="9276" max="9276" width="1.28515625" style="13" customWidth="1"/>
    <col min="9277" max="9277" width="9.140625" style="13" customWidth="1"/>
    <col min="9278" max="9278" width="7.7109375" style="13" customWidth="1"/>
    <col min="9279" max="9279" width="1" style="13" customWidth="1"/>
    <col min="9280" max="9280" width="3.28515625" style="13" customWidth="1"/>
    <col min="9281" max="9281" width="9.28515625" style="13" customWidth="1"/>
    <col min="9282" max="9282" width="1.85546875" style="13" customWidth="1"/>
    <col min="9283" max="9283" width="1.140625" style="13" customWidth="1"/>
    <col min="9284" max="9284" width="0.7109375" style="13" customWidth="1"/>
    <col min="9285" max="9285" width="0.85546875" style="13" customWidth="1"/>
    <col min="9286" max="9286" width="0.42578125" style="13" customWidth="1"/>
    <col min="9287" max="9287" width="0.85546875" style="13" customWidth="1"/>
    <col min="9288" max="9289" width="4.7109375" style="13" customWidth="1"/>
    <col min="9290" max="9290" width="4" style="13" customWidth="1"/>
    <col min="9291" max="9291" width="2.85546875" style="13" customWidth="1"/>
    <col min="9292" max="9292" width="0.85546875" style="13" customWidth="1"/>
    <col min="9293" max="9293" width="0.7109375" style="13" customWidth="1"/>
    <col min="9294" max="9294" width="1.140625" style="13" customWidth="1"/>
    <col min="9295" max="9295" width="0.42578125" style="13" customWidth="1"/>
    <col min="9296" max="9296" width="5.42578125" style="13" customWidth="1"/>
    <col min="9297" max="9297" width="6.28515625" style="13" customWidth="1"/>
    <col min="9298" max="9298" width="6" style="13" customWidth="1"/>
    <col min="9299" max="9299" width="0.42578125" style="13" customWidth="1"/>
    <col min="9300" max="9300" width="1.140625" style="13" customWidth="1"/>
    <col min="9301" max="9510" width="9.140625" style="13" hidden="1"/>
    <col min="9511" max="9511" width="1.42578125" style="13" customWidth="1"/>
    <col min="9512" max="9512" width="3.42578125" style="13" customWidth="1"/>
    <col min="9513" max="9513" width="0.28515625" style="13" customWidth="1"/>
    <col min="9514" max="9514" width="2.140625" style="13" customWidth="1"/>
    <col min="9515" max="9515" width="8.140625" style="13" customWidth="1"/>
    <col min="9516" max="9516" width="1.28515625" style="13" customWidth="1"/>
    <col min="9517" max="9517" width="1.85546875" style="13" customWidth="1"/>
    <col min="9518" max="9518" width="2.140625" style="13" customWidth="1"/>
    <col min="9519" max="9519" width="1.85546875" style="13" customWidth="1"/>
    <col min="9520" max="9521" width="2.140625" style="13" customWidth="1"/>
    <col min="9522" max="9522" width="2.42578125" style="13" customWidth="1"/>
    <col min="9523" max="9523" width="0.28515625" style="13" customWidth="1"/>
    <col min="9524" max="9524" width="1.42578125" style="13" customWidth="1"/>
    <col min="9525" max="9525" width="0.85546875" style="13" customWidth="1"/>
    <col min="9526" max="9526" width="0.28515625" style="13" customWidth="1"/>
    <col min="9527" max="9527" width="1" style="13" customWidth="1"/>
    <col min="9528" max="9528" width="0.42578125" style="13" customWidth="1"/>
    <col min="9529" max="9529" width="0.28515625" style="13" customWidth="1"/>
    <col min="9530" max="9530" width="0.42578125" style="13" customWidth="1"/>
    <col min="9531" max="9531" width="2.42578125" style="13" customWidth="1"/>
    <col min="9532" max="9532" width="1.28515625" style="13" customWidth="1"/>
    <col min="9533" max="9533" width="9.140625" style="13" customWidth="1"/>
    <col min="9534" max="9534" width="7.7109375" style="13" customWidth="1"/>
    <col min="9535" max="9535" width="1" style="13" customWidth="1"/>
    <col min="9536" max="9536" width="3.28515625" style="13" customWidth="1"/>
    <col min="9537" max="9537" width="9.28515625" style="13" customWidth="1"/>
    <col min="9538" max="9538" width="1.85546875" style="13" customWidth="1"/>
    <col min="9539" max="9539" width="1.140625" style="13" customWidth="1"/>
    <col min="9540" max="9540" width="0.7109375" style="13" customWidth="1"/>
    <col min="9541" max="9541" width="0.85546875" style="13" customWidth="1"/>
    <col min="9542" max="9542" width="0.42578125" style="13" customWidth="1"/>
    <col min="9543" max="9543" width="0.85546875" style="13" customWidth="1"/>
    <col min="9544" max="9545" width="4.7109375" style="13" customWidth="1"/>
    <col min="9546" max="9546" width="4" style="13" customWidth="1"/>
    <col min="9547" max="9547" width="2.85546875" style="13" customWidth="1"/>
    <col min="9548" max="9548" width="0.85546875" style="13" customWidth="1"/>
    <col min="9549" max="9549" width="0.7109375" style="13" customWidth="1"/>
    <col min="9550" max="9550" width="1.140625" style="13" customWidth="1"/>
    <col min="9551" max="9551" width="0.42578125" style="13" customWidth="1"/>
    <col min="9552" max="9552" width="5.42578125" style="13" customWidth="1"/>
    <col min="9553" max="9553" width="6.28515625" style="13" customWidth="1"/>
    <col min="9554" max="9554" width="6" style="13" customWidth="1"/>
    <col min="9555" max="9555" width="0.42578125" style="13" customWidth="1"/>
    <col min="9556" max="9556" width="1.140625" style="13" customWidth="1"/>
    <col min="9557" max="9766" width="9.140625" style="13" hidden="1"/>
    <col min="9767" max="9767" width="1.42578125" style="13" customWidth="1"/>
    <col min="9768" max="9768" width="3.42578125" style="13" customWidth="1"/>
    <col min="9769" max="9769" width="0.28515625" style="13" customWidth="1"/>
    <col min="9770" max="9770" width="2.140625" style="13" customWidth="1"/>
    <col min="9771" max="9771" width="8.140625" style="13" customWidth="1"/>
    <col min="9772" max="9772" width="1.28515625" style="13" customWidth="1"/>
    <col min="9773" max="9773" width="1.85546875" style="13" customWidth="1"/>
    <col min="9774" max="9774" width="2.140625" style="13" customWidth="1"/>
    <col min="9775" max="9775" width="1.85546875" style="13" customWidth="1"/>
    <col min="9776" max="9777" width="2.140625" style="13" customWidth="1"/>
    <col min="9778" max="9778" width="2.42578125" style="13" customWidth="1"/>
    <col min="9779" max="9779" width="0.28515625" style="13" customWidth="1"/>
    <col min="9780" max="9780" width="1.42578125" style="13" customWidth="1"/>
    <col min="9781" max="9781" width="0.85546875" style="13" customWidth="1"/>
    <col min="9782" max="9782" width="0.28515625" style="13" customWidth="1"/>
    <col min="9783" max="9783" width="1" style="13" customWidth="1"/>
    <col min="9784" max="9784" width="0.42578125" style="13" customWidth="1"/>
    <col min="9785" max="9785" width="0.28515625" style="13" customWidth="1"/>
    <col min="9786" max="9786" width="0.42578125" style="13" customWidth="1"/>
    <col min="9787" max="9787" width="2.42578125" style="13" customWidth="1"/>
    <col min="9788" max="9788" width="1.28515625" style="13" customWidth="1"/>
    <col min="9789" max="9789" width="9.140625" style="13" customWidth="1"/>
    <col min="9790" max="9790" width="7.7109375" style="13" customWidth="1"/>
    <col min="9791" max="9791" width="1" style="13" customWidth="1"/>
    <col min="9792" max="9792" width="3.28515625" style="13" customWidth="1"/>
    <col min="9793" max="9793" width="9.28515625" style="13" customWidth="1"/>
    <col min="9794" max="9794" width="1.85546875" style="13" customWidth="1"/>
    <col min="9795" max="9795" width="1.140625" style="13" customWidth="1"/>
    <col min="9796" max="9796" width="0.7109375" style="13" customWidth="1"/>
    <col min="9797" max="9797" width="0.85546875" style="13" customWidth="1"/>
    <col min="9798" max="9798" width="0.42578125" style="13" customWidth="1"/>
    <col min="9799" max="9799" width="0.85546875" style="13" customWidth="1"/>
    <col min="9800" max="9801" width="4.7109375" style="13" customWidth="1"/>
    <col min="9802" max="9802" width="4" style="13" customWidth="1"/>
    <col min="9803" max="9803" width="2.85546875" style="13" customWidth="1"/>
    <col min="9804" max="9804" width="0.85546875" style="13" customWidth="1"/>
    <col min="9805" max="9805" width="0.7109375" style="13" customWidth="1"/>
    <col min="9806" max="9806" width="1.140625" style="13" customWidth="1"/>
    <col min="9807" max="9807" width="0.42578125" style="13" customWidth="1"/>
    <col min="9808" max="9808" width="5.42578125" style="13" customWidth="1"/>
    <col min="9809" max="9809" width="6.28515625" style="13" customWidth="1"/>
    <col min="9810" max="9810" width="6" style="13" customWidth="1"/>
    <col min="9811" max="9811" width="0.42578125" style="13" customWidth="1"/>
    <col min="9812" max="9812" width="1.140625" style="13" customWidth="1"/>
    <col min="9813" max="10022" width="9.140625" style="13" hidden="1"/>
    <col min="10023" max="10023" width="1.42578125" style="13" customWidth="1"/>
    <col min="10024" max="10024" width="3.42578125" style="13" customWidth="1"/>
    <col min="10025" max="10025" width="0.28515625" style="13" customWidth="1"/>
    <col min="10026" max="10026" width="2.140625" style="13" customWidth="1"/>
    <col min="10027" max="10027" width="8.140625" style="13" customWidth="1"/>
    <col min="10028" max="10028" width="1.28515625" style="13" customWidth="1"/>
    <col min="10029" max="10029" width="1.85546875" style="13" customWidth="1"/>
    <col min="10030" max="10030" width="2.140625" style="13" customWidth="1"/>
    <col min="10031" max="10031" width="1.85546875" style="13" customWidth="1"/>
    <col min="10032" max="10033" width="2.140625" style="13" customWidth="1"/>
    <col min="10034" max="10034" width="2.42578125" style="13" customWidth="1"/>
    <col min="10035" max="10035" width="0.28515625" style="13" customWidth="1"/>
    <col min="10036" max="10036" width="1.42578125" style="13" customWidth="1"/>
    <col min="10037" max="10037" width="0.85546875" style="13" customWidth="1"/>
    <col min="10038" max="10038" width="0.28515625" style="13" customWidth="1"/>
    <col min="10039" max="10039" width="1" style="13" customWidth="1"/>
    <col min="10040" max="10040" width="0.42578125" style="13" customWidth="1"/>
    <col min="10041" max="10041" width="0.28515625" style="13" customWidth="1"/>
    <col min="10042" max="10042" width="0.42578125" style="13" customWidth="1"/>
    <col min="10043" max="10043" width="2.42578125" style="13" customWidth="1"/>
    <col min="10044" max="10044" width="1.28515625" style="13" customWidth="1"/>
    <col min="10045" max="10045" width="9.140625" style="13" customWidth="1"/>
    <col min="10046" max="10046" width="7.7109375" style="13" customWidth="1"/>
    <col min="10047" max="10047" width="1" style="13" customWidth="1"/>
    <col min="10048" max="10048" width="3.28515625" style="13" customWidth="1"/>
    <col min="10049" max="10049" width="9.28515625" style="13" customWidth="1"/>
    <col min="10050" max="10050" width="1.85546875" style="13" customWidth="1"/>
    <col min="10051" max="10051" width="1.140625" style="13" customWidth="1"/>
    <col min="10052" max="10052" width="0.7109375" style="13" customWidth="1"/>
    <col min="10053" max="10053" width="0.85546875" style="13" customWidth="1"/>
    <col min="10054" max="10054" width="0.42578125" style="13" customWidth="1"/>
    <col min="10055" max="10055" width="0.85546875" style="13" customWidth="1"/>
    <col min="10056" max="10057" width="4.7109375" style="13" customWidth="1"/>
    <col min="10058" max="10058" width="4" style="13" customWidth="1"/>
    <col min="10059" max="10059" width="2.85546875" style="13" customWidth="1"/>
    <col min="10060" max="10060" width="0.85546875" style="13" customWidth="1"/>
    <col min="10061" max="10061" width="0.7109375" style="13" customWidth="1"/>
    <col min="10062" max="10062" width="1.140625" style="13" customWidth="1"/>
    <col min="10063" max="10063" width="0.42578125" style="13" customWidth="1"/>
    <col min="10064" max="10064" width="5.42578125" style="13" customWidth="1"/>
    <col min="10065" max="10065" width="6.28515625" style="13" customWidth="1"/>
    <col min="10066" max="10066" width="6" style="13" customWidth="1"/>
    <col min="10067" max="10067" width="0.42578125" style="13" customWidth="1"/>
    <col min="10068" max="10068" width="1.140625" style="13" customWidth="1"/>
    <col min="10069" max="10278" width="9.140625" style="13" hidden="1"/>
    <col min="10279" max="10279" width="1.42578125" style="13" customWidth="1"/>
    <col min="10280" max="10280" width="3.42578125" style="13" customWidth="1"/>
    <col min="10281" max="10281" width="0.28515625" style="13" customWidth="1"/>
    <col min="10282" max="10282" width="2.140625" style="13" customWidth="1"/>
    <col min="10283" max="10283" width="8.140625" style="13" customWidth="1"/>
    <col min="10284" max="10284" width="1.28515625" style="13" customWidth="1"/>
    <col min="10285" max="10285" width="1.85546875" style="13" customWidth="1"/>
    <col min="10286" max="10286" width="2.140625" style="13" customWidth="1"/>
    <col min="10287" max="10287" width="1.85546875" style="13" customWidth="1"/>
    <col min="10288" max="10289" width="2.140625" style="13" customWidth="1"/>
    <col min="10290" max="10290" width="2.42578125" style="13" customWidth="1"/>
    <col min="10291" max="10291" width="0.28515625" style="13" customWidth="1"/>
    <col min="10292" max="10292" width="1.42578125" style="13" customWidth="1"/>
    <col min="10293" max="10293" width="0.85546875" style="13" customWidth="1"/>
    <col min="10294" max="10294" width="0.28515625" style="13" customWidth="1"/>
    <col min="10295" max="10295" width="1" style="13" customWidth="1"/>
    <col min="10296" max="10296" width="0.42578125" style="13" customWidth="1"/>
    <col min="10297" max="10297" width="0.28515625" style="13" customWidth="1"/>
    <col min="10298" max="10298" width="0.42578125" style="13" customWidth="1"/>
    <col min="10299" max="10299" width="2.42578125" style="13" customWidth="1"/>
    <col min="10300" max="10300" width="1.28515625" style="13" customWidth="1"/>
    <col min="10301" max="10301" width="9.140625" style="13" customWidth="1"/>
    <col min="10302" max="10302" width="7.7109375" style="13" customWidth="1"/>
    <col min="10303" max="10303" width="1" style="13" customWidth="1"/>
    <col min="10304" max="10304" width="3.28515625" style="13" customWidth="1"/>
    <col min="10305" max="10305" width="9.28515625" style="13" customWidth="1"/>
    <col min="10306" max="10306" width="1.85546875" style="13" customWidth="1"/>
    <col min="10307" max="10307" width="1.140625" style="13" customWidth="1"/>
    <col min="10308" max="10308" width="0.7109375" style="13" customWidth="1"/>
    <col min="10309" max="10309" width="0.85546875" style="13" customWidth="1"/>
    <col min="10310" max="10310" width="0.42578125" style="13" customWidth="1"/>
    <col min="10311" max="10311" width="0.85546875" style="13" customWidth="1"/>
    <col min="10312" max="10313" width="4.7109375" style="13" customWidth="1"/>
    <col min="10314" max="10314" width="4" style="13" customWidth="1"/>
    <col min="10315" max="10315" width="2.85546875" style="13" customWidth="1"/>
    <col min="10316" max="10316" width="0.85546875" style="13" customWidth="1"/>
    <col min="10317" max="10317" width="0.7109375" style="13" customWidth="1"/>
    <col min="10318" max="10318" width="1.140625" style="13" customWidth="1"/>
    <col min="10319" max="10319" width="0.42578125" style="13" customWidth="1"/>
    <col min="10320" max="10320" width="5.42578125" style="13" customWidth="1"/>
    <col min="10321" max="10321" width="6.28515625" style="13" customWidth="1"/>
    <col min="10322" max="10322" width="6" style="13" customWidth="1"/>
    <col min="10323" max="10323" width="0.42578125" style="13" customWidth="1"/>
    <col min="10324" max="10324" width="1.140625" style="13" customWidth="1"/>
    <col min="10325" max="10534" width="9.140625" style="13" hidden="1"/>
    <col min="10535" max="10535" width="1.42578125" style="13" customWidth="1"/>
    <col min="10536" max="10536" width="3.42578125" style="13" customWidth="1"/>
    <col min="10537" max="10537" width="0.28515625" style="13" customWidth="1"/>
    <col min="10538" max="10538" width="2.140625" style="13" customWidth="1"/>
    <col min="10539" max="10539" width="8.140625" style="13" customWidth="1"/>
    <col min="10540" max="10540" width="1.28515625" style="13" customWidth="1"/>
    <col min="10541" max="10541" width="1.85546875" style="13" customWidth="1"/>
    <col min="10542" max="10542" width="2.140625" style="13" customWidth="1"/>
    <col min="10543" max="10543" width="1.85546875" style="13" customWidth="1"/>
    <col min="10544" max="10545" width="2.140625" style="13" customWidth="1"/>
    <col min="10546" max="10546" width="2.42578125" style="13" customWidth="1"/>
    <col min="10547" max="10547" width="0.28515625" style="13" customWidth="1"/>
    <col min="10548" max="10548" width="1.42578125" style="13" customWidth="1"/>
    <col min="10549" max="10549" width="0.85546875" style="13" customWidth="1"/>
    <col min="10550" max="10550" width="0.28515625" style="13" customWidth="1"/>
    <col min="10551" max="10551" width="1" style="13" customWidth="1"/>
    <col min="10552" max="10552" width="0.42578125" style="13" customWidth="1"/>
    <col min="10553" max="10553" width="0.28515625" style="13" customWidth="1"/>
    <col min="10554" max="10554" width="0.42578125" style="13" customWidth="1"/>
    <col min="10555" max="10555" width="2.42578125" style="13" customWidth="1"/>
    <col min="10556" max="10556" width="1.28515625" style="13" customWidth="1"/>
    <col min="10557" max="10557" width="9.140625" style="13" customWidth="1"/>
    <col min="10558" max="10558" width="7.7109375" style="13" customWidth="1"/>
    <col min="10559" max="10559" width="1" style="13" customWidth="1"/>
    <col min="10560" max="10560" width="3.28515625" style="13" customWidth="1"/>
    <col min="10561" max="10561" width="9.28515625" style="13" customWidth="1"/>
    <col min="10562" max="10562" width="1.85546875" style="13" customWidth="1"/>
    <col min="10563" max="10563" width="1.140625" style="13" customWidth="1"/>
    <col min="10564" max="10564" width="0.7109375" style="13" customWidth="1"/>
    <col min="10565" max="10565" width="0.85546875" style="13" customWidth="1"/>
    <col min="10566" max="10566" width="0.42578125" style="13" customWidth="1"/>
    <col min="10567" max="10567" width="0.85546875" style="13" customWidth="1"/>
    <col min="10568" max="10569" width="4.7109375" style="13" customWidth="1"/>
    <col min="10570" max="10570" width="4" style="13" customWidth="1"/>
    <col min="10571" max="10571" width="2.85546875" style="13" customWidth="1"/>
    <col min="10572" max="10572" width="0.85546875" style="13" customWidth="1"/>
    <col min="10573" max="10573" width="0.7109375" style="13" customWidth="1"/>
    <col min="10574" max="10574" width="1.140625" style="13" customWidth="1"/>
    <col min="10575" max="10575" width="0.42578125" style="13" customWidth="1"/>
    <col min="10576" max="10576" width="5.42578125" style="13" customWidth="1"/>
    <col min="10577" max="10577" width="6.28515625" style="13" customWidth="1"/>
    <col min="10578" max="10578" width="6" style="13" customWidth="1"/>
    <col min="10579" max="10579" width="0.42578125" style="13" customWidth="1"/>
    <col min="10580" max="10580" width="1.140625" style="13" customWidth="1"/>
    <col min="10581" max="10790" width="9.140625" style="13" hidden="1"/>
    <col min="10791" max="10791" width="1.42578125" style="13" customWidth="1"/>
    <col min="10792" max="10792" width="3.42578125" style="13" customWidth="1"/>
    <col min="10793" max="10793" width="0.28515625" style="13" customWidth="1"/>
    <col min="10794" max="10794" width="2.140625" style="13" customWidth="1"/>
    <col min="10795" max="10795" width="8.140625" style="13" customWidth="1"/>
    <col min="10796" max="10796" width="1.28515625" style="13" customWidth="1"/>
    <col min="10797" max="10797" width="1.85546875" style="13" customWidth="1"/>
    <col min="10798" max="10798" width="2.140625" style="13" customWidth="1"/>
    <col min="10799" max="10799" width="1.85546875" style="13" customWidth="1"/>
    <col min="10800" max="10801" width="2.140625" style="13" customWidth="1"/>
    <col min="10802" max="10802" width="2.42578125" style="13" customWidth="1"/>
    <col min="10803" max="10803" width="0.28515625" style="13" customWidth="1"/>
    <col min="10804" max="10804" width="1.42578125" style="13" customWidth="1"/>
    <col min="10805" max="10805" width="0.85546875" style="13" customWidth="1"/>
    <col min="10806" max="10806" width="0.28515625" style="13" customWidth="1"/>
    <col min="10807" max="10807" width="1" style="13" customWidth="1"/>
    <col min="10808" max="10808" width="0.42578125" style="13" customWidth="1"/>
    <col min="10809" max="10809" width="0.28515625" style="13" customWidth="1"/>
    <col min="10810" max="10810" width="0.42578125" style="13" customWidth="1"/>
    <col min="10811" max="10811" width="2.42578125" style="13" customWidth="1"/>
    <col min="10812" max="10812" width="1.28515625" style="13" customWidth="1"/>
    <col min="10813" max="10813" width="9.140625" style="13" customWidth="1"/>
    <col min="10814" max="10814" width="7.7109375" style="13" customWidth="1"/>
    <col min="10815" max="10815" width="1" style="13" customWidth="1"/>
    <col min="10816" max="10816" width="3.28515625" style="13" customWidth="1"/>
    <col min="10817" max="10817" width="9.28515625" style="13" customWidth="1"/>
    <col min="10818" max="10818" width="1.85546875" style="13" customWidth="1"/>
    <col min="10819" max="10819" width="1.140625" style="13" customWidth="1"/>
    <col min="10820" max="10820" width="0.7109375" style="13" customWidth="1"/>
    <col min="10821" max="10821" width="0.85546875" style="13" customWidth="1"/>
    <col min="10822" max="10822" width="0.42578125" style="13" customWidth="1"/>
    <col min="10823" max="10823" width="0.85546875" style="13" customWidth="1"/>
    <col min="10824" max="10825" width="4.7109375" style="13" customWidth="1"/>
    <col min="10826" max="10826" width="4" style="13" customWidth="1"/>
    <col min="10827" max="10827" width="2.85546875" style="13" customWidth="1"/>
    <col min="10828" max="10828" width="0.85546875" style="13" customWidth="1"/>
    <col min="10829" max="10829" width="0.7109375" style="13" customWidth="1"/>
    <col min="10830" max="10830" width="1.140625" style="13" customWidth="1"/>
    <col min="10831" max="10831" width="0.42578125" style="13" customWidth="1"/>
    <col min="10832" max="10832" width="5.42578125" style="13" customWidth="1"/>
    <col min="10833" max="10833" width="6.28515625" style="13" customWidth="1"/>
    <col min="10834" max="10834" width="6" style="13" customWidth="1"/>
    <col min="10835" max="10835" width="0.42578125" style="13" customWidth="1"/>
    <col min="10836" max="10836" width="1.140625" style="13" customWidth="1"/>
    <col min="10837" max="11046" width="9.140625" style="13" hidden="1"/>
    <col min="11047" max="11047" width="1.42578125" style="13" customWidth="1"/>
    <col min="11048" max="11048" width="3.42578125" style="13" customWidth="1"/>
    <col min="11049" max="11049" width="0.28515625" style="13" customWidth="1"/>
    <col min="11050" max="11050" width="2.140625" style="13" customWidth="1"/>
    <col min="11051" max="11051" width="8.140625" style="13" customWidth="1"/>
    <col min="11052" max="11052" width="1.28515625" style="13" customWidth="1"/>
    <col min="11053" max="11053" width="1.85546875" style="13" customWidth="1"/>
    <col min="11054" max="11054" width="2.140625" style="13" customWidth="1"/>
    <col min="11055" max="11055" width="1.85546875" style="13" customWidth="1"/>
    <col min="11056" max="11057" width="2.140625" style="13" customWidth="1"/>
    <col min="11058" max="11058" width="2.42578125" style="13" customWidth="1"/>
    <col min="11059" max="11059" width="0.28515625" style="13" customWidth="1"/>
    <col min="11060" max="11060" width="1.42578125" style="13" customWidth="1"/>
    <col min="11061" max="11061" width="0.85546875" style="13" customWidth="1"/>
    <col min="11062" max="11062" width="0.28515625" style="13" customWidth="1"/>
    <col min="11063" max="11063" width="1" style="13" customWidth="1"/>
    <col min="11064" max="11064" width="0.42578125" style="13" customWidth="1"/>
    <col min="11065" max="11065" width="0.28515625" style="13" customWidth="1"/>
    <col min="11066" max="11066" width="0.42578125" style="13" customWidth="1"/>
    <col min="11067" max="11067" width="2.42578125" style="13" customWidth="1"/>
    <col min="11068" max="11068" width="1.28515625" style="13" customWidth="1"/>
    <col min="11069" max="11069" width="9.140625" style="13" customWidth="1"/>
    <col min="11070" max="11070" width="7.7109375" style="13" customWidth="1"/>
    <col min="11071" max="11071" width="1" style="13" customWidth="1"/>
    <col min="11072" max="11072" width="3.28515625" style="13" customWidth="1"/>
    <col min="11073" max="11073" width="9.28515625" style="13" customWidth="1"/>
    <col min="11074" max="11074" width="1.85546875" style="13" customWidth="1"/>
    <col min="11075" max="11075" width="1.140625" style="13" customWidth="1"/>
    <col min="11076" max="11076" width="0.7109375" style="13" customWidth="1"/>
    <col min="11077" max="11077" width="0.85546875" style="13" customWidth="1"/>
    <col min="11078" max="11078" width="0.42578125" style="13" customWidth="1"/>
    <col min="11079" max="11079" width="0.85546875" style="13" customWidth="1"/>
    <col min="11080" max="11081" width="4.7109375" style="13" customWidth="1"/>
    <col min="11082" max="11082" width="4" style="13" customWidth="1"/>
    <col min="11083" max="11083" width="2.85546875" style="13" customWidth="1"/>
    <col min="11084" max="11084" width="0.85546875" style="13" customWidth="1"/>
    <col min="11085" max="11085" width="0.7109375" style="13" customWidth="1"/>
    <col min="11086" max="11086" width="1.140625" style="13" customWidth="1"/>
    <col min="11087" max="11087" width="0.42578125" style="13" customWidth="1"/>
    <col min="11088" max="11088" width="5.42578125" style="13" customWidth="1"/>
    <col min="11089" max="11089" width="6.28515625" style="13" customWidth="1"/>
    <col min="11090" max="11090" width="6" style="13" customWidth="1"/>
    <col min="11091" max="11091" width="0.42578125" style="13" customWidth="1"/>
    <col min="11092" max="11092" width="1.140625" style="13" customWidth="1"/>
    <col min="11093" max="11302" width="9.140625" style="13" hidden="1"/>
    <col min="11303" max="11303" width="1.42578125" style="13" customWidth="1"/>
    <col min="11304" max="11304" width="3.42578125" style="13" customWidth="1"/>
    <col min="11305" max="11305" width="0.28515625" style="13" customWidth="1"/>
    <col min="11306" max="11306" width="2.140625" style="13" customWidth="1"/>
    <col min="11307" max="11307" width="8.140625" style="13" customWidth="1"/>
    <col min="11308" max="11308" width="1.28515625" style="13" customWidth="1"/>
    <col min="11309" max="11309" width="1.85546875" style="13" customWidth="1"/>
    <col min="11310" max="11310" width="2.140625" style="13" customWidth="1"/>
    <col min="11311" max="11311" width="1.85546875" style="13" customWidth="1"/>
    <col min="11312" max="11313" width="2.140625" style="13" customWidth="1"/>
    <col min="11314" max="11314" width="2.42578125" style="13" customWidth="1"/>
    <col min="11315" max="11315" width="0.28515625" style="13" customWidth="1"/>
    <col min="11316" max="11316" width="1.42578125" style="13" customWidth="1"/>
    <col min="11317" max="11317" width="0.85546875" style="13" customWidth="1"/>
    <col min="11318" max="11318" width="0.28515625" style="13" customWidth="1"/>
    <col min="11319" max="11319" width="1" style="13" customWidth="1"/>
    <col min="11320" max="11320" width="0.42578125" style="13" customWidth="1"/>
    <col min="11321" max="11321" width="0.28515625" style="13" customWidth="1"/>
    <col min="11322" max="11322" width="0.42578125" style="13" customWidth="1"/>
    <col min="11323" max="11323" width="2.42578125" style="13" customWidth="1"/>
    <col min="11324" max="11324" width="1.28515625" style="13" customWidth="1"/>
    <col min="11325" max="11325" width="9.140625" style="13" customWidth="1"/>
    <col min="11326" max="11326" width="7.7109375" style="13" customWidth="1"/>
    <col min="11327" max="11327" width="1" style="13" customWidth="1"/>
    <col min="11328" max="11328" width="3.28515625" style="13" customWidth="1"/>
    <col min="11329" max="11329" width="9.28515625" style="13" customWidth="1"/>
    <col min="11330" max="11330" width="1.85546875" style="13" customWidth="1"/>
    <col min="11331" max="11331" width="1.140625" style="13" customWidth="1"/>
    <col min="11332" max="11332" width="0.7109375" style="13" customWidth="1"/>
    <col min="11333" max="11333" width="0.85546875" style="13" customWidth="1"/>
    <col min="11334" max="11334" width="0.42578125" style="13" customWidth="1"/>
    <col min="11335" max="11335" width="0.85546875" style="13" customWidth="1"/>
    <col min="11336" max="11337" width="4.7109375" style="13" customWidth="1"/>
    <col min="11338" max="11338" width="4" style="13" customWidth="1"/>
    <col min="11339" max="11339" width="2.85546875" style="13" customWidth="1"/>
    <col min="11340" max="11340" width="0.85546875" style="13" customWidth="1"/>
    <col min="11341" max="11341" width="0.7109375" style="13" customWidth="1"/>
    <col min="11342" max="11342" width="1.140625" style="13" customWidth="1"/>
    <col min="11343" max="11343" width="0.42578125" style="13" customWidth="1"/>
    <col min="11344" max="11344" width="5.42578125" style="13" customWidth="1"/>
    <col min="11345" max="11345" width="6.28515625" style="13" customWidth="1"/>
    <col min="11346" max="11346" width="6" style="13" customWidth="1"/>
    <col min="11347" max="11347" width="0.42578125" style="13" customWidth="1"/>
    <col min="11348" max="11348" width="1.140625" style="13" customWidth="1"/>
    <col min="11349" max="11558" width="9.140625" style="13" hidden="1"/>
    <col min="11559" max="11559" width="1.42578125" style="13" customWidth="1"/>
    <col min="11560" max="11560" width="3.42578125" style="13" customWidth="1"/>
    <col min="11561" max="11561" width="0.28515625" style="13" customWidth="1"/>
    <col min="11562" max="11562" width="2.140625" style="13" customWidth="1"/>
    <col min="11563" max="11563" width="8.140625" style="13" customWidth="1"/>
    <col min="11564" max="11564" width="1.28515625" style="13" customWidth="1"/>
    <col min="11565" max="11565" width="1.85546875" style="13" customWidth="1"/>
    <col min="11566" max="11566" width="2.140625" style="13" customWidth="1"/>
    <col min="11567" max="11567" width="1.85546875" style="13" customWidth="1"/>
    <col min="11568" max="11569" width="2.140625" style="13" customWidth="1"/>
    <col min="11570" max="11570" width="2.42578125" style="13" customWidth="1"/>
    <col min="11571" max="11571" width="0.28515625" style="13" customWidth="1"/>
    <col min="11572" max="11572" width="1.42578125" style="13" customWidth="1"/>
    <col min="11573" max="11573" width="0.85546875" style="13" customWidth="1"/>
    <col min="11574" max="11574" width="0.28515625" style="13" customWidth="1"/>
    <col min="11575" max="11575" width="1" style="13" customWidth="1"/>
    <col min="11576" max="11576" width="0.42578125" style="13" customWidth="1"/>
    <col min="11577" max="11577" width="0.28515625" style="13" customWidth="1"/>
    <col min="11578" max="11578" width="0.42578125" style="13" customWidth="1"/>
    <col min="11579" max="11579" width="2.42578125" style="13" customWidth="1"/>
    <col min="11580" max="11580" width="1.28515625" style="13" customWidth="1"/>
    <col min="11581" max="11581" width="9.140625" style="13" customWidth="1"/>
    <col min="11582" max="11582" width="7.7109375" style="13" customWidth="1"/>
    <col min="11583" max="11583" width="1" style="13" customWidth="1"/>
    <col min="11584" max="11584" width="3.28515625" style="13" customWidth="1"/>
    <col min="11585" max="11585" width="9.28515625" style="13" customWidth="1"/>
    <col min="11586" max="11586" width="1.85546875" style="13" customWidth="1"/>
    <col min="11587" max="11587" width="1.140625" style="13" customWidth="1"/>
    <col min="11588" max="11588" width="0.7109375" style="13" customWidth="1"/>
    <col min="11589" max="11589" width="0.85546875" style="13" customWidth="1"/>
    <col min="11590" max="11590" width="0.42578125" style="13" customWidth="1"/>
    <col min="11591" max="11591" width="0.85546875" style="13" customWidth="1"/>
    <col min="11592" max="11593" width="4.7109375" style="13" customWidth="1"/>
    <col min="11594" max="11594" width="4" style="13" customWidth="1"/>
    <col min="11595" max="11595" width="2.85546875" style="13" customWidth="1"/>
    <col min="11596" max="11596" width="0.85546875" style="13" customWidth="1"/>
    <col min="11597" max="11597" width="0.7109375" style="13" customWidth="1"/>
    <col min="11598" max="11598" width="1.140625" style="13" customWidth="1"/>
    <col min="11599" max="11599" width="0.42578125" style="13" customWidth="1"/>
    <col min="11600" max="11600" width="5.42578125" style="13" customWidth="1"/>
    <col min="11601" max="11601" width="6.28515625" style="13" customWidth="1"/>
    <col min="11602" max="11602" width="6" style="13" customWidth="1"/>
    <col min="11603" max="11603" width="0.42578125" style="13" customWidth="1"/>
    <col min="11604" max="11604" width="1.140625" style="13" customWidth="1"/>
    <col min="11605" max="11814" width="9.140625" style="13" hidden="1"/>
    <col min="11815" max="11815" width="1.42578125" style="13" customWidth="1"/>
    <col min="11816" max="11816" width="3.42578125" style="13" customWidth="1"/>
    <col min="11817" max="11817" width="0.28515625" style="13" customWidth="1"/>
    <col min="11818" max="11818" width="2.140625" style="13" customWidth="1"/>
    <col min="11819" max="11819" width="8.140625" style="13" customWidth="1"/>
    <col min="11820" max="11820" width="1.28515625" style="13" customWidth="1"/>
    <col min="11821" max="11821" width="1.85546875" style="13" customWidth="1"/>
    <col min="11822" max="11822" width="2.140625" style="13" customWidth="1"/>
    <col min="11823" max="11823" width="1.85546875" style="13" customWidth="1"/>
    <col min="11824" max="11825" width="2.140625" style="13" customWidth="1"/>
    <col min="11826" max="11826" width="2.42578125" style="13" customWidth="1"/>
    <col min="11827" max="11827" width="0.28515625" style="13" customWidth="1"/>
    <col min="11828" max="11828" width="1.42578125" style="13" customWidth="1"/>
    <col min="11829" max="11829" width="0.85546875" style="13" customWidth="1"/>
    <col min="11830" max="11830" width="0.28515625" style="13" customWidth="1"/>
    <col min="11831" max="11831" width="1" style="13" customWidth="1"/>
    <col min="11832" max="11832" width="0.42578125" style="13" customWidth="1"/>
    <col min="11833" max="11833" width="0.28515625" style="13" customWidth="1"/>
    <col min="11834" max="11834" width="0.42578125" style="13" customWidth="1"/>
    <col min="11835" max="11835" width="2.42578125" style="13" customWidth="1"/>
    <col min="11836" max="11836" width="1.28515625" style="13" customWidth="1"/>
    <col min="11837" max="11837" width="9.140625" style="13" customWidth="1"/>
    <col min="11838" max="11838" width="7.7109375" style="13" customWidth="1"/>
    <col min="11839" max="11839" width="1" style="13" customWidth="1"/>
    <col min="11840" max="11840" width="3.28515625" style="13" customWidth="1"/>
    <col min="11841" max="11841" width="9.28515625" style="13" customWidth="1"/>
    <col min="11842" max="11842" width="1.85546875" style="13" customWidth="1"/>
    <col min="11843" max="11843" width="1.140625" style="13" customWidth="1"/>
    <col min="11844" max="11844" width="0.7109375" style="13" customWidth="1"/>
    <col min="11845" max="11845" width="0.85546875" style="13" customWidth="1"/>
    <col min="11846" max="11846" width="0.42578125" style="13" customWidth="1"/>
    <col min="11847" max="11847" width="0.85546875" style="13" customWidth="1"/>
    <col min="11848" max="11849" width="4.7109375" style="13" customWidth="1"/>
    <col min="11850" max="11850" width="4" style="13" customWidth="1"/>
    <col min="11851" max="11851" width="2.85546875" style="13" customWidth="1"/>
    <col min="11852" max="11852" width="0.85546875" style="13" customWidth="1"/>
    <col min="11853" max="11853" width="0.7109375" style="13" customWidth="1"/>
    <col min="11854" max="11854" width="1.140625" style="13" customWidth="1"/>
    <col min="11855" max="11855" width="0.42578125" style="13" customWidth="1"/>
    <col min="11856" max="11856" width="5.42578125" style="13" customWidth="1"/>
    <col min="11857" max="11857" width="6.28515625" style="13" customWidth="1"/>
    <col min="11858" max="11858" width="6" style="13" customWidth="1"/>
    <col min="11859" max="11859" width="0.42578125" style="13" customWidth="1"/>
    <col min="11860" max="11860" width="1.140625" style="13" customWidth="1"/>
    <col min="11861" max="12070" width="9.140625" style="13" hidden="1"/>
    <col min="12071" max="12071" width="1.42578125" style="13" customWidth="1"/>
    <col min="12072" max="12072" width="3.42578125" style="13" customWidth="1"/>
    <col min="12073" max="12073" width="0.28515625" style="13" customWidth="1"/>
    <col min="12074" max="12074" width="2.140625" style="13" customWidth="1"/>
    <col min="12075" max="12075" width="8.140625" style="13" customWidth="1"/>
    <col min="12076" max="12076" width="1.28515625" style="13" customWidth="1"/>
    <col min="12077" max="12077" width="1.85546875" style="13" customWidth="1"/>
    <col min="12078" max="12078" width="2.140625" style="13" customWidth="1"/>
    <col min="12079" max="12079" width="1.85546875" style="13" customWidth="1"/>
    <col min="12080" max="12081" width="2.140625" style="13" customWidth="1"/>
    <col min="12082" max="12082" width="2.42578125" style="13" customWidth="1"/>
    <col min="12083" max="12083" width="0.28515625" style="13" customWidth="1"/>
    <col min="12084" max="12084" width="1.42578125" style="13" customWidth="1"/>
    <col min="12085" max="12085" width="0.85546875" style="13" customWidth="1"/>
    <col min="12086" max="12086" width="0.28515625" style="13" customWidth="1"/>
    <col min="12087" max="12087" width="1" style="13" customWidth="1"/>
    <col min="12088" max="12088" width="0.42578125" style="13" customWidth="1"/>
    <col min="12089" max="12089" width="0.28515625" style="13" customWidth="1"/>
    <col min="12090" max="12090" width="0.42578125" style="13" customWidth="1"/>
    <col min="12091" max="12091" width="2.42578125" style="13" customWidth="1"/>
    <col min="12092" max="12092" width="1.28515625" style="13" customWidth="1"/>
    <col min="12093" max="12093" width="9.140625" style="13" customWidth="1"/>
    <col min="12094" max="12094" width="7.7109375" style="13" customWidth="1"/>
    <col min="12095" max="12095" width="1" style="13" customWidth="1"/>
    <col min="12096" max="12096" width="3.28515625" style="13" customWidth="1"/>
    <col min="12097" max="12097" width="9.28515625" style="13" customWidth="1"/>
    <col min="12098" max="12098" width="1.85546875" style="13" customWidth="1"/>
    <col min="12099" max="12099" width="1.140625" style="13" customWidth="1"/>
    <col min="12100" max="12100" width="0.7109375" style="13" customWidth="1"/>
    <col min="12101" max="12101" width="0.85546875" style="13" customWidth="1"/>
    <col min="12102" max="12102" width="0.42578125" style="13" customWidth="1"/>
    <col min="12103" max="12103" width="0.85546875" style="13" customWidth="1"/>
    <col min="12104" max="12105" width="4.7109375" style="13" customWidth="1"/>
    <col min="12106" max="12106" width="4" style="13" customWidth="1"/>
    <col min="12107" max="12107" width="2.85546875" style="13" customWidth="1"/>
    <col min="12108" max="12108" width="0.85546875" style="13" customWidth="1"/>
    <col min="12109" max="12109" width="0.7109375" style="13" customWidth="1"/>
    <col min="12110" max="12110" width="1.140625" style="13" customWidth="1"/>
    <col min="12111" max="12111" width="0.42578125" style="13" customWidth="1"/>
    <col min="12112" max="12112" width="5.42578125" style="13" customWidth="1"/>
    <col min="12113" max="12113" width="6.28515625" style="13" customWidth="1"/>
    <col min="12114" max="12114" width="6" style="13" customWidth="1"/>
    <col min="12115" max="12115" width="0.42578125" style="13" customWidth="1"/>
    <col min="12116" max="12116" width="1.140625" style="13" customWidth="1"/>
    <col min="12117" max="12326" width="9.140625" style="13" hidden="1"/>
    <col min="12327" max="12327" width="1.42578125" style="13" customWidth="1"/>
    <col min="12328" max="12328" width="3.42578125" style="13" customWidth="1"/>
    <col min="12329" max="12329" width="0.28515625" style="13" customWidth="1"/>
    <col min="12330" max="12330" width="2.140625" style="13" customWidth="1"/>
    <col min="12331" max="12331" width="8.140625" style="13" customWidth="1"/>
    <col min="12332" max="12332" width="1.28515625" style="13" customWidth="1"/>
    <col min="12333" max="12333" width="1.85546875" style="13" customWidth="1"/>
    <col min="12334" max="12334" width="2.140625" style="13" customWidth="1"/>
    <col min="12335" max="12335" width="1.85546875" style="13" customWidth="1"/>
    <col min="12336" max="12337" width="2.140625" style="13" customWidth="1"/>
    <col min="12338" max="12338" width="2.42578125" style="13" customWidth="1"/>
    <col min="12339" max="12339" width="0.28515625" style="13" customWidth="1"/>
    <col min="12340" max="12340" width="1.42578125" style="13" customWidth="1"/>
    <col min="12341" max="12341" width="0.85546875" style="13" customWidth="1"/>
    <col min="12342" max="12342" width="0.28515625" style="13" customWidth="1"/>
    <col min="12343" max="12343" width="1" style="13" customWidth="1"/>
    <col min="12344" max="12344" width="0.42578125" style="13" customWidth="1"/>
    <col min="12345" max="12345" width="0.28515625" style="13" customWidth="1"/>
    <col min="12346" max="12346" width="0.42578125" style="13" customWidth="1"/>
    <col min="12347" max="12347" width="2.42578125" style="13" customWidth="1"/>
    <col min="12348" max="12348" width="1.28515625" style="13" customWidth="1"/>
    <col min="12349" max="12349" width="9.140625" style="13" customWidth="1"/>
    <col min="12350" max="12350" width="7.7109375" style="13" customWidth="1"/>
    <col min="12351" max="12351" width="1" style="13" customWidth="1"/>
    <col min="12352" max="12352" width="3.28515625" style="13" customWidth="1"/>
    <col min="12353" max="12353" width="9.28515625" style="13" customWidth="1"/>
    <col min="12354" max="12354" width="1.85546875" style="13" customWidth="1"/>
    <col min="12355" max="12355" width="1.140625" style="13" customWidth="1"/>
    <col min="12356" max="12356" width="0.7109375" style="13" customWidth="1"/>
    <col min="12357" max="12357" width="0.85546875" style="13" customWidth="1"/>
    <col min="12358" max="12358" width="0.42578125" style="13" customWidth="1"/>
    <col min="12359" max="12359" width="0.85546875" style="13" customWidth="1"/>
    <col min="12360" max="12361" width="4.7109375" style="13" customWidth="1"/>
    <col min="12362" max="12362" width="4" style="13" customWidth="1"/>
    <col min="12363" max="12363" width="2.85546875" style="13" customWidth="1"/>
    <col min="12364" max="12364" width="0.85546875" style="13" customWidth="1"/>
    <col min="12365" max="12365" width="0.7109375" style="13" customWidth="1"/>
    <col min="12366" max="12366" width="1.140625" style="13" customWidth="1"/>
    <col min="12367" max="12367" width="0.42578125" style="13" customWidth="1"/>
    <col min="12368" max="12368" width="5.42578125" style="13" customWidth="1"/>
    <col min="12369" max="12369" width="6.28515625" style="13" customWidth="1"/>
    <col min="12370" max="12370" width="6" style="13" customWidth="1"/>
    <col min="12371" max="12371" width="0.42578125" style="13" customWidth="1"/>
    <col min="12372" max="12372" width="1.140625" style="13" customWidth="1"/>
    <col min="12373" max="12582" width="9.140625" style="13" hidden="1"/>
    <col min="12583" max="12583" width="1.42578125" style="13" customWidth="1"/>
    <col min="12584" max="12584" width="3.42578125" style="13" customWidth="1"/>
    <col min="12585" max="12585" width="0.28515625" style="13" customWidth="1"/>
    <col min="12586" max="12586" width="2.140625" style="13" customWidth="1"/>
    <col min="12587" max="12587" width="8.140625" style="13" customWidth="1"/>
    <col min="12588" max="12588" width="1.28515625" style="13" customWidth="1"/>
    <col min="12589" max="12589" width="1.85546875" style="13" customWidth="1"/>
    <col min="12590" max="12590" width="2.140625" style="13" customWidth="1"/>
    <col min="12591" max="12591" width="1.85546875" style="13" customWidth="1"/>
    <col min="12592" max="12593" width="2.140625" style="13" customWidth="1"/>
    <col min="12594" max="12594" width="2.42578125" style="13" customWidth="1"/>
    <col min="12595" max="12595" width="0.28515625" style="13" customWidth="1"/>
    <col min="12596" max="12596" width="1.42578125" style="13" customWidth="1"/>
    <col min="12597" max="12597" width="0.85546875" style="13" customWidth="1"/>
    <col min="12598" max="12598" width="0.28515625" style="13" customWidth="1"/>
    <col min="12599" max="12599" width="1" style="13" customWidth="1"/>
    <col min="12600" max="12600" width="0.42578125" style="13" customWidth="1"/>
    <col min="12601" max="12601" width="0.28515625" style="13" customWidth="1"/>
    <col min="12602" max="12602" width="0.42578125" style="13" customWidth="1"/>
    <col min="12603" max="12603" width="2.42578125" style="13" customWidth="1"/>
    <col min="12604" max="12604" width="1.28515625" style="13" customWidth="1"/>
    <col min="12605" max="12605" width="9.140625" style="13" customWidth="1"/>
    <col min="12606" max="12606" width="7.7109375" style="13" customWidth="1"/>
    <col min="12607" max="12607" width="1" style="13" customWidth="1"/>
    <col min="12608" max="12608" width="3.28515625" style="13" customWidth="1"/>
    <col min="12609" max="12609" width="9.28515625" style="13" customWidth="1"/>
    <col min="12610" max="12610" width="1.85546875" style="13" customWidth="1"/>
    <col min="12611" max="12611" width="1.140625" style="13" customWidth="1"/>
    <col min="12612" max="12612" width="0.7109375" style="13" customWidth="1"/>
    <col min="12613" max="12613" width="0.85546875" style="13" customWidth="1"/>
    <col min="12614" max="12614" width="0.42578125" style="13" customWidth="1"/>
    <col min="12615" max="12615" width="0.85546875" style="13" customWidth="1"/>
    <col min="12616" max="12617" width="4.7109375" style="13" customWidth="1"/>
    <col min="12618" max="12618" width="4" style="13" customWidth="1"/>
    <col min="12619" max="12619" width="2.85546875" style="13" customWidth="1"/>
    <col min="12620" max="12620" width="0.85546875" style="13" customWidth="1"/>
    <col min="12621" max="12621" width="0.7109375" style="13" customWidth="1"/>
    <col min="12622" max="12622" width="1.140625" style="13" customWidth="1"/>
    <col min="12623" max="12623" width="0.42578125" style="13" customWidth="1"/>
    <col min="12624" max="12624" width="5.42578125" style="13" customWidth="1"/>
    <col min="12625" max="12625" width="6.28515625" style="13" customWidth="1"/>
    <col min="12626" max="12626" width="6" style="13" customWidth="1"/>
    <col min="12627" max="12627" width="0.42578125" style="13" customWidth="1"/>
    <col min="12628" max="12628" width="1.140625" style="13" customWidth="1"/>
    <col min="12629" max="12838" width="9.140625" style="13" hidden="1"/>
    <col min="12839" max="12839" width="1.42578125" style="13" customWidth="1"/>
    <col min="12840" max="12840" width="3.42578125" style="13" customWidth="1"/>
    <col min="12841" max="12841" width="0.28515625" style="13" customWidth="1"/>
    <col min="12842" max="12842" width="2.140625" style="13" customWidth="1"/>
    <col min="12843" max="12843" width="8.140625" style="13" customWidth="1"/>
    <col min="12844" max="12844" width="1.28515625" style="13" customWidth="1"/>
    <col min="12845" max="12845" width="1.85546875" style="13" customWidth="1"/>
    <col min="12846" max="12846" width="2.140625" style="13" customWidth="1"/>
    <col min="12847" max="12847" width="1.85546875" style="13" customWidth="1"/>
    <col min="12848" max="12849" width="2.140625" style="13" customWidth="1"/>
    <col min="12850" max="12850" width="2.42578125" style="13" customWidth="1"/>
    <col min="12851" max="12851" width="0.28515625" style="13" customWidth="1"/>
    <col min="12852" max="12852" width="1.42578125" style="13" customWidth="1"/>
    <col min="12853" max="12853" width="0.85546875" style="13" customWidth="1"/>
    <col min="12854" max="12854" width="0.28515625" style="13" customWidth="1"/>
    <col min="12855" max="12855" width="1" style="13" customWidth="1"/>
    <col min="12856" max="12856" width="0.42578125" style="13" customWidth="1"/>
    <col min="12857" max="12857" width="0.28515625" style="13" customWidth="1"/>
    <col min="12858" max="12858" width="0.42578125" style="13" customWidth="1"/>
    <col min="12859" max="12859" width="2.42578125" style="13" customWidth="1"/>
    <col min="12860" max="12860" width="1.28515625" style="13" customWidth="1"/>
    <col min="12861" max="12861" width="9.140625" style="13" customWidth="1"/>
    <col min="12862" max="12862" width="7.7109375" style="13" customWidth="1"/>
    <col min="12863" max="12863" width="1" style="13" customWidth="1"/>
    <col min="12864" max="12864" width="3.28515625" style="13" customWidth="1"/>
    <col min="12865" max="12865" width="9.28515625" style="13" customWidth="1"/>
    <col min="12866" max="12866" width="1.85546875" style="13" customWidth="1"/>
    <col min="12867" max="12867" width="1.140625" style="13" customWidth="1"/>
    <col min="12868" max="12868" width="0.7109375" style="13" customWidth="1"/>
    <col min="12869" max="12869" width="0.85546875" style="13" customWidth="1"/>
    <col min="12870" max="12870" width="0.42578125" style="13" customWidth="1"/>
    <col min="12871" max="12871" width="0.85546875" style="13" customWidth="1"/>
    <col min="12872" max="12873" width="4.7109375" style="13" customWidth="1"/>
    <col min="12874" max="12874" width="4" style="13" customWidth="1"/>
    <col min="12875" max="12875" width="2.85546875" style="13" customWidth="1"/>
    <col min="12876" max="12876" width="0.85546875" style="13" customWidth="1"/>
    <col min="12877" max="12877" width="0.7109375" style="13" customWidth="1"/>
    <col min="12878" max="12878" width="1.140625" style="13" customWidth="1"/>
    <col min="12879" max="12879" width="0.42578125" style="13" customWidth="1"/>
    <col min="12880" max="12880" width="5.42578125" style="13" customWidth="1"/>
    <col min="12881" max="12881" width="6.28515625" style="13" customWidth="1"/>
    <col min="12882" max="12882" width="6" style="13" customWidth="1"/>
    <col min="12883" max="12883" width="0.42578125" style="13" customWidth="1"/>
    <col min="12884" max="12884" width="1.140625" style="13" customWidth="1"/>
    <col min="12885" max="13094" width="9.140625" style="13" hidden="1"/>
    <col min="13095" max="13095" width="1.42578125" style="13" customWidth="1"/>
    <col min="13096" max="13096" width="3.42578125" style="13" customWidth="1"/>
    <col min="13097" max="13097" width="0.28515625" style="13" customWidth="1"/>
    <col min="13098" max="13098" width="2.140625" style="13" customWidth="1"/>
    <col min="13099" max="13099" width="8.140625" style="13" customWidth="1"/>
    <col min="13100" max="13100" width="1.28515625" style="13" customWidth="1"/>
    <col min="13101" max="13101" width="1.85546875" style="13" customWidth="1"/>
    <col min="13102" max="13102" width="2.140625" style="13" customWidth="1"/>
    <col min="13103" max="13103" width="1.85546875" style="13" customWidth="1"/>
    <col min="13104" max="13105" width="2.140625" style="13" customWidth="1"/>
    <col min="13106" max="13106" width="2.42578125" style="13" customWidth="1"/>
    <col min="13107" max="13107" width="0.28515625" style="13" customWidth="1"/>
    <col min="13108" max="13108" width="1.42578125" style="13" customWidth="1"/>
    <col min="13109" max="13109" width="0.85546875" style="13" customWidth="1"/>
    <col min="13110" max="13110" width="0.28515625" style="13" customWidth="1"/>
    <col min="13111" max="13111" width="1" style="13" customWidth="1"/>
    <col min="13112" max="13112" width="0.42578125" style="13" customWidth="1"/>
    <col min="13113" max="13113" width="0.28515625" style="13" customWidth="1"/>
    <col min="13114" max="13114" width="0.42578125" style="13" customWidth="1"/>
    <col min="13115" max="13115" width="2.42578125" style="13" customWidth="1"/>
    <col min="13116" max="13116" width="1.28515625" style="13" customWidth="1"/>
    <col min="13117" max="13117" width="9.140625" style="13" customWidth="1"/>
    <col min="13118" max="13118" width="7.7109375" style="13" customWidth="1"/>
    <col min="13119" max="13119" width="1" style="13" customWidth="1"/>
    <col min="13120" max="13120" width="3.28515625" style="13" customWidth="1"/>
    <col min="13121" max="13121" width="9.28515625" style="13" customWidth="1"/>
    <col min="13122" max="13122" width="1.85546875" style="13" customWidth="1"/>
    <col min="13123" max="13123" width="1.140625" style="13" customWidth="1"/>
    <col min="13124" max="13124" width="0.7109375" style="13" customWidth="1"/>
    <col min="13125" max="13125" width="0.85546875" style="13" customWidth="1"/>
    <col min="13126" max="13126" width="0.42578125" style="13" customWidth="1"/>
    <col min="13127" max="13127" width="0.85546875" style="13" customWidth="1"/>
    <col min="13128" max="13129" width="4.7109375" style="13" customWidth="1"/>
    <col min="13130" max="13130" width="4" style="13" customWidth="1"/>
    <col min="13131" max="13131" width="2.85546875" style="13" customWidth="1"/>
    <col min="13132" max="13132" width="0.85546875" style="13" customWidth="1"/>
    <col min="13133" max="13133" width="0.7109375" style="13" customWidth="1"/>
    <col min="13134" max="13134" width="1.140625" style="13" customWidth="1"/>
    <col min="13135" max="13135" width="0.42578125" style="13" customWidth="1"/>
    <col min="13136" max="13136" width="5.42578125" style="13" customWidth="1"/>
    <col min="13137" max="13137" width="6.28515625" style="13" customWidth="1"/>
    <col min="13138" max="13138" width="6" style="13" customWidth="1"/>
    <col min="13139" max="13139" width="0.42578125" style="13" customWidth="1"/>
    <col min="13140" max="13140" width="1.140625" style="13" customWidth="1"/>
    <col min="13141" max="13350" width="9.140625" style="13" hidden="1"/>
    <col min="13351" max="13351" width="1.42578125" style="13" customWidth="1"/>
    <col min="13352" max="13352" width="3.42578125" style="13" customWidth="1"/>
    <col min="13353" max="13353" width="0.28515625" style="13" customWidth="1"/>
    <col min="13354" max="13354" width="2.140625" style="13" customWidth="1"/>
    <col min="13355" max="13355" width="8.140625" style="13" customWidth="1"/>
    <col min="13356" max="13356" width="1.28515625" style="13" customWidth="1"/>
    <col min="13357" max="13357" width="1.85546875" style="13" customWidth="1"/>
    <col min="13358" max="13358" width="2.140625" style="13" customWidth="1"/>
    <col min="13359" max="13359" width="1.85546875" style="13" customWidth="1"/>
    <col min="13360" max="13361" width="2.140625" style="13" customWidth="1"/>
    <col min="13362" max="13362" width="2.42578125" style="13" customWidth="1"/>
    <col min="13363" max="13363" width="0.28515625" style="13" customWidth="1"/>
    <col min="13364" max="13364" width="1.42578125" style="13" customWidth="1"/>
    <col min="13365" max="13365" width="0.85546875" style="13" customWidth="1"/>
    <col min="13366" max="13366" width="0.28515625" style="13" customWidth="1"/>
    <col min="13367" max="13367" width="1" style="13" customWidth="1"/>
    <col min="13368" max="13368" width="0.42578125" style="13" customWidth="1"/>
    <col min="13369" max="13369" width="0.28515625" style="13" customWidth="1"/>
    <col min="13370" max="13370" width="0.42578125" style="13" customWidth="1"/>
    <col min="13371" max="13371" width="2.42578125" style="13" customWidth="1"/>
    <col min="13372" max="13372" width="1.28515625" style="13" customWidth="1"/>
    <col min="13373" max="13373" width="9.140625" style="13" customWidth="1"/>
    <col min="13374" max="13374" width="7.7109375" style="13" customWidth="1"/>
    <col min="13375" max="13375" width="1" style="13" customWidth="1"/>
    <col min="13376" max="13376" width="3.28515625" style="13" customWidth="1"/>
    <col min="13377" max="13377" width="9.28515625" style="13" customWidth="1"/>
    <col min="13378" max="13378" width="1.85546875" style="13" customWidth="1"/>
    <col min="13379" max="13379" width="1.140625" style="13" customWidth="1"/>
    <col min="13380" max="13380" width="0.7109375" style="13" customWidth="1"/>
    <col min="13381" max="13381" width="0.85546875" style="13" customWidth="1"/>
    <col min="13382" max="13382" width="0.42578125" style="13" customWidth="1"/>
    <col min="13383" max="13383" width="0.85546875" style="13" customWidth="1"/>
    <col min="13384" max="13385" width="4.7109375" style="13" customWidth="1"/>
    <col min="13386" max="13386" width="4" style="13" customWidth="1"/>
    <col min="13387" max="13387" width="2.85546875" style="13" customWidth="1"/>
    <col min="13388" max="13388" width="0.85546875" style="13" customWidth="1"/>
    <col min="13389" max="13389" width="0.7109375" style="13" customWidth="1"/>
    <col min="13390" max="13390" width="1.140625" style="13" customWidth="1"/>
    <col min="13391" max="13391" width="0.42578125" style="13" customWidth="1"/>
    <col min="13392" max="13392" width="5.42578125" style="13" customWidth="1"/>
    <col min="13393" max="13393" width="6.28515625" style="13" customWidth="1"/>
    <col min="13394" max="13394" width="6" style="13" customWidth="1"/>
    <col min="13395" max="13395" width="0.42578125" style="13" customWidth="1"/>
    <col min="13396" max="13396" width="1.140625" style="13" customWidth="1"/>
    <col min="13397" max="13606" width="9.140625" style="13" hidden="1"/>
    <col min="13607" max="13607" width="1.42578125" style="13" customWidth="1"/>
    <col min="13608" max="13608" width="3.42578125" style="13" customWidth="1"/>
    <col min="13609" max="13609" width="0.28515625" style="13" customWidth="1"/>
    <col min="13610" max="13610" width="2.140625" style="13" customWidth="1"/>
    <col min="13611" max="13611" width="8.140625" style="13" customWidth="1"/>
    <col min="13612" max="13612" width="1.28515625" style="13" customWidth="1"/>
    <col min="13613" max="13613" width="1.85546875" style="13" customWidth="1"/>
    <col min="13614" max="13614" width="2.140625" style="13" customWidth="1"/>
    <col min="13615" max="13615" width="1.85546875" style="13" customWidth="1"/>
    <col min="13616" max="13617" width="2.140625" style="13" customWidth="1"/>
    <col min="13618" max="13618" width="2.42578125" style="13" customWidth="1"/>
    <col min="13619" max="13619" width="0.28515625" style="13" customWidth="1"/>
    <col min="13620" max="13620" width="1.42578125" style="13" customWidth="1"/>
    <col min="13621" max="13621" width="0.85546875" style="13" customWidth="1"/>
    <col min="13622" max="13622" width="0.28515625" style="13" customWidth="1"/>
    <col min="13623" max="13623" width="1" style="13" customWidth="1"/>
    <col min="13624" max="13624" width="0.42578125" style="13" customWidth="1"/>
    <col min="13625" max="13625" width="0.28515625" style="13" customWidth="1"/>
    <col min="13626" max="13626" width="0.42578125" style="13" customWidth="1"/>
    <col min="13627" max="13627" width="2.42578125" style="13" customWidth="1"/>
    <col min="13628" max="13628" width="1.28515625" style="13" customWidth="1"/>
    <col min="13629" max="13629" width="9.140625" style="13" customWidth="1"/>
    <col min="13630" max="13630" width="7.7109375" style="13" customWidth="1"/>
    <col min="13631" max="13631" width="1" style="13" customWidth="1"/>
    <col min="13632" max="13632" width="3.28515625" style="13" customWidth="1"/>
    <col min="13633" max="13633" width="9.28515625" style="13" customWidth="1"/>
    <col min="13634" max="13634" width="1.85546875" style="13" customWidth="1"/>
    <col min="13635" max="13635" width="1.140625" style="13" customWidth="1"/>
    <col min="13636" max="13636" width="0.7109375" style="13" customWidth="1"/>
    <col min="13637" max="13637" width="0.85546875" style="13" customWidth="1"/>
    <col min="13638" max="13638" width="0.42578125" style="13" customWidth="1"/>
    <col min="13639" max="13639" width="0.85546875" style="13" customWidth="1"/>
    <col min="13640" max="13641" width="4.7109375" style="13" customWidth="1"/>
    <col min="13642" max="13642" width="4" style="13" customWidth="1"/>
    <col min="13643" max="13643" width="2.85546875" style="13" customWidth="1"/>
    <col min="13644" max="13644" width="0.85546875" style="13" customWidth="1"/>
    <col min="13645" max="13645" width="0.7109375" style="13" customWidth="1"/>
    <col min="13646" max="13646" width="1.140625" style="13" customWidth="1"/>
    <col min="13647" max="13647" width="0.42578125" style="13" customWidth="1"/>
    <col min="13648" max="13648" width="5.42578125" style="13" customWidth="1"/>
    <col min="13649" max="13649" width="6.28515625" style="13" customWidth="1"/>
    <col min="13650" max="13650" width="6" style="13" customWidth="1"/>
    <col min="13651" max="13651" width="0.42578125" style="13" customWidth="1"/>
    <col min="13652" max="13652" width="1.140625" style="13" customWidth="1"/>
    <col min="13653" max="13862" width="9.140625" style="13" hidden="1"/>
    <col min="13863" max="13863" width="1.42578125" style="13" customWidth="1"/>
    <col min="13864" max="13864" width="3.42578125" style="13" customWidth="1"/>
    <col min="13865" max="13865" width="0.28515625" style="13" customWidth="1"/>
    <col min="13866" max="13866" width="2.140625" style="13" customWidth="1"/>
    <col min="13867" max="13867" width="8.140625" style="13" customWidth="1"/>
    <col min="13868" max="13868" width="1.28515625" style="13" customWidth="1"/>
    <col min="13869" max="13869" width="1.85546875" style="13" customWidth="1"/>
    <col min="13870" max="13870" width="2.140625" style="13" customWidth="1"/>
    <col min="13871" max="13871" width="1.85546875" style="13" customWidth="1"/>
    <col min="13872" max="13873" width="2.140625" style="13" customWidth="1"/>
    <col min="13874" max="13874" width="2.42578125" style="13" customWidth="1"/>
    <col min="13875" max="13875" width="0.28515625" style="13" customWidth="1"/>
    <col min="13876" max="13876" width="1.42578125" style="13" customWidth="1"/>
    <col min="13877" max="13877" width="0.85546875" style="13" customWidth="1"/>
    <col min="13878" max="13878" width="0.28515625" style="13" customWidth="1"/>
    <col min="13879" max="13879" width="1" style="13" customWidth="1"/>
    <col min="13880" max="13880" width="0.42578125" style="13" customWidth="1"/>
    <col min="13881" max="13881" width="0.28515625" style="13" customWidth="1"/>
    <col min="13882" max="13882" width="0.42578125" style="13" customWidth="1"/>
    <col min="13883" max="13883" width="2.42578125" style="13" customWidth="1"/>
    <col min="13884" max="13884" width="1.28515625" style="13" customWidth="1"/>
    <col min="13885" max="13885" width="9.140625" style="13" customWidth="1"/>
    <col min="13886" max="13886" width="7.7109375" style="13" customWidth="1"/>
    <col min="13887" max="13887" width="1" style="13" customWidth="1"/>
    <col min="13888" max="13888" width="3.28515625" style="13" customWidth="1"/>
    <col min="13889" max="13889" width="9.28515625" style="13" customWidth="1"/>
    <col min="13890" max="13890" width="1.85546875" style="13" customWidth="1"/>
    <col min="13891" max="13891" width="1.140625" style="13" customWidth="1"/>
    <col min="13892" max="13892" width="0.7109375" style="13" customWidth="1"/>
    <col min="13893" max="13893" width="0.85546875" style="13" customWidth="1"/>
    <col min="13894" max="13894" width="0.42578125" style="13" customWidth="1"/>
    <col min="13895" max="13895" width="0.85546875" style="13" customWidth="1"/>
    <col min="13896" max="13897" width="4.7109375" style="13" customWidth="1"/>
    <col min="13898" max="13898" width="4" style="13" customWidth="1"/>
    <col min="13899" max="13899" width="2.85546875" style="13" customWidth="1"/>
    <col min="13900" max="13900" width="0.85546875" style="13" customWidth="1"/>
    <col min="13901" max="13901" width="0.7109375" style="13" customWidth="1"/>
    <col min="13902" max="13902" width="1.140625" style="13" customWidth="1"/>
    <col min="13903" max="13903" width="0.42578125" style="13" customWidth="1"/>
    <col min="13904" max="13904" width="5.42578125" style="13" customWidth="1"/>
    <col min="13905" max="13905" width="6.28515625" style="13" customWidth="1"/>
    <col min="13906" max="13906" width="6" style="13" customWidth="1"/>
    <col min="13907" max="13907" width="0.42578125" style="13" customWidth="1"/>
    <col min="13908" max="13908" width="1.140625" style="13" customWidth="1"/>
    <col min="13909" max="14118" width="9.140625" style="13" hidden="1"/>
    <col min="14119" max="14119" width="1.42578125" style="13" customWidth="1"/>
    <col min="14120" max="14120" width="3.42578125" style="13" customWidth="1"/>
    <col min="14121" max="14121" width="0.28515625" style="13" customWidth="1"/>
    <col min="14122" max="14122" width="2.140625" style="13" customWidth="1"/>
    <col min="14123" max="14123" width="8.140625" style="13" customWidth="1"/>
    <col min="14124" max="14124" width="1.28515625" style="13" customWidth="1"/>
    <col min="14125" max="14125" width="1.85546875" style="13" customWidth="1"/>
    <col min="14126" max="14126" width="2.140625" style="13" customWidth="1"/>
    <col min="14127" max="14127" width="1.85546875" style="13" customWidth="1"/>
    <col min="14128" max="14129" width="2.140625" style="13" customWidth="1"/>
    <col min="14130" max="14130" width="2.42578125" style="13" customWidth="1"/>
    <col min="14131" max="14131" width="0.28515625" style="13" customWidth="1"/>
    <col min="14132" max="14132" width="1.42578125" style="13" customWidth="1"/>
    <col min="14133" max="14133" width="0.85546875" style="13" customWidth="1"/>
    <col min="14134" max="14134" width="0.28515625" style="13" customWidth="1"/>
    <col min="14135" max="14135" width="1" style="13" customWidth="1"/>
    <col min="14136" max="14136" width="0.42578125" style="13" customWidth="1"/>
    <col min="14137" max="14137" width="0.28515625" style="13" customWidth="1"/>
    <col min="14138" max="14138" width="0.42578125" style="13" customWidth="1"/>
    <col min="14139" max="14139" width="2.42578125" style="13" customWidth="1"/>
    <col min="14140" max="14140" width="1.28515625" style="13" customWidth="1"/>
    <col min="14141" max="14141" width="9.140625" style="13" customWidth="1"/>
    <col min="14142" max="14142" width="7.7109375" style="13" customWidth="1"/>
    <col min="14143" max="14143" width="1" style="13" customWidth="1"/>
    <col min="14144" max="14144" width="3.28515625" style="13" customWidth="1"/>
    <col min="14145" max="14145" width="9.28515625" style="13" customWidth="1"/>
    <col min="14146" max="14146" width="1.85546875" style="13" customWidth="1"/>
    <col min="14147" max="14147" width="1.140625" style="13" customWidth="1"/>
    <col min="14148" max="14148" width="0.7109375" style="13" customWidth="1"/>
    <col min="14149" max="14149" width="0.85546875" style="13" customWidth="1"/>
    <col min="14150" max="14150" width="0.42578125" style="13" customWidth="1"/>
    <col min="14151" max="14151" width="0.85546875" style="13" customWidth="1"/>
    <col min="14152" max="14153" width="4.7109375" style="13" customWidth="1"/>
    <col min="14154" max="14154" width="4" style="13" customWidth="1"/>
    <col min="14155" max="14155" width="2.85546875" style="13" customWidth="1"/>
    <col min="14156" max="14156" width="0.85546875" style="13" customWidth="1"/>
    <col min="14157" max="14157" width="0.7109375" style="13" customWidth="1"/>
    <col min="14158" max="14158" width="1.140625" style="13" customWidth="1"/>
    <col min="14159" max="14159" width="0.42578125" style="13" customWidth="1"/>
    <col min="14160" max="14160" width="5.42578125" style="13" customWidth="1"/>
    <col min="14161" max="14161" width="6.28515625" style="13" customWidth="1"/>
    <col min="14162" max="14162" width="6" style="13" customWidth="1"/>
    <col min="14163" max="14163" width="0.42578125" style="13" customWidth="1"/>
    <col min="14164" max="14164" width="1.140625" style="13" customWidth="1"/>
    <col min="14165" max="14374" width="9.140625" style="13" hidden="1"/>
    <col min="14375" max="14375" width="1.42578125" style="13" customWidth="1"/>
    <col min="14376" max="14376" width="3.42578125" style="13" customWidth="1"/>
    <col min="14377" max="14377" width="0.28515625" style="13" customWidth="1"/>
    <col min="14378" max="14378" width="2.140625" style="13" customWidth="1"/>
    <col min="14379" max="14379" width="8.140625" style="13" customWidth="1"/>
    <col min="14380" max="14380" width="1.28515625" style="13" customWidth="1"/>
    <col min="14381" max="14381" width="1.85546875" style="13" customWidth="1"/>
    <col min="14382" max="14382" width="2.140625" style="13" customWidth="1"/>
    <col min="14383" max="14383" width="1.85546875" style="13" customWidth="1"/>
    <col min="14384" max="14385" width="2.140625" style="13" customWidth="1"/>
    <col min="14386" max="14386" width="2.42578125" style="13" customWidth="1"/>
    <col min="14387" max="14387" width="0.28515625" style="13" customWidth="1"/>
    <col min="14388" max="14388" width="1.42578125" style="13" customWidth="1"/>
    <col min="14389" max="14389" width="0.85546875" style="13" customWidth="1"/>
    <col min="14390" max="14390" width="0.28515625" style="13" customWidth="1"/>
    <col min="14391" max="14391" width="1" style="13" customWidth="1"/>
    <col min="14392" max="14392" width="0.42578125" style="13" customWidth="1"/>
    <col min="14393" max="14393" width="0.28515625" style="13" customWidth="1"/>
    <col min="14394" max="14394" width="0.42578125" style="13" customWidth="1"/>
    <col min="14395" max="14395" width="2.42578125" style="13" customWidth="1"/>
    <col min="14396" max="14396" width="1.28515625" style="13" customWidth="1"/>
    <col min="14397" max="14397" width="9.140625" style="13" customWidth="1"/>
    <col min="14398" max="14398" width="7.7109375" style="13" customWidth="1"/>
    <col min="14399" max="14399" width="1" style="13" customWidth="1"/>
    <col min="14400" max="14400" width="3.28515625" style="13" customWidth="1"/>
    <col min="14401" max="14401" width="9.28515625" style="13" customWidth="1"/>
    <col min="14402" max="14402" width="1.85546875" style="13" customWidth="1"/>
    <col min="14403" max="14403" width="1.140625" style="13" customWidth="1"/>
    <col min="14404" max="14404" width="0.7109375" style="13" customWidth="1"/>
    <col min="14405" max="14405" width="0.85546875" style="13" customWidth="1"/>
    <col min="14406" max="14406" width="0.42578125" style="13" customWidth="1"/>
    <col min="14407" max="14407" width="0.85546875" style="13" customWidth="1"/>
    <col min="14408" max="14409" width="4.7109375" style="13" customWidth="1"/>
    <col min="14410" max="14410" width="4" style="13" customWidth="1"/>
    <col min="14411" max="14411" width="2.85546875" style="13" customWidth="1"/>
    <col min="14412" max="14412" width="0.85546875" style="13" customWidth="1"/>
    <col min="14413" max="14413" width="0.7109375" style="13" customWidth="1"/>
    <col min="14414" max="14414" width="1.140625" style="13" customWidth="1"/>
    <col min="14415" max="14415" width="0.42578125" style="13" customWidth="1"/>
    <col min="14416" max="14416" width="5.42578125" style="13" customWidth="1"/>
    <col min="14417" max="14417" width="6.28515625" style="13" customWidth="1"/>
    <col min="14418" max="14418" width="6" style="13" customWidth="1"/>
    <col min="14419" max="14419" width="0.42578125" style="13" customWidth="1"/>
    <col min="14420" max="14420" width="1.140625" style="13" customWidth="1"/>
    <col min="14421" max="14630" width="9.140625" style="13" hidden="1"/>
    <col min="14631" max="14631" width="1.42578125" style="13" customWidth="1"/>
    <col min="14632" max="14632" width="3.42578125" style="13" customWidth="1"/>
    <col min="14633" max="14633" width="0.28515625" style="13" customWidth="1"/>
    <col min="14634" max="14634" width="2.140625" style="13" customWidth="1"/>
    <col min="14635" max="14635" width="8.140625" style="13" customWidth="1"/>
    <col min="14636" max="14636" width="1.28515625" style="13" customWidth="1"/>
    <col min="14637" max="14637" width="1.85546875" style="13" customWidth="1"/>
    <col min="14638" max="14638" width="2.140625" style="13" customWidth="1"/>
    <col min="14639" max="14639" width="1.85546875" style="13" customWidth="1"/>
    <col min="14640" max="14641" width="2.140625" style="13" customWidth="1"/>
    <col min="14642" max="14642" width="2.42578125" style="13" customWidth="1"/>
    <col min="14643" max="14643" width="0.28515625" style="13" customWidth="1"/>
    <col min="14644" max="14644" width="1.42578125" style="13" customWidth="1"/>
    <col min="14645" max="14645" width="0.85546875" style="13" customWidth="1"/>
    <col min="14646" max="14646" width="0.28515625" style="13" customWidth="1"/>
    <col min="14647" max="14647" width="1" style="13" customWidth="1"/>
    <col min="14648" max="14648" width="0.42578125" style="13" customWidth="1"/>
    <col min="14649" max="14649" width="0.28515625" style="13" customWidth="1"/>
    <col min="14650" max="14650" width="0.42578125" style="13" customWidth="1"/>
    <col min="14651" max="14651" width="2.42578125" style="13" customWidth="1"/>
    <col min="14652" max="14652" width="1.28515625" style="13" customWidth="1"/>
    <col min="14653" max="14653" width="9.140625" style="13" customWidth="1"/>
    <col min="14654" max="14654" width="7.7109375" style="13" customWidth="1"/>
    <col min="14655" max="14655" width="1" style="13" customWidth="1"/>
    <col min="14656" max="14656" width="3.28515625" style="13" customWidth="1"/>
    <col min="14657" max="14657" width="9.28515625" style="13" customWidth="1"/>
    <col min="14658" max="14658" width="1.85546875" style="13" customWidth="1"/>
    <col min="14659" max="14659" width="1.140625" style="13" customWidth="1"/>
    <col min="14660" max="14660" width="0.7109375" style="13" customWidth="1"/>
    <col min="14661" max="14661" width="0.85546875" style="13" customWidth="1"/>
    <col min="14662" max="14662" width="0.42578125" style="13" customWidth="1"/>
    <col min="14663" max="14663" width="0.85546875" style="13" customWidth="1"/>
    <col min="14664" max="14665" width="4.7109375" style="13" customWidth="1"/>
    <col min="14666" max="14666" width="4" style="13" customWidth="1"/>
    <col min="14667" max="14667" width="2.85546875" style="13" customWidth="1"/>
    <col min="14668" max="14668" width="0.85546875" style="13" customWidth="1"/>
    <col min="14669" max="14669" width="0.7109375" style="13" customWidth="1"/>
    <col min="14670" max="14670" width="1.140625" style="13" customWidth="1"/>
    <col min="14671" max="14671" width="0.42578125" style="13" customWidth="1"/>
    <col min="14672" max="14672" width="5.42578125" style="13" customWidth="1"/>
    <col min="14673" max="14673" width="6.28515625" style="13" customWidth="1"/>
    <col min="14674" max="14674" width="6" style="13" customWidth="1"/>
    <col min="14675" max="14675" width="0.42578125" style="13" customWidth="1"/>
    <col min="14676" max="14676" width="1.140625" style="13" customWidth="1"/>
    <col min="14677" max="14886" width="9.140625" style="13" hidden="1"/>
    <col min="14887" max="14887" width="1.42578125" style="13" customWidth="1"/>
    <col min="14888" max="14888" width="3.42578125" style="13" customWidth="1"/>
    <col min="14889" max="14889" width="0.28515625" style="13" customWidth="1"/>
    <col min="14890" max="14890" width="2.140625" style="13" customWidth="1"/>
    <col min="14891" max="14891" width="8.140625" style="13" customWidth="1"/>
    <col min="14892" max="14892" width="1.28515625" style="13" customWidth="1"/>
    <col min="14893" max="14893" width="1.85546875" style="13" customWidth="1"/>
    <col min="14894" max="14894" width="2.140625" style="13" customWidth="1"/>
    <col min="14895" max="14895" width="1.85546875" style="13" customWidth="1"/>
    <col min="14896" max="14897" width="2.140625" style="13" customWidth="1"/>
    <col min="14898" max="14898" width="2.42578125" style="13" customWidth="1"/>
    <col min="14899" max="14899" width="0.28515625" style="13" customWidth="1"/>
    <col min="14900" max="14900" width="1.42578125" style="13" customWidth="1"/>
    <col min="14901" max="14901" width="0.85546875" style="13" customWidth="1"/>
    <col min="14902" max="14902" width="0.28515625" style="13" customWidth="1"/>
    <col min="14903" max="14903" width="1" style="13" customWidth="1"/>
    <col min="14904" max="14904" width="0.42578125" style="13" customWidth="1"/>
    <col min="14905" max="14905" width="0.28515625" style="13" customWidth="1"/>
    <col min="14906" max="14906" width="0.42578125" style="13" customWidth="1"/>
    <col min="14907" max="14907" width="2.42578125" style="13" customWidth="1"/>
    <col min="14908" max="14908" width="1.28515625" style="13" customWidth="1"/>
    <col min="14909" max="14909" width="9.140625" style="13" customWidth="1"/>
    <col min="14910" max="14910" width="7.7109375" style="13" customWidth="1"/>
    <col min="14911" max="14911" width="1" style="13" customWidth="1"/>
    <col min="14912" max="14912" width="3.28515625" style="13" customWidth="1"/>
    <col min="14913" max="14913" width="9.28515625" style="13" customWidth="1"/>
    <col min="14914" max="14914" width="1.85546875" style="13" customWidth="1"/>
    <col min="14915" max="14915" width="1.140625" style="13" customWidth="1"/>
    <col min="14916" max="14916" width="0.7109375" style="13" customWidth="1"/>
    <col min="14917" max="14917" width="0.85546875" style="13" customWidth="1"/>
    <col min="14918" max="14918" width="0.42578125" style="13" customWidth="1"/>
    <col min="14919" max="14919" width="0.85546875" style="13" customWidth="1"/>
    <col min="14920" max="14921" width="4.7109375" style="13" customWidth="1"/>
    <col min="14922" max="14922" width="4" style="13" customWidth="1"/>
    <col min="14923" max="14923" width="2.85546875" style="13" customWidth="1"/>
    <col min="14924" max="14924" width="0.85546875" style="13" customWidth="1"/>
    <col min="14925" max="14925" width="0.7109375" style="13" customWidth="1"/>
    <col min="14926" max="14926" width="1.140625" style="13" customWidth="1"/>
    <col min="14927" max="14927" width="0.42578125" style="13" customWidth="1"/>
    <col min="14928" max="14928" width="5.42578125" style="13" customWidth="1"/>
    <col min="14929" max="14929" width="6.28515625" style="13" customWidth="1"/>
    <col min="14930" max="14930" width="6" style="13" customWidth="1"/>
    <col min="14931" max="14931" width="0.42578125" style="13" customWidth="1"/>
    <col min="14932" max="14932" width="1.140625" style="13" customWidth="1"/>
    <col min="14933" max="15124" width="9.140625" style="13" hidden="1"/>
    <col min="15125" max="15170" width="0" style="13" hidden="1"/>
    <col min="15171" max="15380" width="9.140625" style="13" hidden="1"/>
    <col min="15381" max="15426" width="0" style="13" hidden="1"/>
    <col min="15427" max="15636" width="9.140625" style="13" hidden="1"/>
    <col min="15637" max="15682" width="0" style="13" hidden="1"/>
    <col min="15683" max="15887" width="9.140625" style="13" hidden="1"/>
    <col min="15888" max="15933" width="0" style="13" hidden="1"/>
    <col min="15934" max="16128" width="9.140625" style="13" hidden="1"/>
    <col min="16129" max="16174" width="0" style="13" hidden="1"/>
    <col min="16175" max="16384" width="9.140625" style="13" hidden="1"/>
  </cols>
  <sheetData>
    <row r="1" spans="1:1099" ht="9.75" customHeight="1" thickBot="1">
      <c r="A1" s="17"/>
      <c r="B1" s="73"/>
      <c r="C1" s="17"/>
      <c r="D1" s="17"/>
      <c r="E1" s="17"/>
      <c r="F1" s="17"/>
      <c r="G1" s="17"/>
      <c r="H1" s="17"/>
      <c r="I1" s="17"/>
      <c r="J1" s="17"/>
      <c r="K1" s="17"/>
      <c r="L1" s="17"/>
      <c r="M1" s="17"/>
      <c r="N1" s="17"/>
      <c r="O1" s="17"/>
      <c r="P1" s="17"/>
      <c r="Q1" s="72"/>
      <c r="R1" s="72"/>
      <c r="S1" s="72"/>
      <c r="T1" s="72"/>
      <c r="U1" s="17"/>
      <c r="V1" s="17"/>
      <c r="W1" s="17"/>
      <c r="X1" s="17"/>
      <c r="Y1" s="17"/>
      <c r="Z1" s="17"/>
      <c r="AA1" s="17"/>
      <c r="AB1" s="17"/>
      <c r="AC1" s="17"/>
      <c r="AD1" s="17"/>
      <c r="AE1" s="17"/>
      <c r="AF1" s="17"/>
      <c r="AG1" s="17"/>
      <c r="AH1" s="17"/>
      <c r="AI1" s="17"/>
      <c r="AJ1" s="17"/>
      <c r="AK1" s="18"/>
      <c r="AL1" s="17"/>
      <c r="AM1" s="17"/>
      <c r="AN1" s="17"/>
      <c r="AO1" s="17"/>
      <c r="AP1" s="17"/>
      <c r="AQ1" s="17"/>
      <c r="AR1" s="17"/>
      <c r="AS1" s="17"/>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row>
    <row r="2" spans="1:1099" ht="4.5" customHeight="1" thickTop="1">
      <c r="A2" s="17"/>
      <c r="B2" s="567"/>
      <c r="C2" s="568"/>
      <c r="D2" s="568"/>
      <c r="E2" s="568"/>
      <c r="F2" s="568"/>
      <c r="G2" s="568"/>
      <c r="H2" s="568"/>
      <c r="I2" s="568"/>
      <c r="J2" s="571" t="s">
        <v>763</v>
      </c>
      <c r="K2" s="571"/>
      <c r="L2" s="571"/>
      <c r="M2" s="571"/>
      <c r="N2" s="571"/>
      <c r="O2" s="571"/>
      <c r="P2" s="571"/>
      <c r="Q2" s="571"/>
      <c r="R2" s="571"/>
      <c r="S2" s="571"/>
      <c r="T2" s="571"/>
      <c r="U2" s="571"/>
      <c r="V2" s="571"/>
      <c r="W2" s="571"/>
      <c r="X2" s="571"/>
      <c r="Y2" s="571"/>
      <c r="Z2" s="571"/>
      <c r="AA2" s="571"/>
      <c r="AB2" s="571"/>
      <c r="AC2" s="571"/>
      <c r="AD2" s="574" t="s">
        <v>186</v>
      </c>
      <c r="AE2" s="575"/>
      <c r="AF2" s="575"/>
      <c r="AG2" s="575"/>
      <c r="AH2" s="575"/>
      <c r="AI2" s="575"/>
      <c r="AJ2" s="575"/>
      <c r="AK2" s="575"/>
      <c r="AL2" s="576"/>
      <c r="AM2" s="583">
        <v>2516</v>
      </c>
      <c r="AN2" s="584"/>
      <c r="AO2" s="584"/>
      <c r="AP2" s="584"/>
      <c r="AQ2" s="584"/>
      <c r="AR2" s="584"/>
      <c r="AS2" s="585"/>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row>
    <row r="3" spans="1:1099" ht="33.75" customHeight="1">
      <c r="A3" s="17"/>
      <c r="B3" s="569"/>
      <c r="C3" s="569"/>
      <c r="D3" s="569"/>
      <c r="E3" s="569"/>
      <c r="F3" s="569"/>
      <c r="G3" s="569"/>
      <c r="H3" s="569"/>
      <c r="I3" s="569"/>
      <c r="J3" s="572"/>
      <c r="K3" s="572"/>
      <c r="L3" s="572"/>
      <c r="M3" s="572"/>
      <c r="N3" s="572"/>
      <c r="O3" s="572"/>
      <c r="P3" s="572"/>
      <c r="Q3" s="572"/>
      <c r="R3" s="572"/>
      <c r="S3" s="572"/>
      <c r="T3" s="572"/>
      <c r="U3" s="572"/>
      <c r="V3" s="572"/>
      <c r="W3" s="572"/>
      <c r="X3" s="572"/>
      <c r="Y3" s="572"/>
      <c r="Z3" s="572"/>
      <c r="AA3" s="572"/>
      <c r="AB3" s="572"/>
      <c r="AC3" s="572"/>
      <c r="AD3" s="577"/>
      <c r="AE3" s="578"/>
      <c r="AF3" s="578"/>
      <c r="AG3" s="578"/>
      <c r="AH3" s="578"/>
      <c r="AI3" s="578"/>
      <c r="AJ3" s="578"/>
      <c r="AK3" s="578"/>
      <c r="AL3" s="579"/>
      <c r="AM3" s="586"/>
      <c r="AN3" s="587"/>
      <c r="AO3" s="587"/>
      <c r="AP3" s="587"/>
      <c r="AQ3" s="587"/>
      <c r="AR3" s="587"/>
      <c r="AS3" s="588"/>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row>
    <row r="4" spans="1:1099" s="52" customFormat="1" ht="3.75" customHeight="1" thickBot="1">
      <c r="A4" s="17"/>
      <c r="B4" s="570"/>
      <c r="C4" s="570"/>
      <c r="D4" s="570"/>
      <c r="E4" s="570"/>
      <c r="F4" s="570"/>
      <c r="G4" s="570"/>
      <c r="H4" s="570"/>
      <c r="I4" s="570"/>
      <c r="J4" s="573"/>
      <c r="K4" s="573"/>
      <c r="L4" s="573"/>
      <c r="M4" s="573"/>
      <c r="N4" s="573"/>
      <c r="O4" s="573"/>
      <c r="P4" s="573"/>
      <c r="Q4" s="573"/>
      <c r="R4" s="573"/>
      <c r="S4" s="573"/>
      <c r="T4" s="573"/>
      <c r="U4" s="573"/>
      <c r="V4" s="573"/>
      <c r="W4" s="573"/>
      <c r="X4" s="573"/>
      <c r="Y4" s="573"/>
      <c r="Z4" s="573"/>
      <c r="AA4" s="573"/>
      <c r="AB4" s="573"/>
      <c r="AC4" s="573"/>
      <c r="AD4" s="580"/>
      <c r="AE4" s="581"/>
      <c r="AF4" s="581"/>
      <c r="AG4" s="581"/>
      <c r="AH4" s="581"/>
      <c r="AI4" s="581"/>
      <c r="AJ4" s="581"/>
      <c r="AK4" s="581"/>
      <c r="AL4" s="582"/>
      <c r="AM4" s="589"/>
      <c r="AN4" s="590"/>
      <c r="AO4" s="590"/>
      <c r="AP4" s="590"/>
      <c r="AQ4" s="590"/>
      <c r="AR4" s="590"/>
      <c r="AS4" s="591"/>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row>
    <row r="5" spans="1:1099" s="64" customFormat="1" ht="12" customHeight="1" thickTop="1">
      <c r="A5" s="17"/>
      <c r="B5" s="592" t="s">
        <v>187</v>
      </c>
      <c r="C5" s="593"/>
      <c r="D5" s="593"/>
      <c r="E5" s="71" t="s">
        <v>273</v>
      </c>
      <c r="F5" s="594"/>
      <c r="G5" s="595"/>
      <c r="H5" s="595"/>
      <c r="I5" s="595"/>
      <c r="J5" s="595"/>
      <c r="K5" s="595"/>
      <c r="L5" s="595"/>
      <c r="M5" s="595"/>
      <c r="N5" s="595"/>
      <c r="O5" s="595"/>
      <c r="P5" s="595"/>
      <c r="Q5" s="595"/>
      <c r="R5" s="595"/>
      <c r="S5" s="595"/>
      <c r="T5" s="595"/>
      <c r="U5" s="595"/>
      <c r="V5" s="595"/>
      <c r="W5" s="595"/>
      <c r="X5" s="595"/>
      <c r="Y5" s="596"/>
      <c r="Z5" s="597"/>
      <c r="AA5" s="597"/>
      <c r="AB5" s="597"/>
      <c r="AC5" s="597"/>
      <c r="AD5" s="597"/>
      <c r="AE5" s="597"/>
      <c r="AF5" s="597"/>
      <c r="AG5" s="597"/>
      <c r="AH5" s="597"/>
      <c r="AI5" s="597"/>
      <c r="AJ5" s="597"/>
      <c r="AK5" s="597"/>
      <c r="AL5" s="597"/>
      <c r="AM5" s="597"/>
      <c r="AN5" s="597"/>
      <c r="AO5" s="597"/>
      <c r="AP5" s="597"/>
      <c r="AQ5" s="597"/>
      <c r="AR5" s="597"/>
      <c r="AS5" s="598"/>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c r="IW5" s="52"/>
      <c r="IX5" s="52"/>
      <c r="IY5" s="52"/>
      <c r="IZ5" s="52"/>
      <c r="JA5" s="52"/>
      <c r="JB5" s="52"/>
      <c r="JC5" s="52"/>
      <c r="JD5" s="52"/>
      <c r="JE5" s="52"/>
      <c r="JF5" s="52"/>
      <c r="JG5" s="52"/>
      <c r="JH5" s="52"/>
      <c r="JI5" s="52"/>
      <c r="JJ5" s="52"/>
      <c r="JK5" s="52"/>
      <c r="JL5" s="52"/>
      <c r="JM5" s="52"/>
      <c r="JN5" s="52"/>
      <c r="JO5" s="52"/>
      <c r="JP5" s="52"/>
      <c r="JQ5" s="52"/>
      <c r="JR5" s="52"/>
      <c r="JS5" s="52"/>
      <c r="JT5" s="52"/>
      <c r="JU5" s="52"/>
      <c r="JV5" s="52"/>
      <c r="JW5" s="52"/>
      <c r="JX5" s="52"/>
      <c r="JY5" s="52"/>
      <c r="JZ5" s="52"/>
      <c r="KA5" s="52"/>
      <c r="KB5" s="52"/>
      <c r="KC5" s="52"/>
      <c r="KD5" s="52"/>
      <c r="KE5" s="52"/>
      <c r="KF5" s="52"/>
      <c r="KG5" s="52"/>
      <c r="KH5" s="52"/>
      <c r="KI5" s="52"/>
      <c r="KJ5" s="52"/>
      <c r="KK5" s="52"/>
      <c r="KL5" s="52"/>
      <c r="KM5" s="52"/>
      <c r="KN5" s="52"/>
      <c r="KO5" s="52"/>
      <c r="KP5" s="52"/>
      <c r="KQ5" s="52"/>
      <c r="KR5" s="52"/>
      <c r="KS5" s="52"/>
      <c r="KT5" s="52"/>
      <c r="KU5" s="52"/>
      <c r="KV5" s="52"/>
      <c r="KW5" s="52"/>
      <c r="KX5" s="52"/>
      <c r="KY5" s="52"/>
      <c r="KZ5" s="52"/>
      <c r="LA5" s="52"/>
      <c r="LB5" s="52"/>
      <c r="LC5" s="52"/>
      <c r="LD5" s="52"/>
      <c r="LE5" s="52"/>
      <c r="LF5" s="52"/>
      <c r="LG5" s="52"/>
      <c r="LH5" s="52"/>
      <c r="LI5" s="52"/>
      <c r="LJ5" s="52"/>
      <c r="LK5" s="52"/>
      <c r="LL5" s="52"/>
      <c r="LM5" s="52"/>
      <c r="LN5" s="52"/>
      <c r="LO5" s="52"/>
      <c r="LP5" s="52"/>
      <c r="LQ5" s="52"/>
      <c r="LR5" s="52"/>
      <c r="LS5" s="52"/>
      <c r="LT5" s="52"/>
      <c r="LU5" s="52"/>
      <c r="LV5" s="52"/>
      <c r="LW5" s="52"/>
      <c r="LX5" s="52"/>
      <c r="LY5" s="52"/>
      <c r="LZ5" s="52"/>
      <c r="MA5" s="52"/>
      <c r="MB5" s="52"/>
      <c r="MC5" s="52"/>
      <c r="MD5" s="52"/>
      <c r="ME5" s="52"/>
      <c r="MF5" s="52"/>
      <c r="MG5" s="52"/>
      <c r="MH5" s="52"/>
      <c r="MI5" s="52"/>
      <c r="MJ5" s="52"/>
      <c r="MK5" s="52"/>
      <c r="ML5" s="52"/>
      <c r="MM5" s="52"/>
      <c r="MN5" s="52"/>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c r="PM5" s="52"/>
      <c r="PN5" s="52"/>
      <c r="PO5" s="52"/>
      <c r="PP5" s="52"/>
      <c r="PQ5" s="52"/>
      <c r="PR5" s="52"/>
      <c r="PS5" s="52"/>
      <c r="PT5" s="52"/>
      <c r="PU5" s="52"/>
      <c r="PV5" s="52"/>
      <c r="PW5" s="52"/>
      <c r="PX5" s="52"/>
      <c r="PY5" s="52"/>
      <c r="PZ5" s="52"/>
      <c r="QA5" s="52"/>
      <c r="QB5" s="52"/>
      <c r="QC5" s="52"/>
      <c r="QD5" s="52"/>
      <c r="QE5" s="52"/>
      <c r="QF5" s="52"/>
      <c r="QG5" s="52"/>
      <c r="QH5" s="52"/>
      <c r="QI5" s="52"/>
      <c r="QJ5" s="52"/>
      <c r="QK5" s="52"/>
      <c r="QL5" s="52"/>
      <c r="QM5" s="52"/>
      <c r="QN5" s="52"/>
      <c r="QO5" s="52"/>
      <c r="QP5" s="52"/>
      <c r="QQ5" s="52"/>
      <c r="QR5" s="52"/>
      <c r="QS5" s="52"/>
      <c r="QT5" s="52"/>
      <c r="QU5" s="52"/>
      <c r="QV5" s="52"/>
      <c r="QW5" s="52"/>
      <c r="QX5" s="52"/>
      <c r="QY5" s="52"/>
      <c r="QZ5" s="52"/>
      <c r="RA5" s="52"/>
      <c r="RB5" s="52"/>
      <c r="RC5" s="52"/>
      <c r="RD5" s="52"/>
      <c r="RE5" s="52"/>
      <c r="RF5" s="52"/>
      <c r="RG5" s="52"/>
      <c r="RH5" s="52"/>
      <c r="RI5" s="52"/>
      <c r="RJ5" s="52"/>
      <c r="RK5" s="52"/>
      <c r="RL5" s="52"/>
      <c r="RM5" s="52"/>
      <c r="RN5" s="52"/>
      <c r="RO5" s="52"/>
      <c r="RP5" s="52"/>
      <c r="RQ5" s="52"/>
      <c r="RR5" s="52"/>
      <c r="RS5" s="52"/>
      <c r="RT5" s="52"/>
      <c r="RU5" s="52"/>
      <c r="RV5" s="52"/>
      <c r="RW5" s="52"/>
      <c r="RX5" s="52"/>
      <c r="RY5" s="52"/>
      <c r="RZ5" s="52"/>
      <c r="SA5" s="52"/>
      <c r="SB5" s="52"/>
      <c r="SC5" s="52"/>
      <c r="SD5" s="52"/>
      <c r="SE5" s="52"/>
      <c r="SF5" s="52"/>
      <c r="SG5" s="52"/>
      <c r="SH5" s="52"/>
      <c r="SI5" s="52"/>
      <c r="SJ5" s="52"/>
      <c r="SK5" s="52"/>
      <c r="SL5" s="52"/>
      <c r="SM5" s="52"/>
      <c r="SN5" s="52"/>
      <c r="SO5" s="52"/>
      <c r="SP5" s="52"/>
      <c r="SQ5" s="52"/>
      <c r="SR5" s="52"/>
      <c r="SS5" s="52"/>
      <c r="ST5" s="52"/>
      <c r="SU5" s="52"/>
      <c r="SV5" s="52"/>
      <c r="SW5" s="52"/>
      <c r="SX5" s="52"/>
      <c r="SY5" s="52"/>
      <c r="SZ5" s="52"/>
      <c r="TA5" s="52"/>
      <c r="TB5" s="52"/>
      <c r="TC5" s="52"/>
      <c r="TD5" s="52"/>
      <c r="TE5" s="52"/>
      <c r="TF5" s="52"/>
      <c r="TG5" s="52"/>
      <c r="TH5" s="52"/>
      <c r="TI5" s="52"/>
      <c r="TJ5" s="52"/>
      <c r="TK5" s="52"/>
      <c r="TL5" s="52"/>
      <c r="TM5" s="52"/>
      <c r="TN5" s="52"/>
      <c r="TO5" s="52"/>
      <c r="TP5" s="52"/>
      <c r="TQ5" s="52"/>
      <c r="TR5" s="52"/>
      <c r="TS5" s="52"/>
      <c r="TT5" s="52"/>
      <c r="TU5" s="52"/>
      <c r="TV5" s="52"/>
      <c r="TW5" s="52"/>
      <c r="TX5" s="52"/>
      <c r="TY5" s="52"/>
      <c r="TZ5" s="52"/>
      <c r="UA5" s="52"/>
      <c r="UB5" s="52"/>
      <c r="UC5" s="52"/>
      <c r="UD5" s="52"/>
      <c r="UE5" s="52"/>
      <c r="UF5" s="52"/>
      <c r="UG5" s="52"/>
      <c r="UH5" s="52"/>
      <c r="UI5" s="52"/>
      <c r="UJ5" s="52"/>
      <c r="UK5" s="52"/>
      <c r="UL5" s="52"/>
      <c r="UM5" s="52"/>
      <c r="UN5" s="52"/>
      <c r="UO5" s="52"/>
      <c r="UP5" s="52"/>
      <c r="UQ5" s="52"/>
      <c r="UR5" s="52"/>
      <c r="US5" s="52"/>
      <c r="UT5" s="52"/>
      <c r="UU5" s="52"/>
      <c r="UV5" s="52"/>
      <c r="UW5" s="52"/>
      <c r="UX5" s="52"/>
      <c r="UY5" s="52"/>
      <c r="UZ5" s="52"/>
      <c r="VA5" s="52"/>
      <c r="VB5" s="52"/>
      <c r="VC5" s="52"/>
      <c r="VD5" s="52"/>
      <c r="VE5" s="52"/>
      <c r="VF5" s="52"/>
      <c r="VG5" s="52"/>
      <c r="VH5" s="52"/>
      <c r="VI5" s="52"/>
      <c r="VJ5" s="52"/>
      <c r="VK5" s="52"/>
      <c r="VL5" s="52"/>
      <c r="VM5" s="52"/>
      <c r="VN5" s="52"/>
      <c r="VO5" s="52"/>
      <c r="VP5" s="52"/>
      <c r="VQ5" s="52"/>
      <c r="VR5" s="52"/>
      <c r="VS5" s="52"/>
      <c r="VT5" s="52"/>
      <c r="VU5" s="52"/>
      <c r="VV5" s="52"/>
      <c r="VW5" s="52"/>
      <c r="VX5" s="52"/>
      <c r="VY5" s="52"/>
      <c r="VZ5" s="52"/>
      <c r="WA5" s="52"/>
      <c r="WB5" s="52"/>
      <c r="WC5" s="52"/>
      <c r="WD5" s="52"/>
      <c r="WE5" s="52"/>
      <c r="WF5" s="52"/>
      <c r="WG5" s="52"/>
      <c r="WH5" s="52"/>
      <c r="WI5" s="52"/>
      <c r="WJ5" s="52"/>
      <c r="WK5" s="52"/>
      <c r="WL5" s="52"/>
      <c r="WM5" s="52"/>
      <c r="WN5" s="52"/>
      <c r="WO5" s="52"/>
      <c r="WP5" s="52"/>
      <c r="WQ5" s="52"/>
      <c r="WR5" s="52"/>
      <c r="WS5" s="52"/>
      <c r="WT5" s="52"/>
      <c r="WU5" s="52"/>
      <c r="WV5" s="52"/>
      <c r="WW5" s="52"/>
      <c r="WX5" s="52"/>
      <c r="WY5" s="52"/>
      <c r="WZ5" s="52"/>
      <c r="XA5" s="52"/>
      <c r="XB5" s="52"/>
      <c r="XC5" s="52"/>
      <c r="XD5" s="52"/>
      <c r="XE5" s="52"/>
      <c r="XF5" s="52"/>
      <c r="XG5" s="52"/>
      <c r="XH5" s="52"/>
      <c r="XI5" s="52"/>
      <c r="XJ5" s="52"/>
      <c r="XK5" s="52"/>
      <c r="XL5" s="52"/>
      <c r="XM5" s="52"/>
      <c r="XN5" s="52"/>
      <c r="XO5" s="52"/>
      <c r="XP5" s="52"/>
      <c r="XQ5" s="52"/>
      <c r="XR5" s="52"/>
      <c r="XS5" s="52"/>
      <c r="XT5" s="52"/>
      <c r="XU5" s="52"/>
      <c r="XV5" s="52"/>
      <c r="XW5" s="52"/>
      <c r="XX5" s="52"/>
      <c r="XY5" s="52"/>
      <c r="XZ5" s="52"/>
      <c r="YA5" s="52"/>
      <c r="YB5" s="52"/>
      <c r="YC5" s="52"/>
      <c r="YD5" s="52"/>
      <c r="YE5" s="52"/>
      <c r="YF5" s="52"/>
      <c r="YG5" s="52"/>
      <c r="YH5" s="52"/>
      <c r="YI5" s="52"/>
      <c r="YJ5" s="52"/>
      <c r="YK5" s="52"/>
      <c r="YL5" s="52"/>
      <c r="YM5" s="52"/>
      <c r="YN5" s="52"/>
      <c r="YO5" s="52"/>
      <c r="YP5" s="52"/>
      <c r="YQ5" s="52"/>
      <c r="YR5" s="52"/>
      <c r="YS5" s="52"/>
      <c r="YT5" s="52"/>
      <c r="YU5" s="52"/>
      <c r="YV5" s="52"/>
      <c r="YW5" s="52"/>
      <c r="YX5" s="52"/>
      <c r="YY5" s="52"/>
      <c r="YZ5" s="52"/>
      <c r="ZA5" s="52"/>
      <c r="ZB5" s="52"/>
      <c r="ZC5" s="52"/>
      <c r="ZD5" s="52"/>
      <c r="ZE5" s="52"/>
      <c r="ZF5" s="52"/>
      <c r="ZG5" s="52"/>
      <c r="ZH5" s="52"/>
      <c r="ZI5" s="52"/>
      <c r="ZJ5" s="52"/>
      <c r="ZK5" s="52"/>
      <c r="ZL5" s="52"/>
      <c r="ZM5" s="52"/>
      <c r="ZN5" s="52"/>
      <c r="ZO5" s="52"/>
      <c r="ZP5" s="52"/>
      <c r="ZQ5" s="52"/>
      <c r="ZR5" s="52"/>
      <c r="ZS5" s="52"/>
      <c r="ZT5" s="52"/>
      <c r="ZU5" s="52"/>
      <c r="ZV5" s="52"/>
      <c r="ZW5" s="52"/>
      <c r="ZX5" s="52"/>
      <c r="ZY5" s="52"/>
      <c r="ZZ5" s="52"/>
      <c r="AAA5" s="52"/>
      <c r="AAB5" s="52"/>
      <c r="AAC5" s="52"/>
      <c r="AAD5" s="52"/>
      <c r="AAE5" s="52"/>
      <c r="AAF5" s="52"/>
      <c r="AAG5" s="52"/>
      <c r="AAH5" s="52"/>
      <c r="AAI5" s="52"/>
      <c r="AAJ5" s="52"/>
      <c r="AAK5" s="52"/>
      <c r="AAL5" s="52"/>
      <c r="AAM5" s="52"/>
      <c r="AAN5" s="52"/>
      <c r="AAO5" s="52"/>
      <c r="AAP5" s="52"/>
      <c r="AAQ5" s="52"/>
      <c r="AAR5" s="52"/>
      <c r="AAS5" s="52"/>
      <c r="AAT5" s="52"/>
      <c r="AAU5" s="52"/>
      <c r="AAV5" s="52"/>
      <c r="AAW5" s="52"/>
      <c r="AAX5" s="52"/>
      <c r="AAY5" s="52"/>
      <c r="AAZ5" s="52"/>
      <c r="ABA5" s="52"/>
      <c r="ABB5" s="52"/>
      <c r="ABC5" s="52"/>
      <c r="ABD5" s="52"/>
      <c r="ABE5" s="52"/>
      <c r="ABF5" s="52"/>
      <c r="ABG5" s="52"/>
      <c r="ABH5" s="52"/>
      <c r="ABI5" s="52"/>
      <c r="ABJ5" s="52"/>
      <c r="ABK5" s="52"/>
      <c r="ABL5" s="52"/>
      <c r="ABM5" s="52"/>
      <c r="ABN5" s="52"/>
      <c r="ABO5" s="52"/>
      <c r="ABP5" s="52"/>
      <c r="ABQ5" s="52"/>
      <c r="ABR5" s="52"/>
      <c r="ABS5" s="52"/>
      <c r="ABT5" s="52"/>
      <c r="ABU5" s="52"/>
      <c r="ABV5" s="52"/>
      <c r="ABW5" s="52"/>
      <c r="ABX5" s="52"/>
      <c r="ABY5" s="52"/>
      <c r="ABZ5" s="52"/>
      <c r="ACA5" s="52"/>
      <c r="ACB5" s="52"/>
      <c r="ACC5" s="52"/>
      <c r="ACD5" s="52"/>
      <c r="ACE5" s="52"/>
      <c r="ACF5" s="52"/>
      <c r="ACG5" s="52"/>
      <c r="ACH5" s="52"/>
      <c r="ACI5" s="52"/>
      <c r="ACJ5" s="52"/>
      <c r="ACK5" s="52"/>
      <c r="ACL5" s="52"/>
      <c r="ACM5" s="52"/>
      <c r="ACN5" s="52"/>
      <c r="ACO5" s="52"/>
      <c r="ACP5" s="52"/>
      <c r="ACQ5" s="52"/>
      <c r="ACR5" s="52"/>
      <c r="ACS5" s="52"/>
      <c r="ACT5" s="52"/>
      <c r="ACU5" s="52"/>
      <c r="ACV5" s="52"/>
      <c r="ACW5" s="52"/>
      <c r="ACX5" s="52"/>
      <c r="ACY5" s="52"/>
      <c r="ACZ5" s="52"/>
      <c r="ADA5" s="52"/>
      <c r="ADB5" s="52"/>
      <c r="ADC5" s="52"/>
      <c r="ADD5" s="52"/>
      <c r="ADE5" s="52"/>
      <c r="ADF5" s="52"/>
      <c r="ADG5" s="52"/>
      <c r="ADH5" s="52"/>
      <c r="ADI5" s="52"/>
      <c r="ADJ5" s="52"/>
      <c r="ADK5" s="52"/>
      <c r="ADL5" s="52"/>
      <c r="ADM5" s="52"/>
      <c r="ADN5" s="52"/>
      <c r="ADO5" s="52"/>
      <c r="ADP5" s="52"/>
      <c r="ADQ5" s="52"/>
      <c r="ADR5" s="52"/>
      <c r="ADS5" s="52"/>
      <c r="ADT5" s="52"/>
      <c r="ADU5" s="52"/>
      <c r="ADV5" s="52"/>
      <c r="ADW5" s="52"/>
      <c r="ADX5" s="52"/>
      <c r="ADY5" s="52"/>
      <c r="ADZ5" s="52"/>
      <c r="AEA5" s="52"/>
      <c r="AEB5" s="52"/>
      <c r="AEC5" s="52"/>
      <c r="AED5" s="52"/>
      <c r="AEE5" s="52"/>
      <c r="AEF5" s="52"/>
      <c r="AEG5" s="52"/>
      <c r="AEH5" s="52"/>
      <c r="AEI5" s="52"/>
      <c r="AEJ5" s="52"/>
      <c r="AEK5" s="52"/>
      <c r="AEL5" s="52"/>
      <c r="AEM5" s="52"/>
      <c r="AEN5" s="52"/>
      <c r="AEO5" s="52"/>
      <c r="AEP5" s="52"/>
      <c r="AEQ5" s="52"/>
      <c r="AER5" s="52"/>
      <c r="AES5" s="52"/>
      <c r="AET5" s="52"/>
      <c r="AEU5" s="52"/>
      <c r="AEV5" s="52"/>
      <c r="AEW5" s="52"/>
      <c r="AEX5" s="52"/>
      <c r="AEY5" s="52"/>
      <c r="AEZ5" s="52"/>
      <c r="AFA5" s="52"/>
      <c r="AFB5" s="52"/>
      <c r="AFC5" s="52"/>
      <c r="AFD5" s="52"/>
      <c r="AFE5" s="52"/>
      <c r="AFF5" s="52"/>
      <c r="AFG5" s="52"/>
      <c r="AFH5" s="52"/>
      <c r="AFI5" s="52"/>
      <c r="AFJ5" s="52"/>
      <c r="AFK5" s="52"/>
      <c r="AFL5" s="52"/>
      <c r="AFM5" s="52"/>
      <c r="AFN5" s="52"/>
      <c r="AFO5" s="52"/>
      <c r="AFP5" s="52"/>
      <c r="AFQ5" s="52"/>
      <c r="AFR5" s="52"/>
      <c r="AFS5" s="52"/>
      <c r="AFT5" s="52"/>
      <c r="AFU5" s="52"/>
      <c r="AFV5" s="52"/>
      <c r="AFW5" s="52"/>
      <c r="AFX5" s="52"/>
      <c r="AFY5" s="52"/>
      <c r="AFZ5" s="52"/>
      <c r="AGA5" s="52"/>
      <c r="AGB5" s="52"/>
      <c r="AGC5" s="52"/>
      <c r="AGD5" s="52"/>
      <c r="AGE5" s="52"/>
      <c r="AGF5" s="52"/>
      <c r="AGG5" s="52"/>
      <c r="AGH5" s="52"/>
      <c r="AGI5" s="52"/>
      <c r="AGJ5" s="52"/>
      <c r="AGK5" s="52"/>
      <c r="AGL5" s="52"/>
      <c r="AGM5" s="52"/>
      <c r="AGN5" s="52"/>
      <c r="AGO5" s="52"/>
      <c r="AGP5" s="52"/>
      <c r="AGQ5" s="52"/>
      <c r="AGR5" s="52"/>
      <c r="AGS5" s="52"/>
      <c r="AGT5" s="52"/>
      <c r="AGU5" s="52"/>
      <c r="AGV5" s="52"/>
      <c r="AGW5" s="52"/>
      <c r="AGX5" s="52"/>
      <c r="AGY5" s="52"/>
      <c r="AGZ5" s="52"/>
      <c r="AHA5" s="52"/>
      <c r="AHB5" s="52"/>
      <c r="AHC5" s="52"/>
      <c r="AHD5" s="52"/>
      <c r="AHE5" s="52"/>
      <c r="AHF5" s="52"/>
      <c r="AHG5" s="52"/>
      <c r="AHH5" s="52"/>
      <c r="AHI5" s="52"/>
      <c r="AHJ5" s="52"/>
      <c r="AHK5" s="52"/>
      <c r="AHL5" s="52"/>
      <c r="AHM5" s="52"/>
      <c r="AHN5" s="52"/>
      <c r="AHO5" s="52"/>
      <c r="AHP5" s="52"/>
      <c r="AHQ5" s="52"/>
      <c r="AHR5" s="52"/>
      <c r="AHS5" s="52"/>
      <c r="AHT5" s="52"/>
      <c r="AHU5" s="52"/>
      <c r="AHV5" s="52"/>
      <c r="AHW5" s="52"/>
      <c r="AHX5" s="52"/>
      <c r="AHY5" s="52"/>
      <c r="AHZ5" s="52"/>
      <c r="AIA5" s="52"/>
      <c r="AIB5" s="52"/>
      <c r="AIC5" s="52"/>
      <c r="AID5" s="52"/>
      <c r="AIE5" s="52"/>
      <c r="AIF5" s="52"/>
      <c r="AIG5" s="52"/>
      <c r="AIH5" s="52"/>
      <c r="AII5" s="52"/>
      <c r="AIJ5" s="52"/>
      <c r="AIK5" s="52"/>
      <c r="AIL5" s="52"/>
      <c r="AIM5" s="52"/>
      <c r="AIN5" s="52"/>
      <c r="AIO5" s="52"/>
      <c r="AIP5" s="52"/>
      <c r="AIQ5" s="52"/>
      <c r="AIR5" s="52"/>
      <c r="AIS5" s="52"/>
      <c r="AIT5" s="52"/>
      <c r="AIU5" s="52"/>
      <c r="AIV5" s="52"/>
      <c r="AIW5" s="52"/>
      <c r="AIX5" s="52"/>
      <c r="AIY5" s="52"/>
      <c r="AIZ5" s="52"/>
      <c r="AJA5" s="52"/>
      <c r="AJB5" s="52"/>
      <c r="AJC5" s="52"/>
      <c r="AJD5" s="52"/>
      <c r="AJE5" s="52"/>
      <c r="AJF5" s="52"/>
      <c r="AJG5" s="52"/>
      <c r="AJH5" s="52"/>
      <c r="AJI5" s="52"/>
      <c r="AJJ5" s="52"/>
      <c r="AJK5" s="52"/>
      <c r="AJL5" s="52"/>
      <c r="AJM5" s="52"/>
      <c r="AJN5" s="52"/>
      <c r="AJO5" s="52"/>
      <c r="AJP5" s="52"/>
      <c r="AJQ5" s="52"/>
      <c r="AJR5" s="52"/>
      <c r="AJS5" s="52"/>
      <c r="AJT5" s="52"/>
      <c r="AJU5" s="52"/>
      <c r="AJV5" s="52"/>
      <c r="AJW5" s="52"/>
      <c r="AJX5" s="52"/>
      <c r="AJY5" s="52"/>
      <c r="AJZ5" s="52"/>
      <c r="AKA5" s="52"/>
      <c r="AKB5" s="52"/>
      <c r="AKC5" s="52"/>
      <c r="AKD5" s="52"/>
      <c r="AKE5" s="52"/>
      <c r="AKF5" s="52"/>
      <c r="AKG5" s="52"/>
      <c r="AKH5" s="52"/>
      <c r="AKI5" s="52"/>
      <c r="AKJ5" s="52"/>
      <c r="AKK5" s="52"/>
      <c r="AKL5" s="52"/>
      <c r="AKM5" s="52"/>
      <c r="AKN5" s="52"/>
      <c r="AKO5" s="52"/>
      <c r="AKP5" s="52"/>
      <c r="AKQ5" s="52"/>
      <c r="AKR5" s="52"/>
      <c r="AKS5" s="52"/>
      <c r="AKT5" s="52"/>
      <c r="AKU5" s="52"/>
      <c r="AKV5" s="52"/>
      <c r="AKW5" s="52"/>
      <c r="AKX5" s="52"/>
      <c r="AKY5" s="52"/>
      <c r="AKZ5" s="52"/>
      <c r="ALA5" s="52"/>
      <c r="ALB5" s="52"/>
      <c r="ALC5" s="52"/>
      <c r="ALD5" s="52"/>
      <c r="ALE5" s="52"/>
      <c r="ALF5" s="52"/>
      <c r="ALG5" s="52"/>
      <c r="ALH5" s="52"/>
      <c r="ALI5" s="52"/>
      <c r="ALJ5" s="52"/>
      <c r="ALK5" s="52"/>
      <c r="ALL5" s="52"/>
      <c r="ALM5" s="52"/>
      <c r="ALN5" s="52"/>
      <c r="ALO5" s="52"/>
      <c r="ALP5" s="52"/>
      <c r="ALQ5" s="52"/>
      <c r="ALR5" s="52"/>
      <c r="ALS5" s="52"/>
      <c r="ALT5" s="52"/>
      <c r="ALU5" s="52"/>
      <c r="ALV5" s="52"/>
      <c r="ALW5" s="52"/>
      <c r="ALX5" s="52"/>
      <c r="ALY5" s="52"/>
      <c r="ALZ5" s="52"/>
      <c r="AMA5" s="52"/>
      <c r="AMB5" s="52"/>
      <c r="AMC5" s="52"/>
      <c r="AMD5" s="52"/>
      <c r="AME5" s="52"/>
      <c r="AMF5" s="52"/>
      <c r="AMG5" s="52"/>
      <c r="AMH5" s="52"/>
      <c r="AMI5" s="52"/>
      <c r="AMJ5" s="52"/>
      <c r="AMK5" s="52"/>
      <c r="AML5" s="52"/>
      <c r="AMM5" s="52"/>
      <c r="AMN5" s="52"/>
      <c r="AMO5" s="52"/>
      <c r="AMP5" s="52"/>
      <c r="AMQ5" s="52"/>
      <c r="AMR5" s="52"/>
      <c r="AMS5" s="52"/>
      <c r="AMT5" s="52"/>
      <c r="AMU5" s="52"/>
      <c r="AMV5" s="52"/>
      <c r="AMW5" s="52"/>
      <c r="AMX5" s="52"/>
      <c r="AMY5" s="52"/>
      <c r="AMZ5" s="52"/>
      <c r="ANA5" s="52"/>
      <c r="ANB5" s="52"/>
      <c r="ANC5" s="52"/>
      <c r="AND5" s="52"/>
      <c r="ANE5" s="52"/>
      <c r="ANF5" s="52"/>
      <c r="ANG5" s="52"/>
      <c r="ANH5" s="52"/>
      <c r="ANI5" s="52"/>
      <c r="ANJ5" s="52"/>
      <c r="ANK5" s="52"/>
      <c r="ANL5" s="52"/>
      <c r="ANM5" s="52"/>
      <c r="ANN5" s="52"/>
      <c r="ANO5" s="52"/>
      <c r="ANP5" s="52"/>
      <c r="ANQ5" s="52"/>
      <c r="ANR5" s="52"/>
      <c r="ANS5" s="52"/>
      <c r="ANT5" s="52"/>
      <c r="ANU5" s="52"/>
      <c r="ANV5" s="52"/>
      <c r="ANW5" s="52"/>
      <c r="ANX5" s="52"/>
      <c r="ANY5" s="52"/>
      <c r="ANZ5" s="52"/>
      <c r="AOA5" s="52"/>
      <c r="AOB5" s="52"/>
      <c r="AOC5" s="52"/>
      <c r="AOD5" s="52"/>
      <c r="AOE5" s="52"/>
      <c r="AOF5" s="52"/>
      <c r="AOG5" s="52"/>
      <c r="AOH5" s="52"/>
      <c r="AOI5" s="52"/>
      <c r="AOJ5" s="52"/>
      <c r="AOK5" s="52"/>
      <c r="AOL5" s="52"/>
      <c r="AOM5" s="52"/>
      <c r="AON5" s="52"/>
      <c r="AOO5" s="52"/>
      <c r="AOP5" s="52"/>
      <c r="AOQ5" s="52"/>
      <c r="AOR5" s="52"/>
      <c r="AOS5" s="52"/>
      <c r="AOT5" s="52"/>
      <c r="AOU5" s="52"/>
      <c r="AOV5" s="52"/>
      <c r="AOW5" s="52"/>
      <c r="AOX5" s="52"/>
      <c r="AOY5" s="52"/>
      <c r="AOZ5" s="52"/>
      <c r="APA5" s="52"/>
      <c r="APB5" s="52"/>
      <c r="APC5" s="52"/>
      <c r="APD5" s="52"/>
      <c r="APE5" s="52"/>
      <c r="APF5" s="52"/>
      <c r="APG5" s="65"/>
    </row>
    <row r="6" spans="1:1099" s="64" customFormat="1" ht="14.1" customHeight="1">
      <c r="A6" s="17"/>
      <c r="B6" s="70"/>
      <c r="C6" s="67"/>
      <c r="D6" s="67"/>
      <c r="E6" s="67"/>
      <c r="F6" s="67"/>
      <c r="G6" s="67"/>
      <c r="H6" s="67"/>
      <c r="I6" s="67"/>
      <c r="J6" s="67"/>
      <c r="K6" s="67"/>
      <c r="L6" s="67"/>
      <c r="M6" s="67"/>
      <c r="N6" s="67"/>
      <c r="O6" s="67"/>
      <c r="P6" s="67"/>
      <c r="Q6" s="68"/>
      <c r="R6" s="68"/>
      <c r="S6" s="68"/>
      <c r="T6" s="68"/>
      <c r="U6" s="67"/>
      <c r="V6" s="67"/>
      <c r="W6" s="67"/>
      <c r="X6" s="67"/>
      <c r="Y6" s="66"/>
      <c r="Z6" s="558" t="s">
        <v>188</v>
      </c>
      <c r="AA6" s="559"/>
      <c r="AB6" s="559"/>
      <c r="AC6" s="559"/>
      <c r="AD6" s="559"/>
      <c r="AE6" s="559"/>
      <c r="AF6" s="559"/>
      <c r="AG6" s="559"/>
      <c r="AH6" s="559"/>
      <c r="AI6" s="559"/>
      <c r="AJ6" s="559"/>
      <c r="AK6" s="559"/>
      <c r="AL6" s="559"/>
      <c r="AM6" s="559"/>
      <c r="AN6" s="559"/>
      <c r="AO6" s="559"/>
      <c r="AP6" s="559"/>
      <c r="AQ6" s="559"/>
      <c r="AR6" s="559"/>
      <c r="AS6" s="56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c r="JO6" s="52"/>
      <c r="JP6" s="52"/>
      <c r="JQ6" s="52"/>
      <c r="JR6" s="52"/>
      <c r="JS6" s="52"/>
      <c r="JT6" s="52"/>
      <c r="JU6" s="52"/>
      <c r="JV6" s="52"/>
      <c r="JW6" s="52"/>
      <c r="JX6" s="52"/>
      <c r="JY6" s="52"/>
      <c r="JZ6" s="52"/>
      <c r="KA6" s="52"/>
      <c r="KB6" s="52"/>
      <c r="KC6" s="52"/>
      <c r="KD6" s="52"/>
      <c r="KE6" s="52"/>
      <c r="KF6" s="52"/>
      <c r="KG6" s="52"/>
      <c r="KH6" s="52"/>
      <c r="KI6" s="52"/>
      <c r="KJ6" s="52"/>
      <c r="KK6" s="52"/>
      <c r="KL6" s="52"/>
      <c r="KM6" s="52"/>
      <c r="KN6" s="52"/>
      <c r="KO6" s="52"/>
      <c r="KP6" s="52"/>
      <c r="KQ6" s="52"/>
      <c r="KR6" s="52"/>
      <c r="KS6" s="52"/>
      <c r="KT6" s="52"/>
      <c r="KU6" s="52"/>
      <c r="KV6" s="52"/>
      <c r="KW6" s="52"/>
      <c r="KX6" s="52"/>
      <c r="KY6" s="52"/>
      <c r="KZ6" s="52"/>
      <c r="LA6" s="52"/>
      <c r="LB6" s="52"/>
      <c r="LC6" s="52"/>
      <c r="LD6" s="52"/>
      <c r="LE6" s="52"/>
      <c r="LF6" s="52"/>
      <c r="LG6" s="52"/>
      <c r="LH6" s="52"/>
      <c r="LI6" s="52"/>
      <c r="LJ6" s="52"/>
      <c r="LK6" s="52"/>
      <c r="LL6" s="52"/>
      <c r="LM6" s="52"/>
      <c r="LN6" s="52"/>
      <c r="LO6" s="52"/>
      <c r="LP6" s="52"/>
      <c r="LQ6" s="52"/>
      <c r="LR6" s="52"/>
      <c r="LS6" s="52"/>
      <c r="LT6" s="52"/>
      <c r="LU6" s="52"/>
      <c r="LV6" s="52"/>
      <c r="LW6" s="52"/>
      <c r="LX6" s="52"/>
      <c r="LY6" s="52"/>
      <c r="LZ6" s="52"/>
      <c r="MA6" s="52"/>
      <c r="MB6" s="52"/>
      <c r="MC6" s="52"/>
      <c r="MD6" s="52"/>
      <c r="ME6" s="52"/>
      <c r="MF6" s="52"/>
      <c r="MG6" s="52"/>
      <c r="MH6" s="52"/>
      <c r="MI6" s="52"/>
      <c r="MJ6" s="52"/>
      <c r="MK6" s="52"/>
      <c r="ML6" s="52"/>
      <c r="MM6" s="52"/>
      <c r="MN6" s="52"/>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c r="PM6" s="52"/>
      <c r="PN6" s="52"/>
      <c r="PO6" s="52"/>
      <c r="PP6" s="52"/>
      <c r="PQ6" s="52"/>
      <c r="PR6" s="52"/>
      <c r="PS6" s="52"/>
      <c r="PT6" s="52"/>
      <c r="PU6" s="52"/>
      <c r="PV6" s="52"/>
      <c r="PW6" s="52"/>
      <c r="PX6" s="52"/>
      <c r="PY6" s="52"/>
      <c r="PZ6" s="52"/>
      <c r="QA6" s="52"/>
      <c r="QB6" s="52"/>
      <c r="QC6" s="52"/>
      <c r="QD6" s="52"/>
      <c r="QE6" s="52"/>
      <c r="QF6" s="52"/>
      <c r="QG6" s="52"/>
      <c r="QH6" s="52"/>
      <c r="QI6" s="52"/>
      <c r="QJ6" s="52"/>
      <c r="QK6" s="52"/>
      <c r="QL6" s="52"/>
      <c r="QM6" s="52"/>
      <c r="QN6" s="52"/>
      <c r="QO6" s="52"/>
      <c r="QP6" s="52"/>
      <c r="QQ6" s="52"/>
      <c r="QR6" s="52"/>
      <c r="QS6" s="52"/>
      <c r="QT6" s="52"/>
      <c r="QU6" s="52"/>
      <c r="QV6" s="52"/>
      <c r="QW6" s="52"/>
      <c r="QX6" s="52"/>
      <c r="QY6" s="52"/>
      <c r="QZ6" s="52"/>
      <c r="RA6" s="52"/>
      <c r="RB6" s="52"/>
      <c r="RC6" s="52"/>
      <c r="RD6" s="52"/>
      <c r="RE6" s="52"/>
      <c r="RF6" s="52"/>
      <c r="RG6" s="52"/>
      <c r="RH6" s="52"/>
      <c r="RI6" s="52"/>
      <c r="RJ6" s="52"/>
      <c r="RK6" s="52"/>
      <c r="RL6" s="52"/>
      <c r="RM6" s="52"/>
      <c r="RN6" s="52"/>
      <c r="RO6" s="52"/>
      <c r="RP6" s="52"/>
      <c r="RQ6" s="52"/>
      <c r="RR6" s="52"/>
      <c r="RS6" s="52"/>
      <c r="RT6" s="52"/>
      <c r="RU6" s="52"/>
      <c r="RV6" s="52"/>
      <c r="RW6" s="52"/>
      <c r="RX6" s="52"/>
      <c r="RY6" s="52"/>
      <c r="RZ6" s="52"/>
      <c r="SA6" s="52"/>
      <c r="SB6" s="52"/>
      <c r="SC6" s="52"/>
      <c r="SD6" s="52"/>
      <c r="SE6" s="52"/>
      <c r="SF6" s="52"/>
      <c r="SG6" s="52"/>
      <c r="SH6" s="52"/>
      <c r="SI6" s="52"/>
      <c r="SJ6" s="52"/>
      <c r="SK6" s="52"/>
      <c r="SL6" s="52"/>
      <c r="SM6" s="52"/>
      <c r="SN6" s="52"/>
      <c r="SO6" s="52"/>
      <c r="SP6" s="52"/>
      <c r="SQ6" s="52"/>
      <c r="SR6" s="52"/>
      <c r="SS6" s="52"/>
      <c r="ST6" s="52"/>
      <c r="SU6" s="52"/>
      <c r="SV6" s="52"/>
      <c r="SW6" s="52"/>
      <c r="SX6" s="52"/>
      <c r="SY6" s="52"/>
      <c r="SZ6" s="52"/>
      <c r="TA6" s="52"/>
      <c r="TB6" s="52"/>
      <c r="TC6" s="52"/>
      <c r="TD6" s="52"/>
      <c r="TE6" s="52"/>
      <c r="TF6" s="52"/>
      <c r="TG6" s="52"/>
      <c r="TH6" s="52"/>
      <c r="TI6" s="52"/>
      <c r="TJ6" s="52"/>
      <c r="TK6" s="52"/>
      <c r="TL6" s="52"/>
      <c r="TM6" s="52"/>
      <c r="TN6" s="52"/>
      <c r="TO6" s="52"/>
      <c r="TP6" s="52"/>
      <c r="TQ6" s="52"/>
      <c r="TR6" s="52"/>
      <c r="TS6" s="52"/>
      <c r="TT6" s="52"/>
      <c r="TU6" s="52"/>
      <c r="TV6" s="52"/>
      <c r="TW6" s="52"/>
      <c r="TX6" s="52"/>
      <c r="TY6" s="52"/>
      <c r="TZ6" s="52"/>
      <c r="UA6" s="52"/>
      <c r="UB6" s="52"/>
      <c r="UC6" s="52"/>
      <c r="UD6" s="52"/>
      <c r="UE6" s="52"/>
      <c r="UF6" s="52"/>
      <c r="UG6" s="52"/>
      <c r="UH6" s="52"/>
      <c r="UI6" s="52"/>
      <c r="UJ6" s="52"/>
      <c r="UK6" s="52"/>
      <c r="UL6" s="52"/>
      <c r="UM6" s="52"/>
      <c r="UN6" s="52"/>
      <c r="UO6" s="52"/>
      <c r="UP6" s="52"/>
      <c r="UQ6" s="52"/>
      <c r="UR6" s="52"/>
      <c r="US6" s="52"/>
      <c r="UT6" s="52"/>
      <c r="UU6" s="52"/>
      <c r="UV6" s="52"/>
      <c r="UW6" s="52"/>
      <c r="UX6" s="52"/>
      <c r="UY6" s="52"/>
      <c r="UZ6" s="52"/>
      <c r="VA6" s="52"/>
      <c r="VB6" s="52"/>
      <c r="VC6" s="52"/>
      <c r="VD6" s="52"/>
      <c r="VE6" s="52"/>
      <c r="VF6" s="52"/>
      <c r="VG6" s="52"/>
      <c r="VH6" s="52"/>
      <c r="VI6" s="52"/>
      <c r="VJ6" s="52"/>
      <c r="VK6" s="52"/>
      <c r="VL6" s="52"/>
      <c r="VM6" s="52"/>
      <c r="VN6" s="52"/>
      <c r="VO6" s="52"/>
      <c r="VP6" s="52"/>
      <c r="VQ6" s="52"/>
      <c r="VR6" s="52"/>
      <c r="VS6" s="52"/>
      <c r="VT6" s="52"/>
      <c r="VU6" s="52"/>
      <c r="VV6" s="52"/>
      <c r="VW6" s="52"/>
      <c r="VX6" s="52"/>
      <c r="VY6" s="52"/>
      <c r="VZ6" s="52"/>
      <c r="WA6" s="52"/>
      <c r="WB6" s="52"/>
      <c r="WC6" s="52"/>
      <c r="WD6" s="52"/>
      <c r="WE6" s="52"/>
      <c r="WF6" s="52"/>
      <c r="WG6" s="52"/>
      <c r="WH6" s="52"/>
      <c r="WI6" s="52"/>
      <c r="WJ6" s="52"/>
      <c r="WK6" s="52"/>
      <c r="WL6" s="52"/>
      <c r="WM6" s="52"/>
      <c r="WN6" s="52"/>
      <c r="WO6" s="52"/>
      <c r="WP6" s="52"/>
      <c r="WQ6" s="52"/>
      <c r="WR6" s="52"/>
      <c r="WS6" s="52"/>
      <c r="WT6" s="52"/>
      <c r="WU6" s="52"/>
      <c r="WV6" s="52"/>
      <c r="WW6" s="52"/>
      <c r="WX6" s="52"/>
      <c r="WY6" s="52"/>
      <c r="WZ6" s="52"/>
      <c r="XA6" s="52"/>
      <c r="XB6" s="52"/>
      <c r="XC6" s="52"/>
      <c r="XD6" s="52"/>
      <c r="XE6" s="52"/>
      <c r="XF6" s="52"/>
      <c r="XG6" s="52"/>
      <c r="XH6" s="52"/>
      <c r="XI6" s="52"/>
      <c r="XJ6" s="52"/>
      <c r="XK6" s="52"/>
      <c r="XL6" s="52"/>
      <c r="XM6" s="52"/>
      <c r="XN6" s="52"/>
      <c r="XO6" s="52"/>
      <c r="XP6" s="52"/>
      <c r="XQ6" s="52"/>
      <c r="XR6" s="52"/>
      <c r="XS6" s="52"/>
      <c r="XT6" s="52"/>
      <c r="XU6" s="52"/>
      <c r="XV6" s="52"/>
      <c r="XW6" s="52"/>
      <c r="XX6" s="52"/>
      <c r="XY6" s="52"/>
      <c r="XZ6" s="52"/>
      <c r="YA6" s="52"/>
      <c r="YB6" s="52"/>
      <c r="YC6" s="52"/>
      <c r="YD6" s="52"/>
      <c r="YE6" s="52"/>
      <c r="YF6" s="52"/>
      <c r="YG6" s="52"/>
      <c r="YH6" s="52"/>
      <c r="YI6" s="52"/>
      <c r="YJ6" s="52"/>
      <c r="YK6" s="52"/>
      <c r="YL6" s="52"/>
      <c r="YM6" s="52"/>
      <c r="YN6" s="52"/>
      <c r="YO6" s="52"/>
      <c r="YP6" s="52"/>
      <c r="YQ6" s="52"/>
      <c r="YR6" s="52"/>
      <c r="YS6" s="52"/>
      <c r="YT6" s="52"/>
      <c r="YU6" s="52"/>
      <c r="YV6" s="52"/>
      <c r="YW6" s="52"/>
      <c r="YX6" s="52"/>
      <c r="YY6" s="52"/>
      <c r="YZ6" s="52"/>
      <c r="ZA6" s="52"/>
      <c r="ZB6" s="52"/>
      <c r="ZC6" s="52"/>
      <c r="ZD6" s="52"/>
      <c r="ZE6" s="52"/>
      <c r="ZF6" s="52"/>
      <c r="ZG6" s="52"/>
      <c r="ZH6" s="52"/>
      <c r="ZI6" s="52"/>
      <c r="ZJ6" s="52"/>
      <c r="ZK6" s="52"/>
      <c r="ZL6" s="52"/>
      <c r="ZM6" s="52"/>
      <c r="ZN6" s="52"/>
      <c r="ZO6" s="52"/>
      <c r="ZP6" s="52"/>
      <c r="ZQ6" s="52"/>
      <c r="ZR6" s="52"/>
      <c r="ZS6" s="52"/>
      <c r="ZT6" s="52"/>
      <c r="ZU6" s="52"/>
      <c r="ZV6" s="52"/>
      <c r="ZW6" s="52"/>
      <c r="ZX6" s="52"/>
      <c r="ZY6" s="52"/>
      <c r="ZZ6" s="52"/>
      <c r="AAA6" s="52"/>
      <c r="AAB6" s="52"/>
      <c r="AAC6" s="52"/>
      <c r="AAD6" s="52"/>
      <c r="AAE6" s="52"/>
      <c r="AAF6" s="52"/>
      <c r="AAG6" s="52"/>
      <c r="AAH6" s="52"/>
      <c r="AAI6" s="52"/>
      <c r="AAJ6" s="52"/>
      <c r="AAK6" s="52"/>
      <c r="AAL6" s="52"/>
      <c r="AAM6" s="52"/>
      <c r="AAN6" s="52"/>
      <c r="AAO6" s="52"/>
      <c r="AAP6" s="52"/>
      <c r="AAQ6" s="52"/>
      <c r="AAR6" s="52"/>
      <c r="AAS6" s="52"/>
      <c r="AAT6" s="52"/>
      <c r="AAU6" s="52"/>
      <c r="AAV6" s="52"/>
      <c r="AAW6" s="52"/>
      <c r="AAX6" s="52"/>
      <c r="AAY6" s="52"/>
      <c r="AAZ6" s="52"/>
      <c r="ABA6" s="52"/>
      <c r="ABB6" s="52"/>
      <c r="ABC6" s="52"/>
      <c r="ABD6" s="52"/>
      <c r="ABE6" s="52"/>
      <c r="ABF6" s="52"/>
      <c r="ABG6" s="52"/>
      <c r="ABH6" s="52"/>
      <c r="ABI6" s="52"/>
      <c r="ABJ6" s="52"/>
      <c r="ABK6" s="52"/>
      <c r="ABL6" s="52"/>
      <c r="ABM6" s="52"/>
      <c r="ABN6" s="52"/>
      <c r="ABO6" s="52"/>
      <c r="ABP6" s="52"/>
      <c r="ABQ6" s="52"/>
      <c r="ABR6" s="52"/>
      <c r="ABS6" s="52"/>
      <c r="ABT6" s="52"/>
      <c r="ABU6" s="52"/>
      <c r="ABV6" s="52"/>
      <c r="ABW6" s="52"/>
      <c r="ABX6" s="52"/>
      <c r="ABY6" s="52"/>
      <c r="ABZ6" s="52"/>
      <c r="ACA6" s="52"/>
      <c r="ACB6" s="52"/>
      <c r="ACC6" s="52"/>
      <c r="ACD6" s="52"/>
      <c r="ACE6" s="52"/>
      <c r="ACF6" s="52"/>
      <c r="ACG6" s="52"/>
      <c r="ACH6" s="52"/>
      <c r="ACI6" s="52"/>
      <c r="ACJ6" s="52"/>
      <c r="ACK6" s="52"/>
      <c r="ACL6" s="52"/>
      <c r="ACM6" s="52"/>
      <c r="ACN6" s="52"/>
      <c r="ACO6" s="52"/>
      <c r="ACP6" s="52"/>
      <c r="ACQ6" s="52"/>
      <c r="ACR6" s="52"/>
      <c r="ACS6" s="52"/>
      <c r="ACT6" s="52"/>
      <c r="ACU6" s="52"/>
      <c r="ACV6" s="52"/>
      <c r="ACW6" s="52"/>
      <c r="ACX6" s="52"/>
      <c r="ACY6" s="52"/>
      <c r="ACZ6" s="52"/>
      <c r="ADA6" s="52"/>
      <c r="ADB6" s="52"/>
      <c r="ADC6" s="52"/>
      <c r="ADD6" s="52"/>
      <c r="ADE6" s="52"/>
      <c r="ADF6" s="52"/>
      <c r="ADG6" s="52"/>
      <c r="ADH6" s="52"/>
      <c r="ADI6" s="52"/>
      <c r="ADJ6" s="52"/>
      <c r="ADK6" s="52"/>
      <c r="ADL6" s="52"/>
      <c r="ADM6" s="52"/>
      <c r="ADN6" s="52"/>
      <c r="ADO6" s="52"/>
      <c r="ADP6" s="52"/>
      <c r="ADQ6" s="52"/>
      <c r="ADR6" s="52"/>
      <c r="ADS6" s="52"/>
      <c r="ADT6" s="52"/>
      <c r="ADU6" s="52"/>
      <c r="ADV6" s="52"/>
      <c r="ADW6" s="52"/>
      <c r="ADX6" s="52"/>
      <c r="ADY6" s="52"/>
      <c r="ADZ6" s="52"/>
      <c r="AEA6" s="52"/>
      <c r="AEB6" s="52"/>
      <c r="AEC6" s="52"/>
      <c r="AED6" s="52"/>
      <c r="AEE6" s="52"/>
      <c r="AEF6" s="52"/>
      <c r="AEG6" s="52"/>
      <c r="AEH6" s="52"/>
      <c r="AEI6" s="52"/>
      <c r="AEJ6" s="52"/>
      <c r="AEK6" s="52"/>
      <c r="AEL6" s="52"/>
      <c r="AEM6" s="52"/>
      <c r="AEN6" s="52"/>
      <c r="AEO6" s="52"/>
      <c r="AEP6" s="52"/>
      <c r="AEQ6" s="52"/>
      <c r="AER6" s="52"/>
      <c r="AES6" s="52"/>
      <c r="AET6" s="52"/>
      <c r="AEU6" s="52"/>
      <c r="AEV6" s="52"/>
      <c r="AEW6" s="52"/>
      <c r="AEX6" s="52"/>
      <c r="AEY6" s="52"/>
      <c r="AEZ6" s="52"/>
      <c r="AFA6" s="52"/>
      <c r="AFB6" s="52"/>
      <c r="AFC6" s="52"/>
      <c r="AFD6" s="52"/>
      <c r="AFE6" s="52"/>
      <c r="AFF6" s="52"/>
      <c r="AFG6" s="52"/>
      <c r="AFH6" s="52"/>
      <c r="AFI6" s="52"/>
      <c r="AFJ6" s="52"/>
      <c r="AFK6" s="52"/>
      <c r="AFL6" s="52"/>
      <c r="AFM6" s="52"/>
      <c r="AFN6" s="52"/>
      <c r="AFO6" s="52"/>
      <c r="AFP6" s="52"/>
      <c r="AFQ6" s="52"/>
      <c r="AFR6" s="52"/>
      <c r="AFS6" s="52"/>
      <c r="AFT6" s="52"/>
      <c r="AFU6" s="52"/>
      <c r="AFV6" s="52"/>
      <c r="AFW6" s="52"/>
      <c r="AFX6" s="52"/>
      <c r="AFY6" s="52"/>
      <c r="AFZ6" s="52"/>
      <c r="AGA6" s="52"/>
      <c r="AGB6" s="52"/>
      <c r="AGC6" s="52"/>
      <c r="AGD6" s="52"/>
      <c r="AGE6" s="52"/>
      <c r="AGF6" s="52"/>
      <c r="AGG6" s="52"/>
      <c r="AGH6" s="52"/>
      <c r="AGI6" s="52"/>
      <c r="AGJ6" s="52"/>
      <c r="AGK6" s="52"/>
      <c r="AGL6" s="52"/>
      <c r="AGM6" s="52"/>
      <c r="AGN6" s="52"/>
      <c r="AGO6" s="52"/>
      <c r="AGP6" s="52"/>
      <c r="AGQ6" s="52"/>
      <c r="AGR6" s="52"/>
      <c r="AGS6" s="52"/>
      <c r="AGT6" s="52"/>
      <c r="AGU6" s="52"/>
      <c r="AGV6" s="52"/>
      <c r="AGW6" s="52"/>
      <c r="AGX6" s="52"/>
      <c r="AGY6" s="52"/>
      <c r="AGZ6" s="52"/>
      <c r="AHA6" s="52"/>
      <c r="AHB6" s="52"/>
      <c r="AHC6" s="52"/>
      <c r="AHD6" s="52"/>
      <c r="AHE6" s="52"/>
      <c r="AHF6" s="52"/>
      <c r="AHG6" s="52"/>
      <c r="AHH6" s="52"/>
      <c r="AHI6" s="52"/>
      <c r="AHJ6" s="52"/>
      <c r="AHK6" s="52"/>
      <c r="AHL6" s="52"/>
      <c r="AHM6" s="52"/>
      <c r="AHN6" s="52"/>
      <c r="AHO6" s="52"/>
      <c r="AHP6" s="52"/>
      <c r="AHQ6" s="52"/>
      <c r="AHR6" s="52"/>
      <c r="AHS6" s="52"/>
      <c r="AHT6" s="52"/>
      <c r="AHU6" s="52"/>
      <c r="AHV6" s="52"/>
      <c r="AHW6" s="52"/>
      <c r="AHX6" s="52"/>
      <c r="AHY6" s="52"/>
      <c r="AHZ6" s="52"/>
      <c r="AIA6" s="52"/>
      <c r="AIB6" s="52"/>
      <c r="AIC6" s="52"/>
      <c r="AID6" s="52"/>
      <c r="AIE6" s="52"/>
      <c r="AIF6" s="52"/>
      <c r="AIG6" s="52"/>
      <c r="AIH6" s="52"/>
      <c r="AII6" s="52"/>
      <c r="AIJ6" s="52"/>
      <c r="AIK6" s="52"/>
      <c r="AIL6" s="52"/>
      <c r="AIM6" s="52"/>
      <c r="AIN6" s="52"/>
      <c r="AIO6" s="52"/>
      <c r="AIP6" s="52"/>
      <c r="AIQ6" s="52"/>
      <c r="AIR6" s="52"/>
      <c r="AIS6" s="52"/>
      <c r="AIT6" s="52"/>
      <c r="AIU6" s="52"/>
      <c r="AIV6" s="52"/>
      <c r="AIW6" s="52"/>
      <c r="AIX6" s="52"/>
      <c r="AIY6" s="52"/>
      <c r="AIZ6" s="52"/>
      <c r="AJA6" s="52"/>
      <c r="AJB6" s="52"/>
      <c r="AJC6" s="52"/>
      <c r="AJD6" s="52"/>
      <c r="AJE6" s="52"/>
      <c r="AJF6" s="52"/>
      <c r="AJG6" s="52"/>
      <c r="AJH6" s="52"/>
      <c r="AJI6" s="52"/>
      <c r="AJJ6" s="52"/>
      <c r="AJK6" s="52"/>
      <c r="AJL6" s="52"/>
      <c r="AJM6" s="52"/>
      <c r="AJN6" s="52"/>
      <c r="AJO6" s="52"/>
      <c r="AJP6" s="52"/>
      <c r="AJQ6" s="52"/>
      <c r="AJR6" s="52"/>
      <c r="AJS6" s="52"/>
      <c r="AJT6" s="52"/>
      <c r="AJU6" s="52"/>
      <c r="AJV6" s="52"/>
      <c r="AJW6" s="52"/>
      <c r="AJX6" s="52"/>
      <c r="AJY6" s="52"/>
      <c r="AJZ6" s="52"/>
      <c r="AKA6" s="52"/>
      <c r="AKB6" s="52"/>
      <c r="AKC6" s="52"/>
      <c r="AKD6" s="52"/>
      <c r="AKE6" s="52"/>
      <c r="AKF6" s="52"/>
      <c r="AKG6" s="52"/>
      <c r="AKH6" s="52"/>
      <c r="AKI6" s="52"/>
      <c r="AKJ6" s="52"/>
      <c r="AKK6" s="52"/>
      <c r="AKL6" s="52"/>
      <c r="AKM6" s="52"/>
      <c r="AKN6" s="52"/>
      <c r="AKO6" s="52"/>
      <c r="AKP6" s="52"/>
      <c r="AKQ6" s="52"/>
      <c r="AKR6" s="52"/>
      <c r="AKS6" s="52"/>
      <c r="AKT6" s="52"/>
      <c r="AKU6" s="52"/>
      <c r="AKV6" s="52"/>
      <c r="AKW6" s="52"/>
      <c r="AKX6" s="52"/>
      <c r="AKY6" s="52"/>
      <c r="AKZ6" s="52"/>
      <c r="ALA6" s="52"/>
      <c r="ALB6" s="52"/>
      <c r="ALC6" s="52"/>
      <c r="ALD6" s="52"/>
      <c r="ALE6" s="52"/>
      <c r="ALF6" s="52"/>
      <c r="ALG6" s="52"/>
      <c r="ALH6" s="52"/>
      <c r="ALI6" s="52"/>
      <c r="ALJ6" s="52"/>
      <c r="ALK6" s="52"/>
      <c r="ALL6" s="52"/>
      <c r="ALM6" s="52"/>
      <c r="ALN6" s="52"/>
      <c r="ALO6" s="52"/>
      <c r="ALP6" s="52"/>
      <c r="ALQ6" s="52"/>
      <c r="ALR6" s="52"/>
      <c r="ALS6" s="52"/>
      <c r="ALT6" s="52"/>
      <c r="ALU6" s="52"/>
      <c r="ALV6" s="52"/>
      <c r="ALW6" s="52"/>
      <c r="ALX6" s="52"/>
      <c r="ALY6" s="52"/>
      <c r="ALZ6" s="52"/>
      <c r="AMA6" s="52"/>
      <c r="AMB6" s="52"/>
      <c r="AMC6" s="52"/>
      <c r="AMD6" s="52"/>
      <c r="AME6" s="52"/>
      <c r="AMF6" s="52"/>
      <c r="AMG6" s="52"/>
      <c r="AMH6" s="52"/>
      <c r="AMI6" s="52"/>
      <c r="AMJ6" s="52"/>
      <c r="AMK6" s="52"/>
      <c r="AML6" s="52"/>
      <c r="AMM6" s="52"/>
      <c r="AMN6" s="52"/>
      <c r="AMO6" s="52"/>
      <c r="AMP6" s="52"/>
      <c r="AMQ6" s="52"/>
      <c r="AMR6" s="52"/>
      <c r="AMS6" s="52"/>
      <c r="AMT6" s="52"/>
      <c r="AMU6" s="52"/>
      <c r="AMV6" s="52"/>
      <c r="AMW6" s="52"/>
      <c r="AMX6" s="52"/>
      <c r="AMY6" s="52"/>
      <c r="AMZ6" s="52"/>
      <c r="ANA6" s="52"/>
      <c r="ANB6" s="52"/>
      <c r="ANC6" s="52"/>
      <c r="AND6" s="52"/>
      <c r="ANE6" s="52"/>
      <c r="ANF6" s="52"/>
      <c r="ANG6" s="52"/>
      <c r="ANH6" s="52"/>
      <c r="ANI6" s="52"/>
      <c r="ANJ6" s="52"/>
      <c r="ANK6" s="52"/>
      <c r="ANL6" s="52"/>
      <c r="ANM6" s="52"/>
      <c r="ANN6" s="52"/>
      <c r="ANO6" s="52"/>
      <c r="ANP6" s="52"/>
      <c r="ANQ6" s="52"/>
      <c r="ANR6" s="52"/>
      <c r="ANS6" s="52"/>
      <c r="ANT6" s="52"/>
      <c r="ANU6" s="52"/>
      <c r="ANV6" s="52"/>
      <c r="ANW6" s="52"/>
      <c r="ANX6" s="52"/>
      <c r="ANY6" s="52"/>
      <c r="ANZ6" s="52"/>
      <c r="AOA6" s="52"/>
      <c r="AOB6" s="52"/>
      <c r="AOC6" s="52"/>
      <c r="AOD6" s="52"/>
      <c r="AOE6" s="52"/>
      <c r="AOF6" s="52"/>
      <c r="AOG6" s="52"/>
      <c r="AOH6" s="52"/>
      <c r="AOI6" s="52"/>
      <c r="AOJ6" s="52"/>
      <c r="AOK6" s="52"/>
      <c r="AOL6" s="52"/>
      <c r="AOM6" s="52"/>
      <c r="AON6" s="52"/>
      <c r="AOO6" s="52"/>
      <c r="AOP6" s="52"/>
      <c r="AOQ6" s="52"/>
      <c r="AOR6" s="52"/>
      <c r="AOS6" s="52"/>
      <c r="AOT6" s="52"/>
      <c r="AOU6" s="52"/>
      <c r="AOV6" s="52"/>
      <c r="AOW6" s="52"/>
      <c r="AOX6" s="52"/>
      <c r="AOY6" s="52"/>
      <c r="AOZ6" s="52"/>
      <c r="APA6" s="52"/>
      <c r="APB6" s="52"/>
      <c r="APC6" s="52"/>
      <c r="APD6" s="52"/>
      <c r="APE6" s="52"/>
      <c r="APF6" s="52"/>
      <c r="APG6" s="65"/>
    </row>
    <row r="7" spans="1:1099" s="64" customFormat="1" ht="14.1" customHeight="1">
      <c r="A7" s="17"/>
      <c r="B7" s="69"/>
      <c r="C7" s="67"/>
      <c r="D7" s="544"/>
      <c r="E7" s="544"/>
      <c r="F7" s="544"/>
      <c r="G7" s="544"/>
      <c r="H7" s="544"/>
      <c r="I7" s="544"/>
      <c r="J7" s="544"/>
      <c r="K7" s="544"/>
      <c r="L7" s="544"/>
      <c r="M7" s="544"/>
      <c r="N7" s="544"/>
      <c r="O7" s="544"/>
      <c r="P7" s="544"/>
      <c r="Q7" s="544"/>
      <c r="R7" s="544"/>
      <c r="S7" s="544"/>
      <c r="T7" s="544"/>
      <c r="U7" s="544"/>
      <c r="V7" s="544"/>
      <c r="W7" s="544"/>
      <c r="X7" s="544"/>
      <c r="Y7" s="66"/>
      <c r="Z7" s="558"/>
      <c r="AA7" s="559"/>
      <c r="AB7" s="559"/>
      <c r="AC7" s="559"/>
      <c r="AD7" s="559"/>
      <c r="AE7" s="559"/>
      <c r="AF7" s="559"/>
      <c r="AG7" s="559"/>
      <c r="AH7" s="559"/>
      <c r="AI7" s="559"/>
      <c r="AJ7" s="559"/>
      <c r="AK7" s="559"/>
      <c r="AL7" s="559"/>
      <c r="AM7" s="559"/>
      <c r="AN7" s="559"/>
      <c r="AO7" s="559"/>
      <c r="AP7" s="559"/>
      <c r="AQ7" s="559"/>
      <c r="AR7" s="559"/>
      <c r="AS7" s="56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52"/>
      <c r="IP7" s="52"/>
      <c r="IQ7" s="52"/>
      <c r="IR7" s="52"/>
      <c r="IS7" s="52"/>
      <c r="IT7" s="52"/>
      <c r="IU7" s="52"/>
      <c r="IV7" s="52"/>
      <c r="IW7" s="52"/>
      <c r="IX7" s="52"/>
      <c r="IY7" s="52"/>
      <c r="IZ7" s="52"/>
      <c r="JA7" s="52"/>
      <c r="JB7" s="52"/>
      <c r="JC7" s="52"/>
      <c r="JD7" s="52"/>
      <c r="JE7" s="52"/>
      <c r="JF7" s="52"/>
      <c r="JG7" s="52"/>
      <c r="JH7" s="52"/>
      <c r="JI7" s="52"/>
      <c r="JJ7" s="52"/>
      <c r="JK7" s="52"/>
      <c r="JL7" s="52"/>
      <c r="JM7" s="52"/>
      <c r="JN7" s="52"/>
      <c r="JO7" s="52"/>
      <c r="JP7" s="52"/>
      <c r="JQ7" s="52"/>
      <c r="JR7" s="52"/>
      <c r="JS7" s="52"/>
      <c r="JT7" s="52"/>
      <c r="JU7" s="52"/>
      <c r="JV7" s="52"/>
      <c r="JW7" s="52"/>
      <c r="JX7" s="52"/>
      <c r="JY7" s="52"/>
      <c r="JZ7" s="52"/>
      <c r="KA7" s="52"/>
      <c r="KB7" s="52"/>
      <c r="KC7" s="52"/>
      <c r="KD7" s="52"/>
      <c r="KE7" s="52"/>
      <c r="KF7" s="52"/>
      <c r="KG7" s="52"/>
      <c r="KH7" s="52"/>
      <c r="KI7" s="52"/>
      <c r="KJ7" s="52"/>
      <c r="KK7" s="52"/>
      <c r="KL7" s="52"/>
      <c r="KM7" s="52"/>
      <c r="KN7" s="52"/>
      <c r="KO7" s="52"/>
      <c r="KP7" s="52"/>
      <c r="KQ7" s="52"/>
      <c r="KR7" s="52"/>
      <c r="KS7" s="52"/>
      <c r="KT7" s="52"/>
      <c r="KU7" s="52"/>
      <c r="KV7" s="52"/>
      <c r="KW7" s="52"/>
      <c r="KX7" s="52"/>
      <c r="KY7" s="52"/>
      <c r="KZ7" s="52"/>
      <c r="LA7" s="52"/>
      <c r="LB7" s="52"/>
      <c r="LC7" s="52"/>
      <c r="LD7" s="52"/>
      <c r="LE7" s="52"/>
      <c r="LF7" s="52"/>
      <c r="LG7" s="52"/>
      <c r="LH7" s="52"/>
      <c r="LI7" s="52"/>
      <c r="LJ7" s="52"/>
      <c r="LK7" s="52"/>
      <c r="LL7" s="52"/>
      <c r="LM7" s="52"/>
      <c r="LN7" s="52"/>
      <c r="LO7" s="52"/>
      <c r="LP7" s="52"/>
      <c r="LQ7" s="52"/>
      <c r="LR7" s="52"/>
      <c r="LS7" s="52"/>
      <c r="LT7" s="52"/>
      <c r="LU7" s="52"/>
      <c r="LV7" s="52"/>
      <c r="LW7" s="52"/>
      <c r="LX7" s="52"/>
      <c r="LY7" s="52"/>
      <c r="LZ7" s="52"/>
      <c r="MA7" s="52"/>
      <c r="MB7" s="52"/>
      <c r="MC7" s="52"/>
      <c r="MD7" s="52"/>
      <c r="ME7" s="52"/>
      <c r="MF7" s="52"/>
      <c r="MG7" s="52"/>
      <c r="MH7" s="52"/>
      <c r="MI7" s="52"/>
      <c r="MJ7" s="52"/>
      <c r="MK7" s="52"/>
      <c r="ML7" s="52"/>
      <c r="MM7" s="52"/>
      <c r="MN7" s="52"/>
      <c r="MO7" s="52"/>
      <c r="MP7" s="52"/>
      <c r="MQ7" s="52"/>
      <c r="MR7" s="52"/>
      <c r="MS7" s="52"/>
      <c r="MT7" s="52"/>
      <c r="MU7" s="52"/>
      <c r="MV7" s="52"/>
      <c r="MW7" s="52"/>
      <c r="MX7" s="52"/>
      <c r="MY7" s="52"/>
      <c r="MZ7" s="52"/>
      <c r="NA7" s="52"/>
      <c r="NB7" s="52"/>
      <c r="NC7" s="52"/>
      <c r="ND7" s="52"/>
      <c r="NE7" s="52"/>
      <c r="NF7" s="52"/>
      <c r="NG7" s="52"/>
      <c r="NH7" s="52"/>
      <c r="NI7" s="52"/>
      <c r="NJ7" s="52"/>
      <c r="NK7" s="52"/>
      <c r="NL7" s="52"/>
      <c r="NM7" s="52"/>
      <c r="NN7" s="52"/>
      <c r="NO7" s="52"/>
      <c r="NP7" s="52"/>
      <c r="NQ7" s="52"/>
      <c r="NR7" s="52"/>
      <c r="NS7" s="52"/>
      <c r="NT7" s="52"/>
      <c r="NU7" s="52"/>
      <c r="NV7" s="52"/>
      <c r="NW7" s="52"/>
      <c r="NX7" s="52"/>
      <c r="NY7" s="52"/>
      <c r="NZ7" s="52"/>
      <c r="OA7" s="52"/>
      <c r="OB7" s="52"/>
      <c r="OC7" s="52"/>
      <c r="OD7" s="52"/>
      <c r="OE7" s="52"/>
      <c r="OF7" s="52"/>
      <c r="OG7" s="52"/>
      <c r="OH7" s="52"/>
      <c r="OI7" s="52"/>
      <c r="OJ7" s="52"/>
      <c r="OK7" s="52"/>
      <c r="OL7" s="52"/>
      <c r="OM7" s="52"/>
      <c r="ON7" s="52"/>
      <c r="OO7" s="52"/>
      <c r="OP7" s="52"/>
      <c r="OQ7" s="52"/>
      <c r="OR7" s="52"/>
      <c r="OS7" s="52"/>
      <c r="OT7" s="52"/>
      <c r="OU7" s="52"/>
      <c r="OV7" s="52"/>
      <c r="OW7" s="52"/>
      <c r="OX7" s="52"/>
      <c r="OY7" s="52"/>
      <c r="OZ7" s="52"/>
      <c r="PA7" s="52"/>
      <c r="PB7" s="52"/>
      <c r="PC7" s="52"/>
      <c r="PD7" s="52"/>
      <c r="PE7" s="52"/>
      <c r="PF7" s="52"/>
      <c r="PG7" s="52"/>
      <c r="PH7" s="52"/>
      <c r="PI7" s="52"/>
      <c r="PJ7" s="52"/>
      <c r="PK7" s="52"/>
      <c r="PL7" s="52"/>
      <c r="PM7" s="52"/>
      <c r="PN7" s="52"/>
      <c r="PO7" s="52"/>
      <c r="PP7" s="52"/>
      <c r="PQ7" s="52"/>
      <c r="PR7" s="52"/>
      <c r="PS7" s="52"/>
      <c r="PT7" s="52"/>
      <c r="PU7" s="52"/>
      <c r="PV7" s="52"/>
      <c r="PW7" s="52"/>
      <c r="PX7" s="52"/>
      <c r="PY7" s="52"/>
      <c r="PZ7" s="52"/>
      <c r="QA7" s="52"/>
      <c r="QB7" s="52"/>
      <c r="QC7" s="52"/>
      <c r="QD7" s="52"/>
      <c r="QE7" s="52"/>
      <c r="QF7" s="52"/>
      <c r="QG7" s="52"/>
      <c r="QH7" s="52"/>
      <c r="QI7" s="52"/>
      <c r="QJ7" s="52"/>
      <c r="QK7" s="52"/>
      <c r="QL7" s="52"/>
      <c r="QM7" s="52"/>
      <c r="QN7" s="52"/>
      <c r="QO7" s="52"/>
      <c r="QP7" s="52"/>
      <c r="QQ7" s="52"/>
      <c r="QR7" s="52"/>
      <c r="QS7" s="52"/>
      <c r="QT7" s="52"/>
      <c r="QU7" s="52"/>
      <c r="QV7" s="52"/>
      <c r="QW7" s="52"/>
      <c r="QX7" s="52"/>
      <c r="QY7" s="52"/>
      <c r="QZ7" s="52"/>
      <c r="RA7" s="52"/>
      <c r="RB7" s="52"/>
      <c r="RC7" s="52"/>
      <c r="RD7" s="52"/>
      <c r="RE7" s="52"/>
      <c r="RF7" s="52"/>
      <c r="RG7" s="52"/>
      <c r="RH7" s="52"/>
      <c r="RI7" s="52"/>
      <c r="RJ7" s="52"/>
      <c r="RK7" s="52"/>
      <c r="RL7" s="52"/>
      <c r="RM7" s="52"/>
      <c r="RN7" s="52"/>
      <c r="RO7" s="52"/>
      <c r="RP7" s="52"/>
      <c r="RQ7" s="52"/>
      <c r="RR7" s="52"/>
      <c r="RS7" s="52"/>
      <c r="RT7" s="52"/>
      <c r="RU7" s="52"/>
      <c r="RV7" s="52"/>
      <c r="RW7" s="52"/>
      <c r="RX7" s="52"/>
      <c r="RY7" s="52"/>
      <c r="RZ7" s="52"/>
      <c r="SA7" s="52"/>
      <c r="SB7" s="52"/>
      <c r="SC7" s="52"/>
      <c r="SD7" s="52"/>
      <c r="SE7" s="52"/>
      <c r="SF7" s="52"/>
      <c r="SG7" s="52"/>
      <c r="SH7" s="52"/>
      <c r="SI7" s="52"/>
      <c r="SJ7" s="52"/>
      <c r="SK7" s="52"/>
      <c r="SL7" s="52"/>
      <c r="SM7" s="52"/>
      <c r="SN7" s="52"/>
      <c r="SO7" s="52"/>
      <c r="SP7" s="52"/>
      <c r="SQ7" s="52"/>
      <c r="SR7" s="52"/>
      <c r="SS7" s="52"/>
      <c r="ST7" s="52"/>
      <c r="SU7" s="52"/>
      <c r="SV7" s="52"/>
      <c r="SW7" s="52"/>
      <c r="SX7" s="52"/>
      <c r="SY7" s="52"/>
      <c r="SZ7" s="52"/>
      <c r="TA7" s="52"/>
      <c r="TB7" s="52"/>
      <c r="TC7" s="52"/>
      <c r="TD7" s="52"/>
      <c r="TE7" s="52"/>
      <c r="TF7" s="52"/>
      <c r="TG7" s="52"/>
      <c r="TH7" s="52"/>
      <c r="TI7" s="52"/>
      <c r="TJ7" s="52"/>
      <c r="TK7" s="52"/>
      <c r="TL7" s="52"/>
      <c r="TM7" s="52"/>
      <c r="TN7" s="52"/>
      <c r="TO7" s="52"/>
      <c r="TP7" s="52"/>
      <c r="TQ7" s="52"/>
      <c r="TR7" s="52"/>
      <c r="TS7" s="52"/>
      <c r="TT7" s="52"/>
      <c r="TU7" s="52"/>
      <c r="TV7" s="52"/>
      <c r="TW7" s="52"/>
      <c r="TX7" s="52"/>
      <c r="TY7" s="52"/>
      <c r="TZ7" s="52"/>
      <c r="UA7" s="52"/>
      <c r="UB7" s="52"/>
      <c r="UC7" s="52"/>
      <c r="UD7" s="52"/>
      <c r="UE7" s="52"/>
      <c r="UF7" s="52"/>
      <c r="UG7" s="52"/>
      <c r="UH7" s="52"/>
      <c r="UI7" s="52"/>
      <c r="UJ7" s="52"/>
      <c r="UK7" s="52"/>
      <c r="UL7" s="52"/>
      <c r="UM7" s="52"/>
      <c r="UN7" s="52"/>
      <c r="UO7" s="52"/>
      <c r="UP7" s="52"/>
      <c r="UQ7" s="52"/>
      <c r="UR7" s="52"/>
      <c r="US7" s="52"/>
      <c r="UT7" s="52"/>
      <c r="UU7" s="52"/>
      <c r="UV7" s="52"/>
      <c r="UW7" s="52"/>
      <c r="UX7" s="52"/>
      <c r="UY7" s="52"/>
      <c r="UZ7" s="52"/>
      <c r="VA7" s="52"/>
      <c r="VB7" s="52"/>
      <c r="VC7" s="52"/>
      <c r="VD7" s="52"/>
      <c r="VE7" s="52"/>
      <c r="VF7" s="52"/>
      <c r="VG7" s="52"/>
      <c r="VH7" s="52"/>
      <c r="VI7" s="52"/>
      <c r="VJ7" s="52"/>
      <c r="VK7" s="52"/>
      <c r="VL7" s="52"/>
      <c r="VM7" s="52"/>
      <c r="VN7" s="52"/>
      <c r="VO7" s="52"/>
      <c r="VP7" s="52"/>
      <c r="VQ7" s="52"/>
      <c r="VR7" s="52"/>
      <c r="VS7" s="52"/>
      <c r="VT7" s="52"/>
      <c r="VU7" s="52"/>
      <c r="VV7" s="52"/>
      <c r="VW7" s="52"/>
      <c r="VX7" s="52"/>
      <c r="VY7" s="52"/>
      <c r="VZ7" s="52"/>
      <c r="WA7" s="52"/>
      <c r="WB7" s="52"/>
      <c r="WC7" s="52"/>
      <c r="WD7" s="52"/>
      <c r="WE7" s="52"/>
      <c r="WF7" s="52"/>
      <c r="WG7" s="52"/>
      <c r="WH7" s="52"/>
      <c r="WI7" s="52"/>
      <c r="WJ7" s="52"/>
      <c r="WK7" s="52"/>
      <c r="WL7" s="52"/>
      <c r="WM7" s="52"/>
      <c r="WN7" s="52"/>
      <c r="WO7" s="52"/>
      <c r="WP7" s="52"/>
      <c r="WQ7" s="52"/>
      <c r="WR7" s="52"/>
      <c r="WS7" s="52"/>
      <c r="WT7" s="52"/>
      <c r="WU7" s="52"/>
      <c r="WV7" s="52"/>
      <c r="WW7" s="52"/>
      <c r="WX7" s="52"/>
      <c r="WY7" s="52"/>
      <c r="WZ7" s="52"/>
      <c r="XA7" s="52"/>
      <c r="XB7" s="52"/>
      <c r="XC7" s="52"/>
      <c r="XD7" s="52"/>
      <c r="XE7" s="52"/>
      <c r="XF7" s="52"/>
      <c r="XG7" s="52"/>
      <c r="XH7" s="52"/>
      <c r="XI7" s="52"/>
      <c r="XJ7" s="52"/>
      <c r="XK7" s="52"/>
      <c r="XL7" s="52"/>
      <c r="XM7" s="52"/>
      <c r="XN7" s="52"/>
      <c r="XO7" s="52"/>
      <c r="XP7" s="52"/>
      <c r="XQ7" s="52"/>
      <c r="XR7" s="52"/>
      <c r="XS7" s="52"/>
      <c r="XT7" s="52"/>
      <c r="XU7" s="52"/>
      <c r="XV7" s="52"/>
      <c r="XW7" s="52"/>
      <c r="XX7" s="52"/>
      <c r="XY7" s="52"/>
      <c r="XZ7" s="52"/>
      <c r="YA7" s="52"/>
      <c r="YB7" s="52"/>
      <c r="YC7" s="52"/>
      <c r="YD7" s="52"/>
      <c r="YE7" s="52"/>
      <c r="YF7" s="52"/>
      <c r="YG7" s="52"/>
      <c r="YH7" s="52"/>
      <c r="YI7" s="52"/>
      <c r="YJ7" s="52"/>
      <c r="YK7" s="52"/>
      <c r="YL7" s="52"/>
      <c r="YM7" s="52"/>
      <c r="YN7" s="52"/>
      <c r="YO7" s="52"/>
      <c r="YP7" s="52"/>
      <c r="YQ7" s="52"/>
      <c r="YR7" s="52"/>
      <c r="YS7" s="52"/>
      <c r="YT7" s="52"/>
      <c r="YU7" s="52"/>
      <c r="YV7" s="52"/>
      <c r="YW7" s="52"/>
      <c r="YX7" s="52"/>
      <c r="YY7" s="52"/>
      <c r="YZ7" s="52"/>
      <c r="ZA7" s="52"/>
      <c r="ZB7" s="52"/>
      <c r="ZC7" s="52"/>
      <c r="ZD7" s="52"/>
      <c r="ZE7" s="52"/>
      <c r="ZF7" s="52"/>
      <c r="ZG7" s="52"/>
      <c r="ZH7" s="52"/>
      <c r="ZI7" s="52"/>
      <c r="ZJ7" s="52"/>
      <c r="ZK7" s="52"/>
      <c r="ZL7" s="52"/>
      <c r="ZM7" s="52"/>
      <c r="ZN7" s="52"/>
      <c r="ZO7" s="52"/>
      <c r="ZP7" s="52"/>
      <c r="ZQ7" s="52"/>
      <c r="ZR7" s="52"/>
      <c r="ZS7" s="52"/>
      <c r="ZT7" s="52"/>
      <c r="ZU7" s="52"/>
      <c r="ZV7" s="52"/>
      <c r="ZW7" s="52"/>
      <c r="ZX7" s="52"/>
      <c r="ZY7" s="52"/>
      <c r="ZZ7" s="52"/>
      <c r="AAA7" s="52"/>
      <c r="AAB7" s="52"/>
      <c r="AAC7" s="52"/>
      <c r="AAD7" s="52"/>
      <c r="AAE7" s="52"/>
      <c r="AAF7" s="52"/>
      <c r="AAG7" s="52"/>
      <c r="AAH7" s="52"/>
      <c r="AAI7" s="52"/>
      <c r="AAJ7" s="52"/>
      <c r="AAK7" s="52"/>
      <c r="AAL7" s="52"/>
      <c r="AAM7" s="52"/>
      <c r="AAN7" s="52"/>
      <c r="AAO7" s="52"/>
      <c r="AAP7" s="52"/>
      <c r="AAQ7" s="52"/>
      <c r="AAR7" s="52"/>
      <c r="AAS7" s="52"/>
      <c r="AAT7" s="52"/>
      <c r="AAU7" s="52"/>
      <c r="AAV7" s="52"/>
      <c r="AAW7" s="52"/>
      <c r="AAX7" s="52"/>
      <c r="AAY7" s="52"/>
      <c r="AAZ7" s="52"/>
      <c r="ABA7" s="52"/>
      <c r="ABB7" s="52"/>
      <c r="ABC7" s="52"/>
      <c r="ABD7" s="52"/>
      <c r="ABE7" s="52"/>
      <c r="ABF7" s="52"/>
      <c r="ABG7" s="52"/>
      <c r="ABH7" s="52"/>
      <c r="ABI7" s="52"/>
      <c r="ABJ7" s="52"/>
      <c r="ABK7" s="52"/>
      <c r="ABL7" s="52"/>
      <c r="ABM7" s="52"/>
      <c r="ABN7" s="52"/>
      <c r="ABO7" s="52"/>
      <c r="ABP7" s="52"/>
      <c r="ABQ7" s="52"/>
      <c r="ABR7" s="52"/>
      <c r="ABS7" s="52"/>
      <c r="ABT7" s="52"/>
      <c r="ABU7" s="52"/>
      <c r="ABV7" s="52"/>
      <c r="ABW7" s="52"/>
      <c r="ABX7" s="52"/>
      <c r="ABY7" s="52"/>
      <c r="ABZ7" s="52"/>
      <c r="ACA7" s="52"/>
      <c r="ACB7" s="52"/>
      <c r="ACC7" s="52"/>
      <c r="ACD7" s="52"/>
      <c r="ACE7" s="52"/>
      <c r="ACF7" s="52"/>
      <c r="ACG7" s="52"/>
      <c r="ACH7" s="52"/>
      <c r="ACI7" s="52"/>
      <c r="ACJ7" s="52"/>
      <c r="ACK7" s="52"/>
      <c r="ACL7" s="52"/>
      <c r="ACM7" s="52"/>
      <c r="ACN7" s="52"/>
      <c r="ACO7" s="52"/>
      <c r="ACP7" s="52"/>
      <c r="ACQ7" s="52"/>
      <c r="ACR7" s="52"/>
      <c r="ACS7" s="52"/>
      <c r="ACT7" s="52"/>
      <c r="ACU7" s="52"/>
      <c r="ACV7" s="52"/>
      <c r="ACW7" s="52"/>
      <c r="ACX7" s="52"/>
      <c r="ACY7" s="52"/>
      <c r="ACZ7" s="52"/>
      <c r="ADA7" s="52"/>
      <c r="ADB7" s="52"/>
      <c r="ADC7" s="52"/>
      <c r="ADD7" s="52"/>
      <c r="ADE7" s="52"/>
      <c r="ADF7" s="52"/>
      <c r="ADG7" s="52"/>
      <c r="ADH7" s="52"/>
      <c r="ADI7" s="52"/>
      <c r="ADJ7" s="52"/>
      <c r="ADK7" s="52"/>
      <c r="ADL7" s="52"/>
      <c r="ADM7" s="52"/>
      <c r="ADN7" s="52"/>
      <c r="ADO7" s="52"/>
      <c r="ADP7" s="52"/>
      <c r="ADQ7" s="52"/>
      <c r="ADR7" s="52"/>
      <c r="ADS7" s="52"/>
      <c r="ADT7" s="52"/>
      <c r="ADU7" s="52"/>
      <c r="ADV7" s="52"/>
      <c r="ADW7" s="52"/>
      <c r="ADX7" s="52"/>
      <c r="ADY7" s="52"/>
      <c r="ADZ7" s="52"/>
      <c r="AEA7" s="52"/>
      <c r="AEB7" s="52"/>
      <c r="AEC7" s="52"/>
      <c r="AED7" s="52"/>
      <c r="AEE7" s="52"/>
      <c r="AEF7" s="52"/>
      <c r="AEG7" s="52"/>
      <c r="AEH7" s="52"/>
      <c r="AEI7" s="52"/>
      <c r="AEJ7" s="52"/>
      <c r="AEK7" s="52"/>
      <c r="AEL7" s="52"/>
      <c r="AEM7" s="52"/>
      <c r="AEN7" s="52"/>
      <c r="AEO7" s="52"/>
      <c r="AEP7" s="52"/>
      <c r="AEQ7" s="52"/>
      <c r="AER7" s="52"/>
      <c r="AES7" s="52"/>
      <c r="AET7" s="52"/>
      <c r="AEU7" s="52"/>
      <c r="AEV7" s="52"/>
      <c r="AEW7" s="52"/>
      <c r="AEX7" s="52"/>
      <c r="AEY7" s="52"/>
      <c r="AEZ7" s="52"/>
      <c r="AFA7" s="52"/>
      <c r="AFB7" s="52"/>
      <c r="AFC7" s="52"/>
      <c r="AFD7" s="52"/>
      <c r="AFE7" s="52"/>
      <c r="AFF7" s="52"/>
      <c r="AFG7" s="52"/>
      <c r="AFH7" s="52"/>
      <c r="AFI7" s="52"/>
      <c r="AFJ7" s="52"/>
      <c r="AFK7" s="52"/>
      <c r="AFL7" s="52"/>
      <c r="AFM7" s="52"/>
      <c r="AFN7" s="52"/>
      <c r="AFO7" s="52"/>
      <c r="AFP7" s="52"/>
      <c r="AFQ7" s="52"/>
      <c r="AFR7" s="52"/>
      <c r="AFS7" s="52"/>
      <c r="AFT7" s="52"/>
      <c r="AFU7" s="52"/>
      <c r="AFV7" s="52"/>
      <c r="AFW7" s="52"/>
      <c r="AFX7" s="52"/>
      <c r="AFY7" s="52"/>
      <c r="AFZ7" s="52"/>
      <c r="AGA7" s="52"/>
      <c r="AGB7" s="52"/>
      <c r="AGC7" s="52"/>
      <c r="AGD7" s="52"/>
      <c r="AGE7" s="52"/>
      <c r="AGF7" s="52"/>
      <c r="AGG7" s="52"/>
      <c r="AGH7" s="52"/>
      <c r="AGI7" s="52"/>
      <c r="AGJ7" s="52"/>
      <c r="AGK7" s="52"/>
      <c r="AGL7" s="52"/>
      <c r="AGM7" s="52"/>
      <c r="AGN7" s="52"/>
      <c r="AGO7" s="52"/>
      <c r="AGP7" s="52"/>
      <c r="AGQ7" s="52"/>
      <c r="AGR7" s="52"/>
      <c r="AGS7" s="52"/>
      <c r="AGT7" s="52"/>
      <c r="AGU7" s="52"/>
      <c r="AGV7" s="52"/>
      <c r="AGW7" s="52"/>
      <c r="AGX7" s="52"/>
      <c r="AGY7" s="52"/>
      <c r="AGZ7" s="52"/>
      <c r="AHA7" s="52"/>
      <c r="AHB7" s="52"/>
      <c r="AHC7" s="52"/>
      <c r="AHD7" s="52"/>
      <c r="AHE7" s="52"/>
      <c r="AHF7" s="52"/>
      <c r="AHG7" s="52"/>
      <c r="AHH7" s="52"/>
      <c r="AHI7" s="52"/>
      <c r="AHJ7" s="52"/>
      <c r="AHK7" s="52"/>
      <c r="AHL7" s="52"/>
      <c r="AHM7" s="52"/>
      <c r="AHN7" s="52"/>
      <c r="AHO7" s="52"/>
      <c r="AHP7" s="52"/>
      <c r="AHQ7" s="52"/>
      <c r="AHR7" s="52"/>
      <c r="AHS7" s="52"/>
      <c r="AHT7" s="52"/>
      <c r="AHU7" s="52"/>
      <c r="AHV7" s="52"/>
      <c r="AHW7" s="52"/>
      <c r="AHX7" s="52"/>
      <c r="AHY7" s="52"/>
      <c r="AHZ7" s="52"/>
      <c r="AIA7" s="52"/>
      <c r="AIB7" s="52"/>
      <c r="AIC7" s="52"/>
      <c r="AID7" s="52"/>
      <c r="AIE7" s="52"/>
      <c r="AIF7" s="52"/>
      <c r="AIG7" s="52"/>
      <c r="AIH7" s="52"/>
      <c r="AII7" s="52"/>
      <c r="AIJ7" s="52"/>
      <c r="AIK7" s="52"/>
      <c r="AIL7" s="52"/>
      <c r="AIM7" s="52"/>
      <c r="AIN7" s="52"/>
      <c r="AIO7" s="52"/>
      <c r="AIP7" s="52"/>
      <c r="AIQ7" s="52"/>
      <c r="AIR7" s="52"/>
      <c r="AIS7" s="52"/>
      <c r="AIT7" s="52"/>
      <c r="AIU7" s="52"/>
      <c r="AIV7" s="52"/>
      <c r="AIW7" s="52"/>
      <c r="AIX7" s="52"/>
      <c r="AIY7" s="52"/>
      <c r="AIZ7" s="52"/>
      <c r="AJA7" s="52"/>
      <c r="AJB7" s="52"/>
      <c r="AJC7" s="52"/>
      <c r="AJD7" s="52"/>
      <c r="AJE7" s="52"/>
      <c r="AJF7" s="52"/>
      <c r="AJG7" s="52"/>
      <c r="AJH7" s="52"/>
      <c r="AJI7" s="52"/>
      <c r="AJJ7" s="52"/>
      <c r="AJK7" s="52"/>
      <c r="AJL7" s="52"/>
      <c r="AJM7" s="52"/>
      <c r="AJN7" s="52"/>
      <c r="AJO7" s="52"/>
      <c r="AJP7" s="52"/>
      <c r="AJQ7" s="52"/>
      <c r="AJR7" s="52"/>
      <c r="AJS7" s="52"/>
      <c r="AJT7" s="52"/>
      <c r="AJU7" s="52"/>
      <c r="AJV7" s="52"/>
      <c r="AJW7" s="52"/>
      <c r="AJX7" s="52"/>
      <c r="AJY7" s="52"/>
      <c r="AJZ7" s="52"/>
      <c r="AKA7" s="52"/>
      <c r="AKB7" s="52"/>
      <c r="AKC7" s="52"/>
      <c r="AKD7" s="52"/>
      <c r="AKE7" s="52"/>
      <c r="AKF7" s="52"/>
      <c r="AKG7" s="52"/>
      <c r="AKH7" s="52"/>
      <c r="AKI7" s="52"/>
      <c r="AKJ7" s="52"/>
      <c r="AKK7" s="52"/>
      <c r="AKL7" s="52"/>
      <c r="AKM7" s="52"/>
      <c r="AKN7" s="52"/>
      <c r="AKO7" s="52"/>
      <c r="AKP7" s="52"/>
      <c r="AKQ7" s="52"/>
      <c r="AKR7" s="52"/>
      <c r="AKS7" s="52"/>
      <c r="AKT7" s="52"/>
      <c r="AKU7" s="52"/>
      <c r="AKV7" s="52"/>
      <c r="AKW7" s="52"/>
      <c r="AKX7" s="52"/>
      <c r="AKY7" s="52"/>
      <c r="AKZ7" s="52"/>
      <c r="ALA7" s="52"/>
      <c r="ALB7" s="52"/>
      <c r="ALC7" s="52"/>
      <c r="ALD7" s="52"/>
      <c r="ALE7" s="52"/>
      <c r="ALF7" s="52"/>
      <c r="ALG7" s="52"/>
      <c r="ALH7" s="52"/>
      <c r="ALI7" s="52"/>
      <c r="ALJ7" s="52"/>
      <c r="ALK7" s="52"/>
      <c r="ALL7" s="52"/>
      <c r="ALM7" s="52"/>
      <c r="ALN7" s="52"/>
      <c r="ALO7" s="52"/>
      <c r="ALP7" s="52"/>
      <c r="ALQ7" s="52"/>
      <c r="ALR7" s="52"/>
      <c r="ALS7" s="52"/>
      <c r="ALT7" s="52"/>
      <c r="ALU7" s="52"/>
      <c r="ALV7" s="52"/>
      <c r="ALW7" s="52"/>
      <c r="ALX7" s="52"/>
      <c r="ALY7" s="52"/>
      <c r="ALZ7" s="52"/>
      <c r="AMA7" s="52"/>
      <c r="AMB7" s="52"/>
      <c r="AMC7" s="52"/>
      <c r="AMD7" s="52"/>
      <c r="AME7" s="52"/>
      <c r="AMF7" s="52"/>
      <c r="AMG7" s="52"/>
      <c r="AMH7" s="52"/>
      <c r="AMI7" s="52"/>
      <c r="AMJ7" s="52"/>
      <c r="AMK7" s="52"/>
      <c r="AML7" s="52"/>
      <c r="AMM7" s="52"/>
      <c r="AMN7" s="52"/>
      <c r="AMO7" s="52"/>
      <c r="AMP7" s="52"/>
      <c r="AMQ7" s="52"/>
      <c r="AMR7" s="52"/>
      <c r="AMS7" s="52"/>
      <c r="AMT7" s="52"/>
      <c r="AMU7" s="52"/>
      <c r="AMV7" s="52"/>
      <c r="AMW7" s="52"/>
      <c r="AMX7" s="52"/>
      <c r="AMY7" s="52"/>
      <c r="AMZ7" s="52"/>
      <c r="ANA7" s="52"/>
      <c r="ANB7" s="52"/>
      <c r="ANC7" s="52"/>
      <c r="AND7" s="52"/>
      <c r="ANE7" s="52"/>
      <c r="ANF7" s="52"/>
      <c r="ANG7" s="52"/>
      <c r="ANH7" s="52"/>
      <c r="ANI7" s="52"/>
      <c r="ANJ7" s="52"/>
      <c r="ANK7" s="52"/>
      <c r="ANL7" s="52"/>
      <c r="ANM7" s="52"/>
      <c r="ANN7" s="52"/>
      <c r="ANO7" s="52"/>
      <c r="ANP7" s="52"/>
      <c r="ANQ7" s="52"/>
      <c r="ANR7" s="52"/>
      <c r="ANS7" s="52"/>
      <c r="ANT7" s="52"/>
      <c r="ANU7" s="52"/>
      <c r="ANV7" s="52"/>
      <c r="ANW7" s="52"/>
      <c r="ANX7" s="52"/>
      <c r="ANY7" s="52"/>
      <c r="ANZ7" s="52"/>
      <c r="AOA7" s="52"/>
      <c r="AOB7" s="52"/>
      <c r="AOC7" s="52"/>
      <c r="AOD7" s="52"/>
      <c r="AOE7" s="52"/>
      <c r="AOF7" s="52"/>
      <c r="AOG7" s="52"/>
      <c r="AOH7" s="52"/>
      <c r="AOI7" s="52"/>
      <c r="AOJ7" s="52"/>
      <c r="AOK7" s="52"/>
      <c r="AOL7" s="52"/>
      <c r="AOM7" s="52"/>
      <c r="AON7" s="52"/>
      <c r="AOO7" s="52"/>
      <c r="AOP7" s="52"/>
      <c r="AOQ7" s="52"/>
      <c r="AOR7" s="52"/>
      <c r="AOS7" s="52"/>
      <c r="AOT7" s="52"/>
      <c r="AOU7" s="52"/>
      <c r="AOV7" s="52"/>
      <c r="AOW7" s="52"/>
      <c r="AOX7" s="52"/>
      <c r="AOY7" s="52"/>
      <c r="AOZ7" s="52"/>
      <c r="APA7" s="52"/>
      <c r="APB7" s="52"/>
      <c r="APC7" s="52"/>
      <c r="APD7" s="52"/>
      <c r="APE7" s="52"/>
      <c r="APF7" s="52"/>
      <c r="APG7" s="65"/>
    </row>
    <row r="8" spans="1:1099" s="64" customFormat="1" ht="14.1" customHeight="1">
      <c r="A8" s="17"/>
      <c r="B8" s="69"/>
      <c r="C8" s="67"/>
      <c r="D8" s="544"/>
      <c r="E8" s="544"/>
      <c r="F8" s="544"/>
      <c r="G8" s="544"/>
      <c r="H8" s="544"/>
      <c r="I8" s="544"/>
      <c r="J8" s="544"/>
      <c r="K8" s="544"/>
      <c r="L8" s="544"/>
      <c r="M8" s="544"/>
      <c r="N8" s="544"/>
      <c r="O8" s="544"/>
      <c r="P8" s="544"/>
      <c r="Q8" s="544"/>
      <c r="R8" s="544"/>
      <c r="S8" s="544"/>
      <c r="T8" s="544"/>
      <c r="U8" s="544"/>
      <c r="V8" s="544"/>
      <c r="W8" s="544"/>
      <c r="X8" s="544"/>
      <c r="Y8" s="66"/>
      <c r="Z8" s="558"/>
      <c r="AA8" s="559"/>
      <c r="AB8" s="559"/>
      <c r="AC8" s="559"/>
      <c r="AD8" s="559"/>
      <c r="AE8" s="559"/>
      <c r="AF8" s="559"/>
      <c r="AG8" s="559"/>
      <c r="AH8" s="559"/>
      <c r="AI8" s="559"/>
      <c r="AJ8" s="559"/>
      <c r="AK8" s="559"/>
      <c r="AL8" s="559"/>
      <c r="AM8" s="559"/>
      <c r="AN8" s="559"/>
      <c r="AO8" s="559"/>
      <c r="AP8" s="559"/>
      <c r="AQ8" s="559"/>
      <c r="AR8" s="559"/>
      <c r="AS8" s="56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52"/>
      <c r="IP8" s="52"/>
      <c r="IQ8" s="52"/>
      <c r="IR8" s="52"/>
      <c r="IS8" s="52"/>
      <c r="IT8" s="52"/>
      <c r="IU8" s="52"/>
      <c r="IV8" s="52"/>
      <c r="IW8" s="52"/>
      <c r="IX8" s="52"/>
      <c r="IY8" s="52"/>
      <c r="IZ8" s="52"/>
      <c r="JA8" s="52"/>
      <c r="JB8" s="52"/>
      <c r="JC8" s="52"/>
      <c r="JD8" s="52"/>
      <c r="JE8" s="52"/>
      <c r="JF8" s="52"/>
      <c r="JG8" s="52"/>
      <c r="JH8" s="52"/>
      <c r="JI8" s="52"/>
      <c r="JJ8" s="52"/>
      <c r="JK8" s="52"/>
      <c r="JL8" s="52"/>
      <c r="JM8" s="52"/>
      <c r="JN8" s="52"/>
      <c r="JO8" s="52"/>
      <c r="JP8" s="52"/>
      <c r="JQ8" s="52"/>
      <c r="JR8" s="52"/>
      <c r="JS8" s="52"/>
      <c r="JT8" s="52"/>
      <c r="JU8" s="52"/>
      <c r="JV8" s="52"/>
      <c r="JW8" s="52"/>
      <c r="JX8" s="52"/>
      <c r="JY8" s="52"/>
      <c r="JZ8" s="52"/>
      <c r="KA8" s="52"/>
      <c r="KB8" s="52"/>
      <c r="KC8" s="52"/>
      <c r="KD8" s="52"/>
      <c r="KE8" s="52"/>
      <c r="KF8" s="52"/>
      <c r="KG8" s="52"/>
      <c r="KH8" s="52"/>
      <c r="KI8" s="52"/>
      <c r="KJ8" s="52"/>
      <c r="KK8" s="52"/>
      <c r="KL8" s="52"/>
      <c r="KM8" s="52"/>
      <c r="KN8" s="52"/>
      <c r="KO8" s="52"/>
      <c r="KP8" s="52"/>
      <c r="KQ8" s="52"/>
      <c r="KR8" s="52"/>
      <c r="KS8" s="52"/>
      <c r="KT8" s="52"/>
      <c r="KU8" s="52"/>
      <c r="KV8" s="52"/>
      <c r="KW8" s="52"/>
      <c r="KX8" s="52"/>
      <c r="KY8" s="52"/>
      <c r="KZ8" s="52"/>
      <c r="LA8" s="52"/>
      <c r="LB8" s="52"/>
      <c r="LC8" s="52"/>
      <c r="LD8" s="52"/>
      <c r="LE8" s="52"/>
      <c r="LF8" s="52"/>
      <c r="LG8" s="52"/>
      <c r="LH8" s="52"/>
      <c r="LI8" s="52"/>
      <c r="LJ8" s="52"/>
      <c r="LK8" s="52"/>
      <c r="LL8" s="52"/>
      <c r="LM8" s="52"/>
      <c r="LN8" s="52"/>
      <c r="LO8" s="52"/>
      <c r="LP8" s="52"/>
      <c r="LQ8" s="52"/>
      <c r="LR8" s="52"/>
      <c r="LS8" s="52"/>
      <c r="LT8" s="52"/>
      <c r="LU8" s="52"/>
      <c r="LV8" s="52"/>
      <c r="LW8" s="52"/>
      <c r="LX8" s="52"/>
      <c r="LY8" s="52"/>
      <c r="LZ8" s="52"/>
      <c r="MA8" s="52"/>
      <c r="MB8" s="52"/>
      <c r="MC8" s="52"/>
      <c r="MD8" s="52"/>
      <c r="ME8" s="52"/>
      <c r="MF8" s="52"/>
      <c r="MG8" s="52"/>
      <c r="MH8" s="52"/>
      <c r="MI8" s="52"/>
      <c r="MJ8" s="52"/>
      <c r="MK8" s="52"/>
      <c r="ML8" s="52"/>
      <c r="MM8" s="52"/>
      <c r="MN8" s="52"/>
      <c r="MO8" s="52"/>
      <c r="MP8" s="52"/>
      <c r="MQ8" s="52"/>
      <c r="MR8" s="52"/>
      <c r="MS8" s="52"/>
      <c r="MT8" s="52"/>
      <c r="MU8" s="52"/>
      <c r="MV8" s="52"/>
      <c r="MW8" s="52"/>
      <c r="MX8" s="52"/>
      <c r="MY8" s="52"/>
      <c r="MZ8" s="52"/>
      <c r="NA8" s="52"/>
      <c r="NB8" s="52"/>
      <c r="NC8" s="52"/>
      <c r="ND8" s="52"/>
      <c r="NE8" s="52"/>
      <c r="NF8" s="52"/>
      <c r="NG8" s="52"/>
      <c r="NH8" s="52"/>
      <c r="NI8" s="52"/>
      <c r="NJ8" s="52"/>
      <c r="NK8" s="52"/>
      <c r="NL8" s="52"/>
      <c r="NM8" s="52"/>
      <c r="NN8" s="52"/>
      <c r="NO8" s="52"/>
      <c r="NP8" s="52"/>
      <c r="NQ8" s="52"/>
      <c r="NR8" s="52"/>
      <c r="NS8" s="52"/>
      <c r="NT8" s="52"/>
      <c r="NU8" s="52"/>
      <c r="NV8" s="52"/>
      <c r="NW8" s="52"/>
      <c r="NX8" s="52"/>
      <c r="NY8" s="52"/>
      <c r="NZ8" s="52"/>
      <c r="OA8" s="52"/>
      <c r="OB8" s="52"/>
      <c r="OC8" s="52"/>
      <c r="OD8" s="52"/>
      <c r="OE8" s="52"/>
      <c r="OF8" s="52"/>
      <c r="OG8" s="52"/>
      <c r="OH8" s="52"/>
      <c r="OI8" s="52"/>
      <c r="OJ8" s="52"/>
      <c r="OK8" s="52"/>
      <c r="OL8" s="52"/>
      <c r="OM8" s="52"/>
      <c r="ON8" s="52"/>
      <c r="OO8" s="52"/>
      <c r="OP8" s="52"/>
      <c r="OQ8" s="52"/>
      <c r="OR8" s="52"/>
      <c r="OS8" s="52"/>
      <c r="OT8" s="52"/>
      <c r="OU8" s="52"/>
      <c r="OV8" s="52"/>
      <c r="OW8" s="52"/>
      <c r="OX8" s="52"/>
      <c r="OY8" s="52"/>
      <c r="OZ8" s="52"/>
      <c r="PA8" s="52"/>
      <c r="PB8" s="52"/>
      <c r="PC8" s="52"/>
      <c r="PD8" s="52"/>
      <c r="PE8" s="52"/>
      <c r="PF8" s="52"/>
      <c r="PG8" s="52"/>
      <c r="PH8" s="52"/>
      <c r="PI8" s="52"/>
      <c r="PJ8" s="52"/>
      <c r="PK8" s="52"/>
      <c r="PL8" s="52"/>
      <c r="PM8" s="52"/>
      <c r="PN8" s="52"/>
      <c r="PO8" s="52"/>
      <c r="PP8" s="52"/>
      <c r="PQ8" s="52"/>
      <c r="PR8" s="52"/>
      <c r="PS8" s="52"/>
      <c r="PT8" s="52"/>
      <c r="PU8" s="52"/>
      <c r="PV8" s="52"/>
      <c r="PW8" s="52"/>
      <c r="PX8" s="52"/>
      <c r="PY8" s="52"/>
      <c r="PZ8" s="52"/>
      <c r="QA8" s="52"/>
      <c r="QB8" s="52"/>
      <c r="QC8" s="52"/>
      <c r="QD8" s="52"/>
      <c r="QE8" s="52"/>
      <c r="QF8" s="52"/>
      <c r="QG8" s="52"/>
      <c r="QH8" s="52"/>
      <c r="QI8" s="52"/>
      <c r="QJ8" s="52"/>
      <c r="QK8" s="52"/>
      <c r="QL8" s="52"/>
      <c r="QM8" s="52"/>
      <c r="QN8" s="52"/>
      <c r="QO8" s="52"/>
      <c r="QP8" s="52"/>
      <c r="QQ8" s="52"/>
      <c r="QR8" s="52"/>
      <c r="QS8" s="52"/>
      <c r="QT8" s="52"/>
      <c r="QU8" s="52"/>
      <c r="QV8" s="52"/>
      <c r="QW8" s="52"/>
      <c r="QX8" s="52"/>
      <c r="QY8" s="52"/>
      <c r="QZ8" s="52"/>
      <c r="RA8" s="52"/>
      <c r="RB8" s="52"/>
      <c r="RC8" s="52"/>
      <c r="RD8" s="52"/>
      <c r="RE8" s="52"/>
      <c r="RF8" s="52"/>
      <c r="RG8" s="52"/>
      <c r="RH8" s="52"/>
      <c r="RI8" s="52"/>
      <c r="RJ8" s="52"/>
      <c r="RK8" s="52"/>
      <c r="RL8" s="52"/>
      <c r="RM8" s="52"/>
      <c r="RN8" s="52"/>
      <c r="RO8" s="52"/>
      <c r="RP8" s="52"/>
      <c r="RQ8" s="52"/>
      <c r="RR8" s="52"/>
      <c r="RS8" s="52"/>
      <c r="RT8" s="52"/>
      <c r="RU8" s="52"/>
      <c r="RV8" s="52"/>
      <c r="RW8" s="52"/>
      <c r="RX8" s="52"/>
      <c r="RY8" s="52"/>
      <c r="RZ8" s="52"/>
      <c r="SA8" s="52"/>
      <c r="SB8" s="52"/>
      <c r="SC8" s="52"/>
      <c r="SD8" s="52"/>
      <c r="SE8" s="52"/>
      <c r="SF8" s="52"/>
      <c r="SG8" s="52"/>
      <c r="SH8" s="52"/>
      <c r="SI8" s="52"/>
      <c r="SJ8" s="52"/>
      <c r="SK8" s="52"/>
      <c r="SL8" s="52"/>
      <c r="SM8" s="52"/>
      <c r="SN8" s="52"/>
      <c r="SO8" s="52"/>
      <c r="SP8" s="52"/>
      <c r="SQ8" s="52"/>
      <c r="SR8" s="52"/>
      <c r="SS8" s="52"/>
      <c r="ST8" s="52"/>
      <c r="SU8" s="52"/>
      <c r="SV8" s="52"/>
      <c r="SW8" s="52"/>
      <c r="SX8" s="52"/>
      <c r="SY8" s="52"/>
      <c r="SZ8" s="52"/>
      <c r="TA8" s="52"/>
      <c r="TB8" s="52"/>
      <c r="TC8" s="52"/>
      <c r="TD8" s="52"/>
      <c r="TE8" s="52"/>
      <c r="TF8" s="52"/>
      <c r="TG8" s="52"/>
      <c r="TH8" s="52"/>
      <c r="TI8" s="52"/>
      <c r="TJ8" s="52"/>
      <c r="TK8" s="52"/>
      <c r="TL8" s="52"/>
      <c r="TM8" s="52"/>
      <c r="TN8" s="52"/>
      <c r="TO8" s="52"/>
      <c r="TP8" s="52"/>
      <c r="TQ8" s="52"/>
      <c r="TR8" s="52"/>
      <c r="TS8" s="52"/>
      <c r="TT8" s="52"/>
      <c r="TU8" s="52"/>
      <c r="TV8" s="52"/>
      <c r="TW8" s="52"/>
      <c r="TX8" s="52"/>
      <c r="TY8" s="52"/>
      <c r="TZ8" s="52"/>
      <c r="UA8" s="52"/>
      <c r="UB8" s="52"/>
      <c r="UC8" s="52"/>
      <c r="UD8" s="52"/>
      <c r="UE8" s="52"/>
      <c r="UF8" s="52"/>
      <c r="UG8" s="52"/>
      <c r="UH8" s="52"/>
      <c r="UI8" s="52"/>
      <c r="UJ8" s="52"/>
      <c r="UK8" s="52"/>
      <c r="UL8" s="52"/>
      <c r="UM8" s="52"/>
      <c r="UN8" s="52"/>
      <c r="UO8" s="52"/>
      <c r="UP8" s="52"/>
      <c r="UQ8" s="52"/>
      <c r="UR8" s="52"/>
      <c r="US8" s="52"/>
      <c r="UT8" s="52"/>
      <c r="UU8" s="52"/>
      <c r="UV8" s="52"/>
      <c r="UW8" s="52"/>
      <c r="UX8" s="52"/>
      <c r="UY8" s="52"/>
      <c r="UZ8" s="52"/>
      <c r="VA8" s="52"/>
      <c r="VB8" s="52"/>
      <c r="VC8" s="52"/>
      <c r="VD8" s="52"/>
      <c r="VE8" s="52"/>
      <c r="VF8" s="52"/>
      <c r="VG8" s="52"/>
      <c r="VH8" s="52"/>
      <c r="VI8" s="52"/>
      <c r="VJ8" s="52"/>
      <c r="VK8" s="52"/>
      <c r="VL8" s="52"/>
      <c r="VM8" s="52"/>
      <c r="VN8" s="52"/>
      <c r="VO8" s="52"/>
      <c r="VP8" s="52"/>
      <c r="VQ8" s="52"/>
      <c r="VR8" s="52"/>
      <c r="VS8" s="52"/>
      <c r="VT8" s="52"/>
      <c r="VU8" s="52"/>
      <c r="VV8" s="52"/>
      <c r="VW8" s="52"/>
      <c r="VX8" s="52"/>
      <c r="VY8" s="52"/>
      <c r="VZ8" s="52"/>
      <c r="WA8" s="52"/>
      <c r="WB8" s="52"/>
      <c r="WC8" s="52"/>
      <c r="WD8" s="52"/>
      <c r="WE8" s="52"/>
      <c r="WF8" s="52"/>
      <c r="WG8" s="52"/>
      <c r="WH8" s="52"/>
      <c r="WI8" s="52"/>
      <c r="WJ8" s="52"/>
      <c r="WK8" s="52"/>
      <c r="WL8" s="52"/>
      <c r="WM8" s="52"/>
      <c r="WN8" s="52"/>
      <c r="WO8" s="52"/>
      <c r="WP8" s="52"/>
      <c r="WQ8" s="52"/>
      <c r="WR8" s="52"/>
      <c r="WS8" s="52"/>
      <c r="WT8" s="52"/>
      <c r="WU8" s="52"/>
      <c r="WV8" s="52"/>
      <c r="WW8" s="52"/>
      <c r="WX8" s="52"/>
      <c r="WY8" s="52"/>
      <c r="WZ8" s="52"/>
      <c r="XA8" s="52"/>
      <c r="XB8" s="52"/>
      <c r="XC8" s="52"/>
      <c r="XD8" s="52"/>
      <c r="XE8" s="52"/>
      <c r="XF8" s="52"/>
      <c r="XG8" s="52"/>
      <c r="XH8" s="52"/>
      <c r="XI8" s="52"/>
      <c r="XJ8" s="52"/>
      <c r="XK8" s="52"/>
      <c r="XL8" s="52"/>
      <c r="XM8" s="52"/>
      <c r="XN8" s="52"/>
      <c r="XO8" s="52"/>
      <c r="XP8" s="52"/>
      <c r="XQ8" s="52"/>
      <c r="XR8" s="52"/>
      <c r="XS8" s="52"/>
      <c r="XT8" s="52"/>
      <c r="XU8" s="52"/>
      <c r="XV8" s="52"/>
      <c r="XW8" s="52"/>
      <c r="XX8" s="52"/>
      <c r="XY8" s="52"/>
      <c r="XZ8" s="52"/>
      <c r="YA8" s="52"/>
      <c r="YB8" s="52"/>
      <c r="YC8" s="52"/>
      <c r="YD8" s="52"/>
      <c r="YE8" s="52"/>
      <c r="YF8" s="52"/>
      <c r="YG8" s="52"/>
      <c r="YH8" s="52"/>
      <c r="YI8" s="52"/>
      <c r="YJ8" s="52"/>
      <c r="YK8" s="52"/>
      <c r="YL8" s="52"/>
      <c r="YM8" s="52"/>
      <c r="YN8" s="52"/>
      <c r="YO8" s="52"/>
      <c r="YP8" s="52"/>
      <c r="YQ8" s="52"/>
      <c r="YR8" s="52"/>
      <c r="YS8" s="52"/>
      <c r="YT8" s="52"/>
      <c r="YU8" s="52"/>
      <c r="YV8" s="52"/>
      <c r="YW8" s="52"/>
      <c r="YX8" s="52"/>
      <c r="YY8" s="52"/>
      <c r="YZ8" s="52"/>
      <c r="ZA8" s="52"/>
      <c r="ZB8" s="52"/>
      <c r="ZC8" s="52"/>
      <c r="ZD8" s="52"/>
      <c r="ZE8" s="52"/>
      <c r="ZF8" s="52"/>
      <c r="ZG8" s="52"/>
      <c r="ZH8" s="52"/>
      <c r="ZI8" s="52"/>
      <c r="ZJ8" s="52"/>
      <c r="ZK8" s="52"/>
      <c r="ZL8" s="52"/>
      <c r="ZM8" s="52"/>
      <c r="ZN8" s="52"/>
      <c r="ZO8" s="52"/>
      <c r="ZP8" s="52"/>
      <c r="ZQ8" s="52"/>
      <c r="ZR8" s="52"/>
      <c r="ZS8" s="52"/>
      <c r="ZT8" s="52"/>
      <c r="ZU8" s="52"/>
      <c r="ZV8" s="52"/>
      <c r="ZW8" s="52"/>
      <c r="ZX8" s="52"/>
      <c r="ZY8" s="52"/>
      <c r="ZZ8" s="52"/>
      <c r="AAA8" s="52"/>
      <c r="AAB8" s="52"/>
      <c r="AAC8" s="52"/>
      <c r="AAD8" s="52"/>
      <c r="AAE8" s="52"/>
      <c r="AAF8" s="52"/>
      <c r="AAG8" s="52"/>
      <c r="AAH8" s="52"/>
      <c r="AAI8" s="52"/>
      <c r="AAJ8" s="52"/>
      <c r="AAK8" s="52"/>
      <c r="AAL8" s="52"/>
      <c r="AAM8" s="52"/>
      <c r="AAN8" s="52"/>
      <c r="AAO8" s="52"/>
      <c r="AAP8" s="52"/>
      <c r="AAQ8" s="52"/>
      <c r="AAR8" s="52"/>
      <c r="AAS8" s="52"/>
      <c r="AAT8" s="52"/>
      <c r="AAU8" s="52"/>
      <c r="AAV8" s="52"/>
      <c r="AAW8" s="52"/>
      <c r="AAX8" s="52"/>
      <c r="AAY8" s="52"/>
      <c r="AAZ8" s="52"/>
      <c r="ABA8" s="52"/>
      <c r="ABB8" s="52"/>
      <c r="ABC8" s="52"/>
      <c r="ABD8" s="52"/>
      <c r="ABE8" s="52"/>
      <c r="ABF8" s="52"/>
      <c r="ABG8" s="52"/>
      <c r="ABH8" s="52"/>
      <c r="ABI8" s="52"/>
      <c r="ABJ8" s="52"/>
      <c r="ABK8" s="52"/>
      <c r="ABL8" s="52"/>
      <c r="ABM8" s="52"/>
      <c r="ABN8" s="52"/>
      <c r="ABO8" s="52"/>
      <c r="ABP8" s="52"/>
      <c r="ABQ8" s="52"/>
      <c r="ABR8" s="52"/>
      <c r="ABS8" s="52"/>
      <c r="ABT8" s="52"/>
      <c r="ABU8" s="52"/>
      <c r="ABV8" s="52"/>
      <c r="ABW8" s="52"/>
      <c r="ABX8" s="52"/>
      <c r="ABY8" s="52"/>
      <c r="ABZ8" s="52"/>
      <c r="ACA8" s="52"/>
      <c r="ACB8" s="52"/>
      <c r="ACC8" s="52"/>
      <c r="ACD8" s="52"/>
      <c r="ACE8" s="52"/>
      <c r="ACF8" s="52"/>
      <c r="ACG8" s="52"/>
      <c r="ACH8" s="52"/>
      <c r="ACI8" s="52"/>
      <c r="ACJ8" s="52"/>
      <c r="ACK8" s="52"/>
      <c r="ACL8" s="52"/>
      <c r="ACM8" s="52"/>
      <c r="ACN8" s="52"/>
      <c r="ACO8" s="52"/>
      <c r="ACP8" s="52"/>
      <c r="ACQ8" s="52"/>
      <c r="ACR8" s="52"/>
      <c r="ACS8" s="52"/>
      <c r="ACT8" s="52"/>
      <c r="ACU8" s="52"/>
      <c r="ACV8" s="52"/>
      <c r="ACW8" s="52"/>
      <c r="ACX8" s="52"/>
      <c r="ACY8" s="52"/>
      <c r="ACZ8" s="52"/>
      <c r="ADA8" s="52"/>
      <c r="ADB8" s="52"/>
      <c r="ADC8" s="52"/>
      <c r="ADD8" s="52"/>
      <c r="ADE8" s="52"/>
      <c r="ADF8" s="52"/>
      <c r="ADG8" s="52"/>
      <c r="ADH8" s="52"/>
      <c r="ADI8" s="52"/>
      <c r="ADJ8" s="52"/>
      <c r="ADK8" s="52"/>
      <c r="ADL8" s="52"/>
      <c r="ADM8" s="52"/>
      <c r="ADN8" s="52"/>
      <c r="ADO8" s="52"/>
      <c r="ADP8" s="52"/>
      <c r="ADQ8" s="52"/>
      <c r="ADR8" s="52"/>
      <c r="ADS8" s="52"/>
      <c r="ADT8" s="52"/>
      <c r="ADU8" s="52"/>
      <c r="ADV8" s="52"/>
      <c r="ADW8" s="52"/>
      <c r="ADX8" s="52"/>
      <c r="ADY8" s="52"/>
      <c r="ADZ8" s="52"/>
      <c r="AEA8" s="52"/>
      <c r="AEB8" s="52"/>
      <c r="AEC8" s="52"/>
      <c r="AED8" s="52"/>
      <c r="AEE8" s="52"/>
      <c r="AEF8" s="52"/>
      <c r="AEG8" s="52"/>
      <c r="AEH8" s="52"/>
      <c r="AEI8" s="52"/>
      <c r="AEJ8" s="52"/>
      <c r="AEK8" s="52"/>
      <c r="AEL8" s="52"/>
      <c r="AEM8" s="52"/>
      <c r="AEN8" s="52"/>
      <c r="AEO8" s="52"/>
      <c r="AEP8" s="52"/>
      <c r="AEQ8" s="52"/>
      <c r="AER8" s="52"/>
      <c r="AES8" s="52"/>
      <c r="AET8" s="52"/>
      <c r="AEU8" s="52"/>
      <c r="AEV8" s="52"/>
      <c r="AEW8" s="52"/>
      <c r="AEX8" s="52"/>
      <c r="AEY8" s="52"/>
      <c r="AEZ8" s="52"/>
      <c r="AFA8" s="52"/>
      <c r="AFB8" s="52"/>
      <c r="AFC8" s="52"/>
      <c r="AFD8" s="52"/>
      <c r="AFE8" s="52"/>
      <c r="AFF8" s="52"/>
      <c r="AFG8" s="52"/>
      <c r="AFH8" s="52"/>
      <c r="AFI8" s="52"/>
      <c r="AFJ8" s="52"/>
      <c r="AFK8" s="52"/>
      <c r="AFL8" s="52"/>
      <c r="AFM8" s="52"/>
      <c r="AFN8" s="52"/>
      <c r="AFO8" s="52"/>
      <c r="AFP8" s="52"/>
      <c r="AFQ8" s="52"/>
      <c r="AFR8" s="52"/>
      <c r="AFS8" s="52"/>
      <c r="AFT8" s="52"/>
      <c r="AFU8" s="52"/>
      <c r="AFV8" s="52"/>
      <c r="AFW8" s="52"/>
      <c r="AFX8" s="52"/>
      <c r="AFY8" s="52"/>
      <c r="AFZ8" s="52"/>
      <c r="AGA8" s="52"/>
      <c r="AGB8" s="52"/>
      <c r="AGC8" s="52"/>
      <c r="AGD8" s="52"/>
      <c r="AGE8" s="52"/>
      <c r="AGF8" s="52"/>
      <c r="AGG8" s="52"/>
      <c r="AGH8" s="52"/>
      <c r="AGI8" s="52"/>
      <c r="AGJ8" s="52"/>
      <c r="AGK8" s="52"/>
      <c r="AGL8" s="52"/>
      <c r="AGM8" s="52"/>
      <c r="AGN8" s="52"/>
      <c r="AGO8" s="52"/>
      <c r="AGP8" s="52"/>
      <c r="AGQ8" s="52"/>
      <c r="AGR8" s="52"/>
      <c r="AGS8" s="52"/>
      <c r="AGT8" s="52"/>
      <c r="AGU8" s="52"/>
      <c r="AGV8" s="52"/>
      <c r="AGW8" s="52"/>
      <c r="AGX8" s="52"/>
      <c r="AGY8" s="52"/>
      <c r="AGZ8" s="52"/>
      <c r="AHA8" s="52"/>
      <c r="AHB8" s="52"/>
      <c r="AHC8" s="52"/>
      <c r="AHD8" s="52"/>
      <c r="AHE8" s="52"/>
      <c r="AHF8" s="52"/>
      <c r="AHG8" s="52"/>
      <c r="AHH8" s="52"/>
      <c r="AHI8" s="52"/>
      <c r="AHJ8" s="52"/>
      <c r="AHK8" s="52"/>
      <c r="AHL8" s="52"/>
      <c r="AHM8" s="52"/>
      <c r="AHN8" s="52"/>
      <c r="AHO8" s="52"/>
      <c r="AHP8" s="52"/>
      <c r="AHQ8" s="52"/>
      <c r="AHR8" s="52"/>
      <c r="AHS8" s="52"/>
      <c r="AHT8" s="52"/>
      <c r="AHU8" s="52"/>
      <c r="AHV8" s="52"/>
      <c r="AHW8" s="52"/>
      <c r="AHX8" s="52"/>
      <c r="AHY8" s="52"/>
      <c r="AHZ8" s="52"/>
      <c r="AIA8" s="52"/>
      <c r="AIB8" s="52"/>
      <c r="AIC8" s="52"/>
      <c r="AID8" s="52"/>
      <c r="AIE8" s="52"/>
      <c r="AIF8" s="52"/>
      <c r="AIG8" s="52"/>
      <c r="AIH8" s="52"/>
      <c r="AII8" s="52"/>
      <c r="AIJ8" s="52"/>
      <c r="AIK8" s="52"/>
      <c r="AIL8" s="52"/>
      <c r="AIM8" s="52"/>
      <c r="AIN8" s="52"/>
      <c r="AIO8" s="52"/>
      <c r="AIP8" s="52"/>
      <c r="AIQ8" s="52"/>
      <c r="AIR8" s="52"/>
      <c r="AIS8" s="52"/>
      <c r="AIT8" s="52"/>
      <c r="AIU8" s="52"/>
      <c r="AIV8" s="52"/>
      <c r="AIW8" s="52"/>
      <c r="AIX8" s="52"/>
      <c r="AIY8" s="52"/>
      <c r="AIZ8" s="52"/>
      <c r="AJA8" s="52"/>
      <c r="AJB8" s="52"/>
      <c r="AJC8" s="52"/>
      <c r="AJD8" s="52"/>
      <c r="AJE8" s="52"/>
      <c r="AJF8" s="52"/>
      <c r="AJG8" s="52"/>
      <c r="AJH8" s="52"/>
      <c r="AJI8" s="52"/>
      <c r="AJJ8" s="52"/>
      <c r="AJK8" s="52"/>
      <c r="AJL8" s="52"/>
      <c r="AJM8" s="52"/>
      <c r="AJN8" s="52"/>
      <c r="AJO8" s="52"/>
      <c r="AJP8" s="52"/>
      <c r="AJQ8" s="52"/>
      <c r="AJR8" s="52"/>
      <c r="AJS8" s="52"/>
      <c r="AJT8" s="52"/>
      <c r="AJU8" s="52"/>
      <c r="AJV8" s="52"/>
      <c r="AJW8" s="52"/>
      <c r="AJX8" s="52"/>
      <c r="AJY8" s="52"/>
      <c r="AJZ8" s="52"/>
      <c r="AKA8" s="52"/>
      <c r="AKB8" s="52"/>
      <c r="AKC8" s="52"/>
      <c r="AKD8" s="52"/>
      <c r="AKE8" s="52"/>
      <c r="AKF8" s="52"/>
      <c r="AKG8" s="52"/>
      <c r="AKH8" s="52"/>
      <c r="AKI8" s="52"/>
      <c r="AKJ8" s="52"/>
      <c r="AKK8" s="52"/>
      <c r="AKL8" s="52"/>
      <c r="AKM8" s="52"/>
      <c r="AKN8" s="52"/>
      <c r="AKO8" s="52"/>
      <c r="AKP8" s="52"/>
      <c r="AKQ8" s="52"/>
      <c r="AKR8" s="52"/>
      <c r="AKS8" s="52"/>
      <c r="AKT8" s="52"/>
      <c r="AKU8" s="52"/>
      <c r="AKV8" s="52"/>
      <c r="AKW8" s="52"/>
      <c r="AKX8" s="52"/>
      <c r="AKY8" s="52"/>
      <c r="AKZ8" s="52"/>
      <c r="ALA8" s="52"/>
      <c r="ALB8" s="52"/>
      <c r="ALC8" s="52"/>
      <c r="ALD8" s="52"/>
      <c r="ALE8" s="52"/>
      <c r="ALF8" s="52"/>
      <c r="ALG8" s="52"/>
      <c r="ALH8" s="52"/>
      <c r="ALI8" s="52"/>
      <c r="ALJ8" s="52"/>
      <c r="ALK8" s="52"/>
      <c r="ALL8" s="52"/>
      <c r="ALM8" s="52"/>
      <c r="ALN8" s="52"/>
      <c r="ALO8" s="52"/>
      <c r="ALP8" s="52"/>
      <c r="ALQ8" s="52"/>
      <c r="ALR8" s="52"/>
      <c r="ALS8" s="52"/>
      <c r="ALT8" s="52"/>
      <c r="ALU8" s="52"/>
      <c r="ALV8" s="52"/>
      <c r="ALW8" s="52"/>
      <c r="ALX8" s="52"/>
      <c r="ALY8" s="52"/>
      <c r="ALZ8" s="52"/>
      <c r="AMA8" s="52"/>
      <c r="AMB8" s="52"/>
      <c r="AMC8" s="52"/>
      <c r="AMD8" s="52"/>
      <c r="AME8" s="52"/>
      <c r="AMF8" s="52"/>
      <c r="AMG8" s="52"/>
      <c r="AMH8" s="52"/>
      <c r="AMI8" s="52"/>
      <c r="AMJ8" s="52"/>
      <c r="AMK8" s="52"/>
      <c r="AML8" s="52"/>
      <c r="AMM8" s="52"/>
      <c r="AMN8" s="52"/>
      <c r="AMO8" s="52"/>
      <c r="AMP8" s="52"/>
      <c r="AMQ8" s="52"/>
      <c r="AMR8" s="52"/>
      <c r="AMS8" s="52"/>
      <c r="AMT8" s="52"/>
      <c r="AMU8" s="52"/>
      <c r="AMV8" s="52"/>
      <c r="AMW8" s="52"/>
      <c r="AMX8" s="52"/>
      <c r="AMY8" s="52"/>
      <c r="AMZ8" s="52"/>
      <c r="ANA8" s="52"/>
      <c r="ANB8" s="52"/>
      <c r="ANC8" s="52"/>
      <c r="AND8" s="52"/>
      <c r="ANE8" s="52"/>
      <c r="ANF8" s="52"/>
      <c r="ANG8" s="52"/>
      <c r="ANH8" s="52"/>
      <c r="ANI8" s="52"/>
      <c r="ANJ8" s="52"/>
      <c r="ANK8" s="52"/>
      <c r="ANL8" s="52"/>
      <c r="ANM8" s="52"/>
      <c r="ANN8" s="52"/>
      <c r="ANO8" s="52"/>
      <c r="ANP8" s="52"/>
      <c r="ANQ8" s="52"/>
      <c r="ANR8" s="52"/>
      <c r="ANS8" s="52"/>
      <c r="ANT8" s="52"/>
      <c r="ANU8" s="52"/>
      <c r="ANV8" s="52"/>
      <c r="ANW8" s="52"/>
      <c r="ANX8" s="52"/>
      <c r="ANY8" s="52"/>
      <c r="ANZ8" s="52"/>
      <c r="AOA8" s="52"/>
      <c r="AOB8" s="52"/>
      <c r="AOC8" s="52"/>
      <c r="AOD8" s="52"/>
      <c r="AOE8" s="52"/>
      <c r="AOF8" s="52"/>
      <c r="AOG8" s="52"/>
      <c r="AOH8" s="52"/>
      <c r="AOI8" s="52"/>
      <c r="AOJ8" s="52"/>
      <c r="AOK8" s="52"/>
      <c r="AOL8" s="52"/>
      <c r="AOM8" s="52"/>
      <c r="AON8" s="52"/>
      <c r="AOO8" s="52"/>
      <c r="AOP8" s="52"/>
      <c r="AOQ8" s="52"/>
      <c r="AOR8" s="52"/>
      <c r="AOS8" s="52"/>
      <c r="AOT8" s="52"/>
      <c r="AOU8" s="52"/>
      <c r="AOV8" s="52"/>
      <c r="AOW8" s="52"/>
      <c r="AOX8" s="52"/>
      <c r="AOY8" s="52"/>
      <c r="AOZ8" s="52"/>
      <c r="APA8" s="52"/>
      <c r="APB8" s="52"/>
      <c r="APC8" s="52"/>
      <c r="APD8" s="52"/>
      <c r="APE8" s="52"/>
      <c r="APF8" s="52"/>
      <c r="APG8" s="65"/>
    </row>
    <row r="9" spans="1:1099" s="64" customFormat="1" ht="14.1" customHeight="1">
      <c r="A9" s="17"/>
      <c r="B9" s="69"/>
      <c r="C9" s="67"/>
      <c r="D9" s="67"/>
      <c r="E9" s="67"/>
      <c r="F9" s="67"/>
      <c r="G9" s="67"/>
      <c r="H9" s="67"/>
      <c r="I9" s="67"/>
      <c r="J9" s="67"/>
      <c r="K9" s="67"/>
      <c r="L9" s="67"/>
      <c r="M9" s="67"/>
      <c r="N9" s="67"/>
      <c r="O9" s="67"/>
      <c r="P9" s="67"/>
      <c r="Q9" s="68"/>
      <c r="R9" s="68"/>
      <c r="S9" s="68"/>
      <c r="T9" s="68"/>
      <c r="U9" s="67"/>
      <c r="V9" s="67"/>
      <c r="W9" s="67"/>
      <c r="X9" s="67"/>
      <c r="Y9" s="66"/>
      <c r="Z9" s="558"/>
      <c r="AA9" s="559"/>
      <c r="AB9" s="559"/>
      <c r="AC9" s="559"/>
      <c r="AD9" s="559"/>
      <c r="AE9" s="559"/>
      <c r="AF9" s="559"/>
      <c r="AG9" s="559"/>
      <c r="AH9" s="559"/>
      <c r="AI9" s="559"/>
      <c r="AJ9" s="559"/>
      <c r="AK9" s="559"/>
      <c r="AL9" s="559"/>
      <c r="AM9" s="559"/>
      <c r="AN9" s="559"/>
      <c r="AO9" s="559"/>
      <c r="AP9" s="559"/>
      <c r="AQ9" s="559"/>
      <c r="AR9" s="559"/>
      <c r="AS9" s="56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52"/>
      <c r="IP9" s="52"/>
      <c r="IQ9" s="52"/>
      <c r="IR9" s="52"/>
      <c r="IS9" s="52"/>
      <c r="IT9" s="52"/>
      <c r="IU9" s="52"/>
      <c r="IV9" s="52"/>
      <c r="IW9" s="52"/>
      <c r="IX9" s="52"/>
      <c r="IY9" s="52"/>
      <c r="IZ9" s="52"/>
      <c r="JA9" s="52"/>
      <c r="JB9" s="52"/>
      <c r="JC9" s="52"/>
      <c r="JD9" s="52"/>
      <c r="JE9" s="52"/>
      <c r="JF9" s="52"/>
      <c r="JG9" s="52"/>
      <c r="JH9" s="52"/>
      <c r="JI9" s="52"/>
      <c r="JJ9" s="52"/>
      <c r="JK9" s="52"/>
      <c r="JL9" s="52"/>
      <c r="JM9" s="52"/>
      <c r="JN9" s="52"/>
      <c r="JO9" s="52"/>
      <c r="JP9" s="52"/>
      <c r="JQ9" s="52"/>
      <c r="JR9" s="52"/>
      <c r="JS9" s="52"/>
      <c r="JT9" s="52"/>
      <c r="JU9" s="52"/>
      <c r="JV9" s="52"/>
      <c r="JW9" s="52"/>
      <c r="JX9" s="52"/>
      <c r="JY9" s="52"/>
      <c r="JZ9" s="52"/>
      <c r="KA9" s="52"/>
      <c r="KB9" s="52"/>
      <c r="KC9" s="52"/>
      <c r="KD9" s="52"/>
      <c r="KE9" s="52"/>
      <c r="KF9" s="52"/>
      <c r="KG9" s="52"/>
      <c r="KH9" s="52"/>
      <c r="KI9" s="52"/>
      <c r="KJ9" s="52"/>
      <c r="KK9" s="52"/>
      <c r="KL9" s="52"/>
      <c r="KM9" s="52"/>
      <c r="KN9" s="52"/>
      <c r="KO9" s="52"/>
      <c r="KP9" s="52"/>
      <c r="KQ9" s="52"/>
      <c r="KR9" s="52"/>
      <c r="KS9" s="52"/>
      <c r="KT9" s="52"/>
      <c r="KU9" s="52"/>
      <c r="KV9" s="52"/>
      <c r="KW9" s="52"/>
      <c r="KX9" s="52"/>
      <c r="KY9" s="52"/>
      <c r="KZ9" s="52"/>
      <c r="LA9" s="52"/>
      <c r="LB9" s="52"/>
      <c r="LC9" s="52"/>
      <c r="LD9" s="52"/>
      <c r="LE9" s="52"/>
      <c r="LF9" s="52"/>
      <c r="LG9" s="52"/>
      <c r="LH9" s="52"/>
      <c r="LI9" s="52"/>
      <c r="LJ9" s="52"/>
      <c r="LK9" s="52"/>
      <c r="LL9" s="52"/>
      <c r="LM9" s="52"/>
      <c r="LN9" s="52"/>
      <c r="LO9" s="52"/>
      <c r="LP9" s="52"/>
      <c r="LQ9" s="52"/>
      <c r="LR9" s="52"/>
      <c r="LS9" s="52"/>
      <c r="LT9" s="52"/>
      <c r="LU9" s="52"/>
      <c r="LV9" s="52"/>
      <c r="LW9" s="52"/>
      <c r="LX9" s="52"/>
      <c r="LY9" s="52"/>
      <c r="LZ9" s="52"/>
      <c r="MA9" s="52"/>
      <c r="MB9" s="52"/>
      <c r="MC9" s="52"/>
      <c r="MD9" s="52"/>
      <c r="ME9" s="52"/>
      <c r="MF9" s="52"/>
      <c r="MG9" s="52"/>
      <c r="MH9" s="52"/>
      <c r="MI9" s="52"/>
      <c r="MJ9" s="52"/>
      <c r="MK9" s="52"/>
      <c r="ML9" s="52"/>
      <c r="MM9" s="52"/>
      <c r="MN9" s="52"/>
      <c r="MO9" s="52"/>
      <c r="MP9" s="52"/>
      <c r="MQ9" s="52"/>
      <c r="MR9" s="52"/>
      <c r="MS9" s="52"/>
      <c r="MT9" s="52"/>
      <c r="MU9" s="52"/>
      <c r="MV9" s="52"/>
      <c r="MW9" s="52"/>
      <c r="MX9" s="52"/>
      <c r="MY9" s="52"/>
      <c r="MZ9" s="52"/>
      <c r="NA9" s="52"/>
      <c r="NB9" s="52"/>
      <c r="NC9" s="52"/>
      <c r="ND9" s="52"/>
      <c r="NE9" s="52"/>
      <c r="NF9" s="52"/>
      <c r="NG9" s="52"/>
      <c r="NH9" s="52"/>
      <c r="NI9" s="52"/>
      <c r="NJ9" s="52"/>
      <c r="NK9" s="52"/>
      <c r="NL9" s="52"/>
      <c r="NM9" s="52"/>
      <c r="NN9" s="52"/>
      <c r="NO9" s="52"/>
      <c r="NP9" s="52"/>
      <c r="NQ9" s="52"/>
      <c r="NR9" s="52"/>
      <c r="NS9" s="52"/>
      <c r="NT9" s="52"/>
      <c r="NU9" s="52"/>
      <c r="NV9" s="52"/>
      <c r="NW9" s="52"/>
      <c r="NX9" s="52"/>
      <c r="NY9" s="52"/>
      <c r="NZ9" s="52"/>
      <c r="OA9" s="52"/>
      <c r="OB9" s="52"/>
      <c r="OC9" s="52"/>
      <c r="OD9" s="52"/>
      <c r="OE9" s="52"/>
      <c r="OF9" s="52"/>
      <c r="OG9" s="52"/>
      <c r="OH9" s="52"/>
      <c r="OI9" s="52"/>
      <c r="OJ9" s="52"/>
      <c r="OK9" s="52"/>
      <c r="OL9" s="52"/>
      <c r="OM9" s="52"/>
      <c r="ON9" s="52"/>
      <c r="OO9" s="52"/>
      <c r="OP9" s="52"/>
      <c r="OQ9" s="52"/>
      <c r="OR9" s="52"/>
      <c r="OS9" s="52"/>
      <c r="OT9" s="52"/>
      <c r="OU9" s="52"/>
      <c r="OV9" s="52"/>
      <c r="OW9" s="52"/>
      <c r="OX9" s="52"/>
      <c r="OY9" s="52"/>
      <c r="OZ9" s="52"/>
      <c r="PA9" s="52"/>
      <c r="PB9" s="52"/>
      <c r="PC9" s="52"/>
      <c r="PD9" s="52"/>
      <c r="PE9" s="52"/>
      <c r="PF9" s="52"/>
      <c r="PG9" s="52"/>
      <c r="PH9" s="52"/>
      <c r="PI9" s="52"/>
      <c r="PJ9" s="52"/>
      <c r="PK9" s="52"/>
      <c r="PL9" s="52"/>
      <c r="PM9" s="52"/>
      <c r="PN9" s="52"/>
      <c r="PO9" s="52"/>
      <c r="PP9" s="52"/>
      <c r="PQ9" s="52"/>
      <c r="PR9" s="52"/>
      <c r="PS9" s="52"/>
      <c r="PT9" s="52"/>
      <c r="PU9" s="52"/>
      <c r="PV9" s="52"/>
      <c r="PW9" s="52"/>
      <c r="PX9" s="52"/>
      <c r="PY9" s="52"/>
      <c r="PZ9" s="52"/>
      <c r="QA9" s="52"/>
      <c r="QB9" s="52"/>
      <c r="QC9" s="52"/>
      <c r="QD9" s="52"/>
      <c r="QE9" s="52"/>
      <c r="QF9" s="52"/>
      <c r="QG9" s="52"/>
      <c r="QH9" s="52"/>
      <c r="QI9" s="52"/>
      <c r="QJ9" s="52"/>
      <c r="QK9" s="52"/>
      <c r="QL9" s="52"/>
      <c r="QM9" s="52"/>
      <c r="QN9" s="52"/>
      <c r="QO9" s="52"/>
      <c r="QP9" s="52"/>
      <c r="QQ9" s="52"/>
      <c r="QR9" s="52"/>
      <c r="QS9" s="52"/>
      <c r="QT9" s="52"/>
      <c r="QU9" s="52"/>
      <c r="QV9" s="52"/>
      <c r="QW9" s="52"/>
      <c r="QX9" s="52"/>
      <c r="QY9" s="52"/>
      <c r="QZ9" s="52"/>
      <c r="RA9" s="52"/>
      <c r="RB9" s="52"/>
      <c r="RC9" s="52"/>
      <c r="RD9" s="52"/>
      <c r="RE9" s="52"/>
      <c r="RF9" s="52"/>
      <c r="RG9" s="52"/>
      <c r="RH9" s="52"/>
      <c r="RI9" s="52"/>
      <c r="RJ9" s="52"/>
      <c r="RK9" s="52"/>
      <c r="RL9" s="52"/>
      <c r="RM9" s="52"/>
      <c r="RN9" s="52"/>
      <c r="RO9" s="52"/>
      <c r="RP9" s="52"/>
      <c r="RQ9" s="52"/>
      <c r="RR9" s="52"/>
      <c r="RS9" s="52"/>
      <c r="RT9" s="52"/>
      <c r="RU9" s="52"/>
      <c r="RV9" s="52"/>
      <c r="RW9" s="52"/>
      <c r="RX9" s="52"/>
      <c r="RY9" s="52"/>
      <c r="RZ9" s="52"/>
      <c r="SA9" s="52"/>
      <c r="SB9" s="52"/>
      <c r="SC9" s="52"/>
      <c r="SD9" s="52"/>
      <c r="SE9" s="52"/>
      <c r="SF9" s="52"/>
      <c r="SG9" s="52"/>
      <c r="SH9" s="52"/>
      <c r="SI9" s="52"/>
      <c r="SJ9" s="52"/>
      <c r="SK9" s="52"/>
      <c r="SL9" s="52"/>
      <c r="SM9" s="52"/>
      <c r="SN9" s="52"/>
      <c r="SO9" s="52"/>
      <c r="SP9" s="52"/>
      <c r="SQ9" s="52"/>
      <c r="SR9" s="52"/>
      <c r="SS9" s="52"/>
      <c r="ST9" s="52"/>
      <c r="SU9" s="52"/>
      <c r="SV9" s="52"/>
      <c r="SW9" s="52"/>
      <c r="SX9" s="52"/>
      <c r="SY9" s="52"/>
      <c r="SZ9" s="52"/>
      <c r="TA9" s="52"/>
      <c r="TB9" s="52"/>
      <c r="TC9" s="52"/>
      <c r="TD9" s="52"/>
      <c r="TE9" s="52"/>
      <c r="TF9" s="52"/>
      <c r="TG9" s="52"/>
      <c r="TH9" s="52"/>
      <c r="TI9" s="52"/>
      <c r="TJ9" s="52"/>
      <c r="TK9" s="52"/>
      <c r="TL9" s="52"/>
      <c r="TM9" s="52"/>
      <c r="TN9" s="52"/>
      <c r="TO9" s="52"/>
      <c r="TP9" s="52"/>
      <c r="TQ9" s="52"/>
      <c r="TR9" s="52"/>
      <c r="TS9" s="52"/>
      <c r="TT9" s="52"/>
      <c r="TU9" s="52"/>
      <c r="TV9" s="52"/>
      <c r="TW9" s="52"/>
      <c r="TX9" s="52"/>
      <c r="TY9" s="52"/>
      <c r="TZ9" s="52"/>
      <c r="UA9" s="52"/>
      <c r="UB9" s="52"/>
      <c r="UC9" s="52"/>
      <c r="UD9" s="52"/>
      <c r="UE9" s="52"/>
      <c r="UF9" s="52"/>
      <c r="UG9" s="52"/>
      <c r="UH9" s="52"/>
      <c r="UI9" s="52"/>
      <c r="UJ9" s="52"/>
      <c r="UK9" s="52"/>
      <c r="UL9" s="52"/>
      <c r="UM9" s="52"/>
      <c r="UN9" s="52"/>
      <c r="UO9" s="52"/>
      <c r="UP9" s="52"/>
      <c r="UQ9" s="52"/>
      <c r="UR9" s="52"/>
      <c r="US9" s="52"/>
      <c r="UT9" s="52"/>
      <c r="UU9" s="52"/>
      <c r="UV9" s="52"/>
      <c r="UW9" s="52"/>
      <c r="UX9" s="52"/>
      <c r="UY9" s="52"/>
      <c r="UZ9" s="52"/>
      <c r="VA9" s="52"/>
      <c r="VB9" s="52"/>
      <c r="VC9" s="52"/>
      <c r="VD9" s="52"/>
      <c r="VE9" s="52"/>
      <c r="VF9" s="52"/>
      <c r="VG9" s="52"/>
      <c r="VH9" s="52"/>
      <c r="VI9" s="52"/>
      <c r="VJ9" s="52"/>
      <c r="VK9" s="52"/>
      <c r="VL9" s="52"/>
      <c r="VM9" s="52"/>
      <c r="VN9" s="52"/>
      <c r="VO9" s="52"/>
      <c r="VP9" s="52"/>
      <c r="VQ9" s="52"/>
      <c r="VR9" s="52"/>
      <c r="VS9" s="52"/>
      <c r="VT9" s="52"/>
      <c r="VU9" s="52"/>
      <c r="VV9" s="52"/>
      <c r="VW9" s="52"/>
      <c r="VX9" s="52"/>
      <c r="VY9" s="52"/>
      <c r="VZ9" s="52"/>
      <c r="WA9" s="52"/>
      <c r="WB9" s="52"/>
      <c r="WC9" s="52"/>
      <c r="WD9" s="52"/>
      <c r="WE9" s="52"/>
      <c r="WF9" s="52"/>
      <c r="WG9" s="52"/>
      <c r="WH9" s="52"/>
      <c r="WI9" s="52"/>
      <c r="WJ9" s="52"/>
      <c r="WK9" s="52"/>
      <c r="WL9" s="52"/>
      <c r="WM9" s="52"/>
      <c r="WN9" s="52"/>
      <c r="WO9" s="52"/>
      <c r="WP9" s="52"/>
      <c r="WQ9" s="52"/>
      <c r="WR9" s="52"/>
      <c r="WS9" s="52"/>
      <c r="WT9" s="52"/>
      <c r="WU9" s="52"/>
      <c r="WV9" s="52"/>
      <c r="WW9" s="52"/>
      <c r="WX9" s="52"/>
      <c r="WY9" s="52"/>
      <c r="WZ9" s="52"/>
      <c r="XA9" s="52"/>
      <c r="XB9" s="52"/>
      <c r="XC9" s="52"/>
      <c r="XD9" s="52"/>
      <c r="XE9" s="52"/>
      <c r="XF9" s="52"/>
      <c r="XG9" s="52"/>
      <c r="XH9" s="52"/>
      <c r="XI9" s="52"/>
      <c r="XJ9" s="52"/>
      <c r="XK9" s="52"/>
      <c r="XL9" s="52"/>
      <c r="XM9" s="52"/>
      <c r="XN9" s="52"/>
      <c r="XO9" s="52"/>
      <c r="XP9" s="52"/>
      <c r="XQ9" s="52"/>
      <c r="XR9" s="52"/>
      <c r="XS9" s="52"/>
      <c r="XT9" s="52"/>
      <c r="XU9" s="52"/>
      <c r="XV9" s="52"/>
      <c r="XW9" s="52"/>
      <c r="XX9" s="52"/>
      <c r="XY9" s="52"/>
      <c r="XZ9" s="52"/>
      <c r="YA9" s="52"/>
      <c r="YB9" s="52"/>
      <c r="YC9" s="52"/>
      <c r="YD9" s="52"/>
      <c r="YE9" s="52"/>
      <c r="YF9" s="52"/>
      <c r="YG9" s="52"/>
      <c r="YH9" s="52"/>
      <c r="YI9" s="52"/>
      <c r="YJ9" s="52"/>
      <c r="YK9" s="52"/>
      <c r="YL9" s="52"/>
      <c r="YM9" s="52"/>
      <c r="YN9" s="52"/>
      <c r="YO9" s="52"/>
      <c r="YP9" s="52"/>
      <c r="YQ9" s="52"/>
      <c r="YR9" s="52"/>
      <c r="YS9" s="52"/>
      <c r="YT9" s="52"/>
      <c r="YU9" s="52"/>
      <c r="YV9" s="52"/>
      <c r="YW9" s="52"/>
      <c r="YX9" s="52"/>
      <c r="YY9" s="52"/>
      <c r="YZ9" s="52"/>
      <c r="ZA9" s="52"/>
      <c r="ZB9" s="52"/>
      <c r="ZC9" s="52"/>
      <c r="ZD9" s="52"/>
      <c r="ZE9" s="52"/>
      <c r="ZF9" s="52"/>
      <c r="ZG9" s="52"/>
      <c r="ZH9" s="52"/>
      <c r="ZI9" s="52"/>
      <c r="ZJ9" s="52"/>
      <c r="ZK9" s="52"/>
      <c r="ZL9" s="52"/>
      <c r="ZM9" s="52"/>
      <c r="ZN9" s="52"/>
      <c r="ZO9" s="52"/>
      <c r="ZP9" s="52"/>
      <c r="ZQ9" s="52"/>
      <c r="ZR9" s="52"/>
      <c r="ZS9" s="52"/>
      <c r="ZT9" s="52"/>
      <c r="ZU9" s="52"/>
      <c r="ZV9" s="52"/>
      <c r="ZW9" s="52"/>
      <c r="ZX9" s="52"/>
      <c r="ZY9" s="52"/>
      <c r="ZZ9" s="52"/>
      <c r="AAA9" s="52"/>
      <c r="AAB9" s="52"/>
      <c r="AAC9" s="52"/>
      <c r="AAD9" s="52"/>
      <c r="AAE9" s="52"/>
      <c r="AAF9" s="52"/>
      <c r="AAG9" s="52"/>
      <c r="AAH9" s="52"/>
      <c r="AAI9" s="52"/>
      <c r="AAJ9" s="52"/>
      <c r="AAK9" s="52"/>
      <c r="AAL9" s="52"/>
      <c r="AAM9" s="52"/>
      <c r="AAN9" s="52"/>
      <c r="AAO9" s="52"/>
      <c r="AAP9" s="52"/>
      <c r="AAQ9" s="52"/>
      <c r="AAR9" s="52"/>
      <c r="AAS9" s="52"/>
      <c r="AAT9" s="52"/>
      <c r="AAU9" s="52"/>
      <c r="AAV9" s="52"/>
      <c r="AAW9" s="52"/>
      <c r="AAX9" s="52"/>
      <c r="AAY9" s="52"/>
      <c r="AAZ9" s="52"/>
      <c r="ABA9" s="52"/>
      <c r="ABB9" s="52"/>
      <c r="ABC9" s="52"/>
      <c r="ABD9" s="52"/>
      <c r="ABE9" s="52"/>
      <c r="ABF9" s="52"/>
      <c r="ABG9" s="52"/>
      <c r="ABH9" s="52"/>
      <c r="ABI9" s="52"/>
      <c r="ABJ9" s="52"/>
      <c r="ABK9" s="52"/>
      <c r="ABL9" s="52"/>
      <c r="ABM9" s="52"/>
      <c r="ABN9" s="52"/>
      <c r="ABO9" s="52"/>
      <c r="ABP9" s="52"/>
      <c r="ABQ9" s="52"/>
      <c r="ABR9" s="52"/>
      <c r="ABS9" s="52"/>
      <c r="ABT9" s="52"/>
      <c r="ABU9" s="52"/>
      <c r="ABV9" s="52"/>
      <c r="ABW9" s="52"/>
      <c r="ABX9" s="52"/>
      <c r="ABY9" s="52"/>
      <c r="ABZ9" s="52"/>
      <c r="ACA9" s="52"/>
      <c r="ACB9" s="52"/>
      <c r="ACC9" s="52"/>
      <c r="ACD9" s="52"/>
      <c r="ACE9" s="52"/>
      <c r="ACF9" s="52"/>
      <c r="ACG9" s="52"/>
      <c r="ACH9" s="52"/>
      <c r="ACI9" s="52"/>
      <c r="ACJ9" s="52"/>
      <c r="ACK9" s="52"/>
      <c r="ACL9" s="52"/>
      <c r="ACM9" s="52"/>
      <c r="ACN9" s="52"/>
      <c r="ACO9" s="52"/>
      <c r="ACP9" s="52"/>
      <c r="ACQ9" s="52"/>
      <c r="ACR9" s="52"/>
      <c r="ACS9" s="52"/>
      <c r="ACT9" s="52"/>
      <c r="ACU9" s="52"/>
      <c r="ACV9" s="52"/>
      <c r="ACW9" s="52"/>
      <c r="ACX9" s="52"/>
      <c r="ACY9" s="52"/>
      <c r="ACZ9" s="52"/>
      <c r="ADA9" s="52"/>
      <c r="ADB9" s="52"/>
      <c r="ADC9" s="52"/>
      <c r="ADD9" s="52"/>
      <c r="ADE9" s="52"/>
      <c r="ADF9" s="52"/>
      <c r="ADG9" s="52"/>
      <c r="ADH9" s="52"/>
      <c r="ADI9" s="52"/>
      <c r="ADJ9" s="52"/>
      <c r="ADK9" s="52"/>
      <c r="ADL9" s="52"/>
      <c r="ADM9" s="52"/>
      <c r="ADN9" s="52"/>
      <c r="ADO9" s="52"/>
      <c r="ADP9" s="52"/>
      <c r="ADQ9" s="52"/>
      <c r="ADR9" s="52"/>
      <c r="ADS9" s="52"/>
      <c r="ADT9" s="52"/>
      <c r="ADU9" s="52"/>
      <c r="ADV9" s="52"/>
      <c r="ADW9" s="52"/>
      <c r="ADX9" s="52"/>
      <c r="ADY9" s="52"/>
      <c r="ADZ9" s="52"/>
      <c r="AEA9" s="52"/>
      <c r="AEB9" s="52"/>
      <c r="AEC9" s="52"/>
      <c r="AED9" s="52"/>
      <c r="AEE9" s="52"/>
      <c r="AEF9" s="52"/>
      <c r="AEG9" s="52"/>
      <c r="AEH9" s="52"/>
      <c r="AEI9" s="52"/>
      <c r="AEJ9" s="52"/>
      <c r="AEK9" s="52"/>
      <c r="AEL9" s="52"/>
      <c r="AEM9" s="52"/>
      <c r="AEN9" s="52"/>
      <c r="AEO9" s="52"/>
      <c r="AEP9" s="52"/>
      <c r="AEQ9" s="52"/>
      <c r="AER9" s="52"/>
      <c r="AES9" s="52"/>
      <c r="AET9" s="52"/>
      <c r="AEU9" s="52"/>
      <c r="AEV9" s="52"/>
      <c r="AEW9" s="52"/>
      <c r="AEX9" s="52"/>
      <c r="AEY9" s="52"/>
      <c r="AEZ9" s="52"/>
      <c r="AFA9" s="52"/>
      <c r="AFB9" s="52"/>
      <c r="AFC9" s="52"/>
      <c r="AFD9" s="52"/>
      <c r="AFE9" s="52"/>
      <c r="AFF9" s="52"/>
      <c r="AFG9" s="52"/>
      <c r="AFH9" s="52"/>
      <c r="AFI9" s="52"/>
      <c r="AFJ9" s="52"/>
      <c r="AFK9" s="52"/>
      <c r="AFL9" s="52"/>
      <c r="AFM9" s="52"/>
      <c r="AFN9" s="52"/>
      <c r="AFO9" s="52"/>
      <c r="AFP9" s="52"/>
      <c r="AFQ9" s="52"/>
      <c r="AFR9" s="52"/>
      <c r="AFS9" s="52"/>
      <c r="AFT9" s="52"/>
      <c r="AFU9" s="52"/>
      <c r="AFV9" s="52"/>
      <c r="AFW9" s="52"/>
      <c r="AFX9" s="52"/>
      <c r="AFY9" s="52"/>
      <c r="AFZ9" s="52"/>
      <c r="AGA9" s="52"/>
      <c r="AGB9" s="52"/>
      <c r="AGC9" s="52"/>
      <c r="AGD9" s="52"/>
      <c r="AGE9" s="52"/>
      <c r="AGF9" s="52"/>
      <c r="AGG9" s="52"/>
      <c r="AGH9" s="52"/>
      <c r="AGI9" s="52"/>
      <c r="AGJ9" s="52"/>
      <c r="AGK9" s="52"/>
      <c r="AGL9" s="52"/>
      <c r="AGM9" s="52"/>
      <c r="AGN9" s="52"/>
      <c r="AGO9" s="52"/>
      <c r="AGP9" s="52"/>
      <c r="AGQ9" s="52"/>
      <c r="AGR9" s="52"/>
      <c r="AGS9" s="52"/>
      <c r="AGT9" s="52"/>
      <c r="AGU9" s="52"/>
      <c r="AGV9" s="52"/>
      <c r="AGW9" s="52"/>
      <c r="AGX9" s="52"/>
      <c r="AGY9" s="52"/>
      <c r="AGZ9" s="52"/>
      <c r="AHA9" s="52"/>
      <c r="AHB9" s="52"/>
      <c r="AHC9" s="52"/>
      <c r="AHD9" s="52"/>
      <c r="AHE9" s="52"/>
      <c r="AHF9" s="52"/>
      <c r="AHG9" s="52"/>
      <c r="AHH9" s="52"/>
      <c r="AHI9" s="52"/>
      <c r="AHJ9" s="52"/>
      <c r="AHK9" s="52"/>
      <c r="AHL9" s="52"/>
      <c r="AHM9" s="52"/>
      <c r="AHN9" s="52"/>
      <c r="AHO9" s="52"/>
      <c r="AHP9" s="52"/>
      <c r="AHQ9" s="52"/>
      <c r="AHR9" s="52"/>
      <c r="AHS9" s="52"/>
      <c r="AHT9" s="52"/>
      <c r="AHU9" s="52"/>
      <c r="AHV9" s="52"/>
      <c r="AHW9" s="52"/>
      <c r="AHX9" s="52"/>
      <c r="AHY9" s="52"/>
      <c r="AHZ9" s="52"/>
      <c r="AIA9" s="52"/>
      <c r="AIB9" s="52"/>
      <c r="AIC9" s="52"/>
      <c r="AID9" s="52"/>
      <c r="AIE9" s="52"/>
      <c r="AIF9" s="52"/>
      <c r="AIG9" s="52"/>
      <c r="AIH9" s="52"/>
      <c r="AII9" s="52"/>
      <c r="AIJ9" s="52"/>
      <c r="AIK9" s="52"/>
      <c r="AIL9" s="52"/>
      <c r="AIM9" s="52"/>
      <c r="AIN9" s="52"/>
      <c r="AIO9" s="52"/>
      <c r="AIP9" s="52"/>
      <c r="AIQ9" s="52"/>
      <c r="AIR9" s="52"/>
      <c r="AIS9" s="52"/>
      <c r="AIT9" s="52"/>
      <c r="AIU9" s="52"/>
      <c r="AIV9" s="52"/>
      <c r="AIW9" s="52"/>
      <c r="AIX9" s="52"/>
      <c r="AIY9" s="52"/>
      <c r="AIZ9" s="52"/>
      <c r="AJA9" s="52"/>
      <c r="AJB9" s="52"/>
      <c r="AJC9" s="52"/>
      <c r="AJD9" s="52"/>
      <c r="AJE9" s="52"/>
      <c r="AJF9" s="52"/>
      <c r="AJG9" s="52"/>
      <c r="AJH9" s="52"/>
      <c r="AJI9" s="52"/>
      <c r="AJJ9" s="52"/>
      <c r="AJK9" s="52"/>
      <c r="AJL9" s="52"/>
      <c r="AJM9" s="52"/>
      <c r="AJN9" s="52"/>
      <c r="AJO9" s="52"/>
      <c r="AJP9" s="52"/>
      <c r="AJQ9" s="52"/>
      <c r="AJR9" s="52"/>
      <c r="AJS9" s="52"/>
      <c r="AJT9" s="52"/>
      <c r="AJU9" s="52"/>
      <c r="AJV9" s="52"/>
      <c r="AJW9" s="52"/>
      <c r="AJX9" s="52"/>
      <c r="AJY9" s="52"/>
      <c r="AJZ9" s="52"/>
      <c r="AKA9" s="52"/>
      <c r="AKB9" s="52"/>
      <c r="AKC9" s="52"/>
      <c r="AKD9" s="52"/>
      <c r="AKE9" s="52"/>
      <c r="AKF9" s="52"/>
      <c r="AKG9" s="52"/>
      <c r="AKH9" s="52"/>
      <c r="AKI9" s="52"/>
      <c r="AKJ9" s="52"/>
      <c r="AKK9" s="52"/>
      <c r="AKL9" s="52"/>
      <c r="AKM9" s="52"/>
      <c r="AKN9" s="52"/>
      <c r="AKO9" s="52"/>
      <c r="AKP9" s="52"/>
      <c r="AKQ9" s="52"/>
      <c r="AKR9" s="52"/>
      <c r="AKS9" s="52"/>
      <c r="AKT9" s="52"/>
      <c r="AKU9" s="52"/>
      <c r="AKV9" s="52"/>
      <c r="AKW9" s="52"/>
      <c r="AKX9" s="52"/>
      <c r="AKY9" s="52"/>
      <c r="AKZ9" s="52"/>
      <c r="ALA9" s="52"/>
      <c r="ALB9" s="52"/>
      <c r="ALC9" s="52"/>
      <c r="ALD9" s="52"/>
      <c r="ALE9" s="52"/>
      <c r="ALF9" s="52"/>
      <c r="ALG9" s="52"/>
      <c r="ALH9" s="52"/>
      <c r="ALI9" s="52"/>
      <c r="ALJ9" s="52"/>
      <c r="ALK9" s="52"/>
      <c r="ALL9" s="52"/>
      <c r="ALM9" s="52"/>
      <c r="ALN9" s="52"/>
      <c r="ALO9" s="52"/>
      <c r="ALP9" s="52"/>
      <c r="ALQ9" s="52"/>
      <c r="ALR9" s="52"/>
      <c r="ALS9" s="52"/>
      <c r="ALT9" s="52"/>
      <c r="ALU9" s="52"/>
      <c r="ALV9" s="52"/>
      <c r="ALW9" s="52"/>
      <c r="ALX9" s="52"/>
      <c r="ALY9" s="52"/>
      <c r="ALZ9" s="52"/>
      <c r="AMA9" s="52"/>
      <c r="AMB9" s="52"/>
      <c r="AMC9" s="52"/>
      <c r="AMD9" s="52"/>
      <c r="AME9" s="52"/>
      <c r="AMF9" s="52"/>
      <c r="AMG9" s="52"/>
      <c r="AMH9" s="52"/>
      <c r="AMI9" s="52"/>
      <c r="AMJ9" s="52"/>
      <c r="AMK9" s="52"/>
      <c r="AML9" s="52"/>
      <c r="AMM9" s="52"/>
      <c r="AMN9" s="52"/>
      <c r="AMO9" s="52"/>
      <c r="AMP9" s="52"/>
      <c r="AMQ9" s="52"/>
      <c r="AMR9" s="52"/>
      <c r="AMS9" s="52"/>
      <c r="AMT9" s="52"/>
      <c r="AMU9" s="52"/>
      <c r="AMV9" s="52"/>
      <c r="AMW9" s="52"/>
      <c r="AMX9" s="52"/>
      <c r="AMY9" s="52"/>
      <c r="AMZ9" s="52"/>
      <c r="ANA9" s="52"/>
      <c r="ANB9" s="52"/>
      <c r="ANC9" s="52"/>
      <c r="AND9" s="52"/>
      <c r="ANE9" s="52"/>
      <c r="ANF9" s="52"/>
      <c r="ANG9" s="52"/>
      <c r="ANH9" s="52"/>
      <c r="ANI9" s="52"/>
      <c r="ANJ9" s="52"/>
      <c r="ANK9" s="52"/>
      <c r="ANL9" s="52"/>
      <c r="ANM9" s="52"/>
      <c r="ANN9" s="52"/>
      <c r="ANO9" s="52"/>
      <c r="ANP9" s="52"/>
      <c r="ANQ9" s="52"/>
      <c r="ANR9" s="52"/>
      <c r="ANS9" s="52"/>
      <c r="ANT9" s="52"/>
      <c r="ANU9" s="52"/>
      <c r="ANV9" s="52"/>
      <c r="ANW9" s="52"/>
      <c r="ANX9" s="52"/>
      <c r="ANY9" s="52"/>
      <c r="ANZ9" s="52"/>
      <c r="AOA9" s="52"/>
      <c r="AOB9" s="52"/>
      <c r="AOC9" s="52"/>
      <c r="AOD9" s="52"/>
      <c r="AOE9" s="52"/>
      <c r="AOF9" s="52"/>
      <c r="AOG9" s="52"/>
      <c r="AOH9" s="52"/>
      <c r="AOI9" s="52"/>
      <c r="AOJ9" s="52"/>
      <c r="AOK9" s="52"/>
      <c r="AOL9" s="52"/>
      <c r="AOM9" s="52"/>
      <c r="AON9" s="52"/>
      <c r="AOO9" s="52"/>
      <c r="AOP9" s="52"/>
      <c r="AOQ9" s="52"/>
      <c r="AOR9" s="52"/>
      <c r="AOS9" s="52"/>
      <c r="AOT9" s="52"/>
      <c r="AOU9" s="52"/>
      <c r="AOV9" s="52"/>
      <c r="AOW9" s="52"/>
      <c r="AOX9" s="52"/>
      <c r="AOY9" s="52"/>
      <c r="AOZ9" s="52"/>
      <c r="APA9" s="52"/>
      <c r="APB9" s="52"/>
      <c r="APC9" s="52"/>
      <c r="APD9" s="52"/>
      <c r="APE9" s="52"/>
      <c r="APF9" s="52"/>
      <c r="APG9" s="65"/>
    </row>
    <row r="10" spans="1:1099" s="64" customFormat="1" ht="14.1" customHeight="1">
      <c r="A10" s="17"/>
      <c r="B10" s="69"/>
      <c r="C10" s="67"/>
      <c r="D10" s="67"/>
      <c r="E10" s="67"/>
      <c r="F10" s="67"/>
      <c r="G10" s="67"/>
      <c r="H10" s="67"/>
      <c r="I10" s="67"/>
      <c r="J10" s="67"/>
      <c r="K10" s="67"/>
      <c r="L10" s="67"/>
      <c r="M10" s="67"/>
      <c r="N10" s="67"/>
      <c r="O10" s="67"/>
      <c r="P10" s="67"/>
      <c r="Q10" s="68"/>
      <c r="R10" s="68"/>
      <c r="S10" s="68"/>
      <c r="T10" s="68"/>
      <c r="U10" s="67"/>
      <c r="V10" s="67"/>
      <c r="W10" s="67"/>
      <c r="X10" s="67"/>
      <c r="Y10" s="66"/>
      <c r="Z10" s="558"/>
      <c r="AA10" s="559"/>
      <c r="AB10" s="559"/>
      <c r="AC10" s="559"/>
      <c r="AD10" s="559"/>
      <c r="AE10" s="559"/>
      <c r="AF10" s="559"/>
      <c r="AG10" s="559"/>
      <c r="AH10" s="559"/>
      <c r="AI10" s="559"/>
      <c r="AJ10" s="559"/>
      <c r="AK10" s="559"/>
      <c r="AL10" s="559"/>
      <c r="AM10" s="559"/>
      <c r="AN10" s="559"/>
      <c r="AO10" s="559"/>
      <c r="AP10" s="559"/>
      <c r="AQ10" s="559"/>
      <c r="AR10" s="559"/>
      <c r="AS10" s="56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c r="NG10" s="52"/>
      <c r="NH10" s="52"/>
      <c r="NI10" s="52"/>
      <c r="NJ10" s="52"/>
      <c r="NK10" s="52"/>
      <c r="NL10" s="52"/>
      <c r="NM10" s="52"/>
      <c r="NN10" s="52"/>
      <c r="NO10" s="52"/>
      <c r="NP10" s="52"/>
      <c r="NQ10" s="52"/>
      <c r="NR10" s="52"/>
      <c r="NS10" s="52"/>
      <c r="NT10" s="52"/>
      <c r="NU10" s="52"/>
      <c r="NV10" s="52"/>
      <c r="NW10" s="52"/>
      <c r="NX10" s="52"/>
      <c r="NY10" s="52"/>
      <c r="NZ10" s="52"/>
      <c r="OA10" s="52"/>
      <c r="OB10" s="52"/>
      <c r="OC10" s="52"/>
      <c r="OD10" s="52"/>
      <c r="OE10" s="52"/>
      <c r="OF10" s="52"/>
      <c r="OG10" s="52"/>
      <c r="OH10" s="52"/>
      <c r="OI10" s="52"/>
      <c r="OJ10" s="52"/>
      <c r="OK10" s="52"/>
      <c r="OL10" s="52"/>
      <c r="OM10" s="52"/>
      <c r="ON10" s="52"/>
      <c r="OO10" s="52"/>
      <c r="OP10" s="52"/>
      <c r="OQ10" s="52"/>
      <c r="OR10" s="52"/>
      <c r="OS10" s="52"/>
      <c r="OT10" s="52"/>
      <c r="OU10" s="52"/>
      <c r="OV10" s="52"/>
      <c r="OW10" s="52"/>
      <c r="OX10" s="52"/>
      <c r="OY10" s="52"/>
      <c r="OZ10" s="52"/>
      <c r="PA10" s="52"/>
      <c r="PB10" s="52"/>
      <c r="PC10" s="52"/>
      <c r="PD10" s="52"/>
      <c r="PE10" s="52"/>
      <c r="PF10" s="52"/>
      <c r="PG10" s="52"/>
      <c r="PH10" s="52"/>
      <c r="PI10" s="52"/>
      <c r="PJ10" s="52"/>
      <c r="PK10" s="52"/>
      <c r="PL10" s="52"/>
      <c r="PM10" s="52"/>
      <c r="PN10" s="52"/>
      <c r="PO10" s="52"/>
      <c r="PP10" s="52"/>
      <c r="PQ10" s="52"/>
      <c r="PR10" s="52"/>
      <c r="PS10" s="52"/>
      <c r="PT10" s="52"/>
      <c r="PU10" s="52"/>
      <c r="PV10" s="52"/>
      <c r="PW10" s="52"/>
      <c r="PX10" s="52"/>
      <c r="PY10" s="52"/>
      <c r="PZ10" s="52"/>
      <c r="QA10" s="52"/>
      <c r="QB10" s="52"/>
      <c r="QC10" s="52"/>
      <c r="QD10" s="52"/>
      <c r="QE10" s="52"/>
      <c r="QF10" s="52"/>
      <c r="QG10" s="52"/>
      <c r="QH10" s="52"/>
      <c r="QI10" s="52"/>
      <c r="QJ10" s="52"/>
      <c r="QK10" s="52"/>
      <c r="QL10" s="52"/>
      <c r="QM10" s="52"/>
      <c r="QN10" s="52"/>
      <c r="QO10" s="52"/>
      <c r="QP10" s="52"/>
      <c r="QQ10" s="52"/>
      <c r="QR10" s="52"/>
      <c r="QS10" s="52"/>
      <c r="QT10" s="52"/>
      <c r="QU10" s="52"/>
      <c r="QV10" s="52"/>
      <c r="QW10" s="52"/>
      <c r="QX10" s="52"/>
      <c r="QY10" s="52"/>
      <c r="QZ10" s="52"/>
      <c r="RA10" s="52"/>
      <c r="RB10" s="52"/>
      <c r="RC10" s="52"/>
      <c r="RD10" s="52"/>
      <c r="RE10" s="52"/>
      <c r="RF10" s="52"/>
      <c r="RG10" s="52"/>
      <c r="RH10" s="52"/>
      <c r="RI10" s="52"/>
      <c r="RJ10" s="52"/>
      <c r="RK10" s="52"/>
      <c r="RL10" s="52"/>
      <c r="RM10" s="52"/>
      <c r="RN10" s="52"/>
      <c r="RO10" s="52"/>
      <c r="RP10" s="52"/>
      <c r="RQ10" s="52"/>
      <c r="RR10" s="52"/>
      <c r="RS10" s="52"/>
      <c r="RT10" s="52"/>
      <c r="RU10" s="52"/>
      <c r="RV10" s="52"/>
      <c r="RW10" s="52"/>
      <c r="RX10" s="52"/>
      <c r="RY10" s="52"/>
      <c r="RZ10" s="52"/>
      <c r="SA10" s="52"/>
      <c r="SB10" s="52"/>
      <c r="SC10" s="52"/>
      <c r="SD10" s="52"/>
      <c r="SE10" s="52"/>
      <c r="SF10" s="52"/>
      <c r="SG10" s="52"/>
      <c r="SH10" s="52"/>
      <c r="SI10" s="52"/>
      <c r="SJ10" s="52"/>
      <c r="SK10" s="52"/>
      <c r="SL10" s="52"/>
      <c r="SM10" s="52"/>
      <c r="SN10" s="52"/>
      <c r="SO10" s="52"/>
      <c r="SP10" s="52"/>
      <c r="SQ10" s="52"/>
      <c r="SR10" s="52"/>
      <c r="SS10" s="52"/>
      <c r="ST10" s="52"/>
      <c r="SU10" s="52"/>
      <c r="SV10" s="52"/>
      <c r="SW10" s="52"/>
      <c r="SX10" s="52"/>
      <c r="SY10" s="52"/>
      <c r="SZ10" s="52"/>
      <c r="TA10" s="52"/>
      <c r="TB10" s="52"/>
      <c r="TC10" s="52"/>
      <c r="TD10" s="52"/>
      <c r="TE10" s="52"/>
      <c r="TF10" s="52"/>
      <c r="TG10" s="52"/>
      <c r="TH10" s="52"/>
      <c r="TI10" s="52"/>
      <c r="TJ10" s="52"/>
      <c r="TK10" s="52"/>
      <c r="TL10" s="52"/>
      <c r="TM10" s="52"/>
      <c r="TN10" s="52"/>
      <c r="TO10" s="52"/>
      <c r="TP10" s="52"/>
      <c r="TQ10" s="52"/>
      <c r="TR10" s="52"/>
      <c r="TS10" s="52"/>
      <c r="TT10" s="52"/>
      <c r="TU10" s="52"/>
      <c r="TV10" s="52"/>
      <c r="TW10" s="52"/>
      <c r="TX10" s="52"/>
      <c r="TY10" s="52"/>
      <c r="TZ10" s="52"/>
      <c r="UA10" s="52"/>
      <c r="UB10" s="52"/>
      <c r="UC10" s="52"/>
      <c r="UD10" s="52"/>
      <c r="UE10" s="52"/>
      <c r="UF10" s="52"/>
      <c r="UG10" s="52"/>
      <c r="UH10" s="52"/>
      <c r="UI10" s="52"/>
      <c r="UJ10" s="52"/>
      <c r="UK10" s="52"/>
      <c r="UL10" s="52"/>
      <c r="UM10" s="52"/>
      <c r="UN10" s="52"/>
      <c r="UO10" s="52"/>
      <c r="UP10" s="52"/>
      <c r="UQ10" s="52"/>
      <c r="UR10" s="52"/>
      <c r="US10" s="52"/>
      <c r="UT10" s="52"/>
      <c r="UU10" s="52"/>
      <c r="UV10" s="52"/>
      <c r="UW10" s="52"/>
      <c r="UX10" s="52"/>
      <c r="UY10" s="52"/>
      <c r="UZ10" s="52"/>
      <c r="VA10" s="52"/>
      <c r="VB10" s="52"/>
      <c r="VC10" s="52"/>
      <c r="VD10" s="52"/>
      <c r="VE10" s="52"/>
      <c r="VF10" s="52"/>
      <c r="VG10" s="52"/>
      <c r="VH10" s="52"/>
      <c r="VI10" s="52"/>
      <c r="VJ10" s="52"/>
      <c r="VK10" s="52"/>
      <c r="VL10" s="52"/>
      <c r="VM10" s="52"/>
      <c r="VN10" s="52"/>
      <c r="VO10" s="52"/>
      <c r="VP10" s="52"/>
      <c r="VQ10" s="52"/>
      <c r="VR10" s="52"/>
      <c r="VS10" s="52"/>
      <c r="VT10" s="52"/>
      <c r="VU10" s="52"/>
      <c r="VV10" s="52"/>
      <c r="VW10" s="52"/>
      <c r="VX10" s="52"/>
      <c r="VY10" s="52"/>
      <c r="VZ10" s="52"/>
      <c r="WA10" s="52"/>
      <c r="WB10" s="52"/>
      <c r="WC10" s="52"/>
      <c r="WD10" s="52"/>
      <c r="WE10" s="52"/>
      <c r="WF10" s="52"/>
      <c r="WG10" s="52"/>
      <c r="WH10" s="52"/>
      <c r="WI10" s="52"/>
      <c r="WJ10" s="52"/>
      <c r="WK10" s="52"/>
      <c r="WL10" s="52"/>
      <c r="WM10" s="52"/>
      <c r="WN10" s="52"/>
      <c r="WO10" s="52"/>
      <c r="WP10" s="52"/>
      <c r="WQ10" s="52"/>
      <c r="WR10" s="52"/>
      <c r="WS10" s="52"/>
      <c r="WT10" s="52"/>
      <c r="WU10" s="52"/>
      <c r="WV10" s="52"/>
      <c r="WW10" s="52"/>
      <c r="WX10" s="52"/>
      <c r="WY10" s="52"/>
      <c r="WZ10" s="52"/>
      <c r="XA10" s="52"/>
      <c r="XB10" s="52"/>
      <c r="XC10" s="52"/>
      <c r="XD10" s="52"/>
      <c r="XE10" s="52"/>
      <c r="XF10" s="52"/>
      <c r="XG10" s="52"/>
      <c r="XH10" s="52"/>
      <c r="XI10" s="52"/>
      <c r="XJ10" s="52"/>
      <c r="XK10" s="52"/>
      <c r="XL10" s="52"/>
      <c r="XM10" s="52"/>
      <c r="XN10" s="52"/>
      <c r="XO10" s="52"/>
      <c r="XP10" s="52"/>
      <c r="XQ10" s="52"/>
      <c r="XR10" s="52"/>
      <c r="XS10" s="52"/>
      <c r="XT10" s="52"/>
      <c r="XU10" s="52"/>
      <c r="XV10" s="52"/>
      <c r="XW10" s="52"/>
      <c r="XX10" s="52"/>
      <c r="XY10" s="52"/>
      <c r="XZ10" s="52"/>
      <c r="YA10" s="52"/>
      <c r="YB10" s="52"/>
      <c r="YC10" s="52"/>
      <c r="YD10" s="52"/>
      <c r="YE10" s="52"/>
      <c r="YF10" s="52"/>
      <c r="YG10" s="52"/>
      <c r="YH10" s="52"/>
      <c r="YI10" s="52"/>
      <c r="YJ10" s="52"/>
      <c r="YK10" s="52"/>
      <c r="YL10" s="52"/>
      <c r="YM10" s="52"/>
      <c r="YN10" s="52"/>
      <c r="YO10" s="52"/>
      <c r="YP10" s="52"/>
      <c r="YQ10" s="52"/>
      <c r="YR10" s="52"/>
      <c r="YS10" s="52"/>
      <c r="YT10" s="52"/>
      <c r="YU10" s="52"/>
      <c r="YV10" s="52"/>
      <c r="YW10" s="52"/>
      <c r="YX10" s="52"/>
      <c r="YY10" s="52"/>
      <c r="YZ10" s="52"/>
      <c r="ZA10" s="52"/>
      <c r="ZB10" s="52"/>
      <c r="ZC10" s="52"/>
      <c r="ZD10" s="52"/>
      <c r="ZE10" s="52"/>
      <c r="ZF10" s="52"/>
      <c r="ZG10" s="52"/>
      <c r="ZH10" s="52"/>
      <c r="ZI10" s="52"/>
      <c r="ZJ10" s="52"/>
      <c r="ZK10" s="52"/>
      <c r="ZL10" s="52"/>
      <c r="ZM10" s="52"/>
      <c r="ZN10" s="52"/>
      <c r="ZO10" s="52"/>
      <c r="ZP10" s="52"/>
      <c r="ZQ10" s="52"/>
      <c r="ZR10" s="52"/>
      <c r="ZS10" s="52"/>
      <c r="ZT10" s="52"/>
      <c r="ZU10" s="52"/>
      <c r="ZV10" s="52"/>
      <c r="ZW10" s="52"/>
      <c r="ZX10" s="52"/>
      <c r="ZY10" s="52"/>
      <c r="ZZ10" s="52"/>
      <c r="AAA10" s="52"/>
      <c r="AAB10" s="52"/>
      <c r="AAC10" s="52"/>
      <c r="AAD10" s="52"/>
      <c r="AAE10" s="52"/>
      <c r="AAF10" s="52"/>
      <c r="AAG10" s="52"/>
      <c r="AAH10" s="52"/>
      <c r="AAI10" s="52"/>
      <c r="AAJ10" s="52"/>
      <c r="AAK10" s="52"/>
      <c r="AAL10" s="52"/>
      <c r="AAM10" s="52"/>
      <c r="AAN10" s="52"/>
      <c r="AAO10" s="52"/>
      <c r="AAP10" s="52"/>
      <c r="AAQ10" s="52"/>
      <c r="AAR10" s="52"/>
      <c r="AAS10" s="52"/>
      <c r="AAT10" s="52"/>
      <c r="AAU10" s="52"/>
      <c r="AAV10" s="52"/>
      <c r="AAW10" s="52"/>
      <c r="AAX10" s="52"/>
      <c r="AAY10" s="52"/>
      <c r="AAZ10" s="52"/>
      <c r="ABA10" s="52"/>
      <c r="ABB10" s="52"/>
      <c r="ABC10" s="52"/>
      <c r="ABD10" s="52"/>
      <c r="ABE10" s="52"/>
      <c r="ABF10" s="52"/>
      <c r="ABG10" s="52"/>
      <c r="ABH10" s="52"/>
      <c r="ABI10" s="52"/>
      <c r="ABJ10" s="52"/>
      <c r="ABK10" s="52"/>
      <c r="ABL10" s="52"/>
      <c r="ABM10" s="52"/>
      <c r="ABN10" s="52"/>
      <c r="ABO10" s="52"/>
      <c r="ABP10" s="52"/>
      <c r="ABQ10" s="52"/>
      <c r="ABR10" s="52"/>
      <c r="ABS10" s="52"/>
      <c r="ABT10" s="52"/>
      <c r="ABU10" s="52"/>
      <c r="ABV10" s="52"/>
      <c r="ABW10" s="52"/>
      <c r="ABX10" s="52"/>
      <c r="ABY10" s="52"/>
      <c r="ABZ10" s="52"/>
      <c r="ACA10" s="52"/>
      <c r="ACB10" s="52"/>
      <c r="ACC10" s="52"/>
      <c r="ACD10" s="52"/>
      <c r="ACE10" s="52"/>
      <c r="ACF10" s="52"/>
      <c r="ACG10" s="52"/>
      <c r="ACH10" s="52"/>
      <c r="ACI10" s="52"/>
      <c r="ACJ10" s="52"/>
      <c r="ACK10" s="52"/>
      <c r="ACL10" s="52"/>
      <c r="ACM10" s="52"/>
      <c r="ACN10" s="52"/>
      <c r="ACO10" s="52"/>
      <c r="ACP10" s="52"/>
      <c r="ACQ10" s="52"/>
      <c r="ACR10" s="52"/>
      <c r="ACS10" s="52"/>
      <c r="ACT10" s="52"/>
      <c r="ACU10" s="52"/>
      <c r="ACV10" s="52"/>
      <c r="ACW10" s="52"/>
      <c r="ACX10" s="52"/>
      <c r="ACY10" s="52"/>
      <c r="ACZ10" s="52"/>
      <c r="ADA10" s="52"/>
      <c r="ADB10" s="52"/>
      <c r="ADC10" s="52"/>
      <c r="ADD10" s="52"/>
      <c r="ADE10" s="52"/>
      <c r="ADF10" s="52"/>
      <c r="ADG10" s="52"/>
      <c r="ADH10" s="52"/>
      <c r="ADI10" s="52"/>
      <c r="ADJ10" s="52"/>
      <c r="ADK10" s="52"/>
      <c r="ADL10" s="52"/>
      <c r="ADM10" s="52"/>
      <c r="ADN10" s="52"/>
      <c r="ADO10" s="52"/>
      <c r="ADP10" s="52"/>
      <c r="ADQ10" s="52"/>
      <c r="ADR10" s="52"/>
      <c r="ADS10" s="52"/>
      <c r="ADT10" s="52"/>
      <c r="ADU10" s="52"/>
      <c r="ADV10" s="52"/>
      <c r="ADW10" s="52"/>
      <c r="ADX10" s="52"/>
      <c r="ADY10" s="52"/>
      <c r="ADZ10" s="52"/>
      <c r="AEA10" s="52"/>
      <c r="AEB10" s="52"/>
      <c r="AEC10" s="52"/>
      <c r="AED10" s="52"/>
      <c r="AEE10" s="52"/>
      <c r="AEF10" s="52"/>
      <c r="AEG10" s="52"/>
      <c r="AEH10" s="52"/>
      <c r="AEI10" s="52"/>
      <c r="AEJ10" s="52"/>
      <c r="AEK10" s="52"/>
      <c r="AEL10" s="52"/>
      <c r="AEM10" s="52"/>
      <c r="AEN10" s="52"/>
      <c r="AEO10" s="52"/>
      <c r="AEP10" s="52"/>
      <c r="AEQ10" s="52"/>
      <c r="AER10" s="52"/>
      <c r="AES10" s="52"/>
      <c r="AET10" s="52"/>
      <c r="AEU10" s="52"/>
      <c r="AEV10" s="52"/>
      <c r="AEW10" s="52"/>
      <c r="AEX10" s="52"/>
      <c r="AEY10" s="52"/>
      <c r="AEZ10" s="52"/>
      <c r="AFA10" s="52"/>
      <c r="AFB10" s="52"/>
      <c r="AFC10" s="52"/>
      <c r="AFD10" s="52"/>
      <c r="AFE10" s="52"/>
      <c r="AFF10" s="52"/>
      <c r="AFG10" s="52"/>
      <c r="AFH10" s="52"/>
      <c r="AFI10" s="52"/>
      <c r="AFJ10" s="52"/>
      <c r="AFK10" s="52"/>
      <c r="AFL10" s="52"/>
      <c r="AFM10" s="52"/>
      <c r="AFN10" s="52"/>
      <c r="AFO10" s="52"/>
      <c r="AFP10" s="52"/>
      <c r="AFQ10" s="52"/>
      <c r="AFR10" s="52"/>
      <c r="AFS10" s="52"/>
      <c r="AFT10" s="52"/>
      <c r="AFU10" s="52"/>
      <c r="AFV10" s="52"/>
      <c r="AFW10" s="52"/>
      <c r="AFX10" s="52"/>
      <c r="AFY10" s="52"/>
      <c r="AFZ10" s="52"/>
      <c r="AGA10" s="52"/>
      <c r="AGB10" s="52"/>
      <c r="AGC10" s="52"/>
      <c r="AGD10" s="52"/>
      <c r="AGE10" s="52"/>
      <c r="AGF10" s="52"/>
      <c r="AGG10" s="52"/>
      <c r="AGH10" s="52"/>
      <c r="AGI10" s="52"/>
      <c r="AGJ10" s="52"/>
      <c r="AGK10" s="52"/>
      <c r="AGL10" s="52"/>
      <c r="AGM10" s="52"/>
      <c r="AGN10" s="52"/>
      <c r="AGO10" s="52"/>
      <c r="AGP10" s="52"/>
      <c r="AGQ10" s="52"/>
      <c r="AGR10" s="52"/>
      <c r="AGS10" s="52"/>
      <c r="AGT10" s="52"/>
      <c r="AGU10" s="52"/>
      <c r="AGV10" s="52"/>
      <c r="AGW10" s="52"/>
      <c r="AGX10" s="52"/>
      <c r="AGY10" s="52"/>
      <c r="AGZ10" s="52"/>
      <c r="AHA10" s="52"/>
      <c r="AHB10" s="52"/>
      <c r="AHC10" s="52"/>
      <c r="AHD10" s="52"/>
      <c r="AHE10" s="52"/>
      <c r="AHF10" s="52"/>
      <c r="AHG10" s="52"/>
      <c r="AHH10" s="52"/>
      <c r="AHI10" s="52"/>
      <c r="AHJ10" s="52"/>
      <c r="AHK10" s="52"/>
      <c r="AHL10" s="52"/>
      <c r="AHM10" s="52"/>
      <c r="AHN10" s="52"/>
      <c r="AHO10" s="52"/>
      <c r="AHP10" s="52"/>
      <c r="AHQ10" s="52"/>
      <c r="AHR10" s="52"/>
      <c r="AHS10" s="52"/>
      <c r="AHT10" s="52"/>
      <c r="AHU10" s="52"/>
      <c r="AHV10" s="52"/>
      <c r="AHW10" s="52"/>
      <c r="AHX10" s="52"/>
      <c r="AHY10" s="52"/>
      <c r="AHZ10" s="52"/>
      <c r="AIA10" s="52"/>
      <c r="AIB10" s="52"/>
      <c r="AIC10" s="52"/>
      <c r="AID10" s="52"/>
      <c r="AIE10" s="52"/>
      <c r="AIF10" s="52"/>
      <c r="AIG10" s="52"/>
      <c r="AIH10" s="52"/>
      <c r="AII10" s="52"/>
      <c r="AIJ10" s="52"/>
      <c r="AIK10" s="52"/>
      <c r="AIL10" s="52"/>
      <c r="AIM10" s="52"/>
      <c r="AIN10" s="52"/>
      <c r="AIO10" s="52"/>
      <c r="AIP10" s="52"/>
      <c r="AIQ10" s="52"/>
      <c r="AIR10" s="52"/>
      <c r="AIS10" s="52"/>
      <c r="AIT10" s="52"/>
      <c r="AIU10" s="52"/>
      <c r="AIV10" s="52"/>
      <c r="AIW10" s="52"/>
      <c r="AIX10" s="52"/>
      <c r="AIY10" s="52"/>
      <c r="AIZ10" s="52"/>
      <c r="AJA10" s="52"/>
      <c r="AJB10" s="52"/>
      <c r="AJC10" s="52"/>
      <c r="AJD10" s="52"/>
      <c r="AJE10" s="52"/>
      <c r="AJF10" s="52"/>
      <c r="AJG10" s="52"/>
      <c r="AJH10" s="52"/>
      <c r="AJI10" s="52"/>
      <c r="AJJ10" s="52"/>
      <c r="AJK10" s="52"/>
      <c r="AJL10" s="52"/>
      <c r="AJM10" s="52"/>
      <c r="AJN10" s="52"/>
      <c r="AJO10" s="52"/>
      <c r="AJP10" s="52"/>
      <c r="AJQ10" s="52"/>
      <c r="AJR10" s="52"/>
      <c r="AJS10" s="52"/>
      <c r="AJT10" s="52"/>
      <c r="AJU10" s="52"/>
      <c r="AJV10" s="52"/>
      <c r="AJW10" s="52"/>
      <c r="AJX10" s="52"/>
      <c r="AJY10" s="52"/>
      <c r="AJZ10" s="52"/>
      <c r="AKA10" s="52"/>
      <c r="AKB10" s="52"/>
      <c r="AKC10" s="52"/>
      <c r="AKD10" s="52"/>
      <c r="AKE10" s="52"/>
      <c r="AKF10" s="52"/>
      <c r="AKG10" s="52"/>
      <c r="AKH10" s="52"/>
      <c r="AKI10" s="52"/>
      <c r="AKJ10" s="52"/>
      <c r="AKK10" s="52"/>
      <c r="AKL10" s="52"/>
      <c r="AKM10" s="52"/>
      <c r="AKN10" s="52"/>
      <c r="AKO10" s="52"/>
      <c r="AKP10" s="52"/>
      <c r="AKQ10" s="52"/>
      <c r="AKR10" s="52"/>
      <c r="AKS10" s="52"/>
      <c r="AKT10" s="52"/>
      <c r="AKU10" s="52"/>
      <c r="AKV10" s="52"/>
      <c r="AKW10" s="52"/>
      <c r="AKX10" s="52"/>
      <c r="AKY10" s="52"/>
      <c r="AKZ10" s="52"/>
      <c r="ALA10" s="52"/>
      <c r="ALB10" s="52"/>
      <c r="ALC10" s="52"/>
      <c r="ALD10" s="52"/>
      <c r="ALE10" s="52"/>
      <c r="ALF10" s="52"/>
      <c r="ALG10" s="52"/>
      <c r="ALH10" s="52"/>
      <c r="ALI10" s="52"/>
      <c r="ALJ10" s="52"/>
      <c r="ALK10" s="52"/>
      <c r="ALL10" s="52"/>
      <c r="ALM10" s="52"/>
      <c r="ALN10" s="52"/>
      <c r="ALO10" s="52"/>
      <c r="ALP10" s="52"/>
      <c r="ALQ10" s="52"/>
      <c r="ALR10" s="52"/>
      <c r="ALS10" s="52"/>
      <c r="ALT10" s="52"/>
      <c r="ALU10" s="52"/>
      <c r="ALV10" s="52"/>
      <c r="ALW10" s="52"/>
      <c r="ALX10" s="52"/>
      <c r="ALY10" s="52"/>
      <c r="ALZ10" s="52"/>
      <c r="AMA10" s="52"/>
      <c r="AMB10" s="52"/>
      <c r="AMC10" s="52"/>
      <c r="AMD10" s="52"/>
      <c r="AME10" s="52"/>
      <c r="AMF10" s="52"/>
      <c r="AMG10" s="52"/>
      <c r="AMH10" s="52"/>
      <c r="AMI10" s="52"/>
      <c r="AMJ10" s="52"/>
      <c r="AMK10" s="52"/>
      <c r="AML10" s="52"/>
      <c r="AMM10" s="52"/>
      <c r="AMN10" s="52"/>
      <c r="AMO10" s="52"/>
      <c r="AMP10" s="52"/>
      <c r="AMQ10" s="52"/>
      <c r="AMR10" s="52"/>
      <c r="AMS10" s="52"/>
      <c r="AMT10" s="52"/>
      <c r="AMU10" s="52"/>
      <c r="AMV10" s="52"/>
      <c r="AMW10" s="52"/>
      <c r="AMX10" s="52"/>
      <c r="AMY10" s="52"/>
      <c r="AMZ10" s="52"/>
      <c r="ANA10" s="52"/>
      <c r="ANB10" s="52"/>
      <c r="ANC10" s="52"/>
      <c r="AND10" s="52"/>
      <c r="ANE10" s="52"/>
      <c r="ANF10" s="52"/>
      <c r="ANG10" s="52"/>
      <c r="ANH10" s="52"/>
      <c r="ANI10" s="52"/>
      <c r="ANJ10" s="52"/>
      <c r="ANK10" s="52"/>
      <c r="ANL10" s="52"/>
      <c r="ANM10" s="52"/>
      <c r="ANN10" s="52"/>
      <c r="ANO10" s="52"/>
      <c r="ANP10" s="52"/>
      <c r="ANQ10" s="52"/>
      <c r="ANR10" s="52"/>
      <c r="ANS10" s="52"/>
      <c r="ANT10" s="52"/>
      <c r="ANU10" s="52"/>
      <c r="ANV10" s="52"/>
      <c r="ANW10" s="52"/>
      <c r="ANX10" s="52"/>
      <c r="ANY10" s="52"/>
      <c r="ANZ10" s="52"/>
      <c r="AOA10" s="52"/>
      <c r="AOB10" s="52"/>
      <c r="AOC10" s="52"/>
      <c r="AOD10" s="52"/>
      <c r="AOE10" s="52"/>
      <c r="AOF10" s="52"/>
      <c r="AOG10" s="52"/>
      <c r="AOH10" s="52"/>
      <c r="AOI10" s="52"/>
      <c r="AOJ10" s="52"/>
      <c r="AOK10" s="52"/>
      <c r="AOL10" s="52"/>
      <c r="AOM10" s="52"/>
      <c r="AON10" s="52"/>
      <c r="AOO10" s="52"/>
      <c r="AOP10" s="52"/>
      <c r="AOQ10" s="52"/>
      <c r="AOR10" s="52"/>
      <c r="AOS10" s="52"/>
      <c r="AOT10" s="52"/>
      <c r="AOU10" s="52"/>
      <c r="AOV10" s="52"/>
      <c r="AOW10" s="52"/>
      <c r="AOX10" s="52"/>
      <c r="AOY10" s="52"/>
      <c r="AOZ10" s="52"/>
      <c r="APA10" s="52"/>
      <c r="APB10" s="52"/>
      <c r="APC10" s="52"/>
      <c r="APD10" s="52"/>
      <c r="APE10" s="52"/>
      <c r="APF10" s="52"/>
      <c r="APG10" s="65"/>
    </row>
    <row r="11" spans="1:1099" s="64" customFormat="1" ht="11.25" customHeight="1" thickBot="1">
      <c r="A11" s="17"/>
      <c r="B11" s="545"/>
      <c r="C11" s="546"/>
      <c r="D11" s="546"/>
      <c r="E11" s="546"/>
      <c r="F11" s="546"/>
      <c r="G11" s="546"/>
      <c r="H11" s="546"/>
      <c r="I11" s="546"/>
      <c r="J11" s="546"/>
      <c r="K11" s="546"/>
      <c r="L11" s="546"/>
      <c r="M11" s="546"/>
      <c r="N11" s="546"/>
      <c r="O11" s="546"/>
      <c r="P11" s="546"/>
      <c r="Q11" s="546"/>
      <c r="R11" s="546"/>
      <c r="S11" s="546"/>
      <c r="T11" s="546"/>
      <c r="U11" s="546"/>
      <c r="V11" s="546"/>
      <c r="W11" s="546"/>
      <c r="X11" s="546"/>
      <c r="Y11" s="547"/>
      <c r="Z11" s="561"/>
      <c r="AA11" s="562"/>
      <c r="AB11" s="562"/>
      <c r="AC11" s="562"/>
      <c r="AD11" s="562"/>
      <c r="AE11" s="562"/>
      <c r="AF11" s="562"/>
      <c r="AG11" s="562"/>
      <c r="AH11" s="562"/>
      <c r="AI11" s="562"/>
      <c r="AJ11" s="562"/>
      <c r="AK11" s="562"/>
      <c r="AL11" s="562"/>
      <c r="AM11" s="562"/>
      <c r="AN11" s="562"/>
      <c r="AO11" s="562"/>
      <c r="AP11" s="562"/>
      <c r="AQ11" s="562"/>
      <c r="AR11" s="562"/>
      <c r="AS11" s="563"/>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c r="NG11" s="52"/>
      <c r="NH11" s="52"/>
      <c r="NI11" s="52"/>
      <c r="NJ11" s="52"/>
      <c r="NK11" s="52"/>
      <c r="NL11" s="52"/>
      <c r="NM11" s="52"/>
      <c r="NN11" s="52"/>
      <c r="NO11" s="52"/>
      <c r="NP11" s="52"/>
      <c r="NQ11" s="52"/>
      <c r="NR11" s="52"/>
      <c r="NS11" s="52"/>
      <c r="NT11" s="52"/>
      <c r="NU11" s="52"/>
      <c r="NV11" s="52"/>
      <c r="NW11" s="52"/>
      <c r="NX11" s="52"/>
      <c r="NY11" s="52"/>
      <c r="NZ11" s="52"/>
      <c r="OA11" s="52"/>
      <c r="OB11" s="52"/>
      <c r="OC11" s="52"/>
      <c r="OD11" s="52"/>
      <c r="OE11" s="52"/>
      <c r="OF11" s="52"/>
      <c r="OG11" s="52"/>
      <c r="OH11" s="52"/>
      <c r="OI11" s="52"/>
      <c r="OJ11" s="52"/>
      <c r="OK11" s="52"/>
      <c r="OL11" s="52"/>
      <c r="OM11" s="52"/>
      <c r="ON11" s="52"/>
      <c r="OO11" s="52"/>
      <c r="OP11" s="52"/>
      <c r="OQ11" s="52"/>
      <c r="OR11" s="52"/>
      <c r="OS11" s="52"/>
      <c r="OT11" s="52"/>
      <c r="OU11" s="52"/>
      <c r="OV11" s="52"/>
      <c r="OW11" s="52"/>
      <c r="OX11" s="52"/>
      <c r="OY11" s="52"/>
      <c r="OZ11" s="52"/>
      <c r="PA11" s="52"/>
      <c r="PB11" s="52"/>
      <c r="PC11" s="52"/>
      <c r="PD11" s="52"/>
      <c r="PE11" s="52"/>
      <c r="PF11" s="52"/>
      <c r="PG11" s="52"/>
      <c r="PH11" s="52"/>
      <c r="PI11" s="52"/>
      <c r="PJ11" s="52"/>
      <c r="PK11" s="52"/>
      <c r="PL11" s="52"/>
      <c r="PM11" s="52"/>
      <c r="PN11" s="52"/>
      <c r="PO11" s="52"/>
      <c r="PP11" s="52"/>
      <c r="PQ11" s="52"/>
      <c r="PR11" s="52"/>
      <c r="PS11" s="52"/>
      <c r="PT11" s="52"/>
      <c r="PU11" s="52"/>
      <c r="PV11" s="52"/>
      <c r="PW11" s="52"/>
      <c r="PX11" s="52"/>
      <c r="PY11" s="52"/>
      <c r="PZ11" s="52"/>
      <c r="QA11" s="52"/>
      <c r="QB11" s="52"/>
      <c r="QC11" s="52"/>
      <c r="QD11" s="52"/>
      <c r="QE11" s="52"/>
      <c r="QF11" s="52"/>
      <c r="QG11" s="52"/>
      <c r="QH11" s="52"/>
      <c r="QI11" s="52"/>
      <c r="QJ11" s="52"/>
      <c r="QK11" s="52"/>
      <c r="QL11" s="52"/>
      <c r="QM11" s="52"/>
      <c r="QN11" s="52"/>
      <c r="QO11" s="52"/>
      <c r="QP11" s="52"/>
      <c r="QQ11" s="52"/>
      <c r="QR11" s="52"/>
      <c r="QS11" s="52"/>
      <c r="QT11" s="52"/>
      <c r="QU11" s="52"/>
      <c r="QV11" s="52"/>
      <c r="QW11" s="52"/>
      <c r="QX11" s="52"/>
      <c r="QY11" s="52"/>
      <c r="QZ11" s="52"/>
      <c r="RA11" s="52"/>
      <c r="RB11" s="52"/>
      <c r="RC11" s="52"/>
      <c r="RD11" s="52"/>
      <c r="RE11" s="52"/>
      <c r="RF11" s="52"/>
      <c r="RG11" s="52"/>
      <c r="RH11" s="52"/>
      <c r="RI11" s="52"/>
      <c r="RJ11" s="52"/>
      <c r="RK11" s="52"/>
      <c r="RL11" s="52"/>
      <c r="RM11" s="52"/>
      <c r="RN11" s="52"/>
      <c r="RO11" s="52"/>
      <c r="RP11" s="52"/>
      <c r="RQ11" s="52"/>
      <c r="RR11" s="52"/>
      <c r="RS11" s="52"/>
      <c r="RT11" s="52"/>
      <c r="RU11" s="52"/>
      <c r="RV11" s="52"/>
      <c r="RW11" s="52"/>
      <c r="RX11" s="52"/>
      <c r="RY11" s="52"/>
      <c r="RZ11" s="52"/>
      <c r="SA11" s="52"/>
      <c r="SB11" s="52"/>
      <c r="SC11" s="52"/>
      <c r="SD11" s="52"/>
      <c r="SE11" s="52"/>
      <c r="SF11" s="52"/>
      <c r="SG11" s="52"/>
      <c r="SH11" s="52"/>
      <c r="SI11" s="52"/>
      <c r="SJ11" s="52"/>
      <c r="SK11" s="52"/>
      <c r="SL11" s="52"/>
      <c r="SM11" s="52"/>
      <c r="SN11" s="52"/>
      <c r="SO11" s="52"/>
      <c r="SP11" s="52"/>
      <c r="SQ11" s="52"/>
      <c r="SR11" s="52"/>
      <c r="SS11" s="52"/>
      <c r="ST11" s="52"/>
      <c r="SU11" s="52"/>
      <c r="SV11" s="52"/>
      <c r="SW11" s="52"/>
      <c r="SX11" s="52"/>
      <c r="SY11" s="52"/>
      <c r="SZ11" s="52"/>
      <c r="TA11" s="52"/>
      <c r="TB11" s="52"/>
      <c r="TC11" s="52"/>
      <c r="TD11" s="52"/>
      <c r="TE11" s="52"/>
      <c r="TF11" s="52"/>
      <c r="TG11" s="52"/>
      <c r="TH11" s="52"/>
      <c r="TI11" s="52"/>
      <c r="TJ11" s="52"/>
      <c r="TK11" s="52"/>
      <c r="TL11" s="52"/>
      <c r="TM11" s="52"/>
      <c r="TN11" s="52"/>
      <c r="TO11" s="52"/>
      <c r="TP11" s="52"/>
      <c r="TQ11" s="52"/>
      <c r="TR11" s="52"/>
      <c r="TS11" s="52"/>
      <c r="TT11" s="52"/>
      <c r="TU11" s="52"/>
      <c r="TV11" s="52"/>
      <c r="TW11" s="52"/>
      <c r="TX11" s="52"/>
      <c r="TY11" s="52"/>
      <c r="TZ11" s="52"/>
      <c r="UA11" s="52"/>
      <c r="UB11" s="52"/>
      <c r="UC11" s="52"/>
      <c r="UD11" s="52"/>
      <c r="UE11" s="52"/>
      <c r="UF11" s="52"/>
      <c r="UG11" s="52"/>
      <c r="UH11" s="52"/>
      <c r="UI11" s="52"/>
      <c r="UJ11" s="52"/>
      <c r="UK11" s="52"/>
      <c r="UL11" s="52"/>
      <c r="UM11" s="52"/>
      <c r="UN11" s="52"/>
      <c r="UO11" s="52"/>
      <c r="UP11" s="52"/>
      <c r="UQ11" s="52"/>
      <c r="UR11" s="52"/>
      <c r="US11" s="52"/>
      <c r="UT11" s="52"/>
      <c r="UU11" s="52"/>
      <c r="UV11" s="52"/>
      <c r="UW11" s="52"/>
      <c r="UX11" s="52"/>
      <c r="UY11" s="52"/>
      <c r="UZ11" s="52"/>
      <c r="VA11" s="52"/>
      <c r="VB11" s="52"/>
      <c r="VC11" s="52"/>
      <c r="VD11" s="52"/>
      <c r="VE11" s="52"/>
      <c r="VF11" s="52"/>
      <c r="VG11" s="52"/>
      <c r="VH11" s="52"/>
      <c r="VI11" s="52"/>
      <c r="VJ11" s="52"/>
      <c r="VK11" s="52"/>
      <c r="VL11" s="52"/>
      <c r="VM11" s="52"/>
      <c r="VN11" s="52"/>
      <c r="VO11" s="52"/>
      <c r="VP11" s="52"/>
      <c r="VQ11" s="52"/>
      <c r="VR11" s="52"/>
      <c r="VS11" s="52"/>
      <c r="VT11" s="52"/>
      <c r="VU11" s="52"/>
      <c r="VV11" s="52"/>
      <c r="VW11" s="52"/>
      <c r="VX11" s="52"/>
      <c r="VY11" s="52"/>
      <c r="VZ11" s="52"/>
      <c r="WA11" s="52"/>
      <c r="WB11" s="52"/>
      <c r="WC11" s="52"/>
      <c r="WD11" s="52"/>
      <c r="WE11" s="52"/>
      <c r="WF11" s="52"/>
      <c r="WG11" s="52"/>
      <c r="WH11" s="52"/>
      <c r="WI11" s="52"/>
      <c r="WJ11" s="52"/>
      <c r="WK11" s="52"/>
      <c r="WL11" s="52"/>
      <c r="WM11" s="52"/>
      <c r="WN11" s="52"/>
      <c r="WO11" s="52"/>
      <c r="WP11" s="52"/>
      <c r="WQ11" s="52"/>
      <c r="WR11" s="52"/>
      <c r="WS11" s="52"/>
      <c r="WT11" s="52"/>
      <c r="WU11" s="52"/>
      <c r="WV11" s="52"/>
      <c r="WW11" s="52"/>
      <c r="WX11" s="52"/>
      <c r="WY11" s="52"/>
      <c r="WZ11" s="52"/>
      <c r="XA11" s="52"/>
      <c r="XB11" s="52"/>
      <c r="XC11" s="52"/>
      <c r="XD11" s="52"/>
      <c r="XE11" s="52"/>
      <c r="XF11" s="52"/>
      <c r="XG11" s="52"/>
      <c r="XH11" s="52"/>
      <c r="XI11" s="52"/>
      <c r="XJ11" s="52"/>
      <c r="XK11" s="52"/>
      <c r="XL11" s="52"/>
      <c r="XM11" s="52"/>
      <c r="XN11" s="52"/>
      <c r="XO11" s="52"/>
      <c r="XP11" s="52"/>
      <c r="XQ11" s="52"/>
      <c r="XR11" s="52"/>
      <c r="XS11" s="52"/>
      <c r="XT11" s="52"/>
      <c r="XU11" s="52"/>
      <c r="XV11" s="52"/>
      <c r="XW11" s="52"/>
      <c r="XX11" s="52"/>
      <c r="XY11" s="52"/>
      <c r="XZ11" s="52"/>
      <c r="YA11" s="52"/>
      <c r="YB11" s="52"/>
      <c r="YC11" s="52"/>
      <c r="YD11" s="52"/>
      <c r="YE11" s="52"/>
      <c r="YF11" s="52"/>
      <c r="YG11" s="52"/>
      <c r="YH11" s="52"/>
      <c r="YI11" s="52"/>
      <c r="YJ11" s="52"/>
      <c r="YK11" s="52"/>
      <c r="YL11" s="52"/>
      <c r="YM11" s="52"/>
      <c r="YN11" s="52"/>
      <c r="YO11" s="52"/>
      <c r="YP11" s="52"/>
      <c r="YQ11" s="52"/>
      <c r="YR11" s="52"/>
      <c r="YS11" s="52"/>
      <c r="YT11" s="52"/>
      <c r="YU11" s="52"/>
      <c r="YV11" s="52"/>
      <c r="YW11" s="52"/>
      <c r="YX11" s="52"/>
      <c r="YY11" s="52"/>
      <c r="YZ11" s="52"/>
      <c r="ZA11" s="52"/>
      <c r="ZB11" s="52"/>
      <c r="ZC11" s="52"/>
      <c r="ZD11" s="52"/>
      <c r="ZE11" s="52"/>
      <c r="ZF11" s="52"/>
      <c r="ZG11" s="52"/>
      <c r="ZH11" s="52"/>
      <c r="ZI11" s="52"/>
      <c r="ZJ11" s="52"/>
      <c r="ZK11" s="52"/>
      <c r="ZL11" s="52"/>
      <c r="ZM11" s="52"/>
      <c r="ZN11" s="52"/>
      <c r="ZO11" s="52"/>
      <c r="ZP11" s="52"/>
      <c r="ZQ11" s="52"/>
      <c r="ZR11" s="52"/>
      <c r="ZS11" s="52"/>
      <c r="ZT11" s="52"/>
      <c r="ZU11" s="52"/>
      <c r="ZV11" s="52"/>
      <c r="ZW11" s="52"/>
      <c r="ZX11" s="52"/>
      <c r="ZY11" s="52"/>
      <c r="ZZ11" s="52"/>
      <c r="AAA11" s="52"/>
      <c r="AAB11" s="52"/>
      <c r="AAC11" s="52"/>
      <c r="AAD11" s="52"/>
      <c r="AAE11" s="52"/>
      <c r="AAF11" s="52"/>
      <c r="AAG11" s="52"/>
      <c r="AAH11" s="52"/>
      <c r="AAI11" s="52"/>
      <c r="AAJ11" s="52"/>
      <c r="AAK11" s="52"/>
      <c r="AAL11" s="52"/>
      <c r="AAM11" s="52"/>
      <c r="AAN11" s="52"/>
      <c r="AAO11" s="52"/>
      <c r="AAP11" s="52"/>
      <c r="AAQ11" s="52"/>
      <c r="AAR11" s="52"/>
      <c r="AAS11" s="52"/>
      <c r="AAT11" s="52"/>
      <c r="AAU11" s="52"/>
      <c r="AAV11" s="52"/>
      <c r="AAW11" s="52"/>
      <c r="AAX11" s="52"/>
      <c r="AAY11" s="52"/>
      <c r="AAZ11" s="52"/>
      <c r="ABA11" s="52"/>
      <c r="ABB11" s="52"/>
      <c r="ABC11" s="52"/>
      <c r="ABD11" s="52"/>
      <c r="ABE11" s="52"/>
      <c r="ABF11" s="52"/>
      <c r="ABG11" s="52"/>
      <c r="ABH11" s="52"/>
      <c r="ABI11" s="52"/>
      <c r="ABJ11" s="52"/>
      <c r="ABK11" s="52"/>
      <c r="ABL11" s="52"/>
      <c r="ABM11" s="52"/>
      <c r="ABN11" s="52"/>
      <c r="ABO11" s="52"/>
      <c r="ABP11" s="52"/>
      <c r="ABQ11" s="52"/>
      <c r="ABR11" s="52"/>
      <c r="ABS11" s="52"/>
      <c r="ABT11" s="52"/>
      <c r="ABU11" s="52"/>
      <c r="ABV11" s="52"/>
      <c r="ABW11" s="52"/>
      <c r="ABX11" s="52"/>
      <c r="ABY11" s="52"/>
      <c r="ABZ11" s="52"/>
      <c r="ACA11" s="52"/>
      <c r="ACB11" s="52"/>
      <c r="ACC11" s="52"/>
      <c r="ACD11" s="52"/>
      <c r="ACE11" s="52"/>
      <c r="ACF11" s="52"/>
      <c r="ACG11" s="52"/>
      <c r="ACH11" s="52"/>
      <c r="ACI11" s="52"/>
      <c r="ACJ11" s="52"/>
      <c r="ACK11" s="52"/>
      <c r="ACL11" s="52"/>
      <c r="ACM11" s="52"/>
      <c r="ACN11" s="52"/>
      <c r="ACO11" s="52"/>
      <c r="ACP11" s="52"/>
      <c r="ACQ11" s="52"/>
      <c r="ACR11" s="52"/>
      <c r="ACS11" s="52"/>
      <c r="ACT11" s="52"/>
      <c r="ACU11" s="52"/>
      <c r="ACV11" s="52"/>
      <c r="ACW11" s="52"/>
      <c r="ACX11" s="52"/>
      <c r="ACY11" s="52"/>
      <c r="ACZ11" s="52"/>
      <c r="ADA11" s="52"/>
      <c r="ADB11" s="52"/>
      <c r="ADC11" s="52"/>
      <c r="ADD11" s="52"/>
      <c r="ADE11" s="52"/>
      <c r="ADF11" s="52"/>
      <c r="ADG11" s="52"/>
      <c r="ADH11" s="52"/>
      <c r="ADI11" s="52"/>
      <c r="ADJ11" s="52"/>
      <c r="ADK11" s="52"/>
      <c r="ADL11" s="52"/>
      <c r="ADM11" s="52"/>
      <c r="ADN11" s="52"/>
      <c r="ADO11" s="52"/>
      <c r="ADP11" s="52"/>
      <c r="ADQ11" s="52"/>
      <c r="ADR11" s="52"/>
      <c r="ADS11" s="52"/>
      <c r="ADT11" s="52"/>
      <c r="ADU11" s="52"/>
      <c r="ADV11" s="52"/>
      <c r="ADW11" s="52"/>
      <c r="ADX11" s="52"/>
      <c r="ADY11" s="52"/>
      <c r="ADZ11" s="52"/>
      <c r="AEA11" s="52"/>
      <c r="AEB11" s="52"/>
      <c r="AEC11" s="52"/>
      <c r="AED11" s="52"/>
      <c r="AEE11" s="52"/>
      <c r="AEF11" s="52"/>
      <c r="AEG11" s="52"/>
      <c r="AEH11" s="52"/>
      <c r="AEI11" s="52"/>
      <c r="AEJ11" s="52"/>
      <c r="AEK11" s="52"/>
      <c r="AEL11" s="52"/>
      <c r="AEM11" s="52"/>
      <c r="AEN11" s="52"/>
      <c r="AEO11" s="52"/>
      <c r="AEP11" s="52"/>
      <c r="AEQ11" s="52"/>
      <c r="AER11" s="52"/>
      <c r="AES11" s="52"/>
      <c r="AET11" s="52"/>
      <c r="AEU11" s="52"/>
      <c r="AEV11" s="52"/>
      <c r="AEW11" s="52"/>
      <c r="AEX11" s="52"/>
      <c r="AEY11" s="52"/>
      <c r="AEZ11" s="52"/>
      <c r="AFA11" s="52"/>
      <c r="AFB11" s="52"/>
      <c r="AFC11" s="52"/>
      <c r="AFD11" s="52"/>
      <c r="AFE11" s="52"/>
      <c r="AFF11" s="52"/>
      <c r="AFG11" s="52"/>
      <c r="AFH11" s="52"/>
      <c r="AFI11" s="52"/>
      <c r="AFJ11" s="52"/>
      <c r="AFK11" s="52"/>
      <c r="AFL11" s="52"/>
      <c r="AFM11" s="52"/>
      <c r="AFN11" s="52"/>
      <c r="AFO11" s="52"/>
      <c r="AFP11" s="52"/>
      <c r="AFQ11" s="52"/>
      <c r="AFR11" s="52"/>
      <c r="AFS11" s="52"/>
      <c r="AFT11" s="52"/>
      <c r="AFU11" s="52"/>
      <c r="AFV11" s="52"/>
      <c r="AFW11" s="52"/>
      <c r="AFX11" s="52"/>
      <c r="AFY11" s="52"/>
      <c r="AFZ11" s="52"/>
      <c r="AGA11" s="52"/>
      <c r="AGB11" s="52"/>
      <c r="AGC11" s="52"/>
      <c r="AGD11" s="52"/>
      <c r="AGE11" s="52"/>
      <c r="AGF11" s="52"/>
      <c r="AGG11" s="52"/>
      <c r="AGH11" s="52"/>
      <c r="AGI11" s="52"/>
      <c r="AGJ11" s="52"/>
      <c r="AGK11" s="52"/>
      <c r="AGL11" s="52"/>
      <c r="AGM11" s="52"/>
      <c r="AGN11" s="52"/>
      <c r="AGO11" s="52"/>
      <c r="AGP11" s="52"/>
      <c r="AGQ11" s="52"/>
      <c r="AGR11" s="52"/>
      <c r="AGS11" s="52"/>
      <c r="AGT11" s="52"/>
      <c r="AGU11" s="52"/>
      <c r="AGV11" s="52"/>
      <c r="AGW11" s="52"/>
      <c r="AGX11" s="52"/>
      <c r="AGY11" s="52"/>
      <c r="AGZ11" s="52"/>
      <c r="AHA11" s="52"/>
      <c r="AHB11" s="52"/>
      <c r="AHC11" s="52"/>
      <c r="AHD11" s="52"/>
      <c r="AHE11" s="52"/>
      <c r="AHF11" s="52"/>
      <c r="AHG11" s="52"/>
      <c r="AHH11" s="52"/>
      <c r="AHI11" s="52"/>
      <c r="AHJ11" s="52"/>
      <c r="AHK11" s="52"/>
      <c r="AHL11" s="52"/>
      <c r="AHM11" s="52"/>
      <c r="AHN11" s="52"/>
      <c r="AHO11" s="52"/>
      <c r="AHP11" s="52"/>
      <c r="AHQ11" s="52"/>
      <c r="AHR11" s="52"/>
      <c r="AHS11" s="52"/>
      <c r="AHT11" s="52"/>
      <c r="AHU11" s="52"/>
      <c r="AHV11" s="52"/>
      <c r="AHW11" s="52"/>
      <c r="AHX11" s="52"/>
      <c r="AHY11" s="52"/>
      <c r="AHZ11" s="52"/>
      <c r="AIA11" s="52"/>
      <c r="AIB11" s="52"/>
      <c r="AIC11" s="52"/>
      <c r="AID11" s="52"/>
      <c r="AIE11" s="52"/>
      <c r="AIF11" s="52"/>
      <c r="AIG11" s="52"/>
      <c r="AIH11" s="52"/>
      <c r="AII11" s="52"/>
      <c r="AIJ11" s="52"/>
      <c r="AIK11" s="52"/>
      <c r="AIL11" s="52"/>
      <c r="AIM11" s="52"/>
      <c r="AIN11" s="52"/>
      <c r="AIO11" s="52"/>
      <c r="AIP11" s="52"/>
      <c r="AIQ11" s="52"/>
      <c r="AIR11" s="52"/>
      <c r="AIS11" s="52"/>
      <c r="AIT11" s="52"/>
      <c r="AIU11" s="52"/>
      <c r="AIV11" s="52"/>
      <c r="AIW11" s="52"/>
      <c r="AIX11" s="52"/>
      <c r="AIY11" s="52"/>
      <c r="AIZ11" s="52"/>
      <c r="AJA11" s="52"/>
      <c r="AJB11" s="52"/>
      <c r="AJC11" s="52"/>
      <c r="AJD11" s="52"/>
      <c r="AJE11" s="52"/>
      <c r="AJF11" s="52"/>
      <c r="AJG11" s="52"/>
      <c r="AJH11" s="52"/>
      <c r="AJI11" s="52"/>
      <c r="AJJ11" s="52"/>
      <c r="AJK11" s="52"/>
      <c r="AJL11" s="52"/>
      <c r="AJM11" s="52"/>
      <c r="AJN11" s="52"/>
      <c r="AJO11" s="52"/>
      <c r="AJP11" s="52"/>
      <c r="AJQ11" s="52"/>
      <c r="AJR11" s="52"/>
      <c r="AJS11" s="52"/>
      <c r="AJT11" s="52"/>
      <c r="AJU11" s="52"/>
      <c r="AJV11" s="52"/>
      <c r="AJW11" s="52"/>
      <c r="AJX11" s="52"/>
      <c r="AJY11" s="52"/>
      <c r="AJZ11" s="52"/>
      <c r="AKA11" s="52"/>
      <c r="AKB11" s="52"/>
      <c r="AKC11" s="52"/>
      <c r="AKD11" s="52"/>
      <c r="AKE11" s="52"/>
      <c r="AKF11" s="52"/>
      <c r="AKG11" s="52"/>
      <c r="AKH11" s="52"/>
      <c r="AKI11" s="52"/>
      <c r="AKJ11" s="52"/>
      <c r="AKK11" s="52"/>
      <c r="AKL11" s="52"/>
      <c r="AKM11" s="52"/>
      <c r="AKN11" s="52"/>
      <c r="AKO11" s="52"/>
      <c r="AKP11" s="52"/>
      <c r="AKQ11" s="52"/>
      <c r="AKR11" s="52"/>
      <c r="AKS11" s="52"/>
      <c r="AKT11" s="52"/>
      <c r="AKU11" s="52"/>
      <c r="AKV11" s="52"/>
      <c r="AKW11" s="52"/>
      <c r="AKX11" s="52"/>
      <c r="AKY11" s="52"/>
      <c r="AKZ11" s="52"/>
      <c r="ALA11" s="52"/>
      <c r="ALB11" s="52"/>
      <c r="ALC11" s="52"/>
      <c r="ALD11" s="52"/>
      <c r="ALE11" s="52"/>
      <c r="ALF11" s="52"/>
      <c r="ALG11" s="52"/>
      <c r="ALH11" s="52"/>
      <c r="ALI11" s="52"/>
      <c r="ALJ11" s="52"/>
      <c r="ALK11" s="52"/>
      <c r="ALL11" s="52"/>
      <c r="ALM11" s="52"/>
      <c r="ALN11" s="52"/>
      <c r="ALO11" s="52"/>
      <c r="ALP11" s="52"/>
      <c r="ALQ11" s="52"/>
      <c r="ALR11" s="52"/>
      <c r="ALS11" s="52"/>
      <c r="ALT11" s="52"/>
      <c r="ALU11" s="52"/>
      <c r="ALV11" s="52"/>
      <c r="ALW11" s="52"/>
      <c r="ALX11" s="52"/>
      <c r="ALY11" s="52"/>
      <c r="ALZ11" s="52"/>
      <c r="AMA11" s="52"/>
      <c r="AMB11" s="52"/>
      <c r="AMC11" s="52"/>
      <c r="AMD11" s="52"/>
      <c r="AME11" s="52"/>
      <c r="AMF11" s="52"/>
      <c r="AMG11" s="52"/>
      <c r="AMH11" s="52"/>
      <c r="AMI11" s="52"/>
      <c r="AMJ11" s="52"/>
      <c r="AMK11" s="52"/>
      <c r="AML11" s="52"/>
      <c r="AMM11" s="52"/>
      <c r="AMN11" s="52"/>
      <c r="AMO11" s="52"/>
      <c r="AMP11" s="52"/>
      <c r="AMQ11" s="52"/>
      <c r="AMR11" s="52"/>
      <c r="AMS11" s="52"/>
      <c r="AMT11" s="52"/>
      <c r="AMU11" s="52"/>
      <c r="AMV11" s="52"/>
      <c r="AMW11" s="52"/>
      <c r="AMX11" s="52"/>
      <c r="AMY11" s="52"/>
      <c r="AMZ11" s="52"/>
      <c r="ANA11" s="52"/>
      <c r="ANB11" s="52"/>
      <c r="ANC11" s="52"/>
      <c r="AND11" s="52"/>
      <c r="ANE11" s="52"/>
      <c r="ANF11" s="52"/>
      <c r="ANG11" s="52"/>
      <c r="ANH11" s="52"/>
      <c r="ANI11" s="52"/>
      <c r="ANJ11" s="52"/>
      <c r="ANK11" s="52"/>
      <c r="ANL11" s="52"/>
      <c r="ANM11" s="52"/>
      <c r="ANN11" s="52"/>
      <c r="ANO11" s="52"/>
      <c r="ANP11" s="52"/>
      <c r="ANQ11" s="52"/>
      <c r="ANR11" s="52"/>
      <c r="ANS11" s="52"/>
      <c r="ANT11" s="52"/>
      <c r="ANU11" s="52"/>
      <c r="ANV11" s="52"/>
      <c r="ANW11" s="52"/>
      <c r="ANX11" s="52"/>
      <c r="ANY11" s="52"/>
      <c r="ANZ11" s="52"/>
      <c r="AOA11" s="52"/>
      <c r="AOB11" s="52"/>
      <c r="AOC11" s="52"/>
      <c r="AOD11" s="52"/>
      <c r="AOE11" s="52"/>
      <c r="AOF11" s="52"/>
      <c r="AOG11" s="52"/>
      <c r="AOH11" s="52"/>
      <c r="AOI11" s="52"/>
      <c r="AOJ11" s="52"/>
      <c r="AOK11" s="52"/>
      <c r="AOL11" s="52"/>
      <c r="AOM11" s="52"/>
      <c r="AON11" s="52"/>
      <c r="AOO11" s="52"/>
      <c r="AOP11" s="52"/>
      <c r="AOQ11" s="52"/>
      <c r="AOR11" s="52"/>
      <c r="AOS11" s="52"/>
      <c r="AOT11" s="52"/>
      <c r="AOU11" s="52"/>
      <c r="AOV11" s="52"/>
      <c r="AOW11" s="52"/>
      <c r="AOX11" s="52"/>
      <c r="AOY11" s="52"/>
      <c r="AOZ11" s="52"/>
      <c r="APA11" s="52"/>
      <c r="APB11" s="52"/>
      <c r="APC11" s="52"/>
      <c r="APD11" s="52"/>
      <c r="APE11" s="52"/>
      <c r="APF11" s="52"/>
      <c r="APG11" s="65"/>
    </row>
    <row r="12" spans="1:1099" s="62" customFormat="1" ht="12.75" customHeight="1" thickTop="1">
      <c r="A12" s="56"/>
      <c r="B12" s="549" t="s">
        <v>189</v>
      </c>
      <c r="C12" s="63"/>
      <c r="D12" s="548" t="s">
        <v>190</v>
      </c>
      <c r="E12" s="529"/>
      <c r="F12" s="529"/>
      <c r="G12" s="529"/>
      <c r="H12" s="529"/>
      <c r="I12" s="529"/>
      <c r="J12" s="529"/>
      <c r="K12" s="529"/>
      <c r="L12" s="529"/>
      <c r="M12" s="529"/>
      <c r="N12" s="529"/>
      <c r="O12" s="529"/>
      <c r="P12" s="529"/>
      <c r="Q12" s="529"/>
      <c r="R12" s="529"/>
      <c r="S12" s="529"/>
      <c r="T12" s="529" t="s">
        <v>191</v>
      </c>
      <c r="U12" s="529"/>
      <c r="V12" s="557"/>
      <c r="W12" s="548" t="s">
        <v>192</v>
      </c>
      <c r="X12" s="529"/>
      <c r="Y12" s="529"/>
      <c r="Z12" s="529" t="s">
        <v>193</v>
      </c>
      <c r="AA12" s="529"/>
      <c r="AB12" s="529"/>
      <c r="AC12" s="529"/>
      <c r="AD12" s="529"/>
      <c r="AE12" s="529"/>
      <c r="AF12" s="529" t="s">
        <v>194</v>
      </c>
      <c r="AG12" s="529"/>
      <c r="AH12" s="529"/>
      <c r="AI12" s="529"/>
      <c r="AJ12" s="529"/>
      <c r="AK12" s="529"/>
      <c r="AL12" s="529"/>
      <c r="AM12" s="529"/>
      <c r="AN12" s="529"/>
      <c r="AO12" s="529" t="s">
        <v>195</v>
      </c>
      <c r="AP12" s="529"/>
      <c r="AQ12" s="529"/>
      <c r="AR12" s="529"/>
      <c r="AS12" s="53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c r="IW12" s="55"/>
      <c r="IX12" s="55"/>
      <c r="IY12" s="55"/>
      <c r="IZ12" s="55"/>
      <c r="JA12" s="55"/>
      <c r="JB12" s="55"/>
      <c r="JC12" s="55"/>
      <c r="JD12" s="55"/>
      <c r="JE12" s="55"/>
      <c r="JF12" s="55"/>
      <c r="JG12" s="55"/>
      <c r="JH12" s="55"/>
      <c r="JI12" s="55"/>
      <c r="JJ12" s="55"/>
      <c r="JK12" s="55"/>
      <c r="JL12" s="55"/>
      <c r="JM12" s="55"/>
      <c r="JN12" s="55"/>
      <c r="JO12" s="55"/>
      <c r="JP12" s="55"/>
      <c r="JQ12" s="55"/>
      <c r="JR12" s="55"/>
      <c r="JS12" s="55"/>
      <c r="JT12" s="55"/>
      <c r="JU12" s="55"/>
      <c r="JV12" s="55"/>
      <c r="JW12" s="55"/>
      <c r="JX12" s="55"/>
      <c r="JY12" s="55"/>
      <c r="JZ12" s="55"/>
      <c r="KA12" s="55"/>
      <c r="KB12" s="55"/>
      <c r="KC12" s="55"/>
      <c r="KD12" s="55"/>
      <c r="KE12" s="55"/>
      <c r="KF12" s="55"/>
      <c r="KG12" s="55"/>
      <c r="KH12" s="55"/>
      <c r="KI12" s="55"/>
      <c r="KJ12" s="55"/>
      <c r="KK12" s="55"/>
      <c r="KL12" s="55"/>
      <c r="KM12" s="55"/>
      <c r="KN12" s="55"/>
      <c r="KO12" s="55"/>
      <c r="KP12" s="55"/>
      <c r="KQ12" s="55"/>
      <c r="KR12" s="55"/>
      <c r="KS12" s="55"/>
      <c r="KT12" s="55"/>
      <c r="KU12" s="55"/>
      <c r="KV12" s="55"/>
      <c r="KW12" s="55"/>
      <c r="KX12" s="55"/>
      <c r="KY12" s="55"/>
      <c r="KZ12" s="55"/>
      <c r="LA12" s="55"/>
      <c r="LB12" s="55"/>
      <c r="LC12" s="55"/>
      <c r="LD12" s="55"/>
      <c r="LE12" s="55"/>
      <c r="LF12" s="55"/>
      <c r="LG12" s="55"/>
      <c r="LH12" s="55"/>
      <c r="LI12" s="55"/>
      <c r="LJ12" s="55"/>
      <c r="LK12" s="55"/>
      <c r="LL12" s="55"/>
      <c r="LM12" s="55"/>
      <c r="LN12" s="55"/>
      <c r="LO12" s="55"/>
      <c r="LP12" s="55"/>
      <c r="LQ12" s="55"/>
      <c r="LR12" s="55"/>
      <c r="LS12" s="55"/>
      <c r="LT12" s="55"/>
      <c r="LU12" s="55"/>
      <c r="LV12" s="55"/>
      <c r="LW12" s="55"/>
      <c r="LX12" s="55"/>
      <c r="LY12" s="55"/>
      <c r="LZ12" s="55"/>
      <c r="MA12" s="55"/>
      <c r="MB12" s="55"/>
      <c r="MC12" s="55"/>
      <c r="MD12" s="55"/>
      <c r="ME12" s="55"/>
      <c r="MF12" s="55"/>
      <c r="MG12" s="55"/>
      <c r="MH12" s="55"/>
      <c r="MI12" s="55"/>
      <c r="MJ12" s="55"/>
      <c r="MK12" s="55"/>
      <c r="ML12" s="55"/>
      <c r="MM12" s="55"/>
      <c r="MN12" s="55"/>
      <c r="MO12" s="55"/>
      <c r="MP12" s="55"/>
      <c r="MQ12" s="55"/>
      <c r="MR12" s="55"/>
      <c r="MS12" s="55"/>
      <c r="MT12" s="55"/>
      <c r="MU12" s="55"/>
      <c r="MV12" s="55"/>
      <c r="MW12" s="55"/>
      <c r="MX12" s="55"/>
      <c r="MY12" s="55"/>
      <c r="MZ12" s="55"/>
      <c r="NA12" s="55"/>
      <c r="NB12" s="55"/>
      <c r="NC12" s="55"/>
      <c r="ND12" s="55"/>
      <c r="NE12" s="55"/>
      <c r="NF12" s="55"/>
      <c r="NG12" s="55"/>
      <c r="NH12" s="55"/>
      <c r="NI12" s="55"/>
      <c r="NJ12" s="55"/>
      <c r="NK12" s="55"/>
      <c r="NL12" s="55"/>
      <c r="NM12" s="55"/>
      <c r="NN12" s="55"/>
      <c r="NO12" s="55"/>
      <c r="NP12" s="55"/>
      <c r="NQ12" s="55"/>
      <c r="NR12" s="55"/>
      <c r="NS12" s="55"/>
      <c r="NT12" s="55"/>
      <c r="NU12" s="55"/>
      <c r="NV12" s="55"/>
      <c r="NW12" s="55"/>
      <c r="NX12" s="55"/>
      <c r="NY12" s="55"/>
      <c r="NZ12" s="55"/>
      <c r="OA12" s="55"/>
      <c r="OB12" s="55"/>
      <c r="OC12" s="55"/>
      <c r="OD12" s="55"/>
      <c r="OE12" s="55"/>
      <c r="OF12" s="55"/>
      <c r="OG12" s="55"/>
      <c r="OH12" s="55"/>
      <c r="OI12" s="55"/>
      <c r="OJ12" s="55"/>
      <c r="OK12" s="55"/>
      <c r="OL12" s="55"/>
      <c r="OM12" s="55"/>
      <c r="ON12" s="55"/>
      <c r="OO12" s="55"/>
      <c r="OP12" s="55"/>
      <c r="OQ12" s="55"/>
      <c r="OR12" s="55"/>
      <c r="OS12" s="55"/>
      <c r="OT12" s="55"/>
      <c r="OU12" s="55"/>
      <c r="OV12" s="55"/>
      <c r="OW12" s="55"/>
      <c r="OX12" s="55"/>
      <c r="OY12" s="55"/>
      <c r="OZ12" s="55"/>
      <c r="PA12" s="55"/>
      <c r="PB12" s="55"/>
      <c r="PC12" s="55"/>
      <c r="PD12" s="55"/>
      <c r="PE12" s="55"/>
      <c r="PF12" s="55"/>
      <c r="PG12" s="55"/>
      <c r="PH12" s="55"/>
      <c r="PI12" s="55"/>
      <c r="PJ12" s="55"/>
      <c r="PK12" s="55"/>
      <c r="PL12" s="55"/>
      <c r="PM12" s="55"/>
      <c r="PN12" s="55"/>
      <c r="PO12" s="55"/>
      <c r="PP12" s="55"/>
      <c r="PQ12" s="55"/>
      <c r="PR12" s="55"/>
      <c r="PS12" s="55"/>
      <c r="PT12" s="55"/>
      <c r="PU12" s="55"/>
      <c r="PV12" s="55"/>
      <c r="PW12" s="55"/>
      <c r="PX12" s="55"/>
      <c r="PY12" s="55"/>
      <c r="PZ12" s="55"/>
      <c r="QA12" s="55"/>
      <c r="QB12" s="55"/>
      <c r="QC12" s="55"/>
      <c r="QD12" s="55"/>
      <c r="QE12" s="55"/>
      <c r="QF12" s="55"/>
      <c r="QG12" s="55"/>
      <c r="QH12" s="55"/>
      <c r="QI12" s="55"/>
      <c r="QJ12" s="55"/>
      <c r="QK12" s="55"/>
      <c r="QL12" s="55"/>
      <c r="QM12" s="55"/>
      <c r="QN12" s="55"/>
      <c r="QO12" s="55"/>
      <c r="QP12" s="55"/>
      <c r="QQ12" s="55"/>
      <c r="QR12" s="55"/>
      <c r="QS12" s="55"/>
      <c r="QT12" s="55"/>
      <c r="QU12" s="55"/>
      <c r="QV12" s="55"/>
      <c r="QW12" s="55"/>
      <c r="QX12" s="55"/>
      <c r="QY12" s="55"/>
      <c r="QZ12" s="55"/>
      <c r="RA12" s="55"/>
      <c r="RB12" s="55"/>
      <c r="RC12" s="55"/>
      <c r="RD12" s="55"/>
      <c r="RE12" s="55"/>
      <c r="RF12" s="55"/>
      <c r="RG12" s="55"/>
      <c r="RH12" s="55"/>
      <c r="RI12" s="55"/>
      <c r="RJ12" s="55"/>
      <c r="RK12" s="55"/>
      <c r="RL12" s="55"/>
      <c r="RM12" s="55"/>
      <c r="RN12" s="55"/>
      <c r="RO12" s="55"/>
      <c r="RP12" s="55"/>
      <c r="RQ12" s="55"/>
      <c r="RR12" s="55"/>
      <c r="RS12" s="55"/>
      <c r="RT12" s="55"/>
      <c r="RU12" s="55"/>
      <c r="RV12" s="55"/>
      <c r="RW12" s="55"/>
      <c r="RX12" s="55"/>
      <c r="RY12" s="55"/>
      <c r="RZ12" s="55"/>
      <c r="SA12" s="55"/>
      <c r="SB12" s="55"/>
      <c r="SC12" s="55"/>
      <c r="SD12" s="55"/>
      <c r="SE12" s="55"/>
      <c r="SF12" s="55"/>
      <c r="SG12" s="55"/>
      <c r="SH12" s="55"/>
      <c r="SI12" s="55"/>
      <c r="SJ12" s="55"/>
      <c r="SK12" s="55"/>
      <c r="SL12" s="55"/>
      <c r="SM12" s="55"/>
      <c r="SN12" s="55"/>
      <c r="SO12" s="55"/>
      <c r="SP12" s="55"/>
      <c r="SQ12" s="55"/>
      <c r="SR12" s="55"/>
      <c r="SS12" s="55"/>
      <c r="ST12" s="55"/>
      <c r="SU12" s="55"/>
      <c r="SV12" s="55"/>
      <c r="SW12" s="55"/>
      <c r="SX12" s="55"/>
      <c r="SY12" s="55"/>
      <c r="SZ12" s="55"/>
      <c r="TA12" s="55"/>
      <c r="TB12" s="55"/>
      <c r="TC12" s="55"/>
      <c r="TD12" s="55"/>
      <c r="TE12" s="55"/>
      <c r="TF12" s="55"/>
      <c r="TG12" s="55"/>
      <c r="TH12" s="55"/>
      <c r="TI12" s="55"/>
      <c r="TJ12" s="55"/>
      <c r="TK12" s="55"/>
      <c r="TL12" s="55"/>
      <c r="TM12" s="55"/>
      <c r="TN12" s="55"/>
      <c r="TO12" s="55"/>
      <c r="TP12" s="55"/>
      <c r="TQ12" s="55"/>
      <c r="TR12" s="55"/>
      <c r="TS12" s="55"/>
      <c r="TT12" s="55"/>
      <c r="TU12" s="55"/>
      <c r="TV12" s="55"/>
      <c r="TW12" s="55"/>
      <c r="TX12" s="55"/>
      <c r="TY12" s="55"/>
      <c r="TZ12" s="55"/>
      <c r="UA12" s="55"/>
      <c r="UB12" s="55"/>
      <c r="UC12" s="55"/>
      <c r="UD12" s="55"/>
      <c r="UE12" s="55"/>
      <c r="UF12" s="55"/>
      <c r="UG12" s="55"/>
      <c r="UH12" s="55"/>
      <c r="UI12" s="55"/>
      <c r="UJ12" s="55"/>
      <c r="UK12" s="55"/>
      <c r="UL12" s="55"/>
      <c r="UM12" s="55"/>
      <c r="UN12" s="55"/>
      <c r="UO12" s="55"/>
      <c r="UP12" s="55"/>
      <c r="UQ12" s="55"/>
      <c r="UR12" s="55"/>
      <c r="US12" s="55"/>
      <c r="UT12" s="55"/>
      <c r="UU12" s="55"/>
      <c r="UV12" s="55"/>
      <c r="UW12" s="55"/>
      <c r="UX12" s="55"/>
      <c r="UY12" s="55"/>
      <c r="UZ12" s="55"/>
      <c r="VA12" s="55"/>
      <c r="VB12" s="55"/>
      <c r="VC12" s="55"/>
      <c r="VD12" s="55"/>
      <c r="VE12" s="55"/>
      <c r="VF12" s="55"/>
      <c r="VG12" s="55"/>
      <c r="VH12" s="55"/>
      <c r="VI12" s="55"/>
      <c r="VJ12" s="55"/>
      <c r="VK12" s="55"/>
      <c r="VL12" s="55"/>
      <c r="VM12" s="55"/>
      <c r="VN12" s="55"/>
      <c r="VO12" s="55"/>
      <c r="VP12" s="55"/>
      <c r="VQ12" s="55"/>
      <c r="VR12" s="55"/>
      <c r="VS12" s="55"/>
      <c r="VT12" s="55"/>
      <c r="VU12" s="55"/>
      <c r="VV12" s="55"/>
      <c r="VW12" s="55"/>
      <c r="VX12" s="55"/>
      <c r="VY12" s="55"/>
      <c r="VZ12" s="55"/>
      <c r="WA12" s="55"/>
      <c r="WB12" s="55"/>
      <c r="WC12" s="55"/>
      <c r="WD12" s="55"/>
      <c r="WE12" s="55"/>
      <c r="WF12" s="55"/>
      <c r="WG12" s="55"/>
      <c r="WH12" s="55"/>
      <c r="WI12" s="55"/>
      <c r="WJ12" s="55"/>
      <c r="WK12" s="55"/>
      <c r="WL12" s="55"/>
      <c r="WM12" s="55"/>
      <c r="WN12" s="55"/>
      <c r="WO12" s="55"/>
      <c r="WP12" s="55"/>
      <c r="WQ12" s="55"/>
      <c r="WR12" s="55"/>
      <c r="WS12" s="55"/>
      <c r="WT12" s="55"/>
      <c r="WU12" s="55"/>
      <c r="WV12" s="55"/>
      <c r="WW12" s="55"/>
      <c r="WX12" s="55"/>
      <c r="WY12" s="55"/>
      <c r="WZ12" s="55"/>
      <c r="XA12" s="55"/>
      <c r="XB12" s="55"/>
      <c r="XC12" s="55"/>
      <c r="XD12" s="55"/>
      <c r="XE12" s="55"/>
      <c r="XF12" s="55"/>
      <c r="XG12" s="55"/>
      <c r="XH12" s="55"/>
      <c r="XI12" s="55"/>
      <c r="XJ12" s="55"/>
      <c r="XK12" s="55"/>
      <c r="XL12" s="55"/>
      <c r="XM12" s="55"/>
      <c r="XN12" s="55"/>
      <c r="XO12" s="55"/>
      <c r="XP12" s="55"/>
      <c r="XQ12" s="55"/>
      <c r="XR12" s="55"/>
      <c r="XS12" s="55"/>
      <c r="XT12" s="55"/>
      <c r="XU12" s="55"/>
      <c r="XV12" s="55"/>
      <c r="XW12" s="55"/>
      <c r="XX12" s="55"/>
      <c r="XY12" s="55"/>
      <c r="XZ12" s="55"/>
      <c r="YA12" s="55"/>
      <c r="YB12" s="55"/>
      <c r="YC12" s="55"/>
      <c r="YD12" s="55"/>
      <c r="YE12" s="55"/>
      <c r="YF12" s="55"/>
      <c r="YG12" s="55"/>
      <c r="YH12" s="55"/>
      <c r="YI12" s="55"/>
      <c r="YJ12" s="55"/>
      <c r="YK12" s="55"/>
      <c r="YL12" s="55"/>
      <c r="YM12" s="55"/>
      <c r="YN12" s="55"/>
      <c r="YO12" s="55"/>
      <c r="YP12" s="55"/>
      <c r="YQ12" s="55"/>
      <c r="YR12" s="55"/>
      <c r="YS12" s="55"/>
      <c r="YT12" s="55"/>
      <c r="YU12" s="55"/>
      <c r="YV12" s="55"/>
      <c r="YW12" s="55"/>
      <c r="YX12" s="55"/>
      <c r="YY12" s="55"/>
      <c r="YZ12" s="55"/>
      <c r="ZA12" s="55"/>
      <c r="ZB12" s="55"/>
      <c r="ZC12" s="55"/>
      <c r="ZD12" s="55"/>
      <c r="ZE12" s="55"/>
      <c r="ZF12" s="55"/>
      <c r="ZG12" s="55"/>
      <c r="ZH12" s="55"/>
      <c r="ZI12" s="55"/>
      <c r="ZJ12" s="55"/>
      <c r="ZK12" s="55"/>
      <c r="ZL12" s="55"/>
      <c r="ZM12" s="55"/>
      <c r="ZN12" s="55"/>
      <c r="ZO12" s="55"/>
      <c r="ZP12" s="55"/>
      <c r="ZQ12" s="55"/>
      <c r="ZR12" s="55"/>
      <c r="ZS12" s="55"/>
      <c r="ZT12" s="55"/>
      <c r="ZU12" s="55"/>
      <c r="ZV12" s="55"/>
      <c r="ZW12" s="55"/>
      <c r="ZX12" s="55"/>
      <c r="ZY12" s="55"/>
      <c r="ZZ12" s="55"/>
      <c r="AAA12" s="55"/>
      <c r="AAB12" s="55"/>
      <c r="AAC12" s="55"/>
      <c r="AAD12" s="55"/>
      <c r="AAE12" s="55"/>
      <c r="AAF12" s="55"/>
      <c r="AAG12" s="55"/>
      <c r="AAH12" s="55"/>
      <c r="AAI12" s="55"/>
      <c r="AAJ12" s="55"/>
      <c r="AAK12" s="55"/>
      <c r="AAL12" s="55"/>
      <c r="AAM12" s="55"/>
      <c r="AAN12" s="55"/>
      <c r="AAO12" s="55"/>
      <c r="AAP12" s="55"/>
      <c r="AAQ12" s="55"/>
      <c r="AAR12" s="55"/>
      <c r="AAS12" s="55"/>
      <c r="AAT12" s="55"/>
      <c r="AAU12" s="55"/>
      <c r="AAV12" s="55"/>
      <c r="AAW12" s="55"/>
      <c r="AAX12" s="55"/>
      <c r="AAY12" s="55"/>
      <c r="AAZ12" s="55"/>
      <c r="ABA12" s="55"/>
      <c r="ABB12" s="55"/>
      <c r="ABC12" s="55"/>
      <c r="ABD12" s="55"/>
      <c r="ABE12" s="55"/>
      <c r="ABF12" s="55"/>
      <c r="ABG12" s="55"/>
      <c r="ABH12" s="55"/>
      <c r="ABI12" s="55"/>
      <c r="ABJ12" s="55"/>
      <c r="ABK12" s="55"/>
      <c r="ABL12" s="55"/>
      <c r="ABM12" s="55"/>
      <c r="ABN12" s="55"/>
      <c r="ABO12" s="55"/>
      <c r="ABP12" s="55"/>
      <c r="ABQ12" s="55"/>
      <c r="ABR12" s="55"/>
      <c r="ABS12" s="55"/>
      <c r="ABT12" s="55"/>
      <c r="ABU12" s="55"/>
      <c r="ABV12" s="55"/>
      <c r="ABW12" s="55"/>
      <c r="ABX12" s="55"/>
      <c r="ABY12" s="55"/>
      <c r="ABZ12" s="55"/>
      <c r="ACA12" s="55"/>
      <c r="ACB12" s="55"/>
      <c r="ACC12" s="55"/>
      <c r="ACD12" s="55"/>
      <c r="ACE12" s="55"/>
      <c r="ACF12" s="55"/>
      <c r="ACG12" s="55"/>
      <c r="ACH12" s="55"/>
      <c r="ACI12" s="55"/>
      <c r="ACJ12" s="55"/>
      <c r="ACK12" s="55"/>
      <c r="ACL12" s="55"/>
      <c r="ACM12" s="55"/>
      <c r="ACN12" s="55"/>
      <c r="ACO12" s="55"/>
      <c r="ACP12" s="55"/>
      <c r="ACQ12" s="55"/>
      <c r="ACR12" s="55"/>
      <c r="ACS12" s="55"/>
      <c r="ACT12" s="55"/>
      <c r="ACU12" s="55"/>
      <c r="ACV12" s="55"/>
      <c r="ACW12" s="55"/>
      <c r="ACX12" s="55"/>
      <c r="ACY12" s="55"/>
      <c r="ACZ12" s="55"/>
      <c r="ADA12" s="55"/>
      <c r="ADB12" s="55"/>
      <c r="ADC12" s="55"/>
      <c r="ADD12" s="55"/>
      <c r="ADE12" s="55"/>
      <c r="ADF12" s="55"/>
      <c r="ADG12" s="55"/>
      <c r="ADH12" s="55"/>
      <c r="ADI12" s="55"/>
      <c r="ADJ12" s="55"/>
      <c r="ADK12" s="55"/>
      <c r="ADL12" s="55"/>
      <c r="ADM12" s="55"/>
      <c r="ADN12" s="55"/>
      <c r="ADO12" s="55"/>
      <c r="ADP12" s="55"/>
      <c r="ADQ12" s="55"/>
      <c r="ADR12" s="55"/>
      <c r="ADS12" s="55"/>
      <c r="ADT12" s="55"/>
      <c r="ADU12" s="55"/>
      <c r="ADV12" s="55"/>
      <c r="ADW12" s="55"/>
      <c r="ADX12" s="55"/>
      <c r="ADY12" s="55"/>
      <c r="ADZ12" s="55"/>
      <c r="AEA12" s="55"/>
      <c r="AEB12" s="55"/>
      <c r="AEC12" s="55"/>
      <c r="AED12" s="55"/>
      <c r="AEE12" s="55"/>
      <c r="AEF12" s="55"/>
      <c r="AEG12" s="55"/>
      <c r="AEH12" s="55"/>
      <c r="AEI12" s="55"/>
      <c r="AEJ12" s="55"/>
      <c r="AEK12" s="55"/>
      <c r="AEL12" s="55"/>
      <c r="AEM12" s="55"/>
      <c r="AEN12" s="55"/>
      <c r="AEO12" s="55"/>
      <c r="AEP12" s="55"/>
      <c r="AEQ12" s="55"/>
      <c r="AER12" s="55"/>
      <c r="AES12" s="55"/>
      <c r="AET12" s="55"/>
      <c r="AEU12" s="55"/>
      <c r="AEV12" s="55"/>
      <c r="AEW12" s="55"/>
      <c r="AEX12" s="55"/>
      <c r="AEY12" s="55"/>
      <c r="AEZ12" s="55"/>
      <c r="AFA12" s="55"/>
      <c r="AFB12" s="55"/>
      <c r="AFC12" s="55"/>
      <c r="AFD12" s="55"/>
      <c r="AFE12" s="55"/>
      <c r="AFF12" s="55"/>
      <c r="AFG12" s="55"/>
      <c r="AFH12" s="55"/>
      <c r="AFI12" s="55"/>
      <c r="AFJ12" s="55"/>
      <c r="AFK12" s="55"/>
      <c r="AFL12" s="55"/>
      <c r="AFM12" s="55"/>
      <c r="AFN12" s="55"/>
      <c r="AFO12" s="55"/>
      <c r="AFP12" s="55"/>
      <c r="AFQ12" s="55"/>
      <c r="AFR12" s="55"/>
      <c r="AFS12" s="55"/>
      <c r="AFT12" s="55"/>
      <c r="AFU12" s="55"/>
      <c r="AFV12" s="55"/>
      <c r="AFW12" s="55"/>
      <c r="AFX12" s="55"/>
      <c r="AFY12" s="55"/>
      <c r="AFZ12" s="55"/>
      <c r="AGA12" s="55"/>
      <c r="AGB12" s="55"/>
      <c r="AGC12" s="55"/>
      <c r="AGD12" s="55"/>
      <c r="AGE12" s="55"/>
      <c r="AGF12" s="55"/>
      <c r="AGG12" s="55"/>
      <c r="AGH12" s="55"/>
      <c r="AGI12" s="55"/>
      <c r="AGJ12" s="55"/>
      <c r="AGK12" s="55"/>
      <c r="AGL12" s="55"/>
      <c r="AGM12" s="55"/>
      <c r="AGN12" s="55"/>
      <c r="AGO12" s="55"/>
      <c r="AGP12" s="55"/>
      <c r="AGQ12" s="55"/>
      <c r="AGR12" s="55"/>
      <c r="AGS12" s="55"/>
      <c r="AGT12" s="55"/>
      <c r="AGU12" s="55"/>
      <c r="AGV12" s="55"/>
      <c r="AGW12" s="55"/>
      <c r="AGX12" s="55"/>
      <c r="AGY12" s="55"/>
      <c r="AGZ12" s="55"/>
      <c r="AHA12" s="55"/>
      <c r="AHB12" s="55"/>
      <c r="AHC12" s="55"/>
      <c r="AHD12" s="55"/>
      <c r="AHE12" s="55"/>
      <c r="AHF12" s="55"/>
      <c r="AHG12" s="55"/>
      <c r="AHH12" s="55"/>
      <c r="AHI12" s="55"/>
      <c r="AHJ12" s="55"/>
      <c r="AHK12" s="55"/>
      <c r="AHL12" s="55"/>
      <c r="AHM12" s="55"/>
      <c r="AHN12" s="55"/>
      <c r="AHO12" s="55"/>
      <c r="AHP12" s="55"/>
      <c r="AHQ12" s="55"/>
      <c r="AHR12" s="55"/>
      <c r="AHS12" s="55"/>
      <c r="AHT12" s="55"/>
      <c r="AHU12" s="55"/>
      <c r="AHV12" s="55"/>
      <c r="AHW12" s="55"/>
      <c r="AHX12" s="55"/>
      <c r="AHY12" s="55"/>
      <c r="AHZ12" s="55"/>
      <c r="AIA12" s="55"/>
      <c r="AIB12" s="55"/>
      <c r="AIC12" s="55"/>
      <c r="AID12" s="55"/>
      <c r="AIE12" s="55"/>
      <c r="AIF12" s="55"/>
      <c r="AIG12" s="55"/>
      <c r="AIH12" s="55"/>
      <c r="AII12" s="55"/>
      <c r="AIJ12" s="55"/>
      <c r="AIK12" s="55"/>
      <c r="AIL12" s="55"/>
      <c r="AIM12" s="55"/>
      <c r="AIN12" s="55"/>
      <c r="AIO12" s="55"/>
      <c r="AIP12" s="55"/>
      <c r="AIQ12" s="55"/>
      <c r="AIR12" s="55"/>
      <c r="AIS12" s="55"/>
      <c r="AIT12" s="55"/>
      <c r="AIU12" s="55"/>
      <c r="AIV12" s="55"/>
      <c r="AIW12" s="55"/>
      <c r="AIX12" s="55"/>
      <c r="AIY12" s="55"/>
      <c r="AIZ12" s="55"/>
      <c r="AJA12" s="55"/>
      <c r="AJB12" s="55"/>
      <c r="AJC12" s="55"/>
      <c r="AJD12" s="55"/>
      <c r="AJE12" s="55"/>
      <c r="AJF12" s="55"/>
      <c r="AJG12" s="55"/>
      <c r="AJH12" s="55"/>
      <c r="AJI12" s="55"/>
      <c r="AJJ12" s="55"/>
      <c r="AJK12" s="55"/>
      <c r="AJL12" s="55"/>
      <c r="AJM12" s="55"/>
      <c r="AJN12" s="55"/>
      <c r="AJO12" s="55"/>
      <c r="AJP12" s="55"/>
      <c r="AJQ12" s="55"/>
      <c r="AJR12" s="55"/>
      <c r="AJS12" s="55"/>
      <c r="AJT12" s="55"/>
      <c r="AJU12" s="55"/>
      <c r="AJV12" s="55"/>
      <c r="AJW12" s="55"/>
      <c r="AJX12" s="55"/>
      <c r="AJY12" s="55"/>
      <c r="AJZ12" s="55"/>
      <c r="AKA12" s="55"/>
      <c r="AKB12" s="55"/>
      <c r="AKC12" s="55"/>
      <c r="AKD12" s="55"/>
      <c r="AKE12" s="55"/>
      <c r="AKF12" s="55"/>
      <c r="AKG12" s="55"/>
      <c r="AKH12" s="55"/>
      <c r="AKI12" s="55"/>
      <c r="AKJ12" s="55"/>
      <c r="AKK12" s="55"/>
      <c r="AKL12" s="55"/>
      <c r="AKM12" s="55"/>
      <c r="AKN12" s="55"/>
      <c r="AKO12" s="55"/>
      <c r="AKP12" s="55"/>
      <c r="AKQ12" s="55"/>
      <c r="AKR12" s="55"/>
      <c r="AKS12" s="55"/>
      <c r="AKT12" s="55"/>
      <c r="AKU12" s="55"/>
      <c r="AKV12" s="55"/>
      <c r="AKW12" s="55"/>
      <c r="AKX12" s="55"/>
      <c r="AKY12" s="55"/>
      <c r="AKZ12" s="55"/>
      <c r="ALA12" s="55"/>
      <c r="ALB12" s="55"/>
      <c r="ALC12" s="55"/>
      <c r="ALD12" s="55"/>
      <c r="ALE12" s="55"/>
      <c r="ALF12" s="55"/>
      <c r="ALG12" s="55"/>
      <c r="ALH12" s="55"/>
      <c r="ALI12" s="55"/>
      <c r="ALJ12" s="55"/>
      <c r="ALK12" s="55"/>
      <c r="ALL12" s="55"/>
      <c r="ALM12" s="55"/>
      <c r="ALN12" s="55"/>
      <c r="ALO12" s="55"/>
      <c r="ALP12" s="55"/>
      <c r="ALQ12" s="55"/>
      <c r="ALR12" s="55"/>
      <c r="ALS12" s="55"/>
      <c r="ALT12" s="55"/>
      <c r="ALU12" s="55"/>
      <c r="ALV12" s="55"/>
      <c r="ALW12" s="55"/>
      <c r="ALX12" s="55"/>
      <c r="ALY12" s="55"/>
      <c r="ALZ12" s="55"/>
      <c r="AMA12" s="55"/>
      <c r="AMB12" s="55"/>
      <c r="AMC12" s="55"/>
      <c r="AMD12" s="55"/>
      <c r="AME12" s="55"/>
      <c r="AMF12" s="55"/>
      <c r="AMG12" s="55"/>
      <c r="AMH12" s="55"/>
      <c r="AMI12" s="55"/>
      <c r="AMJ12" s="55"/>
      <c r="AMK12" s="55"/>
      <c r="AML12" s="55"/>
      <c r="AMM12" s="55"/>
      <c r="AMN12" s="55"/>
      <c r="AMO12" s="55"/>
      <c r="AMP12" s="55"/>
      <c r="AMQ12" s="55"/>
      <c r="AMR12" s="55"/>
      <c r="AMS12" s="55"/>
      <c r="AMT12" s="55"/>
      <c r="AMU12" s="55"/>
      <c r="AMV12" s="55"/>
      <c r="AMW12" s="55"/>
      <c r="AMX12" s="55"/>
      <c r="AMY12" s="55"/>
      <c r="AMZ12" s="55"/>
      <c r="ANA12" s="55"/>
      <c r="ANB12" s="55"/>
      <c r="ANC12" s="55"/>
      <c r="AND12" s="55"/>
      <c r="ANE12" s="55"/>
      <c r="ANF12" s="55"/>
      <c r="ANG12" s="55"/>
      <c r="ANH12" s="55"/>
      <c r="ANI12" s="55"/>
      <c r="ANJ12" s="55"/>
      <c r="ANK12" s="55"/>
      <c r="ANL12" s="55"/>
      <c r="ANM12" s="55"/>
      <c r="ANN12" s="55"/>
      <c r="ANO12" s="55"/>
      <c r="ANP12" s="55"/>
      <c r="ANQ12" s="55"/>
      <c r="ANR12" s="55"/>
      <c r="ANS12" s="55"/>
      <c r="ANT12" s="55"/>
      <c r="ANU12" s="55"/>
      <c r="ANV12" s="55"/>
      <c r="ANW12" s="55"/>
      <c r="ANX12" s="55"/>
      <c r="ANY12" s="55"/>
      <c r="ANZ12" s="55"/>
      <c r="AOA12" s="55"/>
      <c r="AOB12" s="55"/>
      <c r="AOC12" s="55"/>
      <c r="AOD12" s="55"/>
      <c r="AOE12" s="55"/>
      <c r="AOF12" s="55"/>
      <c r="AOG12" s="55"/>
      <c r="AOH12" s="55"/>
      <c r="AOI12" s="55"/>
      <c r="AOJ12" s="55"/>
      <c r="AOK12" s="55"/>
      <c r="AOL12" s="55"/>
      <c r="AOM12" s="55"/>
      <c r="AON12" s="55"/>
      <c r="AOO12" s="55"/>
      <c r="AOP12" s="55"/>
      <c r="AOQ12" s="55"/>
      <c r="AOR12" s="55"/>
      <c r="AOS12" s="55"/>
      <c r="AOT12" s="55"/>
      <c r="AOU12" s="55"/>
      <c r="AOV12" s="55"/>
      <c r="AOW12" s="55"/>
      <c r="AOX12" s="55"/>
      <c r="AOY12" s="55"/>
      <c r="AOZ12" s="55"/>
      <c r="APA12" s="55"/>
      <c r="APB12" s="55"/>
      <c r="APC12" s="55"/>
      <c r="APD12" s="55"/>
      <c r="APE12" s="55"/>
      <c r="APF12" s="55"/>
    </row>
    <row r="13" spans="1:1099" s="62" customFormat="1" ht="12.75" customHeight="1">
      <c r="A13" s="56"/>
      <c r="B13" s="550"/>
      <c r="C13" s="59"/>
      <c r="D13" s="531"/>
      <c r="E13" s="531"/>
      <c r="F13" s="531"/>
      <c r="G13" s="531"/>
      <c r="H13" s="531"/>
      <c r="I13" s="531"/>
      <c r="J13" s="531"/>
      <c r="K13" s="531"/>
      <c r="L13" s="531"/>
      <c r="M13" s="531"/>
      <c r="N13" s="531"/>
      <c r="O13" s="531"/>
      <c r="P13" s="531"/>
      <c r="Q13" s="531"/>
      <c r="R13" s="531"/>
      <c r="S13" s="531"/>
      <c r="T13" s="532"/>
      <c r="U13" s="532"/>
      <c r="V13" s="532"/>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7"/>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c r="IJ13" s="55"/>
      <c r="IK13" s="55"/>
      <c r="IL13" s="55"/>
      <c r="IM13" s="55"/>
      <c r="IN13" s="55"/>
      <c r="IO13" s="55"/>
      <c r="IP13" s="55"/>
      <c r="IQ13" s="55"/>
      <c r="IR13" s="55"/>
      <c r="IS13" s="55"/>
      <c r="IT13" s="55"/>
      <c r="IU13" s="55"/>
      <c r="IV13" s="55"/>
      <c r="IW13" s="55"/>
      <c r="IX13" s="55"/>
      <c r="IY13" s="55"/>
      <c r="IZ13" s="55"/>
      <c r="JA13" s="55"/>
      <c r="JB13" s="55"/>
      <c r="JC13" s="55"/>
      <c r="JD13" s="55"/>
      <c r="JE13" s="55"/>
      <c r="JF13" s="55"/>
      <c r="JG13" s="55"/>
      <c r="JH13" s="55"/>
      <c r="JI13" s="55"/>
      <c r="JJ13" s="55"/>
      <c r="JK13" s="55"/>
      <c r="JL13" s="55"/>
      <c r="JM13" s="55"/>
      <c r="JN13" s="55"/>
      <c r="JO13" s="55"/>
      <c r="JP13" s="55"/>
      <c r="JQ13" s="55"/>
      <c r="JR13" s="55"/>
      <c r="JS13" s="55"/>
      <c r="JT13" s="55"/>
      <c r="JU13" s="55"/>
      <c r="JV13" s="55"/>
      <c r="JW13" s="55"/>
      <c r="JX13" s="55"/>
      <c r="JY13" s="55"/>
      <c r="JZ13" s="55"/>
      <c r="KA13" s="55"/>
      <c r="KB13" s="55"/>
      <c r="KC13" s="55"/>
      <c r="KD13" s="55"/>
      <c r="KE13" s="55"/>
      <c r="KF13" s="55"/>
      <c r="KG13" s="55"/>
      <c r="KH13" s="55"/>
      <c r="KI13" s="55"/>
      <c r="KJ13" s="55"/>
      <c r="KK13" s="55"/>
      <c r="KL13" s="55"/>
      <c r="KM13" s="55"/>
      <c r="KN13" s="55"/>
      <c r="KO13" s="55"/>
      <c r="KP13" s="55"/>
      <c r="KQ13" s="55"/>
      <c r="KR13" s="55"/>
      <c r="KS13" s="55"/>
      <c r="KT13" s="55"/>
      <c r="KU13" s="55"/>
      <c r="KV13" s="55"/>
      <c r="KW13" s="55"/>
      <c r="KX13" s="55"/>
      <c r="KY13" s="55"/>
      <c r="KZ13" s="55"/>
      <c r="LA13" s="55"/>
      <c r="LB13" s="55"/>
      <c r="LC13" s="55"/>
      <c r="LD13" s="55"/>
      <c r="LE13" s="55"/>
      <c r="LF13" s="55"/>
      <c r="LG13" s="55"/>
      <c r="LH13" s="55"/>
      <c r="LI13" s="55"/>
      <c r="LJ13" s="55"/>
      <c r="LK13" s="55"/>
      <c r="LL13" s="55"/>
      <c r="LM13" s="55"/>
      <c r="LN13" s="55"/>
      <c r="LO13" s="55"/>
      <c r="LP13" s="55"/>
      <c r="LQ13" s="55"/>
      <c r="LR13" s="55"/>
      <c r="LS13" s="55"/>
      <c r="LT13" s="55"/>
      <c r="LU13" s="55"/>
      <c r="LV13" s="55"/>
      <c r="LW13" s="55"/>
      <c r="LX13" s="55"/>
      <c r="LY13" s="55"/>
      <c r="LZ13" s="55"/>
      <c r="MA13" s="55"/>
      <c r="MB13" s="55"/>
      <c r="MC13" s="55"/>
      <c r="MD13" s="55"/>
      <c r="ME13" s="55"/>
      <c r="MF13" s="55"/>
      <c r="MG13" s="55"/>
      <c r="MH13" s="55"/>
      <c r="MI13" s="55"/>
      <c r="MJ13" s="55"/>
      <c r="MK13" s="55"/>
      <c r="ML13" s="55"/>
      <c r="MM13" s="55"/>
      <c r="MN13" s="55"/>
      <c r="MO13" s="55"/>
      <c r="MP13" s="55"/>
      <c r="MQ13" s="55"/>
      <c r="MR13" s="55"/>
      <c r="MS13" s="55"/>
      <c r="MT13" s="55"/>
      <c r="MU13" s="55"/>
      <c r="MV13" s="55"/>
      <c r="MW13" s="55"/>
      <c r="MX13" s="55"/>
      <c r="MY13" s="55"/>
      <c r="MZ13" s="55"/>
      <c r="NA13" s="55"/>
      <c r="NB13" s="55"/>
      <c r="NC13" s="55"/>
      <c r="ND13" s="55"/>
      <c r="NE13" s="55"/>
      <c r="NF13" s="55"/>
      <c r="NG13" s="55"/>
      <c r="NH13" s="55"/>
      <c r="NI13" s="55"/>
      <c r="NJ13" s="55"/>
      <c r="NK13" s="55"/>
      <c r="NL13" s="55"/>
      <c r="NM13" s="55"/>
      <c r="NN13" s="55"/>
      <c r="NO13" s="55"/>
      <c r="NP13" s="55"/>
      <c r="NQ13" s="55"/>
      <c r="NR13" s="55"/>
      <c r="NS13" s="55"/>
      <c r="NT13" s="55"/>
      <c r="NU13" s="55"/>
      <c r="NV13" s="55"/>
      <c r="NW13" s="55"/>
      <c r="NX13" s="55"/>
      <c r="NY13" s="55"/>
      <c r="NZ13" s="55"/>
      <c r="OA13" s="55"/>
      <c r="OB13" s="55"/>
      <c r="OC13" s="55"/>
      <c r="OD13" s="55"/>
      <c r="OE13" s="55"/>
      <c r="OF13" s="55"/>
      <c r="OG13" s="55"/>
      <c r="OH13" s="55"/>
      <c r="OI13" s="55"/>
      <c r="OJ13" s="55"/>
      <c r="OK13" s="55"/>
      <c r="OL13" s="55"/>
      <c r="OM13" s="55"/>
      <c r="ON13" s="55"/>
      <c r="OO13" s="55"/>
      <c r="OP13" s="55"/>
      <c r="OQ13" s="55"/>
      <c r="OR13" s="55"/>
      <c r="OS13" s="55"/>
      <c r="OT13" s="55"/>
      <c r="OU13" s="55"/>
      <c r="OV13" s="55"/>
      <c r="OW13" s="55"/>
      <c r="OX13" s="55"/>
      <c r="OY13" s="55"/>
      <c r="OZ13" s="55"/>
      <c r="PA13" s="55"/>
      <c r="PB13" s="55"/>
      <c r="PC13" s="55"/>
      <c r="PD13" s="55"/>
      <c r="PE13" s="55"/>
      <c r="PF13" s="55"/>
      <c r="PG13" s="55"/>
      <c r="PH13" s="55"/>
      <c r="PI13" s="55"/>
      <c r="PJ13" s="55"/>
      <c r="PK13" s="55"/>
      <c r="PL13" s="55"/>
      <c r="PM13" s="55"/>
      <c r="PN13" s="55"/>
      <c r="PO13" s="55"/>
      <c r="PP13" s="55"/>
      <c r="PQ13" s="55"/>
      <c r="PR13" s="55"/>
      <c r="PS13" s="55"/>
      <c r="PT13" s="55"/>
      <c r="PU13" s="55"/>
      <c r="PV13" s="55"/>
      <c r="PW13" s="55"/>
      <c r="PX13" s="55"/>
      <c r="PY13" s="55"/>
      <c r="PZ13" s="55"/>
      <c r="QA13" s="55"/>
      <c r="QB13" s="55"/>
      <c r="QC13" s="55"/>
      <c r="QD13" s="55"/>
      <c r="QE13" s="55"/>
      <c r="QF13" s="55"/>
      <c r="QG13" s="55"/>
      <c r="QH13" s="55"/>
      <c r="QI13" s="55"/>
      <c r="QJ13" s="55"/>
      <c r="QK13" s="55"/>
      <c r="QL13" s="55"/>
      <c r="QM13" s="55"/>
      <c r="QN13" s="55"/>
      <c r="QO13" s="55"/>
      <c r="QP13" s="55"/>
      <c r="QQ13" s="55"/>
      <c r="QR13" s="55"/>
      <c r="QS13" s="55"/>
      <c r="QT13" s="55"/>
      <c r="QU13" s="55"/>
      <c r="QV13" s="55"/>
      <c r="QW13" s="55"/>
      <c r="QX13" s="55"/>
      <c r="QY13" s="55"/>
      <c r="QZ13" s="55"/>
      <c r="RA13" s="55"/>
      <c r="RB13" s="55"/>
      <c r="RC13" s="55"/>
      <c r="RD13" s="55"/>
      <c r="RE13" s="55"/>
      <c r="RF13" s="55"/>
      <c r="RG13" s="55"/>
      <c r="RH13" s="55"/>
      <c r="RI13" s="55"/>
      <c r="RJ13" s="55"/>
      <c r="RK13" s="55"/>
      <c r="RL13" s="55"/>
      <c r="RM13" s="55"/>
      <c r="RN13" s="55"/>
      <c r="RO13" s="55"/>
      <c r="RP13" s="55"/>
      <c r="RQ13" s="55"/>
      <c r="RR13" s="55"/>
      <c r="RS13" s="55"/>
      <c r="RT13" s="55"/>
      <c r="RU13" s="55"/>
      <c r="RV13" s="55"/>
      <c r="RW13" s="55"/>
      <c r="RX13" s="55"/>
      <c r="RY13" s="55"/>
      <c r="RZ13" s="55"/>
      <c r="SA13" s="55"/>
      <c r="SB13" s="55"/>
      <c r="SC13" s="55"/>
      <c r="SD13" s="55"/>
      <c r="SE13" s="55"/>
      <c r="SF13" s="55"/>
      <c r="SG13" s="55"/>
      <c r="SH13" s="55"/>
      <c r="SI13" s="55"/>
      <c r="SJ13" s="55"/>
      <c r="SK13" s="55"/>
      <c r="SL13" s="55"/>
      <c r="SM13" s="55"/>
      <c r="SN13" s="55"/>
      <c r="SO13" s="55"/>
      <c r="SP13" s="55"/>
      <c r="SQ13" s="55"/>
      <c r="SR13" s="55"/>
      <c r="SS13" s="55"/>
      <c r="ST13" s="55"/>
      <c r="SU13" s="55"/>
      <c r="SV13" s="55"/>
      <c r="SW13" s="55"/>
      <c r="SX13" s="55"/>
      <c r="SY13" s="55"/>
      <c r="SZ13" s="55"/>
      <c r="TA13" s="55"/>
      <c r="TB13" s="55"/>
      <c r="TC13" s="55"/>
      <c r="TD13" s="55"/>
      <c r="TE13" s="55"/>
      <c r="TF13" s="55"/>
      <c r="TG13" s="55"/>
      <c r="TH13" s="55"/>
      <c r="TI13" s="55"/>
      <c r="TJ13" s="55"/>
      <c r="TK13" s="55"/>
      <c r="TL13" s="55"/>
      <c r="TM13" s="55"/>
      <c r="TN13" s="55"/>
      <c r="TO13" s="55"/>
      <c r="TP13" s="55"/>
      <c r="TQ13" s="55"/>
      <c r="TR13" s="55"/>
      <c r="TS13" s="55"/>
      <c r="TT13" s="55"/>
      <c r="TU13" s="55"/>
      <c r="TV13" s="55"/>
      <c r="TW13" s="55"/>
      <c r="TX13" s="55"/>
      <c r="TY13" s="55"/>
      <c r="TZ13" s="55"/>
      <c r="UA13" s="55"/>
      <c r="UB13" s="55"/>
      <c r="UC13" s="55"/>
      <c r="UD13" s="55"/>
      <c r="UE13" s="55"/>
      <c r="UF13" s="55"/>
      <c r="UG13" s="55"/>
      <c r="UH13" s="55"/>
      <c r="UI13" s="55"/>
      <c r="UJ13" s="55"/>
      <c r="UK13" s="55"/>
      <c r="UL13" s="55"/>
      <c r="UM13" s="55"/>
      <c r="UN13" s="55"/>
      <c r="UO13" s="55"/>
      <c r="UP13" s="55"/>
      <c r="UQ13" s="55"/>
      <c r="UR13" s="55"/>
      <c r="US13" s="55"/>
      <c r="UT13" s="55"/>
      <c r="UU13" s="55"/>
      <c r="UV13" s="55"/>
      <c r="UW13" s="55"/>
      <c r="UX13" s="55"/>
      <c r="UY13" s="55"/>
      <c r="UZ13" s="55"/>
      <c r="VA13" s="55"/>
      <c r="VB13" s="55"/>
      <c r="VC13" s="55"/>
      <c r="VD13" s="55"/>
      <c r="VE13" s="55"/>
      <c r="VF13" s="55"/>
      <c r="VG13" s="55"/>
      <c r="VH13" s="55"/>
      <c r="VI13" s="55"/>
      <c r="VJ13" s="55"/>
      <c r="VK13" s="55"/>
      <c r="VL13" s="55"/>
      <c r="VM13" s="55"/>
      <c r="VN13" s="55"/>
      <c r="VO13" s="55"/>
      <c r="VP13" s="55"/>
      <c r="VQ13" s="55"/>
      <c r="VR13" s="55"/>
      <c r="VS13" s="55"/>
      <c r="VT13" s="55"/>
      <c r="VU13" s="55"/>
      <c r="VV13" s="55"/>
      <c r="VW13" s="55"/>
      <c r="VX13" s="55"/>
      <c r="VY13" s="55"/>
      <c r="VZ13" s="55"/>
      <c r="WA13" s="55"/>
      <c r="WB13" s="55"/>
      <c r="WC13" s="55"/>
      <c r="WD13" s="55"/>
      <c r="WE13" s="55"/>
      <c r="WF13" s="55"/>
      <c r="WG13" s="55"/>
      <c r="WH13" s="55"/>
      <c r="WI13" s="55"/>
      <c r="WJ13" s="55"/>
      <c r="WK13" s="55"/>
      <c r="WL13" s="55"/>
      <c r="WM13" s="55"/>
      <c r="WN13" s="55"/>
      <c r="WO13" s="55"/>
      <c r="WP13" s="55"/>
      <c r="WQ13" s="55"/>
      <c r="WR13" s="55"/>
      <c r="WS13" s="55"/>
      <c r="WT13" s="55"/>
      <c r="WU13" s="55"/>
      <c r="WV13" s="55"/>
      <c r="WW13" s="55"/>
      <c r="WX13" s="55"/>
      <c r="WY13" s="55"/>
      <c r="WZ13" s="55"/>
      <c r="XA13" s="55"/>
      <c r="XB13" s="55"/>
      <c r="XC13" s="55"/>
      <c r="XD13" s="55"/>
      <c r="XE13" s="55"/>
      <c r="XF13" s="55"/>
      <c r="XG13" s="55"/>
      <c r="XH13" s="55"/>
      <c r="XI13" s="55"/>
      <c r="XJ13" s="55"/>
      <c r="XK13" s="55"/>
      <c r="XL13" s="55"/>
      <c r="XM13" s="55"/>
      <c r="XN13" s="55"/>
      <c r="XO13" s="55"/>
      <c r="XP13" s="55"/>
      <c r="XQ13" s="55"/>
      <c r="XR13" s="55"/>
      <c r="XS13" s="55"/>
      <c r="XT13" s="55"/>
      <c r="XU13" s="55"/>
      <c r="XV13" s="55"/>
      <c r="XW13" s="55"/>
      <c r="XX13" s="55"/>
      <c r="XY13" s="55"/>
      <c r="XZ13" s="55"/>
      <c r="YA13" s="55"/>
      <c r="YB13" s="55"/>
      <c r="YC13" s="55"/>
      <c r="YD13" s="55"/>
      <c r="YE13" s="55"/>
      <c r="YF13" s="55"/>
      <c r="YG13" s="55"/>
      <c r="YH13" s="55"/>
      <c r="YI13" s="55"/>
      <c r="YJ13" s="55"/>
      <c r="YK13" s="55"/>
      <c r="YL13" s="55"/>
      <c r="YM13" s="55"/>
      <c r="YN13" s="55"/>
      <c r="YO13" s="55"/>
      <c r="YP13" s="55"/>
      <c r="YQ13" s="55"/>
      <c r="YR13" s="55"/>
      <c r="YS13" s="55"/>
      <c r="YT13" s="55"/>
      <c r="YU13" s="55"/>
      <c r="YV13" s="55"/>
      <c r="YW13" s="55"/>
      <c r="YX13" s="55"/>
      <c r="YY13" s="55"/>
      <c r="YZ13" s="55"/>
      <c r="ZA13" s="55"/>
      <c r="ZB13" s="55"/>
      <c r="ZC13" s="55"/>
      <c r="ZD13" s="55"/>
      <c r="ZE13" s="55"/>
      <c r="ZF13" s="55"/>
      <c r="ZG13" s="55"/>
      <c r="ZH13" s="55"/>
      <c r="ZI13" s="55"/>
      <c r="ZJ13" s="55"/>
      <c r="ZK13" s="55"/>
      <c r="ZL13" s="55"/>
      <c r="ZM13" s="55"/>
      <c r="ZN13" s="55"/>
      <c r="ZO13" s="55"/>
      <c r="ZP13" s="55"/>
      <c r="ZQ13" s="55"/>
      <c r="ZR13" s="55"/>
      <c r="ZS13" s="55"/>
      <c r="ZT13" s="55"/>
      <c r="ZU13" s="55"/>
      <c r="ZV13" s="55"/>
      <c r="ZW13" s="55"/>
      <c r="ZX13" s="55"/>
      <c r="ZY13" s="55"/>
      <c r="ZZ13" s="55"/>
      <c r="AAA13" s="55"/>
      <c r="AAB13" s="55"/>
      <c r="AAC13" s="55"/>
      <c r="AAD13" s="55"/>
      <c r="AAE13" s="55"/>
      <c r="AAF13" s="55"/>
      <c r="AAG13" s="55"/>
      <c r="AAH13" s="55"/>
      <c r="AAI13" s="55"/>
      <c r="AAJ13" s="55"/>
      <c r="AAK13" s="55"/>
      <c r="AAL13" s="55"/>
      <c r="AAM13" s="55"/>
      <c r="AAN13" s="55"/>
      <c r="AAO13" s="55"/>
      <c r="AAP13" s="55"/>
      <c r="AAQ13" s="55"/>
      <c r="AAR13" s="55"/>
      <c r="AAS13" s="55"/>
      <c r="AAT13" s="55"/>
      <c r="AAU13" s="55"/>
      <c r="AAV13" s="55"/>
      <c r="AAW13" s="55"/>
      <c r="AAX13" s="55"/>
      <c r="AAY13" s="55"/>
      <c r="AAZ13" s="55"/>
      <c r="ABA13" s="55"/>
      <c r="ABB13" s="55"/>
      <c r="ABC13" s="55"/>
      <c r="ABD13" s="55"/>
      <c r="ABE13" s="55"/>
      <c r="ABF13" s="55"/>
      <c r="ABG13" s="55"/>
      <c r="ABH13" s="55"/>
      <c r="ABI13" s="55"/>
      <c r="ABJ13" s="55"/>
      <c r="ABK13" s="55"/>
      <c r="ABL13" s="55"/>
      <c r="ABM13" s="55"/>
      <c r="ABN13" s="55"/>
      <c r="ABO13" s="55"/>
      <c r="ABP13" s="55"/>
      <c r="ABQ13" s="55"/>
      <c r="ABR13" s="55"/>
      <c r="ABS13" s="55"/>
      <c r="ABT13" s="55"/>
      <c r="ABU13" s="55"/>
      <c r="ABV13" s="55"/>
      <c r="ABW13" s="55"/>
      <c r="ABX13" s="55"/>
      <c r="ABY13" s="55"/>
      <c r="ABZ13" s="55"/>
      <c r="ACA13" s="55"/>
      <c r="ACB13" s="55"/>
      <c r="ACC13" s="55"/>
      <c r="ACD13" s="55"/>
      <c r="ACE13" s="55"/>
      <c r="ACF13" s="55"/>
      <c r="ACG13" s="55"/>
      <c r="ACH13" s="55"/>
      <c r="ACI13" s="55"/>
      <c r="ACJ13" s="55"/>
      <c r="ACK13" s="55"/>
      <c r="ACL13" s="55"/>
      <c r="ACM13" s="55"/>
      <c r="ACN13" s="55"/>
      <c r="ACO13" s="55"/>
      <c r="ACP13" s="55"/>
      <c r="ACQ13" s="55"/>
      <c r="ACR13" s="55"/>
      <c r="ACS13" s="55"/>
      <c r="ACT13" s="55"/>
      <c r="ACU13" s="55"/>
      <c r="ACV13" s="55"/>
      <c r="ACW13" s="55"/>
      <c r="ACX13" s="55"/>
      <c r="ACY13" s="55"/>
      <c r="ACZ13" s="55"/>
      <c r="ADA13" s="55"/>
      <c r="ADB13" s="55"/>
      <c r="ADC13" s="55"/>
      <c r="ADD13" s="55"/>
      <c r="ADE13" s="55"/>
      <c r="ADF13" s="55"/>
      <c r="ADG13" s="55"/>
      <c r="ADH13" s="55"/>
      <c r="ADI13" s="55"/>
      <c r="ADJ13" s="55"/>
      <c r="ADK13" s="55"/>
      <c r="ADL13" s="55"/>
      <c r="ADM13" s="55"/>
      <c r="ADN13" s="55"/>
      <c r="ADO13" s="55"/>
      <c r="ADP13" s="55"/>
      <c r="ADQ13" s="55"/>
      <c r="ADR13" s="55"/>
      <c r="ADS13" s="55"/>
      <c r="ADT13" s="55"/>
      <c r="ADU13" s="55"/>
      <c r="ADV13" s="55"/>
      <c r="ADW13" s="55"/>
      <c r="ADX13" s="55"/>
      <c r="ADY13" s="55"/>
      <c r="ADZ13" s="55"/>
      <c r="AEA13" s="55"/>
      <c r="AEB13" s="55"/>
      <c r="AEC13" s="55"/>
      <c r="AED13" s="55"/>
      <c r="AEE13" s="55"/>
      <c r="AEF13" s="55"/>
      <c r="AEG13" s="55"/>
      <c r="AEH13" s="55"/>
      <c r="AEI13" s="55"/>
      <c r="AEJ13" s="55"/>
      <c r="AEK13" s="55"/>
      <c r="AEL13" s="55"/>
      <c r="AEM13" s="55"/>
      <c r="AEN13" s="55"/>
      <c r="AEO13" s="55"/>
      <c r="AEP13" s="55"/>
      <c r="AEQ13" s="55"/>
      <c r="AER13" s="55"/>
      <c r="AES13" s="55"/>
      <c r="AET13" s="55"/>
      <c r="AEU13" s="55"/>
      <c r="AEV13" s="55"/>
      <c r="AEW13" s="55"/>
      <c r="AEX13" s="55"/>
      <c r="AEY13" s="55"/>
      <c r="AEZ13" s="55"/>
      <c r="AFA13" s="55"/>
      <c r="AFB13" s="55"/>
      <c r="AFC13" s="55"/>
      <c r="AFD13" s="55"/>
      <c r="AFE13" s="55"/>
      <c r="AFF13" s="55"/>
      <c r="AFG13" s="55"/>
      <c r="AFH13" s="55"/>
      <c r="AFI13" s="55"/>
      <c r="AFJ13" s="55"/>
      <c r="AFK13" s="55"/>
      <c r="AFL13" s="55"/>
      <c r="AFM13" s="55"/>
      <c r="AFN13" s="55"/>
      <c r="AFO13" s="55"/>
      <c r="AFP13" s="55"/>
      <c r="AFQ13" s="55"/>
      <c r="AFR13" s="55"/>
      <c r="AFS13" s="55"/>
      <c r="AFT13" s="55"/>
      <c r="AFU13" s="55"/>
      <c r="AFV13" s="55"/>
      <c r="AFW13" s="55"/>
      <c r="AFX13" s="55"/>
      <c r="AFY13" s="55"/>
      <c r="AFZ13" s="55"/>
      <c r="AGA13" s="55"/>
      <c r="AGB13" s="55"/>
      <c r="AGC13" s="55"/>
      <c r="AGD13" s="55"/>
      <c r="AGE13" s="55"/>
      <c r="AGF13" s="55"/>
      <c r="AGG13" s="55"/>
      <c r="AGH13" s="55"/>
      <c r="AGI13" s="55"/>
      <c r="AGJ13" s="55"/>
      <c r="AGK13" s="55"/>
      <c r="AGL13" s="55"/>
      <c r="AGM13" s="55"/>
      <c r="AGN13" s="55"/>
      <c r="AGO13" s="55"/>
      <c r="AGP13" s="55"/>
      <c r="AGQ13" s="55"/>
      <c r="AGR13" s="55"/>
      <c r="AGS13" s="55"/>
      <c r="AGT13" s="55"/>
      <c r="AGU13" s="55"/>
      <c r="AGV13" s="55"/>
      <c r="AGW13" s="55"/>
      <c r="AGX13" s="55"/>
      <c r="AGY13" s="55"/>
      <c r="AGZ13" s="55"/>
      <c r="AHA13" s="55"/>
      <c r="AHB13" s="55"/>
      <c r="AHC13" s="55"/>
      <c r="AHD13" s="55"/>
      <c r="AHE13" s="55"/>
      <c r="AHF13" s="55"/>
      <c r="AHG13" s="55"/>
      <c r="AHH13" s="55"/>
      <c r="AHI13" s="55"/>
      <c r="AHJ13" s="55"/>
      <c r="AHK13" s="55"/>
      <c r="AHL13" s="55"/>
      <c r="AHM13" s="55"/>
      <c r="AHN13" s="55"/>
      <c r="AHO13" s="55"/>
      <c r="AHP13" s="55"/>
      <c r="AHQ13" s="55"/>
      <c r="AHR13" s="55"/>
      <c r="AHS13" s="55"/>
      <c r="AHT13" s="55"/>
      <c r="AHU13" s="55"/>
      <c r="AHV13" s="55"/>
      <c r="AHW13" s="55"/>
      <c r="AHX13" s="55"/>
      <c r="AHY13" s="55"/>
      <c r="AHZ13" s="55"/>
      <c r="AIA13" s="55"/>
      <c r="AIB13" s="55"/>
      <c r="AIC13" s="55"/>
      <c r="AID13" s="55"/>
      <c r="AIE13" s="55"/>
      <c r="AIF13" s="55"/>
      <c r="AIG13" s="55"/>
      <c r="AIH13" s="55"/>
      <c r="AII13" s="55"/>
      <c r="AIJ13" s="55"/>
      <c r="AIK13" s="55"/>
      <c r="AIL13" s="55"/>
      <c r="AIM13" s="55"/>
      <c r="AIN13" s="55"/>
      <c r="AIO13" s="55"/>
      <c r="AIP13" s="55"/>
      <c r="AIQ13" s="55"/>
      <c r="AIR13" s="55"/>
      <c r="AIS13" s="55"/>
      <c r="AIT13" s="55"/>
      <c r="AIU13" s="55"/>
      <c r="AIV13" s="55"/>
      <c r="AIW13" s="55"/>
      <c r="AIX13" s="55"/>
      <c r="AIY13" s="55"/>
      <c r="AIZ13" s="55"/>
      <c r="AJA13" s="55"/>
      <c r="AJB13" s="55"/>
      <c r="AJC13" s="55"/>
      <c r="AJD13" s="55"/>
      <c r="AJE13" s="55"/>
      <c r="AJF13" s="55"/>
      <c r="AJG13" s="55"/>
      <c r="AJH13" s="55"/>
      <c r="AJI13" s="55"/>
      <c r="AJJ13" s="55"/>
      <c r="AJK13" s="55"/>
      <c r="AJL13" s="55"/>
      <c r="AJM13" s="55"/>
      <c r="AJN13" s="55"/>
      <c r="AJO13" s="55"/>
      <c r="AJP13" s="55"/>
      <c r="AJQ13" s="55"/>
      <c r="AJR13" s="55"/>
      <c r="AJS13" s="55"/>
      <c r="AJT13" s="55"/>
      <c r="AJU13" s="55"/>
      <c r="AJV13" s="55"/>
      <c r="AJW13" s="55"/>
      <c r="AJX13" s="55"/>
      <c r="AJY13" s="55"/>
      <c r="AJZ13" s="55"/>
      <c r="AKA13" s="55"/>
      <c r="AKB13" s="55"/>
      <c r="AKC13" s="55"/>
      <c r="AKD13" s="55"/>
      <c r="AKE13" s="55"/>
      <c r="AKF13" s="55"/>
      <c r="AKG13" s="55"/>
      <c r="AKH13" s="55"/>
      <c r="AKI13" s="55"/>
      <c r="AKJ13" s="55"/>
      <c r="AKK13" s="55"/>
      <c r="AKL13" s="55"/>
      <c r="AKM13" s="55"/>
      <c r="AKN13" s="55"/>
      <c r="AKO13" s="55"/>
      <c r="AKP13" s="55"/>
      <c r="AKQ13" s="55"/>
      <c r="AKR13" s="55"/>
      <c r="AKS13" s="55"/>
      <c r="AKT13" s="55"/>
      <c r="AKU13" s="55"/>
      <c r="AKV13" s="55"/>
      <c r="AKW13" s="55"/>
      <c r="AKX13" s="55"/>
      <c r="AKY13" s="55"/>
      <c r="AKZ13" s="55"/>
      <c r="ALA13" s="55"/>
      <c r="ALB13" s="55"/>
      <c r="ALC13" s="55"/>
      <c r="ALD13" s="55"/>
      <c r="ALE13" s="55"/>
      <c r="ALF13" s="55"/>
      <c r="ALG13" s="55"/>
      <c r="ALH13" s="55"/>
      <c r="ALI13" s="55"/>
      <c r="ALJ13" s="55"/>
      <c r="ALK13" s="55"/>
      <c r="ALL13" s="55"/>
      <c r="ALM13" s="55"/>
      <c r="ALN13" s="55"/>
      <c r="ALO13" s="55"/>
      <c r="ALP13" s="55"/>
      <c r="ALQ13" s="55"/>
      <c r="ALR13" s="55"/>
      <c r="ALS13" s="55"/>
      <c r="ALT13" s="55"/>
      <c r="ALU13" s="55"/>
      <c r="ALV13" s="55"/>
      <c r="ALW13" s="55"/>
      <c r="ALX13" s="55"/>
      <c r="ALY13" s="55"/>
      <c r="ALZ13" s="55"/>
      <c r="AMA13" s="55"/>
      <c r="AMB13" s="55"/>
      <c r="AMC13" s="55"/>
      <c r="AMD13" s="55"/>
      <c r="AME13" s="55"/>
      <c r="AMF13" s="55"/>
      <c r="AMG13" s="55"/>
      <c r="AMH13" s="55"/>
      <c r="AMI13" s="55"/>
      <c r="AMJ13" s="55"/>
      <c r="AMK13" s="55"/>
      <c r="AML13" s="55"/>
      <c r="AMM13" s="55"/>
      <c r="AMN13" s="55"/>
      <c r="AMO13" s="55"/>
      <c r="AMP13" s="55"/>
      <c r="AMQ13" s="55"/>
      <c r="AMR13" s="55"/>
      <c r="AMS13" s="55"/>
      <c r="AMT13" s="55"/>
      <c r="AMU13" s="55"/>
      <c r="AMV13" s="55"/>
      <c r="AMW13" s="55"/>
      <c r="AMX13" s="55"/>
      <c r="AMY13" s="55"/>
      <c r="AMZ13" s="55"/>
      <c r="ANA13" s="55"/>
      <c r="ANB13" s="55"/>
      <c r="ANC13" s="55"/>
      <c r="AND13" s="55"/>
      <c r="ANE13" s="55"/>
      <c r="ANF13" s="55"/>
      <c r="ANG13" s="55"/>
      <c r="ANH13" s="55"/>
      <c r="ANI13" s="55"/>
      <c r="ANJ13" s="55"/>
      <c r="ANK13" s="55"/>
      <c r="ANL13" s="55"/>
      <c r="ANM13" s="55"/>
      <c r="ANN13" s="55"/>
      <c r="ANO13" s="55"/>
      <c r="ANP13" s="55"/>
      <c r="ANQ13" s="55"/>
      <c r="ANR13" s="55"/>
      <c r="ANS13" s="55"/>
      <c r="ANT13" s="55"/>
      <c r="ANU13" s="55"/>
      <c r="ANV13" s="55"/>
      <c r="ANW13" s="55"/>
      <c r="ANX13" s="55"/>
      <c r="ANY13" s="55"/>
      <c r="ANZ13" s="55"/>
      <c r="AOA13" s="55"/>
      <c r="AOB13" s="55"/>
      <c r="AOC13" s="55"/>
      <c r="AOD13" s="55"/>
      <c r="AOE13" s="55"/>
      <c r="AOF13" s="55"/>
      <c r="AOG13" s="55"/>
      <c r="AOH13" s="55"/>
      <c r="AOI13" s="55"/>
      <c r="AOJ13" s="55"/>
      <c r="AOK13" s="55"/>
      <c r="AOL13" s="55"/>
      <c r="AOM13" s="55"/>
      <c r="AON13" s="55"/>
      <c r="AOO13" s="55"/>
      <c r="AOP13" s="55"/>
      <c r="AOQ13" s="55"/>
      <c r="AOR13" s="55"/>
      <c r="AOS13" s="55"/>
      <c r="AOT13" s="55"/>
      <c r="AOU13" s="55"/>
      <c r="AOV13" s="55"/>
      <c r="AOW13" s="55"/>
      <c r="AOX13" s="55"/>
      <c r="AOY13" s="55"/>
      <c r="AOZ13" s="55"/>
      <c r="APA13" s="55"/>
      <c r="APB13" s="55"/>
      <c r="APC13" s="55"/>
      <c r="APD13" s="55"/>
      <c r="APE13" s="55"/>
      <c r="APF13" s="55"/>
    </row>
    <row r="14" spans="1:1099" s="61" customFormat="1" ht="15.75" customHeight="1">
      <c r="A14" s="56"/>
      <c r="B14" s="550"/>
      <c r="C14" s="59"/>
      <c r="D14" s="551" t="s">
        <v>196</v>
      </c>
      <c r="E14" s="552"/>
      <c r="F14" s="552"/>
      <c r="G14" s="552"/>
      <c r="H14" s="552"/>
      <c r="I14" s="552"/>
      <c r="J14" s="552"/>
      <c r="K14" s="552"/>
      <c r="L14" s="552"/>
      <c r="M14" s="552"/>
      <c r="N14" s="552"/>
      <c r="O14" s="552"/>
      <c r="P14" s="552"/>
      <c r="Q14" s="552"/>
      <c r="R14" s="552"/>
      <c r="S14" s="552"/>
      <c r="T14" s="552"/>
      <c r="U14" s="552"/>
      <c r="V14" s="552"/>
      <c r="W14" s="552"/>
      <c r="X14" s="552"/>
      <c r="Y14" s="552"/>
      <c r="Z14" s="552"/>
      <c r="AA14" s="552"/>
      <c r="AB14" s="552"/>
      <c r="AC14" s="552"/>
      <c r="AD14" s="552"/>
      <c r="AE14" s="552"/>
      <c r="AF14" s="552"/>
      <c r="AG14" s="552"/>
      <c r="AH14" s="552"/>
      <c r="AI14" s="552"/>
      <c r="AJ14" s="552"/>
      <c r="AK14" s="552"/>
      <c r="AL14" s="552"/>
      <c r="AM14" s="552"/>
      <c r="AN14" s="552"/>
      <c r="AO14" s="552"/>
      <c r="AP14" s="553"/>
      <c r="AQ14" s="564" t="s">
        <v>197</v>
      </c>
      <c r="AR14" s="565"/>
      <c r="AS14" s="566"/>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60"/>
      <c r="BU14" s="60"/>
      <c r="BV14" s="60"/>
      <c r="BW14" s="60"/>
      <c r="BX14" s="60"/>
      <c r="BY14" s="60"/>
      <c r="BZ14" s="60"/>
      <c r="CA14" s="60"/>
      <c r="CB14" s="60"/>
      <c r="CC14" s="60"/>
      <c r="CD14" s="60"/>
      <c r="CE14" s="60"/>
      <c r="CF14" s="60"/>
      <c r="CG14" s="60"/>
      <c r="CH14" s="60"/>
      <c r="CI14" s="60"/>
      <c r="CJ14" s="60"/>
      <c r="CK14" s="60"/>
      <c r="CL14" s="60"/>
      <c r="CM14" s="60"/>
      <c r="CN14" s="60"/>
      <c r="CO14" s="60"/>
      <c r="CP14" s="60"/>
      <c r="CQ14" s="60"/>
      <c r="CR14" s="60"/>
      <c r="CS14" s="60"/>
      <c r="CT14" s="60"/>
      <c r="CU14" s="60"/>
      <c r="CV14" s="60"/>
      <c r="CW14" s="60"/>
      <c r="CX14" s="60"/>
      <c r="CY14" s="60"/>
      <c r="CZ14" s="60"/>
      <c r="DA14" s="60"/>
      <c r="DB14" s="60"/>
      <c r="DC14" s="60"/>
      <c r="DD14" s="60"/>
      <c r="DE14" s="60"/>
      <c r="DF14" s="60"/>
      <c r="DG14" s="60"/>
      <c r="DH14" s="60"/>
      <c r="DI14" s="60"/>
      <c r="DJ14" s="60"/>
      <c r="DK14" s="60"/>
      <c r="DL14" s="60"/>
      <c r="DM14" s="60"/>
      <c r="DN14" s="60"/>
      <c r="DO14" s="60"/>
      <c r="DP14" s="60"/>
      <c r="DQ14" s="60"/>
      <c r="DR14" s="60"/>
      <c r="DS14" s="60"/>
      <c r="DT14" s="60"/>
      <c r="DU14" s="60"/>
      <c r="DV14" s="60"/>
      <c r="DW14" s="60"/>
      <c r="DX14" s="60"/>
      <c r="DY14" s="60"/>
      <c r="DZ14" s="60"/>
      <c r="EA14" s="60"/>
      <c r="EB14" s="60"/>
      <c r="EC14" s="60"/>
      <c r="ED14" s="60"/>
      <c r="EE14" s="60"/>
      <c r="EF14" s="60"/>
      <c r="EG14" s="60"/>
      <c r="EH14" s="60"/>
      <c r="EI14" s="60"/>
      <c r="EJ14" s="60"/>
      <c r="EK14" s="60"/>
      <c r="EL14" s="60"/>
      <c r="EM14" s="60"/>
      <c r="EN14" s="60"/>
      <c r="EO14" s="60"/>
      <c r="EP14" s="60"/>
      <c r="EQ14" s="60"/>
      <c r="ER14" s="60"/>
      <c r="ES14" s="60"/>
      <c r="ET14" s="60"/>
      <c r="EU14" s="60"/>
      <c r="EV14" s="60"/>
      <c r="EW14" s="60"/>
      <c r="EX14" s="60"/>
      <c r="EY14" s="60"/>
      <c r="EZ14" s="60"/>
      <c r="FA14" s="60"/>
      <c r="FB14" s="60"/>
      <c r="FC14" s="60"/>
      <c r="FD14" s="60"/>
      <c r="FE14" s="60"/>
      <c r="FF14" s="60"/>
      <c r="FG14" s="60"/>
      <c r="FH14" s="60"/>
      <c r="FI14" s="60"/>
      <c r="FJ14" s="60"/>
      <c r="FK14" s="60"/>
      <c r="FL14" s="60"/>
      <c r="FM14" s="60"/>
      <c r="FN14" s="60"/>
      <c r="FO14" s="60"/>
      <c r="FP14" s="60"/>
      <c r="FQ14" s="60"/>
      <c r="FR14" s="60"/>
      <c r="FS14" s="60"/>
      <c r="FT14" s="60"/>
      <c r="FU14" s="60"/>
      <c r="FV14" s="60"/>
      <c r="FW14" s="60"/>
      <c r="FX14" s="60"/>
      <c r="FY14" s="60"/>
      <c r="FZ14" s="60"/>
      <c r="GA14" s="60"/>
      <c r="GB14" s="60"/>
      <c r="GC14" s="60"/>
      <c r="GD14" s="60"/>
      <c r="GE14" s="60"/>
      <c r="GF14" s="60"/>
      <c r="GG14" s="60"/>
      <c r="GH14" s="60"/>
      <c r="GI14" s="60"/>
      <c r="GJ14" s="60"/>
      <c r="GK14" s="60"/>
      <c r="GL14" s="60"/>
      <c r="GM14" s="60"/>
      <c r="GN14" s="60"/>
      <c r="GO14" s="60"/>
      <c r="GP14" s="60"/>
      <c r="GQ14" s="60"/>
      <c r="GR14" s="60"/>
      <c r="GS14" s="60"/>
      <c r="GT14" s="60"/>
      <c r="GU14" s="60"/>
      <c r="GV14" s="60"/>
      <c r="GW14" s="60"/>
      <c r="GX14" s="60"/>
      <c r="GY14" s="60"/>
      <c r="GZ14" s="60"/>
      <c r="HA14" s="60"/>
      <c r="HB14" s="60"/>
      <c r="HC14" s="60"/>
      <c r="HD14" s="60"/>
      <c r="HE14" s="60"/>
      <c r="HF14" s="60"/>
      <c r="HG14" s="60"/>
      <c r="HH14" s="60"/>
      <c r="HI14" s="60"/>
      <c r="HJ14" s="60"/>
      <c r="HK14" s="60"/>
      <c r="HL14" s="60"/>
      <c r="HM14" s="60"/>
      <c r="HN14" s="60"/>
      <c r="HO14" s="60"/>
      <c r="HP14" s="60"/>
      <c r="HQ14" s="60"/>
      <c r="HR14" s="60"/>
      <c r="HS14" s="60"/>
      <c r="HT14" s="60"/>
      <c r="HU14" s="60"/>
      <c r="HV14" s="60"/>
      <c r="HW14" s="60"/>
      <c r="HX14" s="60"/>
      <c r="HY14" s="60"/>
      <c r="HZ14" s="60"/>
      <c r="IA14" s="60"/>
      <c r="IB14" s="60"/>
      <c r="IC14" s="60"/>
      <c r="ID14" s="60"/>
      <c r="IE14" s="60"/>
      <c r="IF14" s="60"/>
      <c r="IG14" s="60"/>
      <c r="IH14" s="60"/>
      <c r="II14" s="60"/>
      <c r="IJ14" s="60"/>
      <c r="IK14" s="60"/>
      <c r="IL14" s="60"/>
      <c r="IM14" s="60"/>
      <c r="IN14" s="60"/>
      <c r="IO14" s="60"/>
      <c r="IP14" s="60"/>
      <c r="IQ14" s="60"/>
      <c r="IR14" s="60"/>
      <c r="IS14" s="60"/>
      <c r="IT14" s="60"/>
      <c r="IU14" s="60"/>
      <c r="IV14" s="60"/>
      <c r="IW14" s="60"/>
      <c r="IX14" s="60"/>
      <c r="IY14" s="60"/>
      <c r="IZ14" s="60"/>
      <c r="JA14" s="60"/>
      <c r="JB14" s="60"/>
      <c r="JC14" s="60"/>
      <c r="JD14" s="60"/>
      <c r="JE14" s="60"/>
      <c r="JF14" s="60"/>
      <c r="JG14" s="60"/>
      <c r="JH14" s="60"/>
      <c r="JI14" s="60"/>
      <c r="JJ14" s="60"/>
      <c r="JK14" s="60"/>
      <c r="JL14" s="60"/>
      <c r="JM14" s="60"/>
      <c r="JN14" s="60"/>
      <c r="JO14" s="60"/>
      <c r="JP14" s="60"/>
      <c r="JQ14" s="60"/>
      <c r="JR14" s="60"/>
      <c r="JS14" s="60"/>
      <c r="JT14" s="60"/>
      <c r="JU14" s="60"/>
      <c r="JV14" s="60"/>
      <c r="JW14" s="60"/>
      <c r="JX14" s="60"/>
      <c r="JY14" s="60"/>
      <c r="JZ14" s="60"/>
      <c r="KA14" s="60"/>
      <c r="KB14" s="60"/>
      <c r="KC14" s="60"/>
      <c r="KD14" s="60"/>
      <c r="KE14" s="60"/>
      <c r="KF14" s="60"/>
      <c r="KG14" s="60"/>
      <c r="KH14" s="60"/>
      <c r="KI14" s="60"/>
      <c r="KJ14" s="60"/>
      <c r="KK14" s="60"/>
      <c r="KL14" s="60"/>
      <c r="KM14" s="60"/>
      <c r="KN14" s="60"/>
      <c r="KO14" s="60"/>
      <c r="KP14" s="60"/>
      <c r="KQ14" s="60"/>
      <c r="KR14" s="60"/>
      <c r="KS14" s="60"/>
      <c r="KT14" s="60"/>
      <c r="KU14" s="60"/>
      <c r="KV14" s="60"/>
      <c r="KW14" s="60"/>
      <c r="KX14" s="60"/>
      <c r="KY14" s="60"/>
      <c r="KZ14" s="60"/>
      <c r="LA14" s="60"/>
      <c r="LB14" s="60"/>
      <c r="LC14" s="60"/>
      <c r="LD14" s="60"/>
      <c r="LE14" s="60"/>
      <c r="LF14" s="60"/>
      <c r="LG14" s="60"/>
      <c r="LH14" s="60"/>
      <c r="LI14" s="60"/>
      <c r="LJ14" s="60"/>
      <c r="LK14" s="60"/>
      <c r="LL14" s="60"/>
      <c r="LM14" s="60"/>
      <c r="LN14" s="60"/>
      <c r="LO14" s="60"/>
      <c r="LP14" s="60"/>
      <c r="LQ14" s="60"/>
      <c r="LR14" s="60"/>
      <c r="LS14" s="60"/>
      <c r="LT14" s="60"/>
      <c r="LU14" s="60"/>
      <c r="LV14" s="60"/>
      <c r="LW14" s="60"/>
      <c r="LX14" s="60"/>
      <c r="LY14" s="60"/>
      <c r="LZ14" s="60"/>
      <c r="MA14" s="60"/>
      <c r="MB14" s="60"/>
      <c r="MC14" s="60"/>
      <c r="MD14" s="60"/>
      <c r="ME14" s="60"/>
      <c r="MF14" s="60"/>
      <c r="MG14" s="60"/>
      <c r="MH14" s="60"/>
      <c r="MI14" s="60"/>
      <c r="MJ14" s="60"/>
      <c r="MK14" s="60"/>
      <c r="ML14" s="60"/>
      <c r="MM14" s="60"/>
      <c r="MN14" s="60"/>
      <c r="MO14" s="60"/>
      <c r="MP14" s="60"/>
      <c r="MQ14" s="60"/>
      <c r="MR14" s="60"/>
      <c r="MS14" s="60"/>
      <c r="MT14" s="60"/>
      <c r="MU14" s="60"/>
      <c r="MV14" s="60"/>
      <c r="MW14" s="60"/>
      <c r="MX14" s="60"/>
      <c r="MY14" s="60"/>
      <c r="MZ14" s="60"/>
      <c r="NA14" s="60"/>
      <c r="NB14" s="60"/>
      <c r="NC14" s="60"/>
      <c r="ND14" s="60"/>
      <c r="NE14" s="60"/>
      <c r="NF14" s="60"/>
      <c r="NG14" s="60"/>
      <c r="NH14" s="60"/>
      <c r="NI14" s="60"/>
      <c r="NJ14" s="60"/>
      <c r="NK14" s="60"/>
      <c r="NL14" s="60"/>
      <c r="NM14" s="60"/>
      <c r="NN14" s="60"/>
      <c r="NO14" s="60"/>
      <c r="NP14" s="60"/>
      <c r="NQ14" s="60"/>
      <c r="NR14" s="60"/>
      <c r="NS14" s="60"/>
      <c r="NT14" s="60"/>
      <c r="NU14" s="60"/>
      <c r="NV14" s="60"/>
      <c r="NW14" s="60"/>
      <c r="NX14" s="60"/>
      <c r="NY14" s="60"/>
      <c r="NZ14" s="60"/>
      <c r="OA14" s="60"/>
      <c r="OB14" s="60"/>
      <c r="OC14" s="60"/>
      <c r="OD14" s="60"/>
      <c r="OE14" s="60"/>
      <c r="OF14" s="60"/>
      <c r="OG14" s="60"/>
      <c r="OH14" s="60"/>
      <c r="OI14" s="60"/>
      <c r="OJ14" s="60"/>
      <c r="OK14" s="60"/>
      <c r="OL14" s="60"/>
      <c r="OM14" s="60"/>
      <c r="ON14" s="60"/>
      <c r="OO14" s="60"/>
      <c r="OP14" s="60"/>
      <c r="OQ14" s="60"/>
      <c r="OR14" s="60"/>
      <c r="OS14" s="60"/>
      <c r="OT14" s="60"/>
      <c r="OU14" s="60"/>
      <c r="OV14" s="60"/>
      <c r="OW14" s="60"/>
      <c r="OX14" s="60"/>
      <c r="OY14" s="60"/>
      <c r="OZ14" s="60"/>
      <c r="PA14" s="60"/>
      <c r="PB14" s="60"/>
      <c r="PC14" s="60"/>
      <c r="PD14" s="60"/>
      <c r="PE14" s="60"/>
      <c r="PF14" s="60"/>
      <c r="PG14" s="60"/>
      <c r="PH14" s="60"/>
      <c r="PI14" s="60"/>
      <c r="PJ14" s="60"/>
      <c r="PK14" s="60"/>
      <c r="PL14" s="60"/>
      <c r="PM14" s="60"/>
      <c r="PN14" s="60"/>
      <c r="PO14" s="60"/>
      <c r="PP14" s="60"/>
      <c r="PQ14" s="60"/>
      <c r="PR14" s="60"/>
      <c r="PS14" s="60"/>
      <c r="PT14" s="60"/>
      <c r="PU14" s="60"/>
      <c r="PV14" s="60"/>
      <c r="PW14" s="60"/>
      <c r="PX14" s="60"/>
      <c r="PY14" s="60"/>
      <c r="PZ14" s="60"/>
      <c r="QA14" s="60"/>
      <c r="QB14" s="60"/>
      <c r="QC14" s="60"/>
      <c r="QD14" s="60"/>
      <c r="QE14" s="60"/>
      <c r="QF14" s="60"/>
      <c r="QG14" s="60"/>
      <c r="QH14" s="60"/>
      <c r="QI14" s="60"/>
      <c r="QJ14" s="60"/>
      <c r="QK14" s="60"/>
      <c r="QL14" s="60"/>
      <c r="QM14" s="60"/>
      <c r="QN14" s="60"/>
      <c r="QO14" s="60"/>
      <c r="QP14" s="60"/>
      <c r="QQ14" s="60"/>
      <c r="QR14" s="60"/>
      <c r="QS14" s="60"/>
      <c r="QT14" s="60"/>
      <c r="QU14" s="60"/>
      <c r="QV14" s="60"/>
      <c r="QW14" s="60"/>
      <c r="QX14" s="60"/>
      <c r="QY14" s="60"/>
      <c r="QZ14" s="60"/>
      <c r="RA14" s="60"/>
      <c r="RB14" s="60"/>
      <c r="RC14" s="60"/>
      <c r="RD14" s="60"/>
      <c r="RE14" s="60"/>
      <c r="RF14" s="60"/>
      <c r="RG14" s="60"/>
      <c r="RH14" s="60"/>
      <c r="RI14" s="60"/>
      <c r="RJ14" s="60"/>
      <c r="RK14" s="60"/>
      <c r="RL14" s="60"/>
      <c r="RM14" s="60"/>
      <c r="RN14" s="60"/>
      <c r="RO14" s="60"/>
      <c r="RP14" s="60"/>
      <c r="RQ14" s="60"/>
      <c r="RR14" s="60"/>
      <c r="RS14" s="60"/>
      <c r="RT14" s="60"/>
      <c r="RU14" s="60"/>
      <c r="RV14" s="60"/>
      <c r="RW14" s="60"/>
      <c r="RX14" s="60"/>
      <c r="RY14" s="60"/>
      <c r="RZ14" s="60"/>
      <c r="SA14" s="60"/>
      <c r="SB14" s="60"/>
      <c r="SC14" s="60"/>
      <c r="SD14" s="60"/>
      <c r="SE14" s="60"/>
      <c r="SF14" s="60"/>
      <c r="SG14" s="60"/>
      <c r="SH14" s="60"/>
      <c r="SI14" s="60"/>
      <c r="SJ14" s="60"/>
      <c r="SK14" s="60"/>
      <c r="SL14" s="60"/>
      <c r="SM14" s="60"/>
      <c r="SN14" s="60"/>
      <c r="SO14" s="60"/>
      <c r="SP14" s="60"/>
      <c r="SQ14" s="60"/>
      <c r="SR14" s="60"/>
      <c r="SS14" s="60"/>
      <c r="ST14" s="60"/>
      <c r="SU14" s="60"/>
      <c r="SV14" s="60"/>
      <c r="SW14" s="60"/>
      <c r="SX14" s="60"/>
      <c r="SY14" s="60"/>
      <c r="SZ14" s="60"/>
      <c r="TA14" s="60"/>
      <c r="TB14" s="60"/>
      <c r="TC14" s="60"/>
      <c r="TD14" s="60"/>
      <c r="TE14" s="60"/>
      <c r="TF14" s="60"/>
      <c r="TG14" s="60"/>
      <c r="TH14" s="60"/>
      <c r="TI14" s="60"/>
      <c r="TJ14" s="60"/>
      <c r="TK14" s="60"/>
      <c r="TL14" s="60"/>
      <c r="TM14" s="60"/>
      <c r="TN14" s="60"/>
      <c r="TO14" s="60"/>
      <c r="TP14" s="60"/>
      <c r="TQ14" s="60"/>
      <c r="TR14" s="60"/>
      <c r="TS14" s="60"/>
      <c r="TT14" s="60"/>
      <c r="TU14" s="60"/>
      <c r="TV14" s="60"/>
      <c r="TW14" s="60"/>
      <c r="TX14" s="60"/>
      <c r="TY14" s="60"/>
      <c r="TZ14" s="60"/>
      <c r="UA14" s="60"/>
      <c r="UB14" s="60"/>
      <c r="UC14" s="60"/>
      <c r="UD14" s="60"/>
      <c r="UE14" s="60"/>
      <c r="UF14" s="60"/>
      <c r="UG14" s="60"/>
      <c r="UH14" s="60"/>
      <c r="UI14" s="60"/>
      <c r="UJ14" s="60"/>
      <c r="UK14" s="60"/>
      <c r="UL14" s="60"/>
      <c r="UM14" s="60"/>
      <c r="UN14" s="60"/>
      <c r="UO14" s="60"/>
      <c r="UP14" s="60"/>
      <c r="UQ14" s="60"/>
      <c r="UR14" s="60"/>
      <c r="US14" s="60"/>
      <c r="UT14" s="60"/>
      <c r="UU14" s="60"/>
      <c r="UV14" s="60"/>
      <c r="UW14" s="60"/>
      <c r="UX14" s="60"/>
      <c r="UY14" s="60"/>
      <c r="UZ14" s="60"/>
      <c r="VA14" s="60"/>
      <c r="VB14" s="60"/>
      <c r="VC14" s="60"/>
      <c r="VD14" s="60"/>
      <c r="VE14" s="60"/>
      <c r="VF14" s="60"/>
      <c r="VG14" s="60"/>
      <c r="VH14" s="60"/>
      <c r="VI14" s="60"/>
      <c r="VJ14" s="60"/>
      <c r="VK14" s="60"/>
      <c r="VL14" s="60"/>
      <c r="VM14" s="60"/>
      <c r="VN14" s="60"/>
      <c r="VO14" s="60"/>
      <c r="VP14" s="60"/>
      <c r="VQ14" s="60"/>
      <c r="VR14" s="60"/>
      <c r="VS14" s="60"/>
      <c r="VT14" s="60"/>
      <c r="VU14" s="60"/>
      <c r="VV14" s="60"/>
      <c r="VW14" s="60"/>
      <c r="VX14" s="60"/>
      <c r="VY14" s="60"/>
      <c r="VZ14" s="60"/>
      <c r="WA14" s="60"/>
      <c r="WB14" s="60"/>
      <c r="WC14" s="60"/>
      <c r="WD14" s="60"/>
      <c r="WE14" s="60"/>
      <c r="WF14" s="60"/>
      <c r="WG14" s="60"/>
      <c r="WH14" s="60"/>
      <c r="WI14" s="60"/>
      <c r="WJ14" s="60"/>
      <c r="WK14" s="60"/>
      <c r="WL14" s="60"/>
      <c r="WM14" s="60"/>
      <c r="WN14" s="60"/>
      <c r="WO14" s="60"/>
      <c r="WP14" s="60"/>
      <c r="WQ14" s="60"/>
      <c r="WR14" s="60"/>
      <c r="WS14" s="60"/>
      <c r="WT14" s="60"/>
      <c r="WU14" s="60"/>
      <c r="WV14" s="60"/>
      <c r="WW14" s="60"/>
      <c r="WX14" s="60"/>
      <c r="WY14" s="60"/>
      <c r="WZ14" s="60"/>
      <c r="XA14" s="60"/>
      <c r="XB14" s="60"/>
      <c r="XC14" s="60"/>
      <c r="XD14" s="60"/>
      <c r="XE14" s="60"/>
      <c r="XF14" s="60"/>
      <c r="XG14" s="60"/>
      <c r="XH14" s="60"/>
      <c r="XI14" s="60"/>
      <c r="XJ14" s="60"/>
      <c r="XK14" s="60"/>
      <c r="XL14" s="60"/>
      <c r="XM14" s="60"/>
      <c r="XN14" s="60"/>
      <c r="XO14" s="60"/>
      <c r="XP14" s="60"/>
      <c r="XQ14" s="60"/>
      <c r="XR14" s="60"/>
      <c r="XS14" s="60"/>
      <c r="XT14" s="60"/>
      <c r="XU14" s="60"/>
      <c r="XV14" s="60"/>
      <c r="XW14" s="60"/>
      <c r="XX14" s="60"/>
      <c r="XY14" s="60"/>
      <c r="XZ14" s="60"/>
      <c r="YA14" s="60"/>
      <c r="YB14" s="60"/>
      <c r="YC14" s="60"/>
      <c r="YD14" s="60"/>
      <c r="YE14" s="60"/>
      <c r="YF14" s="60"/>
      <c r="YG14" s="60"/>
      <c r="YH14" s="60"/>
      <c r="YI14" s="60"/>
      <c r="YJ14" s="60"/>
      <c r="YK14" s="60"/>
      <c r="YL14" s="60"/>
      <c r="YM14" s="60"/>
      <c r="YN14" s="60"/>
      <c r="YO14" s="60"/>
      <c r="YP14" s="60"/>
      <c r="YQ14" s="60"/>
      <c r="YR14" s="60"/>
      <c r="YS14" s="60"/>
      <c r="YT14" s="60"/>
      <c r="YU14" s="60"/>
      <c r="YV14" s="60"/>
      <c r="YW14" s="60"/>
      <c r="YX14" s="60"/>
      <c r="YY14" s="60"/>
      <c r="YZ14" s="60"/>
      <c r="ZA14" s="60"/>
      <c r="ZB14" s="60"/>
      <c r="ZC14" s="60"/>
      <c r="ZD14" s="60"/>
      <c r="ZE14" s="60"/>
      <c r="ZF14" s="60"/>
      <c r="ZG14" s="60"/>
      <c r="ZH14" s="60"/>
      <c r="ZI14" s="60"/>
      <c r="ZJ14" s="60"/>
      <c r="ZK14" s="60"/>
      <c r="ZL14" s="60"/>
      <c r="ZM14" s="60"/>
      <c r="ZN14" s="60"/>
      <c r="ZO14" s="60"/>
      <c r="ZP14" s="60"/>
      <c r="ZQ14" s="60"/>
      <c r="ZR14" s="60"/>
      <c r="ZS14" s="60"/>
      <c r="ZT14" s="60"/>
      <c r="ZU14" s="60"/>
      <c r="ZV14" s="60"/>
      <c r="ZW14" s="60"/>
      <c r="ZX14" s="60"/>
      <c r="ZY14" s="60"/>
      <c r="ZZ14" s="60"/>
      <c r="AAA14" s="60"/>
      <c r="AAB14" s="60"/>
      <c r="AAC14" s="60"/>
      <c r="AAD14" s="60"/>
      <c r="AAE14" s="60"/>
      <c r="AAF14" s="60"/>
      <c r="AAG14" s="60"/>
      <c r="AAH14" s="60"/>
      <c r="AAI14" s="60"/>
      <c r="AAJ14" s="60"/>
      <c r="AAK14" s="60"/>
      <c r="AAL14" s="60"/>
      <c r="AAM14" s="60"/>
      <c r="AAN14" s="60"/>
      <c r="AAO14" s="60"/>
      <c r="AAP14" s="60"/>
      <c r="AAQ14" s="60"/>
      <c r="AAR14" s="60"/>
      <c r="AAS14" s="60"/>
      <c r="AAT14" s="60"/>
      <c r="AAU14" s="60"/>
      <c r="AAV14" s="60"/>
      <c r="AAW14" s="60"/>
      <c r="AAX14" s="60"/>
      <c r="AAY14" s="60"/>
      <c r="AAZ14" s="60"/>
      <c r="ABA14" s="60"/>
      <c r="ABB14" s="60"/>
      <c r="ABC14" s="60"/>
      <c r="ABD14" s="60"/>
      <c r="ABE14" s="60"/>
      <c r="ABF14" s="60"/>
      <c r="ABG14" s="60"/>
      <c r="ABH14" s="60"/>
      <c r="ABI14" s="60"/>
      <c r="ABJ14" s="60"/>
      <c r="ABK14" s="60"/>
      <c r="ABL14" s="60"/>
      <c r="ABM14" s="60"/>
      <c r="ABN14" s="60"/>
      <c r="ABO14" s="60"/>
      <c r="ABP14" s="60"/>
      <c r="ABQ14" s="60"/>
      <c r="ABR14" s="60"/>
      <c r="ABS14" s="60"/>
      <c r="ABT14" s="60"/>
      <c r="ABU14" s="60"/>
      <c r="ABV14" s="60"/>
      <c r="ABW14" s="60"/>
      <c r="ABX14" s="60"/>
      <c r="ABY14" s="60"/>
      <c r="ABZ14" s="60"/>
      <c r="ACA14" s="60"/>
      <c r="ACB14" s="60"/>
      <c r="ACC14" s="60"/>
      <c r="ACD14" s="60"/>
      <c r="ACE14" s="60"/>
      <c r="ACF14" s="60"/>
      <c r="ACG14" s="60"/>
      <c r="ACH14" s="60"/>
      <c r="ACI14" s="60"/>
      <c r="ACJ14" s="60"/>
      <c r="ACK14" s="60"/>
      <c r="ACL14" s="60"/>
      <c r="ACM14" s="60"/>
      <c r="ACN14" s="60"/>
      <c r="ACO14" s="60"/>
      <c r="ACP14" s="60"/>
      <c r="ACQ14" s="60"/>
      <c r="ACR14" s="60"/>
      <c r="ACS14" s="60"/>
      <c r="ACT14" s="60"/>
      <c r="ACU14" s="60"/>
      <c r="ACV14" s="60"/>
      <c r="ACW14" s="60"/>
      <c r="ACX14" s="60"/>
      <c r="ACY14" s="60"/>
      <c r="ACZ14" s="60"/>
      <c r="ADA14" s="60"/>
      <c r="ADB14" s="60"/>
      <c r="ADC14" s="60"/>
      <c r="ADD14" s="60"/>
      <c r="ADE14" s="60"/>
      <c r="ADF14" s="60"/>
      <c r="ADG14" s="60"/>
      <c r="ADH14" s="60"/>
      <c r="ADI14" s="60"/>
      <c r="ADJ14" s="60"/>
      <c r="ADK14" s="60"/>
      <c r="ADL14" s="60"/>
      <c r="ADM14" s="60"/>
      <c r="ADN14" s="60"/>
      <c r="ADO14" s="60"/>
      <c r="ADP14" s="60"/>
      <c r="ADQ14" s="60"/>
      <c r="ADR14" s="60"/>
      <c r="ADS14" s="60"/>
      <c r="ADT14" s="60"/>
      <c r="ADU14" s="60"/>
      <c r="ADV14" s="60"/>
      <c r="ADW14" s="60"/>
      <c r="ADX14" s="60"/>
      <c r="ADY14" s="60"/>
      <c r="ADZ14" s="60"/>
      <c r="AEA14" s="60"/>
      <c r="AEB14" s="60"/>
      <c r="AEC14" s="60"/>
      <c r="AED14" s="60"/>
      <c r="AEE14" s="60"/>
      <c r="AEF14" s="60"/>
      <c r="AEG14" s="60"/>
      <c r="AEH14" s="60"/>
      <c r="AEI14" s="60"/>
      <c r="AEJ14" s="60"/>
      <c r="AEK14" s="60"/>
      <c r="AEL14" s="60"/>
      <c r="AEM14" s="60"/>
      <c r="AEN14" s="60"/>
      <c r="AEO14" s="60"/>
      <c r="AEP14" s="60"/>
      <c r="AEQ14" s="60"/>
      <c r="AER14" s="60"/>
      <c r="AES14" s="60"/>
      <c r="AET14" s="60"/>
      <c r="AEU14" s="60"/>
      <c r="AEV14" s="60"/>
      <c r="AEW14" s="60"/>
      <c r="AEX14" s="60"/>
      <c r="AEY14" s="60"/>
      <c r="AEZ14" s="60"/>
      <c r="AFA14" s="60"/>
      <c r="AFB14" s="60"/>
      <c r="AFC14" s="60"/>
      <c r="AFD14" s="60"/>
      <c r="AFE14" s="60"/>
      <c r="AFF14" s="60"/>
      <c r="AFG14" s="60"/>
      <c r="AFH14" s="60"/>
      <c r="AFI14" s="60"/>
      <c r="AFJ14" s="60"/>
      <c r="AFK14" s="60"/>
      <c r="AFL14" s="60"/>
      <c r="AFM14" s="60"/>
      <c r="AFN14" s="60"/>
      <c r="AFO14" s="60"/>
      <c r="AFP14" s="60"/>
      <c r="AFQ14" s="60"/>
      <c r="AFR14" s="60"/>
      <c r="AFS14" s="60"/>
      <c r="AFT14" s="60"/>
      <c r="AFU14" s="60"/>
      <c r="AFV14" s="60"/>
      <c r="AFW14" s="60"/>
      <c r="AFX14" s="60"/>
      <c r="AFY14" s="60"/>
      <c r="AFZ14" s="60"/>
      <c r="AGA14" s="60"/>
      <c r="AGB14" s="60"/>
      <c r="AGC14" s="60"/>
      <c r="AGD14" s="60"/>
      <c r="AGE14" s="60"/>
      <c r="AGF14" s="60"/>
      <c r="AGG14" s="60"/>
      <c r="AGH14" s="60"/>
      <c r="AGI14" s="60"/>
      <c r="AGJ14" s="60"/>
      <c r="AGK14" s="60"/>
      <c r="AGL14" s="60"/>
      <c r="AGM14" s="60"/>
      <c r="AGN14" s="60"/>
      <c r="AGO14" s="60"/>
      <c r="AGP14" s="60"/>
      <c r="AGQ14" s="60"/>
      <c r="AGR14" s="60"/>
      <c r="AGS14" s="60"/>
      <c r="AGT14" s="60"/>
      <c r="AGU14" s="60"/>
      <c r="AGV14" s="60"/>
      <c r="AGW14" s="60"/>
      <c r="AGX14" s="60"/>
      <c r="AGY14" s="60"/>
      <c r="AGZ14" s="60"/>
      <c r="AHA14" s="60"/>
      <c r="AHB14" s="60"/>
      <c r="AHC14" s="60"/>
      <c r="AHD14" s="60"/>
      <c r="AHE14" s="60"/>
      <c r="AHF14" s="60"/>
      <c r="AHG14" s="60"/>
      <c r="AHH14" s="60"/>
      <c r="AHI14" s="60"/>
      <c r="AHJ14" s="60"/>
      <c r="AHK14" s="60"/>
      <c r="AHL14" s="60"/>
      <c r="AHM14" s="60"/>
      <c r="AHN14" s="60"/>
      <c r="AHO14" s="60"/>
      <c r="AHP14" s="60"/>
      <c r="AHQ14" s="60"/>
      <c r="AHR14" s="60"/>
      <c r="AHS14" s="60"/>
      <c r="AHT14" s="60"/>
      <c r="AHU14" s="60"/>
      <c r="AHV14" s="60"/>
      <c r="AHW14" s="60"/>
      <c r="AHX14" s="60"/>
      <c r="AHY14" s="60"/>
      <c r="AHZ14" s="60"/>
      <c r="AIA14" s="60"/>
      <c r="AIB14" s="60"/>
      <c r="AIC14" s="60"/>
      <c r="AID14" s="60"/>
      <c r="AIE14" s="60"/>
      <c r="AIF14" s="60"/>
      <c r="AIG14" s="60"/>
      <c r="AIH14" s="60"/>
      <c r="AII14" s="60"/>
      <c r="AIJ14" s="60"/>
      <c r="AIK14" s="60"/>
      <c r="AIL14" s="60"/>
      <c r="AIM14" s="60"/>
      <c r="AIN14" s="60"/>
      <c r="AIO14" s="60"/>
      <c r="AIP14" s="60"/>
      <c r="AIQ14" s="60"/>
      <c r="AIR14" s="60"/>
      <c r="AIS14" s="60"/>
      <c r="AIT14" s="60"/>
      <c r="AIU14" s="60"/>
      <c r="AIV14" s="60"/>
      <c r="AIW14" s="60"/>
      <c r="AIX14" s="60"/>
      <c r="AIY14" s="60"/>
      <c r="AIZ14" s="60"/>
      <c r="AJA14" s="60"/>
      <c r="AJB14" s="60"/>
      <c r="AJC14" s="60"/>
      <c r="AJD14" s="60"/>
      <c r="AJE14" s="60"/>
      <c r="AJF14" s="60"/>
      <c r="AJG14" s="60"/>
      <c r="AJH14" s="60"/>
      <c r="AJI14" s="60"/>
      <c r="AJJ14" s="60"/>
      <c r="AJK14" s="60"/>
      <c r="AJL14" s="60"/>
      <c r="AJM14" s="60"/>
      <c r="AJN14" s="60"/>
      <c r="AJO14" s="60"/>
      <c r="AJP14" s="60"/>
      <c r="AJQ14" s="60"/>
      <c r="AJR14" s="60"/>
      <c r="AJS14" s="60"/>
      <c r="AJT14" s="60"/>
      <c r="AJU14" s="60"/>
      <c r="AJV14" s="60"/>
      <c r="AJW14" s="60"/>
      <c r="AJX14" s="60"/>
      <c r="AJY14" s="60"/>
      <c r="AJZ14" s="60"/>
      <c r="AKA14" s="60"/>
      <c r="AKB14" s="60"/>
      <c r="AKC14" s="60"/>
      <c r="AKD14" s="60"/>
      <c r="AKE14" s="60"/>
      <c r="AKF14" s="60"/>
      <c r="AKG14" s="60"/>
      <c r="AKH14" s="60"/>
      <c r="AKI14" s="60"/>
      <c r="AKJ14" s="60"/>
      <c r="AKK14" s="60"/>
      <c r="AKL14" s="60"/>
      <c r="AKM14" s="60"/>
      <c r="AKN14" s="60"/>
      <c r="AKO14" s="60"/>
      <c r="AKP14" s="60"/>
      <c r="AKQ14" s="60"/>
      <c r="AKR14" s="60"/>
      <c r="AKS14" s="60"/>
      <c r="AKT14" s="60"/>
      <c r="AKU14" s="60"/>
      <c r="AKV14" s="60"/>
      <c r="AKW14" s="60"/>
      <c r="AKX14" s="60"/>
      <c r="AKY14" s="60"/>
      <c r="AKZ14" s="60"/>
      <c r="ALA14" s="60"/>
      <c r="ALB14" s="60"/>
      <c r="ALC14" s="60"/>
      <c r="ALD14" s="60"/>
      <c r="ALE14" s="60"/>
      <c r="ALF14" s="60"/>
      <c r="ALG14" s="60"/>
      <c r="ALH14" s="60"/>
      <c r="ALI14" s="60"/>
      <c r="ALJ14" s="60"/>
      <c r="ALK14" s="60"/>
      <c r="ALL14" s="60"/>
      <c r="ALM14" s="60"/>
      <c r="ALN14" s="60"/>
      <c r="ALO14" s="60"/>
      <c r="ALP14" s="60"/>
      <c r="ALQ14" s="60"/>
      <c r="ALR14" s="60"/>
      <c r="ALS14" s="60"/>
      <c r="ALT14" s="60"/>
      <c r="ALU14" s="60"/>
      <c r="ALV14" s="60"/>
      <c r="ALW14" s="60"/>
      <c r="ALX14" s="60"/>
      <c r="ALY14" s="60"/>
      <c r="ALZ14" s="60"/>
      <c r="AMA14" s="60"/>
      <c r="AMB14" s="60"/>
      <c r="AMC14" s="60"/>
      <c r="AMD14" s="60"/>
      <c r="AME14" s="60"/>
      <c r="AMF14" s="60"/>
      <c r="AMG14" s="60"/>
      <c r="AMH14" s="60"/>
      <c r="AMI14" s="60"/>
      <c r="AMJ14" s="60"/>
      <c r="AMK14" s="60"/>
      <c r="AML14" s="60"/>
      <c r="AMM14" s="60"/>
      <c r="AMN14" s="60"/>
      <c r="AMO14" s="60"/>
      <c r="AMP14" s="60"/>
      <c r="AMQ14" s="60"/>
      <c r="AMR14" s="60"/>
      <c r="AMS14" s="60"/>
      <c r="AMT14" s="60"/>
      <c r="AMU14" s="60"/>
      <c r="AMV14" s="60"/>
      <c r="AMW14" s="60"/>
      <c r="AMX14" s="60"/>
      <c r="AMY14" s="60"/>
      <c r="AMZ14" s="60"/>
      <c r="ANA14" s="60"/>
      <c r="ANB14" s="60"/>
      <c r="ANC14" s="60"/>
      <c r="AND14" s="60"/>
      <c r="ANE14" s="60"/>
      <c r="ANF14" s="60"/>
      <c r="ANG14" s="60"/>
      <c r="ANH14" s="60"/>
      <c r="ANI14" s="60"/>
      <c r="ANJ14" s="60"/>
      <c r="ANK14" s="60"/>
      <c r="ANL14" s="60"/>
      <c r="ANM14" s="60"/>
      <c r="ANN14" s="60"/>
      <c r="ANO14" s="60"/>
      <c r="ANP14" s="60"/>
      <c r="ANQ14" s="60"/>
      <c r="ANR14" s="60"/>
      <c r="ANS14" s="60"/>
      <c r="ANT14" s="60"/>
      <c r="ANU14" s="60"/>
      <c r="ANV14" s="60"/>
      <c r="ANW14" s="60"/>
      <c r="ANX14" s="60"/>
      <c r="ANY14" s="60"/>
      <c r="ANZ14" s="60"/>
      <c r="AOA14" s="60"/>
      <c r="AOB14" s="60"/>
      <c r="AOC14" s="60"/>
      <c r="AOD14" s="60"/>
      <c r="AOE14" s="60"/>
      <c r="AOF14" s="60"/>
      <c r="AOG14" s="60"/>
      <c r="AOH14" s="60"/>
      <c r="AOI14" s="60"/>
      <c r="AOJ14" s="60"/>
      <c r="AOK14" s="60"/>
      <c r="AOL14" s="60"/>
      <c r="AOM14" s="60"/>
      <c r="AON14" s="60"/>
      <c r="AOO14" s="60"/>
      <c r="AOP14" s="60"/>
      <c r="AOQ14" s="60"/>
      <c r="AOR14" s="60"/>
      <c r="AOS14" s="60"/>
      <c r="AOT14" s="60"/>
      <c r="AOU14" s="60"/>
      <c r="AOV14" s="60"/>
      <c r="AOW14" s="60"/>
      <c r="AOX14" s="60"/>
      <c r="AOY14" s="60"/>
      <c r="AOZ14" s="60"/>
      <c r="APA14" s="60"/>
      <c r="APB14" s="60"/>
      <c r="APC14" s="60"/>
      <c r="APD14" s="60"/>
      <c r="APE14" s="60"/>
      <c r="APF14" s="60"/>
    </row>
    <row r="15" spans="1:1099" s="60" customFormat="1" ht="11.25" customHeight="1">
      <c r="A15" s="56"/>
      <c r="B15" s="550"/>
      <c r="C15" s="59"/>
      <c r="D15" s="554"/>
      <c r="E15" s="555"/>
      <c r="F15" s="555"/>
      <c r="G15" s="555"/>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c r="AL15" s="555"/>
      <c r="AM15" s="555"/>
      <c r="AN15" s="555"/>
      <c r="AO15" s="555"/>
      <c r="AP15" s="556"/>
      <c r="AQ15" s="538"/>
      <c r="AR15" s="540"/>
      <c r="AS15" s="541"/>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row>
    <row r="16" spans="1:1099" s="57" customFormat="1" ht="4.5" customHeight="1">
      <c r="A16" s="56"/>
      <c r="B16" s="550"/>
      <c r="C16" s="59"/>
      <c r="D16" s="554"/>
      <c r="E16" s="555"/>
      <c r="F16" s="555"/>
      <c r="G16" s="555"/>
      <c r="H16" s="555"/>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c r="AG16" s="555"/>
      <c r="AH16" s="555"/>
      <c r="AI16" s="555"/>
      <c r="AJ16" s="555"/>
      <c r="AK16" s="555"/>
      <c r="AL16" s="555"/>
      <c r="AM16" s="555"/>
      <c r="AN16" s="555"/>
      <c r="AO16" s="555"/>
      <c r="AP16" s="556"/>
      <c r="AQ16" s="539"/>
      <c r="AR16" s="542"/>
      <c r="AS16" s="543"/>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c r="CZ16" s="55"/>
      <c r="DA16" s="55"/>
      <c r="DB16" s="55"/>
      <c r="DC16" s="55"/>
      <c r="DD16" s="55"/>
      <c r="DE16" s="55"/>
      <c r="DF16" s="55"/>
      <c r="DG16" s="55"/>
      <c r="DH16" s="55"/>
      <c r="DI16" s="55"/>
      <c r="DJ16" s="55"/>
      <c r="DK16" s="55"/>
      <c r="DL16" s="55"/>
      <c r="DM16" s="55"/>
      <c r="DN16" s="55"/>
      <c r="DO16" s="55"/>
      <c r="DP16" s="55"/>
      <c r="DQ16" s="55"/>
      <c r="DR16" s="55"/>
      <c r="DS16" s="55"/>
      <c r="DT16" s="55"/>
      <c r="DU16" s="55"/>
      <c r="DV16" s="55"/>
      <c r="DW16" s="55"/>
      <c r="DX16" s="55"/>
      <c r="DY16" s="55"/>
      <c r="DZ16" s="55"/>
      <c r="EA16" s="55"/>
      <c r="EB16" s="55"/>
      <c r="EC16" s="55"/>
      <c r="ED16" s="55"/>
      <c r="EE16" s="55"/>
      <c r="EF16" s="55"/>
      <c r="EG16" s="55"/>
      <c r="EH16" s="55"/>
      <c r="EI16" s="55"/>
      <c r="EJ16" s="55"/>
      <c r="EK16" s="55"/>
      <c r="EL16" s="55"/>
      <c r="EM16" s="55"/>
      <c r="EN16" s="55"/>
      <c r="EO16" s="55"/>
      <c r="EP16" s="55"/>
      <c r="EQ16" s="55"/>
      <c r="ER16" s="55"/>
      <c r="ES16" s="55"/>
      <c r="ET16" s="55"/>
      <c r="EU16" s="55"/>
      <c r="EV16" s="55"/>
      <c r="EW16" s="55"/>
      <c r="EX16" s="55"/>
      <c r="EY16" s="55"/>
      <c r="EZ16" s="55"/>
      <c r="FA16" s="55"/>
      <c r="FB16" s="55"/>
      <c r="FC16" s="55"/>
      <c r="FD16" s="55"/>
      <c r="FE16" s="55"/>
      <c r="FF16" s="55"/>
      <c r="FG16" s="55"/>
      <c r="FH16" s="55"/>
      <c r="FI16" s="55"/>
      <c r="FJ16" s="55"/>
      <c r="FK16" s="55"/>
      <c r="FL16" s="55"/>
      <c r="FM16" s="55"/>
      <c r="FN16" s="55"/>
      <c r="FO16" s="55"/>
      <c r="FP16" s="55"/>
      <c r="FQ16" s="55"/>
      <c r="FR16" s="55"/>
      <c r="FS16" s="55"/>
      <c r="FT16" s="55"/>
      <c r="FU16" s="55"/>
      <c r="FV16" s="55"/>
      <c r="FW16" s="55"/>
      <c r="FX16" s="55"/>
      <c r="FY16" s="55"/>
      <c r="FZ16" s="55"/>
      <c r="GA16" s="55"/>
      <c r="GB16" s="55"/>
      <c r="GC16" s="55"/>
      <c r="GD16" s="55"/>
      <c r="GE16" s="55"/>
      <c r="GF16" s="55"/>
      <c r="GG16" s="55"/>
      <c r="GH16" s="55"/>
      <c r="GI16" s="55"/>
      <c r="GJ16" s="55"/>
      <c r="GK16" s="55"/>
      <c r="GL16" s="55"/>
      <c r="GM16" s="55"/>
      <c r="GN16" s="55"/>
      <c r="GO16" s="55"/>
      <c r="GP16" s="55"/>
      <c r="GQ16" s="55"/>
      <c r="GR16" s="55"/>
      <c r="GS16" s="55"/>
      <c r="GT16" s="55"/>
      <c r="GU16" s="55"/>
      <c r="GV16" s="55"/>
      <c r="GW16" s="55"/>
      <c r="GX16" s="55"/>
      <c r="GY16" s="55"/>
      <c r="GZ16" s="55"/>
      <c r="HA16" s="55"/>
      <c r="HB16" s="55"/>
      <c r="HC16" s="55"/>
      <c r="HD16" s="55"/>
      <c r="HE16" s="55"/>
      <c r="HF16" s="55"/>
      <c r="HG16" s="55"/>
      <c r="HH16" s="55"/>
      <c r="HI16" s="55"/>
      <c r="HJ16" s="55"/>
      <c r="HK16" s="55"/>
      <c r="HL16" s="55"/>
      <c r="HM16" s="55"/>
      <c r="HN16" s="55"/>
      <c r="HO16" s="55"/>
      <c r="HP16" s="55"/>
      <c r="HQ16" s="55"/>
      <c r="HR16" s="55"/>
      <c r="HS16" s="55"/>
      <c r="HT16" s="55"/>
      <c r="HU16" s="55"/>
      <c r="HV16" s="55"/>
      <c r="HW16" s="55"/>
      <c r="HX16" s="55"/>
      <c r="HY16" s="55"/>
      <c r="HZ16" s="55"/>
      <c r="IA16" s="55"/>
      <c r="IB16" s="55"/>
      <c r="IC16" s="55"/>
      <c r="ID16" s="55"/>
      <c r="IE16" s="55"/>
      <c r="IF16" s="55"/>
      <c r="IG16" s="55"/>
      <c r="IH16" s="55"/>
      <c r="II16" s="55"/>
      <c r="IJ16" s="55"/>
      <c r="IK16" s="55"/>
      <c r="IL16" s="55"/>
      <c r="IM16" s="55"/>
      <c r="IN16" s="55"/>
      <c r="IO16" s="55"/>
      <c r="IP16" s="55"/>
      <c r="IQ16" s="55"/>
      <c r="IR16" s="55"/>
      <c r="IS16" s="55"/>
      <c r="IT16" s="55"/>
      <c r="IU16" s="55"/>
      <c r="IV16" s="55"/>
      <c r="IW16" s="55"/>
      <c r="IX16" s="55"/>
      <c r="IY16" s="55"/>
      <c r="IZ16" s="55"/>
      <c r="JA16" s="55"/>
      <c r="JB16" s="55"/>
      <c r="JC16" s="55"/>
      <c r="JD16" s="55"/>
      <c r="JE16" s="55"/>
      <c r="JF16" s="55"/>
      <c r="JG16" s="55"/>
      <c r="JH16" s="55"/>
      <c r="JI16" s="55"/>
      <c r="JJ16" s="55"/>
      <c r="JK16" s="55"/>
      <c r="JL16" s="55"/>
      <c r="JM16" s="55"/>
      <c r="JN16" s="55"/>
      <c r="JO16" s="55"/>
      <c r="JP16" s="55"/>
      <c r="JQ16" s="55"/>
      <c r="JR16" s="55"/>
      <c r="JS16" s="55"/>
      <c r="JT16" s="55"/>
      <c r="JU16" s="55"/>
      <c r="JV16" s="55"/>
      <c r="JW16" s="55"/>
      <c r="JX16" s="55"/>
      <c r="JY16" s="55"/>
      <c r="JZ16" s="55"/>
      <c r="KA16" s="55"/>
      <c r="KB16" s="55"/>
      <c r="KC16" s="55"/>
      <c r="KD16" s="55"/>
      <c r="KE16" s="55"/>
      <c r="KF16" s="55"/>
      <c r="KG16" s="55"/>
      <c r="KH16" s="55"/>
      <c r="KI16" s="55"/>
      <c r="KJ16" s="55"/>
      <c r="KK16" s="55"/>
      <c r="KL16" s="55"/>
      <c r="KM16" s="55"/>
      <c r="KN16" s="55"/>
      <c r="KO16" s="55"/>
      <c r="KP16" s="55"/>
      <c r="KQ16" s="55"/>
      <c r="KR16" s="55"/>
      <c r="KS16" s="55"/>
      <c r="KT16" s="55"/>
      <c r="KU16" s="55"/>
      <c r="KV16" s="55"/>
      <c r="KW16" s="55"/>
      <c r="KX16" s="55"/>
      <c r="KY16" s="55"/>
      <c r="KZ16" s="55"/>
      <c r="LA16" s="55"/>
      <c r="LB16" s="55"/>
      <c r="LC16" s="55"/>
      <c r="LD16" s="55"/>
      <c r="LE16" s="55"/>
      <c r="LF16" s="55"/>
      <c r="LG16" s="55"/>
      <c r="LH16" s="55"/>
      <c r="LI16" s="55"/>
      <c r="LJ16" s="55"/>
      <c r="LK16" s="55"/>
      <c r="LL16" s="55"/>
      <c r="LM16" s="55"/>
      <c r="LN16" s="55"/>
      <c r="LO16" s="55"/>
      <c r="LP16" s="55"/>
      <c r="LQ16" s="55"/>
      <c r="LR16" s="55"/>
      <c r="LS16" s="55"/>
      <c r="LT16" s="55"/>
      <c r="LU16" s="55"/>
      <c r="LV16" s="55"/>
      <c r="LW16" s="55"/>
      <c r="LX16" s="55"/>
      <c r="LY16" s="55"/>
      <c r="LZ16" s="55"/>
      <c r="MA16" s="55"/>
      <c r="MB16" s="55"/>
      <c r="MC16" s="55"/>
      <c r="MD16" s="55"/>
      <c r="ME16" s="55"/>
      <c r="MF16" s="55"/>
      <c r="MG16" s="55"/>
      <c r="MH16" s="55"/>
      <c r="MI16" s="55"/>
      <c r="MJ16" s="55"/>
      <c r="MK16" s="55"/>
      <c r="ML16" s="55"/>
      <c r="MM16" s="55"/>
      <c r="MN16" s="55"/>
      <c r="MO16" s="55"/>
      <c r="MP16" s="55"/>
      <c r="MQ16" s="55"/>
      <c r="MR16" s="55"/>
      <c r="MS16" s="55"/>
      <c r="MT16" s="55"/>
      <c r="MU16" s="55"/>
      <c r="MV16" s="55"/>
      <c r="MW16" s="55"/>
      <c r="MX16" s="55"/>
      <c r="MY16" s="55"/>
      <c r="MZ16" s="55"/>
      <c r="NA16" s="55"/>
      <c r="NB16" s="55"/>
      <c r="NC16" s="55"/>
      <c r="ND16" s="55"/>
      <c r="NE16" s="55"/>
      <c r="NF16" s="55"/>
      <c r="NG16" s="55"/>
      <c r="NH16" s="55"/>
      <c r="NI16" s="55"/>
      <c r="NJ16" s="55"/>
      <c r="NK16" s="55"/>
      <c r="NL16" s="55"/>
      <c r="NM16" s="55"/>
      <c r="NN16" s="55"/>
      <c r="NO16" s="55"/>
      <c r="NP16" s="55"/>
      <c r="NQ16" s="55"/>
      <c r="NR16" s="55"/>
      <c r="NS16" s="55"/>
      <c r="NT16" s="55"/>
      <c r="NU16" s="55"/>
      <c r="NV16" s="55"/>
      <c r="NW16" s="55"/>
      <c r="NX16" s="55"/>
      <c r="NY16" s="55"/>
      <c r="NZ16" s="55"/>
      <c r="OA16" s="55"/>
      <c r="OB16" s="55"/>
      <c r="OC16" s="55"/>
      <c r="OD16" s="55"/>
      <c r="OE16" s="55"/>
      <c r="OF16" s="55"/>
      <c r="OG16" s="55"/>
      <c r="OH16" s="55"/>
      <c r="OI16" s="55"/>
      <c r="OJ16" s="55"/>
      <c r="OK16" s="55"/>
      <c r="OL16" s="55"/>
      <c r="OM16" s="55"/>
      <c r="ON16" s="55"/>
      <c r="OO16" s="55"/>
      <c r="OP16" s="55"/>
      <c r="OQ16" s="55"/>
      <c r="OR16" s="55"/>
      <c r="OS16" s="55"/>
      <c r="OT16" s="55"/>
      <c r="OU16" s="55"/>
      <c r="OV16" s="55"/>
      <c r="OW16" s="55"/>
      <c r="OX16" s="55"/>
      <c r="OY16" s="55"/>
      <c r="OZ16" s="55"/>
      <c r="PA16" s="55"/>
      <c r="PB16" s="55"/>
      <c r="PC16" s="55"/>
      <c r="PD16" s="55"/>
      <c r="PE16" s="55"/>
      <c r="PF16" s="55"/>
      <c r="PG16" s="55"/>
      <c r="PH16" s="55"/>
      <c r="PI16" s="55"/>
      <c r="PJ16" s="55"/>
      <c r="PK16" s="55"/>
      <c r="PL16" s="55"/>
      <c r="PM16" s="55"/>
      <c r="PN16" s="55"/>
      <c r="PO16" s="55"/>
      <c r="PP16" s="55"/>
      <c r="PQ16" s="55"/>
      <c r="PR16" s="55"/>
      <c r="PS16" s="55"/>
      <c r="PT16" s="55"/>
      <c r="PU16" s="55"/>
      <c r="PV16" s="55"/>
      <c r="PW16" s="55"/>
      <c r="PX16" s="55"/>
      <c r="PY16" s="55"/>
      <c r="PZ16" s="55"/>
      <c r="QA16" s="55"/>
      <c r="QB16" s="55"/>
      <c r="QC16" s="55"/>
      <c r="QD16" s="55"/>
      <c r="QE16" s="55"/>
      <c r="QF16" s="55"/>
      <c r="QG16" s="55"/>
      <c r="QH16" s="55"/>
      <c r="QI16" s="55"/>
      <c r="QJ16" s="55"/>
      <c r="QK16" s="55"/>
      <c r="QL16" s="55"/>
      <c r="QM16" s="55"/>
      <c r="QN16" s="55"/>
      <c r="QO16" s="55"/>
      <c r="QP16" s="55"/>
      <c r="QQ16" s="55"/>
      <c r="QR16" s="55"/>
      <c r="QS16" s="55"/>
      <c r="QT16" s="55"/>
      <c r="QU16" s="55"/>
      <c r="QV16" s="55"/>
      <c r="QW16" s="55"/>
      <c r="QX16" s="55"/>
      <c r="QY16" s="55"/>
      <c r="QZ16" s="55"/>
      <c r="RA16" s="55"/>
      <c r="RB16" s="55"/>
      <c r="RC16" s="55"/>
      <c r="RD16" s="55"/>
      <c r="RE16" s="55"/>
      <c r="RF16" s="55"/>
      <c r="RG16" s="55"/>
      <c r="RH16" s="55"/>
      <c r="RI16" s="55"/>
      <c r="RJ16" s="55"/>
      <c r="RK16" s="55"/>
      <c r="RL16" s="55"/>
      <c r="RM16" s="55"/>
      <c r="RN16" s="55"/>
      <c r="RO16" s="55"/>
      <c r="RP16" s="55"/>
      <c r="RQ16" s="55"/>
      <c r="RR16" s="55"/>
      <c r="RS16" s="55"/>
      <c r="RT16" s="55"/>
      <c r="RU16" s="55"/>
      <c r="RV16" s="55"/>
      <c r="RW16" s="55"/>
      <c r="RX16" s="55"/>
      <c r="RY16" s="55"/>
      <c r="RZ16" s="55"/>
      <c r="SA16" s="55"/>
      <c r="SB16" s="55"/>
      <c r="SC16" s="55"/>
      <c r="SD16" s="55"/>
      <c r="SE16" s="55"/>
      <c r="SF16" s="55"/>
      <c r="SG16" s="55"/>
      <c r="SH16" s="55"/>
      <c r="SI16" s="55"/>
      <c r="SJ16" s="55"/>
      <c r="SK16" s="55"/>
      <c r="SL16" s="55"/>
      <c r="SM16" s="55"/>
      <c r="SN16" s="55"/>
      <c r="SO16" s="55"/>
      <c r="SP16" s="55"/>
      <c r="SQ16" s="55"/>
      <c r="SR16" s="55"/>
      <c r="SS16" s="55"/>
      <c r="ST16" s="55"/>
      <c r="SU16" s="55"/>
      <c r="SV16" s="55"/>
      <c r="SW16" s="55"/>
      <c r="SX16" s="55"/>
      <c r="SY16" s="55"/>
      <c r="SZ16" s="55"/>
      <c r="TA16" s="55"/>
      <c r="TB16" s="55"/>
      <c r="TC16" s="55"/>
      <c r="TD16" s="55"/>
      <c r="TE16" s="55"/>
      <c r="TF16" s="55"/>
      <c r="TG16" s="55"/>
      <c r="TH16" s="55"/>
      <c r="TI16" s="55"/>
      <c r="TJ16" s="55"/>
      <c r="TK16" s="55"/>
      <c r="TL16" s="55"/>
      <c r="TM16" s="55"/>
      <c r="TN16" s="55"/>
      <c r="TO16" s="55"/>
      <c r="TP16" s="55"/>
      <c r="TQ16" s="55"/>
      <c r="TR16" s="55"/>
      <c r="TS16" s="55"/>
      <c r="TT16" s="55"/>
      <c r="TU16" s="55"/>
      <c r="TV16" s="55"/>
      <c r="TW16" s="55"/>
      <c r="TX16" s="55"/>
      <c r="TY16" s="55"/>
      <c r="TZ16" s="55"/>
      <c r="UA16" s="55"/>
      <c r="UB16" s="55"/>
      <c r="UC16" s="55"/>
      <c r="UD16" s="55"/>
      <c r="UE16" s="55"/>
      <c r="UF16" s="55"/>
      <c r="UG16" s="55"/>
      <c r="UH16" s="55"/>
      <c r="UI16" s="55"/>
      <c r="UJ16" s="55"/>
      <c r="UK16" s="55"/>
      <c r="UL16" s="55"/>
      <c r="UM16" s="55"/>
      <c r="UN16" s="55"/>
      <c r="UO16" s="55"/>
      <c r="UP16" s="55"/>
      <c r="UQ16" s="55"/>
      <c r="UR16" s="55"/>
      <c r="US16" s="55"/>
      <c r="UT16" s="55"/>
      <c r="UU16" s="55"/>
      <c r="UV16" s="55"/>
      <c r="UW16" s="55"/>
      <c r="UX16" s="55"/>
      <c r="UY16" s="55"/>
      <c r="UZ16" s="55"/>
      <c r="VA16" s="55"/>
      <c r="VB16" s="55"/>
      <c r="VC16" s="55"/>
      <c r="VD16" s="55"/>
      <c r="VE16" s="55"/>
      <c r="VF16" s="55"/>
      <c r="VG16" s="55"/>
      <c r="VH16" s="55"/>
      <c r="VI16" s="55"/>
      <c r="VJ16" s="55"/>
      <c r="VK16" s="55"/>
      <c r="VL16" s="55"/>
      <c r="VM16" s="55"/>
      <c r="VN16" s="55"/>
      <c r="VO16" s="55"/>
      <c r="VP16" s="55"/>
      <c r="VQ16" s="55"/>
      <c r="VR16" s="55"/>
      <c r="VS16" s="55"/>
      <c r="VT16" s="55"/>
      <c r="VU16" s="55"/>
      <c r="VV16" s="55"/>
      <c r="VW16" s="55"/>
      <c r="VX16" s="55"/>
      <c r="VY16" s="55"/>
      <c r="VZ16" s="55"/>
      <c r="WA16" s="55"/>
      <c r="WB16" s="55"/>
      <c r="WC16" s="55"/>
      <c r="WD16" s="55"/>
      <c r="WE16" s="55"/>
      <c r="WF16" s="55"/>
      <c r="WG16" s="55"/>
      <c r="WH16" s="55"/>
      <c r="WI16" s="55"/>
      <c r="WJ16" s="55"/>
      <c r="WK16" s="55"/>
      <c r="WL16" s="55"/>
      <c r="WM16" s="55"/>
      <c r="WN16" s="55"/>
      <c r="WO16" s="55"/>
      <c r="WP16" s="55"/>
      <c r="WQ16" s="55"/>
      <c r="WR16" s="55"/>
      <c r="WS16" s="55"/>
      <c r="WT16" s="55"/>
      <c r="WU16" s="55"/>
      <c r="WV16" s="55"/>
      <c r="WW16" s="55"/>
      <c r="WX16" s="55"/>
      <c r="WY16" s="55"/>
      <c r="WZ16" s="55"/>
      <c r="XA16" s="55"/>
      <c r="XB16" s="55"/>
      <c r="XC16" s="55"/>
      <c r="XD16" s="55"/>
      <c r="XE16" s="55"/>
      <c r="XF16" s="55"/>
      <c r="XG16" s="55"/>
      <c r="XH16" s="55"/>
      <c r="XI16" s="55"/>
      <c r="XJ16" s="55"/>
      <c r="XK16" s="55"/>
      <c r="XL16" s="55"/>
      <c r="XM16" s="55"/>
      <c r="XN16" s="55"/>
      <c r="XO16" s="55"/>
      <c r="XP16" s="55"/>
      <c r="XQ16" s="55"/>
      <c r="XR16" s="55"/>
      <c r="XS16" s="55"/>
      <c r="XT16" s="55"/>
      <c r="XU16" s="55"/>
      <c r="XV16" s="55"/>
      <c r="XW16" s="55"/>
      <c r="XX16" s="55"/>
      <c r="XY16" s="55"/>
      <c r="XZ16" s="55"/>
      <c r="YA16" s="55"/>
      <c r="YB16" s="55"/>
      <c r="YC16" s="55"/>
      <c r="YD16" s="55"/>
      <c r="YE16" s="55"/>
      <c r="YF16" s="55"/>
      <c r="YG16" s="55"/>
      <c r="YH16" s="55"/>
      <c r="YI16" s="55"/>
      <c r="YJ16" s="55"/>
      <c r="YK16" s="55"/>
      <c r="YL16" s="55"/>
      <c r="YM16" s="55"/>
      <c r="YN16" s="55"/>
      <c r="YO16" s="55"/>
      <c r="YP16" s="55"/>
      <c r="YQ16" s="55"/>
      <c r="YR16" s="55"/>
      <c r="YS16" s="55"/>
      <c r="YT16" s="55"/>
      <c r="YU16" s="55"/>
      <c r="YV16" s="55"/>
      <c r="YW16" s="55"/>
      <c r="YX16" s="55"/>
      <c r="YY16" s="55"/>
      <c r="YZ16" s="55"/>
      <c r="ZA16" s="55"/>
      <c r="ZB16" s="55"/>
      <c r="ZC16" s="55"/>
      <c r="ZD16" s="55"/>
      <c r="ZE16" s="55"/>
      <c r="ZF16" s="55"/>
      <c r="ZG16" s="55"/>
      <c r="ZH16" s="55"/>
      <c r="ZI16" s="55"/>
      <c r="ZJ16" s="55"/>
      <c r="ZK16" s="55"/>
      <c r="ZL16" s="55"/>
      <c r="ZM16" s="55"/>
      <c r="ZN16" s="55"/>
      <c r="ZO16" s="55"/>
      <c r="ZP16" s="55"/>
      <c r="ZQ16" s="55"/>
      <c r="ZR16" s="55"/>
      <c r="ZS16" s="55"/>
      <c r="ZT16" s="55"/>
      <c r="ZU16" s="55"/>
      <c r="ZV16" s="55"/>
      <c r="ZW16" s="55"/>
      <c r="ZX16" s="55"/>
      <c r="ZY16" s="55"/>
      <c r="ZZ16" s="55"/>
      <c r="AAA16" s="55"/>
      <c r="AAB16" s="55"/>
      <c r="AAC16" s="55"/>
      <c r="AAD16" s="55"/>
      <c r="AAE16" s="55"/>
      <c r="AAF16" s="55"/>
      <c r="AAG16" s="55"/>
      <c r="AAH16" s="55"/>
      <c r="AAI16" s="55"/>
      <c r="AAJ16" s="55"/>
      <c r="AAK16" s="55"/>
      <c r="AAL16" s="55"/>
      <c r="AAM16" s="55"/>
      <c r="AAN16" s="55"/>
      <c r="AAO16" s="55"/>
      <c r="AAP16" s="55"/>
      <c r="AAQ16" s="55"/>
      <c r="AAR16" s="55"/>
      <c r="AAS16" s="55"/>
      <c r="AAT16" s="55"/>
      <c r="AAU16" s="55"/>
      <c r="AAV16" s="55"/>
      <c r="AAW16" s="55"/>
      <c r="AAX16" s="55"/>
      <c r="AAY16" s="55"/>
      <c r="AAZ16" s="55"/>
      <c r="ABA16" s="55"/>
      <c r="ABB16" s="55"/>
      <c r="ABC16" s="55"/>
      <c r="ABD16" s="55"/>
      <c r="ABE16" s="55"/>
      <c r="ABF16" s="55"/>
      <c r="ABG16" s="55"/>
      <c r="ABH16" s="55"/>
      <c r="ABI16" s="55"/>
      <c r="ABJ16" s="55"/>
      <c r="ABK16" s="55"/>
      <c r="ABL16" s="55"/>
      <c r="ABM16" s="55"/>
      <c r="ABN16" s="55"/>
      <c r="ABO16" s="55"/>
      <c r="ABP16" s="55"/>
      <c r="ABQ16" s="55"/>
      <c r="ABR16" s="55"/>
      <c r="ABS16" s="55"/>
      <c r="ABT16" s="55"/>
      <c r="ABU16" s="55"/>
      <c r="ABV16" s="55"/>
      <c r="ABW16" s="55"/>
      <c r="ABX16" s="55"/>
      <c r="ABY16" s="55"/>
      <c r="ABZ16" s="55"/>
      <c r="ACA16" s="55"/>
      <c r="ACB16" s="55"/>
      <c r="ACC16" s="55"/>
      <c r="ACD16" s="55"/>
      <c r="ACE16" s="55"/>
      <c r="ACF16" s="55"/>
      <c r="ACG16" s="55"/>
      <c r="ACH16" s="55"/>
      <c r="ACI16" s="55"/>
      <c r="ACJ16" s="55"/>
      <c r="ACK16" s="55"/>
      <c r="ACL16" s="55"/>
      <c r="ACM16" s="55"/>
      <c r="ACN16" s="55"/>
      <c r="ACO16" s="55"/>
      <c r="ACP16" s="55"/>
      <c r="ACQ16" s="55"/>
      <c r="ACR16" s="55"/>
      <c r="ACS16" s="55"/>
      <c r="ACT16" s="55"/>
      <c r="ACU16" s="55"/>
      <c r="ACV16" s="55"/>
      <c r="ACW16" s="55"/>
      <c r="ACX16" s="55"/>
      <c r="ACY16" s="55"/>
      <c r="ACZ16" s="55"/>
      <c r="ADA16" s="55"/>
      <c r="ADB16" s="55"/>
      <c r="ADC16" s="55"/>
      <c r="ADD16" s="55"/>
      <c r="ADE16" s="55"/>
      <c r="ADF16" s="55"/>
      <c r="ADG16" s="55"/>
      <c r="ADH16" s="55"/>
      <c r="ADI16" s="55"/>
      <c r="ADJ16" s="55"/>
      <c r="ADK16" s="55"/>
      <c r="ADL16" s="55"/>
      <c r="ADM16" s="55"/>
      <c r="ADN16" s="55"/>
      <c r="ADO16" s="55"/>
      <c r="ADP16" s="55"/>
      <c r="ADQ16" s="55"/>
      <c r="ADR16" s="55"/>
      <c r="ADS16" s="55"/>
      <c r="ADT16" s="55"/>
      <c r="ADU16" s="55"/>
      <c r="ADV16" s="55"/>
      <c r="ADW16" s="55"/>
      <c r="ADX16" s="55"/>
      <c r="ADY16" s="55"/>
      <c r="ADZ16" s="55"/>
      <c r="AEA16" s="55"/>
      <c r="AEB16" s="55"/>
      <c r="AEC16" s="55"/>
      <c r="AED16" s="55"/>
      <c r="AEE16" s="55"/>
      <c r="AEF16" s="55"/>
      <c r="AEG16" s="55"/>
      <c r="AEH16" s="55"/>
      <c r="AEI16" s="55"/>
      <c r="AEJ16" s="55"/>
      <c r="AEK16" s="55"/>
      <c r="AEL16" s="55"/>
      <c r="AEM16" s="55"/>
      <c r="AEN16" s="55"/>
      <c r="AEO16" s="55"/>
      <c r="AEP16" s="55"/>
      <c r="AEQ16" s="55"/>
      <c r="AER16" s="55"/>
      <c r="AES16" s="55"/>
      <c r="AET16" s="55"/>
      <c r="AEU16" s="55"/>
      <c r="AEV16" s="55"/>
      <c r="AEW16" s="55"/>
      <c r="AEX16" s="55"/>
      <c r="AEY16" s="55"/>
      <c r="AEZ16" s="55"/>
      <c r="AFA16" s="55"/>
      <c r="AFB16" s="55"/>
      <c r="AFC16" s="55"/>
      <c r="AFD16" s="55"/>
      <c r="AFE16" s="55"/>
      <c r="AFF16" s="55"/>
      <c r="AFG16" s="55"/>
      <c r="AFH16" s="55"/>
      <c r="AFI16" s="55"/>
      <c r="AFJ16" s="55"/>
      <c r="AFK16" s="55"/>
      <c r="AFL16" s="55"/>
      <c r="AFM16" s="55"/>
      <c r="AFN16" s="55"/>
      <c r="AFO16" s="55"/>
      <c r="AFP16" s="55"/>
      <c r="AFQ16" s="55"/>
      <c r="AFR16" s="55"/>
      <c r="AFS16" s="55"/>
      <c r="AFT16" s="55"/>
      <c r="AFU16" s="55"/>
      <c r="AFV16" s="55"/>
      <c r="AFW16" s="55"/>
      <c r="AFX16" s="55"/>
      <c r="AFY16" s="55"/>
      <c r="AFZ16" s="55"/>
      <c r="AGA16" s="55"/>
      <c r="AGB16" s="55"/>
      <c r="AGC16" s="55"/>
      <c r="AGD16" s="55"/>
      <c r="AGE16" s="55"/>
      <c r="AGF16" s="55"/>
      <c r="AGG16" s="55"/>
      <c r="AGH16" s="55"/>
      <c r="AGI16" s="55"/>
      <c r="AGJ16" s="55"/>
      <c r="AGK16" s="55"/>
      <c r="AGL16" s="55"/>
      <c r="AGM16" s="55"/>
      <c r="AGN16" s="55"/>
      <c r="AGO16" s="55"/>
      <c r="AGP16" s="55"/>
      <c r="AGQ16" s="55"/>
      <c r="AGR16" s="55"/>
      <c r="AGS16" s="55"/>
      <c r="AGT16" s="55"/>
      <c r="AGU16" s="55"/>
      <c r="AGV16" s="55"/>
      <c r="AGW16" s="55"/>
      <c r="AGX16" s="55"/>
      <c r="AGY16" s="55"/>
      <c r="AGZ16" s="55"/>
      <c r="AHA16" s="55"/>
      <c r="AHB16" s="55"/>
      <c r="AHC16" s="55"/>
      <c r="AHD16" s="55"/>
      <c r="AHE16" s="55"/>
      <c r="AHF16" s="55"/>
      <c r="AHG16" s="55"/>
      <c r="AHH16" s="55"/>
      <c r="AHI16" s="55"/>
      <c r="AHJ16" s="55"/>
      <c r="AHK16" s="55"/>
      <c r="AHL16" s="55"/>
      <c r="AHM16" s="55"/>
      <c r="AHN16" s="55"/>
      <c r="AHO16" s="55"/>
      <c r="AHP16" s="55"/>
      <c r="AHQ16" s="55"/>
      <c r="AHR16" s="55"/>
      <c r="AHS16" s="55"/>
      <c r="AHT16" s="55"/>
      <c r="AHU16" s="55"/>
      <c r="AHV16" s="55"/>
      <c r="AHW16" s="55"/>
      <c r="AHX16" s="55"/>
      <c r="AHY16" s="55"/>
      <c r="AHZ16" s="55"/>
      <c r="AIA16" s="55"/>
      <c r="AIB16" s="55"/>
      <c r="AIC16" s="55"/>
      <c r="AID16" s="55"/>
      <c r="AIE16" s="55"/>
      <c r="AIF16" s="55"/>
      <c r="AIG16" s="55"/>
      <c r="AIH16" s="55"/>
      <c r="AII16" s="55"/>
      <c r="AIJ16" s="55"/>
      <c r="AIK16" s="55"/>
      <c r="AIL16" s="55"/>
      <c r="AIM16" s="55"/>
      <c r="AIN16" s="55"/>
      <c r="AIO16" s="55"/>
      <c r="AIP16" s="55"/>
      <c r="AIQ16" s="55"/>
      <c r="AIR16" s="55"/>
      <c r="AIS16" s="55"/>
      <c r="AIT16" s="55"/>
      <c r="AIU16" s="55"/>
      <c r="AIV16" s="55"/>
      <c r="AIW16" s="55"/>
      <c r="AIX16" s="55"/>
      <c r="AIY16" s="55"/>
      <c r="AIZ16" s="55"/>
      <c r="AJA16" s="55"/>
      <c r="AJB16" s="55"/>
      <c r="AJC16" s="55"/>
      <c r="AJD16" s="55"/>
      <c r="AJE16" s="55"/>
      <c r="AJF16" s="55"/>
      <c r="AJG16" s="55"/>
      <c r="AJH16" s="55"/>
      <c r="AJI16" s="55"/>
      <c r="AJJ16" s="55"/>
      <c r="AJK16" s="55"/>
      <c r="AJL16" s="55"/>
      <c r="AJM16" s="55"/>
      <c r="AJN16" s="55"/>
      <c r="AJO16" s="55"/>
      <c r="AJP16" s="55"/>
      <c r="AJQ16" s="55"/>
      <c r="AJR16" s="55"/>
      <c r="AJS16" s="55"/>
      <c r="AJT16" s="55"/>
      <c r="AJU16" s="55"/>
      <c r="AJV16" s="55"/>
      <c r="AJW16" s="55"/>
      <c r="AJX16" s="55"/>
      <c r="AJY16" s="55"/>
      <c r="AJZ16" s="55"/>
      <c r="AKA16" s="55"/>
      <c r="AKB16" s="55"/>
      <c r="AKC16" s="55"/>
      <c r="AKD16" s="55"/>
      <c r="AKE16" s="55"/>
      <c r="AKF16" s="55"/>
      <c r="AKG16" s="55"/>
      <c r="AKH16" s="55"/>
      <c r="AKI16" s="55"/>
      <c r="AKJ16" s="55"/>
      <c r="AKK16" s="55"/>
      <c r="AKL16" s="55"/>
      <c r="AKM16" s="55"/>
      <c r="AKN16" s="55"/>
      <c r="AKO16" s="55"/>
      <c r="AKP16" s="55"/>
      <c r="AKQ16" s="55"/>
      <c r="AKR16" s="55"/>
      <c r="AKS16" s="55"/>
      <c r="AKT16" s="55"/>
      <c r="AKU16" s="55"/>
      <c r="AKV16" s="55"/>
      <c r="AKW16" s="55"/>
      <c r="AKX16" s="55"/>
      <c r="AKY16" s="55"/>
      <c r="AKZ16" s="55"/>
      <c r="ALA16" s="55"/>
      <c r="ALB16" s="55"/>
      <c r="ALC16" s="55"/>
      <c r="ALD16" s="55"/>
      <c r="ALE16" s="55"/>
      <c r="ALF16" s="55"/>
      <c r="ALG16" s="55"/>
      <c r="ALH16" s="55"/>
      <c r="ALI16" s="55"/>
      <c r="ALJ16" s="55"/>
      <c r="ALK16" s="55"/>
      <c r="ALL16" s="55"/>
      <c r="ALM16" s="55"/>
      <c r="ALN16" s="55"/>
      <c r="ALO16" s="55"/>
      <c r="ALP16" s="55"/>
      <c r="ALQ16" s="55"/>
      <c r="ALR16" s="55"/>
      <c r="ALS16" s="55"/>
      <c r="ALT16" s="55"/>
      <c r="ALU16" s="55"/>
      <c r="ALV16" s="55"/>
      <c r="ALW16" s="55"/>
      <c r="ALX16" s="55"/>
      <c r="ALY16" s="55"/>
      <c r="ALZ16" s="55"/>
      <c r="AMA16" s="55"/>
      <c r="AMB16" s="55"/>
      <c r="AMC16" s="55"/>
      <c r="AMD16" s="55"/>
      <c r="AME16" s="55"/>
      <c r="AMF16" s="55"/>
      <c r="AMG16" s="55"/>
      <c r="AMH16" s="55"/>
      <c r="AMI16" s="55"/>
      <c r="AMJ16" s="55"/>
      <c r="AMK16" s="55"/>
      <c r="AML16" s="55"/>
      <c r="AMM16" s="55"/>
      <c r="AMN16" s="55"/>
      <c r="AMO16" s="55"/>
      <c r="AMP16" s="55"/>
      <c r="AMQ16" s="55"/>
      <c r="AMR16" s="55"/>
      <c r="AMS16" s="55"/>
      <c r="AMT16" s="55"/>
      <c r="AMU16" s="55"/>
      <c r="AMV16" s="55"/>
      <c r="AMW16" s="55"/>
      <c r="AMX16" s="55"/>
      <c r="AMY16" s="55"/>
      <c r="AMZ16" s="55"/>
      <c r="ANA16" s="55"/>
      <c r="ANB16" s="55"/>
      <c r="ANC16" s="55"/>
      <c r="AND16" s="55"/>
      <c r="ANE16" s="55"/>
      <c r="ANF16" s="55"/>
      <c r="ANG16" s="55"/>
      <c r="ANH16" s="55"/>
      <c r="ANI16" s="55"/>
      <c r="ANJ16" s="55"/>
      <c r="ANK16" s="55"/>
      <c r="ANL16" s="55"/>
      <c r="ANM16" s="55"/>
      <c r="ANN16" s="55"/>
      <c r="ANO16" s="55"/>
      <c r="ANP16" s="55"/>
      <c r="ANQ16" s="55"/>
      <c r="ANR16" s="55"/>
      <c r="ANS16" s="55"/>
      <c r="ANT16" s="55"/>
      <c r="ANU16" s="55"/>
      <c r="ANV16" s="55"/>
      <c r="ANW16" s="55"/>
      <c r="ANX16" s="55"/>
      <c r="ANY16" s="55"/>
      <c r="ANZ16" s="55"/>
      <c r="AOA16" s="55"/>
      <c r="AOB16" s="55"/>
      <c r="AOC16" s="55"/>
      <c r="AOD16" s="55"/>
      <c r="AOE16" s="55"/>
      <c r="AOF16" s="55"/>
      <c r="AOG16" s="55"/>
      <c r="AOH16" s="55"/>
      <c r="AOI16" s="55"/>
      <c r="AOJ16" s="55"/>
      <c r="AOK16" s="55"/>
      <c r="AOL16" s="55"/>
      <c r="AOM16" s="55"/>
      <c r="AON16" s="55"/>
      <c r="AOO16" s="55"/>
      <c r="AOP16" s="55"/>
      <c r="AOQ16" s="55"/>
      <c r="AOR16" s="55"/>
      <c r="AOS16" s="55"/>
      <c r="AOT16" s="55"/>
      <c r="AOU16" s="55"/>
      <c r="AOV16" s="55"/>
      <c r="AOW16" s="55"/>
      <c r="AOX16" s="55"/>
      <c r="AOY16" s="55"/>
      <c r="AOZ16" s="55"/>
      <c r="APA16" s="55"/>
      <c r="APB16" s="55"/>
      <c r="APC16" s="55"/>
      <c r="APD16" s="55"/>
      <c r="APE16" s="55"/>
      <c r="APF16" s="55"/>
      <c r="APG16" s="58"/>
    </row>
    <row r="17" spans="1:1099" s="53" customFormat="1" ht="0.75" customHeight="1" thickBot="1">
      <c r="A17" s="56"/>
      <c r="B17" s="533" t="s">
        <v>459</v>
      </c>
      <c r="C17" s="534"/>
      <c r="D17" s="534"/>
      <c r="E17" s="534"/>
      <c r="F17" s="534"/>
      <c r="G17" s="534"/>
      <c r="H17" s="534"/>
      <c r="I17" s="534"/>
      <c r="J17" s="534"/>
      <c r="K17" s="534"/>
      <c r="L17" s="534"/>
      <c r="M17" s="534"/>
      <c r="N17" s="535"/>
      <c r="O17" s="534"/>
      <c r="P17" s="534"/>
      <c r="Q17" s="534"/>
      <c r="R17" s="534"/>
      <c r="S17" s="527" t="s">
        <v>616</v>
      </c>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8"/>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55"/>
      <c r="EG17" s="55"/>
      <c r="EH17" s="55"/>
      <c r="EI17" s="55"/>
      <c r="EJ17" s="55"/>
      <c r="EK17" s="55"/>
      <c r="EL17" s="55"/>
      <c r="EM17" s="55"/>
      <c r="EN17" s="55"/>
      <c r="EO17" s="55"/>
      <c r="EP17" s="55"/>
      <c r="EQ17" s="55"/>
      <c r="ER17" s="55"/>
      <c r="ES17" s="55"/>
      <c r="ET17" s="55"/>
      <c r="EU17" s="55"/>
      <c r="EV17" s="55"/>
      <c r="EW17" s="55"/>
      <c r="EX17" s="55"/>
      <c r="EY17" s="55"/>
      <c r="EZ17" s="55"/>
      <c r="FA17" s="55"/>
      <c r="FB17" s="55"/>
      <c r="FC17" s="55"/>
      <c r="FD17" s="55"/>
      <c r="FE17" s="55"/>
      <c r="FF17" s="55"/>
      <c r="FG17" s="55"/>
      <c r="FH17" s="55"/>
      <c r="FI17" s="55"/>
      <c r="FJ17" s="55"/>
      <c r="FK17" s="55"/>
      <c r="FL17" s="55"/>
      <c r="FM17" s="55"/>
      <c r="FN17" s="55"/>
      <c r="FO17" s="55"/>
      <c r="FP17" s="55"/>
      <c r="FQ17" s="55"/>
      <c r="FR17" s="55"/>
      <c r="FS17" s="55"/>
      <c r="FT17" s="55"/>
      <c r="FU17" s="55"/>
      <c r="FV17" s="55"/>
      <c r="FW17" s="55"/>
      <c r="FX17" s="55"/>
      <c r="FY17" s="55"/>
      <c r="FZ17" s="55"/>
      <c r="GA17" s="55"/>
      <c r="GB17" s="55"/>
      <c r="GC17" s="55"/>
      <c r="GD17" s="55"/>
      <c r="GE17" s="55"/>
      <c r="GF17" s="55"/>
      <c r="GG17" s="55"/>
      <c r="GH17" s="55"/>
      <c r="GI17" s="55"/>
      <c r="GJ17" s="55"/>
      <c r="GK17" s="55"/>
      <c r="GL17" s="55"/>
      <c r="GM17" s="55"/>
      <c r="GN17" s="55"/>
      <c r="GO17" s="55"/>
      <c r="GP17" s="55"/>
      <c r="GQ17" s="55"/>
      <c r="GR17" s="55"/>
      <c r="GS17" s="55"/>
      <c r="GT17" s="55"/>
      <c r="GU17" s="55"/>
      <c r="GV17" s="55"/>
      <c r="GW17" s="55"/>
      <c r="GX17" s="55"/>
      <c r="GY17" s="55"/>
      <c r="GZ17" s="55"/>
      <c r="HA17" s="55"/>
      <c r="HB17" s="55"/>
      <c r="HC17" s="55"/>
      <c r="HD17" s="55"/>
      <c r="HE17" s="55"/>
      <c r="HF17" s="55"/>
      <c r="HG17" s="55"/>
      <c r="HH17" s="55"/>
      <c r="HI17" s="55"/>
      <c r="HJ17" s="55"/>
      <c r="HK17" s="55"/>
      <c r="HL17" s="55"/>
      <c r="HM17" s="55"/>
      <c r="HN17" s="55"/>
      <c r="HO17" s="55"/>
      <c r="HP17" s="55"/>
      <c r="HQ17" s="55"/>
      <c r="HR17" s="55"/>
      <c r="HS17" s="55"/>
      <c r="HT17" s="55"/>
      <c r="HU17" s="55"/>
      <c r="HV17" s="55"/>
      <c r="HW17" s="55"/>
      <c r="HX17" s="55"/>
      <c r="HY17" s="55"/>
      <c r="HZ17" s="55"/>
      <c r="IA17" s="55"/>
      <c r="IB17" s="55"/>
      <c r="IC17" s="55"/>
      <c r="ID17" s="55"/>
      <c r="IE17" s="55"/>
      <c r="IF17" s="55"/>
      <c r="IG17" s="55"/>
      <c r="IH17" s="55"/>
      <c r="II17" s="55"/>
      <c r="IJ17" s="55"/>
      <c r="IK17" s="55"/>
      <c r="IL17" s="55"/>
      <c r="IM17" s="55"/>
      <c r="IN17" s="55"/>
      <c r="IO17" s="55"/>
      <c r="IP17" s="55"/>
      <c r="IQ17" s="55"/>
      <c r="IR17" s="55"/>
      <c r="IS17" s="55"/>
      <c r="IT17" s="55"/>
      <c r="IU17" s="55"/>
      <c r="IV17" s="55"/>
      <c r="IW17" s="55"/>
      <c r="IX17" s="55"/>
      <c r="IY17" s="55"/>
      <c r="IZ17" s="55"/>
      <c r="JA17" s="55"/>
      <c r="JB17" s="55"/>
      <c r="JC17" s="55"/>
      <c r="JD17" s="55"/>
      <c r="JE17" s="55"/>
      <c r="JF17" s="55"/>
      <c r="JG17" s="55"/>
      <c r="JH17" s="55"/>
      <c r="JI17" s="55"/>
      <c r="JJ17" s="55"/>
      <c r="JK17" s="55"/>
      <c r="JL17" s="55"/>
      <c r="JM17" s="55"/>
      <c r="JN17" s="55"/>
      <c r="JO17" s="55"/>
      <c r="JP17" s="55"/>
      <c r="JQ17" s="55"/>
      <c r="JR17" s="55"/>
      <c r="JS17" s="55"/>
      <c r="JT17" s="55"/>
      <c r="JU17" s="55"/>
      <c r="JV17" s="55"/>
      <c r="JW17" s="55"/>
      <c r="JX17" s="55"/>
      <c r="JY17" s="55"/>
      <c r="JZ17" s="55"/>
      <c r="KA17" s="55"/>
      <c r="KB17" s="55"/>
      <c r="KC17" s="55"/>
      <c r="KD17" s="55"/>
      <c r="KE17" s="55"/>
      <c r="KF17" s="55"/>
      <c r="KG17" s="55"/>
      <c r="KH17" s="55"/>
      <c r="KI17" s="55"/>
      <c r="KJ17" s="55"/>
      <c r="KK17" s="55"/>
      <c r="KL17" s="55"/>
      <c r="KM17" s="55"/>
      <c r="KN17" s="55"/>
      <c r="KO17" s="55"/>
      <c r="KP17" s="55"/>
      <c r="KQ17" s="55"/>
      <c r="KR17" s="55"/>
      <c r="KS17" s="55"/>
      <c r="KT17" s="55"/>
      <c r="KU17" s="55"/>
      <c r="KV17" s="55"/>
      <c r="KW17" s="55"/>
      <c r="KX17" s="55"/>
      <c r="KY17" s="55"/>
      <c r="KZ17" s="55"/>
      <c r="LA17" s="55"/>
      <c r="LB17" s="55"/>
      <c r="LC17" s="55"/>
      <c r="LD17" s="55"/>
      <c r="LE17" s="55"/>
      <c r="LF17" s="55"/>
      <c r="LG17" s="55"/>
      <c r="LH17" s="55"/>
      <c r="LI17" s="55"/>
      <c r="LJ17" s="55"/>
      <c r="LK17" s="55"/>
      <c r="LL17" s="55"/>
      <c r="LM17" s="55"/>
      <c r="LN17" s="55"/>
      <c r="LO17" s="55"/>
      <c r="LP17" s="55"/>
      <c r="LQ17" s="55"/>
      <c r="LR17" s="55"/>
      <c r="LS17" s="55"/>
      <c r="LT17" s="55"/>
      <c r="LU17" s="55"/>
      <c r="LV17" s="55"/>
      <c r="LW17" s="55"/>
      <c r="LX17" s="55"/>
      <c r="LY17" s="55"/>
      <c r="LZ17" s="55"/>
      <c r="MA17" s="55"/>
      <c r="MB17" s="55"/>
      <c r="MC17" s="55"/>
      <c r="MD17" s="55"/>
      <c r="ME17" s="55"/>
      <c r="MF17" s="55"/>
      <c r="MG17" s="55"/>
      <c r="MH17" s="55"/>
      <c r="MI17" s="55"/>
      <c r="MJ17" s="55"/>
      <c r="MK17" s="55"/>
      <c r="ML17" s="55"/>
      <c r="MM17" s="55"/>
      <c r="MN17" s="55"/>
      <c r="MO17" s="55"/>
      <c r="MP17" s="55"/>
      <c r="MQ17" s="55"/>
      <c r="MR17" s="55"/>
      <c r="MS17" s="55"/>
      <c r="MT17" s="55"/>
      <c r="MU17" s="55"/>
      <c r="MV17" s="55"/>
      <c r="MW17" s="55"/>
      <c r="MX17" s="55"/>
      <c r="MY17" s="55"/>
      <c r="MZ17" s="55"/>
      <c r="NA17" s="55"/>
      <c r="NB17" s="55"/>
      <c r="NC17" s="55"/>
      <c r="ND17" s="55"/>
      <c r="NE17" s="55"/>
      <c r="NF17" s="55"/>
      <c r="NG17" s="55"/>
      <c r="NH17" s="55"/>
      <c r="NI17" s="55"/>
      <c r="NJ17" s="55"/>
      <c r="NK17" s="55"/>
      <c r="NL17" s="55"/>
      <c r="NM17" s="55"/>
      <c r="NN17" s="55"/>
      <c r="NO17" s="55"/>
      <c r="NP17" s="55"/>
      <c r="NQ17" s="55"/>
      <c r="NR17" s="55"/>
      <c r="NS17" s="55"/>
      <c r="NT17" s="55"/>
      <c r="NU17" s="55"/>
      <c r="NV17" s="55"/>
      <c r="NW17" s="55"/>
      <c r="NX17" s="55"/>
      <c r="NY17" s="55"/>
      <c r="NZ17" s="55"/>
      <c r="OA17" s="55"/>
      <c r="OB17" s="55"/>
      <c r="OC17" s="55"/>
      <c r="OD17" s="55"/>
      <c r="OE17" s="55"/>
      <c r="OF17" s="55"/>
      <c r="OG17" s="55"/>
      <c r="OH17" s="55"/>
      <c r="OI17" s="55"/>
      <c r="OJ17" s="55"/>
      <c r="OK17" s="55"/>
      <c r="OL17" s="55"/>
      <c r="OM17" s="55"/>
      <c r="ON17" s="55"/>
      <c r="OO17" s="55"/>
      <c r="OP17" s="55"/>
      <c r="OQ17" s="55"/>
      <c r="OR17" s="55"/>
      <c r="OS17" s="55"/>
      <c r="OT17" s="55"/>
      <c r="OU17" s="55"/>
      <c r="OV17" s="55"/>
      <c r="OW17" s="55"/>
      <c r="OX17" s="55"/>
      <c r="OY17" s="55"/>
      <c r="OZ17" s="55"/>
      <c r="PA17" s="55"/>
      <c r="PB17" s="55"/>
      <c r="PC17" s="55"/>
      <c r="PD17" s="55"/>
      <c r="PE17" s="55"/>
      <c r="PF17" s="55"/>
      <c r="PG17" s="55"/>
      <c r="PH17" s="55"/>
      <c r="PI17" s="55"/>
      <c r="PJ17" s="55"/>
      <c r="PK17" s="55"/>
      <c r="PL17" s="55"/>
      <c r="PM17" s="55"/>
      <c r="PN17" s="55"/>
      <c r="PO17" s="55"/>
      <c r="PP17" s="55"/>
      <c r="PQ17" s="55"/>
      <c r="PR17" s="55"/>
      <c r="PS17" s="55"/>
      <c r="PT17" s="55"/>
      <c r="PU17" s="55"/>
      <c r="PV17" s="55"/>
      <c r="PW17" s="55"/>
      <c r="PX17" s="55"/>
      <c r="PY17" s="55"/>
      <c r="PZ17" s="55"/>
      <c r="QA17" s="55"/>
      <c r="QB17" s="55"/>
      <c r="QC17" s="55"/>
      <c r="QD17" s="55"/>
      <c r="QE17" s="55"/>
      <c r="QF17" s="55"/>
      <c r="QG17" s="55"/>
      <c r="QH17" s="55"/>
      <c r="QI17" s="55"/>
      <c r="QJ17" s="55"/>
      <c r="QK17" s="55"/>
      <c r="QL17" s="55"/>
      <c r="QM17" s="55"/>
      <c r="QN17" s="55"/>
      <c r="QO17" s="55"/>
      <c r="QP17" s="55"/>
      <c r="QQ17" s="55"/>
      <c r="QR17" s="55"/>
      <c r="QS17" s="55"/>
      <c r="QT17" s="55"/>
      <c r="QU17" s="55"/>
      <c r="QV17" s="55"/>
      <c r="QW17" s="55"/>
      <c r="QX17" s="55"/>
      <c r="QY17" s="55"/>
      <c r="QZ17" s="55"/>
      <c r="RA17" s="55"/>
      <c r="RB17" s="55"/>
      <c r="RC17" s="55"/>
      <c r="RD17" s="55"/>
      <c r="RE17" s="55"/>
      <c r="RF17" s="55"/>
      <c r="RG17" s="55"/>
      <c r="RH17" s="55"/>
      <c r="RI17" s="55"/>
      <c r="RJ17" s="55"/>
      <c r="RK17" s="55"/>
      <c r="RL17" s="55"/>
      <c r="RM17" s="55"/>
      <c r="RN17" s="55"/>
      <c r="RO17" s="55"/>
      <c r="RP17" s="55"/>
      <c r="RQ17" s="55"/>
      <c r="RR17" s="55"/>
      <c r="RS17" s="55"/>
      <c r="RT17" s="55"/>
      <c r="RU17" s="55"/>
      <c r="RV17" s="55"/>
      <c r="RW17" s="55"/>
      <c r="RX17" s="55"/>
      <c r="RY17" s="55"/>
      <c r="RZ17" s="55"/>
      <c r="SA17" s="55"/>
      <c r="SB17" s="55"/>
      <c r="SC17" s="55"/>
      <c r="SD17" s="55"/>
      <c r="SE17" s="55"/>
      <c r="SF17" s="55"/>
      <c r="SG17" s="55"/>
      <c r="SH17" s="55"/>
      <c r="SI17" s="55"/>
      <c r="SJ17" s="55"/>
      <c r="SK17" s="55"/>
      <c r="SL17" s="55"/>
      <c r="SM17" s="55"/>
      <c r="SN17" s="55"/>
      <c r="SO17" s="55"/>
      <c r="SP17" s="55"/>
      <c r="SQ17" s="55"/>
      <c r="SR17" s="55"/>
      <c r="SS17" s="55"/>
      <c r="ST17" s="55"/>
      <c r="SU17" s="55"/>
      <c r="SV17" s="55"/>
      <c r="SW17" s="55"/>
      <c r="SX17" s="55"/>
      <c r="SY17" s="55"/>
      <c r="SZ17" s="55"/>
      <c r="TA17" s="55"/>
      <c r="TB17" s="55"/>
      <c r="TC17" s="55"/>
      <c r="TD17" s="55"/>
      <c r="TE17" s="55"/>
      <c r="TF17" s="55"/>
      <c r="TG17" s="55"/>
      <c r="TH17" s="55"/>
      <c r="TI17" s="55"/>
      <c r="TJ17" s="55"/>
      <c r="TK17" s="55"/>
      <c r="TL17" s="55"/>
      <c r="TM17" s="55"/>
      <c r="TN17" s="55"/>
      <c r="TO17" s="55"/>
      <c r="TP17" s="55"/>
      <c r="TQ17" s="55"/>
      <c r="TR17" s="55"/>
      <c r="TS17" s="55"/>
      <c r="TT17" s="55"/>
      <c r="TU17" s="55"/>
      <c r="TV17" s="55"/>
      <c r="TW17" s="55"/>
      <c r="TX17" s="55"/>
      <c r="TY17" s="55"/>
      <c r="TZ17" s="55"/>
      <c r="UA17" s="55"/>
      <c r="UB17" s="55"/>
      <c r="UC17" s="55"/>
      <c r="UD17" s="55"/>
      <c r="UE17" s="55"/>
      <c r="UF17" s="55"/>
      <c r="UG17" s="55"/>
      <c r="UH17" s="55"/>
      <c r="UI17" s="55"/>
      <c r="UJ17" s="55"/>
      <c r="UK17" s="55"/>
      <c r="UL17" s="55"/>
      <c r="UM17" s="55"/>
      <c r="UN17" s="55"/>
      <c r="UO17" s="55"/>
      <c r="UP17" s="55"/>
      <c r="UQ17" s="55"/>
      <c r="UR17" s="55"/>
      <c r="US17" s="55"/>
      <c r="UT17" s="55"/>
      <c r="UU17" s="55"/>
      <c r="UV17" s="55"/>
      <c r="UW17" s="55"/>
      <c r="UX17" s="55"/>
      <c r="UY17" s="55"/>
      <c r="UZ17" s="55"/>
      <c r="VA17" s="55"/>
      <c r="VB17" s="55"/>
      <c r="VC17" s="55"/>
      <c r="VD17" s="55"/>
      <c r="VE17" s="55"/>
      <c r="VF17" s="55"/>
      <c r="VG17" s="55"/>
      <c r="VH17" s="55"/>
      <c r="VI17" s="55"/>
      <c r="VJ17" s="55"/>
      <c r="VK17" s="55"/>
      <c r="VL17" s="55"/>
      <c r="VM17" s="55"/>
      <c r="VN17" s="55"/>
      <c r="VO17" s="55"/>
      <c r="VP17" s="55"/>
      <c r="VQ17" s="55"/>
      <c r="VR17" s="55"/>
      <c r="VS17" s="55"/>
      <c r="VT17" s="55"/>
      <c r="VU17" s="55"/>
      <c r="VV17" s="55"/>
      <c r="VW17" s="55"/>
      <c r="VX17" s="55"/>
      <c r="VY17" s="55"/>
      <c r="VZ17" s="55"/>
      <c r="WA17" s="55"/>
      <c r="WB17" s="55"/>
      <c r="WC17" s="55"/>
      <c r="WD17" s="55"/>
      <c r="WE17" s="55"/>
      <c r="WF17" s="55"/>
      <c r="WG17" s="55"/>
      <c r="WH17" s="55"/>
      <c r="WI17" s="55"/>
      <c r="WJ17" s="55"/>
      <c r="WK17" s="55"/>
      <c r="WL17" s="55"/>
      <c r="WM17" s="55"/>
      <c r="WN17" s="55"/>
      <c r="WO17" s="55"/>
      <c r="WP17" s="55"/>
      <c r="WQ17" s="55"/>
      <c r="WR17" s="55"/>
      <c r="WS17" s="55"/>
      <c r="WT17" s="55"/>
      <c r="WU17" s="55"/>
      <c r="WV17" s="55"/>
      <c r="WW17" s="55"/>
      <c r="WX17" s="55"/>
      <c r="WY17" s="55"/>
      <c r="WZ17" s="55"/>
      <c r="XA17" s="55"/>
      <c r="XB17" s="55"/>
      <c r="XC17" s="55"/>
      <c r="XD17" s="55"/>
      <c r="XE17" s="55"/>
      <c r="XF17" s="55"/>
      <c r="XG17" s="55"/>
      <c r="XH17" s="55"/>
      <c r="XI17" s="55"/>
      <c r="XJ17" s="55"/>
      <c r="XK17" s="55"/>
      <c r="XL17" s="55"/>
      <c r="XM17" s="55"/>
      <c r="XN17" s="55"/>
      <c r="XO17" s="55"/>
      <c r="XP17" s="55"/>
      <c r="XQ17" s="55"/>
      <c r="XR17" s="55"/>
      <c r="XS17" s="55"/>
      <c r="XT17" s="55"/>
      <c r="XU17" s="55"/>
      <c r="XV17" s="55"/>
      <c r="XW17" s="55"/>
      <c r="XX17" s="55"/>
      <c r="XY17" s="55"/>
      <c r="XZ17" s="55"/>
      <c r="YA17" s="55"/>
      <c r="YB17" s="55"/>
      <c r="YC17" s="55"/>
      <c r="YD17" s="55"/>
      <c r="YE17" s="55"/>
      <c r="YF17" s="55"/>
      <c r="YG17" s="55"/>
      <c r="YH17" s="55"/>
      <c r="YI17" s="55"/>
      <c r="YJ17" s="55"/>
      <c r="YK17" s="55"/>
      <c r="YL17" s="55"/>
      <c r="YM17" s="55"/>
      <c r="YN17" s="55"/>
      <c r="YO17" s="55"/>
      <c r="YP17" s="55"/>
      <c r="YQ17" s="55"/>
      <c r="YR17" s="55"/>
      <c r="YS17" s="55"/>
      <c r="YT17" s="55"/>
      <c r="YU17" s="55"/>
      <c r="YV17" s="55"/>
      <c r="YW17" s="55"/>
      <c r="YX17" s="55"/>
      <c r="YY17" s="55"/>
      <c r="YZ17" s="55"/>
      <c r="ZA17" s="55"/>
      <c r="ZB17" s="55"/>
      <c r="ZC17" s="55"/>
      <c r="ZD17" s="55"/>
      <c r="ZE17" s="55"/>
      <c r="ZF17" s="55"/>
      <c r="ZG17" s="55"/>
      <c r="ZH17" s="55"/>
      <c r="ZI17" s="55"/>
      <c r="ZJ17" s="55"/>
      <c r="ZK17" s="55"/>
      <c r="ZL17" s="55"/>
      <c r="ZM17" s="55"/>
      <c r="ZN17" s="55"/>
      <c r="ZO17" s="55"/>
      <c r="ZP17" s="55"/>
      <c r="ZQ17" s="55"/>
      <c r="ZR17" s="55"/>
      <c r="ZS17" s="55"/>
      <c r="ZT17" s="55"/>
      <c r="ZU17" s="55"/>
      <c r="ZV17" s="55"/>
      <c r="ZW17" s="55"/>
      <c r="ZX17" s="55"/>
      <c r="ZY17" s="55"/>
      <c r="ZZ17" s="55"/>
      <c r="AAA17" s="55"/>
      <c r="AAB17" s="55"/>
      <c r="AAC17" s="55"/>
      <c r="AAD17" s="55"/>
      <c r="AAE17" s="55"/>
      <c r="AAF17" s="55"/>
      <c r="AAG17" s="55"/>
      <c r="AAH17" s="55"/>
      <c r="AAI17" s="55"/>
      <c r="AAJ17" s="55"/>
      <c r="AAK17" s="55"/>
      <c r="AAL17" s="55"/>
      <c r="AAM17" s="55"/>
      <c r="AAN17" s="55"/>
      <c r="AAO17" s="55"/>
      <c r="AAP17" s="55"/>
      <c r="AAQ17" s="55"/>
      <c r="AAR17" s="55"/>
      <c r="AAS17" s="55"/>
      <c r="AAT17" s="55"/>
      <c r="AAU17" s="55"/>
      <c r="AAV17" s="55"/>
      <c r="AAW17" s="55"/>
      <c r="AAX17" s="55"/>
      <c r="AAY17" s="55"/>
      <c r="AAZ17" s="55"/>
      <c r="ABA17" s="55"/>
      <c r="ABB17" s="55"/>
      <c r="ABC17" s="55"/>
      <c r="ABD17" s="55"/>
      <c r="ABE17" s="55"/>
      <c r="ABF17" s="55"/>
      <c r="ABG17" s="55"/>
      <c r="ABH17" s="55"/>
      <c r="ABI17" s="55"/>
      <c r="ABJ17" s="55"/>
      <c r="ABK17" s="55"/>
      <c r="ABL17" s="55"/>
      <c r="ABM17" s="55"/>
      <c r="ABN17" s="55"/>
      <c r="ABO17" s="55"/>
      <c r="ABP17" s="55"/>
      <c r="ABQ17" s="55"/>
      <c r="ABR17" s="55"/>
      <c r="ABS17" s="55"/>
      <c r="ABT17" s="55"/>
      <c r="ABU17" s="55"/>
      <c r="ABV17" s="55"/>
      <c r="ABW17" s="55"/>
      <c r="ABX17" s="55"/>
      <c r="ABY17" s="55"/>
      <c r="ABZ17" s="55"/>
      <c r="ACA17" s="55"/>
      <c r="ACB17" s="55"/>
      <c r="ACC17" s="55"/>
      <c r="ACD17" s="55"/>
      <c r="ACE17" s="55"/>
      <c r="ACF17" s="55"/>
      <c r="ACG17" s="55"/>
      <c r="ACH17" s="55"/>
      <c r="ACI17" s="55"/>
      <c r="ACJ17" s="55"/>
      <c r="ACK17" s="55"/>
      <c r="ACL17" s="55"/>
      <c r="ACM17" s="55"/>
      <c r="ACN17" s="55"/>
      <c r="ACO17" s="55"/>
      <c r="ACP17" s="55"/>
      <c r="ACQ17" s="55"/>
      <c r="ACR17" s="55"/>
      <c r="ACS17" s="55"/>
      <c r="ACT17" s="55"/>
      <c r="ACU17" s="55"/>
      <c r="ACV17" s="55"/>
      <c r="ACW17" s="55"/>
      <c r="ACX17" s="55"/>
      <c r="ACY17" s="55"/>
      <c r="ACZ17" s="55"/>
      <c r="ADA17" s="55"/>
      <c r="ADB17" s="55"/>
      <c r="ADC17" s="55"/>
      <c r="ADD17" s="55"/>
      <c r="ADE17" s="55"/>
      <c r="ADF17" s="55"/>
      <c r="ADG17" s="55"/>
      <c r="ADH17" s="55"/>
      <c r="ADI17" s="55"/>
      <c r="ADJ17" s="55"/>
      <c r="ADK17" s="55"/>
      <c r="ADL17" s="55"/>
      <c r="ADM17" s="55"/>
      <c r="ADN17" s="55"/>
      <c r="ADO17" s="55"/>
      <c r="ADP17" s="55"/>
      <c r="ADQ17" s="55"/>
      <c r="ADR17" s="55"/>
      <c r="ADS17" s="55"/>
      <c r="ADT17" s="55"/>
      <c r="ADU17" s="55"/>
      <c r="ADV17" s="55"/>
      <c r="ADW17" s="55"/>
      <c r="ADX17" s="55"/>
      <c r="ADY17" s="55"/>
      <c r="ADZ17" s="55"/>
      <c r="AEA17" s="55"/>
      <c r="AEB17" s="55"/>
      <c r="AEC17" s="55"/>
      <c r="AED17" s="55"/>
      <c r="AEE17" s="55"/>
      <c r="AEF17" s="55"/>
      <c r="AEG17" s="55"/>
      <c r="AEH17" s="55"/>
      <c r="AEI17" s="55"/>
      <c r="AEJ17" s="55"/>
      <c r="AEK17" s="55"/>
      <c r="AEL17" s="55"/>
      <c r="AEM17" s="55"/>
      <c r="AEN17" s="55"/>
      <c r="AEO17" s="55"/>
      <c r="AEP17" s="55"/>
      <c r="AEQ17" s="55"/>
      <c r="AER17" s="55"/>
      <c r="AES17" s="55"/>
      <c r="AET17" s="55"/>
      <c r="AEU17" s="55"/>
      <c r="AEV17" s="55"/>
      <c r="AEW17" s="55"/>
      <c r="AEX17" s="55"/>
      <c r="AEY17" s="55"/>
      <c r="AEZ17" s="55"/>
      <c r="AFA17" s="55"/>
      <c r="AFB17" s="55"/>
      <c r="AFC17" s="55"/>
      <c r="AFD17" s="55"/>
      <c r="AFE17" s="55"/>
      <c r="AFF17" s="55"/>
      <c r="AFG17" s="55"/>
      <c r="AFH17" s="55"/>
      <c r="AFI17" s="55"/>
      <c r="AFJ17" s="55"/>
      <c r="AFK17" s="55"/>
      <c r="AFL17" s="55"/>
      <c r="AFM17" s="55"/>
      <c r="AFN17" s="55"/>
      <c r="AFO17" s="55"/>
      <c r="AFP17" s="55"/>
      <c r="AFQ17" s="55"/>
      <c r="AFR17" s="55"/>
      <c r="AFS17" s="55"/>
      <c r="AFT17" s="55"/>
      <c r="AFU17" s="55"/>
      <c r="AFV17" s="55"/>
      <c r="AFW17" s="55"/>
      <c r="AFX17" s="55"/>
      <c r="AFY17" s="55"/>
      <c r="AFZ17" s="55"/>
      <c r="AGA17" s="55"/>
      <c r="AGB17" s="55"/>
      <c r="AGC17" s="55"/>
      <c r="AGD17" s="55"/>
      <c r="AGE17" s="55"/>
      <c r="AGF17" s="55"/>
      <c r="AGG17" s="55"/>
      <c r="AGH17" s="55"/>
      <c r="AGI17" s="55"/>
      <c r="AGJ17" s="55"/>
      <c r="AGK17" s="55"/>
      <c r="AGL17" s="55"/>
      <c r="AGM17" s="55"/>
      <c r="AGN17" s="55"/>
      <c r="AGO17" s="55"/>
      <c r="AGP17" s="55"/>
      <c r="AGQ17" s="55"/>
      <c r="AGR17" s="55"/>
      <c r="AGS17" s="55"/>
      <c r="AGT17" s="55"/>
      <c r="AGU17" s="55"/>
      <c r="AGV17" s="55"/>
      <c r="AGW17" s="55"/>
      <c r="AGX17" s="55"/>
      <c r="AGY17" s="55"/>
      <c r="AGZ17" s="55"/>
      <c r="AHA17" s="55"/>
      <c r="AHB17" s="55"/>
      <c r="AHC17" s="55"/>
      <c r="AHD17" s="55"/>
      <c r="AHE17" s="55"/>
      <c r="AHF17" s="55"/>
      <c r="AHG17" s="55"/>
      <c r="AHH17" s="55"/>
      <c r="AHI17" s="55"/>
      <c r="AHJ17" s="55"/>
      <c r="AHK17" s="55"/>
      <c r="AHL17" s="55"/>
      <c r="AHM17" s="55"/>
      <c r="AHN17" s="55"/>
      <c r="AHO17" s="55"/>
      <c r="AHP17" s="55"/>
      <c r="AHQ17" s="55"/>
      <c r="AHR17" s="55"/>
      <c r="AHS17" s="55"/>
      <c r="AHT17" s="55"/>
      <c r="AHU17" s="55"/>
      <c r="AHV17" s="55"/>
      <c r="AHW17" s="55"/>
      <c r="AHX17" s="55"/>
      <c r="AHY17" s="55"/>
      <c r="AHZ17" s="55"/>
      <c r="AIA17" s="55"/>
      <c r="AIB17" s="55"/>
      <c r="AIC17" s="55"/>
      <c r="AID17" s="55"/>
      <c r="AIE17" s="55"/>
      <c r="AIF17" s="55"/>
      <c r="AIG17" s="55"/>
      <c r="AIH17" s="55"/>
      <c r="AII17" s="55"/>
      <c r="AIJ17" s="55"/>
      <c r="AIK17" s="55"/>
      <c r="AIL17" s="55"/>
      <c r="AIM17" s="55"/>
      <c r="AIN17" s="55"/>
      <c r="AIO17" s="55"/>
      <c r="AIP17" s="55"/>
      <c r="AIQ17" s="55"/>
      <c r="AIR17" s="55"/>
      <c r="AIS17" s="55"/>
      <c r="AIT17" s="55"/>
      <c r="AIU17" s="55"/>
      <c r="AIV17" s="55"/>
      <c r="AIW17" s="55"/>
      <c r="AIX17" s="55"/>
      <c r="AIY17" s="55"/>
      <c r="AIZ17" s="55"/>
      <c r="AJA17" s="55"/>
      <c r="AJB17" s="55"/>
      <c r="AJC17" s="55"/>
      <c r="AJD17" s="55"/>
      <c r="AJE17" s="55"/>
      <c r="AJF17" s="55"/>
      <c r="AJG17" s="55"/>
      <c r="AJH17" s="55"/>
      <c r="AJI17" s="55"/>
      <c r="AJJ17" s="55"/>
      <c r="AJK17" s="55"/>
      <c r="AJL17" s="55"/>
      <c r="AJM17" s="55"/>
      <c r="AJN17" s="55"/>
      <c r="AJO17" s="55"/>
      <c r="AJP17" s="55"/>
      <c r="AJQ17" s="55"/>
      <c r="AJR17" s="55"/>
      <c r="AJS17" s="55"/>
      <c r="AJT17" s="55"/>
      <c r="AJU17" s="55"/>
      <c r="AJV17" s="55"/>
      <c r="AJW17" s="55"/>
      <c r="AJX17" s="55"/>
      <c r="AJY17" s="55"/>
      <c r="AJZ17" s="55"/>
      <c r="AKA17" s="55"/>
      <c r="AKB17" s="55"/>
      <c r="AKC17" s="55"/>
      <c r="AKD17" s="55"/>
      <c r="AKE17" s="55"/>
      <c r="AKF17" s="55"/>
      <c r="AKG17" s="55"/>
      <c r="AKH17" s="55"/>
      <c r="AKI17" s="55"/>
      <c r="AKJ17" s="55"/>
      <c r="AKK17" s="55"/>
      <c r="AKL17" s="55"/>
      <c r="AKM17" s="55"/>
      <c r="AKN17" s="55"/>
      <c r="AKO17" s="55"/>
      <c r="AKP17" s="55"/>
      <c r="AKQ17" s="55"/>
      <c r="AKR17" s="55"/>
      <c r="AKS17" s="55"/>
      <c r="AKT17" s="55"/>
      <c r="AKU17" s="55"/>
      <c r="AKV17" s="55"/>
      <c r="AKW17" s="55"/>
      <c r="AKX17" s="55"/>
      <c r="AKY17" s="55"/>
      <c r="AKZ17" s="55"/>
      <c r="ALA17" s="55"/>
      <c r="ALB17" s="55"/>
      <c r="ALC17" s="55"/>
      <c r="ALD17" s="55"/>
      <c r="ALE17" s="55"/>
      <c r="ALF17" s="55"/>
      <c r="ALG17" s="55"/>
      <c r="ALH17" s="55"/>
      <c r="ALI17" s="55"/>
      <c r="ALJ17" s="55"/>
      <c r="ALK17" s="55"/>
      <c r="ALL17" s="55"/>
      <c r="ALM17" s="55"/>
      <c r="ALN17" s="55"/>
      <c r="ALO17" s="55"/>
      <c r="ALP17" s="55"/>
      <c r="ALQ17" s="55"/>
      <c r="ALR17" s="55"/>
      <c r="ALS17" s="55"/>
      <c r="ALT17" s="55"/>
      <c r="ALU17" s="55"/>
      <c r="ALV17" s="55"/>
      <c r="ALW17" s="55"/>
      <c r="ALX17" s="55"/>
      <c r="ALY17" s="55"/>
      <c r="ALZ17" s="55"/>
      <c r="AMA17" s="55"/>
      <c r="AMB17" s="55"/>
      <c r="AMC17" s="55"/>
      <c r="AMD17" s="55"/>
      <c r="AME17" s="55"/>
      <c r="AMF17" s="55"/>
      <c r="AMG17" s="55"/>
      <c r="AMH17" s="55"/>
      <c r="AMI17" s="55"/>
      <c r="AMJ17" s="55"/>
      <c r="AMK17" s="55"/>
      <c r="AML17" s="55"/>
      <c r="AMM17" s="55"/>
      <c r="AMN17" s="55"/>
      <c r="AMO17" s="55"/>
      <c r="AMP17" s="55"/>
      <c r="AMQ17" s="55"/>
      <c r="AMR17" s="55"/>
      <c r="AMS17" s="55"/>
      <c r="AMT17" s="55"/>
      <c r="AMU17" s="55"/>
      <c r="AMV17" s="55"/>
      <c r="AMW17" s="55"/>
      <c r="AMX17" s="55"/>
      <c r="AMY17" s="55"/>
      <c r="AMZ17" s="55"/>
      <c r="ANA17" s="55"/>
      <c r="ANB17" s="55"/>
      <c r="ANC17" s="55"/>
      <c r="AND17" s="55"/>
      <c r="ANE17" s="55"/>
      <c r="ANF17" s="55"/>
      <c r="ANG17" s="55"/>
      <c r="ANH17" s="55"/>
      <c r="ANI17" s="55"/>
      <c r="ANJ17" s="55"/>
      <c r="ANK17" s="55"/>
      <c r="ANL17" s="55"/>
      <c r="ANM17" s="55"/>
      <c r="ANN17" s="55"/>
      <c r="ANO17" s="55"/>
      <c r="ANP17" s="55"/>
      <c r="ANQ17" s="55"/>
      <c r="ANR17" s="55"/>
      <c r="ANS17" s="55"/>
      <c r="ANT17" s="55"/>
      <c r="ANU17" s="55"/>
      <c r="ANV17" s="55"/>
      <c r="ANW17" s="55"/>
      <c r="ANX17" s="55"/>
      <c r="ANY17" s="55"/>
      <c r="ANZ17" s="55"/>
      <c r="AOA17" s="55"/>
      <c r="AOB17" s="55"/>
      <c r="AOC17" s="55"/>
      <c r="AOD17" s="55"/>
      <c r="AOE17" s="55"/>
      <c r="AOF17" s="55"/>
      <c r="AOG17" s="55"/>
      <c r="AOH17" s="55"/>
      <c r="AOI17" s="55"/>
      <c r="AOJ17" s="55"/>
      <c r="AOK17" s="55"/>
      <c r="AOL17" s="55"/>
      <c r="AOM17" s="55"/>
      <c r="AON17" s="55"/>
      <c r="AOO17" s="55"/>
      <c r="AOP17" s="55"/>
      <c r="AOQ17" s="55"/>
      <c r="AOR17" s="55"/>
      <c r="AOS17" s="55"/>
      <c r="AOT17" s="55"/>
      <c r="AOU17" s="55"/>
      <c r="AOV17" s="55"/>
      <c r="AOW17" s="55"/>
      <c r="AOX17" s="55"/>
      <c r="AOY17" s="55"/>
      <c r="AOZ17" s="55"/>
      <c r="APA17" s="55"/>
      <c r="APB17" s="55"/>
      <c r="APC17" s="55"/>
      <c r="APD17" s="55"/>
      <c r="APE17" s="55"/>
      <c r="APF17" s="55"/>
      <c r="APG17" s="54"/>
    </row>
    <row r="18" spans="1:1099" s="55" customFormat="1" ht="30.75" customHeight="1" thickTop="1" thickBot="1">
      <c r="A18" s="56"/>
      <c r="B18" s="509" t="s">
        <v>861</v>
      </c>
      <c r="C18" s="510"/>
      <c r="D18" s="510"/>
      <c r="E18" s="510"/>
      <c r="F18" s="220"/>
      <c r="G18" s="220"/>
      <c r="H18" s="220"/>
      <c r="I18" s="220"/>
      <c r="J18" s="220"/>
      <c r="K18" s="220"/>
      <c r="L18" s="220"/>
      <c r="M18" s="220"/>
      <c r="N18" s="218"/>
      <c r="O18" s="221">
        <v>0.09</v>
      </c>
      <c r="P18" s="220"/>
      <c r="Q18" s="220"/>
      <c r="R18" s="220"/>
      <c r="S18" s="222"/>
      <c r="T18" s="222"/>
      <c r="U18" s="222"/>
      <c r="V18" s="222"/>
      <c r="W18" s="222"/>
      <c r="X18" s="222"/>
      <c r="Y18" s="222"/>
      <c r="Z18" s="218"/>
      <c r="AA18" s="221">
        <v>0.2</v>
      </c>
      <c r="AB18" s="222"/>
      <c r="AC18" s="222"/>
      <c r="AD18" s="222"/>
      <c r="AE18" s="222"/>
      <c r="AF18" s="222"/>
      <c r="AG18" s="222"/>
      <c r="AH18" s="222"/>
      <c r="AI18" s="218"/>
      <c r="AJ18" s="221">
        <v>0.27</v>
      </c>
      <c r="AK18" s="222"/>
      <c r="AL18" s="222"/>
      <c r="AM18" s="222"/>
      <c r="AN18" s="222"/>
      <c r="AO18" s="222"/>
      <c r="AP18" s="219"/>
      <c r="AQ18" s="221" t="s">
        <v>859</v>
      </c>
      <c r="AR18" s="222"/>
      <c r="AS18" s="74"/>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row>
    <row r="19" spans="1:1099" s="55" customFormat="1" ht="48.75" customHeight="1" thickTop="1" thickBot="1">
      <c r="A19" s="56"/>
      <c r="B19" s="511"/>
      <c r="C19" s="512"/>
      <c r="D19" s="512"/>
      <c r="E19" s="512"/>
      <c r="F19" s="220"/>
      <c r="G19" s="220"/>
      <c r="H19" s="220"/>
      <c r="I19" s="220"/>
      <c r="J19" s="220"/>
      <c r="K19" s="220"/>
      <c r="L19" s="220"/>
      <c r="M19" s="220"/>
      <c r="N19" s="218" t="s">
        <v>860</v>
      </c>
      <c r="O19" s="221">
        <v>0.15</v>
      </c>
      <c r="P19" s="220"/>
      <c r="Q19" s="220"/>
      <c r="R19" s="220"/>
      <c r="S19" s="222"/>
      <c r="T19" s="222"/>
      <c r="U19" s="222"/>
      <c r="V19" s="222"/>
      <c r="W19" s="222"/>
      <c r="X19" s="222"/>
      <c r="Y19" s="222"/>
      <c r="Z19" s="218" t="s">
        <v>860</v>
      </c>
      <c r="AA19" s="221">
        <v>0.24</v>
      </c>
      <c r="AB19" s="222"/>
      <c r="AC19" s="222"/>
      <c r="AD19" s="222"/>
      <c r="AE19" s="222"/>
      <c r="AF19" s="222"/>
      <c r="AG19" s="222"/>
      <c r="AH19" s="222"/>
      <c r="AI19" s="218" t="s">
        <v>860</v>
      </c>
      <c r="AJ19" s="525" t="s">
        <v>890</v>
      </c>
      <c r="AK19" s="526"/>
      <c r="AL19" s="526"/>
      <c r="AM19" s="526"/>
      <c r="AN19" s="526"/>
      <c r="AO19" s="222"/>
      <c r="AP19" s="507"/>
      <c r="AQ19" s="508"/>
      <c r="AR19" s="222"/>
      <c r="AS19" s="74"/>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row>
    <row r="20" spans="1:1099" ht="14.1" customHeight="1" thickTop="1" thickBot="1">
      <c r="A20" s="17"/>
      <c r="B20" s="520" t="s">
        <v>460</v>
      </c>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521"/>
      <c r="AB20" s="521"/>
      <c r="AC20" s="521"/>
      <c r="AD20" s="521"/>
      <c r="AE20" s="521"/>
      <c r="AF20" s="521"/>
      <c r="AG20" s="521"/>
      <c r="AH20" s="521"/>
      <c r="AI20" s="521"/>
      <c r="AJ20" s="521"/>
      <c r="AK20" s="521"/>
      <c r="AL20" s="521"/>
      <c r="AM20" s="521"/>
      <c r="AN20" s="521"/>
      <c r="AO20" s="521"/>
      <c r="AP20" s="521"/>
      <c r="AQ20" s="521"/>
      <c r="AR20" s="521"/>
      <c r="AS20" s="522"/>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c r="NG20" s="52"/>
      <c r="NH20" s="52"/>
      <c r="NI20" s="52"/>
      <c r="NJ20" s="52"/>
      <c r="NK20" s="52"/>
      <c r="NL20" s="52"/>
      <c r="NM20" s="52"/>
      <c r="NN20" s="52"/>
      <c r="NO20" s="52"/>
      <c r="NP20" s="52"/>
      <c r="NQ20" s="52"/>
      <c r="NR20" s="52"/>
      <c r="NS20" s="52"/>
      <c r="NT20" s="52"/>
      <c r="NU20" s="52"/>
      <c r="NV20" s="52"/>
      <c r="NW20" s="52"/>
      <c r="NX20" s="52"/>
      <c r="NY20" s="52"/>
      <c r="NZ20" s="52"/>
      <c r="OA20" s="52"/>
      <c r="OB20" s="52"/>
      <c r="OC20" s="52"/>
      <c r="OD20" s="52"/>
      <c r="OE20" s="52"/>
      <c r="OF20" s="52"/>
      <c r="OG20" s="52"/>
      <c r="OH20" s="52"/>
      <c r="OI20" s="52"/>
      <c r="OJ20" s="52"/>
      <c r="OK20" s="52"/>
      <c r="OL20" s="52"/>
      <c r="OM20" s="52"/>
      <c r="ON20" s="52"/>
      <c r="OO20" s="52"/>
      <c r="OP20" s="52"/>
      <c r="OQ20" s="52"/>
      <c r="OR20" s="52"/>
      <c r="OS20" s="52"/>
      <c r="OT20" s="52"/>
      <c r="OU20" s="52"/>
      <c r="OV20" s="52"/>
      <c r="OW20" s="52"/>
      <c r="OX20" s="52"/>
      <c r="OY20" s="52"/>
      <c r="OZ20" s="52"/>
      <c r="PA20" s="52"/>
      <c r="PB20" s="52"/>
      <c r="PC20" s="52"/>
      <c r="PD20" s="52"/>
      <c r="PE20" s="52"/>
      <c r="PF20" s="52"/>
      <c r="PG20" s="52"/>
      <c r="PH20" s="52"/>
      <c r="PI20" s="52"/>
      <c r="PJ20" s="52"/>
      <c r="PK20" s="52"/>
      <c r="PL20" s="52"/>
      <c r="PM20" s="52"/>
      <c r="PN20" s="52"/>
      <c r="PO20" s="52"/>
      <c r="PP20" s="52"/>
      <c r="PQ20" s="52"/>
      <c r="PR20" s="52"/>
      <c r="PS20" s="52"/>
      <c r="PT20" s="52"/>
      <c r="PU20" s="52"/>
      <c r="PV20" s="52"/>
      <c r="PW20" s="52"/>
      <c r="PX20" s="52"/>
      <c r="PY20" s="52"/>
      <c r="PZ20" s="52"/>
      <c r="QA20" s="52"/>
      <c r="QB20" s="52"/>
      <c r="QC20" s="52"/>
      <c r="QD20" s="52"/>
      <c r="QE20" s="52"/>
      <c r="QF20" s="52"/>
      <c r="QG20" s="52"/>
      <c r="QH20" s="52"/>
      <c r="QI20" s="52"/>
      <c r="QJ20" s="52"/>
      <c r="QK20" s="52"/>
      <c r="QL20" s="52"/>
      <c r="QM20" s="52"/>
      <c r="QN20" s="52"/>
      <c r="QO20" s="52"/>
      <c r="QP20" s="52"/>
      <c r="QQ20" s="52"/>
      <c r="QR20" s="52"/>
      <c r="QS20" s="52"/>
      <c r="QT20" s="52"/>
      <c r="QU20" s="52"/>
      <c r="QV20" s="52"/>
      <c r="QW20" s="52"/>
      <c r="QX20" s="52"/>
      <c r="QY20" s="52"/>
      <c r="QZ20" s="52"/>
      <c r="RA20" s="52"/>
      <c r="RB20" s="52"/>
      <c r="RC20" s="52"/>
      <c r="RD20" s="52"/>
      <c r="RE20" s="52"/>
      <c r="RF20" s="52"/>
      <c r="RG20" s="52"/>
      <c r="RH20" s="52"/>
      <c r="RI20" s="52"/>
      <c r="RJ20" s="52"/>
      <c r="RK20" s="52"/>
      <c r="RL20" s="52"/>
      <c r="RM20" s="52"/>
      <c r="RN20" s="52"/>
      <c r="RO20" s="52"/>
      <c r="RP20" s="52"/>
      <c r="RQ20" s="52"/>
      <c r="RR20" s="52"/>
      <c r="RS20" s="52"/>
      <c r="RT20" s="52"/>
      <c r="RU20" s="52"/>
      <c r="RV20" s="52"/>
      <c r="RW20" s="52"/>
      <c r="RX20" s="52"/>
      <c r="RY20" s="52"/>
      <c r="RZ20" s="52"/>
      <c r="SA20" s="52"/>
      <c r="SB20" s="52"/>
      <c r="SC20" s="52"/>
      <c r="SD20" s="52"/>
      <c r="SE20" s="52"/>
      <c r="SF20" s="52"/>
      <c r="SG20" s="52"/>
      <c r="SH20" s="52"/>
      <c r="SI20" s="52"/>
      <c r="SJ20" s="52"/>
      <c r="SK20" s="52"/>
      <c r="SL20" s="52"/>
      <c r="SM20" s="52"/>
      <c r="SN20" s="52"/>
      <c r="SO20" s="52"/>
      <c r="SP20" s="52"/>
      <c r="SQ20" s="52"/>
      <c r="SR20" s="52"/>
      <c r="SS20" s="52"/>
      <c r="ST20" s="52"/>
      <c r="SU20" s="52"/>
      <c r="SV20" s="52"/>
      <c r="SW20" s="52"/>
      <c r="SX20" s="52"/>
      <c r="SY20" s="52"/>
      <c r="SZ20" s="52"/>
      <c r="TA20" s="52"/>
      <c r="TB20" s="52"/>
      <c r="TC20" s="52"/>
      <c r="TD20" s="52"/>
      <c r="TE20" s="52"/>
      <c r="TF20" s="52"/>
      <c r="TG20" s="52"/>
      <c r="TH20" s="52"/>
      <c r="TI20" s="52"/>
      <c r="TJ20" s="52"/>
      <c r="TK20" s="52"/>
      <c r="TL20" s="52"/>
      <c r="TM20" s="52"/>
      <c r="TN20" s="52"/>
      <c r="TO20" s="52"/>
      <c r="TP20" s="52"/>
      <c r="TQ20" s="52"/>
      <c r="TR20" s="52"/>
      <c r="TS20" s="52"/>
      <c r="TT20" s="52"/>
      <c r="TU20" s="52"/>
      <c r="TV20" s="52"/>
      <c r="TW20" s="52"/>
      <c r="TX20" s="52"/>
      <c r="TY20" s="52"/>
      <c r="TZ20" s="52"/>
      <c r="UA20" s="52"/>
      <c r="UB20" s="52"/>
      <c r="UC20" s="52"/>
      <c r="UD20" s="52"/>
      <c r="UE20" s="52"/>
      <c r="UF20" s="52"/>
      <c r="UG20" s="52"/>
      <c r="UH20" s="52"/>
      <c r="UI20" s="52"/>
      <c r="UJ20" s="52"/>
      <c r="UK20" s="52"/>
      <c r="UL20" s="52"/>
      <c r="UM20" s="52"/>
      <c r="UN20" s="52"/>
      <c r="UO20" s="52"/>
      <c r="UP20" s="52"/>
      <c r="UQ20" s="52"/>
      <c r="UR20" s="52"/>
      <c r="US20" s="52"/>
      <c r="UT20" s="52"/>
      <c r="UU20" s="52"/>
      <c r="UV20" s="52"/>
      <c r="UW20" s="52"/>
      <c r="UX20" s="52"/>
      <c r="UY20" s="52"/>
      <c r="UZ20" s="52"/>
      <c r="VA20" s="52"/>
      <c r="VB20" s="52"/>
      <c r="VC20" s="52"/>
      <c r="VD20" s="52"/>
      <c r="VE20" s="52"/>
      <c r="VF20" s="52"/>
      <c r="VG20" s="52"/>
      <c r="VH20" s="52"/>
      <c r="VI20" s="52"/>
      <c r="VJ20" s="52"/>
      <c r="VK20" s="52"/>
      <c r="VL20" s="52"/>
      <c r="VM20" s="52"/>
      <c r="VN20" s="52"/>
      <c r="VO20" s="52"/>
      <c r="VP20" s="52"/>
      <c r="VQ20" s="52"/>
      <c r="VR20" s="52"/>
      <c r="VS20" s="52"/>
      <c r="VT20" s="52"/>
      <c r="VU20" s="52"/>
      <c r="VV20" s="52"/>
      <c r="VW20" s="52"/>
      <c r="VX20" s="52"/>
      <c r="VY20" s="52"/>
      <c r="VZ20" s="52"/>
      <c r="WA20" s="52"/>
      <c r="WB20" s="52"/>
      <c r="WC20" s="52"/>
      <c r="WD20" s="52"/>
      <c r="WE20" s="52"/>
      <c r="WF20" s="52"/>
      <c r="WG20" s="52"/>
      <c r="WH20" s="52"/>
      <c r="WI20" s="52"/>
      <c r="WJ20" s="52"/>
      <c r="WK20" s="52"/>
      <c r="WL20" s="52"/>
      <c r="WM20" s="52"/>
      <c r="WN20" s="52"/>
      <c r="WO20" s="52"/>
      <c r="WP20" s="52"/>
      <c r="WQ20" s="52"/>
      <c r="WR20" s="52"/>
      <c r="WS20" s="52"/>
      <c r="WT20" s="52"/>
      <c r="WU20" s="52"/>
      <c r="WV20" s="52"/>
      <c r="WW20" s="52"/>
      <c r="WX20" s="52"/>
      <c r="WY20" s="52"/>
      <c r="WZ20" s="52"/>
      <c r="XA20" s="52"/>
      <c r="XB20" s="52"/>
      <c r="XC20" s="52"/>
      <c r="XD20" s="52"/>
      <c r="XE20" s="52"/>
      <c r="XF20" s="52"/>
      <c r="XG20" s="52"/>
      <c r="XH20" s="52"/>
      <c r="XI20" s="52"/>
      <c r="XJ20" s="52"/>
      <c r="XK20" s="52"/>
      <c r="XL20" s="52"/>
      <c r="XM20" s="52"/>
      <c r="XN20" s="52"/>
      <c r="XO20" s="52"/>
      <c r="XP20" s="52"/>
      <c r="XQ20" s="52"/>
      <c r="XR20" s="52"/>
      <c r="XS20" s="52"/>
      <c r="XT20" s="52"/>
      <c r="XU20" s="52"/>
      <c r="XV20" s="52"/>
      <c r="XW20" s="52"/>
      <c r="XX20" s="52"/>
      <c r="XY20" s="52"/>
      <c r="XZ20" s="52"/>
      <c r="YA20" s="52"/>
      <c r="YB20" s="52"/>
      <c r="YC20" s="52"/>
      <c r="YD20" s="52"/>
      <c r="YE20" s="52"/>
      <c r="YF20" s="52"/>
      <c r="YG20" s="52"/>
      <c r="YH20" s="52"/>
      <c r="YI20" s="52"/>
      <c r="YJ20" s="52"/>
      <c r="YK20" s="52"/>
      <c r="YL20" s="52"/>
      <c r="YM20" s="52"/>
      <c r="YN20" s="52"/>
      <c r="YO20" s="52"/>
      <c r="YP20" s="52"/>
      <c r="YQ20" s="52"/>
      <c r="YR20" s="52"/>
      <c r="YS20" s="52"/>
      <c r="YT20" s="52"/>
      <c r="YU20" s="52"/>
      <c r="YV20" s="52"/>
      <c r="YW20" s="52"/>
      <c r="YX20" s="52"/>
      <c r="YY20" s="52"/>
      <c r="YZ20" s="52"/>
      <c r="ZA20" s="52"/>
      <c r="ZB20" s="52"/>
      <c r="ZC20" s="52"/>
      <c r="ZD20" s="52"/>
      <c r="ZE20" s="52"/>
      <c r="ZF20" s="52"/>
      <c r="ZG20" s="52"/>
      <c r="ZH20" s="52"/>
      <c r="ZI20" s="52"/>
      <c r="ZJ20" s="52"/>
      <c r="ZK20" s="52"/>
      <c r="ZL20" s="52"/>
      <c r="ZM20" s="52"/>
      <c r="ZN20" s="52"/>
      <c r="ZO20" s="52"/>
      <c r="ZP20" s="52"/>
      <c r="ZQ20" s="52"/>
      <c r="ZR20" s="52"/>
      <c r="ZS20" s="52"/>
      <c r="ZT20" s="52"/>
      <c r="ZU20" s="52"/>
      <c r="ZV20" s="52"/>
      <c r="ZW20" s="52"/>
      <c r="ZX20" s="52"/>
      <c r="ZY20" s="52"/>
      <c r="ZZ20" s="52"/>
      <c r="AAA20" s="52"/>
      <c r="AAB20" s="52"/>
      <c r="AAC20" s="52"/>
      <c r="AAD20" s="52"/>
      <c r="AAE20" s="52"/>
      <c r="AAF20" s="52"/>
      <c r="AAG20" s="52"/>
      <c r="AAH20" s="52"/>
      <c r="AAI20" s="52"/>
      <c r="AAJ20" s="52"/>
      <c r="AAK20" s="52"/>
      <c r="AAL20" s="52"/>
      <c r="AAM20" s="52"/>
      <c r="AAN20" s="52"/>
      <c r="AAO20" s="52"/>
      <c r="AAP20" s="52"/>
      <c r="AAQ20" s="52"/>
      <c r="AAR20" s="52"/>
      <c r="AAS20" s="52"/>
      <c r="AAT20" s="52"/>
      <c r="AAU20" s="52"/>
      <c r="AAV20" s="52"/>
      <c r="AAW20" s="52"/>
      <c r="AAX20" s="52"/>
      <c r="AAY20" s="52"/>
      <c r="AAZ20" s="52"/>
      <c r="ABA20" s="52"/>
      <c r="ABB20" s="52"/>
      <c r="ABC20" s="52"/>
      <c r="ABD20" s="52"/>
      <c r="ABE20" s="52"/>
      <c r="ABF20" s="52"/>
      <c r="ABG20" s="52"/>
      <c r="ABH20" s="52"/>
      <c r="ABI20" s="52"/>
      <c r="ABJ20" s="52"/>
      <c r="ABK20" s="52"/>
      <c r="ABL20" s="52"/>
      <c r="ABM20" s="52"/>
      <c r="ABN20" s="52"/>
      <c r="ABO20" s="52"/>
      <c r="ABP20" s="52"/>
      <c r="ABQ20" s="52"/>
      <c r="ABR20" s="52"/>
      <c r="ABS20" s="52"/>
      <c r="ABT20" s="52"/>
      <c r="ABU20" s="52"/>
      <c r="ABV20" s="52"/>
      <c r="ABW20" s="52"/>
      <c r="ABX20" s="52"/>
      <c r="ABY20" s="52"/>
      <c r="ABZ20" s="52"/>
      <c r="ACA20" s="52"/>
      <c r="ACB20" s="52"/>
      <c r="ACC20" s="52"/>
      <c r="ACD20" s="52"/>
      <c r="ACE20" s="52"/>
      <c r="ACF20" s="52"/>
      <c r="ACG20" s="52"/>
      <c r="ACH20" s="52"/>
      <c r="ACI20" s="52"/>
      <c r="ACJ20" s="52"/>
      <c r="ACK20" s="52"/>
      <c r="ACL20" s="52"/>
      <c r="ACM20" s="52"/>
      <c r="ACN20" s="52"/>
      <c r="ACO20" s="52"/>
      <c r="ACP20" s="52"/>
      <c r="ACQ20" s="52"/>
      <c r="ACR20" s="52"/>
      <c r="ACS20" s="52"/>
      <c r="ACT20" s="52"/>
      <c r="ACU20" s="52"/>
      <c r="ACV20" s="52"/>
      <c r="ACW20" s="52"/>
      <c r="ACX20" s="52"/>
      <c r="ACY20" s="52"/>
      <c r="ACZ20" s="52"/>
      <c r="ADA20" s="52"/>
      <c r="ADB20" s="52"/>
      <c r="ADC20" s="52"/>
      <c r="ADD20" s="52"/>
      <c r="ADE20" s="52"/>
      <c r="ADF20" s="52"/>
      <c r="ADG20" s="52"/>
      <c r="ADH20" s="52"/>
      <c r="ADI20" s="52"/>
      <c r="ADJ20" s="52"/>
      <c r="ADK20" s="52"/>
      <c r="ADL20" s="52"/>
      <c r="ADM20" s="52"/>
      <c r="ADN20" s="52"/>
      <c r="ADO20" s="52"/>
      <c r="ADP20" s="52"/>
      <c r="ADQ20" s="52"/>
      <c r="ADR20" s="52"/>
      <c r="ADS20" s="52"/>
      <c r="ADT20" s="52"/>
      <c r="ADU20" s="52"/>
      <c r="ADV20" s="52"/>
      <c r="ADW20" s="52"/>
      <c r="ADX20" s="52"/>
      <c r="ADY20" s="52"/>
      <c r="ADZ20" s="52"/>
      <c r="AEA20" s="52"/>
      <c r="AEB20" s="52"/>
      <c r="AEC20" s="52"/>
      <c r="AED20" s="52"/>
      <c r="AEE20" s="52"/>
      <c r="AEF20" s="52"/>
      <c r="AEG20" s="52"/>
      <c r="AEH20" s="52"/>
      <c r="AEI20" s="52"/>
      <c r="AEJ20" s="52"/>
      <c r="AEK20" s="52"/>
      <c r="AEL20" s="52"/>
      <c r="AEM20" s="52"/>
      <c r="AEN20" s="52"/>
      <c r="AEO20" s="52"/>
      <c r="AEP20" s="52"/>
      <c r="AEQ20" s="52"/>
      <c r="AER20" s="52"/>
      <c r="AES20" s="52"/>
      <c r="AET20" s="52"/>
      <c r="AEU20" s="52"/>
      <c r="AEV20" s="52"/>
      <c r="AEW20" s="52"/>
      <c r="AEX20" s="52"/>
      <c r="AEY20" s="52"/>
      <c r="AEZ20" s="52"/>
      <c r="AFA20" s="52"/>
      <c r="AFB20" s="52"/>
      <c r="AFC20" s="52"/>
      <c r="AFD20" s="52"/>
      <c r="AFE20" s="52"/>
      <c r="AFF20" s="52"/>
      <c r="AFG20" s="52"/>
      <c r="AFH20" s="52"/>
      <c r="AFI20" s="52"/>
      <c r="AFJ20" s="52"/>
      <c r="AFK20" s="52"/>
      <c r="AFL20" s="52"/>
      <c r="AFM20" s="52"/>
      <c r="AFN20" s="52"/>
      <c r="AFO20" s="52"/>
      <c r="AFP20" s="52"/>
      <c r="AFQ20" s="52"/>
      <c r="AFR20" s="52"/>
      <c r="AFS20" s="52"/>
      <c r="AFT20" s="52"/>
      <c r="AFU20" s="52"/>
      <c r="AFV20" s="52"/>
      <c r="AFW20" s="52"/>
      <c r="AFX20" s="52"/>
      <c r="AFY20" s="52"/>
      <c r="AFZ20" s="52"/>
      <c r="AGA20" s="52"/>
      <c r="AGB20" s="52"/>
      <c r="AGC20" s="52"/>
      <c r="AGD20" s="52"/>
      <c r="AGE20" s="52"/>
      <c r="AGF20" s="52"/>
      <c r="AGG20" s="52"/>
      <c r="AGH20" s="52"/>
      <c r="AGI20" s="52"/>
      <c r="AGJ20" s="52"/>
      <c r="AGK20" s="52"/>
      <c r="AGL20" s="52"/>
      <c r="AGM20" s="52"/>
      <c r="AGN20" s="52"/>
      <c r="AGO20" s="52"/>
      <c r="AGP20" s="52"/>
      <c r="AGQ20" s="52"/>
      <c r="AGR20" s="52"/>
      <c r="AGS20" s="52"/>
      <c r="AGT20" s="52"/>
      <c r="AGU20" s="52"/>
      <c r="AGV20" s="52"/>
      <c r="AGW20" s="52"/>
      <c r="AGX20" s="52"/>
      <c r="AGY20" s="52"/>
      <c r="AGZ20" s="52"/>
      <c r="AHA20" s="52"/>
      <c r="AHB20" s="52"/>
      <c r="AHC20" s="52"/>
      <c r="AHD20" s="52"/>
      <c r="AHE20" s="52"/>
      <c r="AHF20" s="52"/>
      <c r="AHG20" s="52"/>
      <c r="AHH20" s="52"/>
      <c r="AHI20" s="52"/>
      <c r="AHJ20" s="52"/>
      <c r="AHK20" s="52"/>
      <c r="AHL20" s="52"/>
      <c r="AHM20" s="52"/>
      <c r="AHN20" s="52"/>
      <c r="AHO20" s="52"/>
      <c r="AHP20" s="52"/>
      <c r="AHQ20" s="52"/>
      <c r="AHR20" s="52"/>
      <c r="AHS20" s="52"/>
      <c r="AHT20" s="52"/>
      <c r="AHU20" s="52"/>
      <c r="AHV20" s="52"/>
      <c r="AHW20" s="52"/>
      <c r="AHX20" s="52"/>
      <c r="AHY20" s="52"/>
      <c r="AHZ20" s="52"/>
      <c r="AIA20" s="52"/>
      <c r="AIB20" s="52"/>
      <c r="AIC20" s="52"/>
      <c r="AID20" s="52"/>
      <c r="AIE20" s="52"/>
      <c r="AIF20" s="52"/>
      <c r="AIG20" s="52"/>
      <c r="AIH20" s="52"/>
      <c r="AII20" s="52"/>
      <c r="AIJ20" s="52"/>
      <c r="AIK20" s="52"/>
      <c r="AIL20" s="52"/>
      <c r="AIM20" s="52"/>
      <c r="AIN20" s="52"/>
      <c r="AIO20" s="52"/>
      <c r="AIP20" s="52"/>
      <c r="AIQ20" s="52"/>
      <c r="AIR20" s="52"/>
      <c r="AIS20" s="52"/>
      <c r="AIT20" s="52"/>
      <c r="AIU20" s="52"/>
      <c r="AIV20" s="52"/>
      <c r="AIW20" s="52"/>
      <c r="AIX20" s="52"/>
      <c r="AIY20" s="52"/>
      <c r="AIZ20" s="52"/>
      <c r="AJA20" s="52"/>
      <c r="AJB20" s="52"/>
      <c r="AJC20" s="52"/>
      <c r="AJD20" s="52"/>
      <c r="AJE20" s="52"/>
      <c r="AJF20" s="52"/>
      <c r="AJG20" s="52"/>
      <c r="AJH20" s="52"/>
      <c r="AJI20" s="52"/>
      <c r="AJJ20" s="52"/>
      <c r="AJK20" s="52"/>
      <c r="AJL20" s="52"/>
      <c r="AJM20" s="52"/>
      <c r="AJN20" s="52"/>
      <c r="AJO20" s="52"/>
      <c r="AJP20" s="52"/>
      <c r="AJQ20" s="52"/>
      <c r="AJR20" s="52"/>
      <c r="AJS20" s="52"/>
      <c r="AJT20" s="52"/>
      <c r="AJU20" s="52"/>
      <c r="AJV20" s="52"/>
      <c r="AJW20" s="52"/>
      <c r="AJX20" s="52"/>
      <c r="AJY20" s="52"/>
      <c r="AJZ20" s="52"/>
      <c r="AKA20" s="52"/>
      <c r="AKB20" s="52"/>
      <c r="AKC20" s="52"/>
      <c r="AKD20" s="52"/>
      <c r="AKE20" s="52"/>
      <c r="AKF20" s="52"/>
      <c r="AKG20" s="52"/>
      <c r="AKH20" s="52"/>
      <c r="AKI20" s="52"/>
      <c r="AKJ20" s="52"/>
      <c r="AKK20" s="52"/>
      <c r="AKL20" s="52"/>
      <c r="AKM20" s="52"/>
      <c r="AKN20" s="52"/>
      <c r="AKO20" s="52"/>
      <c r="AKP20" s="52"/>
      <c r="AKQ20" s="52"/>
      <c r="AKR20" s="52"/>
      <c r="AKS20" s="52"/>
      <c r="AKT20" s="52"/>
      <c r="AKU20" s="52"/>
      <c r="AKV20" s="52"/>
      <c r="AKW20" s="52"/>
      <c r="AKX20" s="52"/>
      <c r="AKY20" s="52"/>
      <c r="AKZ20" s="52"/>
      <c r="ALA20" s="52"/>
      <c r="ALB20" s="52"/>
      <c r="ALC20" s="52"/>
      <c r="ALD20" s="52"/>
      <c r="ALE20" s="52"/>
      <c r="ALF20" s="52"/>
      <c r="ALG20" s="52"/>
      <c r="ALH20" s="52"/>
      <c r="ALI20" s="52"/>
      <c r="ALJ20" s="52"/>
      <c r="ALK20" s="52"/>
      <c r="ALL20" s="52"/>
      <c r="ALM20" s="52"/>
      <c r="ALN20" s="52"/>
      <c r="ALO20" s="52"/>
      <c r="ALP20" s="52"/>
      <c r="ALQ20" s="52"/>
      <c r="ALR20" s="52"/>
      <c r="ALS20" s="52"/>
      <c r="ALT20" s="52"/>
      <c r="ALU20" s="52"/>
      <c r="ALV20" s="52"/>
      <c r="ALW20" s="52"/>
      <c r="ALX20" s="52"/>
      <c r="ALY20" s="52"/>
      <c r="ALZ20" s="52"/>
      <c r="AMA20" s="52"/>
      <c r="AMB20" s="52"/>
      <c r="AMC20" s="52"/>
      <c r="AMD20" s="52"/>
      <c r="AME20" s="52"/>
      <c r="AMF20" s="52"/>
      <c r="AMG20" s="52"/>
      <c r="AMH20" s="52"/>
      <c r="AMI20" s="52"/>
      <c r="AMJ20" s="52"/>
      <c r="AMK20" s="52"/>
      <c r="AML20" s="52"/>
      <c r="AMM20" s="52"/>
      <c r="AMN20" s="52"/>
      <c r="AMO20" s="52"/>
      <c r="AMP20" s="52"/>
      <c r="AMQ20" s="52"/>
      <c r="AMR20" s="52"/>
      <c r="AMS20" s="52"/>
      <c r="AMT20" s="52"/>
      <c r="AMU20" s="52"/>
      <c r="AMV20" s="52"/>
      <c r="AMW20" s="52"/>
      <c r="AMX20" s="52"/>
      <c r="AMY20" s="52"/>
      <c r="AMZ20" s="52"/>
      <c r="ANA20" s="52"/>
      <c r="ANB20" s="52"/>
      <c r="ANC20" s="52"/>
      <c r="AND20" s="52"/>
      <c r="ANE20" s="52"/>
      <c r="ANF20" s="52"/>
      <c r="ANG20" s="52"/>
      <c r="ANH20" s="52"/>
      <c r="ANI20" s="52"/>
      <c r="ANJ20" s="52"/>
      <c r="ANK20" s="52"/>
      <c r="ANL20" s="52"/>
      <c r="ANM20" s="52"/>
      <c r="ANN20" s="52"/>
      <c r="ANO20" s="52"/>
      <c r="ANP20" s="52"/>
      <c r="ANQ20" s="52"/>
      <c r="ANR20" s="52"/>
      <c r="ANS20" s="52"/>
      <c r="ANT20" s="52"/>
      <c r="ANU20" s="52"/>
      <c r="ANV20" s="52"/>
      <c r="ANW20" s="52"/>
      <c r="ANX20" s="52"/>
      <c r="ANY20" s="52"/>
      <c r="ANZ20" s="52"/>
      <c r="AOA20" s="52"/>
      <c r="AOB20" s="52"/>
      <c r="AOC20" s="52"/>
      <c r="AOD20" s="52"/>
      <c r="AOE20" s="52"/>
      <c r="AOF20" s="52"/>
      <c r="AOG20" s="52"/>
      <c r="AOH20" s="52"/>
      <c r="AOI20" s="52"/>
      <c r="AOJ20" s="52"/>
      <c r="AOK20" s="52"/>
      <c r="AOL20" s="52"/>
      <c r="AOM20" s="52"/>
      <c r="AON20" s="52"/>
      <c r="AOO20" s="52"/>
      <c r="AOP20" s="52"/>
      <c r="AOQ20" s="52"/>
      <c r="AOR20" s="52"/>
      <c r="AOS20" s="52"/>
      <c r="AOT20" s="52"/>
      <c r="AOU20" s="52"/>
      <c r="AOV20" s="52"/>
      <c r="AOW20" s="52"/>
      <c r="AOX20" s="52"/>
      <c r="AOY20" s="52"/>
      <c r="AOZ20" s="52"/>
      <c r="APA20" s="52"/>
      <c r="APB20" s="52"/>
      <c r="APC20" s="52"/>
      <c r="APD20" s="52"/>
      <c r="APE20" s="52"/>
      <c r="APF20" s="52"/>
    </row>
    <row r="21" spans="1:1099" ht="14.1" customHeight="1" thickTop="1" thickBot="1">
      <c r="A21" s="17"/>
      <c r="B21" s="513" t="s">
        <v>660</v>
      </c>
      <c r="C21" s="514"/>
      <c r="D21" s="514"/>
      <c r="E21" s="514"/>
      <c r="F21" s="514"/>
      <c r="G21" s="514"/>
      <c r="H21" s="514"/>
      <c r="I21" s="514"/>
      <c r="J21" s="514"/>
      <c r="K21" s="514"/>
      <c r="L21" s="514"/>
      <c r="M21" s="514"/>
      <c r="N21" s="514"/>
      <c r="O21" s="514"/>
      <c r="P21" s="514"/>
      <c r="Q21" s="514"/>
      <c r="R21" s="514"/>
      <c r="S21" s="514"/>
      <c r="T21" s="514"/>
      <c r="U21" s="514"/>
      <c r="V21" s="514"/>
      <c r="W21" s="514"/>
      <c r="X21" s="514"/>
      <c r="Y21" s="514"/>
      <c r="Z21" s="514"/>
      <c r="AA21" s="514"/>
      <c r="AB21" s="514"/>
      <c r="AC21" s="514"/>
      <c r="AD21" s="514"/>
      <c r="AE21" s="514"/>
      <c r="AF21" s="514"/>
      <c r="AG21" s="514"/>
      <c r="AH21" s="514"/>
      <c r="AI21" s="514"/>
      <c r="AJ21" s="514"/>
      <c r="AK21" s="514"/>
      <c r="AL21" s="514"/>
      <c r="AM21" s="514"/>
      <c r="AN21" s="514"/>
      <c r="AO21" s="514"/>
      <c r="AP21" s="514"/>
      <c r="AQ21" s="51" t="s">
        <v>1007</v>
      </c>
      <c r="AR21" s="515"/>
      <c r="AS21" s="516"/>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c r="NG21" s="52"/>
      <c r="NH21" s="52"/>
      <c r="NI21" s="52"/>
      <c r="NJ21" s="52"/>
      <c r="NK21" s="52"/>
      <c r="NL21" s="52"/>
      <c r="NM21" s="52"/>
      <c r="NN21" s="52"/>
      <c r="NO21" s="52"/>
      <c r="NP21" s="52"/>
      <c r="NQ21" s="52"/>
      <c r="NR21" s="52"/>
      <c r="NS21" s="52"/>
      <c r="NT21" s="52"/>
      <c r="NU21" s="52"/>
      <c r="NV21" s="52"/>
      <c r="NW21" s="52"/>
      <c r="NX21" s="52"/>
      <c r="NY21" s="52"/>
      <c r="NZ21" s="52"/>
      <c r="OA21" s="52"/>
      <c r="OB21" s="52"/>
      <c r="OC21" s="52"/>
      <c r="OD21" s="52"/>
      <c r="OE21" s="52"/>
      <c r="OF21" s="52"/>
      <c r="OG21" s="52"/>
      <c r="OH21" s="52"/>
      <c r="OI21" s="52"/>
      <c r="OJ21" s="52"/>
      <c r="OK21" s="52"/>
      <c r="OL21" s="52"/>
      <c r="OM21" s="52"/>
      <c r="ON21" s="52"/>
      <c r="OO21" s="52"/>
      <c r="OP21" s="52"/>
      <c r="OQ21" s="52"/>
      <c r="OR21" s="52"/>
      <c r="OS21" s="52"/>
      <c r="OT21" s="52"/>
      <c r="OU21" s="52"/>
      <c r="OV21" s="52"/>
      <c r="OW21" s="52"/>
      <c r="OX21" s="52"/>
      <c r="OY21" s="52"/>
      <c r="OZ21" s="52"/>
      <c r="PA21" s="52"/>
      <c r="PB21" s="52"/>
      <c r="PC21" s="52"/>
      <c r="PD21" s="52"/>
      <c r="PE21" s="52"/>
      <c r="PF21" s="52"/>
      <c r="PG21" s="52"/>
      <c r="PH21" s="52"/>
      <c r="PI21" s="52"/>
      <c r="PJ21" s="52"/>
      <c r="PK21" s="52"/>
      <c r="PL21" s="52"/>
      <c r="PM21" s="52"/>
      <c r="PN21" s="52"/>
      <c r="PO21" s="52"/>
      <c r="PP21" s="52"/>
      <c r="PQ21" s="52"/>
      <c r="PR21" s="52"/>
      <c r="PS21" s="52"/>
      <c r="PT21" s="52"/>
      <c r="PU21" s="52"/>
      <c r="PV21" s="52"/>
      <c r="PW21" s="52"/>
      <c r="PX21" s="52"/>
      <c r="PY21" s="52"/>
      <c r="PZ21" s="52"/>
      <c r="QA21" s="52"/>
      <c r="QB21" s="52"/>
      <c r="QC21" s="52"/>
      <c r="QD21" s="52"/>
      <c r="QE21" s="52"/>
      <c r="QF21" s="52"/>
      <c r="QG21" s="52"/>
      <c r="QH21" s="52"/>
      <c r="QI21" s="52"/>
      <c r="QJ21" s="52"/>
      <c r="QK21" s="52"/>
      <c r="QL21" s="52"/>
      <c r="QM21" s="52"/>
      <c r="QN21" s="52"/>
      <c r="QO21" s="52"/>
      <c r="QP21" s="52"/>
      <c r="QQ21" s="52"/>
      <c r="QR21" s="52"/>
      <c r="QS21" s="52"/>
      <c r="QT21" s="52"/>
      <c r="QU21" s="52"/>
      <c r="QV21" s="52"/>
      <c r="QW21" s="52"/>
      <c r="QX21" s="52"/>
      <c r="QY21" s="52"/>
      <c r="QZ21" s="52"/>
      <c r="RA21" s="52"/>
      <c r="RB21" s="52"/>
      <c r="RC21" s="52"/>
      <c r="RD21" s="52"/>
      <c r="RE21" s="52"/>
      <c r="RF21" s="52"/>
      <c r="RG21" s="52"/>
      <c r="RH21" s="52"/>
      <c r="RI21" s="52"/>
      <c r="RJ21" s="52"/>
      <c r="RK21" s="52"/>
      <c r="RL21" s="52"/>
      <c r="RM21" s="52"/>
      <c r="RN21" s="52"/>
      <c r="RO21" s="52"/>
      <c r="RP21" s="52"/>
      <c r="RQ21" s="52"/>
      <c r="RR21" s="52"/>
      <c r="RS21" s="52"/>
      <c r="RT21" s="52"/>
      <c r="RU21" s="52"/>
      <c r="RV21" s="52"/>
      <c r="RW21" s="52"/>
      <c r="RX21" s="52"/>
      <c r="RY21" s="52"/>
      <c r="RZ21" s="52"/>
      <c r="SA21" s="52"/>
      <c r="SB21" s="52"/>
      <c r="SC21" s="52"/>
      <c r="SD21" s="52"/>
      <c r="SE21" s="52"/>
      <c r="SF21" s="52"/>
      <c r="SG21" s="52"/>
      <c r="SH21" s="52"/>
      <c r="SI21" s="52"/>
      <c r="SJ21" s="52"/>
      <c r="SK21" s="52"/>
      <c r="SL21" s="52"/>
      <c r="SM21" s="52"/>
      <c r="SN21" s="52"/>
      <c r="SO21" s="52"/>
      <c r="SP21" s="52"/>
      <c r="SQ21" s="52"/>
      <c r="SR21" s="52"/>
      <c r="SS21" s="52"/>
      <c r="ST21" s="52"/>
      <c r="SU21" s="52"/>
      <c r="SV21" s="52"/>
      <c r="SW21" s="52"/>
      <c r="SX21" s="52"/>
      <c r="SY21" s="52"/>
      <c r="SZ21" s="52"/>
      <c r="TA21" s="52"/>
      <c r="TB21" s="52"/>
      <c r="TC21" s="52"/>
      <c r="TD21" s="52"/>
      <c r="TE21" s="52"/>
      <c r="TF21" s="52"/>
      <c r="TG21" s="52"/>
      <c r="TH21" s="52"/>
      <c r="TI21" s="52"/>
      <c r="TJ21" s="52"/>
      <c r="TK21" s="52"/>
      <c r="TL21" s="52"/>
      <c r="TM21" s="52"/>
      <c r="TN21" s="52"/>
      <c r="TO21" s="52"/>
      <c r="TP21" s="52"/>
      <c r="TQ21" s="52"/>
      <c r="TR21" s="52"/>
      <c r="TS21" s="52"/>
      <c r="TT21" s="52"/>
      <c r="TU21" s="52"/>
      <c r="TV21" s="52"/>
      <c r="TW21" s="52"/>
      <c r="TX21" s="52"/>
      <c r="TY21" s="52"/>
      <c r="TZ21" s="52"/>
      <c r="UA21" s="52"/>
      <c r="UB21" s="52"/>
      <c r="UC21" s="52"/>
      <c r="UD21" s="52"/>
      <c r="UE21" s="52"/>
      <c r="UF21" s="52"/>
      <c r="UG21" s="52"/>
      <c r="UH21" s="52"/>
      <c r="UI21" s="52"/>
      <c r="UJ21" s="52"/>
      <c r="UK21" s="52"/>
      <c r="UL21" s="52"/>
      <c r="UM21" s="52"/>
      <c r="UN21" s="52"/>
      <c r="UO21" s="52"/>
      <c r="UP21" s="52"/>
      <c r="UQ21" s="52"/>
      <c r="UR21" s="52"/>
      <c r="US21" s="52"/>
      <c r="UT21" s="52"/>
      <c r="UU21" s="52"/>
      <c r="UV21" s="52"/>
      <c r="UW21" s="52"/>
      <c r="UX21" s="52"/>
      <c r="UY21" s="52"/>
      <c r="UZ21" s="52"/>
      <c r="VA21" s="52"/>
      <c r="VB21" s="52"/>
      <c r="VC21" s="52"/>
      <c r="VD21" s="52"/>
      <c r="VE21" s="52"/>
      <c r="VF21" s="52"/>
      <c r="VG21" s="52"/>
      <c r="VH21" s="52"/>
      <c r="VI21" s="52"/>
      <c r="VJ21" s="52"/>
      <c r="VK21" s="52"/>
      <c r="VL21" s="52"/>
      <c r="VM21" s="52"/>
      <c r="VN21" s="52"/>
      <c r="VO21" s="52"/>
      <c r="VP21" s="52"/>
      <c r="VQ21" s="52"/>
      <c r="VR21" s="52"/>
      <c r="VS21" s="52"/>
      <c r="VT21" s="52"/>
      <c r="VU21" s="52"/>
      <c r="VV21" s="52"/>
      <c r="VW21" s="52"/>
      <c r="VX21" s="52"/>
      <c r="VY21" s="52"/>
      <c r="VZ21" s="52"/>
      <c r="WA21" s="52"/>
      <c r="WB21" s="52"/>
      <c r="WC21" s="52"/>
      <c r="WD21" s="52"/>
      <c r="WE21" s="52"/>
      <c r="WF21" s="52"/>
      <c r="WG21" s="52"/>
      <c r="WH21" s="52"/>
      <c r="WI21" s="52"/>
      <c r="WJ21" s="52"/>
      <c r="WK21" s="52"/>
      <c r="WL21" s="52"/>
      <c r="WM21" s="52"/>
      <c r="WN21" s="52"/>
      <c r="WO21" s="52"/>
      <c r="WP21" s="52"/>
      <c r="WQ21" s="52"/>
      <c r="WR21" s="52"/>
      <c r="WS21" s="52"/>
      <c r="WT21" s="52"/>
      <c r="WU21" s="52"/>
      <c r="WV21" s="52"/>
      <c r="WW21" s="52"/>
      <c r="WX21" s="52"/>
      <c r="WY21" s="52"/>
      <c r="WZ21" s="52"/>
      <c r="XA21" s="52"/>
      <c r="XB21" s="52"/>
      <c r="XC21" s="52"/>
      <c r="XD21" s="52"/>
      <c r="XE21" s="52"/>
      <c r="XF21" s="52"/>
      <c r="XG21" s="52"/>
      <c r="XH21" s="52"/>
      <c r="XI21" s="52"/>
      <c r="XJ21" s="52"/>
      <c r="XK21" s="52"/>
      <c r="XL21" s="52"/>
      <c r="XM21" s="52"/>
      <c r="XN21" s="52"/>
      <c r="XO21" s="52"/>
      <c r="XP21" s="52"/>
      <c r="XQ21" s="52"/>
      <c r="XR21" s="52"/>
      <c r="XS21" s="52"/>
      <c r="XT21" s="52"/>
      <c r="XU21" s="52"/>
      <c r="XV21" s="52"/>
      <c r="XW21" s="52"/>
      <c r="XX21" s="52"/>
      <c r="XY21" s="52"/>
      <c r="XZ21" s="52"/>
      <c r="YA21" s="52"/>
      <c r="YB21" s="52"/>
      <c r="YC21" s="52"/>
      <c r="YD21" s="52"/>
      <c r="YE21" s="52"/>
      <c r="YF21" s="52"/>
      <c r="YG21" s="52"/>
      <c r="YH21" s="52"/>
      <c r="YI21" s="52"/>
      <c r="YJ21" s="52"/>
      <c r="YK21" s="52"/>
      <c r="YL21" s="52"/>
      <c r="YM21" s="52"/>
      <c r="YN21" s="52"/>
      <c r="YO21" s="52"/>
      <c r="YP21" s="52"/>
      <c r="YQ21" s="52"/>
      <c r="YR21" s="52"/>
      <c r="YS21" s="52"/>
      <c r="YT21" s="52"/>
      <c r="YU21" s="52"/>
      <c r="YV21" s="52"/>
      <c r="YW21" s="52"/>
      <c r="YX21" s="52"/>
      <c r="YY21" s="52"/>
      <c r="YZ21" s="52"/>
      <c r="ZA21" s="52"/>
      <c r="ZB21" s="52"/>
      <c r="ZC21" s="52"/>
      <c r="ZD21" s="52"/>
      <c r="ZE21" s="52"/>
      <c r="ZF21" s="52"/>
      <c r="ZG21" s="52"/>
      <c r="ZH21" s="52"/>
      <c r="ZI21" s="52"/>
      <c r="ZJ21" s="52"/>
      <c r="ZK21" s="52"/>
      <c r="ZL21" s="52"/>
      <c r="ZM21" s="52"/>
      <c r="ZN21" s="52"/>
      <c r="ZO21" s="52"/>
      <c r="ZP21" s="52"/>
      <c r="ZQ21" s="52"/>
      <c r="ZR21" s="52"/>
      <c r="ZS21" s="52"/>
      <c r="ZT21" s="52"/>
      <c r="ZU21" s="52"/>
      <c r="ZV21" s="52"/>
      <c r="ZW21" s="52"/>
      <c r="ZX21" s="52"/>
      <c r="ZY21" s="52"/>
      <c r="ZZ21" s="52"/>
      <c r="AAA21" s="52"/>
      <c r="AAB21" s="52"/>
      <c r="AAC21" s="52"/>
      <c r="AAD21" s="52"/>
      <c r="AAE21" s="52"/>
      <c r="AAF21" s="52"/>
      <c r="AAG21" s="52"/>
      <c r="AAH21" s="52"/>
      <c r="AAI21" s="52"/>
      <c r="AAJ21" s="52"/>
      <c r="AAK21" s="52"/>
      <c r="AAL21" s="52"/>
      <c r="AAM21" s="52"/>
      <c r="AAN21" s="52"/>
      <c r="AAO21" s="52"/>
      <c r="AAP21" s="52"/>
      <c r="AAQ21" s="52"/>
      <c r="AAR21" s="52"/>
      <c r="AAS21" s="52"/>
      <c r="AAT21" s="52"/>
      <c r="AAU21" s="52"/>
      <c r="AAV21" s="52"/>
      <c r="AAW21" s="52"/>
      <c r="AAX21" s="52"/>
      <c r="AAY21" s="52"/>
      <c r="AAZ21" s="52"/>
      <c r="ABA21" s="52"/>
      <c r="ABB21" s="52"/>
      <c r="ABC21" s="52"/>
      <c r="ABD21" s="52"/>
      <c r="ABE21" s="52"/>
      <c r="ABF21" s="52"/>
      <c r="ABG21" s="52"/>
      <c r="ABH21" s="52"/>
      <c r="ABI21" s="52"/>
      <c r="ABJ21" s="52"/>
      <c r="ABK21" s="52"/>
      <c r="ABL21" s="52"/>
      <c r="ABM21" s="52"/>
      <c r="ABN21" s="52"/>
      <c r="ABO21" s="52"/>
      <c r="ABP21" s="52"/>
      <c r="ABQ21" s="52"/>
      <c r="ABR21" s="52"/>
      <c r="ABS21" s="52"/>
      <c r="ABT21" s="52"/>
      <c r="ABU21" s="52"/>
      <c r="ABV21" s="52"/>
      <c r="ABW21" s="52"/>
      <c r="ABX21" s="52"/>
      <c r="ABY21" s="52"/>
      <c r="ABZ21" s="52"/>
      <c r="ACA21" s="52"/>
      <c r="ACB21" s="52"/>
      <c r="ACC21" s="52"/>
      <c r="ACD21" s="52"/>
      <c r="ACE21" s="52"/>
      <c r="ACF21" s="52"/>
      <c r="ACG21" s="52"/>
      <c r="ACH21" s="52"/>
      <c r="ACI21" s="52"/>
      <c r="ACJ21" s="52"/>
      <c r="ACK21" s="52"/>
      <c r="ACL21" s="52"/>
      <c r="ACM21" s="52"/>
      <c r="ACN21" s="52"/>
      <c r="ACO21" s="52"/>
      <c r="ACP21" s="52"/>
      <c r="ACQ21" s="52"/>
      <c r="ACR21" s="52"/>
      <c r="ACS21" s="52"/>
      <c r="ACT21" s="52"/>
      <c r="ACU21" s="52"/>
      <c r="ACV21" s="52"/>
      <c r="ACW21" s="52"/>
      <c r="ACX21" s="52"/>
      <c r="ACY21" s="52"/>
      <c r="ACZ21" s="52"/>
      <c r="ADA21" s="52"/>
      <c r="ADB21" s="52"/>
      <c r="ADC21" s="52"/>
      <c r="ADD21" s="52"/>
      <c r="ADE21" s="52"/>
      <c r="ADF21" s="52"/>
      <c r="ADG21" s="52"/>
      <c r="ADH21" s="52"/>
      <c r="ADI21" s="52"/>
      <c r="ADJ21" s="52"/>
      <c r="ADK21" s="52"/>
      <c r="ADL21" s="52"/>
      <c r="ADM21" s="52"/>
      <c r="ADN21" s="52"/>
      <c r="ADO21" s="52"/>
      <c r="ADP21" s="52"/>
      <c r="ADQ21" s="52"/>
      <c r="ADR21" s="52"/>
      <c r="ADS21" s="52"/>
      <c r="ADT21" s="52"/>
      <c r="ADU21" s="52"/>
      <c r="ADV21" s="52"/>
      <c r="ADW21" s="52"/>
      <c r="ADX21" s="52"/>
      <c r="ADY21" s="52"/>
      <c r="ADZ21" s="52"/>
      <c r="AEA21" s="52"/>
      <c r="AEB21" s="52"/>
      <c r="AEC21" s="52"/>
      <c r="AED21" s="52"/>
      <c r="AEE21" s="52"/>
      <c r="AEF21" s="52"/>
      <c r="AEG21" s="52"/>
      <c r="AEH21" s="52"/>
      <c r="AEI21" s="52"/>
      <c r="AEJ21" s="52"/>
      <c r="AEK21" s="52"/>
      <c r="AEL21" s="52"/>
      <c r="AEM21" s="52"/>
      <c r="AEN21" s="52"/>
      <c r="AEO21" s="52"/>
      <c r="AEP21" s="52"/>
      <c r="AEQ21" s="52"/>
      <c r="AER21" s="52"/>
      <c r="AES21" s="52"/>
      <c r="AET21" s="52"/>
      <c r="AEU21" s="52"/>
      <c r="AEV21" s="52"/>
      <c r="AEW21" s="52"/>
      <c r="AEX21" s="52"/>
      <c r="AEY21" s="52"/>
      <c r="AEZ21" s="52"/>
      <c r="AFA21" s="52"/>
      <c r="AFB21" s="52"/>
      <c r="AFC21" s="52"/>
      <c r="AFD21" s="52"/>
      <c r="AFE21" s="52"/>
      <c r="AFF21" s="52"/>
      <c r="AFG21" s="52"/>
      <c r="AFH21" s="52"/>
      <c r="AFI21" s="52"/>
      <c r="AFJ21" s="52"/>
      <c r="AFK21" s="52"/>
      <c r="AFL21" s="52"/>
      <c r="AFM21" s="52"/>
      <c r="AFN21" s="52"/>
      <c r="AFO21" s="52"/>
      <c r="AFP21" s="52"/>
      <c r="AFQ21" s="52"/>
      <c r="AFR21" s="52"/>
      <c r="AFS21" s="52"/>
      <c r="AFT21" s="52"/>
      <c r="AFU21" s="52"/>
      <c r="AFV21" s="52"/>
      <c r="AFW21" s="52"/>
      <c r="AFX21" s="52"/>
      <c r="AFY21" s="52"/>
      <c r="AFZ21" s="52"/>
      <c r="AGA21" s="52"/>
      <c r="AGB21" s="52"/>
      <c r="AGC21" s="52"/>
      <c r="AGD21" s="52"/>
      <c r="AGE21" s="52"/>
      <c r="AGF21" s="52"/>
      <c r="AGG21" s="52"/>
      <c r="AGH21" s="52"/>
      <c r="AGI21" s="52"/>
      <c r="AGJ21" s="52"/>
      <c r="AGK21" s="52"/>
      <c r="AGL21" s="52"/>
      <c r="AGM21" s="52"/>
      <c r="AGN21" s="52"/>
      <c r="AGO21" s="52"/>
      <c r="AGP21" s="52"/>
      <c r="AGQ21" s="52"/>
      <c r="AGR21" s="52"/>
      <c r="AGS21" s="52"/>
      <c r="AGT21" s="52"/>
      <c r="AGU21" s="52"/>
      <c r="AGV21" s="52"/>
      <c r="AGW21" s="52"/>
      <c r="AGX21" s="52"/>
      <c r="AGY21" s="52"/>
      <c r="AGZ21" s="52"/>
      <c r="AHA21" s="52"/>
      <c r="AHB21" s="52"/>
      <c r="AHC21" s="52"/>
      <c r="AHD21" s="52"/>
      <c r="AHE21" s="52"/>
      <c r="AHF21" s="52"/>
      <c r="AHG21" s="52"/>
      <c r="AHH21" s="52"/>
      <c r="AHI21" s="52"/>
      <c r="AHJ21" s="52"/>
      <c r="AHK21" s="52"/>
      <c r="AHL21" s="52"/>
      <c r="AHM21" s="52"/>
      <c r="AHN21" s="52"/>
      <c r="AHO21" s="52"/>
      <c r="AHP21" s="52"/>
      <c r="AHQ21" s="52"/>
      <c r="AHR21" s="52"/>
      <c r="AHS21" s="52"/>
      <c r="AHT21" s="52"/>
      <c r="AHU21" s="52"/>
      <c r="AHV21" s="52"/>
      <c r="AHW21" s="52"/>
      <c r="AHX21" s="52"/>
      <c r="AHY21" s="52"/>
      <c r="AHZ21" s="52"/>
      <c r="AIA21" s="52"/>
      <c r="AIB21" s="52"/>
      <c r="AIC21" s="52"/>
      <c r="AID21" s="52"/>
      <c r="AIE21" s="52"/>
      <c r="AIF21" s="52"/>
      <c r="AIG21" s="52"/>
      <c r="AIH21" s="52"/>
      <c r="AII21" s="52"/>
      <c r="AIJ21" s="52"/>
      <c r="AIK21" s="52"/>
      <c r="AIL21" s="52"/>
      <c r="AIM21" s="52"/>
      <c r="AIN21" s="52"/>
      <c r="AIO21" s="52"/>
      <c r="AIP21" s="52"/>
      <c r="AIQ21" s="52"/>
      <c r="AIR21" s="52"/>
      <c r="AIS21" s="52"/>
      <c r="AIT21" s="52"/>
      <c r="AIU21" s="52"/>
      <c r="AIV21" s="52"/>
      <c r="AIW21" s="52"/>
      <c r="AIX21" s="52"/>
      <c r="AIY21" s="52"/>
      <c r="AIZ21" s="52"/>
      <c r="AJA21" s="52"/>
      <c r="AJB21" s="52"/>
      <c r="AJC21" s="52"/>
      <c r="AJD21" s="52"/>
      <c r="AJE21" s="52"/>
      <c r="AJF21" s="52"/>
      <c r="AJG21" s="52"/>
      <c r="AJH21" s="52"/>
      <c r="AJI21" s="52"/>
      <c r="AJJ21" s="52"/>
      <c r="AJK21" s="52"/>
      <c r="AJL21" s="52"/>
      <c r="AJM21" s="52"/>
      <c r="AJN21" s="52"/>
      <c r="AJO21" s="52"/>
      <c r="AJP21" s="52"/>
      <c r="AJQ21" s="52"/>
      <c r="AJR21" s="52"/>
      <c r="AJS21" s="52"/>
      <c r="AJT21" s="52"/>
      <c r="AJU21" s="52"/>
      <c r="AJV21" s="52"/>
      <c r="AJW21" s="52"/>
      <c r="AJX21" s="52"/>
      <c r="AJY21" s="52"/>
      <c r="AJZ21" s="52"/>
      <c r="AKA21" s="52"/>
      <c r="AKB21" s="52"/>
      <c r="AKC21" s="52"/>
      <c r="AKD21" s="52"/>
      <c r="AKE21" s="52"/>
      <c r="AKF21" s="52"/>
      <c r="AKG21" s="52"/>
      <c r="AKH21" s="52"/>
      <c r="AKI21" s="52"/>
      <c r="AKJ21" s="52"/>
      <c r="AKK21" s="52"/>
      <c r="AKL21" s="52"/>
      <c r="AKM21" s="52"/>
      <c r="AKN21" s="52"/>
      <c r="AKO21" s="52"/>
      <c r="AKP21" s="52"/>
      <c r="AKQ21" s="52"/>
      <c r="AKR21" s="52"/>
      <c r="AKS21" s="52"/>
      <c r="AKT21" s="52"/>
      <c r="AKU21" s="52"/>
      <c r="AKV21" s="52"/>
      <c r="AKW21" s="52"/>
      <c r="AKX21" s="52"/>
      <c r="AKY21" s="52"/>
      <c r="AKZ21" s="52"/>
      <c r="ALA21" s="52"/>
      <c r="ALB21" s="52"/>
      <c r="ALC21" s="52"/>
      <c r="ALD21" s="52"/>
      <c r="ALE21" s="52"/>
      <c r="ALF21" s="52"/>
      <c r="ALG21" s="52"/>
      <c r="ALH21" s="52"/>
      <c r="ALI21" s="52"/>
      <c r="ALJ21" s="52"/>
      <c r="ALK21" s="52"/>
      <c r="ALL21" s="52"/>
      <c r="ALM21" s="52"/>
      <c r="ALN21" s="52"/>
      <c r="ALO21" s="52"/>
      <c r="ALP21" s="52"/>
      <c r="ALQ21" s="52"/>
      <c r="ALR21" s="52"/>
      <c r="ALS21" s="52"/>
      <c r="ALT21" s="52"/>
      <c r="ALU21" s="52"/>
      <c r="ALV21" s="52"/>
      <c r="ALW21" s="52"/>
      <c r="ALX21" s="52"/>
      <c r="ALY21" s="52"/>
      <c r="ALZ21" s="52"/>
      <c r="AMA21" s="52"/>
      <c r="AMB21" s="52"/>
      <c r="AMC21" s="52"/>
      <c r="AMD21" s="52"/>
      <c r="AME21" s="52"/>
      <c r="AMF21" s="52"/>
      <c r="AMG21" s="52"/>
      <c r="AMH21" s="52"/>
      <c r="AMI21" s="52"/>
      <c r="AMJ21" s="52"/>
      <c r="AMK21" s="52"/>
      <c r="AML21" s="52"/>
      <c r="AMM21" s="52"/>
      <c r="AMN21" s="52"/>
      <c r="AMO21" s="52"/>
      <c r="AMP21" s="52"/>
      <c r="AMQ21" s="52"/>
      <c r="AMR21" s="52"/>
      <c r="AMS21" s="52"/>
      <c r="AMT21" s="52"/>
      <c r="AMU21" s="52"/>
      <c r="AMV21" s="52"/>
      <c r="AMW21" s="52"/>
      <c r="AMX21" s="52"/>
      <c r="AMY21" s="52"/>
      <c r="AMZ21" s="52"/>
      <c r="ANA21" s="52"/>
      <c r="ANB21" s="52"/>
      <c r="ANC21" s="52"/>
      <c r="AND21" s="52"/>
      <c r="ANE21" s="52"/>
      <c r="ANF21" s="52"/>
      <c r="ANG21" s="52"/>
      <c r="ANH21" s="52"/>
      <c r="ANI21" s="52"/>
      <c r="ANJ21" s="52"/>
      <c r="ANK21" s="52"/>
      <c r="ANL21" s="52"/>
      <c r="ANM21" s="52"/>
      <c r="ANN21" s="52"/>
      <c r="ANO21" s="52"/>
      <c r="ANP21" s="52"/>
      <c r="ANQ21" s="52"/>
      <c r="ANR21" s="52"/>
      <c r="ANS21" s="52"/>
      <c r="ANT21" s="52"/>
      <c r="ANU21" s="52"/>
      <c r="ANV21" s="52"/>
      <c r="ANW21" s="52"/>
      <c r="ANX21" s="52"/>
      <c r="ANY21" s="52"/>
      <c r="ANZ21" s="52"/>
      <c r="AOA21" s="52"/>
      <c r="AOB21" s="52"/>
      <c r="AOC21" s="52"/>
      <c r="AOD21" s="52"/>
      <c r="AOE21" s="52"/>
      <c r="AOF21" s="52"/>
      <c r="AOG21" s="52"/>
      <c r="AOH21" s="52"/>
      <c r="AOI21" s="52"/>
      <c r="AOJ21" s="52"/>
      <c r="AOK21" s="52"/>
      <c r="AOL21" s="52"/>
      <c r="AOM21" s="52"/>
      <c r="AON21" s="52"/>
      <c r="AOO21" s="52"/>
      <c r="AOP21" s="52"/>
      <c r="AOQ21" s="52"/>
      <c r="AOR21" s="52"/>
      <c r="AOS21" s="52"/>
      <c r="AOT21" s="52"/>
      <c r="AOU21" s="52"/>
      <c r="AOV21" s="52"/>
      <c r="AOW21" s="52"/>
      <c r="AOX21" s="52"/>
      <c r="AOY21" s="52"/>
      <c r="AOZ21" s="52"/>
      <c r="APA21" s="52"/>
      <c r="APB21" s="52"/>
      <c r="APC21" s="52"/>
      <c r="APD21" s="52"/>
      <c r="APE21" s="52"/>
      <c r="APF21" s="52"/>
    </row>
    <row r="22" spans="1:1099" ht="14.1" customHeight="1" thickTop="1" thickBot="1">
      <c r="A22" s="17"/>
      <c r="B22" s="517" t="s">
        <v>661</v>
      </c>
      <c r="C22" s="518"/>
      <c r="D22" s="518"/>
      <c r="E22" s="518"/>
      <c r="F22" s="518"/>
      <c r="G22" s="518"/>
      <c r="H22" s="518"/>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
      <c r="AR22" s="523"/>
      <c r="AS22" s="524"/>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c r="SB22" s="52"/>
      <c r="SC22" s="52"/>
      <c r="SD22" s="52"/>
      <c r="SE22" s="52"/>
      <c r="SF22" s="52"/>
      <c r="SG22" s="52"/>
      <c r="SH22" s="52"/>
      <c r="SI22" s="52"/>
      <c r="SJ22" s="52"/>
      <c r="SK22" s="52"/>
      <c r="SL22" s="52"/>
      <c r="SM22" s="52"/>
      <c r="SN22" s="52"/>
      <c r="SO22" s="52"/>
      <c r="SP22" s="52"/>
      <c r="SQ22" s="52"/>
      <c r="SR22" s="52"/>
      <c r="SS22" s="52"/>
      <c r="ST22" s="52"/>
      <c r="SU22" s="52"/>
      <c r="SV22" s="52"/>
      <c r="SW22" s="52"/>
      <c r="SX22" s="52"/>
      <c r="SY22" s="52"/>
      <c r="SZ22" s="52"/>
      <c r="TA22" s="52"/>
      <c r="TB22" s="52"/>
      <c r="TC22" s="52"/>
      <c r="TD22" s="52"/>
      <c r="TE22" s="52"/>
      <c r="TF22" s="52"/>
      <c r="TG22" s="52"/>
      <c r="TH22" s="52"/>
      <c r="TI22" s="52"/>
      <c r="TJ22" s="52"/>
      <c r="TK22" s="52"/>
      <c r="TL22" s="52"/>
      <c r="TM22" s="52"/>
      <c r="TN22" s="52"/>
      <c r="TO22" s="52"/>
      <c r="TP22" s="52"/>
      <c r="TQ22" s="52"/>
      <c r="TR22" s="52"/>
      <c r="TS22" s="52"/>
      <c r="TT22" s="52"/>
      <c r="TU22" s="52"/>
      <c r="TV22" s="52"/>
      <c r="TW22" s="52"/>
      <c r="TX22" s="52"/>
      <c r="TY22" s="52"/>
      <c r="TZ22" s="52"/>
      <c r="UA22" s="52"/>
      <c r="UB22" s="52"/>
      <c r="UC22" s="52"/>
      <c r="UD22" s="52"/>
      <c r="UE22" s="52"/>
      <c r="UF22" s="52"/>
      <c r="UG22" s="52"/>
      <c r="UH22" s="52"/>
      <c r="UI22" s="52"/>
      <c r="UJ22" s="52"/>
      <c r="UK22" s="52"/>
      <c r="UL22" s="52"/>
      <c r="UM22" s="52"/>
      <c r="UN22" s="52"/>
      <c r="UO22" s="52"/>
      <c r="UP22" s="52"/>
      <c r="UQ22" s="52"/>
      <c r="UR22" s="52"/>
      <c r="US22" s="52"/>
      <c r="UT22" s="52"/>
      <c r="UU22" s="52"/>
      <c r="UV22" s="52"/>
      <c r="UW22" s="52"/>
      <c r="UX22" s="52"/>
      <c r="UY22" s="52"/>
      <c r="UZ22" s="52"/>
      <c r="VA22" s="52"/>
      <c r="VB22" s="52"/>
      <c r="VC22" s="52"/>
      <c r="VD22" s="52"/>
      <c r="VE22" s="52"/>
      <c r="VF22" s="52"/>
      <c r="VG22" s="52"/>
      <c r="VH22" s="52"/>
      <c r="VI22" s="52"/>
      <c r="VJ22" s="52"/>
      <c r="VK22" s="52"/>
      <c r="VL22" s="52"/>
      <c r="VM22" s="52"/>
      <c r="VN22" s="52"/>
      <c r="VO22" s="52"/>
      <c r="VP22" s="52"/>
      <c r="VQ22" s="52"/>
      <c r="VR22" s="52"/>
      <c r="VS22" s="52"/>
      <c r="VT22" s="52"/>
      <c r="VU22" s="52"/>
      <c r="VV22" s="52"/>
      <c r="VW22" s="52"/>
      <c r="VX22" s="52"/>
      <c r="VY22" s="52"/>
      <c r="VZ22" s="52"/>
      <c r="WA22" s="52"/>
      <c r="WB22" s="52"/>
      <c r="WC22" s="52"/>
      <c r="WD22" s="52"/>
      <c r="WE22" s="52"/>
      <c r="WF22" s="52"/>
      <c r="WG22" s="52"/>
      <c r="WH22" s="52"/>
      <c r="WI22" s="52"/>
      <c r="WJ22" s="52"/>
      <c r="WK22" s="52"/>
      <c r="WL22" s="52"/>
      <c r="WM22" s="52"/>
      <c r="WN22" s="52"/>
      <c r="WO22" s="52"/>
      <c r="WP22" s="52"/>
      <c r="WQ22" s="52"/>
      <c r="WR22" s="52"/>
      <c r="WS22" s="52"/>
      <c r="WT22" s="52"/>
      <c r="WU22" s="52"/>
      <c r="WV22" s="52"/>
      <c r="WW22" s="52"/>
      <c r="WX22" s="52"/>
      <c r="WY22" s="52"/>
      <c r="WZ22" s="52"/>
      <c r="XA22" s="52"/>
      <c r="XB22" s="52"/>
      <c r="XC22" s="52"/>
      <c r="XD22" s="52"/>
      <c r="XE22" s="52"/>
      <c r="XF22" s="52"/>
      <c r="XG22" s="52"/>
      <c r="XH22" s="52"/>
      <c r="XI22" s="52"/>
      <c r="XJ22" s="52"/>
      <c r="XK22" s="52"/>
      <c r="XL22" s="52"/>
      <c r="XM22" s="52"/>
      <c r="XN22" s="52"/>
      <c r="XO22" s="52"/>
      <c r="XP22" s="52"/>
      <c r="XQ22" s="52"/>
      <c r="XR22" s="52"/>
      <c r="XS22" s="52"/>
      <c r="XT22" s="52"/>
      <c r="XU22" s="52"/>
      <c r="XV22" s="52"/>
      <c r="XW22" s="52"/>
      <c r="XX22" s="52"/>
      <c r="XY22" s="52"/>
      <c r="XZ22" s="52"/>
      <c r="YA22" s="52"/>
      <c r="YB22" s="52"/>
      <c r="YC22" s="52"/>
      <c r="YD22" s="52"/>
      <c r="YE22" s="52"/>
      <c r="YF22" s="52"/>
      <c r="YG22" s="52"/>
      <c r="YH22" s="52"/>
      <c r="YI22" s="52"/>
      <c r="YJ22" s="52"/>
      <c r="YK22" s="52"/>
      <c r="YL22" s="52"/>
      <c r="YM22" s="52"/>
      <c r="YN22" s="52"/>
      <c r="YO22" s="52"/>
      <c r="YP22" s="52"/>
      <c r="YQ22" s="52"/>
      <c r="YR22" s="52"/>
      <c r="YS22" s="52"/>
      <c r="YT22" s="52"/>
      <c r="YU22" s="52"/>
      <c r="YV22" s="52"/>
      <c r="YW22" s="52"/>
      <c r="YX22" s="52"/>
      <c r="YY22" s="52"/>
      <c r="YZ22" s="52"/>
      <c r="ZA22" s="52"/>
      <c r="ZB22" s="52"/>
      <c r="ZC22" s="52"/>
      <c r="ZD22" s="52"/>
      <c r="ZE22" s="52"/>
      <c r="ZF22" s="52"/>
      <c r="ZG22" s="52"/>
      <c r="ZH22" s="52"/>
      <c r="ZI22" s="52"/>
      <c r="ZJ22" s="52"/>
      <c r="ZK22" s="52"/>
      <c r="ZL22" s="52"/>
      <c r="ZM22" s="52"/>
      <c r="ZN22" s="52"/>
      <c r="ZO22" s="52"/>
      <c r="ZP22" s="52"/>
      <c r="ZQ22" s="52"/>
      <c r="ZR22" s="52"/>
      <c r="ZS22" s="52"/>
      <c r="ZT22" s="52"/>
      <c r="ZU22" s="52"/>
      <c r="ZV22" s="52"/>
      <c r="ZW22" s="52"/>
      <c r="ZX22" s="52"/>
      <c r="ZY22" s="52"/>
      <c r="ZZ22" s="52"/>
      <c r="AAA22" s="52"/>
      <c r="AAB22" s="52"/>
      <c r="AAC22" s="52"/>
      <c r="AAD22" s="52"/>
      <c r="AAE22" s="52"/>
      <c r="AAF22" s="52"/>
      <c r="AAG22" s="52"/>
      <c r="AAH22" s="52"/>
      <c r="AAI22" s="52"/>
      <c r="AAJ22" s="52"/>
      <c r="AAK22" s="52"/>
      <c r="AAL22" s="52"/>
      <c r="AAM22" s="52"/>
      <c r="AAN22" s="52"/>
      <c r="AAO22" s="52"/>
      <c r="AAP22" s="52"/>
      <c r="AAQ22" s="52"/>
      <c r="AAR22" s="52"/>
      <c r="AAS22" s="52"/>
      <c r="AAT22" s="52"/>
      <c r="AAU22" s="52"/>
      <c r="AAV22" s="52"/>
      <c r="AAW22" s="52"/>
      <c r="AAX22" s="52"/>
      <c r="AAY22" s="52"/>
      <c r="AAZ22" s="52"/>
      <c r="ABA22" s="52"/>
      <c r="ABB22" s="52"/>
      <c r="ABC22" s="52"/>
      <c r="ABD22" s="52"/>
      <c r="ABE22" s="52"/>
      <c r="ABF22" s="52"/>
      <c r="ABG22" s="52"/>
      <c r="ABH22" s="52"/>
      <c r="ABI22" s="52"/>
      <c r="ABJ22" s="52"/>
      <c r="ABK22" s="52"/>
      <c r="ABL22" s="52"/>
      <c r="ABM22" s="52"/>
      <c r="ABN22" s="52"/>
      <c r="ABO22" s="52"/>
      <c r="ABP22" s="52"/>
      <c r="ABQ22" s="52"/>
      <c r="ABR22" s="52"/>
      <c r="ABS22" s="52"/>
      <c r="ABT22" s="52"/>
      <c r="ABU22" s="52"/>
      <c r="ABV22" s="52"/>
      <c r="ABW22" s="52"/>
      <c r="ABX22" s="52"/>
      <c r="ABY22" s="52"/>
      <c r="ABZ22" s="52"/>
      <c r="ACA22" s="52"/>
      <c r="ACB22" s="52"/>
      <c r="ACC22" s="52"/>
      <c r="ACD22" s="52"/>
      <c r="ACE22" s="52"/>
      <c r="ACF22" s="52"/>
      <c r="ACG22" s="52"/>
      <c r="ACH22" s="52"/>
      <c r="ACI22" s="52"/>
      <c r="ACJ22" s="52"/>
      <c r="ACK22" s="52"/>
      <c r="ACL22" s="52"/>
      <c r="ACM22" s="52"/>
      <c r="ACN22" s="52"/>
      <c r="ACO22" s="52"/>
      <c r="ACP22" s="52"/>
      <c r="ACQ22" s="52"/>
      <c r="ACR22" s="52"/>
      <c r="ACS22" s="52"/>
      <c r="ACT22" s="52"/>
      <c r="ACU22" s="52"/>
      <c r="ACV22" s="52"/>
      <c r="ACW22" s="52"/>
      <c r="ACX22" s="52"/>
      <c r="ACY22" s="52"/>
      <c r="ACZ22" s="52"/>
      <c r="ADA22" s="52"/>
      <c r="ADB22" s="52"/>
      <c r="ADC22" s="52"/>
      <c r="ADD22" s="52"/>
      <c r="ADE22" s="52"/>
      <c r="ADF22" s="52"/>
      <c r="ADG22" s="52"/>
      <c r="ADH22" s="52"/>
      <c r="ADI22" s="52"/>
      <c r="ADJ22" s="52"/>
      <c r="ADK22" s="52"/>
      <c r="ADL22" s="52"/>
      <c r="ADM22" s="52"/>
      <c r="ADN22" s="52"/>
      <c r="ADO22" s="52"/>
      <c r="ADP22" s="52"/>
      <c r="ADQ22" s="52"/>
      <c r="ADR22" s="52"/>
      <c r="ADS22" s="52"/>
      <c r="ADT22" s="52"/>
      <c r="ADU22" s="52"/>
      <c r="ADV22" s="52"/>
      <c r="ADW22" s="52"/>
      <c r="ADX22" s="52"/>
      <c r="ADY22" s="52"/>
      <c r="ADZ22" s="52"/>
      <c r="AEA22" s="52"/>
      <c r="AEB22" s="52"/>
      <c r="AEC22" s="52"/>
      <c r="AED22" s="52"/>
      <c r="AEE22" s="52"/>
      <c r="AEF22" s="52"/>
      <c r="AEG22" s="52"/>
      <c r="AEH22" s="52"/>
      <c r="AEI22" s="52"/>
      <c r="AEJ22" s="52"/>
      <c r="AEK22" s="52"/>
      <c r="AEL22" s="52"/>
      <c r="AEM22" s="52"/>
      <c r="AEN22" s="52"/>
      <c r="AEO22" s="52"/>
      <c r="AEP22" s="52"/>
      <c r="AEQ22" s="52"/>
      <c r="AER22" s="52"/>
      <c r="AES22" s="52"/>
      <c r="AET22" s="52"/>
      <c r="AEU22" s="52"/>
      <c r="AEV22" s="52"/>
      <c r="AEW22" s="52"/>
      <c r="AEX22" s="52"/>
      <c r="AEY22" s="52"/>
      <c r="AEZ22" s="52"/>
      <c r="AFA22" s="52"/>
      <c r="AFB22" s="52"/>
      <c r="AFC22" s="52"/>
      <c r="AFD22" s="52"/>
      <c r="AFE22" s="52"/>
      <c r="AFF22" s="52"/>
      <c r="AFG22" s="52"/>
      <c r="AFH22" s="52"/>
      <c r="AFI22" s="52"/>
      <c r="AFJ22" s="52"/>
      <c r="AFK22" s="52"/>
      <c r="AFL22" s="52"/>
      <c r="AFM22" s="52"/>
      <c r="AFN22" s="52"/>
      <c r="AFO22" s="52"/>
      <c r="AFP22" s="52"/>
      <c r="AFQ22" s="52"/>
      <c r="AFR22" s="52"/>
      <c r="AFS22" s="52"/>
      <c r="AFT22" s="52"/>
      <c r="AFU22" s="52"/>
      <c r="AFV22" s="52"/>
      <c r="AFW22" s="52"/>
      <c r="AFX22" s="52"/>
      <c r="AFY22" s="52"/>
      <c r="AFZ22" s="52"/>
      <c r="AGA22" s="52"/>
      <c r="AGB22" s="52"/>
      <c r="AGC22" s="52"/>
      <c r="AGD22" s="52"/>
      <c r="AGE22" s="52"/>
      <c r="AGF22" s="52"/>
      <c r="AGG22" s="52"/>
      <c r="AGH22" s="52"/>
      <c r="AGI22" s="52"/>
      <c r="AGJ22" s="52"/>
      <c r="AGK22" s="52"/>
      <c r="AGL22" s="52"/>
      <c r="AGM22" s="52"/>
      <c r="AGN22" s="52"/>
      <c r="AGO22" s="52"/>
      <c r="AGP22" s="52"/>
      <c r="AGQ22" s="52"/>
      <c r="AGR22" s="52"/>
      <c r="AGS22" s="52"/>
      <c r="AGT22" s="52"/>
      <c r="AGU22" s="52"/>
      <c r="AGV22" s="52"/>
      <c r="AGW22" s="52"/>
      <c r="AGX22" s="52"/>
      <c r="AGY22" s="52"/>
      <c r="AGZ22" s="52"/>
      <c r="AHA22" s="52"/>
      <c r="AHB22" s="52"/>
      <c r="AHC22" s="52"/>
      <c r="AHD22" s="52"/>
      <c r="AHE22" s="52"/>
      <c r="AHF22" s="52"/>
      <c r="AHG22" s="52"/>
      <c r="AHH22" s="52"/>
      <c r="AHI22" s="52"/>
      <c r="AHJ22" s="52"/>
      <c r="AHK22" s="52"/>
      <c r="AHL22" s="52"/>
      <c r="AHM22" s="52"/>
      <c r="AHN22" s="52"/>
      <c r="AHO22" s="52"/>
      <c r="AHP22" s="52"/>
      <c r="AHQ22" s="52"/>
      <c r="AHR22" s="52"/>
      <c r="AHS22" s="52"/>
      <c r="AHT22" s="52"/>
      <c r="AHU22" s="52"/>
      <c r="AHV22" s="52"/>
      <c r="AHW22" s="52"/>
      <c r="AHX22" s="52"/>
      <c r="AHY22" s="52"/>
      <c r="AHZ22" s="52"/>
      <c r="AIA22" s="52"/>
      <c r="AIB22" s="52"/>
      <c r="AIC22" s="52"/>
      <c r="AID22" s="52"/>
      <c r="AIE22" s="52"/>
      <c r="AIF22" s="52"/>
      <c r="AIG22" s="52"/>
      <c r="AIH22" s="52"/>
      <c r="AII22" s="52"/>
      <c r="AIJ22" s="52"/>
      <c r="AIK22" s="52"/>
      <c r="AIL22" s="52"/>
      <c r="AIM22" s="52"/>
      <c r="AIN22" s="52"/>
      <c r="AIO22" s="52"/>
      <c r="AIP22" s="52"/>
      <c r="AIQ22" s="52"/>
      <c r="AIR22" s="52"/>
      <c r="AIS22" s="52"/>
      <c r="AIT22" s="52"/>
      <c r="AIU22" s="52"/>
      <c r="AIV22" s="52"/>
      <c r="AIW22" s="52"/>
      <c r="AIX22" s="52"/>
      <c r="AIY22" s="52"/>
      <c r="AIZ22" s="52"/>
      <c r="AJA22" s="52"/>
      <c r="AJB22" s="52"/>
      <c r="AJC22" s="52"/>
      <c r="AJD22" s="52"/>
      <c r="AJE22" s="52"/>
      <c r="AJF22" s="52"/>
      <c r="AJG22" s="52"/>
      <c r="AJH22" s="52"/>
      <c r="AJI22" s="52"/>
      <c r="AJJ22" s="52"/>
      <c r="AJK22" s="52"/>
      <c r="AJL22" s="52"/>
      <c r="AJM22" s="52"/>
      <c r="AJN22" s="52"/>
      <c r="AJO22" s="52"/>
      <c r="AJP22" s="52"/>
      <c r="AJQ22" s="52"/>
      <c r="AJR22" s="52"/>
      <c r="AJS22" s="52"/>
      <c r="AJT22" s="52"/>
      <c r="AJU22" s="52"/>
      <c r="AJV22" s="52"/>
      <c r="AJW22" s="52"/>
      <c r="AJX22" s="52"/>
      <c r="AJY22" s="52"/>
      <c r="AJZ22" s="52"/>
      <c r="AKA22" s="52"/>
      <c r="AKB22" s="52"/>
      <c r="AKC22" s="52"/>
      <c r="AKD22" s="52"/>
      <c r="AKE22" s="52"/>
      <c r="AKF22" s="52"/>
      <c r="AKG22" s="52"/>
      <c r="AKH22" s="52"/>
      <c r="AKI22" s="52"/>
      <c r="AKJ22" s="52"/>
      <c r="AKK22" s="52"/>
      <c r="AKL22" s="52"/>
      <c r="AKM22" s="52"/>
      <c r="AKN22" s="52"/>
      <c r="AKO22" s="52"/>
      <c r="AKP22" s="52"/>
      <c r="AKQ22" s="52"/>
      <c r="AKR22" s="52"/>
      <c r="AKS22" s="52"/>
      <c r="AKT22" s="52"/>
      <c r="AKU22" s="52"/>
      <c r="AKV22" s="52"/>
      <c r="AKW22" s="52"/>
      <c r="AKX22" s="52"/>
      <c r="AKY22" s="52"/>
      <c r="AKZ22" s="52"/>
      <c r="ALA22" s="52"/>
      <c r="ALB22" s="52"/>
      <c r="ALC22" s="52"/>
      <c r="ALD22" s="52"/>
      <c r="ALE22" s="52"/>
      <c r="ALF22" s="52"/>
      <c r="ALG22" s="52"/>
      <c r="ALH22" s="52"/>
      <c r="ALI22" s="52"/>
      <c r="ALJ22" s="52"/>
      <c r="ALK22" s="52"/>
      <c r="ALL22" s="52"/>
      <c r="ALM22" s="52"/>
      <c r="ALN22" s="52"/>
      <c r="ALO22" s="52"/>
      <c r="ALP22" s="52"/>
      <c r="ALQ22" s="52"/>
      <c r="ALR22" s="52"/>
      <c r="ALS22" s="52"/>
      <c r="ALT22" s="52"/>
      <c r="ALU22" s="52"/>
      <c r="ALV22" s="52"/>
      <c r="ALW22" s="52"/>
      <c r="ALX22" s="52"/>
      <c r="ALY22" s="52"/>
      <c r="ALZ22" s="52"/>
      <c r="AMA22" s="52"/>
      <c r="AMB22" s="52"/>
      <c r="AMC22" s="52"/>
      <c r="AMD22" s="52"/>
      <c r="AME22" s="52"/>
      <c r="AMF22" s="52"/>
      <c r="AMG22" s="52"/>
      <c r="AMH22" s="52"/>
      <c r="AMI22" s="52"/>
      <c r="AMJ22" s="52"/>
      <c r="AMK22" s="52"/>
      <c r="AML22" s="52"/>
      <c r="AMM22" s="52"/>
      <c r="AMN22" s="52"/>
      <c r="AMO22" s="52"/>
      <c r="AMP22" s="52"/>
      <c r="AMQ22" s="52"/>
      <c r="AMR22" s="52"/>
      <c r="AMS22" s="52"/>
      <c r="AMT22" s="52"/>
      <c r="AMU22" s="52"/>
      <c r="AMV22" s="52"/>
      <c r="AMW22" s="52"/>
      <c r="AMX22" s="52"/>
      <c r="AMY22" s="52"/>
      <c r="AMZ22" s="52"/>
      <c r="ANA22" s="52"/>
      <c r="ANB22" s="52"/>
      <c r="ANC22" s="52"/>
      <c r="AND22" s="52"/>
      <c r="ANE22" s="52"/>
      <c r="ANF22" s="52"/>
      <c r="ANG22" s="52"/>
      <c r="ANH22" s="52"/>
      <c r="ANI22" s="52"/>
      <c r="ANJ22" s="52"/>
      <c r="ANK22" s="52"/>
      <c r="ANL22" s="52"/>
      <c r="ANM22" s="52"/>
      <c r="ANN22" s="52"/>
      <c r="ANO22" s="52"/>
      <c r="ANP22" s="52"/>
      <c r="ANQ22" s="52"/>
      <c r="ANR22" s="52"/>
      <c r="ANS22" s="52"/>
      <c r="ANT22" s="52"/>
      <c r="ANU22" s="52"/>
      <c r="ANV22" s="52"/>
      <c r="ANW22" s="52"/>
      <c r="ANX22" s="52"/>
      <c r="ANY22" s="52"/>
      <c r="ANZ22" s="52"/>
      <c r="AOA22" s="52"/>
      <c r="AOB22" s="52"/>
      <c r="AOC22" s="52"/>
      <c r="AOD22" s="52"/>
      <c r="AOE22" s="52"/>
      <c r="AOF22" s="52"/>
      <c r="AOG22" s="52"/>
      <c r="AOH22" s="52"/>
      <c r="AOI22" s="52"/>
      <c r="AOJ22" s="52"/>
      <c r="AOK22" s="52"/>
      <c r="AOL22" s="52"/>
      <c r="AOM22" s="52"/>
      <c r="AON22" s="52"/>
      <c r="AOO22" s="52"/>
      <c r="AOP22" s="52"/>
      <c r="AOQ22" s="52"/>
      <c r="AOR22" s="52"/>
      <c r="AOS22" s="52"/>
      <c r="AOT22" s="52"/>
      <c r="AOU22" s="52"/>
      <c r="AOV22" s="52"/>
      <c r="AOW22" s="52"/>
      <c r="AOX22" s="52"/>
      <c r="AOY22" s="52"/>
      <c r="AOZ22" s="52"/>
      <c r="APA22" s="52"/>
      <c r="APB22" s="52"/>
      <c r="APC22" s="52"/>
      <c r="APD22" s="52"/>
      <c r="APE22" s="52"/>
      <c r="APF22" s="52"/>
    </row>
    <row r="23" spans="1:1099" ht="14.1" customHeight="1" thickTop="1" thickBot="1">
      <c r="A23" s="17"/>
      <c r="B23" s="513" t="s">
        <v>662</v>
      </c>
      <c r="C23" s="514"/>
      <c r="D23" s="514"/>
      <c r="E23" s="514"/>
      <c r="F23" s="514"/>
      <c r="G23" s="514"/>
      <c r="H23" s="514"/>
      <c r="I23" s="514"/>
      <c r="J23" s="514"/>
      <c r="K23" s="514"/>
      <c r="L23" s="514"/>
      <c r="M23" s="514"/>
      <c r="N23" s="514"/>
      <c r="O23" s="514"/>
      <c r="P23" s="514"/>
      <c r="Q23" s="514"/>
      <c r="R23" s="514"/>
      <c r="S23" s="514"/>
      <c r="T23" s="514"/>
      <c r="U23" s="514"/>
      <c r="V23" s="514"/>
      <c r="W23" s="514"/>
      <c r="X23" s="514"/>
      <c r="Y23" s="514"/>
      <c r="Z23" s="514"/>
      <c r="AA23" s="514"/>
      <c r="AB23" s="514"/>
      <c r="AC23" s="514"/>
      <c r="AD23" s="514"/>
      <c r="AE23" s="514"/>
      <c r="AF23" s="514"/>
      <c r="AG23" s="514"/>
      <c r="AH23" s="514"/>
      <c r="AI23" s="514"/>
      <c r="AJ23" s="514"/>
      <c r="AK23" s="514"/>
      <c r="AL23" s="514"/>
      <c r="AM23" s="514"/>
      <c r="AN23" s="514"/>
      <c r="AO23" s="514"/>
      <c r="AP23" s="514"/>
      <c r="AQ23" s="51"/>
      <c r="AR23" s="515"/>
      <c r="AS23" s="516"/>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row>
    <row r="24" spans="1:1099" ht="14.1" customHeight="1" thickTop="1" thickBot="1">
      <c r="A24" s="17"/>
      <c r="B24" s="517" t="s">
        <v>663</v>
      </c>
      <c r="C24" s="518"/>
      <c r="D24" s="518"/>
      <c r="E24" s="518"/>
      <c r="F24" s="518"/>
      <c r="G24" s="518"/>
      <c r="H24" s="518"/>
      <c r="I24" s="518"/>
      <c r="J24" s="518"/>
      <c r="K24" s="518"/>
      <c r="L24" s="518"/>
      <c r="M24" s="518"/>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
      <c r="AR24" s="514"/>
      <c r="AS24" s="516"/>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row>
    <row r="25" spans="1:1099" ht="14.1" customHeight="1" thickTop="1" thickBot="1">
      <c r="A25" s="17"/>
      <c r="B25" s="519" t="s">
        <v>664</v>
      </c>
      <c r="C25" s="514"/>
      <c r="D25" s="514"/>
      <c r="E25" s="514"/>
      <c r="F25" s="514"/>
      <c r="G25" s="514"/>
      <c r="H25" s="514"/>
      <c r="I25" s="514"/>
      <c r="J25" s="514"/>
      <c r="K25" s="514"/>
      <c r="L25" s="514"/>
      <c r="M25" s="514"/>
      <c r="N25" s="514"/>
      <c r="O25" s="514"/>
      <c r="P25" s="514"/>
      <c r="Q25" s="514"/>
      <c r="R25" s="514"/>
      <c r="S25" s="514"/>
      <c r="T25" s="514"/>
      <c r="U25" s="514"/>
      <c r="V25" s="514"/>
      <c r="W25" s="514"/>
      <c r="X25" s="514"/>
      <c r="Y25" s="514"/>
      <c r="Z25" s="514"/>
      <c r="AA25" s="514"/>
      <c r="AB25" s="514"/>
      <c r="AC25" s="514"/>
      <c r="AD25" s="514"/>
      <c r="AE25" s="514"/>
      <c r="AF25" s="514"/>
      <c r="AG25" s="514"/>
      <c r="AH25" s="514"/>
      <c r="AI25" s="514"/>
      <c r="AJ25" s="514"/>
      <c r="AK25" s="514"/>
      <c r="AL25" s="514"/>
      <c r="AM25" s="514"/>
      <c r="AN25" s="514"/>
      <c r="AO25" s="514"/>
      <c r="AP25" s="514"/>
      <c r="AQ25" s="51"/>
      <c r="AR25" s="515"/>
      <c r="AS25" s="516"/>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row>
    <row r="26" spans="1:1099" ht="14.1" customHeight="1" thickTop="1" thickBot="1">
      <c r="A26" s="17"/>
      <c r="B26" s="517" t="s">
        <v>665</v>
      </c>
      <c r="C26" s="518"/>
      <c r="D26" s="518"/>
      <c r="E26" s="518"/>
      <c r="F26" s="518"/>
      <c r="G26" s="518"/>
      <c r="H26" s="518"/>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
      <c r="AR26" s="514"/>
      <c r="AS26" s="516"/>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row>
    <row r="27" spans="1:1099" ht="14.1" customHeight="1" thickTop="1" thickBot="1">
      <c r="A27" s="17"/>
      <c r="B27" s="513" t="s">
        <v>666</v>
      </c>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
      <c r="AR27" s="515"/>
      <c r="AS27" s="516"/>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row>
    <row r="28" spans="1:1099" ht="14.1" customHeight="1" thickTop="1" thickBot="1">
      <c r="A28" s="17"/>
      <c r="B28" s="517" t="s">
        <v>667</v>
      </c>
      <c r="C28" s="518"/>
      <c r="D28" s="518"/>
      <c r="E28" s="518"/>
      <c r="F28" s="518"/>
      <c r="G28" s="518"/>
      <c r="H28" s="518"/>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
      <c r="AR28" s="611"/>
      <c r="AS28" s="524"/>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row>
    <row r="29" spans="1:1099" ht="14.1" customHeight="1" thickTop="1" thickBot="1">
      <c r="A29" s="17"/>
      <c r="B29" s="513" t="s">
        <v>824</v>
      </c>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c r="AE29" s="514"/>
      <c r="AF29" s="514"/>
      <c r="AG29" s="514"/>
      <c r="AH29" s="514"/>
      <c r="AI29" s="514"/>
      <c r="AJ29" s="514"/>
      <c r="AK29" s="514"/>
      <c r="AL29" s="514"/>
      <c r="AM29" s="514"/>
      <c r="AN29" s="514"/>
      <c r="AO29" s="514"/>
      <c r="AP29" s="514"/>
      <c r="AQ29" s="51"/>
      <c r="AR29" s="515"/>
      <c r="AS29" s="516"/>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row>
    <row r="30" spans="1:1099" ht="14.1" customHeight="1" thickTop="1" thickBot="1">
      <c r="A30" s="17"/>
      <c r="B30" s="517" t="s">
        <v>773</v>
      </c>
      <c r="C30" s="518"/>
      <c r="D30" s="518"/>
      <c r="E30" s="518"/>
      <c r="F30" s="518"/>
      <c r="G30" s="518"/>
      <c r="H30" s="518"/>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
      <c r="AR30" s="605"/>
      <c r="AS30" s="606"/>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row>
    <row r="31" spans="1:1099" ht="14.1" customHeight="1" thickTop="1" thickBot="1">
      <c r="A31" s="17"/>
      <c r="B31" s="513" t="s">
        <v>774</v>
      </c>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514"/>
      <c r="AH31" s="514"/>
      <c r="AI31" s="514"/>
      <c r="AJ31" s="514"/>
      <c r="AK31" s="514"/>
      <c r="AL31" s="514"/>
      <c r="AM31" s="514"/>
      <c r="AN31" s="514"/>
      <c r="AO31" s="514"/>
      <c r="AP31" s="514"/>
      <c r="AQ31" s="51"/>
      <c r="AR31" s="515"/>
      <c r="AS31" s="516"/>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row>
    <row r="32" spans="1:1099" ht="14.1" customHeight="1" thickTop="1" thickBot="1">
      <c r="A32" s="17"/>
      <c r="B32" s="517" t="s">
        <v>668</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
      <c r="AR32" s="601"/>
      <c r="AS32" s="602"/>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row>
    <row r="33" spans="1:71" ht="14.1" customHeight="1" thickTop="1" thickBot="1">
      <c r="A33" s="17"/>
      <c r="B33" s="513" t="s">
        <v>771</v>
      </c>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4"/>
      <c r="AG33" s="514"/>
      <c r="AH33" s="514"/>
      <c r="AI33" s="514"/>
      <c r="AJ33" s="514"/>
      <c r="AK33" s="514"/>
      <c r="AL33" s="514"/>
      <c r="AM33" s="514"/>
      <c r="AN33" s="514"/>
      <c r="AO33" s="514"/>
      <c r="AP33" s="514"/>
      <c r="AQ33" s="51"/>
      <c r="AR33" s="515"/>
      <c r="AS33" s="516"/>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row>
    <row r="34" spans="1:71" ht="14.1" customHeight="1" thickTop="1" thickBot="1">
      <c r="A34" s="17"/>
      <c r="B34" s="603" t="s">
        <v>790</v>
      </c>
      <c r="C34" s="604"/>
      <c r="D34" s="604"/>
      <c r="E34" s="604"/>
      <c r="F34" s="604"/>
      <c r="G34" s="604"/>
      <c r="H34" s="604"/>
      <c r="I34" s="604"/>
      <c r="J34" s="604"/>
      <c r="K34" s="604"/>
      <c r="L34" s="604"/>
      <c r="M34" s="604"/>
      <c r="N34" s="604"/>
      <c r="O34" s="604"/>
      <c r="P34" s="604"/>
      <c r="Q34" s="604"/>
      <c r="R34" s="604"/>
      <c r="S34" s="604"/>
      <c r="T34" s="604"/>
      <c r="U34" s="604"/>
      <c r="V34" s="604"/>
      <c r="W34" s="604"/>
      <c r="X34" s="604"/>
      <c r="Y34" s="604"/>
      <c r="Z34" s="604"/>
      <c r="AA34" s="604"/>
      <c r="AB34" s="604"/>
      <c r="AC34" s="604"/>
      <c r="AD34" s="604"/>
      <c r="AE34" s="604"/>
      <c r="AF34" s="604"/>
      <c r="AG34" s="604"/>
      <c r="AH34" s="604"/>
      <c r="AI34" s="604"/>
      <c r="AJ34" s="604"/>
      <c r="AK34" s="604"/>
      <c r="AL34" s="604"/>
      <c r="AM34" s="604"/>
      <c r="AN34" s="604"/>
      <c r="AO34" s="604"/>
      <c r="AP34" s="604"/>
      <c r="AQ34" s="50"/>
      <c r="AR34" s="605"/>
      <c r="AS34" s="606"/>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row>
    <row r="35" spans="1:71" ht="14.1" customHeight="1" thickTop="1" thickBot="1">
      <c r="A35" s="17"/>
      <c r="B35" s="513" t="s">
        <v>891</v>
      </c>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0"/>
      <c r="AR35" s="515"/>
      <c r="AS35" s="516"/>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row>
    <row r="36" spans="1:71" ht="14.1" customHeight="1" thickTop="1" thickBot="1">
      <c r="A36" s="17"/>
      <c r="B36" s="607" t="s">
        <v>899</v>
      </c>
      <c r="C36" s="608"/>
      <c r="D36" s="608"/>
      <c r="E36" s="608"/>
      <c r="F36" s="608"/>
      <c r="G36" s="608"/>
      <c r="H36" s="608"/>
      <c r="I36" s="608"/>
      <c r="J36" s="608"/>
      <c r="K36" s="608"/>
      <c r="L36" s="608"/>
      <c r="M36" s="608"/>
      <c r="N36" s="608"/>
      <c r="O36" s="608"/>
      <c r="P36" s="608"/>
      <c r="Q36" s="608"/>
      <c r="R36" s="608"/>
      <c r="S36" s="608"/>
      <c r="T36" s="608"/>
      <c r="U36" s="608"/>
      <c r="V36" s="608"/>
      <c r="W36" s="608"/>
      <c r="X36" s="608"/>
      <c r="Y36" s="608"/>
      <c r="Z36" s="608"/>
      <c r="AA36" s="608"/>
      <c r="AB36" s="608"/>
      <c r="AC36" s="608"/>
      <c r="AD36" s="608"/>
      <c r="AE36" s="608"/>
      <c r="AF36" s="608"/>
      <c r="AG36" s="608"/>
      <c r="AH36" s="608"/>
      <c r="AI36" s="608"/>
      <c r="AJ36" s="608"/>
      <c r="AK36" s="608"/>
      <c r="AL36" s="608"/>
      <c r="AM36" s="608"/>
      <c r="AN36" s="608"/>
      <c r="AO36" s="608"/>
      <c r="AP36" s="609"/>
      <c r="AQ36" s="50"/>
      <c r="AR36" s="610"/>
      <c r="AS36" s="524"/>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row>
    <row r="37" spans="1:71" ht="18" customHeight="1" thickTop="1" thickBot="1">
      <c r="A37" s="17"/>
      <c r="B37" s="513" t="s">
        <v>892</v>
      </c>
      <c r="C37" s="514"/>
      <c r="D37" s="514"/>
      <c r="E37" s="514"/>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0"/>
      <c r="AR37" s="515"/>
      <c r="AS37" s="516"/>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row>
    <row r="38" spans="1:71" ht="18" customHeight="1" thickTop="1" thickBot="1">
      <c r="A38" s="17"/>
      <c r="B38" s="276" t="s">
        <v>904</v>
      </c>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4"/>
      <c r="AQ38" s="50"/>
      <c r="AR38" s="275"/>
      <c r="AS38" s="48"/>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row>
    <row r="39" spans="1:71" ht="13.5" customHeight="1" thickTop="1" thickBot="1">
      <c r="A39" s="17"/>
      <c r="B39" s="224" t="s">
        <v>807</v>
      </c>
      <c r="C39" s="32"/>
      <c r="D39" s="32"/>
      <c r="E39" s="32"/>
      <c r="F39" s="32"/>
      <c r="G39" s="32"/>
      <c r="H39" s="32"/>
      <c r="I39" s="32"/>
      <c r="J39" s="32"/>
      <c r="K39" s="32"/>
      <c r="L39" s="32"/>
      <c r="M39" s="32"/>
      <c r="N39" s="32"/>
      <c r="O39" s="32"/>
      <c r="P39" s="32"/>
      <c r="Q39" s="32"/>
      <c r="R39" s="32"/>
      <c r="S39" s="32"/>
      <c r="T39" s="32"/>
      <c r="U39" s="32"/>
      <c r="V39" s="32"/>
      <c r="W39" s="32" t="s">
        <v>808</v>
      </c>
      <c r="X39" s="33"/>
      <c r="Y39" s="225"/>
      <c r="Z39" s="32"/>
      <c r="AA39" s="32"/>
      <c r="AB39" s="32"/>
      <c r="AC39" s="32"/>
      <c r="AD39" s="32"/>
      <c r="AE39" s="32"/>
      <c r="AF39" s="32"/>
      <c r="AG39" s="32"/>
      <c r="AH39" s="32"/>
      <c r="AI39" s="32"/>
      <c r="AJ39" s="32"/>
      <c r="AK39" s="32"/>
      <c r="AL39" s="32"/>
      <c r="AM39" s="32"/>
      <c r="AN39" s="32"/>
      <c r="AO39" s="31"/>
      <c r="AP39" s="31"/>
      <c r="AQ39" s="49"/>
      <c r="AR39" s="31"/>
      <c r="AS39" s="21"/>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row>
    <row r="40" spans="1:71" ht="13.5" customHeight="1" thickTop="1">
      <c r="A40" s="17"/>
      <c r="B40" s="47" t="s">
        <v>810</v>
      </c>
      <c r="C40" s="46"/>
      <c r="D40" s="46"/>
      <c r="E40" s="46"/>
      <c r="F40" s="46"/>
      <c r="G40" s="46"/>
      <c r="H40" s="46"/>
      <c r="I40" s="46"/>
      <c r="J40" s="46"/>
      <c r="K40" s="46"/>
      <c r="L40" s="46"/>
      <c r="M40" s="46"/>
      <c r="N40" s="46"/>
      <c r="O40" s="46"/>
      <c r="P40" s="46"/>
      <c r="Q40" s="46"/>
      <c r="R40" s="46"/>
      <c r="S40" s="46"/>
      <c r="T40" s="46"/>
      <c r="U40" s="46"/>
      <c r="V40" s="43" t="s">
        <v>780</v>
      </c>
      <c r="W40" s="45"/>
      <c r="X40" s="45"/>
      <c r="Z40" s="42"/>
      <c r="AA40" s="42"/>
      <c r="AB40" s="42"/>
      <c r="AC40" s="44"/>
      <c r="AD40" s="43" t="s">
        <v>833</v>
      </c>
      <c r="AE40" s="42"/>
      <c r="AF40" s="42"/>
      <c r="AG40" s="42"/>
      <c r="AH40" s="42"/>
      <c r="AI40" s="42"/>
      <c r="AJ40" s="42"/>
      <c r="AK40" s="42"/>
      <c r="AL40" s="42"/>
      <c r="AM40" s="42"/>
      <c r="AN40" s="42"/>
      <c r="AO40" s="41"/>
      <c r="AP40" s="41"/>
      <c r="AQ40" s="41"/>
      <c r="AR40" s="41"/>
      <c r="AS40" s="4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row>
    <row r="41" spans="1:71" ht="13.5" customHeight="1">
      <c r="A41" s="17"/>
      <c r="B41" s="37" t="s">
        <v>809</v>
      </c>
      <c r="C41" s="36"/>
      <c r="D41" s="36"/>
      <c r="E41" s="36"/>
      <c r="F41" s="36"/>
      <c r="G41" s="36"/>
      <c r="H41" s="36"/>
      <c r="I41" s="36"/>
      <c r="J41" s="36"/>
      <c r="K41" s="36"/>
      <c r="L41" s="36"/>
      <c r="M41" s="36"/>
      <c r="N41" s="36"/>
      <c r="O41" s="36"/>
      <c r="P41" s="36"/>
      <c r="Q41" s="36"/>
      <c r="R41" s="36"/>
      <c r="S41" s="36"/>
      <c r="T41" s="36"/>
      <c r="U41" s="36"/>
      <c r="V41" s="35"/>
      <c r="W41" s="34"/>
      <c r="X41" s="34"/>
      <c r="Y41" s="32"/>
      <c r="Z41" s="32"/>
      <c r="AA41" s="32"/>
      <c r="AB41" s="32"/>
      <c r="AC41" s="33"/>
      <c r="AD41" s="32"/>
      <c r="AE41" s="32"/>
      <c r="AF41" s="32"/>
      <c r="AG41" s="32"/>
      <c r="AH41" s="32"/>
      <c r="AI41" s="32"/>
      <c r="AJ41" s="32"/>
      <c r="AK41" s="32"/>
      <c r="AL41" s="32"/>
      <c r="AM41" s="32"/>
      <c r="AN41" s="32"/>
      <c r="AO41" s="31"/>
      <c r="AP41" s="31"/>
      <c r="AQ41" s="31"/>
      <c r="AR41" s="31"/>
      <c r="AS41" s="3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13.5" customHeight="1">
      <c r="A42" s="17"/>
      <c r="B42" s="37"/>
      <c r="C42" s="36"/>
      <c r="D42" s="36"/>
      <c r="E42" s="36"/>
      <c r="F42" s="36"/>
      <c r="G42" s="36"/>
      <c r="H42" s="36"/>
      <c r="I42" s="36"/>
      <c r="J42" s="36"/>
      <c r="K42" s="36"/>
      <c r="L42" s="36"/>
      <c r="M42" s="36"/>
      <c r="N42" s="36"/>
      <c r="O42" s="36"/>
      <c r="P42" s="36"/>
      <c r="Q42" s="36"/>
      <c r="R42" s="36"/>
      <c r="S42" s="36"/>
      <c r="T42" s="36"/>
      <c r="U42" s="36"/>
      <c r="V42" s="35"/>
      <c r="W42" s="34"/>
      <c r="X42" s="34"/>
      <c r="Y42" s="32"/>
      <c r="Z42" s="32"/>
      <c r="AA42" s="32"/>
      <c r="AB42" s="32"/>
      <c r="AC42" s="33"/>
      <c r="AD42" s="32"/>
      <c r="AE42" s="32"/>
      <c r="AF42" s="32"/>
      <c r="AG42" s="32"/>
      <c r="AH42" s="32"/>
      <c r="AI42" s="32"/>
      <c r="AJ42" s="32"/>
      <c r="AK42" s="32"/>
      <c r="AL42" s="32"/>
      <c r="AM42" s="32"/>
      <c r="AN42" s="32"/>
      <c r="AO42" s="31"/>
      <c r="AP42" s="31"/>
      <c r="AQ42" s="31"/>
      <c r="AR42" s="31"/>
      <c r="AS42" s="3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row>
    <row r="43" spans="1:71" ht="13.5" customHeight="1">
      <c r="A43" s="17"/>
      <c r="B43" s="37"/>
      <c r="C43" s="36"/>
      <c r="D43" s="36"/>
      <c r="E43" s="36"/>
      <c r="F43" s="36"/>
      <c r="G43" s="36"/>
      <c r="H43" s="36"/>
      <c r="I43" s="36"/>
      <c r="J43" s="36"/>
      <c r="K43" s="36"/>
      <c r="L43" s="36"/>
      <c r="M43" s="36"/>
      <c r="N43" s="36"/>
      <c r="O43" s="36"/>
      <c r="P43" s="36"/>
      <c r="Q43" s="36"/>
      <c r="R43" s="36"/>
      <c r="S43" s="36"/>
      <c r="T43" s="36"/>
      <c r="U43" s="36"/>
      <c r="V43" s="35"/>
      <c r="W43" s="34"/>
      <c r="X43" s="34"/>
      <c r="Y43" s="32"/>
      <c r="Z43" s="32"/>
      <c r="AA43" s="32"/>
      <c r="AB43" s="32"/>
      <c r="AC43" s="33"/>
      <c r="AD43" s="32"/>
      <c r="AE43" s="32"/>
      <c r="AF43" s="32"/>
      <c r="AG43" s="32"/>
      <c r="AH43" s="32"/>
      <c r="AI43" s="32"/>
      <c r="AJ43" s="32"/>
      <c r="AK43" s="32"/>
      <c r="AL43" s="32"/>
      <c r="AM43" s="32"/>
      <c r="AN43" s="32"/>
      <c r="AO43" s="31"/>
      <c r="AP43" s="31"/>
      <c r="AQ43" s="31"/>
      <c r="AR43" s="31"/>
      <c r="AS43" s="3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row>
    <row r="44" spans="1:71" ht="13.5" customHeight="1">
      <c r="A44" s="17"/>
      <c r="B44" s="39" t="s">
        <v>811</v>
      </c>
      <c r="C44" s="38"/>
      <c r="D44" s="38"/>
      <c r="E44" s="38"/>
      <c r="F44" s="38"/>
      <c r="G44" s="38"/>
      <c r="H44" s="38"/>
      <c r="I44" s="38"/>
      <c r="J44" s="38"/>
      <c r="K44" s="38"/>
      <c r="L44" s="38"/>
      <c r="M44" s="38"/>
      <c r="N44" s="38"/>
      <c r="O44" s="38"/>
      <c r="P44" s="38"/>
      <c r="Q44" s="38"/>
      <c r="R44" s="38"/>
      <c r="S44" s="38"/>
      <c r="T44" s="38"/>
      <c r="U44" s="38"/>
      <c r="V44" s="35"/>
      <c r="W44" s="34"/>
      <c r="X44" s="34"/>
      <c r="Y44" s="32"/>
      <c r="Z44" s="32"/>
      <c r="AA44" s="32"/>
      <c r="AB44" s="32"/>
      <c r="AC44" s="33"/>
      <c r="AD44" s="32"/>
      <c r="AE44" s="32"/>
      <c r="AF44" s="32"/>
      <c r="AG44" s="32"/>
      <c r="AH44" s="32"/>
      <c r="AI44" s="32"/>
      <c r="AJ44" s="32"/>
      <c r="AK44" s="32"/>
      <c r="AL44" s="32"/>
      <c r="AM44" s="32"/>
      <c r="AN44" s="32"/>
      <c r="AO44" s="31"/>
      <c r="AP44" s="31"/>
      <c r="AQ44" s="31"/>
      <c r="AR44" s="31"/>
      <c r="AS44" s="3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row>
    <row r="45" spans="1:71" ht="13.5" customHeight="1">
      <c r="A45" s="17"/>
      <c r="B45" s="37" t="s">
        <v>832</v>
      </c>
      <c r="C45" s="36"/>
      <c r="D45" s="36"/>
      <c r="E45" s="36"/>
      <c r="F45" s="36"/>
      <c r="G45" s="36"/>
      <c r="H45" s="36"/>
      <c r="I45" s="36"/>
      <c r="J45" s="36"/>
      <c r="K45" s="36"/>
      <c r="L45" s="36"/>
      <c r="M45" s="36"/>
      <c r="N45" s="36"/>
      <c r="O45" s="36"/>
      <c r="P45" s="36"/>
      <c r="Q45" s="36"/>
      <c r="R45" s="36"/>
      <c r="S45" s="36"/>
      <c r="T45" s="36"/>
      <c r="U45" s="36"/>
      <c r="V45" s="35"/>
      <c r="W45" s="34"/>
      <c r="X45" s="34"/>
      <c r="Y45" s="32"/>
      <c r="Z45" s="32"/>
      <c r="AA45" s="32"/>
      <c r="AB45" s="32"/>
      <c r="AC45" s="33"/>
      <c r="AD45" s="32"/>
      <c r="AE45" s="32"/>
      <c r="AF45" s="32"/>
      <c r="AG45" s="32"/>
      <c r="AH45" s="32"/>
      <c r="AI45" s="32"/>
      <c r="AJ45" s="32"/>
      <c r="AK45" s="32"/>
      <c r="AL45" s="32"/>
      <c r="AM45" s="32"/>
      <c r="AN45" s="32"/>
      <c r="AO45" s="31"/>
      <c r="AP45" s="31"/>
      <c r="AQ45" s="31"/>
      <c r="AR45" s="31"/>
      <c r="AS45" s="3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row>
    <row r="46" spans="1:71" ht="13.5" customHeight="1">
      <c r="A46" s="17"/>
      <c r="B46" s="37"/>
      <c r="C46" s="36"/>
      <c r="D46" s="36"/>
      <c r="E46" s="36"/>
      <c r="F46" s="36"/>
      <c r="G46" s="36"/>
      <c r="H46" s="36"/>
      <c r="I46" s="36"/>
      <c r="J46" s="36"/>
      <c r="K46" s="36"/>
      <c r="L46" s="36"/>
      <c r="M46" s="36"/>
      <c r="N46" s="36"/>
      <c r="O46" s="36"/>
      <c r="P46" s="36"/>
      <c r="Q46" s="36"/>
      <c r="R46" s="36"/>
      <c r="S46" s="36"/>
      <c r="T46" s="36"/>
      <c r="U46" s="36"/>
      <c r="V46" s="35"/>
      <c r="W46" s="34"/>
      <c r="X46" s="34"/>
      <c r="Y46" s="32"/>
      <c r="Z46" s="32"/>
      <c r="AA46" s="32"/>
      <c r="AB46" s="32"/>
      <c r="AC46" s="33"/>
      <c r="AD46" s="32"/>
      <c r="AE46" s="32"/>
      <c r="AF46" s="32"/>
      <c r="AG46" s="32"/>
      <c r="AH46" s="32"/>
      <c r="AI46" s="32"/>
      <c r="AJ46" s="32"/>
      <c r="AK46" s="32"/>
      <c r="AL46" s="32"/>
      <c r="AM46" s="32"/>
      <c r="AN46" s="32"/>
      <c r="AO46" s="31"/>
      <c r="AP46" s="31"/>
      <c r="AQ46" s="31"/>
      <c r="AR46" s="31"/>
      <c r="AS46" s="3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row>
    <row r="47" spans="1:71" ht="13.5" customHeight="1">
      <c r="A47" s="17"/>
      <c r="B47" s="37"/>
      <c r="C47" s="36"/>
      <c r="D47" s="36"/>
      <c r="E47" s="36"/>
      <c r="F47" s="36"/>
      <c r="G47" s="36"/>
      <c r="H47" s="36"/>
      <c r="I47" s="36"/>
      <c r="J47" s="36"/>
      <c r="K47" s="36"/>
      <c r="L47" s="36"/>
      <c r="M47" s="36"/>
      <c r="N47" s="36"/>
      <c r="O47" s="36"/>
      <c r="P47" s="36"/>
      <c r="Q47" s="36"/>
      <c r="R47" s="36"/>
      <c r="S47" s="36"/>
      <c r="T47" s="36"/>
      <c r="U47" s="36"/>
      <c r="V47" s="35"/>
      <c r="W47" s="34"/>
      <c r="X47" s="34"/>
      <c r="Y47" s="32"/>
      <c r="Z47" s="32"/>
      <c r="AA47" s="32"/>
      <c r="AB47" s="32"/>
      <c r="AC47" s="33"/>
      <c r="AD47" s="32"/>
      <c r="AE47" s="32"/>
      <c r="AF47" s="32"/>
      <c r="AG47" s="32"/>
      <c r="AH47" s="32"/>
      <c r="AI47" s="32"/>
      <c r="AJ47" s="32"/>
      <c r="AK47" s="32"/>
      <c r="AL47" s="32"/>
      <c r="AM47" s="32"/>
      <c r="AN47" s="32"/>
      <c r="AO47" s="31"/>
      <c r="AP47" s="31"/>
      <c r="AQ47" s="31"/>
      <c r="AR47" s="31"/>
      <c r="AS47" s="3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row>
    <row r="48" spans="1:71" ht="12.75" customHeight="1" thickBot="1">
      <c r="A48" s="17"/>
      <c r="B48" s="29" t="s">
        <v>823</v>
      </c>
      <c r="C48" s="29"/>
      <c r="D48" s="27"/>
      <c r="E48" s="27"/>
      <c r="F48" s="27"/>
      <c r="G48" s="27"/>
      <c r="H48" s="27"/>
      <c r="I48" s="27"/>
      <c r="J48" s="28"/>
      <c r="K48" s="27"/>
      <c r="L48" s="27"/>
      <c r="M48" s="27"/>
      <c r="N48" s="27"/>
      <c r="O48" s="27"/>
      <c r="P48" s="27"/>
      <c r="Q48" s="27"/>
      <c r="R48" s="27"/>
      <c r="S48" s="27"/>
      <c r="T48" s="27"/>
      <c r="U48" s="27"/>
      <c r="V48" s="26"/>
      <c r="W48" s="25"/>
      <c r="X48" s="25"/>
      <c r="Y48" s="23"/>
      <c r="Z48" s="23"/>
      <c r="AA48" s="23"/>
      <c r="AB48" s="23"/>
      <c r="AC48" s="24"/>
      <c r="AD48" s="23"/>
      <c r="AE48" s="23"/>
      <c r="AF48" s="23"/>
      <c r="AG48" s="23"/>
      <c r="AH48" s="23"/>
      <c r="AI48" s="23"/>
      <c r="AJ48" s="23"/>
      <c r="AK48" s="23"/>
      <c r="AL48" s="23"/>
      <c r="AM48" s="23"/>
      <c r="AN48" s="23"/>
      <c r="AO48" s="22"/>
      <c r="AP48" s="22"/>
      <c r="AQ48" s="22"/>
      <c r="AR48" s="22"/>
      <c r="AS48" s="21"/>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row>
    <row r="49" spans="1:71" ht="24.75" customHeight="1" thickTop="1">
      <c r="A49" s="17"/>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row>
    <row r="50" spans="1:71" ht="16.5" customHeight="1">
      <c r="A50" s="17"/>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row>
    <row r="51" spans="1:71" ht="21.75" customHeight="1">
      <c r="A51" s="17"/>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row>
    <row r="52" spans="1:71" ht="18.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row>
    <row r="53" spans="1:71" ht="12.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row>
    <row r="54" spans="1:71" ht="21"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row>
    <row r="55" spans="1:71" ht="13.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row>
    <row r="56" spans="1:71" ht="13.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row>
    <row r="57" spans="1:71" ht="13.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row>
    <row r="58" spans="1:71" ht="27.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row>
    <row r="59" spans="1:71" ht="18.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row>
    <row r="60" spans="1:71" ht="19.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row>
    <row r="61" spans="1:71" ht="21"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row>
    <row r="62" spans="1:71"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row>
    <row r="63" spans="1:71" ht="1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row>
    <row r="64" spans="1:71" ht="32.2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row>
    <row r="65" spans="1:71" ht="20.2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row>
    <row r="66" spans="1:71" ht="23.2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row>
    <row r="67" spans="1:71" ht="21"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row>
    <row r="68" spans="1:71" ht="19.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row>
    <row r="69" spans="1:71" ht="17.2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row>
    <row r="70" spans="1:71" ht="1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row>
    <row r="71" spans="1:71" ht="15" hidden="1" customHeight="1">
      <c r="Y71" s="17"/>
      <c r="AA71" s="17"/>
      <c r="AB71" s="17"/>
      <c r="AC71" s="17"/>
      <c r="AD71" s="17"/>
      <c r="AE71" s="17"/>
      <c r="AF71" s="17"/>
      <c r="AG71" s="17"/>
      <c r="AH71" s="17"/>
      <c r="AI71" s="17"/>
      <c r="AJ71" s="17"/>
      <c r="AK71" s="18"/>
      <c r="AL71" s="17"/>
      <c r="AM71" s="17"/>
      <c r="AN71" s="17"/>
      <c r="AO71" s="17"/>
      <c r="AP71" s="17"/>
      <c r="AQ71" s="17"/>
      <c r="AR71" s="17"/>
      <c r="AS71" s="17"/>
    </row>
    <row r="72" spans="1:71" ht="15" hidden="1" customHeight="1">
      <c r="Y72" s="17"/>
      <c r="AA72" s="599"/>
      <c r="AB72" s="599"/>
      <c r="AC72" s="599"/>
      <c r="AD72" s="599"/>
      <c r="AE72" s="599"/>
      <c r="AF72" s="599"/>
      <c r="AG72" s="599"/>
      <c r="AH72" s="599"/>
      <c r="AI72" s="599"/>
      <c r="AJ72" s="599"/>
      <c r="AK72" s="19"/>
      <c r="AL72" s="600"/>
      <c r="AM72" s="600"/>
      <c r="AN72" s="600"/>
      <c r="AO72" s="600"/>
      <c r="AP72" s="600"/>
      <c r="AQ72" s="600"/>
      <c r="AR72" s="600"/>
      <c r="AS72" s="600"/>
    </row>
    <row r="73" spans="1:71" ht="15" hidden="1" customHeight="1">
      <c r="AA73" s="17"/>
      <c r="AB73" s="17"/>
      <c r="AC73" s="17"/>
      <c r="AD73" s="17"/>
      <c r="AE73" s="17"/>
      <c r="AF73" s="17"/>
      <c r="AG73" s="17"/>
      <c r="AH73" s="17"/>
      <c r="AI73" s="17"/>
      <c r="AJ73" s="17"/>
      <c r="AK73" s="18"/>
      <c r="AL73" s="17"/>
      <c r="AM73" s="17"/>
      <c r="AN73" s="17"/>
      <c r="AO73" s="17"/>
      <c r="AP73" s="17"/>
      <c r="AQ73" s="17"/>
      <c r="AR73" s="17"/>
      <c r="AS73" s="17"/>
    </row>
    <row r="74" spans="1:71" ht="15" hidden="1" customHeight="1">
      <c r="AA74" s="17"/>
      <c r="AB74" s="17"/>
      <c r="AC74" s="17"/>
      <c r="AD74" s="17"/>
      <c r="AE74" s="17"/>
      <c r="AF74" s="17"/>
      <c r="AG74" s="17"/>
      <c r="AH74" s="17"/>
      <c r="AI74" s="17"/>
      <c r="AJ74" s="17"/>
      <c r="AK74" s="18"/>
      <c r="AL74" s="17"/>
      <c r="AM74" s="17"/>
      <c r="AN74" s="17"/>
      <c r="AO74" s="17"/>
      <c r="AP74" s="17"/>
      <c r="AQ74" s="17"/>
      <c r="AR74" s="17"/>
      <c r="AS74" s="17"/>
    </row>
    <row r="75" spans="1:71" ht="15" hidden="1" customHeight="1">
      <c r="AA75" s="17"/>
      <c r="AB75" s="17"/>
      <c r="AC75" s="17"/>
      <c r="AD75" s="17"/>
      <c r="AE75" s="17"/>
      <c r="AF75" s="17"/>
      <c r="AG75" s="17"/>
      <c r="AH75" s="17"/>
      <c r="AI75" s="17"/>
      <c r="AJ75" s="17"/>
      <c r="AK75" s="18"/>
      <c r="AL75" s="17"/>
      <c r="AM75" s="17"/>
      <c r="AN75" s="17"/>
      <c r="AO75" s="17"/>
      <c r="AP75" s="17"/>
      <c r="AQ75" s="17"/>
      <c r="AR75" s="17"/>
      <c r="AS75" s="17"/>
    </row>
    <row r="76" spans="1:71" ht="15" hidden="1" customHeight="1">
      <c r="AA76" s="17"/>
      <c r="AB76" s="17"/>
      <c r="AC76" s="17"/>
      <c r="AD76" s="17"/>
      <c r="AE76" s="17"/>
      <c r="AF76" s="17"/>
      <c r="AG76" s="17"/>
      <c r="AH76" s="17"/>
      <c r="AI76" s="17"/>
      <c r="AJ76" s="17"/>
      <c r="AK76" s="18"/>
      <c r="AL76" s="17"/>
      <c r="AM76" s="17"/>
      <c r="AN76" s="17"/>
      <c r="AO76" s="17"/>
      <c r="AP76" s="17"/>
      <c r="AQ76" s="17"/>
      <c r="AR76" s="17"/>
      <c r="AS76" s="17"/>
    </row>
    <row r="77" spans="1:71" ht="15" hidden="1" customHeight="1"/>
    <row r="78" spans="1:71" ht="15" hidden="1" customHeight="1"/>
    <row r="79" spans="1:71" ht="15" hidden="1" customHeight="1"/>
    <row r="80" spans="1:71" ht="15" hidden="1" customHeight="1"/>
    <row r="81" spans="3:3" ht="15" hidden="1" customHeight="1"/>
    <row r="82" spans="3:3" ht="15" hidden="1" customHeight="1"/>
    <row r="83" spans="3:3" ht="15" hidden="1" customHeight="1"/>
    <row r="84" spans="3:3" ht="15" hidden="1" customHeight="1">
      <c r="C84" s="14" t="s">
        <v>332</v>
      </c>
    </row>
    <row r="85" spans="3:3" ht="15" hidden="1" customHeight="1"/>
    <row r="86" spans="3:3" ht="15" hidden="1" customHeight="1"/>
    <row r="87" spans="3:3" ht="15" hidden="1" customHeight="1"/>
    <row r="88" spans="3:3" ht="15" hidden="1" customHeight="1"/>
    <row r="89" spans="3:3" ht="15" hidden="1" customHeight="1"/>
    <row r="90" spans="3:3" ht="15" hidden="1" customHeight="1"/>
    <row r="91" spans="3:3" ht="15" customHeight="1"/>
    <row r="92" spans="3:3" ht="15" customHeight="1"/>
    <row r="93" spans="3:3" ht="15" customHeight="1"/>
    <row r="94" spans="3:3" ht="15" customHeight="1"/>
    <row r="95" spans="3:3" ht="15" customHeight="1"/>
    <row r="96" spans="3:3"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sheetData>
  <mergeCells count="71">
    <mergeCell ref="AR21:AS21"/>
    <mergeCell ref="B24:AP24"/>
    <mergeCell ref="AR30:AS30"/>
    <mergeCell ref="B30:AP30"/>
    <mergeCell ref="B29:AP29"/>
    <mergeCell ref="AR29:AS29"/>
    <mergeCell ref="B28:AP28"/>
    <mergeCell ref="AR28:AS28"/>
    <mergeCell ref="B31:AP31"/>
    <mergeCell ref="AR31:AS31"/>
    <mergeCell ref="AA72:AJ72"/>
    <mergeCell ref="AL72:AS72"/>
    <mergeCell ref="B32:AP32"/>
    <mergeCell ref="AR32:AS32"/>
    <mergeCell ref="B34:AP34"/>
    <mergeCell ref="AR34:AS34"/>
    <mergeCell ref="B33:AP33"/>
    <mergeCell ref="B36:AP36"/>
    <mergeCell ref="B37:AP37"/>
    <mergeCell ref="AR35:AS35"/>
    <mergeCell ref="AR36:AS36"/>
    <mergeCell ref="AR37:AS37"/>
    <mergeCell ref="AR33:AS33"/>
    <mergeCell ref="B35:AP35"/>
    <mergeCell ref="B2:I4"/>
    <mergeCell ref="J2:AC4"/>
    <mergeCell ref="AD2:AL4"/>
    <mergeCell ref="AM2:AS4"/>
    <mergeCell ref="B5:D5"/>
    <mergeCell ref="F5:Y5"/>
    <mergeCell ref="Z5:AS5"/>
    <mergeCell ref="D7:X7"/>
    <mergeCell ref="D8:X8"/>
    <mergeCell ref="B11:Y11"/>
    <mergeCell ref="D12:S12"/>
    <mergeCell ref="AF12:AN12"/>
    <mergeCell ref="B12:B16"/>
    <mergeCell ref="D14:AP14"/>
    <mergeCell ref="D15:AP16"/>
    <mergeCell ref="T12:V12"/>
    <mergeCell ref="W12:Y12"/>
    <mergeCell ref="Z12:AE12"/>
    <mergeCell ref="Z6:AS11"/>
    <mergeCell ref="AQ14:AS14"/>
    <mergeCell ref="S17:AS17"/>
    <mergeCell ref="AO12:AS12"/>
    <mergeCell ref="D13:S13"/>
    <mergeCell ref="T13:V13"/>
    <mergeCell ref="B17:R17"/>
    <mergeCell ref="W13:Y13"/>
    <mergeCell ref="Z13:AE13"/>
    <mergeCell ref="AF13:AN13"/>
    <mergeCell ref="AO13:AS13"/>
    <mergeCell ref="AQ15:AQ16"/>
    <mergeCell ref="AR15:AS16"/>
    <mergeCell ref="AP19:AQ19"/>
    <mergeCell ref="B18:E19"/>
    <mergeCell ref="B27:AP27"/>
    <mergeCell ref="AR27:AS27"/>
    <mergeCell ref="AR26:AS26"/>
    <mergeCell ref="B26:AP26"/>
    <mergeCell ref="B25:AP25"/>
    <mergeCell ref="AR25:AS25"/>
    <mergeCell ref="AR24:AS24"/>
    <mergeCell ref="B23:AP23"/>
    <mergeCell ref="AR23:AS23"/>
    <mergeCell ref="B22:AP22"/>
    <mergeCell ref="B20:AS20"/>
    <mergeCell ref="AR22:AS22"/>
    <mergeCell ref="B21:AP21"/>
    <mergeCell ref="AJ19:AN19"/>
  </mergeCells>
  <dataValidations count="1">
    <dataValidation type="list" allowBlank="1" showInputMessage="1" showErrorMessage="1" sqref="AQ21:AQ38">
      <formula1>"S,N"</formula1>
    </dataValidation>
  </dataValidations>
  <pageMargins left="0.70866141732283472" right="0.70866141732283472" top="0.74803149606299213" bottom="0.74803149606299213" header="0.31496062992125984" footer="0.31496062992125984"/>
  <pageSetup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XFD259"/>
  <sheetViews>
    <sheetView showGridLines="0" topLeftCell="B163" zoomScale="110" zoomScaleNormal="110" workbookViewId="0">
      <selection activeCell="J52" sqref="J52"/>
    </sheetView>
  </sheetViews>
  <sheetFormatPr baseColWidth="10" defaultRowHeight="14.25"/>
  <cols>
    <col min="1" max="1" width="6" style="214" hidden="1" customWidth="1"/>
    <col min="2" max="2" width="2.140625" style="214" customWidth="1"/>
    <col min="3" max="3" width="2.28515625" style="214" customWidth="1"/>
    <col min="4" max="4" width="2.42578125" style="214" customWidth="1"/>
    <col min="5" max="5" width="16.7109375" style="215" customWidth="1"/>
    <col min="6" max="6" width="36.5703125" style="215" customWidth="1"/>
    <col min="7" max="7" width="17.5703125" style="216" customWidth="1"/>
    <col min="8" max="8" width="24" style="216" customWidth="1"/>
    <col min="9" max="9" width="22.85546875" style="211" customWidth="1"/>
    <col min="10" max="10" width="20.7109375" style="211" customWidth="1"/>
    <col min="11" max="11" width="15.7109375" style="147" customWidth="1"/>
    <col min="12" max="22" width="11.42578125" style="145"/>
    <col min="23" max="257" width="11.42578125" style="147"/>
    <col min="258" max="258" width="44.85546875" style="147" customWidth="1"/>
    <col min="259" max="265" width="38.5703125" style="147" customWidth="1"/>
    <col min="266" max="513" width="11.42578125" style="147"/>
    <col min="514" max="514" width="44.85546875" style="147" customWidth="1"/>
    <col min="515" max="521" width="38.5703125" style="147" customWidth="1"/>
    <col min="522" max="769" width="11.42578125" style="147"/>
    <col min="770" max="770" width="44.85546875" style="147" customWidth="1"/>
    <col min="771" max="777" width="38.5703125" style="147" customWidth="1"/>
    <col min="778" max="1025" width="11.42578125" style="147"/>
    <col min="1026" max="1026" width="44.85546875" style="147" customWidth="1"/>
    <col min="1027" max="1033" width="38.5703125" style="147" customWidth="1"/>
    <col min="1034" max="1281" width="11.42578125" style="147"/>
    <col min="1282" max="1282" width="44.85546875" style="147" customWidth="1"/>
    <col min="1283" max="1289" width="38.5703125" style="147" customWidth="1"/>
    <col min="1290" max="1537" width="11.42578125" style="147"/>
    <col min="1538" max="1538" width="44.85546875" style="147" customWidth="1"/>
    <col min="1539" max="1545" width="38.5703125" style="147" customWidth="1"/>
    <col min="1546" max="1793" width="11.42578125" style="147"/>
    <col min="1794" max="1794" width="44.85546875" style="147" customWidth="1"/>
    <col min="1795" max="1801" width="38.5703125" style="147" customWidth="1"/>
    <col min="1802" max="2049" width="11.42578125" style="147"/>
    <col min="2050" max="2050" width="44.85546875" style="147" customWidth="1"/>
    <col min="2051" max="2057" width="38.5703125" style="147" customWidth="1"/>
    <col min="2058" max="2305" width="11.42578125" style="147"/>
    <col min="2306" max="2306" width="44.85546875" style="147" customWidth="1"/>
    <col min="2307" max="2313" width="38.5703125" style="147" customWidth="1"/>
    <col min="2314" max="2561" width="11.42578125" style="147"/>
    <col min="2562" max="2562" width="44.85546875" style="147" customWidth="1"/>
    <col min="2563" max="2569" width="38.5703125" style="147" customWidth="1"/>
    <col min="2570" max="2817" width="11.42578125" style="147"/>
    <col min="2818" max="2818" width="44.85546875" style="147" customWidth="1"/>
    <col min="2819" max="2825" width="38.5703125" style="147" customWidth="1"/>
    <col min="2826" max="3073" width="11.42578125" style="147"/>
    <col min="3074" max="3074" width="44.85546875" style="147" customWidth="1"/>
    <col min="3075" max="3081" width="38.5703125" style="147" customWidth="1"/>
    <col min="3082" max="3329" width="11.42578125" style="147"/>
    <col min="3330" max="3330" width="44.85546875" style="147" customWidth="1"/>
    <col min="3331" max="3337" width="38.5703125" style="147" customWidth="1"/>
    <col min="3338" max="3585" width="11.42578125" style="147"/>
    <col min="3586" max="3586" width="44.85546875" style="147" customWidth="1"/>
    <col min="3587" max="3593" width="38.5703125" style="147" customWidth="1"/>
    <col min="3594" max="3841" width="11.42578125" style="147"/>
    <col min="3842" max="3842" width="44.85546875" style="147" customWidth="1"/>
    <col min="3843" max="3849" width="38.5703125" style="147" customWidth="1"/>
    <col min="3850" max="4097" width="11.42578125" style="147"/>
    <col min="4098" max="4098" width="44.85546875" style="147" customWidth="1"/>
    <col min="4099" max="4105" width="38.5703125" style="147" customWidth="1"/>
    <col min="4106" max="4353" width="11.42578125" style="147"/>
    <col min="4354" max="4354" width="44.85546875" style="147" customWidth="1"/>
    <col min="4355" max="4361" width="38.5703125" style="147" customWidth="1"/>
    <col min="4362" max="4609" width="11.42578125" style="147"/>
    <col min="4610" max="4610" width="44.85546875" style="147" customWidth="1"/>
    <col min="4611" max="4617" width="38.5703125" style="147" customWidth="1"/>
    <col min="4618" max="4865" width="11.42578125" style="147"/>
    <col min="4866" max="4866" width="44.85546875" style="147" customWidth="1"/>
    <col min="4867" max="4873" width="38.5703125" style="147" customWidth="1"/>
    <col min="4874" max="5121" width="11.42578125" style="147"/>
    <col min="5122" max="5122" width="44.85546875" style="147" customWidth="1"/>
    <col min="5123" max="5129" width="38.5703125" style="147" customWidth="1"/>
    <col min="5130" max="5377" width="11.42578125" style="147"/>
    <col min="5378" max="5378" width="44.85546875" style="147" customWidth="1"/>
    <col min="5379" max="5385" width="38.5703125" style="147" customWidth="1"/>
    <col min="5386" max="5633" width="11.42578125" style="147"/>
    <col min="5634" max="5634" width="44.85546875" style="147" customWidth="1"/>
    <col min="5635" max="5641" width="38.5703125" style="147" customWidth="1"/>
    <col min="5642" max="5889" width="11.42578125" style="147"/>
    <col min="5890" max="5890" width="44.85546875" style="147" customWidth="1"/>
    <col min="5891" max="5897" width="38.5703125" style="147" customWidth="1"/>
    <col min="5898" max="6145" width="11.42578125" style="147"/>
    <col min="6146" max="6146" width="44.85546875" style="147" customWidth="1"/>
    <col min="6147" max="6153" width="38.5703125" style="147" customWidth="1"/>
    <col min="6154" max="6401" width="11.42578125" style="147"/>
    <col min="6402" max="6402" width="44.85546875" style="147" customWidth="1"/>
    <col min="6403" max="6409" width="38.5703125" style="147" customWidth="1"/>
    <col min="6410" max="6657" width="11.42578125" style="147"/>
    <col min="6658" max="6658" width="44.85546875" style="147" customWidth="1"/>
    <col min="6659" max="6665" width="38.5703125" style="147" customWidth="1"/>
    <col min="6666" max="6913" width="11.42578125" style="147"/>
    <col min="6914" max="6914" width="44.85546875" style="147" customWidth="1"/>
    <col min="6915" max="6921" width="38.5703125" style="147" customWidth="1"/>
    <col min="6922" max="7169" width="11.42578125" style="147"/>
    <col min="7170" max="7170" width="44.85546875" style="147" customWidth="1"/>
    <col min="7171" max="7177" width="38.5703125" style="147" customWidth="1"/>
    <col min="7178" max="7425" width="11.42578125" style="147"/>
    <col min="7426" max="7426" width="44.85546875" style="147" customWidth="1"/>
    <col min="7427" max="7433" width="38.5703125" style="147" customWidth="1"/>
    <col min="7434" max="7681" width="11.42578125" style="147"/>
    <col min="7682" max="7682" width="44.85546875" style="147" customWidth="1"/>
    <col min="7683" max="7689" width="38.5703125" style="147" customWidth="1"/>
    <col min="7690" max="7937" width="11.42578125" style="147"/>
    <col min="7938" max="7938" width="44.85546875" style="147" customWidth="1"/>
    <col min="7939" max="7945" width="38.5703125" style="147" customWidth="1"/>
    <col min="7946" max="8193" width="11.42578125" style="147"/>
    <col min="8194" max="8194" width="44.85546875" style="147" customWidth="1"/>
    <col min="8195" max="8201" width="38.5703125" style="147" customWidth="1"/>
    <col min="8202" max="8449" width="11.42578125" style="147"/>
    <col min="8450" max="8450" width="44.85546875" style="147" customWidth="1"/>
    <col min="8451" max="8457" width="38.5703125" style="147" customWidth="1"/>
    <col min="8458" max="8705" width="11.42578125" style="147"/>
    <col min="8706" max="8706" width="44.85546875" style="147" customWidth="1"/>
    <col min="8707" max="8713" width="38.5703125" style="147" customWidth="1"/>
    <col min="8714" max="8961" width="11.42578125" style="147"/>
    <col min="8962" max="8962" width="44.85546875" style="147" customWidth="1"/>
    <col min="8963" max="8969" width="38.5703125" style="147" customWidth="1"/>
    <col min="8970" max="9217" width="11.42578125" style="147"/>
    <col min="9218" max="9218" width="44.85546875" style="147" customWidth="1"/>
    <col min="9219" max="9225" width="38.5703125" style="147" customWidth="1"/>
    <col min="9226" max="9473" width="11.42578125" style="147"/>
    <col min="9474" max="9474" width="44.85546875" style="147" customWidth="1"/>
    <col min="9475" max="9481" width="38.5703125" style="147" customWidth="1"/>
    <col min="9482" max="9729" width="11.42578125" style="147"/>
    <col min="9730" max="9730" width="44.85546875" style="147" customWidth="1"/>
    <col min="9731" max="9737" width="38.5703125" style="147" customWidth="1"/>
    <col min="9738" max="9985" width="11.42578125" style="147"/>
    <col min="9986" max="9986" width="44.85546875" style="147" customWidth="1"/>
    <col min="9987" max="9993" width="38.5703125" style="147" customWidth="1"/>
    <col min="9994" max="10241" width="11.42578125" style="147"/>
    <col min="10242" max="10242" width="44.85546875" style="147" customWidth="1"/>
    <col min="10243" max="10249" width="38.5703125" style="147" customWidth="1"/>
    <col min="10250" max="10497" width="11.42578125" style="147"/>
    <col min="10498" max="10498" width="44.85546875" style="147" customWidth="1"/>
    <col min="10499" max="10505" width="38.5703125" style="147" customWidth="1"/>
    <col min="10506" max="10753" width="11.42578125" style="147"/>
    <col min="10754" max="10754" width="44.85546875" style="147" customWidth="1"/>
    <col min="10755" max="10761" width="38.5703125" style="147" customWidth="1"/>
    <col min="10762" max="11009" width="11.42578125" style="147"/>
    <col min="11010" max="11010" width="44.85546875" style="147" customWidth="1"/>
    <col min="11011" max="11017" width="38.5703125" style="147" customWidth="1"/>
    <col min="11018" max="11265" width="11.42578125" style="147"/>
    <col min="11266" max="11266" width="44.85546875" style="147" customWidth="1"/>
    <col min="11267" max="11273" width="38.5703125" style="147" customWidth="1"/>
    <col min="11274" max="11521" width="11.42578125" style="147"/>
    <col min="11522" max="11522" width="44.85546875" style="147" customWidth="1"/>
    <col min="11523" max="11529" width="38.5703125" style="147" customWidth="1"/>
    <col min="11530" max="11777" width="11.42578125" style="147"/>
    <col min="11778" max="11778" width="44.85546875" style="147" customWidth="1"/>
    <col min="11779" max="11785" width="38.5703125" style="147" customWidth="1"/>
    <col min="11786" max="12033" width="11.42578125" style="147"/>
    <col min="12034" max="12034" width="44.85546875" style="147" customWidth="1"/>
    <col min="12035" max="12041" width="38.5703125" style="147" customWidth="1"/>
    <col min="12042" max="12289" width="11.42578125" style="147"/>
    <col min="12290" max="12290" width="44.85546875" style="147" customWidth="1"/>
    <col min="12291" max="12297" width="38.5703125" style="147" customWidth="1"/>
    <col min="12298" max="12545" width="11.42578125" style="147"/>
    <col min="12546" max="12546" width="44.85546875" style="147" customWidth="1"/>
    <col min="12547" max="12553" width="38.5703125" style="147" customWidth="1"/>
    <col min="12554" max="12801" width="11.42578125" style="147"/>
    <col min="12802" max="12802" width="44.85546875" style="147" customWidth="1"/>
    <col min="12803" max="12809" width="38.5703125" style="147" customWidth="1"/>
    <col min="12810" max="13057" width="11.42578125" style="147"/>
    <col min="13058" max="13058" width="44.85546875" style="147" customWidth="1"/>
    <col min="13059" max="13065" width="38.5703125" style="147" customWidth="1"/>
    <col min="13066" max="13313" width="11.42578125" style="147"/>
    <col min="13314" max="13314" width="44.85546875" style="147" customWidth="1"/>
    <col min="13315" max="13321" width="38.5703125" style="147" customWidth="1"/>
    <col min="13322" max="13569" width="11.42578125" style="147"/>
    <col min="13570" max="13570" width="44.85546875" style="147" customWidth="1"/>
    <col min="13571" max="13577" width="38.5703125" style="147" customWidth="1"/>
    <col min="13578" max="13825" width="11.42578125" style="147"/>
    <col min="13826" max="13826" width="44.85546875" style="147" customWidth="1"/>
    <col min="13827" max="13833" width="38.5703125" style="147" customWidth="1"/>
    <col min="13834" max="14081" width="11.42578125" style="147"/>
    <col min="14082" max="14082" width="44.85546875" style="147" customWidth="1"/>
    <col min="14083" max="14089" width="38.5703125" style="147" customWidth="1"/>
    <col min="14090" max="14337" width="11.42578125" style="147"/>
    <col min="14338" max="14338" width="44.85546875" style="147" customWidth="1"/>
    <col min="14339" max="14345" width="38.5703125" style="147" customWidth="1"/>
    <col min="14346" max="14593" width="11.42578125" style="147"/>
    <col min="14594" max="14594" width="44.85546875" style="147" customWidth="1"/>
    <col min="14595" max="14601" width="38.5703125" style="147" customWidth="1"/>
    <col min="14602" max="14849" width="11.42578125" style="147"/>
    <col min="14850" max="14850" width="44.85546875" style="147" customWidth="1"/>
    <col min="14851" max="14857" width="38.5703125" style="147" customWidth="1"/>
    <col min="14858" max="15105" width="11.42578125" style="147"/>
    <col min="15106" max="15106" width="44.85546875" style="147" customWidth="1"/>
    <col min="15107" max="15113" width="38.5703125" style="147" customWidth="1"/>
    <col min="15114" max="15361" width="11.42578125" style="147"/>
    <col min="15362" max="15362" width="44.85546875" style="147" customWidth="1"/>
    <col min="15363" max="15369" width="38.5703125" style="147" customWidth="1"/>
    <col min="15370" max="15617" width="11.42578125" style="147"/>
    <col min="15618" max="15618" width="44.85546875" style="147" customWidth="1"/>
    <col min="15619" max="15625" width="38.5703125" style="147" customWidth="1"/>
    <col min="15626" max="15873" width="11.42578125" style="147"/>
    <col min="15874" max="15874" width="44.85546875" style="147" customWidth="1"/>
    <col min="15875" max="15881" width="38.5703125" style="147" customWidth="1"/>
    <col min="15882" max="16129" width="11.42578125" style="147"/>
    <col min="16130" max="16130" width="44.85546875" style="147" customWidth="1"/>
    <col min="16131" max="16137" width="38.5703125" style="147" customWidth="1"/>
    <col min="16138" max="16384" width="11.42578125" style="147"/>
  </cols>
  <sheetData>
    <row r="1" spans="1:12" s="130" customFormat="1" ht="15" customHeight="1">
      <c r="A1" s="127"/>
      <c r="B1" s="128"/>
      <c r="C1" s="128"/>
      <c r="D1" s="128"/>
      <c r="E1" s="129"/>
      <c r="F1" s="668" t="s">
        <v>485</v>
      </c>
      <c r="G1" s="669"/>
      <c r="H1" s="669"/>
      <c r="I1" s="669"/>
      <c r="J1" s="669"/>
      <c r="K1" s="670"/>
    </row>
    <row r="2" spans="1:12" s="130" customFormat="1" ht="15" customHeight="1">
      <c r="A2" s="131"/>
      <c r="B2" s="132"/>
      <c r="C2" s="132"/>
      <c r="D2" s="132"/>
      <c r="E2" s="133"/>
      <c r="F2" s="671"/>
      <c r="G2" s="672"/>
      <c r="H2" s="672"/>
      <c r="I2" s="672"/>
      <c r="J2" s="672"/>
      <c r="K2" s="673"/>
    </row>
    <row r="3" spans="1:12" s="130" customFormat="1" ht="15" customHeight="1">
      <c r="A3" s="131"/>
      <c r="B3" s="132"/>
      <c r="C3" s="132"/>
      <c r="D3" s="132"/>
      <c r="E3" s="133"/>
      <c r="F3" s="671"/>
      <c r="G3" s="672"/>
      <c r="H3" s="672"/>
      <c r="I3" s="672"/>
      <c r="J3" s="672"/>
      <c r="K3" s="673"/>
    </row>
    <row r="4" spans="1:12" s="130" customFormat="1" ht="15" customHeight="1">
      <c r="A4" s="131"/>
      <c r="B4" s="132"/>
      <c r="C4" s="132"/>
      <c r="D4" s="132"/>
      <c r="E4" s="133"/>
      <c r="F4" s="671"/>
      <c r="G4" s="672"/>
      <c r="H4" s="672"/>
      <c r="I4" s="672"/>
      <c r="J4" s="672"/>
      <c r="K4" s="673"/>
    </row>
    <row r="5" spans="1:12" s="137" customFormat="1" ht="18.75" customHeight="1">
      <c r="A5" s="134"/>
      <c r="B5" s="135"/>
      <c r="C5" s="135"/>
      <c r="D5" s="135"/>
      <c r="E5" s="136"/>
      <c r="F5" s="671"/>
      <c r="G5" s="672"/>
      <c r="H5" s="672"/>
      <c r="I5" s="672"/>
      <c r="J5" s="672"/>
      <c r="K5" s="673"/>
    </row>
    <row r="6" spans="1:12" s="130" customFormat="1" ht="15" customHeight="1" thickBot="1">
      <c r="A6" s="138"/>
      <c r="B6" s="139"/>
      <c r="C6" s="139"/>
      <c r="D6" s="139"/>
      <c r="E6" s="140"/>
      <c r="F6" s="674"/>
      <c r="G6" s="675"/>
      <c r="H6" s="675"/>
      <c r="I6" s="675"/>
      <c r="J6" s="675"/>
      <c r="K6" s="676"/>
    </row>
    <row r="7" spans="1:12" s="145" customFormat="1" ht="15.75">
      <c r="A7" s="141"/>
      <c r="B7" s="141"/>
      <c r="C7" s="141"/>
      <c r="D7" s="141"/>
      <c r="E7" s="142"/>
      <c r="F7" s="142"/>
      <c r="G7" s="143"/>
      <c r="H7" s="143"/>
      <c r="I7" s="144"/>
      <c r="J7" s="144"/>
    </row>
    <row r="8" spans="1:12" ht="24" customHeight="1">
      <c r="A8" s="683" t="s">
        <v>879</v>
      </c>
      <c r="B8" s="687" t="s">
        <v>561</v>
      </c>
      <c r="C8" s="688"/>
      <c r="D8" s="688"/>
      <c r="E8" s="688"/>
      <c r="F8" s="689"/>
      <c r="G8" s="684" t="s">
        <v>444</v>
      </c>
      <c r="H8" s="733" t="s">
        <v>793</v>
      </c>
      <c r="I8" s="685" t="s">
        <v>628</v>
      </c>
      <c r="J8" s="685" t="s">
        <v>629</v>
      </c>
      <c r="K8" s="684" t="s">
        <v>400</v>
      </c>
      <c r="L8" s="146"/>
    </row>
    <row r="9" spans="1:12" ht="53.25" customHeight="1">
      <c r="A9" s="683"/>
      <c r="B9" s="690"/>
      <c r="C9" s="691"/>
      <c r="D9" s="691"/>
      <c r="E9" s="691"/>
      <c r="F9" s="692"/>
      <c r="G9" s="684"/>
      <c r="H9" s="641"/>
      <c r="I9" s="686"/>
      <c r="J9" s="686"/>
      <c r="K9" s="684"/>
      <c r="L9" s="146"/>
    </row>
    <row r="10" spans="1:12" ht="18.75" customHeight="1">
      <c r="A10" s="148">
        <v>1</v>
      </c>
      <c r="B10" s="612" t="s">
        <v>0</v>
      </c>
      <c r="C10" s="613"/>
      <c r="D10" s="613"/>
      <c r="E10" s="613"/>
      <c r="F10" s="613"/>
      <c r="G10" s="149"/>
      <c r="H10" s="149"/>
      <c r="I10" s="149"/>
      <c r="J10" s="149"/>
      <c r="K10" s="150"/>
      <c r="L10" s="146"/>
    </row>
    <row r="11" spans="1:12" ht="18.75" customHeight="1">
      <c r="A11" s="151">
        <f>A10+1</f>
        <v>2</v>
      </c>
      <c r="B11" s="152"/>
      <c r="C11" s="651" t="s">
        <v>1</v>
      </c>
      <c r="D11" s="697"/>
      <c r="E11" s="697"/>
      <c r="F11" s="721"/>
      <c r="G11" s="153">
        <f>SUM(G12:G14)</f>
        <v>0</v>
      </c>
      <c r="H11" s="153">
        <f>SUM(H12:H14)</f>
        <v>0</v>
      </c>
      <c r="I11" s="153">
        <f t="shared" ref="I11:K11" si="0">SUM(I12:I14)</f>
        <v>0</v>
      </c>
      <c r="J11" s="153">
        <f t="shared" si="0"/>
        <v>0</v>
      </c>
      <c r="K11" s="153">
        <f t="shared" si="0"/>
        <v>0</v>
      </c>
      <c r="L11" s="146"/>
    </row>
    <row r="12" spans="1:12" ht="18.75" customHeight="1">
      <c r="A12" s="151">
        <f t="shared" ref="A12:A75" si="1">A11+1</f>
        <v>3</v>
      </c>
      <c r="B12" s="693"/>
      <c r="C12" s="718"/>
      <c r="D12" s="633" t="s">
        <v>2</v>
      </c>
      <c r="E12" s="634"/>
      <c r="F12" s="635"/>
      <c r="G12" s="154"/>
      <c r="H12" s="154"/>
      <c r="I12" s="154"/>
      <c r="J12" s="154"/>
      <c r="K12" s="153">
        <f>G12+H12-I12+J12</f>
        <v>0</v>
      </c>
      <c r="L12" s="146"/>
    </row>
    <row r="13" spans="1:12" ht="18.75" customHeight="1">
      <c r="A13" s="151">
        <f t="shared" si="1"/>
        <v>4</v>
      </c>
      <c r="B13" s="694"/>
      <c r="C13" s="719"/>
      <c r="D13" s="633" t="s">
        <v>3</v>
      </c>
      <c r="E13" s="634"/>
      <c r="F13" s="635"/>
      <c r="G13" s="154"/>
      <c r="H13" s="154"/>
      <c r="I13" s="154"/>
      <c r="J13" s="154"/>
      <c r="K13" s="153">
        <f t="shared" ref="K13:K14" si="2">G13+H13-I13+J13</f>
        <v>0</v>
      </c>
      <c r="L13" s="146"/>
    </row>
    <row r="14" spans="1:12" ht="23.25" customHeight="1">
      <c r="A14" s="151">
        <f t="shared" si="1"/>
        <v>5</v>
      </c>
      <c r="B14" s="694"/>
      <c r="C14" s="720"/>
      <c r="D14" s="633" t="s">
        <v>791</v>
      </c>
      <c r="E14" s="634"/>
      <c r="F14" s="635"/>
      <c r="G14" s="154"/>
      <c r="H14" s="154"/>
      <c r="I14" s="156"/>
      <c r="J14" s="156"/>
      <c r="K14" s="153">
        <f t="shared" si="2"/>
        <v>0</v>
      </c>
      <c r="L14" s="146"/>
    </row>
    <row r="15" spans="1:12" ht="30.75" customHeight="1">
      <c r="A15" s="151">
        <f t="shared" si="1"/>
        <v>6</v>
      </c>
      <c r="B15" s="694"/>
      <c r="C15" s="651" t="s">
        <v>818</v>
      </c>
      <c r="D15" s="697"/>
      <c r="E15" s="613"/>
      <c r="F15" s="652"/>
      <c r="G15" s="153">
        <f>G16-G30</f>
        <v>0</v>
      </c>
      <c r="H15" s="153">
        <f>H16-H30</f>
        <v>0</v>
      </c>
      <c r="I15" s="153">
        <f>I16-I30</f>
        <v>0</v>
      </c>
      <c r="J15" s="153">
        <f>J16-J30</f>
        <v>0</v>
      </c>
      <c r="K15" s="153">
        <f>K16-K30</f>
        <v>0</v>
      </c>
      <c r="L15" s="146"/>
    </row>
    <row r="16" spans="1:12" ht="33" customHeight="1">
      <c r="A16" s="151">
        <f t="shared" si="1"/>
        <v>7</v>
      </c>
      <c r="B16" s="694"/>
      <c r="C16" s="698"/>
      <c r="D16" s="651" t="s">
        <v>819</v>
      </c>
      <c r="E16" s="613"/>
      <c r="F16" s="652"/>
      <c r="G16" s="153">
        <f>SUM(G17:G29)</f>
        <v>0</v>
      </c>
      <c r="H16" s="153">
        <f>SUM(H17:H29)</f>
        <v>0</v>
      </c>
      <c r="I16" s="153">
        <f>SUM(I17:I29)</f>
        <v>0</v>
      </c>
      <c r="J16" s="153">
        <f>SUM(J17:J29)</f>
        <v>0</v>
      </c>
      <c r="K16" s="153">
        <f>SUM(K17:K29)</f>
        <v>0</v>
      </c>
      <c r="L16" s="146"/>
    </row>
    <row r="17" spans="1:12" ht="19.5" customHeight="1">
      <c r="A17" s="151">
        <f t="shared" si="1"/>
        <v>8</v>
      </c>
      <c r="B17" s="694"/>
      <c r="C17" s="699"/>
      <c r="D17" s="654"/>
      <c r="E17" s="629" t="s">
        <v>4</v>
      </c>
      <c r="F17" s="646"/>
      <c r="G17" s="154"/>
      <c r="H17" s="154"/>
      <c r="I17" s="154"/>
      <c r="J17" s="154"/>
      <c r="K17" s="153">
        <f t="shared" ref="K17:K29" si="3">G17+H17-I17+J17</f>
        <v>0</v>
      </c>
      <c r="L17" s="146"/>
    </row>
    <row r="18" spans="1:12" ht="30.75" customHeight="1">
      <c r="A18" s="151">
        <f t="shared" si="1"/>
        <v>9</v>
      </c>
      <c r="B18" s="694"/>
      <c r="C18" s="699"/>
      <c r="D18" s="655"/>
      <c r="E18" s="639" t="s">
        <v>461</v>
      </c>
      <c r="F18" s="157" t="s">
        <v>463</v>
      </c>
      <c r="G18" s="154"/>
      <c r="H18" s="154"/>
      <c r="I18" s="154"/>
      <c r="J18" s="154"/>
      <c r="K18" s="153">
        <f t="shared" si="3"/>
        <v>0</v>
      </c>
      <c r="L18" s="146"/>
    </row>
    <row r="19" spans="1:12" ht="21.75" customHeight="1">
      <c r="A19" s="151">
        <f t="shared" si="1"/>
        <v>10</v>
      </c>
      <c r="B19" s="694"/>
      <c r="C19" s="699"/>
      <c r="D19" s="655"/>
      <c r="E19" s="640"/>
      <c r="F19" s="157" t="s">
        <v>464</v>
      </c>
      <c r="G19" s="154"/>
      <c r="H19" s="154"/>
      <c r="I19" s="154"/>
      <c r="J19" s="154"/>
      <c r="K19" s="153">
        <f t="shared" si="3"/>
        <v>0</v>
      </c>
      <c r="L19" s="146"/>
    </row>
    <row r="20" spans="1:12" ht="16.5" customHeight="1">
      <c r="A20" s="151">
        <f t="shared" si="1"/>
        <v>11</v>
      </c>
      <c r="B20" s="694"/>
      <c r="C20" s="699"/>
      <c r="D20" s="655"/>
      <c r="E20" s="640"/>
      <c r="F20" s="157" t="s">
        <v>462</v>
      </c>
      <c r="G20" s="154"/>
      <c r="H20" s="154"/>
      <c r="I20" s="154"/>
      <c r="J20" s="154"/>
      <c r="K20" s="153">
        <f t="shared" si="3"/>
        <v>0</v>
      </c>
      <c r="L20" s="146"/>
    </row>
    <row r="21" spans="1:12" ht="14.25" customHeight="1">
      <c r="A21" s="151">
        <f t="shared" si="1"/>
        <v>12</v>
      </c>
      <c r="B21" s="694"/>
      <c r="C21" s="699"/>
      <c r="D21" s="655"/>
      <c r="E21" s="641"/>
      <c r="F21" s="157" t="s">
        <v>465</v>
      </c>
      <c r="G21" s="154"/>
      <c r="H21" s="154"/>
      <c r="I21" s="154"/>
      <c r="J21" s="154"/>
      <c r="K21" s="153">
        <f t="shared" si="3"/>
        <v>0</v>
      </c>
      <c r="L21" s="146"/>
    </row>
    <row r="22" spans="1:12" ht="17.25" customHeight="1">
      <c r="A22" s="151">
        <f t="shared" si="1"/>
        <v>13</v>
      </c>
      <c r="B22" s="694"/>
      <c r="C22" s="699"/>
      <c r="D22" s="655"/>
      <c r="E22" s="629" t="s">
        <v>445</v>
      </c>
      <c r="F22" s="646"/>
      <c r="G22" s="154"/>
      <c r="H22" s="154"/>
      <c r="I22" s="154"/>
      <c r="J22" s="154"/>
      <c r="K22" s="153">
        <f t="shared" si="3"/>
        <v>0</v>
      </c>
      <c r="L22" s="146"/>
    </row>
    <row r="23" spans="1:12" ht="15.75" customHeight="1">
      <c r="A23" s="151">
        <f t="shared" si="1"/>
        <v>14</v>
      </c>
      <c r="B23" s="694"/>
      <c r="C23" s="699"/>
      <c r="D23" s="655"/>
      <c r="E23" s="633" t="s">
        <v>446</v>
      </c>
      <c r="F23" s="645"/>
      <c r="G23" s="154"/>
      <c r="H23" s="154"/>
      <c r="I23" s="154"/>
      <c r="J23" s="154"/>
      <c r="K23" s="153">
        <f t="shared" si="3"/>
        <v>0</v>
      </c>
      <c r="L23" s="146"/>
    </row>
    <row r="24" spans="1:12" ht="29.25" customHeight="1">
      <c r="A24" s="151">
        <f t="shared" si="1"/>
        <v>15</v>
      </c>
      <c r="B24" s="694"/>
      <c r="C24" s="699"/>
      <c r="D24" s="655"/>
      <c r="E24" s="629" t="s">
        <v>447</v>
      </c>
      <c r="F24" s="646"/>
      <c r="G24" s="154"/>
      <c r="H24" s="154"/>
      <c r="I24" s="154"/>
      <c r="J24" s="154"/>
      <c r="K24" s="153">
        <f t="shared" si="3"/>
        <v>0</v>
      </c>
      <c r="L24" s="146"/>
    </row>
    <row r="25" spans="1:12" ht="35.25" customHeight="1">
      <c r="A25" s="151">
        <f t="shared" si="1"/>
        <v>16</v>
      </c>
      <c r="B25" s="694"/>
      <c r="C25" s="699"/>
      <c r="D25" s="655"/>
      <c r="E25" s="629" t="s">
        <v>825</v>
      </c>
      <c r="F25" s="646"/>
      <c r="G25" s="154"/>
      <c r="H25" s="154"/>
      <c r="I25" s="154"/>
      <c r="J25" s="154"/>
      <c r="K25" s="153">
        <f t="shared" si="3"/>
        <v>0</v>
      </c>
      <c r="L25" s="146"/>
    </row>
    <row r="26" spans="1:12" ht="24.75" customHeight="1">
      <c r="A26" s="151">
        <f t="shared" si="1"/>
        <v>17</v>
      </c>
      <c r="B26" s="694"/>
      <c r="C26" s="699"/>
      <c r="D26" s="655"/>
      <c r="E26" s="629" t="s">
        <v>466</v>
      </c>
      <c r="F26" s="646"/>
      <c r="G26" s="154"/>
      <c r="H26" s="154"/>
      <c r="I26" s="154"/>
      <c r="J26" s="154"/>
      <c r="K26" s="153">
        <f t="shared" si="3"/>
        <v>0</v>
      </c>
      <c r="L26" s="146"/>
    </row>
    <row r="27" spans="1:12" ht="35.25" customHeight="1">
      <c r="A27" s="151">
        <f t="shared" si="1"/>
        <v>18</v>
      </c>
      <c r="B27" s="694"/>
      <c r="C27" s="699"/>
      <c r="D27" s="655"/>
      <c r="E27" s="629" t="s">
        <v>129</v>
      </c>
      <c r="F27" s="646"/>
      <c r="G27" s="154"/>
      <c r="H27" s="154"/>
      <c r="I27" s="154"/>
      <c r="J27" s="154"/>
      <c r="K27" s="153">
        <f t="shared" si="3"/>
        <v>0</v>
      </c>
      <c r="L27" s="146"/>
    </row>
    <row r="28" spans="1:12" ht="21.75" customHeight="1">
      <c r="A28" s="151">
        <f t="shared" si="1"/>
        <v>19</v>
      </c>
      <c r="B28" s="694"/>
      <c r="C28" s="699"/>
      <c r="D28" s="655"/>
      <c r="E28" s="629" t="s">
        <v>288</v>
      </c>
      <c r="F28" s="630"/>
      <c r="G28" s="154"/>
      <c r="H28" s="154"/>
      <c r="I28" s="154"/>
      <c r="J28" s="154"/>
      <c r="K28" s="153">
        <f t="shared" si="3"/>
        <v>0</v>
      </c>
      <c r="L28" s="146"/>
    </row>
    <row r="29" spans="1:12" ht="23.25" customHeight="1">
      <c r="A29" s="151">
        <f t="shared" si="1"/>
        <v>20</v>
      </c>
      <c r="B29" s="694"/>
      <c r="C29" s="699"/>
      <c r="D29" s="656"/>
      <c r="E29" s="629" t="s">
        <v>60</v>
      </c>
      <c r="F29" s="646"/>
      <c r="G29" s="154"/>
      <c r="H29" s="154"/>
      <c r="I29" s="154"/>
      <c r="J29" s="154"/>
      <c r="K29" s="153">
        <f t="shared" si="3"/>
        <v>0</v>
      </c>
      <c r="L29" s="146"/>
    </row>
    <row r="30" spans="1:12" ht="21.75" customHeight="1">
      <c r="A30" s="151">
        <f t="shared" si="1"/>
        <v>21</v>
      </c>
      <c r="B30" s="694"/>
      <c r="C30" s="699"/>
      <c r="D30" s="661" t="s">
        <v>280</v>
      </c>
      <c r="E30" s="662"/>
      <c r="F30" s="663"/>
      <c r="G30" s="158">
        <f>SUM(G31:G37)</f>
        <v>0</v>
      </c>
      <c r="H30" s="158">
        <f>SUM(H31:H37)</f>
        <v>0</v>
      </c>
      <c r="I30" s="158">
        <f>SUM(I31:I37)</f>
        <v>0</v>
      </c>
      <c r="J30" s="158">
        <f>SUM(J31:J37)</f>
        <v>0</v>
      </c>
      <c r="K30" s="158">
        <f>SUM(K31:K37)</f>
        <v>0</v>
      </c>
      <c r="L30" s="146"/>
    </row>
    <row r="31" spans="1:12" ht="23.25" customHeight="1">
      <c r="A31" s="151">
        <f t="shared" si="1"/>
        <v>22</v>
      </c>
      <c r="B31" s="694"/>
      <c r="C31" s="699"/>
      <c r="D31" s="648"/>
      <c r="E31" s="629" t="s">
        <v>4</v>
      </c>
      <c r="F31" s="646"/>
      <c r="G31" s="154"/>
      <c r="H31" s="154"/>
      <c r="I31" s="154"/>
      <c r="J31" s="154"/>
      <c r="K31" s="153">
        <f t="shared" ref="K31:K37" si="4">G31+H31-I31+J31</f>
        <v>0</v>
      </c>
      <c r="L31" s="146"/>
    </row>
    <row r="32" spans="1:12" ht="37.5" customHeight="1">
      <c r="A32" s="151">
        <f t="shared" si="1"/>
        <v>23</v>
      </c>
      <c r="B32" s="694"/>
      <c r="C32" s="699"/>
      <c r="D32" s="649"/>
      <c r="E32" s="664" t="s">
        <v>461</v>
      </c>
      <c r="F32" s="157" t="s">
        <v>462</v>
      </c>
      <c r="G32" s="154"/>
      <c r="H32" s="154"/>
      <c r="I32" s="154"/>
      <c r="J32" s="154"/>
      <c r="K32" s="153">
        <f t="shared" si="4"/>
        <v>0</v>
      </c>
      <c r="L32" s="146"/>
    </row>
    <row r="33" spans="1:13" ht="37.5" customHeight="1">
      <c r="A33" s="151">
        <f t="shared" si="1"/>
        <v>24</v>
      </c>
      <c r="B33" s="694"/>
      <c r="C33" s="699"/>
      <c r="D33" s="649"/>
      <c r="E33" s="665"/>
      <c r="F33" s="157" t="s">
        <v>467</v>
      </c>
      <c r="G33" s="154"/>
      <c r="H33" s="154"/>
      <c r="I33" s="154"/>
      <c r="J33" s="154"/>
      <c r="K33" s="153">
        <f t="shared" si="4"/>
        <v>0</v>
      </c>
      <c r="L33" s="146"/>
    </row>
    <row r="34" spans="1:13" ht="22.5" customHeight="1">
      <c r="A34" s="151">
        <f t="shared" si="1"/>
        <v>25</v>
      </c>
      <c r="B34" s="694"/>
      <c r="C34" s="699"/>
      <c r="D34" s="649"/>
      <c r="E34" s="629" t="s">
        <v>450</v>
      </c>
      <c r="F34" s="646"/>
      <c r="G34" s="154"/>
      <c r="H34" s="154"/>
      <c r="I34" s="154"/>
      <c r="J34" s="154"/>
      <c r="K34" s="153">
        <f t="shared" si="4"/>
        <v>0</v>
      </c>
      <c r="L34" s="146"/>
    </row>
    <row r="35" spans="1:13" ht="23.25" customHeight="1">
      <c r="A35" s="151">
        <f t="shared" si="1"/>
        <v>26</v>
      </c>
      <c r="B35" s="694"/>
      <c r="C35" s="699"/>
      <c r="D35" s="649"/>
      <c r="E35" s="629" t="s">
        <v>446</v>
      </c>
      <c r="F35" s="646"/>
      <c r="G35" s="154"/>
      <c r="H35" s="154"/>
      <c r="I35" s="154"/>
      <c r="J35" s="154"/>
      <c r="K35" s="153">
        <f t="shared" si="4"/>
        <v>0</v>
      </c>
      <c r="L35" s="146"/>
    </row>
    <row r="36" spans="1:13" ht="23.25" customHeight="1">
      <c r="A36" s="151">
        <f t="shared" si="1"/>
        <v>27</v>
      </c>
      <c r="B36" s="694"/>
      <c r="C36" s="699"/>
      <c r="D36" s="649"/>
      <c r="E36" s="629" t="s">
        <v>288</v>
      </c>
      <c r="F36" s="646"/>
      <c r="G36" s="154"/>
      <c r="H36" s="154"/>
      <c r="I36" s="154"/>
      <c r="J36" s="154"/>
      <c r="K36" s="153">
        <f t="shared" si="4"/>
        <v>0</v>
      </c>
      <c r="L36" s="146"/>
    </row>
    <row r="37" spans="1:13" ht="24.75" customHeight="1">
      <c r="A37" s="151">
        <f t="shared" si="1"/>
        <v>28</v>
      </c>
      <c r="B37" s="694"/>
      <c r="C37" s="700"/>
      <c r="D37" s="650"/>
      <c r="E37" s="629" t="s">
        <v>60</v>
      </c>
      <c r="F37" s="646"/>
      <c r="G37" s="154"/>
      <c r="H37" s="154"/>
      <c r="I37" s="154"/>
      <c r="J37" s="154"/>
      <c r="K37" s="153">
        <f t="shared" si="4"/>
        <v>0</v>
      </c>
      <c r="L37" s="146"/>
    </row>
    <row r="38" spans="1:13" ht="28.5" customHeight="1">
      <c r="A38" s="151">
        <f t="shared" si="1"/>
        <v>29</v>
      </c>
      <c r="B38" s="694"/>
      <c r="C38" s="651" t="s">
        <v>735</v>
      </c>
      <c r="D38" s="613"/>
      <c r="E38" s="613"/>
      <c r="F38" s="652"/>
      <c r="G38" s="153">
        <f>G39-G52</f>
        <v>0</v>
      </c>
      <c r="H38" s="153">
        <f>H39-H52</f>
        <v>0</v>
      </c>
      <c r="I38" s="153">
        <f t="shared" ref="I38:K38" si="5">I39-I52</f>
        <v>0</v>
      </c>
      <c r="J38" s="153">
        <f t="shared" si="5"/>
        <v>0</v>
      </c>
      <c r="K38" s="153">
        <f t="shared" si="5"/>
        <v>0</v>
      </c>
      <c r="L38" s="146"/>
    </row>
    <row r="39" spans="1:13" ht="20.25" customHeight="1">
      <c r="A39" s="151">
        <f t="shared" si="1"/>
        <v>30</v>
      </c>
      <c r="B39" s="694"/>
      <c r="C39" s="654"/>
      <c r="D39" s="653" t="s">
        <v>133</v>
      </c>
      <c r="E39" s="613"/>
      <c r="F39" s="652"/>
      <c r="G39" s="158">
        <f>SUM(G40:G51)</f>
        <v>0</v>
      </c>
      <c r="H39" s="158">
        <f>SUM(H40:H51)</f>
        <v>0</v>
      </c>
      <c r="I39" s="158">
        <f t="shared" ref="I39:K39" si="6">SUM(I40:I51)</f>
        <v>0</v>
      </c>
      <c r="J39" s="158">
        <f t="shared" si="6"/>
        <v>0</v>
      </c>
      <c r="K39" s="158">
        <f t="shared" si="6"/>
        <v>0</v>
      </c>
      <c r="L39" s="146"/>
    </row>
    <row r="40" spans="1:13" ht="19.5" customHeight="1">
      <c r="A40" s="151">
        <f t="shared" si="1"/>
        <v>31</v>
      </c>
      <c r="B40" s="694"/>
      <c r="C40" s="649"/>
      <c r="D40" s="654"/>
      <c r="E40" s="629" t="s">
        <v>132</v>
      </c>
      <c r="F40" s="646"/>
      <c r="G40" s="154"/>
      <c r="H40" s="154"/>
      <c r="I40" s="154"/>
      <c r="J40" s="154"/>
      <c r="K40" s="153">
        <f t="shared" ref="K40:K51" si="7">G40+H40-I40+J40</f>
        <v>0</v>
      </c>
      <c r="L40" s="146"/>
    </row>
    <row r="41" spans="1:13" ht="19.5" customHeight="1">
      <c r="A41" s="151">
        <f t="shared" si="1"/>
        <v>32</v>
      </c>
      <c r="B41" s="694"/>
      <c r="C41" s="649"/>
      <c r="D41" s="655"/>
      <c r="E41" s="633" t="s">
        <v>736</v>
      </c>
      <c r="F41" s="645"/>
      <c r="G41" s="154"/>
      <c r="H41" s="154"/>
      <c r="I41" s="154"/>
      <c r="J41" s="154"/>
      <c r="K41" s="153">
        <f t="shared" si="7"/>
        <v>0</v>
      </c>
      <c r="L41" s="146"/>
    </row>
    <row r="42" spans="1:13" ht="27.75" customHeight="1">
      <c r="A42" s="151">
        <f t="shared" si="1"/>
        <v>33</v>
      </c>
      <c r="B42" s="694"/>
      <c r="C42" s="649"/>
      <c r="D42" s="655"/>
      <c r="E42" s="633" t="s">
        <v>448</v>
      </c>
      <c r="F42" s="645"/>
      <c r="G42" s="154"/>
      <c r="H42" s="154"/>
      <c r="I42" s="154"/>
      <c r="J42" s="154"/>
      <c r="K42" s="153">
        <f t="shared" si="7"/>
        <v>0</v>
      </c>
      <c r="L42" s="146"/>
    </row>
    <row r="43" spans="1:13" ht="18.75" customHeight="1">
      <c r="A43" s="151">
        <f t="shared" si="1"/>
        <v>34</v>
      </c>
      <c r="B43" s="694"/>
      <c r="C43" s="649"/>
      <c r="D43" s="655"/>
      <c r="E43" s="629" t="s">
        <v>449</v>
      </c>
      <c r="F43" s="659"/>
      <c r="G43" s="154"/>
      <c r="H43" s="154"/>
      <c r="I43" s="154"/>
      <c r="J43" s="154"/>
      <c r="K43" s="153">
        <f t="shared" si="7"/>
        <v>0</v>
      </c>
      <c r="L43" s="146"/>
    </row>
    <row r="44" spans="1:13" ht="19.5" customHeight="1">
      <c r="A44" s="151">
        <f t="shared" si="1"/>
        <v>35</v>
      </c>
      <c r="B44" s="694"/>
      <c r="C44" s="649"/>
      <c r="D44" s="655"/>
      <c r="E44" s="629" t="s">
        <v>468</v>
      </c>
      <c r="F44" s="646"/>
      <c r="G44" s="154"/>
      <c r="H44" s="154"/>
      <c r="I44" s="154"/>
      <c r="J44" s="154"/>
      <c r="K44" s="153">
        <f t="shared" si="7"/>
        <v>0</v>
      </c>
      <c r="L44" s="146"/>
    </row>
    <row r="45" spans="1:13" ht="19.5" customHeight="1">
      <c r="A45" s="151">
        <f t="shared" si="1"/>
        <v>36</v>
      </c>
      <c r="B45" s="694"/>
      <c r="C45" s="649"/>
      <c r="D45" s="655"/>
      <c r="E45" s="633" t="s">
        <v>153</v>
      </c>
      <c r="F45" s="645"/>
      <c r="G45" s="154"/>
      <c r="H45" s="154"/>
      <c r="I45" s="154"/>
      <c r="J45" s="154"/>
      <c r="K45" s="153">
        <f t="shared" si="7"/>
        <v>0</v>
      </c>
      <c r="L45" s="146"/>
    </row>
    <row r="46" spans="1:13" ht="32.25" customHeight="1">
      <c r="A46" s="151">
        <f t="shared" si="1"/>
        <v>37</v>
      </c>
      <c r="B46" s="694"/>
      <c r="C46" s="649"/>
      <c r="D46" s="655"/>
      <c r="E46" s="629" t="s">
        <v>130</v>
      </c>
      <c r="F46" s="646"/>
      <c r="G46" s="154"/>
      <c r="H46" s="154"/>
      <c r="I46" s="154"/>
      <c r="J46" s="154"/>
      <c r="K46" s="153">
        <f t="shared" si="7"/>
        <v>0</v>
      </c>
      <c r="L46" s="146"/>
    </row>
    <row r="47" spans="1:13" ht="22.5" customHeight="1">
      <c r="A47" s="151">
        <f t="shared" si="1"/>
        <v>38</v>
      </c>
      <c r="B47" s="694"/>
      <c r="C47" s="649"/>
      <c r="D47" s="655"/>
      <c r="E47" s="629" t="s">
        <v>737</v>
      </c>
      <c r="F47" s="630"/>
      <c r="G47" s="154"/>
      <c r="H47" s="154"/>
      <c r="I47" s="154"/>
      <c r="J47" s="154"/>
      <c r="K47" s="153">
        <f t="shared" si="7"/>
        <v>0</v>
      </c>
      <c r="L47" s="146"/>
      <c r="M47" s="159"/>
    </row>
    <row r="48" spans="1:13" ht="19.5" customHeight="1">
      <c r="A48" s="151">
        <f t="shared" si="1"/>
        <v>39</v>
      </c>
      <c r="B48" s="694"/>
      <c r="C48" s="649"/>
      <c r="D48" s="655"/>
      <c r="E48" s="629" t="s">
        <v>290</v>
      </c>
      <c r="F48" s="659"/>
      <c r="G48" s="154"/>
      <c r="H48" s="154"/>
      <c r="I48" s="154"/>
      <c r="J48" s="154"/>
      <c r="K48" s="153">
        <f t="shared" si="7"/>
        <v>0</v>
      </c>
      <c r="L48" s="146"/>
    </row>
    <row r="49" spans="1:12" ht="19.5" customHeight="1">
      <c r="A49" s="151">
        <f t="shared" si="1"/>
        <v>40</v>
      </c>
      <c r="B49" s="694"/>
      <c r="C49" s="649"/>
      <c r="D49" s="655"/>
      <c r="E49" s="629" t="s">
        <v>738</v>
      </c>
      <c r="F49" s="630"/>
      <c r="G49" s="154"/>
      <c r="H49" s="154"/>
      <c r="I49" s="154"/>
      <c r="J49" s="154"/>
      <c r="K49" s="153">
        <f t="shared" si="7"/>
        <v>0</v>
      </c>
      <c r="L49" s="146"/>
    </row>
    <row r="50" spans="1:12" ht="19.5" customHeight="1">
      <c r="A50" s="151">
        <f t="shared" si="1"/>
        <v>41</v>
      </c>
      <c r="B50" s="694"/>
      <c r="C50" s="649"/>
      <c r="D50" s="655"/>
      <c r="E50" s="629" t="s">
        <v>739</v>
      </c>
      <c r="F50" s="630"/>
      <c r="G50" s="154"/>
      <c r="H50" s="154"/>
      <c r="I50" s="154"/>
      <c r="J50" s="154"/>
      <c r="K50" s="153">
        <f t="shared" si="7"/>
        <v>0</v>
      </c>
      <c r="L50" s="146"/>
    </row>
    <row r="51" spans="1:12" ht="19.5" customHeight="1">
      <c r="A51" s="151">
        <f t="shared" si="1"/>
        <v>42</v>
      </c>
      <c r="B51" s="694"/>
      <c r="C51" s="649"/>
      <c r="D51" s="656"/>
      <c r="E51" s="629" t="s">
        <v>131</v>
      </c>
      <c r="F51" s="646"/>
      <c r="G51" s="154"/>
      <c r="H51" s="154"/>
      <c r="I51" s="154"/>
      <c r="J51" s="154"/>
      <c r="K51" s="153">
        <f t="shared" si="7"/>
        <v>0</v>
      </c>
      <c r="L51" s="146"/>
    </row>
    <row r="52" spans="1:12" ht="29.25" customHeight="1">
      <c r="A52" s="151">
        <f t="shared" si="1"/>
        <v>43</v>
      </c>
      <c r="B52" s="694"/>
      <c r="C52" s="649"/>
      <c r="D52" s="653" t="s">
        <v>281</v>
      </c>
      <c r="E52" s="613"/>
      <c r="F52" s="652"/>
      <c r="G52" s="158">
        <f>SUM(G53:G60)</f>
        <v>0</v>
      </c>
      <c r="H52" s="158">
        <f>SUM(H53:H60)</f>
        <v>0</v>
      </c>
      <c r="I52" s="158">
        <f t="shared" ref="I52:K52" si="8">SUM(I53:I60)</f>
        <v>0</v>
      </c>
      <c r="J52" s="158">
        <f t="shared" si="8"/>
        <v>0</v>
      </c>
      <c r="K52" s="158">
        <f t="shared" si="8"/>
        <v>0</v>
      </c>
      <c r="L52" s="146"/>
    </row>
    <row r="53" spans="1:12" ht="18" customHeight="1">
      <c r="A53" s="151">
        <f t="shared" si="1"/>
        <v>44</v>
      </c>
      <c r="B53" s="694"/>
      <c r="C53" s="649"/>
      <c r="D53" s="654"/>
      <c r="E53" s="629" t="s">
        <v>132</v>
      </c>
      <c r="F53" s="646"/>
      <c r="G53" s="160"/>
      <c r="H53" s="160"/>
      <c r="I53" s="160"/>
      <c r="J53" s="160"/>
      <c r="K53" s="153">
        <f t="shared" ref="K53:K60" si="9">G53+H53-I53+J53</f>
        <v>0</v>
      </c>
      <c r="L53" s="146"/>
    </row>
    <row r="54" spans="1:12" ht="16.5" customHeight="1">
      <c r="A54" s="151">
        <f t="shared" si="1"/>
        <v>45</v>
      </c>
      <c r="B54" s="694"/>
      <c r="C54" s="649"/>
      <c r="D54" s="649"/>
      <c r="E54" s="633" t="s">
        <v>736</v>
      </c>
      <c r="F54" s="645"/>
      <c r="G54" s="154"/>
      <c r="H54" s="154"/>
      <c r="I54" s="154"/>
      <c r="J54" s="154"/>
      <c r="K54" s="153">
        <f t="shared" si="9"/>
        <v>0</v>
      </c>
      <c r="L54" s="161"/>
    </row>
    <row r="55" spans="1:12" ht="35.25" customHeight="1">
      <c r="A55" s="151">
        <f t="shared" si="1"/>
        <v>46</v>
      </c>
      <c r="B55" s="694"/>
      <c r="C55" s="649"/>
      <c r="D55" s="649"/>
      <c r="E55" s="633" t="s">
        <v>448</v>
      </c>
      <c r="F55" s="645"/>
      <c r="G55" s="154"/>
      <c r="H55" s="154"/>
      <c r="I55" s="154"/>
      <c r="J55" s="154"/>
      <c r="K55" s="153">
        <f t="shared" si="9"/>
        <v>0</v>
      </c>
      <c r="L55" s="146"/>
    </row>
    <row r="56" spans="1:12" ht="24" customHeight="1">
      <c r="A56" s="151">
        <f t="shared" si="1"/>
        <v>47</v>
      </c>
      <c r="B56" s="694"/>
      <c r="C56" s="649"/>
      <c r="D56" s="649"/>
      <c r="E56" s="629" t="s">
        <v>449</v>
      </c>
      <c r="F56" s="659"/>
      <c r="G56" s="154"/>
      <c r="H56" s="154"/>
      <c r="I56" s="154"/>
      <c r="J56" s="156"/>
      <c r="K56" s="153">
        <f t="shared" si="9"/>
        <v>0</v>
      </c>
      <c r="L56" s="146"/>
    </row>
    <row r="57" spans="1:12" ht="20.25" customHeight="1">
      <c r="A57" s="151">
        <f t="shared" si="1"/>
        <v>48</v>
      </c>
      <c r="B57" s="694"/>
      <c r="C57" s="649"/>
      <c r="D57" s="649"/>
      <c r="E57" s="629" t="s">
        <v>468</v>
      </c>
      <c r="F57" s="646"/>
      <c r="G57" s="154"/>
      <c r="H57" s="154"/>
      <c r="I57" s="156"/>
      <c r="J57" s="156"/>
      <c r="K57" s="153">
        <f t="shared" si="9"/>
        <v>0</v>
      </c>
      <c r="L57" s="146"/>
    </row>
    <row r="58" spans="1:12" ht="20.25" customHeight="1">
      <c r="A58" s="151">
        <f t="shared" si="1"/>
        <v>49</v>
      </c>
      <c r="B58" s="694"/>
      <c r="C58" s="649"/>
      <c r="D58" s="649"/>
      <c r="E58" s="633" t="s">
        <v>153</v>
      </c>
      <c r="F58" s="645"/>
      <c r="G58" s="154"/>
      <c r="H58" s="154"/>
      <c r="I58" s="156"/>
      <c r="J58" s="156"/>
      <c r="K58" s="153">
        <f t="shared" si="9"/>
        <v>0</v>
      </c>
      <c r="L58" s="146"/>
    </row>
    <row r="59" spans="1:12" ht="31.5" customHeight="1">
      <c r="A59" s="151">
        <f t="shared" si="1"/>
        <v>50</v>
      </c>
      <c r="B59" s="694"/>
      <c r="C59" s="649"/>
      <c r="D59" s="649"/>
      <c r="E59" s="629" t="s">
        <v>740</v>
      </c>
      <c r="F59" s="646"/>
      <c r="G59" s="154"/>
      <c r="H59" s="154"/>
      <c r="I59" s="156"/>
      <c r="J59" s="156"/>
      <c r="K59" s="153">
        <f t="shared" si="9"/>
        <v>0</v>
      </c>
      <c r="L59" s="146"/>
    </row>
    <row r="60" spans="1:12" ht="20.25" customHeight="1">
      <c r="A60" s="151">
        <f t="shared" si="1"/>
        <v>51</v>
      </c>
      <c r="B60" s="694"/>
      <c r="C60" s="650"/>
      <c r="D60" s="650"/>
      <c r="E60" s="629" t="s">
        <v>741</v>
      </c>
      <c r="F60" s="646"/>
      <c r="G60" s="154"/>
      <c r="H60" s="154"/>
      <c r="I60" s="156"/>
      <c r="J60" s="156"/>
      <c r="K60" s="153">
        <f t="shared" si="9"/>
        <v>0</v>
      </c>
      <c r="L60" s="146"/>
    </row>
    <row r="61" spans="1:12" ht="30.75" customHeight="1">
      <c r="A61" s="151">
        <f t="shared" si="1"/>
        <v>52</v>
      </c>
      <c r="B61" s="694"/>
      <c r="C61" s="651" t="s">
        <v>6</v>
      </c>
      <c r="D61" s="613"/>
      <c r="E61" s="613"/>
      <c r="F61" s="652"/>
      <c r="G61" s="153">
        <f>SUM(G62:G71)-G72</f>
        <v>0</v>
      </c>
      <c r="H61" s="153">
        <f>SUM(H62:H71)-H72</f>
        <v>0</v>
      </c>
      <c r="I61" s="153">
        <f>SUM(I62:I71)-I72</f>
        <v>0</v>
      </c>
      <c r="J61" s="153">
        <f>SUM(J62:J71)-J72</f>
        <v>0</v>
      </c>
      <c r="K61" s="153">
        <f>SUM(K62:K71)-K72</f>
        <v>0</v>
      </c>
      <c r="L61" s="146"/>
    </row>
    <row r="62" spans="1:12" s="159" customFormat="1" ht="24.75" customHeight="1">
      <c r="A62" s="151">
        <f t="shared" si="1"/>
        <v>53</v>
      </c>
      <c r="B62" s="694"/>
      <c r="C62" s="654"/>
      <c r="D62" s="633" t="s">
        <v>469</v>
      </c>
      <c r="E62" s="634"/>
      <c r="F62" s="635"/>
      <c r="G62" s="160"/>
      <c r="H62" s="160"/>
      <c r="I62" s="160"/>
      <c r="J62" s="160"/>
      <c r="K62" s="153">
        <f t="shared" ref="K62:K72" si="10">G62+H62-I62+J62</f>
        <v>0</v>
      </c>
      <c r="L62" s="162"/>
    </row>
    <row r="63" spans="1:12" s="159" customFormat="1" ht="25.5" customHeight="1">
      <c r="A63" s="151">
        <f t="shared" si="1"/>
        <v>54</v>
      </c>
      <c r="B63" s="694"/>
      <c r="C63" s="655"/>
      <c r="D63" s="633" t="s">
        <v>470</v>
      </c>
      <c r="E63" s="634"/>
      <c r="F63" s="635"/>
      <c r="G63" s="160"/>
      <c r="H63" s="160"/>
      <c r="I63" s="160"/>
      <c r="J63" s="160"/>
      <c r="K63" s="153">
        <f t="shared" si="10"/>
        <v>0</v>
      </c>
      <c r="L63" s="162"/>
    </row>
    <row r="64" spans="1:12" ht="27.75" customHeight="1">
      <c r="A64" s="151">
        <f t="shared" si="1"/>
        <v>55</v>
      </c>
      <c r="B64" s="694"/>
      <c r="C64" s="655"/>
      <c r="D64" s="633" t="s">
        <v>684</v>
      </c>
      <c r="E64" s="634"/>
      <c r="F64" s="635"/>
      <c r="G64" s="154"/>
      <c r="H64" s="154"/>
      <c r="I64" s="154"/>
      <c r="J64" s="154"/>
      <c r="K64" s="153">
        <f t="shared" si="10"/>
        <v>0</v>
      </c>
      <c r="L64" s="146"/>
    </row>
    <row r="65" spans="1:16384" ht="32.25" customHeight="1">
      <c r="A65" s="151">
        <f t="shared" si="1"/>
        <v>56</v>
      </c>
      <c r="B65" s="694"/>
      <c r="C65" s="655"/>
      <c r="D65" s="633" t="s">
        <v>471</v>
      </c>
      <c r="E65" s="634"/>
      <c r="F65" s="635"/>
      <c r="G65" s="154"/>
      <c r="H65" s="154"/>
      <c r="I65" s="154"/>
      <c r="J65" s="154"/>
      <c r="K65" s="153">
        <f t="shared" si="10"/>
        <v>0</v>
      </c>
      <c r="L65" s="146"/>
    </row>
    <row r="66" spans="1:16384" ht="23.25" customHeight="1">
      <c r="A66" s="151">
        <f t="shared" si="1"/>
        <v>57</v>
      </c>
      <c r="B66" s="695"/>
      <c r="C66" s="660"/>
      <c r="D66" s="633" t="s">
        <v>870</v>
      </c>
      <c r="E66" s="666"/>
      <c r="F66" s="667"/>
      <c r="G66" s="163"/>
      <c r="H66" s="163"/>
      <c r="I66" s="163"/>
      <c r="J66" s="163"/>
      <c r="K66" s="153">
        <f t="shared" si="10"/>
        <v>0</v>
      </c>
      <c r="L66" s="146"/>
    </row>
    <row r="67" spans="1:16384" ht="32.25" customHeight="1">
      <c r="A67" s="151">
        <f t="shared" si="1"/>
        <v>58</v>
      </c>
      <c r="B67" s="694"/>
      <c r="C67" s="655"/>
      <c r="D67" s="633" t="s">
        <v>472</v>
      </c>
      <c r="E67" s="634"/>
      <c r="F67" s="635"/>
      <c r="G67" s="154"/>
      <c r="H67" s="154"/>
      <c r="I67" s="154"/>
      <c r="J67" s="154"/>
      <c r="K67" s="153">
        <f t="shared" si="10"/>
        <v>0</v>
      </c>
      <c r="L67" s="146"/>
    </row>
    <row r="68" spans="1:16384" ht="21" customHeight="1">
      <c r="A68" s="151">
        <f t="shared" si="1"/>
        <v>59</v>
      </c>
      <c r="B68" s="694"/>
      <c r="C68" s="655"/>
      <c r="D68" s="633" t="s">
        <v>617</v>
      </c>
      <c r="E68" s="634"/>
      <c r="F68" s="635"/>
      <c r="G68" s="154"/>
      <c r="H68" s="154"/>
      <c r="I68" s="154"/>
      <c r="J68" s="154"/>
      <c r="K68" s="153">
        <f t="shared" si="10"/>
        <v>0</v>
      </c>
      <c r="L68" s="146"/>
    </row>
    <row r="69" spans="1:16384" ht="20.25" customHeight="1">
      <c r="A69" s="151">
        <f t="shared" si="1"/>
        <v>60</v>
      </c>
      <c r="B69" s="694"/>
      <c r="C69" s="655"/>
      <c r="D69" s="633" t="s">
        <v>139</v>
      </c>
      <c r="E69" s="634"/>
      <c r="F69" s="635"/>
      <c r="G69" s="154"/>
      <c r="H69" s="154"/>
      <c r="I69" s="154"/>
      <c r="J69" s="154"/>
      <c r="K69" s="153">
        <f t="shared" si="10"/>
        <v>0</v>
      </c>
      <c r="L69" s="146"/>
    </row>
    <row r="70" spans="1:16384" ht="30" customHeight="1">
      <c r="A70" s="151">
        <f t="shared" si="1"/>
        <v>61</v>
      </c>
      <c r="B70" s="694"/>
      <c r="C70" s="655"/>
      <c r="D70" s="633" t="s">
        <v>265</v>
      </c>
      <c r="E70" s="634"/>
      <c r="F70" s="635"/>
      <c r="G70" s="154"/>
      <c r="H70" s="154"/>
      <c r="I70" s="154"/>
      <c r="J70" s="154"/>
      <c r="K70" s="153">
        <f t="shared" si="10"/>
        <v>0</v>
      </c>
      <c r="L70" s="146"/>
    </row>
    <row r="71" spans="1:16384" ht="20.25" customHeight="1">
      <c r="A71" s="151">
        <f t="shared" si="1"/>
        <v>62</v>
      </c>
      <c r="B71" s="694"/>
      <c r="C71" s="655"/>
      <c r="D71" s="633" t="s">
        <v>7</v>
      </c>
      <c r="E71" s="634"/>
      <c r="F71" s="635"/>
      <c r="G71" s="154"/>
      <c r="H71" s="154"/>
      <c r="I71" s="154"/>
      <c r="J71" s="154"/>
      <c r="K71" s="153">
        <f t="shared" si="10"/>
        <v>0</v>
      </c>
      <c r="L71" s="146"/>
    </row>
    <row r="72" spans="1:16384" ht="24" customHeight="1">
      <c r="A72" s="151">
        <f t="shared" si="1"/>
        <v>63</v>
      </c>
      <c r="B72" s="694"/>
      <c r="C72" s="656"/>
      <c r="D72" s="657" t="s">
        <v>266</v>
      </c>
      <c r="E72" s="634"/>
      <c r="F72" s="635"/>
      <c r="G72" s="154"/>
      <c r="H72" s="154"/>
      <c r="I72" s="154"/>
      <c r="J72" s="156"/>
      <c r="K72" s="153">
        <f t="shared" si="10"/>
        <v>0</v>
      </c>
      <c r="L72" s="146"/>
    </row>
    <row r="73" spans="1:16384" s="167" customFormat="1" ht="21" customHeight="1">
      <c r="A73" s="151">
        <f t="shared" si="1"/>
        <v>64</v>
      </c>
      <c r="B73" s="694"/>
      <c r="C73" s="651" t="s">
        <v>10</v>
      </c>
      <c r="D73" s="613"/>
      <c r="E73" s="613"/>
      <c r="F73" s="652"/>
      <c r="G73" s="153">
        <f>SUM(G74:G77)</f>
        <v>0</v>
      </c>
      <c r="H73" s="153">
        <f>SUM(H74:H77)</f>
        <v>0</v>
      </c>
      <c r="I73" s="153">
        <f t="shared" ref="I73:K73" si="11">SUM(I74:I77)</f>
        <v>0</v>
      </c>
      <c r="J73" s="153">
        <f t="shared" si="11"/>
        <v>0</v>
      </c>
      <c r="K73" s="153">
        <f t="shared" si="11"/>
        <v>0</v>
      </c>
      <c r="L73" s="164"/>
      <c r="M73" s="636"/>
      <c r="N73" s="636"/>
      <c r="O73" s="165"/>
      <c r="P73" s="165"/>
      <c r="Q73" s="165"/>
      <c r="R73" s="166"/>
      <c r="T73" s="164"/>
      <c r="U73" s="636"/>
      <c r="V73" s="636"/>
      <c r="W73" s="165"/>
      <c r="X73" s="165"/>
      <c r="Y73" s="165"/>
      <c r="Z73" s="166"/>
      <c r="AB73" s="164"/>
      <c r="AC73" s="636"/>
      <c r="AD73" s="636"/>
      <c r="AE73" s="165"/>
      <c r="AF73" s="165"/>
      <c r="AG73" s="165"/>
      <c r="AH73" s="166"/>
      <c r="AJ73" s="164"/>
      <c r="AK73" s="636"/>
      <c r="AL73" s="636"/>
      <c r="AM73" s="165"/>
      <c r="AN73" s="165"/>
      <c r="AO73" s="165"/>
      <c r="AP73" s="166"/>
      <c r="AR73" s="164"/>
      <c r="AS73" s="636"/>
      <c r="AT73" s="636"/>
      <c r="AU73" s="165"/>
      <c r="AV73" s="165"/>
      <c r="AW73" s="165"/>
      <c r="AX73" s="166"/>
      <c r="AZ73" s="164"/>
      <c r="BA73" s="636"/>
      <c r="BB73" s="636"/>
      <c r="BC73" s="165"/>
      <c r="BD73" s="165"/>
      <c r="BE73" s="165"/>
      <c r="BF73" s="166"/>
      <c r="BH73" s="164"/>
      <c r="BI73" s="636"/>
      <c r="BJ73" s="636"/>
      <c r="BK73" s="165"/>
      <c r="BL73" s="165"/>
      <c r="BM73" s="165"/>
      <c r="BN73" s="166"/>
      <c r="BP73" s="164"/>
      <c r="BQ73" s="636"/>
      <c r="BR73" s="636"/>
      <c r="BS73" s="165"/>
      <c r="BT73" s="165"/>
      <c r="BU73" s="165"/>
      <c r="BV73" s="166"/>
      <c r="BX73" s="164"/>
      <c r="BY73" s="636"/>
      <c r="BZ73" s="636"/>
      <c r="CA73" s="165"/>
      <c r="CB73" s="165"/>
      <c r="CC73" s="165"/>
      <c r="CD73" s="166"/>
      <c r="CF73" s="164"/>
      <c r="CG73" s="636"/>
      <c r="CH73" s="636"/>
      <c r="CI73" s="165"/>
      <c r="CJ73" s="165"/>
      <c r="CK73" s="165"/>
      <c r="CL73" s="166"/>
      <c r="CN73" s="164"/>
      <c r="CO73" s="636"/>
      <c r="CP73" s="636"/>
      <c r="CQ73" s="165"/>
      <c r="CR73" s="165"/>
      <c r="CS73" s="165"/>
      <c r="CT73" s="166"/>
      <c r="CV73" s="164"/>
      <c r="CW73" s="636"/>
      <c r="CX73" s="636"/>
      <c r="CY73" s="165"/>
      <c r="CZ73" s="165"/>
      <c r="DA73" s="165"/>
      <c r="DB73" s="166"/>
      <c r="DD73" s="164"/>
      <c r="DE73" s="636"/>
      <c r="DF73" s="636"/>
      <c r="DG73" s="165"/>
      <c r="DH73" s="165"/>
      <c r="DI73" s="165"/>
      <c r="DJ73" s="166"/>
      <c r="DL73" s="164"/>
      <c r="DM73" s="636"/>
      <c r="DN73" s="636"/>
      <c r="DO73" s="165"/>
      <c r="DP73" s="165"/>
      <c r="DQ73" s="165"/>
      <c r="DR73" s="166"/>
      <c r="DT73" s="164"/>
      <c r="DU73" s="636"/>
      <c r="DV73" s="636"/>
      <c r="DW73" s="165"/>
      <c r="DX73" s="165"/>
      <c r="DY73" s="165"/>
      <c r="DZ73" s="166"/>
      <c r="EB73" s="164"/>
      <c r="EC73" s="636"/>
      <c r="ED73" s="636"/>
      <c r="EE73" s="165"/>
      <c r="EF73" s="165"/>
      <c r="EG73" s="165"/>
      <c r="EH73" s="166"/>
      <c r="EJ73" s="164"/>
      <c r="EK73" s="636"/>
      <c r="EL73" s="636"/>
      <c r="EM73" s="165"/>
      <c r="EN73" s="165"/>
      <c r="EO73" s="165"/>
      <c r="EP73" s="166"/>
      <c r="ER73" s="164"/>
      <c r="ES73" s="636"/>
      <c r="ET73" s="636"/>
      <c r="EU73" s="165"/>
      <c r="EV73" s="165"/>
      <c r="EW73" s="165"/>
      <c r="EX73" s="166"/>
      <c r="EZ73" s="164"/>
      <c r="FA73" s="636"/>
      <c r="FB73" s="636"/>
      <c r="FC73" s="165"/>
      <c r="FD73" s="165"/>
      <c r="FE73" s="165"/>
      <c r="FF73" s="166"/>
      <c r="FH73" s="164"/>
      <c r="FI73" s="636"/>
      <c r="FJ73" s="636"/>
      <c r="FK73" s="165"/>
      <c r="FL73" s="165"/>
      <c r="FM73" s="165"/>
      <c r="FN73" s="166"/>
      <c r="FP73" s="164"/>
      <c r="FQ73" s="636"/>
      <c r="FR73" s="636"/>
      <c r="FS73" s="165"/>
      <c r="FT73" s="165"/>
      <c r="FU73" s="165"/>
      <c r="FV73" s="166"/>
      <c r="FX73" s="164"/>
      <c r="FY73" s="636"/>
      <c r="FZ73" s="636"/>
      <c r="GA73" s="165"/>
      <c r="GB73" s="165"/>
      <c r="GC73" s="165"/>
      <c r="GD73" s="166"/>
      <c r="GF73" s="164"/>
      <c r="GG73" s="636"/>
      <c r="GH73" s="636"/>
      <c r="GI73" s="165"/>
      <c r="GJ73" s="165"/>
      <c r="GK73" s="165"/>
      <c r="GL73" s="166"/>
      <c r="GN73" s="164"/>
      <c r="GO73" s="636"/>
      <c r="GP73" s="636"/>
      <c r="GQ73" s="165"/>
      <c r="GR73" s="165"/>
      <c r="GS73" s="165"/>
      <c r="GT73" s="166"/>
      <c r="GV73" s="164"/>
      <c r="GW73" s="636"/>
      <c r="GX73" s="636"/>
      <c r="GY73" s="165"/>
      <c r="GZ73" s="165"/>
      <c r="HA73" s="165"/>
      <c r="HB73" s="166"/>
      <c r="HD73" s="164"/>
      <c r="HE73" s="636"/>
      <c r="HF73" s="636"/>
      <c r="HG73" s="165"/>
      <c r="HH73" s="165"/>
      <c r="HI73" s="165"/>
      <c r="HJ73" s="166"/>
      <c r="HL73" s="164"/>
      <c r="HM73" s="636"/>
      <c r="HN73" s="636"/>
      <c r="HO73" s="165"/>
      <c r="HP73" s="165"/>
      <c r="HQ73" s="165"/>
      <c r="HR73" s="166"/>
      <c r="HT73" s="164"/>
      <c r="HU73" s="636"/>
      <c r="HV73" s="636"/>
      <c r="HW73" s="165"/>
      <c r="HX73" s="165"/>
      <c r="HY73" s="165"/>
      <c r="HZ73" s="166"/>
      <c r="IB73" s="164"/>
      <c r="IC73" s="636"/>
      <c r="ID73" s="636"/>
      <c r="IE73" s="165"/>
      <c r="IF73" s="165"/>
      <c r="IG73" s="165"/>
      <c r="IH73" s="166"/>
      <c r="IJ73" s="164"/>
      <c r="IK73" s="636"/>
      <c r="IL73" s="636"/>
      <c r="IM73" s="165"/>
      <c r="IN73" s="165"/>
      <c r="IO73" s="165"/>
      <c r="IP73" s="166"/>
      <c r="IR73" s="164"/>
      <c r="IS73" s="636"/>
      <c r="IT73" s="636"/>
      <c r="IU73" s="165"/>
      <c r="IV73" s="165"/>
      <c r="IW73" s="165"/>
      <c r="IX73" s="166"/>
      <c r="IZ73" s="164"/>
      <c r="JA73" s="636"/>
      <c r="JB73" s="636"/>
      <c r="JC73" s="165"/>
      <c r="JD73" s="165"/>
      <c r="JE73" s="165"/>
      <c r="JF73" s="166"/>
      <c r="JH73" s="164"/>
      <c r="JI73" s="636"/>
      <c r="JJ73" s="636"/>
      <c r="JK73" s="165"/>
      <c r="JL73" s="165"/>
      <c r="JM73" s="165"/>
      <c r="JN73" s="166"/>
      <c r="JP73" s="164"/>
      <c r="JQ73" s="636"/>
      <c r="JR73" s="636"/>
      <c r="JS73" s="165"/>
      <c r="JT73" s="165"/>
      <c r="JU73" s="165"/>
      <c r="JV73" s="166"/>
      <c r="JX73" s="164"/>
      <c r="JY73" s="636"/>
      <c r="JZ73" s="636"/>
      <c r="KA73" s="165"/>
      <c r="KB73" s="165"/>
      <c r="KC73" s="165"/>
      <c r="KD73" s="166"/>
      <c r="KF73" s="164"/>
      <c r="KG73" s="636"/>
      <c r="KH73" s="636"/>
      <c r="KI73" s="165"/>
      <c r="KJ73" s="165"/>
      <c r="KK73" s="165"/>
      <c r="KL73" s="166"/>
      <c r="KN73" s="164"/>
      <c r="KO73" s="636"/>
      <c r="KP73" s="636"/>
      <c r="KQ73" s="165"/>
      <c r="KR73" s="165"/>
      <c r="KS73" s="165"/>
      <c r="KT73" s="166"/>
      <c r="KV73" s="164"/>
      <c r="KW73" s="636"/>
      <c r="KX73" s="636"/>
      <c r="KY73" s="165"/>
      <c r="KZ73" s="165"/>
      <c r="LA73" s="165"/>
      <c r="LB73" s="166"/>
      <c r="LD73" s="164"/>
      <c r="LE73" s="636"/>
      <c r="LF73" s="636"/>
      <c r="LG73" s="165"/>
      <c r="LH73" s="165"/>
      <c r="LI73" s="165"/>
      <c r="LJ73" s="166"/>
      <c r="LL73" s="164"/>
      <c r="LM73" s="636"/>
      <c r="LN73" s="636"/>
      <c r="LO73" s="165"/>
      <c r="LP73" s="165"/>
      <c r="LQ73" s="165"/>
      <c r="LR73" s="166"/>
      <c r="LT73" s="164"/>
      <c r="LU73" s="636"/>
      <c r="LV73" s="636"/>
      <c r="LW73" s="165"/>
      <c r="LX73" s="165"/>
      <c r="LY73" s="165"/>
      <c r="LZ73" s="166"/>
      <c r="MB73" s="164"/>
      <c r="MC73" s="636"/>
      <c r="MD73" s="636"/>
      <c r="ME73" s="165"/>
      <c r="MF73" s="165"/>
      <c r="MG73" s="165"/>
      <c r="MH73" s="166"/>
      <c r="MJ73" s="164"/>
      <c r="MK73" s="636"/>
      <c r="ML73" s="636"/>
      <c r="MM73" s="165"/>
      <c r="MN73" s="165"/>
      <c r="MO73" s="165"/>
      <c r="MP73" s="166"/>
      <c r="MR73" s="164"/>
      <c r="MS73" s="636"/>
      <c r="MT73" s="636"/>
      <c r="MU73" s="165"/>
      <c r="MV73" s="165"/>
      <c r="MW73" s="165"/>
      <c r="MX73" s="166"/>
      <c r="MZ73" s="164"/>
      <c r="NA73" s="636"/>
      <c r="NB73" s="636"/>
      <c r="NC73" s="165"/>
      <c r="ND73" s="165"/>
      <c r="NE73" s="165"/>
      <c r="NF73" s="166"/>
      <c r="NH73" s="164"/>
      <c r="NI73" s="636"/>
      <c r="NJ73" s="636"/>
      <c r="NK73" s="165"/>
      <c r="NL73" s="165"/>
      <c r="NM73" s="165"/>
      <c r="NN73" s="166"/>
      <c r="NP73" s="164"/>
      <c r="NQ73" s="636"/>
      <c r="NR73" s="636"/>
      <c r="NS73" s="165"/>
      <c r="NT73" s="165"/>
      <c r="NU73" s="165"/>
      <c r="NV73" s="166"/>
      <c r="NX73" s="164"/>
      <c r="NY73" s="636"/>
      <c r="NZ73" s="636"/>
      <c r="OA73" s="165"/>
      <c r="OB73" s="165"/>
      <c r="OC73" s="165"/>
      <c r="OD73" s="166"/>
      <c r="OF73" s="164"/>
      <c r="OG73" s="636"/>
      <c r="OH73" s="636"/>
      <c r="OI73" s="165"/>
      <c r="OJ73" s="165"/>
      <c r="OK73" s="165"/>
      <c r="OL73" s="166"/>
      <c r="ON73" s="164"/>
      <c r="OO73" s="636"/>
      <c r="OP73" s="636"/>
      <c r="OQ73" s="165"/>
      <c r="OR73" s="165"/>
      <c r="OS73" s="165"/>
      <c r="OT73" s="166"/>
      <c r="OV73" s="164"/>
      <c r="OW73" s="636"/>
      <c r="OX73" s="636"/>
      <c r="OY73" s="165"/>
      <c r="OZ73" s="165"/>
      <c r="PA73" s="165"/>
      <c r="PB73" s="166"/>
      <c r="PD73" s="164"/>
      <c r="PE73" s="636"/>
      <c r="PF73" s="636"/>
      <c r="PG73" s="165"/>
      <c r="PH73" s="165"/>
      <c r="PI73" s="165"/>
      <c r="PJ73" s="166"/>
      <c r="PL73" s="164"/>
      <c r="PM73" s="636"/>
      <c r="PN73" s="636"/>
      <c r="PO73" s="165"/>
      <c r="PP73" s="165"/>
      <c r="PQ73" s="165"/>
      <c r="PR73" s="166"/>
      <c r="PT73" s="164"/>
      <c r="PU73" s="636"/>
      <c r="PV73" s="636"/>
      <c r="PW73" s="165"/>
      <c r="PX73" s="165"/>
      <c r="PY73" s="165"/>
      <c r="PZ73" s="166"/>
      <c r="QB73" s="164"/>
      <c r="QC73" s="636"/>
      <c r="QD73" s="636"/>
      <c r="QE73" s="165"/>
      <c r="QF73" s="165"/>
      <c r="QG73" s="165"/>
      <c r="QH73" s="166"/>
      <c r="QJ73" s="164"/>
      <c r="QK73" s="636"/>
      <c r="QL73" s="636"/>
      <c r="QM73" s="165"/>
      <c r="QN73" s="165"/>
      <c r="QO73" s="165"/>
      <c r="QP73" s="166"/>
      <c r="QR73" s="164"/>
      <c r="QS73" s="636"/>
      <c r="QT73" s="636"/>
      <c r="QU73" s="165"/>
      <c r="QV73" s="165"/>
      <c r="QW73" s="165"/>
      <c r="QX73" s="166"/>
      <c r="QZ73" s="164"/>
      <c r="RA73" s="636"/>
      <c r="RB73" s="636"/>
      <c r="RC73" s="165"/>
      <c r="RD73" s="165"/>
      <c r="RE73" s="165"/>
      <c r="RF73" s="166"/>
      <c r="RH73" s="164"/>
      <c r="RI73" s="636"/>
      <c r="RJ73" s="636"/>
      <c r="RK73" s="165"/>
      <c r="RL73" s="165"/>
      <c r="RM73" s="165"/>
      <c r="RN73" s="166"/>
      <c r="RP73" s="164"/>
      <c r="RQ73" s="636"/>
      <c r="RR73" s="636"/>
      <c r="RS73" s="165"/>
      <c r="RT73" s="165"/>
      <c r="RU73" s="165"/>
      <c r="RV73" s="166"/>
      <c r="RX73" s="164"/>
      <c r="RY73" s="636"/>
      <c r="RZ73" s="636"/>
      <c r="SA73" s="165"/>
      <c r="SB73" s="165"/>
      <c r="SC73" s="165"/>
      <c r="SD73" s="166"/>
      <c r="SF73" s="164"/>
      <c r="SG73" s="636"/>
      <c r="SH73" s="636"/>
      <c r="SI73" s="165"/>
      <c r="SJ73" s="165"/>
      <c r="SK73" s="165"/>
      <c r="SL73" s="166"/>
      <c r="SN73" s="164"/>
      <c r="SO73" s="636"/>
      <c r="SP73" s="636"/>
      <c r="SQ73" s="165"/>
      <c r="SR73" s="165"/>
      <c r="SS73" s="165"/>
      <c r="ST73" s="166"/>
      <c r="SV73" s="164"/>
      <c r="SW73" s="636"/>
      <c r="SX73" s="636"/>
      <c r="SY73" s="165"/>
      <c r="SZ73" s="165"/>
      <c r="TA73" s="165"/>
      <c r="TB73" s="166"/>
      <c r="TD73" s="164"/>
      <c r="TE73" s="636"/>
      <c r="TF73" s="636"/>
      <c r="TG73" s="165"/>
      <c r="TH73" s="165"/>
      <c r="TI73" s="165"/>
      <c r="TJ73" s="166"/>
      <c r="TL73" s="164"/>
      <c r="TM73" s="636"/>
      <c r="TN73" s="636"/>
      <c r="TO73" s="165"/>
      <c r="TP73" s="165"/>
      <c r="TQ73" s="165"/>
      <c r="TR73" s="166"/>
      <c r="TT73" s="164"/>
      <c r="TU73" s="636"/>
      <c r="TV73" s="636"/>
      <c r="TW73" s="165"/>
      <c r="TX73" s="165"/>
      <c r="TY73" s="165"/>
      <c r="TZ73" s="166"/>
      <c r="UB73" s="164"/>
      <c r="UC73" s="636"/>
      <c r="UD73" s="636"/>
      <c r="UE73" s="165"/>
      <c r="UF73" s="165"/>
      <c r="UG73" s="165"/>
      <c r="UH73" s="166"/>
      <c r="UJ73" s="164"/>
      <c r="UK73" s="636"/>
      <c r="UL73" s="636"/>
      <c r="UM73" s="165"/>
      <c r="UN73" s="165"/>
      <c r="UO73" s="165"/>
      <c r="UP73" s="166"/>
      <c r="UR73" s="164"/>
      <c r="US73" s="636"/>
      <c r="UT73" s="636"/>
      <c r="UU73" s="165"/>
      <c r="UV73" s="165"/>
      <c r="UW73" s="165"/>
      <c r="UX73" s="166"/>
      <c r="UZ73" s="164"/>
      <c r="VA73" s="636"/>
      <c r="VB73" s="636"/>
      <c r="VC73" s="165"/>
      <c r="VD73" s="165"/>
      <c r="VE73" s="165"/>
      <c r="VF73" s="166"/>
      <c r="VH73" s="164"/>
      <c r="VI73" s="636"/>
      <c r="VJ73" s="636"/>
      <c r="VK73" s="165"/>
      <c r="VL73" s="165"/>
      <c r="VM73" s="165"/>
      <c r="VN73" s="166"/>
      <c r="VP73" s="164"/>
      <c r="VQ73" s="636"/>
      <c r="VR73" s="636"/>
      <c r="VS73" s="165"/>
      <c r="VT73" s="165"/>
      <c r="VU73" s="165"/>
      <c r="VV73" s="166"/>
      <c r="VX73" s="164"/>
      <c r="VY73" s="636"/>
      <c r="VZ73" s="636"/>
      <c r="WA73" s="165"/>
      <c r="WB73" s="165"/>
      <c r="WC73" s="165"/>
      <c r="WD73" s="166"/>
      <c r="WF73" s="164"/>
      <c r="WG73" s="636"/>
      <c r="WH73" s="636"/>
      <c r="WI73" s="165"/>
      <c r="WJ73" s="165"/>
      <c r="WK73" s="165"/>
      <c r="WL73" s="166"/>
      <c r="WN73" s="164"/>
      <c r="WO73" s="636"/>
      <c r="WP73" s="636"/>
      <c r="WQ73" s="165"/>
      <c r="WR73" s="165"/>
      <c r="WS73" s="165"/>
      <c r="WT73" s="166"/>
      <c r="WV73" s="164"/>
      <c r="WW73" s="636"/>
      <c r="WX73" s="636"/>
      <c r="WY73" s="165"/>
      <c r="WZ73" s="165"/>
      <c r="XA73" s="165"/>
      <c r="XB73" s="166"/>
      <c r="XD73" s="164"/>
      <c r="XE73" s="636"/>
      <c r="XF73" s="636"/>
      <c r="XG73" s="165"/>
      <c r="XH73" s="165"/>
      <c r="XI73" s="165"/>
      <c r="XJ73" s="166"/>
      <c r="XL73" s="164"/>
      <c r="XM73" s="636"/>
      <c r="XN73" s="636"/>
      <c r="XO73" s="165"/>
      <c r="XP73" s="165"/>
      <c r="XQ73" s="165"/>
      <c r="XR73" s="166"/>
      <c r="XT73" s="164"/>
      <c r="XU73" s="636"/>
      <c r="XV73" s="636"/>
      <c r="XW73" s="165"/>
      <c r="XX73" s="165"/>
      <c r="XY73" s="165"/>
      <c r="XZ73" s="166"/>
      <c r="YB73" s="164"/>
      <c r="YC73" s="636"/>
      <c r="YD73" s="636"/>
      <c r="YE73" s="165"/>
      <c r="YF73" s="165"/>
      <c r="YG73" s="165"/>
      <c r="YH73" s="166"/>
      <c r="YJ73" s="164"/>
      <c r="YK73" s="636"/>
      <c r="YL73" s="636"/>
      <c r="YM73" s="165"/>
      <c r="YN73" s="165"/>
      <c r="YO73" s="165"/>
      <c r="YP73" s="166"/>
      <c r="YR73" s="164"/>
      <c r="YS73" s="636"/>
      <c r="YT73" s="636"/>
      <c r="YU73" s="165"/>
      <c r="YV73" s="165"/>
      <c r="YW73" s="165"/>
      <c r="YX73" s="166"/>
      <c r="YZ73" s="164"/>
      <c r="ZA73" s="636"/>
      <c r="ZB73" s="636"/>
      <c r="ZC73" s="165"/>
      <c r="ZD73" s="165"/>
      <c r="ZE73" s="165"/>
      <c r="ZF73" s="166"/>
      <c r="ZH73" s="164"/>
      <c r="ZI73" s="636"/>
      <c r="ZJ73" s="636"/>
      <c r="ZK73" s="165"/>
      <c r="ZL73" s="165"/>
      <c r="ZM73" s="165"/>
      <c r="ZN73" s="166"/>
      <c r="ZP73" s="164"/>
      <c r="ZQ73" s="636"/>
      <c r="ZR73" s="636"/>
      <c r="ZS73" s="165"/>
      <c r="ZT73" s="165"/>
      <c r="ZU73" s="165"/>
      <c r="ZV73" s="166"/>
      <c r="ZX73" s="164"/>
      <c r="ZY73" s="636"/>
      <c r="ZZ73" s="636"/>
      <c r="AAA73" s="165"/>
      <c r="AAB73" s="165"/>
      <c r="AAC73" s="165"/>
      <c r="AAD73" s="166"/>
      <c r="AAF73" s="164"/>
      <c r="AAG73" s="636"/>
      <c r="AAH73" s="636"/>
      <c r="AAI73" s="165"/>
      <c r="AAJ73" s="165"/>
      <c r="AAK73" s="165"/>
      <c r="AAL73" s="166"/>
      <c r="AAN73" s="164"/>
      <c r="AAO73" s="636"/>
      <c r="AAP73" s="636"/>
      <c r="AAQ73" s="165"/>
      <c r="AAR73" s="165"/>
      <c r="AAS73" s="165"/>
      <c r="AAT73" s="166"/>
      <c r="AAV73" s="164"/>
      <c r="AAW73" s="636"/>
      <c r="AAX73" s="636"/>
      <c r="AAY73" s="165"/>
      <c r="AAZ73" s="165"/>
      <c r="ABA73" s="165"/>
      <c r="ABB73" s="166"/>
      <c r="ABD73" s="164"/>
      <c r="ABE73" s="636"/>
      <c r="ABF73" s="636"/>
      <c r="ABG73" s="165"/>
      <c r="ABH73" s="165"/>
      <c r="ABI73" s="165"/>
      <c r="ABJ73" s="166"/>
      <c r="ABL73" s="164"/>
      <c r="ABM73" s="636"/>
      <c r="ABN73" s="636"/>
      <c r="ABO73" s="165"/>
      <c r="ABP73" s="165"/>
      <c r="ABQ73" s="165"/>
      <c r="ABR73" s="166"/>
      <c r="ABT73" s="164"/>
      <c r="ABU73" s="636"/>
      <c r="ABV73" s="636"/>
      <c r="ABW73" s="165"/>
      <c r="ABX73" s="165"/>
      <c r="ABY73" s="165"/>
      <c r="ABZ73" s="166"/>
      <c r="ACB73" s="164"/>
      <c r="ACC73" s="636"/>
      <c r="ACD73" s="636"/>
      <c r="ACE73" s="165"/>
      <c r="ACF73" s="165"/>
      <c r="ACG73" s="165"/>
      <c r="ACH73" s="166"/>
      <c r="ACJ73" s="164"/>
      <c r="ACK73" s="636"/>
      <c r="ACL73" s="636"/>
      <c r="ACM73" s="165"/>
      <c r="ACN73" s="165"/>
      <c r="ACO73" s="165"/>
      <c r="ACP73" s="166"/>
      <c r="ACR73" s="164"/>
      <c r="ACS73" s="636"/>
      <c r="ACT73" s="636"/>
      <c r="ACU73" s="165"/>
      <c r="ACV73" s="165"/>
      <c r="ACW73" s="165"/>
      <c r="ACX73" s="166"/>
      <c r="ACZ73" s="164"/>
      <c r="ADA73" s="636"/>
      <c r="ADB73" s="636"/>
      <c r="ADC73" s="165"/>
      <c r="ADD73" s="165"/>
      <c r="ADE73" s="165"/>
      <c r="ADF73" s="166"/>
      <c r="ADH73" s="164"/>
      <c r="ADI73" s="636"/>
      <c r="ADJ73" s="636"/>
      <c r="ADK73" s="165"/>
      <c r="ADL73" s="165"/>
      <c r="ADM73" s="165"/>
      <c r="ADN73" s="166"/>
      <c r="ADP73" s="164"/>
      <c r="ADQ73" s="636"/>
      <c r="ADR73" s="636"/>
      <c r="ADS73" s="165"/>
      <c r="ADT73" s="165"/>
      <c r="ADU73" s="165"/>
      <c r="ADV73" s="166"/>
      <c r="ADX73" s="164"/>
      <c r="ADY73" s="636"/>
      <c r="ADZ73" s="636"/>
      <c r="AEA73" s="165"/>
      <c r="AEB73" s="165"/>
      <c r="AEC73" s="165"/>
      <c r="AED73" s="166"/>
      <c r="AEF73" s="164"/>
      <c r="AEG73" s="636"/>
      <c r="AEH73" s="636"/>
      <c r="AEI73" s="165"/>
      <c r="AEJ73" s="165"/>
      <c r="AEK73" s="165"/>
      <c r="AEL73" s="166"/>
      <c r="AEN73" s="164"/>
      <c r="AEO73" s="636"/>
      <c r="AEP73" s="636"/>
      <c r="AEQ73" s="165"/>
      <c r="AER73" s="165"/>
      <c r="AES73" s="165"/>
      <c r="AET73" s="166"/>
      <c r="AEV73" s="164"/>
      <c r="AEW73" s="636"/>
      <c r="AEX73" s="636"/>
      <c r="AEY73" s="165"/>
      <c r="AEZ73" s="165"/>
      <c r="AFA73" s="165"/>
      <c r="AFB73" s="166"/>
      <c r="AFD73" s="164"/>
      <c r="AFE73" s="636"/>
      <c r="AFF73" s="636"/>
      <c r="AFG73" s="165"/>
      <c r="AFH73" s="165"/>
      <c r="AFI73" s="165"/>
      <c r="AFJ73" s="166"/>
      <c r="AFL73" s="164"/>
      <c r="AFM73" s="636"/>
      <c r="AFN73" s="636"/>
      <c r="AFO73" s="165"/>
      <c r="AFP73" s="165"/>
      <c r="AFQ73" s="165"/>
      <c r="AFR73" s="166"/>
      <c r="AFT73" s="164"/>
      <c r="AFU73" s="636"/>
      <c r="AFV73" s="636"/>
      <c r="AFW73" s="165"/>
      <c r="AFX73" s="165"/>
      <c r="AFY73" s="165"/>
      <c r="AFZ73" s="166"/>
      <c r="AGB73" s="164"/>
      <c r="AGC73" s="636"/>
      <c r="AGD73" s="636"/>
      <c r="AGE73" s="165"/>
      <c r="AGF73" s="165"/>
      <c r="AGG73" s="165"/>
      <c r="AGH73" s="166"/>
      <c r="AGJ73" s="164"/>
      <c r="AGK73" s="636"/>
      <c r="AGL73" s="636"/>
      <c r="AGM73" s="165"/>
      <c r="AGN73" s="165"/>
      <c r="AGO73" s="165"/>
      <c r="AGP73" s="166"/>
      <c r="AGR73" s="164"/>
      <c r="AGS73" s="636"/>
      <c r="AGT73" s="636"/>
      <c r="AGU73" s="165"/>
      <c r="AGV73" s="165"/>
      <c r="AGW73" s="165"/>
      <c r="AGX73" s="166"/>
      <c r="AGZ73" s="164"/>
      <c r="AHA73" s="636"/>
      <c r="AHB73" s="636"/>
      <c r="AHC73" s="165"/>
      <c r="AHD73" s="165"/>
      <c r="AHE73" s="165"/>
      <c r="AHF73" s="166"/>
      <c r="AHH73" s="164"/>
      <c r="AHI73" s="636"/>
      <c r="AHJ73" s="636"/>
      <c r="AHK73" s="165"/>
      <c r="AHL73" s="165"/>
      <c r="AHM73" s="165"/>
      <c r="AHN73" s="166"/>
      <c r="AHP73" s="164"/>
      <c r="AHQ73" s="636"/>
      <c r="AHR73" s="636"/>
      <c r="AHS73" s="165"/>
      <c r="AHT73" s="165"/>
      <c r="AHU73" s="165"/>
      <c r="AHV73" s="166"/>
      <c r="AHX73" s="164"/>
      <c r="AHY73" s="636"/>
      <c r="AHZ73" s="636"/>
      <c r="AIA73" s="165"/>
      <c r="AIB73" s="165"/>
      <c r="AIC73" s="165"/>
      <c r="AID73" s="166"/>
      <c r="AIF73" s="164"/>
      <c r="AIG73" s="636"/>
      <c r="AIH73" s="636"/>
      <c r="AII73" s="165"/>
      <c r="AIJ73" s="165"/>
      <c r="AIK73" s="165"/>
      <c r="AIL73" s="166"/>
      <c r="AIN73" s="164"/>
      <c r="AIO73" s="636"/>
      <c r="AIP73" s="636"/>
      <c r="AIQ73" s="165"/>
      <c r="AIR73" s="165"/>
      <c r="AIS73" s="165"/>
      <c r="AIT73" s="166"/>
      <c r="AIV73" s="164"/>
      <c r="AIW73" s="636"/>
      <c r="AIX73" s="636"/>
      <c r="AIY73" s="165"/>
      <c r="AIZ73" s="165"/>
      <c r="AJA73" s="165"/>
      <c r="AJB73" s="166"/>
      <c r="AJD73" s="164"/>
      <c r="AJE73" s="636"/>
      <c r="AJF73" s="636"/>
      <c r="AJG73" s="165"/>
      <c r="AJH73" s="165"/>
      <c r="AJI73" s="165"/>
      <c r="AJJ73" s="166"/>
      <c r="AJL73" s="164"/>
      <c r="AJM73" s="636"/>
      <c r="AJN73" s="636"/>
      <c r="AJO73" s="165"/>
      <c r="AJP73" s="165"/>
      <c r="AJQ73" s="165"/>
      <c r="AJR73" s="166"/>
      <c r="AJT73" s="164"/>
      <c r="AJU73" s="636"/>
      <c r="AJV73" s="636"/>
      <c r="AJW73" s="165"/>
      <c r="AJX73" s="165"/>
      <c r="AJY73" s="165"/>
      <c r="AJZ73" s="166"/>
      <c r="AKB73" s="164"/>
      <c r="AKC73" s="636"/>
      <c r="AKD73" s="636"/>
      <c r="AKE73" s="165"/>
      <c r="AKF73" s="165"/>
      <c r="AKG73" s="165"/>
      <c r="AKH73" s="166"/>
      <c r="AKJ73" s="164"/>
      <c r="AKK73" s="636"/>
      <c r="AKL73" s="636"/>
      <c r="AKM73" s="165"/>
      <c r="AKN73" s="165"/>
      <c r="AKO73" s="165"/>
      <c r="AKP73" s="166"/>
      <c r="AKR73" s="164"/>
      <c r="AKS73" s="636"/>
      <c r="AKT73" s="636"/>
      <c r="AKU73" s="165"/>
      <c r="AKV73" s="165"/>
      <c r="AKW73" s="165"/>
      <c r="AKX73" s="166"/>
      <c r="AKZ73" s="164"/>
      <c r="ALA73" s="636"/>
      <c r="ALB73" s="636"/>
      <c r="ALC73" s="165"/>
      <c r="ALD73" s="165"/>
      <c r="ALE73" s="165"/>
      <c r="ALF73" s="166"/>
      <c r="ALH73" s="164"/>
      <c r="ALI73" s="636"/>
      <c r="ALJ73" s="636"/>
      <c r="ALK73" s="165"/>
      <c r="ALL73" s="165"/>
      <c r="ALM73" s="165"/>
      <c r="ALN73" s="166"/>
      <c r="ALP73" s="164"/>
      <c r="ALQ73" s="636"/>
      <c r="ALR73" s="636"/>
      <c r="ALS73" s="165"/>
      <c r="ALT73" s="165"/>
      <c r="ALU73" s="165"/>
      <c r="ALV73" s="166"/>
      <c r="ALX73" s="164"/>
      <c r="ALY73" s="636"/>
      <c r="ALZ73" s="636"/>
      <c r="AMA73" s="165"/>
      <c r="AMB73" s="165"/>
      <c r="AMC73" s="165"/>
      <c r="AMD73" s="166"/>
      <c r="AMF73" s="164"/>
      <c r="AMG73" s="636"/>
      <c r="AMH73" s="636"/>
      <c r="AMI73" s="165"/>
      <c r="AMJ73" s="165"/>
      <c r="AMK73" s="165"/>
      <c r="AML73" s="166"/>
      <c r="AMN73" s="164"/>
      <c r="AMO73" s="636"/>
      <c r="AMP73" s="636"/>
      <c r="AMQ73" s="165"/>
      <c r="AMR73" s="165"/>
      <c r="AMS73" s="165"/>
      <c r="AMT73" s="166"/>
      <c r="AMV73" s="164"/>
      <c r="AMW73" s="636"/>
      <c r="AMX73" s="636"/>
      <c r="AMY73" s="165"/>
      <c r="AMZ73" s="165"/>
      <c r="ANA73" s="165"/>
      <c r="ANB73" s="166"/>
      <c r="AND73" s="164"/>
      <c r="ANE73" s="636"/>
      <c r="ANF73" s="636"/>
      <c r="ANG73" s="165"/>
      <c r="ANH73" s="165"/>
      <c r="ANI73" s="165"/>
      <c r="ANJ73" s="166"/>
      <c r="ANL73" s="164"/>
      <c r="ANM73" s="636"/>
      <c r="ANN73" s="636"/>
      <c r="ANO73" s="165"/>
      <c r="ANP73" s="165"/>
      <c r="ANQ73" s="165"/>
      <c r="ANR73" s="166"/>
      <c r="ANT73" s="164"/>
      <c r="ANU73" s="636"/>
      <c r="ANV73" s="636"/>
      <c r="ANW73" s="165"/>
      <c r="ANX73" s="165"/>
      <c r="ANY73" s="165"/>
      <c r="ANZ73" s="166"/>
      <c r="AOB73" s="164"/>
      <c r="AOC73" s="636"/>
      <c r="AOD73" s="636"/>
      <c r="AOE73" s="165"/>
      <c r="AOF73" s="165"/>
      <c r="AOG73" s="165"/>
      <c r="AOH73" s="166"/>
      <c r="AOJ73" s="164"/>
      <c r="AOK73" s="636"/>
      <c r="AOL73" s="636"/>
      <c r="AOM73" s="165"/>
      <c r="AON73" s="165"/>
      <c r="AOO73" s="165"/>
      <c r="AOP73" s="166"/>
      <c r="AOR73" s="164"/>
      <c r="AOS73" s="636"/>
      <c r="AOT73" s="636"/>
      <c r="AOU73" s="165"/>
      <c r="AOV73" s="165"/>
      <c r="AOW73" s="165"/>
      <c r="AOX73" s="166"/>
      <c r="AOZ73" s="164"/>
      <c r="APA73" s="636"/>
      <c r="APB73" s="636"/>
      <c r="APC73" s="165"/>
      <c r="APD73" s="165"/>
      <c r="APE73" s="165"/>
      <c r="APF73" s="166"/>
      <c r="APH73" s="164"/>
      <c r="API73" s="636"/>
      <c r="APJ73" s="636"/>
      <c r="APK73" s="165"/>
      <c r="APL73" s="165"/>
      <c r="APM73" s="165"/>
      <c r="APN73" s="166"/>
      <c r="APP73" s="164"/>
      <c r="APQ73" s="636"/>
      <c r="APR73" s="636"/>
      <c r="APS73" s="165"/>
      <c r="APT73" s="165"/>
      <c r="APU73" s="165"/>
      <c r="APV73" s="166"/>
      <c r="APX73" s="164"/>
      <c r="APY73" s="636"/>
      <c r="APZ73" s="636"/>
      <c r="AQA73" s="165"/>
      <c r="AQB73" s="165"/>
      <c r="AQC73" s="165"/>
      <c r="AQD73" s="166"/>
      <c r="AQF73" s="164"/>
      <c r="AQG73" s="636"/>
      <c r="AQH73" s="636"/>
      <c r="AQI73" s="165"/>
      <c r="AQJ73" s="165"/>
      <c r="AQK73" s="165"/>
      <c r="AQL73" s="166"/>
      <c r="AQN73" s="164"/>
      <c r="AQO73" s="636"/>
      <c r="AQP73" s="636"/>
      <c r="AQQ73" s="165"/>
      <c r="AQR73" s="165"/>
      <c r="AQS73" s="165"/>
      <c r="AQT73" s="166"/>
      <c r="AQV73" s="164"/>
      <c r="AQW73" s="636"/>
      <c r="AQX73" s="636"/>
      <c r="AQY73" s="165"/>
      <c r="AQZ73" s="165"/>
      <c r="ARA73" s="165"/>
      <c r="ARB73" s="166"/>
      <c r="ARD73" s="164"/>
      <c r="ARE73" s="636"/>
      <c r="ARF73" s="636"/>
      <c r="ARG73" s="165"/>
      <c r="ARH73" s="165"/>
      <c r="ARI73" s="165"/>
      <c r="ARJ73" s="166"/>
      <c r="ARL73" s="164"/>
      <c r="ARM73" s="636"/>
      <c r="ARN73" s="636"/>
      <c r="ARO73" s="165"/>
      <c r="ARP73" s="165"/>
      <c r="ARQ73" s="165"/>
      <c r="ARR73" s="166"/>
      <c r="ART73" s="164"/>
      <c r="ARU73" s="636"/>
      <c r="ARV73" s="636"/>
      <c r="ARW73" s="165"/>
      <c r="ARX73" s="165"/>
      <c r="ARY73" s="165"/>
      <c r="ARZ73" s="166"/>
      <c r="ASB73" s="164"/>
      <c r="ASC73" s="636"/>
      <c r="ASD73" s="636"/>
      <c r="ASE73" s="165"/>
      <c r="ASF73" s="165"/>
      <c r="ASG73" s="165"/>
      <c r="ASH73" s="166"/>
      <c r="ASJ73" s="164"/>
      <c r="ASK73" s="636"/>
      <c r="ASL73" s="636"/>
      <c r="ASM73" s="165"/>
      <c r="ASN73" s="165"/>
      <c r="ASO73" s="165"/>
      <c r="ASP73" s="166"/>
      <c r="ASR73" s="164"/>
      <c r="ASS73" s="636"/>
      <c r="AST73" s="636"/>
      <c r="ASU73" s="165"/>
      <c r="ASV73" s="165"/>
      <c r="ASW73" s="165"/>
      <c r="ASX73" s="166"/>
      <c r="ASZ73" s="164"/>
      <c r="ATA73" s="636"/>
      <c r="ATB73" s="636"/>
      <c r="ATC73" s="165"/>
      <c r="ATD73" s="165"/>
      <c r="ATE73" s="165"/>
      <c r="ATF73" s="166"/>
      <c r="ATH73" s="164"/>
      <c r="ATI73" s="636"/>
      <c r="ATJ73" s="636"/>
      <c r="ATK73" s="165"/>
      <c r="ATL73" s="165"/>
      <c r="ATM73" s="165"/>
      <c r="ATN73" s="166"/>
      <c r="ATP73" s="164"/>
      <c r="ATQ73" s="636"/>
      <c r="ATR73" s="636"/>
      <c r="ATS73" s="165"/>
      <c r="ATT73" s="165"/>
      <c r="ATU73" s="165"/>
      <c r="ATV73" s="166"/>
      <c r="ATX73" s="164"/>
      <c r="ATY73" s="636"/>
      <c r="ATZ73" s="636"/>
      <c r="AUA73" s="165"/>
      <c r="AUB73" s="165"/>
      <c r="AUC73" s="165"/>
      <c r="AUD73" s="166"/>
      <c r="AUF73" s="164"/>
      <c r="AUG73" s="636"/>
      <c r="AUH73" s="636"/>
      <c r="AUI73" s="165"/>
      <c r="AUJ73" s="165"/>
      <c r="AUK73" s="165"/>
      <c r="AUL73" s="166"/>
      <c r="AUN73" s="164"/>
      <c r="AUO73" s="636"/>
      <c r="AUP73" s="636"/>
      <c r="AUQ73" s="165"/>
      <c r="AUR73" s="165"/>
      <c r="AUS73" s="165"/>
      <c r="AUT73" s="166"/>
      <c r="AUV73" s="164"/>
      <c r="AUW73" s="636"/>
      <c r="AUX73" s="636"/>
      <c r="AUY73" s="165"/>
      <c r="AUZ73" s="165"/>
      <c r="AVA73" s="165"/>
      <c r="AVB73" s="166"/>
      <c r="AVD73" s="164"/>
      <c r="AVE73" s="636"/>
      <c r="AVF73" s="636"/>
      <c r="AVG73" s="165"/>
      <c r="AVH73" s="165"/>
      <c r="AVI73" s="165"/>
      <c r="AVJ73" s="166"/>
      <c r="AVL73" s="164"/>
      <c r="AVM73" s="636"/>
      <c r="AVN73" s="636"/>
      <c r="AVO73" s="165"/>
      <c r="AVP73" s="165"/>
      <c r="AVQ73" s="165"/>
      <c r="AVR73" s="166"/>
      <c r="AVT73" s="164"/>
      <c r="AVU73" s="636"/>
      <c r="AVV73" s="636"/>
      <c r="AVW73" s="165"/>
      <c r="AVX73" s="165"/>
      <c r="AVY73" s="165"/>
      <c r="AVZ73" s="166"/>
      <c r="AWB73" s="164"/>
      <c r="AWC73" s="636"/>
      <c r="AWD73" s="636"/>
      <c r="AWE73" s="165"/>
      <c r="AWF73" s="165"/>
      <c r="AWG73" s="165"/>
      <c r="AWH73" s="166"/>
      <c r="AWJ73" s="164"/>
      <c r="AWK73" s="636"/>
      <c r="AWL73" s="636"/>
      <c r="AWM73" s="165"/>
      <c r="AWN73" s="165"/>
      <c r="AWO73" s="165"/>
      <c r="AWP73" s="166"/>
      <c r="AWR73" s="164"/>
      <c r="AWS73" s="636"/>
      <c r="AWT73" s="636"/>
      <c r="AWU73" s="165"/>
      <c r="AWV73" s="165"/>
      <c r="AWW73" s="165"/>
      <c r="AWX73" s="166"/>
      <c r="AWZ73" s="164"/>
      <c r="AXA73" s="636"/>
      <c r="AXB73" s="636"/>
      <c r="AXC73" s="165"/>
      <c r="AXD73" s="165"/>
      <c r="AXE73" s="165"/>
      <c r="AXF73" s="166"/>
      <c r="AXH73" s="164"/>
      <c r="AXI73" s="636"/>
      <c r="AXJ73" s="636"/>
      <c r="AXK73" s="165"/>
      <c r="AXL73" s="165"/>
      <c r="AXM73" s="165"/>
      <c r="AXN73" s="166"/>
      <c r="AXP73" s="164"/>
      <c r="AXQ73" s="636"/>
      <c r="AXR73" s="636"/>
      <c r="AXS73" s="165"/>
      <c r="AXT73" s="165"/>
      <c r="AXU73" s="165"/>
      <c r="AXV73" s="166"/>
      <c r="AXX73" s="164"/>
      <c r="AXY73" s="636"/>
      <c r="AXZ73" s="636"/>
      <c r="AYA73" s="165"/>
      <c r="AYB73" s="165"/>
      <c r="AYC73" s="165"/>
      <c r="AYD73" s="166"/>
      <c r="AYF73" s="164"/>
      <c r="AYG73" s="636"/>
      <c r="AYH73" s="636"/>
      <c r="AYI73" s="165"/>
      <c r="AYJ73" s="165"/>
      <c r="AYK73" s="165"/>
      <c r="AYL73" s="166"/>
      <c r="AYN73" s="164"/>
      <c r="AYO73" s="636"/>
      <c r="AYP73" s="636"/>
      <c r="AYQ73" s="165"/>
      <c r="AYR73" s="165"/>
      <c r="AYS73" s="165"/>
      <c r="AYT73" s="166"/>
      <c r="AYV73" s="164"/>
      <c r="AYW73" s="636"/>
      <c r="AYX73" s="636"/>
      <c r="AYY73" s="165"/>
      <c r="AYZ73" s="165"/>
      <c r="AZA73" s="165"/>
      <c r="AZB73" s="166"/>
      <c r="AZD73" s="164"/>
      <c r="AZE73" s="636"/>
      <c r="AZF73" s="636"/>
      <c r="AZG73" s="165"/>
      <c r="AZH73" s="165"/>
      <c r="AZI73" s="165"/>
      <c r="AZJ73" s="166"/>
      <c r="AZL73" s="164"/>
      <c r="AZM73" s="636"/>
      <c r="AZN73" s="636"/>
      <c r="AZO73" s="165"/>
      <c r="AZP73" s="165"/>
      <c r="AZQ73" s="165"/>
      <c r="AZR73" s="166"/>
      <c r="AZT73" s="164"/>
      <c r="AZU73" s="636"/>
      <c r="AZV73" s="636"/>
      <c r="AZW73" s="165"/>
      <c r="AZX73" s="165"/>
      <c r="AZY73" s="165"/>
      <c r="AZZ73" s="166"/>
      <c r="BAB73" s="164"/>
      <c r="BAC73" s="636"/>
      <c r="BAD73" s="636"/>
      <c r="BAE73" s="165"/>
      <c r="BAF73" s="165"/>
      <c r="BAG73" s="165"/>
      <c r="BAH73" s="166"/>
      <c r="BAJ73" s="164"/>
      <c r="BAK73" s="636"/>
      <c r="BAL73" s="636"/>
      <c r="BAM73" s="165"/>
      <c r="BAN73" s="165"/>
      <c r="BAO73" s="165"/>
      <c r="BAP73" s="166"/>
      <c r="BAR73" s="164"/>
      <c r="BAS73" s="636"/>
      <c r="BAT73" s="636"/>
      <c r="BAU73" s="165"/>
      <c r="BAV73" s="165"/>
      <c r="BAW73" s="165"/>
      <c r="BAX73" s="166"/>
      <c r="BAZ73" s="164"/>
      <c r="BBA73" s="636"/>
      <c r="BBB73" s="636"/>
      <c r="BBC73" s="165"/>
      <c r="BBD73" s="165"/>
      <c r="BBE73" s="165"/>
      <c r="BBF73" s="166"/>
      <c r="BBH73" s="164"/>
      <c r="BBI73" s="636"/>
      <c r="BBJ73" s="636"/>
      <c r="BBK73" s="165"/>
      <c r="BBL73" s="165"/>
      <c r="BBM73" s="165"/>
      <c r="BBN73" s="166"/>
      <c r="BBP73" s="164"/>
      <c r="BBQ73" s="636"/>
      <c r="BBR73" s="636"/>
      <c r="BBS73" s="165"/>
      <c r="BBT73" s="165"/>
      <c r="BBU73" s="165"/>
      <c r="BBV73" s="166"/>
      <c r="BBX73" s="164"/>
      <c r="BBY73" s="636"/>
      <c r="BBZ73" s="636"/>
      <c r="BCA73" s="165"/>
      <c r="BCB73" s="165"/>
      <c r="BCC73" s="165"/>
      <c r="BCD73" s="166"/>
      <c r="BCF73" s="164"/>
      <c r="BCG73" s="636"/>
      <c r="BCH73" s="636"/>
      <c r="BCI73" s="165"/>
      <c r="BCJ73" s="165"/>
      <c r="BCK73" s="165"/>
      <c r="BCL73" s="166"/>
      <c r="BCN73" s="164"/>
      <c r="BCO73" s="636"/>
      <c r="BCP73" s="636"/>
      <c r="BCQ73" s="165"/>
      <c r="BCR73" s="165"/>
      <c r="BCS73" s="165"/>
      <c r="BCT73" s="166"/>
      <c r="BCV73" s="164"/>
      <c r="BCW73" s="636"/>
      <c r="BCX73" s="636"/>
      <c r="BCY73" s="165"/>
      <c r="BCZ73" s="165"/>
      <c r="BDA73" s="165"/>
      <c r="BDB73" s="166"/>
      <c r="BDD73" s="164"/>
      <c r="BDE73" s="636"/>
      <c r="BDF73" s="636"/>
      <c r="BDG73" s="165"/>
      <c r="BDH73" s="165"/>
      <c r="BDI73" s="165"/>
      <c r="BDJ73" s="166"/>
      <c r="BDL73" s="164"/>
      <c r="BDM73" s="636"/>
      <c r="BDN73" s="636"/>
      <c r="BDO73" s="165"/>
      <c r="BDP73" s="165"/>
      <c r="BDQ73" s="165"/>
      <c r="BDR73" s="166"/>
      <c r="BDT73" s="164"/>
      <c r="BDU73" s="636"/>
      <c r="BDV73" s="636"/>
      <c r="BDW73" s="165"/>
      <c r="BDX73" s="165"/>
      <c r="BDY73" s="165"/>
      <c r="BDZ73" s="166"/>
      <c r="BEB73" s="164"/>
      <c r="BEC73" s="636"/>
      <c r="BED73" s="636"/>
      <c r="BEE73" s="165"/>
      <c r="BEF73" s="165"/>
      <c r="BEG73" s="165"/>
      <c r="BEH73" s="166"/>
      <c r="BEJ73" s="164"/>
      <c r="BEK73" s="636"/>
      <c r="BEL73" s="636"/>
      <c r="BEM73" s="165"/>
      <c r="BEN73" s="165"/>
      <c r="BEO73" s="165"/>
      <c r="BEP73" s="166"/>
      <c r="BER73" s="164"/>
      <c r="BES73" s="636"/>
      <c r="BET73" s="636"/>
      <c r="BEU73" s="165"/>
      <c r="BEV73" s="165"/>
      <c r="BEW73" s="165"/>
      <c r="BEX73" s="166"/>
      <c r="BEZ73" s="164"/>
      <c r="BFA73" s="636"/>
      <c r="BFB73" s="636"/>
      <c r="BFC73" s="165"/>
      <c r="BFD73" s="165"/>
      <c r="BFE73" s="165"/>
      <c r="BFF73" s="166"/>
      <c r="BFH73" s="164"/>
      <c r="BFI73" s="636"/>
      <c r="BFJ73" s="636"/>
      <c r="BFK73" s="165"/>
      <c r="BFL73" s="165"/>
      <c r="BFM73" s="165"/>
      <c r="BFN73" s="166"/>
      <c r="BFP73" s="164"/>
      <c r="BFQ73" s="636"/>
      <c r="BFR73" s="636"/>
      <c r="BFS73" s="165"/>
      <c r="BFT73" s="165"/>
      <c r="BFU73" s="165"/>
      <c r="BFV73" s="166"/>
      <c r="BFX73" s="164"/>
      <c r="BFY73" s="636"/>
      <c r="BFZ73" s="636"/>
      <c r="BGA73" s="165"/>
      <c r="BGB73" s="165"/>
      <c r="BGC73" s="165"/>
      <c r="BGD73" s="166"/>
      <c r="BGF73" s="164"/>
      <c r="BGG73" s="636"/>
      <c r="BGH73" s="636"/>
      <c r="BGI73" s="165"/>
      <c r="BGJ73" s="165"/>
      <c r="BGK73" s="165"/>
      <c r="BGL73" s="166"/>
      <c r="BGN73" s="164"/>
      <c r="BGO73" s="636"/>
      <c r="BGP73" s="636"/>
      <c r="BGQ73" s="165"/>
      <c r="BGR73" s="165"/>
      <c r="BGS73" s="165"/>
      <c r="BGT73" s="166"/>
      <c r="BGV73" s="164"/>
      <c r="BGW73" s="636"/>
      <c r="BGX73" s="636"/>
      <c r="BGY73" s="165"/>
      <c r="BGZ73" s="165"/>
      <c r="BHA73" s="165"/>
      <c r="BHB73" s="166"/>
      <c r="BHD73" s="164"/>
      <c r="BHE73" s="636"/>
      <c r="BHF73" s="636"/>
      <c r="BHG73" s="165"/>
      <c r="BHH73" s="165"/>
      <c r="BHI73" s="165"/>
      <c r="BHJ73" s="166"/>
      <c r="BHL73" s="164"/>
      <c r="BHM73" s="636"/>
      <c r="BHN73" s="636"/>
      <c r="BHO73" s="165"/>
      <c r="BHP73" s="165"/>
      <c r="BHQ73" s="165"/>
      <c r="BHR73" s="166"/>
      <c r="BHT73" s="164"/>
      <c r="BHU73" s="636"/>
      <c r="BHV73" s="636"/>
      <c r="BHW73" s="165"/>
      <c r="BHX73" s="165"/>
      <c r="BHY73" s="165"/>
      <c r="BHZ73" s="166"/>
      <c r="BIB73" s="164"/>
      <c r="BIC73" s="636"/>
      <c r="BID73" s="636"/>
      <c r="BIE73" s="165"/>
      <c r="BIF73" s="165"/>
      <c r="BIG73" s="165"/>
      <c r="BIH73" s="166"/>
      <c r="BIJ73" s="164"/>
      <c r="BIK73" s="636"/>
      <c r="BIL73" s="636"/>
      <c r="BIM73" s="165"/>
      <c r="BIN73" s="165"/>
      <c r="BIO73" s="165"/>
      <c r="BIP73" s="166"/>
      <c r="BIR73" s="164"/>
      <c r="BIS73" s="636"/>
      <c r="BIT73" s="636"/>
      <c r="BIU73" s="165"/>
      <c r="BIV73" s="165"/>
      <c r="BIW73" s="165"/>
      <c r="BIX73" s="166"/>
      <c r="BIZ73" s="164"/>
      <c r="BJA73" s="636"/>
      <c r="BJB73" s="636"/>
      <c r="BJC73" s="165"/>
      <c r="BJD73" s="165"/>
      <c r="BJE73" s="165"/>
      <c r="BJF73" s="166"/>
      <c r="BJH73" s="164"/>
      <c r="BJI73" s="636"/>
      <c r="BJJ73" s="636"/>
      <c r="BJK73" s="165"/>
      <c r="BJL73" s="165"/>
      <c r="BJM73" s="165"/>
      <c r="BJN73" s="166"/>
      <c r="BJP73" s="164"/>
      <c r="BJQ73" s="636"/>
      <c r="BJR73" s="636"/>
      <c r="BJS73" s="165"/>
      <c r="BJT73" s="165"/>
      <c r="BJU73" s="165"/>
      <c r="BJV73" s="166"/>
      <c r="BJX73" s="164"/>
      <c r="BJY73" s="636"/>
      <c r="BJZ73" s="636"/>
      <c r="BKA73" s="165"/>
      <c r="BKB73" s="165"/>
      <c r="BKC73" s="165"/>
      <c r="BKD73" s="166"/>
      <c r="BKF73" s="164"/>
      <c r="BKG73" s="636"/>
      <c r="BKH73" s="636"/>
      <c r="BKI73" s="165"/>
      <c r="BKJ73" s="165"/>
      <c r="BKK73" s="165"/>
      <c r="BKL73" s="166"/>
      <c r="BKN73" s="164"/>
      <c r="BKO73" s="636"/>
      <c r="BKP73" s="636"/>
      <c r="BKQ73" s="165"/>
      <c r="BKR73" s="165"/>
      <c r="BKS73" s="165"/>
      <c r="BKT73" s="166"/>
      <c r="BKV73" s="164"/>
      <c r="BKW73" s="636"/>
      <c r="BKX73" s="636"/>
      <c r="BKY73" s="165"/>
      <c r="BKZ73" s="165"/>
      <c r="BLA73" s="165"/>
      <c r="BLB73" s="166"/>
      <c r="BLD73" s="164"/>
      <c r="BLE73" s="636"/>
      <c r="BLF73" s="636"/>
      <c r="BLG73" s="165"/>
      <c r="BLH73" s="165"/>
      <c r="BLI73" s="165"/>
      <c r="BLJ73" s="166"/>
      <c r="BLL73" s="164"/>
      <c r="BLM73" s="636"/>
      <c r="BLN73" s="636"/>
      <c r="BLO73" s="165"/>
      <c r="BLP73" s="165"/>
      <c r="BLQ73" s="165"/>
      <c r="BLR73" s="166"/>
      <c r="BLT73" s="164"/>
      <c r="BLU73" s="636"/>
      <c r="BLV73" s="636"/>
      <c r="BLW73" s="165"/>
      <c r="BLX73" s="165"/>
      <c r="BLY73" s="165"/>
      <c r="BLZ73" s="166"/>
      <c r="BMB73" s="164"/>
      <c r="BMC73" s="636"/>
      <c r="BMD73" s="636"/>
      <c r="BME73" s="165"/>
      <c r="BMF73" s="165"/>
      <c r="BMG73" s="165"/>
      <c r="BMH73" s="166"/>
      <c r="BMJ73" s="164"/>
      <c r="BMK73" s="636"/>
      <c r="BML73" s="636"/>
      <c r="BMM73" s="165"/>
      <c r="BMN73" s="165"/>
      <c r="BMO73" s="165"/>
      <c r="BMP73" s="166"/>
      <c r="BMR73" s="164"/>
      <c r="BMS73" s="636"/>
      <c r="BMT73" s="636"/>
      <c r="BMU73" s="165"/>
      <c r="BMV73" s="165"/>
      <c r="BMW73" s="165"/>
      <c r="BMX73" s="166"/>
      <c r="BMZ73" s="164"/>
      <c r="BNA73" s="636"/>
      <c r="BNB73" s="636"/>
      <c r="BNC73" s="165"/>
      <c r="BND73" s="165"/>
      <c r="BNE73" s="165"/>
      <c r="BNF73" s="166"/>
      <c r="BNH73" s="164"/>
      <c r="BNI73" s="636"/>
      <c r="BNJ73" s="636"/>
      <c r="BNK73" s="165"/>
      <c r="BNL73" s="165"/>
      <c r="BNM73" s="165"/>
      <c r="BNN73" s="166"/>
      <c r="BNP73" s="164"/>
      <c r="BNQ73" s="636"/>
      <c r="BNR73" s="636"/>
      <c r="BNS73" s="165"/>
      <c r="BNT73" s="165"/>
      <c r="BNU73" s="165"/>
      <c r="BNV73" s="166"/>
      <c r="BNX73" s="164"/>
      <c r="BNY73" s="636"/>
      <c r="BNZ73" s="636"/>
      <c r="BOA73" s="165"/>
      <c r="BOB73" s="165"/>
      <c r="BOC73" s="165"/>
      <c r="BOD73" s="166"/>
      <c r="BOF73" s="164"/>
      <c r="BOG73" s="636"/>
      <c r="BOH73" s="636"/>
      <c r="BOI73" s="165"/>
      <c r="BOJ73" s="165"/>
      <c r="BOK73" s="165"/>
      <c r="BOL73" s="166"/>
      <c r="BON73" s="164"/>
      <c r="BOO73" s="636"/>
      <c r="BOP73" s="636"/>
      <c r="BOQ73" s="165"/>
      <c r="BOR73" s="165"/>
      <c r="BOS73" s="165"/>
      <c r="BOT73" s="166"/>
      <c r="BOV73" s="164"/>
      <c r="BOW73" s="636"/>
      <c r="BOX73" s="636"/>
      <c r="BOY73" s="165"/>
      <c r="BOZ73" s="165"/>
      <c r="BPA73" s="165"/>
      <c r="BPB73" s="166"/>
      <c r="BPD73" s="164"/>
      <c r="BPE73" s="636"/>
      <c r="BPF73" s="636"/>
      <c r="BPG73" s="165"/>
      <c r="BPH73" s="165"/>
      <c r="BPI73" s="165"/>
      <c r="BPJ73" s="166"/>
      <c r="BPL73" s="164"/>
      <c r="BPM73" s="636"/>
      <c r="BPN73" s="636"/>
      <c r="BPO73" s="165"/>
      <c r="BPP73" s="165"/>
      <c r="BPQ73" s="165"/>
      <c r="BPR73" s="166"/>
      <c r="BPT73" s="164"/>
      <c r="BPU73" s="636"/>
      <c r="BPV73" s="636"/>
      <c r="BPW73" s="165"/>
      <c r="BPX73" s="165"/>
      <c r="BPY73" s="165"/>
      <c r="BPZ73" s="166"/>
      <c r="BQB73" s="164"/>
      <c r="BQC73" s="636"/>
      <c r="BQD73" s="636"/>
      <c r="BQE73" s="165"/>
      <c r="BQF73" s="165"/>
      <c r="BQG73" s="165"/>
      <c r="BQH73" s="166"/>
      <c r="BQJ73" s="164"/>
      <c r="BQK73" s="636"/>
      <c r="BQL73" s="636"/>
      <c r="BQM73" s="165"/>
      <c r="BQN73" s="165"/>
      <c r="BQO73" s="165"/>
      <c r="BQP73" s="166"/>
      <c r="BQR73" s="164"/>
      <c r="BQS73" s="636"/>
      <c r="BQT73" s="636"/>
      <c r="BQU73" s="165"/>
      <c r="BQV73" s="165"/>
      <c r="BQW73" s="165"/>
      <c r="BQX73" s="166"/>
      <c r="BQZ73" s="164"/>
      <c r="BRA73" s="636"/>
      <c r="BRB73" s="636"/>
      <c r="BRC73" s="165"/>
      <c r="BRD73" s="165"/>
      <c r="BRE73" s="165"/>
      <c r="BRF73" s="166"/>
      <c r="BRH73" s="164"/>
      <c r="BRI73" s="636"/>
      <c r="BRJ73" s="636"/>
      <c r="BRK73" s="165"/>
      <c r="BRL73" s="165"/>
      <c r="BRM73" s="165"/>
      <c r="BRN73" s="166"/>
      <c r="BRP73" s="164"/>
      <c r="BRQ73" s="636"/>
      <c r="BRR73" s="636"/>
      <c r="BRS73" s="165"/>
      <c r="BRT73" s="165"/>
      <c r="BRU73" s="165"/>
      <c r="BRV73" s="166"/>
      <c r="BRX73" s="164"/>
      <c r="BRY73" s="636"/>
      <c r="BRZ73" s="636"/>
      <c r="BSA73" s="165"/>
      <c r="BSB73" s="165"/>
      <c r="BSC73" s="165"/>
      <c r="BSD73" s="166"/>
      <c r="BSF73" s="164"/>
      <c r="BSG73" s="636"/>
      <c r="BSH73" s="636"/>
      <c r="BSI73" s="165"/>
      <c r="BSJ73" s="165"/>
      <c r="BSK73" s="165"/>
      <c r="BSL73" s="166"/>
      <c r="BSN73" s="164"/>
      <c r="BSO73" s="636"/>
      <c r="BSP73" s="636"/>
      <c r="BSQ73" s="165"/>
      <c r="BSR73" s="165"/>
      <c r="BSS73" s="165"/>
      <c r="BST73" s="166"/>
      <c r="BSV73" s="164"/>
      <c r="BSW73" s="636"/>
      <c r="BSX73" s="636"/>
      <c r="BSY73" s="165"/>
      <c r="BSZ73" s="165"/>
      <c r="BTA73" s="165"/>
      <c r="BTB73" s="166"/>
      <c r="BTD73" s="164"/>
      <c r="BTE73" s="636"/>
      <c r="BTF73" s="636"/>
      <c r="BTG73" s="165"/>
      <c r="BTH73" s="165"/>
      <c r="BTI73" s="165"/>
      <c r="BTJ73" s="166"/>
      <c r="BTL73" s="164"/>
      <c r="BTM73" s="636"/>
      <c r="BTN73" s="636"/>
      <c r="BTO73" s="165"/>
      <c r="BTP73" s="165"/>
      <c r="BTQ73" s="165"/>
      <c r="BTR73" s="166"/>
      <c r="BTT73" s="164"/>
      <c r="BTU73" s="636"/>
      <c r="BTV73" s="636"/>
      <c r="BTW73" s="165"/>
      <c r="BTX73" s="165"/>
      <c r="BTY73" s="165"/>
      <c r="BTZ73" s="166"/>
      <c r="BUB73" s="164"/>
      <c r="BUC73" s="636"/>
      <c r="BUD73" s="636"/>
      <c r="BUE73" s="165"/>
      <c r="BUF73" s="165"/>
      <c r="BUG73" s="165"/>
      <c r="BUH73" s="166"/>
      <c r="BUJ73" s="164"/>
      <c r="BUK73" s="636"/>
      <c r="BUL73" s="636"/>
      <c r="BUM73" s="165"/>
      <c r="BUN73" s="165"/>
      <c r="BUO73" s="165"/>
      <c r="BUP73" s="166"/>
      <c r="BUR73" s="164"/>
      <c r="BUS73" s="636"/>
      <c r="BUT73" s="636"/>
      <c r="BUU73" s="165"/>
      <c r="BUV73" s="165"/>
      <c r="BUW73" s="165"/>
      <c r="BUX73" s="166"/>
      <c r="BUZ73" s="164"/>
      <c r="BVA73" s="636"/>
      <c r="BVB73" s="636"/>
      <c r="BVC73" s="165"/>
      <c r="BVD73" s="165"/>
      <c r="BVE73" s="165"/>
      <c r="BVF73" s="166"/>
      <c r="BVH73" s="164"/>
      <c r="BVI73" s="636"/>
      <c r="BVJ73" s="636"/>
      <c r="BVK73" s="165"/>
      <c r="BVL73" s="165"/>
      <c r="BVM73" s="165"/>
      <c r="BVN73" s="166"/>
      <c r="BVP73" s="164"/>
      <c r="BVQ73" s="636"/>
      <c r="BVR73" s="636"/>
      <c r="BVS73" s="165"/>
      <c r="BVT73" s="165"/>
      <c r="BVU73" s="165"/>
      <c r="BVV73" s="166"/>
      <c r="BVX73" s="164"/>
      <c r="BVY73" s="636"/>
      <c r="BVZ73" s="636"/>
      <c r="BWA73" s="165"/>
      <c r="BWB73" s="165"/>
      <c r="BWC73" s="165"/>
      <c r="BWD73" s="166"/>
      <c r="BWF73" s="164"/>
      <c r="BWG73" s="636"/>
      <c r="BWH73" s="636"/>
      <c r="BWI73" s="165"/>
      <c r="BWJ73" s="165"/>
      <c r="BWK73" s="165"/>
      <c r="BWL73" s="166"/>
      <c r="BWN73" s="164"/>
      <c r="BWO73" s="636"/>
      <c r="BWP73" s="636"/>
      <c r="BWQ73" s="165"/>
      <c r="BWR73" s="165"/>
      <c r="BWS73" s="165"/>
      <c r="BWT73" s="166"/>
      <c r="BWV73" s="164"/>
      <c r="BWW73" s="636"/>
      <c r="BWX73" s="636"/>
      <c r="BWY73" s="165"/>
      <c r="BWZ73" s="165"/>
      <c r="BXA73" s="165"/>
      <c r="BXB73" s="166"/>
      <c r="BXD73" s="164"/>
      <c r="BXE73" s="636"/>
      <c r="BXF73" s="636"/>
      <c r="BXG73" s="165"/>
      <c r="BXH73" s="165"/>
      <c r="BXI73" s="165"/>
      <c r="BXJ73" s="166"/>
      <c r="BXL73" s="164"/>
      <c r="BXM73" s="636"/>
      <c r="BXN73" s="636"/>
      <c r="BXO73" s="165"/>
      <c r="BXP73" s="165"/>
      <c r="BXQ73" s="165"/>
      <c r="BXR73" s="166"/>
      <c r="BXT73" s="164"/>
      <c r="BXU73" s="636"/>
      <c r="BXV73" s="636"/>
      <c r="BXW73" s="165"/>
      <c r="BXX73" s="165"/>
      <c r="BXY73" s="165"/>
      <c r="BXZ73" s="166"/>
      <c r="BYB73" s="164"/>
      <c r="BYC73" s="636"/>
      <c r="BYD73" s="636"/>
      <c r="BYE73" s="165"/>
      <c r="BYF73" s="165"/>
      <c r="BYG73" s="165"/>
      <c r="BYH73" s="166"/>
      <c r="BYJ73" s="164"/>
      <c r="BYK73" s="636"/>
      <c r="BYL73" s="636"/>
      <c r="BYM73" s="165"/>
      <c r="BYN73" s="165"/>
      <c r="BYO73" s="165"/>
      <c r="BYP73" s="166"/>
      <c r="BYR73" s="164"/>
      <c r="BYS73" s="636"/>
      <c r="BYT73" s="636"/>
      <c r="BYU73" s="165"/>
      <c r="BYV73" s="165"/>
      <c r="BYW73" s="165"/>
      <c r="BYX73" s="166"/>
      <c r="BYZ73" s="164"/>
      <c r="BZA73" s="636"/>
      <c r="BZB73" s="636"/>
      <c r="BZC73" s="165"/>
      <c r="BZD73" s="165"/>
      <c r="BZE73" s="165"/>
      <c r="BZF73" s="166"/>
      <c r="BZH73" s="164"/>
      <c r="BZI73" s="636"/>
      <c r="BZJ73" s="636"/>
      <c r="BZK73" s="165"/>
      <c r="BZL73" s="165"/>
      <c r="BZM73" s="165"/>
      <c r="BZN73" s="166"/>
      <c r="BZP73" s="164"/>
      <c r="BZQ73" s="636"/>
      <c r="BZR73" s="636"/>
      <c r="BZS73" s="165"/>
      <c r="BZT73" s="165"/>
      <c r="BZU73" s="165"/>
      <c r="BZV73" s="166"/>
      <c r="BZX73" s="164"/>
      <c r="BZY73" s="636"/>
      <c r="BZZ73" s="636"/>
      <c r="CAA73" s="165"/>
      <c r="CAB73" s="165"/>
      <c r="CAC73" s="165"/>
      <c r="CAD73" s="166"/>
      <c r="CAF73" s="164"/>
      <c r="CAG73" s="636"/>
      <c r="CAH73" s="636"/>
      <c r="CAI73" s="165"/>
      <c r="CAJ73" s="165"/>
      <c r="CAK73" s="165"/>
      <c r="CAL73" s="166"/>
      <c r="CAN73" s="164"/>
      <c r="CAO73" s="636"/>
      <c r="CAP73" s="636"/>
      <c r="CAQ73" s="165"/>
      <c r="CAR73" s="165"/>
      <c r="CAS73" s="165"/>
      <c r="CAT73" s="166"/>
      <c r="CAV73" s="164"/>
      <c r="CAW73" s="636"/>
      <c r="CAX73" s="636"/>
      <c r="CAY73" s="165"/>
      <c r="CAZ73" s="165"/>
      <c r="CBA73" s="165"/>
      <c r="CBB73" s="166"/>
      <c r="CBD73" s="164"/>
      <c r="CBE73" s="636"/>
      <c r="CBF73" s="636"/>
      <c r="CBG73" s="165"/>
      <c r="CBH73" s="165"/>
      <c r="CBI73" s="165"/>
      <c r="CBJ73" s="166"/>
      <c r="CBL73" s="164"/>
      <c r="CBM73" s="636"/>
      <c r="CBN73" s="636"/>
      <c r="CBO73" s="165"/>
      <c r="CBP73" s="165"/>
      <c r="CBQ73" s="165"/>
      <c r="CBR73" s="166"/>
      <c r="CBT73" s="164"/>
      <c r="CBU73" s="636"/>
      <c r="CBV73" s="636"/>
      <c r="CBW73" s="165"/>
      <c r="CBX73" s="165"/>
      <c r="CBY73" s="165"/>
      <c r="CBZ73" s="166"/>
      <c r="CCB73" s="164"/>
      <c r="CCC73" s="636"/>
      <c r="CCD73" s="636"/>
      <c r="CCE73" s="165"/>
      <c r="CCF73" s="165"/>
      <c r="CCG73" s="165"/>
      <c r="CCH73" s="166"/>
      <c r="CCJ73" s="164"/>
      <c r="CCK73" s="636"/>
      <c r="CCL73" s="636"/>
      <c r="CCM73" s="165"/>
      <c r="CCN73" s="165"/>
      <c r="CCO73" s="165"/>
      <c r="CCP73" s="166"/>
      <c r="CCR73" s="164"/>
      <c r="CCS73" s="636"/>
      <c r="CCT73" s="636"/>
      <c r="CCU73" s="165"/>
      <c r="CCV73" s="165"/>
      <c r="CCW73" s="165"/>
      <c r="CCX73" s="166"/>
      <c r="CCZ73" s="164"/>
      <c r="CDA73" s="636"/>
      <c r="CDB73" s="636"/>
      <c r="CDC73" s="165"/>
      <c r="CDD73" s="165"/>
      <c r="CDE73" s="165"/>
      <c r="CDF73" s="166"/>
      <c r="CDH73" s="164"/>
      <c r="CDI73" s="636"/>
      <c r="CDJ73" s="636"/>
      <c r="CDK73" s="165"/>
      <c r="CDL73" s="165"/>
      <c r="CDM73" s="165"/>
      <c r="CDN73" s="166"/>
      <c r="CDP73" s="164"/>
      <c r="CDQ73" s="636"/>
      <c r="CDR73" s="636"/>
      <c r="CDS73" s="165"/>
      <c r="CDT73" s="165"/>
      <c r="CDU73" s="165"/>
      <c r="CDV73" s="166"/>
      <c r="CDX73" s="164"/>
      <c r="CDY73" s="636"/>
      <c r="CDZ73" s="636"/>
      <c r="CEA73" s="165"/>
      <c r="CEB73" s="165"/>
      <c r="CEC73" s="165"/>
      <c r="CED73" s="166"/>
      <c r="CEF73" s="164"/>
      <c r="CEG73" s="636"/>
      <c r="CEH73" s="636"/>
      <c r="CEI73" s="165"/>
      <c r="CEJ73" s="165"/>
      <c r="CEK73" s="165"/>
      <c r="CEL73" s="166"/>
      <c r="CEN73" s="164"/>
      <c r="CEO73" s="636"/>
      <c r="CEP73" s="636"/>
      <c r="CEQ73" s="165"/>
      <c r="CER73" s="165"/>
      <c r="CES73" s="165"/>
      <c r="CET73" s="166"/>
      <c r="CEV73" s="164"/>
      <c r="CEW73" s="636"/>
      <c r="CEX73" s="636"/>
      <c r="CEY73" s="165"/>
      <c r="CEZ73" s="165"/>
      <c r="CFA73" s="165"/>
      <c r="CFB73" s="166"/>
      <c r="CFD73" s="164"/>
      <c r="CFE73" s="636"/>
      <c r="CFF73" s="636"/>
      <c r="CFG73" s="165"/>
      <c r="CFH73" s="165"/>
      <c r="CFI73" s="165"/>
      <c r="CFJ73" s="166"/>
      <c r="CFL73" s="164"/>
      <c r="CFM73" s="636"/>
      <c r="CFN73" s="636"/>
      <c r="CFO73" s="165"/>
      <c r="CFP73" s="165"/>
      <c r="CFQ73" s="165"/>
      <c r="CFR73" s="166"/>
      <c r="CFT73" s="164"/>
      <c r="CFU73" s="636"/>
      <c r="CFV73" s="636"/>
      <c r="CFW73" s="165"/>
      <c r="CFX73" s="165"/>
      <c r="CFY73" s="165"/>
      <c r="CFZ73" s="166"/>
      <c r="CGB73" s="164"/>
      <c r="CGC73" s="636"/>
      <c r="CGD73" s="636"/>
      <c r="CGE73" s="165"/>
      <c r="CGF73" s="165"/>
      <c r="CGG73" s="165"/>
      <c r="CGH73" s="166"/>
      <c r="CGJ73" s="164"/>
      <c r="CGK73" s="636"/>
      <c r="CGL73" s="636"/>
      <c r="CGM73" s="165"/>
      <c r="CGN73" s="165"/>
      <c r="CGO73" s="165"/>
      <c r="CGP73" s="166"/>
      <c r="CGR73" s="164"/>
      <c r="CGS73" s="636"/>
      <c r="CGT73" s="636"/>
      <c r="CGU73" s="165"/>
      <c r="CGV73" s="165"/>
      <c r="CGW73" s="165"/>
      <c r="CGX73" s="166"/>
      <c r="CGZ73" s="164"/>
      <c r="CHA73" s="636"/>
      <c r="CHB73" s="636"/>
      <c r="CHC73" s="165"/>
      <c r="CHD73" s="165"/>
      <c r="CHE73" s="165"/>
      <c r="CHF73" s="166"/>
      <c r="CHH73" s="164"/>
      <c r="CHI73" s="636"/>
      <c r="CHJ73" s="636"/>
      <c r="CHK73" s="165"/>
      <c r="CHL73" s="165"/>
      <c r="CHM73" s="165"/>
      <c r="CHN73" s="166"/>
      <c r="CHP73" s="164"/>
      <c r="CHQ73" s="636"/>
      <c r="CHR73" s="636"/>
      <c r="CHS73" s="165"/>
      <c r="CHT73" s="165"/>
      <c r="CHU73" s="165"/>
      <c r="CHV73" s="166"/>
      <c r="CHX73" s="164"/>
      <c r="CHY73" s="636"/>
      <c r="CHZ73" s="636"/>
      <c r="CIA73" s="165"/>
      <c r="CIB73" s="165"/>
      <c r="CIC73" s="165"/>
      <c r="CID73" s="166"/>
      <c r="CIF73" s="164"/>
      <c r="CIG73" s="636"/>
      <c r="CIH73" s="636"/>
      <c r="CII73" s="165"/>
      <c r="CIJ73" s="165"/>
      <c r="CIK73" s="165"/>
      <c r="CIL73" s="166"/>
      <c r="CIN73" s="164"/>
      <c r="CIO73" s="636"/>
      <c r="CIP73" s="636"/>
      <c r="CIQ73" s="165"/>
      <c r="CIR73" s="165"/>
      <c r="CIS73" s="165"/>
      <c r="CIT73" s="166"/>
      <c r="CIV73" s="164"/>
      <c r="CIW73" s="636"/>
      <c r="CIX73" s="636"/>
      <c r="CIY73" s="165"/>
      <c r="CIZ73" s="165"/>
      <c r="CJA73" s="165"/>
      <c r="CJB73" s="166"/>
      <c r="CJD73" s="164"/>
      <c r="CJE73" s="636"/>
      <c r="CJF73" s="636"/>
      <c r="CJG73" s="165"/>
      <c r="CJH73" s="165"/>
      <c r="CJI73" s="165"/>
      <c r="CJJ73" s="166"/>
      <c r="CJL73" s="164"/>
      <c r="CJM73" s="636"/>
      <c r="CJN73" s="636"/>
      <c r="CJO73" s="165"/>
      <c r="CJP73" s="165"/>
      <c r="CJQ73" s="165"/>
      <c r="CJR73" s="166"/>
      <c r="CJT73" s="164"/>
      <c r="CJU73" s="636"/>
      <c r="CJV73" s="636"/>
      <c r="CJW73" s="165"/>
      <c r="CJX73" s="165"/>
      <c r="CJY73" s="165"/>
      <c r="CJZ73" s="166"/>
      <c r="CKB73" s="164"/>
      <c r="CKC73" s="636"/>
      <c r="CKD73" s="636"/>
      <c r="CKE73" s="165"/>
      <c r="CKF73" s="165"/>
      <c r="CKG73" s="165"/>
      <c r="CKH73" s="166"/>
      <c r="CKJ73" s="164"/>
      <c r="CKK73" s="636"/>
      <c r="CKL73" s="636"/>
      <c r="CKM73" s="165"/>
      <c r="CKN73" s="165"/>
      <c r="CKO73" s="165"/>
      <c r="CKP73" s="166"/>
      <c r="CKR73" s="164"/>
      <c r="CKS73" s="636"/>
      <c r="CKT73" s="636"/>
      <c r="CKU73" s="165"/>
      <c r="CKV73" s="165"/>
      <c r="CKW73" s="165"/>
      <c r="CKX73" s="166"/>
      <c r="CKZ73" s="164"/>
      <c r="CLA73" s="636"/>
      <c r="CLB73" s="636"/>
      <c r="CLC73" s="165"/>
      <c r="CLD73" s="165"/>
      <c r="CLE73" s="165"/>
      <c r="CLF73" s="166"/>
      <c r="CLH73" s="164"/>
      <c r="CLI73" s="636"/>
      <c r="CLJ73" s="636"/>
      <c r="CLK73" s="165"/>
      <c r="CLL73" s="165"/>
      <c r="CLM73" s="165"/>
      <c r="CLN73" s="166"/>
      <c r="CLP73" s="164"/>
      <c r="CLQ73" s="636"/>
      <c r="CLR73" s="636"/>
      <c r="CLS73" s="165"/>
      <c r="CLT73" s="165"/>
      <c r="CLU73" s="165"/>
      <c r="CLV73" s="166"/>
      <c r="CLX73" s="164"/>
      <c r="CLY73" s="636"/>
      <c r="CLZ73" s="636"/>
      <c r="CMA73" s="165"/>
      <c r="CMB73" s="165"/>
      <c r="CMC73" s="165"/>
      <c r="CMD73" s="166"/>
      <c r="CMF73" s="164"/>
      <c r="CMG73" s="636"/>
      <c r="CMH73" s="636"/>
      <c r="CMI73" s="165"/>
      <c r="CMJ73" s="165"/>
      <c r="CMK73" s="165"/>
      <c r="CML73" s="166"/>
      <c r="CMN73" s="164"/>
      <c r="CMO73" s="636"/>
      <c r="CMP73" s="636"/>
      <c r="CMQ73" s="165"/>
      <c r="CMR73" s="165"/>
      <c r="CMS73" s="165"/>
      <c r="CMT73" s="166"/>
      <c r="CMV73" s="164"/>
      <c r="CMW73" s="636"/>
      <c r="CMX73" s="636"/>
      <c r="CMY73" s="165"/>
      <c r="CMZ73" s="165"/>
      <c r="CNA73" s="165"/>
      <c r="CNB73" s="166"/>
      <c r="CND73" s="164"/>
      <c r="CNE73" s="636"/>
      <c r="CNF73" s="636"/>
      <c r="CNG73" s="165"/>
      <c r="CNH73" s="165"/>
      <c r="CNI73" s="165"/>
      <c r="CNJ73" s="166"/>
      <c r="CNL73" s="164"/>
      <c r="CNM73" s="636"/>
      <c r="CNN73" s="636"/>
      <c r="CNO73" s="165"/>
      <c r="CNP73" s="165"/>
      <c r="CNQ73" s="165"/>
      <c r="CNR73" s="166"/>
      <c r="CNT73" s="164"/>
      <c r="CNU73" s="636"/>
      <c r="CNV73" s="636"/>
      <c r="CNW73" s="165"/>
      <c r="CNX73" s="165"/>
      <c r="CNY73" s="165"/>
      <c r="CNZ73" s="166"/>
      <c r="COB73" s="164"/>
      <c r="COC73" s="636"/>
      <c r="COD73" s="636"/>
      <c r="COE73" s="165"/>
      <c r="COF73" s="165"/>
      <c r="COG73" s="165"/>
      <c r="COH73" s="166"/>
      <c r="COJ73" s="164"/>
      <c r="COK73" s="636"/>
      <c r="COL73" s="636"/>
      <c r="COM73" s="165"/>
      <c r="CON73" s="165"/>
      <c r="COO73" s="165"/>
      <c r="COP73" s="166"/>
      <c r="COR73" s="164"/>
      <c r="COS73" s="636"/>
      <c r="COT73" s="636"/>
      <c r="COU73" s="165"/>
      <c r="COV73" s="165"/>
      <c r="COW73" s="165"/>
      <c r="COX73" s="166"/>
      <c r="COZ73" s="164"/>
      <c r="CPA73" s="636"/>
      <c r="CPB73" s="636"/>
      <c r="CPC73" s="165"/>
      <c r="CPD73" s="165"/>
      <c r="CPE73" s="165"/>
      <c r="CPF73" s="166"/>
      <c r="CPH73" s="164"/>
      <c r="CPI73" s="636"/>
      <c r="CPJ73" s="636"/>
      <c r="CPK73" s="165"/>
      <c r="CPL73" s="165"/>
      <c r="CPM73" s="165"/>
      <c r="CPN73" s="166"/>
      <c r="CPP73" s="164"/>
      <c r="CPQ73" s="636"/>
      <c r="CPR73" s="636"/>
      <c r="CPS73" s="165"/>
      <c r="CPT73" s="165"/>
      <c r="CPU73" s="165"/>
      <c r="CPV73" s="166"/>
      <c r="CPX73" s="164"/>
      <c r="CPY73" s="636"/>
      <c r="CPZ73" s="636"/>
      <c r="CQA73" s="165"/>
      <c r="CQB73" s="165"/>
      <c r="CQC73" s="165"/>
      <c r="CQD73" s="166"/>
      <c r="CQF73" s="164"/>
      <c r="CQG73" s="636"/>
      <c r="CQH73" s="636"/>
      <c r="CQI73" s="165"/>
      <c r="CQJ73" s="165"/>
      <c r="CQK73" s="165"/>
      <c r="CQL73" s="166"/>
      <c r="CQN73" s="164"/>
      <c r="CQO73" s="636"/>
      <c r="CQP73" s="636"/>
      <c r="CQQ73" s="165"/>
      <c r="CQR73" s="165"/>
      <c r="CQS73" s="165"/>
      <c r="CQT73" s="166"/>
      <c r="CQV73" s="164"/>
      <c r="CQW73" s="636"/>
      <c r="CQX73" s="636"/>
      <c r="CQY73" s="165"/>
      <c r="CQZ73" s="165"/>
      <c r="CRA73" s="165"/>
      <c r="CRB73" s="166"/>
      <c r="CRD73" s="164"/>
      <c r="CRE73" s="636"/>
      <c r="CRF73" s="636"/>
      <c r="CRG73" s="165"/>
      <c r="CRH73" s="165"/>
      <c r="CRI73" s="165"/>
      <c r="CRJ73" s="166"/>
      <c r="CRL73" s="164"/>
      <c r="CRM73" s="636"/>
      <c r="CRN73" s="636"/>
      <c r="CRO73" s="165"/>
      <c r="CRP73" s="165"/>
      <c r="CRQ73" s="165"/>
      <c r="CRR73" s="166"/>
      <c r="CRT73" s="164"/>
      <c r="CRU73" s="636"/>
      <c r="CRV73" s="636"/>
      <c r="CRW73" s="165"/>
      <c r="CRX73" s="165"/>
      <c r="CRY73" s="165"/>
      <c r="CRZ73" s="166"/>
      <c r="CSB73" s="164"/>
      <c r="CSC73" s="636"/>
      <c r="CSD73" s="636"/>
      <c r="CSE73" s="165"/>
      <c r="CSF73" s="165"/>
      <c r="CSG73" s="165"/>
      <c r="CSH73" s="166"/>
      <c r="CSJ73" s="164"/>
      <c r="CSK73" s="636"/>
      <c r="CSL73" s="636"/>
      <c r="CSM73" s="165"/>
      <c r="CSN73" s="165"/>
      <c r="CSO73" s="165"/>
      <c r="CSP73" s="166"/>
      <c r="CSR73" s="164"/>
      <c r="CSS73" s="636"/>
      <c r="CST73" s="636"/>
      <c r="CSU73" s="165"/>
      <c r="CSV73" s="165"/>
      <c r="CSW73" s="165"/>
      <c r="CSX73" s="166"/>
      <c r="CSZ73" s="164"/>
      <c r="CTA73" s="636"/>
      <c r="CTB73" s="636"/>
      <c r="CTC73" s="165"/>
      <c r="CTD73" s="165"/>
      <c r="CTE73" s="165"/>
      <c r="CTF73" s="166"/>
      <c r="CTH73" s="164"/>
      <c r="CTI73" s="636"/>
      <c r="CTJ73" s="636"/>
      <c r="CTK73" s="165"/>
      <c r="CTL73" s="165"/>
      <c r="CTM73" s="165"/>
      <c r="CTN73" s="166"/>
      <c r="CTP73" s="164"/>
      <c r="CTQ73" s="636"/>
      <c r="CTR73" s="636"/>
      <c r="CTS73" s="165"/>
      <c r="CTT73" s="165"/>
      <c r="CTU73" s="165"/>
      <c r="CTV73" s="166"/>
      <c r="CTX73" s="164"/>
      <c r="CTY73" s="636"/>
      <c r="CTZ73" s="636"/>
      <c r="CUA73" s="165"/>
      <c r="CUB73" s="165"/>
      <c r="CUC73" s="165"/>
      <c r="CUD73" s="166"/>
      <c r="CUF73" s="164"/>
      <c r="CUG73" s="636"/>
      <c r="CUH73" s="636"/>
      <c r="CUI73" s="165"/>
      <c r="CUJ73" s="165"/>
      <c r="CUK73" s="165"/>
      <c r="CUL73" s="166"/>
      <c r="CUN73" s="164"/>
      <c r="CUO73" s="636"/>
      <c r="CUP73" s="636"/>
      <c r="CUQ73" s="165"/>
      <c r="CUR73" s="165"/>
      <c r="CUS73" s="165"/>
      <c r="CUT73" s="166"/>
      <c r="CUV73" s="164"/>
      <c r="CUW73" s="636"/>
      <c r="CUX73" s="636"/>
      <c r="CUY73" s="165"/>
      <c r="CUZ73" s="165"/>
      <c r="CVA73" s="165"/>
      <c r="CVB73" s="166"/>
      <c r="CVD73" s="164"/>
      <c r="CVE73" s="636"/>
      <c r="CVF73" s="636"/>
      <c r="CVG73" s="165"/>
      <c r="CVH73" s="165"/>
      <c r="CVI73" s="165"/>
      <c r="CVJ73" s="166"/>
      <c r="CVL73" s="164"/>
      <c r="CVM73" s="636"/>
      <c r="CVN73" s="636"/>
      <c r="CVO73" s="165"/>
      <c r="CVP73" s="165"/>
      <c r="CVQ73" s="165"/>
      <c r="CVR73" s="166"/>
      <c r="CVT73" s="164"/>
      <c r="CVU73" s="636"/>
      <c r="CVV73" s="636"/>
      <c r="CVW73" s="165"/>
      <c r="CVX73" s="165"/>
      <c r="CVY73" s="165"/>
      <c r="CVZ73" s="166"/>
      <c r="CWB73" s="164"/>
      <c r="CWC73" s="636"/>
      <c r="CWD73" s="636"/>
      <c r="CWE73" s="165"/>
      <c r="CWF73" s="165"/>
      <c r="CWG73" s="165"/>
      <c r="CWH73" s="166"/>
      <c r="CWJ73" s="164"/>
      <c r="CWK73" s="636"/>
      <c r="CWL73" s="636"/>
      <c r="CWM73" s="165"/>
      <c r="CWN73" s="165"/>
      <c r="CWO73" s="165"/>
      <c r="CWP73" s="166"/>
      <c r="CWR73" s="164"/>
      <c r="CWS73" s="636"/>
      <c r="CWT73" s="636"/>
      <c r="CWU73" s="165"/>
      <c r="CWV73" s="165"/>
      <c r="CWW73" s="165"/>
      <c r="CWX73" s="166"/>
      <c r="CWZ73" s="164"/>
      <c r="CXA73" s="636"/>
      <c r="CXB73" s="636"/>
      <c r="CXC73" s="165"/>
      <c r="CXD73" s="165"/>
      <c r="CXE73" s="165"/>
      <c r="CXF73" s="166"/>
      <c r="CXH73" s="164"/>
      <c r="CXI73" s="636"/>
      <c r="CXJ73" s="636"/>
      <c r="CXK73" s="165"/>
      <c r="CXL73" s="165"/>
      <c r="CXM73" s="165"/>
      <c r="CXN73" s="166"/>
      <c r="CXP73" s="164"/>
      <c r="CXQ73" s="636"/>
      <c r="CXR73" s="636"/>
      <c r="CXS73" s="165"/>
      <c r="CXT73" s="165"/>
      <c r="CXU73" s="165"/>
      <c r="CXV73" s="166"/>
      <c r="CXX73" s="164"/>
      <c r="CXY73" s="636"/>
      <c r="CXZ73" s="636"/>
      <c r="CYA73" s="165"/>
      <c r="CYB73" s="165"/>
      <c r="CYC73" s="165"/>
      <c r="CYD73" s="166"/>
      <c r="CYF73" s="164"/>
      <c r="CYG73" s="636"/>
      <c r="CYH73" s="636"/>
      <c r="CYI73" s="165"/>
      <c r="CYJ73" s="165"/>
      <c r="CYK73" s="165"/>
      <c r="CYL73" s="166"/>
      <c r="CYN73" s="164"/>
      <c r="CYO73" s="636"/>
      <c r="CYP73" s="636"/>
      <c r="CYQ73" s="165"/>
      <c r="CYR73" s="165"/>
      <c r="CYS73" s="165"/>
      <c r="CYT73" s="166"/>
      <c r="CYV73" s="164"/>
      <c r="CYW73" s="636"/>
      <c r="CYX73" s="636"/>
      <c r="CYY73" s="165"/>
      <c r="CYZ73" s="165"/>
      <c r="CZA73" s="165"/>
      <c r="CZB73" s="166"/>
      <c r="CZD73" s="164"/>
      <c r="CZE73" s="636"/>
      <c r="CZF73" s="636"/>
      <c r="CZG73" s="165"/>
      <c r="CZH73" s="165"/>
      <c r="CZI73" s="165"/>
      <c r="CZJ73" s="166"/>
      <c r="CZL73" s="164"/>
      <c r="CZM73" s="636"/>
      <c r="CZN73" s="636"/>
      <c r="CZO73" s="165"/>
      <c r="CZP73" s="165"/>
      <c r="CZQ73" s="165"/>
      <c r="CZR73" s="166"/>
      <c r="CZT73" s="164"/>
      <c r="CZU73" s="636"/>
      <c r="CZV73" s="636"/>
      <c r="CZW73" s="165"/>
      <c r="CZX73" s="165"/>
      <c r="CZY73" s="165"/>
      <c r="CZZ73" s="166"/>
      <c r="DAB73" s="164"/>
      <c r="DAC73" s="636"/>
      <c r="DAD73" s="636"/>
      <c r="DAE73" s="165"/>
      <c r="DAF73" s="165"/>
      <c r="DAG73" s="165"/>
      <c r="DAH73" s="166"/>
      <c r="DAJ73" s="164"/>
      <c r="DAK73" s="636"/>
      <c r="DAL73" s="636"/>
      <c r="DAM73" s="165"/>
      <c r="DAN73" s="165"/>
      <c r="DAO73" s="165"/>
      <c r="DAP73" s="166"/>
      <c r="DAR73" s="164"/>
      <c r="DAS73" s="636"/>
      <c r="DAT73" s="636"/>
      <c r="DAU73" s="165"/>
      <c r="DAV73" s="165"/>
      <c r="DAW73" s="165"/>
      <c r="DAX73" s="166"/>
      <c r="DAZ73" s="164"/>
      <c r="DBA73" s="636"/>
      <c r="DBB73" s="636"/>
      <c r="DBC73" s="165"/>
      <c r="DBD73" s="165"/>
      <c r="DBE73" s="165"/>
      <c r="DBF73" s="166"/>
      <c r="DBH73" s="164"/>
      <c r="DBI73" s="636"/>
      <c r="DBJ73" s="636"/>
      <c r="DBK73" s="165"/>
      <c r="DBL73" s="165"/>
      <c r="DBM73" s="165"/>
      <c r="DBN73" s="166"/>
      <c r="DBP73" s="164"/>
      <c r="DBQ73" s="636"/>
      <c r="DBR73" s="636"/>
      <c r="DBS73" s="165"/>
      <c r="DBT73" s="165"/>
      <c r="DBU73" s="165"/>
      <c r="DBV73" s="166"/>
      <c r="DBX73" s="164"/>
      <c r="DBY73" s="636"/>
      <c r="DBZ73" s="636"/>
      <c r="DCA73" s="165"/>
      <c r="DCB73" s="165"/>
      <c r="DCC73" s="165"/>
      <c r="DCD73" s="166"/>
      <c r="DCF73" s="164"/>
      <c r="DCG73" s="636"/>
      <c r="DCH73" s="636"/>
      <c r="DCI73" s="165"/>
      <c r="DCJ73" s="165"/>
      <c r="DCK73" s="165"/>
      <c r="DCL73" s="166"/>
      <c r="DCN73" s="164"/>
      <c r="DCO73" s="636"/>
      <c r="DCP73" s="636"/>
      <c r="DCQ73" s="165"/>
      <c r="DCR73" s="165"/>
      <c r="DCS73" s="165"/>
      <c r="DCT73" s="166"/>
      <c r="DCV73" s="164"/>
      <c r="DCW73" s="636"/>
      <c r="DCX73" s="636"/>
      <c r="DCY73" s="165"/>
      <c r="DCZ73" s="165"/>
      <c r="DDA73" s="165"/>
      <c r="DDB73" s="166"/>
      <c r="DDD73" s="164"/>
      <c r="DDE73" s="636"/>
      <c r="DDF73" s="636"/>
      <c r="DDG73" s="165"/>
      <c r="DDH73" s="165"/>
      <c r="DDI73" s="165"/>
      <c r="DDJ73" s="166"/>
      <c r="DDL73" s="164"/>
      <c r="DDM73" s="636"/>
      <c r="DDN73" s="636"/>
      <c r="DDO73" s="165"/>
      <c r="DDP73" s="165"/>
      <c r="DDQ73" s="165"/>
      <c r="DDR73" s="166"/>
      <c r="DDT73" s="164"/>
      <c r="DDU73" s="636"/>
      <c r="DDV73" s="636"/>
      <c r="DDW73" s="165"/>
      <c r="DDX73" s="165"/>
      <c r="DDY73" s="165"/>
      <c r="DDZ73" s="166"/>
      <c r="DEB73" s="164"/>
      <c r="DEC73" s="636"/>
      <c r="DED73" s="636"/>
      <c r="DEE73" s="165"/>
      <c r="DEF73" s="165"/>
      <c r="DEG73" s="165"/>
      <c r="DEH73" s="166"/>
      <c r="DEJ73" s="164"/>
      <c r="DEK73" s="636"/>
      <c r="DEL73" s="636"/>
      <c r="DEM73" s="165"/>
      <c r="DEN73" s="165"/>
      <c r="DEO73" s="165"/>
      <c r="DEP73" s="166"/>
      <c r="DER73" s="164"/>
      <c r="DES73" s="636"/>
      <c r="DET73" s="636"/>
      <c r="DEU73" s="165"/>
      <c r="DEV73" s="165"/>
      <c r="DEW73" s="165"/>
      <c r="DEX73" s="166"/>
      <c r="DEZ73" s="164"/>
      <c r="DFA73" s="636"/>
      <c r="DFB73" s="636"/>
      <c r="DFC73" s="165"/>
      <c r="DFD73" s="165"/>
      <c r="DFE73" s="165"/>
      <c r="DFF73" s="166"/>
      <c r="DFH73" s="164"/>
      <c r="DFI73" s="636"/>
      <c r="DFJ73" s="636"/>
      <c r="DFK73" s="165"/>
      <c r="DFL73" s="165"/>
      <c r="DFM73" s="165"/>
      <c r="DFN73" s="166"/>
      <c r="DFP73" s="164"/>
      <c r="DFQ73" s="636"/>
      <c r="DFR73" s="636"/>
      <c r="DFS73" s="165"/>
      <c r="DFT73" s="165"/>
      <c r="DFU73" s="165"/>
      <c r="DFV73" s="166"/>
      <c r="DFX73" s="164"/>
      <c r="DFY73" s="636"/>
      <c r="DFZ73" s="636"/>
      <c r="DGA73" s="165"/>
      <c r="DGB73" s="165"/>
      <c r="DGC73" s="165"/>
      <c r="DGD73" s="166"/>
      <c r="DGF73" s="164"/>
      <c r="DGG73" s="636"/>
      <c r="DGH73" s="636"/>
      <c r="DGI73" s="165"/>
      <c r="DGJ73" s="165"/>
      <c r="DGK73" s="165"/>
      <c r="DGL73" s="166"/>
      <c r="DGN73" s="164"/>
      <c r="DGO73" s="636"/>
      <c r="DGP73" s="636"/>
      <c r="DGQ73" s="165"/>
      <c r="DGR73" s="165"/>
      <c r="DGS73" s="165"/>
      <c r="DGT73" s="166"/>
      <c r="DGV73" s="164"/>
      <c r="DGW73" s="636"/>
      <c r="DGX73" s="636"/>
      <c r="DGY73" s="165"/>
      <c r="DGZ73" s="165"/>
      <c r="DHA73" s="165"/>
      <c r="DHB73" s="166"/>
      <c r="DHD73" s="164"/>
      <c r="DHE73" s="636"/>
      <c r="DHF73" s="636"/>
      <c r="DHG73" s="165"/>
      <c r="DHH73" s="165"/>
      <c r="DHI73" s="165"/>
      <c r="DHJ73" s="166"/>
      <c r="DHL73" s="164"/>
      <c r="DHM73" s="636"/>
      <c r="DHN73" s="636"/>
      <c r="DHO73" s="165"/>
      <c r="DHP73" s="165"/>
      <c r="DHQ73" s="165"/>
      <c r="DHR73" s="166"/>
      <c r="DHT73" s="164"/>
      <c r="DHU73" s="636"/>
      <c r="DHV73" s="636"/>
      <c r="DHW73" s="165"/>
      <c r="DHX73" s="165"/>
      <c r="DHY73" s="165"/>
      <c r="DHZ73" s="166"/>
      <c r="DIB73" s="164"/>
      <c r="DIC73" s="636"/>
      <c r="DID73" s="636"/>
      <c r="DIE73" s="165"/>
      <c r="DIF73" s="165"/>
      <c r="DIG73" s="165"/>
      <c r="DIH73" s="166"/>
      <c r="DIJ73" s="164"/>
      <c r="DIK73" s="636"/>
      <c r="DIL73" s="636"/>
      <c r="DIM73" s="165"/>
      <c r="DIN73" s="165"/>
      <c r="DIO73" s="165"/>
      <c r="DIP73" s="166"/>
      <c r="DIR73" s="164"/>
      <c r="DIS73" s="636"/>
      <c r="DIT73" s="636"/>
      <c r="DIU73" s="165"/>
      <c r="DIV73" s="165"/>
      <c r="DIW73" s="165"/>
      <c r="DIX73" s="166"/>
      <c r="DIZ73" s="164"/>
      <c r="DJA73" s="636"/>
      <c r="DJB73" s="636"/>
      <c r="DJC73" s="165"/>
      <c r="DJD73" s="165"/>
      <c r="DJE73" s="165"/>
      <c r="DJF73" s="166"/>
      <c r="DJH73" s="164"/>
      <c r="DJI73" s="636"/>
      <c r="DJJ73" s="636"/>
      <c r="DJK73" s="165"/>
      <c r="DJL73" s="165"/>
      <c r="DJM73" s="165"/>
      <c r="DJN73" s="166"/>
      <c r="DJP73" s="164"/>
      <c r="DJQ73" s="636"/>
      <c r="DJR73" s="636"/>
      <c r="DJS73" s="165"/>
      <c r="DJT73" s="165"/>
      <c r="DJU73" s="165"/>
      <c r="DJV73" s="166"/>
      <c r="DJX73" s="164"/>
      <c r="DJY73" s="636"/>
      <c r="DJZ73" s="636"/>
      <c r="DKA73" s="165"/>
      <c r="DKB73" s="165"/>
      <c r="DKC73" s="165"/>
      <c r="DKD73" s="166"/>
      <c r="DKF73" s="164"/>
      <c r="DKG73" s="636"/>
      <c r="DKH73" s="636"/>
      <c r="DKI73" s="165"/>
      <c r="DKJ73" s="165"/>
      <c r="DKK73" s="165"/>
      <c r="DKL73" s="166"/>
      <c r="DKN73" s="164"/>
      <c r="DKO73" s="636"/>
      <c r="DKP73" s="636"/>
      <c r="DKQ73" s="165"/>
      <c r="DKR73" s="165"/>
      <c r="DKS73" s="165"/>
      <c r="DKT73" s="166"/>
      <c r="DKV73" s="164"/>
      <c r="DKW73" s="636"/>
      <c r="DKX73" s="636"/>
      <c r="DKY73" s="165"/>
      <c r="DKZ73" s="165"/>
      <c r="DLA73" s="165"/>
      <c r="DLB73" s="166"/>
      <c r="DLD73" s="164"/>
      <c r="DLE73" s="636"/>
      <c r="DLF73" s="636"/>
      <c r="DLG73" s="165"/>
      <c r="DLH73" s="165"/>
      <c r="DLI73" s="165"/>
      <c r="DLJ73" s="166"/>
      <c r="DLL73" s="164"/>
      <c r="DLM73" s="636"/>
      <c r="DLN73" s="636"/>
      <c r="DLO73" s="165"/>
      <c r="DLP73" s="165"/>
      <c r="DLQ73" s="165"/>
      <c r="DLR73" s="166"/>
      <c r="DLT73" s="164"/>
      <c r="DLU73" s="636"/>
      <c r="DLV73" s="636"/>
      <c r="DLW73" s="165"/>
      <c r="DLX73" s="165"/>
      <c r="DLY73" s="165"/>
      <c r="DLZ73" s="166"/>
      <c r="DMB73" s="164"/>
      <c r="DMC73" s="636"/>
      <c r="DMD73" s="636"/>
      <c r="DME73" s="165"/>
      <c r="DMF73" s="165"/>
      <c r="DMG73" s="165"/>
      <c r="DMH73" s="166"/>
      <c r="DMJ73" s="164"/>
      <c r="DMK73" s="636"/>
      <c r="DML73" s="636"/>
      <c r="DMM73" s="165"/>
      <c r="DMN73" s="165"/>
      <c r="DMO73" s="165"/>
      <c r="DMP73" s="166"/>
      <c r="DMR73" s="164"/>
      <c r="DMS73" s="636"/>
      <c r="DMT73" s="636"/>
      <c r="DMU73" s="165"/>
      <c r="DMV73" s="165"/>
      <c r="DMW73" s="165"/>
      <c r="DMX73" s="166"/>
      <c r="DMZ73" s="164"/>
      <c r="DNA73" s="636"/>
      <c r="DNB73" s="636"/>
      <c r="DNC73" s="165"/>
      <c r="DND73" s="165"/>
      <c r="DNE73" s="165"/>
      <c r="DNF73" s="166"/>
      <c r="DNH73" s="164"/>
      <c r="DNI73" s="636"/>
      <c r="DNJ73" s="636"/>
      <c r="DNK73" s="165"/>
      <c r="DNL73" s="165"/>
      <c r="DNM73" s="165"/>
      <c r="DNN73" s="166"/>
      <c r="DNP73" s="164"/>
      <c r="DNQ73" s="636"/>
      <c r="DNR73" s="636"/>
      <c r="DNS73" s="165"/>
      <c r="DNT73" s="165"/>
      <c r="DNU73" s="165"/>
      <c r="DNV73" s="166"/>
      <c r="DNX73" s="164"/>
      <c r="DNY73" s="636"/>
      <c r="DNZ73" s="636"/>
      <c r="DOA73" s="165"/>
      <c r="DOB73" s="165"/>
      <c r="DOC73" s="165"/>
      <c r="DOD73" s="166"/>
      <c r="DOF73" s="164"/>
      <c r="DOG73" s="636"/>
      <c r="DOH73" s="636"/>
      <c r="DOI73" s="165"/>
      <c r="DOJ73" s="165"/>
      <c r="DOK73" s="165"/>
      <c r="DOL73" s="166"/>
      <c r="DON73" s="164"/>
      <c r="DOO73" s="636"/>
      <c r="DOP73" s="636"/>
      <c r="DOQ73" s="165"/>
      <c r="DOR73" s="165"/>
      <c r="DOS73" s="165"/>
      <c r="DOT73" s="166"/>
      <c r="DOV73" s="164"/>
      <c r="DOW73" s="636"/>
      <c r="DOX73" s="636"/>
      <c r="DOY73" s="165"/>
      <c r="DOZ73" s="165"/>
      <c r="DPA73" s="165"/>
      <c r="DPB73" s="166"/>
      <c r="DPD73" s="164"/>
      <c r="DPE73" s="636"/>
      <c r="DPF73" s="636"/>
      <c r="DPG73" s="165"/>
      <c r="DPH73" s="165"/>
      <c r="DPI73" s="165"/>
      <c r="DPJ73" s="166"/>
      <c r="DPL73" s="164"/>
      <c r="DPM73" s="636"/>
      <c r="DPN73" s="636"/>
      <c r="DPO73" s="165"/>
      <c r="DPP73" s="165"/>
      <c r="DPQ73" s="165"/>
      <c r="DPR73" s="166"/>
      <c r="DPT73" s="164"/>
      <c r="DPU73" s="636"/>
      <c r="DPV73" s="636"/>
      <c r="DPW73" s="165"/>
      <c r="DPX73" s="165"/>
      <c r="DPY73" s="165"/>
      <c r="DPZ73" s="166"/>
      <c r="DQB73" s="164"/>
      <c r="DQC73" s="636"/>
      <c r="DQD73" s="636"/>
      <c r="DQE73" s="165"/>
      <c r="DQF73" s="165"/>
      <c r="DQG73" s="165"/>
      <c r="DQH73" s="166"/>
      <c r="DQJ73" s="164"/>
      <c r="DQK73" s="636"/>
      <c r="DQL73" s="636"/>
      <c r="DQM73" s="165"/>
      <c r="DQN73" s="165"/>
      <c r="DQO73" s="165"/>
      <c r="DQP73" s="166"/>
      <c r="DQR73" s="164"/>
      <c r="DQS73" s="636"/>
      <c r="DQT73" s="636"/>
      <c r="DQU73" s="165"/>
      <c r="DQV73" s="165"/>
      <c r="DQW73" s="165"/>
      <c r="DQX73" s="166"/>
      <c r="DQZ73" s="164"/>
      <c r="DRA73" s="636"/>
      <c r="DRB73" s="636"/>
      <c r="DRC73" s="165"/>
      <c r="DRD73" s="165"/>
      <c r="DRE73" s="165"/>
      <c r="DRF73" s="166"/>
      <c r="DRH73" s="164"/>
      <c r="DRI73" s="636"/>
      <c r="DRJ73" s="636"/>
      <c r="DRK73" s="165"/>
      <c r="DRL73" s="165"/>
      <c r="DRM73" s="165"/>
      <c r="DRN73" s="166"/>
      <c r="DRP73" s="164"/>
      <c r="DRQ73" s="636"/>
      <c r="DRR73" s="636"/>
      <c r="DRS73" s="165"/>
      <c r="DRT73" s="165"/>
      <c r="DRU73" s="165"/>
      <c r="DRV73" s="166"/>
      <c r="DRX73" s="164"/>
      <c r="DRY73" s="636"/>
      <c r="DRZ73" s="636"/>
      <c r="DSA73" s="165"/>
      <c r="DSB73" s="165"/>
      <c r="DSC73" s="165"/>
      <c r="DSD73" s="166"/>
      <c r="DSF73" s="164"/>
      <c r="DSG73" s="636"/>
      <c r="DSH73" s="636"/>
      <c r="DSI73" s="165"/>
      <c r="DSJ73" s="165"/>
      <c r="DSK73" s="165"/>
      <c r="DSL73" s="166"/>
      <c r="DSN73" s="164"/>
      <c r="DSO73" s="636"/>
      <c r="DSP73" s="636"/>
      <c r="DSQ73" s="165"/>
      <c r="DSR73" s="165"/>
      <c r="DSS73" s="165"/>
      <c r="DST73" s="166"/>
      <c r="DSV73" s="164"/>
      <c r="DSW73" s="636"/>
      <c r="DSX73" s="636"/>
      <c r="DSY73" s="165"/>
      <c r="DSZ73" s="165"/>
      <c r="DTA73" s="165"/>
      <c r="DTB73" s="166"/>
      <c r="DTD73" s="164"/>
      <c r="DTE73" s="636"/>
      <c r="DTF73" s="636"/>
      <c r="DTG73" s="165"/>
      <c r="DTH73" s="165"/>
      <c r="DTI73" s="165"/>
      <c r="DTJ73" s="166"/>
      <c r="DTL73" s="164"/>
      <c r="DTM73" s="636"/>
      <c r="DTN73" s="636"/>
      <c r="DTO73" s="165"/>
      <c r="DTP73" s="165"/>
      <c r="DTQ73" s="165"/>
      <c r="DTR73" s="166"/>
      <c r="DTT73" s="164"/>
      <c r="DTU73" s="636"/>
      <c r="DTV73" s="636"/>
      <c r="DTW73" s="165"/>
      <c r="DTX73" s="165"/>
      <c r="DTY73" s="165"/>
      <c r="DTZ73" s="166"/>
      <c r="DUB73" s="164"/>
      <c r="DUC73" s="636"/>
      <c r="DUD73" s="636"/>
      <c r="DUE73" s="165"/>
      <c r="DUF73" s="165"/>
      <c r="DUG73" s="165"/>
      <c r="DUH73" s="166"/>
      <c r="DUJ73" s="164"/>
      <c r="DUK73" s="636"/>
      <c r="DUL73" s="636"/>
      <c r="DUM73" s="165"/>
      <c r="DUN73" s="165"/>
      <c r="DUO73" s="165"/>
      <c r="DUP73" s="166"/>
      <c r="DUR73" s="164"/>
      <c r="DUS73" s="636"/>
      <c r="DUT73" s="636"/>
      <c r="DUU73" s="165"/>
      <c r="DUV73" s="165"/>
      <c r="DUW73" s="165"/>
      <c r="DUX73" s="166"/>
      <c r="DUZ73" s="164"/>
      <c r="DVA73" s="636"/>
      <c r="DVB73" s="636"/>
      <c r="DVC73" s="165"/>
      <c r="DVD73" s="165"/>
      <c r="DVE73" s="165"/>
      <c r="DVF73" s="166"/>
      <c r="DVH73" s="164"/>
      <c r="DVI73" s="636"/>
      <c r="DVJ73" s="636"/>
      <c r="DVK73" s="165"/>
      <c r="DVL73" s="165"/>
      <c r="DVM73" s="165"/>
      <c r="DVN73" s="166"/>
      <c r="DVP73" s="164"/>
      <c r="DVQ73" s="636"/>
      <c r="DVR73" s="636"/>
      <c r="DVS73" s="165"/>
      <c r="DVT73" s="165"/>
      <c r="DVU73" s="165"/>
      <c r="DVV73" s="166"/>
      <c r="DVX73" s="164"/>
      <c r="DVY73" s="636"/>
      <c r="DVZ73" s="636"/>
      <c r="DWA73" s="165"/>
      <c r="DWB73" s="165"/>
      <c r="DWC73" s="165"/>
      <c r="DWD73" s="166"/>
      <c r="DWF73" s="164"/>
      <c r="DWG73" s="636"/>
      <c r="DWH73" s="636"/>
      <c r="DWI73" s="165"/>
      <c r="DWJ73" s="165"/>
      <c r="DWK73" s="165"/>
      <c r="DWL73" s="166"/>
      <c r="DWN73" s="164"/>
      <c r="DWO73" s="636"/>
      <c r="DWP73" s="636"/>
      <c r="DWQ73" s="165"/>
      <c r="DWR73" s="165"/>
      <c r="DWS73" s="165"/>
      <c r="DWT73" s="166"/>
      <c r="DWV73" s="164"/>
      <c r="DWW73" s="636"/>
      <c r="DWX73" s="636"/>
      <c r="DWY73" s="165"/>
      <c r="DWZ73" s="165"/>
      <c r="DXA73" s="165"/>
      <c r="DXB73" s="166"/>
      <c r="DXD73" s="164"/>
      <c r="DXE73" s="636"/>
      <c r="DXF73" s="636"/>
      <c r="DXG73" s="165"/>
      <c r="DXH73" s="165"/>
      <c r="DXI73" s="165"/>
      <c r="DXJ73" s="166"/>
      <c r="DXL73" s="164"/>
      <c r="DXM73" s="636"/>
      <c r="DXN73" s="636"/>
      <c r="DXO73" s="165"/>
      <c r="DXP73" s="165"/>
      <c r="DXQ73" s="165"/>
      <c r="DXR73" s="166"/>
      <c r="DXT73" s="164"/>
      <c r="DXU73" s="636"/>
      <c r="DXV73" s="636"/>
      <c r="DXW73" s="165"/>
      <c r="DXX73" s="165"/>
      <c r="DXY73" s="165"/>
      <c r="DXZ73" s="166"/>
      <c r="DYB73" s="164"/>
      <c r="DYC73" s="636"/>
      <c r="DYD73" s="636"/>
      <c r="DYE73" s="165"/>
      <c r="DYF73" s="165"/>
      <c r="DYG73" s="165"/>
      <c r="DYH73" s="166"/>
      <c r="DYJ73" s="164"/>
      <c r="DYK73" s="636"/>
      <c r="DYL73" s="636"/>
      <c r="DYM73" s="165"/>
      <c r="DYN73" s="165"/>
      <c r="DYO73" s="165"/>
      <c r="DYP73" s="166"/>
      <c r="DYR73" s="164"/>
      <c r="DYS73" s="636"/>
      <c r="DYT73" s="636"/>
      <c r="DYU73" s="165"/>
      <c r="DYV73" s="165"/>
      <c r="DYW73" s="165"/>
      <c r="DYX73" s="166"/>
      <c r="DYZ73" s="164"/>
      <c r="DZA73" s="636"/>
      <c r="DZB73" s="636"/>
      <c r="DZC73" s="165"/>
      <c r="DZD73" s="165"/>
      <c r="DZE73" s="165"/>
      <c r="DZF73" s="166"/>
      <c r="DZH73" s="164"/>
      <c r="DZI73" s="636"/>
      <c r="DZJ73" s="636"/>
      <c r="DZK73" s="165"/>
      <c r="DZL73" s="165"/>
      <c r="DZM73" s="165"/>
      <c r="DZN73" s="166"/>
      <c r="DZP73" s="164"/>
      <c r="DZQ73" s="636"/>
      <c r="DZR73" s="636"/>
      <c r="DZS73" s="165"/>
      <c r="DZT73" s="165"/>
      <c r="DZU73" s="165"/>
      <c r="DZV73" s="166"/>
      <c r="DZX73" s="164"/>
      <c r="DZY73" s="636"/>
      <c r="DZZ73" s="636"/>
      <c r="EAA73" s="165"/>
      <c r="EAB73" s="165"/>
      <c r="EAC73" s="165"/>
      <c r="EAD73" s="166"/>
      <c r="EAF73" s="164"/>
      <c r="EAG73" s="636"/>
      <c r="EAH73" s="636"/>
      <c r="EAI73" s="165"/>
      <c r="EAJ73" s="165"/>
      <c r="EAK73" s="165"/>
      <c r="EAL73" s="166"/>
      <c r="EAN73" s="164"/>
      <c r="EAO73" s="636"/>
      <c r="EAP73" s="636"/>
      <c r="EAQ73" s="165"/>
      <c r="EAR73" s="165"/>
      <c r="EAS73" s="165"/>
      <c r="EAT73" s="166"/>
      <c r="EAV73" s="164"/>
      <c r="EAW73" s="636"/>
      <c r="EAX73" s="636"/>
      <c r="EAY73" s="165"/>
      <c r="EAZ73" s="165"/>
      <c r="EBA73" s="165"/>
      <c r="EBB73" s="166"/>
      <c r="EBD73" s="164"/>
      <c r="EBE73" s="636"/>
      <c r="EBF73" s="636"/>
      <c r="EBG73" s="165"/>
      <c r="EBH73" s="165"/>
      <c r="EBI73" s="165"/>
      <c r="EBJ73" s="166"/>
      <c r="EBL73" s="164"/>
      <c r="EBM73" s="636"/>
      <c r="EBN73" s="636"/>
      <c r="EBO73" s="165"/>
      <c r="EBP73" s="165"/>
      <c r="EBQ73" s="165"/>
      <c r="EBR73" s="166"/>
      <c r="EBT73" s="164"/>
      <c r="EBU73" s="636"/>
      <c r="EBV73" s="636"/>
      <c r="EBW73" s="165"/>
      <c r="EBX73" s="165"/>
      <c r="EBY73" s="165"/>
      <c r="EBZ73" s="166"/>
      <c r="ECB73" s="164"/>
      <c r="ECC73" s="636"/>
      <c r="ECD73" s="636"/>
      <c r="ECE73" s="165"/>
      <c r="ECF73" s="165"/>
      <c r="ECG73" s="165"/>
      <c r="ECH73" s="166"/>
      <c r="ECJ73" s="164"/>
      <c r="ECK73" s="636"/>
      <c r="ECL73" s="636"/>
      <c r="ECM73" s="165"/>
      <c r="ECN73" s="165"/>
      <c r="ECO73" s="165"/>
      <c r="ECP73" s="166"/>
      <c r="ECR73" s="164"/>
      <c r="ECS73" s="636"/>
      <c r="ECT73" s="636"/>
      <c r="ECU73" s="165"/>
      <c r="ECV73" s="165"/>
      <c r="ECW73" s="165"/>
      <c r="ECX73" s="166"/>
      <c r="ECZ73" s="164"/>
      <c r="EDA73" s="636"/>
      <c r="EDB73" s="636"/>
      <c r="EDC73" s="165"/>
      <c r="EDD73" s="165"/>
      <c r="EDE73" s="165"/>
      <c r="EDF73" s="166"/>
      <c r="EDH73" s="164"/>
      <c r="EDI73" s="636"/>
      <c r="EDJ73" s="636"/>
      <c r="EDK73" s="165"/>
      <c r="EDL73" s="165"/>
      <c r="EDM73" s="165"/>
      <c r="EDN73" s="166"/>
      <c r="EDP73" s="164"/>
      <c r="EDQ73" s="636"/>
      <c r="EDR73" s="636"/>
      <c r="EDS73" s="165"/>
      <c r="EDT73" s="165"/>
      <c r="EDU73" s="165"/>
      <c r="EDV73" s="166"/>
      <c r="EDX73" s="164"/>
      <c r="EDY73" s="636"/>
      <c r="EDZ73" s="636"/>
      <c r="EEA73" s="165"/>
      <c r="EEB73" s="165"/>
      <c r="EEC73" s="165"/>
      <c r="EED73" s="166"/>
      <c r="EEF73" s="164"/>
      <c r="EEG73" s="636"/>
      <c r="EEH73" s="636"/>
      <c r="EEI73" s="165"/>
      <c r="EEJ73" s="165"/>
      <c r="EEK73" s="165"/>
      <c r="EEL73" s="166"/>
      <c r="EEN73" s="164"/>
      <c r="EEO73" s="636"/>
      <c r="EEP73" s="636"/>
      <c r="EEQ73" s="165"/>
      <c r="EER73" s="165"/>
      <c r="EES73" s="165"/>
      <c r="EET73" s="166"/>
      <c r="EEV73" s="164"/>
      <c r="EEW73" s="636"/>
      <c r="EEX73" s="636"/>
      <c r="EEY73" s="165"/>
      <c r="EEZ73" s="165"/>
      <c r="EFA73" s="165"/>
      <c r="EFB73" s="166"/>
      <c r="EFD73" s="164"/>
      <c r="EFE73" s="636"/>
      <c r="EFF73" s="636"/>
      <c r="EFG73" s="165"/>
      <c r="EFH73" s="165"/>
      <c r="EFI73" s="165"/>
      <c r="EFJ73" s="166"/>
      <c r="EFL73" s="164"/>
      <c r="EFM73" s="636"/>
      <c r="EFN73" s="636"/>
      <c r="EFO73" s="165"/>
      <c r="EFP73" s="165"/>
      <c r="EFQ73" s="165"/>
      <c r="EFR73" s="166"/>
      <c r="EFT73" s="164"/>
      <c r="EFU73" s="636"/>
      <c r="EFV73" s="636"/>
      <c r="EFW73" s="165"/>
      <c r="EFX73" s="165"/>
      <c r="EFY73" s="165"/>
      <c r="EFZ73" s="166"/>
      <c r="EGB73" s="164"/>
      <c r="EGC73" s="636"/>
      <c r="EGD73" s="636"/>
      <c r="EGE73" s="165"/>
      <c r="EGF73" s="165"/>
      <c r="EGG73" s="165"/>
      <c r="EGH73" s="166"/>
      <c r="EGJ73" s="164"/>
      <c r="EGK73" s="636"/>
      <c r="EGL73" s="636"/>
      <c r="EGM73" s="165"/>
      <c r="EGN73" s="165"/>
      <c r="EGO73" s="165"/>
      <c r="EGP73" s="166"/>
      <c r="EGR73" s="164"/>
      <c r="EGS73" s="636"/>
      <c r="EGT73" s="636"/>
      <c r="EGU73" s="165"/>
      <c r="EGV73" s="165"/>
      <c r="EGW73" s="165"/>
      <c r="EGX73" s="166"/>
      <c r="EGZ73" s="164"/>
      <c r="EHA73" s="636"/>
      <c r="EHB73" s="636"/>
      <c r="EHC73" s="165"/>
      <c r="EHD73" s="165"/>
      <c r="EHE73" s="165"/>
      <c r="EHF73" s="166"/>
      <c r="EHH73" s="164"/>
      <c r="EHI73" s="636"/>
      <c r="EHJ73" s="636"/>
      <c r="EHK73" s="165"/>
      <c r="EHL73" s="165"/>
      <c r="EHM73" s="165"/>
      <c r="EHN73" s="166"/>
      <c r="EHP73" s="164"/>
      <c r="EHQ73" s="636"/>
      <c r="EHR73" s="636"/>
      <c r="EHS73" s="165"/>
      <c r="EHT73" s="165"/>
      <c r="EHU73" s="165"/>
      <c r="EHV73" s="166"/>
      <c r="EHX73" s="164"/>
      <c r="EHY73" s="636"/>
      <c r="EHZ73" s="636"/>
      <c r="EIA73" s="165"/>
      <c r="EIB73" s="165"/>
      <c r="EIC73" s="165"/>
      <c r="EID73" s="166"/>
      <c r="EIF73" s="164"/>
      <c r="EIG73" s="636"/>
      <c r="EIH73" s="636"/>
      <c r="EII73" s="165"/>
      <c r="EIJ73" s="165"/>
      <c r="EIK73" s="165"/>
      <c r="EIL73" s="166"/>
      <c r="EIN73" s="164"/>
      <c r="EIO73" s="636"/>
      <c r="EIP73" s="636"/>
      <c r="EIQ73" s="165"/>
      <c r="EIR73" s="165"/>
      <c r="EIS73" s="165"/>
      <c r="EIT73" s="166"/>
      <c r="EIV73" s="164"/>
      <c r="EIW73" s="636"/>
      <c r="EIX73" s="636"/>
      <c r="EIY73" s="165"/>
      <c r="EIZ73" s="165"/>
      <c r="EJA73" s="165"/>
      <c r="EJB73" s="166"/>
      <c r="EJD73" s="164"/>
      <c r="EJE73" s="636"/>
      <c r="EJF73" s="636"/>
      <c r="EJG73" s="165"/>
      <c r="EJH73" s="165"/>
      <c r="EJI73" s="165"/>
      <c r="EJJ73" s="166"/>
      <c r="EJL73" s="164"/>
      <c r="EJM73" s="636"/>
      <c r="EJN73" s="636"/>
      <c r="EJO73" s="165"/>
      <c r="EJP73" s="165"/>
      <c r="EJQ73" s="165"/>
      <c r="EJR73" s="166"/>
      <c r="EJT73" s="164"/>
      <c r="EJU73" s="636"/>
      <c r="EJV73" s="636"/>
      <c r="EJW73" s="165"/>
      <c r="EJX73" s="165"/>
      <c r="EJY73" s="165"/>
      <c r="EJZ73" s="166"/>
      <c r="EKB73" s="164"/>
      <c r="EKC73" s="636"/>
      <c r="EKD73" s="636"/>
      <c r="EKE73" s="165"/>
      <c r="EKF73" s="165"/>
      <c r="EKG73" s="165"/>
      <c r="EKH73" s="166"/>
      <c r="EKJ73" s="164"/>
      <c r="EKK73" s="636"/>
      <c r="EKL73" s="636"/>
      <c r="EKM73" s="165"/>
      <c r="EKN73" s="165"/>
      <c r="EKO73" s="165"/>
      <c r="EKP73" s="166"/>
      <c r="EKR73" s="164"/>
      <c r="EKS73" s="636"/>
      <c r="EKT73" s="636"/>
      <c r="EKU73" s="165"/>
      <c r="EKV73" s="165"/>
      <c r="EKW73" s="165"/>
      <c r="EKX73" s="166"/>
      <c r="EKZ73" s="164"/>
      <c r="ELA73" s="636"/>
      <c r="ELB73" s="636"/>
      <c r="ELC73" s="165"/>
      <c r="ELD73" s="165"/>
      <c r="ELE73" s="165"/>
      <c r="ELF73" s="166"/>
      <c r="ELH73" s="164"/>
      <c r="ELI73" s="636"/>
      <c r="ELJ73" s="636"/>
      <c r="ELK73" s="165"/>
      <c r="ELL73" s="165"/>
      <c r="ELM73" s="165"/>
      <c r="ELN73" s="166"/>
      <c r="ELP73" s="164"/>
      <c r="ELQ73" s="636"/>
      <c r="ELR73" s="636"/>
      <c r="ELS73" s="165"/>
      <c r="ELT73" s="165"/>
      <c r="ELU73" s="165"/>
      <c r="ELV73" s="166"/>
      <c r="ELX73" s="164"/>
      <c r="ELY73" s="636"/>
      <c r="ELZ73" s="636"/>
      <c r="EMA73" s="165"/>
      <c r="EMB73" s="165"/>
      <c r="EMC73" s="165"/>
      <c r="EMD73" s="166"/>
      <c r="EMF73" s="164"/>
      <c r="EMG73" s="636"/>
      <c r="EMH73" s="636"/>
      <c r="EMI73" s="165"/>
      <c r="EMJ73" s="165"/>
      <c r="EMK73" s="165"/>
      <c r="EML73" s="166"/>
      <c r="EMN73" s="164"/>
      <c r="EMO73" s="636"/>
      <c r="EMP73" s="636"/>
      <c r="EMQ73" s="165"/>
      <c r="EMR73" s="165"/>
      <c r="EMS73" s="165"/>
      <c r="EMT73" s="166"/>
      <c r="EMV73" s="164"/>
      <c r="EMW73" s="636"/>
      <c r="EMX73" s="636"/>
      <c r="EMY73" s="165"/>
      <c r="EMZ73" s="165"/>
      <c r="ENA73" s="165"/>
      <c r="ENB73" s="166"/>
      <c r="END73" s="164"/>
      <c r="ENE73" s="636"/>
      <c r="ENF73" s="636"/>
      <c r="ENG73" s="165"/>
      <c r="ENH73" s="165"/>
      <c r="ENI73" s="165"/>
      <c r="ENJ73" s="166"/>
      <c r="ENL73" s="164"/>
      <c r="ENM73" s="636"/>
      <c r="ENN73" s="636"/>
      <c r="ENO73" s="165"/>
      <c r="ENP73" s="165"/>
      <c r="ENQ73" s="165"/>
      <c r="ENR73" s="166"/>
      <c r="ENT73" s="164"/>
      <c r="ENU73" s="636"/>
      <c r="ENV73" s="636"/>
      <c r="ENW73" s="165"/>
      <c r="ENX73" s="165"/>
      <c r="ENY73" s="165"/>
      <c r="ENZ73" s="166"/>
      <c r="EOB73" s="164"/>
      <c r="EOC73" s="636"/>
      <c r="EOD73" s="636"/>
      <c r="EOE73" s="165"/>
      <c r="EOF73" s="165"/>
      <c r="EOG73" s="165"/>
      <c r="EOH73" s="166"/>
      <c r="EOJ73" s="164"/>
      <c r="EOK73" s="636"/>
      <c r="EOL73" s="636"/>
      <c r="EOM73" s="165"/>
      <c r="EON73" s="165"/>
      <c r="EOO73" s="165"/>
      <c r="EOP73" s="166"/>
      <c r="EOR73" s="164"/>
      <c r="EOS73" s="636"/>
      <c r="EOT73" s="636"/>
      <c r="EOU73" s="165"/>
      <c r="EOV73" s="165"/>
      <c r="EOW73" s="165"/>
      <c r="EOX73" s="166"/>
      <c r="EOZ73" s="164"/>
      <c r="EPA73" s="636"/>
      <c r="EPB73" s="636"/>
      <c r="EPC73" s="165"/>
      <c r="EPD73" s="165"/>
      <c r="EPE73" s="165"/>
      <c r="EPF73" s="166"/>
      <c r="EPH73" s="164"/>
      <c r="EPI73" s="636"/>
      <c r="EPJ73" s="636"/>
      <c r="EPK73" s="165"/>
      <c r="EPL73" s="165"/>
      <c r="EPM73" s="165"/>
      <c r="EPN73" s="166"/>
      <c r="EPP73" s="164"/>
      <c r="EPQ73" s="636"/>
      <c r="EPR73" s="636"/>
      <c r="EPS73" s="165"/>
      <c r="EPT73" s="165"/>
      <c r="EPU73" s="165"/>
      <c r="EPV73" s="166"/>
      <c r="EPX73" s="164"/>
      <c r="EPY73" s="636"/>
      <c r="EPZ73" s="636"/>
      <c r="EQA73" s="165"/>
      <c r="EQB73" s="165"/>
      <c r="EQC73" s="165"/>
      <c r="EQD73" s="166"/>
      <c r="EQF73" s="164"/>
      <c r="EQG73" s="636"/>
      <c r="EQH73" s="636"/>
      <c r="EQI73" s="165"/>
      <c r="EQJ73" s="165"/>
      <c r="EQK73" s="165"/>
      <c r="EQL73" s="166"/>
      <c r="EQN73" s="164"/>
      <c r="EQO73" s="636"/>
      <c r="EQP73" s="636"/>
      <c r="EQQ73" s="165"/>
      <c r="EQR73" s="165"/>
      <c r="EQS73" s="165"/>
      <c r="EQT73" s="166"/>
      <c r="EQV73" s="164"/>
      <c r="EQW73" s="636"/>
      <c r="EQX73" s="636"/>
      <c r="EQY73" s="165"/>
      <c r="EQZ73" s="165"/>
      <c r="ERA73" s="165"/>
      <c r="ERB73" s="166"/>
      <c r="ERD73" s="164"/>
      <c r="ERE73" s="636"/>
      <c r="ERF73" s="636"/>
      <c r="ERG73" s="165"/>
      <c r="ERH73" s="165"/>
      <c r="ERI73" s="165"/>
      <c r="ERJ73" s="166"/>
      <c r="ERL73" s="164"/>
      <c r="ERM73" s="636"/>
      <c r="ERN73" s="636"/>
      <c r="ERO73" s="165"/>
      <c r="ERP73" s="165"/>
      <c r="ERQ73" s="165"/>
      <c r="ERR73" s="166"/>
      <c r="ERT73" s="164"/>
      <c r="ERU73" s="636"/>
      <c r="ERV73" s="636"/>
      <c r="ERW73" s="165"/>
      <c r="ERX73" s="165"/>
      <c r="ERY73" s="165"/>
      <c r="ERZ73" s="166"/>
      <c r="ESB73" s="164"/>
      <c r="ESC73" s="636"/>
      <c r="ESD73" s="636"/>
      <c r="ESE73" s="165"/>
      <c r="ESF73" s="165"/>
      <c r="ESG73" s="165"/>
      <c r="ESH73" s="166"/>
      <c r="ESJ73" s="164"/>
      <c r="ESK73" s="636"/>
      <c r="ESL73" s="636"/>
      <c r="ESM73" s="165"/>
      <c r="ESN73" s="165"/>
      <c r="ESO73" s="165"/>
      <c r="ESP73" s="166"/>
      <c r="ESR73" s="164"/>
      <c r="ESS73" s="636"/>
      <c r="EST73" s="636"/>
      <c r="ESU73" s="165"/>
      <c r="ESV73" s="165"/>
      <c r="ESW73" s="165"/>
      <c r="ESX73" s="166"/>
      <c r="ESZ73" s="164"/>
      <c r="ETA73" s="636"/>
      <c r="ETB73" s="636"/>
      <c r="ETC73" s="165"/>
      <c r="ETD73" s="165"/>
      <c r="ETE73" s="165"/>
      <c r="ETF73" s="166"/>
      <c r="ETH73" s="164"/>
      <c r="ETI73" s="636"/>
      <c r="ETJ73" s="636"/>
      <c r="ETK73" s="165"/>
      <c r="ETL73" s="165"/>
      <c r="ETM73" s="165"/>
      <c r="ETN73" s="166"/>
      <c r="ETP73" s="164"/>
      <c r="ETQ73" s="636"/>
      <c r="ETR73" s="636"/>
      <c r="ETS73" s="165"/>
      <c r="ETT73" s="165"/>
      <c r="ETU73" s="165"/>
      <c r="ETV73" s="166"/>
      <c r="ETX73" s="164"/>
      <c r="ETY73" s="636"/>
      <c r="ETZ73" s="636"/>
      <c r="EUA73" s="165"/>
      <c r="EUB73" s="165"/>
      <c r="EUC73" s="165"/>
      <c r="EUD73" s="166"/>
      <c r="EUF73" s="164"/>
      <c r="EUG73" s="636"/>
      <c r="EUH73" s="636"/>
      <c r="EUI73" s="165"/>
      <c r="EUJ73" s="165"/>
      <c r="EUK73" s="165"/>
      <c r="EUL73" s="166"/>
      <c r="EUN73" s="164"/>
      <c r="EUO73" s="636"/>
      <c r="EUP73" s="636"/>
      <c r="EUQ73" s="165"/>
      <c r="EUR73" s="165"/>
      <c r="EUS73" s="165"/>
      <c r="EUT73" s="166"/>
      <c r="EUV73" s="164"/>
      <c r="EUW73" s="636"/>
      <c r="EUX73" s="636"/>
      <c r="EUY73" s="165"/>
      <c r="EUZ73" s="165"/>
      <c r="EVA73" s="165"/>
      <c r="EVB73" s="166"/>
      <c r="EVD73" s="164"/>
      <c r="EVE73" s="636"/>
      <c r="EVF73" s="636"/>
      <c r="EVG73" s="165"/>
      <c r="EVH73" s="165"/>
      <c r="EVI73" s="165"/>
      <c r="EVJ73" s="166"/>
      <c r="EVL73" s="164"/>
      <c r="EVM73" s="636"/>
      <c r="EVN73" s="636"/>
      <c r="EVO73" s="165"/>
      <c r="EVP73" s="165"/>
      <c r="EVQ73" s="165"/>
      <c r="EVR73" s="166"/>
      <c r="EVT73" s="164"/>
      <c r="EVU73" s="636"/>
      <c r="EVV73" s="636"/>
      <c r="EVW73" s="165"/>
      <c r="EVX73" s="165"/>
      <c r="EVY73" s="165"/>
      <c r="EVZ73" s="166"/>
      <c r="EWB73" s="164"/>
      <c r="EWC73" s="636"/>
      <c r="EWD73" s="636"/>
      <c r="EWE73" s="165"/>
      <c r="EWF73" s="165"/>
      <c r="EWG73" s="165"/>
      <c r="EWH73" s="166"/>
      <c r="EWJ73" s="164"/>
      <c r="EWK73" s="636"/>
      <c r="EWL73" s="636"/>
      <c r="EWM73" s="165"/>
      <c r="EWN73" s="165"/>
      <c r="EWO73" s="165"/>
      <c r="EWP73" s="166"/>
      <c r="EWR73" s="164"/>
      <c r="EWS73" s="636"/>
      <c r="EWT73" s="636"/>
      <c r="EWU73" s="165"/>
      <c r="EWV73" s="165"/>
      <c r="EWW73" s="165"/>
      <c r="EWX73" s="166"/>
      <c r="EWZ73" s="164"/>
      <c r="EXA73" s="636"/>
      <c r="EXB73" s="636"/>
      <c r="EXC73" s="165"/>
      <c r="EXD73" s="165"/>
      <c r="EXE73" s="165"/>
      <c r="EXF73" s="166"/>
      <c r="EXH73" s="164"/>
      <c r="EXI73" s="636"/>
      <c r="EXJ73" s="636"/>
      <c r="EXK73" s="165"/>
      <c r="EXL73" s="165"/>
      <c r="EXM73" s="165"/>
      <c r="EXN73" s="166"/>
      <c r="EXP73" s="164"/>
      <c r="EXQ73" s="636"/>
      <c r="EXR73" s="636"/>
      <c r="EXS73" s="165"/>
      <c r="EXT73" s="165"/>
      <c r="EXU73" s="165"/>
      <c r="EXV73" s="166"/>
      <c r="EXX73" s="164"/>
      <c r="EXY73" s="636"/>
      <c r="EXZ73" s="636"/>
      <c r="EYA73" s="165"/>
      <c r="EYB73" s="165"/>
      <c r="EYC73" s="165"/>
      <c r="EYD73" s="166"/>
      <c r="EYF73" s="164"/>
      <c r="EYG73" s="636"/>
      <c r="EYH73" s="636"/>
      <c r="EYI73" s="165"/>
      <c r="EYJ73" s="165"/>
      <c r="EYK73" s="165"/>
      <c r="EYL73" s="166"/>
      <c r="EYN73" s="164"/>
      <c r="EYO73" s="636"/>
      <c r="EYP73" s="636"/>
      <c r="EYQ73" s="165"/>
      <c r="EYR73" s="165"/>
      <c r="EYS73" s="165"/>
      <c r="EYT73" s="166"/>
      <c r="EYV73" s="164"/>
      <c r="EYW73" s="636"/>
      <c r="EYX73" s="636"/>
      <c r="EYY73" s="165"/>
      <c r="EYZ73" s="165"/>
      <c r="EZA73" s="165"/>
      <c r="EZB73" s="166"/>
      <c r="EZD73" s="164"/>
      <c r="EZE73" s="636"/>
      <c r="EZF73" s="636"/>
      <c r="EZG73" s="165"/>
      <c r="EZH73" s="165"/>
      <c r="EZI73" s="165"/>
      <c r="EZJ73" s="166"/>
      <c r="EZL73" s="164"/>
      <c r="EZM73" s="636"/>
      <c r="EZN73" s="636"/>
      <c r="EZO73" s="165"/>
      <c r="EZP73" s="165"/>
      <c r="EZQ73" s="165"/>
      <c r="EZR73" s="166"/>
      <c r="EZT73" s="164"/>
      <c r="EZU73" s="636"/>
      <c r="EZV73" s="636"/>
      <c r="EZW73" s="165"/>
      <c r="EZX73" s="165"/>
      <c r="EZY73" s="165"/>
      <c r="EZZ73" s="166"/>
      <c r="FAB73" s="164"/>
      <c r="FAC73" s="636"/>
      <c r="FAD73" s="636"/>
      <c r="FAE73" s="165"/>
      <c r="FAF73" s="165"/>
      <c r="FAG73" s="165"/>
      <c r="FAH73" s="166"/>
      <c r="FAJ73" s="164"/>
      <c r="FAK73" s="636"/>
      <c r="FAL73" s="636"/>
      <c r="FAM73" s="165"/>
      <c r="FAN73" s="165"/>
      <c r="FAO73" s="165"/>
      <c r="FAP73" s="166"/>
      <c r="FAR73" s="164"/>
      <c r="FAS73" s="636"/>
      <c r="FAT73" s="636"/>
      <c r="FAU73" s="165"/>
      <c r="FAV73" s="165"/>
      <c r="FAW73" s="165"/>
      <c r="FAX73" s="166"/>
      <c r="FAZ73" s="164"/>
      <c r="FBA73" s="636"/>
      <c r="FBB73" s="636"/>
      <c r="FBC73" s="165"/>
      <c r="FBD73" s="165"/>
      <c r="FBE73" s="165"/>
      <c r="FBF73" s="166"/>
      <c r="FBH73" s="164"/>
      <c r="FBI73" s="636"/>
      <c r="FBJ73" s="636"/>
      <c r="FBK73" s="165"/>
      <c r="FBL73" s="165"/>
      <c r="FBM73" s="165"/>
      <c r="FBN73" s="166"/>
      <c r="FBP73" s="164"/>
      <c r="FBQ73" s="636"/>
      <c r="FBR73" s="636"/>
      <c r="FBS73" s="165"/>
      <c r="FBT73" s="165"/>
      <c r="FBU73" s="165"/>
      <c r="FBV73" s="166"/>
      <c r="FBX73" s="164"/>
      <c r="FBY73" s="636"/>
      <c r="FBZ73" s="636"/>
      <c r="FCA73" s="165"/>
      <c r="FCB73" s="165"/>
      <c r="FCC73" s="165"/>
      <c r="FCD73" s="166"/>
      <c r="FCF73" s="164"/>
      <c r="FCG73" s="636"/>
      <c r="FCH73" s="636"/>
      <c r="FCI73" s="165"/>
      <c r="FCJ73" s="165"/>
      <c r="FCK73" s="165"/>
      <c r="FCL73" s="166"/>
      <c r="FCN73" s="164"/>
      <c r="FCO73" s="636"/>
      <c r="FCP73" s="636"/>
      <c r="FCQ73" s="165"/>
      <c r="FCR73" s="165"/>
      <c r="FCS73" s="165"/>
      <c r="FCT73" s="166"/>
      <c r="FCV73" s="164"/>
      <c r="FCW73" s="636"/>
      <c r="FCX73" s="636"/>
      <c r="FCY73" s="165"/>
      <c r="FCZ73" s="165"/>
      <c r="FDA73" s="165"/>
      <c r="FDB73" s="166"/>
      <c r="FDD73" s="164"/>
      <c r="FDE73" s="636"/>
      <c r="FDF73" s="636"/>
      <c r="FDG73" s="165"/>
      <c r="FDH73" s="165"/>
      <c r="FDI73" s="165"/>
      <c r="FDJ73" s="166"/>
      <c r="FDL73" s="164"/>
      <c r="FDM73" s="636"/>
      <c r="FDN73" s="636"/>
      <c r="FDO73" s="165"/>
      <c r="FDP73" s="165"/>
      <c r="FDQ73" s="165"/>
      <c r="FDR73" s="166"/>
      <c r="FDT73" s="164"/>
      <c r="FDU73" s="636"/>
      <c r="FDV73" s="636"/>
      <c r="FDW73" s="165"/>
      <c r="FDX73" s="165"/>
      <c r="FDY73" s="165"/>
      <c r="FDZ73" s="166"/>
      <c r="FEB73" s="164"/>
      <c r="FEC73" s="636"/>
      <c r="FED73" s="636"/>
      <c r="FEE73" s="165"/>
      <c r="FEF73" s="165"/>
      <c r="FEG73" s="165"/>
      <c r="FEH73" s="166"/>
      <c r="FEJ73" s="164"/>
      <c r="FEK73" s="636"/>
      <c r="FEL73" s="636"/>
      <c r="FEM73" s="165"/>
      <c r="FEN73" s="165"/>
      <c r="FEO73" s="165"/>
      <c r="FEP73" s="166"/>
      <c r="FER73" s="164"/>
      <c r="FES73" s="636"/>
      <c r="FET73" s="636"/>
      <c r="FEU73" s="165"/>
      <c r="FEV73" s="165"/>
      <c r="FEW73" s="165"/>
      <c r="FEX73" s="166"/>
      <c r="FEZ73" s="164"/>
      <c r="FFA73" s="636"/>
      <c r="FFB73" s="636"/>
      <c r="FFC73" s="165"/>
      <c r="FFD73" s="165"/>
      <c r="FFE73" s="165"/>
      <c r="FFF73" s="166"/>
      <c r="FFH73" s="164"/>
      <c r="FFI73" s="636"/>
      <c r="FFJ73" s="636"/>
      <c r="FFK73" s="165"/>
      <c r="FFL73" s="165"/>
      <c r="FFM73" s="165"/>
      <c r="FFN73" s="166"/>
      <c r="FFP73" s="164"/>
      <c r="FFQ73" s="636"/>
      <c r="FFR73" s="636"/>
      <c r="FFS73" s="165"/>
      <c r="FFT73" s="165"/>
      <c r="FFU73" s="165"/>
      <c r="FFV73" s="166"/>
      <c r="FFX73" s="164"/>
      <c r="FFY73" s="636"/>
      <c r="FFZ73" s="636"/>
      <c r="FGA73" s="165"/>
      <c r="FGB73" s="165"/>
      <c r="FGC73" s="165"/>
      <c r="FGD73" s="166"/>
      <c r="FGF73" s="164"/>
      <c r="FGG73" s="636"/>
      <c r="FGH73" s="636"/>
      <c r="FGI73" s="165"/>
      <c r="FGJ73" s="165"/>
      <c r="FGK73" s="165"/>
      <c r="FGL73" s="166"/>
      <c r="FGN73" s="164"/>
      <c r="FGO73" s="636"/>
      <c r="FGP73" s="636"/>
      <c r="FGQ73" s="165"/>
      <c r="FGR73" s="165"/>
      <c r="FGS73" s="165"/>
      <c r="FGT73" s="166"/>
      <c r="FGV73" s="164"/>
      <c r="FGW73" s="636"/>
      <c r="FGX73" s="636"/>
      <c r="FGY73" s="165"/>
      <c r="FGZ73" s="165"/>
      <c r="FHA73" s="165"/>
      <c r="FHB73" s="166"/>
      <c r="FHD73" s="164"/>
      <c r="FHE73" s="636"/>
      <c r="FHF73" s="636"/>
      <c r="FHG73" s="165"/>
      <c r="FHH73" s="165"/>
      <c r="FHI73" s="165"/>
      <c r="FHJ73" s="166"/>
      <c r="FHL73" s="164"/>
      <c r="FHM73" s="636"/>
      <c r="FHN73" s="636"/>
      <c r="FHO73" s="165"/>
      <c r="FHP73" s="165"/>
      <c r="FHQ73" s="165"/>
      <c r="FHR73" s="166"/>
      <c r="FHT73" s="164"/>
      <c r="FHU73" s="636"/>
      <c r="FHV73" s="636"/>
      <c r="FHW73" s="165"/>
      <c r="FHX73" s="165"/>
      <c r="FHY73" s="165"/>
      <c r="FHZ73" s="166"/>
      <c r="FIB73" s="164"/>
      <c r="FIC73" s="636"/>
      <c r="FID73" s="636"/>
      <c r="FIE73" s="165"/>
      <c r="FIF73" s="165"/>
      <c r="FIG73" s="165"/>
      <c r="FIH73" s="166"/>
      <c r="FIJ73" s="164"/>
      <c r="FIK73" s="636"/>
      <c r="FIL73" s="636"/>
      <c r="FIM73" s="165"/>
      <c r="FIN73" s="165"/>
      <c r="FIO73" s="165"/>
      <c r="FIP73" s="166"/>
      <c r="FIR73" s="164"/>
      <c r="FIS73" s="636"/>
      <c r="FIT73" s="636"/>
      <c r="FIU73" s="165"/>
      <c r="FIV73" s="165"/>
      <c r="FIW73" s="165"/>
      <c r="FIX73" s="166"/>
      <c r="FIZ73" s="164"/>
      <c r="FJA73" s="636"/>
      <c r="FJB73" s="636"/>
      <c r="FJC73" s="165"/>
      <c r="FJD73" s="165"/>
      <c r="FJE73" s="165"/>
      <c r="FJF73" s="166"/>
      <c r="FJH73" s="164"/>
      <c r="FJI73" s="636"/>
      <c r="FJJ73" s="636"/>
      <c r="FJK73" s="165"/>
      <c r="FJL73" s="165"/>
      <c r="FJM73" s="165"/>
      <c r="FJN73" s="166"/>
      <c r="FJP73" s="164"/>
      <c r="FJQ73" s="636"/>
      <c r="FJR73" s="636"/>
      <c r="FJS73" s="165"/>
      <c r="FJT73" s="165"/>
      <c r="FJU73" s="165"/>
      <c r="FJV73" s="166"/>
      <c r="FJX73" s="164"/>
      <c r="FJY73" s="636"/>
      <c r="FJZ73" s="636"/>
      <c r="FKA73" s="165"/>
      <c r="FKB73" s="165"/>
      <c r="FKC73" s="165"/>
      <c r="FKD73" s="166"/>
      <c r="FKF73" s="164"/>
      <c r="FKG73" s="636"/>
      <c r="FKH73" s="636"/>
      <c r="FKI73" s="165"/>
      <c r="FKJ73" s="165"/>
      <c r="FKK73" s="165"/>
      <c r="FKL73" s="166"/>
      <c r="FKN73" s="164"/>
      <c r="FKO73" s="636"/>
      <c r="FKP73" s="636"/>
      <c r="FKQ73" s="165"/>
      <c r="FKR73" s="165"/>
      <c r="FKS73" s="165"/>
      <c r="FKT73" s="166"/>
      <c r="FKV73" s="164"/>
      <c r="FKW73" s="636"/>
      <c r="FKX73" s="636"/>
      <c r="FKY73" s="165"/>
      <c r="FKZ73" s="165"/>
      <c r="FLA73" s="165"/>
      <c r="FLB73" s="166"/>
      <c r="FLD73" s="164"/>
      <c r="FLE73" s="636"/>
      <c r="FLF73" s="636"/>
      <c r="FLG73" s="165"/>
      <c r="FLH73" s="165"/>
      <c r="FLI73" s="165"/>
      <c r="FLJ73" s="166"/>
      <c r="FLL73" s="164"/>
      <c r="FLM73" s="636"/>
      <c r="FLN73" s="636"/>
      <c r="FLO73" s="165"/>
      <c r="FLP73" s="165"/>
      <c r="FLQ73" s="165"/>
      <c r="FLR73" s="166"/>
      <c r="FLT73" s="164"/>
      <c r="FLU73" s="636"/>
      <c r="FLV73" s="636"/>
      <c r="FLW73" s="165"/>
      <c r="FLX73" s="165"/>
      <c r="FLY73" s="165"/>
      <c r="FLZ73" s="166"/>
      <c r="FMB73" s="164"/>
      <c r="FMC73" s="636"/>
      <c r="FMD73" s="636"/>
      <c r="FME73" s="165"/>
      <c r="FMF73" s="165"/>
      <c r="FMG73" s="165"/>
      <c r="FMH73" s="166"/>
      <c r="FMJ73" s="164"/>
      <c r="FMK73" s="636"/>
      <c r="FML73" s="636"/>
      <c r="FMM73" s="165"/>
      <c r="FMN73" s="165"/>
      <c r="FMO73" s="165"/>
      <c r="FMP73" s="166"/>
      <c r="FMR73" s="164"/>
      <c r="FMS73" s="636"/>
      <c r="FMT73" s="636"/>
      <c r="FMU73" s="165"/>
      <c r="FMV73" s="165"/>
      <c r="FMW73" s="165"/>
      <c r="FMX73" s="166"/>
      <c r="FMZ73" s="164"/>
      <c r="FNA73" s="636"/>
      <c r="FNB73" s="636"/>
      <c r="FNC73" s="165"/>
      <c r="FND73" s="165"/>
      <c r="FNE73" s="165"/>
      <c r="FNF73" s="166"/>
      <c r="FNH73" s="164"/>
      <c r="FNI73" s="636"/>
      <c r="FNJ73" s="636"/>
      <c r="FNK73" s="165"/>
      <c r="FNL73" s="165"/>
      <c r="FNM73" s="165"/>
      <c r="FNN73" s="166"/>
      <c r="FNP73" s="164"/>
      <c r="FNQ73" s="636"/>
      <c r="FNR73" s="636"/>
      <c r="FNS73" s="165"/>
      <c r="FNT73" s="165"/>
      <c r="FNU73" s="165"/>
      <c r="FNV73" s="166"/>
      <c r="FNX73" s="164"/>
      <c r="FNY73" s="636"/>
      <c r="FNZ73" s="636"/>
      <c r="FOA73" s="165"/>
      <c r="FOB73" s="165"/>
      <c r="FOC73" s="165"/>
      <c r="FOD73" s="166"/>
      <c r="FOF73" s="164"/>
      <c r="FOG73" s="636"/>
      <c r="FOH73" s="636"/>
      <c r="FOI73" s="165"/>
      <c r="FOJ73" s="165"/>
      <c r="FOK73" s="165"/>
      <c r="FOL73" s="166"/>
      <c r="FON73" s="164"/>
      <c r="FOO73" s="636"/>
      <c r="FOP73" s="636"/>
      <c r="FOQ73" s="165"/>
      <c r="FOR73" s="165"/>
      <c r="FOS73" s="165"/>
      <c r="FOT73" s="166"/>
      <c r="FOV73" s="164"/>
      <c r="FOW73" s="636"/>
      <c r="FOX73" s="636"/>
      <c r="FOY73" s="165"/>
      <c r="FOZ73" s="165"/>
      <c r="FPA73" s="165"/>
      <c r="FPB73" s="166"/>
      <c r="FPD73" s="164"/>
      <c r="FPE73" s="636"/>
      <c r="FPF73" s="636"/>
      <c r="FPG73" s="165"/>
      <c r="FPH73" s="165"/>
      <c r="FPI73" s="165"/>
      <c r="FPJ73" s="166"/>
      <c r="FPL73" s="164"/>
      <c r="FPM73" s="636"/>
      <c r="FPN73" s="636"/>
      <c r="FPO73" s="165"/>
      <c r="FPP73" s="165"/>
      <c r="FPQ73" s="165"/>
      <c r="FPR73" s="166"/>
      <c r="FPT73" s="164"/>
      <c r="FPU73" s="636"/>
      <c r="FPV73" s="636"/>
      <c r="FPW73" s="165"/>
      <c r="FPX73" s="165"/>
      <c r="FPY73" s="165"/>
      <c r="FPZ73" s="166"/>
      <c r="FQB73" s="164"/>
      <c r="FQC73" s="636"/>
      <c r="FQD73" s="636"/>
      <c r="FQE73" s="165"/>
      <c r="FQF73" s="165"/>
      <c r="FQG73" s="165"/>
      <c r="FQH73" s="166"/>
      <c r="FQJ73" s="164"/>
      <c r="FQK73" s="636"/>
      <c r="FQL73" s="636"/>
      <c r="FQM73" s="165"/>
      <c r="FQN73" s="165"/>
      <c r="FQO73" s="165"/>
      <c r="FQP73" s="166"/>
      <c r="FQR73" s="164"/>
      <c r="FQS73" s="636"/>
      <c r="FQT73" s="636"/>
      <c r="FQU73" s="165"/>
      <c r="FQV73" s="165"/>
      <c r="FQW73" s="165"/>
      <c r="FQX73" s="166"/>
      <c r="FQZ73" s="164"/>
      <c r="FRA73" s="636"/>
      <c r="FRB73" s="636"/>
      <c r="FRC73" s="165"/>
      <c r="FRD73" s="165"/>
      <c r="FRE73" s="165"/>
      <c r="FRF73" s="166"/>
      <c r="FRH73" s="164"/>
      <c r="FRI73" s="636"/>
      <c r="FRJ73" s="636"/>
      <c r="FRK73" s="165"/>
      <c r="FRL73" s="165"/>
      <c r="FRM73" s="165"/>
      <c r="FRN73" s="166"/>
      <c r="FRP73" s="164"/>
      <c r="FRQ73" s="636"/>
      <c r="FRR73" s="636"/>
      <c r="FRS73" s="165"/>
      <c r="FRT73" s="165"/>
      <c r="FRU73" s="165"/>
      <c r="FRV73" s="166"/>
      <c r="FRX73" s="164"/>
      <c r="FRY73" s="636"/>
      <c r="FRZ73" s="636"/>
      <c r="FSA73" s="165"/>
      <c r="FSB73" s="165"/>
      <c r="FSC73" s="165"/>
      <c r="FSD73" s="166"/>
      <c r="FSF73" s="164"/>
      <c r="FSG73" s="636"/>
      <c r="FSH73" s="636"/>
      <c r="FSI73" s="165"/>
      <c r="FSJ73" s="165"/>
      <c r="FSK73" s="165"/>
      <c r="FSL73" s="166"/>
      <c r="FSN73" s="164"/>
      <c r="FSO73" s="636"/>
      <c r="FSP73" s="636"/>
      <c r="FSQ73" s="165"/>
      <c r="FSR73" s="165"/>
      <c r="FSS73" s="165"/>
      <c r="FST73" s="166"/>
      <c r="FSV73" s="164"/>
      <c r="FSW73" s="636"/>
      <c r="FSX73" s="636"/>
      <c r="FSY73" s="165"/>
      <c r="FSZ73" s="165"/>
      <c r="FTA73" s="165"/>
      <c r="FTB73" s="166"/>
      <c r="FTD73" s="164"/>
      <c r="FTE73" s="636"/>
      <c r="FTF73" s="636"/>
      <c r="FTG73" s="165"/>
      <c r="FTH73" s="165"/>
      <c r="FTI73" s="165"/>
      <c r="FTJ73" s="166"/>
      <c r="FTL73" s="164"/>
      <c r="FTM73" s="636"/>
      <c r="FTN73" s="636"/>
      <c r="FTO73" s="165"/>
      <c r="FTP73" s="165"/>
      <c r="FTQ73" s="165"/>
      <c r="FTR73" s="166"/>
      <c r="FTT73" s="164"/>
      <c r="FTU73" s="636"/>
      <c r="FTV73" s="636"/>
      <c r="FTW73" s="165"/>
      <c r="FTX73" s="165"/>
      <c r="FTY73" s="165"/>
      <c r="FTZ73" s="166"/>
      <c r="FUB73" s="164"/>
      <c r="FUC73" s="636"/>
      <c r="FUD73" s="636"/>
      <c r="FUE73" s="165"/>
      <c r="FUF73" s="165"/>
      <c r="FUG73" s="165"/>
      <c r="FUH73" s="166"/>
      <c r="FUJ73" s="164"/>
      <c r="FUK73" s="636"/>
      <c r="FUL73" s="636"/>
      <c r="FUM73" s="165"/>
      <c r="FUN73" s="165"/>
      <c r="FUO73" s="165"/>
      <c r="FUP73" s="166"/>
      <c r="FUR73" s="164"/>
      <c r="FUS73" s="636"/>
      <c r="FUT73" s="636"/>
      <c r="FUU73" s="165"/>
      <c r="FUV73" s="165"/>
      <c r="FUW73" s="165"/>
      <c r="FUX73" s="166"/>
      <c r="FUZ73" s="164"/>
      <c r="FVA73" s="636"/>
      <c r="FVB73" s="636"/>
      <c r="FVC73" s="165"/>
      <c r="FVD73" s="165"/>
      <c r="FVE73" s="165"/>
      <c r="FVF73" s="166"/>
      <c r="FVH73" s="164"/>
      <c r="FVI73" s="636"/>
      <c r="FVJ73" s="636"/>
      <c r="FVK73" s="165"/>
      <c r="FVL73" s="165"/>
      <c r="FVM73" s="165"/>
      <c r="FVN73" s="166"/>
      <c r="FVP73" s="164"/>
      <c r="FVQ73" s="636"/>
      <c r="FVR73" s="636"/>
      <c r="FVS73" s="165"/>
      <c r="FVT73" s="165"/>
      <c r="FVU73" s="165"/>
      <c r="FVV73" s="166"/>
      <c r="FVX73" s="164"/>
      <c r="FVY73" s="636"/>
      <c r="FVZ73" s="636"/>
      <c r="FWA73" s="165"/>
      <c r="FWB73" s="165"/>
      <c r="FWC73" s="165"/>
      <c r="FWD73" s="166"/>
      <c r="FWF73" s="164"/>
      <c r="FWG73" s="636"/>
      <c r="FWH73" s="636"/>
      <c r="FWI73" s="165"/>
      <c r="FWJ73" s="165"/>
      <c r="FWK73" s="165"/>
      <c r="FWL73" s="166"/>
      <c r="FWN73" s="164"/>
      <c r="FWO73" s="636"/>
      <c r="FWP73" s="636"/>
      <c r="FWQ73" s="165"/>
      <c r="FWR73" s="165"/>
      <c r="FWS73" s="165"/>
      <c r="FWT73" s="166"/>
      <c r="FWV73" s="164"/>
      <c r="FWW73" s="636"/>
      <c r="FWX73" s="636"/>
      <c r="FWY73" s="165"/>
      <c r="FWZ73" s="165"/>
      <c r="FXA73" s="165"/>
      <c r="FXB73" s="166"/>
      <c r="FXD73" s="164"/>
      <c r="FXE73" s="636"/>
      <c r="FXF73" s="636"/>
      <c r="FXG73" s="165"/>
      <c r="FXH73" s="165"/>
      <c r="FXI73" s="165"/>
      <c r="FXJ73" s="166"/>
      <c r="FXL73" s="164"/>
      <c r="FXM73" s="636"/>
      <c r="FXN73" s="636"/>
      <c r="FXO73" s="165"/>
      <c r="FXP73" s="165"/>
      <c r="FXQ73" s="165"/>
      <c r="FXR73" s="166"/>
      <c r="FXT73" s="164"/>
      <c r="FXU73" s="636"/>
      <c r="FXV73" s="636"/>
      <c r="FXW73" s="165"/>
      <c r="FXX73" s="165"/>
      <c r="FXY73" s="165"/>
      <c r="FXZ73" s="166"/>
      <c r="FYB73" s="164"/>
      <c r="FYC73" s="636"/>
      <c r="FYD73" s="636"/>
      <c r="FYE73" s="165"/>
      <c r="FYF73" s="165"/>
      <c r="FYG73" s="165"/>
      <c r="FYH73" s="166"/>
      <c r="FYJ73" s="164"/>
      <c r="FYK73" s="636"/>
      <c r="FYL73" s="636"/>
      <c r="FYM73" s="165"/>
      <c r="FYN73" s="165"/>
      <c r="FYO73" s="165"/>
      <c r="FYP73" s="166"/>
      <c r="FYR73" s="164"/>
      <c r="FYS73" s="636"/>
      <c r="FYT73" s="636"/>
      <c r="FYU73" s="165"/>
      <c r="FYV73" s="165"/>
      <c r="FYW73" s="165"/>
      <c r="FYX73" s="166"/>
      <c r="FYZ73" s="164"/>
      <c r="FZA73" s="636"/>
      <c r="FZB73" s="636"/>
      <c r="FZC73" s="165"/>
      <c r="FZD73" s="165"/>
      <c r="FZE73" s="165"/>
      <c r="FZF73" s="166"/>
      <c r="FZH73" s="164"/>
      <c r="FZI73" s="636"/>
      <c r="FZJ73" s="636"/>
      <c r="FZK73" s="165"/>
      <c r="FZL73" s="165"/>
      <c r="FZM73" s="165"/>
      <c r="FZN73" s="166"/>
      <c r="FZP73" s="164"/>
      <c r="FZQ73" s="636"/>
      <c r="FZR73" s="636"/>
      <c r="FZS73" s="165"/>
      <c r="FZT73" s="165"/>
      <c r="FZU73" s="165"/>
      <c r="FZV73" s="166"/>
      <c r="FZX73" s="164"/>
      <c r="FZY73" s="636"/>
      <c r="FZZ73" s="636"/>
      <c r="GAA73" s="165"/>
      <c r="GAB73" s="165"/>
      <c r="GAC73" s="165"/>
      <c r="GAD73" s="166"/>
      <c r="GAF73" s="164"/>
      <c r="GAG73" s="636"/>
      <c r="GAH73" s="636"/>
      <c r="GAI73" s="165"/>
      <c r="GAJ73" s="165"/>
      <c r="GAK73" s="165"/>
      <c r="GAL73" s="166"/>
      <c r="GAN73" s="164"/>
      <c r="GAO73" s="636"/>
      <c r="GAP73" s="636"/>
      <c r="GAQ73" s="165"/>
      <c r="GAR73" s="165"/>
      <c r="GAS73" s="165"/>
      <c r="GAT73" s="166"/>
      <c r="GAV73" s="164"/>
      <c r="GAW73" s="636"/>
      <c r="GAX73" s="636"/>
      <c r="GAY73" s="165"/>
      <c r="GAZ73" s="165"/>
      <c r="GBA73" s="165"/>
      <c r="GBB73" s="166"/>
      <c r="GBD73" s="164"/>
      <c r="GBE73" s="636"/>
      <c r="GBF73" s="636"/>
      <c r="GBG73" s="165"/>
      <c r="GBH73" s="165"/>
      <c r="GBI73" s="165"/>
      <c r="GBJ73" s="166"/>
      <c r="GBL73" s="164"/>
      <c r="GBM73" s="636"/>
      <c r="GBN73" s="636"/>
      <c r="GBO73" s="165"/>
      <c r="GBP73" s="165"/>
      <c r="GBQ73" s="165"/>
      <c r="GBR73" s="166"/>
      <c r="GBT73" s="164"/>
      <c r="GBU73" s="636"/>
      <c r="GBV73" s="636"/>
      <c r="GBW73" s="165"/>
      <c r="GBX73" s="165"/>
      <c r="GBY73" s="165"/>
      <c r="GBZ73" s="166"/>
      <c r="GCB73" s="164"/>
      <c r="GCC73" s="636"/>
      <c r="GCD73" s="636"/>
      <c r="GCE73" s="165"/>
      <c r="GCF73" s="165"/>
      <c r="GCG73" s="165"/>
      <c r="GCH73" s="166"/>
      <c r="GCJ73" s="164"/>
      <c r="GCK73" s="636"/>
      <c r="GCL73" s="636"/>
      <c r="GCM73" s="165"/>
      <c r="GCN73" s="165"/>
      <c r="GCO73" s="165"/>
      <c r="GCP73" s="166"/>
      <c r="GCR73" s="164"/>
      <c r="GCS73" s="636"/>
      <c r="GCT73" s="636"/>
      <c r="GCU73" s="165"/>
      <c r="GCV73" s="165"/>
      <c r="GCW73" s="165"/>
      <c r="GCX73" s="166"/>
      <c r="GCZ73" s="164"/>
      <c r="GDA73" s="636"/>
      <c r="GDB73" s="636"/>
      <c r="GDC73" s="165"/>
      <c r="GDD73" s="165"/>
      <c r="GDE73" s="165"/>
      <c r="GDF73" s="166"/>
      <c r="GDH73" s="164"/>
      <c r="GDI73" s="636"/>
      <c r="GDJ73" s="636"/>
      <c r="GDK73" s="165"/>
      <c r="GDL73" s="165"/>
      <c r="GDM73" s="165"/>
      <c r="GDN73" s="166"/>
      <c r="GDP73" s="164"/>
      <c r="GDQ73" s="636"/>
      <c r="GDR73" s="636"/>
      <c r="GDS73" s="165"/>
      <c r="GDT73" s="165"/>
      <c r="GDU73" s="165"/>
      <c r="GDV73" s="166"/>
      <c r="GDX73" s="164"/>
      <c r="GDY73" s="636"/>
      <c r="GDZ73" s="636"/>
      <c r="GEA73" s="165"/>
      <c r="GEB73" s="165"/>
      <c r="GEC73" s="165"/>
      <c r="GED73" s="166"/>
      <c r="GEF73" s="164"/>
      <c r="GEG73" s="636"/>
      <c r="GEH73" s="636"/>
      <c r="GEI73" s="165"/>
      <c r="GEJ73" s="165"/>
      <c r="GEK73" s="165"/>
      <c r="GEL73" s="166"/>
      <c r="GEN73" s="164"/>
      <c r="GEO73" s="636"/>
      <c r="GEP73" s="636"/>
      <c r="GEQ73" s="165"/>
      <c r="GER73" s="165"/>
      <c r="GES73" s="165"/>
      <c r="GET73" s="166"/>
      <c r="GEV73" s="164"/>
      <c r="GEW73" s="636"/>
      <c r="GEX73" s="636"/>
      <c r="GEY73" s="165"/>
      <c r="GEZ73" s="165"/>
      <c r="GFA73" s="165"/>
      <c r="GFB73" s="166"/>
      <c r="GFD73" s="164"/>
      <c r="GFE73" s="636"/>
      <c r="GFF73" s="636"/>
      <c r="GFG73" s="165"/>
      <c r="GFH73" s="165"/>
      <c r="GFI73" s="165"/>
      <c r="GFJ73" s="166"/>
      <c r="GFL73" s="164"/>
      <c r="GFM73" s="636"/>
      <c r="GFN73" s="636"/>
      <c r="GFO73" s="165"/>
      <c r="GFP73" s="165"/>
      <c r="GFQ73" s="165"/>
      <c r="GFR73" s="166"/>
      <c r="GFT73" s="164"/>
      <c r="GFU73" s="636"/>
      <c r="GFV73" s="636"/>
      <c r="GFW73" s="165"/>
      <c r="GFX73" s="165"/>
      <c r="GFY73" s="165"/>
      <c r="GFZ73" s="166"/>
      <c r="GGB73" s="164"/>
      <c r="GGC73" s="636"/>
      <c r="GGD73" s="636"/>
      <c r="GGE73" s="165"/>
      <c r="GGF73" s="165"/>
      <c r="GGG73" s="165"/>
      <c r="GGH73" s="166"/>
      <c r="GGJ73" s="164"/>
      <c r="GGK73" s="636"/>
      <c r="GGL73" s="636"/>
      <c r="GGM73" s="165"/>
      <c r="GGN73" s="165"/>
      <c r="GGO73" s="165"/>
      <c r="GGP73" s="166"/>
      <c r="GGR73" s="164"/>
      <c r="GGS73" s="636"/>
      <c r="GGT73" s="636"/>
      <c r="GGU73" s="165"/>
      <c r="GGV73" s="165"/>
      <c r="GGW73" s="165"/>
      <c r="GGX73" s="166"/>
      <c r="GGZ73" s="164"/>
      <c r="GHA73" s="636"/>
      <c r="GHB73" s="636"/>
      <c r="GHC73" s="165"/>
      <c r="GHD73" s="165"/>
      <c r="GHE73" s="165"/>
      <c r="GHF73" s="166"/>
      <c r="GHH73" s="164"/>
      <c r="GHI73" s="636"/>
      <c r="GHJ73" s="636"/>
      <c r="GHK73" s="165"/>
      <c r="GHL73" s="165"/>
      <c r="GHM73" s="165"/>
      <c r="GHN73" s="166"/>
      <c r="GHP73" s="164"/>
      <c r="GHQ73" s="636"/>
      <c r="GHR73" s="636"/>
      <c r="GHS73" s="165"/>
      <c r="GHT73" s="165"/>
      <c r="GHU73" s="165"/>
      <c r="GHV73" s="166"/>
      <c r="GHX73" s="164"/>
      <c r="GHY73" s="636"/>
      <c r="GHZ73" s="636"/>
      <c r="GIA73" s="165"/>
      <c r="GIB73" s="165"/>
      <c r="GIC73" s="165"/>
      <c r="GID73" s="166"/>
      <c r="GIF73" s="164"/>
      <c r="GIG73" s="636"/>
      <c r="GIH73" s="636"/>
      <c r="GII73" s="165"/>
      <c r="GIJ73" s="165"/>
      <c r="GIK73" s="165"/>
      <c r="GIL73" s="166"/>
      <c r="GIN73" s="164"/>
      <c r="GIO73" s="636"/>
      <c r="GIP73" s="636"/>
      <c r="GIQ73" s="165"/>
      <c r="GIR73" s="165"/>
      <c r="GIS73" s="165"/>
      <c r="GIT73" s="166"/>
      <c r="GIV73" s="164"/>
      <c r="GIW73" s="636"/>
      <c r="GIX73" s="636"/>
      <c r="GIY73" s="165"/>
      <c r="GIZ73" s="165"/>
      <c r="GJA73" s="165"/>
      <c r="GJB73" s="166"/>
      <c r="GJD73" s="164"/>
      <c r="GJE73" s="636"/>
      <c r="GJF73" s="636"/>
      <c r="GJG73" s="165"/>
      <c r="GJH73" s="165"/>
      <c r="GJI73" s="165"/>
      <c r="GJJ73" s="166"/>
      <c r="GJL73" s="164"/>
      <c r="GJM73" s="636"/>
      <c r="GJN73" s="636"/>
      <c r="GJO73" s="165"/>
      <c r="GJP73" s="165"/>
      <c r="GJQ73" s="165"/>
      <c r="GJR73" s="166"/>
      <c r="GJT73" s="164"/>
      <c r="GJU73" s="636"/>
      <c r="GJV73" s="636"/>
      <c r="GJW73" s="165"/>
      <c r="GJX73" s="165"/>
      <c r="GJY73" s="165"/>
      <c r="GJZ73" s="166"/>
      <c r="GKB73" s="164"/>
      <c r="GKC73" s="636"/>
      <c r="GKD73" s="636"/>
      <c r="GKE73" s="165"/>
      <c r="GKF73" s="165"/>
      <c r="GKG73" s="165"/>
      <c r="GKH73" s="166"/>
      <c r="GKJ73" s="164"/>
      <c r="GKK73" s="636"/>
      <c r="GKL73" s="636"/>
      <c r="GKM73" s="165"/>
      <c r="GKN73" s="165"/>
      <c r="GKO73" s="165"/>
      <c r="GKP73" s="166"/>
      <c r="GKR73" s="164"/>
      <c r="GKS73" s="636"/>
      <c r="GKT73" s="636"/>
      <c r="GKU73" s="165"/>
      <c r="GKV73" s="165"/>
      <c r="GKW73" s="165"/>
      <c r="GKX73" s="166"/>
      <c r="GKZ73" s="164"/>
      <c r="GLA73" s="636"/>
      <c r="GLB73" s="636"/>
      <c r="GLC73" s="165"/>
      <c r="GLD73" s="165"/>
      <c r="GLE73" s="165"/>
      <c r="GLF73" s="166"/>
      <c r="GLH73" s="164"/>
      <c r="GLI73" s="636"/>
      <c r="GLJ73" s="636"/>
      <c r="GLK73" s="165"/>
      <c r="GLL73" s="165"/>
      <c r="GLM73" s="165"/>
      <c r="GLN73" s="166"/>
      <c r="GLP73" s="164"/>
      <c r="GLQ73" s="636"/>
      <c r="GLR73" s="636"/>
      <c r="GLS73" s="165"/>
      <c r="GLT73" s="165"/>
      <c r="GLU73" s="165"/>
      <c r="GLV73" s="166"/>
      <c r="GLX73" s="164"/>
      <c r="GLY73" s="636"/>
      <c r="GLZ73" s="636"/>
      <c r="GMA73" s="165"/>
      <c r="GMB73" s="165"/>
      <c r="GMC73" s="165"/>
      <c r="GMD73" s="166"/>
      <c r="GMF73" s="164"/>
      <c r="GMG73" s="636"/>
      <c r="GMH73" s="636"/>
      <c r="GMI73" s="165"/>
      <c r="GMJ73" s="165"/>
      <c r="GMK73" s="165"/>
      <c r="GML73" s="166"/>
      <c r="GMN73" s="164"/>
      <c r="GMO73" s="636"/>
      <c r="GMP73" s="636"/>
      <c r="GMQ73" s="165"/>
      <c r="GMR73" s="165"/>
      <c r="GMS73" s="165"/>
      <c r="GMT73" s="166"/>
      <c r="GMV73" s="164"/>
      <c r="GMW73" s="636"/>
      <c r="GMX73" s="636"/>
      <c r="GMY73" s="165"/>
      <c r="GMZ73" s="165"/>
      <c r="GNA73" s="165"/>
      <c r="GNB73" s="166"/>
      <c r="GND73" s="164"/>
      <c r="GNE73" s="636"/>
      <c r="GNF73" s="636"/>
      <c r="GNG73" s="165"/>
      <c r="GNH73" s="165"/>
      <c r="GNI73" s="165"/>
      <c r="GNJ73" s="166"/>
      <c r="GNL73" s="164"/>
      <c r="GNM73" s="636"/>
      <c r="GNN73" s="636"/>
      <c r="GNO73" s="165"/>
      <c r="GNP73" s="165"/>
      <c r="GNQ73" s="165"/>
      <c r="GNR73" s="166"/>
      <c r="GNT73" s="164"/>
      <c r="GNU73" s="636"/>
      <c r="GNV73" s="636"/>
      <c r="GNW73" s="165"/>
      <c r="GNX73" s="165"/>
      <c r="GNY73" s="165"/>
      <c r="GNZ73" s="166"/>
      <c r="GOB73" s="164"/>
      <c r="GOC73" s="636"/>
      <c r="GOD73" s="636"/>
      <c r="GOE73" s="165"/>
      <c r="GOF73" s="165"/>
      <c r="GOG73" s="165"/>
      <c r="GOH73" s="166"/>
      <c r="GOJ73" s="164"/>
      <c r="GOK73" s="636"/>
      <c r="GOL73" s="636"/>
      <c r="GOM73" s="165"/>
      <c r="GON73" s="165"/>
      <c r="GOO73" s="165"/>
      <c r="GOP73" s="166"/>
      <c r="GOR73" s="164"/>
      <c r="GOS73" s="636"/>
      <c r="GOT73" s="636"/>
      <c r="GOU73" s="165"/>
      <c r="GOV73" s="165"/>
      <c r="GOW73" s="165"/>
      <c r="GOX73" s="166"/>
      <c r="GOZ73" s="164"/>
      <c r="GPA73" s="636"/>
      <c r="GPB73" s="636"/>
      <c r="GPC73" s="165"/>
      <c r="GPD73" s="165"/>
      <c r="GPE73" s="165"/>
      <c r="GPF73" s="166"/>
      <c r="GPH73" s="164"/>
      <c r="GPI73" s="636"/>
      <c r="GPJ73" s="636"/>
      <c r="GPK73" s="165"/>
      <c r="GPL73" s="165"/>
      <c r="GPM73" s="165"/>
      <c r="GPN73" s="166"/>
      <c r="GPP73" s="164"/>
      <c r="GPQ73" s="636"/>
      <c r="GPR73" s="636"/>
      <c r="GPS73" s="165"/>
      <c r="GPT73" s="165"/>
      <c r="GPU73" s="165"/>
      <c r="GPV73" s="166"/>
      <c r="GPX73" s="164"/>
      <c r="GPY73" s="636"/>
      <c r="GPZ73" s="636"/>
      <c r="GQA73" s="165"/>
      <c r="GQB73" s="165"/>
      <c r="GQC73" s="165"/>
      <c r="GQD73" s="166"/>
      <c r="GQF73" s="164"/>
      <c r="GQG73" s="636"/>
      <c r="GQH73" s="636"/>
      <c r="GQI73" s="165"/>
      <c r="GQJ73" s="165"/>
      <c r="GQK73" s="165"/>
      <c r="GQL73" s="166"/>
      <c r="GQN73" s="164"/>
      <c r="GQO73" s="636"/>
      <c r="GQP73" s="636"/>
      <c r="GQQ73" s="165"/>
      <c r="GQR73" s="165"/>
      <c r="GQS73" s="165"/>
      <c r="GQT73" s="166"/>
      <c r="GQV73" s="164"/>
      <c r="GQW73" s="636"/>
      <c r="GQX73" s="636"/>
      <c r="GQY73" s="165"/>
      <c r="GQZ73" s="165"/>
      <c r="GRA73" s="165"/>
      <c r="GRB73" s="166"/>
      <c r="GRD73" s="164"/>
      <c r="GRE73" s="636"/>
      <c r="GRF73" s="636"/>
      <c r="GRG73" s="165"/>
      <c r="GRH73" s="165"/>
      <c r="GRI73" s="165"/>
      <c r="GRJ73" s="166"/>
      <c r="GRL73" s="164"/>
      <c r="GRM73" s="636"/>
      <c r="GRN73" s="636"/>
      <c r="GRO73" s="165"/>
      <c r="GRP73" s="165"/>
      <c r="GRQ73" s="165"/>
      <c r="GRR73" s="166"/>
      <c r="GRT73" s="164"/>
      <c r="GRU73" s="636"/>
      <c r="GRV73" s="636"/>
      <c r="GRW73" s="165"/>
      <c r="GRX73" s="165"/>
      <c r="GRY73" s="165"/>
      <c r="GRZ73" s="166"/>
      <c r="GSB73" s="164"/>
      <c r="GSC73" s="636"/>
      <c r="GSD73" s="636"/>
      <c r="GSE73" s="165"/>
      <c r="GSF73" s="165"/>
      <c r="GSG73" s="165"/>
      <c r="GSH73" s="166"/>
      <c r="GSJ73" s="164"/>
      <c r="GSK73" s="636"/>
      <c r="GSL73" s="636"/>
      <c r="GSM73" s="165"/>
      <c r="GSN73" s="165"/>
      <c r="GSO73" s="165"/>
      <c r="GSP73" s="166"/>
      <c r="GSR73" s="164"/>
      <c r="GSS73" s="636"/>
      <c r="GST73" s="636"/>
      <c r="GSU73" s="165"/>
      <c r="GSV73" s="165"/>
      <c r="GSW73" s="165"/>
      <c r="GSX73" s="166"/>
      <c r="GSZ73" s="164"/>
      <c r="GTA73" s="636"/>
      <c r="GTB73" s="636"/>
      <c r="GTC73" s="165"/>
      <c r="GTD73" s="165"/>
      <c r="GTE73" s="165"/>
      <c r="GTF73" s="166"/>
      <c r="GTH73" s="164"/>
      <c r="GTI73" s="636"/>
      <c r="GTJ73" s="636"/>
      <c r="GTK73" s="165"/>
      <c r="GTL73" s="165"/>
      <c r="GTM73" s="165"/>
      <c r="GTN73" s="166"/>
      <c r="GTP73" s="164"/>
      <c r="GTQ73" s="636"/>
      <c r="GTR73" s="636"/>
      <c r="GTS73" s="165"/>
      <c r="GTT73" s="165"/>
      <c r="GTU73" s="165"/>
      <c r="GTV73" s="166"/>
      <c r="GTX73" s="164"/>
      <c r="GTY73" s="636"/>
      <c r="GTZ73" s="636"/>
      <c r="GUA73" s="165"/>
      <c r="GUB73" s="165"/>
      <c r="GUC73" s="165"/>
      <c r="GUD73" s="166"/>
      <c r="GUF73" s="164"/>
      <c r="GUG73" s="636"/>
      <c r="GUH73" s="636"/>
      <c r="GUI73" s="165"/>
      <c r="GUJ73" s="165"/>
      <c r="GUK73" s="165"/>
      <c r="GUL73" s="166"/>
      <c r="GUN73" s="164"/>
      <c r="GUO73" s="636"/>
      <c r="GUP73" s="636"/>
      <c r="GUQ73" s="165"/>
      <c r="GUR73" s="165"/>
      <c r="GUS73" s="165"/>
      <c r="GUT73" s="166"/>
      <c r="GUV73" s="164"/>
      <c r="GUW73" s="636"/>
      <c r="GUX73" s="636"/>
      <c r="GUY73" s="165"/>
      <c r="GUZ73" s="165"/>
      <c r="GVA73" s="165"/>
      <c r="GVB73" s="166"/>
      <c r="GVD73" s="164"/>
      <c r="GVE73" s="636"/>
      <c r="GVF73" s="636"/>
      <c r="GVG73" s="165"/>
      <c r="GVH73" s="165"/>
      <c r="GVI73" s="165"/>
      <c r="GVJ73" s="166"/>
      <c r="GVL73" s="164"/>
      <c r="GVM73" s="636"/>
      <c r="GVN73" s="636"/>
      <c r="GVO73" s="165"/>
      <c r="GVP73" s="165"/>
      <c r="GVQ73" s="165"/>
      <c r="GVR73" s="166"/>
      <c r="GVT73" s="164"/>
      <c r="GVU73" s="636"/>
      <c r="GVV73" s="636"/>
      <c r="GVW73" s="165"/>
      <c r="GVX73" s="165"/>
      <c r="GVY73" s="165"/>
      <c r="GVZ73" s="166"/>
      <c r="GWB73" s="164"/>
      <c r="GWC73" s="636"/>
      <c r="GWD73" s="636"/>
      <c r="GWE73" s="165"/>
      <c r="GWF73" s="165"/>
      <c r="GWG73" s="165"/>
      <c r="GWH73" s="166"/>
      <c r="GWJ73" s="164"/>
      <c r="GWK73" s="636"/>
      <c r="GWL73" s="636"/>
      <c r="GWM73" s="165"/>
      <c r="GWN73" s="165"/>
      <c r="GWO73" s="165"/>
      <c r="GWP73" s="166"/>
      <c r="GWR73" s="164"/>
      <c r="GWS73" s="636"/>
      <c r="GWT73" s="636"/>
      <c r="GWU73" s="165"/>
      <c r="GWV73" s="165"/>
      <c r="GWW73" s="165"/>
      <c r="GWX73" s="166"/>
      <c r="GWZ73" s="164"/>
      <c r="GXA73" s="636"/>
      <c r="GXB73" s="636"/>
      <c r="GXC73" s="165"/>
      <c r="GXD73" s="165"/>
      <c r="GXE73" s="165"/>
      <c r="GXF73" s="166"/>
      <c r="GXH73" s="164"/>
      <c r="GXI73" s="636"/>
      <c r="GXJ73" s="636"/>
      <c r="GXK73" s="165"/>
      <c r="GXL73" s="165"/>
      <c r="GXM73" s="165"/>
      <c r="GXN73" s="166"/>
      <c r="GXP73" s="164"/>
      <c r="GXQ73" s="636"/>
      <c r="GXR73" s="636"/>
      <c r="GXS73" s="165"/>
      <c r="GXT73" s="165"/>
      <c r="GXU73" s="165"/>
      <c r="GXV73" s="166"/>
      <c r="GXX73" s="164"/>
      <c r="GXY73" s="636"/>
      <c r="GXZ73" s="636"/>
      <c r="GYA73" s="165"/>
      <c r="GYB73" s="165"/>
      <c r="GYC73" s="165"/>
      <c r="GYD73" s="166"/>
      <c r="GYF73" s="164"/>
      <c r="GYG73" s="636"/>
      <c r="GYH73" s="636"/>
      <c r="GYI73" s="165"/>
      <c r="GYJ73" s="165"/>
      <c r="GYK73" s="165"/>
      <c r="GYL73" s="166"/>
      <c r="GYN73" s="164"/>
      <c r="GYO73" s="636"/>
      <c r="GYP73" s="636"/>
      <c r="GYQ73" s="165"/>
      <c r="GYR73" s="165"/>
      <c r="GYS73" s="165"/>
      <c r="GYT73" s="166"/>
      <c r="GYV73" s="164"/>
      <c r="GYW73" s="636"/>
      <c r="GYX73" s="636"/>
      <c r="GYY73" s="165"/>
      <c r="GYZ73" s="165"/>
      <c r="GZA73" s="165"/>
      <c r="GZB73" s="166"/>
      <c r="GZD73" s="164"/>
      <c r="GZE73" s="636"/>
      <c r="GZF73" s="636"/>
      <c r="GZG73" s="165"/>
      <c r="GZH73" s="165"/>
      <c r="GZI73" s="165"/>
      <c r="GZJ73" s="166"/>
      <c r="GZL73" s="164"/>
      <c r="GZM73" s="636"/>
      <c r="GZN73" s="636"/>
      <c r="GZO73" s="165"/>
      <c r="GZP73" s="165"/>
      <c r="GZQ73" s="165"/>
      <c r="GZR73" s="166"/>
      <c r="GZT73" s="164"/>
      <c r="GZU73" s="636"/>
      <c r="GZV73" s="636"/>
      <c r="GZW73" s="165"/>
      <c r="GZX73" s="165"/>
      <c r="GZY73" s="165"/>
      <c r="GZZ73" s="166"/>
      <c r="HAB73" s="164"/>
      <c r="HAC73" s="636"/>
      <c r="HAD73" s="636"/>
      <c r="HAE73" s="165"/>
      <c r="HAF73" s="165"/>
      <c r="HAG73" s="165"/>
      <c r="HAH73" s="166"/>
      <c r="HAJ73" s="164"/>
      <c r="HAK73" s="636"/>
      <c r="HAL73" s="636"/>
      <c r="HAM73" s="165"/>
      <c r="HAN73" s="165"/>
      <c r="HAO73" s="165"/>
      <c r="HAP73" s="166"/>
      <c r="HAR73" s="164"/>
      <c r="HAS73" s="636"/>
      <c r="HAT73" s="636"/>
      <c r="HAU73" s="165"/>
      <c r="HAV73" s="165"/>
      <c r="HAW73" s="165"/>
      <c r="HAX73" s="166"/>
      <c r="HAZ73" s="164"/>
      <c r="HBA73" s="636"/>
      <c r="HBB73" s="636"/>
      <c r="HBC73" s="165"/>
      <c r="HBD73" s="165"/>
      <c r="HBE73" s="165"/>
      <c r="HBF73" s="166"/>
      <c r="HBH73" s="164"/>
      <c r="HBI73" s="636"/>
      <c r="HBJ73" s="636"/>
      <c r="HBK73" s="165"/>
      <c r="HBL73" s="165"/>
      <c r="HBM73" s="165"/>
      <c r="HBN73" s="166"/>
      <c r="HBP73" s="164"/>
      <c r="HBQ73" s="636"/>
      <c r="HBR73" s="636"/>
      <c r="HBS73" s="165"/>
      <c r="HBT73" s="165"/>
      <c r="HBU73" s="165"/>
      <c r="HBV73" s="166"/>
      <c r="HBX73" s="164"/>
      <c r="HBY73" s="636"/>
      <c r="HBZ73" s="636"/>
      <c r="HCA73" s="165"/>
      <c r="HCB73" s="165"/>
      <c r="HCC73" s="165"/>
      <c r="HCD73" s="166"/>
      <c r="HCF73" s="164"/>
      <c r="HCG73" s="636"/>
      <c r="HCH73" s="636"/>
      <c r="HCI73" s="165"/>
      <c r="HCJ73" s="165"/>
      <c r="HCK73" s="165"/>
      <c r="HCL73" s="166"/>
      <c r="HCN73" s="164"/>
      <c r="HCO73" s="636"/>
      <c r="HCP73" s="636"/>
      <c r="HCQ73" s="165"/>
      <c r="HCR73" s="165"/>
      <c r="HCS73" s="165"/>
      <c r="HCT73" s="166"/>
      <c r="HCV73" s="164"/>
      <c r="HCW73" s="636"/>
      <c r="HCX73" s="636"/>
      <c r="HCY73" s="165"/>
      <c r="HCZ73" s="165"/>
      <c r="HDA73" s="165"/>
      <c r="HDB73" s="166"/>
      <c r="HDD73" s="164"/>
      <c r="HDE73" s="636"/>
      <c r="HDF73" s="636"/>
      <c r="HDG73" s="165"/>
      <c r="HDH73" s="165"/>
      <c r="HDI73" s="165"/>
      <c r="HDJ73" s="166"/>
      <c r="HDL73" s="164"/>
      <c r="HDM73" s="636"/>
      <c r="HDN73" s="636"/>
      <c r="HDO73" s="165"/>
      <c r="HDP73" s="165"/>
      <c r="HDQ73" s="165"/>
      <c r="HDR73" s="166"/>
      <c r="HDT73" s="164"/>
      <c r="HDU73" s="636"/>
      <c r="HDV73" s="636"/>
      <c r="HDW73" s="165"/>
      <c r="HDX73" s="165"/>
      <c r="HDY73" s="165"/>
      <c r="HDZ73" s="166"/>
      <c r="HEB73" s="164"/>
      <c r="HEC73" s="636"/>
      <c r="HED73" s="636"/>
      <c r="HEE73" s="165"/>
      <c r="HEF73" s="165"/>
      <c r="HEG73" s="165"/>
      <c r="HEH73" s="166"/>
      <c r="HEJ73" s="164"/>
      <c r="HEK73" s="636"/>
      <c r="HEL73" s="636"/>
      <c r="HEM73" s="165"/>
      <c r="HEN73" s="165"/>
      <c r="HEO73" s="165"/>
      <c r="HEP73" s="166"/>
      <c r="HER73" s="164"/>
      <c r="HES73" s="636"/>
      <c r="HET73" s="636"/>
      <c r="HEU73" s="165"/>
      <c r="HEV73" s="165"/>
      <c r="HEW73" s="165"/>
      <c r="HEX73" s="166"/>
      <c r="HEZ73" s="164"/>
      <c r="HFA73" s="636"/>
      <c r="HFB73" s="636"/>
      <c r="HFC73" s="165"/>
      <c r="HFD73" s="165"/>
      <c r="HFE73" s="165"/>
      <c r="HFF73" s="166"/>
      <c r="HFH73" s="164"/>
      <c r="HFI73" s="636"/>
      <c r="HFJ73" s="636"/>
      <c r="HFK73" s="165"/>
      <c r="HFL73" s="165"/>
      <c r="HFM73" s="165"/>
      <c r="HFN73" s="166"/>
      <c r="HFP73" s="164"/>
      <c r="HFQ73" s="636"/>
      <c r="HFR73" s="636"/>
      <c r="HFS73" s="165"/>
      <c r="HFT73" s="165"/>
      <c r="HFU73" s="165"/>
      <c r="HFV73" s="166"/>
      <c r="HFX73" s="164"/>
      <c r="HFY73" s="636"/>
      <c r="HFZ73" s="636"/>
      <c r="HGA73" s="165"/>
      <c r="HGB73" s="165"/>
      <c r="HGC73" s="165"/>
      <c r="HGD73" s="166"/>
      <c r="HGF73" s="164"/>
      <c r="HGG73" s="636"/>
      <c r="HGH73" s="636"/>
      <c r="HGI73" s="165"/>
      <c r="HGJ73" s="165"/>
      <c r="HGK73" s="165"/>
      <c r="HGL73" s="166"/>
      <c r="HGN73" s="164"/>
      <c r="HGO73" s="636"/>
      <c r="HGP73" s="636"/>
      <c r="HGQ73" s="165"/>
      <c r="HGR73" s="165"/>
      <c r="HGS73" s="165"/>
      <c r="HGT73" s="166"/>
      <c r="HGV73" s="164"/>
      <c r="HGW73" s="636"/>
      <c r="HGX73" s="636"/>
      <c r="HGY73" s="165"/>
      <c r="HGZ73" s="165"/>
      <c r="HHA73" s="165"/>
      <c r="HHB73" s="166"/>
      <c r="HHD73" s="164"/>
      <c r="HHE73" s="636"/>
      <c r="HHF73" s="636"/>
      <c r="HHG73" s="165"/>
      <c r="HHH73" s="165"/>
      <c r="HHI73" s="165"/>
      <c r="HHJ73" s="166"/>
      <c r="HHL73" s="164"/>
      <c r="HHM73" s="636"/>
      <c r="HHN73" s="636"/>
      <c r="HHO73" s="165"/>
      <c r="HHP73" s="165"/>
      <c r="HHQ73" s="165"/>
      <c r="HHR73" s="166"/>
      <c r="HHT73" s="164"/>
      <c r="HHU73" s="636"/>
      <c r="HHV73" s="636"/>
      <c r="HHW73" s="165"/>
      <c r="HHX73" s="165"/>
      <c r="HHY73" s="165"/>
      <c r="HHZ73" s="166"/>
      <c r="HIB73" s="164"/>
      <c r="HIC73" s="636"/>
      <c r="HID73" s="636"/>
      <c r="HIE73" s="165"/>
      <c r="HIF73" s="165"/>
      <c r="HIG73" s="165"/>
      <c r="HIH73" s="166"/>
      <c r="HIJ73" s="164"/>
      <c r="HIK73" s="636"/>
      <c r="HIL73" s="636"/>
      <c r="HIM73" s="165"/>
      <c r="HIN73" s="165"/>
      <c r="HIO73" s="165"/>
      <c r="HIP73" s="166"/>
      <c r="HIR73" s="164"/>
      <c r="HIS73" s="636"/>
      <c r="HIT73" s="636"/>
      <c r="HIU73" s="165"/>
      <c r="HIV73" s="165"/>
      <c r="HIW73" s="165"/>
      <c r="HIX73" s="166"/>
      <c r="HIZ73" s="164"/>
      <c r="HJA73" s="636"/>
      <c r="HJB73" s="636"/>
      <c r="HJC73" s="165"/>
      <c r="HJD73" s="165"/>
      <c r="HJE73" s="165"/>
      <c r="HJF73" s="166"/>
      <c r="HJH73" s="164"/>
      <c r="HJI73" s="636"/>
      <c r="HJJ73" s="636"/>
      <c r="HJK73" s="165"/>
      <c r="HJL73" s="165"/>
      <c r="HJM73" s="165"/>
      <c r="HJN73" s="166"/>
      <c r="HJP73" s="164"/>
      <c r="HJQ73" s="636"/>
      <c r="HJR73" s="636"/>
      <c r="HJS73" s="165"/>
      <c r="HJT73" s="165"/>
      <c r="HJU73" s="165"/>
      <c r="HJV73" s="166"/>
      <c r="HJX73" s="164"/>
      <c r="HJY73" s="636"/>
      <c r="HJZ73" s="636"/>
      <c r="HKA73" s="165"/>
      <c r="HKB73" s="165"/>
      <c r="HKC73" s="165"/>
      <c r="HKD73" s="166"/>
      <c r="HKF73" s="164"/>
      <c r="HKG73" s="636"/>
      <c r="HKH73" s="636"/>
      <c r="HKI73" s="165"/>
      <c r="HKJ73" s="165"/>
      <c r="HKK73" s="165"/>
      <c r="HKL73" s="166"/>
      <c r="HKN73" s="164"/>
      <c r="HKO73" s="636"/>
      <c r="HKP73" s="636"/>
      <c r="HKQ73" s="165"/>
      <c r="HKR73" s="165"/>
      <c r="HKS73" s="165"/>
      <c r="HKT73" s="166"/>
      <c r="HKV73" s="164"/>
      <c r="HKW73" s="636"/>
      <c r="HKX73" s="636"/>
      <c r="HKY73" s="165"/>
      <c r="HKZ73" s="165"/>
      <c r="HLA73" s="165"/>
      <c r="HLB73" s="166"/>
      <c r="HLD73" s="164"/>
      <c r="HLE73" s="636"/>
      <c r="HLF73" s="636"/>
      <c r="HLG73" s="165"/>
      <c r="HLH73" s="165"/>
      <c r="HLI73" s="165"/>
      <c r="HLJ73" s="166"/>
      <c r="HLL73" s="164"/>
      <c r="HLM73" s="636"/>
      <c r="HLN73" s="636"/>
      <c r="HLO73" s="165"/>
      <c r="HLP73" s="165"/>
      <c r="HLQ73" s="165"/>
      <c r="HLR73" s="166"/>
      <c r="HLT73" s="164"/>
      <c r="HLU73" s="636"/>
      <c r="HLV73" s="636"/>
      <c r="HLW73" s="165"/>
      <c r="HLX73" s="165"/>
      <c r="HLY73" s="165"/>
      <c r="HLZ73" s="166"/>
      <c r="HMB73" s="164"/>
      <c r="HMC73" s="636"/>
      <c r="HMD73" s="636"/>
      <c r="HME73" s="165"/>
      <c r="HMF73" s="165"/>
      <c r="HMG73" s="165"/>
      <c r="HMH73" s="166"/>
      <c r="HMJ73" s="164"/>
      <c r="HMK73" s="636"/>
      <c r="HML73" s="636"/>
      <c r="HMM73" s="165"/>
      <c r="HMN73" s="165"/>
      <c r="HMO73" s="165"/>
      <c r="HMP73" s="166"/>
      <c r="HMR73" s="164"/>
      <c r="HMS73" s="636"/>
      <c r="HMT73" s="636"/>
      <c r="HMU73" s="165"/>
      <c r="HMV73" s="165"/>
      <c r="HMW73" s="165"/>
      <c r="HMX73" s="166"/>
      <c r="HMZ73" s="164"/>
      <c r="HNA73" s="636"/>
      <c r="HNB73" s="636"/>
      <c r="HNC73" s="165"/>
      <c r="HND73" s="165"/>
      <c r="HNE73" s="165"/>
      <c r="HNF73" s="166"/>
      <c r="HNH73" s="164"/>
      <c r="HNI73" s="636"/>
      <c r="HNJ73" s="636"/>
      <c r="HNK73" s="165"/>
      <c r="HNL73" s="165"/>
      <c r="HNM73" s="165"/>
      <c r="HNN73" s="166"/>
      <c r="HNP73" s="164"/>
      <c r="HNQ73" s="636"/>
      <c r="HNR73" s="636"/>
      <c r="HNS73" s="165"/>
      <c r="HNT73" s="165"/>
      <c r="HNU73" s="165"/>
      <c r="HNV73" s="166"/>
      <c r="HNX73" s="164"/>
      <c r="HNY73" s="636"/>
      <c r="HNZ73" s="636"/>
      <c r="HOA73" s="165"/>
      <c r="HOB73" s="165"/>
      <c r="HOC73" s="165"/>
      <c r="HOD73" s="166"/>
      <c r="HOF73" s="164"/>
      <c r="HOG73" s="636"/>
      <c r="HOH73" s="636"/>
      <c r="HOI73" s="165"/>
      <c r="HOJ73" s="165"/>
      <c r="HOK73" s="165"/>
      <c r="HOL73" s="166"/>
      <c r="HON73" s="164"/>
      <c r="HOO73" s="636"/>
      <c r="HOP73" s="636"/>
      <c r="HOQ73" s="165"/>
      <c r="HOR73" s="165"/>
      <c r="HOS73" s="165"/>
      <c r="HOT73" s="166"/>
      <c r="HOV73" s="164"/>
      <c r="HOW73" s="636"/>
      <c r="HOX73" s="636"/>
      <c r="HOY73" s="165"/>
      <c r="HOZ73" s="165"/>
      <c r="HPA73" s="165"/>
      <c r="HPB73" s="166"/>
      <c r="HPD73" s="164"/>
      <c r="HPE73" s="636"/>
      <c r="HPF73" s="636"/>
      <c r="HPG73" s="165"/>
      <c r="HPH73" s="165"/>
      <c r="HPI73" s="165"/>
      <c r="HPJ73" s="166"/>
      <c r="HPL73" s="164"/>
      <c r="HPM73" s="636"/>
      <c r="HPN73" s="636"/>
      <c r="HPO73" s="165"/>
      <c r="HPP73" s="165"/>
      <c r="HPQ73" s="165"/>
      <c r="HPR73" s="166"/>
      <c r="HPT73" s="164"/>
      <c r="HPU73" s="636"/>
      <c r="HPV73" s="636"/>
      <c r="HPW73" s="165"/>
      <c r="HPX73" s="165"/>
      <c r="HPY73" s="165"/>
      <c r="HPZ73" s="166"/>
      <c r="HQB73" s="164"/>
      <c r="HQC73" s="636"/>
      <c r="HQD73" s="636"/>
      <c r="HQE73" s="165"/>
      <c r="HQF73" s="165"/>
      <c r="HQG73" s="165"/>
      <c r="HQH73" s="166"/>
      <c r="HQJ73" s="164"/>
      <c r="HQK73" s="636"/>
      <c r="HQL73" s="636"/>
      <c r="HQM73" s="165"/>
      <c r="HQN73" s="165"/>
      <c r="HQO73" s="165"/>
      <c r="HQP73" s="166"/>
      <c r="HQR73" s="164"/>
      <c r="HQS73" s="636"/>
      <c r="HQT73" s="636"/>
      <c r="HQU73" s="165"/>
      <c r="HQV73" s="165"/>
      <c r="HQW73" s="165"/>
      <c r="HQX73" s="166"/>
      <c r="HQZ73" s="164"/>
      <c r="HRA73" s="636"/>
      <c r="HRB73" s="636"/>
      <c r="HRC73" s="165"/>
      <c r="HRD73" s="165"/>
      <c r="HRE73" s="165"/>
      <c r="HRF73" s="166"/>
      <c r="HRH73" s="164"/>
      <c r="HRI73" s="636"/>
      <c r="HRJ73" s="636"/>
      <c r="HRK73" s="165"/>
      <c r="HRL73" s="165"/>
      <c r="HRM73" s="165"/>
      <c r="HRN73" s="166"/>
      <c r="HRP73" s="164"/>
      <c r="HRQ73" s="636"/>
      <c r="HRR73" s="636"/>
      <c r="HRS73" s="165"/>
      <c r="HRT73" s="165"/>
      <c r="HRU73" s="165"/>
      <c r="HRV73" s="166"/>
      <c r="HRX73" s="164"/>
      <c r="HRY73" s="636"/>
      <c r="HRZ73" s="636"/>
      <c r="HSA73" s="165"/>
      <c r="HSB73" s="165"/>
      <c r="HSC73" s="165"/>
      <c r="HSD73" s="166"/>
      <c r="HSF73" s="164"/>
      <c r="HSG73" s="636"/>
      <c r="HSH73" s="636"/>
      <c r="HSI73" s="165"/>
      <c r="HSJ73" s="165"/>
      <c r="HSK73" s="165"/>
      <c r="HSL73" s="166"/>
      <c r="HSN73" s="164"/>
      <c r="HSO73" s="636"/>
      <c r="HSP73" s="636"/>
      <c r="HSQ73" s="165"/>
      <c r="HSR73" s="165"/>
      <c r="HSS73" s="165"/>
      <c r="HST73" s="166"/>
      <c r="HSV73" s="164"/>
      <c r="HSW73" s="636"/>
      <c r="HSX73" s="636"/>
      <c r="HSY73" s="165"/>
      <c r="HSZ73" s="165"/>
      <c r="HTA73" s="165"/>
      <c r="HTB73" s="166"/>
      <c r="HTD73" s="164"/>
      <c r="HTE73" s="636"/>
      <c r="HTF73" s="636"/>
      <c r="HTG73" s="165"/>
      <c r="HTH73" s="165"/>
      <c r="HTI73" s="165"/>
      <c r="HTJ73" s="166"/>
      <c r="HTL73" s="164"/>
      <c r="HTM73" s="636"/>
      <c r="HTN73" s="636"/>
      <c r="HTO73" s="165"/>
      <c r="HTP73" s="165"/>
      <c r="HTQ73" s="165"/>
      <c r="HTR73" s="166"/>
      <c r="HTT73" s="164"/>
      <c r="HTU73" s="636"/>
      <c r="HTV73" s="636"/>
      <c r="HTW73" s="165"/>
      <c r="HTX73" s="165"/>
      <c r="HTY73" s="165"/>
      <c r="HTZ73" s="166"/>
      <c r="HUB73" s="164"/>
      <c r="HUC73" s="636"/>
      <c r="HUD73" s="636"/>
      <c r="HUE73" s="165"/>
      <c r="HUF73" s="165"/>
      <c r="HUG73" s="165"/>
      <c r="HUH73" s="166"/>
      <c r="HUJ73" s="164"/>
      <c r="HUK73" s="636"/>
      <c r="HUL73" s="636"/>
      <c r="HUM73" s="165"/>
      <c r="HUN73" s="165"/>
      <c r="HUO73" s="165"/>
      <c r="HUP73" s="166"/>
      <c r="HUR73" s="164"/>
      <c r="HUS73" s="636"/>
      <c r="HUT73" s="636"/>
      <c r="HUU73" s="165"/>
      <c r="HUV73" s="165"/>
      <c r="HUW73" s="165"/>
      <c r="HUX73" s="166"/>
      <c r="HUZ73" s="164"/>
      <c r="HVA73" s="636"/>
      <c r="HVB73" s="636"/>
      <c r="HVC73" s="165"/>
      <c r="HVD73" s="165"/>
      <c r="HVE73" s="165"/>
      <c r="HVF73" s="166"/>
      <c r="HVH73" s="164"/>
      <c r="HVI73" s="636"/>
      <c r="HVJ73" s="636"/>
      <c r="HVK73" s="165"/>
      <c r="HVL73" s="165"/>
      <c r="HVM73" s="165"/>
      <c r="HVN73" s="166"/>
      <c r="HVP73" s="164"/>
      <c r="HVQ73" s="636"/>
      <c r="HVR73" s="636"/>
      <c r="HVS73" s="165"/>
      <c r="HVT73" s="165"/>
      <c r="HVU73" s="165"/>
      <c r="HVV73" s="166"/>
      <c r="HVX73" s="164"/>
      <c r="HVY73" s="636"/>
      <c r="HVZ73" s="636"/>
      <c r="HWA73" s="165"/>
      <c r="HWB73" s="165"/>
      <c r="HWC73" s="165"/>
      <c r="HWD73" s="166"/>
      <c r="HWF73" s="164"/>
      <c r="HWG73" s="636"/>
      <c r="HWH73" s="636"/>
      <c r="HWI73" s="165"/>
      <c r="HWJ73" s="165"/>
      <c r="HWK73" s="165"/>
      <c r="HWL73" s="166"/>
      <c r="HWN73" s="164"/>
      <c r="HWO73" s="636"/>
      <c r="HWP73" s="636"/>
      <c r="HWQ73" s="165"/>
      <c r="HWR73" s="165"/>
      <c r="HWS73" s="165"/>
      <c r="HWT73" s="166"/>
      <c r="HWV73" s="164"/>
      <c r="HWW73" s="636"/>
      <c r="HWX73" s="636"/>
      <c r="HWY73" s="165"/>
      <c r="HWZ73" s="165"/>
      <c r="HXA73" s="165"/>
      <c r="HXB73" s="166"/>
      <c r="HXD73" s="164"/>
      <c r="HXE73" s="636"/>
      <c r="HXF73" s="636"/>
      <c r="HXG73" s="165"/>
      <c r="HXH73" s="165"/>
      <c r="HXI73" s="165"/>
      <c r="HXJ73" s="166"/>
      <c r="HXL73" s="164"/>
      <c r="HXM73" s="636"/>
      <c r="HXN73" s="636"/>
      <c r="HXO73" s="165"/>
      <c r="HXP73" s="165"/>
      <c r="HXQ73" s="165"/>
      <c r="HXR73" s="166"/>
      <c r="HXT73" s="164"/>
      <c r="HXU73" s="636"/>
      <c r="HXV73" s="636"/>
      <c r="HXW73" s="165"/>
      <c r="HXX73" s="165"/>
      <c r="HXY73" s="165"/>
      <c r="HXZ73" s="166"/>
      <c r="HYB73" s="164"/>
      <c r="HYC73" s="636"/>
      <c r="HYD73" s="636"/>
      <c r="HYE73" s="165"/>
      <c r="HYF73" s="165"/>
      <c r="HYG73" s="165"/>
      <c r="HYH73" s="166"/>
      <c r="HYJ73" s="164"/>
      <c r="HYK73" s="636"/>
      <c r="HYL73" s="636"/>
      <c r="HYM73" s="165"/>
      <c r="HYN73" s="165"/>
      <c r="HYO73" s="165"/>
      <c r="HYP73" s="166"/>
      <c r="HYR73" s="164"/>
      <c r="HYS73" s="636"/>
      <c r="HYT73" s="636"/>
      <c r="HYU73" s="165"/>
      <c r="HYV73" s="165"/>
      <c r="HYW73" s="165"/>
      <c r="HYX73" s="166"/>
      <c r="HYZ73" s="164"/>
      <c r="HZA73" s="636"/>
      <c r="HZB73" s="636"/>
      <c r="HZC73" s="165"/>
      <c r="HZD73" s="165"/>
      <c r="HZE73" s="165"/>
      <c r="HZF73" s="166"/>
      <c r="HZH73" s="164"/>
      <c r="HZI73" s="636"/>
      <c r="HZJ73" s="636"/>
      <c r="HZK73" s="165"/>
      <c r="HZL73" s="165"/>
      <c r="HZM73" s="165"/>
      <c r="HZN73" s="166"/>
      <c r="HZP73" s="164"/>
      <c r="HZQ73" s="636"/>
      <c r="HZR73" s="636"/>
      <c r="HZS73" s="165"/>
      <c r="HZT73" s="165"/>
      <c r="HZU73" s="165"/>
      <c r="HZV73" s="166"/>
      <c r="HZX73" s="164"/>
      <c r="HZY73" s="636"/>
      <c r="HZZ73" s="636"/>
      <c r="IAA73" s="165"/>
      <c r="IAB73" s="165"/>
      <c r="IAC73" s="165"/>
      <c r="IAD73" s="166"/>
      <c r="IAF73" s="164"/>
      <c r="IAG73" s="636"/>
      <c r="IAH73" s="636"/>
      <c r="IAI73" s="165"/>
      <c r="IAJ73" s="165"/>
      <c r="IAK73" s="165"/>
      <c r="IAL73" s="166"/>
      <c r="IAN73" s="164"/>
      <c r="IAO73" s="636"/>
      <c r="IAP73" s="636"/>
      <c r="IAQ73" s="165"/>
      <c r="IAR73" s="165"/>
      <c r="IAS73" s="165"/>
      <c r="IAT73" s="166"/>
      <c r="IAV73" s="164"/>
      <c r="IAW73" s="636"/>
      <c r="IAX73" s="636"/>
      <c r="IAY73" s="165"/>
      <c r="IAZ73" s="165"/>
      <c r="IBA73" s="165"/>
      <c r="IBB73" s="166"/>
      <c r="IBD73" s="164"/>
      <c r="IBE73" s="636"/>
      <c r="IBF73" s="636"/>
      <c r="IBG73" s="165"/>
      <c r="IBH73" s="165"/>
      <c r="IBI73" s="165"/>
      <c r="IBJ73" s="166"/>
      <c r="IBL73" s="164"/>
      <c r="IBM73" s="636"/>
      <c r="IBN73" s="636"/>
      <c r="IBO73" s="165"/>
      <c r="IBP73" s="165"/>
      <c r="IBQ73" s="165"/>
      <c r="IBR73" s="166"/>
      <c r="IBT73" s="164"/>
      <c r="IBU73" s="636"/>
      <c r="IBV73" s="636"/>
      <c r="IBW73" s="165"/>
      <c r="IBX73" s="165"/>
      <c r="IBY73" s="165"/>
      <c r="IBZ73" s="166"/>
      <c r="ICB73" s="164"/>
      <c r="ICC73" s="636"/>
      <c r="ICD73" s="636"/>
      <c r="ICE73" s="165"/>
      <c r="ICF73" s="165"/>
      <c r="ICG73" s="165"/>
      <c r="ICH73" s="166"/>
      <c r="ICJ73" s="164"/>
      <c r="ICK73" s="636"/>
      <c r="ICL73" s="636"/>
      <c r="ICM73" s="165"/>
      <c r="ICN73" s="165"/>
      <c r="ICO73" s="165"/>
      <c r="ICP73" s="166"/>
      <c r="ICR73" s="164"/>
      <c r="ICS73" s="636"/>
      <c r="ICT73" s="636"/>
      <c r="ICU73" s="165"/>
      <c r="ICV73" s="165"/>
      <c r="ICW73" s="165"/>
      <c r="ICX73" s="166"/>
      <c r="ICZ73" s="164"/>
      <c r="IDA73" s="636"/>
      <c r="IDB73" s="636"/>
      <c r="IDC73" s="165"/>
      <c r="IDD73" s="165"/>
      <c r="IDE73" s="165"/>
      <c r="IDF73" s="166"/>
      <c r="IDH73" s="164"/>
      <c r="IDI73" s="636"/>
      <c r="IDJ73" s="636"/>
      <c r="IDK73" s="165"/>
      <c r="IDL73" s="165"/>
      <c r="IDM73" s="165"/>
      <c r="IDN73" s="166"/>
      <c r="IDP73" s="164"/>
      <c r="IDQ73" s="636"/>
      <c r="IDR73" s="636"/>
      <c r="IDS73" s="165"/>
      <c r="IDT73" s="165"/>
      <c r="IDU73" s="165"/>
      <c r="IDV73" s="166"/>
      <c r="IDX73" s="164"/>
      <c r="IDY73" s="636"/>
      <c r="IDZ73" s="636"/>
      <c r="IEA73" s="165"/>
      <c r="IEB73" s="165"/>
      <c r="IEC73" s="165"/>
      <c r="IED73" s="166"/>
      <c r="IEF73" s="164"/>
      <c r="IEG73" s="636"/>
      <c r="IEH73" s="636"/>
      <c r="IEI73" s="165"/>
      <c r="IEJ73" s="165"/>
      <c r="IEK73" s="165"/>
      <c r="IEL73" s="166"/>
      <c r="IEN73" s="164"/>
      <c r="IEO73" s="636"/>
      <c r="IEP73" s="636"/>
      <c r="IEQ73" s="165"/>
      <c r="IER73" s="165"/>
      <c r="IES73" s="165"/>
      <c r="IET73" s="166"/>
      <c r="IEV73" s="164"/>
      <c r="IEW73" s="636"/>
      <c r="IEX73" s="636"/>
      <c r="IEY73" s="165"/>
      <c r="IEZ73" s="165"/>
      <c r="IFA73" s="165"/>
      <c r="IFB73" s="166"/>
      <c r="IFD73" s="164"/>
      <c r="IFE73" s="636"/>
      <c r="IFF73" s="636"/>
      <c r="IFG73" s="165"/>
      <c r="IFH73" s="165"/>
      <c r="IFI73" s="165"/>
      <c r="IFJ73" s="166"/>
      <c r="IFL73" s="164"/>
      <c r="IFM73" s="636"/>
      <c r="IFN73" s="636"/>
      <c r="IFO73" s="165"/>
      <c r="IFP73" s="165"/>
      <c r="IFQ73" s="165"/>
      <c r="IFR73" s="166"/>
      <c r="IFT73" s="164"/>
      <c r="IFU73" s="636"/>
      <c r="IFV73" s="636"/>
      <c r="IFW73" s="165"/>
      <c r="IFX73" s="165"/>
      <c r="IFY73" s="165"/>
      <c r="IFZ73" s="166"/>
      <c r="IGB73" s="164"/>
      <c r="IGC73" s="636"/>
      <c r="IGD73" s="636"/>
      <c r="IGE73" s="165"/>
      <c r="IGF73" s="165"/>
      <c r="IGG73" s="165"/>
      <c r="IGH73" s="166"/>
      <c r="IGJ73" s="164"/>
      <c r="IGK73" s="636"/>
      <c r="IGL73" s="636"/>
      <c r="IGM73" s="165"/>
      <c r="IGN73" s="165"/>
      <c r="IGO73" s="165"/>
      <c r="IGP73" s="166"/>
      <c r="IGR73" s="164"/>
      <c r="IGS73" s="636"/>
      <c r="IGT73" s="636"/>
      <c r="IGU73" s="165"/>
      <c r="IGV73" s="165"/>
      <c r="IGW73" s="165"/>
      <c r="IGX73" s="166"/>
      <c r="IGZ73" s="164"/>
      <c r="IHA73" s="636"/>
      <c r="IHB73" s="636"/>
      <c r="IHC73" s="165"/>
      <c r="IHD73" s="165"/>
      <c r="IHE73" s="165"/>
      <c r="IHF73" s="166"/>
      <c r="IHH73" s="164"/>
      <c r="IHI73" s="636"/>
      <c r="IHJ73" s="636"/>
      <c r="IHK73" s="165"/>
      <c r="IHL73" s="165"/>
      <c r="IHM73" s="165"/>
      <c r="IHN73" s="166"/>
      <c r="IHP73" s="164"/>
      <c r="IHQ73" s="636"/>
      <c r="IHR73" s="636"/>
      <c r="IHS73" s="165"/>
      <c r="IHT73" s="165"/>
      <c r="IHU73" s="165"/>
      <c r="IHV73" s="166"/>
      <c r="IHX73" s="164"/>
      <c r="IHY73" s="636"/>
      <c r="IHZ73" s="636"/>
      <c r="IIA73" s="165"/>
      <c r="IIB73" s="165"/>
      <c r="IIC73" s="165"/>
      <c r="IID73" s="166"/>
      <c r="IIF73" s="164"/>
      <c r="IIG73" s="636"/>
      <c r="IIH73" s="636"/>
      <c r="III73" s="165"/>
      <c r="IIJ73" s="165"/>
      <c r="IIK73" s="165"/>
      <c r="IIL73" s="166"/>
      <c r="IIN73" s="164"/>
      <c r="IIO73" s="636"/>
      <c r="IIP73" s="636"/>
      <c r="IIQ73" s="165"/>
      <c r="IIR73" s="165"/>
      <c r="IIS73" s="165"/>
      <c r="IIT73" s="166"/>
      <c r="IIV73" s="164"/>
      <c r="IIW73" s="636"/>
      <c r="IIX73" s="636"/>
      <c r="IIY73" s="165"/>
      <c r="IIZ73" s="165"/>
      <c r="IJA73" s="165"/>
      <c r="IJB73" s="166"/>
      <c r="IJD73" s="164"/>
      <c r="IJE73" s="636"/>
      <c r="IJF73" s="636"/>
      <c r="IJG73" s="165"/>
      <c r="IJH73" s="165"/>
      <c r="IJI73" s="165"/>
      <c r="IJJ73" s="166"/>
      <c r="IJL73" s="164"/>
      <c r="IJM73" s="636"/>
      <c r="IJN73" s="636"/>
      <c r="IJO73" s="165"/>
      <c r="IJP73" s="165"/>
      <c r="IJQ73" s="165"/>
      <c r="IJR73" s="166"/>
      <c r="IJT73" s="164"/>
      <c r="IJU73" s="636"/>
      <c r="IJV73" s="636"/>
      <c r="IJW73" s="165"/>
      <c r="IJX73" s="165"/>
      <c r="IJY73" s="165"/>
      <c r="IJZ73" s="166"/>
      <c r="IKB73" s="164"/>
      <c r="IKC73" s="636"/>
      <c r="IKD73" s="636"/>
      <c r="IKE73" s="165"/>
      <c r="IKF73" s="165"/>
      <c r="IKG73" s="165"/>
      <c r="IKH73" s="166"/>
      <c r="IKJ73" s="164"/>
      <c r="IKK73" s="636"/>
      <c r="IKL73" s="636"/>
      <c r="IKM73" s="165"/>
      <c r="IKN73" s="165"/>
      <c r="IKO73" s="165"/>
      <c r="IKP73" s="166"/>
      <c r="IKR73" s="164"/>
      <c r="IKS73" s="636"/>
      <c r="IKT73" s="636"/>
      <c r="IKU73" s="165"/>
      <c r="IKV73" s="165"/>
      <c r="IKW73" s="165"/>
      <c r="IKX73" s="166"/>
      <c r="IKZ73" s="164"/>
      <c r="ILA73" s="636"/>
      <c r="ILB73" s="636"/>
      <c r="ILC73" s="165"/>
      <c r="ILD73" s="165"/>
      <c r="ILE73" s="165"/>
      <c r="ILF73" s="166"/>
      <c r="ILH73" s="164"/>
      <c r="ILI73" s="636"/>
      <c r="ILJ73" s="636"/>
      <c r="ILK73" s="165"/>
      <c r="ILL73" s="165"/>
      <c r="ILM73" s="165"/>
      <c r="ILN73" s="166"/>
      <c r="ILP73" s="164"/>
      <c r="ILQ73" s="636"/>
      <c r="ILR73" s="636"/>
      <c r="ILS73" s="165"/>
      <c r="ILT73" s="165"/>
      <c r="ILU73" s="165"/>
      <c r="ILV73" s="166"/>
      <c r="ILX73" s="164"/>
      <c r="ILY73" s="636"/>
      <c r="ILZ73" s="636"/>
      <c r="IMA73" s="165"/>
      <c r="IMB73" s="165"/>
      <c r="IMC73" s="165"/>
      <c r="IMD73" s="166"/>
      <c r="IMF73" s="164"/>
      <c r="IMG73" s="636"/>
      <c r="IMH73" s="636"/>
      <c r="IMI73" s="165"/>
      <c r="IMJ73" s="165"/>
      <c r="IMK73" s="165"/>
      <c r="IML73" s="166"/>
      <c r="IMN73" s="164"/>
      <c r="IMO73" s="636"/>
      <c r="IMP73" s="636"/>
      <c r="IMQ73" s="165"/>
      <c r="IMR73" s="165"/>
      <c r="IMS73" s="165"/>
      <c r="IMT73" s="166"/>
      <c r="IMV73" s="164"/>
      <c r="IMW73" s="636"/>
      <c r="IMX73" s="636"/>
      <c r="IMY73" s="165"/>
      <c r="IMZ73" s="165"/>
      <c r="INA73" s="165"/>
      <c r="INB73" s="166"/>
      <c r="IND73" s="164"/>
      <c r="INE73" s="636"/>
      <c r="INF73" s="636"/>
      <c r="ING73" s="165"/>
      <c r="INH73" s="165"/>
      <c r="INI73" s="165"/>
      <c r="INJ73" s="166"/>
      <c r="INL73" s="164"/>
      <c r="INM73" s="636"/>
      <c r="INN73" s="636"/>
      <c r="INO73" s="165"/>
      <c r="INP73" s="165"/>
      <c r="INQ73" s="165"/>
      <c r="INR73" s="166"/>
      <c r="INT73" s="164"/>
      <c r="INU73" s="636"/>
      <c r="INV73" s="636"/>
      <c r="INW73" s="165"/>
      <c r="INX73" s="165"/>
      <c r="INY73" s="165"/>
      <c r="INZ73" s="166"/>
      <c r="IOB73" s="164"/>
      <c r="IOC73" s="636"/>
      <c r="IOD73" s="636"/>
      <c r="IOE73" s="165"/>
      <c r="IOF73" s="165"/>
      <c r="IOG73" s="165"/>
      <c r="IOH73" s="166"/>
      <c r="IOJ73" s="164"/>
      <c r="IOK73" s="636"/>
      <c r="IOL73" s="636"/>
      <c r="IOM73" s="165"/>
      <c r="ION73" s="165"/>
      <c r="IOO73" s="165"/>
      <c r="IOP73" s="166"/>
      <c r="IOR73" s="164"/>
      <c r="IOS73" s="636"/>
      <c r="IOT73" s="636"/>
      <c r="IOU73" s="165"/>
      <c r="IOV73" s="165"/>
      <c r="IOW73" s="165"/>
      <c r="IOX73" s="166"/>
      <c r="IOZ73" s="164"/>
      <c r="IPA73" s="636"/>
      <c r="IPB73" s="636"/>
      <c r="IPC73" s="165"/>
      <c r="IPD73" s="165"/>
      <c r="IPE73" s="165"/>
      <c r="IPF73" s="166"/>
      <c r="IPH73" s="164"/>
      <c r="IPI73" s="636"/>
      <c r="IPJ73" s="636"/>
      <c r="IPK73" s="165"/>
      <c r="IPL73" s="165"/>
      <c r="IPM73" s="165"/>
      <c r="IPN73" s="166"/>
      <c r="IPP73" s="164"/>
      <c r="IPQ73" s="636"/>
      <c r="IPR73" s="636"/>
      <c r="IPS73" s="165"/>
      <c r="IPT73" s="165"/>
      <c r="IPU73" s="165"/>
      <c r="IPV73" s="166"/>
      <c r="IPX73" s="164"/>
      <c r="IPY73" s="636"/>
      <c r="IPZ73" s="636"/>
      <c r="IQA73" s="165"/>
      <c r="IQB73" s="165"/>
      <c r="IQC73" s="165"/>
      <c r="IQD73" s="166"/>
      <c r="IQF73" s="164"/>
      <c r="IQG73" s="636"/>
      <c r="IQH73" s="636"/>
      <c r="IQI73" s="165"/>
      <c r="IQJ73" s="165"/>
      <c r="IQK73" s="165"/>
      <c r="IQL73" s="166"/>
      <c r="IQN73" s="164"/>
      <c r="IQO73" s="636"/>
      <c r="IQP73" s="636"/>
      <c r="IQQ73" s="165"/>
      <c r="IQR73" s="165"/>
      <c r="IQS73" s="165"/>
      <c r="IQT73" s="166"/>
      <c r="IQV73" s="164"/>
      <c r="IQW73" s="636"/>
      <c r="IQX73" s="636"/>
      <c r="IQY73" s="165"/>
      <c r="IQZ73" s="165"/>
      <c r="IRA73" s="165"/>
      <c r="IRB73" s="166"/>
      <c r="IRD73" s="164"/>
      <c r="IRE73" s="636"/>
      <c r="IRF73" s="636"/>
      <c r="IRG73" s="165"/>
      <c r="IRH73" s="165"/>
      <c r="IRI73" s="165"/>
      <c r="IRJ73" s="166"/>
      <c r="IRL73" s="164"/>
      <c r="IRM73" s="636"/>
      <c r="IRN73" s="636"/>
      <c r="IRO73" s="165"/>
      <c r="IRP73" s="165"/>
      <c r="IRQ73" s="165"/>
      <c r="IRR73" s="166"/>
      <c r="IRT73" s="164"/>
      <c r="IRU73" s="636"/>
      <c r="IRV73" s="636"/>
      <c r="IRW73" s="165"/>
      <c r="IRX73" s="165"/>
      <c r="IRY73" s="165"/>
      <c r="IRZ73" s="166"/>
      <c r="ISB73" s="164"/>
      <c r="ISC73" s="636"/>
      <c r="ISD73" s="636"/>
      <c r="ISE73" s="165"/>
      <c r="ISF73" s="165"/>
      <c r="ISG73" s="165"/>
      <c r="ISH73" s="166"/>
      <c r="ISJ73" s="164"/>
      <c r="ISK73" s="636"/>
      <c r="ISL73" s="636"/>
      <c r="ISM73" s="165"/>
      <c r="ISN73" s="165"/>
      <c r="ISO73" s="165"/>
      <c r="ISP73" s="166"/>
      <c r="ISR73" s="164"/>
      <c r="ISS73" s="636"/>
      <c r="IST73" s="636"/>
      <c r="ISU73" s="165"/>
      <c r="ISV73" s="165"/>
      <c r="ISW73" s="165"/>
      <c r="ISX73" s="166"/>
      <c r="ISZ73" s="164"/>
      <c r="ITA73" s="636"/>
      <c r="ITB73" s="636"/>
      <c r="ITC73" s="165"/>
      <c r="ITD73" s="165"/>
      <c r="ITE73" s="165"/>
      <c r="ITF73" s="166"/>
      <c r="ITH73" s="164"/>
      <c r="ITI73" s="636"/>
      <c r="ITJ73" s="636"/>
      <c r="ITK73" s="165"/>
      <c r="ITL73" s="165"/>
      <c r="ITM73" s="165"/>
      <c r="ITN73" s="166"/>
      <c r="ITP73" s="164"/>
      <c r="ITQ73" s="636"/>
      <c r="ITR73" s="636"/>
      <c r="ITS73" s="165"/>
      <c r="ITT73" s="165"/>
      <c r="ITU73" s="165"/>
      <c r="ITV73" s="166"/>
      <c r="ITX73" s="164"/>
      <c r="ITY73" s="636"/>
      <c r="ITZ73" s="636"/>
      <c r="IUA73" s="165"/>
      <c r="IUB73" s="165"/>
      <c r="IUC73" s="165"/>
      <c r="IUD73" s="166"/>
      <c r="IUF73" s="164"/>
      <c r="IUG73" s="636"/>
      <c r="IUH73" s="636"/>
      <c r="IUI73" s="165"/>
      <c r="IUJ73" s="165"/>
      <c r="IUK73" s="165"/>
      <c r="IUL73" s="166"/>
      <c r="IUN73" s="164"/>
      <c r="IUO73" s="636"/>
      <c r="IUP73" s="636"/>
      <c r="IUQ73" s="165"/>
      <c r="IUR73" s="165"/>
      <c r="IUS73" s="165"/>
      <c r="IUT73" s="166"/>
      <c r="IUV73" s="164"/>
      <c r="IUW73" s="636"/>
      <c r="IUX73" s="636"/>
      <c r="IUY73" s="165"/>
      <c r="IUZ73" s="165"/>
      <c r="IVA73" s="165"/>
      <c r="IVB73" s="166"/>
      <c r="IVD73" s="164"/>
      <c r="IVE73" s="636"/>
      <c r="IVF73" s="636"/>
      <c r="IVG73" s="165"/>
      <c r="IVH73" s="165"/>
      <c r="IVI73" s="165"/>
      <c r="IVJ73" s="166"/>
      <c r="IVL73" s="164"/>
      <c r="IVM73" s="636"/>
      <c r="IVN73" s="636"/>
      <c r="IVO73" s="165"/>
      <c r="IVP73" s="165"/>
      <c r="IVQ73" s="165"/>
      <c r="IVR73" s="166"/>
      <c r="IVT73" s="164"/>
      <c r="IVU73" s="636"/>
      <c r="IVV73" s="636"/>
      <c r="IVW73" s="165"/>
      <c r="IVX73" s="165"/>
      <c r="IVY73" s="165"/>
      <c r="IVZ73" s="166"/>
      <c r="IWB73" s="164"/>
      <c r="IWC73" s="636"/>
      <c r="IWD73" s="636"/>
      <c r="IWE73" s="165"/>
      <c r="IWF73" s="165"/>
      <c r="IWG73" s="165"/>
      <c r="IWH73" s="166"/>
      <c r="IWJ73" s="164"/>
      <c r="IWK73" s="636"/>
      <c r="IWL73" s="636"/>
      <c r="IWM73" s="165"/>
      <c r="IWN73" s="165"/>
      <c r="IWO73" s="165"/>
      <c r="IWP73" s="166"/>
      <c r="IWR73" s="164"/>
      <c r="IWS73" s="636"/>
      <c r="IWT73" s="636"/>
      <c r="IWU73" s="165"/>
      <c r="IWV73" s="165"/>
      <c r="IWW73" s="165"/>
      <c r="IWX73" s="166"/>
      <c r="IWZ73" s="164"/>
      <c r="IXA73" s="636"/>
      <c r="IXB73" s="636"/>
      <c r="IXC73" s="165"/>
      <c r="IXD73" s="165"/>
      <c r="IXE73" s="165"/>
      <c r="IXF73" s="166"/>
      <c r="IXH73" s="164"/>
      <c r="IXI73" s="636"/>
      <c r="IXJ73" s="636"/>
      <c r="IXK73" s="165"/>
      <c r="IXL73" s="165"/>
      <c r="IXM73" s="165"/>
      <c r="IXN73" s="166"/>
      <c r="IXP73" s="164"/>
      <c r="IXQ73" s="636"/>
      <c r="IXR73" s="636"/>
      <c r="IXS73" s="165"/>
      <c r="IXT73" s="165"/>
      <c r="IXU73" s="165"/>
      <c r="IXV73" s="166"/>
      <c r="IXX73" s="164"/>
      <c r="IXY73" s="636"/>
      <c r="IXZ73" s="636"/>
      <c r="IYA73" s="165"/>
      <c r="IYB73" s="165"/>
      <c r="IYC73" s="165"/>
      <c r="IYD73" s="166"/>
      <c r="IYF73" s="164"/>
      <c r="IYG73" s="636"/>
      <c r="IYH73" s="636"/>
      <c r="IYI73" s="165"/>
      <c r="IYJ73" s="165"/>
      <c r="IYK73" s="165"/>
      <c r="IYL73" s="166"/>
      <c r="IYN73" s="164"/>
      <c r="IYO73" s="636"/>
      <c r="IYP73" s="636"/>
      <c r="IYQ73" s="165"/>
      <c r="IYR73" s="165"/>
      <c r="IYS73" s="165"/>
      <c r="IYT73" s="166"/>
      <c r="IYV73" s="164"/>
      <c r="IYW73" s="636"/>
      <c r="IYX73" s="636"/>
      <c r="IYY73" s="165"/>
      <c r="IYZ73" s="165"/>
      <c r="IZA73" s="165"/>
      <c r="IZB73" s="166"/>
      <c r="IZD73" s="164"/>
      <c r="IZE73" s="636"/>
      <c r="IZF73" s="636"/>
      <c r="IZG73" s="165"/>
      <c r="IZH73" s="165"/>
      <c r="IZI73" s="165"/>
      <c r="IZJ73" s="166"/>
      <c r="IZL73" s="164"/>
      <c r="IZM73" s="636"/>
      <c r="IZN73" s="636"/>
      <c r="IZO73" s="165"/>
      <c r="IZP73" s="165"/>
      <c r="IZQ73" s="165"/>
      <c r="IZR73" s="166"/>
      <c r="IZT73" s="164"/>
      <c r="IZU73" s="636"/>
      <c r="IZV73" s="636"/>
      <c r="IZW73" s="165"/>
      <c r="IZX73" s="165"/>
      <c r="IZY73" s="165"/>
      <c r="IZZ73" s="166"/>
      <c r="JAB73" s="164"/>
      <c r="JAC73" s="636"/>
      <c r="JAD73" s="636"/>
      <c r="JAE73" s="165"/>
      <c r="JAF73" s="165"/>
      <c r="JAG73" s="165"/>
      <c r="JAH73" s="166"/>
      <c r="JAJ73" s="164"/>
      <c r="JAK73" s="636"/>
      <c r="JAL73" s="636"/>
      <c r="JAM73" s="165"/>
      <c r="JAN73" s="165"/>
      <c r="JAO73" s="165"/>
      <c r="JAP73" s="166"/>
      <c r="JAR73" s="164"/>
      <c r="JAS73" s="636"/>
      <c r="JAT73" s="636"/>
      <c r="JAU73" s="165"/>
      <c r="JAV73" s="165"/>
      <c r="JAW73" s="165"/>
      <c r="JAX73" s="166"/>
      <c r="JAZ73" s="164"/>
      <c r="JBA73" s="636"/>
      <c r="JBB73" s="636"/>
      <c r="JBC73" s="165"/>
      <c r="JBD73" s="165"/>
      <c r="JBE73" s="165"/>
      <c r="JBF73" s="166"/>
      <c r="JBH73" s="164"/>
      <c r="JBI73" s="636"/>
      <c r="JBJ73" s="636"/>
      <c r="JBK73" s="165"/>
      <c r="JBL73" s="165"/>
      <c r="JBM73" s="165"/>
      <c r="JBN73" s="166"/>
      <c r="JBP73" s="164"/>
      <c r="JBQ73" s="636"/>
      <c r="JBR73" s="636"/>
      <c r="JBS73" s="165"/>
      <c r="JBT73" s="165"/>
      <c r="JBU73" s="165"/>
      <c r="JBV73" s="166"/>
      <c r="JBX73" s="164"/>
      <c r="JBY73" s="636"/>
      <c r="JBZ73" s="636"/>
      <c r="JCA73" s="165"/>
      <c r="JCB73" s="165"/>
      <c r="JCC73" s="165"/>
      <c r="JCD73" s="166"/>
      <c r="JCF73" s="164"/>
      <c r="JCG73" s="636"/>
      <c r="JCH73" s="636"/>
      <c r="JCI73" s="165"/>
      <c r="JCJ73" s="165"/>
      <c r="JCK73" s="165"/>
      <c r="JCL73" s="166"/>
      <c r="JCN73" s="164"/>
      <c r="JCO73" s="636"/>
      <c r="JCP73" s="636"/>
      <c r="JCQ73" s="165"/>
      <c r="JCR73" s="165"/>
      <c r="JCS73" s="165"/>
      <c r="JCT73" s="166"/>
      <c r="JCV73" s="164"/>
      <c r="JCW73" s="636"/>
      <c r="JCX73" s="636"/>
      <c r="JCY73" s="165"/>
      <c r="JCZ73" s="165"/>
      <c r="JDA73" s="165"/>
      <c r="JDB73" s="166"/>
      <c r="JDD73" s="164"/>
      <c r="JDE73" s="636"/>
      <c r="JDF73" s="636"/>
      <c r="JDG73" s="165"/>
      <c r="JDH73" s="165"/>
      <c r="JDI73" s="165"/>
      <c r="JDJ73" s="166"/>
      <c r="JDL73" s="164"/>
      <c r="JDM73" s="636"/>
      <c r="JDN73" s="636"/>
      <c r="JDO73" s="165"/>
      <c r="JDP73" s="165"/>
      <c r="JDQ73" s="165"/>
      <c r="JDR73" s="166"/>
      <c r="JDT73" s="164"/>
      <c r="JDU73" s="636"/>
      <c r="JDV73" s="636"/>
      <c r="JDW73" s="165"/>
      <c r="JDX73" s="165"/>
      <c r="JDY73" s="165"/>
      <c r="JDZ73" s="166"/>
      <c r="JEB73" s="164"/>
      <c r="JEC73" s="636"/>
      <c r="JED73" s="636"/>
      <c r="JEE73" s="165"/>
      <c r="JEF73" s="165"/>
      <c r="JEG73" s="165"/>
      <c r="JEH73" s="166"/>
      <c r="JEJ73" s="164"/>
      <c r="JEK73" s="636"/>
      <c r="JEL73" s="636"/>
      <c r="JEM73" s="165"/>
      <c r="JEN73" s="165"/>
      <c r="JEO73" s="165"/>
      <c r="JEP73" s="166"/>
      <c r="JER73" s="164"/>
      <c r="JES73" s="636"/>
      <c r="JET73" s="636"/>
      <c r="JEU73" s="165"/>
      <c r="JEV73" s="165"/>
      <c r="JEW73" s="165"/>
      <c r="JEX73" s="166"/>
      <c r="JEZ73" s="164"/>
      <c r="JFA73" s="636"/>
      <c r="JFB73" s="636"/>
      <c r="JFC73" s="165"/>
      <c r="JFD73" s="165"/>
      <c r="JFE73" s="165"/>
      <c r="JFF73" s="166"/>
      <c r="JFH73" s="164"/>
      <c r="JFI73" s="636"/>
      <c r="JFJ73" s="636"/>
      <c r="JFK73" s="165"/>
      <c r="JFL73" s="165"/>
      <c r="JFM73" s="165"/>
      <c r="JFN73" s="166"/>
      <c r="JFP73" s="164"/>
      <c r="JFQ73" s="636"/>
      <c r="JFR73" s="636"/>
      <c r="JFS73" s="165"/>
      <c r="JFT73" s="165"/>
      <c r="JFU73" s="165"/>
      <c r="JFV73" s="166"/>
      <c r="JFX73" s="164"/>
      <c r="JFY73" s="636"/>
      <c r="JFZ73" s="636"/>
      <c r="JGA73" s="165"/>
      <c r="JGB73" s="165"/>
      <c r="JGC73" s="165"/>
      <c r="JGD73" s="166"/>
      <c r="JGF73" s="164"/>
      <c r="JGG73" s="636"/>
      <c r="JGH73" s="636"/>
      <c r="JGI73" s="165"/>
      <c r="JGJ73" s="165"/>
      <c r="JGK73" s="165"/>
      <c r="JGL73" s="166"/>
      <c r="JGN73" s="164"/>
      <c r="JGO73" s="636"/>
      <c r="JGP73" s="636"/>
      <c r="JGQ73" s="165"/>
      <c r="JGR73" s="165"/>
      <c r="JGS73" s="165"/>
      <c r="JGT73" s="166"/>
      <c r="JGV73" s="164"/>
      <c r="JGW73" s="636"/>
      <c r="JGX73" s="636"/>
      <c r="JGY73" s="165"/>
      <c r="JGZ73" s="165"/>
      <c r="JHA73" s="165"/>
      <c r="JHB73" s="166"/>
      <c r="JHD73" s="164"/>
      <c r="JHE73" s="636"/>
      <c r="JHF73" s="636"/>
      <c r="JHG73" s="165"/>
      <c r="JHH73" s="165"/>
      <c r="JHI73" s="165"/>
      <c r="JHJ73" s="166"/>
      <c r="JHL73" s="164"/>
      <c r="JHM73" s="636"/>
      <c r="JHN73" s="636"/>
      <c r="JHO73" s="165"/>
      <c r="JHP73" s="165"/>
      <c r="JHQ73" s="165"/>
      <c r="JHR73" s="166"/>
      <c r="JHT73" s="164"/>
      <c r="JHU73" s="636"/>
      <c r="JHV73" s="636"/>
      <c r="JHW73" s="165"/>
      <c r="JHX73" s="165"/>
      <c r="JHY73" s="165"/>
      <c r="JHZ73" s="166"/>
      <c r="JIB73" s="164"/>
      <c r="JIC73" s="636"/>
      <c r="JID73" s="636"/>
      <c r="JIE73" s="165"/>
      <c r="JIF73" s="165"/>
      <c r="JIG73" s="165"/>
      <c r="JIH73" s="166"/>
      <c r="JIJ73" s="164"/>
      <c r="JIK73" s="636"/>
      <c r="JIL73" s="636"/>
      <c r="JIM73" s="165"/>
      <c r="JIN73" s="165"/>
      <c r="JIO73" s="165"/>
      <c r="JIP73" s="166"/>
      <c r="JIR73" s="164"/>
      <c r="JIS73" s="636"/>
      <c r="JIT73" s="636"/>
      <c r="JIU73" s="165"/>
      <c r="JIV73" s="165"/>
      <c r="JIW73" s="165"/>
      <c r="JIX73" s="166"/>
      <c r="JIZ73" s="164"/>
      <c r="JJA73" s="636"/>
      <c r="JJB73" s="636"/>
      <c r="JJC73" s="165"/>
      <c r="JJD73" s="165"/>
      <c r="JJE73" s="165"/>
      <c r="JJF73" s="166"/>
      <c r="JJH73" s="164"/>
      <c r="JJI73" s="636"/>
      <c r="JJJ73" s="636"/>
      <c r="JJK73" s="165"/>
      <c r="JJL73" s="165"/>
      <c r="JJM73" s="165"/>
      <c r="JJN73" s="166"/>
      <c r="JJP73" s="164"/>
      <c r="JJQ73" s="636"/>
      <c r="JJR73" s="636"/>
      <c r="JJS73" s="165"/>
      <c r="JJT73" s="165"/>
      <c r="JJU73" s="165"/>
      <c r="JJV73" s="166"/>
      <c r="JJX73" s="164"/>
      <c r="JJY73" s="636"/>
      <c r="JJZ73" s="636"/>
      <c r="JKA73" s="165"/>
      <c r="JKB73" s="165"/>
      <c r="JKC73" s="165"/>
      <c r="JKD73" s="166"/>
      <c r="JKF73" s="164"/>
      <c r="JKG73" s="636"/>
      <c r="JKH73" s="636"/>
      <c r="JKI73" s="165"/>
      <c r="JKJ73" s="165"/>
      <c r="JKK73" s="165"/>
      <c r="JKL73" s="166"/>
      <c r="JKN73" s="164"/>
      <c r="JKO73" s="636"/>
      <c r="JKP73" s="636"/>
      <c r="JKQ73" s="165"/>
      <c r="JKR73" s="165"/>
      <c r="JKS73" s="165"/>
      <c r="JKT73" s="166"/>
      <c r="JKV73" s="164"/>
      <c r="JKW73" s="636"/>
      <c r="JKX73" s="636"/>
      <c r="JKY73" s="165"/>
      <c r="JKZ73" s="165"/>
      <c r="JLA73" s="165"/>
      <c r="JLB73" s="166"/>
      <c r="JLD73" s="164"/>
      <c r="JLE73" s="636"/>
      <c r="JLF73" s="636"/>
      <c r="JLG73" s="165"/>
      <c r="JLH73" s="165"/>
      <c r="JLI73" s="165"/>
      <c r="JLJ73" s="166"/>
      <c r="JLL73" s="164"/>
      <c r="JLM73" s="636"/>
      <c r="JLN73" s="636"/>
      <c r="JLO73" s="165"/>
      <c r="JLP73" s="165"/>
      <c r="JLQ73" s="165"/>
      <c r="JLR73" s="166"/>
      <c r="JLT73" s="164"/>
      <c r="JLU73" s="636"/>
      <c r="JLV73" s="636"/>
      <c r="JLW73" s="165"/>
      <c r="JLX73" s="165"/>
      <c r="JLY73" s="165"/>
      <c r="JLZ73" s="166"/>
      <c r="JMB73" s="164"/>
      <c r="JMC73" s="636"/>
      <c r="JMD73" s="636"/>
      <c r="JME73" s="165"/>
      <c r="JMF73" s="165"/>
      <c r="JMG73" s="165"/>
      <c r="JMH73" s="166"/>
      <c r="JMJ73" s="164"/>
      <c r="JMK73" s="636"/>
      <c r="JML73" s="636"/>
      <c r="JMM73" s="165"/>
      <c r="JMN73" s="165"/>
      <c r="JMO73" s="165"/>
      <c r="JMP73" s="166"/>
      <c r="JMR73" s="164"/>
      <c r="JMS73" s="636"/>
      <c r="JMT73" s="636"/>
      <c r="JMU73" s="165"/>
      <c r="JMV73" s="165"/>
      <c r="JMW73" s="165"/>
      <c r="JMX73" s="166"/>
      <c r="JMZ73" s="164"/>
      <c r="JNA73" s="636"/>
      <c r="JNB73" s="636"/>
      <c r="JNC73" s="165"/>
      <c r="JND73" s="165"/>
      <c r="JNE73" s="165"/>
      <c r="JNF73" s="166"/>
      <c r="JNH73" s="164"/>
      <c r="JNI73" s="636"/>
      <c r="JNJ73" s="636"/>
      <c r="JNK73" s="165"/>
      <c r="JNL73" s="165"/>
      <c r="JNM73" s="165"/>
      <c r="JNN73" s="166"/>
      <c r="JNP73" s="164"/>
      <c r="JNQ73" s="636"/>
      <c r="JNR73" s="636"/>
      <c r="JNS73" s="165"/>
      <c r="JNT73" s="165"/>
      <c r="JNU73" s="165"/>
      <c r="JNV73" s="166"/>
      <c r="JNX73" s="164"/>
      <c r="JNY73" s="636"/>
      <c r="JNZ73" s="636"/>
      <c r="JOA73" s="165"/>
      <c r="JOB73" s="165"/>
      <c r="JOC73" s="165"/>
      <c r="JOD73" s="166"/>
      <c r="JOF73" s="164"/>
      <c r="JOG73" s="636"/>
      <c r="JOH73" s="636"/>
      <c r="JOI73" s="165"/>
      <c r="JOJ73" s="165"/>
      <c r="JOK73" s="165"/>
      <c r="JOL73" s="166"/>
      <c r="JON73" s="164"/>
      <c r="JOO73" s="636"/>
      <c r="JOP73" s="636"/>
      <c r="JOQ73" s="165"/>
      <c r="JOR73" s="165"/>
      <c r="JOS73" s="165"/>
      <c r="JOT73" s="166"/>
      <c r="JOV73" s="164"/>
      <c r="JOW73" s="636"/>
      <c r="JOX73" s="636"/>
      <c r="JOY73" s="165"/>
      <c r="JOZ73" s="165"/>
      <c r="JPA73" s="165"/>
      <c r="JPB73" s="166"/>
      <c r="JPD73" s="164"/>
      <c r="JPE73" s="636"/>
      <c r="JPF73" s="636"/>
      <c r="JPG73" s="165"/>
      <c r="JPH73" s="165"/>
      <c r="JPI73" s="165"/>
      <c r="JPJ73" s="166"/>
      <c r="JPL73" s="164"/>
      <c r="JPM73" s="636"/>
      <c r="JPN73" s="636"/>
      <c r="JPO73" s="165"/>
      <c r="JPP73" s="165"/>
      <c r="JPQ73" s="165"/>
      <c r="JPR73" s="166"/>
      <c r="JPT73" s="164"/>
      <c r="JPU73" s="636"/>
      <c r="JPV73" s="636"/>
      <c r="JPW73" s="165"/>
      <c r="JPX73" s="165"/>
      <c r="JPY73" s="165"/>
      <c r="JPZ73" s="166"/>
      <c r="JQB73" s="164"/>
      <c r="JQC73" s="636"/>
      <c r="JQD73" s="636"/>
      <c r="JQE73" s="165"/>
      <c r="JQF73" s="165"/>
      <c r="JQG73" s="165"/>
      <c r="JQH73" s="166"/>
      <c r="JQJ73" s="164"/>
      <c r="JQK73" s="636"/>
      <c r="JQL73" s="636"/>
      <c r="JQM73" s="165"/>
      <c r="JQN73" s="165"/>
      <c r="JQO73" s="165"/>
      <c r="JQP73" s="166"/>
      <c r="JQR73" s="164"/>
      <c r="JQS73" s="636"/>
      <c r="JQT73" s="636"/>
      <c r="JQU73" s="165"/>
      <c r="JQV73" s="165"/>
      <c r="JQW73" s="165"/>
      <c r="JQX73" s="166"/>
      <c r="JQZ73" s="164"/>
      <c r="JRA73" s="636"/>
      <c r="JRB73" s="636"/>
      <c r="JRC73" s="165"/>
      <c r="JRD73" s="165"/>
      <c r="JRE73" s="165"/>
      <c r="JRF73" s="166"/>
      <c r="JRH73" s="164"/>
      <c r="JRI73" s="636"/>
      <c r="JRJ73" s="636"/>
      <c r="JRK73" s="165"/>
      <c r="JRL73" s="165"/>
      <c r="JRM73" s="165"/>
      <c r="JRN73" s="166"/>
      <c r="JRP73" s="164"/>
      <c r="JRQ73" s="636"/>
      <c r="JRR73" s="636"/>
      <c r="JRS73" s="165"/>
      <c r="JRT73" s="165"/>
      <c r="JRU73" s="165"/>
      <c r="JRV73" s="166"/>
      <c r="JRX73" s="164"/>
      <c r="JRY73" s="636"/>
      <c r="JRZ73" s="636"/>
      <c r="JSA73" s="165"/>
      <c r="JSB73" s="165"/>
      <c r="JSC73" s="165"/>
      <c r="JSD73" s="166"/>
      <c r="JSF73" s="164"/>
      <c r="JSG73" s="636"/>
      <c r="JSH73" s="636"/>
      <c r="JSI73" s="165"/>
      <c r="JSJ73" s="165"/>
      <c r="JSK73" s="165"/>
      <c r="JSL73" s="166"/>
      <c r="JSN73" s="164"/>
      <c r="JSO73" s="636"/>
      <c r="JSP73" s="636"/>
      <c r="JSQ73" s="165"/>
      <c r="JSR73" s="165"/>
      <c r="JSS73" s="165"/>
      <c r="JST73" s="166"/>
      <c r="JSV73" s="164"/>
      <c r="JSW73" s="636"/>
      <c r="JSX73" s="636"/>
      <c r="JSY73" s="165"/>
      <c r="JSZ73" s="165"/>
      <c r="JTA73" s="165"/>
      <c r="JTB73" s="166"/>
      <c r="JTD73" s="164"/>
      <c r="JTE73" s="636"/>
      <c r="JTF73" s="636"/>
      <c r="JTG73" s="165"/>
      <c r="JTH73" s="165"/>
      <c r="JTI73" s="165"/>
      <c r="JTJ73" s="166"/>
      <c r="JTL73" s="164"/>
      <c r="JTM73" s="636"/>
      <c r="JTN73" s="636"/>
      <c r="JTO73" s="165"/>
      <c r="JTP73" s="165"/>
      <c r="JTQ73" s="165"/>
      <c r="JTR73" s="166"/>
      <c r="JTT73" s="164"/>
      <c r="JTU73" s="636"/>
      <c r="JTV73" s="636"/>
      <c r="JTW73" s="165"/>
      <c r="JTX73" s="165"/>
      <c r="JTY73" s="165"/>
      <c r="JTZ73" s="166"/>
      <c r="JUB73" s="164"/>
      <c r="JUC73" s="636"/>
      <c r="JUD73" s="636"/>
      <c r="JUE73" s="165"/>
      <c r="JUF73" s="165"/>
      <c r="JUG73" s="165"/>
      <c r="JUH73" s="166"/>
      <c r="JUJ73" s="164"/>
      <c r="JUK73" s="636"/>
      <c r="JUL73" s="636"/>
      <c r="JUM73" s="165"/>
      <c r="JUN73" s="165"/>
      <c r="JUO73" s="165"/>
      <c r="JUP73" s="166"/>
      <c r="JUR73" s="164"/>
      <c r="JUS73" s="636"/>
      <c r="JUT73" s="636"/>
      <c r="JUU73" s="165"/>
      <c r="JUV73" s="165"/>
      <c r="JUW73" s="165"/>
      <c r="JUX73" s="166"/>
      <c r="JUZ73" s="164"/>
      <c r="JVA73" s="636"/>
      <c r="JVB73" s="636"/>
      <c r="JVC73" s="165"/>
      <c r="JVD73" s="165"/>
      <c r="JVE73" s="165"/>
      <c r="JVF73" s="166"/>
      <c r="JVH73" s="164"/>
      <c r="JVI73" s="636"/>
      <c r="JVJ73" s="636"/>
      <c r="JVK73" s="165"/>
      <c r="JVL73" s="165"/>
      <c r="JVM73" s="165"/>
      <c r="JVN73" s="166"/>
      <c r="JVP73" s="164"/>
      <c r="JVQ73" s="636"/>
      <c r="JVR73" s="636"/>
      <c r="JVS73" s="165"/>
      <c r="JVT73" s="165"/>
      <c r="JVU73" s="165"/>
      <c r="JVV73" s="166"/>
      <c r="JVX73" s="164"/>
      <c r="JVY73" s="636"/>
      <c r="JVZ73" s="636"/>
      <c r="JWA73" s="165"/>
      <c r="JWB73" s="165"/>
      <c r="JWC73" s="165"/>
      <c r="JWD73" s="166"/>
      <c r="JWF73" s="164"/>
      <c r="JWG73" s="636"/>
      <c r="JWH73" s="636"/>
      <c r="JWI73" s="165"/>
      <c r="JWJ73" s="165"/>
      <c r="JWK73" s="165"/>
      <c r="JWL73" s="166"/>
      <c r="JWN73" s="164"/>
      <c r="JWO73" s="636"/>
      <c r="JWP73" s="636"/>
      <c r="JWQ73" s="165"/>
      <c r="JWR73" s="165"/>
      <c r="JWS73" s="165"/>
      <c r="JWT73" s="166"/>
      <c r="JWV73" s="164"/>
      <c r="JWW73" s="636"/>
      <c r="JWX73" s="636"/>
      <c r="JWY73" s="165"/>
      <c r="JWZ73" s="165"/>
      <c r="JXA73" s="165"/>
      <c r="JXB73" s="166"/>
      <c r="JXD73" s="164"/>
      <c r="JXE73" s="636"/>
      <c r="JXF73" s="636"/>
      <c r="JXG73" s="165"/>
      <c r="JXH73" s="165"/>
      <c r="JXI73" s="165"/>
      <c r="JXJ73" s="166"/>
      <c r="JXL73" s="164"/>
      <c r="JXM73" s="636"/>
      <c r="JXN73" s="636"/>
      <c r="JXO73" s="165"/>
      <c r="JXP73" s="165"/>
      <c r="JXQ73" s="165"/>
      <c r="JXR73" s="166"/>
      <c r="JXT73" s="164"/>
      <c r="JXU73" s="636"/>
      <c r="JXV73" s="636"/>
      <c r="JXW73" s="165"/>
      <c r="JXX73" s="165"/>
      <c r="JXY73" s="165"/>
      <c r="JXZ73" s="166"/>
      <c r="JYB73" s="164"/>
      <c r="JYC73" s="636"/>
      <c r="JYD73" s="636"/>
      <c r="JYE73" s="165"/>
      <c r="JYF73" s="165"/>
      <c r="JYG73" s="165"/>
      <c r="JYH73" s="166"/>
      <c r="JYJ73" s="164"/>
      <c r="JYK73" s="636"/>
      <c r="JYL73" s="636"/>
      <c r="JYM73" s="165"/>
      <c r="JYN73" s="165"/>
      <c r="JYO73" s="165"/>
      <c r="JYP73" s="166"/>
      <c r="JYR73" s="164"/>
      <c r="JYS73" s="636"/>
      <c r="JYT73" s="636"/>
      <c r="JYU73" s="165"/>
      <c r="JYV73" s="165"/>
      <c r="JYW73" s="165"/>
      <c r="JYX73" s="166"/>
      <c r="JYZ73" s="164"/>
      <c r="JZA73" s="636"/>
      <c r="JZB73" s="636"/>
      <c r="JZC73" s="165"/>
      <c r="JZD73" s="165"/>
      <c r="JZE73" s="165"/>
      <c r="JZF73" s="166"/>
      <c r="JZH73" s="164"/>
      <c r="JZI73" s="636"/>
      <c r="JZJ73" s="636"/>
      <c r="JZK73" s="165"/>
      <c r="JZL73" s="165"/>
      <c r="JZM73" s="165"/>
      <c r="JZN73" s="166"/>
      <c r="JZP73" s="164"/>
      <c r="JZQ73" s="636"/>
      <c r="JZR73" s="636"/>
      <c r="JZS73" s="165"/>
      <c r="JZT73" s="165"/>
      <c r="JZU73" s="165"/>
      <c r="JZV73" s="166"/>
      <c r="JZX73" s="164"/>
      <c r="JZY73" s="636"/>
      <c r="JZZ73" s="636"/>
      <c r="KAA73" s="165"/>
      <c r="KAB73" s="165"/>
      <c r="KAC73" s="165"/>
      <c r="KAD73" s="166"/>
      <c r="KAF73" s="164"/>
      <c r="KAG73" s="636"/>
      <c r="KAH73" s="636"/>
      <c r="KAI73" s="165"/>
      <c r="KAJ73" s="165"/>
      <c r="KAK73" s="165"/>
      <c r="KAL73" s="166"/>
      <c r="KAN73" s="164"/>
      <c r="KAO73" s="636"/>
      <c r="KAP73" s="636"/>
      <c r="KAQ73" s="165"/>
      <c r="KAR73" s="165"/>
      <c r="KAS73" s="165"/>
      <c r="KAT73" s="166"/>
      <c r="KAV73" s="164"/>
      <c r="KAW73" s="636"/>
      <c r="KAX73" s="636"/>
      <c r="KAY73" s="165"/>
      <c r="KAZ73" s="165"/>
      <c r="KBA73" s="165"/>
      <c r="KBB73" s="166"/>
      <c r="KBD73" s="164"/>
      <c r="KBE73" s="636"/>
      <c r="KBF73" s="636"/>
      <c r="KBG73" s="165"/>
      <c r="KBH73" s="165"/>
      <c r="KBI73" s="165"/>
      <c r="KBJ73" s="166"/>
      <c r="KBL73" s="164"/>
      <c r="KBM73" s="636"/>
      <c r="KBN73" s="636"/>
      <c r="KBO73" s="165"/>
      <c r="KBP73" s="165"/>
      <c r="KBQ73" s="165"/>
      <c r="KBR73" s="166"/>
      <c r="KBT73" s="164"/>
      <c r="KBU73" s="636"/>
      <c r="KBV73" s="636"/>
      <c r="KBW73" s="165"/>
      <c r="KBX73" s="165"/>
      <c r="KBY73" s="165"/>
      <c r="KBZ73" s="166"/>
      <c r="KCB73" s="164"/>
      <c r="KCC73" s="636"/>
      <c r="KCD73" s="636"/>
      <c r="KCE73" s="165"/>
      <c r="KCF73" s="165"/>
      <c r="KCG73" s="165"/>
      <c r="KCH73" s="166"/>
      <c r="KCJ73" s="164"/>
      <c r="KCK73" s="636"/>
      <c r="KCL73" s="636"/>
      <c r="KCM73" s="165"/>
      <c r="KCN73" s="165"/>
      <c r="KCO73" s="165"/>
      <c r="KCP73" s="166"/>
      <c r="KCR73" s="164"/>
      <c r="KCS73" s="636"/>
      <c r="KCT73" s="636"/>
      <c r="KCU73" s="165"/>
      <c r="KCV73" s="165"/>
      <c r="KCW73" s="165"/>
      <c r="KCX73" s="166"/>
      <c r="KCZ73" s="164"/>
      <c r="KDA73" s="636"/>
      <c r="KDB73" s="636"/>
      <c r="KDC73" s="165"/>
      <c r="KDD73" s="165"/>
      <c r="KDE73" s="165"/>
      <c r="KDF73" s="166"/>
      <c r="KDH73" s="164"/>
      <c r="KDI73" s="636"/>
      <c r="KDJ73" s="636"/>
      <c r="KDK73" s="165"/>
      <c r="KDL73" s="165"/>
      <c r="KDM73" s="165"/>
      <c r="KDN73" s="166"/>
      <c r="KDP73" s="164"/>
      <c r="KDQ73" s="636"/>
      <c r="KDR73" s="636"/>
      <c r="KDS73" s="165"/>
      <c r="KDT73" s="165"/>
      <c r="KDU73" s="165"/>
      <c r="KDV73" s="166"/>
      <c r="KDX73" s="164"/>
      <c r="KDY73" s="636"/>
      <c r="KDZ73" s="636"/>
      <c r="KEA73" s="165"/>
      <c r="KEB73" s="165"/>
      <c r="KEC73" s="165"/>
      <c r="KED73" s="166"/>
      <c r="KEF73" s="164"/>
      <c r="KEG73" s="636"/>
      <c r="KEH73" s="636"/>
      <c r="KEI73" s="165"/>
      <c r="KEJ73" s="165"/>
      <c r="KEK73" s="165"/>
      <c r="KEL73" s="166"/>
      <c r="KEN73" s="164"/>
      <c r="KEO73" s="636"/>
      <c r="KEP73" s="636"/>
      <c r="KEQ73" s="165"/>
      <c r="KER73" s="165"/>
      <c r="KES73" s="165"/>
      <c r="KET73" s="166"/>
      <c r="KEV73" s="164"/>
      <c r="KEW73" s="636"/>
      <c r="KEX73" s="636"/>
      <c r="KEY73" s="165"/>
      <c r="KEZ73" s="165"/>
      <c r="KFA73" s="165"/>
      <c r="KFB73" s="166"/>
      <c r="KFD73" s="164"/>
      <c r="KFE73" s="636"/>
      <c r="KFF73" s="636"/>
      <c r="KFG73" s="165"/>
      <c r="KFH73" s="165"/>
      <c r="KFI73" s="165"/>
      <c r="KFJ73" s="166"/>
      <c r="KFL73" s="164"/>
      <c r="KFM73" s="636"/>
      <c r="KFN73" s="636"/>
      <c r="KFO73" s="165"/>
      <c r="KFP73" s="165"/>
      <c r="KFQ73" s="165"/>
      <c r="KFR73" s="166"/>
      <c r="KFT73" s="164"/>
      <c r="KFU73" s="636"/>
      <c r="KFV73" s="636"/>
      <c r="KFW73" s="165"/>
      <c r="KFX73" s="165"/>
      <c r="KFY73" s="165"/>
      <c r="KFZ73" s="166"/>
      <c r="KGB73" s="164"/>
      <c r="KGC73" s="636"/>
      <c r="KGD73" s="636"/>
      <c r="KGE73" s="165"/>
      <c r="KGF73" s="165"/>
      <c r="KGG73" s="165"/>
      <c r="KGH73" s="166"/>
      <c r="KGJ73" s="164"/>
      <c r="KGK73" s="636"/>
      <c r="KGL73" s="636"/>
      <c r="KGM73" s="165"/>
      <c r="KGN73" s="165"/>
      <c r="KGO73" s="165"/>
      <c r="KGP73" s="166"/>
      <c r="KGR73" s="164"/>
      <c r="KGS73" s="636"/>
      <c r="KGT73" s="636"/>
      <c r="KGU73" s="165"/>
      <c r="KGV73" s="165"/>
      <c r="KGW73" s="165"/>
      <c r="KGX73" s="166"/>
      <c r="KGZ73" s="164"/>
      <c r="KHA73" s="636"/>
      <c r="KHB73" s="636"/>
      <c r="KHC73" s="165"/>
      <c r="KHD73" s="165"/>
      <c r="KHE73" s="165"/>
      <c r="KHF73" s="166"/>
      <c r="KHH73" s="164"/>
      <c r="KHI73" s="636"/>
      <c r="KHJ73" s="636"/>
      <c r="KHK73" s="165"/>
      <c r="KHL73" s="165"/>
      <c r="KHM73" s="165"/>
      <c r="KHN73" s="166"/>
      <c r="KHP73" s="164"/>
      <c r="KHQ73" s="636"/>
      <c r="KHR73" s="636"/>
      <c r="KHS73" s="165"/>
      <c r="KHT73" s="165"/>
      <c r="KHU73" s="165"/>
      <c r="KHV73" s="166"/>
      <c r="KHX73" s="164"/>
      <c r="KHY73" s="636"/>
      <c r="KHZ73" s="636"/>
      <c r="KIA73" s="165"/>
      <c r="KIB73" s="165"/>
      <c r="KIC73" s="165"/>
      <c r="KID73" s="166"/>
      <c r="KIF73" s="164"/>
      <c r="KIG73" s="636"/>
      <c r="KIH73" s="636"/>
      <c r="KII73" s="165"/>
      <c r="KIJ73" s="165"/>
      <c r="KIK73" s="165"/>
      <c r="KIL73" s="166"/>
      <c r="KIN73" s="164"/>
      <c r="KIO73" s="636"/>
      <c r="KIP73" s="636"/>
      <c r="KIQ73" s="165"/>
      <c r="KIR73" s="165"/>
      <c r="KIS73" s="165"/>
      <c r="KIT73" s="166"/>
      <c r="KIV73" s="164"/>
      <c r="KIW73" s="636"/>
      <c r="KIX73" s="636"/>
      <c r="KIY73" s="165"/>
      <c r="KIZ73" s="165"/>
      <c r="KJA73" s="165"/>
      <c r="KJB73" s="166"/>
      <c r="KJD73" s="164"/>
      <c r="KJE73" s="636"/>
      <c r="KJF73" s="636"/>
      <c r="KJG73" s="165"/>
      <c r="KJH73" s="165"/>
      <c r="KJI73" s="165"/>
      <c r="KJJ73" s="166"/>
      <c r="KJL73" s="164"/>
      <c r="KJM73" s="636"/>
      <c r="KJN73" s="636"/>
      <c r="KJO73" s="165"/>
      <c r="KJP73" s="165"/>
      <c r="KJQ73" s="165"/>
      <c r="KJR73" s="166"/>
      <c r="KJT73" s="164"/>
      <c r="KJU73" s="636"/>
      <c r="KJV73" s="636"/>
      <c r="KJW73" s="165"/>
      <c r="KJX73" s="165"/>
      <c r="KJY73" s="165"/>
      <c r="KJZ73" s="166"/>
      <c r="KKB73" s="164"/>
      <c r="KKC73" s="636"/>
      <c r="KKD73" s="636"/>
      <c r="KKE73" s="165"/>
      <c r="KKF73" s="165"/>
      <c r="KKG73" s="165"/>
      <c r="KKH73" s="166"/>
      <c r="KKJ73" s="164"/>
      <c r="KKK73" s="636"/>
      <c r="KKL73" s="636"/>
      <c r="KKM73" s="165"/>
      <c r="KKN73" s="165"/>
      <c r="KKO73" s="165"/>
      <c r="KKP73" s="166"/>
      <c r="KKR73" s="164"/>
      <c r="KKS73" s="636"/>
      <c r="KKT73" s="636"/>
      <c r="KKU73" s="165"/>
      <c r="KKV73" s="165"/>
      <c r="KKW73" s="165"/>
      <c r="KKX73" s="166"/>
      <c r="KKZ73" s="164"/>
      <c r="KLA73" s="636"/>
      <c r="KLB73" s="636"/>
      <c r="KLC73" s="165"/>
      <c r="KLD73" s="165"/>
      <c r="KLE73" s="165"/>
      <c r="KLF73" s="166"/>
      <c r="KLH73" s="164"/>
      <c r="KLI73" s="636"/>
      <c r="KLJ73" s="636"/>
      <c r="KLK73" s="165"/>
      <c r="KLL73" s="165"/>
      <c r="KLM73" s="165"/>
      <c r="KLN73" s="166"/>
      <c r="KLP73" s="164"/>
      <c r="KLQ73" s="636"/>
      <c r="KLR73" s="636"/>
      <c r="KLS73" s="165"/>
      <c r="KLT73" s="165"/>
      <c r="KLU73" s="165"/>
      <c r="KLV73" s="166"/>
      <c r="KLX73" s="164"/>
      <c r="KLY73" s="636"/>
      <c r="KLZ73" s="636"/>
      <c r="KMA73" s="165"/>
      <c r="KMB73" s="165"/>
      <c r="KMC73" s="165"/>
      <c r="KMD73" s="166"/>
      <c r="KMF73" s="164"/>
      <c r="KMG73" s="636"/>
      <c r="KMH73" s="636"/>
      <c r="KMI73" s="165"/>
      <c r="KMJ73" s="165"/>
      <c r="KMK73" s="165"/>
      <c r="KML73" s="166"/>
      <c r="KMN73" s="164"/>
      <c r="KMO73" s="636"/>
      <c r="KMP73" s="636"/>
      <c r="KMQ73" s="165"/>
      <c r="KMR73" s="165"/>
      <c r="KMS73" s="165"/>
      <c r="KMT73" s="166"/>
      <c r="KMV73" s="164"/>
      <c r="KMW73" s="636"/>
      <c r="KMX73" s="636"/>
      <c r="KMY73" s="165"/>
      <c r="KMZ73" s="165"/>
      <c r="KNA73" s="165"/>
      <c r="KNB73" s="166"/>
      <c r="KND73" s="164"/>
      <c r="KNE73" s="636"/>
      <c r="KNF73" s="636"/>
      <c r="KNG73" s="165"/>
      <c r="KNH73" s="165"/>
      <c r="KNI73" s="165"/>
      <c r="KNJ73" s="166"/>
      <c r="KNL73" s="164"/>
      <c r="KNM73" s="636"/>
      <c r="KNN73" s="636"/>
      <c r="KNO73" s="165"/>
      <c r="KNP73" s="165"/>
      <c r="KNQ73" s="165"/>
      <c r="KNR73" s="166"/>
      <c r="KNT73" s="164"/>
      <c r="KNU73" s="636"/>
      <c r="KNV73" s="636"/>
      <c r="KNW73" s="165"/>
      <c r="KNX73" s="165"/>
      <c r="KNY73" s="165"/>
      <c r="KNZ73" s="166"/>
      <c r="KOB73" s="164"/>
      <c r="KOC73" s="636"/>
      <c r="KOD73" s="636"/>
      <c r="KOE73" s="165"/>
      <c r="KOF73" s="165"/>
      <c r="KOG73" s="165"/>
      <c r="KOH73" s="166"/>
      <c r="KOJ73" s="164"/>
      <c r="KOK73" s="636"/>
      <c r="KOL73" s="636"/>
      <c r="KOM73" s="165"/>
      <c r="KON73" s="165"/>
      <c r="KOO73" s="165"/>
      <c r="KOP73" s="166"/>
      <c r="KOR73" s="164"/>
      <c r="KOS73" s="636"/>
      <c r="KOT73" s="636"/>
      <c r="KOU73" s="165"/>
      <c r="KOV73" s="165"/>
      <c r="KOW73" s="165"/>
      <c r="KOX73" s="166"/>
      <c r="KOZ73" s="164"/>
      <c r="KPA73" s="636"/>
      <c r="KPB73" s="636"/>
      <c r="KPC73" s="165"/>
      <c r="KPD73" s="165"/>
      <c r="KPE73" s="165"/>
      <c r="KPF73" s="166"/>
      <c r="KPH73" s="164"/>
      <c r="KPI73" s="636"/>
      <c r="KPJ73" s="636"/>
      <c r="KPK73" s="165"/>
      <c r="KPL73" s="165"/>
      <c r="KPM73" s="165"/>
      <c r="KPN73" s="166"/>
      <c r="KPP73" s="164"/>
      <c r="KPQ73" s="636"/>
      <c r="KPR73" s="636"/>
      <c r="KPS73" s="165"/>
      <c r="KPT73" s="165"/>
      <c r="KPU73" s="165"/>
      <c r="KPV73" s="166"/>
      <c r="KPX73" s="164"/>
      <c r="KPY73" s="636"/>
      <c r="KPZ73" s="636"/>
      <c r="KQA73" s="165"/>
      <c r="KQB73" s="165"/>
      <c r="KQC73" s="165"/>
      <c r="KQD73" s="166"/>
      <c r="KQF73" s="164"/>
      <c r="KQG73" s="636"/>
      <c r="KQH73" s="636"/>
      <c r="KQI73" s="165"/>
      <c r="KQJ73" s="165"/>
      <c r="KQK73" s="165"/>
      <c r="KQL73" s="166"/>
      <c r="KQN73" s="164"/>
      <c r="KQO73" s="636"/>
      <c r="KQP73" s="636"/>
      <c r="KQQ73" s="165"/>
      <c r="KQR73" s="165"/>
      <c r="KQS73" s="165"/>
      <c r="KQT73" s="166"/>
      <c r="KQV73" s="164"/>
      <c r="KQW73" s="636"/>
      <c r="KQX73" s="636"/>
      <c r="KQY73" s="165"/>
      <c r="KQZ73" s="165"/>
      <c r="KRA73" s="165"/>
      <c r="KRB73" s="166"/>
      <c r="KRD73" s="164"/>
      <c r="KRE73" s="636"/>
      <c r="KRF73" s="636"/>
      <c r="KRG73" s="165"/>
      <c r="KRH73" s="165"/>
      <c r="KRI73" s="165"/>
      <c r="KRJ73" s="166"/>
      <c r="KRL73" s="164"/>
      <c r="KRM73" s="636"/>
      <c r="KRN73" s="636"/>
      <c r="KRO73" s="165"/>
      <c r="KRP73" s="165"/>
      <c r="KRQ73" s="165"/>
      <c r="KRR73" s="166"/>
      <c r="KRT73" s="164"/>
      <c r="KRU73" s="636"/>
      <c r="KRV73" s="636"/>
      <c r="KRW73" s="165"/>
      <c r="KRX73" s="165"/>
      <c r="KRY73" s="165"/>
      <c r="KRZ73" s="166"/>
      <c r="KSB73" s="164"/>
      <c r="KSC73" s="636"/>
      <c r="KSD73" s="636"/>
      <c r="KSE73" s="165"/>
      <c r="KSF73" s="165"/>
      <c r="KSG73" s="165"/>
      <c r="KSH73" s="166"/>
      <c r="KSJ73" s="164"/>
      <c r="KSK73" s="636"/>
      <c r="KSL73" s="636"/>
      <c r="KSM73" s="165"/>
      <c r="KSN73" s="165"/>
      <c r="KSO73" s="165"/>
      <c r="KSP73" s="166"/>
      <c r="KSR73" s="164"/>
      <c r="KSS73" s="636"/>
      <c r="KST73" s="636"/>
      <c r="KSU73" s="165"/>
      <c r="KSV73" s="165"/>
      <c r="KSW73" s="165"/>
      <c r="KSX73" s="166"/>
      <c r="KSZ73" s="164"/>
      <c r="KTA73" s="636"/>
      <c r="KTB73" s="636"/>
      <c r="KTC73" s="165"/>
      <c r="KTD73" s="165"/>
      <c r="KTE73" s="165"/>
      <c r="KTF73" s="166"/>
      <c r="KTH73" s="164"/>
      <c r="KTI73" s="636"/>
      <c r="KTJ73" s="636"/>
      <c r="KTK73" s="165"/>
      <c r="KTL73" s="165"/>
      <c r="KTM73" s="165"/>
      <c r="KTN73" s="166"/>
      <c r="KTP73" s="164"/>
      <c r="KTQ73" s="636"/>
      <c r="KTR73" s="636"/>
      <c r="KTS73" s="165"/>
      <c r="KTT73" s="165"/>
      <c r="KTU73" s="165"/>
      <c r="KTV73" s="166"/>
      <c r="KTX73" s="164"/>
      <c r="KTY73" s="636"/>
      <c r="KTZ73" s="636"/>
      <c r="KUA73" s="165"/>
      <c r="KUB73" s="165"/>
      <c r="KUC73" s="165"/>
      <c r="KUD73" s="166"/>
      <c r="KUF73" s="164"/>
      <c r="KUG73" s="636"/>
      <c r="KUH73" s="636"/>
      <c r="KUI73" s="165"/>
      <c r="KUJ73" s="165"/>
      <c r="KUK73" s="165"/>
      <c r="KUL73" s="166"/>
      <c r="KUN73" s="164"/>
      <c r="KUO73" s="636"/>
      <c r="KUP73" s="636"/>
      <c r="KUQ73" s="165"/>
      <c r="KUR73" s="165"/>
      <c r="KUS73" s="165"/>
      <c r="KUT73" s="166"/>
      <c r="KUV73" s="164"/>
      <c r="KUW73" s="636"/>
      <c r="KUX73" s="636"/>
      <c r="KUY73" s="165"/>
      <c r="KUZ73" s="165"/>
      <c r="KVA73" s="165"/>
      <c r="KVB73" s="166"/>
      <c r="KVD73" s="164"/>
      <c r="KVE73" s="636"/>
      <c r="KVF73" s="636"/>
      <c r="KVG73" s="165"/>
      <c r="KVH73" s="165"/>
      <c r="KVI73" s="165"/>
      <c r="KVJ73" s="166"/>
      <c r="KVL73" s="164"/>
      <c r="KVM73" s="636"/>
      <c r="KVN73" s="636"/>
      <c r="KVO73" s="165"/>
      <c r="KVP73" s="165"/>
      <c r="KVQ73" s="165"/>
      <c r="KVR73" s="166"/>
      <c r="KVT73" s="164"/>
      <c r="KVU73" s="636"/>
      <c r="KVV73" s="636"/>
      <c r="KVW73" s="165"/>
      <c r="KVX73" s="165"/>
      <c r="KVY73" s="165"/>
      <c r="KVZ73" s="166"/>
      <c r="KWB73" s="164"/>
      <c r="KWC73" s="636"/>
      <c r="KWD73" s="636"/>
      <c r="KWE73" s="165"/>
      <c r="KWF73" s="165"/>
      <c r="KWG73" s="165"/>
      <c r="KWH73" s="166"/>
      <c r="KWJ73" s="164"/>
      <c r="KWK73" s="636"/>
      <c r="KWL73" s="636"/>
      <c r="KWM73" s="165"/>
      <c r="KWN73" s="165"/>
      <c r="KWO73" s="165"/>
      <c r="KWP73" s="166"/>
      <c r="KWR73" s="164"/>
      <c r="KWS73" s="636"/>
      <c r="KWT73" s="636"/>
      <c r="KWU73" s="165"/>
      <c r="KWV73" s="165"/>
      <c r="KWW73" s="165"/>
      <c r="KWX73" s="166"/>
      <c r="KWZ73" s="164"/>
      <c r="KXA73" s="636"/>
      <c r="KXB73" s="636"/>
      <c r="KXC73" s="165"/>
      <c r="KXD73" s="165"/>
      <c r="KXE73" s="165"/>
      <c r="KXF73" s="166"/>
      <c r="KXH73" s="164"/>
      <c r="KXI73" s="636"/>
      <c r="KXJ73" s="636"/>
      <c r="KXK73" s="165"/>
      <c r="KXL73" s="165"/>
      <c r="KXM73" s="165"/>
      <c r="KXN73" s="166"/>
      <c r="KXP73" s="164"/>
      <c r="KXQ73" s="636"/>
      <c r="KXR73" s="636"/>
      <c r="KXS73" s="165"/>
      <c r="KXT73" s="165"/>
      <c r="KXU73" s="165"/>
      <c r="KXV73" s="166"/>
      <c r="KXX73" s="164"/>
      <c r="KXY73" s="636"/>
      <c r="KXZ73" s="636"/>
      <c r="KYA73" s="165"/>
      <c r="KYB73" s="165"/>
      <c r="KYC73" s="165"/>
      <c r="KYD73" s="166"/>
      <c r="KYF73" s="164"/>
      <c r="KYG73" s="636"/>
      <c r="KYH73" s="636"/>
      <c r="KYI73" s="165"/>
      <c r="KYJ73" s="165"/>
      <c r="KYK73" s="165"/>
      <c r="KYL73" s="166"/>
      <c r="KYN73" s="164"/>
      <c r="KYO73" s="636"/>
      <c r="KYP73" s="636"/>
      <c r="KYQ73" s="165"/>
      <c r="KYR73" s="165"/>
      <c r="KYS73" s="165"/>
      <c r="KYT73" s="166"/>
      <c r="KYV73" s="164"/>
      <c r="KYW73" s="636"/>
      <c r="KYX73" s="636"/>
      <c r="KYY73" s="165"/>
      <c r="KYZ73" s="165"/>
      <c r="KZA73" s="165"/>
      <c r="KZB73" s="166"/>
      <c r="KZD73" s="164"/>
      <c r="KZE73" s="636"/>
      <c r="KZF73" s="636"/>
      <c r="KZG73" s="165"/>
      <c r="KZH73" s="165"/>
      <c r="KZI73" s="165"/>
      <c r="KZJ73" s="166"/>
      <c r="KZL73" s="164"/>
      <c r="KZM73" s="636"/>
      <c r="KZN73" s="636"/>
      <c r="KZO73" s="165"/>
      <c r="KZP73" s="165"/>
      <c r="KZQ73" s="165"/>
      <c r="KZR73" s="166"/>
      <c r="KZT73" s="164"/>
      <c r="KZU73" s="636"/>
      <c r="KZV73" s="636"/>
      <c r="KZW73" s="165"/>
      <c r="KZX73" s="165"/>
      <c r="KZY73" s="165"/>
      <c r="KZZ73" s="166"/>
      <c r="LAB73" s="164"/>
      <c r="LAC73" s="636"/>
      <c r="LAD73" s="636"/>
      <c r="LAE73" s="165"/>
      <c r="LAF73" s="165"/>
      <c r="LAG73" s="165"/>
      <c r="LAH73" s="166"/>
      <c r="LAJ73" s="164"/>
      <c r="LAK73" s="636"/>
      <c r="LAL73" s="636"/>
      <c r="LAM73" s="165"/>
      <c r="LAN73" s="165"/>
      <c r="LAO73" s="165"/>
      <c r="LAP73" s="166"/>
      <c r="LAR73" s="164"/>
      <c r="LAS73" s="636"/>
      <c r="LAT73" s="636"/>
      <c r="LAU73" s="165"/>
      <c r="LAV73" s="165"/>
      <c r="LAW73" s="165"/>
      <c r="LAX73" s="166"/>
      <c r="LAZ73" s="164"/>
      <c r="LBA73" s="636"/>
      <c r="LBB73" s="636"/>
      <c r="LBC73" s="165"/>
      <c r="LBD73" s="165"/>
      <c r="LBE73" s="165"/>
      <c r="LBF73" s="166"/>
      <c r="LBH73" s="164"/>
      <c r="LBI73" s="636"/>
      <c r="LBJ73" s="636"/>
      <c r="LBK73" s="165"/>
      <c r="LBL73" s="165"/>
      <c r="LBM73" s="165"/>
      <c r="LBN73" s="166"/>
      <c r="LBP73" s="164"/>
      <c r="LBQ73" s="636"/>
      <c r="LBR73" s="636"/>
      <c r="LBS73" s="165"/>
      <c r="LBT73" s="165"/>
      <c r="LBU73" s="165"/>
      <c r="LBV73" s="166"/>
      <c r="LBX73" s="164"/>
      <c r="LBY73" s="636"/>
      <c r="LBZ73" s="636"/>
      <c r="LCA73" s="165"/>
      <c r="LCB73" s="165"/>
      <c r="LCC73" s="165"/>
      <c r="LCD73" s="166"/>
      <c r="LCF73" s="164"/>
      <c r="LCG73" s="636"/>
      <c r="LCH73" s="636"/>
      <c r="LCI73" s="165"/>
      <c r="LCJ73" s="165"/>
      <c r="LCK73" s="165"/>
      <c r="LCL73" s="166"/>
      <c r="LCN73" s="164"/>
      <c r="LCO73" s="636"/>
      <c r="LCP73" s="636"/>
      <c r="LCQ73" s="165"/>
      <c r="LCR73" s="165"/>
      <c r="LCS73" s="165"/>
      <c r="LCT73" s="166"/>
      <c r="LCV73" s="164"/>
      <c r="LCW73" s="636"/>
      <c r="LCX73" s="636"/>
      <c r="LCY73" s="165"/>
      <c r="LCZ73" s="165"/>
      <c r="LDA73" s="165"/>
      <c r="LDB73" s="166"/>
      <c r="LDD73" s="164"/>
      <c r="LDE73" s="636"/>
      <c r="LDF73" s="636"/>
      <c r="LDG73" s="165"/>
      <c r="LDH73" s="165"/>
      <c r="LDI73" s="165"/>
      <c r="LDJ73" s="166"/>
      <c r="LDL73" s="164"/>
      <c r="LDM73" s="636"/>
      <c r="LDN73" s="636"/>
      <c r="LDO73" s="165"/>
      <c r="LDP73" s="165"/>
      <c r="LDQ73" s="165"/>
      <c r="LDR73" s="166"/>
      <c r="LDT73" s="164"/>
      <c r="LDU73" s="636"/>
      <c r="LDV73" s="636"/>
      <c r="LDW73" s="165"/>
      <c r="LDX73" s="165"/>
      <c r="LDY73" s="165"/>
      <c r="LDZ73" s="166"/>
      <c r="LEB73" s="164"/>
      <c r="LEC73" s="636"/>
      <c r="LED73" s="636"/>
      <c r="LEE73" s="165"/>
      <c r="LEF73" s="165"/>
      <c r="LEG73" s="165"/>
      <c r="LEH73" s="166"/>
      <c r="LEJ73" s="164"/>
      <c r="LEK73" s="636"/>
      <c r="LEL73" s="636"/>
      <c r="LEM73" s="165"/>
      <c r="LEN73" s="165"/>
      <c r="LEO73" s="165"/>
      <c r="LEP73" s="166"/>
      <c r="LER73" s="164"/>
      <c r="LES73" s="636"/>
      <c r="LET73" s="636"/>
      <c r="LEU73" s="165"/>
      <c r="LEV73" s="165"/>
      <c r="LEW73" s="165"/>
      <c r="LEX73" s="166"/>
      <c r="LEZ73" s="164"/>
      <c r="LFA73" s="636"/>
      <c r="LFB73" s="636"/>
      <c r="LFC73" s="165"/>
      <c r="LFD73" s="165"/>
      <c r="LFE73" s="165"/>
      <c r="LFF73" s="166"/>
      <c r="LFH73" s="164"/>
      <c r="LFI73" s="636"/>
      <c r="LFJ73" s="636"/>
      <c r="LFK73" s="165"/>
      <c r="LFL73" s="165"/>
      <c r="LFM73" s="165"/>
      <c r="LFN73" s="166"/>
      <c r="LFP73" s="164"/>
      <c r="LFQ73" s="636"/>
      <c r="LFR73" s="636"/>
      <c r="LFS73" s="165"/>
      <c r="LFT73" s="165"/>
      <c r="LFU73" s="165"/>
      <c r="LFV73" s="166"/>
      <c r="LFX73" s="164"/>
      <c r="LFY73" s="636"/>
      <c r="LFZ73" s="636"/>
      <c r="LGA73" s="165"/>
      <c r="LGB73" s="165"/>
      <c r="LGC73" s="165"/>
      <c r="LGD73" s="166"/>
      <c r="LGF73" s="164"/>
      <c r="LGG73" s="636"/>
      <c r="LGH73" s="636"/>
      <c r="LGI73" s="165"/>
      <c r="LGJ73" s="165"/>
      <c r="LGK73" s="165"/>
      <c r="LGL73" s="166"/>
      <c r="LGN73" s="164"/>
      <c r="LGO73" s="636"/>
      <c r="LGP73" s="636"/>
      <c r="LGQ73" s="165"/>
      <c r="LGR73" s="165"/>
      <c r="LGS73" s="165"/>
      <c r="LGT73" s="166"/>
      <c r="LGV73" s="164"/>
      <c r="LGW73" s="636"/>
      <c r="LGX73" s="636"/>
      <c r="LGY73" s="165"/>
      <c r="LGZ73" s="165"/>
      <c r="LHA73" s="165"/>
      <c r="LHB73" s="166"/>
      <c r="LHD73" s="164"/>
      <c r="LHE73" s="636"/>
      <c r="LHF73" s="636"/>
      <c r="LHG73" s="165"/>
      <c r="LHH73" s="165"/>
      <c r="LHI73" s="165"/>
      <c r="LHJ73" s="166"/>
      <c r="LHL73" s="164"/>
      <c r="LHM73" s="636"/>
      <c r="LHN73" s="636"/>
      <c r="LHO73" s="165"/>
      <c r="LHP73" s="165"/>
      <c r="LHQ73" s="165"/>
      <c r="LHR73" s="166"/>
      <c r="LHT73" s="164"/>
      <c r="LHU73" s="636"/>
      <c r="LHV73" s="636"/>
      <c r="LHW73" s="165"/>
      <c r="LHX73" s="165"/>
      <c r="LHY73" s="165"/>
      <c r="LHZ73" s="166"/>
      <c r="LIB73" s="164"/>
      <c r="LIC73" s="636"/>
      <c r="LID73" s="636"/>
      <c r="LIE73" s="165"/>
      <c r="LIF73" s="165"/>
      <c r="LIG73" s="165"/>
      <c r="LIH73" s="166"/>
      <c r="LIJ73" s="164"/>
      <c r="LIK73" s="636"/>
      <c r="LIL73" s="636"/>
      <c r="LIM73" s="165"/>
      <c r="LIN73" s="165"/>
      <c r="LIO73" s="165"/>
      <c r="LIP73" s="166"/>
      <c r="LIR73" s="164"/>
      <c r="LIS73" s="636"/>
      <c r="LIT73" s="636"/>
      <c r="LIU73" s="165"/>
      <c r="LIV73" s="165"/>
      <c r="LIW73" s="165"/>
      <c r="LIX73" s="166"/>
      <c r="LIZ73" s="164"/>
      <c r="LJA73" s="636"/>
      <c r="LJB73" s="636"/>
      <c r="LJC73" s="165"/>
      <c r="LJD73" s="165"/>
      <c r="LJE73" s="165"/>
      <c r="LJF73" s="166"/>
      <c r="LJH73" s="164"/>
      <c r="LJI73" s="636"/>
      <c r="LJJ73" s="636"/>
      <c r="LJK73" s="165"/>
      <c r="LJL73" s="165"/>
      <c r="LJM73" s="165"/>
      <c r="LJN73" s="166"/>
      <c r="LJP73" s="164"/>
      <c r="LJQ73" s="636"/>
      <c r="LJR73" s="636"/>
      <c r="LJS73" s="165"/>
      <c r="LJT73" s="165"/>
      <c r="LJU73" s="165"/>
      <c r="LJV73" s="166"/>
      <c r="LJX73" s="164"/>
      <c r="LJY73" s="636"/>
      <c r="LJZ73" s="636"/>
      <c r="LKA73" s="165"/>
      <c r="LKB73" s="165"/>
      <c r="LKC73" s="165"/>
      <c r="LKD73" s="166"/>
      <c r="LKF73" s="164"/>
      <c r="LKG73" s="636"/>
      <c r="LKH73" s="636"/>
      <c r="LKI73" s="165"/>
      <c r="LKJ73" s="165"/>
      <c r="LKK73" s="165"/>
      <c r="LKL73" s="166"/>
      <c r="LKN73" s="164"/>
      <c r="LKO73" s="636"/>
      <c r="LKP73" s="636"/>
      <c r="LKQ73" s="165"/>
      <c r="LKR73" s="165"/>
      <c r="LKS73" s="165"/>
      <c r="LKT73" s="166"/>
      <c r="LKV73" s="164"/>
      <c r="LKW73" s="636"/>
      <c r="LKX73" s="636"/>
      <c r="LKY73" s="165"/>
      <c r="LKZ73" s="165"/>
      <c r="LLA73" s="165"/>
      <c r="LLB73" s="166"/>
      <c r="LLD73" s="164"/>
      <c r="LLE73" s="636"/>
      <c r="LLF73" s="636"/>
      <c r="LLG73" s="165"/>
      <c r="LLH73" s="165"/>
      <c r="LLI73" s="165"/>
      <c r="LLJ73" s="166"/>
      <c r="LLL73" s="164"/>
      <c r="LLM73" s="636"/>
      <c r="LLN73" s="636"/>
      <c r="LLO73" s="165"/>
      <c r="LLP73" s="165"/>
      <c r="LLQ73" s="165"/>
      <c r="LLR73" s="166"/>
      <c r="LLT73" s="164"/>
      <c r="LLU73" s="636"/>
      <c r="LLV73" s="636"/>
      <c r="LLW73" s="165"/>
      <c r="LLX73" s="165"/>
      <c r="LLY73" s="165"/>
      <c r="LLZ73" s="166"/>
      <c r="LMB73" s="164"/>
      <c r="LMC73" s="636"/>
      <c r="LMD73" s="636"/>
      <c r="LME73" s="165"/>
      <c r="LMF73" s="165"/>
      <c r="LMG73" s="165"/>
      <c r="LMH73" s="166"/>
      <c r="LMJ73" s="164"/>
      <c r="LMK73" s="636"/>
      <c r="LML73" s="636"/>
      <c r="LMM73" s="165"/>
      <c r="LMN73" s="165"/>
      <c r="LMO73" s="165"/>
      <c r="LMP73" s="166"/>
      <c r="LMR73" s="164"/>
      <c r="LMS73" s="636"/>
      <c r="LMT73" s="636"/>
      <c r="LMU73" s="165"/>
      <c r="LMV73" s="165"/>
      <c r="LMW73" s="165"/>
      <c r="LMX73" s="166"/>
      <c r="LMZ73" s="164"/>
      <c r="LNA73" s="636"/>
      <c r="LNB73" s="636"/>
      <c r="LNC73" s="165"/>
      <c r="LND73" s="165"/>
      <c r="LNE73" s="165"/>
      <c r="LNF73" s="166"/>
      <c r="LNH73" s="164"/>
      <c r="LNI73" s="636"/>
      <c r="LNJ73" s="636"/>
      <c r="LNK73" s="165"/>
      <c r="LNL73" s="165"/>
      <c r="LNM73" s="165"/>
      <c r="LNN73" s="166"/>
      <c r="LNP73" s="164"/>
      <c r="LNQ73" s="636"/>
      <c r="LNR73" s="636"/>
      <c r="LNS73" s="165"/>
      <c r="LNT73" s="165"/>
      <c r="LNU73" s="165"/>
      <c r="LNV73" s="166"/>
      <c r="LNX73" s="164"/>
      <c r="LNY73" s="636"/>
      <c r="LNZ73" s="636"/>
      <c r="LOA73" s="165"/>
      <c r="LOB73" s="165"/>
      <c r="LOC73" s="165"/>
      <c r="LOD73" s="166"/>
      <c r="LOF73" s="164"/>
      <c r="LOG73" s="636"/>
      <c r="LOH73" s="636"/>
      <c r="LOI73" s="165"/>
      <c r="LOJ73" s="165"/>
      <c r="LOK73" s="165"/>
      <c r="LOL73" s="166"/>
      <c r="LON73" s="164"/>
      <c r="LOO73" s="636"/>
      <c r="LOP73" s="636"/>
      <c r="LOQ73" s="165"/>
      <c r="LOR73" s="165"/>
      <c r="LOS73" s="165"/>
      <c r="LOT73" s="166"/>
      <c r="LOV73" s="164"/>
      <c r="LOW73" s="636"/>
      <c r="LOX73" s="636"/>
      <c r="LOY73" s="165"/>
      <c r="LOZ73" s="165"/>
      <c r="LPA73" s="165"/>
      <c r="LPB73" s="166"/>
      <c r="LPD73" s="164"/>
      <c r="LPE73" s="636"/>
      <c r="LPF73" s="636"/>
      <c r="LPG73" s="165"/>
      <c r="LPH73" s="165"/>
      <c r="LPI73" s="165"/>
      <c r="LPJ73" s="166"/>
      <c r="LPL73" s="164"/>
      <c r="LPM73" s="636"/>
      <c r="LPN73" s="636"/>
      <c r="LPO73" s="165"/>
      <c r="LPP73" s="165"/>
      <c r="LPQ73" s="165"/>
      <c r="LPR73" s="166"/>
      <c r="LPT73" s="164"/>
      <c r="LPU73" s="636"/>
      <c r="LPV73" s="636"/>
      <c r="LPW73" s="165"/>
      <c r="LPX73" s="165"/>
      <c r="LPY73" s="165"/>
      <c r="LPZ73" s="166"/>
      <c r="LQB73" s="164"/>
      <c r="LQC73" s="636"/>
      <c r="LQD73" s="636"/>
      <c r="LQE73" s="165"/>
      <c r="LQF73" s="165"/>
      <c r="LQG73" s="165"/>
      <c r="LQH73" s="166"/>
      <c r="LQJ73" s="164"/>
      <c r="LQK73" s="636"/>
      <c r="LQL73" s="636"/>
      <c r="LQM73" s="165"/>
      <c r="LQN73" s="165"/>
      <c r="LQO73" s="165"/>
      <c r="LQP73" s="166"/>
      <c r="LQR73" s="164"/>
      <c r="LQS73" s="636"/>
      <c r="LQT73" s="636"/>
      <c r="LQU73" s="165"/>
      <c r="LQV73" s="165"/>
      <c r="LQW73" s="165"/>
      <c r="LQX73" s="166"/>
      <c r="LQZ73" s="164"/>
      <c r="LRA73" s="636"/>
      <c r="LRB73" s="636"/>
      <c r="LRC73" s="165"/>
      <c r="LRD73" s="165"/>
      <c r="LRE73" s="165"/>
      <c r="LRF73" s="166"/>
      <c r="LRH73" s="164"/>
      <c r="LRI73" s="636"/>
      <c r="LRJ73" s="636"/>
      <c r="LRK73" s="165"/>
      <c r="LRL73" s="165"/>
      <c r="LRM73" s="165"/>
      <c r="LRN73" s="166"/>
      <c r="LRP73" s="164"/>
      <c r="LRQ73" s="636"/>
      <c r="LRR73" s="636"/>
      <c r="LRS73" s="165"/>
      <c r="LRT73" s="165"/>
      <c r="LRU73" s="165"/>
      <c r="LRV73" s="166"/>
      <c r="LRX73" s="164"/>
      <c r="LRY73" s="636"/>
      <c r="LRZ73" s="636"/>
      <c r="LSA73" s="165"/>
      <c r="LSB73" s="165"/>
      <c r="LSC73" s="165"/>
      <c r="LSD73" s="166"/>
      <c r="LSF73" s="164"/>
      <c r="LSG73" s="636"/>
      <c r="LSH73" s="636"/>
      <c r="LSI73" s="165"/>
      <c r="LSJ73" s="165"/>
      <c r="LSK73" s="165"/>
      <c r="LSL73" s="166"/>
      <c r="LSN73" s="164"/>
      <c r="LSO73" s="636"/>
      <c r="LSP73" s="636"/>
      <c r="LSQ73" s="165"/>
      <c r="LSR73" s="165"/>
      <c r="LSS73" s="165"/>
      <c r="LST73" s="166"/>
      <c r="LSV73" s="164"/>
      <c r="LSW73" s="636"/>
      <c r="LSX73" s="636"/>
      <c r="LSY73" s="165"/>
      <c r="LSZ73" s="165"/>
      <c r="LTA73" s="165"/>
      <c r="LTB73" s="166"/>
      <c r="LTD73" s="164"/>
      <c r="LTE73" s="636"/>
      <c r="LTF73" s="636"/>
      <c r="LTG73" s="165"/>
      <c r="LTH73" s="165"/>
      <c r="LTI73" s="165"/>
      <c r="LTJ73" s="166"/>
      <c r="LTL73" s="164"/>
      <c r="LTM73" s="636"/>
      <c r="LTN73" s="636"/>
      <c r="LTO73" s="165"/>
      <c r="LTP73" s="165"/>
      <c r="LTQ73" s="165"/>
      <c r="LTR73" s="166"/>
      <c r="LTT73" s="164"/>
      <c r="LTU73" s="636"/>
      <c r="LTV73" s="636"/>
      <c r="LTW73" s="165"/>
      <c r="LTX73" s="165"/>
      <c r="LTY73" s="165"/>
      <c r="LTZ73" s="166"/>
      <c r="LUB73" s="164"/>
      <c r="LUC73" s="636"/>
      <c r="LUD73" s="636"/>
      <c r="LUE73" s="165"/>
      <c r="LUF73" s="165"/>
      <c r="LUG73" s="165"/>
      <c r="LUH73" s="166"/>
      <c r="LUJ73" s="164"/>
      <c r="LUK73" s="636"/>
      <c r="LUL73" s="636"/>
      <c r="LUM73" s="165"/>
      <c r="LUN73" s="165"/>
      <c r="LUO73" s="165"/>
      <c r="LUP73" s="166"/>
      <c r="LUR73" s="164"/>
      <c r="LUS73" s="636"/>
      <c r="LUT73" s="636"/>
      <c r="LUU73" s="165"/>
      <c r="LUV73" s="165"/>
      <c r="LUW73" s="165"/>
      <c r="LUX73" s="166"/>
      <c r="LUZ73" s="164"/>
      <c r="LVA73" s="636"/>
      <c r="LVB73" s="636"/>
      <c r="LVC73" s="165"/>
      <c r="LVD73" s="165"/>
      <c r="LVE73" s="165"/>
      <c r="LVF73" s="166"/>
      <c r="LVH73" s="164"/>
      <c r="LVI73" s="636"/>
      <c r="LVJ73" s="636"/>
      <c r="LVK73" s="165"/>
      <c r="LVL73" s="165"/>
      <c r="LVM73" s="165"/>
      <c r="LVN73" s="166"/>
      <c r="LVP73" s="164"/>
      <c r="LVQ73" s="636"/>
      <c r="LVR73" s="636"/>
      <c r="LVS73" s="165"/>
      <c r="LVT73" s="165"/>
      <c r="LVU73" s="165"/>
      <c r="LVV73" s="166"/>
      <c r="LVX73" s="164"/>
      <c r="LVY73" s="636"/>
      <c r="LVZ73" s="636"/>
      <c r="LWA73" s="165"/>
      <c r="LWB73" s="165"/>
      <c r="LWC73" s="165"/>
      <c r="LWD73" s="166"/>
      <c r="LWF73" s="164"/>
      <c r="LWG73" s="636"/>
      <c r="LWH73" s="636"/>
      <c r="LWI73" s="165"/>
      <c r="LWJ73" s="165"/>
      <c r="LWK73" s="165"/>
      <c r="LWL73" s="166"/>
      <c r="LWN73" s="164"/>
      <c r="LWO73" s="636"/>
      <c r="LWP73" s="636"/>
      <c r="LWQ73" s="165"/>
      <c r="LWR73" s="165"/>
      <c r="LWS73" s="165"/>
      <c r="LWT73" s="166"/>
      <c r="LWV73" s="164"/>
      <c r="LWW73" s="636"/>
      <c r="LWX73" s="636"/>
      <c r="LWY73" s="165"/>
      <c r="LWZ73" s="165"/>
      <c r="LXA73" s="165"/>
      <c r="LXB73" s="166"/>
      <c r="LXD73" s="164"/>
      <c r="LXE73" s="636"/>
      <c r="LXF73" s="636"/>
      <c r="LXG73" s="165"/>
      <c r="LXH73" s="165"/>
      <c r="LXI73" s="165"/>
      <c r="LXJ73" s="166"/>
      <c r="LXL73" s="164"/>
      <c r="LXM73" s="636"/>
      <c r="LXN73" s="636"/>
      <c r="LXO73" s="165"/>
      <c r="LXP73" s="165"/>
      <c r="LXQ73" s="165"/>
      <c r="LXR73" s="166"/>
      <c r="LXT73" s="164"/>
      <c r="LXU73" s="636"/>
      <c r="LXV73" s="636"/>
      <c r="LXW73" s="165"/>
      <c r="LXX73" s="165"/>
      <c r="LXY73" s="165"/>
      <c r="LXZ73" s="166"/>
      <c r="LYB73" s="164"/>
      <c r="LYC73" s="636"/>
      <c r="LYD73" s="636"/>
      <c r="LYE73" s="165"/>
      <c r="LYF73" s="165"/>
      <c r="LYG73" s="165"/>
      <c r="LYH73" s="166"/>
      <c r="LYJ73" s="164"/>
      <c r="LYK73" s="636"/>
      <c r="LYL73" s="636"/>
      <c r="LYM73" s="165"/>
      <c r="LYN73" s="165"/>
      <c r="LYO73" s="165"/>
      <c r="LYP73" s="166"/>
      <c r="LYR73" s="164"/>
      <c r="LYS73" s="636"/>
      <c r="LYT73" s="636"/>
      <c r="LYU73" s="165"/>
      <c r="LYV73" s="165"/>
      <c r="LYW73" s="165"/>
      <c r="LYX73" s="166"/>
      <c r="LYZ73" s="164"/>
      <c r="LZA73" s="636"/>
      <c r="LZB73" s="636"/>
      <c r="LZC73" s="165"/>
      <c r="LZD73" s="165"/>
      <c r="LZE73" s="165"/>
      <c r="LZF73" s="166"/>
      <c r="LZH73" s="164"/>
      <c r="LZI73" s="636"/>
      <c r="LZJ73" s="636"/>
      <c r="LZK73" s="165"/>
      <c r="LZL73" s="165"/>
      <c r="LZM73" s="165"/>
      <c r="LZN73" s="166"/>
      <c r="LZP73" s="164"/>
      <c r="LZQ73" s="636"/>
      <c r="LZR73" s="636"/>
      <c r="LZS73" s="165"/>
      <c r="LZT73" s="165"/>
      <c r="LZU73" s="165"/>
      <c r="LZV73" s="166"/>
      <c r="LZX73" s="164"/>
      <c r="LZY73" s="636"/>
      <c r="LZZ73" s="636"/>
      <c r="MAA73" s="165"/>
      <c r="MAB73" s="165"/>
      <c r="MAC73" s="165"/>
      <c r="MAD73" s="166"/>
      <c r="MAF73" s="164"/>
      <c r="MAG73" s="636"/>
      <c r="MAH73" s="636"/>
      <c r="MAI73" s="165"/>
      <c r="MAJ73" s="165"/>
      <c r="MAK73" s="165"/>
      <c r="MAL73" s="166"/>
      <c r="MAN73" s="164"/>
      <c r="MAO73" s="636"/>
      <c r="MAP73" s="636"/>
      <c r="MAQ73" s="165"/>
      <c r="MAR73" s="165"/>
      <c r="MAS73" s="165"/>
      <c r="MAT73" s="166"/>
      <c r="MAV73" s="164"/>
      <c r="MAW73" s="636"/>
      <c r="MAX73" s="636"/>
      <c r="MAY73" s="165"/>
      <c r="MAZ73" s="165"/>
      <c r="MBA73" s="165"/>
      <c r="MBB73" s="166"/>
      <c r="MBD73" s="164"/>
      <c r="MBE73" s="636"/>
      <c r="MBF73" s="636"/>
      <c r="MBG73" s="165"/>
      <c r="MBH73" s="165"/>
      <c r="MBI73" s="165"/>
      <c r="MBJ73" s="166"/>
      <c r="MBL73" s="164"/>
      <c r="MBM73" s="636"/>
      <c r="MBN73" s="636"/>
      <c r="MBO73" s="165"/>
      <c r="MBP73" s="165"/>
      <c r="MBQ73" s="165"/>
      <c r="MBR73" s="166"/>
      <c r="MBT73" s="164"/>
      <c r="MBU73" s="636"/>
      <c r="MBV73" s="636"/>
      <c r="MBW73" s="165"/>
      <c r="MBX73" s="165"/>
      <c r="MBY73" s="165"/>
      <c r="MBZ73" s="166"/>
      <c r="MCB73" s="164"/>
      <c r="MCC73" s="636"/>
      <c r="MCD73" s="636"/>
      <c r="MCE73" s="165"/>
      <c r="MCF73" s="165"/>
      <c r="MCG73" s="165"/>
      <c r="MCH73" s="166"/>
      <c r="MCJ73" s="164"/>
      <c r="MCK73" s="636"/>
      <c r="MCL73" s="636"/>
      <c r="MCM73" s="165"/>
      <c r="MCN73" s="165"/>
      <c r="MCO73" s="165"/>
      <c r="MCP73" s="166"/>
      <c r="MCR73" s="164"/>
      <c r="MCS73" s="636"/>
      <c r="MCT73" s="636"/>
      <c r="MCU73" s="165"/>
      <c r="MCV73" s="165"/>
      <c r="MCW73" s="165"/>
      <c r="MCX73" s="166"/>
      <c r="MCZ73" s="164"/>
      <c r="MDA73" s="636"/>
      <c r="MDB73" s="636"/>
      <c r="MDC73" s="165"/>
      <c r="MDD73" s="165"/>
      <c r="MDE73" s="165"/>
      <c r="MDF73" s="166"/>
      <c r="MDH73" s="164"/>
      <c r="MDI73" s="636"/>
      <c r="MDJ73" s="636"/>
      <c r="MDK73" s="165"/>
      <c r="MDL73" s="165"/>
      <c r="MDM73" s="165"/>
      <c r="MDN73" s="166"/>
      <c r="MDP73" s="164"/>
      <c r="MDQ73" s="636"/>
      <c r="MDR73" s="636"/>
      <c r="MDS73" s="165"/>
      <c r="MDT73" s="165"/>
      <c r="MDU73" s="165"/>
      <c r="MDV73" s="166"/>
      <c r="MDX73" s="164"/>
      <c r="MDY73" s="636"/>
      <c r="MDZ73" s="636"/>
      <c r="MEA73" s="165"/>
      <c r="MEB73" s="165"/>
      <c r="MEC73" s="165"/>
      <c r="MED73" s="166"/>
      <c r="MEF73" s="164"/>
      <c r="MEG73" s="636"/>
      <c r="MEH73" s="636"/>
      <c r="MEI73" s="165"/>
      <c r="MEJ73" s="165"/>
      <c r="MEK73" s="165"/>
      <c r="MEL73" s="166"/>
      <c r="MEN73" s="164"/>
      <c r="MEO73" s="636"/>
      <c r="MEP73" s="636"/>
      <c r="MEQ73" s="165"/>
      <c r="MER73" s="165"/>
      <c r="MES73" s="165"/>
      <c r="MET73" s="166"/>
      <c r="MEV73" s="164"/>
      <c r="MEW73" s="636"/>
      <c r="MEX73" s="636"/>
      <c r="MEY73" s="165"/>
      <c r="MEZ73" s="165"/>
      <c r="MFA73" s="165"/>
      <c r="MFB73" s="166"/>
      <c r="MFD73" s="164"/>
      <c r="MFE73" s="636"/>
      <c r="MFF73" s="636"/>
      <c r="MFG73" s="165"/>
      <c r="MFH73" s="165"/>
      <c r="MFI73" s="165"/>
      <c r="MFJ73" s="166"/>
      <c r="MFL73" s="164"/>
      <c r="MFM73" s="636"/>
      <c r="MFN73" s="636"/>
      <c r="MFO73" s="165"/>
      <c r="MFP73" s="165"/>
      <c r="MFQ73" s="165"/>
      <c r="MFR73" s="166"/>
      <c r="MFT73" s="164"/>
      <c r="MFU73" s="636"/>
      <c r="MFV73" s="636"/>
      <c r="MFW73" s="165"/>
      <c r="MFX73" s="165"/>
      <c r="MFY73" s="165"/>
      <c r="MFZ73" s="166"/>
      <c r="MGB73" s="164"/>
      <c r="MGC73" s="636"/>
      <c r="MGD73" s="636"/>
      <c r="MGE73" s="165"/>
      <c r="MGF73" s="165"/>
      <c r="MGG73" s="165"/>
      <c r="MGH73" s="166"/>
      <c r="MGJ73" s="164"/>
      <c r="MGK73" s="636"/>
      <c r="MGL73" s="636"/>
      <c r="MGM73" s="165"/>
      <c r="MGN73" s="165"/>
      <c r="MGO73" s="165"/>
      <c r="MGP73" s="166"/>
      <c r="MGR73" s="164"/>
      <c r="MGS73" s="636"/>
      <c r="MGT73" s="636"/>
      <c r="MGU73" s="165"/>
      <c r="MGV73" s="165"/>
      <c r="MGW73" s="165"/>
      <c r="MGX73" s="166"/>
      <c r="MGZ73" s="164"/>
      <c r="MHA73" s="636"/>
      <c r="MHB73" s="636"/>
      <c r="MHC73" s="165"/>
      <c r="MHD73" s="165"/>
      <c r="MHE73" s="165"/>
      <c r="MHF73" s="166"/>
      <c r="MHH73" s="164"/>
      <c r="MHI73" s="636"/>
      <c r="MHJ73" s="636"/>
      <c r="MHK73" s="165"/>
      <c r="MHL73" s="165"/>
      <c r="MHM73" s="165"/>
      <c r="MHN73" s="166"/>
      <c r="MHP73" s="164"/>
      <c r="MHQ73" s="636"/>
      <c r="MHR73" s="636"/>
      <c r="MHS73" s="165"/>
      <c r="MHT73" s="165"/>
      <c r="MHU73" s="165"/>
      <c r="MHV73" s="166"/>
      <c r="MHX73" s="164"/>
      <c r="MHY73" s="636"/>
      <c r="MHZ73" s="636"/>
      <c r="MIA73" s="165"/>
      <c r="MIB73" s="165"/>
      <c r="MIC73" s="165"/>
      <c r="MID73" s="166"/>
      <c r="MIF73" s="164"/>
      <c r="MIG73" s="636"/>
      <c r="MIH73" s="636"/>
      <c r="MII73" s="165"/>
      <c r="MIJ73" s="165"/>
      <c r="MIK73" s="165"/>
      <c r="MIL73" s="166"/>
      <c r="MIN73" s="164"/>
      <c r="MIO73" s="636"/>
      <c r="MIP73" s="636"/>
      <c r="MIQ73" s="165"/>
      <c r="MIR73" s="165"/>
      <c r="MIS73" s="165"/>
      <c r="MIT73" s="166"/>
      <c r="MIV73" s="164"/>
      <c r="MIW73" s="636"/>
      <c r="MIX73" s="636"/>
      <c r="MIY73" s="165"/>
      <c r="MIZ73" s="165"/>
      <c r="MJA73" s="165"/>
      <c r="MJB73" s="166"/>
      <c r="MJD73" s="164"/>
      <c r="MJE73" s="636"/>
      <c r="MJF73" s="636"/>
      <c r="MJG73" s="165"/>
      <c r="MJH73" s="165"/>
      <c r="MJI73" s="165"/>
      <c r="MJJ73" s="166"/>
      <c r="MJL73" s="164"/>
      <c r="MJM73" s="636"/>
      <c r="MJN73" s="636"/>
      <c r="MJO73" s="165"/>
      <c r="MJP73" s="165"/>
      <c r="MJQ73" s="165"/>
      <c r="MJR73" s="166"/>
      <c r="MJT73" s="164"/>
      <c r="MJU73" s="636"/>
      <c r="MJV73" s="636"/>
      <c r="MJW73" s="165"/>
      <c r="MJX73" s="165"/>
      <c r="MJY73" s="165"/>
      <c r="MJZ73" s="166"/>
      <c r="MKB73" s="164"/>
      <c r="MKC73" s="636"/>
      <c r="MKD73" s="636"/>
      <c r="MKE73" s="165"/>
      <c r="MKF73" s="165"/>
      <c r="MKG73" s="165"/>
      <c r="MKH73" s="166"/>
      <c r="MKJ73" s="164"/>
      <c r="MKK73" s="636"/>
      <c r="MKL73" s="636"/>
      <c r="MKM73" s="165"/>
      <c r="MKN73" s="165"/>
      <c r="MKO73" s="165"/>
      <c r="MKP73" s="166"/>
      <c r="MKR73" s="164"/>
      <c r="MKS73" s="636"/>
      <c r="MKT73" s="636"/>
      <c r="MKU73" s="165"/>
      <c r="MKV73" s="165"/>
      <c r="MKW73" s="165"/>
      <c r="MKX73" s="166"/>
      <c r="MKZ73" s="164"/>
      <c r="MLA73" s="636"/>
      <c r="MLB73" s="636"/>
      <c r="MLC73" s="165"/>
      <c r="MLD73" s="165"/>
      <c r="MLE73" s="165"/>
      <c r="MLF73" s="166"/>
      <c r="MLH73" s="164"/>
      <c r="MLI73" s="636"/>
      <c r="MLJ73" s="636"/>
      <c r="MLK73" s="165"/>
      <c r="MLL73" s="165"/>
      <c r="MLM73" s="165"/>
      <c r="MLN73" s="166"/>
      <c r="MLP73" s="164"/>
      <c r="MLQ73" s="636"/>
      <c r="MLR73" s="636"/>
      <c r="MLS73" s="165"/>
      <c r="MLT73" s="165"/>
      <c r="MLU73" s="165"/>
      <c r="MLV73" s="166"/>
      <c r="MLX73" s="164"/>
      <c r="MLY73" s="636"/>
      <c r="MLZ73" s="636"/>
      <c r="MMA73" s="165"/>
      <c r="MMB73" s="165"/>
      <c r="MMC73" s="165"/>
      <c r="MMD73" s="166"/>
      <c r="MMF73" s="164"/>
      <c r="MMG73" s="636"/>
      <c r="MMH73" s="636"/>
      <c r="MMI73" s="165"/>
      <c r="MMJ73" s="165"/>
      <c r="MMK73" s="165"/>
      <c r="MML73" s="166"/>
      <c r="MMN73" s="164"/>
      <c r="MMO73" s="636"/>
      <c r="MMP73" s="636"/>
      <c r="MMQ73" s="165"/>
      <c r="MMR73" s="165"/>
      <c r="MMS73" s="165"/>
      <c r="MMT73" s="166"/>
      <c r="MMV73" s="164"/>
      <c r="MMW73" s="636"/>
      <c r="MMX73" s="636"/>
      <c r="MMY73" s="165"/>
      <c r="MMZ73" s="165"/>
      <c r="MNA73" s="165"/>
      <c r="MNB73" s="166"/>
      <c r="MND73" s="164"/>
      <c r="MNE73" s="636"/>
      <c r="MNF73" s="636"/>
      <c r="MNG73" s="165"/>
      <c r="MNH73" s="165"/>
      <c r="MNI73" s="165"/>
      <c r="MNJ73" s="166"/>
      <c r="MNL73" s="164"/>
      <c r="MNM73" s="636"/>
      <c r="MNN73" s="636"/>
      <c r="MNO73" s="165"/>
      <c r="MNP73" s="165"/>
      <c r="MNQ73" s="165"/>
      <c r="MNR73" s="166"/>
      <c r="MNT73" s="164"/>
      <c r="MNU73" s="636"/>
      <c r="MNV73" s="636"/>
      <c r="MNW73" s="165"/>
      <c r="MNX73" s="165"/>
      <c r="MNY73" s="165"/>
      <c r="MNZ73" s="166"/>
      <c r="MOB73" s="164"/>
      <c r="MOC73" s="636"/>
      <c r="MOD73" s="636"/>
      <c r="MOE73" s="165"/>
      <c r="MOF73" s="165"/>
      <c r="MOG73" s="165"/>
      <c r="MOH73" s="166"/>
      <c r="MOJ73" s="164"/>
      <c r="MOK73" s="636"/>
      <c r="MOL73" s="636"/>
      <c r="MOM73" s="165"/>
      <c r="MON73" s="165"/>
      <c r="MOO73" s="165"/>
      <c r="MOP73" s="166"/>
      <c r="MOR73" s="164"/>
      <c r="MOS73" s="636"/>
      <c r="MOT73" s="636"/>
      <c r="MOU73" s="165"/>
      <c r="MOV73" s="165"/>
      <c r="MOW73" s="165"/>
      <c r="MOX73" s="166"/>
      <c r="MOZ73" s="164"/>
      <c r="MPA73" s="636"/>
      <c r="MPB73" s="636"/>
      <c r="MPC73" s="165"/>
      <c r="MPD73" s="165"/>
      <c r="MPE73" s="165"/>
      <c r="MPF73" s="166"/>
      <c r="MPH73" s="164"/>
      <c r="MPI73" s="636"/>
      <c r="MPJ73" s="636"/>
      <c r="MPK73" s="165"/>
      <c r="MPL73" s="165"/>
      <c r="MPM73" s="165"/>
      <c r="MPN73" s="166"/>
      <c r="MPP73" s="164"/>
      <c r="MPQ73" s="636"/>
      <c r="MPR73" s="636"/>
      <c r="MPS73" s="165"/>
      <c r="MPT73" s="165"/>
      <c r="MPU73" s="165"/>
      <c r="MPV73" s="166"/>
      <c r="MPX73" s="164"/>
      <c r="MPY73" s="636"/>
      <c r="MPZ73" s="636"/>
      <c r="MQA73" s="165"/>
      <c r="MQB73" s="165"/>
      <c r="MQC73" s="165"/>
      <c r="MQD73" s="166"/>
      <c r="MQF73" s="164"/>
      <c r="MQG73" s="636"/>
      <c r="MQH73" s="636"/>
      <c r="MQI73" s="165"/>
      <c r="MQJ73" s="165"/>
      <c r="MQK73" s="165"/>
      <c r="MQL73" s="166"/>
      <c r="MQN73" s="164"/>
      <c r="MQO73" s="636"/>
      <c r="MQP73" s="636"/>
      <c r="MQQ73" s="165"/>
      <c r="MQR73" s="165"/>
      <c r="MQS73" s="165"/>
      <c r="MQT73" s="166"/>
      <c r="MQV73" s="164"/>
      <c r="MQW73" s="636"/>
      <c r="MQX73" s="636"/>
      <c r="MQY73" s="165"/>
      <c r="MQZ73" s="165"/>
      <c r="MRA73" s="165"/>
      <c r="MRB73" s="166"/>
      <c r="MRD73" s="164"/>
      <c r="MRE73" s="636"/>
      <c r="MRF73" s="636"/>
      <c r="MRG73" s="165"/>
      <c r="MRH73" s="165"/>
      <c r="MRI73" s="165"/>
      <c r="MRJ73" s="166"/>
      <c r="MRL73" s="164"/>
      <c r="MRM73" s="636"/>
      <c r="MRN73" s="636"/>
      <c r="MRO73" s="165"/>
      <c r="MRP73" s="165"/>
      <c r="MRQ73" s="165"/>
      <c r="MRR73" s="166"/>
      <c r="MRT73" s="164"/>
      <c r="MRU73" s="636"/>
      <c r="MRV73" s="636"/>
      <c r="MRW73" s="165"/>
      <c r="MRX73" s="165"/>
      <c r="MRY73" s="165"/>
      <c r="MRZ73" s="166"/>
      <c r="MSB73" s="164"/>
      <c r="MSC73" s="636"/>
      <c r="MSD73" s="636"/>
      <c r="MSE73" s="165"/>
      <c r="MSF73" s="165"/>
      <c r="MSG73" s="165"/>
      <c r="MSH73" s="166"/>
      <c r="MSJ73" s="164"/>
      <c r="MSK73" s="636"/>
      <c r="MSL73" s="636"/>
      <c r="MSM73" s="165"/>
      <c r="MSN73" s="165"/>
      <c r="MSO73" s="165"/>
      <c r="MSP73" s="166"/>
      <c r="MSR73" s="164"/>
      <c r="MSS73" s="636"/>
      <c r="MST73" s="636"/>
      <c r="MSU73" s="165"/>
      <c r="MSV73" s="165"/>
      <c r="MSW73" s="165"/>
      <c r="MSX73" s="166"/>
      <c r="MSZ73" s="164"/>
      <c r="MTA73" s="636"/>
      <c r="MTB73" s="636"/>
      <c r="MTC73" s="165"/>
      <c r="MTD73" s="165"/>
      <c r="MTE73" s="165"/>
      <c r="MTF73" s="166"/>
      <c r="MTH73" s="164"/>
      <c r="MTI73" s="636"/>
      <c r="MTJ73" s="636"/>
      <c r="MTK73" s="165"/>
      <c r="MTL73" s="165"/>
      <c r="MTM73" s="165"/>
      <c r="MTN73" s="166"/>
      <c r="MTP73" s="164"/>
      <c r="MTQ73" s="636"/>
      <c r="MTR73" s="636"/>
      <c r="MTS73" s="165"/>
      <c r="MTT73" s="165"/>
      <c r="MTU73" s="165"/>
      <c r="MTV73" s="166"/>
      <c r="MTX73" s="164"/>
      <c r="MTY73" s="636"/>
      <c r="MTZ73" s="636"/>
      <c r="MUA73" s="165"/>
      <c r="MUB73" s="165"/>
      <c r="MUC73" s="165"/>
      <c r="MUD73" s="166"/>
      <c r="MUF73" s="164"/>
      <c r="MUG73" s="636"/>
      <c r="MUH73" s="636"/>
      <c r="MUI73" s="165"/>
      <c r="MUJ73" s="165"/>
      <c r="MUK73" s="165"/>
      <c r="MUL73" s="166"/>
      <c r="MUN73" s="164"/>
      <c r="MUO73" s="636"/>
      <c r="MUP73" s="636"/>
      <c r="MUQ73" s="165"/>
      <c r="MUR73" s="165"/>
      <c r="MUS73" s="165"/>
      <c r="MUT73" s="166"/>
      <c r="MUV73" s="164"/>
      <c r="MUW73" s="636"/>
      <c r="MUX73" s="636"/>
      <c r="MUY73" s="165"/>
      <c r="MUZ73" s="165"/>
      <c r="MVA73" s="165"/>
      <c r="MVB73" s="166"/>
      <c r="MVD73" s="164"/>
      <c r="MVE73" s="636"/>
      <c r="MVF73" s="636"/>
      <c r="MVG73" s="165"/>
      <c r="MVH73" s="165"/>
      <c r="MVI73" s="165"/>
      <c r="MVJ73" s="166"/>
      <c r="MVL73" s="164"/>
      <c r="MVM73" s="636"/>
      <c r="MVN73" s="636"/>
      <c r="MVO73" s="165"/>
      <c r="MVP73" s="165"/>
      <c r="MVQ73" s="165"/>
      <c r="MVR73" s="166"/>
      <c r="MVT73" s="164"/>
      <c r="MVU73" s="636"/>
      <c r="MVV73" s="636"/>
      <c r="MVW73" s="165"/>
      <c r="MVX73" s="165"/>
      <c r="MVY73" s="165"/>
      <c r="MVZ73" s="166"/>
      <c r="MWB73" s="164"/>
      <c r="MWC73" s="636"/>
      <c r="MWD73" s="636"/>
      <c r="MWE73" s="165"/>
      <c r="MWF73" s="165"/>
      <c r="MWG73" s="165"/>
      <c r="MWH73" s="166"/>
      <c r="MWJ73" s="164"/>
      <c r="MWK73" s="636"/>
      <c r="MWL73" s="636"/>
      <c r="MWM73" s="165"/>
      <c r="MWN73" s="165"/>
      <c r="MWO73" s="165"/>
      <c r="MWP73" s="166"/>
      <c r="MWR73" s="164"/>
      <c r="MWS73" s="636"/>
      <c r="MWT73" s="636"/>
      <c r="MWU73" s="165"/>
      <c r="MWV73" s="165"/>
      <c r="MWW73" s="165"/>
      <c r="MWX73" s="166"/>
      <c r="MWZ73" s="164"/>
      <c r="MXA73" s="636"/>
      <c r="MXB73" s="636"/>
      <c r="MXC73" s="165"/>
      <c r="MXD73" s="165"/>
      <c r="MXE73" s="165"/>
      <c r="MXF73" s="166"/>
      <c r="MXH73" s="164"/>
      <c r="MXI73" s="636"/>
      <c r="MXJ73" s="636"/>
      <c r="MXK73" s="165"/>
      <c r="MXL73" s="165"/>
      <c r="MXM73" s="165"/>
      <c r="MXN73" s="166"/>
      <c r="MXP73" s="164"/>
      <c r="MXQ73" s="636"/>
      <c r="MXR73" s="636"/>
      <c r="MXS73" s="165"/>
      <c r="MXT73" s="165"/>
      <c r="MXU73" s="165"/>
      <c r="MXV73" s="166"/>
      <c r="MXX73" s="164"/>
      <c r="MXY73" s="636"/>
      <c r="MXZ73" s="636"/>
      <c r="MYA73" s="165"/>
      <c r="MYB73" s="165"/>
      <c r="MYC73" s="165"/>
      <c r="MYD73" s="166"/>
      <c r="MYF73" s="164"/>
      <c r="MYG73" s="636"/>
      <c r="MYH73" s="636"/>
      <c r="MYI73" s="165"/>
      <c r="MYJ73" s="165"/>
      <c r="MYK73" s="165"/>
      <c r="MYL73" s="166"/>
      <c r="MYN73" s="164"/>
      <c r="MYO73" s="636"/>
      <c r="MYP73" s="636"/>
      <c r="MYQ73" s="165"/>
      <c r="MYR73" s="165"/>
      <c r="MYS73" s="165"/>
      <c r="MYT73" s="166"/>
      <c r="MYV73" s="164"/>
      <c r="MYW73" s="636"/>
      <c r="MYX73" s="636"/>
      <c r="MYY73" s="165"/>
      <c r="MYZ73" s="165"/>
      <c r="MZA73" s="165"/>
      <c r="MZB73" s="166"/>
      <c r="MZD73" s="164"/>
      <c r="MZE73" s="636"/>
      <c r="MZF73" s="636"/>
      <c r="MZG73" s="165"/>
      <c r="MZH73" s="165"/>
      <c r="MZI73" s="165"/>
      <c r="MZJ73" s="166"/>
      <c r="MZL73" s="164"/>
      <c r="MZM73" s="636"/>
      <c r="MZN73" s="636"/>
      <c r="MZO73" s="165"/>
      <c r="MZP73" s="165"/>
      <c r="MZQ73" s="165"/>
      <c r="MZR73" s="166"/>
      <c r="MZT73" s="164"/>
      <c r="MZU73" s="636"/>
      <c r="MZV73" s="636"/>
      <c r="MZW73" s="165"/>
      <c r="MZX73" s="165"/>
      <c r="MZY73" s="165"/>
      <c r="MZZ73" s="166"/>
      <c r="NAB73" s="164"/>
      <c r="NAC73" s="636"/>
      <c r="NAD73" s="636"/>
      <c r="NAE73" s="165"/>
      <c r="NAF73" s="165"/>
      <c r="NAG73" s="165"/>
      <c r="NAH73" s="166"/>
      <c r="NAJ73" s="164"/>
      <c r="NAK73" s="636"/>
      <c r="NAL73" s="636"/>
      <c r="NAM73" s="165"/>
      <c r="NAN73" s="165"/>
      <c r="NAO73" s="165"/>
      <c r="NAP73" s="166"/>
      <c r="NAR73" s="164"/>
      <c r="NAS73" s="636"/>
      <c r="NAT73" s="636"/>
      <c r="NAU73" s="165"/>
      <c r="NAV73" s="165"/>
      <c r="NAW73" s="165"/>
      <c r="NAX73" s="166"/>
      <c r="NAZ73" s="164"/>
      <c r="NBA73" s="636"/>
      <c r="NBB73" s="636"/>
      <c r="NBC73" s="165"/>
      <c r="NBD73" s="165"/>
      <c r="NBE73" s="165"/>
      <c r="NBF73" s="166"/>
      <c r="NBH73" s="164"/>
      <c r="NBI73" s="636"/>
      <c r="NBJ73" s="636"/>
      <c r="NBK73" s="165"/>
      <c r="NBL73" s="165"/>
      <c r="NBM73" s="165"/>
      <c r="NBN73" s="166"/>
      <c r="NBP73" s="164"/>
      <c r="NBQ73" s="636"/>
      <c r="NBR73" s="636"/>
      <c r="NBS73" s="165"/>
      <c r="NBT73" s="165"/>
      <c r="NBU73" s="165"/>
      <c r="NBV73" s="166"/>
      <c r="NBX73" s="164"/>
      <c r="NBY73" s="636"/>
      <c r="NBZ73" s="636"/>
      <c r="NCA73" s="165"/>
      <c r="NCB73" s="165"/>
      <c r="NCC73" s="165"/>
      <c r="NCD73" s="166"/>
      <c r="NCF73" s="164"/>
      <c r="NCG73" s="636"/>
      <c r="NCH73" s="636"/>
      <c r="NCI73" s="165"/>
      <c r="NCJ73" s="165"/>
      <c r="NCK73" s="165"/>
      <c r="NCL73" s="166"/>
      <c r="NCN73" s="164"/>
      <c r="NCO73" s="636"/>
      <c r="NCP73" s="636"/>
      <c r="NCQ73" s="165"/>
      <c r="NCR73" s="165"/>
      <c r="NCS73" s="165"/>
      <c r="NCT73" s="166"/>
      <c r="NCV73" s="164"/>
      <c r="NCW73" s="636"/>
      <c r="NCX73" s="636"/>
      <c r="NCY73" s="165"/>
      <c r="NCZ73" s="165"/>
      <c r="NDA73" s="165"/>
      <c r="NDB73" s="166"/>
      <c r="NDD73" s="164"/>
      <c r="NDE73" s="636"/>
      <c r="NDF73" s="636"/>
      <c r="NDG73" s="165"/>
      <c r="NDH73" s="165"/>
      <c r="NDI73" s="165"/>
      <c r="NDJ73" s="166"/>
      <c r="NDL73" s="164"/>
      <c r="NDM73" s="636"/>
      <c r="NDN73" s="636"/>
      <c r="NDO73" s="165"/>
      <c r="NDP73" s="165"/>
      <c r="NDQ73" s="165"/>
      <c r="NDR73" s="166"/>
      <c r="NDT73" s="164"/>
      <c r="NDU73" s="636"/>
      <c r="NDV73" s="636"/>
      <c r="NDW73" s="165"/>
      <c r="NDX73" s="165"/>
      <c r="NDY73" s="165"/>
      <c r="NDZ73" s="166"/>
      <c r="NEB73" s="164"/>
      <c r="NEC73" s="636"/>
      <c r="NED73" s="636"/>
      <c r="NEE73" s="165"/>
      <c r="NEF73" s="165"/>
      <c r="NEG73" s="165"/>
      <c r="NEH73" s="166"/>
      <c r="NEJ73" s="164"/>
      <c r="NEK73" s="636"/>
      <c r="NEL73" s="636"/>
      <c r="NEM73" s="165"/>
      <c r="NEN73" s="165"/>
      <c r="NEO73" s="165"/>
      <c r="NEP73" s="166"/>
      <c r="NER73" s="164"/>
      <c r="NES73" s="636"/>
      <c r="NET73" s="636"/>
      <c r="NEU73" s="165"/>
      <c r="NEV73" s="165"/>
      <c r="NEW73" s="165"/>
      <c r="NEX73" s="166"/>
      <c r="NEZ73" s="164"/>
      <c r="NFA73" s="636"/>
      <c r="NFB73" s="636"/>
      <c r="NFC73" s="165"/>
      <c r="NFD73" s="165"/>
      <c r="NFE73" s="165"/>
      <c r="NFF73" s="166"/>
      <c r="NFH73" s="164"/>
      <c r="NFI73" s="636"/>
      <c r="NFJ73" s="636"/>
      <c r="NFK73" s="165"/>
      <c r="NFL73" s="165"/>
      <c r="NFM73" s="165"/>
      <c r="NFN73" s="166"/>
      <c r="NFP73" s="164"/>
      <c r="NFQ73" s="636"/>
      <c r="NFR73" s="636"/>
      <c r="NFS73" s="165"/>
      <c r="NFT73" s="165"/>
      <c r="NFU73" s="165"/>
      <c r="NFV73" s="166"/>
      <c r="NFX73" s="164"/>
      <c r="NFY73" s="636"/>
      <c r="NFZ73" s="636"/>
      <c r="NGA73" s="165"/>
      <c r="NGB73" s="165"/>
      <c r="NGC73" s="165"/>
      <c r="NGD73" s="166"/>
      <c r="NGF73" s="164"/>
      <c r="NGG73" s="636"/>
      <c r="NGH73" s="636"/>
      <c r="NGI73" s="165"/>
      <c r="NGJ73" s="165"/>
      <c r="NGK73" s="165"/>
      <c r="NGL73" s="166"/>
      <c r="NGN73" s="164"/>
      <c r="NGO73" s="636"/>
      <c r="NGP73" s="636"/>
      <c r="NGQ73" s="165"/>
      <c r="NGR73" s="165"/>
      <c r="NGS73" s="165"/>
      <c r="NGT73" s="166"/>
      <c r="NGV73" s="164"/>
      <c r="NGW73" s="636"/>
      <c r="NGX73" s="636"/>
      <c r="NGY73" s="165"/>
      <c r="NGZ73" s="165"/>
      <c r="NHA73" s="165"/>
      <c r="NHB73" s="166"/>
      <c r="NHD73" s="164"/>
      <c r="NHE73" s="636"/>
      <c r="NHF73" s="636"/>
      <c r="NHG73" s="165"/>
      <c r="NHH73" s="165"/>
      <c r="NHI73" s="165"/>
      <c r="NHJ73" s="166"/>
      <c r="NHL73" s="164"/>
      <c r="NHM73" s="636"/>
      <c r="NHN73" s="636"/>
      <c r="NHO73" s="165"/>
      <c r="NHP73" s="165"/>
      <c r="NHQ73" s="165"/>
      <c r="NHR73" s="166"/>
      <c r="NHT73" s="164"/>
      <c r="NHU73" s="636"/>
      <c r="NHV73" s="636"/>
      <c r="NHW73" s="165"/>
      <c r="NHX73" s="165"/>
      <c r="NHY73" s="165"/>
      <c r="NHZ73" s="166"/>
      <c r="NIB73" s="164"/>
      <c r="NIC73" s="636"/>
      <c r="NID73" s="636"/>
      <c r="NIE73" s="165"/>
      <c r="NIF73" s="165"/>
      <c r="NIG73" s="165"/>
      <c r="NIH73" s="166"/>
      <c r="NIJ73" s="164"/>
      <c r="NIK73" s="636"/>
      <c r="NIL73" s="636"/>
      <c r="NIM73" s="165"/>
      <c r="NIN73" s="165"/>
      <c r="NIO73" s="165"/>
      <c r="NIP73" s="166"/>
      <c r="NIR73" s="164"/>
      <c r="NIS73" s="636"/>
      <c r="NIT73" s="636"/>
      <c r="NIU73" s="165"/>
      <c r="NIV73" s="165"/>
      <c r="NIW73" s="165"/>
      <c r="NIX73" s="166"/>
      <c r="NIZ73" s="164"/>
      <c r="NJA73" s="636"/>
      <c r="NJB73" s="636"/>
      <c r="NJC73" s="165"/>
      <c r="NJD73" s="165"/>
      <c r="NJE73" s="165"/>
      <c r="NJF73" s="166"/>
      <c r="NJH73" s="164"/>
      <c r="NJI73" s="636"/>
      <c r="NJJ73" s="636"/>
      <c r="NJK73" s="165"/>
      <c r="NJL73" s="165"/>
      <c r="NJM73" s="165"/>
      <c r="NJN73" s="166"/>
      <c r="NJP73" s="164"/>
      <c r="NJQ73" s="636"/>
      <c r="NJR73" s="636"/>
      <c r="NJS73" s="165"/>
      <c r="NJT73" s="165"/>
      <c r="NJU73" s="165"/>
      <c r="NJV73" s="166"/>
      <c r="NJX73" s="164"/>
      <c r="NJY73" s="636"/>
      <c r="NJZ73" s="636"/>
      <c r="NKA73" s="165"/>
      <c r="NKB73" s="165"/>
      <c r="NKC73" s="165"/>
      <c r="NKD73" s="166"/>
      <c r="NKF73" s="164"/>
      <c r="NKG73" s="636"/>
      <c r="NKH73" s="636"/>
      <c r="NKI73" s="165"/>
      <c r="NKJ73" s="165"/>
      <c r="NKK73" s="165"/>
      <c r="NKL73" s="166"/>
      <c r="NKN73" s="164"/>
      <c r="NKO73" s="636"/>
      <c r="NKP73" s="636"/>
      <c r="NKQ73" s="165"/>
      <c r="NKR73" s="165"/>
      <c r="NKS73" s="165"/>
      <c r="NKT73" s="166"/>
      <c r="NKV73" s="164"/>
      <c r="NKW73" s="636"/>
      <c r="NKX73" s="636"/>
      <c r="NKY73" s="165"/>
      <c r="NKZ73" s="165"/>
      <c r="NLA73" s="165"/>
      <c r="NLB73" s="166"/>
      <c r="NLD73" s="164"/>
      <c r="NLE73" s="636"/>
      <c r="NLF73" s="636"/>
      <c r="NLG73" s="165"/>
      <c r="NLH73" s="165"/>
      <c r="NLI73" s="165"/>
      <c r="NLJ73" s="166"/>
      <c r="NLL73" s="164"/>
      <c r="NLM73" s="636"/>
      <c r="NLN73" s="636"/>
      <c r="NLO73" s="165"/>
      <c r="NLP73" s="165"/>
      <c r="NLQ73" s="165"/>
      <c r="NLR73" s="166"/>
      <c r="NLT73" s="164"/>
      <c r="NLU73" s="636"/>
      <c r="NLV73" s="636"/>
      <c r="NLW73" s="165"/>
      <c r="NLX73" s="165"/>
      <c r="NLY73" s="165"/>
      <c r="NLZ73" s="166"/>
      <c r="NMB73" s="164"/>
      <c r="NMC73" s="636"/>
      <c r="NMD73" s="636"/>
      <c r="NME73" s="165"/>
      <c r="NMF73" s="165"/>
      <c r="NMG73" s="165"/>
      <c r="NMH73" s="166"/>
      <c r="NMJ73" s="164"/>
      <c r="NMK73" s="636"/>
      <c r="NML73" s="636"/>
      <c r="NMM73" s="165"/>
      <c r="NMN73" s="165"/>
      <c r="NMO73" s="165"/>
      <c r="NMP73" s="166"/>
      <c r="NMR73" s="164"/>
      <c r="NMS73" s="636"/>
      <c r="NMT73" s="636"/>
      <c r="NMU73" s="165"/>
      <c r="NMV73" s="165"/>
      <c r="NMW73" s="165"/>
      <c r="NMX73" s="166"/>
      <c r="NMZ73" s="164"/>
      <c r="NNA73" s="636"/>
      <c r="NNB73" s="636"/>
      <c r="NNC73" s="165"/>
      <c r="NND73" s="165"/>
      <c r="NNE73" s="165"/>
      <c r="NNF73" s="166"/>
      <c r="NNH73" s="164"/>
      <c r="NNI73" s="636"/>
      <c r="NNJ73" s="636"/>
      <c r="NNK73" s="165"/>
      <c r="NNL73" s="165"/>
      <c r="NNM73" s="165"/>
      <c r="NNN73" s="166"/>
      <c r="NNP73" s="164"/>
      <c r="NNQ73" s="636"/>
      <c r="NNR73" s="636"/>
      <c r="NNS73" s="165"/>
      <c r="NNT73" s="165"/>
      <c r="NNU73" s="165"/>
      <c r="NNV73" s="166"/>
      <c r="NNX73" s="164"/>
      <c r="NNY73" s="636"/>
      <c r="NNZ73" s="636"/>
      <c r="NOA73" s="165"/>
      <c r="NOB73" s="165"/>
      <c r="NOC73" s="165"/>
      <c r="NOD73" s="166"/>
      <c r="NOF73" s="164"/>
      <c r="NOG73" s="636"/>
      <c r="NOH73" s="636"/>
      <c r="NOI73" s="165"/>
      <c r="NOJ73" s="165"/>
      <c r="NOK73" s="165"/>
      <c r="NOL73" s="166"/>
      <c r="NON73" s="164"/>
      <c r="NOO73" s="636"/>
      <c r="NOP73" s="636"/>
      <c r="NOQ73" s="165"/>
      <c r="NOR73" s="165"/>
      <c r="NOS73" s="165"/>
      <c r="NOT73" s="166"/>
      <c r="NOV73" s="164"/>
      <c r="NOW73" s="636"/>
      <c r="NOX73" s="636"/>
      <c r="NOY73" s="165"/>
      <c r="NOZ73" s="165"/>
      <c r="NPA73" s="165"/>
      <c r="NPB73" s="166"/>
      <c r="NPD73" s="164"/>
      <c r="NPE73" s="636"/>
      <c r="NPF73" s="636"/>
      <c r="NPG73" s="165"/>
      <c r="NPH73" s="165"/>
      <c r="NPI73" s="165"/>
      <c r="NPJ73" s="166"/>
      <c r="NPL73" s="164"/>
      <c r="NPM73" s="636"/>
      <c r="NPN73" s="636"/>
      <c r="NPO73" s="165"/>
      <c r="NPP73" s="165"/>
      <c r="NPQ73" s="165"/>
      <c r="NPR73" s="166"/>
      <c r="NPT73" s="164"/>
      <c r="NPU73" s="636"/>
      <c r="NPV73" s="636"/>
      <c r="NPW73" s="165"/>
      <c r="NPX73" s="165"/>
      <c r="NPY73" s="165"/>
      <c r="NPZ73" s="166"/>
      <c r="NQB73" s="164"/>
      <c r="NQC73" s="636"/>
      <c r="NQD73" s="636"/>
      <c r="NQE73" s="165"/>
      <c r="NQF73" s="165"/>
      <c r="NQG73" s="165"/>
      <c r="NQH73" s="166"/>
      <c r="NQJ73" s="164"/>
      <c r="NQK73" s="636"/>
      <c r="NQL73" s="636"/>
      <c r="NQM73" s="165"/>
      <c r="NQN73" s="165"/>
      <c r="NQO73" s="165"/>
      <c r="NQP73" s="166"/>
      <c r="NQR73" s="164"/>
      <c r="NQS73" s="636"/>
      <c r="NQT73" s="636"/>
      <c r="NQU73" s="165"/>
      <c r="NQV73" s="165"/>
      <c r="NQW73" s="165"/>
      <c r="NQX73" s="166"/>
      <c r="NQZ73" s="164"/>
      <c r="NRA73" s="636"/>
      <c r="NRB73" s="636"/>
      <c r="NRC73" s="165"/>
      <c r="NRD73" s="165"/>
      <c r="NRE73" s="165"/>
      <c r="NRF73" s="166"/>
      <c r="NRH73" s="164"/>
      <c r="NRI73" s="636"/>
      <c r="NRJ73" s="636"/>
      <c r="NRK73" s="165"/>
      <c r="NRL73" s="165"/>
      <c r="NRM73" s="165"/>
      <c r="NRN73" s="166"/>
      <c r="NRP73" s="164"/>
      <c r="NRQ73" s="636"/>
      <c r="NRR73" s="636"/>
      <c r="NRS73" s="165"/>
      <c r="NRT73" s="165"/>
      <c r="NRU73" s="165"/>
      <c r="NRV73" s="166"/>
      <c r="NRX73" s="164"/>
      <c r="NRY73" s="636"/>
      <c r="NRZ73" s="636"/>
      <c r="NSA73" s="165"/>
      <c r="NSB73" s="165"/>
      <c r="NSC73" s="165"/>
      <c r="NSD73" s="166"/>
      <c r="NSF73" s="164"/>
      <c r="NSG73" s="636"/>
      <c r="NSH73" s="636"/>
      <c r="NSI73" s="165"/>
      <c r="NSJ73" s="165"/>
      <c r="NSK73" s="165"/>
      <c r="NSL73" s="166"/>
      <c r="NSN73" s="164"/>
      <c r="NSO73" s="636"/>
      <c r="NSP73" s="636"/>
      <c r="NSQ73" s="165"/>
      <c r="NSR73" s="165"/>
      <c r="NSS73" s="165"/>
      <c r="NST73" s="166"/>
      <c r="NSV73" s="164"/>
      <c r="NSW73" s="636"/>
      <c r="NSX73" s="636"/>
      <c r="NSY73" s="165"/>
      <c r="NSZ73" s="165"/>
      <c r="NTA73" s="165"/>
      <c r="NTB73" s="166"/>
      <c r="NTD73" s="164"/>
      <c r="NTE73" s="636"/>
      <c r="NTF73" s="636"/>
      <c r="NTG73" s="165"/>
      <c r="NTH73" s="165"/>
      <c r="NTI73" s="165"/>
      <c r="NTJ73" s="166"/>
      <c r="NTL73" s="164"/>
      <c r="NTM73" s="636"/>
      <c r="NTN73" s="636"/>
      <c r="NTO73" s="165"/>
      <c r="NTP73" s="165"/>
      <c r="NTQ73" s="165"/>
      <c r="NTR73" s="166"/>
      <c r="NTT73" s="164"/>
      <c r="NTU73" s="636"/>
      <c r="NTV73" s="636"/>
      <c r="NTW73" s="165"/>
      <c r="NTX73" s="165"/>
      <c r="NTY73" s="165"/>
      <c r="NTZ73" s="166"/>
      <c r="NUB73" s="164"/>
      <c r="NUC73" s="636"/>
      <c r="NUD73" s="636"/>
      <c r="NUE73" s="165"/>
      <c r="NUF73" s="165"/>
      <c r="NUG73" s="165"/>
      <c r="NUH73" s="166"/>
      <c r="NUJ73" s="164"/>
      <c r="NUK73" s="636"/>
      <c r="NUL73" s="636"/>
      <c r="NUM73" s="165"/>
      <c r="NUN73" s="165"/>
      <c r="NUO73" s="165"/>
      <c r="NUP73" s="166"/>
      <c r="NUR73" s="164"/>
      <c r="NUS73" s="636"/>
      <c r="NUT73" s="636"/>
      <c r="NUU73" s="165"/>
      <c r="NUV73" s="165"/>
      <c r="NUW73" s="165"/>
      <c r="NUX73" s="166"/>
      <c r="NUZ73" s="164"/>
      <c r="NVA73" s="636"/>
      <c r="NVB73" s="636"/>
      <c r="NVC73" s="165"/>
      <c r="NVD73" s="165"/>
      <c r="NVE73" s="165"/>
      <c r="NVF73" s="166"/>
      <c r="NVH73" s="164"/>
      <c r="NVI73" s="636"/>
      <c r="NVJ73" s="636"/>
      <c r="NVK73" s="165"/>
      <c r="NVL73" s="165"/>
      <c r="NVM73" s="165"/>
      <c r="NVN73" s="166"/>
      <c r="NVP73" s="164"/>
      <c r="NVQ73" s="636"/>
      <c r="NVR73" s="636"/>
      <c r="NVS73" s="165"/>
      <c r="NVT73" s="165"/>
      <c r="NVU73" s="165"/>
      <c r="NVV73" s="166"/>
      <c r="NVX73" s="164"/>
      <c r="NVY73" s="636"/>
      <c r="NVZ73" s="636"/>
      <c r="NWA73" s="165"/>
      <c r="NWB73" s="165"/>
      <c r="NWC73" s="165"/>
      <c r="NWD73" s="166"/>
      <c r="NWF73" s="164"/>
      <c r="NWG73" s="636"/>
      <c r="NWH73" s="636"/>
      <c r="NWI73" s="165"/>
      <c r="NWJ73" s="165"/>
      <c r="NWK73" s="165"/>
      <c r="NWL73" s="166"/>
      <c r="NWN73" s="164"/>
      <c r="NWO73" s="636"/>
      <c r="NWP73" s="636"/>
      <c r="NWQ73" s="165"/>
      <c r="NWR73" s="165"/>
      <c r="NWS73" s="165"/>
      <c r="NWT73" s="166"/>
      <c r="NWV73" s="164"/>
      <c r="NWW73" s="636"/>
      <c r="NWX73" s="636"/>
      <c r="NWY73" s="165"/>
      <c r="NWZ73" s="165"/>
      <c r="NXA73" s="165"/>
      <c r="NXB73" s="166"/>
      <c r="NXD73" s="164"/>
      <c r="NXE73" s="636"/>
      <c r="NXF73" s="636"/>
      <c r="NXG73" s="165"/>
      <c r="NXH73" s="165"/>
      <c r="NXI73" s="165"/>
      <c r="NXJ73" s="166"/>
      <c r="NXL73" s="164"/>
      <c r="NXM73" s="636"/>
      <c r="NXN73" s="636"/>
      <c r="NXO73" s="165"/>
      <c r="NXP73" s="165"/>
      <c r="NXQ73" s="165"/>
      <c r="NXR73" s="166"/>
      <c r="NXT73" s="164"/>
      <c r="NXU73" s="636"/>
      <c r="NXV73" s="636"/>
      <c r="NXW73" s="165"/>
      <c r="NXX73" s="165"/>
      <c r="NXY73" s="165"/>
      <c r="NXZ73" s="166"/>
      <c r="NYB73" s="164"/>
      <c r="NYC73" s="636"/>
      <c r="NYD73" s="636"/>
      <c r="NYE73" s="165"/>
      <c r="NYF73" s="165"/>
      <c r="NYG73" s="165"/>
      <c r="NYH73" s="166"/>
      <c r="NYJ73" s="164"/>
      <c r="NYK73" s="636"/>
      <c r="NYL73" s="636"/>
      <c r="NYM73" s="165"/>
      <c r="NYN73" s="165"/>
      <c r="NYO73" s="165"/>
      <c r="NYP73" s="166"/>
      <c r="NYR73" s="164"/>
      <c r="NYS73" s="636"/>
      <c r="NYT73" s="636"/>
      <c r="NYU73" s="165"/>
      <c r="NYV73" s="165"/>
      <c r="NYW73" s="165"/>
      <c r="NYX73" s="166"/>
      <c r="NYZ73" s="164"/>
      <c r="NZA73" s="636"/>
      <c r="NZB73" s="636"/>
      <c r="NZC73" s="165"/>
      <c r="NZD73" s="165"/>
      <c r="NZE73" s="165"/>
      <c r="NZF73" s="166"/>
      <c r="NZH73" s="164"/>
      <c r="NZI73" s="636"/>
      <c r="NZJ73" s="636"/>
      <c r="NZK73" s="165"/>
      <c r="NZL73" s="165"/>
      <c r="NZM73" s="165"/>
      <c r="NZN73" s="166"/>
      <c r="NZP73" s="164"/>
      <c r="NZQ73" s="636"/>
      <c r="NZR73" s="636"/>
      <c r="NZS73" s="165"/>
      <c r="NZT73" s="165"/>
      <c r="NZU73" s="165"/>
      <c r="NZV73" s="166"/>
      <c r="NZX73" s="164"/>
      <c r="NZY73" s="636"/>
      <c r="NZZ73" s="636"/>
      <c r="OAA73" s="165"/>
      <c r="OAB73" s="165"/>
      <c r="OAC73" s="165"/>
      <c r="OAD73" s="166"/>
      <c r="OAF73" s="164"/>
      <c r="OAG73" s="636"/>
      <c r="OAH73" s="636"/>
      <c r="OAI73" s="165"/>
      <c r="OAJ73" s="165"/>
      <c r="OAK73" s="165"/>
      <c r="OAL73" s="166"/>
      <c r="OAN73" s="164"/>
      <c r="OAO73" s="636"/>
      <c r="OAP73" s="636"/>
      <c r="OAQ73" s="165"/>
      <c r="OAR73" s="165"/>
      <c r="OAS73" s="165"/>
      <c r="OAT73" s="166"/>
      <c r="OAV73" s="164"/>
      <c r="OAW73" s="636"/>
      <c r="OAX73" s="636"/>
      <c r="OAY73" s="165"/>
      <c r="OAZ73" s="165"/>
      <c r="OBA73" s="165"/>
      <c r="OBB73" s="166"/>
      <c r="OBD73" s="164"/>
      <c r="OBE73" s="636"/>
      <c r="OBF73" s="636"/>
      <c r="OBG73" s="165"/>
      <c r="OBH73" s="165"/>
      <c r="OBI73" s="165"/>
      <c r="OBJ73" s="166"/>
      <c r="OBL73" s="164"/>
      <c r="OBM73" s="636"/>
      <c r="OBN73" s="636"/>
      <c r="OBO73" s="165"/>
      <c r="OBP73" s="165"/>
      <c r="OBQ73" s="165"/>
      <c r="OBR73" s="166"/>
      <c r="OBT73" s="164"/>
      <c r="OBU73" s="636"/>
      <c r="OBV73" s="636"/>
      <c r="OBW73" s="165"/>
      <c r="OBX73" s="165"/>
      <c r="OBY73" s="165"/>
      <c r="OBZ73" s="166"/>
      <c r="OCB73" s="164"/>
      <c r="OCC73" s="636"/>
      <c r="OCD73" s="636"/>
      <c r="OCE73" s="165"/>
      <c r="OCF73" s="165"/>
      <c r="OCG73" s="165"/>
      <c r="OCH73" s="166"/>
      <c r="OCJ73" s="164"/>
      <c r="OCK73" s="636"/>
      <c r="OCL73" s="636"/>
      <c r="OCM73" s="165"/>
      <c r="OCN73" s="165"/>
      <c r="OCO73" s="165"/>
      <c r="OCP73" s="166"/>
      <c r="OCR73" s="164"/>
      <c r="OCS73" s="636"/>
      <c r="OCT73" s="636"/>
      <c r="OCU73" s="165"/>
      <c r="OCV73" s="165"/>
      <c r="OCW73" s="165"/>
      <c r="OCX73" s="166"/>
      <c r="OCZ73" s="164"/>
      <c r="ODA73" s="636"/>
      <c r="ODB73" s="636"/>
      <c r="ODC73" s="165"/>
      <c r="ODD73" s="165"/>
      <c r="ODE73" s="165"/>
      <c r="ODF73" s="166"/>
      <c r="ODH73" s="164"/>
      <c r="ODI73" s="636"/>
      <c r="ODJ73" s="636"/>
      <c r="ODK73" s="165"/>
      <c r="ODL73" s="165"/>
      <c r="ODM73" s="165"/>
      <c r="ODN73" s="166"/>
      <c r="ODP73" s="164"/>
      <c r="ODQ73" s="636"/>
      <c r="ODR73" s="636"/>
      <c r="ODS73" s="165"/>
      <c r="ODT73" s="165"/>
      <c r="ODU73" s="165"/>
      <c r="ODV73" s="166"/>
      <c r="ODX73" s="164"/>
      <c r="ODY73" s="636"/>
      <c r="ODZ73" s="636"/>
      <c r="OEA73" s="165"/>
      <c r="OEB73" s="165"/>
      <c r="OEC73" s="165"/>
      <c r="OED73" s="166"/>
      <c r="OEF73" s="164"/>
      <c r="OEG73" s="636"/>
      <c r="OEH73" s="636"/>
      <c r="OEI73" s="165"/>
      <c r="OEJ73" s="165"/>
      <c r="OEK73" s="165"/>
      <c r="OEL73" s="166"/>
      <c r="OEN73" s="164"/>
      <c r="OEO73" s="636"/>
      <c r="OEP73" s="636"/>
      <c r="OEQ73" s="165"/>
      <c r="OER73" s="165"/>
      <c r="OES73" s="165"/>
      <c r="OET73" s="166"/>
      <c r="OEV73" s="164"/>
      <c r="OEW73" s="636"/>
      <c r="OEX73" s="636"/>
      <c r="OEY73" s="165"/>
      <c r="OEZ73" s="165"/>
      <c r="OFA73" s="165"/>
      <c r="OFB73" s="166"/>
      <c r="OFD73" s="164"/>
      <c r="OFE73" s="636"/>
      <c r="OFF73" s="636"/>
      <c r="OFG73" s="165"/>
      <c r="OFH73" s="165"/>
      <c r="OFI73" s="165"/>
      <c r="OFJ73" s="166"/>
      <c r="OFL73" s="164"/>
      <c r="OFM73" s="636"/>
      <c r="OFN73" s="636"/>
      <c r="OFO73" s="165"/>
      <c r="OFP73" s="165"/>
      <c r="OFQ73" s="165"/>
      <c r="OFR73" s="166"/>
      <c r="OFT73" s="164"/>
      <c r="OFU73" s="636"/>
      <c r="OFV73" s="636"/>
      <c r="OFW73" s="165"/>
      <c r="OFX73" s="165"/>
      <c r="OFY73" s="165"/>
      <c r="OFZ73" s="166"/>
      <c r="OGB73" s="164"/>
      <c r="OGC73" s="636"/>
      <c r="OGD73" s="636"/>
      <c r="OGE73" s="165"/>
      <c r="OGF73" s="165"/>
      <c r="OGG73" s="165"/>
      <c r="OGH73" s="166"/>
      <c r="OGJ73" s="164"/>
      <c r="OGK73" s="636"/>
      <c r="OGL73" s="636"/>
      <c r="OGM73" s="165"/>
      <c r="OGN73" s="165"/>
      <c r="OGO73" s="165"/>
      <c r="OGP73" s="166"/>
      <c r="OGR73" s="164"/>
      <c r="OGS73" s="636"/>
      <c r="OGT73" s="636"/>
      <c r="OGU73" s="165"/>
      <c r="OGV73" s="165"/>
      <c r="OGW73" s="165"/>
      <c r="OGX73" s="166"/>
      <c r="OGZ73" s="164"/>
      <c r="OHA73" s="636"/>
      <c r="OHB73" s="636"/>
      <c r="OHC73" s="165"/>
      <c r="OHD73" s="165"/>
      <c r="OHE73" s="165"/>
      <c r="OHF73" s="166"/>
      <c r="OHH73" s="164"/>
      <c r="OHI73" s="636"/>
      <c r="OHJ73" s="636"/>
      <c r="OHK73" s="165"/>
      <c r="OHL73" s="165"/>
      <c r="OHM73" s="165"/>
      <c r="OHN73" s="166"/>
      <c r="OHP73" s="164"/>
      <c r="OHQ73" s="636"/>
      <c r="OHR73" s="636"/>
      <c r="OHS73" s="165"/>
      <c r="OHT73" s="165"/>
      <c r="OHU73" s="165"/>
      <c r="OHV73" s="166"/>
      <c r="OHX73" s="164"/>
      <c r="OHY73" s="636"/>
      <c r="OHZ73" s="636"/>
      <c r="OIA73" s="165"/>
      <c r="OIB73" s="165"/>
      <c r="OIC73" s="165"/>
      <c r="OID73" s="166"/>
      <c r="OIF73" s="164"/>
      <c r="OIG73" s="636"/>
      <c r="OIH73" s="636"/>
      <c r="OII73" s="165"/>
      <c r="OIJ73" s="165"/>
      <c r="OIK73" s="165"/>
      <c r="OIL73" s="166"/>
      <c r="OIN73" s="164"/>
      <c r="OIO73" s="636"/>
      <c r="OIP73" s="636"/>
      <c r="OIQ73" s="165"/>
      <c r="OIR73" s="165"/>
      <c r="OIS73" s="165"/>
      <c r="OIT73" s="166"/>
      <c r="OIV73" s="164"/>
      <c r="OIW73" s="636"/>
      <c r="OIX73" s="636"/>
      <c r="OIY73" s="165"/>
      <c r="OIZ73" s="165"/>
      <c r="OJA73" s="165"/>
      <c r="OJB73" s="166"/>
      <c r="OJD73" s="164"/>
      <c r="OJE73" s="636"/>
      <c r="OJF73" s="636"/>
      <c r="OJG73" s="165"/>
      <c r="OJH73" s="165"/>
      <c r="OJI73" s="165"/>
      <c r="OJJ73" s="166"/>
      <c r="OJL73" s="164"/>
      <c r="OJM73" s="636"/>
      <c r="OJN73" s="636"/>
      <c r="OJO73" s="165"/>
      <c r="OJP73" s="165"/>
      <c r="OJQ73" s="165"/>
      <c r="OJR73" s="166"/>
      <c r="OJT73" s="164"/>
      <c r="OJU73" s="636"/>
      <c r="OJV73" s="636"/>
      <c r="OJW73" s="165"/>
      <c r="OJX73" s="165"/>
      <c r="OJY73" s="165"/>
      <c r="OJZ73" s="166"/>
      <c r="OKB73" s="164"/>
      <c r="OKC73" s="636"/>
      <c r="OKD73" s="636"/>
      <c r="OKE73" s="165"/>
      <c r="OKF73" s="165"/>
      <c r="OKG73" s="165"/>
      <c r="OKH73" s="166"/>
      <c r="OKJ73" s="164"/>
      <c r="OKK73" s="636"/>
      <c r="OKL73" s="636"/>
      <c r="OKM73" s="165"/>
      <c r="OKN73" s="165"/>
      <c r="OKO73" s="165"/>
      <c r="OKP73" s="166"/>
      <c r="OKR73" s="164"/>
      <c r="OKS73" s="636"/>
      <c r="OKT73" s="636"/>
      <c r="OKU73" s="165"/>
      <c r="OKV73" s="165"/>
      <c r="OKW73" s="165"/>
      <c r="OKX73" s="166"/>
      <c r="OKZ73" s="164"/>
      <c r="OLA73" s="636"/>
      <c r="OLB73" s="636"/>
      <c r="OLC73" s="165"/>
      <c r="OLD73" s="165"/>
      <c r="OLE73" s="165"/>
      <c r="OLF73" s="166"/>
      <c r="OLH73" s="164"/>
      <c r="OLI73" s="636"/>
      <c r="OLJ73" s="636"/>
      <c r="OLK73" s="165"/>
      <c r="OLL73" s="165"/>
      <c r="OLM73" s="165"/>
      <c r="OLN73" s="166"/>
      <c r="OLP73" s="164"/>
      <c r="OLQ73" s="636"/>
      <c r="OLR73" s="636"/>
      <c r="OLS73" s="165"/>
      <c r="OLT73" s="165"/>
      <c r="OLU73" s="165"/>
      <c r="OLV73" s="166"/>
      <c r="OLX73" s="164"/>
      <c r="OLY73" s="636"/>
      <c r="OLZ73" s="636"/>
      <c r="OMA73" s="165"/>
      <c r="OMB73" s="165"/>
      <c r="OMC73" s="165"/>
      <c r="OMD73" s="166"/>
      <c r="OMF73" s="164"/>
      <c r="OMG73" s="636"/>
      <c r="OMH73" s="636"/>
      <c r="OMI73" s="165"/>
      <c r="OMJ73" s="165"/>
      <c r="OMK73" s="165"/>
      <c r="OML73" s="166"/>
      <c r="OMN73" s="164"/>
      <c r="OMO73" s="636"/>
      <c r="OMP73" s="636"/>
      <c r="OMQ73" s="165"/>
      <c r="OMR73" s="165"/>
      <c r="OMS73" s="165"/>
      <c r="OMT73" s="166"/>
      <c r="OMV73" s="164"/>
      <c r="OMW73" s="636"/>
      <c r="OMX73" s="636"/>
      <c r="OMY73" s="165"/>
      <c r="OMZ73" s="165"/>
      <c r="ONA73" s="165"/>
      <c r="ONB73" s="166"/>
      <c r="OND73" s="164"/>
      <c r="ONE73" s="636"/>
      <c r="ONF73" s="636"/>
      <c r="ONG73" s="165"/>
      <c r="ONH73" s="165"/>
      <c r="ONI73" s="165"/>
      <c r="ONJ73" s="166"/>
      <c r="ONL73" s="164"/>
      <c r="ONM73" s="636"/>
      <c r="ONN73" s="636"/>
      <c r="ONO73" s="165"/>
      <c r="ONP73" s="165"/>
      <c r="ONQ73" s="165"/>
      <c r="ONR73" s="166"/>
      <c r="ONT73" s="164"/>
      <c r="ONU73" s="636"/>
      <c r="ONV73" s="636"/>
      <c r="ONW73" s="165"/>
      <c r="ONX73" s="165"/>
      <c r="ONY73" s="165"/>
      <c r="ONZ73" s="166"/>
      <c r="OOB73" s="164"/>
      <c r="OOC73" s="636"/>
      <c r="OOD73" s="636"/>
      <c r="OOE73" s="165"/>
      <c r="OOF73" s="165"/>
      <c r="OOG73" s="165"/>
      <c r="OOH73" s="166"/>
      <c r="OOJ73" s="164"/>
      <c r="OOK73" s="636"/>
      <c r="OOL73" s="636"/>
      <c r="OOM73" s="165"/>
      <c r="OON73" s="165"/>
      <c r="OOO73" s="165"/>
      <c r="OOP73" s="166"/>
      <c r="OOR73" s="164"/>
      <c r="OOS73" s="636"/>
      <c r="OOT73" s="636"/>
      <c r="OOU73" s="165"/>
      <c r="OOV73" s="165"/>
      <c r="OOW73" s="165"/>
      <c r="OOX73" s="166"/>
      <c r="OOZ73" s="164"/>
      <c r="OPA73" s="636"/>
      <c r="OPB73" s="636"/>
      <c r="OPC73" s="165"/>
      <c r="OPD73" s="165"/>
      <c r="OPE73" s="165"/>
      <c r="OPF73" s="166"/>
      <c r="OPH73" s="164"/>
      <c r="OPI73" s="636"/>
      <c r="OPJ73" s="636"/>
      <c r="OPK73" s="165"/>
      <c r="OPL73" s="165"/>
      <c r="OPM73" s="165"/>
      <c r="OPN73" s="166"/>
      <c r="OPP73" s="164"/>
      <c r="OPQ73" s="636"/>
      <c r="OPR73" s="636"/>
      <c r="OPS73" s="165"/>
      <c r="OPT73" s="165"/>
      <c r="OPU73" s="165"/>
      <c r="OPV73" s="166"/>
      <c r="OPX73" s="164"/>
      <c r="OPY73" s="636"/>
      <c r="OPZ73" s="636"/>
      <c r="OQA73" s="165"/>
      <c r="OQB73" s="165"/>
      <c r="OQC73" s="165"/>
      <c r="OQD73" s="166"/>
      <c r="OQF73" s="164"/>
      <c r="OQG73" s="636"/>
      <c r="OQH73" s="636"/>
      <c r="OQI73" s="165"/>
      <c r="OQJ73" s="165"/>
      <c r="OQK73" s="165"/>
      <c r="OQL73" s="166"/>
      <c r="OQN73" s="164"/>
      <c r="OQO73" s="636"/>
      <c r="OQP73" s="636"/>
      <c r="OQQ73" s="165"/>
      <c r="OQR73" s="165"/>
      <c r="OQS73" s="165"/>
      <c r="OQT73" s="166"/>
      <c r="OQV73" s="164"/>
      <c r="OQW73" s="636"/>
      <c r="OQX73" s="636"/>
      <c r="OQY73" s="165"/>
      <c r="OQZ73" s="165"/>
      <c r="ORA73" s="165"/>
      <c r="ORB73" s="166"/>
      <c r="ORD73" s="164"/>
      <c r="ORE73" s="636"/>
      <c r="ORF73" s="636"/>
      <c r="ORG73" s="165"/>
      <c r="ORH73" s="165"/>
      <c r="ORI73" s="165"/>
      <c r="ORJ73" s="166"/>
      <c r="ORL73" s="164"/>
      <c r="ORM73" s="636"/>
      <c r="ORN73" s="636"/>
      <c r="ORO73" s="165"/>
      <c r="ORP73" s="165"/>
      <c r="ORQ73" s="165"/>
      <c r="ORR73" s="166"/>
      <c r="ORT73" s="164"/>
      <c r="ORU73" s="636"/>
      <c r="ORV73" s="636"/>
      <c r="ORW73" s="165"/>
      <c r="ORX73" s="165"/>
      <c r="ORY73" s="165"/>
      <c r="ORZ73" s="166"/>
      <c r="OSB73" s="164"/>
      <c r="OSC73" s="636"/>
      <c r="OSD73" s="636"/>
      <c r="OSE73" s="165"/>
      <c r="OSF73" s="165"/>
      <c r="OSG73" s="165"/>
      <c r="OSH73" s="166"/>
      <c r="OSJ73" s="164"/>
      <c r="OSK73" s="636"/>
      <c r="OSL73" s="636"/>
      <c r="OSM73" s="165"/>
      <c r="OSN73" s="165"/>
      <c r="OSO73" s="165"/>
      <c r="OSP73" s="166"/>
      <c r="OSR73" s="164"/>
      <c r="OSS73" s="636"/>
      <c r="OST73" s="636"/>
      <c r="OSU73" s="165"/>
      <c r="OSV73" s="165"/>
      <c r="OSW73" s="165"/>
      <c r="OSX73" s="166"/>
      <c r="OSZ73" s="164"/>
      <c r="OTA73" s="636"/>
      <c r="OTB73" s="636"/>
      <c r="OTC73" s="165"/>
      <c r="OTD73" s="165"/>
      <c r="OTE73" s="165"/>
      <c r="OTF73" s="166"/>
      <c r="OTH73" s="164"/>
      <c r="OTI73" s="636"/>
      <c r="OTJ73" s="636"/>
      <c r="OTK73" s="165"/>
      <c r="OTL73" s="165"/>
      <c r="OTM73" s="165"/>
      <c r="OTN73" s="166"/>
      <c r="OTP73" s="164"/>
      <c r="OTQ73" s="636"/>
      <c r="OTR73" s="636"/>
      <c r="OTS73" s="165"/>
      <c r="OTT73" s="165"/>
      <c r="OTU73" s="165"/>
      <c r="OTV73" s="166"/>
      <c r="OTX73" s="164"/>
      <c r="OTY73" s="636"/>
      <c r="OTZ73" s="636"/>
      <c r="OUA73" s="165"/>
      <c r="OUB73" s="165"/>
      <c r="OUC73" s="165"/>
      <c r="OUD73" s="166"/>
      <c r="OUF73" s="164"/>
      <c r="OUG73" s="636"/>
      <c r="OUH73" s="636"/>
      <c r="OUI73" s="165"/>
      <c r="OUJ73" s="165"/>
      <c r="OUK73" s="165"/>
      <c r="OUL73" s="166"/>
      <c r="OUN73" s="164"/>
      <c r="OUO73" s="636"/>
      <c r="OUP73" s="636"/>
      <c r="OUQ73" s="165"/>
      <c r="OUR73" s="165"/>
      <c r="OUS73" s="165"/>
      <c r="OUT73" s="166"/>
      <c r="OUV73" s="164"/>
      <c r="OUW73" s="636"/>
      <c r="OUX73" s="636"/>
      <c r="OUY73" s="165"/>
      <c r="OUZ73" s="165"/>
      <c r="OVA73" s="165"/>
      <c r="OVB73" s="166"/>
      <c r="OVD73" s="164"/>
      <c r="OVE73" s="636"/>
      <c r="OVF73" s="636"/>
      <c r="OVG73" s="165"/>
      <c r="OVH73" s="165"/>
      <c r="OVI73" s="165"/>
      <c r="OVJ73" s="166"/>
      <c r="OVL73" s="164"/>
      <c r="OVM73" s="636"/>
      <c r="OVN73" s="636"/>
      <c r="OVO73" s="165"/>
      <c r="OVP73" s="165"/>
      <c r="OVQ73" s="165"/>
      <c r="OVR73" s="166"/>
      <c r="OVT73" s="164"/>
      <c r="OVU73" s="636"/>
      <c r="OVV73" s="636"/>
      <c r="OVW73" s="165"/>
      <c r="OVX73" s="165"/>
      <c r="OVY73" s="165"/>
      <c r="OVZ73" s="166"/>
      <c r="OWB73" s="164"/>
      <c r="OWC73" s="636"/>
      <c r="OWD73" s="636"/>
      <c r="OWE73" s="165"/>
      <c r="OWF73" s="165"/>
      <c r="OWG73" s="165"/>
      <c r="OWH73" s="166"/>
      <c r="OWJ73" s="164"/>
      <c r="OWK73" s="636"/>
      <c r="OWL73" s="636"/>
      <c r="OWM73" s="165"/>
      <c r="OWN73" s="165"/>
      <c r="OWO73" s="165"/>
      <c r="OWP73" s="166"/>
      <c r="OWR73" s="164"/>
      <c r="OWS73" s="636"/>
      <c r="OWT73" s="636"/>
      <c r="OWU73" s="165"/>
      <c r="OWV73" s="165"/>
      <c r="OWW73" s="165"/>
      <c r="OWX73" s="166"/>
      <c r="OWZ73" s="164"/>
      <c r="OXA73" s="636"/>
      <c r="OXB73" s="636"/>
      <c r="OXC73" s="165"/>
      <c r="OXD73" s="165"/>
      <c r="OXE73" s="165"/>
      <c r="OXF73" s="166"/>
      <c r="OXH73" s="164"/>
      <c r="OXI73" s="636"/>
      <c r="OXJ73" s="636"/>
      <c r="OXK73" s="165"/>
      <c r="OXL73" s="165"/>
      <c r="OXM73" s="165"/>
      <c r="OXN73" s="166"/>
      <c r="OXP73" s="164"/>
      <c r="OXQ73" s="636"/>
      <c r="OXR73" s="636"/>
      <c r="OXS73" s="165"/>
      <c r="OXT73" s="165"/>
      <c r="OXU73" s="165"/>
      <c r="OXV73" s="166"/>
      <c r="OXX73" s="164"/>
      <c r="OXY73" s="636"/>
      <c r="OXZ73" s="636"/>
      <c r="OYA73" s="165"/>
      <c r="OYB73" s="165"/>
      <c r="OYC73" s="165"/>
      <c r="OYD73" s="166"/>
      <c r="OYF73" s="164"/>
      <c r="OYG73" s="636"/>
      <c r="OYH73" s="636"/>
      <c r="OYI73" s="165"/>
      <c r="OYJ73" s="165"/>
      <c r="OYK73" s="165"/>
      <c r="OYL73" s="166"/>
      <c r="OYN73" s="164"/>
      <c r="OYO73" s="636"/>
      <c r="OYP73" s="636"/>
      <c r="OYQ73" s="165"/>
      <c r="OYR73" s="165"/>
      <c r="OYS73" s="165"/>
      <c r="OYT73" s="166"/>
      <c r="OYV73" s="164"/>
      <c r="OYW73" s="636"/>
      <c r="OYX73" s="636"/>
      <c r="OYY73" s="165"/>
      <c r="OYZ73" s="165"/>
      <c r="OZA73" s="165"/>
      <c r="OZB73" s="166"/>
      <c r="OZD73" s="164"/>
      <c r="OZE73" s="636"/>
      <c r="OZF73" s="636"/>
      <c r="OZG73" s="165"/>
      <c r="OZH73" s="165"/>
      <c r="OZI73" s="165"/>
      <c r="OZJ73" s="166"/>
      <c r="OZL73" s="164"/>
      <c r="OZM73" s="636"/>
      <c r="OZN73" s="636"/>
      <c r="OZO73" s="165"/>
      <c r="OZP73" s="165"/>
      <c r="OZQ73" s="165"/>
      <c r="OZR73" s="166"/>
      <c r="OZT73" s="164"/>
      <c r="OZU73" s="636"/>
      <c r="OZV73" s="636"/>
      <c r="OZW73" s="165"/>
      <c r="OZX73" s="165"/>
      <c r="OZY73" s="165"/>
      <c r="OZZ73" s="166"/>
      <c r="PAB73" s="164"/>
      <c r="PAC73" s="636"/>
      <c r="PAD73" s="636"/>
      <c r="PAE73" s="165"/>
      <c r="PAF73" s="165"/>
      <c r="PAG73" s="165"/>
      <c r="PAH73" s="166"/>
      <c r="PAJ73" s="164"/>
      <c r="PAK73" s="636"/>
      <c r="PAL73" s="636"/>
      <c r="PAM73" s="165"/>
      <c r="PAN73" s="165"/>
      <c r="PAO73" s="165"/>
      <c r="PAP73" s="166"/>
      <c r="PAR73" s="164"/>
      <c r="PAS73" s="636"/>
      <c r="PAT73" s="636"/>
      <c r="PAU73" s="165"/>
      <c r="PAV73" s="165"/>
      <c r="PAW73" s="165"/>
      <c r="PAX73" s="166"/>
      <c r="PAZ73" s="164"/>
      <c r="PBA73" s="636"/>
      <c r="PBB73" s="636"/>
      <c r="PBC73" s="165"/>
      <c r="PBD73" s="165"/>
      <c r="PBE73" s="165"/>
      <c r="PBF73" s="166"/>
      <c r="PBH73" s="164"/>
      <c r="PBI73" s="636"/>
      <c r="PBJ73" s="636"/>
      <c r="PBK73" s="165"/>
      <c r="PBL73" s="165"/>
      <c r="PBM73" s="165"/>
      <c r="PBN73" s="166"/>
      <c r="PBP73" s="164"/>
      <c r="PBQ73" s="636"/>
      <c r="PBR73" s="636"/>
      <c r="PBS73" s="165"/>
      <c r="PBT73" s="165"/>
      <c r="PBU73" s="165"/>
      <c r="PBV73" s="166"/>
      <c r="PBX73" s="164"/>
      <c r="PBY73" s="636"/>
      <c r="PBZ73" s="636"/>
      <c r="PCA73" s="165"/>
      <c r="PCB73" s="165"/>
      <c r="PCC73" s="165"/>
      <c r="PCD73" s="166"/>
      <c r="PCF73" s="164"/>
      <c r="PCG73" s="636"/>
      <c r="PCH73" s="636"/>
      <c r="PCI73" s="165"/>
      <c r="PCJ73" s="165"/>
      <c r="PCK73" s="165"/>
      <c r="PCL73" s="166"/>
      <c r="PCN73" s="164"/>
      <c r="PCO73" s="636"/>
      <c r="PCP73" s="636"/>
      <c r="PCQ73" s="165"/>
      <c r="PCR73" s="165"/>
      <c r="PCS73" s="165"/>
      <c r="PCT73" s="166"/>
      <c r="PCV73" s="164"/>
      <c r="PCW73" s="636"/>
      <c r="PCX73" s="636"/>
      <c r="PCY73" s="165"/>
      <c r="PCZ73" s="165"/>
      <c r="PDA73" s="165"/>
      <c r="PDB73" s="166"/>
      <c r="PDD73" s="164"/>
      <c r="PDE73" s="636"/>
      <c r="PDF73" s="636"/>
      <c r="PDG73" s="165"/>
      <c r="PDH73" s="165"/>
      <c r="PDI73" s="165"/>
      <c r="PDJ73" s="166"/>
      <c r="PDL73" s="164"/>
      <c r="PDM73" s="636"/>
      <c r="PDN73" s="636"/>
      <c r="PDO73" s="165"/>
      <c r="PDP73" s="165"/>
      <c r="PDQ73" s="165"/>
      <c r="PDR73" s="166"/>
      <c r="PDT73" s="164"/>
      <c r="PDU73" s="636"/>
      <c r="PDV73" s="636"/>
      <c r="PDW73" s="165"/>
      <c r="PDX73" s="165"/>
      <c r="PDY73" s="165"/>
      <c r="PDZ73" s="166"/>
      <c r="PEB73" s="164"/>
      <c r="PEC73" s="636"/>
      <c r="PED73" s="636"/>
      <c r="PEE73" s="165"/>
      <c r="PEF73" s="165"/>
      <c r="PEG73" s="165"/>
      <c r="PEH73" s="166"/>
      <c r="PEJ73" s="164"/>
      <c r="PEK73" s="636"/>
      <c r="PEL73" s="636"/>
      <c r="PEM73" s="165"/>
      <c r="PEN73" s="165"/>
      <c r="PEO73" s="165"/>
      <c r="PEP73" s="166"/>
      <c r="PER73" s="164"/>
      <c r="PES73" s="636"/>
      <c r="PET73" s="636"/>
      <c r="PEU73" s="165"/>
      <c r="PEV73" s="165"/>
      <c r="PEW73" s="165"/>
      <c r="PEX73" s="166"/>
      <c r="PEZ73" s="164"/>
      <c r="PFA73" s="636"/>
      <c r="PFB73" s="636"/>
      <c r="PFC73" s="165"/>
      <c r="PFD73" s="165"/>
      <c r="PFE73" s="165"/>
      <c r="PFF73" s="166"/>
      <c r="PFH73" s="164"/>
      <c r="PFI73" s="636"/>
      <c r="PFJ73" s="636"/>
      <c r="PFK73" s="165"/>
      <c r="PFL73" s="165"/>
      <c r="PFM73" s="165"/>
      <c r="PFN73" s="166"/>
      <c r="PFP73" s="164"/>
      <c r="PFQ73" s="636"/>
      <c r="PFR73" s="636"/>
      <c r="PFS73" s="165"/>
      <c r="PFT73" s="165"/>
      <c r="PFU73" s="165"/>
      <c r="PFV73" s="166"/>
      <c r="PFX73" s="164"/>
      <c r="PFY73" s="636"/>
      <c r="PFZ73" s="636"/>
      <c r="PGA73" s="165"/>
      <c r="PGB73" s="165"/>
      <c r="PGC73" s="165"/>
      <c r="PGD73" s="166"/>
      <c r="PGF73" s="164"/>
      <c r="PGG73" s="636"/>
      <c r="PGH73" s="636"/>
      <c r="PGI73" s="165"/>
      <c r="PGJ73" s="165"/>
      <c r="PGK73" s="165"/>
      <c r="PGL73" s="166"/>
      <c r="PGN73" s="164"/>
      <c r="PGO73" s="636"/>
      <c r="PGP73" s="636"/>
      <c r="PGQ73" s="165"/>
      <c r="PGR73" s="165"/>
      <c r="PGS73" s="165"/>
      <c r="PGT73" s="166"/>
      <c r="PGV73" s="164"/>
      <c r="PGW73" s="636"/>
      <c r="PGX73" s="636"/>
      <c r="PGY73" s="165"/>
      <c r="PGZ73" s="165"/>
      <c r="PHA73" s="165"/>
      <c r="PHB73" s="166"/>
      <c r="PHD73" s="164"/>
      <c r="PHE73" s="636"/>
      <c r="PHF73" s="636"/>
      <c r="PHG73" s="165"/>
      <c r="PHH73" s="165"/>
      <c r="PHI73" s="165"/>
      <c r="PHJ73" s="166"/>
      <c r="PHL73" s="164"/>
      <c r="PHM73" s="636"/>
      <c r="PHN73" s="636"/>
      <c r="PHO73" s="165"/>
      <c r="PHP73" s="165"/>
      <c r="PHQ73" s="165"/>
      <c r="PHR73" s="166"/>
      <c r="PHT73" s="164"/>
      <c r="PHU73" s="636"/>
      <c r="PHV73" s="636"/>
      <c r="PHW73" s="165"/>
      <c r="PHX73" s="165"/>
      <c r="PHY73" s="165"/>
      <c r="PHZ73" s="166"/>
      <c r="PIB73" s="164"/>
      <c r="PIC73" s="636"/>
      <c r="PID73" s="636"/>
      <c r="PIE73" s="165"/>
      <c r="PIF73" s="165"/>
      <c r="PIG73" s="165"/>
      <c r="PIH73" s="166"/>
      <c r="PIJ73" s="164"/>
      <c r="PIK73" s="636"/>
      <c r="PIL73" s="636"/>
      <c r="PIM73" s="165"/>
      <c r="PIN73" s="165"/>
      <c r="PIO73" s="165"/>
      <c r="PIP73" s="166"/>
      <c r="PIR73" s="164"/>
      <c r="PIS73" s="636"/>
      <c r="PIT73" s="636"/>
      <c r="PIU73" s="165"/>
      <c r="PIV73" s="165"/>
      <c r="PIW73" s="165"/>
      <c r="PIX73" s="166"/>
      <c r="PIZ73" s="164"/>
      <c r="PJA73" s="636"/>
      <c r="PJB73" s="636"/>
      <c r="PJC73" s="165"/>
      <c r="PJD73" s="165"/>
      <c r="PJE73" s="165"/>
      <c r="PJF73" s="166"/>
      <c r="PJH73" s="164"/>
      <c r="PJI73" s="636"/>
      <c r="PJJ73" s="636"/>
      <c r="PJK73" s="165"/>
      <c r="PJL73" s="165"/>
      <c r="PJM73" s="165"/>
      <c r="PJN73" s="166"/>
      <c r="PJP73" s="164"/>
      <c r="PJQ73" s="636"/>
      <c r="PJR73" s="636"/>
      <c r="PJS73" s="165"/>
      <c r="PJT73" s="165"/>
      <c r="PJU73" s="165"/>
      <c r="PJV73" s="166"/>
      <c r="PJX73" s="164"/>
      <c r="PJY73" s="636"/>
      <c r="PJZ73" s="636"/>
      <c r="PKA73" s="165"/>
      <c r="PKB73" s="165"/>
      <c r="PKC73" s="165"/>
      <c r="PKD73" s="166"/>
      <c r="PKF73" s="164"/>
      <c r="PKG73" s="636"/>
      <c r="PKH73" s="636"/>
      <c r="PKI73" s="165"/>
      <c r="PKJ73" s="165"/>
      <c r="PKK73" s="165"/>
      <c r="PKL73" s="166"/>
      <c r="PKN73" s="164"/>
      <c r="PKO73" s="636"/>
      <c r="PKP73" s="636"/>
      <c r="PKQ73" s="165"/>
      <c r="PKR73" s="165"/>
      <c r="PKS73" s="165"/>
      <c r="PKT73" s="166"/>
      <c r="PKV73" s="164"/>
      <c r="PKW73" s="636"/>
      <c r="PKX73" s="636"/>
      <c r="PKY73" s="165"/>
      <c r="PKZ73" s="165"/>
      <c r="PLA73" s="165"/>
      <c r="PLB73" s="166"/>
      <c r="PLD73" s="164"/>
      <c r="PLE73" s="636"/>
      <c r="PLF73" s="636"/>
      <c r="PLG73" s="165"/>
      <c r="PLH73" s="165"/>
      <c r="PLI73" s="165"/>
      <c r="PLJ73" s="166"/>
      <c r="PLL73" s="164"/>
      <c r="PLM73" s="636"/>
      <c r="PLN73" s="636"/>
      <c r="PLO73" s="165"/>
      <c r="PLP73" s="165"/>
      <c r="PLQ73" s="165"/>
      <c r="PLR73" s="166"/>
      <c r="PLT73" s="164"/>
      <c r="PLU73" s="636"/>
      <c r="PLV73" s="636"/>
      <c r="PLW73" s="165"/>
      <c r="PLX73" s="165"/>
      <c r="PLY73" s="165"/>
      <c r="PLZ73" s="166"/>
      <c r="PMB73" s="164"/>
      <c r="PMC73" s="636"/>
      <c r="PMD73" s="636"/>
      <c r="PME73" s="165"/>
      <c r="PMF73" s="165"/>
      <c r="PMG73" s="165"/>
      <c r="PMH73" s="166"/>
      <c r="PMJ73" s="164"/>
      <c r="PMK73" s="636"/>
      <c r="PML73" s="636"/>
      <c r="PMM73" s="165"/>
      <c r="PMN73" s="165"/>
      <c r="PMO73" s="165"/>
      <c r="PMP73" s="166"/>
      <c r="PMR73" s="164"/>
      <c r="PMS73" s="636"/>
      <c r="PMT73" s="636"/>
      <c r="PMU73" s="165"/>
      <c r="PMV73" s="165"/>
      <c r="PMW73" s="165"/>
      <c r="PMX73" s="166"/>
      <c r="PMZ73" s="164"/>
      <c r="PNA73" s="636"/>
      <c r="PNB73" s="636"/>
      <c r="PNC73" s="165"/>
      <c r="PND73" s="165"/>
      <c r="PNE73" s="165"/>
      <c r="PNF73" s="166"/>
      <c r="PNH73" s="164"/>
      <c r="PNI73" s="636"/>
      <c r="PNJ73" s="636"/>
      <c r="PNK73" s="165"/>
      <c r="PNL73" s="165"/>
      <c r="PNM73" s="165"/>
      <c r="PNN73" s="166"/>
      <c r="PNP73" s="164"/>
      <c r="PNQ73" s="636"/>
      <c r="PNR73" s="636"/>
      <c r="PNS73" s="165"/>
      <c r="PNT73" s="165"/>
      <c r="PNU73" s="165"/>
      <c r="PNV73" s="166"/>
      <c r="PNX73" s="164"/>
      <c r="PNY73" s="636"/>
      <c r="PNZ73" s="636"/>
      <c r="POA73" s="165"/>
      <c r="POB73" s="165"/>
      <c r="POC73" s="165"/>
      <c r="POD73" s="166"/>
      <c r="POF73" s="164"/>
      <c r="POG73" s="636"/>
      <c r="POH73" s="636"/>
      <c r="POI73" s="165"/>
      <c r="POJ73" s="165"/>
      <c r="POK73" s="165"/>
      <c r="POL73" s="166"/>
      <c r="PON73" s="164"/>
      <c r="POO73" s="636"/>
      <c r="POP73" s="636"/>
      <c r="POQ73" s="165"/>
      <c r="POR73" s="165"/>
      <c r="POS73" s="165"/>
      <c r="POT73" s="166"/>
      <c r="POV73" s="164"/>
      <c r="POW73" s="636"/>
      <c r="POX73" s="636"/>
      <c r="POY73" s="165"/>
      <c r="POZ73" s="165"/>
      <c r="PPA73" s="165"/>
      <c r="PPB73" s="166"/>
      <c r="PPD73" s="164"/>
      <c r="PPE73" s="636"/>
      <c r="PPF73" s="636"/>
      <c r="PPG73" s="165"/>
      <c r="PPH73" s="165"/>
      <c r="PPI73" s="165"/>
      <c r="PPJ73" s="166"/>
      <c r="PPL73" s="164"/>
      <c r="PPM73" s="636"/>
      <c r="PPN73" s="636"/>
      <c r="PPO73" s="165"/>
      <c r="PPP73" s="165"/>
      <c r="PPQ73" s="165"/>
      <c r="PPR73" s="166"/>
      <c r="PPT73" s="164"/>
      <c r="PPU73" s="636"/>
      <c r="PPV73" s="636"/>
      <c r="PPW73" s="165"/>
      <c r="PPX73" s="165"/>
      <c r="PPY73" s="165"/>
      <c r="PPZ73" s="166"/>
      <c r="PQB73" s="164"/>
      <c r="PQC73" s="636"/>
      <c r="PQD73" s="636"/>
      <c r="PQE73" s="165"/>
      <c r="PQF73" s="165"/>
      <c r="PQG73" s="165"/>
      <c r="PQH73" s="166"/>
      <c r="PQJ73" s="164"/>
      <c r="PQK73" s="636"/>
      <c r="PQL73" s="636"/>
      <c r="PQM73" s="165"/>
      <c r="PQN73" s="165"/>
      <c r="PQO73" s="165"/>
      <c r="PQP73" s="166"/>
      <c r="PQR73" s="164"/>
      <c r="PQS73" s="636"/>
      <c r="PQT73" s="636"/>
      <c r="PQU73" s="165"/>
      <c r="PQV73" s="165"/>
      <c r="PQW73" s="165"/>
      <c r="PQX73" s="166"/>
      <c r="PQZ73" s="164"/>
      <c r="PRA73" s="636"/>
      <c r="PRB73" s="636"/>
      <c r="PRC73" s="165"/>
      <c r="PRD73" s="165"/>
      <c r="PRE73" s="165"/>
      <c r="PRF73" s="166"/>
      <c r="PRH73" s="164"/>
      <c r="PRI73" s="636"/>
      <c r="PRJ73" s="636"/>
      <c r="PRK73" s="165"/>
      <c r="PRL73" s="165"/>
      <c r="PRM73" s="165"/>
      <c r="PRN73" s="166"/>
      <c r="PRP73" s="164"/>
      <c r="PRQ73" s="636"/>
      <c r="PRR73" s="636"/>
      <c r="PRS73" s="165"/>
      <c r="PRT73" s="165"/>
      <c r="PRU73" s="165"/>
      <c r="PRV73" s="166"/>
      <c r="PRX73" s="164"/>
      <c r="PRY73" s="636"/>
      <c r="PRZ73" s="636"/>
      <c r="PSA73" s="165"/>
      <c r="PSB73" s="165"/>
      <c r="PSC73" s="165"/>
      <c r="PSD73" s="166"/>
      <c r="PSF73" s="164"/>
      <c r="PSG73" s="636"/>
      <c r="PSH73" s="636"/>
      <c r="PSI73" s="165"/>
      <c r="PSJ73" s="165"/>
      <c r="PSK73" s="165"/>
      <c r="PSL73" s="166"/>
      <c r="PSN73" s="164"/>
      <c r="PSO73" s="636"/>
      <c r="PSP73" s="636"/>
      <c r="PSQ73" s="165"/>
      <c r="PSR73" s="165"/>
      <c r="PSS73" s="165"/>
      <c r="PST73" s="166"/>
      <c r="PSV73" s="164"/>
      <c r="PSW73" s="636"/>
      <c r="PSX73" s="636"/>
      <c r="PSY73" s="165"/>
      <c r="PSZ73" s="165"/>
      <c r="PTA73" s="165"/>
      <c r="PTB73" s="166"/>
      <c r="PTD73" s="164"/>
      <c r="PTE73" s="636"/>
      <c r="PTF73" s="636"/>
      <c r="PTG73" s="165"/>
      <c r="PTH73" s="165"/>
      <c r="PTI73" s="165"/>
      <c r="PTJ73" s="166"/>
      <c r="PTL73" s="164"/>
      <c r="PTM73" s="636"/>
      <c r="PTN73" s="636"/>
      <c r="PTO73" s="165"/>
      <c r="PTP73" s="165"/>
      <c r="PTQ73" s="165"/>
      <c r="PTR73" s="166"/>
      <c r="PTT73" s="164"/>
      <c r="PTU73" s="636"/>
      <c r="PTV73" s="636"/>
      <c r="PTW73" s="165"/>
      <c r="PTX73" s="165"/>
      <c r="PTY73" s="165"/>
      <c r="PTZ73" s="166"/>
      <c r="PUB73" s="164"/>
      <c r="PUC73" s="636"/>
      <c r="PUD73" s="636"/>
      <c r="PUE73" s="165"/>
      <c r="PUF73" s="165"/>
      <c r="PUG73" s="165"/>
      <c r="PUH73" s="166"/>
      <c r="PUJ73" s="164"/>
      <c r="PUK73" s="636"/>
      <c r="PUL73" s="636"/>
      <c r="PUM73" s="165"/>
      <c r="PUN73" s="165"/>
      <c r="PUO73" s="165"/>
      <c r="PUP73" s="166"/>
      <c r="PUR73" s="164"/>
      <c r="PUS73" s="636"/>
      <c r="PUT73" s="636"/>
      <c r="PUU73" s="165"/>
      <c r="PUV73" s="165"/>
      <c r="PUW73" s="165"/>
      <c r="PUX73" s="166"/>
      <c r="PUZ73" s="164"/>
      <c r="PVA73" s="636"/>
      <c r="PVB73" s="636"/>
      <c r="PVC73" s="165"/>
      <c r="PVD73" s="165"/>
      <c r="PVE73" s="165"/>
      <c r="PVF73" s="166"/>
      <c r="PVH73" s="164"/>
      <c r="PVI73" s="636"/>
      <c r="PVJ73" s="636"/>
      <c r="PVK73" s="165"/>
      <c r="PVL73" s="165"/>
      <c r="PVM73" s="165"/>
      <c r="PVN73" s="166"/>
      <c r="PVP73" s="164"/>
      <c r="PVQ73" s="636"/>
      <c r="PVR73" s="636"/>
      <c r="PVS73" s="165"/>
      <c r="PVT73" s="165"/>
      <c r="PVU73" s="165"/>
      <c r="PVV73" s="166"/>
      <c r="PVX73" s="164"/>
      <c r="PVY73" s="636"/>
      <c r="PVZ73" s="636"/>
      <c r="PWA73" s="165"/>
      <c r="PWB73" s="165"/>
      <c r="PWC73" s="165"/>
      <c r="PWD73" s="166"/>
      <c r="PWF73" s="164"/>
      <c r="PWG73" s="636"/>
      <c r="PWH73" s="636"/>
      <c r="PWI73" s="165"/>
      <c r="PWJ73" s="165"/>
      <c r="PWK73" s="165"/>
      <c r="PWL73" s="166"/>
      <c r="PWN73" s="164"/>
      <c r="PWO73" s="636"/>
      <c r="PWP73" s="636"/>
      <c r="PWQ73" s="165"/>
      <c r="PWR73" s="165"/>
      <c r="PWS73" s="165"/>
      <c r="PWT73" s="166"/>
      <c r="PWV73" s="164"/>
      <c r="PWW73" s="636"/>
      <c r="PWX73" s="636"/>
      <c r="PWY73" s="165"/>
      <c r="PWZ73" s="165"/>
      <c r="PXA73" s="165"/>
      <c r="PXB73" s="166"/>
      <c r="PXD73" s="164"/>
      <c r="PXE73" s="636"/>
      <c r="PXF73" s="636"/>
      <c r="PXG73" s="165"/>
      <c r="PXH73" s="165"/>
      <c r="PXI73" s="165"/>
      <c r="PXJ73" s="166"/>
      <c r="PXL73" s="164"/>
      <c r="PXM73" s="636"/>
      <c r="PXN73" s="636"/>
      <c r="PXO73" s="165"/>
      <c r="PXP73" s="165"/>
      <c r="PXQ73" s="165"/>
      <c r="PXR73" s="166"/>
      <c r="PXT73" s="164"/>
      <c r="PXU73" s="636"/>
      <c r="PXV73" s="636"/>
      <c r="PXW73" s="165"/>
      <c r="PXX73" s="165"/>
      <c r="PXY73" s="165"/>
      <c r="PXZ73" s="166"/>
      <c r="PYB73" s="164"/>
      <c r="PYC73" s="636"/>
      <c r="PYD73" s="636"/>
      <c r="PYE73" s="165"/>
      <c r="PYF73" s="165"/>
      <c r="PYG73" s="165"/>
      <c r="PYH73" s="166"/>
      <c r="PYJ73" s="164"/>
      <c r="PYK73" s="636"/>
      <c r="PYL73" s="636"/>
      <c r="PYM73" s="165"/>
      <c r="PYN73" s="165"/>
      <c r="PYO73" s="165"/>
      <c r="PYP73" s="166"/>
      <c r="PYR73" s="164"/>
      <c r="PYS73" s="636"/>
      <c r="PYT73" s="636"/>
      <c r="PYU73" s="165"/>
      <c r="PYV73" s="165"/>
      <c r="PYW73" s="165"/>
      <c r="PYX73" s="166"/>
      <c r="PYZ73" s="164"/>
      <c r="PZA73" s="636"/>
      <c r="PZB73" s="636"/>
      <c r="PZC73" s="165"/>
      <c r="PZD73" s="165"/>
      <c r="PZE73" s="165"/>
      <c r="PZF73" s="166"/>
      <c r="PZH73" s="164"/>
      <c r="PZI73" s="636"/>
      <c r="PZJ73" s="636"/>
      <c r="PZK73" s="165"/>
      <c r="PZL73" s="165"/>
      <c r="PZM73" s="165"/>
      <c r="PZN73" s="166"/>
      <c r="PZP73" s="164"/>
      <c r="PZQ73" s="636"/>
      <c r="PZR73" s="636"/>
      <c r="PZS73" s="165"/>
      <c r="PZT73" s="165"/>
      <c r="PZU73" s="165"/>
      <c r="PZV73" s="166"/>
      <c r="PZX73" s="164"/>
      <c r="PZY73" s="636"/>
      <c r="PZZ73" s="636"/>
      <c r="QAA73" s="165"/>
      <c r="QAB73" s="165"/>
      <c r="QAC73" s="165"/>
      <c r="QAD73" s="166"/>
      <c r="QAF73" s="164"/>
      <c r="QAG73" s="636"/>
      <c r="QAH73" s="636"/>
      <c r="QAI73" s="165"/>
      <c r="QAJ73" s="165"/>
      <c r="QAK73" s="165"/>
      <c r="QAL73" s="166"/>
      <c r="QAN73" s="164"/>
      <c r="QAO73" s="636"/>
      <c r="QAP73" s="636"/>
      <c r="QAQ73" s="165"/>
      <c r="QAR73" s="165"/>
      <c r="QAS73" s="165"/>
      <c r="QAT73" s="166"/>
      <c r="QAV73" s="164"/>
      <c r="QAW73" s="636"/>
      <c r="QAX73" s="636"/>
      <c r="QAY73" s="165"/>
      <c r="QAZ73" s="165"/>
      <c r="QBA73" s="165"/>
      <c r="QBB73" s="166"/>
      <c r="QBD73" s="164"/>
      <c r="QBE73" s="636"/>
      <c r="QBF73" s="636"/>
      <c r="QBG73" s="165"/>
      <c r="QBH73" s="165"/>
      <c r="QBI73" s="165"/>
      <c r="QBJ73" s="166"/>
      <c r="QBL73" s="164"/>
      <c r="QBM73" s="636"/>
      <c r="QBN73" s="636"/>
      <c r="QBO73" s="165"/>
      <c r="QBP73" s="165"/>
      <c r="QBQ73" s="165"/>
      <c r="QBR73" s="166"/>
      <c r="QBT73" s="164"/>
      <c r="QBU73" s="636"/>
      <c r="QBV73" s="636"/>
      <c r="QBW73" s="165"/>
      <c r="QBX73" s="165"/>
      <c r="QBY73" s="165"/>
      <c r="QBZ73" s="166"/>
      <c r="QCB73" s="164"/>
      <c r="QCC73" s="636"/>
      <c r="QCD73" s="636"/>
      <c r="QCE73" s="165"/>
      <c r="QCF73" s="165"/>
      <c r="QCG73" s="165"/>
      <c r="QCH73" s="166"/>
      <c r="QCJ73" s="164"/>
      <c r="QCK73" s="636"/>
      <c r="QCL73" s="636"/>
      <c r="QCM73" s="165"/>
      <c r="QCN73" s="165"/>
      <c r="QCO73" s="165"/>
      <c r="QCP73" s="166"/>
      <c r="QCR73" s="164"/>
      <c r="QCS73" s="636"/>
      <c r="QCT73" s="636"/>
      <c r="QCU73" s="165"/>
      <c r="QCV73" s="165"/>
      <c r="QCW73" s="165"/>
      <c r="QCX73" s="166"/>
      <c r="QCZ73" s="164"/>
      <c r="QDA73" s="636"/>
      <c r="QDB73" s="636"/>
      <c r="QDC73" s="165"/>
      <c r="QDD73" s="165"/>
      <c r="QDE73" s="165"/>
      <c r="QDF73" s="166"/>
      <c r="QDH73" s="164"/>
      <c r="QDI73" s="636"/>
      <c r="QDJ73" s="636"/>
      <c r="QDK73" s="165"/>
      <c r="QDL73" s="165"/>
      <c r="QDM73" s="165"/>
      <c r="QDN73" s="166"/>
      <c r="QDP73" s="164"/>
      <c r="QDQ73" s="636"/>
      <c r="QDR73" s="636"/>
      <c r="QDS73" s="165"/>
      <c r="QDT73" s="165"/>
      <c r="QDU73" s="165"/>
      <c r="QDV73" s="166"/>
      <c r="QDX73" s="164"/>
      <c r="QDY73" s="636"/>
      <c r="QDZ73" s="636"/>
      <c r="QEA73" s="165"/>
      <c r="QEB73" s="165"/>
      <c r="QEC73" s="165"/>
      <c r="QED73" s="166"/>
      <c r="QEF73" s="164"/>
      <c r="QEG73" s="636"/>
      <c r="QEH73" s="636"/>
      <c r="QEI73" s="165"/>
      <c r="QEJ73" s="165"/>
      <c r="QEK73" s="165"/>
      <c r="QEL73" s="166"/>
      <c r="QEN73" s="164"/>
      <c r="QEO73" s="636"/>
      <c r="QEP73" s="636"/>
      <c r="QEQ73" s="165"/>
      <c r="QER73" s="165"/>
      <c r="QES73" s="165"/>
      <c r="QET73" s="166"/>
      <c r="QEV73" s="164"/>
      <c r="QEW73" s="636"/>
      <c r="QEX73" s="636"/>
      <c r="QEY73" s="165"/>
      <c r="QEZ73" s="165"/>
      <c r="QFA73" s="165"/>
      <c r="QFB73" s="166"/>
      <c r="QFD73" s="164"/>
      <c r="QFE73" s="636"/>
      <c r="QFF73" s="636"/>
      <c r="QFG73" s="165"/>
      <c r="QFH73" s="165"/>
      <c r="QFI73" s="165"/>
      <c r="QFJ73" s="166"/>
      <c r="QFL73" s="164"/>
      <c r="QFM73" s="636"/>
      <c r="QFN73" s="636"/>
      <c r="QFO73" s="165"/>
      <c r="QFP73" s="165"/>
      <c r="QFQ73" s="165"/>
      <c r="QFR73" s="166"/>
      <c r="QFT73" s="164"/>
      <c r="QFU73" s="636"/>
      <c r="QFV73" s="636"/>
      <c r="QFW73" s="165"/>
      <c r="QFX73" s="165"/>
      <c r="QFY73" s="165"/>
      <c r="QFZ73" s="166"/>
      <c r="QGB73" s="164"/>
      <c r="QGC73" s="636"/>
      <c r="QGD73" s="636"/>
      <c r="QGE73" s="165"/>
      <c r="QGF73" s="165"/>
      <c r="QGG73" s="165"/>
      <c r="QGH73" s="166"/>
      <c r="QGJ73" s="164"/>
      <c r="QGK73" s="636"/>
      <c r="QGL73" s="636"/>
      <c r="QGM73" s="165"/>
      <c r="QGN73" s="165"/>
      <c r="QGO73" s="165"/>
      <c r="QGP73" s="166"/>
      <c r="QGR73" s="164"/>
      <c r="QGS73" s="636"/>
      <c r="QGT73" s="636"/>
      <c r="QGU73" s="165"/>
      <c r="QGV73" s="165"/>
      <c r="QGW73" s="165"/>
      <c r="QGX73" s="166"/>
      <c r="QGZ73" s="164"/>
      <c r="QHA73" s="636"/>
      <c r="QHB73" s="636"/>
      <c r="QHC73" s="165"/>
      <c r="QHD73" s="165"/>
      <c r="QHE73" s="165"/>
      <c r="QHF73" s="166"/>
      <c r="QHH73" s="164"/>
      <c r="QHI73" s="636"/>
      <c r="QHJ73" s="636"/>
      <c r="QHK73" s="165"/>
      <c r="QHL73" s="165"/>
      <c r="QHM73" s="165"/>
      <c r="QHN73" s="166"/>
      <c r="QHP73" s="164"/>
      <c r="QHQ73" s="636"/>
      <c r="QHR73" s="636"/>
      <c r="QHS73" s="165"/>
      <c r="QHT73" s="165"/>
      <c r="QHU73" s="165"/>
      <c r="QHV73" s="166"/>
      <c r="QHX73" s="164"/>
      <c r="QHY73" s="636"/>
      <c r="QHZ73" s="636"/>
      <c r="QIA73" s="165"/>
      <c r="QIB73" s="165"/>
      <c r="QIC73" s="165"/>
      <c r="QID73" s="166"/>
      <c r="QIF73" s="164"/>
      <c r="QIG73" s="636"/>
      <c r="QIH73" s="636"/>
      <c r="QII73" s="165"/>
      <c r="QIJ73" s="165"/>
      <c r="QIK73" s="165"/>
      <c r="QIL73" s="166"/>
      <c r="QIN73" s="164"/>
      <c r="QIO73" s="636"/>
      <c r="QIP73" s="636"/>
      <c r="QIQ73" s="165"/>
      <c r="QIR73" s="165"/>
      <c r="QIS73" s="165"/>
      <c r="QIT73" s="166"/>
      <c r="QIV73" s="164"/>
      <c r="QIW73" s="636"/>
      <c r="QIX73" s="636"/>
      <c r="QIY73" s="165"/>
      <c r="QIZ73" s="165"/>
      <c r="QJA73" s="165"/>
      <c r="QJB73" s="166"/>
      <c r="QJD73" s="164"/>
      <c r="QJE73" s="636"/>
      <c r="QJF73" s="636"/>
      <c r="QJG73" s="165"/>
      <c r="QJH73" s="165"/>
      <c r="QJI73" s="165"/>
      <c r="QJJ73" s="166"/>
      <c r="QJL73" s="164"/>
      <c r="QJM73" s="636"/>
      <c r="QJN73" s="636"/>
      <c r="QJO73" s="165"/>
      <c r="QJP73" s="165"/>
      <c r="QJQ73" s="165"/>
      <c r="QJR73" s="166"/>
      <c r="QJT73" s="164"/>
      <c r="QJU73" s="636"/>
      <c r="QJV73" s="636"/>
      <c r="QJW73" s="165"/>
      <c r="QJX73" s="165"/>
      <c r="QJY73" s="165"/>
      <c r="QJZ73" s="166"/>
      <c r="QKB73" s="164"/>
      <c r="QKC73" s="636"/>
      <c r="QKD73" s="636"/>
      <c r="QKE73" s="165"/>
      <c r="QKF73" s="165"/>
      <c r="QKG73" s="165"/>
      <c r="QKH73" s="166"/>
      <c r="QKJ73" s="164"/>
      <c r="QKK73" s="636"/>
      <c r="QKL73" s="636"/>
      <c r="QKM73" s="165"/>
      <c r="QKN73" s="165"/>
      <c r="QKO73" s="165"/>
      <c r="QKP73" s="166"/>
      <c r="QKR73" s="164"/>
      <c r="QKS73" s="636"/>
      <c r="QKT73" s="636"/>
      <c r="QKU73" s="165"/>
      <c r="QKV73" s="165"/>
      <c r="QKW73" s="165"/>
      <c r="QKX73" s="166"/>
      <c r="QKZ73" s="164"/>
      <c r="QLA73" s="636"/>
      <c r="QLB73" s="636"/>
      <c r="QLC73" s="165"/>
      <c r="QLD73" s="165"/>
      <c r="QLE73" s="165"/>
      <c r="QLF73" s="166"/>
      <c r="QLH73" s="164"/>
      <c r="QLI73" s="636"/>
      <c r="QLJ73" s="636"/>
      <c r="QLK73" s="165"/>
      <c r="QLL73" s="165"/>
      <c r="QLM73" s="165"/>
      <c r="QLN73" s="166"/>
      <c r="QLP73" s="164"/>
      <c r="QLQ73" s="636"/>
      <c r="QLR73" s="636"/>
      <c r="QLS73" s="165"/>
      <c r="QLT73" s="165"/>
      <c r="QLU73" s="165"/>
      <c r="QLV73" s="166"/>
      <c r="QLX73" s="164"/>
      <c r="QLY73" s="636"/>
      <c r="QLZ73" s="636"/>
      <c r="QMA73" s="165"/>
      <c r="QMB73" s="165"/>
      <c r="QMC73" s="165"/>
      <c r="QMD73" s="166"/>
      <c r="QMF73" s="164"/>
      <c r="QMG73" s="636"/>
      <c r="QMH73" s="636"/>
      <c r="QMI73" s="165"/>
      <c r="QMJ73" s="165"/>
      <c r="QMK73" s="165"/>
      <c r="QML73" s="166"/>
      <c r="QMN73" s="164"/>
      <c r="QMO73" s="636"/>
      <c r="QMP73" s="636"/>
      <c r="QMQ73" s="165"/>
      <c r="QMR73" s="165"/>
      <c r="QMS73" s="165"/>
      <c r="QMT73" s="166"/>
      <c r="QMV73" s="164"/>
      <c r="QMW73" s="636"/>
      <c r="QMX73" s="636"/>
      <c r="QMY73" s="165"/>
      <c r="QMZ73" s="165"/>
      <c r="QNA73" s="165"/>
      <c r="QNB73" s="166"/>
      <c r="QND73" s="164"/>
      <c r="QNE73" s="636"/>
      <c r="QNF73" s="636"/>
      <c r="QNG73" s="165"/>
      <c r="QNH73" s="165"/>
      <c r="QNI73" s="165"/>
      <c r="QNJ73" s="166"/>
      <c r="QNL73" s="164"/>
      <c r="QNM73" s="636"/>
      <c r="QNN73" s="636"/>
      <c r="QNO73" s="165"/>
      <c r="QNP73" s="165"/>
      <c r="QNQ73" s="165"/>
      <c r="QNR73" s="166"/>
      <c r="QNT73" s="164"/>
      <c r="QNU73" s="636"/>
      <c r="QNV73" s="636"/>
      <c r="QNW73" s="165"/>
      <c r="QNX73" s="165"/>
      <c r="QNY73" s="165"/>
      <c r="QNZ73" s="166"/>
      <c r="QOB73" s="164"/>
      <c r="QOC73" s="636"/>
      <c r="QOD73" s="636"/>
      <c r="QOE73" s="165"/>
      <c r="QOF73" s="165"/>
      <c r="QOG73" s="165"/>
      <c r="QOH73" s="166"/>
      <c r="QOJ73" s="164"/>
      <c r="QOK73" s="636"/>
      <c r="QOL73" s="636"/>
      <c r="QOM73" s="165"/>
      <c r="QON73" s="165"/>
      <c r="QOO73" s="165"/>
      <c r="QOP73" s="166"/>
      <c r="QOR73" s="164"/>
      <c r="QOS73" s="636"/>
      <c r="QOT73" s="636"/>
      <c r="QOU73" s="165"/>
      <c r="QOV73" s="165"/>
      <c r="QOW73" s="165"/>
      <c r="QOX73" s="166"/>
      <c r="QOZ73" s="164"/>
      <c r="QPA73" s="636"/>
      <c r="QPB73" s="636"/>
      <c r="QPC73" s="165"/>
      <c r="QPD73" s="165"/>
      <c r="QPE73" s="165"/>
      <c r="QPF73" s="166"/>
      <c r="QPH73" s="164"/>
      <c r="QPI73" s="636"/>
      <c r="QPJ73" s="636"/>
      <c r="QPK73" s="165"/>
      <c r="QPL73" s="165"/>
      <c r="QPM73" s="165"/>
      <c r="QPN73" s="166"/>
      <c r="QPP73" s="164"/>
      <c r="QPQ73" s="636"/>
      <c r="QPR73" s="636"/>
      <c r="QPS73" s="165"/>
      <c r="QPT73" s="165"/>
      <c r="QPU73" s="165"/>
      <c r="QPV73" s="166"/>
      <c r="QPX73" s="164"/>
      <c r="QPY73" s="636"/>
      <c r="QPZ73" s="636"/>
      <c r="QQA73" s="165"/>
      <c r="QQB73" s="165"/>
      <c r="QQC73" s="165"/>
      <c r="QQD73" s="166"/>
      <c r="QQF73" s="164"/>
      <c r="QQG73" s="636"/>
      <c r="QQH73" s="636"/>
      <c r="QQI73" s="165"/>
      <c r="QQJ73" s="165"/>
      <c r="QQK73" s="165"/>
      <c r="QQL73" s="166"/>
      <c r="QQN73" s="164"/>
      <c r="QQO73" s="636"/>
      <c r="QQP73" s="636"/>
      <c r="QQQ73" s="165"/>
      <c r="QQR73" s="165"/>
      <c r="QQS73" s="165"/>
      <c r="QQT73" s="166"/>
      <c r="QQV73" s="164"/>
      <c r="QQW73" s="636"/>
      <c r="QQX73" s="636"/>
      <c r="QQY73" s="165"/>
      <c r="QQZ73" s="165"/>
      <c r="QRA73" s="165"/>
      <c r="QRB73" s="166"/>
      <c r="QRD73" s="164"/>
      <c r="QRE73" s="636"/>
      <c r="QRF73" s="636"/>
      <c r="QRG73" s="165"/>
      <c r="QRH73" s="165"/>
      <c r="QRI73" s="165"/>
      <c r="QRJ73" s="166"/>
      <c r="QRL73" s="164"/>
      <c r="QRM73" s="636"/>
      <c r="QRN73" s="636"/>
      <c r="QRO73" s="165"/>
      <c r="QRP73" s="165"/>
      <c r="QRQ73" s="165"/>
      <c r="QRR73" s="166"/>
      <c r="QRT73" s="164"/>
      <c r="QRU73" s="636"/>
      <c r="QRV73" s="636"/>
      <c r="QRW73" s="165"/>
      <c r="QRX73" s="165"/>
      <c r="QRY73" s="165"/>
      <c r="QRZ73" s="166"/>
      <c r="QSB73" s="164"/>
      <c r="QSC73" s="636"/>
      <c r="QSD73" s="636"/>
      <c r="QSE73" s="165"/>
      <c r="QSF73" s="165"/>
      <c r="QSG73" s="165"/>
      <c r="QSH73" s="166"/>
      <c r="QSJ73" s="164"/>
      <c r="QSK73" s="636"/>
      <c r="QSL73" s="636"/>
      <c r="QSM73" s="165"/>
      <c r="QSN73" s="165"/>
      <c r="QSO73" s="165"/>
      <c r="QSP73" s="166"/>
      <c r="QSR73" s="164"/>
      <c r="QSS73" s="636"/>
      <c r="QST73" s="636"/>
      <c r="QSU73" s="165"/>
      <c r="QSV73" s="165"/>
      <c r="QSW73" s="165"/>
      <c r="QSX73" s="166"/>
      <c r="QSZ73" s="164"/>
      <c r="QTA73" s="636"/>
      <c r="QTB73" s="636"/>
      <c r="QTC73" s="165"/>
      <c r="QTD73" s="165"/>
      <c r="QTE73" s="165"/>
      <c r="QTF73" s="166"/>
      <c r="QTH73" s="164"/>
      <c r="QTI73" s="636"/>
      <c r="QTJ73" s="636"/>
      <c r="QTK73" s="165"/>
      <c r="QTL73" s="165"/>
      <c r="QTM73" s="165"/>
      <c r="QTN73" s="166"/>
      <c r="QTP73" s="164"/>
      <c r="QTQ73" s="636"/>
      <c r="QTR73" s="636"/>
      <c r="QTS73" s="165"/>
      <c r="QTT73" s="165"/>
      <c r="QTU73" s="165"/>
      <c r="QTV73" s="166"/>
      <c r="QTX73" s="164"/>
      <c r="QTY73" s="636"/>
      <c r="QTZ73" s="636"/>
      <c r="QUA73" s="165"/>
      <c r="QUB73" s="165"/>
      <c r="QUC73" s="165"/>
      <c r="QUD73" s="166"/>
      <c r="QUF73" s="164"/>
      <c r="QUG73" s="636"/>
      <c r="QUH73" s="636"/>
      <c r="QUI73" s="165"/>
      <c r="QUJ73" s="165"/>
      <c r="QUK73" s="165"/>
      <c r="QUL73" s="166"/>
      <c r="QUN73" s="164"/>
      <c r="QUO73" s="636"/>
      <c r="QUP73" s="636"/>
      <c r="QUQ73" s="165"/>
      <c r="QUR73" s="165"/>
      <c r="QUS73" s="165"/>
      <c r="QUT73" s="166"/>
      <c r="QUV73" s="164"/>
      <c r="QUW73" s="636"/>
      <c r="QUX73" s="636"/>
      <c r="QUY73" s="165"/>
      <c r="QUZ73" s="165"/>
      <c r="QVA73" s="165"/>
      <c r="QVB73" s="166"/>
      <c r="QVD73" s="164"/>
      <c r="QVE73" s="636"/>
      <c r="QVF73" s="636"/>
      <c r="QVG73" s="165"/>
      <c r="QVH73" s="165"/>
      <c r="QVI73" s="165"/>
      <c r="QVJ73" s="166"/>
      <c r="QVL73" s="164"/>
      <c r="QVM73" s="636"/>
      <c r="QVN73" s="636"/>
      <c r="QVO73" s="165"/>
      <c r="QVP73" s="165"/>
      <c r="QVQ73" s="165"/>
      <c r="QVR73" s="166"/>
      <c r="QVT73" s="164"/>
      <c r="QVU73" s="636"/>
      <c r="QVV73" s="636"/>
      <c r="QVW73" s="165"/>
      <c r="QVX73" s="165"/>
      <c r="QVY73" s="165"/>
      <c r="QVZ73" s="166"/>
      <c r="QWB73" s="164"/>
      <c r="QWC73" s="636"/>
      <c r="QWD73" s="636"/>
      <c r="QWE73" s="165"/>
      <c r="QWF73" s="165"/>
      <c r="QWG73" s="165"/>
      <c r="QWH73" s="166"/>
      <c r="QWJ73" s="164"/>
      <c r="QWK73" s="636"/>
      <c r="QWL73" s="636"/>
      <c r="QWM73" s="165"/>
      <c r="QWN73" s="165"/>
      <c r="QWO73" s="165"/>
      <c r="QWP73" s="166"/>
      <c r="QWR73" s="164"/>
      <c r="QWS73" s="636"/>
      <c r="QWT73" s="636"/>
      <c r="QWU73" s="165"/>
      <c r="QWV73" s="165"/>
      <c r="QWW73" s="165"/>
      <c r="QWX73" s="166"/>
      <c r="QWZ73" s="164"/>
      <c r="QXA73" s="636"/>
      <c r="QXB73" s="636"/>
      <c r="QXC73" s="165"/>
      <c r="QXD73" s="165"/>
      <c r="QXE73" s="165"/>
      <c r="QXF73" s="166"/>
      <c r="QXH73" s="164"/>
      <c r="QXI73" s="636"/>
      <c r="QXJ73" s="636"/>
      <c r="QXK73" s="165"/>
      <c r="QXL73" s="165"/>
      <c r="QXM73" s="165"/>
      <c r="QXN73" s="166"/>
      <c r="QXP73" s="164"/>
      <c r="QXQ73" s="636"/>
      <c r="QXR73" s="636"/>
      <c r="QXS73" s="165"/>
      <c r="QXT73" s="165"/>
      <c r="QXU73" s="165"/>
      <c r="QXV73" s="166"/>
      <c r="QXX73" s="164"/>
      <c r="QXY73" s="636"/>
      <c r="QXZ73" s="636"/>
      <c r="QYA73" s="165"/>
      <c r="QYB73" s="165"/>
      <c r="QYC73" s="165"/>
      <c r="QYD73" s="166"/>
      <c r="QYF73" s="164"/>
      <c r="QYG73" s="636"/>
      <c r="QYH73" s="636"/>
      <c r="QYI73" s="165"/>
      <c r="QYJ73" s="165"/>
      <c r="QYK73" s="165"/>
      <c r="QYL73" s="166"/>
      <c r="QYN73" s="164"/>
      <c r="QYO73" s="636"/>
      <c r="QYP73" s="636"/>
      <c r="QYQ73" s="165"/>
      <c r="QYR73" s="165"/>
      <c r="QYS73" s="165"/>
      <c r="QYT73" s="166"/>
      <c r="QYV73" s="164"/>
      <c r="QYW73" s="636"/>
      <c r="QYX73" s="636"/>
      <c r="QYY73" s="165"/>
      <c r="QYZ73" s="165"/>
      <c r="QZA73" s="165"/>
      <c r="QZB73" s="166"/>
      <c r="QZD73" s="164"/>
      <c r="QZE73" s="636"/>
      <c r="QZF73" s="636"/>
      <c r="QZG73" s="165"/>
      <c r="QZH73" s="165"/>
      <c r="QZI73" s="165"/>
      <c r="QZJ73" s="166"/>
      <c r="QZL73" s="164"/>
      <c r="QZM73" s="636"/>
      <c r="QZN73" s="636"/>
      <c r="QZO73" s="165"/>
      <c r="QZP73" s="165"/>
      <c r="QZQ73" s="165"/>
      <c r="QZR73" s="166"/>
      <c r="QZT73" s="164"/>
      <c r="QZU73" s="636"/>
      <c r="QZV73" s="636"/>
      <c r="QZW73" s="165"/>
      <c r="QZX73" s="165"/>
      <c r="QZY73" s="165"/>
      <c r="QZZ73" s="166"/>
      <c r="RAB73" s="164"/>
      <c r="RAC73" s="636"/>
      <c r="RAD73" s="636"/>
      <c r="RAE73" s="165"/>
      <c r="RAF73" s="165"/>
      <c r="RAG73" s="165"/>
      <c r="RAH73" s="166"/>
      <c r="RAJ73" s="164"/>
      <c r="RAK73" s="636"/>
      <c r="RAL73" s="636"/>
      <c r="RAM73" s="165"/>
      <c r="RAN73" s="165"/>
      <c r="RAO73" s="165"/>
      <c r="RAP73" s="166"/>
      <c r="RAR73" s="164"/>
      <c r="RAS73" s="636"/>
      <c r="RAT73" s="636"/>
      <c r="RAU73" s="165"/>
      <c r="RAV73" s="165"/>
      <c r="RAW73" s="165"/>
      <c r="RAX73" s="166"/>
      <c r="RAZ73" s="164"/>
      <c r="RBA73" s="636"/>
      <c r="RBB73" s="636"/>
      <c r="RBC73" s="165"/>
      <c r="RBD73" s="165"/>
      <c r="RBE73" s="165"/>
      <c r="RBF73" s="166"/>
      <c r="RBH73" s="164"/>
      <c r="RBI73" s="636"/>
      <c r="RBJ73" s="636"/>
      <c r="RBK73" s="165"/>
      <c r="RBL73" s="165"/>
      <c r="RBM73" s="165"/>
      <c r="RBN73" s="166"/>
      <c r="RBP73" s="164"/>
      <c r="RBQ73" s="636"/>
      <c r="RBR73" s="636"/>
      <c r="RBS73" s="165"/>
      <c r="RBT73" s="165"/>
      <c r="RBU73" s="165"/>
      <c r="RBV73" s="166"/>
      <c r="RBX73" s="164"/>
      <c r="RBY73" s="636"/>
      <c r="RBZ73" s="636"/>
      <c r="RCA73" s="165"/>
      <c r="RCB73" s="165"/>
      <c r="RCC73" s="165"/>
      <c r="RCD73" s="166"/>
      <c r="RCF73" s="164"/>
      <c r="RCG73" s="636"/>
      <c r="RCH73" s="636"/>
      <c r="RCI73" s="165"/>
      <c r="RCJ73" s="165"/>
      <c r="RCK73" s="165"/>
      <c r="RCL73" s="166"/>
      <c r="RCN73" s="164"/>
      <c r="RCO73" s="636"/>
      <c r="RCP73" s="636"/>
      <c r="RCQ73" s="165"/>
      <c r="RCR73" s="165"/>
      <c r="RCS73" s="165"/>
      <c r="RCT73" s="166"/>
      <c r="RCV73" s="164"/>
      <c r="RCW73" s="636"/>
      <c r="RCX73" s="636"/>
      <c r="RCY73" s="165"/>
      <c r="RCZ73" s="165"/>
      <c r="RDA73" s="165"/>
      <c r="RDB73" s="166"/>
      <c r="RDD73" s="164"/>
      <c r="RDE73" s="636"/>
      <c r="RDF73" s="636"/>
      <c r="RDG73" s="165"/>
      <c r="RDH73" s="165"/>
      <c r="RDI73" s="165"/>
      <c r="RDJ73" s="166"/>
      <c r="RDL73" s="164"/>
      <c r="RDM73" s="636"/>
      <c r="RDN73" s="636"/>
      <c r="RDO73" s="165"/>
      <c r="RDP73" s="165"/>
      <c r="RDQ73" s="165"/>
      <c r="RDR73" s="166"/>
      <c r="RDT73" s="164"/>
      <c r="RDU73" s="636"/>
      <c r="RDV73" s="636"/>
      <c r="RDW73" s="165"/>
      <c r="RDX73" s="165"/>
      <c r="RDY73" s="165"/>
      <c r="RDZ73" s="166"/>
      <c r="REB73" s="164"/>
      <c r="REC73" s="636"/>
      <c r="RED73" s="636"/>
      <c r="REE73" s="165"/>
      <c r="REF73" s="165"/>
      <c r="REG73" s="165"/>
      <c r="REH73" s="166"/>
      <c r="REJ73" s="164"/>
      <c r="REK73" s="636"/>
      <c r="REL73" s="636"/>
      <c r="REM73" s="165"/>
      <c r="REN73" s="165"/>
      <c r="REO73" s="165"/>
      <c r="REP73" s="166"/>
      <c r="RER73" s="164"/>
      <c r="RES73" s="636"/>
      <c r="RET73" s="636"/>
      <c r="REU73" s="165"/>
      <c r="REV73" s="165"/>
      <c r="REW73" s="165"/>
      <c r="REX73" s="166"/>
      <c r="REZ73" s="164"/>
      <c r="RFA73" s="636"/>
      <c r="RFB73" s="636"/>
      <c r="RFC73" s="165"/>
      <c r="RFD73" s="165"/>
      <c r="RFE73" s="165"/>
      <c r="RFF73" s="166"/>
      <c r="RFH73" s="164"/>
      <c r="RFI73" s="636"/>
      <c r="RFJ73" s="636"/>
      <c r="RFK73" s="165"/>
      <c r="RFL73" s="165"/>
      <c r="RFM73" s="165"/>
      <c r="RFN73" s="166"/>
      <c r="RFP73" s="164"/>
      <c r="RFQ73" s="636"/>
      <c r="RFR73" s="636"/>
      <c r="RFS73" s="165"/>
      <c r="RFT73" s="165"/>
      <c r="RFU73" s="165"/>
      <c r="RFV73" s="166"/>
      <c r="RFX73" s="164"/>
      <c r="RFY73" s="636"/>
      <c r="RFZ73" s="636"/>
      <c r="RGA73" s="165"/>
      <c r="RGB73" s="165"/>
      <c r="RGC73" s="165"/>
      <c r="RGD73" s="166"/>
      <c r="RGF73" s="164"/>
      <c r="RGG73" s="636"/>
      <c r="RGH73" s="636"/>
      <c r="RGI73" s="165"/>
      <c r="RGJ73" s="165"/>
      <c r="RGK73" s="165"/>
      <c r="RGL73" s="166"/>
      <c r="RGN73" s="164"/>
      <c r="RGO73" s="636"/>
      <c r="RGP73" s="636"/>
      <c r="RGQ73" s="165"/>
      <c r="RGR73" s="165"/>
      <c r="RGS73" s="165"/>
      <c r="RGT73" s="166"/>
      <c r="RGV73" s="164"/>
      <c r="RGW73" s="636"/>
      <c r="RGX73" s="636"/>
      <c r="RGY73" s="165"/>
      <c r="RGZ73" s="165"/>
      <c r="RHA73" s="165"/>
      <c r="RHB73" s="166"/>
      <c r="RHD73" s="164"/>
      <c r="RHE73" s="636"/>
      <c r="RHF73" s="636"/>
      <c r="RHG73" s="165"/>
      <c r="RHH73" s="165"/>
      <c r="RHI73" s="165"/>
      <c r="RHJ73" s="166"/>
      <c r="RHL73" s="164"/>
      <c r="RHM73" s="636"/>
      <c r="RHN73" s="636"/>
      <c r="RHO73" s="165"/>
      <c r="RHP73" s="165"/>
      <c r="RHQ73" s="165"/>
      <c r="RHR73" s="166"/>
      <c r="RHT73" s="164"/>
      <c r="RHU73" s="636"/>
      <c r="RHV73" s="636"/>
      <c r="RHW73" s="165"/>
      <c r="RHX73" s="165"/>
      <c r="RHY73" s="165"/>
      <c r="RHZ73" s="166"/>
      <c r="RIB73" s="164"/>
      <c r="RIC73" s="636"/>
      <c r="RID73" s="636"/>
      <c r="RIE73" s="165"/>
      <c r="RIF73" s="165"/>
      <c r="RIG73" s="165"/>
      <c r="RIH73" s="166"/>
      <c r="RIJ73" s="164"/>
      <c r="RIK73" s="636"/>
      <c r="RIL73" s="636"/>
      <c r="RIM73" s="165"/>
      <c r="RIN73" s="165"/>
      <c r="RIO73" s="165"/>
      <c r="RIP73" s="166"/>
      <c r="RIR73" s="164"/>
      <c r="RIS73" s="636"/>
      <c r="RIT73" s="636"/>
      <c r="RIU73" s="165"/>
      <c r="RIV73" s="165"/>
      <c r="RIW73" s="165"/>
      <c r="RIX73" s="166"/>
      <c r="RIZ73" s="164"/>
      <c r="RJA73" s="636"/>
      <c r="RJB73" s="636"/>
      <c r="RJC73" s="165"/>
      <c r="RJD73" s="165"/>
      <c r="RJE73" s="165"/>
      <c r="RJF73" s="166"/>
      <c r="RJH73" s="164"/>
      <c r="RJI73" s="636"/>
      <c r="RJJ73" s="636"/>
      <c r="RJK73" s="165"/>
      <c r="RJL73" s="165"/>
      <c r="RJM73" s="165"/>
      <c r="RJN73" s="166"/>
      <c r="RJP73" s="164"/>
      <c r="RJQ73" s="636"/>
      <c r="RJR73" s="636"/>
      <c r="RJS73" s="165"/>
      <c r="RJT73" s="165"/>
      <c r="RJU73" s="165"/>
      <c r="RJV73" s="166"/>
      <c r="RJX73" s="164"/>
      <c r="RJY73" s="636"/>
      <c r="RJZ73" s="636"/>
      <c r="RKA73" s="165"/>
      <c r="RKB73" s="165"/>
      <c r="RKC73" s="165"/>
      <c r="RKD73" s="166"/>
      <c r="RKF73" s="164"/>
      <c r="RKG73" s="636"/>
      <c r="RKH73" s="636"/>
      <c r="RKI73" s="165"/>
      <c r="RKJ73" s="165"/>
      <c r="RKK73" s="165"/>
      <c r="RKL73" s="166"/>
      <c r="RKN73" s="164"/>
      <c r="RKO73" s="636"/>
      <c r="RKP73" s="636"/>
      <c r="RKQ73" s="165"/>
      <c r="RKR73" s="165"/>
      <c r="RKS73" s="165"/>
      <c r="RKT73" s="166"/>
      <c r="RKV73" s="164"/>
      <c r="RKW73" s="636"/>
      <c r="RKX73" s="636"/>
      <c r="RKY73" s="165"/>
      <c r="RKZ73" s="165"/>
      <c r="RLA73" s="165"/>
      <c r="RLB73" s="166"/>
      <c r="RLD73" s="164"/>
      <c r="RLE73" s="636"/>
      <c r="RLF73" s="636"/>
      <c r="RLG73" s="165"/>
      <c r="RLH73" s="165"/>
      <c r="RLI73" s="165"/>
      <c r="RLJ73" s="166"/>
      <c r="RLL73" s="164"/>
      <c r="RLM73" s="636"/>
      <c r="RLN73" s="636"/>
      <c r="RLO73" s="165"/>
      <c r="RLP73" s="165"/>
      <c r="RLQ73" s="165"/>
      <c r="RLR73" s="166"/>
      <c r="RLT73" s="164"/>
      <c r="RLU73" s="636"/>
      <c r="RLV73" s="636"/>
      <c r="RLW73" s="165"/>
      <c r="RLX73" s="165"/>
      <c r="RLY73" s="165"/>
      <c r="RLZ73" s="166"/>
      <c r="RMB73" s="164"/>
      <c r="RMC73" s="636"/>
      <c r="RMD73" s="636"/>
      <c r="RME73" s="165"/>
      <c r="RMF73" s="165"/>
      <c r="RMG73" s="165"/>
      <c r="RMH73" s="166"/>
      <c r="RMJ73" s="164"/>
      <c r="RMK73" s="636"/>
      <c r="RML73" s="636"/>
      <c r="RMM73" s="165"/>
      <c r="RMN73" s="165"/>
      <c r="RMO73" s="165"/>
      <c r="RMP73" s="166"/>
      <c r="RMR73" s="164"/>
      <c r="RMS73" s="636"/>
      <c r="RMT73" s="636"/>
      <c r="RMU73" s="165"/>
      <c r="RMV73" s="165"/>
      <c r="RMW73" s="165"/>
      <c r="RMX73" s="166"/>
      <c r="RMZ73" s="164"/>
      <c r="RNA73" s="636"/>
      <c r="RNB73" s="636"/>
      <c r="RNC73" s="165"/>
      <c r="RND73" s="165"/>
      <c r="RNE73" s="165"/>
      <c r="RNF73" s="166"/>
      <c r="RNH73" s="164"/>
      <c r="RNI73" s="636"/>
      <c r="RNJ73" s="636"/>
      <c r="RNK73" s="165"/>
      <c r="RNL73" s="165"/>
      <c r="RNM73" s="165"/>
      <c r="RNN73" s="166"/>
      <c r="RNP73" s="164"/>
      <c r="RNQ73" s="636"/>
      <c r="RNR73" s="636"/>
      <c r="RNS73" s="165"/>
      <c r="RNT73" s="165"/>
      <c r="RNU73" s="165"/>
      <c r="RNV73" s="166"/>
      <c r="RNX73" s="164"/>
      <c r="RNY73" s="636"/>
      <c r="RNZ73" s="636"/>
      <c r="ROA73" s="165"/>
      <c r="ROB73" s="165"/>
      <c r="ROC73" s="165"/>
      <c r="ROD73" s="166"/>
      <c r="ROF73" s="164"/>
      <c r="ROG73" s="636"/>
      <c r="ROH73" s="636"/>
      <c r="ROI73" s="165"/>
      <c r="ROJ73" s="165"/>
      <c r="ROK73" s="165"/>
      <c r="ROL73" s="166"/>
      <c r="RON73" s="164"/>
      <c r="ROO73" s="636"/>
      <c r="ROP73" s="636"/>
      <c r="ROQ73" s="165"/>
      <c r="ROR73" s="165"/>
      <c r="ROS73" s="165"/>
      <c r="ROT73" s="166"/>
      <c r="ROV73" s="164"/>
      <c r="ROW73" s="636"/>
      <c r="ROX73" s="636"/>
      <c r="ROY73" s="165"/>
      <c r="ROZ73" s="165"/>
      <c r="RPA73" s="165"/>
      <c r="RPB73" s="166"/>
      <c r="RPD73" s="164"/>
      <c r="RPE73" s="636"/>
      <c r="RPF73" s="636"/>
      <c r="RPG73" s="165"/>
      <c r="RPH73" s="165"/>
      <c r="RPI73" s="165"/>
      <c r="RPJ73" s="166"/>
      <c r="RPL73" s="164"/>
      <c r="RPM73" s="636"/>
      <c r="RPN73" s="636"/>
      <c r="RPO73" s="165"/>
      <c r="RPP73" s="165"/>
      <c r="RPQ73" s="165"/>
      <c r="RPR73" s="166"/>
      <c r="RPT73" s="164"/>
      <c r="RPU73" s="636"/>
      <c r="RPV73" s="636"/>
      <c r="RPW73" s="165"/>
      <c r="RPX73" s="165"/>
      <c r="RPY73" s="165"/>
      <c r="RPZ73" s="166"/>
      <c r="RQB73" s="164"/>
      <c r="RQC73" s="636"/>
      <c r="RQD73" s="636"/>
      <c r="RQE73" s="165"/>
      <c r="RQF73" s="165"/>
      <c r="RQG73" s="165"/>
      <c r="RQH73" s="166"/>
      <c r="RQJ73" s="164"/>
      <c r="RQK73" s="636"/>
      <c r="RQL73" s="636"/>
      <c r="RQM73" s="165"/>
      <c r="RQN73" s="165"/>
      <c r="RQO73" s="165"/>
      <c r="RQP73" s="166"/>
      <c r="RQR73" s="164"/>
      <c r="RQS73" s="636"/>
      <c r="RQT73" s="636"/>
      <c r="RQU73" s="165"/>
      <c r="RQV73" s="165"/>
      <c r="RQW73" s="165"/>
      <c r="RQX73" s="166"/>
      <c r="RQZ73" s="164"/>
      <c r="RRA73" s="636"/>
      <c r="RRB73" s="636"/>
      <c r="RRC73" s="165"/>
      <c r="RRD73" s="165"/>
      <c r="RRE73" s="165"/>
      <c r="RRF73" s="166"/>
      <c r="RRH73" s="164"/>
      <c r="RRI73" s="636"/>
      <c r="RRJ73" s="636"/>
      <c r="RRK73" s="165"/>
      <c r="RRL73" s="165"/>
      <c r="RRM73" s="165"/>
      <c r="RRN73" s="166"/>
      <c r="RRP73" s="164"/>
      <c r="RRQ73" s="636"/>
      <c r="RRR73" s="636"/>
      <c r="RRS73" s="165"/>
      <c r="RRT73" s="165"/>
      <c r="RRU73" s="165"/>
      <c r="RRV73" s="166"/>
      <c r="RRX73" s="164"/>
      <c r="RRY73" s="636"/>
      <c r="RRZ73" s="636"/>
      <c r="RSA73" s="165"/>
      <c r="RSB73" s="165"/>
      <c r="RSC73" s="165"/>
      <c r="RSD73" s="166"/>
      <c r="RSF73" s="164"/>
      <c r="RSG73" s="636"/>
      <c r="RSH73" s="636"/>
      <c r="RSI73" s="165"/>
      <c r="RSJ73" s="165"/>
      <c r="RSK73" s="165"/>
      <c r="RSL73" s="166"/>
      <c r="RSN73" s="164"/>
      <c r="RSO73" s="636"/>
      <c r="RSP73" s="636"/>
      <c r="RSQ73" s="165"/>
      <c r="RSR73" s="165"/>
      <c r="RSS73" s="165"/>
      <c r="RST73" s="166"/>
      <c r="RSV73" s="164"/>
      <c r="RSW73" s="636"/>
      <c r="RSX73" s="636"/>
      <c r="RSY73" s="165"/>
      <c r="RSZ73" s="165"/>
      <c r="RTA73" s="165"/>
      <c r="RTB73" s="166"/>
      <c r="RTD73" s="164"/>
      <c r="RTE73" s="636"/>
      <c r="RTF73" s="636"/>
      <c r="RTG73" s="165"/>
      <c r="RTH73" s="165"/>
      <c r="RTI73" s="165"/>
      <c r="RTJ73" s="166"/>
      <c r="RTL73" s="164"/>
      <c r="RTM73" s="636"/>
      <c r="RTN73" s="636"/>
      <c r="RTO73" s="165"/>
      <c r="RTP73" s="165"/>
      <c r="RTQ73" s="165"/>
      <c r="RTR73" s="166"/>
      <c r="RTT73" s="164"/>
      <c r="RTU73" s="636"/>
      <c r="RTV73" s="636"/>
      <c r="RTW73" s="165"/>
      <c r="RTX73" s="165"/>
      <c r="RTY73" s="165"/>
      <c r="RTZ73" s="166"/>
      <c r="RUB73" s="164"/>
      <c r="RUC73" s="636"/>
      <c r="RUD73" s="636"/>
      <c r="RUE73" s="165"/>
      <c r="RUF73" s="165"/>
      <c r="RUG73" s="165"/>
      <c r="RUH73" s="166"/>
      <c r="RUJ73" s="164"/>
      <c r="RUK73" s="636"/>
      <c r="RUL73" s="636"/>
      <c r="RUM73" s="165"/>
      <c r="RUN73" s="165"/>
      <c r="RUO73" s="165"/>
      <c r="RUP73" s="166"/>
      <c r="RUR73" s="164"/>
      <c r="RUS73" s="636"/>
      <c r="RUT73" s="636"/>
      <c r="RUU73" s="165"/>
      <c r="RUV73" s="165"/>
      <c r="RUW73" s="165"/>
      <c r="RUX73" s="166"/>
      <c r="RUZ73" s="164"/>
      <c r="RVA73" s="636"/>
      <c r="RVB73" s="636"/>
      <c r="RVC73" s="165"/>
      <c r="RVD73" s="165"/>
      <c r="RVE73" s="165"/>
      <c r="RVF73" s="166"/>
      <c r="RVH73" s="164"/>
      <c r="RVI73" s="636"/>
      <c r="RVJ73" s="636"/>
      <c r="RVK73" s="165"/>
      <c r="RVL73" s="165"/>
      <c r="RVM73" s="165"/>
      <c r="RVN73" s="166"/>
      <c r="RVP73" s="164"/>
      <c r="RVQ73" s="636"/>
      <c r="RVR73" s="636"/>
      <c r="RVS73" s="165"/>
      <c r="RVT73" s="165"/>
      <c r="RVU73" s="165"/>
      <c r="RVV73" s="166"/>
      <c r="RVX73" s="164"/>
      <c r="RVY73" s="636"/>
      <c r="RVZ73" s="636"/>
      <c r="RWA73" s="165"/>
      <c r="RWB73" s="165"/>
      <c r="RWC73" s="165"/>
      <c r="RWD73" s="166"/>
      <c r="RWF73" s="164"/>
      <c r="RWG73" s="636"/>
      <c r="RWH73" s="636"/>
      <c r="RWI73" s="165"/>
      <c r="RWJ73" s="165"/>
      <c r="RWK73" s="165"/>
      <c r="RWL73" s="166"/>
      <c r="RWN73" s="164"/>
      <c r="RWO73" s="636"/>
      <c r="RWP73" s="636"/>
      <c r="RWQ73" s="165"/>
      <c r="RWR73" s="165"/>
      <c r="RWS73" s="165"/>
      <c r="RWT73" s="166"/>
      <c r="RWV73" s="164"/>
      <c r="RWW73" s="636"/>
      <c r="RWX73" s="636"/>
      <c r="RWY73" s="165"/>
      <c r="RWZ73" s="165"/>
      <c r="RXA73" s="165"/>
      <c r="RXB73" s="166"/>
      <c r="RXD73" s="164"/>
      <c r="RXE73" s="636"/>
      <c r="RXF73" s="636"/>
      <c r="RXG73" s="165"/>
      <c r="RXH73" s="165"/>
      <c r="RXI73" s="165"/>
      <c r="RXJ73" s="166"/>
      <c r="RXL73" s="164"/>
      <c r="RXM73" s="636"/>
      <c r="RXN73" s="636"/>
      <c r="RXO73" s="165"/>
      <c r="RXP73" s="165"/>
      <c r="RXQ73" s="165"/>
      <c r="RXR73" s="166"/>
      <c r="RXT73" s="164"/>
      <c r="RXU73" s="636"/>
      <c r="RXV73" s="636"/>
      <c r="RXW73" s="165"/>
      <c r="RXX73" s="165"/>
      <c r="RXY73" s="165"/>
      <c r="RXZ73" s="166"/>
      <c r="RYB73" s="164"/>
      <c r="RYC73" s="636"/>
      <c r="RYD73" s="636"/>
      <c r="RYE73" s="165"/>
      <c r="RYF73" s="165"/>
      <c r="RYG73" s="165"/>
      <c r="RYH73" s="166"/>
      <c r="RYJ73" s="164"/>
      <c r="RYK73" s="636"/>
      <c r="RYL73" s="636"/>
      <c r="RYM73" s="165"/>
      <c r="RYN73" s="165"/>
      <c r="RYO73" s="165"/>
      <c r="RYP73" s="166"/>
      <c r="RYR73" s="164"/>
      <c r="RYS73" s="636"/>
      <c r="RYT73" s="636"/>
      <c r="RYU73" s="165"/>
      <c r="RYV73" s="165"/>
      <c r="RYW73" s="165"/>
      <c r="RYX73" s="166"/>
      <c r="RYZ73" s="164"/>
      <c r="RZA73" s="636"/>
      <c r="RZB73" s="636"/>
      <c r="RZC73" s="165"/>
      <c r="RZD73" s="165"/>
      <c r="RZE73" s="165"/>
      <c r="RZF73" s="166"/>
      <c r="RZH73" s="164"/>
      <c r="RZI73" s="636"/>
      <c r="RZJ73" s="636"/>
      <c r="RZK73" s="165"/>
      <c r="RZL73" s="165"/>
      <c r="RZM73" s="165"/>
      <c r="RZN73" s="166"/>
      <c r="RZP73" s="164"/>
      <c r="RZQ73" s="636"/>
      <c r="RZR73" s="636"/>
      <c r="RZS73" s="165"/>
      <c r="RZT73" s="165"/>
      <c r="RZU73" s="165"/>
      <c r="RZV73" s="166"/>
      <c r="RZX73" s="164"/>
      <c r="RZY73" s="636"/>
      <c r="RZZ73" s="636"/>
      <c r="SAA73" s="165"/>
      <c r="SAB73" s="165"/>
      <c r="SAC73" s="165"/>
      <c r="SAD73" s="166"/>
      <c r="SAF73" s="164"/>
      <c r="SAG73" s="636"/>
      <c r="SAH73" s="636"/>
      <c r="SAI73" s="165"/>
      <c r="SAJ73" s="165"/>
      <c r="SAK73" s="165"/>
      <c r="SAL73" s="166"/>
      <c r="SAN73" s="164"/>
      <c r="SAO73" s="636"/>
      <c r="SAP73" s="636"/>
      <c r="SAQ73" s="165"/>
      <c r="SAR73" s="165"/>
      <c r="SAS73" s="165"/>
      <c r="SAT73" s="166"/>
      <c r="SAV73" s="164"/>
      <c r="SAW73" s="636"/>
      <c r="SAX73" s="636"/>
      <c r="SAY73" s="165"/>
      <c r="SAZ73" s="165"/>
      <c r="SBA73" s="165"/>
      <c r="SBB73" s="166"/>
      <c r="SBD73" s="164"/>
      <c r="SBE73" s="636"/>
      <c r="SBF73" s="636"/>
      <c r="SBG73" s="165"/>
      <c r="SBH73" s="165"/>
      <c r="SBI73" s="165"/>
      <c r="SBJ73" s="166"/>
      <c r="SBL73" s="164"/>
      <c r="SBM73" s="636"/>
      <c r="SBN73" s="636"/>
      <c r="SBO73" s="165"/>
      <c r="SBP73" s="165"/>
      <c r="SBQ73" s="165"/>
      <c r="SBR73" s="166"/>
      <c r="SBT73" s="164"/>
      <c r="SBU73" s="636"/>
      <c r="SBV73" s="636"/>
      <c r="SBW73" s="165"/>
      <c r="SBX73" s="165"/>
      <c r="SBY73" s="165"/>
      <c r="SBZ73" s="166"/>
      <c r="SCB73" s="164"/>
      <c r="SCC73" s="636"/>
      <c r="SCD73" s="636"/>
      <c r="SCE73" s="165"/>
      <c r="SCF73" s="165"/>
      <c r="SCG73" s="165"/>
      <c r="SCH73" s="166"/>
      <c r="SCJ73" s="164"/>
      <c r="SCK73" s="636"/>
      <c r="SCL73" s="636"/>
      <c r="SCM73" s="165"/>
      <c r="SCN73" s="165"/>
      <c r="SCO73" s="165"/>
      <c r="SCP73" s="166"/>
      <c r="SCR73" s="164"/>
      <c r="SCS73" s="636"/>
      <c r="SCT73" s="636"/>
      <c r="SCU73" s="165"/>
      <c r="SCV73" s="165"/>
      <c r="SCW73" s="165"/>
      <c r="SCX73" s="166"/>
      <c r="SCZ73" s="164"/>
      <c r="SDA73" s="636"/>
      <c r="SDB73" s="636"/>
      <c r="SDC73" s="165"/>
      <c r="SDD73" s="165"/>
      <c r="SDE73" s="165"/>
      <c r="SDF73" s="166"/>
      <c r="SDH73" s="164"/>
      <c r="SDI73" s="636"/>
      <c r="SDJ73" s="636"/>
      <c r="SDK73" s="165"/>
      <c r="SDL73" s="165"/>
      <c r="SDM73" s="165"/>
      <c r="SDN73" s="166"/>
      <c r="SDP73" s="164"/>
      <c r="SDQ73" s="636"/>
      <c r="SDR73" s="636"/>
      <c r="SDS73" s="165"/>
      <c r="SDT73" s="165"/>
      <c r="SDU73" s="165"/>
      <c r="SDV73" s="166"/>
      <c r="SDX73" s="164"/>
      <c r="SDY73" s="636"/>
      <c r="SDZ73" s="636"/>
      <c r="SEA73" s="165"/>
      <c r="SEB73" s="165"/>
      <c r="SEC73" s="165"/>
      <c r="SED73" s="166"/>
      <c r="SEF73" s="164"/>
      <c r="SEG73" s="636"/>
      <c r="SEH73" s="636"/>
      <c r="SEI73" s="165"/>
      <c r="SEJ73" s="165"/>
      <c r="SEK73" s="165"/>
      <c r="SEL73" s="166"/>
      <c r="SEN73" s="164"/>
      <c r="SEO73" s="636"/>
      <c r="SEP73" s="636"/>
      <c r="SEQ73" s="165"/>
      <c r="SER73" s="165"/>
      <c r="SES73" s="165"/>
      <c r="SET73" s="166"/>
      <c r="SEV73" s="164"/>
      <c r="SEW73" s="636"/>
      <c r="SEX73" s="636"/>
      <c r="SEY73" s="165"/>
      <c r="SEZ73" s="165"/>
      <c r="SFA73" s="165"/>
      <c r="SFB73" s="166"/>
      <c r="SFD73" s="164"/>
      <c r="SFE73" s="636"/>
      <c r="SFF73" s="636"/>
      <c r="SFG73" s="165"/>
      <c r="SFH73" s="165"/>
      <c r="SFI73" s="165"/>
      <c r="SFJ73" s="166"/>
      <c r="SFL73" s="164"/>
      <c r="SFM73" s="636"/>
      <c r="SFN73" s="636"/>
      <c r="SFO73" s="165"/>
      <c r="SFP73" s="165"/>
      <c r="SFQ73" s="165"/>
      <c r="SFR73" s="166"/>
      <c r="SFT73" s="164"/>
      <c r="SFU73" s="636"/>
      <c r="SFV73" s="636"/>
      <c r="SFW73" s="165"/>
      <c r="SFX73" s="165"/>
      <c r="SFY73" s="165"/>
      <c r="SFZ73" s="166"/>
      <c r="SGB73" s="164"/>
      <c r="SGC73" s="636"/>
      <c r="SGD73" s="636"/>
      <c r="SGE73" s="165"/>
      <c r="SGF73" s="165"/>
      <c r="SGG73" s="165"/>
      <c r="SGH73" s="166"/>
      <c r="SGJ73" s="164"/>
      <c r="SGK73" s="636"/>
      <c r="SGL73" s="636"/>
      <c r="SGM73" s="165"/>
      <c r="SGN73" s="165"/>
      <c r="SGO73" s="165"/>
      <c r="SGP73" s="166"/>
      <c r="SGR73" s="164"/>
      <c r="SGS73" s="636"/>
      <c r="SGT73" s="636"/>
      <c r="SGU73" s="165"/>
      <c r="SGV73" s="165"/>
      <c r="SGW73" s="165"/>
      <c r="SGX73" s="166"/>
      <c r="SGZ73" s="164"/>
      <c r="SHA73" s="636"/>
      <c r="SHB73" s="636"/>
      <c r="SHC73" s="165"/>
      <c r="SHD73" s="165"/>
      <c r="SHE73" s="165"/>
      <c r="SHF73" s="166"/>
      <c r="SHH73" s="164"/>
      <c r="SHI73" s="636"/>
      <c r="SHJ73" s="636"/>
      <c r="SHK73" s="165"/>
      <c r="SHL73" s="165"/>
      <c r="SHM73" s="165"/>
      <c r="SHN73" s="166"/>
      <c r="SHP73" s="164"/>
      <c r="SHQ73" s="636"/>
      <c r="SHR73" s="636"/>
      <c r="SHS73" s="165"/>
      <c r="SHT73" s="165"/>
      <c r="SHU73" s="165"/>
      <c r="SHV73" s="166"/>
      <c r="SHX73" s="164"/>
      <c r="SHY73" s="636"/>
      <c r="SHZ73" s="636"/>
      <c r="SIA73" s="165"/>
      <c r="SIB73" s="165"/>
      <c r="SIC73" s="165"/>
      <c r="SID73" s="166"/>
      <c r="SIF73" s="164"/>
      <c r="SIG73" s="636"/>
      <c r="SIH73" s="636"/>
      <c r="SII73" s="165"/>
      <c r="SIJ73" s="165"/>
      <c r="SIK73" s="165"/>
      <c r="SIL73" s="166"/>
      <c r="SIN73" s="164"/>
      <c r="SIO73" s="636"/>
      <c r="SIP73" s="636"/>
      <c r="SIQ73" s="165"/>
      <c r="SIR73" s="165"/>
      <c r="SIS73" s="165"/>
      <c r="SIT73" s="166"/>
      <c r="SIV73" s="164"/>
      <c r="SIW73" s="636"/>
      <c r="SIX73" s="636"/>
      <c r="SIY73" s="165"/>
      <c r="SIZ73" s="165"/>
      <c r="SJA73" s="165"/>
      <c r="SJB73" s="166"/>
      <c r="SJD73" s="164"/>
      <c r="SJE73" s="636"/>
      <c r="SJF73" s="636"/>
      <c r="SJG73" s="165"/>
      <c r="SJH73" s="165"/>
      <c r="SJI73" s="165"/>
      <c r="SJJ73" s="166"/>
      <c r="SJL73" s="164"/>
      <c r="SJM73" s="636"/>
      <c r="SJN73" s="636"/>
      <c r="SJO73" s="165"/>
      <c r="SJP73" s="165"/>
      <c r="SJQ73" s="165"/>
      <c r="SJR73" s="166"/>
      <c r="SJT73" s="164"/>
      <c r="SJU73" s="636"/>
      <c r="SJV73" s="636"/>
      <c r="SJW73" s="165"/>
      <c r="SJX73" s="165"/>
      <c r="SJY73" s="165"/>
      <c r="SJZ73" s="166"/>
      <c r="SKB73" s="164"/>
      <c r="SKC73" s="636"/>
      <c r="SKD73" s="636"/>
      <c r="SKE73" s="165"/>
      <c r="SKF73" s="165"/>
      <c r="SKG73" s="165"/>
      <c r="SKH73" s="166"/>
      <c r="SKJ73" s="164"/>
      <c r="SKK73" s="636"/>
      <c r="SKL73" s="636"/>
      <c r="SKM73" s="165"/>
      <c r="SKN73" s="165"/>
      <c r="SKO73" s="165"/>
      <c r="SKP73" s="166"/>
      <c r="SKR73" s="164"/>
      <c r="SKS73" s="636"/>
      <c r="SKT73" s="636"/>
      <c r="SKU73" s="165"/>
      <c r="SKV73" s="165"/>
      <c r="SKW73" s="165"/>
      <c r="SKX73" s="166"/>
      <c r="SKZ73" s="164"/>
      <c r="SLA73" s="636"/>
      <c r="SLB73" s="636"/>
      <c r="SLC73" s="165"/>
      <c r="SLD73" s="165"/>
      <c r="SLE73" s="165"/>
      <c r="SLF73" s="166"/>
      <c r="SLH73" s="164"/>
      <c r="SLI73" s="636"/>
      <c r="SLJ73" s="636"/>
      <c r="SLK73" s="165"/>
      <c r="SLL73" s="165"/>
      <c r="SLM73" s="165"/>
      <c r="SLN73" s="166"/>
      <c r="SLP73" s="164"/>
      <c r="SLQ73" s="636"/>
      <c r="SLR73" s="636"/>
      <c r="SLS73" s="165"/>
      <c r="SLT73" s="165"/>
      <c r="SLU73" s="165"/>
      <c r="SLV73" s="166"/>
      <c r="SLX73" s="164"/>
      <c r="SLY73" s="636"/>
      <c r="SLZ73" s="636"/>
      <c r="SMA73" s="165"/>
      <c r="SMB73" s="165"/>
      <c r="SMC73" s="165"/>
      <c r="SMD73" s="166"/>
      <c r="SMF73" s="164"/>
      <c r="SMG73" s="636"/>
      <c r="SMH73" s="636"/>
      <c r="SMI73" s="165"/>
      <c r="SMJ73" s="165"/>
      <c r="SMK73" s="165"/>
      <c r="SML73" s="166"/>
      <c r="SMN73" s="164"/>
      <c r="SMO73" s="636"/>
      <c r="SMP73" s="636"/>
      <c r="SMQ73" s="165"/>
      <c r="SMR73" s="165"/>
      <c r="SMS73" s="165"/>
      <c r="SMT73" s="166"/>
      <c r="SMV73" s="164"/>
      <c r="SMW73" s="636"/>
      <c r="SMX73" s="636"/>
      <c r="SMY73" s="165"/>
      <c r="SMZ73" s="165"/>
      <c r="SNA73" s="165"/>
      <c r="SNB73" s="166"/>
      <c r="SND73" s="164"/>
      <c r="SNE73" s="636"/>
      <c r="SNF73" s="636"/>
      <c r="SNG73" s="165"/>
      <c r="SNH73" s="165"/>
      <c r="SNI73" s="165"/>
      <c r="SNJ73" s="166"/>
      <c r="SNL73" s="164"/>
      <c r="SNM73" s="636"/>
      <c r="SNN73" s="636"/>
      <c r="SNO73" s="165"/>
      <c r="SNP73" s="165"/>
      <c r="SNQ73" s="165"/>
      <c r="SNR73" s="166"/>
      <c r="SNT73" s="164"/>
      <c r="SNU73" s="636"/>
      <c r="SNV73" s="636"/>
      <c r="SNW73" s="165"/>
      <c r="SNX73" s="165"/>
      <c r="SNY73" s="165"/>
      <c r="SNZ73" s="166"/>
      <c r="SOB73" s="164"/>
      <c r="SOC73" s="636"/>
      <c r="SOD73" s="636"/>
      <c r="SOE73" s="165"/>
      <c r="SOF73" s="165"/>
      <c r="SOG73" s="165"/>
      <c r="SOH73" s="166"/>
      <c r="SOJ73" s="164"/>
      <c r="SOK73" s="636"/>
      <c r="SOL73" s="636"/>
      <c r="SOM73" s="165"/>
      <c r="SON73" s="165"/>
      <c r="SOO73" s="165"/>
      <c r="SOP73" s="166"/>
      <c r="SOR73" s="164"/>
      <c r="SOS73" s="636"/>
      <c r="SOT73" s="636"/>
      <c r="SOU73" s="165"/>
      <c r="SOV73" s="165"/>
      <c r="SOW73" s="165"/>
      <c r="SOX73" s="166"/>
      <c r="SOZ73" s="164"/>
      <c r="SPA73" s="636"/>
      <c r="SPB73" s="636"/>
      <c r="SPC73" s="165"/>
      <c r="SPD73" s="165"/>
      <c r="SPE73" s="165"/>
      <c r="SPF73" s="166"/>
      <c r="SPH73" s="164"/>
      <c r="SPI73" s="636"/>
      <c r="SPJ73" s="636"/>
      <c r="SPK73" s="165"/>
      <c r="SPL73" s="165"/>
      <c r="SPM73" s="165"/>
      <c r="SPN73" s="166"/>
      <c r="SPP73" s="164"/>
      <c r="SPQ73" s="636"/>
      <c r="SPR73" s="636"/>
      <c r="SPS73" s="165"/>
      <c r="SPT73" s="165"/>
      <c r="SPU73" s="165"/>
      <c r="SPV73" s="166"/>
      <c r="SPX73" s="164"/>
      <c r="SPY73" s="636"/>
      <c r="SPZ73" s="636"/>
      <c r="SQA73" s="165"/>
      <c r="SQB73" s="165"/>
      <c r="SQC73" s="165"/>
      <c r="SQD73" s="166"/>
      <c r="SQF73" s="164"/>
      <c r="SQG73" s="636"/>
      <c r="SQH73" s="636"/>
      <c r="SQI73" s="165"/>
      <c r="SQJ73" s="165"/>
      <c r="SQK73" s="165"/>
      <c r="SQL73" s="166"/>
      <c r="SQN73" s="164"/>
      <c r="SQO73" s="636"/>
      <c r="SQP73" s="636"/>
      <c r="SQQ73" s="165"/>
      <c r="SQR73" s="165"/>
      <c r="SQS73" s="165"/>
      <c r="SQT73" s="166"/>
      <c r="SQV73" s="164"/>
      <c r="SQW73" s="636"/>
      <c r="SQX73" s="636"/>
      <c r="SQY73" s="165"/>
      <c r="SQZ73" s="165"/>
      <c r="SRA73" s="165"/>
      <c r="SRB73" s="166"/>
      <c r="SRD73" s="164"/>
      <c r="SRE73" s="636"/>
      <c r="SRF73" s="636"/>
      <c r="SRG73" s="165"/>
      <c r="SRH73" s="165"/>
      <c r="SRI73" s="165"/>
      <c r="SRJ73" s="166"/>
      <c r="SRL73" s="164"/>
      <c r="SRM73" s="636"/>
      <c r="SRN73" s="636"/>
      <c r="SRO73" s="165"/>
      <c r="SRP73" s="165"/>
      <c r="SRQ73" s="165"/>
      <c r="SRR73" s="166"/>
      <c r="SRT73" s="164"/>
      <c r="SRU73" s="636"/>
      <c r="SRV73" s="636"/>
      <c r="SRW73" s="165"/>
      <c r="SRX73" s="165"/>
      <c r="SRY73" s="165"/>
      <c r="SRZ73" s="166"/>
      <c r="SSB73" s="164"/>
      <c r="SSC73" s="636"/>
      <c r="SSD73" s="636"/>
      <c r="SSE73" s="165"/>
      <c r="SSF73" s="165"/>
      <c r="SSG73" s="165"/>
      <c r="SSH73" s="166"/>
      <c r="SSJ73" s="164"/>
      <c r="SSK73" s="636"/>
      <c r="SSL73" s="636"/>
      <c r="SSM73" s="165"/>
      <c r="SSN73" s="165"/>
      <c r="SSO73" s="165"/>
      <c r="SSP73" s="166"/>
      <c r="SSR73" s="164"/>
      <c r="SSS73" s="636"/>
      <c r="SST73" s="636"/>
      <c r="SSU73" s="165"/>
      <c r="SSV73" s="165"/>
      <c r="SSW73" s="165"/>
      <c r="SSX73" s="166"/>
      <c r="SSZ73" s="164"/>
      <c r="STA73" s="636"/>
      <c r="STB73" s="636"/>
      <c r="STC73" s="165"/>
      <c r="STD73" s="165"/>
      <c r="STE73" s="165"/>
      <c r="STF73" s="166"/>
      <c r="STH73" s="164"/>
      <c r="STI73" s="636"/>
      <c r="STJ73" s="636"/>
      <c r="STK73" s="165"/>
      <c r="STL73" s="165"/>
      <c r="STM73" s="165"/>
      <c r="STN73" s="166"/>
      <c r="STP73" s="164"/>
      <c r="STQ73" s="636"/>
      <c r="STR73" s="636"/>
      <c r="STS73" s="165"/>
      <c r="STT73" s="165"/>
      <c r="STU73" s="165"/>
      <c r="STV73" s="166"/>
      <c r="STX73" s="164"/>
      <c r="STY73" s="636"/>
      <c r="STZ73" s="636"/>
      <c r="SUA73" s="165"/>
      <c r="SUB73" s="165"/>
      <c r="SUC73" s="165"/>
      <c r="SUD73" s="166"/>
      <c r="SUF73" s="164"/>
      <c r="SUG73" s="636"/>
      <c r="SUH73" s="636"/>
      <c r="SUI73" s="165"/>
      <c r="SUJ73" s="165"/>
      <c r="SUK73" s="165"/>
      <c r="SUL73" s="166"/>
      <c r="SUN73" s="164"/>
      <c r="SUO73" s="636"/>
      <c r="SUP73" s="636"/>
      <c r="SUQ73" s="165"/>
      <c r="SUR73" s="165"/>
      <c r="SUS73" s="165"/>
      <c r="SUT73" s="166"/>
      <c r="SUV73" s="164"/>
      <c r="SUW73" s="636"/>
      <c r="SUX73" s="636"/>
      <c r="SUY73" s="165"/>
      <c r="SUZ73" s="165"/>
      <c r="SVA73" s="165"/>
      <c r="SVB73" s="166"/>
      <c r="SVD73" s="164"/>
      <c r="SVE73" s="636"/>
      <c r="SVF73" s="636"/>
      <c r="SVG73" s="165"/>
      <c r="SVH73" s="165"/>
      <c r="SVI73" s="165"/>
      <c r="SVJ73" s="166"/>
      <c r="SVL73" s="164"/>
      <c r="SVM73" s="636"/>
      <c r="SVN73" s="636"/>
      <c r="SVO73" s="165"/>
      <c r="SVP73" s="165"/>
      <c r="SVQ73" s="165"/>
      <c r="SVR73" s="166"/>
      <c r="SVT73" s="164"/>
      <c r="SVU73" s="636"/>
      <c r="SVV73" s="636"/>
      <c r="SVW73" s="165"/>
      <c r="SVX73" s="165"/>
      <c r="SVY73" s="165"/>
      <c r="SVZ73" s="166"/>
      <c r="SWB73" s="164"/>
      <c r="SWC73" s="636"/>
      <c r="SWD73" s="636"/>
      <c r="SWE73" s="165"/>
      <c r="SWF73" s="165"/>
      <c r="SWG73" s="165"/>
      <c r="SWH73" s="166"/>
      <c r="SWJ73" s="164"/>
      <c r="SWK73" s="636"/>
      <c r="SWL73" s="636"/>
      <c r="SWM73" s="165"/>
      <c r="SWN73" s="165"/>
      <c r="SWO73" s="165"/>
      <c r="SWP73" s="166"/>
      <c r="SWR73" s="164"/>
      <c r="SWS73" s="636"/>
      <c r="SWT73" s="636"/>
      <c r="SWU73" s="165"/>
      <c r="SWV73" s="165"/>
      <c r="SWW73" s="165"/>
      <c r="SWX73" s="166"/>
      <c r="SWZ73" s="164"/>
      <c r="SXA73" s="636"/>
      <c r="SXB73" s="636"/>
      <c r="SXC73" s="165"/>
      <c r="SXD73" s="165"/>
      <c r="SXE73" s="165"/>
      <c r="SXF73" s="166"/>
      <c r="SXH73" s="164"/>
      <c r="SXI73" s="636"/>
      <c r="SXJ73" s="636"/>
      <c r="SXK73" s="165"/>
      <c r="SXL73" s="165"/>
      <c r="SXM73" s="165"/>
      <c r="SXN73" s="166"/>
      <c r="SXP73" s="164"/>
      <c r="SXQ73" s="636"/>
      <c r="SXR73" s="636"/>
      <c r="SXS73" s="165"/>
      <c r="SXT73" s="165"/>
      <c r="SXU73" s="165"/>
      <c r="SXV73" s="166"/>
      <c r="SXX73" s="164"/>
      <c r="SXY73" s="636"/>
      <c r="SXZ73" s="636"/>
      <c r="SYA73" s="165"/>
      <c r="SYB73" s="165"/>
      <c r="SYC73" s="165"/>
      <c r="SYD73" s="166"/>
      <c r="SYF73" s="164"/>
      <c r="SYG73" s="636"/>
      <c r="SYH73" s="636"/>
      <c r="SYI73" s="165"/>
      <c r="SYJ73" s="165"/>
      <c r="SYK73" s="165"/>
      <c r="SYL73" s="166"/>
      <c r="SYN73" s="164"/>
      <c r="SYO73" s="636"/>
      <c r="SYP73" s="636"/>
      <c r="SYQ73" s="165"/>
      <c r="SYR73" s="165"/>
      <c r="SYS73" s="165"/>
      <c r="SYT73" s="166"/>
      <c r="SYV73" s="164"/>
      <c r="SYW73" s="636"/>
      <c r="SYX73" s="636"/>
      <c r="SYY73" s="165"/>
      <c r="SYZ73" s="165"/>
      <c r="SZA73" s="165"/>
      <c r="SZB73" s="166"/>
      <c r="SZD73" s="164"/>
      <c r="SZE73" s="636"/>
      <c r="SZF73" s="636"/>
      <c r="SZG73" s="165"/>
      <c r="SZH73" s="165"/>
      <c r="SZI73" s="165"/>
      <c r="SZJ73" s="166"/>
      <c r="SZL73" s="164"/>
      <c r="SZM73" s="636"/>
      <c r="SZN73" s="636"/>
      <c r="SZO73" s="165"/>
      <c r="SZP73" s="165"/>
      <c r="SZQ73" s="165"/>
      <c r="SZR73" s="166"/>
      <c r="SZT73" s="164"/>
      <c r="SZU73" s="636"/>
      <c r="SZV73" s="636"/>
      <c r="SZW73" s="165"/>
      <c r="SZX73" s="165"/>
      <c r="SZY73" s="165"/>
      <c r="SZZ73" s="166"/>
      <c r="TAB73" s="164"/>
      <c r="TAC73" s="636"/>
      <c r="TAD73" s="636"/>
      <c r="TAE73" s="165"/>
      <c r="TAF73" s="165"/>
      <c r="TAG73" s="165"/>
      <c r="TAH73" s="166"/>
      <c r="TAJ73" s="164"/>
      <c r="TAK73" s="636"/>
      <c r="TAL73" s="636"/>
      <c r="TAM73" s="165"/>
      <c r="TAN73" s="165"/>
      <c r="TAO73" s="165"/>
      <c r="TAP73" s="166"/>
      <c r="TAR73" s="164"/>
      <c r="TAS73" s="636"/>
      <c r="TAT73" s="636"/>
      <c r="TAU73" s="165"/>
      <c r="TAV73" s="165"/>
      <c r="TAW73" s="165"/>
      <c r="TAX73" s="166"/>
      <c r="TAZ73" s="164"/>
      <c r="TBA73" s="636"/>
      <c r="TBB73" s="636"/>
      <c r="TBC73" s="165"/>
      <c r="TBD73" s="165"/>
      <c r="TBE73" s="165"/>
      <c r="TBF73" s="166"/>
      <c r="TBH73" s="164"/>
      <c r="TBI73" s="636"/>
      <c r="TBJ73" s="636"/>
      <c r="TBK73" s="165"/>
      <c r="TBL73" s="165"/>
      <c r="TBM73" s="165"/>
      <c r="TBN73" s="166"/>
      <c r="TBP73" s="164"/>
      <c r="TBQ73" s="636"/>
      <c r="TBR73" s="636"/>
      <c r="TBS73" s="165"/>
      <c r="TBT73" s="165"/>
      <c r="TBU73" s="165"/>
      <c r="TBV73" s="166"/>
      <c r="TBX73" s="164"/>
      <c r="TBY73" s="636"/>
      <c r="TBZ73" s="636"/>
      <c r="TCA73" s="165"/>
      <c r="TCB73" s="165"/>
      <c r="TCC73" s="165"/>
      <c r="TCD73" s="166"/>
      <c r="TCF73" s="164"/>
      <c r="TCG73" s="636"/>
      <c r="TCH73" s="636"/>
      <c r="TCI73" s="165"/>
      <c r="TCJ73" s="165"/>
      <c r="TCK73" s="165"/>
      <c r="TCL73" s="166"/>
      <c r="TCN73" s="164"/>
      <c r="TCO73" s="636"/>
      <c r="TCP73" s="636"/>
      <c r="TCQ73" s="165"/>
      <c r="TCR73" s="165"/>
      <c r="TCS73" s="165"/>
      <c r="TCT73" s="166"/>
      <c r="TCV73" s="164"/>
      <c r="TCW73" s="636"/>
      <c r="TCX73" s="636"/>
      <c r="TCY73" s="165"/>
      <c r="TCZ73" s="165"/>
      <c r="TDA73" s="165"/>
      <c r="TDB73" s="166"/>
      <c r="TDD73" s="164"/>
      <c r="TDE73" s="636"/>
      <c r="TDF73" s="636"/>
      <c r="TDG73" s="165"/>
      <c r="TDH73" s="165"/>
      <c r="TDI73" s="165"/>
      <c r="TDJ73" s="166"/>
      <c r="TDL73" s="164"/>
      <c r="TDM73" s="636"/>
      <c r="TDN73" s="636"/>
      <c r="TDO73" s="165"/>
      <c r="TDP73" s="165"/>
      <c r="TDQ73" s="165"/>
      <c r="TDR73" s="166"/>
      <c r="TDT73" s="164"/>
      <c r="TDU73" s="636"/>
      <c r="TDV73" s="636"/>
      <c r="TDW73" s="165"/>
      <c r="TDX73" s="165"/>
      <c r="TDY73" s="165"/>
      <c r="TDZ73" s="166"/>
      <c r="TEB73" s="164"/>
      <c r="TEC73" s="636"/>
      <c r="TED73" s="636"/>
      <c r="TEE73" s="165"/>
      <c r="TEF73" s="165"/>
      <c r="TEG73" s="165"/>
      <c r="TEH73" s="166"/>
      <c r="TEJ73" s="164"/>
      <c r="TEK73" s="636"/>
      <c r="TEL73" s="636"/>
      <c r="TEM73" s="165"/>
      <c r="TEN73" s="165"/>
      <c r="TEO73" s="165"/>
      <c r="TEP73" s="166"/>
      <c r="TER73" s="164"/>
      <c r="TES73" s="636"/>
      <c r="TET73" s="636"/>
      <c r="TEU73" s="165"/>
      <c r="TEV73" s="165"/>
      <c r="TEW73" s="165"/>
      <c r="TEX73" s="166"/>
      <c r="TEZ73" s="164"/>
      <c r="TFA73" s="636"/>
      <c r="TFB73" s="636"/>
      <c r="TFC73" s="165"/>
      <c r="TFD73" s="165"/>
      <c r="TFE73" s="165"/>
      <c r="TFF73" s="166"/>
      <c r="TFH73" s="164"/>
      <c r="TFI73" s="636"/>
      <c r="TFJ73" s="636"/>
      <c r="TFK73" s="165"/>
      <c r="TFL73" s="165"/>
      <c r="TFM73" s="165"/>
      <c r="TFN73" s="166"/>
      <c r="TFP73" s="164"/>
      <c r="TFQ73" s="636"/>
      <c r="TFR73" s="636"/>
      <c r="TFS73" s="165"/>
      <c r="TFT73" s="165"/>
      <c r="TFU73" s="165"/>
      <c r="TFV73" s="166"/>
      <c r="TFX73" s="164"/>
      <c r="TFY73" s="636"/>
      <c r="TFZ73" s="636"/>
      <c r="TGA73" s="165"/>
      <c r="TGB73" s="165"/>
      <c r="TGC73" s="165"/>
      <c r="TGD73" s="166"/>
      <c r="TGF73" s="164"/>
      <c r="TGG73" s="636"/>
      <c r="TGH73" s="636"/>
      <c r="TGI73" s="165"/>
      <c r="TGJ73" s="165"/>
      <c r="TGK73" s="165"/>
      <c r="TGL73" s="166"/>
      <c r="TGN73" s="164"/>
      <c r="TGO73" s="636"/>
      <c r="TGP73" s="636"/>
      <c r="TGQ73" s="165"/>
      <c r="TGR73" s="165"/>
      <c r="TGS73" s="165"/>
      <c r="TGT73" s="166"/>
      <c r="TGV73" s="164"/>
      <c r="TGW73" s="636"/>
      <c r="TGX73" s="636"/>
      <c r="TGY73" s="165"/>
      <c r="TGZ73" s="165"/>
      <c r="THA73" s="165"/>
      <c r="THB73" s="166"/>
      <c r="THD73" s="164"/>
      <c r="THE73" s="636"/>
      <c r="THF73" s="636"/>
      <c r="THG73" s="165"/>
      <c r="THH73" s="165"/>
      <c r="THI73" s="165"/>
      <c r="THJ73" s="166"/>
      <c r="THL73" s="164"/>
      <c r="THM73" s="636"/>
      <c r="THN73" s="636"/>
      <c r="THO73" s="165"/>
      <c r="THP73" s="165"/>
      <c r="THQ73" s="165"/>
      <c r="THR73" s="166"/>
      <c r="THT73" s="164"/>
      <c r="THU73" s="636"/>
      <c r="THV73" s="636"/>
      <c r="THW73" s="165"/>
      <c r="THX73" s="165"/>
      <c r="THY73" s="165"/>
      <c r="THZ73" s="166"/>
      <c r="TIB73" s="164"/>
      <c r="TIC73" s="636"/>
      <c r="TID73" s="636"/>
      <c r="TIE73" s="165"/>
      <c r="TIF73" s="165"/>
      <c r="TIG73" s="165"/>
      <c r="TIH73" s="166"/>
      <c r="TIJ73" s="164"/>
      <c r="TIK73" s="636"/>
      <c r="TIL73" s="636"/>
      <c r="TIM73" s="165"/>
      <c r="TIN73" s="165"/>
      <c r="TIO73" s="165"/>
      <c r="TIP73" s="166"/>
      <c r="TIR73" s="164"/>
      <c r="TIS73" s="636"/>
      <c r="TIT73" s="636"/>
      <c r="TIU73" s="165"/>
      <c r="TIV73" s="165"/>
      <c r="TIW73" s="165"/>
      <c r="TIX73" s="166"/>
      <c r="TIZ73" s="164"/>
      <c r="TJA73" s="636"/>
      <c r="TJB73" s="636"/>
      <c r="TJC73" s="165"/>
      <c r="TJD73" s="165"/>
      <c r="TJE73" s="165"/>
      <c r="TJF73" s="166"/>
      <c r="TJH73" s="164"/>
      <c r="TJI73" s="636"/>
      <c r="TJJ73" s="636"/>
      <c r="TJK73" s="165"/>
      <c r="TJL73" s="165"/>
      <c r="TJM73" s="165"/>
      <c r="TJN73" s="166"/>
      <c r="TJP73" s="164"/>
      <c r="TJQ73" s="636"/>
      <c r="TJR73" s="636"/>
      <c r="TJS73" s="165"/>
      <c r="TJT73" s="165"/>
      <c r="TJU73" s="165"/>
      <c r="TJV73" s="166"/>
      <c r="TJX73" s="164"/>
      <c r="TJY73" s="636"/>
      <c r="TJZ73" s="636"/>
      <c r="TKA73" s="165"/>
      <c r="TKB73" s="165"/>
      <c r="TKC73" s="165"/>
      <c r="TKD73" s="166"/>
      <c r="TKF73" s="164"/>
      <c r="TKG73" s="636"/>
      <c r="TKH73" s="636"/>
      <c r="TKI73" s="165"/>
      <c r="TKJ73" s="165"/>
      <c r="TKK73" s="165"/>
      <c r="TKL73" s="166"/>
      <c r="TKN73" s="164"/>
      <c r="TKO73" s="636"/>
      <c r="TKP73" s="636"/>
      <c r="TKQ73" s="165"/>
      <c r="TKR73" s="165"/>
      <c r="TKS73" s="165"/>
      <c r="TKT73" s="166"/>
      <c r="TKV73" s="164"/>
      <c r="TKW73" s="636"/>
      <c r="TKX73" s="636"/>
      <c r="TKY73" s="165"/>
      <c r="TKZ73" s="165"/>
      <c r="TLA73" s="165"/>
      <c r="TLB73" s="166"/>
      <c r="TLD73" s="164"/>
      <c r="TLE73" s="636"/>
      <c r="TLF73" s="636"/>
      <c r="TLG73" s="165"/>
      <c r="TLH73" s="165"/>
      <c r="TLI73" s="165"/>
      <c r="TLJ73" s="166"/>
      <c r="TLL73" s="164"/>
      <c r="TLM73" s="636"/>
      <c r="TLN73" s="636"/>
      <c r="TLO73" s="165"/>
      <c r="TLP73" s="165"/>
      <c r="TLQ73" s="165"/>
      <c r="TLR73" s="166"/>
      <c r="TLT73" s="164"/>
      <c r="TLU73" s="636"/>
      <c r="TLV73" s="636"/>
      <c r="TLW73" s="165"/>
      <c r="TLX73" s="165"/>
      <c r="TLY73" s="165"/>
      <c r="TLZ73" s="166"/>
      <c r="TMB73" s="164"/>
      <c r="TMC73" s="636"/>
      <c r="TMD73" s="636"/>
      <c r="TME73" s="165"/>
      <c r="TMF73" s="165"/>
      <c r="TMG73" s="165"/>
      <c r="TMH73" s="166"/>
      <c r="TMJ73" s="164"/>
      <c r="TMK73" s="636"/>
      <c r="TML73" s="636"/>
      <c r="TMM73" s="165"/>
      <c r="TMN73" s="165"/>
      <c r="TMO73" s="165"/>
      <c r="TMP73" s="166"/>
      <c r="TMR73" s="164"/>
      <c r="TMS73" s="636"/>
      <c r="TMT73" s="636"/>
      <c r="TMU73" s="165"/>
      <c r="TMV73" s="165"/>
      <c r="TMW73" s="165"/>
      <c r="TMX73" s="166"/>
      <c r="TMZ73" s="164"/>
      <c r="TNA73" s="636"/>
      <c r="TNB73" s="636"/>
      <c r="TNC73" s="165"/>
      <c r="TND73" s="165"/>
      <c r="TNE73" s="165"/>
      <c r="TNF73" s="166"/>
      <c r="TNH73" s="164"/>
      <c r="TNI73" s="636"/>
      <c r="TNJ73" s="636"/>
      <c r="TNK73" s="165"/>
      <c r="TNL73" s="165"/>
      <c r="TNM73" s="165"/>
      <c r="TNN73" s="166"/>
      <c r="TNP73" s="164"/>
      <c r="TNQ73" s="636"/>
      <c r="TNR73" s="636"/>
      <c r="TNS73" s="165"/>
      <c r="TNT73" s="165"/>
      <c r="TNU73" s="165"/>
      <c r="TNV73" s="166"/>
      <c r="TNX73" s="164"/>
      <c r="TNY73" s="636"/>
      <c r="TNZ73" s="636"/>
      <c r="TOA73" s="165"/>
      <c r="TOB73" s="165"/>
      <c r="TOC73" s="165"/>
      <c r="TOD73" s="166"/>
      <c r="TOF73" s="164"/>
      <c r="TOG73" s="636"/>
      <c r="TOH73" s="636"/>
      <c r="TOI73" s="165"/>
      <c r="TOJ73" s="165"/>
      <c r="TOK73" s="165"/>
      <c r="TOL73" s="166"/>
      <c r="TON73" s="164"/>
      <c r="TOO73" s="636"/>
      <c r="TOP73" s="636"/>
      <c r="TOQ73" s="165"/>
      <c r="TOR73" s="165"/>
      <c r="TOS73" s="165"/>
      <c r="TOT73" s="166"/>
      <c r="TOV73" s="164"/>
      <c r="TOW73" s="636"/>
      <c r="TOX73" s="636"/>
      <c r="TOY73" s="165"/>
      <c r="TOZ73" s="165"/>
      <c r="TPA73" s="165"/>
      <c r="TPB73" s="166"/>
      <c r="TPD73" s="164"/>
      <c r="TPE73" s="636"/>
      <c r="TPF73" s="636"/>
      <c r="TPG73" s="165"/>
      <c r="TPH73" s="165"/>
      <c r="TPI73" s="165"/>
      <c r="TPJ73" s="166"/>
      <c r="TPL73" s="164"/>
      <c r="TPM73" s="636"/>
      <c r="TPN73" s="636"/>
      <c r="TPO73" s="165"/>
      <c r="TPP73" s="165"/>
      <c r="TPQ73" s="165"/>
      <c r="TPR73" s="166"/>
      <c r="TPT73" s="164"/>
      <c r="TPU73" s="636"/>
      <c r="TPV73" s="636"/>
      <c r="TPW73" s="165"/>
      <c r="TPX73" s="165"/>
      <c r="TPY73" s="165"/>
      <c r="TPZ73" s="166"/>
      <c r="TQB73" s="164"/>
      <c r="TQC73" s="636"/>
      <c r="TQD73" s="636"/>
      <c r="TQE73" s="165"/>
      <c r="TQF73" s="165"/>
      <c r="TQG73" s="165"/>
      <c r="TQH73" s="166"/>
      <c r="TQJ73" s="164"/>
      <c r="TQK73" s="636"/>
      <c r="TQL73" s="636"/>
      <c r="TQM73" s="165"/>
      <c r="TQN73" s="165"/>
      <c r="TQO73" s="165"/>
      <c r="TQP73" s="166"/>
      <c r="TQR73" s="164"/>
      <c r="TQS73" s="636"/>
      <c r="TQT73" s="636"/>
      <c r="TQU73" s="165"/>
      <c r="TQV73" s="165"/>
      <c r="TQW73" s="165"/>
      <c r="TQX73" s="166"/>
      <c r="TQZ73" s="164"/>
      <c r="TRA73" s="636"/>
      <c r="TRB73" s="636"/>
      <c r="TRC73" s="165"/>
      <c r="TRD73" s="165"/>
      <c r="TRE73" s="165"/>
      <c r="TRF73" s="166"/>
      <c r="TRH73" s="164"/>
      <c r="TRI73" s="636"/>
      <c r="TRJ73" s="636"/>
      <c r="TRK73" s="165"/>
      <c r="TRL73" s="165"/>
      <c r="TRM73" s="165"/>
      <c r="TRN73" s="166"/>
      <c r="TRP73" s="164"/>
      <c r="TRQ73" s="636"/>
      <c r="TRR73" s="636"/>
      <c r="TRS73" s="165"/>
      <c r="TRT73" s="165"/>
      <c r="TRU73" s="165"/>
      <c r="TRV73" s="166"/>
      <c r="TRX73" s="164"/>
      <c r="TRY73" s="636"/>
      <c r="TRZ73" s="636"/>
      <c r="TSA73" s="165"/>
      <c r="TSB73" s="165"/>
      <c r="TSC73" s="165"/>
      <c r="TSD73" s="166"/>
      <c r="TSF73" s="164"/>
      <c r="TSG73" s="636"/>
      <c r="TSH73" s="636"/>
      <c r="TSI73" s="165"/>
      <c r="TSJ73" s="165"/>
      <c r="TSK73" s="165"/>
      <c r="TSL73" s="166"/>
      <c r="TSN73" s="164"/>
      <c r="TSO73" s="636"/>
      <c r="TSP73" s="636"/>
      <c r="TSQ73" s="165"/>
      <c r="TSR73" s="165"/>
      <c r="TSS73" s="165"/>
      <c r="TST73" s="166"/>
      <c r="TSV73" s="164"/>
      <c r="TSW73" s="636"/>
      <c r="TSX73" s="636"/>
      <c r="TSY73" s="165"/>
      <c r="TSZ73" s="165"/>
      <c r="TTA73" s="165"/>
      <c r="TTB73" s="166"/>
      <c r="TTD73" s="164"/>
      <c r="TTE73" s="636"/>
      <c r="TTF73" s="636"/>
      <c r="TTG73" s="165"/>
      <c r="TTH73" s="165"/>
      <c r="TTI73" s="165"/>
      <c r="TTJ73" s="166"/>
      <c r="TTL73" s="164"/>
      <c r="TTM73" s="636"/>
      <c r="TTN73" s="636"/>
      <c r="TTO73" s="165"/>
      <c r="TTP73" s="165"/>
      <c r="TTQ73" s="165"/>
      <c r="TTR73" s="166"/>
      <c r="TTT73" s="164"/>
      <c r="TTU73" s="636"/>
      <c r="TTV73" s="636"/>
      <c r="TTW73" s="165"/>
      <c r="TTX73" s="165"/>
      <c r="TTY73" s="165"/>
      <c r="TTZ73" s="166"/>
      <c r="TUB73" s="164"/>
      <c r="TUC73" s="636"/>
      <c r="TUD73" s="636"/>
      <c r="TUE73" s="165"/>
      <c r="TUF73" s="165"/>
      <c r="TUG73" s="165"/>
      <c r="TUH73" s="166"/>
      <c r="TUJ73" s="164"/>
      <c r="TUK73" s="636"/>
      <c r="TUL73" s="636"/>
      <c r="TUM73" s="165"/>
      <c r="TUN73" s="165"/>
      <c r="TUO73" s="165"/>
      <c r="TUP73" s="166"/>
      <c r="TUR73" s="164"/>
      <c r="TUS73" s="636"/>
      <c r="TUT73" s="636"/>
      <c r="TUU73" s="165"/>
      <c r="TUV73" s="165"/>
      <c r="TUW73" s="165"/>
      <c r="TUX73" s="166"/>
      <c r="TUZ73" s="164"/>
      <c r="TVA73" s="636"/>
      <c r="TVB73" s="636"/>
      <c r="TVC73" s="165"/>
      <c r="TVD73" s="165"/>
      <c r="TVE73" s="165"/>
      <c r="TVF73" s="166"/>
      <c r="TVH73" s="164"/>
      <c r="TVI73" s="636"/>
      <c r="TVJ73" s="636"/>
      <c r="TVK73" s="165"/>
      <c r="TVL73" s="165"/>
      <c r="TVM73" s="165"/>
      <c r="TVN73" s="166"/>
      <c r="TVP73" s="164"/>
      <c r="TVQ73" s="636"/>
      <c r="TVR73" s="636"/>
      <c r="TVS73" s="165"/>
      <c r="TVT73" s="165"/>
      <c r="TVU73" s="165"/>
      <c r="TVV73" s="166"/>
      <c r="TVX73" s="164"/>
      <c r="TVY73" s="636"/>
      <c r="TVZ73" s="636"/>
      <c r="TWA73" s="165"/>
      <c r="TWB73" s="165"/>
      <c r="TWC73" s="165"/>
      <c r="TWD73" s="166"/>
      <c r="TWF73" s="164"/>
      <c r="TWG73" s="636"/>
      <c r="TWH73" s="636"/>
      <c r="TWI73" s="165"/>
      <c r="TWJ73" s="165"/>
      <c r="TWK73" s="165"/>
      <c r="TWL73" s="166"/>
      <c r="TWN73" s="164"/>
      <c r="TWO73" s="636"/>
      <c r="TWP73" s="636"/>
      <c r="TWQ73" s="165"/>
      <c r="TWR73" s="165"/>
      <c r="TWS73" s="165"/>
      <c r="TWT73" s="166"/>
      <c r="TWV73" s="164"/>
      <c r="TWW73" s="636"/>
      <c r="TWX73" s="636"/>
      <c r="TWY73" s="165"/>
      <c r="TWZ73" s="165"/>
      <c r="TXA73" s="165"/>
      <c r="TXB73" s="166"/>
      <c r="TXD73" s="164"/>
      <c r="TXE73" s="636"/>
      <c r="TXF73" s="636"/>
      <c r="TXG73" s="165"/>
      <c r="TXH73" s="165"/>
      <c r="TXI73" s="165"/>
      <c r="TXJ73" s="166"/>
      <c r="TXL73" s="164"/>
      <c r="TXM73" s="636"/>
      <c r="TXN73" s="636"/>
      <c r="TXO73" s="165"/>
      <c r="TXP73" s="165"/>
      <c r="TXQ73" s="165"/>
      <c r="TXR73" s="166"/>
      <c r="TXT73" s="164"/>
      <c r="TXU73" s="636"/>
      <c r="TXV73" s="636"/>
      <c r="TXW73" s="165"/>
      <c r="TXX73" s="165"/>
      <c r="TXY73" s="165"/>
      <c r="TXZ73" s="166"/>
      <c r="TYB73" s="164"/>
      <c r="TYC73" s="636"/>
      <c r="TYD73" s="636"/>
      <c r="TYE73" s="165"/>
      <c r="TYF73" s="165"/>
      <c r="TYG73" s="165"/>
      <c r="TYH73" s="166"/>
      <c r="TYJ73" s="164"/>
      <c r="TYK73" s="636"/>
      <c r="TYL73" s="636"/>
      <c r="TYM73" s="165"/>
      <c r="TYN73" s="165"/>
      <c r="TYO73" s="165"/>
      <c r="TYP73" s="166"/>
      <c r="TYR73" s="164"/>
      <c r="TYS73" s="636"/>
      <c r="TYT73" s="636"/>
      <c r="TYU73" s="165"/>
      <c r="TYV73" s="165"/>
      <c r="TYW73" s="165"/>
      <c r="TYX73" s="166"/>
      <c r="TYZ73" s="164"/>
      <c r="TZA73" s="636"/>
      <c r="TZB73" s="636"/>
      <c r="TZC73" s="165"/>
      <c r="TZD73" s="165"/>
      <c r="TZE73" s="165"/>
      <c r="TZF73" s="166"/>
      <c r="TZH73" s="164"/>
      <c r="TZI73" s="636"/>
      <c r="TZJ73" s="636"/>
      <c r="TZK73" s="165"/>
      <c r="TZL73" s="165"/>
      <c r="TZM73" s="165"/>
      <c r="TZN73" s="166"/>
      <c r="TZP73" s="164"/>
      <c r="TZQ73" s="636"/>
      <c r="TZR73" s="636"/>
      <c r="TZS73" s="165"/>
      <c r="TZT73" s="165"/>
      <c r="TZU73" s="165"/>
      <c r="TZV73" s="166"/>
      <c r="TZX73" s="164"/>
      <c r="TZY73" s="636"/>
      <c r="TZZ73" s="636"/>
      <c r="UAA73" s="165"/>
      <c r="UAB73" s="165"/>
      <c r="UAC73" s="165"/>
      <c r="UAD73" s="166"/>
      <c r="UAF73" s="164"/>
      <c r="UAG73" s="636"/>
      <c r="UAH73" s="636"/>
      <c r="UAI73" s="165"/>
      <c r="UAJ73" s="165"/>
      <c r="UAK73" s="165"/>
      <c r="UAL73" s="166"/>
      <c r="UAN73" s="164"/>
      <c r="UAO73" s="636"/>
      <c r="UAP73" s="636"/>
      <c r="UAQ73" s="165"/>
      <c r="UAR73" s="165"/>
      <c r="UAS73" s="165"/>
      <c r="UAT73" s="166"/>
      <c r="UAV73" s="164"/>
      <c r="UAW73" s="636"/>
      <c r="UAX73" s="636"/>
      <c r="UAY73" s="165"/>
      <c r="UAZ73" s="165"/>
      <c r="UBA73" s="165"/>
      <c r="UBB73" s="166"/>
      <c r="UBD73" s="164"/>
      <c r="UBE73" s="636"/>
      <c r="UBF73" s="636"/>
      <c r="UBG73" s="165"/>
      <c r="UBH73" s="165"/>
      <c r="UBI73" s="165"/>
      <c r="UBJ73" s="166"/>
      <c r="UBL73" s="164"/>
      <c r="UBM73" s="636"/>
      <c r="UBN73" s="636"/>
      <c r="UBO73" s="165"/>
      <c r="UBP73" s="165"/>
      <c r="UBQ73" s="165"/>
      <c r="UBR73" s="166"/>
      <c r="UBT73" s="164"/>
      <c r="UBU73" s="636"/>
      <c r="UBV73" s="636"/>
      <c r="UBW73" s="165"/>
      <c r="UBX73" s="165"/>
      <c r="UBY73" s="165"/>
      <c r="UBZ73" s="166"/>
      <c r="UCB73" s="164"/>
      <c r="UCC73" s="636"/>
      <c r="UCD73" s="636"/>
      <c r="UCE73" s="165"/>
      <c r="UCF73" s="165"/>
      <c r="UCG73" s="165"/>
      <c r="UCH73" s="166"/>
      <c r="UCJ73" s="164"/>
      <c r="UCK73" s="636"/>
      <c r="UCL73" s="636"/>
      <c r="UCM73" s="165"/>
      <c r="UCN73" s="165"/>
      <c r="UCO73" s="165"/>
      <c r="UCP73" s="166"/>
      <c r="UCR73" s="164"/>
      <c r="UCS73" s="636"/>
      <c r="UCT73" s="636"/>
      <c r="UCU73" s="165"/>
      <c r="UCV73" s="165"/>
      <c r="UCW73" s="165"/>
      <c r="UCX73" s="166"/>
      <c r="UCZ73" s="164"/>
      <c r="UDA73" s="636"/>
      <c r="UDB73" s="636"/>
      <c r="UDC73" s="165"/>
      <c r="UDD73" s="165"/>
      <c r="UDE73" s="165"/>
      <c r="UDF73" s="166"/>
      <c r="UDH73" s="164"/>
      <c r="UDI73" s="636"/>
      <c r="UDJ73" s="636"/>
      <c r="UDK73" s="165"/>
      <c r="UDL73" s="165"/>
      <c r="UDM73" s="165"/>
      <c r="UDN73" s="166"/>
      <c r="UDP73" s="164"/>
      <c r="UDQ73" s="636"/>
      <c r="UDR73" s="636"/>
      <c r="UDS73" s="165"/>
      <c r="UDT73" s="165"/>
      <c r="UDU73" s="165"/>
      <c r="UDV73" s="166"/>
      <c r="UDX73" s="164"/>
      <c r="UDY73" s="636"/>
      <c r="UDZ73" s="636"/>
      <c r="UEA73" s="165"/>
      <c r="UEB73" s="165"/>
      <c r="UEC73" s="165"/>
      <c r="UED73" s="166"/>
      <c r="UEF73" s="164"/>
      <c r="UEG73" s="636"/>
      <c r="UEH73" s="636"/>
      <c r="UEI73" s="165"/>
      <c r="UEJ73" s="165"/>
      <c r="UEK73" s="165"/>
      <c r="UEL73" s="166"/>
      <c r="UEN73" s="164"/>
      <c r="UEO73" s="636"/>
      <c r="UEP73" s="636"/>
      <c r="UEQ73" s="165"/>
      <c r="UER73" s="165"/>
      <c r="UES73" s="165"/>
      <c r="UET73" s="166"/>
      <c r="UEV73" s="164"/>
      <c r="UEW73" s="636"/>
      <c r="UEX73" s="636"/>
      <c r="UEY73" s="165"/>
      <c r="UEZ73" s="165"/>
      <c r="UFA73" s="165"/>
      <c r="UFB73" s="166"/>
      <c r="UFD73" s="164"/>
      <c r="UFE73" s="636"/>
      <c r="UFF73" s="636"/>
      <c r="UFG73" s="165"/>
      <c r="UFH73" s="165"/>
      <c r="UFI73" s="165"/>
      <c r="UFJ73" s="166"/>
      <c r="UFL73" s="164"/>
      <c r="UFM73" s="636"/>
      <c r="UFN73" s="636"/>
      <c r="UFO73" s="165"/>
      <c r="UFP73" s="165"/>
      <c r="UFQ73" s="165"/>
      <c r="UFR73" s="166"/>
      <c r="UFT73" s="164"/>
      <c r="UFU73" s="636"/>
      <c r="UFV73" s="636"/>
      <c r="UFW73" s="165"/>
      <c r="UFX73" s="165"/>
      <c r="UFY73" s="165"/>
      <c r="UFZ73" s="166"/>
      <c r="UGB73" s="164"/>
      <c r="UGC73" s="636"/>
      <c r="UGD73" s="636"/>
      <c r="UGE73" s="165"/>
      <c r="UGF73" s="165"/>
      <c r="UGG73" s="165"/>
      <c r="UGH73" s="166"/>
      <c r="UGJ73" s="164"/>
      <c r="UGK73" s="636"/>
      <c r="UGL73" s="636"/>
      <c r="UGM73" s="165"/>
      <c r="UGN73" s="165"/>
      <c r="UGO73" s="165"/>
      <c r="UGP73" s="166"/>
      <c r="UGR73" s="164"/>
      <c r="UGS73" s="636"/>
      <c r="UGT73" s="636"/>
      <c r="UGU73" s="165"/>
      <c r="UGV73" s="165"/>
      <c r="UGW73" s="165"/>
      <c r="UGX73" s="166"/>
      <c r="UGZ73" s="164"/>
      <c r="UHA73" s="636"/>
      <c r="UHB73" s="636"/>
      <c r="UHC73" s="165"/>
      <c r="UHD73" s="165"/>
      <c r="UHE73" s="165"/>
      <c r="UHF73" s="166"/>
      <c r="UHH73" s="164"/>
      <c r="UHI73" s="636"/>
      <c r="UHJ73" s="636"/>
      <c r="UHK73" s="165"/>
      <c r="UHL73" s="165"/>
      <c r="UHM73" s="165"/>
      <c r="UHN73" s="166"/>
      <c r="UHP73" s="164"/>
      <c r="UHQ73" s="636"/>
      <c r="UHR73" s="636"/>
      <c r="UHS73" s="165"/>
      <c r="UHT73" s="165"/>
      <c r="UHU73" s="165"/>
      <c r="UHV73" s="166"/>
      <c r="UHX73" s="164"/>
      <c r="UHY73" s="636"/>
      <c r="UHZ73" s="636"/>
      <c r="UIA73" s="165"/>
      <c r="UIB73" s="165"/>
      <c r="UIC73" s="165"/>
      <c r="UID73" s="166"/>
      <c r="UIF73" s="164"/>
      <c r="UIG73" s="636"/>
      <c r="UIH73" s="636"/>
      <c r="UII73" s="165"/>
      <c r="UIJ73" s="165"/>
      <c r="UIK73" s="165"/>
      <c r="UIL73" s="166"/>
      <c r="UIN73" s="164"/>
      <c r="UIO73" s="636"/>
      <c r="UIP73" s="636"/>
      <c r="UIQ73" s="165"/>
      <c r="UIR73" s="165"/>
      <c r="UIS73" s="165"/>
      <c r="UIT73" s="166"/>
      <c r="UIV73" s="164"/>
      <c r="UIW73" s="636"/>
      <c r="UIX73" s="636"/>
      <c r="UIY73" s="165"/>
      <c r="UIZ73" s="165"/>
      <c r="UJA73" s="165"/>
      <c r="UJB73" s="166"/>
      <c r="UJD73" s="164"/>
      <c r="UJE73" s="636"/>
      <c r="UJF73" s="636"/>
      <c r="UJG73" s="165"/>
      <c r="UJH73" s="165"/>
      <c r="UJI73" s="165"/>
      <c r="UJJ73" s="166"/>
      <c r="UJL73" s="164"/>
      <c r="UJM73" s="636"/>
      <c r="UJN73" s="636"/>
      <c r="UJO73" s="165"/>
      <c r="UJP73" s="165"/>
      <c r="UJQ73" s="165"/>
      <c r="UJR73" s="166"/>
      <c r="UJT73" s="164"/>
      <c r="UJU73" s="636"/>
      <c r="UJV73" s="636"/>
      <c r="UJW73" s="165"/>
      <c r="UJX73" s="165"/>
      <c r="UJY73" s="165"/>
      <c r="UJZ73" s="166"/>
      <c r="UKB73" s="164"/>
      <c r="UKC73" s="636"/>
      <c r="UKD73" s="636"/>
      <c r="UKE73" s="165"/>
      <c r="UKF73" s="165"/>
      <c r="UKG73" s="165"/>
      <c r="UKH73" s="166"/>
      <c r="UKJ73" s="164"/>
      <c r="UKK73" s="636"/>
      <c r="UKL73" s="636"/>
      <c r="UKM73" s="165"/>
      <c r="UKN73" s="165"/>
      <c r="UKO73" s="165"/>
      <c r="UKP73" s="166"/>
      <c r="UKR73" s="164"/>
      <c r="UKS73" s="636"/>
      <c r="UKT73" s="636"/>
      <c r="UKU73" s="165"/>
      <c r="UKV73" s="165"/>
      <c r="UKW73" s="165"/>
      <c r="UKX73" s="166"/>
      <c r="UKZ73" s="164"/>
      <c r="ULA73" s="636"/>
      <c r="ULB73" s="636"/>
      <c r="ULC73" s="165"/>
      <c r="ULD73" s="165"/>
      <c r="ULE73" s="165"/>
      <c r="ULF73" s="166"/>
      <c r="ULH73" s="164"/>
      <c r="ULI73" s="636"/>
      <c r="ULJ73" s="636"/>
      <c r="ULK73" s="165"/>
      <c r="ULL73" s="165"/>
      <c r="ULM73" s="165"/>
      <c r="ULN73" s="166"/>
      <c r="ULP73" s="164"/>
      <c r="ULQ73" s="636"/>
      <c r="ULR73" s="636"/>
      <c r="ULS73" s="165"/>
      <c r="ULT73" s="165"/>
      <c r="ULU73" s="165"/>
      <c r="ULV73" s="166"/>
      <c r="ULX73" s="164"/>
      <c r="ULY73" s="636"/>
      <c r="ULZ73" s="636"/>
      <c r="UMA73" s="165"/>
      <c r="UMB73" s="165"/>
      <c r="UMC73" s="165"/>
      <c r="UMD73" s="166"/>
      <c r="UMF73" s="164"/>
      <c r="UMG73" s="636"/>
      <c r="UMH73" s="636"/>
      <c r="UMI73" s="165"/>
      <c r="UMJ73" s="165"/>
      <c r="UMK73" s="165"/>
      <c r="UML73" s="166"/>
      <c r="UMN73" s="164"/>
      <c r="UMO73" s="636"/>
      <c r="UMP73" s="636"/>
      <c r="UMQ73" s="165"/>
      <c r="UMR73" s="165"/>
      <c r="UMS73" s="165"/>
      <c r="UMT73" s="166"/>
      <c r="UMV73" s="164"/>
      <c r="UMW73" s="636"/>
      <c r="UMX73" s="636"/>
      <c r="UMY73" s="165"/>
      <c r="UMZ73" s="165"/>
      <c r="UNA73" s="165"/>
      <c r="UNB73" s="166"/>
      <c r="UND73" s="164"/>
      <c r="UNE73" s="636"/>
      <c r="UNF73" s="636"/>
      <c r="UNG73" s="165"/>
      <c r="UNH73" s="165"/>
      <c r="UNI73" s="165"/>
      <c r="UNJ73" s="166"/>
      <c r="UNL73" s="164"/>
      <c r="UNM73" s="636"/>
      <c r="UNN73" s="636"/>
      <c r="UNO73" s="165"/>
      <c r="UNP73" s="165"/>
      <c r="UNQ73" s="165"/>
      <c r="UNR73" s="166"/>
      <c r="UNT73" s="164"/>
      <c r="UNU73" s="636"/>
      <c r="UNV73" s="636"/>
      <c r="UNW73" s="165"/>
      <c r="UNX73" s="165"/>
      <c r="UNY73" s="165"/>
      <c r="UNZ73" s="166"/>
      <c r="UOB73" s="164"/>
      <c r="UOC73" s="636"/>
      <c r="UOD73" s="636"/>
      <c r="UOE73" s="165"/>
      <c r="UOF73" s="165"/>
      <c r="UOG73" s="165"/>
      <c r="UOH73" s="166"/>
      <c r="UOJ73" s="164"/>
      <c r="UOK73" s="636"/>
      <c r="UOL73" s="636"/>
      <c r="UOM73" s="165"/>
      <c r="UON73" s="165"/>
      <c r="UOO73" s="165"/>
      <c r="UOP73" s="166"/>
      <c r="UOR73" s="164"/>
      <c r="UOS73" s="636"/>
      <c r="UOT73" s="636"/>
      <c r="UOU73" s="165"/>
      <c r="UOV73" s="165"/>
      <c r="UOW73" s="165"/>
      <c r="UOX73" s="166"/>
      <c r="UOZ73" s="164"/>
      <c r="UPA73" s="636"/>
      <c r="UPB73" s="636"/>
      <c r="UPC73" s="165"/>
      <c r="UPD73" s="165"/>
      <c r="UPE73" s="165"/>
      <c r="UPF73" s="166"/>
      <c r="UPH73" s="164"/>
      <c r="UPI73" s="636"/>
      <c r="UPJ73" s="636"/>
      <c r="UPK73" s="165"/>
      <c r="UPL73" s="165"/>
      <c r="UPM73" s="165"/>
      <c r="UPN73" s="166"/>
      <c r="UPP73" s="164"/>
      <c r="UPQ73" s="636"/>
      <c r="UPR73" s="636"/>
      <c r="UPS73" s="165"/>
      <c r="UPT73" s="165"/>
      <c r="UPU73" s="165"/>
      <c r="UPV73" s="166"/>
      <c r="UPX73" s="164"/>
      <c r="UPY73" s="636"/>
      <c r="UPZ73" s="636"/>
      <c r="UQA73" s="165"/>
      <c r="UQB73" s="165"/>
      <c r="UQC73" s="165"/>
      <c r="UQD73" s="166"/>
      <c r="UQF73" s="164"/>
      <c r="UQG73" s="636"/>
      <c r="UQH73" s="636"/>
      <c r="UQI73" s="165"/>
      <c r="UQJ73" s="165"/>
      <c r="UQK73" s="165"/>
      <c r="UQL73" s="166"/>
      <c r="UQN73" s="164"/>
      <c r="UQO73" s="636"/>
      <c r="UQP73" s="636"/>
      <c r="UQQ73" s="165"/>
      <c r="UQR73" s="165"/>
      <c r="UQS73" s="165"/>
      <c r="UQT73" s="166"/>
      <c r="UQV73" s="164"/>
      <c r="UQW73" s="636"/>
      <c r="UQX73" s="636"/>
      <c r="UQY73" s="165"/>
      <c r="UQZ73" s="165"/>
      <c r="URA73" s="165"/>
      <c r="URB73" s="166"/>
      <c r="URD73" s="164"/>
      <c r="URE73" s="636"/>
      <c r="URF73" s="636"/>
      <c r="URG73" s="165"/>
      <c r="URH73" s="165"/>
      <c r="URI73" s="165"/>
      <c r="URJ73" s="166"/>
      <c r="URL73" s="164"/>
      <c r="URM73" s="636"/>
      <c r="URN73" s="636"/>
      <c r="URO73" s="165"/>
      <c r="URP73" s="165"/>
      <c r="URQ73" s="165"/>
      <c r="URR73" s="166"/>
      <c r="URT73" s="164"/>
      <c r="URU73" s="636"/>
      <c r="URV73" s="636"/>
      <c r="URW73" s="165"/>
      <c r="URX73" s="165"/>
      <c r="URY73" s="165"/>
      <c r="URZ73" s="166"/>
      <c r="USB73" s="164"/>
      <c r="USC73" s="636"/>
      <c r="USD73" s="636"/>
      <c r="USE73" s="165"/>
      <c r="USF73" s="165"/>
      <c r="USG73" s="165"/>
      <c r="USH73" s="166"/>
      <c r="USJ73" s="164"/>
      <c r="USK73" s="636"/>
      <c r="USL73" s="636"/>
      <c r="USM73" s="165"/>
      <c r="USN73" s="165"/>
      <c r="USO73" s="165"/>
      <c r="USP73" s="166"/>
      <c r="USR73" s="164"/>
      <c r="USS73" s="636"/>
      <c r="UST73" s="636"/>
      <c r="USU73" s="165"/>
      <c r="USV73" s="165"/>
      <c r="USW73" s="165"/>
      <c r="USX73" s="166"/>
      <c r="USZ73" s="164"/>
      <c r="UTA73" s="636"/>
      <c r="UTB73" s="636"/>
      <c r="UTC73" s="165"/>
      <c r="UTD73" s="165"/>
      <c r="UTE73" s="165"/>
      <c r="UTF73" s="166"/>
      <c r="UTH73" s="164"/>
      <c r="UTI73" s="636"/>
      <c r="UTJ73" s="636"/>
      <c r="UTK73" s="165"/>
      <c r="UTL73" s="165"/>
      <c r="UTM73" s="165"/>
      <c r="UTN73" s="166"/>
      <c r="UTP73" s="164"/>
      <c r="UTQ73" s="636"/>
      <c r="UTR73" s="636"/>
      <c r="UTS73" s="165"/>
      <c r="UTT73" s="165"/>
      <c r="UTU73" s="165"/>
      <c r="UTV73" s="166"/>
      <c r="UTX73" s="164"/>
      <c r="UTY73" s="636"/>
      <c r="UTZ73" s="636"/>
      <c r="UUA73" s="165"/>
      <c r="UUB73" s="165"/>
      <c r="UUC73" s="165"/>
      <c r="UUD73" s="166"/>
      <c r="UUF73" s="164"/>
      <c r="UUG73" s="636"/>
      <c r="UUH73" s="636"/>
      <c r="UUI73" s="165"/>
      <c r="UUJ73" s="165"/>
      <c r="UUK73" s="165"/>
      <c r="UUL73" s="166"/>
      <c r="UUN73" s="164"/>
      <c r="UUO73" s="636"/>
      <c r="UUP73" s="636"/>
      <c r="UUQ73" s="165"/>
      <c r="UUR73" s="165"/>
      <c r="UUS73" s="165"/>
      <c r="UUT73" s="166"/>
      <c r="UUV73" s="164"/>
      <c r="UUW73" s="636"/>
      <c r="UUX73" s="636"/>
      <c r="UUY73" s="165"/>
      <c r="UUZ73" s="165"/>
      <c r="UVA73" s="165"/>
      <c r="UVB73" s="166"/>
      <c r="UVD73" s="164"/>
      <c r="UVE73" s="636"/>
      <c r="UVF73" s="636"/>
      <c r="UVG73" s="165"/>
      <c r="UVH73" s="165"/>
      <c r="UVI73" s="165"/>
      <c r="UVJ73" s="166"/>
      <c r="UVL73" s="164"/>
      <c r="UVM73" s="636"/>
      <c r="UVN73" s="636"/>
      <c r="UVO73" s="165"/>
      <c r="UVP73" s="165"/>
      <c r="UVQ73" s="165"/>
      <c r="UVR73" s="166"/>
      <c r="UVT73" s="164"/>
      <c r="UVU73" s="636"/>
      <c r="UVV73" s="636"/>
      <c r="UVW73" s="165"/>
      <c r="UVX73" s="165"/>
      <c r="UVY73" s="165"/>
      <c r="UVZ73" s="166"/>
      <c r="UWB73" s="164"/>
      <c r="UWC73" s="636"/>
      <c r="UWD73" s="636"/>
      <c r="UWE73" s="165"/>
      <c r="UWF73" s="165"/>
      <c r="UWG73" s="165"/>
      <c r="UWH73" s="166"/>
      <c r="UWJ73" s="164"/>
      <c r="UWK73" s="636"/>
      <c r="UWL73" s="636"/>
      <c r="UWM73" s="165"/>
      <c r="UWN73" s="165"/>
      <c r="UWO73" s="165"/>
      <c r="UWP73" s="166"/>
      <c r="UWR73" s="164"/>
      <c r="UWS73" s="636"/>
      <c r="UWT73" s="636"/>
      <c r="UWU73" s="165"/>
      <c r="UWV73" s="165"/>
      <c r="UWW73" s="165"/>
      <c r="UWX73" s="166"/>
      <c r="UWZ73" s="164"/>
      <c r="UXA73" s="636"/>
      <c r="UXB73" s="636"/>
      <c r="UXC73" s="165"/>
      <c r="UXD73" s="165"/>
      <c r="UXE73" s="165"/>
      <c r="UXF73" s="166"/>
      <c r="UXH73" s="164"/>
      <c r="UXI73" s="636"/>
      <c r="UXJ73" s="636"/>
      <c r="UXK73" s="165"/>
      <c r="UXL73" s="165"/>
      <c r="UXM73" s="165"/>
      <c r="UXN73" s="166"/>
      <c r="UXP73" s="164"/>
      <c r="UXQ73" s="636"/>
      <c r="UXR73" s="636"/>
      <c r="UXS73" s="165"/>
      <c r="UXT73" s="165"/>
      <c r="UXU73" s="165"/>
      <c r="UXV73" s="166"/>
      <c r="UXX73" s="164"/>
      <c r="UXY73" s="636"/>
      <c r="UXZ73" s="636"/>
      <c r="UYA73" s="165"/>
      <c r="UYB73" s="165"/>
      <c r="UYC73" s="165"/>
      <c r="UYD73" s="166"/>
      <c r="UYF73" s="164"/>
      <c r="UYG73" s="636"/>
      <c r="UYH73" s="636"/>
      <c r="UYI73" s="165"/>
      <c r="UYJ73" s="165"/>
      <c r="UYK73" s="165"/>
      <c r="UYL73" s="166"/>
      <c r="UYN73" s="164"/>
      <c r="UYO73" s="636"/>
      <c r="UYP73" s="636"/>
      <c r="UYQ73" s="165"/>
      <c r="UYR73" s="165"/>
      <c r="UYS73" s="165"/>
      <c r="UYT73" s="166"/>
      <c r="UYV73" s="164"/>
      <c r="UYW73" s="636"/>
      <c r="UYX73" s="636"/>
      <c r="UYY73" s="165"/>
      <c r="UYZ73" s="165"/>
      <c r="UZA73" s="165"/>
      <c r="UZB73" s="166"/>
      <c r="UZD73" s="164"/>
      <c r="UZE73" s="636"/>
      <c r="UZF73" s="636"/>
      <c r="UZG73" s="165"/>
      <c r="UZH73" s="165"/>
      <c r="UZI73" s="165"/>
      <c r="UZJ73" s="166"/>
      <c r="UZL73" s="164"/>
      <c r="UZM73" s="636"/>
      <c r="UZN73" s="636"/>
      <c r="UZO73" s="165"/>
      <c r="UZP73" s="165"/>
      <c r="UZQ73" s="165"/>
      <c r="UZR73" s="166"/>
      <c r="UZT73" s="164"/>
      <c r="UZU73" s="636"/>
      <c r="UZV73" s="636"/>
      <c r="UZW73" s="165"/>
      <c r="UZX73" s="165"/>
      <c r="UZY73" s="165"/>
      <c r="UZZ73" s="166"/>
      <c r="VAB73" s="164"/>
      <c r="VAC73" s="636"/>
      <c r="VAD73" s="636"/>
      <c r="VAE73" s="165"/>
      <c r="VAF73" s="165"/>
      <c r="VAG73" s="165"/>
      <c r="VAH73" s="166"/>
      <c r="VAJ73" s="164"/>
      <c r="VAK73" s="636"/>
      <c r="VAL73" s="636"/>
      <c r="VAM73" s="165"/>
      <c r="VAN73" s="165"/>
      <c r="VAO73" s="165"/>
      <c r="VAP73" s="166"/>
      <c r="VAR73" s="164"/>
      <c r="VAS73" s="636"/>
      <c r="VAT73" s="636"/>
      <c r="VAU73" s="165"/>
      <c r="VAV73" s="165"/>
      <c r="VAW73" s="165"/>
      <c r="VAX73" s="166"/>
      <c r="VAZ73" s="164"/>
      <c r="VBA73" s="636"/>
      <c r="VBB73" s="636"/>
      <c r="VBC73" s="165"/>
      <c r="VBD73" s="165"/>
      <c r="VBE73" s="165"/>
      <c r="VBF73" s="166"/>
      <c r="VBH73" s="164"/>
      <c r="VBI73" s="636"/>
      <c r="VBJ73" s="636"/>
      <c r="VBK73" s="165"/>
      <c r="VBL73" s="165"/>
      <c r="VBM73" s="165"/>
      <c r="VBN73" s="166"/>
      <c r="VBP73" s="164"/>
      <c r="VBQ73" s="636"/>
      <c r="VBR73" s="636"/>
      <c r="VBS73" s="165"/>
      <c r="VBT73" s="165"/>
      <c r="VBU73" s="165"/>
      <c r="VBV73" s="166"/>
      <c r="VBX73" s="164"/>
      <c r="VBY73" s="636"/>
      <c r="VBZ73" s="636"/>
      <c r="VCA73" s="165"/>
      <c r="VCB73" s="165"/>
      <c r="VCC73" s="165"/>
      <c r="VCD73" s="166"/>
      <c r="VCF73" s="164"/>
      <c r="VCG73" s="636"/>
      <c r="VCH73" s="636"/>
      <c r="VCI73" s="165"/>
      <c r="VCJ73" s="165"/>
      <c r="VCK73" s="165"/>
      <c r="VCL73" s="166"/>
      <c r="VCN73" s="164"/>
      <c r="VCO73" s="636"/>
      <c r="VCP73" s="636"/>
      <c r="VCQ73" s="165"/>
      <c r="VCR73" s="165"/>
      <c r="VCS73" s="165"/>
      <c r="VCT73" s="166"/>
      <c r="VCV73" s="164"/>
      <c r="VCW73" s="636"/>
      <c r="VCX73" s="636"/>
      <c r="VCY73" s="165"/>
      <c r="VCZ73" s="165"/>
      <c r="VDA73" s="165"/>
      <c r="VDB73" s="166"/>
      <c r="VDD73" s="164"/>
      <c r="VDE73" s="636"/>
      <c r="VDF73" s="636"/>
      <c r="VDG73" s="165"/>
      <c r="VDH73" s="165"/>
      <c r="VDI73" s="165"/>
      <c r="VDJ73" s="166"/>
      <c r="VDL73" s="164"/>
      <c r="VDM73" s="636"/>
      <c r="VDN73" s="636"/>
      <c r="VDO73" s="165"/>
      <c r="VDP73" s="165"/>
      <c r="VDQ73" s="165"/>
      <c r="VDR73" s="166"/>
      <c r="VDT73" s="164"/>
      <c r="VDU73" s="636"/>
      <c r="VDV73" s="636"/>
      <c r="VDW73" s="165"/>
      <c r="VDX73" s="165"/>
      <c r="VDY73" s="165"/>
      <c r="VDZ73" s="166"/>
      <c r="VEB73" s="164"/>
      <c r="VEC73" s="636"/>
      <c r="VED73" s="636"/>
      <c r="VEE73" s="165"/>
      <c r="VEF73" s="165"/>
      <c r="VEG73" s="165"/>
      <c r="VEH73" s="166"/>
      <c r="VEJ73" s="164"/>
      <c r="VEK73" s="636"/>
      <c r="VEL73" s="636"/>
      <c r="VEM73" s="165"/>
      <c r="VEN73" s="165"/>
      <c r="VEO73" s="165"/>
      <c r="VEP73" s="166"/>
      <c r="VER73" s="164"/>
      <c r="VES73" s="636"/>
      <c r="VET73" s="636"/>
      <c r="VEU73" s="165"/>
      <c r="VEV73" s="165"/>
      <c r="VEW73" s="165"/>
      <c r="VEX73" s="166"/>
      <c r="VEZ73" s="164"/>
      <c r="VFA73" s="636"/>
      <c r="VFB73" s="636"/>
      <c r="VFC73" s="165"/>
      <c r="VFD73" s="165"/>
      <c r="VFE73" s="165"/>
      <c r="VFF73" s="166"/>
      <c r="VFH73" s="164"/>
      <c r="VFI73" s="636"/>
      <c r="VFJ73" s="636"/>
      <c r="VFK73" s="165"/>
      <c r="VFL73" s="165"/>
      <c r="VFM73" s="165"/>
      <c r="VFN73" s="166"/>
      <c r="VFP73" s="164"/>
      <c r="VFQ73" s="636"/>
      <c r="VFR73" s="636"/>
      <c r="VFS73" s="165"/>
      <c r="VFT73" s="165"/>
      <c r="VFU73" s="165"/>
      <c r="VFV73" s="166"/>
      <c r="VFX73" s="164"/>
      <c r="VFY73" s="636"/>
      <c r="VFZ73" s="636"/>
      <c r="VGA73" s="165"/>
      <c r="VGB73" s="165"/>
      <c r="VGC73" s="165"/>
      <c r="VGD73" s="166"/>
      <c r="VGF73" s="164"/>
      <c r="VGG73" s="636"/>
      <c r="VGH73" s="636"/>
      <c r="VGI73" s="165"/>
      <c r="VGJ73" s="165"/>
      <c r="VGK73" s="165"/>
      <c r="VGL73" s="166"/>
      <c r="VGN73" s="164"/>
      <c r="VGO73" s="636"/>
      <c r="VGP73" s="636"/>
      <c r="VGQ73" s="165"/>
      <c r="VGR73" s="165"/>
      <c r="VGS73" s="165"/>
      <c r="VGT73" s="166"/>
      <c r="VGV73" s="164"/>
      <c r="VGW73" s="636"/>
      <c r="VGX73" s="636"/>
      <c r="VGY73" s="165"/>
      <c r="VGZ73" s="165"/>
      <c r="VHA73" s="165"/>
      <c r="VHB73" s="166"/>
      <c r="VHD73" s="164"/>
      <c r="VHE73" s="636"/>
      <c r="VHF73" s="636"/>
      <c r="VHG73" s="165"/>
      <c r="VHH73" s="165"/>
      <c r="VHI73" s="165"/>
      <c r="VHJ73" s="166"/>
      <c r="VHL73" s="164"/>
      <c r="VHM73" s="636"/>
      <c r="VHN73" s="636"/>
      <c r="VHO73" s="165"/>
      <c r="VHP73" s="165"/>
      <c r="VHQ73" s="165"/>
      <c r="VHR73" s="166"/>
      <c r="VHT73" s="164"/>
      <c r="VHU73" s="636"/>
      <c r="VHV73" s="636"/>
      <c r="VHW73" s="165"/>
      <c r="VHX73" s="165"/>
      <c r="VHY73" s="165"/>
      <c r="VHZ73" s="166"/>
      <c r="VIB73" s="164"/>
      <c r="VIC73" s="636"/>
      <c r="VID73" s="636"/>
      <c r="VIE73" s="165"/>
      <c r="VIF73" s="165"/>
      <c r="VIG73" s="165"/>
      <c r="VIH73" s="166"/>
      <c r="VIJ73" s="164"/>
      <c r="VIK73" s="636"/>
      <c r="VIL73" s="636"/>
      <c r="VIM73" s="165"/>
      <c r="VIN73" s="165"/>
      <c r="VIO73" s="165"/>
      <c r="VIP73" s="166"/>
      <c r="VIR73" s="164"/>
      <c r="VIS73" s="636"/>
      <c r="VIT73" s="636"/>
      <c r="VIU73" s="165"/>
      <c r="VIV73" s="165"/>
      <c r="VIW73" s="165"/>
      <c r="VIX73" s="166"/>
      <c r="VIZ73" s="164"/>
      <c r="VJA73" s="636"/>
      <c r="VJB73" s="636"/>
      <c r="VJC73" s="165"/>
      <c r="VJD73" s="165"/>
      <c r="VJE73" s="165"/>
      <c r="VJF73" s="166"/>
      <c r="VJH73" s="164"/>
      <c r="VJI73" s="636"/>
      <c r="VJJ73" s="636"/>
      <c r="VJK73" s="165"/>
      <c r="VJL73" s="165"/>
      <c r="VJM73" s="165"/>
      <c r="VJN73" s="166"/>
      <c r="VJP73" s="164"/>
      <c r="VJQ73" s="636"/>
      <c r="VJR73" s="636"/>
      <c r="VJS73" s="165"/>
      <c r="VJT73" s="165"/>
      <c r="VJU73" s="165"/>
      <c r="VJV73" s="166"/>
      <c r="VJX73" s="164"/>
      <c r="VJY73" s="636"/>
      <c r="VJZ73" s="636"/>
      <c r="VKA73" s="165"/>
      <c r="VKB73" s="165"/>
      <c r="VKC73" s="165"/>
      <c r="VKD73" s="166"/>
      <c r="VKF73" s="164"/>
      <c r="VKG73" s="636"/>
      <c r="VKH73" s="636"/>
      <c r="VKI73" s="165"/>
      <c r="VKJ73" s="165"/>
      <c r="VKK73" s="165"/>
      <c r="VKL73" s="166"/>
      <c r="VKN73" s="164"/>
      <c r="VKO73" s="636"/>
      <c r="VKP73" s="636"/>
      <c r="VKQ73" s="165"/>
      <c r="VKR73" s="165"/>
      <c r="VKS73" s="165"/>
      <c r="VKT73" s="166"/>
      <c r="VKV73" s="164"/>
      <c r="VKW73" s="636"/>
      <c r="VKX73" s="636"/>
      <c r="VKY73" s="165"/>
      <c r="VKZ73" s="165"/>
      <c r="VLA73" s="165"/>
      <c r="VLB73" s="166"/>
      <c r="VLD73" s="164"/>
      <c r="VLE73" s="636"/>
      <c r="VLF73" s="636"/>
      <c r="VLG73" s="165"/>
      <c r="VLH73" s="165"/>
      <c r="VLI73" s="165"/>
      <c r="VLJ73" s="166"/>
      <c r="VLL73" s="164"/>
      <c r="VLM73" s="636"/>
      <c r="VLN73" s="636"/>
      <c r="VLO73" s="165"/>
      <c r="VLP73" s="165"/>
      <c r="VLQ73" s="165"/>
      <c r="VLR73" s="166"/>
      <c r="VLT73" s="164"/>
      <c r="VLU73" s="636"/>
      <c r="VLV73" s="636"/>
      <c r="VLW73" s="165"/>
      <c r="VLX73" s="165"/>
      <c r="VLY73" s="165"/>
      <c r="VLZ73" s="166"/>
      <c r="VMB73" s="164"/>
      <c r="VMC73" s="636"/>
      <c r="VMD73" s="636"/>
      <c r="VME73" s="165"/>
      <c r="VMF73" s="165"/>
      <c r="VMG73" s="165"/>
      <c r="VMH73" s="166"/>
      <c r="VMJ73" s="164"/>
      <c r="VMK73" s="636"/>
      <c r="VML73" s="636"/>
      <c r="VMM73" s="165"/>
      <c r="VMN73" s="165"/>
      <c r="VMO73" s="165"/>
      <c r="VMP73" s="166"/>
      <c r="VMR73" s="164"/>
      <c r="VMS73" s="636"/>
      <c r="VMT73" s="636"/>
      <c r="VMU73" s="165"/>
      <c r="VMV73" s="165"/>
      <c r="VMW73" s="165"/>
      <c r="VMX73" s="166"/>
      <c r="VMZ73" s="164"/>
      <c r="VNA73" s="636"/>
      <c r="VNB73" s="636"/>
      <c r="VNC73" s="165"/>
      <c r="VND73" s="165"/>
      <c r="VNE73" s="165"/>
      <c r="VNF73" s="166"/>
      <c r="VNH73" s="164"/>
      <c r="VNI73" s="636"/>
      <c r="VNJ73" s="636"/>
      <c r="VNK73" s="165"/>
      <c r="VNL73" s="165"/>
      <c r="VNM73" s="165"/>
      <c r="VNN73" s="166"/>
      <c r="VNP73" s="164"/>
      <c r="VNQ73" s="636"/>
      <c r="VNR73" s="636"/>
      <c r="VNS73" s="165"/>
      <c r="VNT73" s="165"/>
      <c r="VNU73" s="165"/>
      <c r="VNV73" s="166"/>
      <c r="VNX73" s="164"/>
      <c r="VNY73" s="636"/>
      <c r="VNZ73" s="636"/>
      <c r="VOA73" s="165"/>
      <c r="VOB73" s="165"/>
      <c r="VOC73" s="165"/>
      <c r="VOD73" s="166"/>
      <c r="VOF73" s="164"/>
      <c r="VOG73" s="636"/>
      <c r="VOH73" s="636"/>
      <c r="VOI73" s="165"/>
      <c r="VOJ73" s="165"/>
      <c r="VOK73" s="165"/>
      <c r="VOL73" s="166"/>
      <c r="VON73" s="164"/>
      <c r="VOO73" s="636"/>
      <c r="VOP73" s="636"/>
      <c r="VOQ73" s="165"/>
      <c r="VOR73" s="165"/>
      <c r="VOS73" s="165"/>
      <c r="VOT73" s="166"/>
      <c r="VOV73" s="164"/>
      <c r="VOW73" s="636"/>
      <c r="VOX73" s="636"/>
      <c r="VOY73" s="165"/>
      <c r="VOZ73" s="165"/>
      <c r="VPA73" s="165"/>
      <c r="VPB73" s="166"/>
      <c r="VPD73" s="164"/>
      <c r="VPE73" s="636"/>
      <c r="VPF73" s="636"/>
      <c r="VPG73" s="165"/>
      <c r="VPH73" s="165"/>
      <c r="VPI73" s="165"/>
      <c r="VPJ73" s="166"/>
      <c r="VPL73" s="164"/>
      <c r="VPM73" s="636"/>
      <c r="VPN73" s="636"/>
      <c r="VPO73" s="165"/>
      <c r="VPP73" s="165"/>
      <c r="VPQ73" s="165"/>
      <c r="VPR73" s="166"/>
      <c r="VPT73" s="164"/>
      <c r="VPU73" s="636"/>
      <c r="VPV73" s="636"/>
      <c r="VPW73" s="165"/>
      <c r="VPX73" s="165"/>
      <c r="VPY73" s="165"/>
      <c r="VPZ73" s="166"/>
      <c r="VQB73" s="164"/>
      <c r="VQC73" s="636"/>
      <c r="VQD73" s="636"/>
      <c r="VQE73" s="165"/>
      <c r="VQF73" s="165"/>
      <c r="VQG73" s="165"/>
      <c r="VQH73" s="166"/>
      <c r="VQJ73" s="164"/>
      <c r="VQK73" s="636"/>
      <c r="VQL73" s="636"/>
      <c r="VQM73" s="165"/>
      <c r="VQN73" s="165"/>
      <c r="VQO73" s="165"/>
      <c r="VQP73" s="166"/>
      <c r="VQR73" s="164"/>
      <c r="VQS73" s="636"/>
      <c r="VQT73" s="636"/>
      <c r="VQU73" s="165"/>
      <c r="VQV73" s="165"/>
      <c r="VQW73" s="165"/>
      <c r="VQX73" s="166"/>
      <c r="VQZ73" s="164"/>
      <c r="VRA73" s="636"/>
      <c r="VRB73" s="636"/>
      <c r="VRC73" s="165"/>
      <c r="VRD73" s="165"/>
      <c r="VRE73" s="165"/>
      <c r="VRF73" s="166"/>
      <c r="VRH73" s="164"/>
      <c r="VRI73" s="636"/>
      <c r="VRJ73" s="636"/>
      <c r="VRK73" s="165"/>
      <c r="VRL73" s="165"/>
      <c r="VRM73" s="165"/>
      <c r="VRN73" s="166"/>
      <c r="VRP73" s="164"/>
      <c r="VRQ73" s="636"/>
      <c r="VRR73" s="636"/>
      <c r="VRS73" s="165"/>
      <c r="VRT73" s="165"/>
      <c r="VRU73" s="165"/>
      <c r="VRV73" s="166"/>
      <c r="VRX73" s="164"/>
      <c r="VRY73" s="636"/>
      <c r="VRZ73" s="636"/>
      <c r="VSA73" s="165"/>
      <c r="VSB73" s="165"/>
      <c r="VSC73" s="165"/>
      <c r="VSD73" s="166"/>
      <c r="VSF73" s="164"/>
      <c r="VSG73" s="636"/>
      <c r="VSH73" s="636"/>
      <c r="VSI73" s="165"/>
      <c r="VSJ73" s="165"/>
      <c r="VSK73" s="165"/>
      <c r="VSL73" s="166"/>
      <c r="VSN73" s="164"/>
      <c r="VSO73" s="636"/>
      <c r="VSP73" s="636"/>
      <c r="VSQ73" s="165"/>
      <c r="VSR73" s="165"/>
      <c r="VSS73" s="165"/>
      <c r="VST73" s="166"/>
      <c r="VSV73" s="164"/>
      <c r="VSW73" s="636"/>
      <c r="VSX73" s="636"/>
      <c r="VSY73" s="165"/>
      <c r="VSZ73" s="165"/>
      <c r="VTA73" s="165"/>
      <c r="VTB73" s="166"/>
      <c r="VTD73" s="164"/>
      <c r="VTE73" s="636"/>
      <c r="VTF73" s="636"/>
      <c r="VTG73" s="165"/>
      <c r="VTH73" s="165"/>
      <c r="VTI73" s="165"/>
      <c r="VTJ73" s="166"/>
      <c r="VTL73" s="164"/>
      <c r="VTM73" s="636"/>
      <c r="VTN73" s="636"/>
      <c r="VTO73" s="165"/>
      <c r="VTP73" s="165"/>
      <c r="VTQ73" s="165"/>
      <c r="VTR73" s="166"/>
      <c r="VTT73" s="164"/>
      <c r="VTU73" s="636"/>
      <c r="VTV73" s="636"/>
      <c r="VTW73" s="165"/>
      <c r="VTX73" s="165"/>
      <c r="VTY73" s="165"/>
      <c r="VTZ73" s="166"/>
      <c r="VUB73" s="164"/>
      <c r="VUC73" s="636"/>
      <c r="VUD73" s="636"/>
      <c r="VUE73" s="165"/>
      <c r="VUF73" s="165"/>
      <c r="VUG73" s="165"/>
      <c r="VUH73" s="166"/>
      <c r="VUJ73" s="164"/>
      <c r="VUK73" s="636"/>
      <c r="VUL73" s="636"/>
      <c r="VUM73" s="165"/>
      <c r="VUN73" s="165"/>
      <c r="VUO73" s="165"/>
      <c r="VUP73" s="166"/>
      <c r="VUR73" s="164"/>
      <c r="VUS73" s="636"/>
      <c r="VUT73" s="636"/>
      <c r="VUU73" s="165"/>
      <c r="VUV73" s="165"/>
      <c r="VUW73" s="165"/>
      <c r="VUX73" s="166"/>
      <c r="VUZ73" s="164"/>
      <c r="VVA73" s="636"/>
      <c r="VVB73" s="636"/>
      <c r="VVC73" s="165"/>
      <c r="VVD73" s="165"/>
      <c r="VVE73" s="165"/>
      <c r="VVF73" s="166"/>
      <c r="VVH73" s="164"/>
      <c r="VVI73" s="636"/>
      <c r="VVJ73" s="636"/>
      <c r="VVK73" s="165"/>
      <c r="VVL73" s="165"/>
      <c r="VVM73" s="165"/>
      <c r="VVN73" s="166"/>
      <c r="VVP73" s="164"/>
      <c r="VVQ73" s="636"/>
      <c r="VVR73" s="636"/>
      <c r="VVS73" s="165"/>
      <c r="VVT73" s="165"/>
      <c r="VVU73" s="165"/>
      <c r="VVV73" s="166"/>
      <c r="VVX73" s="164"/>
      <c r="VVY73" s="636"/>
      <c r="VVZ73" s="636"/>
      <c r="VWA73" s="165"/>
      <c r="VWB73" s="165"/>
      <c r="VWC73" s="165"/>
      <c r="VWD73" s="166"/>
      <c r="VWF73" s="164"/>
      <c r="VWG73" s="636"/>
      <c r="VWH73" s="636"/>
      <c r="VWI73" s="165"/>
      <c r="VWJ73" s="165"/>
      <c r="VWK73" s="165"/>
      <c r="VWL73" s="166"/>
      <c r="VWN73" s="164"/>
      <c r="VWO73" s="636"/>
      <c r="VWP73" s="636"/>
      <c r="VWQ73" s="165"/>
      <c r="VWR73" s="165"/>
      <c r="VWS73" s="165"/>
      <c r="VWT73" s="166"/>
      <c r="VWV73" s="164"/>
      <c r="VWW73" s="636"/>
      <c r="VWX73" s="636"/>
      <c r="VWY73" s="165"/>
      <c r="VWZ73" s="165"/>
      <c r="VXA73" s="165"/>
      <c r="VXB73" s="166"/>
      <c r="VXD73" s="164"/>
      <c r="VXE73" s="636"/>
      <c r="VXF73" s="636"/>
      <c r="VXG73" s="165"/>
      <c r="VXH73" s="165"/>
      <c r="VXI73" s="165"/>
      <c r="VXJ73" s="166"/>
      <c r="VXL73" s="164"/>
      <c r="VXM73" s="636"/>
      <c r="VXN73" s="636"/>
      <c r="VXO73" s="165"/>
      <c r="VXP73" s="165"/>
      <c r="VXQ73" s="165"/>
      <c r="VXR73" s="166"/>
      <c r="VXT73" s="164"/>
      <c r="VXU73" s="636"/>
      <c r="VXV73" s="636"/>
      <c r="VXW73" s="165"/>
      <c r="VXX73" s="165"/>
      <c r="VXY73" s="165"/>
      <c r="VXZ73" s="166"/>
      <c r="VYB73" s="164"/>
      <c r="VYC73" s="636"/>
      <c r="VYD73" s="636"/>
      <c r="VYE73" s="165"/>
      <c r="VYF73" s="165"/>
      <c r="VYG73" s="165"/>
      <c r="VYH73" s="166"/>
      <c r="VYJ73" s="164"/>
      <c r="VYK73" s="636"/>
      <c r="VYL73" s="636"/>
      <c r="VYM73" s="165"/>
      <c r="VYN73" s="165"/>
      <c r="VYO73" s="165"/>
      <c r="VYP73" s="166"/>
      <c r="VYR73" s="164"/>
      <c r="VYS73" s="636"/>
      <c r="VYT73" s="636"/>
      <c r="VYU73" s="165"/>
      <c r="VYV73" s="165"/>
      <c r="VYW73" s="165"/>
      <c r="VYX73" s="166"/>
      <c r="VYZ73" s="164"/>
      <c r="VZA73" s="636"/>
      <c r="VZB73" s="636"/>
      <c r="VZC73" s="165"/>
      <c r="VZD73" s="165"/>
      <c r="VZE73" s="165"/>
      <c r="VZF73" s="166"/>
      <c r="VZH73" s="164"/>
      <c r="VZI73" s="636"/>
      <c r="VZJ73" s="636"/>
      <c r="VZK73" s="165"/>
      <c r="VZL73" s="165"/>
      <c r="VZM73" s="165"/>
      <c r="VZN73" s="166"/>
      <c r="VZP73" s="164"/>
      <c r="VZQ73" s="636"/>
      <c r="VZR73" s="636"/>
      <c r="VZS73" s="165"/>
      <c r="VZT73" s="165"/>
      <c r="VZU73" s="165"/>
      <c r="VZV73" s="166"/>
      <c r="VZX73" s="164"/>
      <c r="VZY73" s="636"/>
      <c r="VZZ73" s="636"/>
      <c r="WAA73" s="165"/>
      <c r="WAB73" s="165"/>
      <c r="WAC73" s="165"/>
      <c r="WAD73" s="166"/>
      <c r="WAF73" s="164"/>
      <c r="WAG73" s="636"/>
      <c r="WAH73" s="636"/>
      <c r="WAI73" s="165"/>
      <c r="WAJ73" s="165"/>
      <c r="WAK73" s="165"/>
      <c r="WAL73" s="166"/>
      <c r="WAN73" s="164"/>
      <c r="WAO73" s="636"/>
      <c r="WAP73" s="636"/>
      <c r="WAQ73" s="165"/>
      <c r="WAR73" s="165"/>
      <c r="WAS73" s="165"/>
      <c r="WAT73" s="166"/>
      <c r="WAV73" s="164"/>
      <c r="WAW73" s="636"/>
      <c r="WAX73" s="636"/>
      <c r="WAY73" s="165"/>
      <c r="WAZ73" s="165"/>
      <c r="WBA73" s="165"/>
      <c r="WBB73" s="166"/>
      <c r="WBD73" s="164"/>
      <c r="WBE73" s="636"/>
      <c r="WBF73" s="636"/>
      <c r="WBG73" s="165"/>
      <c r="WBH73" s="165"/>
      <c r="WBI73" s="165"/>
      <c r="WBJ73" s="166"/>
      <c r="WBL73" s="164"/>
      <c r="WBM73" s="636"/>
      <c r="WBN73" s="636"/>
      <c r="WBO73" s="165"/>
      <c r="WBP73" s="165"/>
      <c r="WBQ73" s="165"/>
      <c r="WBR73" s="166"/>
      <c r="WBT73" s="164"/>
      <c r="WBU73" s="636"/>
      <c r="WBV73" s="636"/>
      <c r="WBW73" s="165"/>
      <c r="WBX73" s="165"/>
      <c r="WBY73" s="165"/>
      <c r="WBZ73" s="166"/>
      <c r="WCB73" s="164"/>
      <c r="WCC73" s="636"/>
      <c r="WCD73" s="636"/>
      <c r="WCE73" s="165"/>
      <c r="WCF73" s="165"/>
      <c r="WCG73" s="165"/>
      <c r="WCH73" s="166"/>
      <c r="WCJ73" s="164"/>
      <c r="WCK73" s="636"/>
      <c r="WCL73" s="636"/>
      <c r="WCM73" s="165"/>
      <c r="WCN73" s="165"/>
      <c r="WCO73" s="165"/>
      <c r="WCP73" s="166"/>
      <c r="WCR73" s="164"/>
      <c r="WCS73" s="636"/>
      <c r="WCT73" s="636"/>
      <c r="WCU73" s="165"/>
      <c r="WCV73" s="165"/>
      <c r="WCW73" s="165"/>
      <c r="WCX73" s="166"/>
      <c r="WCZ73" s="164"/>
      <c r="WDA73" s="636"/>
      <c r="WDB73" s="636"/>
      <c r="WDC73" s="165"/>
      <c r="WDD73" s="165"/>
      <c r="WDE73" s="165"/>
      <c r="WDF73" s="166"/>
      <c r="WDH73" s="164"/>
      <c r="WDI73" s="636"/>
      <c r="WDJ73" s="636"/>
      <c r="WDK73" s="165"/>
      <c r="WDL73" s="165"/>
      <c r="WDM73" s="165"/>
      <c r="WDN73" s="166"/>
      <c r="WDP73" s="164"/>
      <c r="WDQ73" s="636"/>
      <c r="WDR73" s="636"/>
      <c r="WDS73" s="165"/>
      <c r="WDT73" s="165"/>
      <c r="WDU73" s="165"/>
      <c r="WDV73" s="166"/>
      <c r="WDX73" s="164"/>
      <c r="WDY73" s="636"/>
      <c r="WDZ73" s="636"/>
      <c r="WEA73" s="165"/>
      <c r="WEB73" s="165"/>
      <c r="WEC73" s="165"/>
      <c r="WED73" s="166"/>
      <c r="WEF73" s="164"/>
      <c r="WEG73" s="636"/>
      <c r="WEH73" s="636"/>
      <c r="WEI73" s="165"/>
      <c r="WEJ73" s="165"/>
      <c r="WEK73" s="165"/>
      <c r="WEL73" s="166"/>
      <c r="WEN73" s="164"/>
      <c r="WEO73" s="636"/>
      <c r="WEP73" s="636"/>
      <c r="WEQ73" s="165"/>
      <c r="WER73" s="165"/>
      <c r="WES73" s="165"/>
      <c r="WET73" s="166"/>
      <c r="WEV73" s="164"/>
      <c r="WEW73" s="636"/>
      <c r="WEX73" s="636"/>
      <c r="WEY73" s="165"/>
      <c r="WEZ73" s="165"/>
      <c r="WFA73" s="165"/>
      <c r="WFB73" s="166"/>
      <c r="WFD73" s="164"/>
      <c r="WFE73" s="636"/>
      <c r="WFF73" s="636"/>
      <c r="WFG73" s="165"/>
      <c r="WFH73" s="165"/>
      <c r="WFI73" s="165"/>
      <c r="WFJ73" s="166"/>
      <c r="WFL73" s="164"/>
      <c r="WFM73" s="636"/>
      <c r="WFN73" s="636"/>
      <c r="WFO73" s="165"/>
      <c r="WFP73" s="165"/>
      <c r="WFQ73" s="165"/>
      <c r="WFR73" s="166"/>
      <c r="WFT73" s="164"/>
      <c r="WFU73" s="636"/>
      <c r="WFV73" s="636"/>
      <c r="WFW73" s="165"/>
      <c r="WFX73" s="165"/>
      <c r="WFY73" s="165"/>
      <c r="WFZ73" s="166"/>
      <c r="WGB73" s="164"/>
      <c r="WGC73" s="636"/>
      <c r="WGD73" s="636"/>
      <c r="WGE73" s="165"/>
      <c r="WGF73" s="165"/>
      <c r="WGG73" s="165"/>
      <c r="WGH73" s="166"/>
      <c r="WGJ73" s="164"/>
      <c r="WGK73" s="636"/>
      <c r="WGL73" s="636"/>
      <c r="WGM73" s="165"/>
      <c r="WGN73" s="165"/>
      <c r="WGO73" s="165"/>
      <c r="WGP73" s="166"/>
      <c r="WGR73" s="164"/>
      <c r="WGS73" s="636"/>
      <c r="WGT73" s="636"/>
      <c r="WGU73" s="165"/>
      <c r="WGV73" s="165"/>
      <c r="WGW73" s="165"/>
      <c r="WGX73" s="166"/>
      <c r="WGZ73" s="164"/>
      <c r="WHA73" s="636"/>
      <c r="WHB73" s="636"/>
      <c r="WHC73" s="165"/>
      <c r="WHD73" s="165"/>
      <c r="WHE73" s="165"/>
      <c r="WHF73" s="166"/>
      <c r="WHH73" s="164"/>
      <c r="WHI73" s="636"/>
      <c r="WHJ73" s="636"/>
      <c r="WHK73" s="165"/>
      <c r="WHL73" s="165"/>
      <c r="WHM73" s="165"/>
      <c r="WHN73" s="166"/>
      <c r="WHP73" s="164"/>
      <c r="WHQ73" s="636"/>
      <c r="WHR73" s="636"/>
      <c r="WHS73" s="165"/>
      <c r="WHT73" s="165"/>
      <c r="WHU73" s="165"/>
      <c r="WHV73" s="166"/>
      <c r="WHX73" s="164"/>
      <c r="WHY73" s="636"/>
      <c r="WHZ73" s="636"/>
      <c r="WIA73" s="165"/>
      <c r="WIB73" s="165"/>
      <c r="WIC73" s="165"/>
      <c r="WID73" s="166"/>
      <c r="WIF73" s="164"/>
      <c r="WIG73" s="636"/>
      <c r="WIH73" s="636"/>
      <c r="WII73" s="165"/>
      <c r="WIJ73" s="165"/>
      <c r="WIK73" s="165"/>
      <c r="WIL73" s="166"/>
      <c r="WIN73" s="164"/>
      <c r="WIO73" s="636"/>
      <c r="WIP73" s="636"/>
      <c r="WIQ73" s="165"/>
      <c r="WIR73" s="165"/>
      <c r="WIS73" s="165"/>
      <c r="WIT73" s="166"/>
      <c r="WIV73" s="164"/>
      <c r="WIW73" s="636"/>
      <c r="WIX73" s="636"/>
      <c r="WIY73" s="165"/>
      <c r="WIZ73" s="165"/>
      <c r="WJA73" s="165"/>
      <c r="WJB73" s="166"/>
      <c r="WJD73" s="164"/>
      <c r="WJE73" s="636"/>
      <c r="WJF73" s="636"/>
      <c r="WJG73" s="165"/>
      <c r="WJH73" s="165"/>
      <c r="WJI73" s="165"/>
      <c r="WJJ73" s="166"/>
      <c r="WJL73" s="164"/>
      <c r="WJM73" s="636"/>
      <c r="WJN73" s="636"/>
      <c r="WJO73" s="165"/>
      <c r="WJP73" s="165"/>
      <c r="WJQ73" s="165"/>
      <c r="WJR73" s="166"/>
      <c r="WJT73" s="164"/>
      <c r="WJU73" s="636"/>
      <c r="WJV73" s="636"/>
      <c r="WJW73" s="165"/>
      <c r="WJX73" s="165"/>
      <c r="WJY73" s="165"/>
      <c r="WJZ73" s="166"/>
      <c r="WKB73" s="164"/>
      <c r="WKC73" s="636"/>
      <c r="WKD73" s="636"/>
      <c r="WKE73" s="165"/>
      <c r="WKF73" s="165"/>
      <c r="WKG73" s="165"/>
      <c r="WKH73" s="166"/>
      <c r="WKJ73" s="164"/>
      <c r="WKK73" s="636"/>
      <c r="WKL73" s="636"/>
      <c r="WKM73" s="165"/>
      <c r="WKN73" s="165"/>
      <c r="WKO73" s="165"/>
      <c r="WKP73" s="166"/>
      <c r="WKR73" s="164"/>
      <c r="WKS73" s="636"/>
      <c r="WKT73" s="636"/>
      <c r="WKU73" s="165"/>
      <c r="WKV73" s="165"/>
      <c r="WKW73" s="165"/>
      <c r="WKX73" s="166"/>
      <c r="WKZ73" s="164"/>
      <c r="WLA73" s="636"/>
      <c r="WLB73" s="636"/>
      <c r="WLC73" s="165"/>
      <c r="WLD73" s="165"/>
      <c r="WLE73" s="165"/>
      <c r="WLF73" s="166"/>
      <c r="WLH73" s="164"/>
      <c r="WLI73" s="636"/>
      <c r="WLJ73" s="636"/>
      <c r="WLK73" s="165"/>
      <c r="WLL73" s="165"/>
      <c r="WLM73" s="165"/>
      <c r="WLN73" s="166"/>
      <c r="WLP73" s="164"/>
      <c r="WLQ73" s="636"/>
      <c r="WLR73" s="636"/>
      <c r="WLS73" s="165"/>
      <c r="WLT73" s="165"/>
      <c r="WLU73" s="165"/>
      <c r="WLV73" s="166"/>
      <c r="WLX73" s="164"/>
      <c r="WLY73" s="636"/>
      <c r="WLZ73" s="636"/>
      <c r="WMA73" s="165"/>
      <c r="WMB73" s="165"/>
      <c r="WMC73" s="165"/>
      <c r="WMD73" s="166"/>
      <c r="WMF73" s="164"/>
      <c r="WMG73" s="636"/>
      <c r="WMH73" s="636"/>
      <c r="WMI73" s="165"/>
      <c r="WMJ73" s="165"/>
      <c r="WMK73" s="165"/>
      <c r="WML73" s="166"/>
      <c r="WMN73" s="164"/>
      <c r="WMO73" s="636"/>
      <c r="WMP73" s="636"/>
      <c r="WMQ73" s="165"/>
      <c r="WMR73" s="165"/>
      <c r="WMS73" s="165"/>
      <c r="WMT73" s="166"/>
      <c r="WMV73" s="164"/>
      <c r="WMW73" s="636"/>
      <c r="WMX73" s="636"/>
      <c r="WMY73" s="165"/>
      <c r="WMZ73" s="165"/>
      <c r="WNA73" s="165"/>
      <c r="WNB73" s="166"/>
      <c r="WND73" s="164"/>
      <c r="WNE73" s="636"/>
      <c r="WNF73" s="636"/>
      <c r="WNG73" s="165"/>
      <c r="WNH73" s="165"/>
      <c r="WNI73" s="165"/>
      <c r="WNJ73" s="166"/>
      <c r="WNL73" s="164"/>
      <c r="WNM73" s="636"/>
      <c r="WNN73" s="636"/>
      <c r="WNO73" s="165"/>
      <c r="WNP73" s="165"/>
      <c r="WNQ73" s="165"/>
      <c r="WNR73" s="166"/>
      <c r="WNT73" s="164"/>
      <c r="WNU73" s="636"/>
      <c r="WNV73" s="636"/>
      <c r="WNW73" s="165"/>
      <c r="WNX73" s="165"/>
      <c r="WNY73" s="165"/>
      <c r="WNZ73" s="166"/>
      <c r="WOB73" s="164"/>
      <c r="WOC73" s="636"/>
      <c r="WOD73" s="636"/>
      <c r="WOE73" s="165"/>
      <c r="WOF73" s="165"/>
      <c r="WOG73" s="165"/>
      <c r="WOH73" s="166"/>
      <c r="WOJ73" s="164"/>
      <c r="WOK73" s="636"/>
      <c r="WOL73" s="636"/>
      <c r="WOM73" s="165"/>
      <c r="WON73" s="165"/>
      <c r="WOO73" s="165"/>
      <c r="WOP73" s="166"/>
      <c r="WOR73" s="164"/>
      <c r="WOS73" s="636"/>
      <c r="WOT73" s="636"/>
      <c r="WOU73" s="165"/>
      <c r="WOV73" s="165"/>
      <c r="WOW73" s="165"/>
      <c r="WOX73" s="166"/>
      <c r="WOZ73" s="164"/>
      <c r="WPA73" s="636"/>
      <c r="WPB73" s="636"/>
      <c r="WPC73" s="165"/>
      <c r="WPD73" s="165"/>
      <c r="WPE73" s="165"/>
      <c r="WPF73" s="166"/>
      <c r="WPH73" s="164"/>
      <c r="WPI73" s="636"/>
      <c r="WPJ73" s="636"/>
      <c r="WPK73" s="165"/>
      <c r="WPL73" s="165"/>
      <c r="WPM73" s="165"/>
      <c r="WPN73" s="166"/>
      <c r="WPP73" s="164"/>
      <c r="WPQ73" s="636"/>
      <c r="WPR73" s="636"/>
      <c r="WPS73" s="165"/>
      <c r="WPT73" s="165"/>
      <c r="WPU73" s="165"/>
      <c r="WPV73" s="166"/>
      <c r="WPX73" s="164"/>
      <c r="WPY73" s="636"/>
      <c r="WPZ73" s="636"/>
      <c r="WQA73" s="165"/>
      <c r="WQB73" s="165"/>
      <c r="WQC73" s="165"/>
      <c r="WQD73" s="166"/>
      <c r="WQF73" s="164"/>
      <c r="WQG73" s="636"/>
      <c r="WQH73" s="636"/>
      <c r="WQI73" s="165"/>
      <c r="WQJ73" s="165"/>
      <c r="WQK73" s="165"/>
      <c r="WQL73" s="166"/>
      <c r="WQN73" s="164"/>
      <c r="WQO73" s="636"/>
      <c r="WQP73" s="636"/>
      <c r="WQQ73" s="165"/>
      <c r="WQR73" s="165"/>
      <c r="WQS73" s="165"/>
      <c r="WQT73" s="166"/>
      <c r="WQV73" s="164"/>
      <c r="WQW73" s="636"/>
      <c r="WQX73" s="636"/>
      <c r="WQY73" s="165"/>
      <c r="WQZ73" s="165"/>
      <c r="WRA73" s="165"/>
      <c r="WRB73" s="166"/>
      <c r="WRD73" s="164"/>
      <c r="WRE73" s="636"/>
      <c r="WRF73" s="636"/>
      <c r="WRG73" s="165"/>
      <c r="WRH73" s="165"/>
      <c r="WRI73" s="165"/>
      <c r="WRJ73" s="166"/>
      <c r="WRL73" s="164"/>
      <c r="WRM73" s="636"/>
      <c r="WRN73" s="636"/>
      <c r="WRO73" s="165"/>
      <c r="WRP73" s="165"/>
      <c r="WRQ73" s="165"/>
      <c r="WRR73" s="166"/>
      <c r="WRT73" s="164"/>
      <c r="WRU73" s="636"/>
      <c r="WRV73" s="636"/>
      <c r="WRW73" s="165"/>
      <c r="WRX73" s="165"/>
      <c r="WRY73" s="165"/>
      <c r="WRZ73" s="166"/>
      <c r="WSB73" s="164"/>
      <c r="WSC73" s="636"/>
      <c r="WSD73" s="636"/>
      <c r="WSE73" s="165"/>
      <c r="WSF73" s="165"/>
      <c r="WSG73" s="165"/>
      <c r="WSH73" s="166"/>
      <c r="WSJ73" s="164"/>
      <c r="WSK73" s="636"/>
      <c r="WSL73" s="636"/>
      <c r="WSM73" s="165"/>
      <c r="WSN73" s="165"/>
      <c r="WSO73" s="165"/>
      <c r="WSP73" s="166"/>
      <c r="WSR73" s="164"/>
      <c r="WSS73" s="636"/>
      <c r="WST73" s="636"/>
      <c r="WSU73" s="165"/>
      <c r="WSV73" s="165"/>
      <c r="WSW73" s="165"/>
      <c r="WSX73" s="166"/>
      <c r="WSZ73" s="164"/>
      <c r="WTA73" s="636"/>
      <c r="WTB73" s="636"/>
      <c r="WTC73" s="165"/>
      <c r="WTD73" s="165"/>
      <c r="WTE73" s="165"/>
      <c r="WTF73" s="166"/>
      <c r="WTH73" s="164"/>
      <c r="WTI73" s="636"/>
      <c r="WTJ73" s="636"/>
      <c r="WTK73" s="165"/>
      <c r="WTL73" s="165"/>
      <c r="WTM73" s="165"/>
      <c r="WTN73" s="166"/>
      <c r="WTP73" s="164"/>
      <c r="WTQ73" s="636"/>
      <c r="WTR73" s="636"/>
      <c r="WTS73" s="165"/>
      <c r="WTT73" s="165"/>
      <c r="WTU73" s="165"/>
      <c r="WTV73" s="166"/>
      <c r="WTX73" s="164"/>
      <c r="WTY73" s="636"/>
      <c r="WTZ73" s="636"/>
      <c r="WUA73" s="165"/>
      <c r="WUB73" s="165"/>
      <c r="WUC73" s="165"/>
      <c r="WUD73" s="166"/>
      <c r="WUF73" s="164"/>
      <c r="WUG73" s="636"/>
      <c r="WUH73" s="636"/>
      <c r="WUI73" s="165"/>
      <c r="WUJ73" s="165"/>
      <c r="WUK73" s="165"/>
      <c r="WUL73" s="166"/>
      <c r="WUN73" s="164"/>
      <c r="WUO73" s="636"/>
      <c r="WUP73" s="636"/>
      <c r="WUQ73" s="165"/>
      <c r="WUR73" s="165"/>
      <c r="WUS73" s="165"/>
      <c r="WUT73" s="166"/>
      <c r="WUV73" s="164"/>
      <c r="WUW73" s="636"/>
      <c r="WUX73" s="636"/>
      <c r="WUY73" s="165"/>
      <c r="WUZ73" s="165"/>
      <c r="WVA73" s="165"/>
      <c r="WVB73" s="166"/>
      <c r="WVD73" s="164"/>
      <c r="WVE73" s="636"/>
      <c r="WVF73" s="636"/>
      <c r="WVG73" s="165"/>
      <c r="WVH73" s="165"/>
      <c r="WVI73" s="165"/>
      <c r="WVJ73" s="166"/>
      <c r="WVL73" s="164"/>
      <c r="WVM73" s="636"/>
      <c r="WVN73" s="636"/>
      <c r="WVO73" s="165"/>
      <c r="WVP73" s="165"/>
      <c r="WVQ73" s="165"/>
      <c r="WVR73" s="166"/>
      <c r="WVT73" s="164"/>
      <c r="WVU73" s="636"/>
      <c r="WVV73" s="636"/>
      <c r="WVW73" s="165"/>
      <c r="WVX73" s="165"/>
      <c r="WVY73" s="165"/>
      <c r="WVZ73" s="166"/>
      <c r="WWB73" s="164"/>
      <c r="WWC73" s="636"/>
      <c r="WWD73" s="636"/>
      <c r="WWE73" s="165"/>
      <c r="WWF73" s="165"/>
      <c r="WWG73" s="165"/>
      <c r="WWH73" s="166"/>
      <c r="WWJ73" s="164"/>
      <c r="WWK73" s="636"/>
      <c r="WWL73" s="636"/>
      <c r="WWM73" s="165"/>
      <c r="WWN73" s="165"/>
      <c r="WWO73" s="165"/>
      <c r="WWP73" s="166"/>
      <c r="WWR73" s="164"/>
      <c r="WWS73" s="636"/>
      <c r="WWT73" s="636"/>
      <c r="WWU73" s="165"/>
      <c r="WWV73" s="165"/>
      <c r="WWW73" s="165"/>
      <c r="WWX73" s="166"/>
      <c r="WWZ73" s="164"/>
      <c r="WXA73" s="636"/>
      <c r="WXB73" s="636"/>
      <c r="WXC73" s="165"/>
      <c r="WXD73" s="165"/>
      <c r="WXE73" s="165"/>
      <c r="WXF73" s="166"/>
      <c r="WXH73" s="164"/>
      <c r="WXI73" s="636"/>
      <c r="WXJ73" s="636"/>
      <c r="WXK73" s="165"/>
      <c r="WXL73" s="165"/>
      <c r="WXM73" s="165"/>
      <c r="WXN73" s="166"/>
      <c r="WXP73" s="164"/>
      <c r="WXQ73" s="636"/>
      <c r="WXR73" s="636"/>
      <c r="WXS73" s="165"/>
      <c r="WXT73" s="165"/>
      <c r="WXU73" s="165"/>
      <c r="WXV73" s="166"/>
      <c r="WXX73" s="164"/>
      <c r="WXY73" s="636"/>
      <c r="WXZ73" s="636"/>
      <c r="WYA73" s="165"/>
      <c r="WYB73" s="165"/>
      <c r="WYC73" s="165"/>
      <c r="WYD73" s="166"/>
      <c r="WYF73" s="164"/>
      <c r="WYG73" s="636"/>
      <c r="WYH73" s="636"/>
      <c r="WYI73" s="165"/>
      <c r="WYJ73" s="165"/>
      <c r="WYK73" s="165"/>
      <c r="WYL73" s="166"/>
      <c r="WYN73" s="164"/>
      <c r="WYO73" s="636"/>
      <c r="WYP73" s="636"/>
      <c r="WYQ73" s="165"/>
      <c r="WYR73" s="165"/>
      <c r="WYS73" s="165"/>
      <c r="WYT73" s="166"/>
      <c r="WYV73" s="164"/>
      <c r="WYW73" s="636"/>
      <c r="WYX73" s="636"/>
      <c r="WYY73" s="165"/>
      <c r="WYZ73" s="165"/>
      <c r="WZA73" s="165"/>
      <c r="WZB73" s="166"/>
      <c r="WZD73" s="164"/>
      <c r="WZE73" s="636"/>
      <c r="WZF73" s="636"/>
      <c r="WZG73" s="165"/>
      <c r="WZH73" s="165"/>
      <c r="WZI73" s="165"/>
      <c r="WZJ73" s="166"/>
      <c r="WZL73" s="164"/>
      <c r="WZM73" s="636"/>
      <c r="WZN73" s="636"/>
      <c r="WZO73" s="165"/>
      <c r="WZP73" s="165"/>
      <c r="WZQ73" s="165"/>
      <c r="WZR73" s="166"/>
      <c r="WZT73" s="164"/>
      <c r="WZU73" s="636"/>
      <c r="WZV73" s="636"/>
      <c r="WZW73" s="165"/>
      <c r="WZX73" s="165"/>
      <c r="WZY73" s="165"/>
      <c r="WZZ73" s="166"/>
      <c r="XAB73" s="164"/>
      <c r="XAC73" s="636"/>
      <c r="XAD73" s="636"/>
      <c r="XAE73" s="165"/>
      <c r="XAF73" s="165"/>
      <c r="XAG73" s="165"/>
      <c r="XAH73" s="166"/>
      <c r="XAJ73" s="164"/>
      <c r="XAK73" s="636"/>
      <c r="XAL73" s="636"/>
      <c r="XAM73" s="165"/>
      <c r="XAN73" s="165"/>
      <c r="XAO73" s="165"/>
      <c r="XAP73" s="166"/>
      <c r="XAR73" s="164"/>
      <c r="XAS73" s="636"/>
      <c r="XAT73" s="636"/>
      <c r="XAU73" s="165"/>
      <c r="XAV73" s="165"/>
      <c r="XAW73" s="165"/>
      <c r="XAX73" s="166"/>
      <c r="XAZ73" s="164"/>
      <c r="XBA73" s="636"/>
      <c r="XBB73" s="636"/>
      <c r="XBC73" s="165"/>
      <c r="XBD73" s="165"/>
      <c r="XBE73" s="165"/>
      <c r="XBF73" s="166"/>
      <c r="XBH73" s="164"/>
      <c r="XBI73" s="636"/>
      <c r="XBJ73" s="636"/>
      <c r="XBK73" s="165"/>
      <c r="XBL73" s="165"/>
      <c r="XBM73" s="165"/>
      <c r="XBN73" s="166"/>
      <c r="XBP73" s="164"/>
      <c r="XBQ73" s="636"/>
      <c r="XBR73" s="636"/>
      <c r="XBS73" s="165"/>
      <c r="XBT73" s="165"/>
      <c r="XBU73" s="165"/>
      <c r="XBV73" s="166"/>
      <c r="XBX73" s="164"/>
      <c r="XBY73" s="636"/>
      <c r="XBZ73" s="636"/>
      <c r="XCA73" s="165"/>
      <c r="XCB73" s="165"/>
      <c r="XCC73" s="165"/>
      <c r="XCD73" s="166"/>
      <c r="XCF73" s="164"/>
      <c r="XCG73" s="636"/>
      <c r="XCH73" s="636"/>
      <c r="XCI73" s="165"/>
      <c r="XCJ73" s="165"/>
      <c r="XCK73" s="165"/>
      <c r="XCL73" s="166"/>
      <c r="XCN73" s="164"/>
      <c r="XCO73" s="636"/>
      <c r="XCP73" s="636"/>
      <c r="XCQ73" s="165"/>
      <c r="XCR73" s="165"/>
      <c r="XCS73" s="165"/>
      <c r="XCT73" s="166"/>
      <c r="XCV73" s="164"/>
      <c r="XCW73" s="636"/>
      <c r="XCX73" s="636"/>
      <c r="XCY73" s="165"/>
      <c r="XCZ73" s="165"/>
      <c r="XDA73" s="165"/>
      <c r="XDB73" s="166"/>
      <c r="XDD73" s="164"/>
      <c r="XDE73" s="636"/>
      <c r="XDF73" s="636"/>
      <c r="XDG73" s="165"/>
      <c r="XDH73" s="165"/>
      <c r="XDI73" s="165"/>
      <c r="XDJ73" s="166"/>
      <c r="XDL73" s="164"/>
      <c r="XDM73" s="636"/>
      <c r="XDN73" s="636"/>
      <c r="XDO73" s="165"/>
      <c r="XDP73" s="165"/>
      <c r="XDQ73" s="165"/>
      <c r="XDR73" s="166"/>
      <c r="XDT73" s="164"/>
      <c r="XDU73" s="636"/>
      <c r="XDV73" s="636"/>
      <c r="XDW73" s="165"/>
      <c r="XDX73" s="165"/>
      <c r="XDY73" s="165"/>
      <c r="XDZ73" s="166"/>
      <c r="XEB73" s="164"/>
      <c r="XEC73" s="636"/>
      <c r="XED73" s="636"/>
      <c r="XEE73" s="165"/>
      <c r="XEF73" s="165"/>
      <c r="XEG73" s="165"/>
      <c r="XEH73" s="166"/>
      <c r="XEJ73" s="164"/>
      <c r="XEK73" s="636"/>
      <c r="XEL73" s="636"/>
      <c r="XEM73" s="165"/>
      <c r="XEN73" s="165"/>
      <c r="XEO73" s="165"/>
      <c r="XEP73" s="166"/>
      <c r="XER73" s="164"/>
      <c r="XES73" s="636"/>
      <c r="XET73" s="636"/>
      <c r="XEU73" s="165"/>
      <c r="XEV73" s="165"/>
      <c r="XEW73" s="165"/>
      <c r="XEX73" s="166"/>
      <c r="XEZ73" s="164"/>
      <c r="XFA73" s="636"/>
      <c r="XFB73" s="636"/>
      <c r="XFC73" s="165"/>
      <c r="XFD73" s="165"/>
    </row>
    <row r="74" spans="1:16384" s="162" customFormat="1" ht="20.25" customHeight="1">
      <c r="A74" s="151">
        <f t="shared" si="1"/>
        <v>65</v>
      </c>
      <c r="B74" s="694"/>
      <c r="C74" s="654"/>
      <c r="D74" s="633" t="s">
        <v>238</v>
      </c>
      <c r="E74" s="634"/>
      <c r="F74" s="635"/>
      <c r="G74" s="160"/>
      <c r="H74" s="160"/>
      <c r="I74" s="160"/>
      <c r="J74" s="160"/>
      <c r="K74" s="153">
        <f t="shared" ref="K74:K77" si="12">G74+H74-I74+J74</f>
        <v>0</v>
      </c>
      <c r="L74" s="164"/>
      <c r="M74" s="168"/>
      <c r="N74" s="168"/>
      <c r="O74" s="169"/>
      <c r="P74" s="169"/>
      <c r="Q74" s="169"/>
      <c r="R74" s="170"/>
      <c r="T74" s="164"/>
      <c r="U74" s="168"/>
      <c r="V74" s="168"/>
      <c r="W74" s="169"/>
      <c r="X74" s="169"/>
      <c r="Y74" s="169"/>
      <c r="Z74" s="170"/>
      <c r="AB74" s="164"/>
      <c r="AC74" s="168"/>
      <c r="AD74" s="168"/>
      <c r="AE74" s="169"/>
      <c r="AF74" s="169"/>
      <c r="AG74" s="169"/>
      <c r="AH74" s="170"/>
      <c r="AJ74" s="164"/>
      <c r="AK74" s="168"/>
      <c r="AL74" s="168"/>
      <c r="AM74" s="169"/>
      <c r="AN74" s="169"/>
      <c r="AO74" s="169"/>
      <c r="AP74" s="170"/>
      <c r="AR74" s="164"/>
      <c r="AS74" s="168"/>
      <c r="AT74" s="168"/>
      <c r="AU74" s="169"/>
      <c r="AV74" s="169"/>
      <c r="AW74" s="169"/>
      <c r="AX74" s="170"/>
      <c r="AZ74" s="164"/>
      <c r="BA74" s="168"/>
      <c r="BB74" s="168"/>
      <c r="BC74" s="169"/>
      <c r="BD74" s="169"/>
      <c r="BE74" s="169"/>
      <c r="BF74" s="170"/>
      <c r="BH74" s="164"/>
      <c r="BI74" s="168"/>
      <c r="BJ74" s="168"/>
      <c r="BK74" s="169"/>
      <c r="BL74" s="169"/>
      <c r="BM74" s="169"/>
      <c r="BN74" s="170"/>
      <c r="BP74" s="164"/>
      <c r="BQ74" s="168"/>
      <c r="BR74" s="168"/>
      <c r="BS74" s="169"/>
      <c r="BT74" s="169"/>
      <c r="BU74" s="169"/>
      <c r="BV74" s="170"/>
      <c r="BX74" s="164"/>
      <c r="BY74" s="168"/>
      <c r="BZ74" s="168"/>
      <c r="CA74" s="169"/>
      <c r="CB74" s="169"/>
      <c r="CC74" s="169"/>
      <c r="CD74" s="170"/>
      <c r="CF74" s="164"/>
      <c r="CG74" s="168"/>
      <c r="CH74" s="168"/>
      <c r="CI74" s="169"/>
      <c r="CJ74" s="169"/>
      <c r="CK74" s="169"/>
      <c r="CL74" s="170"/>
      <c r="CN74" s="164"/>
      <c r="CO74" s="168"/>
      <c r="CP74" s="168"/>
      <c r="CQ74" s="169"/>
      <c r="CR74" s="169"/>
      <c r="CS74" s="169"/>
      <c r="CT74" s="170"/>
      <c r="CV74" s="164"/>
      <c r="CW74" s="168"/>
      <c r="CX74" s="168"/>
      <c r="CY74" s="169"/>
      <c r="CZ74" s="169"/>
      <c r="DA74" s="169"/>
      <c r="DB74" s="170"/>
      <c r="DD74" s="164"/>
      <c r="DE74" s="168"/>
      <c r="DF74" s="168"/>
      <c r="DG74" s="169"/>
      <c r="DH74" s="169"/>
      <c r="DI74" s="169"/>
      <c r="DJ74" s="170"/>
      <c r="DL74" s="164"/>
      <c r="DM74" s="168"/>
      <c r="DN74" s="168"/>
      <c r="DO74" s="169"/>
      <c r="DP74" s="169"/>
      <c r="DQ74" s="169"/>
      <c r="DR74" s="170"/>
      <c r="DT74" s="164"/>
      <c r="DU74" s="168"/>
      <c r="DV74" s="168"/>
      <c r="DW74" s="169"/>
      <c r="DX74" s="169"/>
      <c r="DY74" s="169"/>
      <c r="DZ74" s="170"/>
      <c r="EB74" s="164"/>
      <c r="EC74" s="168"/>
      <c r="ED74" s="168"/>
      <c r="EE74" s="169"/>
      <c r="EF74" s="169"/>
      <c r="EG74" s="169"/>
      <c r="EH74" s="170"/>
      <c r="EJ74" s="164"/>
      <c r="EK74" s="168"/>
      <c r="EL74" s="168"/>
      <c r="EM74" s="169"/>
      <c r="EN74" s="169"/>
      <c r="EO74" s="169"/>
      <c r="EP74" s="170"/>
      <c r="ER74" s="164"/>
      <c r="ES74" s="168"/>
      <c r="ET74" s="168"/>
      <c r="EU74" s="169"/>
      <c r="EV74" s="169"/>
      <c r="EW74" s="169"/>
      <c r="EX74" s="170"/>
      <c r="EZ74" s="164"/>
      <c r="FA74" s="168"/>
      <c r="FB74" s="168"/>
      <c r="FC74" s="169"/>
      <c r="FD74" s="169"/>
      <c r="FE74" s="169"/>
      <c r="FF74" s="170"/>
      <c r="FH74" s="164"/>
      <c r="FI74" s="168"/>
      <c r="FJ74" s="168"/>
      <c r="FK74" s="169"/>
      <c r="FL74" s="169"/>
      <c r="FM74" s="169"/>
      <c r="FN74" s="170"/>
      <c r="FP74" s="164"/>
      <c r="FQ74" s="168"/>
      <c r="FR74" s="168"/>
      <c r="FS74" s="169"/>
      <c r="FT74" s="169"/>
      <c r="FU74" s="169"/>
      <c r="FV74" s="170"/>
      <c r="FX74" s="164"/>
      <c r="FY74" s="168"/>
      <c r="FZ74" s="168"/>
      <c r="GA74" s="169"/>
      <c r="GB74" s="169"/>
      <c r="GC74" s="169"/>
      <c r="GD74" s="170"/>
      <c r="GF74" s="164"/>
      <c r="GG74" s="168"/>
      <c r="GH74" s="168"/>
      <c r="GI74" s="169"/>
      <c r="GJ74" s="169"/>
      <c r="GK74" s="169"/>
      <c r="GL74" s="170"/>
      <c r="GN74" s="164"/>
      <c r="GO74" s="168"/>
      <c r="GP74" s="168"/>
      <c r="GQ74" s="169"/>
      <c r="GR74" s="169"/>
      <c r="GS74" s="169"/>
      <c r="GT74" s="170"/>
      <c r="GV74" s="164"/>
      <c r="GW74" s="168"/>
      <c r="GX74" s="168"/>
      <c r="GY74" s="169"/>
      <c r="GZ74" s="169"/>
      <c r="HA74" s="169"/>
      <c r="HB74" s="170"/>
      <c r="HD74" s="164"/>
      <c r="HE74" s="168"/>
      <c r="HF74" s="168"/>
      <c r="HG74" s="169"/>
      <c r="HH74" s="169"/>
      <c r="HI74" s="169"/>
      <c r="HJ74" s="170"/>
      <c r="HL74" s="164"/>
      <c r="HM74" s="168"/>
      <c r="HN74" s="168"/>
      <c r="HO74" s="169"/>
      <c r="HP74" s="169"/>
      <c r="HQ74" s="169"/>
      <c r="HR74" s="170"/>
      <c r="HT74" s="164"/>
      <c r="HU74" s="168"/>
      <c r="HV74" s="168"/>
      <c r="HW74" s="169"/>
      <c r="HX74" s="169"/>
      <c r="HY74" s="169"/>
      <c r="HZ74" s="170"/>
      <c r="IB74" s="164"/>
      <c r="IC74" s="168"/>
      <c r="ID74" s="168"/>
      <c r="IE74" s="169"/>
      <c r="IF74" s="169"/>
      <c r="IG74" s="169"/>
      <c r="IH74" s="170"/>
      <c r="IJ74" s="164"/>
      <c r="IK74" s="168"/>
      <c r="IL74" s="168"/>
      <c r="IM74" s="169"/>
      <c r="IN74" s="169"/>
      <c r="IO74" s="169"/>
      <c r="IP74" s="170"/>
      <c r="IR74" s="164"/>
      <c r="IS74" s="168"/>
      <c r="IT74" s="168"/>
      <c r="IU74" s="169"/>
      <c r="IV74" s="169"/>
      <c r="IW74" s="169"/>
      <c r="IX74" s="170"/>
      <c r="IZ74" s="164"/>
      <c r="JA74" s="168"/>
      <c r="JB74" s="168"/>
      <c r="JC74" s="169"/>
      <c r="JD74" s="169"/>
      <c r="JE74" s="169"/>
      <c r="JF74" s="170"/>
      <c r="JH74" s="164"/>
      <c r="JI74" s="168"/>
      <c r="JJ74" s="168"/>
      <c r="JK74" s="169"/>
      <c r="JL74" s="169"/>
      <c r="JM74" s="169"/>
      <c r="JN74" s="170"/>
      <c r="JP74" s="164"/>
      <c r="JQ74" s="168"/>
      <c r="JR74" s="168"/>
      <c r="JS74" s="169"/>
      <c r="JT74" s="169"/>
      <c r="JU74" s="169"/>
      <c r="JV74" s="170"/>
      <c r="JX74" s="164"/>
      <c r="JY74" s="168"/>
      <c r="JZ74" s="168"/>
      <c r="KA74" s="169"/>
      <c r="KB74" s="169"/>
      <c r="KC74" s="169"/>
      <c r="KD74" s="170"/>
      <c r="KF74" s="164"/>
      <c r="KG74" s="168"/>
      <c r="KH74" s="168"/>
      <c r="KI74" s="169"/>
      <c r="KJ74" s="169"/>
      <c r="KK74" s="169"/>
      <c r="KL74" s="170"/>
      <c r="KN74" s="164"/>
      <c r="KO74" s="168"/>
      <c r="KP74" s="168"/>
      <c r="KQ74" s="169"/>
      <c r="KR74" s="169"/>
      <c r="KS74" s="169"/>
      <c r="KT74" s="170"/>
      <c r="KV74" s="164"/>
      <c r="KW74" s="168"/>
      <c r="KX74" s="168"/>
      <c r="KY74" s="169"/>
      <c r="KZ74" s="169"/>
      <c r="LA74" s="169"/>
      <c r="LB74" s="170"/>
      <c r="LD74" s="164"/>
      <c r="LE74" s="168"/>
      <c r="LF74" s="168"/>
      <c r="LG74" s="169"/>
      <c r="LH74" s="169"/>
      <c r="LI74" s="169"/>
      <c r="LJ74" s="170"/>
      <c r="LL74" s="164"/>
      <c r="LM74" s="168"/>
      <c r="LN74" s="168"/>
      <c r="LO74" s="169"/>
      <c r="LP74" s="169"/>
      <c r="LQ74" s="169"/>
      <c r="LR74" s="170"/>
      <c r="LT74" s="164"/>
      <c r="LU74" s="168"/>
      <c r="LV74" s="168"/>
      <c r="LW74" s="169"/>
      <c r="LX74" s="169"/>
      <c r="LY74" s="169"/>
      <c r="LZ74" s="170"/>
      <c r="MB74" s="164"/>
      <c r="MC74" s="168"/>
      <c r="MD74" s="168"/>
      <c r="ME74" s="169"/>
      <c r="MF74" s="169"/>
      <c r="MG74" s="169"/>
      <c r="MH74" s="170"/>
      <c r="MJ74" s="164"/>
      <c r="MK74" s="168"/>
      <c r="ML74" s="168"/>
      <c r="MM74" s="169"/>
      <c r="MN74" s="169"/>
      <c r="MO74" s="169"/>
      <c r="MP74" s="170"/>
      <c r="MR74" s="164"/>
      <c r="MS74" s="168"/>
      <c r="MT74" s="168"/>
      <c r="MU74" s="169"/>
      <c r="MV74" s="169"/>
      <c r="MW74" s="169"/>
      <c r="MX74" s="170"/>
      <c r="MZ74" s="164"/>
      <c r="NA74" s="168"/>
      <c r="NB74" s="168"/>
      <c r="NC74" s="169"/>
      <c r="ND74" s="169"/>
      <c r="NE74" s="169"/>
      <c r="NF74" s="170"/>
      <c r="NH74" s="164"/>
      <c r="NI74" s="168"/>
      <c r="NJ74" s="168"/>
      <c r="NK74" s="169"/>
      <c r="NL74" s="169"/>
      <c r="NM74" s="169"/>
      <c r="NN74" s="170"/>
      <c r="NP74" s="164"/>
      <c r="NQ74" s="168"/>
      <c r="NR74" s="168"/>
      <c r="NS74" s="169"/>
      <c r="NT74" s="169"/>
      <c r="NU74" s="169"/>
      <c r="NV74" s="170"/>
      <c r="NX74" s="164"/>
      <c r="NY74" s="168"/>
      <c r="NZ74" s="168"/>
      <c r="OA74" s="169"/>
      <c r="OB74" s="169"/>
      <c r="OC74" s="169"/>
      <c r="OD74" s="170"/>
      <c r="OF74" s="164"/>
      <c r="OG74" s="168"/>
      <c r="OH74" s="168"/>
      <c r="OI74" s="169"/>
      <c r="OJ74" s="169"/>
      <c r="OK74" s="169"/>
      <c r="OL74" s="170"/>
      <c r="ON74" s="164"/>
      <c r="OO74" s="168"/>
      <c r="OP74" s="168"/>
      <c r="OQ74" s="169"/>
      <c r="OR74" s="169"/>
      <c r="OS74" s="169"/>
      <c r="OT74" s="170"/>
      <c r="OV74" s="164"/>
      <c r="OW74" s="168"/>
      <c r="OX74" s="168"/>
      <c r="OY74" s="169"/>
      <c r="OZ74" s="169"/>
      <c r="PA74" s="169"/>
      <c r="PB74" s="170"/>
      <c r="PD74" s="164"/>
      <c r="PE74" s="168"/>
      <c r="PF74" s="168"/>
      <c r="PG74" s="169"/>
      <c r="PH74" s="169"/>
      <c r="PI74" s="169"/>
      <c r="PJ74" s="170"/>
      <c r="PL74" s="164"/>
      <c r="PM74" s="168"/>
      <c r="PN74" s="168"/>
      <c r="PO74" s="169"/>
      <c r="PP74" s="169"/>
      <c r="PQ74" s="169"/>
      <c r="PR74" s="170"/>
      <c r="PT74" s="164"/>
      <c r="PU74" s="168"/>
      <c r="PV74" s="168"/>
      <c r="PW74" s="169"/>
      <c r="PX74" s="169"/>
      <c r="PY74" s="169"/>
      <c r="PZ74" s="170"/>
      <c r="QB74" s="164"/>
      <c r="QC74" s="168"/>
      <c r="QD74" s="168"/>
      <c r="QE74" s="169"/>
      <c r="QF74" s="169"/>
      <c r="QG74" s="169"/>
      <c r="QH74" s="170"/>
      <c r="QJ74" s="164"/>
      <c r="QK74" s="168"/>
      <c r="QL74" s="168"/>
      <c r="QM74" s="169"/>
      <c r="QN74" s="169"/>
      <c r="QO74" s="169"/>
      <c r="QP74" s="170"/>
      <c r="QR74" s="164"/>
      <c r="QS74" s="168"/>
      <c r="QT74" s="168"/>
      <c r="QU74" s="169"/>
      <c r="QV74" s="169"/>
      <c r="QW74" s="169"/>
      <c r="QX74" s="170"/>
      <c r="QZ74" s="164"/>
      <c r="RA74" s="168"/>
      <c r="RB74" s="168"/>
      <c r="RC74" s="169"/>
      <c r="RD74" s="169"/>
      <c r="RE74" s="169"/>
      <c r="RF74" s="170"/>
      <c r="RH74" s="164"/>
      <c r="RI74" s="168"/>
      <c r="RJ74" s="168"/>
      <c r="RK74" s="169"/>
      <c r="RL74" s="169"/>
      <c r="RM74" s="169"/>
      <c r="RN74" s="170"/>
      <c r="RP74" s="164"/>
      <c r="RQ74" s="168"/>
      <c r="RR74" s="168"/>
      <c r="RS74" s="169"/>
      <c r="RT74" s="169"/>
      <c r="RU74" s="169"/>
      <c r="RV74" s="170"/>
      <c r="RX74" s="164"/>
      <c r="RY74" s="168"/>
      <c r="RZ74" s="168"/>
      <c r="SA74" s="169"/>
      <c r="SB74" s="169"/>
      <c r="SC74" s="169"/>
      <c r="SD74" s="170"/>
      <c r="SF74" s="164"/>
      <c r="SG74" s="168"/>
      <c r="SH74" s="168"/>
      <c r="SI74" s="169"/>
      <c r="SJ74" s="169"/>
      <c r="SK74" s="169"/>
      <c r="SL74" s="170"/>
      <c r="SN74" s="164"/>
      <c r="SO74" s="168"/>
      <c r="SP74" s="168"/>
      <c r="SQ74" s="169"/>
      <c r="SR74" s="169"/>
      <c r="SS74" s="169"/>
      <c r="ST74" s="170"/>
      <c r="SV74" s="164"/>
      <c r="SW74" s="168"/>
      <c r="SX74" s="168"/>
      <c r="SY74" s="169"/>
      <c r="SZ74" s="169"/>
      <c r="TA74" s="169"/>
      <c r="TB74" s="170"/>
      <c r="TD74" s="164"/>
      <c r="TE74" s="168"/>
      <c r="TF74" s="168"/>
      <c r="TG74" s="169"/>
      <c r="TH74" s="169"/>
      <c r="TI74" s="169"/>
      <c r="TJ74" s="170"/>
      <c r="TL74" s="164"/>
      <c r="TM74" s="168"/>
      <c r="TN74" s="168"/>
      <c r="TO74" s="169"/>
      <c r="TP74" s="169"/>
      <c r="TQ74" s="169"/>
      <c r="TR74" s="170"/>
      <c r="TT74" s="164"/>
      <c r="TU74" s="168"/>
      <c r="TV74" s="168"/>
      <c r="TW74" s="169"/>
      <c r="TX74" s="169"/>
      <c r="TY74" s="169"/>
      <c r="TZ74" s="170"/>
      <c r="UB74" s="164"/>
      <c r="UC74" s="168"/>
      <c r="UD74" s="168"/>
      <c r="UE74" s="169"/>
      <c r="UF74" s="169"/>
      <c r="UG74" s="169"/>
      <c r="UH74" s="170"/>
      <c r="UJ74" s="164"/>
      <c r="UK74" s="168"/>
      <c r="UL74" s="168"/>
      <c r="UM74" s="169"/>
      <c r="UN74" s="169"/>
      <c r="UO74" s="169"/>
      <c r="UP74" s="170"/>
      <c r="UR74" s="164"/>
      <c r="US74" s="168"/>
      <c r="UT74" s="168"/>
      <c r="UU74" s="169"/>
      <c r="UV74" s="169"/>
      <c r="UW74" s="169"/>
      <c r="UX74" s="170"/>
      <c r="UZ74" s="164"/>
      <c r="VA74" s="168"/>
      <c r="VB74" s="168"/>
      <c r="VC74" s="169"/>
      <c r="VD74" s="169"/>
      <c r="VE74" s="169"/>
      <c r="VF74" s="170"/>
      <c r="VH74" s="164"/>
      <c r="VI74" s="168"/>
      <c r="VJ74" s="168"/>
      <c r="VK74" s="169"/>
      <c r="VL74" s="169"/>
      <c r="VM74" s="169"/>
      <c r="VN74" s="170"/>
      <c r="VP74" s="164"/>
      <c r="VQ74" s="168"/>
      <c r="VR74" s="168"/>
      <c r="VS74" s="169"/>
      <c r="VT74" s="169"/>
      <c r="VU74" s="169"/>
      <c r="VV74" s="170"/>
      <c r="VX74" s="164"/>
      <c r="VY74" s="168"/>
      <c r="VZ74" s="168"/>
      <c r="WA74" s="169"/>
      <c r="WB74" s="169"/>
      <c r="WC74" s="169"/>
      <c r="WD74" s="170"/>
      <c r="WF74" s="164"/>
      <c r="WG74" s="168"/>
      <c r="WH74" s="168"/>
      <c r="WI74" s="169"/>
      <c r="WJ74" s="169"/>
      <c r="WK74" s="169"/>
      <c r="WL74" s="170"/>
      <c r="WN74" s="164"/>
      <c r="WO74" s="168"/>
      <c r="WP74" s="168"/>
      <c r="WQ74" s="169"/>
      <c r="WR74" s="169"/>
      <c r="WS74" s="169"/>
      <c r="WT74" s="170"/>
      <c r="WV74" s="164"/>
      <c r="WW74" s="168"/>
      <c r="WX74" s="168"/>
      <c r="WY74" s="169"/>
      <c r="WZ74" s="169"/>
      <c r="XA74" s="169"/>
      <c r="XB74" s="170"/>
      <c r="XD74" s="164"/>
      <c r="XE74" s="168"/>
      <c r="XF74" s="168"/>
      <c r="XG74" s="169"/>
      <c r="XH74" s="169"/>
      <c r="XI74" s="169"/>
      <c r="XJ74" s="170"/>
      <c r="XL74" s="164"/>
      <c r="XM74" s="168"/>
      <c r="XN74" s="168"/>
      <c r="XO74" s="169"/>
      <c r="XP74" s="169"/>
      <c r="XQ74" s="169"/>
      <c r="XR74" s="170"/>
      <c r="XT74" s="164"/>
      <c r="XU74" s="168"/>
      <c r="XV74" s="168"/>
      <c r="XW74" s="169"/>
      <c r="XX74" s="169"/>
      <c r="XY74" s="169"/>
      <c r="XZ74" s="170"/>
      <c r="YB74" s="164"/>
      <c r="YC74" s="168"/>
      <c r="YD74" s="168"/>
      <c r="YE74" s="169"/>
      <c r="YF74" s="169"/>
      <c r="YG74" s="169"/>
      <c r="YH74" s="170"/>
      <c r="YJ74" s="164"/>
      <c r="YK74" s="168"/>
      <c r="YL74" s="168"/>
      <c r="YM74" s="169"/>
      <c r="YN74" s="169"/>
      <c r="YO74" s="169"/>
      <c r="YP74" s="170"/>
      <c r="YR74" s="164"/>
      <c r="YS74" s="168"/>
      <c r="YT74" s="168"/>
      <c r="YU74" s="169"/>
      <c r="YV74" s="169"/>
      <c r="YW74" s="169"/>
      <c r="YX74" s="170"/>
      <c r="YZ74" s="164"/>
      <c r="ZA74" s="168"/>
      <c r="ZB74" s="168"/>
      <c r="ZC74" s="169"/>
      <c r="ZD74" s="169"/>
      <c r="ZE74" s="169"/>
      <c r="ZF74" s="170"/>
      <c r="ZH74" s="164"/>
      <c r="ZI74" s="168"/>
      <c r="ZJ74" s="168"/>
      <c r="ZK74" s="169"/>
      <c r="ZL74" s="169"/>
      <c r="ZM74" s="169"/>
      <c r="ZN74" s="170"/>
      <c r="ZP74" s="164"/>
      <c r="ZQ74" s="168"/>
      <c r="ZR74" s="168"/>
      <c r="ZS74" s="169"/>
      <c r="ZT74" s="169"/>
      <c r="ZU74" s="169"/>
      <c r="ZV74" s="170"/>
      <c r="ZX74" s="164"/>
      <c r="ZY74" s="168"/>
      <c r="ZZ74" s="168"/>
      <c r="AAA74" s="169"/>
      <c r="AAB74" s="169"/>
      <c r="AAC74" s="169"/>
      <c r="AAD74" s="170"/>
      <c r="AAF74" s="164"/>
      <c r="AAG74" s="168"/>
      <c r="AAH74" s="168"/>
      <c r="AAI74" s="169"/>
      <c r="AAJ74" s="169"/>
      <c r="AAK74" s="169"/>
      <c r="AAL74" s="170"/>
      <c r="AAN74" s="164"/>
      <c r="AAO74" s="168"/>
      <c r="AAP74" s="168"/>
      <c r="AAQ74" s="169"/>
      <c r="AAR74" s="169"/>
      <c r="AAS74" s="169"/>
      <c r="AAT74" s="170"/>
      <c r="AAV74" s="164"/>
      <c r="AAW74" s="168"/>
      <c r="AAX74" s="168"/>
      <c r="AAY74" s="169"/>
      <c r="AAZ74" s="169"/>
      <c r="ABA74" s="169"/>
      <c r="ABB74" s="170"/>
      <c r="ABD74" s="164"/>
      <c r="ABE74" s="168"/>
      <c r="ABF74" s="168"/>
      <c r="ABG74" s="169"/>
      <c r="ABH74" s="169"/>
      <c r="ABI74" s="169"/>
      <c r="ABJ74" s="170"/>
      <c r="ABL74" s="164"/>
      <c r="ABM74" s="168"/>
      <c r="ABN74" s="168"/>
      <c r="ABO74" s="169"/>
      <c r="ABP74" s="169"/>
      <c r="ABQ74" s="169"/>
      <c r="ABR74" s="170"/>
      <c r="ABT74" s="164"/>
      <c r="ABU74" s="168"/>
      <c r="ABV74" s="168"/>
      <c r="ABW74" s="169"/>
      <c r="ABX74" s="169"/>
      <c r="ABY74" s="169"/>
      <c r="ABZ74" s="170"/>
      <c r="ACB74" s="164"/>
      <c r="ACC74" s="168"/>
      <c r="ACD74" s="168"/>
      <c r="ACE74" s="169"/>
      <c r="ACF74" s="169"/>
      <c r="ACG74" s="169"/>
      <c r="ACH74" s="170"/>
      <c r="ACJ74" s="164"/>
      <c r="ACK74" s="168"/>
      <c r="ACL74" s="168"/>
      <c r="ACM74" s="169"/>
      <c r="ACN74" s="169"/>
      <c r="ACO74" s="169"/>
      <c r="ACP74" s="170"/>
      <c r="ACR74" s="164"/>
      <c r="ACS74" s="168"/>
      <c r="ACT74" s="168"/>
      <c r="ACU74" s="169"/>
      <c r="ACV74" s="169"/>
      <c r="ACW74" s="169"/>
      <c r="ACX74" s="170"/>
      <c r="ACZ74" s="164"/>
      <c r="ADA74" s="168"/>
      <c r="ADB74" s="168"/>
      <c r="ADC74" s="169"/>
      <c r="ADD74" s="169"/>
      <c r="ADE74" s="169"/>
      <c r="ADF74" s="170"/>
      <c r="ADH74" s="164"/>
      <c r="ADI74" s="168"/>
      <c r="ADJ74" s="168"/>
      <c r="ADK74" s="169"/>
      <c r="ADL74" s="169"/>
      <c r="ADM74" s="169"/>
      <c r="ADN74" s="170"/>
      <c r="ADP74" s="164"/>
      <c r="ADQ74" s="168"/>
      <c r="ADR74" s="168"/>
      <c r="ADS74" s="169"/>
      <c r="ADT74" s="169"/>
      <c r="ADU74" s="169"/>
      <c r="ADV74" s="170"/>
      <c r="ADX74" s="164"/>
      <c r="ADY74" s="168"/>
      <c r="ADZ74" s="168"/>
      <c r="AEA74" s="169"/>
      <c r="AEB74" s="169"/>
      <c r="AEC74" s="169"/>
      <c r="AED74" s="170"/>
      <c r="AEF74" s="164"/>
      <c r="AEG74" s="168"/>
      <c r="AEH74" s="168"/>
      <c r="AEI74" s="169"/>
      <c r="AEJ74" s="169"/>
      <c r="AEK74" s="169"/>
      <c r="AEL74" s="170"/>
      <c r="AEN74" s="164"/>
      <c r="AEO74" s="168"/>
      <c r="AEP74" s="168"/>
      <c r="AEQ74" s="169"/>
      <c r="AER74" s="169"/>
      <c r="AES74" s="169"/>
      <c r="AET74" s="170"/>
      <c r="AEV74" s="164"/>
      <c r="AEW74" s="168"/>
      <c r="AEX74" s="168"/>
      <c r="AEY74" s="169"/>
      <c r="AEZ74" s="169"/>
      <c r="AFA74" s="169"/>
      <c r="AFB74" s="170"/>
      <c r="AFD74" s="164"/>
      <c r="AFE74" s="168"/>
      <c r="AFF74" s="168"/>
      <c r="AFG74" s="169"/>
      <c r="AFH74" s="169"/>
      <c r="AFI74" s="169"/>
      <c r="AFJ74" s="170"/>
      <c r="AFL74" s="164"/>
      <c r="AFM74" s="168"/>
      <c r="AFN74" s="168"/>
      <c r="AFO74" s="169"/>
      <c r="AFP74" s="169"/>
      <c r="AFQ74" s="169"/>
      <c r="AFR74" s="170"/>
      <c r="AFT74" s="164"/>
      <c r="AFU74" s="168"/>
      <c r="AFV74" s="168"/>
      <c r="AFW74" s="169"/>
      <c r="AFX74" s="169"/>
      <c r="AFY74" s="169"/>
      <c r="AFZ74" s="170"/>
      <c r="AGB74" s="164"/>
      <c r="AGC74" s="168"/>
      <c r="AGD74" s="168"/>
      <c r="AGE74" s="169"/>
      <c r="AGF74" s="169"/>
      <c r="AGG74" s="169"/>
      <c r="AGH74" s="170"/>
      <c r="AGJ74" s="164"/>
      <c r="AGK74" s="168"/>
      <c r="AGL74" s="168"/>
      <c r="AGM74" s="169"/>
      <c r="AGN74" s="169"/>
      <c r="AGO74" s="169"/>
      <c r="AGP74" s="170"/>
      <c r="AGR74" s="164"/>
      <c r="AGS74" s="168"/>
      <c r="AGT74" s="168"/>
      <c r="AGU74" s="169"/>
      <c r="AGV74" s="169"/>
      <c r="AGW74" s="169"/>
      <c r="AGX74" s="170"/>
      <c r="AGZ74" s="164"/>
      <c r="AHA74" s="168"/>
      <c r="AHB74" s="168"/>
      <c r="AHC74" s="169"/>
      <c r="AHD74" s="169"/>
      <c r="AHE74" s="169"/>
      <c r="AHF74" s="170"/>
      <c r="AHH74" s="164"/>
      <c r="AHI74" s="168"/>
      <c r="AHJ74" s="168"/>
      <c r="AHK74" s="169"/>
      <c r="AHL74" s="169"/>
      <c r="AHM74" s="169"/>
      <c r="AHN74" s="170"/>
      <c r="AHP74" s="164"/>
      <c r="AHQ74" s="168"/>
      <c r="AHR74" s="168"/>
      <c r="AHS74" s="169"/>
      <c r="AHT74" s="169"/>
      <c r="AHU74" s="169"/>
      <c r="AHV74" s="170"/>
      <c r="AHX74" s="164"/>
      <c r="AHY74" s="168"/>
      <c r="AHZ74" s="168"/>
      <c r="AIA74" s="169"/>
      <c r="AIB74" s="169"/>
      <c r="AIC74" s="169"/>
      <c r="AID74" s="170"/>
      <c r="AIF74" s="164"/>
      <c r="AIG74" s="168"/>
      <c r="AIH74" s="168"/>
      <c r="AII74" s="169"/>
      <c r="AIJ74" s="169"/>
      <c r="AIK74" s="169"/>
      <c r="AIL74" s="170"/>
      <c r="AIN74" s="164"/>
      <c r="AIO74" s="168"/>
      <c r="AIP74" s="168"/>
      <c r="AIQ74" s="169"/>
      <c r="AIR74" s="169"/>
      <c r="AIS74" s="169"/>
      <c r="AIT74" s="170"/>
      <c r="AIV74" s="164"/>
      <c r="AIW74" s="168"/>
      <c r="AIX74" s="168"/>
      <c r="AIY74" s="169"/>
      <c r="AIZ74" s="169"/>
      <c r="AJA74" s="169"/>
      <c r="AJB74" s="170"/>
      <c r="AJD74" s="164"/>
      <c r="AJE74" s="168"/>
      <c r="AJF74" s="168"/>
      <c r="AJG74" s="169"/>
      <c r="AJH74" s="169"/>
      <c r="AJI74" s="169"/>
      <c r="AJJ74" s="170"/>
      <c r="AJL74" s="164"/>
      <c r="AJM74" s="168"/>
      <c r="AJN74" s="168"/>
      <c r="AJO74" s="169"/>
      <c r="AJP74" s="169"/>
      <c r="AJQ74" s="169"/>
      <c r="AJR74" s="170"/>
      <c r="AJT74" s="164"/>
      <c r="AJU74" s="168"/>
      <c r="AJV74" s="168"/>
      <c r="AJW74" s="169"/>
      <c r="AJX74" s="169"/>
      <c r="AJY74" s="169"/>
      <c r="AJZ74" s="170"/>
      <c r="AKB74" s="164"/>
      <c r="AKC74" s="168"/>
      <c r="AKD74" s="168"/>
      <c r="AKE74" s="169"/>
      <c r="AKF74" s="169"/>
      <c r="AKG74" s="169"/>
      <c r="AKH74" s="170"/>
      <c r="AKJ74" s="164"/>
      <c r="AKK74" s="168"/>
      <c r="AKL74" s="168"/>
      <c r="AKM74" s="169"/>
      <c r="AKN74" s="169"/>
      <c r="AKO74" s="169"/>
      <c r="AKP74" s="170"/>
      <c r="AKR74" s="164"/>
      <c r="AKS74" s="168"/>
      <c r="AKT74" s="168"/>
      <c r="AKU74" s="169"/>
      <c r="AKV74" s="169"/>
      <c r="AKW74" s="169"/>
      <c r="AKX74" s="170"/>
      <c r="AKZ74" s="164"/>
      <c r="ALA74" s="168"/>
      <c r="ALB74" s="168"/>
      <c r="ALC74" s="169"/>
      <c r="ALD74" s="169"/>
      <c r="ALE74" s="169"/>
      <c r="ALF74" s="170"/>
      <c r="ALH74" s="164"/>
      <c r="ALI74" s="168"/>
      <c r="ALJ74" s="168"/>
      <c r="ALK74" s="169"/>
      <c r="ALL74" s="169"/>
      <c r="ALM74" s="169"/>
      <c r="ALN74" s="170"/>
      <c r="ALP74" s="164"/>
      <c r="ALQ74" s="168"/>
      <c r="ALR74" s="168"/>
      <c r="ALS74" s="169"/>
      <c r="ALT74" s="169"/>
      <c r="ALU74" s="169"/>
      <c r="ALV74" s="170"/>
      <c r="ALX74" s="164"/>
      <c r="ALY74" s="168"/>
      <c r="ALZ74" s="168"/>
      <c r="AMA74" s="169"/>
      <c r="AMB74" s="169"/>
      <c r="AMC74" s="169"/>
      <c r="AMD74" s="170"/>
      <c r="AMF74" s="164"/>
      <c r="AMG74" s="168"/>
      <c r="AMH74" s="168"/>
      <c r="AMI74" s="169"/>
      <c r="AMJ74" s="169"/>
      <c r="AMK74" s="169"/>
      <c r="AML74" s="170"/>
      <c r="AMN74" s="164"/>
      <c r="AMO74" s="168"/>
      <c r="AMP74" s="168"/>
      <c r="AMQ74" s="169"/>
      <c r="AMR74" s="169"/>
      <c r="AMS74" s="169"/>
      <c r="AMT74" s="170"/>
      <c r="AMV74" s="164"/>
      <c r="AMW74" s="168"/>
      <c r="AMX74" s="168"/>
      <c r="AMY74" s="169"/>
      <c r="AMZ74" s="169"/>
      <c r="ANA74" s="169"/>
      <c r="ANB74" s="170"/>
      <c r="AND74" s="164"/>
      <c r="ANE74" s="168"/>
      <c r="ANF74" s="168"/>
      <c r="ANG74" s="169"/>
      <c r="ANH74" s="169"/>
      <c r="ANI74" s="169"/>
      <c r="ANJ74" s="170"/>
      <c r="ANL74" s="164"/>
      <c r="ANM74" s="168"/>
      <c r="ANN74" s="168"/>
      <c r="ANO74" s="169"/>
      <c r="ANP74" s="169"/>
      <c r="ANQ74" s="169"/>
      <c r="ANR74" s="170"/>
      <c r="ANT74" s="164"/>
      <c r="ANU74" s="168"/>
      <c r="ANV74" s="168"/>
      <c r="ANW74" s="169"/>
      <c r="ANX74" s="169"/>
      <c r="ANY74" s="169"/>
      <c r="ANZ74" s="170"/>
      <c r="AOB74" s="164"/>
      <c r="AOC74" s="168"/>
      <c r="AOD74" s="168"/>
      <c r="AOE74" s="169"/>
      <c r="AOF74" s="169"/>
      <c r="AOG74" s="169"/>
      <c r="AOH74" s="170"/>
      <c r="AOJ74" s="164"/>
      <c r="AOK74" s="168"/>
      <c r="AOL74" s="168"/>
      <c r="AOM74" s="169"/>
      <c r="AON74" s="169"/>
      <c r="AOO74" s="169"/>
      <c r="AOP74" s="170"/>
      <c r="AOR74" s="164"/>
      <c r="AOS74" s="168"/>
      <c r="AOT74" s="168"/>
      <c r="AOU74" s="169"/>
      <c r="AOV74" s="169"/>
      <c r="AOW74" s="169"/>
      <c r="AOX74" s="170"/>
      <c r="AOZ74" s="164"/>
      <c r="APA74" s="168"/>
      <c r="APB74" s="168"/>
      <c r="APC74" s="169"/>
      <c r="APD74" s="169"/>
      <c r="APE74" s="169"/>
      <c r="APF74" s="170"/>
      <c r="APH74" s="164"/>
      <c r="API74" s="168"/>
      <c r="APJ74" s="168"/>
      <c r="APK74" s="169"/>
      <c r="APL74" s="169"/>
      <c r="APM74" s="169"/>
      <c r="APN74" s="170"/>
      <c r="APP74" s="164"/>
      <c r="APQ74" s="168"/>
      <c r="APR74" s="168"/>
      <c r="APS74" s="169"/>
      <c r="APT74" s="169"/>
      <c r="APU74" s="169"/>
      <c r="APV74" s="170"/>
      <c r="APX74" s="164"/>
      <c r="APY74" s="168"/>
      <c r="APZ74" s="168"/>
      <c r="AQA74" s="169"/>
      <c r="AQB74" s="169"/>
      <c r="AQC74" s="169"/>
      <c r="AQD74" s="170"/>
      <c r="AQF74" s="164"/>
      <c r="AQG74" s="168"/>
      <c r="AQH74" s="168"/>
      <c r="AQI74" s="169"/>
      <c r="AQJ74" s="169"/>
      <c r="AQK74" s="169"/>
      <c r="AQL74" s="170"/>
      <c r="AQN74" s="164"/>
      <c r="AQO74" s="168"/>
      <c r="AQP74" s="168"/>
      <c r="AQQ74" s="169"/>
      <c r="AQR74" s="169"/>
      <c r="AQS74" s="169"/>
      <c r="AQT74" s="170"/>
      <c r="AQV74" s="164"/>
      <c r="AQW74" s="168"/>
      <c r="AQX74" s="168"/>
      <c r="AQY74" s="169"/>
      <c r="AQZ74" s="169"/>
      <c r="ARA74" s="169"/>
      <c r="ARB74" s="170"/>
      <c r="ARD74" s="164"/>
      <c r="ARE74" s="168"/>
      <c r="ARF74" s="168"/>
      <c r="ARG74" s="169"/>
      <c r="ARH74" s="169"/>
      <c r="ARI74" s="169"/>
      <c r="ARJ74" s="170"/>
      <c r="ARL74" s="164"/>
      <c r="ARM74" s="168"/>
      <c r="ARN74" s="168"/>
      <c r="ARO74" s="169"/>
      <c r="ARP74" s="169"/>
      <c r="ARQ74" s="169"/>
      <c r="ARR74" s="170"/>
      <c r="ART74" s="164"/>
      <c r="ARU74" s="168"/>
      <c r="ARV74" s="168"/>
      <c r="ARW74" s="169"/>
      <c r="ARX74" s="169"/>
      <c r="ARY74" s="169"/>
      <c r="ARZ74" s="170"/>
      <c r="ASB74" s="164"/>
      <c r="ASC74" s="168"/>
      <c r="ASD74" s="168"/>
      <c r="ASE74" s="169"/>
      <c r="ASF74" s="169"/>
      <c r="ASG74" s="169"/>
      <c r="ASH74" s="170"/>
      <c r="ASJ74" s="164"/>
      <c r="ASK74" s="168"/>
      <c r="ASL74" s="168"/>
      <c r="ASM74" s="169"/>
      <c r="ASN74" s="169"/>
      <c r="ASO74" s="169"/>
      <c r="ASP74" s="170"/>
      <c r="ASR74" s="164"/>
      <c r="ASS74" s="168"/>
      <c r="AST74" s="168"/>
      <c r="ASU74" s="169"/>
      <c r="ASV74" s="169"/>
      <c r="ASW74" s="169"/>
      <c r="ASX74" s="170"/>
      <c r="ASZ74" s="164"/>
      <c r="ATA74" s="168"/>
      <c r="ATB74" s="168"/>
      <c r="ATC74" s="169"/>
      <c r="ATD74" s="169"/>
      <c r="ATE74" s="169"/>
      <c r="ATF74" s="170"/>
      <c r="ATH74" s="164"/>
      <c r="ATI74" s="168"/>
      <c r="ATJ74" s="168"/>
      <c r="ATK74" s="169"/>
      <c r="ATL74" s="169"/>
      <c r="ATM74" s="169"/>
      <c r="ATN74" s="170"/>
      <c r="ATP74" s="164"/>
      <c r="ATQ74" s="168"/>
      <c r="ATR74" s="168"/>
      <c r="ATS74" s="169"/>
      <c r="ATT74" s="169"/>
      <c r="ATU74" s="169"/>
      <c r="ATV74" s="170"/>
      <c r="ATX74" s="164"/>
      <c r="ATY74" s="168"/>
      <c r="ATZ74" s="168"/>
      <c r="AUA74" s="169"/>
      <c r="AUB74" s="169"/>
      <c r="AUC74" s="169"/>
      <c r="AUD74" s="170"/>
      <c r="AUF74" s="164"/>
      <c r="AUG74" s="168"/>
      <c r="AUH74" s="168"/>
      <c r="AUI74" s="169"/>
      <c r="AUJ74" s="169"/>
      <c r="AUK74" s="169"/>
      <c r="AUL74" s="170"/>
      <c r="AUN74" s="164"/>
      <c r="AUO74" s="168"/>
      <c r="AUP74" s="168"/>
      <c r="AUQ74" s="169"/>
      <c r="AUR74" s="169"/>
      <c r="AUS74" s="169"/>
      <c r="AUT74" s="170"/>
      <c r="AUV74" s="164"/>
      <c r="AUW74" s="168"/>
      <c r="AUX74" s="168"/>
      <c r="AUY74" s="169"/>
      <c r="AUZ74" s="169"/>
      <c r="AVA74" s="169"/>
      <c r="AVB74" s="170"/>
      <c r="AVD74" s="164"/>
      <c r="AVE74" s="168"/>
      <c r="AVF74" s="168"/>
      <c r="AVG74" s="169"/>
      <c r="AVH74" s="169"/>
      <c r="AVI74" s="169"/>
      <c r="AVJ74" s="170"/>
      <c r="AVL74" s="164"/>
      <c r="AVM74" s="168"/>
      <c r="AVN74" s="168"/>
      <c r="AVO74" s="169"/>
      <c r="AVP74" s="169"/>
      <c r="AVQ74" s="169"/>
      <c r="AVR74" s="170"/>
      <c r="AVT74" s="164"/>
      <c r="AVU74" s="168"/>
      <c r="AVV74" s="168"/>
      <c r="AVW74" s="169"/>
      <c r="AVX74" s="169"/>
      <c r="AVY74" s="169"/>
      <c r="AVZ74" s="170"/>
      <c r="AWB74" s="164"/>
      <c r="AWC74" s="168"/>
      <c r="AWD74" s="168"/>
      <c r="AWE74" s="169"/>
      <c r="AWF74" s="169"/>
      <c r="AWG74" s="169"/>
      <c r="AWH74" s="170"/>
      <c r="AWJ74" s="164"/>
      <c r="AWK74" s="168"/>
      <c r="AWL74" s="168"/>
      <c r="AWM74" s="169"/>
      <c r="AWN74" s="169"/>
      <c r="AWO74" s="169"/>
      <c r="AWP74" s="170"/>
      <c r="AWR74" s="164"/>
      <c r="AWS74" s="168"/>
      <c r="AWT74" s="168"/>
      <c r="AWU74" s="169"/>
      <c r="AWV74" s="169"/>
      <c r="AWW74" s="169"/>
      <c r="AWX74" s="170"/>
      <c r="AWZ74" s="164"/>
      <c r="AXA74" s="168"/>
      <c r="AXB74" s="168"/>
      <c r="AXC74" s="169"/>
      <c r="AXD74" s="169"/>
      <c r="AXE74" s="169"/>
      <c r="AXF74" s="170"/>
      <c r="AXH74" s="164"/>
      <c r="AXI74" s="168"/>
      <c r="AXJ74" s="168"/>
      <c r="AXK74" s="169"/>
      <c r="AXL74" s="169"/>
      <c r="AXM74" s="169"/>
      <c r="AXN74" s="170"/>
      <c r="AXP74" s="164"/>
      <c r="AXQ74" s="168"/>
      <c r="AXR74" s="168"/>
      <c r="AXS74" s="169"/>
      <c r="AXT74" s="169"/>
      <c r="AXU74" s="169"/>
      <c r="AXV74" s="170"/>
      <c r="AXX74" s="164"/>
      <c r="AXY74" s="168"/>
      <c r="AXZ74" s="168"/>
      <c r="AYA74" s="169"/>
      <c r="AYB74" s="169"/>
      <c r="AYC74" s="169"/>
      <c r="AYD74" s="170"/>
      <c r="AYF74" s="164"/>
      <c r="AYG74" s="168"/>
      <c r="AYH74" s="168"/>
      <c r="AYI74" s="169"/>
      <c r="AYJ74" s="169"/>
      <c r="AYK74" s="169"/>
      <c r="AYL74" s="170"/>
      <c r="AYN74" s="164"/>
      <c r="AYO74" s="168"/>
      <c r="AYP74" s="168"/>
      <c r="AYQ74" s="169"/>
      <c r="AYR74" s="169"/>
      <c r="AYS74" s="169"/>
      <c r="AYT74" s="170"/>
      <c r="AYV74" s="164"/>
      <c r="AYW74" s="168"/>
      <c r="AYX74" s="168"/>
      <c r="AYY74" s="169"/>
      <c r="AYZ74" s="169"/>
      <c r="AZA74" s="169"/>
      <c r="AZB74" s="170"/>
      <c r="AZD74" s="164"/>
      <c r="AZE74" s="168"/>
      <c r="AZF74" s="168"/>
      <c r="AZG74" s="169"/>
      <c r="AZH74" s="169"/>
      <c r="AZI74" s="169"/>
      <c r="AZJ74" s="170"/>
      <c r="AZL74" s="164"/>
      <c r="AZM74" s="168"/>
      <c r="AZN74" s="168"/>
      <c r="AZO74" s="169"/>
      <c r="AZP74" s="169"/>
      <c r="AZQ74" s="169"/>
      <c r="AZR74" s="170"/>
      <c r="AZT74" s="164"/>
      <c r="AZU74" s="168"/>
      <c r="AZV74" s="168"/>
      <c r="AZW74" s="169"/>
      <c r="AZX74" s="169"/>
      <c r="AZY74" s="169"/>
      <c r="AZZ74" s="170"/>
      <c r="BAB74" s="164"/>
      <c r="BAC74" s="168"/>
      <c r="BAD74" s="168"/>
      <c r="BAE74" s="169"/>
      <c r="BAF74" s="169"/>
      <c r="BAG74" s="169"/>
      <c r="BAH74" s="170"/>
      <c r="BAJ74" s="164"/>
      <c r="BAK74" s="168"/>
      <c r="BAL74" s="168"/>
      <c r="BAM74" s="169"/>
      <c r="BAN74" s="169"/>
      <c r="BAO74" s="169"/>
      <c r="BAP74" s="170"/>
      <c r="BAR74" s="164"/>
      <c r="BAS74" s="168"/>
      <c r="BAT74" s="168"/>
      <c r="BAU74" s="169"/>
      <c r="BAV74" s="169"/>
      <c r="BAW74" s="169"/>
      <c r="BAX74" s="170"/>
      <c r="BAZ74" s="164"/>
      <c r="BBA74" s="168"/>
      <c r="BBB74" s="168"/>
      <c r="BBC74" s="169"/>
      <c r="BBD74" s="169"/>
      <c r="BBE74" s="169"/>
      <c r="BBF74" s="170"/>
      <c r="BBH74" s="164"/>
      <c r="BBI74" s="168"/>
      <c r="BBJ74" s="168"/>
      <c r="BBK74" s="169"/>
      <c r="BBL74" s="169"/>
      <c r="BBM74" s="169"/>
      <c r="BBN74" s="170"/>
      <c r="BBP74" s="164"/>
      <c r="BBQ74" s="168"/>
      <c r="BBR74" s="168"/>
      <c r="BBS74" s="169"/>
      <c r="BBT74" s="169"/>
      <c r="BBU74" s="169"/>
      <c r="BBV74" s="170"/>
      <c r="BBX74" s="164"/>
      <c r="BBY74" s="168"/>
      <c r="BBZ74" s="168"/>
      <c r="BCA74" s="169"/>
      <c r="BCB74" s="169"/>
      <c r="BCC74" s="169"/>
      <c r="BCD74" s="170"/>
      <c r="BCF74" s="164"/>
      <c r="BCG74" s="168"/>
      <c r="BCH74" s="168"/>
      <c r="BCI74" s="169"/>
      <c r="BCJ74" s="169"/>
      <c r="BCK74" s="169"/>
      <c r="BCL74" s="170"/>
      <c r="BCN74" s="164"/>
      <c r="BCO74" s="168"/>
      <c r="BCP74" s="168"/>
      <c r="BCQ74" s="169"/>
      <c r="BCR74" s="169"/>
      <c r="BCS74" s="169"/>
      <c r="BCT74" s="170"/>
      <c r="BCV74" s="164"/>
      <c r="BCW74" s="168"/>
      <c r="BCX74" s="168"/>
      <c r="BCY74" s="169"/>
      <c r="BCZ74" s="169"/>
      <c r="BDA74" s="169"/>
      <c r="BDB74" s="170"/>
      <c r="BDD74" s="164"/>
      <c r="BDE74" s="168"/>
      <c r="BDF74" s="168"/>
      <c r="BDG74" s="169"/>
      <c r="BDH74" s="169"/>
      <c r="BDI74" s="169"/>
      <c r="BDJ74" s="170"/>
      <c r="BDL74" s="164"/>
      <c r="BDM74" s="168"/>
      <c r="BDN74" s="168"/>
      <c r="BDO74" s="169"/>
      <c r="BDP74" s="169"/>
      <c r="BDQ74" s="169"/>
      <c r="BDR74" s="170"/>
      <c r="BDT74" s="164"/>
      <c r="BDU74" s="168"/>
      <c r="BDV74" s="168"/>
      <c r="BDW74" s="169"/>
      <c r="BDX74" s="169"/>
      <c r="BDY74" s="169"/>
      <c r="BDZ74" s="170"/>
      <c r="BEB74" s="164"/>
      <c r="BEC74" s="168"/>
      <c r="BED74" s="168"/>
      <c r="BEE74" s="169"/>
      <c r="BEF74" s="169"/>
      <c r="BEG74" s="169"/>
      <c r="BEH74" s="170"/>
      <c r="BEJ74" s="164"/>
      <c r="BEK74" s="168"/>
      <c r="BEL74" s="168"/>
      <c r="BEM74" s="169"/>
      <c r="BEN74" s="169"/>
      <c r="BEO74" s="169"/>
      <c r="BEP74" s="170"/>
      <c r="BER74" s="164"/>
      <c r="BES74" s="168"/>
      <c r="BET74" s="168"/>
      <c r="BEU74" s="169"/>
      <c r="BEV74" s="169"/>
      <c r="BEW74" s="169"/>
      <c r="BEX74" s="170"/>
      <c r="BEZ74" s="164"/>
      <c r="BFA74" s="168"/>
      <c r="BFB74" s="168"/>
      <c r="BFC74" s="169"/>
      <c r="BFD74" s="169"/>
      <c r="BFE74" s="169"/>
      <c r="BFF74" s="170"/>
      <c r="BFH74" s="164"/>
      <c r="BFI74" s="168"/>
      <c r="BFJ74" s="168"/>
      <c r="BFK74" s="169"/>
      <c r="BFL74" s="169"/>
      <c r="BFM74" s="169"/>
      <c r="BFN74" s="170"/>
      <c r="BFP74" s="164"/>
      <c r="BFQ74" s="168"/>
      <c r="BFR74" s="168"/>
      <c r="BFS74" s="169"/>
      <c r="BFT74" s="169"/>
      <c r="BFU74" s="169"/>
      <c r="BFV74" s="170"/>
      <c r="BFX74" s="164"/>
      <c r="BFY74" s="168"/>
      <c r="BFZ74" s="168"/>
      <c r="BGA74" s="169"/>
      <c r="BGB74" s="169"/>
      <c r="BGC74" s="169"/>
      <c r="BGD74" s="170"/>
      <c r="BGF74" s="164"/>
      <c r="BGG74" s="168"/>
      <c r="BGH74" s="168"/>
      <c r="BGI74" s="169"/>
      <c r="BGJ74" s="169"/>
      <c r="BGK74" s="169"/>
      <c r="BGL74" s="170"/>
      <c r="BGN74" s="164"/>
      <c r="BGO74" s="168"/>
      <c r="BGP74" s="168"/>
      <c r="BGQ74" s="169"/>
      <c r="BGR74" s="169"/>
      <c r="BGS74" s="169"/>
      <c r="BGT74" s="170"/>
      <c r="BGV74" s="164"/>
      <c r="BGW74" s="168"/>
      <c r="BGX74" s="168"/>
      <c r="BGY74" s="169"/>
      <c r="BGZ74" s="169"/>
      <c r="BHA74" s="169"/>
      <c r="BHB74" s="170"/>
      <c r="BHD74" s="164"/>
      <c r="BHE74" s="168"/>
      <c r="BHF74" s="168"/>
      <c r="BHG74" s="169"/>
      <c r="BHH74" s="169"/>
      <c r="BHI74" s="169"/>
      <c r="BHJ74" s="170"/>
      <c r="BHL74" s="164"/>
      <c r="BHM74" s="168"/>
      <c r="BHN74" s="168"/>
      <c r="BHO74" s="169"/>
      <c r="BHP74" s="169"/>
      <c r="BHQ74" s="169"/>
      <c r="BHR74" s="170"/>
      <c r="BHT74" s="164"/>
      <c r="BHU74" s="168"/>
      <c r="BHV74" s="168"/>
      <c r="BHW74" s="169"/>
      <c r="BHX74" s="169"/>
      <c r="BHY74" s="169"/>
      <c r="BHZ74" s="170"/>
      <c r="BIB74" s="164"/>
      <c r="BIC74" s="168"/>
      <c r="BID74" s="168"/>
      <c r="BIE74" s="169"/>
      <c r="BIF74" s="169"/>
      <c r="BIG74" s="169"/>
      <c r="BIH74" s="170"/>
      <c r="BIJ74" s="164"/>
      <c r="BIK74" s="168"/>
      <c r="BIL74" s="168"/>
      <c r="BIM74" s="169"/>
      <c r="BIN74" s="169"/>
      <c r="BIO74" s="169"/>
      <c r="BIP74" s="170"/>
      <c r="BIR74" s="164"/>
      <c r="BIS74" s="168"/>
      <c r="BIT74" s="168"/>
      <c r="BIU74" s="169"/>
      <c r="BIV74" s="169"/>
      <c r="BIW74" s="169"/>
      <c r="BIX74" s="170"/>
      <c r="BIZ74" s="164"/>
      <c r="BJA74" s="168"/>
      <c r="BJB74" s="168"/>
      <c r="BJC74" s="169"/>
      <c r="BJD74" s="169"/>
      <c r="BJE74" s="169"/>
      <c r="BJF74" s="170"/>
      <c r="BJH74" s="164"/>
      <c r="BJI74" s="168"/>
      <c r="BJJ74" s="168"/>
      <c r="BJK74" s="169"/>
      <c r="BJL74" s="169"/>
      <c r="BJM74" s="169"/>
      <c r="BJN74" s="170"/>
      <c r="BJP74" s="164"/>
      <c r="BJQ74" s="168"/>
      <c r="BJR74" s="168"/>
      <c r="BJS74" s="169"/>
      <c r="BJT74" s="169"/>
      <c r="BJU74" s="169"/>
      <c r="BJV74" s="170"/>
      <c r="BJX74" s="164"/>
      <c r="BJY74" s="168"/>
      <c r="BJZ74" s="168"/>
      <c r="BKA74" s="169"/>
      <c r="BKB74" s="169"/>
      <c r="BKC74" s="169"/>
      <c r="BKD74" s="170"/>
      <c r="BKF74" s="164"/>
      <c r="BKG74" s="168"/>
      <c r="BKH74" s="168"/>
      <c r="BKI74" s="169"/>
      <c r="BKJ74" s="169"/>
      <c r="BKK74" s="169"/>
      <c r="BKL74" s="170"/>
      <c r="BKN74" s="164"/>
      <c r="BKO74" s="168"/>
      <c r="BKP74" s="168"/>
      <c r="BKQ74" s="169"/>
      <c r="BKR74" s="169"/>
      <c r="BKS74" s="169"/>
      <c r="BKT74" s="170"/>
      <c r="BKV74" s="164"/>
      <c r="BKW74" s="168"/>
      <c r="BKX74" s="168"/>
      <c r="BKY74" s="169"/>
      <c r="BKZ74" s="169"/>
      <c r="BLA74" s="169"/>
      <c r="BLB74" s="170"/>
      <c r="BLD74" s="164"/>
      <c r="BLE74" s="168"/>
      <c r="BLF74" s="168"/>
      <c r="BLG74" s="169"/>
      <c r="BLH74" s="169"/>
      <c r="BLI74" s="169"/>
      <c r="BLJ74" s="170"/>
      <c r="BLL74" s="164"/>
      <c r="BLM74" s="168"/>
      <c r="BLN74" s="168"/>
      <c r="BLO74" s="169"/>
      <c r="BLP74" s="169"/>
      <c r="BLQ74" s="169"/>
      <c r="BLR74" s="170"/>
      <c r="BLT74" s="164"/>
      <c r="BLU74" s="168"/>
      <c r="BLV74" s="168"/>
      <c r="BLW74" s="169"/>
      <c r="BLX74" s="169"/>
      <c r="BLY74" s="169"/>
      <c r="BLZ74" s="170"/>
      <c r="BMB74" s="164"/>
      <c r="BMC74" s="168"/>
      <c r="BMD74" s="168"/>
      <c r="BME74" s="169"/>
      <c r="BMF74" s="169"/>
      <c r="BMG74" s="169"/>
      <c r="BMH74" s="170"/>
      <c r="BMJ74" s="164"/>
      <c r="BMK74" s="168"/>
      <c r="BML74" s="168"/>
      <c r="BMM74" s="169"/>
      <c r="BMN74" s="169"/>
      <c r="BMO74" s="169"/>
      <c r="BMP74" s="170"/>
      <c r="BMR74" s="164"/>
      <c r="BMS74" s="168"/>
      <c r="BMT74" s="168"/>
      <c r="BMU74" s="169"/>
      <c r="BMV74" s="169"/>
      <c r="BMW74" s="169"/>
      <c r="BMX74" s="170"/>
      <c r="BMZ74" s="164"/>
      <c r="BNA74" s="168"/>
      <c r="BNB74" s="168"/>
      <c r="BNC74" s="169"/>
      <c r="BND74" s="169"/>
      <c r="BNE74" s="169"/>
      <c r="BNF74" s="170"/>
      <c r="BNH74" s="164"/>
      <c r="BNI74" s="168"/>
      <c r="BNJ74" s="168"/>
      <c r="BNK74" s="169"/>
      <c r="BNL74" s="169"/>
      <c r="BNM74" s="169"/>
      <c r="BNN74" s="170"/>
      <c r="BNP74" s="164"/>
      <c r="BNQ74" s="168"/>
      <c r="BNR74" s="168"/>
      <c r="BNS74" s="169"/>
      <c r="BNT74" s="169"/>
      <c r="BNU74" s="169"/>
      <c r="BNV74" s="170"/>
      <c r="BNX74" s="164"/>
      <c r="BNY74" s="168"/>
      <c r="BNZ74" s="168"/>
      <c r="BOA74" s="169"/>
      <c r="BOB74" s="169"/>
      <c r="BOC74" s="169"/>
      <c r="BOD74" s="170"/>
      <c r="BOF74" s="164"/>
      <c r="BOG74" s="168"/>
      <c r="BOH74" s="168"/>
      <c r="BOI74" s="169"/>
      <c r="BOJ74" s="169"/>
      <c r="BOK74" s="169"/>
      <c r="BOL74" s="170"/>
      <c r="BON74" s="164"/>
      <c r="BOO74" s="168"/>
      <c r="BOP74" s="168"/>
      <c r="BOQ74" s="169"/>
      <c r="BOR74" s="169"/>
      <c r="BOS74" s="169"/>
      <c r="BOT74" s="170"/>
      <c r="BOV74" s="164"/>
      <c r="BOW74" s="168"/>
      <c r="BOX74" s="168"/>
      <c r="BOY74" s="169"/>
      <c r="BOZ74" s="169"/>
      <c r="BPA74" s="169"/>
      <c r="BPB74" s="170"/>
      <c r="BPD74" s="164"/>
      <c r="BPE74" s="168"/>
      <c r="BPF74" s="168"/>
      <c r="BPG74" s="169"/>
      <c r="BPH74" s="169"/>
      <c r="BPI74" s="169"/>
      <c r="BPJ74" s="170"/>
      <c r="BPL74" s="164"/>
      <c r="BPM74" s="168"/>
      <c r="BPN74" s="168"/>
      <c r="BPO74" s="169"/>
      <c r="BPP74" s="169"/>
      <c r="BPQ74" s="169"/>
      <c r="BPR74" s="170"/>
      <c r="BPT74" s="164"/>
      <c r="BPU74" s="168"/>
      <c r="BPV74" s="168"/>
      <c r="BPW74" s="169"/>
      <c r="BPX74" s="169"/>
      <c r="BPY74" s="169"/>
      <c r="BPZ74" s="170"/>
      <c r="BQB74" s="164"/>
      <c r="BQC74" s="168"/>
      <c r="BQD74" s="168"/>
      <c r="BQE74" s="169"/>
      <c r="BQF74" s="169"/>
      <c r="BQG74" s="169"/>
      <c r="BQH74" s="170"/>
      <c r="BQJ74" s="164"/>
      <c r="BQK74" s="168"/>
      <c r="BQL74" s="168"/>
      <c r="BQM74" s="169"/>
      <c r="BQN74" s="169"/>
      <c r="BQO74" s="169"/>
      <c r="BQP74" s="170"/>
      <c r="BQR74" s="164"/>
      <c r="BQS74" s="168"/>
      <c r="BQT74" s="168"/>
      <c r="BQU74" s="169"/>
      <c r="BQV74" s="169"/>
      <c r="BQW74" s="169"/>
      <c r="BQX74" s="170"/>
      <c r="BQZ74" s="164"/>
      <c r="BRA74" s="168"/>
      <c r="BRB74" s="168"/>
      <c r="BRC74" s="169"/>
      <c r="BRD74" s="169"/>
      <c r="BRE74" s="169"/>
      <c r="BRF74" s="170"/>
      <c r="BRH74" s="164"/>
      <c r="BRI74" s="168"/>
      <c r="BRJ74" s="168"/>
      <c r="BRK74" s="169"/>
      <c r="BRL74" s="169"/>
      <c r="BRM74" s="169"/>
      <c r="BRN74" s="170"/>
      <c r="BRP74" s="164"/>
      <c r="BRQ74" s="168"/>
      <c r="BRR74" s="168"/>
      <c r="BRS74" s="169"/>
      <c r="BRT74" s="169"/>
      <c r="BRU74" s="169"/>
      <c r="BRV74" s="170"/>
      <c r="BRX74" s="164"/>
      <c r="BRY74" s="168"/>
      <c r="BRZ74" s="168"/>
      <c r="BSA74" s="169"/>
      <c r="BSB74" s="169"/>
      <c r="BSC74" s="169"/>
      <c r="BSD74" s="170"/>
      <c r="BSF74" s="164"/>
      <c r="BSG74" s="168"/>
      <c r="BSH74" s="168"/>
      <c r="BSI74" s="169"/>
      <c r="BSJ74" s="169"/>
      <c r="BSK74" s="169"/>
      <c r="BSL74" s="170"/>
      <c r="BSN74" s="164"/>
      <c r="BSO74" s="168"/>
      <c r="BSP74" s="168"/>
      <c r="BSQ74" s="169"/>
      <c r="BSR74" s="169"/>
      <c r="BSS74" s="169"/>
      <c r="BST74" s="170"/>
      <c r="BSV74" s="164"/>
      <c r="BSW74" s="168"/>
      <c r="BSX74" s="168"/>
      <c r="BSY74" s="169"/>
      <c r="BSZ74" s="169"/>
      <c r="BTA74" s="169"/>
      <c r="BTB74" s="170"/>
      <c r="BTD74" s="164"/>
      <c r="BTE74" s="168"/>
      <c r="BTF74" s="168"/>
      <c r="BTG74" s="169"/>
      <c r="BTH74" s="169"/>
      <c r="BTI74" s="169"/>
      <c r="BTJ74" s="170"/>
      <c r="BTL74" s="164"/>
      <c r="BTM74" s="168"/>
      <c r="BTN74" s="168"/>
      <c r="BTO74" s="169"/>
      <c r="BTP74" s="169"/>
      <c r="BTQ74" s="169"/>
      <c r="BTR74" s="170"/>
      <c r="BTT74" s="164"/>
      <c r="BTU74" s="168"/>
      <c r="BTV74" s="168"/>
      <c r="BTW74" s="169"/>
      <c r="BTX74" s="169"/>
      <c r="BTY74" s="169"/>
      <c r="BTZ74" s="170"/>
      <c r="BUB74" s="164"/>
      <c r="BUC74" s="168"/>
      <c r="BUD74" s="168"/>
      <c r="BUE74" s="169"/>
      <c r="BUF74" s="169"/>
      <c r="BUG74" s="169"/>
      <c r="BUH74" s="170"/>
      <c r="BUJ74" s="164"/>
      <c r="BUK74" s="168"/>
      <c r="BUL74" s="168"/>
      <c r="BUM74" s="169"/>
      <c r="BUN74" s="169"/>
      <c r="BUO74" s="169"/>
      <c r="BUP74" s="170"/>
      <c r="BUR74" s="164"/>
      <c r="BUS74" s="168"/>
      <c r="BUT74" s="168"/>
      <c r="BUU74" s="169"/>
      <c r="BUV74" s="169"/>
      <c r="BUW74" s="169"/>
      <c r="BUX74" s="170"/>
      <c r="BUZ74" s="164"/>
      <c r="BVA74" s="168"/>
      <c r="BVB74" s="168"/>
      <c r="BVC74" s="169"/>
      <c r="BVD74" s="169"/>
      <c r="BVE74" s="169"/>
      <c r="BVF74" s="170"/>
      <c r="BVH74" s="164"/>
      <c r="BVI74" s="168"/>
      <c r="BVJ74" s="168"/>
      <c r="BVK74" s="169"/>
      <c r="BVL74" s="169"/>
      <c r="BVM74" s="169"/>
      <c r="BVN74" s="170"/>
      <c r="BVP74" s="164"/>
      <c r="BVQ74" s="168"/>
      <c r="BVR74" s="168"/>
      <c r="BVS74" s="169"/>
      <c r="BVT74" s="169"/>
      <c r="BVU74" s="169"/>
      <c r="BVV74" s="170"/>
      <c r="BVX74" s="164"/>
      <c r="BVY74" s="168"/>
      <c r="BVZ74" s="168"/>
      <c r="BWA74" s="169"/>
      <c r="BWB74" s="169"/>
      <c r="BWC74" s="169"/>
      <c r="BWD74" s="170"/>
      <c r="BWF74" s="164"/>
      <c r="BWG74" s="168"/>
      <c r="BWH74" s="168"/>
      <c r="BWI74" s="169"/>
      <c r="BWJ74" s="169"/>
      <c r="BWK74" s="169"/>
      <c r="BWL74" s="170"/>
      <c r="BWN74" s="164"/>
      <c r="BWO74" s="168"/>
      <c r="BWP74" s="168"/>
      <c r="BWQ74" s="169"/>
      <c r="BWR74" s="169"/>
      <c r="BWS74" s="169"/>
      <c r="BWT74" s="170"/>
      <c r="BWV74" s="164"/>
      <c r="BWW74" s="168"/>
      <c r="BWX74" s="168"/>
      <c r="BWY74" s="169"/>
      <c r="BWZ74" s="169"/>
      <c r="BXA74" s="169"/>
      <c r="BXB74" s="170"/>
      <c r="BXD74" s="164"/>
      <c r="BXE74" s="168"/>
      <c r="BXF74" s="168"/>
      <c r="BXG74" s="169"/>
      <c r="BXH74" s="169"/>
      <c r="BXI74" s="169"/>
      <c r="BXJ74" s="170"/>
      <c r="BXL74" s="164"/>
      <c r="BXM74" s="168"/>
      <c r="BXN74" s="168"/>
      <c r="BXO74" s="169"/>
      <c r="BXP74" s="169"/>
      <c r="BXQ74" s="169"/>
      <c r="BXR74" s="170"/>
      <c r="BXT74" s="164"/>
      <c r="BXU74" s="168"/>
      <c r="BXV74" s="168"/>
      <c r="BXW74" s="169"/>
      <c r="BXX74" s="169"/>
      <c r="BXY74" s="169"/>
      <c r="BXZ74" s="170"/>
      <c r="BYB74" s="164"/>
      <c r="BYC74" s="168"/>
      <c r="BYD74" s="168"/>
      <c r="BYE74" s="169"/>
      <c r="BYF74" s="169"/>
      <c r="BYG74" s="169"/>
      <c r="BYH74" s="170"/>
      <c r="BYJ74" s="164"/>
      <c r="BYK74" s="168"/>
      <c r="BYL74" s="168"/>
      <c r="BYM74" s="169"/>
      <c r="BYN74" s="169"/>
      <c r="BYO74" s="169"/>
      <c r="BYP74" s="170"/>
      <c r="BYR74" s="164"/>
      <c r="BYS74" s="168"/>
      <c r="BYT74" s="168"/>
      <c r="BYU74" s="169"/>
      <c r="BYV74" s="169"/>
      <c r="BYW74" s="169"/>
      <c r="BYX74" s="170"/>
      <c r="BYZ74" s="164"/>
      <c r="BZA74" s="168"/>
      <c r="BZB74" s="168"/>
      <c r="BZC74" s="169"/>
      <c r="BZD74" s="169"/>
      <c r="BZE74" s="169"/>
      <c r="BZF74" s="170"/>
      <c r="BZH74" s="164"/>
      <c r="BZI74" s="168"/>
      <c r="BZJ74" s="168"/>
      <c r="BZK74" s="169"/>
      <c r="BZL74" s="169"/>
      <c r="BZM74" s="169"/>
      <c r="BZN74" s="170"/>
      <c r="BZP74" s="164"/>
      <c r="BZQ74" s="168"/>
      <c r="BZR74" s="168"/>
      <c r="BZS74" s="169"/>
      <c r="BZT74" s="169"/>
      <c r="BZU74" s="169"/>
      <c r="BZV74" s="170"/>
      <c r="BZX74" s="164"/>
      <c r="BZY74" s="168"/>
      <c r="BZZ74" s="168"/>
      <c r="CAA74" s="169"/>
      <c r="CAB74" s="169"/>
      <c r="CAC74" s="169"/>
      <c r="CAD74" s="170"/>
      <c r="CAF74" s="164"/>
      <c r="CAG74" s="168"/>
      <c r="CAH74" s="168"/>
      <c r="CAI74" s="169"/>
      <c r="CAJ74" s="169"/>
      <c r="CAK74" s="169"/>
      <c r="CAL74" s="170"/>
      <c r="CAN74" s="164"/>
      <c r="CAO74" s="168"/>
      <c r="CAP74" s="168"/>
      <c r="CAQ74" s="169"/>
      <c r="CAR74" s="169"/>
      <c r="CAS74" s="169"/>
      <c r="CAT74" s="170"/>
      <c r="CAV74" s="164"/>
      <c r="CAW74" s="168"/>
      <c r="CAX74" s="168"/>
      <c r="CAY74" s="169"/>
      <c r="CAZ74" s="169"/>
      <c r="CBA74" s="169"/>
      <c r="CBB74" s="170"/>
      <c r="CBD74" s="164"/>
      <c r="CBE74" s="168"/>
      <c r="CBF74" s="168"/>
      <c r="CBG74" s="169"/>
      <c r="CBH74" s="169"/>
      <c r="CBI74" s="169"/>
      <c r="CBJ74" s="170"/>
      <c r="CBL74" s="164"/>
      <c r="CBM74" s="168"/>
      <c r="CBN74" s="168"/>
      <c r="CBO74" s="169"/>
      <c r="CBP74" s="169"/>
      <c r="CBQ74" s="169"/>
      <c r="CBR74" s="170"/>
      <c r="CBT74" s="164"/>
      <c r="CBU74" s="168"/>
      <c r="CBV74" s="168"/>
      <c r="CBW74" s="169"/>
      <c r="CBX74" s="169"/>
      <c r="CBY74" s="169"/>
      <c r="CBZ74" s="170"/>
      <c r="CCB74" s="164"/>
      <c r="CCC74" s="168"/>
      <c r="CCD74" s="168"/>
      <c r="CCE74" s="169"/>
      <c r="CCF74" s="169"/>
      <c r="CCG74" s="169"/>
      <c r="CCH74" s="170"/>
      <c r="CCJ74" s="164"/>
      <c r="CCK74" s="168"/>
      <c r="CCL74" s="168"/>
      <c r="CCM74" s="169"/>
      <c r="CCN74" s="169"/>
      <c r="CCO74" s="169"/>
      <c r="CCP74" s="170"/>
      <c r="CCR74" s="164"/>
      <c r="CCS74" s="168"/>
      <c r="CCT74" s="168"/>
      <c r="CCU74" s="169"/>
      <c r="CCV74" s="169"/>
      <c r="CCW74" s="169"/>
      <c r="CCX74" s="170"/>
      <c r="CCZ74" s="164"/>
      <c r="CDA74" s="168"/>
      <c r="CDB74" s="168"/>
      <c r="CDC74" s="169"/>
      <c r="CDD74" s="169"/>
      <c r="CDE74" s="169"/>
      <c r="CDF74" s="170"/>
      <c r="CDH74" s="164"/>
      <c r="CDI74" s="168"/>
      <c r="CDJ74" s="168"/>
      <c r="CDK74" s="169"/>
      <c r="CDL74" s="169"/>
      <c r="CDM74" s="169"/>
      <c r="CDN74" s="170"/>
      <c r="CDP74" s="164"/>
      <c r="CDQ74" s="168"/>
      <c r="CDR74" s="168"/>
      <c r="CDS74" s="169"/>
      <c r="CDT74" s="169"/>
      <c r="CDU74" s="169"/>
      <c r="CDV74" s="170"/>
      <c r="CDX74" s="164"/>
      <c r="CDY74" s="168"/>
      <c r="CDZ74" s="168"/>
      <c r="CEA74" s="169"/>
      <c r="CEB74" s="169"/>
      <c r="CEC74" s="169"/>
      <c r="CED74" s="170"/>
      <c r="CEF74" s="164"/>
      <c r="CEG74" s="168"/>
      <c r="CEH74" s="168"/>
      <c r="CEI74" s="169"/>
      <c r="CEJ74" s="169"/>
      <c r="CEK74" s="169"/>
      <c r="CEL74" s="170"/>
      <c r="CEN74" s="164"/>
      <c r="CEO74" s="168"/>
      <c r="CEP74" s="168"/>
      <c r="CEQ74" s="169"/>
      <c r="CER74" s="169"/>
      <c r="CES74" s="169"/>
      <c r="CET74" s="170"/>
      <c r="CEV74" s="164"/>
      <c r="CEW74" s="168"/>
      <c r="CEX74" s="168"/>
      <c r="CEY74" s="169"/>
      <c r="CEZ74" s="169"/>
      <c r="CFA74" s="169"/>
      <c r="CFB74" s="170"/>
      <c r="CFD74" s="164"/>
      <c r="CFE74" s="168"/>
      <c r="CFF74" s="168"/>
      <c r="CFG74" s="169"/>
      <c r="CFH74" s="169"/>
      <c r="CFI74" s="169"/>
      <c r="CFJ74" s="170"/>
      <c r="CFL74" s="164"/>
      <c r="CFM74" s="168"/>
      <c r="CFN74" s="168"/>
      <c r="CFO74" s="169"/>
      <c r="CFP74" s="169"/>
      <c r="CFQ74" s="169"/>
      <c r="CFR74" s="170"/>
      <c r="CFT74" s="164"/>
      <c r="CFU74" s="168"/>
      <c r="CFV74" s="168"/>
      <c r="CFW74" s="169"/>
      <c r="CFX74" s="169"/>
      <c r="CFY74" s="169"/>
      <c r="CFZ74" s="170"/>
      <c r="CGB74" s="164"/>
      <c r="CGC74" s="168"/>
      <c r="CGD74" s="168"/>
      <c r="CGE74" s="169"/>
      <c r="CGF74" s="169"/>
      <c r="CGG74" s="169"/>
      <c r="CGH74" s="170"/>
      <c r="CGJ74" s="164"/>
      <c r="CGK74" s="168"/>
      <c r="CGL74" s="168"/>
      <c r="CGM74" s="169"/>
      <c r="CGN74" s="169"/>
      <c r="CGO74" s="169"/>
      <c r="CGP74" s="170"/>
      <c r="CGR74" s="164"/>
      <c r="CGS74" s="168"/>
      <c r="CGT74" s="168"/>
      <c r="CGU74" s="169"/>
      <c r="CGV74" s="169"/>
      <c r="CGW74" s="169"/>
      <c r="CGX74" s="170"/>
      <c r="CGZ74" s="164"/>
      <c r="CHA74" s="168"/>
      <c r="CHB74" s="168"/>
      <c r="CHC74" s="169"/>
      <c r="CHD74" s="169"/>
      <c r="CHE74" s="169"/>
      <c r="CHF74" s="170"/>
      <c r="CHH74" s="164"/>
      <c r="CHI74" s="168"/>
      <c r="CHJ74" s="168"/>
      <c r="CHK74" s="169"/>
      <c r="CHL74" s="169"/>
      <c r="CHM74" s="169"/>
      <c r="CHN74" s="170"/>
      <c r="CHP74" s="164"/>
      <c r="CHQ74" s="168"/>
      <c r="CHR74" s="168"/>
      <c r="CHS74" s="169"/>
      <c r="CHT74" s="169"/>
      <c r="CHU74" s="169"/>
      <c r="CHV74" s="170"/>
      <c r="CHX74" s="164"/>
      <c r="CHY74" s="168"/>
      <c r="CHZ74" s="168"/>
      <c r="CIA74" s="169"/>
      <c r="CIB74" s="169"/>
      <c r="CIC74" s="169"/>
      <c r="CID74" s="170"/>
      <c r="CIF74" s="164"/>
      <c r="CIG74" s="168"/>
      <c r="CIH74" s="168"/>
      <c r="CII74" s="169"/>
      <c r="CIJ74" s="169"/>
      <c r="CIK74" s="169"/>
      <c r="CIL74" s="170"/>
      <c r="CIN74" s="164"/>
      <c r="CIO74" s="168"/>
      <c r="CIP74" s="168"/>
      <c r="CIQ74" s="169"/>
      <c r="CIR74" s="169"/>
      <c r="CIS74" s="169"/>
      <c r="CIT74" s="170"/>
      <c r="CIV74" s="164"/>
      <c r="CIW74" s="168"/>
      <c r="CIX74" s="168"/>
      <c r="CIY74" s="169"/>
      <c r="CIZ74" s="169"/>
      <c r="CJA74" s="169"/>
      <c r="CJB74" s="170"/>
      <c r="CJD74" s="164"/>
      <c r="CJE74" s="168"/>
      <c r="CJF74" s="168"/>
      <c r="CJG74" s="169"/>
      <c r="CJH74" s="169"/>
      <c r="CJI74" s="169"/>
      <c r="CJJ74" s="170"/>
      <c r="CJL74" s="164"/>
      <c r="CJM74" s="168"/>
      <c r="CJN74" s="168"/>
      <c r="CJO74" s="169"/>
      <c r="CJP74" s="169"/>
      <c r="CJQ74" s="169"/>
      <c r="CJR74" s="170"/>
      <c r="CJT74" s="164"/>
      <c r="CJU74" s="168"/>
      <c r="CJV74" s="168"/>
      <c r="CJW74" s="169"/>
      <c r="CJX74" s="169"/>
      <c r="CJY74" s="169"/>
      <c r="CJZ74" s="170"/>
      <c r="CKB74" s="164"/>
      <c r="CKC74" s="168"/>
      <c r="CKD74" s="168"/>
      <c r="CKE74" s="169"/>
      <c r="CKF74" s="169"/>
      <c r="CKG74" s="169"/>
      <c r="CKH74" s="170"/>
      <c r="CKJ74" s="164"/>
      <c r="CKK74" s="168"/>
      <c r="CKL74" s="168"/>
      <c r="CKM74" s="169"/>
      <c r="CKN74" s="169"/>
      <c r="CKO74" s="169"/>
      <c r="CKP74" s="170"/>
      <c r="CKR74" s="164"/>
      <c r="CKS74" s="168"/>
      <c r="CKT74" s="168"/>
      <c r="CKU74" s="169"/>
      <c r="CKV74" s="169"/>
      <c r="CKW74" s="169"/>
      <c r="CKX74" s="170"/>
      <c r="CKZ74" s="164"/>
      <c r="CLA74" s="168"/>
      <c r="CLB74" s="168"/>
      <c r="CLC74" s="169"/>
      <c r="CLD74" s="169"/>
      <c r="CLE74" s="169"/>
      <c r="CLF74" s="170"/>
      <c r="CLH74" s="164"/>
      <c r="CLI74" s="168"/>
      <c r="CLJ74" s="168"/>
      <c r="CLK74" s="169"/>
      <c r="CLL74" s="169"/>
      <c r="CLM74" s="169"/>
      <c r="CLN74" s="170"/>
      <c r="CLP74" s="164"/>
      <c r="CLQ74" s="168"/>
      <c r="CLR74" s="168"/>
      <c r="CLS74" s="169"/>
      <c r="CLT74" s="169"/>
      <c r="CLU74" s="169"/>
      <c r="CLV74" s="170"/>
      <c r="CLX74" s="164"/>
      <c r="CLY74" s="168"/>
      <c r="CLZ74" s="168"/>
      <c r="CMA74" s="169"/>
      <c r="CMB74" s="169"/>
      <c r="CMC74" s="169"/>
      <c r="CMD74" s="170"/>
      <c r="CMF74" s="164"/>
      <c r="CMG74" s="168"/>
      <c r="CMH74" s="168"/>
      <c r="CMI74" s="169"/>
      <c r="CMJ74" s="169"/>
      <c r="CMK74" s="169"/>
      <c r="CML74" s="170"/>
      <c r="CMN74" s="164"/>
      <c r="CMO74" s="168"/>
      <c r="CMP74" s="168"/>
      <c r="CMQ74" s="169"/>
      <c r="CMR74" s="169"/>
      <c r="CMS74" s="169"/>
      <c r="CMT74" s="170"/>
      <c r="CMV74" s="164"/>
      <c r="CMW74" s="168"/>
      <c r="CMX74" s="168"/>
      <c r="CMY74" s="169"/>
      <c r="CMZ74" s="169"/>
      <c r="CNA74" s="169"/>
      <c r="CNB74" s="170"/>
      <c r="CND74" s="164"/>
      <c r="CNE74" s="168"/>
      <c r="CNF74" s="168"/>
      <c r="CNG74" s="169"/>
      <c r="CNH74" s="169"/>
      <c r="CNI74" s="169"/>
      <c r="CNJ74" s="170"/>
      <c r="CNL74" s="164"/>
      <c r="CNM74" s="168"/>
      <c r="CNN74" s="168"/>
      <c r="CNO74" s="169"/>
      <c r="CNP74" s="169"/>
      <c r="CNQ74" s="169"/>
      <c r="CNR74" s="170"/>
      <c r="CNT74" s="164"/>
      <c r="CNU74" s="168"/>
      <c r="CNV74" s="168"/>
      <c r="CNW74" s="169"/>
      <c r="CNX74" s="169"/>
      <c r="CNY74" s="169"/>
      <c r="CNZ74" s="170"/>
      <c r="COB74" s="164"/>
      <c r="COC74" s="168"/>
      <c r="COD74" s="168"/>
      <c r="COE74" s="169"/>
      <c r="COF74" s="169"/>
      <c r="COG74" s="169"/>
      <c r="COH74" s="170"/>
      <c r="COJ74" s="164"/>
      <c r="COK74" s="168"/>
      <c r="COL74" s="168"/>
      <c r="COM74" s="169"/>
      <c r="CON74" s="169"/>
      <c r="COO74" s="169"/>
      <c r="COP74" s="170"/>
      <c r="COR74" s="164"/>
      <c r="COS74" s="168"/>
      <c r="COT74" s="168"/>
      <c r="COU74" s="169"/>
      <c r="COV74" s="169"/>
      <c r="COW74" s="169"/>
      <c r="COX74" s="170"/>
      <c r="COZ74" s="164"/>
      <c r="CPA74" s="168"/>
      <c r="CPB74" s="168"/>
      <c r="CPC74" s="169"/>
      <c r="CPD74" s="169"/>
      <c r="CPE74" s="169"/>
      <c r="CPF74" s="170"/>
      <c r="CPH74" s="164"/>
      <c r="CPI74" s="168"/>
      <c r="CPJ74" s="168"/>
      <c r="CPK74" s="169"/>
      <c r="CPL74" s="169"/>
      <c r="CPM74" s="169"/>
      <c r="CPN74" s="170"/>
      <c r="CPP74" s="164"/>
      <c r="CPQ74" s="168"/>
      <c r="CPR74" s="168"/>
      <c r="CPS74" s="169"/>
      <c r="CPT74" s="169"/>
      <c r="CPU74" s="169"/>
      <c r="CPV74" s="170"/>
      <c r="CPX74" s="164"/>
      <c r="CPY74" s="168"/>
      <c r="CPZ74" s="168"/>
      <c r="CQA74" s="169"/>
      <c r="CQB74" s="169"/>
      <c r="CQC74" s="169"/>
      <c r="CQD74" s="170"/>
      <c r="CQF74" s="164"/>
      <c r="CQG74" s="168"/>
      <c r="CQH74" s="168"/>
      <c r="CQI74" s="169"/>
      <c r="CQJ74" s="169"/>
      <c r="CQK74" s="169"/>
      <c r="CQL74" s="170"/>
      <c r="CQN74" s="164"/>
      <c r="CQO74" s="168"/>
      <c r="CQP74" s="168"/>
      <c r="CQQ74" s="169"/>
      <c r="CQR74" s="169"/>
      <c r="CQS74" s="169"/>
      <c r="CQT74" s="170"/>
      <c r="CQV74" s="164"/>
      <c r="CQW74" s="168"/>
      <c r="CQX74" s="168"/>
      <c r="CQY74" s="169"/>
      <c r="CQZ74" s="169"/>
      <c r="CRA74" s="169"/>
      <c r="CRB74" s="170"/>
      <c r="CRD74" s="164"/>
      <c r="CRE74" s="168"/>
      <c r="CRF74" s="168"/>
      <c r="CRG74" s="169"/>
      <c r="CRH74" s="169"/>
      <c r="CRI74" s="169"/>
      <c r="CRJ74" s="170"/>
      <c r="CRL74" s="164"/>
      <c r="CRM74" s="168"/>
      <c r="CRN74" s="168"/>
      <c r="CRO74" s="169"/>
      <c r="CRP74" s="169"/>
      <c r="CRQ74" s="169"/>
      <c r="CRR74" s="170"/>
      <c r="CRT74" s="164"/>
      <c r="CRU74" s="168"/>
      <c r="CRV74" s="168"/>
      <c r="CRW74" s="169"/>
      <c r="CRX74" s="169"/>
      <c r="CRY74" s="169"/>
      <c r="CRZ74" s="170"/>
      <c r="CSB74" s="164"/>
      <c r="CSC74" s="168"/>
      <c r="CSD74" s="168"/>
      <c r="CSE74" s="169"/>
      <c r="CSF74" s="169"/>
      <c r="CSG74" s="169"/>
      <c r="CSH74" s="170"/>
      <c r="CSJ74" s="164"/>
      <c r="CSK74" s="168"/>
      <c r="CSL74" s="168"/>
      <c r="CSM74" s="169"/>
      <c r="CSN74" s="169"/>
      <c r="CSO74" s="169"/>
      <c r="CSP74" s="170"/>
      <c r="CSR74" s="164"/>
      <c r="CSS74" s="168"/>
      <c r="CST74" s="168"/>
      <c r="CSU74" s="169"/>
      <c r="CSV74" s="169"/>
      <c r="CSW74" s="169"/>
      <c r="CSX74" s="170"/>
      <c r="CSZ74" s="164"/>
      <c r="CTA74" s="168"/>
      <c r="CTB74" s="168"/>
      <c r="CTC74" s="169"/>
      <c r="CTD74" s="169"/>
      <c r="CTE74" s="169"/>
      <c r="CTF74" s="170"/>
      <c r="CTH74" s="164"/>
      <c r="CTI74" s="168"/>
      <c r="CTJ74" s="168"/>
      <c r="CTK74" s="169"/>
      <c r="CTL74" s="169"/>
      <c r="CTM74" s="169"/>
      <c r="CTN74" s="170"/>
      <c r="CTP74" s="164"/>
      <c r="CTQ74" s="168"/>
      <c r="CTR74" s="168"/>
      <c r="CTS74" s="169"/>
      <c r="CTT74" s="169"/>
      <c r="CTU74" s="169"/>
      <c r="CTV74" s="170"/>
      <c r="CTX74" s="164"/>
      <c r="CTY74" s="168"/>
      <c r="CTZ74" s="168"/>
      <c r="CUA74" s="169"/>
      <c r="CUB74" s="169"/>
      <c r="CUC74" s="169"/>
      <c r="CUD74" s="170"/>
      <c r="CUF74" s="164"/>
      <c r="CUG74" s="168"/>
      <c r="CUH74" s="168"/>
      <c r="CUI74" s="169"/>
      <c r="CUJ74" s="169"/>
      <c r="CUK74" s="169"/>
      <c r="CUL74" s="170"/>
      <c r="CUN74" s="164"/>
      <c r="CUO74" s="168"/>
      <c r="CUP74" s="168"/>
      <c r="CUQ74" s="169"/>
      <c r="CUR74" s="169"/>
      <c r="CUS74" s="169"/>
      <c r="CUT74" s="170"/>
      <c r="CUV74" s="164"/>
      <c r="CUW74" s="168"/>
      <c r="CUX74" s="168"/>
      <c r="CUY74" s="169"/>
      <c r="CUZ74" s="169"/>
      <c r="CVA74" s="169"/>
      <c r="CVB74" s="170"/>
      <c r="CVD74" s="164"/>
      <c r="CVE74" s="168"/>
      <c r="CVF74" s="168"/>
      <c r="CVG74" s="169"/>
      <c r="CVH74" s="169"/>
      <c r="CVI74" s="169"/>
      <c r="CVJ74" s="170"/>
      <c r="CVL74" s="164"/>
      <c r="CVM74" s="168"/>
      <c r="CVN74" s="168"/>
      <c r="CVO74" s="169"/>
      <c r="CVP74" s="169"/>
      <c r="CVQ74" s="169"/>
      <c r="CVR74" s="170"/>
      <c r="CVT74" s="164"/>
      <c r="CVU74" s="168"/>
      <c r="CVV74" s="168"/>
      <c r="CVW74" s="169"/>
      <c r="CVX74" s="169"/>
      <c r="CVY74" s="169"/>
      <c r="CVZ74" s="170"/>
      <c r="CWB74" s="164"/>
      <c r="CWC74" s="168"/>
      <c r="CWD74" s="168"/>
      <c r="CWE74" s="169"/>
      <c r="CWF74" s="169"/>
      <c r="CWG74" s="169"/>
      <c r="CWH74" s="170"/>
      <c r="CWJ74" s="164"/>
      <c r="CWK74" s="168"/>
      <c r="CWL74" s="168"/>
      <c r="CWM74" s="169"/>
      <c r="CWN74" s="169"/>
      <c r="CWO74" s="169"/>
      <c r="CWP74" s="170"/>
      <c r="CWR74" s="164"/>
      <c r="CWS74" s="168"/>
      <c r="CWT74" s="168"/>
      <c r="CWU74" s="169"/>
      <c r="CWV74" s="169"/>
      <c r="CWW74" s="169"/>
      <c r="CWX74" s="170"/>
      <c r="CWZ74" s="164"/>
      <c r="CXA74" s="168"/>
      <c r="CXB74" s="168"/>
      <c r="CXC74" s="169"/>
      <c r="CXD74" s="169"/>
      <c r="CXE74" s="169"/>
      <c r="CXF74" s="170"/>
      <c r="CXH74" s="164"/>
      <c r="CXI74" s="168"/>
      <c r="CXJ74" s="168"/>
      <c r="CXK74" s="169"/>
      <c r="CXL74" s="169"/>
      <c r="CXM74" s="169"/>
      <c r="CXN74" s="170"/>
      <c r="CXP74" s="164"/>
      <c r="CXQ74" s="168"/>
      <c r="CXR74" s="168"/>
      <c r="CXS74" s="169"/>
      <c r="CXT74" s="169"/>
      <c r="CXU74" s="169"/>
      <c r="CXV74" s="170"/>
      <c r="CXX74" s="164"/>
      <c r="CXY74" s="168"/>
      <c r="CXZ74" s="168"/>
      <c r="CYA74" s="169"/>
      <c r="CYB74" s="169"/>
      <c r="CYC74" s="169"/>
      <c r="CYD74" s="170"/>
      <c r="CYF74" s="164"/>
      <c r="CYG74" s="168"/>
      <c r="CYH74" s="168"/>
      <c r="CYI74" s="169"/>
      <c r="CYJ74" s="169"/>
      <c r="CYK74" s="169"/>
      <c r="CYL74" s="170"/>
      <c r="CYN74" s="164"/>
      <c r="CYO74" s="168"/>
      <c r="CYP74" s="168"/>
      <c r="CYQ74" s="169"/>
      <c r="CYR74" s="169"/>
      <c r="CYS74" s="169"/>
      <c r="CYT74" s="170"/>
      <c r="CYV74" s="164"/>
      <c r="CYW74" s="168"/>
      <c r="CYX74" s="168"/>
      <c r="CYY74" s="169"/>
      <c r="CYZ74" s="169"/>
      <c r="CZA74" s="169"/>
      <c r="CZB74" s="170"/>
      <c r="CZD74" s="164"/>
      <c r="CZE74" s="168"/>
      <c r="CZF74" s="168"/>
      <c r="CZG74" s="169"/>
      <c r="CZH74" s="169"/>
      <c r="CZI74" s="169"/>
      <c r="CZJ74" s="170"/>
      <c r="CZL74" s="164"/>
      <c r="CZM74" s="168"/>
      <c r="CZN74" s="168"/>
      <c r="CZO74" s="169"/>
      <c r="CZP74" s="169"/>
      <c r="CZQ74" s="169"/>
      <c r="CZR74" s="170"/>
      <c r="CZT74" s="164"/>
      <c r="CZU74" s="168"/>
      <c r="CZV74" s="168"/>
      <c r="CZW74" s="169"/>
      <c r="CZX74" s="169"/>
      <c r="CZY74" s="169"/>
      <c r="CZZ74" s="170"/>
      <c r="DAB74" s="164"/>
      <c r="DAC74" s="168"/>
      <c r="DAD74" s="168"/>
      <c r="DAE74" s="169"/>
      <c r="DAF74" s="169"/>
      <c r="DAG74" s="169"/>
      <c r="DAH74" s="170"/>
      <c r="DAJ74" s="164"/>
      <c r="DAK74" s="168"/>
      <c r="DAL74" s="168"/>
      <c r="DAM74" s="169"/>
      <c r="DAN74" s="169"/>
      <c r="DAO74" s="169"/>
      <c r="DAP74" s="170"/>
      <c r="DAR74" s="164"/>
      <c r="DAS74" s="168"/>
      <c r="DAT74" s="168"/>
      <c r="DAU74" s="169"/>
      <c r="DAV74" s="169"/>
      <c r="DAW74" s="169"/>
      <c r="DAX74" s="170"/>
      <c r="DAZ74" s="164"/>
      <c r="DBA74" s="168"/>
      <c r="DBB74" s="168"/>
      <c r="DBC74" s="169"/>
      <c r="DBD74" s="169"/>
      <c r="DBE74" s="169"/>
      <c r="DBF74" s="170"/>
      <c r="DBH74" s="164"/>
      <c r="DBI74" s="168"/>
      <c r="DBJ74" s="168"/>
      <c r="DBK74" s="169"/>
      <c r="DBL74" s="169"/>
      <c r="DBM74" s="169"/>
      <c r="DBN74" s="170"/>
      <c r="DBP74" s="164"/>
      <c r="DBQ74" s="168"/>
      <c r="DBR74" s="168"/>
      <c r="DBS74" s="169"/>
      <c r="DBT74" s="169"/>
      <c r="DBU74" s="169"/>
      <c r="DBV74" s="170"/>
      <c r="DBX74" s="164"/>
      <c r="DBY74" s="168"/>
      <c r="DBZ74" s="168"/>
      <c r="DCA74" s="169"/>
      <c r="DCB74" s="169"/>
      <c r="DCC74" s="169"/>
      <c r="DCD74" s="170"/>
      <c r="DCF74" s="164"/>
      <c r="DCG74" s="168"/>
      <c r="DCH74" s="168"/>
      <c r="DCI74" s="169"/>
      <c r="DCJ74" s="169"/>
      <c r="DCK74" s="169"/>
      <c r="DCL74" s="170"/>
      <c r="DCN74" s="164"/>
      <c r="DCO74" s="168"/>
      <c r="DCP74" s="168"/>
      <c r="DCQ74" s="169"/>
      <c r="DCR74" s="169"/>
      <c r="DCS74" s="169"/>
      <c r="DCT74" s="170"/>
      <c r="DCV74" s="164"/>
      <c r="DCW74" s="168"/>
      <c r="DCX74" s="168"/>
      <c r="DCY74" s="169"/>
      <c r="DCZ74" s="169"/>
      <c r="DDA74" s="169"/>
      <c r="DDB74" s="170"/>
      <c r="DDD74" s="164"/>
      <c r="DDE74" s="168"/>
      <c r="DDF74" s="168"/>
      <c r="DDG74" s="169"/>
      <c r="DDH74" s="169"/>
      <c r="DDI74" s="169"/>
      <c r="DDJ74" s="170"/>
      <c r="DDL74" s="164"/>
      <c r="DDM74" s="168"/>
      <c r="DDN74" s="168"/>
      <c r="DDO74" s="169"/>
      <c r="DDP74" s="169"/>
      <c r="DDQ74" s="169"/>
      <c r="DDR74" s="170"/>
      <c r="DDT74" s="164"/>
      <c r="DDU74" s="168"/>
      <c r="DDV74" s="168"/>
      <c r="DDW74" s="169"/>
      <c r="DDX74" s="169"/>
      <c r="DDY74" s="169"/>
      <c r="DDZ74" s="170"/>
      <c r="DEB74" s="164"/>
      <c r="DEC74" s="168"/>
      <c r="DED74" s="168"/>
      <c r="DEE74" s="169"/>
      <c r="DEF74" s="169"/>
      <c r="DEG74" s="169"/>
      <c r="DEH74" s="170"/>
      <c r="DEJ74" s="164"/>
      <c r="DEK74" s="168"/>
      <c r="DEL74" s="168"/>
      <c r="DEM74" s="169"/>
      <c r="DEN74" s="169"/>
      <c r="DEO74" s="169"/>
      <c r="DEP74" s="170"/>
      <c r="DER74" s="164"/>
      <c r="DES74" s="168"/>
      <c r="DET74" s="168"/>
      <c r="DEU74" s="169"/>
      <c r="DEV74" s="169"/>
      <c r="DEW74" s="169"/>
      <c r="DEX74" s="170"/>
      <c r="DEZ74" s="164"/>
      <c r="DFA74" s="168"/>
      <c r="DFB74" s="168"/>
      <c r="DFC74" s="169"/>
      <c r="DFD74" s="169"/>
      <c r="DFE74" s="169"/>
      <c r="DFF74" s="170"/>
      <c r="DFH74" s="164"/>
      <c r="DFI74" s="168"/>
      <c r="DFJ74" s="168"/>
      <c r="DFK74" s="169"/>
      <c r="DFL74" s="169"/>
      <c r="DFM74" s="169"/>
      <c r="DFN74" s="170"/>
      <c r="DFP74" s="164"/>
      <c r="DFQ74" s="168"/>
      <c r="DFR74" s="168"/>
      <c r="DFS74" s="169"/>
      <c r="DFT74" s="169"/>
      <c r="DFU74" s="169"/>
      <c r="DFV74" s="170"/>
      <c r="DFX74" s="164"/>
      <c r="DFY74" s="168"/>
      <c r="DFZ74" s="168"/>
      <c r="DGA74" s="169"/>
      <c r="DGB74" s="169"/>
      <c r="DGC74" s="169"/>
      <c r="DGD74" s="170"/>
      <c r="DGF74" s="164"/>
      <c r="DGG74" s="168"/>
      <c r="DGH74" s="168"/>
      <c r="DGI74" s="169"/>
      <c r="DGJ74" s="169"/>
      <c r="DGK74" s="169"/>
      <c r="DGL74" s="170"/>
      <c r="DGN74" s="164"/>
      <c r="DGO74" s="168"/>
      <c r="DGP74" s="168"/>
      <c r="DGQ74" s="169"/>
      <c r="DGR74" s="169"/>
      <c r="DGS74" s="169"/>
      <c r="DGT74" s="170"/>
      <c r="DGV74" s="164"/>
      <c r="DGW74" s="168"/>
      <c r="DGX74" s="168"/>
      <c r="DGY74" s="169"/>
      <c r="DGZ74" s="169"/>
      <c r="DHA74" s="169"/>
      <c r="DHB74" s="170"/>
      <c r="DHD74" s="164"/>
      <c r="DHE74" s="168"/>
      <c r="DHF74" s="168"/>
      <c r="DHG74" s="169"/>
      <c r="DHH74" s="169"/>
      <c r="DHI74" s="169"/>
      <c r="DHJ74" s="170"/>
      <c r="DHL74" s="164"/>
      <c r="DHM74" s="168"/>
      <c r="DHN74" s="168"/>
      <c r="DHO74" s="169"/>
      <c r="DHP74" s="169"/>
      <c r="DHQ74" s="169"/>
      <c r="DHR74" s="170"/>
      <c r="DHT74" s="164"/>
      <c r="DHU74" s="168"/>
      <c r="DHV74" s="168"/>
      <c r="DHW74" s="169"/>
      <c r="DHX74" s="169"/>
      <c r="DHY74" s="169"/>
      <c r="DHZ74" s="170"/>
      <c r="DIB74" s="164"/>
      <c r="DIC74" s="168"/>
      <c r="DID74" s="168"/>
      <c r="DIE74" s="169"/>
      <c r="DIF74" s="169"/>
      <c r="DIG74" s="169"/>
      <c r="DIH74" s="170"/>
      <c r="DIJ74" s="164"/>
      <c r="DIK74" s="168"/>
      <c r="DIL74" s="168"/>
      <c r="DIM74" s="169"/>
      <c r="DIN74" s="169"/>
      <c r="DIO74" s="169"/>
      <c r="DIP74" s="170"/>
      <c r="DIR74" s="164"/>
      <c r="DIS74" s="168"/>
      <c r="DIT74" s="168"/>
      <c r="DIU74" s="169"/>
      <c r="DIV74" s="169"/>
      <c r="DIW74" s="169"/>
      <c r="DIX74" s="170"/>
      <c r="DIZ74" s="164"/>
      <c r="DJA74" s="168"/>
      <c r="DJB74" s="168"/>
      <c r="DJC74" s="169"/>
      <c r="DJD74" s="169"/>
      <c r="DJE74" s="169"/>
      <c r="DJF74" s="170"/>
      <c r="DJH74" s="164"/>
      <c r="DJI74" s="168"/>
      <c r="DJJ74" s="168"/>
      <c r="DJK74" s="169"/>
      <c r="DJL74" s="169"/>
      <c r="DJM74" s="169"/>
      <c r="DJN74" s="170"/>
      <c r="DJP74" s="164"/>
      <c r="DJQ74" s="168"/>
      <c r="DJR74" s="168"/>
      <c r="DJS74" s="169"/>
      <c r="DJT74" s="169"/>
      <c r="DJU74" s="169"/>
      <c r="DJV74" s="170"/>
      <c r="DJX74" s="164"/>
      <c r="DJY74" s="168"/>
      <c r="DJZ74" s="168"/>
      <c r="DKA74" s="169"/>
      <c r="DKB74" s="169"/>
      <c r="DKC74" s="169"/>
      <c r="DKD74" s="170"/>
      <c r="DKF74" s="164"/>
      <c r="DKG74" s="168"/>
      <c r="DKH74" s="168"/>
      <c r="DKI74" s="169"/>
      <c r="DKJ74" s="169"/>
      <c r="DKK74" s="169"/>
      <c r="DKL74" s="170"/>
      <c r="DKN74" s="164"/>
      <c r="DKO74" s="168"/>
      <c r="DKP74" s="168"/>
      <c r="DKQ74" s="169"/>
      <c r="DKR74" s="169"/>
      <c r="DKS74" s="169"/>
      <c r="DKT74" s="170"/>
      <c r="DKV74" s="164"/>
      <c r="DKW74" s="168"/>
      <c r="DKX74" s="168"/>
      <c r="DKY74" s="169"/>
      <c r="DKZ74" s="169"/>
      <c r="DLA74" s="169"/>
      <c r="DLB74" s="170"/>
      <c r="DLD74" s="164"/>
      <c r="DLE74" s="168"/>
      <c r="DLF74" s="168"/>
      <c r="DLG74" s="169"/>
      <c r="DLH74" s="169"/>
      <c r="DLI74" s="169"/>
      <c r="DLJ74" s="170"/>
      <c r="DLL74" s="164"/>
      <c r="DLM74" s="168"/>
      <c r="DLN74" s="168"/>
      <c r="DLO74" s="169"/>
      <c r="DLP74" s="169"/>
      <c r="DLQ74" s="169"/>
      <c r="DLR74" s="170"/>
      <c r="DLT74" s="164"/>
      <c r="DLU74" s="168"/>
      <c r="DLV74" s="168"/>
      <c r="DLW74" s="169"/>
      <c r="DLX74" s="169"/>
      <c r="DLY74" s="169"/>
      <c r="DLZ74" s="170"/>
      <c r="DMB74" s="164"/>
      <c r="DMC74" s="168"/>
      <c r="DMD74" s="168"/>
      <c r="DME74" s="169"/>
      <c r="DMF74" s="169"/>
      <c r="DMG74" s="169"/>
      <c r="DMH74" s="170"/>
      <c r="DMJ74" s="164"/>
      <c r="DMK74" s="168"/>
      <c r="DML74" s="168"/>
      <c r="DMM74" s="169"/>
      <c r="DMN74" s="169"/>
      <c r="DMO74" s="169"/>
      <c r="DMP74" s="170"/>
      <c r="DMR74" s="164"/>
      <c r="DMS74" s="168"/>
      <c r="DMT74" s="168"/>
      <c r="DMU74" s="169"/>
      <c r="DMV74" s="169"/>
      <c r="DMW74" s="169"/>
      <c r="DMX74" s="170"/>
      <c r="DMZ74" s="164"/>
      <c r="DNA74" s="168"/>
      <c r="DNB74" s="168"/>
      <c r="DNC74" s="169"/>
      <c r="DND74" s="169"/>
      <c r="DNE74" s="169"/>
      <c r="DNF74" s="170"/>
      <c r="DNH74" s="164"/>
      <c r="DNI74" s="168"/>
      <c r="DNJ74" s="168"/>
      <c r="DNK74" s="169"/>
      <c r="DNL74" s="169"/>
      <c r="DNM74" s="169"/>
      <c r="DNN74" s="170"/>
      <c r="DNP74" s="164"/>
      <c r="DNQ74" s="168"/>
      <c r="DNR74" s="168"/>
      <c r="DNS74" s="169"/>
      <c r="DNT74" s="169"/>
      <c r="DNU74" s="169"/>
      <c r="DNV74" s="170"/>
      <c r="DNX74" s="164"/>
      <c r="DNY74" s="168"/>
      <c r="DNZ74" s="168"/>
      <c r="DOA74" s="169"/>
      <c r="DOB74" s="169"/>
      <c r="DOC74" s="169"/>
      <c r="DOD74" s="170"/>
      <c r="DOF74" s="164"/>
      <c r="DOG74" s="168"/>
      <c r="DOH74" s="168"/>
      <c r="DOI74" s="169"/>
      <c r="DOJ74" s="169"/>
      <c r="DOK74" s="169"/>
      <c r="DOL74" s="170"/>
      <c r="DON74" s="164"/>
      <c r="DOO74" s="168"/>
      <c r="DOP74" s="168"/>
      <c r="DOQ74" s="169"/>
      <c r="DOR74" s="169"/>
      <c r="DOS74" s="169"/>
      <c r="DOT74" s="170"/>
      <c r="DOV74" s="164"/>
      <c r="DOW74" s="168"/>
      <c r="DOX74" s="168"/>
      <c r="DOY74" s="169"/>
      <c r="DOZ74" s="169"/>
      <c r="DPA74" s="169"/>
      <c r="DPB74" s="170"/>
      <c r="DPD74" s="164"/>
      <c r="DPE74" s="168"/>
      <c r="DPF74" s="168"/>
      <c r="DPG74" s="169"/>
      <c r="DPH74" s="169"/>
      <c r="DPI74" s="169"/>
      <c r="DPJ74" s="170"/>
      <c r="DPL74" s="164"/>
      <c r="DPM74" s="168"/>
      <c r="DPN74" s="168"/>
      <c r="DPO74" s="169"/>
      <c r="DPP74" s="169"/>
      <c r="DPQ74" s="169"/>
      <c r="DPR74" s="170"/>
      <c r="DPT74" s="164"/>
      <c r="DPU74" s="168"/>
      <c r="DPV74" s="168"/>
      <c r="DPW74" s="169"/>
      <c r="DPX74" s="169"/>
      <c r="DPY74" s="169"/>
      <c r="DPZ74" s="170"/>
      <c r="DQB74" s="164"/>
      <c r="DQC74" s="168"/>
      <c r="DQD74" s="168"/>
      <c r="DQE74" s="169"/>
      <c r="DQF74" s="169"/>
      <c r="DQG74" s="169"/>
      <c r="DQH74" s="170"/>
      <c r="DQJ74" s="164"/>
      <c r="DQK74" s="168"/>
      <c r="DQL74" s="168"/>
      <c r="DQM74" s="169"/>
      <c r="DQN74" s="169"/>
      <c r="DQO74" s="169"/>
      <c r="DQP74" s="170"/>
      <c r="DQR74" s="164"/>
      <c r="DQS74" s="168"/>
      <c r="DQT74" s="168"/>
      <c r="DQU74" s="169"/>
      <c r="DQV74" s="169"/>
      <c r="DQW74" s="169"/>
      <c r="DQX74" s="170"/>
      <c r="DQZ74" s="164"/>
      <c r="DRA74" s="168"/>
      <c r="DRB74" s="168"/>
      <c r="DRC74" s="169"/>
      <c r="DRD74" s="169"/>
      <c r="DRE74" s="169"/>
      <c r="DRF74" s="170"/>
      <c r="DRH74" s="164"/>
      <c r="DRI74" s="168"/>
      <c r="DRJ74" s="168"/>
      <c r="DRK74" s="169"/>
      <c r="DRL74" s="169"/>
      <c r="DRM74" s="169"/>
      <c r="DRN74" s="170"/>
      <c r="DRP74" s="164"/>
      <c r="DRQ74" s="168"/>
      <c r="DRR74" s="168"/>
      <c r="DRS74" s="169"/>
      <c r="DRT74" s="169"/>
      <c r="DRU74" s="169"/>
      <c r="DRV74" s="170"/>
      <c r="DRX74" s="164"/>
      <c r="DRY74" s="168"/>
      <c r="DRZ74" s="168"/>
      <c r="DSA74" s="169"/>
      <c r="DSB74" s="169"/>
      <c r="DSC74" s="169"/>
      <c r="DSD74" s="170"/>
      <c r="DSF74" s="164"/>
      <c r="DSG74" s="168"/>
      <c r="DSH74" s="168"/>
      <c r="DSI74" s="169"/>
      <c r="DSJ74" s="169"/>
      <c r="DSK74" s="169"/>
      <c r="DSL74" s="170"/>
      <c r="DSN74" s="164"/>
      <c r="DSO74" s="168"/>
      <c r="DSP74" s="168"/>
      <c r="DSQ74" s="169"/>
      <c r="DSR74" s="169"/>
      <c r="DSS74" s="169"/>
      <c r="DST74" s="170"/>
      <c r="DSV74" s="164"/>
      <c r="DSW74" s="168"/>
      <c r="DSX74" s="168"/>
      <c r="DSY74" s="169"/>
      <c r="DSZ74" s="169"/>
      <c r="DTA74" s="169"/>
      <c r="DTB74" s="170"/>
      <c r="DTD74" s="164"/>
      <c r="DTE74" s="168"/>
      <c r="DTF74" s="168"/>
      <c r="DTG74" s="169"/>
      <c r="DTH74" s="169"/>
      <c r="DTI74" s="169"/>
      <c r="DTJ74" s="170"/>
      <c r="DTL74" s="164"/>
      <c r="DTM74" s="168"/>
      <c r="DTN74" s="168"/>
      <c r="DTO74" s="169"/>
      <c r="DTP74" s="169"/>
      <c r="DTQ74" s="169"/>
      <c r="DTR74" s="170"/>
      <c r="DTT74" s="164"/>
      <c r="DTU74" s="168"/>
      <c r="DTV74" s="168"/>
      <c r="DTW74" s="169"/>
      <c r="DTX74" s="169"/>
      <c r="DTY74" s="169"/>
      <c r="DTZ74" s="170"/>
      <c r="DUB74" s="164"/>
      <c r="DUC74" s="168"/>
      <c r="DUD74" s="168"/>
      <c r="DUE74" s="169"/>
      <c r="DUF74" s="169"/>
      <c r="DUG74" s="169"/>
      <c r="DUH74" s="170"/>
      <c r="DUJ74" s="164"/>
      <c r="DUK74" s="168"/>
      <c r="DUL74" s="168"/>
      <c r="DUM74" s="169"/>
      <c r="DUN74" s="169"/>
      <c r="DUO74" s="169"/>
      <c r="DUP74" s="170"/>
      <c r="DUR74" s="164"/>
      <c r="DUS74" s="168"/>
      <c r="DUT74" s="168"/>
      <c r="DUU74" s="169"/>
      <c r="DUV74" s="169"/>
      <c r="DUW74" s="169"/>
      <c r="DUX74" s="170"/>
      <c r="DUZ74" s="164"/>
      <c r="DVA74" s="168"/>
      <c r="DVB74" s="168"/>
      <c r="DVC74" s="169"/>
      <c r="DVD74" s="169"/>
      <c r="DVE74" s="169"/>
      <c r="DVF74" s="170"/>
      <c r="DVH74" s="164"/>
      <c r="DVI74" s="168"/>
      <c r="DVJ74" s="168"/>
      <c r="DVK74" s="169"/>
      <c r="DVL74" s="169"/>
      <c r="DVM74" s="169"/>
      <c r="DVN74" s="170"/>
      <c r="DVP74" s="164"/>
      <c r="DVQ74" s="168"/>
      <c r="DVR74" s="168"/>
      <c r="DVS74" s="169"/>
      <c r="DVT74" s="169"/>
      <c r="DVU74" s="169"/>
      <c r="DVV74" s="170"/>
      <c r="DVX74" s="164"/>
      <c r="DVY74" s="168"/>
      <c r="DVZ74" s="168"/>
      <c r="DWA74" s="169"/>
      <c r="DWB74" s="169"/>
      <c r="DWC74" s="169"/>
      <c r="DWD74" s="170"/>
      <c r="DWF74" s="164"/>
      <c r="DWG74" s="168"/>
      <c r="DWH74" s="168"/>
      <c r="DWI74" s="169"/>
      <c r="DWJ74" s="169"/>
      <c r="DWK74" s="169"/>
      <c r="DWL74" s="170"/>
      <c r="DWN74" s="164"/>
      <c r="DWO74" s="168"/>
      <c r="DWP74" s="168"/>
      <c r="DWQ74" s="169"/>
      <c r="DWR74" s="169"/>
      <c r="DWS74" s="169"/>
      <c r="DWT74" s="170"/>
      <c r="DWV74" s="164"/>
      <c r="DWW74" s="168"/>
      <c r="DWX74" s="168"/>
      <c r="DWY74" s="169"/>
      <c r="DWZ74" s="169"/>
      <c r="DXA74" s="169"/>
      <c r="DXB74" s="170"/>
      <c r="DXD74" s="164"/>
      <c r="DXE74" s="168"/>
      <c r="DXF74" s="168"/>
      <c r="DXG74" s="169"/>
      <c r="DXH74" s="169"/>
      <c r="DXI74" s="169"/>
      <c r="DXJ74" s="170"/>
      <c r="DXL74" s="164"/>
      <c r="DXM74" s="168"/>
      <c r="DXN74" s="168"/>
      <c r="DXO74" s="169"/>
      <c r="DXP74" s="169"/>
      <c r="DXQ74" s="169"/>
      <c r="DXR74" s="170"/>
      <c r="DXT74" s="164"/>
      <c r="DXU74" s="168"/>
      <c r="DXV74" s="168"/>
      <c r="DXW74" s="169"/>
      <c r="DXX74" s="169"/>
      <c r="DXY74" s="169"/>
      <c r="DXZ74" s="170"/>
      <c r="DYB74" s="164"/>
      <c r="DYC74" s="168"/>
      <c r="DYD74" s="168"/>
      <c r="DYE74" s="169"/>
      <c r="DYF74" s="169"/>
      <c r="DYG74" s="169"/>
      <c r="DYH74" s="170"/>
      <c r="DYJ74" s="164"/>
      <c r="DYK74" s="168"/>
      <c r="DYL74" s="168"/>
      <c r="DYM74" s="169"/>
      <c r="DYN74" s="169"/>
      <c r="DYO74" s="169"/>
      <c r="DYP74" s="170"/>
      <c r="DYR74" s="164"/>
      <c r="DYS74" s="168"/>
      <c r="DYT74" s="168"/>
      <c r="DYU74" s="169"/>
      <c r="DYV74" s="169"/>
      <c r="DYW74" s="169"/>
      <c r="DYX74" s="170"/>
      <c r="DYZ74" s="164"/>
      <c r="DZA74" s="168"/>
      <c r="DZB74" s="168"/>
      <c r="DZC74" s="169"/>
      <c r="DZD74" s="169"/>
      <c r="DZE74" s="169"/>
      <c r="DZF74" s="170"/>
      <c r="DZH74" s="164"/>
      <c r="DZI74" s="168"/>
      <c r="DZJ74" s="168"/>
      <c r="DZK74" s="169"/>
      <c r="DZL74" s="169"/>
      <c r="DZM74" s="169"/>
      <c r="DZN74" s="170"/>
      <c r="DZP74" s="164"/>
      <c r="DZQ74" s="168"/>
      <c r="DZR74" s="168"/>
      <c r="DZS74" s="169"/>
      <c r="DZT74" s="169"/>
      <c r="DZU74" s="169"/>
      <c r="DZV74" s="170"/>
      <c r="DZX74" s="164"/>
      <c r="DZY74" s="168"/>
      <c r="DZZ74" s="168"/>
      <c r="EAA74" s="169"/>
      <c r="EAB74" s="169"/>
      <c r="EAC74" s="169"/>
      <c r="EAD74" s="170"/>
      <c r="EAF74" s="164"/>
      <c r="EAG74" s="168"/>
      <c r="EAH74" s="168"/>
      <c r="EAI74" s="169"/>
      <c r="EAJ74" s="169"/>
      <c r="EAK74" s="169"/>
      <c r="EAL74" s="170"/>
      <c r="EAN74" s="164"/>
      <c r="EAO74" s="168"/>
      <c r="EAP74" s="168"/>
      <c r="EAQ74" s="169"/>
      <c r="EAR74" s="169"/>
      <c r="EAS74" s="169"/>
      <c r="EAT74" s="170"/>
      <c r="EAV74" s="164"/>
      <c r="EAW74" s="168"/>
      <c r="EAX74" s="168"/>
      <c r="EAY74" s="169"/>
      <c r="EAZ74" s="169"/>
      <c r="EBA74" s="169"/>
      <c r="EBB74" s="170"/>
      <c r="EBD74" s="164"/>
      <c r="EBE74" s="168"/>
      <c r="EBF74" s="168"/>
      <c r="EBG74" s="169"/>
      <c r="EBH74" s="169"/>
      <c r="EBI74" s="169"/>
      <c r="EBJ74" s="170"/>
      <c r="EBL74" s="164"/>
      <c r="EBM74" s="168"/>
      <c r="EBN74" s="168"/>
      <c r="EBO74" s="169"/>
      <c r="EBP74" s="169"/>
      <c r="EBQ74" s="169"/>
      <c r="EBR74" s="170"/>
      <c r="EBT74" s="164"/>
      <c r="EBU74" s="168"/>
      <c r="EBV74" s="168"/>
      <c r="EBW74" s="169"/>
      <c r="EBX74" s="169"/>
      <c r="EBY74" s="169"/>
      <c r="EBZ74" s="170"/>
      <c r="ECB74" s="164"/>
      <c r="ECC74" s="168"/>
      <c r="ECD74" s="168"/>
      <c r="ECE74" s="169"/>
      <c r="ECF74" s="169"/>
      <c r="ECG74" s="169"/>
      <c r="ECH74" s="170"/>
      <c r="ECJ74" s="164"/>
      <c r="ECK74" s="168"/>
      <c r="ECL74" s="168"/>
      <c r="ECM74" s="169"/>
      <c r="ECN74" s="169"/>
      <c r="ECO74" s="169"/>
      <c r="ECP74" s="170"/>
      <c r="ECR74" s="164"/>
      <c r="ECS74" s="168"/>
      <c r="ECT74" s="168"/>
      <c r="ECU74" s="169"/>
      <c r="ECV74" s="169"/>
      <c r="ECW74" s="169"/>
      <c r="ECX74" s="170"/>
      <c r="ECZ74" s="164"/>
      <c r="EDA74" s="168"/>
      <c r="EDB74" s="168"/>
      <c r="EDC74" s="169"/>
      <c r="EDD74" s="169"/>
      <c r="EDE74" s="169"/>
      <c r="EDF74" s="170"/>
      <c r="EDH74" s="164"/>
      <c r="EDI74" s="168"/>
      <c r="EDJ74" s="168"/>
      <c r="EDK74" s="169"/>
      <c r="EDL74" s="169"/>
      <c r="EDM74" s="169"/>
      <c r="EDN74" s="170"/>
      <c r="EDP74" s="164"/>
      <c r="EDQ74" s="168"/>
      <c r="EDR74" s="168"/>
      <c r="EDS74" s="169"/>
      <c r="EDT74" s="169"/>
      <c r="EDU74" s="169"/>
      <c r="EDV74" s="170"/>
      <c r="EDX74" s="164"/>
      <c r="EDY74" s="168"/>
      <c r="EDZ74" s="168"/>
      <c r="EEA74" s="169"/>
      <c r="EEB74" s="169"/>
      <c r="EEC74" s="169"/>
      <c r="EED74" s="170"/>
      <c r="EEF74" s="164"/>
      <c r="EEG74" s="168"/>
      <c r="EEH74" s="168"/>
      <c r="EEI74" s="169"/>
      <c r="EEJ74" s="169"/>
      <c r="EEK74" s="169"/>
      <c r="EEL74" s="170"/>
      <c r="EEN74" s="164"/>
      <c r="EEO74" s="168"/>
      <c r="EEP74" s="168"/>
      <c r="EEQ74" s="169"/>
      <c r="EER74" s="169"/>
      <c r="EES74" s="169"/>
      <c r="EET74" s="170"/>
      <c r="EEV74" s="164"/>
      <c r="EEW74" s="168"/>
      <c r="EEX74" s="168"/>
      <c r="EEY74" s="169"/>
      <c r="EEZ74" s="169"/>
      <c r="EFA74" s="169"/>
      <c r="EFB74" s="170"/>
      <c r="EFD74" s="164"/>
      <c r="EFE74" s="168"/>
      <c r="EFF74" s="168"/>
      <c r="EFG74" s="169"/>
      <c r="EFH74" s="169"/>
      <c r="EFI74" s="169"/>
      <c r="EFJ74" s="170"/>
      <c r="EFL74" s="164"/>
      <c r="EFM74" s="168"/>
      <c r="EFN74" s="168"/>
      <c r="EFO74" s="169"/>
      <c r="EFP74" s="169"/>
      <c r="EFQ74" s="169"/>
      <c r="EFR74" s="170"/>
      <c r="EFT74" s="164"/>
      <c r="EFU74" s="168"/>
      <c r="EFV74" s="168"/>
      <c r="EFW74" s="169"/>
      <c r="EFX74" s="169"/>
      <c r="EFY74" s="169"/>
      <c r="EFZ74" s="170"/>
      <c r="EGB74" s="164"/>
      <c r="EGC74" s="168"/>
      <c r="EGD74" s="168"/>
      <c r="EGE74" s="169"/>
      <c r="EGF74" s="169"/>
      <c r="EGG74" s="169"/>
      <c r="EGH74" s="170"/>
      <c r="EGJ74" s="164"/>
      <c r="EGK74" s="168"/>
      <c r="EGL74" s="168"/>
      <c r="EGM74" s="169"/>
      <c r="EGN74" s="169"/>
      <c r="EGO74" s="169"/>
      <c r="EGP74" s="170"/>
      <c r="EGR74" s="164"/>
      <c r="EGS74" s="168"/>
      <c r="EGT74" s="168"/>
      <c r="EGU74" s="169"/>
      <c r="EGV74" s="169"/>
      <c r="EGW74" s="169"/>
      <c r="EGX74" s="170"/>
      <c r="EGZ74" s="164"/>
      <c r="EHA74" s="168"/>
      <c r="EHB74" s="168"/>
      <c r="EHC74" s="169"/>
      <c r="EHD74" s="169"/>
      <c r="EHE74" s="169"/>
      <c r="EHF74" s="170"/>
      <c r="EHH74" s="164"/>
      <c r="EHI74" s="168"/>
      <c r="EHJ74" s="168"/>
      <c r="EHK74" s="169"/>
      <c r="EHL74" s="169"/>
      <c r="EHM74" s="169"/>
      <c r="EHN74" s="170"/>
      <c r="EHP74" s="164"/>
      <c r="EHQ74" s="168"/>
      <c r="EHR74" s="168"/>
      <c r="EHS74" s="169"/>
      <c r="EHT74" s="169"/>
      <c r="EHU74" s="169"/>
      <c r="EHV74" s="170"/>
      <c r="EHX74" s="164"/>
      <c r="EHY74" s="168"/>
      <c r="EHZ74" s="168"/>
      <c r="EIA74" s="169"/>
      <c r="EIB74" s="169"/>
      <c r="EIC74" s="169"/>
      <c r="EID74" s="170"/>
      <c r="EIF74" s="164"/>
      <c r="EIG74" s="168"/>
      <c r="EIH74" s="168"/>
      <c r="EII74" s="169"/>
      <c r="EIJ74" s="169"/>
      <c r="EIK74" s="169"/>
      <c r="EIL74" s="170"/>
      <c r="EIN74" s="164"/>
      <c r="EIO74" s="168"/>
      <c r="EIP74" s="168"/>
      <c r="EIQ74" s="169"/>
      <c r="EIR74" s="169"/>
      <c r="EIS74" s="169"/>
      <c r="EIT74" s="170"/>
      <c r="EIV74" s="164"/>
      <c r="EIW74" s="168"/>
      <c r="EIX74" s="168"/>
      <c r="EIY74" s="169"/>
      <c r="EIZ74" s="169"/>
      <c r="EJA74" s="169"/>
      <c r="EJB74" s="170"/>
      <c r="EJD74" s="164"/>
      <c r="EJE74" s="168"/>
      <c r="EJF74" s="168"/>
      <c r="EJG74" s="169"/>
      <c r="EJH74" s="169"/>
      <c r="EJI74" s="169"/>
      <c r="EJJ74" s="170"/>
      <c r="EJL74" s="164"/>
      <c r="EJM74" s="168"/>
      <c r="EJN74" s="168"/>
      <c r="EJO74" s="169"/>
      <c r="EJP74" s="169"/>
      <c r="EJQ74" s="169"/>
      <c r="EJR74" s="170"/>
      <c r="EJT74" s="164"/>
      <c r="EJU74" s="168"/>
      <c r="EJV74" s="168"/>
      <c r="EJW74" s="169"/>
      <c r="EJX74" s="169"/>
      <c r="EJY74" s="169"/>
      <c r="EJZ74" s="170"/>
      <c r="EKB74" s="164"/>
      <c r="EKC74" s="168"/>
      <c r="EKD74" s="168"/>
      <c r="EKE74" s="169"/>
      <c r="EKF74" s="169"/>
      <c r="EKG74" s="169"/>
      <c r="EKH74" s="170"/>
      <c r="EKJ74" s="164"/>
      <c r="EKK74" s="168"/>
      <c r="EKL74" s="168"/>
      <c r="EKM74" s="169"/>
      <c r="EKN74" s="169"/>
      <c r="EKO74" s="169"/>
      <c r="EKP74" s="170"/>
      <c r="EKR74" s="164"/>
      <c r="EKS74" s="168"/>
      <c r="EKT74" s="168"/>
      <c r="EKU74" s="169"/>
      <c r="EKV74" s="169"/>
      <c r="EKW74" s="169"/>
      <c r="EKX74" s="170"/>
      <c r="EKZ74" s="164"/>
      <c r="ELA74" s="168"/>
      <c r="ELB74" s="168"/>
      <c r="ELC74" s="169"/>
      <c r="ELD74" s="169"/>
      <c r="ELE74" s="169"/>
      <c r="ELF74" s="170"/>
      <c r="ELH74" s="164"/>
      <c r="ELI74" s="168"/>
      <c r="ELJ74" s="168"/>
      <c r="ELK74" s="169"/>
      <c r="ELL74" s="169"/>
      <c r="ELM74" s="169"/>
      <c r="ELN74" s="170"/>
      <c r="ELP74" s="164"/>
      <c r="ELQ74" s="168"/>
      <c r="ELR74" s="168"/>
      <c r="ELS74" s="169"/>
      <c r="ELT74" s="169"/>
      <c r="ELU74" s="169"/>
      <c r="ELV74" s="170"/>
      <c r="ELX74" s="164"/>
      <c r="ELY74" s="168"/>
      <c r="ELZ74" s="168"/>
      <c r="EMA74" s="169"/>
      <c r="EMB74" s="169"/>
      <c r="EMC74" s="169"/>
      <c r="EMD74" s="170"/>
      <c r="EMF74" s="164"/>
      <c r="EMG74" s="168"/>
      <c r="EMH74" s="168"/>
      <c r="EMI74" s="169"/>
      <c r="EMJ74" s="169"/>
      <c r="EMK74" s="169"/>
      <c r="EML74" s="170"/>
      <c r="EMN74" s="164"/>
      <c r="EMO74" s="168"/>
      <c r="EMP74" s="168"/>
      <c r="EMQ74" s="169"/>
      <c r="EMR74" s="169"/>
      <c r="EMS74" s="169"/>
      <c r="EMT74" s="170"/>
      <c r="EMV74" s="164"/>
      <c r="EMW74" s="168"/>
      <c r="EMX74" s="168"/>
      <c r="EMY74" s="169"/>
      <c r="EMZ74" s="169"/>
      <c r="ENA74" s="169"/>
      <c r="ENB74" s="170"/>
      <c r="END74" s="164"/>
      <c r="ENE74" s="168"/>
      <c r="ENF74" s="168"/>
      <c r="ENG74" s="169"/>
      <c r="ENH74" s="169"/>
      <c r="ENI74" s="169"/>
      <c r="ENJ74" s="170"/>
      <c r="ENL74" s="164"/>
      <c r="ENM74" s="168"/>
      <c r="ENN74" s="168"/>
      <c r="ENO74" s="169"/>
      <c r="ENP74" s="169"/>
      <c r="ENQ74" s="169"/>
      <c r="ENR74" s="170"/>
      <c r="ENT74" s="164"/>
      <c r="ENU74" s="168"/>
      <c r="ENV74" s="168"/>
      <c r="ENW74" s="169"/>
      <c r="ENX74" s="169"/>
      <c r="ENY74" s="169"/>
      <c r="ENZ74" s="170"/>
      <c r="EOB74" s="164"/>
      <c r="EOC74" s="168"/>
      <c r="EOD74" s="168"/>
      <c r="EOE74" s="169"/>
      <c r="EOF74" s="169"/>
      <c r="EOG74" s="169"/>
      <c r="EOH74" s="170"/>
      <c r="EOJ74" s="164"/>
      <c r="EOK74" s="168"/>
      <c r="EOL74" s="168"/>
      <c r="EOM74" s="169"/>
      <c r="EON74" s="169"/>
      <c r="EOO74" s="169"/>
      <c r="EOP74" s="170"/>
      <c r="EOR74" s="164"/>
      <c r="EOS74" s="168"/>
      <c r="EOT74" s="168"/>
      <c r="EOU74" s="169"/>
      <c r="EOV74" s="169"/>
      <c r="EOW74" s="169"/>
      <c r="EOX74" s="170"/>
      <c r="EOZ74" s="164"/>
      <c r="EPA74" s="168"/>
      <c r="EPB74" s="168"/>
      <c r="EPC74" s="169"/>
      <c r="EPD74" s="169"/>
      <c r="EPE74" s="169"/>
      <c r="EPF74" s="170"/>
      <c r="EPH74" s="164"/>
      <c r="EPI74" s="168"/>
      <c r="EPJ74" s="168"/>
      <c r="EPK74" s="169"/>
      <c r="EPL74" s="169"/>
      <c r="EPM74" s="169"/>
      <c r="EPN74" s="170"/>
      <c r="EPP74" s="164"/>
      <c r="EPQ74" s="168"/>
      <c r="EPR74" s="168"/>
      <c r="EPS74" s="169"/>
      <c r="EPT74" s="169"/>
      <c r="EPU74" s="169"/>
      <c r="EPV74" s="170"/>
      <c r="EPX74" s="164"/>
      <c r="EPY74" s="168"/>
      <c r="EPZ74" s="168"/>
      <c r="EQA74" s="169"/>
      <c r="EQB74" s="169"/>
      <c r="EQC74" s="169"/>
      <c r="EQD74" s="170"/>
      <c r="EQF74" s="164"/>
      <c r="EQG74" s="168"/>
      <c r="EQH74" s="168"/>
      <c r="EQI74" s="169"/>
      <c r="EQJ74" s="169"/>
      <c r="EQK74" s="169"/>
      <c r="EQL74" s="170"/>
      <c r="EQN74" s="164"/>
      <c r="EQO74" s="168"/>
      <c r="EQP74" s="168"/>
      <c r="EQQ74" s="169"/>
      <c r="EQR74" s="169"/>
      <c r="EQS74" s="169"/>
      <c r="EQT74" s="170"/>
      <c r="EQV74" s="164"/>
      <c r="EQW74" s="168"/>
      <c r="EQX74" s="168"/>
      <c r="EQY74" s="169"/>
      <c r="EQZ74" s="169"/>
      <c r="ERA74" s="169"/>
      <c r="ERB74" s="170"/>
      <c r="ERD74" s="164"/>
      <c r="ERE74" s="168"/>
      <c r="ERF74" s="168"/>
      <c r="ERG74" s="169"/>
      <c r="ERH74" s="169"/>
      <c r="ERI74" s="169"/>
      <c r="ERJ74" s="170"/>
      <c r="ERL74" s="164"/>
      <c r="ERM74" s="168"/>
      <c r="ERN74" s="168"/>
      <c r="ERO74" s="169"/>
      <c r="ERP74" s="169"/>
      <c r="ERQ74" s="169"/>
      <c r="ERR74" s="170"/>
      <c r="ERT74" s="164"/>
      <c r="ERU74" s="168"/>
      <c r="ERV74" s="168"/>
      <c r="ERW74" s="169"/>
      <c r="ERX74" s="169"/>
      <c r="ERY74" s="169"/>
      <c r="ERZ74" s="170"/>
      <c r="ESB74" s="164"/>
      <c r="ESC74" s="168"/>
      <c r="ESD74" s="168"/>
      <c r="ESE74" s="169"/>
      <c r="ESF74" s="169"/>
      <c r="ESG74" s="169"/>
      <c r="ESH74" s="170"/>
      <c r="ESJ74" s="164"/>
      <c r="ESK74" s="168"/>
      <c r="ESL74" s="168"/>
      <c r="ESM74" s="169"/>
      <c r="ESN74" s="169"/>
      <c r="ESO74" s="169"/>
      <c r="ESP74" s="170"/>
      <c r="ESR74" s="164"/>
      <c r="ESS74" s="168"/>
      <c r="EST74" s="168"/>
      <c r="ESU74" s="169"/>
      <c r="ESV74" s="169"/>
      <c r="ESW74" s="169"/>
      <c r="ESX74" s="170"/>
      <c r="ESZ74" s="164"/>
      <c r="ETA74" s="168"/>
      <c r="ETB74" s="168"/>
      <c r="ETC74" s="169"/>
      <c r="ETD74" s="169"/>
      <c r="ETE74" s="169"/>
      <c r="ETF74" s="170"/>
      <c r="ETH74" s="164"/>
      <c r="ETI74" s="168"/>
      <c r="ETJ74" s="168"/>
      <c r="ETK74" s="169"/>
      <c r="ETL74" s="169"/>
      <c r="ETM74" s="169"/>
      <c r="ETN74" s="170"/>
      <c r="ETP74" s="164"/>
      <c r="ETQ74" s="168"/>
      <c r="ETR74" s="168"/>
      <c r="ETS74" s="169"/>
      <c r="ETT74" s="169"/>
      <c r="ETU74" s="169"/>
      <c r="ETV74" s="170"/>
      <c r="ETX74" s="164"/>
      <c r="ETY74" s="168"/>
      <c r="ETZ74" s="168"/>
      <c r="EUA74" s="169"/>
      <c r="EUB74" s="169"/>
      <c r="EUC74" s="169"/>
      <c r="EUD74" s="170"/>
      <c r="EUF74" s="164"/>
      <c r="EUG74" s="168"/>
      <c r="EUH74" s="168"/>
      <c r="EUI74" s="169"/>
      <c r="EUJ74" s="169"/>
      <c r="EUK74" s="169"/>
      <c r="EUL74" s="170"/>
      <c r="EUN74" s="164"/>
      <c r="EUO74" s="168"/>
      <c r="EUP74" s="168"/>
      <c r="EUQ74" s="169"/>
      <c r="EUR74" s="169"/>
      <c r="EUS74" s="169"/>
      <c r="EUT74" s="170"/>
      <c r="EUV74" s="164"/>
      <c r="EUW74" s="168"/>
      <c r="EUX74" s="168"/>
      <c r="EUY74" s="169"/>
      <c r="EUZ74" s="169"/>
      <c r="EVA74" s="169"/>
      <c r="EVB74" s="170"/>
      <c r="EVD74" s="164"/>
      <c r="EVE74" s="168"/>
      <c r="EVF74" s="168"/>
      <c r="EVG74" s="169"/>
      <c r="EVH74" s="169"/>
      <c r="EVI74" s="169"/>
      <c r="EVJ74" s="170"/>
      <c r="EVL74" s="164"/>
      <c r="EVM74" s="168"/>
      <c r="EVN74" s="168"/>
      <c r="EVO74" s="169"/>
      <c r="EVP74" s="169"/>
      <c r="EVQ74" s="169"/>
      <c r="EVR74" s="170"/>
      <c r="EVT74" s="164"/>
      <c r="EVU74" s="168"/>
      <c r="EVV74" s="168"/>
      <c r="EVW74" s="169"/>
      <c r="EVX74" s="169"/>
      <c r="EVY74" s="169"/>
      <c r="EVZ74" s="170"/>
      <c r="EWB74" s="164"/>
      <c r="EWC74" s="168"/>
      <c r="EWD74" s="168"/>
      <c r="EWE74" s="169"/>
      <c r="EWF74" s="169"/>
      <c r="EWG74" s="169"/>
      <c r="EWH74" s="170"/>
      <c r="EWJ74" s="164"/>
      <c r="EWK74" s="168"/>
      <c r="EWL74" s="168"/>
      <c r="EWM74" s="169"/>
      <c r="EWN74" s="169"/>
      <c r="EWO74" s="169"/>
      <c r="EWP74" s="170"/>
      <c r="EWR74" s="164"/>
      <c r="EWS74" s="168"/>
      <c r="EWT74" s="168"/>
      <c r="EWU74" s="169"/>
      <c r="EWV74" s="169"/>
      <c r="EWW74" s="169"/>
      <c r="EWX74" s="170"/>
      <c r="EWZ74" s="164"/>
      <c r="EXA74" s="168"/>
      <c r="EXB74" s="168"/>
      <c r="EXC74" s="169"/>
      <c r="EXD74" s="169"/>
      <c r="EXE74" s="169"/>
      <c r="EXF74" s="170"/>
      <c r="EXH74" s="164"/>
      <c r="EXI74" s="168"/>
      <c r="EXJ74" s="168"/>
      <c r="EXK74" s="169"/>
      <c r="EXL74" s="169"/>
      <c r="EXM74" s="169"/>
      <c r="EXN74" s="170"/>
      <c r="EXP74" s="164"/>
      <c r="EXQ74" s="168"/>
      <c r="EXR74" s="168"/>
      <c r="EXS74" s="169"/>
      <c r="EXT74" s="169"/>
      <c r="EXU74" s="169"/>
      <c r="EXV74" s="170"/>
      <c r="EXX74" s="164"/>
      <c r="EXY74" s="168"/>
      <c r="EXZ74" s="168"/>
      <c r="EYA74" s="169"/>
      <c r="EYB74" s="169"/>
      <c r="EYC74" s="169"/>
      <c r="EYD74" s="170"/>
      <c r="EYF74" s="164"/>
      <c r="EYG74" s="168"/>
      <c r="EYH74" s="168"/>
      <c r="EYI74" s="169"/>
      <c r="EYJ74" s="169"/>
      <c r="EYK74" s="169"/>
      <c r="EYL74" s="170"/>
      <c r="EYN74" s="164"/>
      <c r="EYO74" s="168"/>
      <c r="EYP74" s="168"/>
      <c r="EYQ74" s="169"/>
      <c r="EYR74" s="169"/>
      <c r="EYS74" s="169"/>
      <c r="EYT74" s="170"/>
      <c r="EYV74" s="164"/>
      <c r="EYW74" s="168"/>
      <c r="EYX74" s="168"/>
      <c r="EYY74" s="169"/>
      <c r="EYZ74" s="169"/>
      <c r="EZA74" s="169"/>
      <c r="EZB74" s="170"/>
      <c r="EZD74" s="164"/>
      <c r="EZE74" s="168"/>
      <c r="EZF74" s="168"/>
      <c r="EZG74" s="169"/>
      <c r="EZH74" s="169"/>
      <c r="EZI74" s="169"/>
      <c r="EZJ74" s="170"/>
      <c r="EZL74" s="164"/>
      <c r="EZM74" s="168"/>
      <c r="EZN74" s="168"/>
      <c r="EZO74" s="169"/>
      <c r="EZP74" s="169"/>
      <c r="EZQ74" s="169"/>
      <c r="EZR74" s="170"/>
      <c r="EZT74" s="164"/>
      <c r="EZU74" s="168"/>
      <c r="EZV74" s="168"/>
      <c r="EZW74" s="169"/>
      <c r="EZX74" s="169"/>
      <c r="EZY74" s="169"/>
      <c r="EZZ74" s="170"/>
      <c r="FAB74" s="164"/>
      <c r="FAC74" s="168"/>
      <c r="FAD74" s="168"/>
      <c r="FAE74" s="169"/>
      <c r="FAF74" s="169"/>
      <c r="FAG74" s="169"/>
      <c r="FAH74" s="170"/>
      <c r="FAJ74" s="164"/>
      <c r="FAK74" s="168"/>
      <c r="FAL74" s="168"/>
      <c r="FAM74" s="169"/>
      <c r="FAN74" s="169"/>
      <c r="FAO74" s="169"/>
      <c r="FAP74" s="170"/>
      <c r="FAR74" s="164"/>
      <c r="FAS74" s="168"/>
      <c r="FAT74" s="168"/>
      <c r="FAU74" s="169"/>
      <c r="FAV74" s="169"/>
      <c r="FAW74" s="169"/>
      <c r="FAX74" s="170"/>
      <c r="FAZ74" s="164"/>
      <c r="FBA74" s="168"/>
      <c r="FBB74" s="168"/>
      <c r="FBC74" s="169"/>
      <c r="FBD74" s="169"/>
      <c r="FBE74" s="169"/>
      <c r="FBF74" s="170"/>
      <c r="FBH74" s="164"/>
      <c r="FBI74" s="168"/>
      <c r="FBJ74" s="168"/>
      <c r="FBK74" s="169"/>
      <c r="FBL74" s="169"/>
      <c r="FBM74" s="169"/>
      <c r="FBN74" s="170"/>
      <c r="FBP74" s="164"/>
      <c r="FBQ74" s="168"/>
      <c r="FBR74" s="168"/>
      <c r="FBS74" s="169"/>
      <c r="FBT74" s="169"/>
      <c r="FBU74" s="169"/>
      <c r="FBV74" s="170"/>
      <c r="FBX74" s="164"/>
      <c r="FBY74" s="168"/>
      <c r="FBZ74" s="168"/>
      <c r="FCA74" s="169"/>
      <c r="FCB74" s="169"/>
      <c r="FCC74" s="169"/>
      <c r="FCD74" s="170"/>
      <c r="FCF74" s="164"/>
      <c r="FCG74" s="168"/>
      <c r="FCH74" s="168"/>
      <c r="FCI74" s="169"/>
      <c r="FCJ74" s="169"/>
      <c r="FCK74" s="169"/>
      <c r="FCL74" s="170"/>
      <c r="FCN74" s="164"/>
      <c r="FCO74" s="168"/>
      <c r="FCP74" s="168"/>
      <c r="FCQ74" s="169"/>
      <c r="FCR74" s="169"/>
      <c r="FCS74" s="169"/>
      <c r="FCT74" s="170"/>
      <c r="FCV74" s="164"/>
      <c r="FCW74" s="168"/>
      <c r="FCX74" s="168"/>
      <c r="FCY74" s="169"/>
      <c r="FCZ74" s="169"/>
      <c r="FDA74" s="169"/>
      <c r="FDB74" s="170"/>
      <c r="FDD74" s="164"/>
      <c r="FDE74" s="168"/>
      <c r="FDF74" s="168"/>
      <c r="FDG74" s="169"/>
      <c r="FDH74" s="169"/>
      <c r="FDI74" s="169"/>
      <c r="FDJ74" s="170"/>
      <c r="FDL74" s="164"/>
      <c r="FDM74" s="168"/>
      <c r="FDN74" s="168"/>
      <c r="FDO74" s="169"/>
      <c r="FDP74" s="169"/>
      <c r="FDQ74" s="169"/>
      <c r="FDR74" s="170"/>
      <c r="FDT74" s="164"/>
      <c r="FDU74" s="168"/>
      <c r="FDV74" s="168"/>
      <c r="FDW74" s="169"/>
      <c r="FDX74" s="169"/>
      <c r="FDY74" s="169"/>
      <c r="FDZ74" s="170"/>
      <c r="FEB74" s="164"/>
      <c r="FEC74" s="168"/>
      <c r="FED74" s="168"/>
      <c r="FEE74" s="169"/>
      <c r="FEF74" s="169"/>
      <c r="FEG74" s="169"/>
      <c r="FEH74" s="170"/>
      <c r="FEJ74" s="164"/>
      <c r="FEK74" s="168"/>
      <c r="FEL74" s="168"/>
      <c r="FEM74" s="169"/>
      <c r="FEN74" s="169"/>
      <c r="FEO74" s="169"/>
      <c r="FEP74" s="170"/>
      <c r="FER74" s="164"/>
      <c r="FES74" s="168"/>
      <c r="FET74" s="168"/>
      <c r="FEU74" s="169"/>
      <c r="FEV74" s="169"/>
      <c r="FEW74" s="169"/>
      <c r="FEX74" s="170"/>
      <c r="FEZ74" s="164"/>
      <c r="FFA74" s="168"/>
      <c r="FFB74" s="168"/>
      <c r="FFC74" s="169"/>
      <c r="FFD74" s="169"/>
      <c r="FFE74" s="169"/>
      <c r="FFF74" s="170"/>
      <c r="FFH74" s="164"/>
      <c r="FFI74" s="168"/>
      <c r="FFJ74" s="168"/>
      <c r="FFK74" s="169"/>
      <c r="FFL74" s="169"/>
      <c r="FFM74" s="169"/>
      <c r="FFN74" s="170"/>
      <c r="FFP74" s="164"/>
      <c r="FFQ74" s="168"/>
      <c r="FFR74" s="168"/>
      <c r="FFS74" s="169"/>
      <c r="FFT74" s="169"/>
      <c r="FFU74" s="169"/>
      <c r="FFV74" s="170"/>
      <c r="FFX74" s="164"/>
      <c r="FFY74" s="168"/>
      <c r="FFZ74" s="168"/>
      <c r="FGA74" s="169"/>
      <c r="FGB74" s="169"/>
      <c r="FGC74" s="169"/>
      <c r="FGD74" s="170"/>
      <c r="FGF74" s="164"/>
      <c r="FGG74" s="168"/>
      <c r="FGH74" s="168"/>
      <c r="FGI74" s="169"/>
      <c r="FGJ74" s="169"/>
      <c r="FGK74" s="169"/>
      <c r="FGL74" s="170"/>
      <c r="FGN74" s="164"/>
      <c r="FGO74" s="168"/>
      <c r="FGP74" s="168"/>
      <c r="FGQ74" s="169"/>
      <c r="FGR74" s="169"/>
      <c r="FGS74" s="169"/>
      <c r="FGT74" s="170"/>
      <c r="FGV74" s="164"/>
      <c r="FGW74" s="168"/>
      <c r="FGX74" s="168"/>
      <c r="FGY74" s="169"/>
      <c r="FGZ74" s="169"/>
      <c r="FHA74" s="169"/>
      <c r="FHB74" s="170"/>
      <c r="FHD74" s="164"/>
      <c r="FHE74" s="168"/>
      <c r="FHF74" s="168"/>
      <c r="FHG74" s="169"/>
      <c r="FHH74" s="169"/>
      <c r="FHI74" s="169"/>
      <c r="FHJ74" s="170"/>
      <c r="FHL74" s="164"/>
      <c r="FHM74" s="168"/>
      <c r="FHN74" s="168"/>
      <c r="FHO74" s="169"/>
      <c r="FHP74" s="169"/>
      <c r="FHQ74" s="169"/>
      <c r="FHR74" s="170"/>
      <c r="FHT74" s="164"/>
      <c r="FHU74" s="168"/>
      <c r="FHV74" s="168"/>
      <c r="FHW74" s="169"/>
      <c r="FHX74" s="169"/>
      <c r="FHY74" s="169"/>
      <c r="FHZ74" s="170"/>
      <c r="FIB74" s="164"/>
      <c r="FIC74" s="168"/>
      <c r="FID74" s="168"/>
      <c r="FIE74" s="169"/>
      <c r="FIF74" s="169"/>
      <c r="FIG74" s="169"/>
      <c r="FIH74" s="170"/>
      <c r="FIJ74" s="164"/>
      <c r="FIK74" s="168"/>
      <c r="FIL74" s="168"/>
      <c r="FIM74" s="169"/>
      <c r="FIN74" s="169"/>
      <c r="FIO74" s="169"/>
      <c r="FIP74" s="170"/>
      <c r="FIR74" s="164"/>
      <c r="FIS74" s="168"/>
      <c r="FIT74" s="168"/>
      <c r="FIU74" s="169"/>
      <c r="FIV74" s="169"/>
      <c r="FIW74" s="169"/>
      <c r="FIX74" s="170"/>
      <c r="FIZ74" s="164"/>
      <c r="FJA74" s="168"/>
      <c r="FJB74" s="168"/>
      <c r="FJC74" s="169"/>
      <c r="FJD74" s="169"/>
      <c r="FJE74" s="169"/>
      <c r="FJF74" s="170"/>
      <c r="FJH74" s="164"/>
      <c r="FJI74" s="168"/>
      <c r="FJJ74" s="168"/>
      <c r="FJK74" s="169"/>
      <c r="FJL74" s="169"/>
      <c r="FJM74" s="169"/>
      <c r="FJN74" s="170"/>
      <c r="FJP74" s="164"/>
      <c r="FJQ74" s="168"/>
      <c r="FJR74" s="168"/>
      <c r="FJS74" s="169"/>
      <c r="FJT74" s="169"/>
      <c r="FJU74" s="169"/>
      <c r="FJV74" s="170"/>
      <c r="FJX74" s="164"/>
      <c r="FJY74" s="168"/>
      <c r="FJZ74" s="168"/>
      <c r="FKA74" s="169"/>
      <c r="FKB74" s="169"/>
      <c r="FKC74" s="169"/>
      <c r="FKD74" s="170"/>
      <c r="FKF74" s="164"/>
      <c r="FKG74" s="168"/>
      <c r="FKH74" s="168"/>
      <c r="FKI74" s="169"/>
      <c r="FKJ74" s="169"/>
      <c r="FKK74" s="169"/>
      <c r="FKL74" s="170"/>
      <c r="FKN74" s="164"/>
      <c r="FKO74" s="168"/>
      <c r="FKP74" s="168"/>
      <c r="FKQ74" s="169"/>
      <c r="FKR74" s="169"/>
      <c r="FKS74" s="169"/>
      <c r="FKT74" s="170"/>
      <c r="FKV74" s="164"/>
      <c r="FKW74" s="168"/>
      <c r="FKX74" s="168"/>
      <c r="FKY74" s="169"/>
      <c r="FKZ74" s="169"/>
      <c r="FLA74" s="169"/>
      <c r="FLB74" s="170"/>
      <c r="FLD74" s="164"/>
      <c r="FLE74" s="168"/>
      <c r="FLF74" s="168"/>
      <c r="FLG74" s="169"/>
      <c r="FLH74" s="169"/>
      <c r="FLI74" s="169"/>
      <c r="FLJ74" s="170"/>
      <c r="FLL74" s="164"/>
      <c r="FLM74" s="168"/>
      <c r="FLN74" s="168"/>
      <c r="FLO74" s="169"/>
      <c r="FLP74" s="169"/>
      <c r="FLQ74" s="169"/>
      <c r="FLR74" s="170"/>
      <c r="FLT74" s="164"/>
      <c r="FLU74" s="168"/>
      <c r="FLV74" s="168"/>
      <c r="FLW74" s="169"/>
      <c r="FLX74" s="169"/>
      <c r="FLY74" s="169"/>
      <c r="FLZ74" s="170"/>
      <c r="FMB74" s="164"/>
      <c r="FMC74" s="168"/>
      <c r="FMD74" s="168"/>
      <c r="FME74" s="169"/>
      <c r="FMF74" s="169"/>
      <c r="FMG74" s="169"/>
      <c r="FMH74" s="170"/>
      <c r="FMJ74" s="164"/>
      <c r="FMK74" s="168"/>
      <c r="FML74" s="168"/>
      <c r="FMM74" s="169"/>
      <c r="FMN74" s="169"/>
      <c r="FMO74" s="169"/>
      <c r="FMP74" s="170"/>
      <c r="FMR74" s="164"/>
      <c r="FMS74" s="168"/>
      <c r="FMT74" s="168"/>
      <c r="FMU74" s="169"/>
      <c r="FMV74" s="169"/>
      <c r="FMW74" s="169"/>
      <c r="FMX74" s="170"/>
      <c r="FMZ74" s="164"/>
      <c r="FNA74" s="168"/>
      <c r="FNB74" s="168"/>
      <c r="FNC74" s="169"/>
      <c r="FND74" s="169"/>
      <c r="FNE74" s="169"/>
      <c r="FNF74" s="170"/>
      <c r="FNH74" s="164"/>
      <c r="FNI74" s="168"/>
      <c r="FNJ74" s="168"/>
      <c r="FNK74" s="169"/>
      <c r="FNL74" s="169"/>
      <c r="FNM74" s="169"/>
      <c r="FNN74" s="170"/>
      <c r="FNP74" s="164"/>
      <c r="FNQ74" s="168"/>
      <c r="FNR74" s="168"/>
      <c r="FNS74" s="169"/>
      <c r="FNT74" s="169"/>
      <c r="FNU74" s="169"/>
      <c r="FNV74" s="170"/>
      <c r="FNX74" s="164"/>
      <c r="FNY74" s="168"/>
      <c r="FNZ74" s="168"/>
      <c r="FOA74" s="169"/>
      <c r="FOB74" s="169"/>
      <c r="FOC74" s="169"/>
      <c r="FOD74" s="170"/>
      <c r="FOF74" s="164"/>
      <c r="FOG74" s="168"/>
      <c r="FOH74" s="168"/>
      <c r="FOI74" s="169"/>
      <c r="FOJ74" s="169"/>
      <c r="FOK74" s="169"/>
      <c r="FOL74" s="170"/>
      <c r="FON74" s="164"/>
      <c r="FOO74" s="168"/>
      <c r="FOP74" s="168"/>
      <c r="FOQ74" s="169"/>
      <c r="FOR74" s="169"/>
      <c r="FOS74" s="169"/>
      <c r="FOT74" s="170"/>
      <c r="FOV74" s="164"/>
      <c r="FOW74" s="168"/>
      <c r="FOX74" s="168"/>
      <c r="FOY74" s="169"/>
      <c r="FOZ74" s="169"/>
      <c r="FPA74" s="169"/>
      <c r="FPB74" s="170"/>
      <c r="FPD74" s="164"/>
      <c r="FPE74" s="168"/>
      <c r="FPF74" s="168"/>
      <c r="FPG74" s="169"/>
      <c r="FPH74" s="169"/>
      <c r="FPI74" s="169"/>
      <c r="FPJ74" s="170"/>
      <c r="FPL74" s="164"/>
      <c r="FPM74" s="168"/>
      <c r="FPN74" s="168"/>
      <c r="FPO74" s="169"/>
      <c r="FPP74" s="169"/>
      <c r="FPQ74" s="169"/>
      <c r="FPR74" s="170"/>
      <c r="FPT74" s="164"/>
      <c r="FPU74" s="168"/>
      <c r="FPV74" s="168"/>
      <c r="FPW74" s="169"/>
      <c r="FPX74" s="169"/>
      <c r="FPY74" s="169"/>
      <c r="FPZ74" s="170"/>
      <c r="FQB74" s="164"/>
      <c r="FQC74" s="168"/>
      <c r="FQD74" s="168"/>
      <c r="FQE74" s="169"/>
      <c r="FQF74" s="169"/>
      <c r="FQG74" s="169"/>
      <c r="FQH74" s="170"/>
      <c r="FQJ74" s="164"/>
      <c r="FQK74" s="168"/>
      <c r="FQL74" s="168"/>
      <c r="FQM74" s="169"/>
      <c r="FQN74" s="169"/>
      <c r="FQO74" s="169"/>
      <c r="FQP74" s="170"/>
      <c r="FQR74" s="164"/>
      <c r="FQS74" s="168"/>
      <c r="FQT74" s="168"/>
      <c r="FQU74" s="169"/>
      <c r="FQV74" s="169"/>
      <c r="FQW74" s="169"/>
      <c r="FQX74" s="170"/>
      <c r="FQZ74" s="164"/>
      <c r="FRA74" s="168"/>
      <c r="FRB74" s="168"/>
      <c r="FRC74" s="169"/>
      <c r="FRD74" s="169"/>
      <c r="FRE74" s="169"/>
      <c r="FRF74" s="170"/>
      <c r="FRH74" s="164"/>
      <c r="FRI74" s="168"/>
      <c r="FRJ74" s="168"/>
      <c r="FRK74" s="169"/>
      <c r="FRL74" s="169"/>
      <c r="FRM74" s="169"/>
      <c r="FRN74" s="170"/>
      <c r="FRP74" s="164"/>
      <c r="FRQ74" s="168"/>
      <c r="FRR74" s="168"/>
      <c r="FRS74" s="169"/>
      <c r="FRT74" s="169"/>
      <c r="FRU74" s="169"/>
      <c r="FRV74" s="170"/>
      <c r="FRX74" s="164"/>
      <c r="FRY74" s="168"/>
      <c r="FRZ74" s="168"/>
      <c r="FSA74" s="169"/>
      <c r="FSB74" s="169"/>
      <c r="FSC74" s="169"/>
      <c r="FSD74" s="170"/>
      <c r="FSF74" s="164"/>
      <c r="FSG74" s="168"/>
      <c r="FSH74" s="168"/>
      <c r="FSI74" s="169"/>
      <c r="FSJ74" s="169"/>
      <c r="FSK74" s="169"/>
      <c r="FSL74" s="170"/>
      <c r="FSN74" s="164"/>
      <c r="FSO74" s="168"/>
      <c r="FSP74" s="168"/>
      <c r="FSQ74" s="169"/>
      <c r="FSR74" s="169"/>
      <c r="FSS74" s="169"/>
      <c r="FST74" s="170"/>
      <c r="FSV74" s="164"/>
      <c r="FSW74" s="168"/>
      <c r="FSX74" s="168"/>
      <c r="FSY74" s="169"/>
      <c r="FSZ74" s="169"/>
      <c r="FTA74" s="169"/>
      <c r="FTB74" s="170"/>
      <c r="FTD74" s="164"/>
      <c r="FTE74" s="168"/>
      <c r="FTF74" s="168"/>
      <c r="FTG74" s="169"/>
      <c r="FTH74" s="169"/>
      <c r="FTI74" s="169"/>
      <c r="FTJ74" s="170"/>
      <c r="FTL74" s="164"/>
      <c r="FTM74" s="168"/>
      <c r="FTN74" s="168"/>
      <c r="FTO74" s="169"/>
      <c r="FTP74" s="169"/>
      <c r="FTQ74" s="169"/>
      <c r="FTR74" s="170"/>
      <c r="FTT74" s="164"/>
      <c r="FTU74" s="168"/>
      <c r="FTV74" s="168"/>
      <c r="FTW74" s="169"/>
      <c r="FTX74" s="169"/>
      <c r="FTY74" s="169"/>
      <c r="FTZ74" s="170"/>
      <c r="FUB74" s="164"/>
      <c r="FUC74" s="168"/>
      <c r="FUD74" s="168"/>
      <c r="FUE74" s="169"/>
      <c r="FUF74" s="169"/>
      <c r="FUG74" s="169"/>
      <c r="FUH74" s="170"/>
      <c r="FUJ74" s="164"/>
      <c r="FUK74" s="168"/>
      <c r="FUL74" s="168"/>
      <c r="FUM74" s="169"/>
      <c r="FUN74" s="169"/>
      <c r="FUO74" s="169"/>
      <c r="FUP74" s="170"/>
      <c r="FUR74" s="164"/>
      <c r="FUS74" s="168"/>
      <c r="FUT74" s="168"/>
      <c r="FUU74" s="169"/>
      <c r="FUV74" s="169"/>
      <c r="FUW74" s="169"/>
      <c r="FUX74" s="170"/>
      <c r="FUZ74" s="164"/>
      <c r="FVA74" s="168"/>
      <c r="FVB74" s="168"/>
      <c r="FVC74" s="169"/>
      <c r="FVD74" s="169"/>
      <c r="FVE74" s="169"/>
      <c r="FVF74" s="170"/>
      <c r="FVH74" s="164"/>
      <c r="FVI74" s="168"/>
      <c r="FVJ74" s="168"/>
      <c r="FVK74" s="169"/>
      <c r="FVL74" s="169"/>
      <c r="FVM74" s="169"/>
      <c r="FVN74" s="170"/>
      <c r="FVP74" s="164"/>
      <c r="FVQ74" s="168"/>
      <c r="FVR74" s="168"/>
      <c r="FVS74" s="169"/>
      <c r="FVT74" s="169"/>
      <c r="FVU74" s="169"/>
      <c r="FVV74" s="170"/>
      <c r="FVX74" s="164"/>
      <c r="FVY74" s="168"/>
      <c r="FVZ74" s="168"/>
      <c r="FWA74" s="169"/>
      <c r="FWB74" s="169"/>
      <c r="FWC74" s="169"/>
      <c r="FWD74" s="170"/>
      <c r="FWF74" s="164"/>
      <c r="FWG74" s="168"/>
      <c r="FWH74" s="168"/>
      <c r="FWI74" s="169"/>
      <c r="FWJ74" s="169"/>
      <c r="FWK74" s="169"/>
      <c r="FWL74" s="170"/>
      <c r="FWN74" s="164"/>
      <c r="FWO74" s="168"/>
      <c r="FWP74" s="168"/>
      <c r="FWQ74" s="169"/>
      <c r="FWR74" s="169"/>
      <c r="FWS74" s="169"/>
      <c r="FWT74" s="170"/>
      <c r="FWV74" s="164"/>
      <c r="FWW74" s="168"/>
      <c r="FWX74" s="168"/>
      <c r="FWY74" s="169"/>
      <c r="FWZ74" s="169"/>
      <c r="FXA74" s="169"/>
      <c r="FXB74" s="170"/>
      <c r="FXD74" s="164"/>
      <c r="FXE74" s="168"/>
      <c r="FXF74" s="168"/>
      <c r="FXG74" s="169"/>
      <c r="FXH74" s="169"/>
      <c r="FXI74" s="169"/>
      <c r="FXJ74" s="170"/>
      <c r="FXL74" s="164"/>
      <c r="FXM74" s="168"/>
      <c r="FXN74" s="168"/>
      <c r="FXO74" s="169"/>
      <c r="FXP74" s="169"/>
      <c r="FXQ74" s="169"/>
      <c r="FXR74" s="170"/>
      <c r="FXT74" s="164"/>
      <c r="FXU74" s="168"/>
      <c r="FXV74" s="168"/>
      <c r="FXW74" s="169"/>
      <c r="FXX74" s="169"/>
      <c r="FXY74" s="169"/>
      <c r="FXZ74" s="170"/>
      <c r="FYB74" s="164"/>
      <c r="FYC74" s="168"/>
      <c r="FYD74" s="168"/>
      <c r="FYE74" s="169"/>
      <c r="FYF74" s="169"/>
      <c r="FYG74" s="169"/>
      <c r="FYH74" s="170"/>
      <c r="FYJ74" s="164"/>
      <c r="FYK74" s="168"/>
      <c r="FYL74" s="168"/>
      <c r="FYM74" s="169"/>
      <c r="FYN74" s="169"/>
      <c r="FYO74" s="169"/>
      <c r="FYP74" s="170"/>
      <c r="FYR74" s="164"/>
      <c r="FYS74" s="168"/>
      <c r="FYT74" s="168"/>
      <c r="FYU74" s="169"/>
      <c r="FYV74" s="169"/>
      <c r="FYW74" s="169"/>
      <c r="FYX74" s="170"/>
      <c r="FYZ74" s="164"/>
      <c r="FZA74" s="168"/>
      <c r="FZB74" s="168"/>
      <c r="FZC74" s="169"/>
      <c r="FZD74" s="169"/>
      <c r="FZE74" s="169"/>
      <c r="FZF74" s="170"/>
      <c r="FZH74" s="164"/>
      <c r="FZI74" s="168"/>
      <c r="FZJ74" s="168"/>
      <c r="FZK74" s="169"/>
      <c r="FZL74" s="169"/>
      <c r="FZM74" s="169"/>
      <c r="FZN74" s="170"/>
      <c r="FZP74" s="164"/>
      <c r="FZQ74" s="168"/>
      <c r="FZR74" s="168"/>
      <c r="FZS74" s="169"/>
      <c r="FZT74" s="169"/>
      <c r="FZU74" s="169"/>
      <c r="FZV74" s="170"/>
      <c r="FZX74" s="164"/>
      <c r="FZY74" s="168"/>
      <c r="FZZ74" s="168"/>
      <c r="GAA74" s="169"/>
      <c r="GAB74" s="169"/>
      <c r="GAC74" s="169"/>
      <c r="GAD74" s="170"/>
      <c r="GAF74" s="164"/>
      <c r="GAG74" s="168"/>
      <c r="GAH74" s="168"/>
      <c r="GAI74" s="169"/>
      <c r="GAJ74" s="169"/>
      <c r="GAK74" s="169"/>
      <c r="GAL74" s="170"/>
      <c r="GAN74" s="164"/>
      <c r="GAO74" s="168"/>
      <c r="GAP74" s="168"/>
      <c r="GAQ74" s="169"/>
      <c r="GAR74" s="169"/>
      <c r="GAS74" s="169"/>
      <c r="GAT74" s="170"/>
      <c r="GAV74" s="164"/>
      <c r="GAW74" s="168"/>
      <c r="GAX74" s="168"/>
      <c r="GAY74" s="169"/>
      <c r="GAZ74" s="169"/>
      <c r="GBA74" s="169"/>
      <c r="GBB74" s="170"/>
      <c r="GBD74" s="164"/>
      <c r="GBE74" s="168"/>
      <c r="GBF74" s="168"/>
      <c r="GBG74" s="169"/>
      <c r="GBH74" s="169"/>
      <c r="GBI74" s="169"/>
      <c r="GBJ74" s="170"/>
      <c r="GBL74" s="164"/>
      <c r="GBM74" s="168"/>
      <c r="GBN74" s="168"/>
      <c r="GBO74" s="169"/>
      <c r="GBP74" s="169"/>
      <c r="GBQ74" s="169"/>
      <c r="GBR74" s="170"/>
      <c r="GBT74" s="164"/>
      <c r="GBU74" s="168"/>
      <c r="GBV74" s="168"/>
      <c r="GBW74" s="169"/>
      <c r="GBX74" s="169"/>
      <c r="GBY74" s="169"/>
      <c r="GBZ74" s="170"/>
      <c r="GCB74" s="164"/>
      <c r="GCC74" s="168"/>
      <c r="GCD74" s="168"/>
      <c r="GCE74" s="169"/>
      <c r="GCF74" s="169"/>
      <c r="GCG74" s="169"/>
      <c r="GCH74" s="170"/>
      <c r="GCJ74" s="164"/>
      <c r="GCK74" s="168"/>
      <c r="GCL74" s="168"/>
      <c r="GCM74" s="169"/>
      <c r="GCN74" s="169"/>
      <c r="GCO74" s="169"/>
      <c r="GCP74" s="170"/>
      <c r="GCR74" s="164"/>
      <c r="GCS74" s="168"/>
      <c r="GCT74" s="168"/>
      <c r="GCU74" s="169"/>
      <c r="GCV74" s="169"/>
      <c r="GCW74" s="169"/>
      <c r="GCX74" s="170"/>
      <c r="GCZ74" s="164"/>
      <c r="GDA74" s="168"/>
      <c r="GDB74" s="168"/>
      <c r="GDC74" s="169"/>
      <c r="GDD74" s="169"/>
      <c r="GDE74" s="169"/>
      <c r="GDF74" s="170"/>
      <c r="GDH74" s="164"/>
      <c r="GDI74" s="168"/>
      <c r="GDJ74" s="168"/>
      <c r="GDK74" s="169"/>
      <c r="GDL74" s="169"/>
      <c r="GDM74" s="169"/>
      <c r="GDN74" s="170"/>
      <c r="GDP74" s="164"/>
      <c r="GDQ74" s="168"/>
      <c r="GDR74" s="168"/>
      <c r="GDS74" s="169"/>
      <c r="GDT74" s="169"/>
      <c r="GDU74" s="169"/>
      <c r="GDV74" s="170"/>
      <c r="GDX74" s="164"/>
      <c r="GDY74" s="168"/>
      <c r="GDZ74" s="168"/>
      <c r="GEA74" s="169"/>
      <c r="GEB74" s="169"/>
      <c r="GEC74" s="169"/>
      <c r="GED74" s="170"/>
      <c r="GEF74" s="164"/>
      <c r="GEG74" s="168"/>
      <c r="GEH74" s="168"/>
      <c r="GEI74" s="169"/>
      <c r="GEJ74" s="169"/>
      <c r="GEK74" s="169"/>
      <c r="GEL74" s="170"/>
      <c r="GEN74" s="164"/>
      <c r="GEO74" s="168"/>
      <c r="GEP74" s="168"/>
      <c r="GEQ74" s="169"/>
      <c r="GER74" s="169"/>
      <c r="GES74" s="169"/>
      <c r="GET74" s="170"/>
      <c r="GEV74" s="164"/>
      <c r="GEW74" s="168"/>
      <c r="GEX74" s="168"/>
      <c r="GEY74" s="169"/>
      <c r="GEZ74" s="169"/>
      <c r="GFA74" s="169"/>
      <c r="GFB74" s="170"/>
      <c r="GFD74" s="164"/>
      <c r="GFE74" s="168"/>
      <c r="GFF74" s="168"/>
      <c r="GFG74" s="169"/>
      <c r="GFH74" s="169"/>
      <c r="GFI74" s="169"/>
      <c r="GFJ74" s="170"/>
      <c r="GFL74" s="164"/>
      <c r="GFM74" s="168"/>
      <c r="GFN74" s="168"/>
      <c r="GFO74" s="169"/>
      <c r="GFP74" s="169"/>
      <c r="GFQ74" s="169"/>
      <c r="GFR74" s="170"/>
      <c r="GFT74" s="164"/>
      <c r="GFU74" s="168"/>
      <c r="GFV74" s="168"/>
      <c r="GFW74" s="169"/>
      <c r="GFX74" s="169"/>
      <c r="GFY74" s="169"/>
      <c r="GFZ74" s="170"/>
      <c r="GGB74" s="164"/>
      <c r="GGC74" s="168"/>
      <c r="GGD74" s="168"/>
      <c r="GGE74" s="169"/>
      <c r="GGF74" s="169"/>
      <c r="GGG74" s="169"/>
      <c r="GGH74" s="170"/>
      <c r="GGJ74" s="164"/>
      <c r="GGK74" s="168"/>
      <c r="GGL74" s="168"/>
      <c r="GGM74" s="169"/>
      <c r="GGN74" s="169"/>
      <c r="GGO74" s="169"/>
      <c r="GGP74" s="170"/>
      <c r="GGR74" s="164"/>
      <c r="GGS74" s="168"/>
      <c r="GGT74" s="168"/>
      <c r="GGU74" s="169"/>
      <c r="GGV74" s="169"/>
      <c r="GGW74" s="169"/>
      <c r="GGX74" s="170"/>
      <c r="GGZ74" s="164"/>
      <c r="GHA74" s="168"/>
      <c r="GHB74" s="168"/>
      <c r="GHC74" s="169"/>
      <c r="GHD74" s="169"/>
      <c r="GHE74" s="169"/>
      <c r="GHF74" s="170"/>
      <c r="GHH74" s="164"/>
      <c r="GHI74" s="168"/>
      <c r="GHJ74" s="168"/>
      <c r="GHK74" s="169"/>
      <c r="GHL74" s="169"/>
      <c r="GHM74" s="169"/>
      <c r="GHN74" s="170"/>
      <c r="GHP74" s="164"/>
      <c r="GHQ74" s="168"/>
      <c r="GHR74" s="168"/>
      <c r="GHS74" s="169"/>
      <c r="GHT74" s="169"/>
      <c r="GHU74" s="169"/>
      <c r="GHV74" s="170"/>
      <c r="GHX74" s="164"/>
      <c r="GHY74" s="168"/>
      <c r="GHZ74" s="168"/>
      <c r="GIA74" s="169"/>
      <c r="GIB74" s="169"/>
      <c r="GIC74" s="169"/>
      <c r="GID74" s="170"/>
      <c r="GIF74" s="164"/>
      <c r="GIG74" s="168"/>
      <c r="GIH74" s="168"/>
      <c r="GII74" s="169"/>
      <c r="GIJ74" s="169"/>
      <c r="GIK74" s="169"/>
      <c r="GIL74" s="170"/>
      <c r="GIN74" s="164"/>
      <c r="GIO74" s="168"/>
      <c r="GIP74" s="168"/>
      <c r="GIQ74" s="169"/>
      <c r="GIR74" s="169"/>
      <c r="GIS74" s="169"/>
      <c r="GIT74" s="170"/>
      <c r="GIV74" s="164"/>
      <c r="GIW74" s="168"/>
      <c r="GIX74" s="168"/>
      <c r="GIY74" s="169"/>
      <c r="GIZ74" s="169"/>
      <c r="GJA74" s="169"/>
      <c r="GJB74" s="170"/>
      <c r="GJD74" s="164"/>
      <c r="GJE74" s="168"/>
      <c r="GJF74" s="168"/>
      <c r="GJG74" s="169"/>
      <c r="GJH74" s="169"/>
      <c r="GJI74" s="169"/>
      <c r="GJJ74" s="170"/>
      <c r="GJL74" s="164"/>
      <c r="GJM74" s="168"/>
      <c r="GJN74" s="168"/>
      <c r="GJO74" s="169"/>
      <c r="GJP74" s="169"/>
      <c r="GJQ74" s="169"/>
      <c r="GJR74" s="170"/>
      <c r="GJT74" s="164"/>
      <c r="GJU74" s="168"/>
      <c r="GJV74" s="168"/>
      <c r="GJW74" s="169"/>
      <c r="GJX74" s="169"/>
      <c r="GJY74" s="169"/>
      <c r="GJZ74" s="170"/>
      <c r="GKB74" s="164"/>
      <c r="GKC74" s="168"/>
      <c r="GKD74" s="168"/>
      <c r="GKE74" s="169"/>
      <c r="GKF74" s="169"/>
      <c r="GKG74" s="169"/>
      <c r="GKH74" s="170"/>
      <c r="GKJ74" s="164"/>
      <c r="GKK74" s="168"/>
      <c r="GKL74" s="168"/>
      <c r="GKM74" s="169"/>
      <c r="GKN74" s="169"/>
      <c r="GKO74" s="169"/>
      <c r="GKP74" s="170"/>
      <c r="GKR74" s="164"/>
      <c r="GKS74" s="168"/>
      <c r="GKT74" s="168"/>
      <c r="GKU74" s="169"/>
      <c r="GKV74" s="169"/>
      <c r="GKW74" s="169"/>
      <c r="GKX74" s="170"/>
      <c r="GKZ74" s="164"/>
      <c r="GLA74" s="168"/>
      <c r="GLB74" s="168"/>
      <c r="GLC74" s="169"/>
      <c r="GLD74" s="169"/>
      <c r="GLE74" s="169"/>
      <c r="GLF74" s="170"/>
      <c r="GLH74" s="164"/>
      <c r="GLI74" s="168"/>
      <c r="GLJ74" s="168"/>
      <c r="GLK74" s="169"/>
      <c r="GLL74" s="169"/>
      <c r="GLM74" s="169"/>
      <c r="GLN74" s="170"/>
      <c r="GLP74" s="164"/>
      <c r="GLQ74" s="168"/>
      <c r="GLR74" s="168"/>
      <c r="GLS74" s="169"/>
      <c r="GLT74" s="169"/>
      <c r="GLU74" s="169"/>
      <c r="GLV74" s="170"/>
      <c r="GLX74" s="164"/>
      <c r="GLY74" s="168"/>
      <c r="GLZ74" s="168"/>
      <c r="GMA74" s="169"/>
      <c r="GMB74" s="169"/>
      <c r="GMC74" s="169"/>
      <c r="GMD74" s="170"/>
      <c r="GMF74" s="164"/>
      <c r="GMG74" s="168"/>
      <c r="GMH74" s="168"/>
      <c r="GMI74" s="169"/>
      <c r="GMJ74" s="169"/>
      <c r="GMK74" s="169"/>
      <c r="GML74" s="170"/>
      <c r="GMN74" s="164"/>
      <c r="GMO74" s="168"/>
      <c r="GMP74" s="168"/>
      <c r="GMQ74" s="169"/>
      <c r="GMR74" s="169"/>
      <c r="GMS74" s="169"/>
      <c r="GMT74" s="170"/>
      <c r="GMV74" s="164"/>
      <c r="GMW74" s="168"/>
      <c r="GMX74" s="168"/>
      <c r="GMY74" s="169"/>
      <c r="GMZ74" s="169"/>
      <c r="GNA74" s="169"/>
      <c r="GNB74" s="170"/>
      <c r="GND74" s="164"/>
      <c r="GNE74" s="168"/>
      <c r="GNF74" s="168"/>
      <c r="GNG74" s="169"/>
      <c r="GNH74" s="169"/>
      <c r="GNI74" s="169"/>
      <c r="GNJ74" s="170"/>
      <c r="GNL74" s="164"/>
      <c r="GNM74" s="168"/>
      <c r="GNN74" s="168"/>
      <c r="GNO74" s="169"/>
      <c r="GNP74" s="169"/>
      <c r="GNQ74" s="169"/>
      <c r="GNR74" s="170"/>
      <c r="GNT74" s="164"/>
      <c r="GNU74" s="168"/>
      <c r="GNV74" s="168"/>
      <c r="GNW74" s="169"/>
      <c r="GNX74" s="169"/>
      <c r="GNY74" s="169"/>
      <c r="GNZ74" s="170"/>
      <c r="GOB74" s="164"/>
      <c r="GOC74" s="168"/>
      <c r="GOD74" s="168"/>
      <c r="GOE74" s="169"/>
      <c r="GOF74" s="169"/>
      <c r="GOG74" s="169"/>
      <c r="GOH74" s="170"/>
      <c r="GOJ74" s="164"/>
      <c r="GOK74" s="168"/>
      <c r="GOL74" s="168"/>
      <c r="GOM74" s="169"/>
      <c r="GON74" s="169"/>
      <c r="GOO74" s="169"/>
      <c r="GOP74" s="170"/>
      <c r="GOR74" s="164"/>
      <c r="GOS74" s="168"/>
      <c r="GOT74" s="168"/>
      <c r="GOU74" s="169"/>
      <c r="GOV74" s="169"/>
      <c r="GOW74" s="169"/>
      <c r="GOX74" s="170"/>
      <c r="GOZ74" s="164"/>
      <c r="GPA74" s="168"/>
      <c r="GPB74" s="168"/>
      <c r="GPC74" s="169"/>
      <c r="GPD74" s="169"/>
      <c r="GPE74" s="169"/>
      <c r="GPF74" s="170"/>
      <c r="GPH74" s="164"/>
      <c r="GPI74" s="168"/>
      <c r="GPJ74" s="168"/>
      <c r="GPK74" s="169"/>
      <c r="GPL74" s="169"/>
      <c r="GPM74" s="169"/>
      <c r="GPN74" s="170"/>
      <c r="GPP74" s="164"/>
      <c r="GPQ74" s="168"/>
      <c r="GPR74" s="168"/>
      <c r="GPS74" s="169"/>
      <c r="GPT74" s="169"/>
      <c r="GPU74" s="169"/>
      <c r="GPV74" s="170"/>
      <c r="GPX74" s="164"/>
      <c r="GPY74" s="168"/>
      <c r="GPZ74" s="168"/>
      <c r="GQA74" s="169"/>
      <c r="GQB74" s="169"/>
      <c r="GQC74" s="169"/>
      <c r="GQD74" s="170"/>
      <c r="GQF74" s="164"/>
      <c r="GQG74" s="168"/>
      <c r="GQH74" s="168"/>
      <c r="GQI74" s="169"/>
      <c r="GQJ74" s="169"/>
      <c r="GQK74" s="169"/>
      <c r="GQL74" s="170"/>
      <c r="GQN74" s="164"/>
      <c r="GQO74" s="168"/>
      <c r="GQP74" s="168"/>
      <c r="GQQ74" s="169"/>
      <c r="GQR74" s="169"/>
      <c r="GQS74" s="169"/>
      <c r="GQT74" s="170"/>
      <c r="GQV74" s="164"/>
      <c r="GQW74" s="168"/>
      <c r="GQX74" s="168"/>
      <c r="GQY74" s="169"/>
      <c r="GQZ74" s="169"/>
      <c r="GRA74" s="169"/>
      <c r="GRB74" s="170"/>
      <c r="GRD74" s="164"/>
      <c r="GRE74" s="168"/>
      <c r="GRF74" s="168"/>
      <c r="GRG74" s="169"/>
      <c r="GRH74" s="169"/>
      <c r="GRI74" s="169"/>
      <c r="GRJ74" s="170"/>
      <c r="GRL74" s="164"/>
      <c r="GRM74" s="168"/>
      <c r="GRN74" s="168"/>
      <c r="GRO74" s="169"/>
      <c r="GRP74" s="169"/>
      <c r="GRQ74" s="169"/>
      <c r="GRR74" s="170"/>
      <c r="GRT74" s="164"/>
      <c r="GRU74" s="168"/>
      <c r="GRV74" s="168"/>
      <c r="GRW74" s="169"/>
      <c r="GRX74" s="169"/>
      <c r="GRY74" s="169"/>
      <c r="GRZ74" s="170"/>
      <c r="GSB74" s="164"/>
      <c r="GSC74" s="168"/>
      <c r="GSD74" s="168"/>
      <c r="GSE74" s="169"/>
      <c r="GSF74" s="169"/>
      <c r="GSG74" s="169"/>
      <c r="GSH74" s="170"/>
      <c r="GSJ74" s="164"/>
      <c r="GSK74" s="168"/>
      <c r="GSL74" s="168"/>
      <c r="GSM74" s="169"/>
      <c r="GSN74" s="169"/>
      <c r="GSO74" s="169"/>
      <c r="GSP74" s="170"/>
      <c r="GSR74" s="164"/>
      <c r="GSS74" s="168"/>
      <c r="GST74" s="168"/>
      <c r="GSU74" s="169"/>
      <c r="GSV74" s="169"/>
      <c r="GSW74" s="169"/>
      <c r="GSX74" s="170"/>
      <c r="GSZ74" s="164"/>
      <c r="GTA74" s="168"/>
      <c r="GTB74" s="168"/>
      <c r="GTC74" s="169"/>
      <c r="GTD74" s="169"/>
      <c r="GTE74" s="169"/>
      <c r="GTF74" s="170"/>
      <c r="GTH74" s="164"/>
      <c r="GTI74" s="168"/>
      <c r="GTJ74" s="168"/>
      <c r="GTK74" s="169"/>
      <c r="GTL74" s="169"/>
      <c r="GTM74" s="169"/>
      <c r="GTN74" s="170"/>
      <c r="GTP74" s="164"/>
      <c r="GTQ74" s="168"/>
      <c r="GTR74" s="168"/>
      <c r="GTS74" s="169"/>
      <c r="GTT74" s="169"/>
      <c r="GTU74" s="169"/>
      <c r="GTV74" s="170"/>
      <c r="GTX74" s="164"/>
      <c r="GTY74" s="168"/>
      <c r="GTZ74" s="168"/>
      <c r="GUA74" s="169"/>
      <c r="GUB74" s="169"/>
      <c r="GUC74" s="169"/>
      <c r="GUD74" s="170"/>
      <c r="GUF74" s="164"/>
      <c r="GUG74" s="168"/>
      <c r="GUH74" s="168"/>
      <c r="GUI74" s="169"/>
      <c r="GUJ74" s="169"/>
      <c r="GUK74" s="169"/>
      <c r="GUL74" s="170"/>
      <c r="GUN74" s="164"/>
      <c r="GUO74" s="168"/>
      <c r="GUP74" s="168"/>
      <c r="GUQ74" s="169"/>
      <c r="GUR74" s="169"/>
      <c r="GUS74" s="169"/>
      <c r="GUT74" s="170"/>
      <c r="GUV74" s="164"/>
      <c r="GUW74" s="168"/>
      <c r="GUX74" s="168"/>
      <c r="GUY74" s="169"/>
      <c r="GUZ74" s="169"/>
      <c r="GVA74" s="169"/>
      <c r="GVB74" s="170"/>
      <c r="GVD74" s="164"/>
      <c r="GVE74" s="168"/>
      <c r="GVF74" s="168"/>
      <c r="GVG74" s="169"/>
      <c r="GVH74" s="169"/>
      <c r="GVI74" s="169"/>
      <c r="GVJ74" s="170"/>
      <c r="GVL74" s="164"/>
      <c r="GVM74" s="168"/>
      <c r="GVN74" s="168"/>
      <c r="GVO74" s="169"/>
      <c r="GVP74" s="169"/>
      <c r="GVQ74" s="169"/>
      <c r="GVR74" s="170"/>
      <c r="GVT74" s="164"/>
      <c r="GVU74" s="168"/>
      <c r="GVV74" s="168"/>
      <c r="GVW74" s="169"/>
      <c r="GVX74" s="169"/>
      <c r="GVY74" s="169"/>
      <c r="GVZ74" s="170"/>
      <c r="GWB74" s="164"/>
      <c r="GWC74" s="168"/>
      <c r="GWD74" s="168"/>
      <c r="GWE74" s="169"/>
      <c r="GWF74" s="169"/>
      <c r="GWG74" s="169"/>
      <c r="GWH74" s="170"/>
      <c r="GWJ74" s="164"/>
      <c r="GWK74" s="168"/>
      <c r="GWL74" s="168"/>
      <c r="GWM74" s="169"/>
      <c r="GWN74" s="169"/>
      <c r="GWO74" s="169"/>
      <c r="GWP74" s="170"/>
      <c r="GWR74" s="164"/>
      <c r="GWS74" s="168"/>
      <c r="GWT74" s="168"/>
      <c r="GWU74" s="169"/>
      <c r="GWV74" s="169"/>
      <c r="GWW74" s="169"/>
      <c r="GWX74" s="170"/>
      <c r="GWZ74" s="164"/>
      <c r="GXA74" s="168"/>
      <c r="GXB74" s="168"/>
      <c r="GXC74" s="169"/>
      <c r="GXD74" s="169"/>
      <c r="GXE74" s="169"/>
      <c r="GXF74" s="170"/>
      <c r="GXH74" s="164"/>
      <c r="GXI74" s="168"/>
      <c r="GXJ74" s="168"/>
      <c r="GXK74" s="169"/>
      <c r="GXL74" s="169"/>
      <c r="GXM74" s="169"/>
      <c r="GXN74" s="170"/>
      <c r="GXP74" s="164"/>
      <c r="GXQ74" s="168"/>
      <c r="GXR74" s="168"/>
      <c r="GXS74" s="169"/>
      <c r="GXT74" s="169"/>
      <c r="GXU74" s="169"/>
      <c r="GXV74" s="170"/>
      <c r="GXX74" s="164"/>
      <c r="GXY74" s="168"/>
      <c r="GXZ74" s="168"/>
      <c r="GYA74" s="169"/>
      <c r="GYB74" s="169"/>
      <c r="GYC74" s="169"/>
      <c r="GYD74" s="170"/>
      <c r="GYF74" s="164"/>
      <c r="GYG74" s="168"/>
      <c r="GYH74" s="168"/>
      <c r="GYI74" s="169"/>
      <c r="GYJ74" s="169"/>
      <c r="GYK74" s="169"/>
      <c r="GYL74" s="170"/>
      <c r="GYN74" s="164"/>
      <c r="GYO74" s="168"/>
      <c r="GYP74" s="168"/>
      <c r="GYQ74" s="169"/>
      <c r="GYR74" s="169"/>
      <c r="GYS74" s="169"/>
      <c r="GYT74" s="170"/>
      <c r="GYV74" s="164"/>
      <c r="GYW74" s="168"/>
      <c r="GYX74" s="168"/>
      <c r="GYY74" s="169"/>
      <c r="GYZ74" s="169"/>
      <c r="GZA74" s="169"/>
      <c r="GZB74" s="170"/>
      <c r="GZD74" s="164"/>
      <c r="GZE74" s="168"/>
      <c r="GZF74" s="168"/>
      <c r="GZG74" s="169"/>
      <c r="GZH74" s="169"/>
      <c r="GZI74" s="169"/>
      <c r="GZJ74" s="170"/>
      <c r="GZL74" s="164"/>
      <c r="GZM74" s="168"/>
      <c r="GZN74" s="168"/>
      <c r="GZO74" s="169"/>
      <c r="GZP74" s="169"/>
      <c r="GZQ74" s="169"/>
      <c r="GZR74" s="170"/>
      <c r="GZT74" s="164"/>
      <c r="GZU74" s="168"/>
      <c r="GZV74" s="168"/>
      <c r="GZW74" s="169"/>
      <c r="GZX74" s="169"/>
      <c r="GZY74" s="169"/>
      <c r="GZZ74" s="170"/>
      <c r="HAB74" s="164"/>
      <c r="HAC74" s="168"/>
      <c r="HAD74" s="168"/>
      <c r="HAE74" s="169"/>
      <c r="HAF74" s="169"/>
      <c r="HAG74" s="169"/>
      <c r="HAH74" s="170"/>
      <c r="HAJ74" s="164"/>
      <c r="HAK74" s="168"/>
      <c r="HAL74" s="168"/>
      <c r="HAM74" s="169"/>
      <c r="HAN74" s="169"/>
      <c r="HAO74" s="169"/>
      <c r="HAP74" s="170"/>
      <c r="HAR74" s="164"/>
      <c r="HAS74" s="168"/>
      <c r="HAT74" s="168"/>
      <c r="HAU74" s="169"/>
      <c r="HAV74" s="169"/>
      <c r="HAW74" s="169"/>
      <c r="HAX74" s="170"/>
      <c r="HAZ74" s="164"/>
      <c r="HBA74" s="168"/>
      <c r="HBB74" s="168"/>
      <c r="HBC74" s="169"/>
      <c r="HBD74" s="169"/>
      <c r="HBE74" s="169"/>
      <c r="HBF74" s="170"/>
      <c r="HBH74" s="164"/>
      <c r="HBI74" s="168"/>
      <c r="HBJ74" s="168"/>
      <c r="HBK74" s="169"/>
      <c r="HBL74" s="169"/>
      <c r="HBM74" s="169"/>
      <c r="HBN74" s="170"/>
      <c r="HBP74" s="164"/>
      <c r="HBQ74" s="168"/>
      <c r="HBR74" s="168"/>
      <c r="HBS74" s="169"/>
      <c r="HBT74" s="169"/>
      <c r="HBU74" s="169"/>
      <c r="HBV74" s="170"/>
      <c r="HBX74" s="164"/>
      <c r="HBY74" s="168"/>
      <c r="HBZ74" s="168"/>
      <c r="HCA74" s="169"/>
      <c r="HCB74" s="169"/>
      <c r="HCC74" s="169"/>
      <c r="HCD74" s="170"/>
      <c r="HCF74" s="164"/>
      <c r="HCG74" s="168"/>
      <c r="HCH74" s="168"/>
      <c r="HCI74" s="169"/>
      <c r="HCJ74" s="169"/>
      <c r="HCK74" s="169"/>
      <c r="HCL74" s="170"/>
      <c r="HCN74" s="164"/>
      <c r="HCO74" s="168"/>
      <c r="HCP74" s="168"/>
      <c r="HCQ74" s="169"/>
      <c r="HCR74" s="169"/>
      <c r="HCS74" s="169"/>
      <c r="HCT74" s="170"/>
      <c r="HCV74" s="164"/>
      <c r="HCW74" s="168"/>
      <c r="HCX74" s="168"/>
      <c r="HCY74" s="169"/>
      <c r="HCZ74" s="169"/>
      <c r="HDA74" s="169"/>
      <c r="HDB74" s="170"/>
      <c r="HDD74" s="164"/>
      <c r="HDE74" s="168"/>
      <c r="HDF74" s="168"/>
      <c r="HDG74" s="169"/>
      <c r="HDH74" s="169"/>
      <c r="HDI74" s="169"/>
      <c r="HDJ74" s="170"/>
      <c r="HDL74" s="164"/>
      <c r="HDM74" s="168"/>
      <c r="HDN74" s="168"/>
      <c r="HDO74" s="169"/>
      <c r="HDP74" s="169"/>
      <c r="HDQ74" s="169"/>
      <c r="HDR74" s="170"/>
      <c r="HDT74" s="164"/>
      <c r="HDU74" s="168"/>
      <c r="HDV74" s="168"/>
      <c r="HDW74" s="169"/>
      <c r="HDX74" s="169"/>
      <c r="HDY74" s="169"/>
      <c r="HDZ74" s="170"/>
      <c r="HEB74" s="164"/>
      <c r="HEC74" s="168"/>
      <c r="HED74" s="168"/>
      <c r="HEE74" s="169"/>
      <c r="HEF74" s="169"/>
      <c r="HEG74" s="169"/>
      <c r="HEH74" s="170"/>
      <c r="HEJ74" s="164"/>
      <c r="HEK74" s="168"/>
      <c r="HEL74" s="168"/>
      <c r="HEM74" s="169"/>
      <c r="HEN74" s="169"/>
      <c r="HEO74" s="169"/>
      <c r="HEP74" s="170"/>
      <c r="HER74" s="164"/>
      <c r="HES74" s="168"/>
      <c r="HET74" s="168"/>
      <c r="HEU74" s="169"/>
      <c r="HEV74" s="169"/>
      <c r="HEW74" s="169"/>
      <c r="HEX74" s="170"/>
      <c r="HEZ74" s="164"/>
      <c r="HFA74" s="168"/>
      <c r="HFB74" s="168"/>
      <c r="HFC74" s="169"/>
      <c r="HFD74" s="169"/>
      <c r="HFE74" s="169"/>
      <c r="HFF74" s="170"/>
      <c r="HFH74" s="164"/>
      <c r="HFI74" s="168"/>
      <c r="HFJ74" s="168"/>
      <c r="HFK74" s="169"/>
      <c r="HFL74" s="169"/>
      <c r="HFM74" s="169"/>
      <c r="HFN74" s="170"/>
      <c r="HFP74" s="164"/>
      <c r="HFQ74" s="168"/>
      <c r="HFR74" s="168"/>
      <c r="HFS74" s="169"/>
      <c r="HFT74" s="169"/>
      <c r="HFU74" s="169"/>
      <c r="HFV74" s="170"/>
      <c r="HFX74" s="164"/>
      <c r="HFY74" s="168"/>
      <c r="HFZ74" s="168"/>
      <c r="HGA74" s="169"/>
      <c r="HGB74" s="169"/>
      <c r="HGC74" s="169"/>
      <c r="HGD74" s="170"/>
      <c r="HGF74" s="164"/>
      <c r="HGG74" s="168"/>
      <c r="HGH74" s="168"/>
      <c r="HGI74" s="169"/>
      <c r="HGJ74" s="169"/>
      <c r="HGK74" s="169"/>
      <c r="HGL74" s="170"/>
      <c r="HGN74" s="164"/>
      <c r="HGO74" s="168"/>
      <c r="HGP74" s="168"/>
      <c r="HGQ74" s="169"/>
      <c r="HGR74" s="169"/>
      <c r="HGS74" s="169"/>
      <c r="HGT74" s="170"/>
      <c r="HGV74" s="164"/>
      <c r="HGW74" s="168"/>
      <c r="HGX74" s="168"/>
      <c r="HGY74" s="169"/>
      <c r="HGZ74" s="169"/>
      <c r="HHA74" s="169"/>
      <c r="HHB74" s="170"/>
      <c r="HHD74" s="164"/>
      <c r="HHE74" s="168"/>
      <c r="HHF74" s="168"/>
      <c r="HHG74" s="169"/>
      <c r="HHH74" s="169"/>
      <c r="HHI74" s="169"/>
      <c r="HHJ74" s="170"/>
      <c r="HHL74" s="164"/>
      <c r="HHM74" s="168"/>
      <c r="HHN74" s="168"/>
      <c r="HHO74" s="169"/>
      <c r="HHP74" s="169"/>
      <c r="HHQ74" s="169"/>
      <c r="HHR74" s="170"/>
      <c r="HHT74" s="164"/>
      <c r="HHU74" s="168"/>
      <c r="HHV74" s="168"/>
      <c r="HHW74" s="169"/>
      <c r="HHX74" s="169"/>
      <c r="HHY74" s="169"/>
      <c r="HHZ74" s="170"/>
      <c r="HIB74" s="164"/>
      <c r="HIC74" s="168"/>
      <c r="HID74" s="168"/>
      <c r="HIE74" s="169"/>
      <c r="HIF74" s="169"/>
      <c r="HIG74" s="169"/>
      <c r="HIH74" s="170"/>
      <c r="HIJ74" s="164"/>
      <c r="HIK74" s="168"/>
      <c r="HIL74" s="168"/>
      <c r="HIM74" s="169"/>
      <c r="HIN74" s="169"/>
      <c r="HIO74" s="169"/>
      <c r="HIP74" s="170"/>
      <c r="HIR74" s="164"/>
      <c r="HIS74" s="168"/>
      <c r="HIT74" s="168"/>
      <c r="HIU74" s="169"/>
      <c r="HIV74" s="169"/>
      <c r="HIW74" s="169"/>
      <c r="HIX74" s="170"/>
      <c r="HIZ74" s="164"/>
      <c r="HJA74" s="168"/>
      <c r="HJB74" s="168"/>
      <c r="HJC74" s="169"/>
      <c r="HJD74" s="169"/>
      <c r="HJE74" s="169"/>
      <c r="HJF74" s="170"/>
      <c r="HJH74" s="164"/>
      <c r="HJI74" s="168"/>
      <c r="HJJ74" s="168"/>
      <c r="HJK74" s="169"/>
      <c r="HJL74" s="169"/>
      <c r="HJM74" s="169"/>
      <c r="HJN74" s="170"/>
      <c r="HJP74" s="164"/>
      <c r="HJQ74" s="168"/>
      <c r="HJR74" s="168"/>
      <c r="HJS74" s="169"/>
      <c r="HJT74" s="169"/>
      <c r="HJU74" s="169"/>
      <c r="HJV74" s="170"/>
      <c r="HJX74" s="164"/>
      <c r="HJY74" s="168"/>
      <c r="HJZ74" s="168"/>
      <c r="HKA74" s="169"/>
      <c r="HKB74" s="169"/>
      <c r="HKC74" s="169"/>
      <c r="HKD74" s="170"/>
      <c r="HKF74" s="164"/>
      <c r="HKG74" s="168"/>
      <c r="HKH74" s="168"/>
      <c r="HKI74" s="169"/>
      <c r="HKJ74" s="169"/>
      <c r="HKK74" s="169"/>
      <c r="HKL74" s="170"/>
      <c r="HKN74" s="164"/>
      <c r="HKO74" s="168"/>
      <c r="HKP74" s="168"/>
      <c r="HKQ74" s="169"/>
      <c r="HKR74" s="169"/>
      <c r="HKS74" s="169"/>
      <c r="HKT74" s="170"/>
      <c r="HKV74" s="164"/>
      <c r="HKW74" s="168"/>
      <c r="HKX74" s="168"/>
      <c r="HKY74" s="169"/>
      <c r="HKZ74" s="169"/>
      <c r="HLA74" s="169"/>
      <c r="HLB74" s="170"/>
      <c r="HLD74" s="164"/>
      <c r="HLE74" s="168"/>
      <c r="HLF74" s="168"/>
      <c r="HLG74" s="169"/>
      <c r="HLH74" s="169"/>
      <c r="HLI74" s="169"/>
      <c r="HLJ74" s="170"/>
      <c r="HLL74" s="164"/>
      <c r="HLM74" s="168"/>
      <c r="HLN74" s="168"/>
      <c r="HLO74" s="169"/>
      <c r="HLP74" s="169"/>
      <c r="HLQ74" s="169"/>
      <c r="HLR74" s="170"/>
      <c r="HLT74" s="164"/>
      <c r="HLU74" s="168"/>
      <c r="HLV74" s="168"/>
      <c r="HLW74" s="169"/>
      <c r="HLX74" s="169"/>
      <c r="HLY74" s="169"/>
      <c r="HLZ74" s="170"/>
      <c r="HMB74" s="164"/>
      <c r="HMC74" s="168"/>
      <c r="HMD74" s="168"/>
      <c r="HME74" s="169"/>
      <c r="HMF74" s="169"/>
      <c r="HMG74" s="169"/>
      <c r="HMH74" s="170"/>
      <c r="HMJ74" s="164"/>
      <c r="HMK74" s="168"/>
      <c r="HML74" s="168"/>
      <c r="HMM74" s="169"/>
      <c r="HMN74" s="169"/>
      <c r="HMO74" s="169"/>
      <c r="HMP74" s="170"/>
      <c r="HMR74" s="164"/>
      <c r="HMS74" s="168"/>
      <c r="HMT74" s="168"/>
      <c r="HMU74" s="169"/>
      <c r="HMV74" s="169"/>
      <c r="HMW74" s="169"/>
      <c r="HMX74" s="170"/>
      <c r="HMZ74" s="164"/>
      <c r="HNA74" s="168"/>
      <c r="HNB74" s="168"/>
      <c r="HNC74" s="169"/>
      <c r="HND74" s="169"/>
      <c r="HNE74" s="169"/>
      <c r="HNF74" s="170"/>
      <c r="HNH74" s="164"/>
      <c r="HNI74" s="168"/>
      <c r="HNJ74" s="168"/>
      <c r="HNK74" s="169"/>
      <c r="HNL74" s="169"/>
      <c r="HNM74" s="169"/>
      <c r="HNN74" s="170"/>
      <c r="HNP74" s="164"/>
      <c r="HNQ74" s="168"/>
      <c r="HNR74" s="168"/>
      <c r="HNS74" s="169"/>
      <c r="HNT74" s="169"/>
      <c r="HNU74" s="169"/>
      <c r="HNV74" s="170"/>
      <c r="HNX74" s="164"/>
      <c r="HNY74" s="168"/>
      <c r="HNZ74" s="168"/>
      <c r="HOA74" s="169"/>
      <c r="HOB74" s="169"/>
      <c r="HOC74" s="169"/>
      <c r="HOD74" s="170"/>
      <c r="HOF74" s="164"/>
      <c r="HOG74" s="168"/>
      <c r="HOH74" s="168"/>
      <c r="HOI74" s="169"/>
      <c r="HOJ74" s="169"/>
      <c r="HOK74" s="169"/>
      <c r="HOL74" s="170"/>
      <c r="HON74" s="164"/>
      <c r="HOO74" s="168"/>
      <c r="HOP74" s="168"/>
      <c r="HOQ74" s="169"/>
      <c r="HOR74" s="169"/>
      <c r="HOS74" s="169"/>
      <c r="HOT74" s="170"/>
      <c r="HOV74" s="164"/>
      <c r="HOW74" s="168"/>
      <c r="HOX74" s="168"/>
      <c r="HOY74" s="169"/>
      <c r="HOZ74" s="169"/>
      <c r="HPA74" s="169"/>
      <c r="HPB74" s="170"/>
      <c r="HPD74" s="164"/>
      <c r="HPE74" s="168"/>
      <c r="HPF74" s="168"/>
      <c r="HPG74" s="169"/>
      <c r="HPH74" s="169"/>
      <c r="HPI74" s="169"/>
      <c r="HPJ74" s="170"/>
      <c r="HPL74" s="164"/>
      <c r="HPM74" s="168"/>
      <c r="HPN74" s="168"/>
      <c r="HPO74" s="169"/>
      <c r="HPP74" s="169"/>
      <c r="HPQ74" s="169"/>
      <c r="HPR74" s="170"/>
      <c r="HPT74" s="164"/>
      <c r="HPU74" s="168"/>
      <c r="HPV74" s="168"/>
      <c r="HPW74" s="169"/>
      <c r="HPX74" s="169"/>
      <c r="HPY74" s="169"/>
      <c r="HPZ74" s="170"/>
      <c r="HQB74" s="164"/>
      <c r="HQC74" s="168"/>
      <c r="HQD74" s="168"/>
      <c r="HQE74" s="169"/>
      <c r="HQF74" s="169"/>
      <c r="HQG74" s="169"/>
      <c r="HQH74" s="170"/>
      <c r="HQJ74" s="164"/>
      <c r="HQK74" s="168"/>
      <c r="HQL74" s="168"/>
      <c r="HQM74" s="169"/>
      <c r="HQN74" s="169"/>
      <c r="HQO74" s="169"/>
      <c r="HQP74" s="170"/>
      <c r="HQR74" s="164"/>
      <c r="HQS74" s="168"/>
      <c r="HQT74" s="168"/>
      <c r="HQU74" s="169"/>
      <c r="HQV74" s="169"/>
      <c r="HQW74" s="169"/>
      <c r="HQX74" s="170"/>
      <c r="HQZ74" s="164"/>
      <c r="HRA74" s="168"/>
      <c r="HRB74" s="168"/>
      <c r="HRC74" s="169"/>
      <c r="HRD74" s="169"/>
      <c r="HRE74" s="169"/>
      <c r="HRF74" s="170"/>
      <c r="HRH74" s="164"/>
      <c r="HRI74" s="168"/>
      <c r="HRJ74" s="168"/>
      <c r="HRK74" s="169"/>
      <c r="HRL74" s="169"/>
      <c r="HRM74" s="169"/>
      <c r="HRN74" s="170"/>
      <c r="HRP74" s="164"/>
      <c r="HRQ74" s="168"/>
      <c r="HRR74" s="168"/>
      <c r="HRS74" s="169"/>
      <c r="HRT74" s="169"/>
      <c r="HRU74" s="169"/>
      <c r="HRV74" s="170"/>
      <c r="HRX74" s="164"/>
      <c r="HRY74" s="168"/>
      <c r="HRZ74" s="168"/>
      <c r="HSA74" s="169"/>
      <c r="HSB74" s="169"/>
      <c r="HSC74" s="169"/>
      <c r="HSD74" s="170"/>
      <c r="HSF74" s="164"/>
      <c r="HSG74" s="168"/>
      <c r="HSH74" s="168"/>
      <c r="HSI74" s="169"/>
      <c r="HSJ74" s="169"/>
      <c r="HSK74" s="169"/>
      <c r="HSL74" s="170"/>
      <c r="HSN74" s="164"/>
      <c r="HSO74" s="168"/>
      <c r="HSP74" s="168"/>
      <c r="HSQ74" s="169"/>
      <c r="HSR74" s="169"/>
      <c r="HSS74" s="169"/>
      <c r="HST74" s="170"/>
      <c r="HSV74" s="164"/>
      <c r="HSW74" s="168"/>
      <c r="HSX74" s="168"/>
      <c r="HSY74" s="169"/>
      <c r="HSZ74" s="169"/>
      <c r="HTA74" s="169"/>
      <c r="HTB74" s="170"/>
      <c r="HTD74" s="164"/>
      <c r="HTE74" s="168"/>
      <c r="HTF74" s="168"/>
      <c r="HTG74" s="169"/>
      <c r="HTH74" s="169"/>
      <c r="HTI74" s="169"/>
      <c r="HTJ74" s="170"/>
      <c r="HTL74" s="164"/>
      <c r="HTM74" s="168"/>
      <c r="HTN74" s="168"/>
      <c r="HTO74" s="169"/>
      <c r="HTP74" s="169"/>
      <c r="HTQ74" s="169"/>
      <c r="HTR74" s="170"/>
      <c r="HTT74" s="164"/>
      <c r="HTU74" s="168"/>
      <c r="HTV74" s="168"/>
      <c r="HTW74" s="169"/>
      <c r="HTX74" s="169"/>
      <c r="HTY74" s="169"/>
      <c r="HTZ74" s="170"/>
      <c r="HUB74" s="164"/>
      <c r="HUC74" s="168"/>
      <c r="HUD74" s="168"/>
      <c r="HUE74" s="169"/>
      <c r="HUF74" s="169"/>
      <c r="HUG74" s="169"/>
      <c r="HUH74" s="170"/>
      <c r="HUJ74" s="164"/>
      <c r="HUK74" s="168"/>
      <c r="HUL74" s="168"/>
      <c r="HUM74" s="169"/>
      <c r="HUN74" s="169"/>
      <c r="HUO74" s="169"/>
      <c r="HUP74" s="170"/>
      <c r="HUR74" s="164"/>
      <c r="HUS74" s="168"/>
      <c r="HUT74" s="168"/>
      <c r="HUU74" s="169"/>
      <c r="HUV74" s="169"/>
      <c r="HUW74" s="169"/>
      <c r="HUX74" s="170"/>
      <c r="HUZ74" s="164"/>
      <c r="HVA74" s="168"/>
      <c r="HVB74" s="168"/>
      <c r="HVC74" s="169"/>
      <c r="HVD74" s="169"/>
      <c r="HVE74" s="169"/>
      <c r="HVF74" s="170"/>
      <c r="HVH74" s="164"/>
      <c r="HVI74" s="168"/>
      <c r="HVJ74" s="168"/>
      <c r="HVK74" s="169"/>
      <c r="HVL74" s="169"/>
      <c r="HVM74" s="169"/>
      <c r="HVN74" s="170"/>
      <c r="HVP74" s="164"/>
      <c r="HVQ74" s="168"/>
      <c r="HVR74" s="168"/>
      <c r="HVS74" s="169"/>
      <c r="HVT74" s="169"/>
      <c r="HVU74" s="169"/>
      <c r="HVV74" s="170"/>
      <c r="HVX74" s="164"/>
      <c r="HVY74" s="168"/>
      <c r="HVZ74" s="168"/>
      <c r="HWA74" s="169"/>
      <c r="HWB74" s="169"/>
      <c r="HWC74" s="169"/>
      <c r="HWD74" s="170"/>
      <c r="HWF74" s="164"/>
      <c r="HWG74" s="168"/>
      <c r="HWH74" s="168"/>
      <c r="HWI74" s="169"/>
      <c r="HWJ74" s="169"/>
      <c r="HWK74" s="169"/>
      <c r="HWL74" s="170"/>
      <c r="HWN74" s="164"/>
      <c r="HWO74" s="168"/>
      <c r="HWP74" s="168"/>
      <c r="HWQ74" s="169"/>
      <c r="HWR74" s="169"/>
      <c r="HWS74" s="169"/>
      <c r="HWT74" s="170"/>
      <c r="HWV74" s="164"/>
      <c r="HWW74" s="168"/>
      <c r="HWX74" s="168"/>
      <c r="HWY74" s="169"/>
      <c r="HWZ74" s="169"/>
      <c r="HXA74" s="169"/>
      <c r="HXB74" s="170"/>
      <c r="HXD74" s="164"/>
      <c r="HXE74" s="168"/>
      <c r="HXF74" s="168"/>
      <c r="HXG74" s="169"/>
      <c r="HXH74" s="169"/>
      <c r="HXI74" s="169"/>
      <c r="HXJ74" s="170"/>
      <c r="HXL74" s="164"/>
      <c r="HXM74" s="168"/>
      <c r="HXN74" s="168"/>
      <c r="HXO74" s="169"/>
      <c r="HXP74" s="169"/>
      <c r="HXQ74" s="169"/>
      <c r="HXR74" s="170"/>
      <c r="HXT74" s="164"/>
      <c r="HXU74" s="168"/>
      <c r="HXV74" s="168"/>
      <c r="HXW74" s="169"/>
      <c r="HXX74" s="169"/>
      <c r="HXY74" s="169"/>
      <c r="HXZ74" s="170"/>
      <c r="HYB74" s="164"/>
      <c r="HYC74" s="168"/>
      <c r="HYD74" s="168"/>
      <c r="HYE74" s="169"/>
      <c r="HYF74" s="169"/>
      <c r="HYG74" s="169"/>
      <c r="HYH74" s="170"/>
      <c r="HYJ74" s="164"/>
      <c r="HYK74" s="168"/>
      <c r="HYL74" s="168"/>
      <c r="HYM74" s="169"/>
      <c r="HYN74" s="169"/>
      <c r="HYO74" s="169"/>
      <c r="HYP74" s="170"/>
      <c r="HYR74" s="164"/>
      <c r="HYS74" s="168"/>
      <c r="HYT74" s="168"/>
      <c r="HYU74" s="169"/>
      <c r="HYV74" s="169"/>
      <c r="HYW74" s="169"/>
      <c r="HYX74" s="170"/>
      <c r="HYZ74" s="164"/>
      <c r="HZA74" s="168"/>
      <c r="HZB74" s="168"/>
      <c r="HZC74" s="169"/>
      <c r="HZD74" s="169"/>
      <c r="HZE74" s="169"/>
      <c r="HZF74" s="170"/>
      <c r="HZH74" s="164"/>
      <c r="HZI74" s="168"/>
      <c r="HZJ74" s="168"/>
      <c r="HZK74" s="169"/>
      <c r="HZL74" s="169"/>
      <c r="HZM74" s="169"/>
      <c r="HZN74" s="170"/>
      <c r="HZP74" s="164"/>
      <c r="HZQ74" s="168"/>
      <c r="HZR74" s="168"/>
      <c r="HZS74" s="169"/>
      <c r="HZT74" s="169"/>
      <c r="HZU74" s="169"/>
      <c r="HZV74" s="170"/>
      <c r="HZX74" s="164"/>
      <c r="HZY74" s="168"/>
      <c r="HZZ74" s="168"/>
      <c r="IAA74" s="169"/>
      <c r="IAB74" s="169"/>
      <c r="IAC74" s="169"/>
      <c r="IAD74" s="170"/>
      <c r="IAF74" s="164"/>
      <c r="IAG74" s="168"/>
      <c r="IAH74" s="168"/>
      <c r="IAI74" s="169"/>
      <c r="IAJ74" s="169"/>
      <c r="IAK74" s="169"/>
      <c r="IAL74" s="170"/>
      <c r="IAN74" s="164"/>
      <c r="IAO74" s="168"/>
      <c r="IAP74" s="168"/>
      <c r="IAQ74" s="169"/>
      <c r="IAR74" s="169"/>
      <c r="IAS74" s="169"/>
      <c r="IAT74" s="170"/>
      <c r="IAV74" s="164"/>
      <c r="IAW74" s="168"/>
      <c r="IAX74" s="168"/>
      <c r="IAY74" s="169"/>
      <c r="IAZ74" s="169"/>
      <c r="IBA74" s="169"/>
      <c r="IBB74" s="170"/>
      <c r="IBD74" s="164"/>
      <c r="IBE74" s="168"/>
      <c r="IBF74" s="168"/>
      <c r="IBG74" s="169"/>
      <c r="IBH74" s="169"/>
      <c r="IBI74" s="169"/>
      <c r="IBJ74" s="170"/>
      <c r="IBL74" s="164"/>
      <c r="IBM74" s="168"/>
      <c r="IBN74" s="168"/>
      <c r="IBO74" s="169"/>
      <c r="IBP74" s="169"/>
      <c r="IBQ74" s="169"/>
      <c r="IBR74" s="170"/>
      <c r="IBT74" s="164"/>
      <c r="IBU74" s="168"/>
      <c r="IBV74" s="168"/>
      <c r="IBW74" s="169"/>
      <c r="IBX74" s="169"/>
      <c r="IBY74" s="169"/>
      <c r="IBZ74" s="170"/>
      <c r="ICB74" s="164"/>
      <c r="ICC74" s="168"/>
      <c r="ICD74" s="168"/>
      <c r="ICE74" s="169"/>
      <c r="ICF74" s="169"/>
      <c r="ICG74" s="169"/>
      <c r="ICH74" s="170"/>
      <c r="ICJ74" s="164"/>
      <c r="ICK74" s="168"/>
      <c r="ICL74" s="168"/>
      <c r="ICM74" s="169"/>
      <c r="ICN74" s="169"/>
      <c r="ICO74" s="169"/>
      <c r="ICP74" s="170"/>
      <c r="ICR74" s="164"/>
      <c r="ICS74" s="168"/>
      <c r="ICT74" s="168"/>
      <c r="ICU74" s="169"/>
      <c r="ICV74" s="169"/>
      <c r="ICW74" s="169"/>
      <c r="ICX74" s="170"/>
      <c r="ICZ74" s="164"/>
      <c r="IDA74" s="168"/>
      <c r="IDB74" s="168"/>
      <c r="IDC74" s="169"/>
      <c r="IDD74" s="169"/>
      <c r="IDE74" s="169"/>
      <c r="IDF74" s="170"/>
      <c r="IDH74" s="164"/>
      <c r="IDI74" s="168"/>
      <c r="IDJ74" s="168"/>
      <c r="IDK74" s="169"/>
      <c r="IDL74" s="169"/>
      <c r="IDM74" s="169"/>
      <c r="IDN74" s="170"/>
      <c r="IDP74" s="164"/>
      <c r="IDQ74" s="168"/>
      <c r="IDR74" s="168"/>
      <c r="IDS74" s="169"/>
      <c r="IDT74" s="169"/>
      <c r="IDU74" s="169"/>
      <c r="IDV74" s="170"/>
      <c r="IDX74" s="164"/>
      <c r="IDY74" s="168"/>
      <c r="IDZ74" s="168"/>
      <c r="IEA74" s="169"/>
      <c r="IEB74" s="169"/>
      <c r="IEC74" s="169"/>
      <c r="IED74" s="170"/>
      <c r="IEF74" s="164"/>
      <c r="IEG74" s="168"/>
      <c r="IEH74" s="168"/>
      <c r="IEI74" s="169"/>
      <c r="IEJ74" s="169"/>
      <c r="IEK74" s="169"/>
      <c r="IEL74" s="170"/>
      <c r="IEN74" s="164"/>
      <c r="IEO74" s="168"/>
      <c r="IEP74" s="168"/>
      <c r="IEQ74" s="169"/>
      <c r="IER74" s="169"/>
      <c r="IES74" s="169"/>
      <c r="IET74" s="170"/>
      <c r="IEV74" s="164"/>
      <c r="IEW74" s="168"/>
      <c r="IEX74" s="168"/>
      <c r="IEY74" s="169"/>
      <c r="IEZ74" s="169"/>
      <c r="IFA74" s="169"/>
      <c r="IFB74" s="170"/>
      <c r="IFD74" s="164"/>
      <c r="IFE74" s="168"/>
      <c r="IFF74" s="168"/>
      <c r="IFG74" s="169"/>
      <c r="IFH74" s="169"/>
      <c r="IFI74" s="169"/>
      <c r="IFJ74" s="170"/>
      <c r="IFL74" s="164"/>
      <c r="IFM74" s="168"/>
      <c r="IFN74" s="168"/>
      <c r="IFO74" s="169"/>
      <c r="IFP74" s="169"/>
      <c r="IFQ74" s="169"/>
      <c r="IFR74" s="170"/>
      <c r="IFT74" s="164"/>
      <c r="IFU74" s="168"/>
      <c r="IFV74" s="168"/>
      <c r="IFW74" s="169"/>
      <c r="IFX74" s="169"/>
      <c r="IFY74" s="169"/>
      <c r="IFZ74" s="170"/>
      <c r="IGB74" s="164"/>
      <c r="IGC74" s="168"/>
      <c r="IGD74" s="168"/>
      <c r="IGE74" s="169"/>
      <c r="IGF74" s="169"/>
      <c r="IGG74" s="169"/>
      <c r="IGH74" s="170"/>
      <c r="IGJ74" s="164"/>
      <c r="IGK74" s="168"/>
      <c r="IGL74" s="168"/>
      <c r="IGM74" s="169"/>
      <c r="IGN74" s="169"/>
      <c r="IGO74" s="169"/>
      <c r="IGP74" s="170"/>
      <c r="IGR74" s="164"/>
      <c r="IGS74" s="168"/>
      <c r="IGT74" s="168"/>
      <c r="IGU74" s="169"/>
      <c r="IGV74" s="169"/>
      <c r="IGW74" s="169"/>
      <c r="IGX74" s="170"/>
      <c r="IGZ74" s="164"/>
      <c r="IHA74" s="168"/>
      <c r="IHB74" s="168"/>
      <c r="IHC74" s="169"/>
      <c r="IHD74" s="169"/>
      <c r="IHE74" s="169"/>
      <c r="IHF74" s="170"/>
      <c r="IHH74" s="164"/>
      <c r="IHI74" s="168"/>
      <c r="IHJ74" s="168"/>
      <c r="IHK74" s="169"/>
      <c r="IHL74" s="169"/>
      <c r="IHM74" s="169"/>
      <c r="IHN74" s="170"/>
      <c r="IHP74" s="164"/>
      <c r="IHQ74" s="168"/>
      <c r="IHR74" s="168"/>
      <c r="IHS74" s="169"/>
      <c r="IHT74" s="169"/>
      <c r="IHU74" s="169"/>
      <c r="IHV74" s="170"/>
      <c r="IHX74" s="164"/>
      <c r="IHY74" s="168"/>
      <c r="IHZ74" s="168"/>
      <c r="IIA74" s="169"/>
      <c r="IIB74" s="169"/>
      <c r="IIC74" s="169"/>
      <c r="IID74" s="170"/>
      <c r="IIF74" s="164"/>
      <c r="IIG74" s="168"/>
      <c r="IIH74" s="168"/>
      <c r="III74" s="169"/>
      <c r="IIJ74" s="169"/>
      <c r="IIK74" s="169"/>
      <c r="IIL74" s="170"/>
      <c r="IIN74" s="164"/>
      <c r="IIO74" s="168"/>
      <c r="IIP74" s="168"/>
      <c r="IIQ74" s="169"/>
      <c r="IIR74" s="169"/>
      <c r="IIS74" s="169"/>
      <c r="IIT74" s="170"/>
      <c r="IIV74" s="164"/>
      <c r="IIW74" s="168"/>
      <c r="IIX74" s="168"/>
      <c r="IIY74" s="169"/>
      <c r="IIZ74" s="169"/>
      <c r="IJA74" s="169"/>
      <c r="IJB74" s="170"/>
      <c r="IJD74" s="164"/>
      <c r="IJE74" s="168"/>
      <c r="IJF74" s="168"/>
      <c r="IJG74" s="169"/>
      <c r="IJH74" s="169"/>
      <c r="IJI74" s="169"/>
      <c r="IJJ74" s="170"/>
      <c r="IJL74" s="164"/>
      <c r="IJM74" s="168"/>
      <c r="IJN74" s="168"/>
      <c r="IJO74" s="169"/>
      <c r="IJP74" s="169"/>
      <c r="IJQ74" s="169"/>
      <c r="IJR74" s="170"/>
      <c r="IJT74" s="164"/>
      <c r="IJU74" s="168"/>
      <c r="IJV74" s="168"/>
      <c r="IJW74" s="169"/>
      <c r="IJX74" s="169"/>
      <c r="IJY74" s="169"/>
      <c r="IJZ74" s="170"/>
      <c r="IKB74" s="164"/>
      <c r="IKC74" s="168"/>
      <c r="IKD74" s="168"/>
      <c r="IKE74" s="169"/>
      <c r="IKF74" s="169"/>
      <c r="IKG74" s="169"/>
      <c r="IKH74" s="170"/>
      <c r="IKJ74" s="164"/>
      <c r="IKK74" s="168"/>
      <c r="IKL74" s="168"/>
      <c r="IKM74" s="169"/>
      <c r="IKN74" s="169"/>
      <c r="IKO74" s="169"/>
      <c r="IKP74" s="170"/>
      <c r="IKR74" s="164"/>
      <c r="IKS74" s="168"/>
      <c r="IKT74" s="168"/>
      <c r="IKU74" s="169"/>
      <c r="IKV74" s="169"/>
      <c r="IKW74" s="169"/>
      <c r="IKX74" s="170"/>
      <c r="IKZ74" s="164"/>
      <c r="ILA74" s="168"/>
      <c r="ILB74" s="168"/>
      <c r="ILC74" s="169"/>
      <c r="ILD74" s="169"/>
      <c r="ILE74" s="169"/>
      <c r="ILF74" s="170"/>
      <c r="ILH74" s="164"/>
      <c r="ILI74" s="168"/>
      <c r="ILJ74" s="168"/>
      <c r="ILK74" s="169"/>
      <c r="ILL74" s="169"/>
      <c r="ILM74" s="169"/>
      <c r="ILN74" s="170"/>
      <c r="ILP74" s="164"/>
      <c r="ILQ74" s="168"/>
      <c r="ILR74" s="168"/>
      <c r="ILS74" s="169"/>
      <c r="ILT74" s="169"/>
      <c r="ILU74" s="169"/>
      <c r="ILV74" s="170"/>
      <c r="ILX74" s="164"/>
      <c r="ILY74" s="168"/>
      <c r="ILZ74" s="168"/>
      <c r="IMA74" s="169"/>
      <c r="IMB74" s="169"/>
      <c r="IMC74" s="169"/>
      <c r="IMD74" s="170"/>
      <c r="IMF74" s="164"/>
      <c r="IMG74" s="168"/>
      <c r="IMH74" s="168"/>
      <c r="IMI74" s="169"/>
      <c r="IMJ74" s="169"/>
      <c r="IMK74" s="169"/>
      <c r="IML74" s="170"/>
      <c r="IMN74" s="164"/>
      <c r="IMO74" s="168"/>
      <c r="IMP74" s="168"/>
      <c r="IMQ74" s="169"/>
      <c r="IMR74" s="169"/>
      <c r="IMS74" s="169"/>
      <c r="IMT74" s="170"/>
      <c r="IMV74" s="164"/>
      <c r="IMW74" s="168"/>
      <c r="IMX74" s="168"/>
      <c r="IMY74" s="169"/>
      <c r="IMZ74" s="169"/>
      <c r="INA74" s="169"/>
      <c r="INB74" s="170"/>
      <c r="IND74" s="164"/>
      <c r="INE74" s="168"/>
      <c r="INF74" s="168"/>
      <c r="ING74" s="169"/>
      <c r="INH74" s="169"/>
      <c r="INI74" s="169"/>
      <c r="INJ74" s="170"/>
      <c r="INL74" s="164"/>
      <c r="INM74" s="168"/>
      <c r="INN74" s="168"/>
      <c r="INO74" s="169"/>
      <c r="INP74" s="169"/>
      <c r="INQ74" s="169"/>
      <c r="INR74" s="170"/>
      <c r="INT74" s="164"/>
      <c r="INU74" s="168"/>
      <c r="INV74" s="168"/>
      <c r="INW74" s="169"/>
      <c r="INX74" s="169"/>
      <c r="INY74" s="169"/>
      <c r="INZ74" s="170"/>
      <c r="IOB74" s="164"/>
      <c r="IOC74" s="168"/>
      <c r="IOD74" s="168"/>
      <c r="IOE74" s="169"/>
      <c r="IOF74" s="169"/>
      <c r="IOG74" s="169"/>
      <c r="IOH74" s="170"/>
      <c r="IOJ74" s="164"/>
      <c r="IOK74" s="168"/>
      <c r="IOL74" s="168"/>
      <c r="IOM74" s="169"/>
      <c r="ION74" s="169"/>
      <c r="IOO74" s="169"/>
      <c r="IOP74" s="170"/>
      <c r="IOR74" s="164"/>
      <c r="IOS74" s="168"/>
      <c r="IOT74" s="168"/>
      <c r="IOU74" s="169"/>
      <c r="IOV74" s="169"/>
      <c r="IOW74" s="169"/>
      <c r="IOX74" s="170"/>
      <c r="IOZ74" s="164"/>
      <c r="IPA74" s="168"/>
      <c r="IPB74" s="168"/>
      <c r="IPC74" s="169"/>
      <c r="IPD74" s="169"/>
      <c r="IPE74" s="169"/>
      <c r="IPF74" s="170"/>
      <c r="IPH74" s="164"/>
      <c r="IPI74" s="168"/>
      <c r="IPJ74" s="168"/>
      <c r="IPK74" s="169"/>
      <c r="IPL74" s="169"/>
      <c r="IPM74" s="169"/>
      <c r="IPN74" s="170"/>
      <c r="IPP74" s="164"/>
      <c r="IPQ74" s="168"/>
      <c r="IPR74" s="168"/>
      <c r="IPS74" s="169"/>
      <c r="IPT74" s="169"/>
      <c r="IPU74" s="169"/>
      <c r="IPV74" s="170"/>
      <c r="IPX74" s="164"/>
      <c r="IPY74" s="168"/>
      <c r="IPZ74" s="168"/>
      <c r="IQA74" s="169"/>
      <c r="IQB74" s="169"/>
      <c r="IQC74" s="169"/>
      <c r="IQD74" s="170"/>
      <c r="IQF74" s="164"/>
      <c r="IQG74" s="168"/>
      <c r="IQH74" s="168"/>
      <c r="IQI74" s="169"/>
      <c r="IQJ74" s="169"/>
      <c r="IQK74" s="169"/>
      <c r="IQL74" s="170"/>
      <c r="IQN74" s="164"/>
      <c r="IQO74" s="168"/>
      <c r="IQP74" s="168"/>
      <c r="IQQ74" s="169"/>
      <c r="IQR74" s="169"/>
      <c r="IQS74" s="169"/>
      <c r="IQT74" s="170"/>
      <c r="IQV74" s="164"/>
      <c r="IQW74" s="168"/>
      <c r="IQX74" s="168"/>
      <c r="IQY74" s="169"/>
      <c r="IQZ74" s="169"/>
      <c r="IRA74" s="169"/>
      <c r="IRB74" s="170"/>
      <c r="IRD74" s="164"/>
      <c r="IRE74" s="168"/>
      <c r="IRF74" s="168"/>
      <c r="IRG74" s="169"/>
      <c r="IRH74" s="169"/>
      <c r="IRI74" s="169"/>
      <c r="IRJ74" s="170"/>
      <c r="IRL74" s="164"/>
      <c r="IRM74" s="168"/>
      <c r="IRN74" s="168"/>
      <c r="IRO74" s="169"/>
      <c r="IRP74" s="169"/>
      <c r="IRQ74" s="169"/>
      <c r="IRR74" s="170"/>
      <c r="IRT74" s="164"/>
      <c r="IRU74" s="168"/>
      <c r="IRV74" s="168"/>
      <c r="IRW74" s="169"/>
      <c r="IRX74" s="169"/>
      <c r="IRY74" s="169"/>
      <c r="IRZ74" s="170"/>
      <c r="ISB74" s="164"/>
      <c r="ISC74" s="168"/>
      <c r="ISD74" s="168"/>
      <c r="ISE74" s="169"/>
      <c r="ISF74" s="169"/>
      <c r="ISG74" s="169"/>
      <c r="ISH74" s="170"/>
      <c r="ISJ74" s="164"/>
      <c r="ISK74" s="168"/>
      <c r="ISL74" s="168"/>
      <c r="ISM74" s="169"/>
      <c r="ISN74" s="169"/>
      <c r="ISO74" s="169"/>
      <c r="ISP74" s="170"/>
      <c r="ISR74" s="164"/>
      <c r="ISS74" s="168"/>
      <c r="IST74" s="168"/>
      <c r="ISU74" s="169"/>
      <c r="ISV74" s="169"/>
      <c r="ISW74" s="169"/>
      <c r="ISX74" s="170"/>
      <c r="ISZ74" s="164"/>
      <c r="ITA74" s="168"/>
      <c r="ITB74" s="168"/>
      <c r="ITC74" s="169"/>
      <c r="ITD74" s="169"/>
      <c r="ITE74" s="169"/>
      <c r="ITF74" s="170"/>
      <c r="ITH74" s="164"/>
      <c r="ITI74" s="168"/>
      <c r="ITJ74" s="168"/>
      <c r="ITK74" s="169"/>
      <c r="ITL74" s="169"/>
      <c r="ITM74" s="169"/>
      <c r="ITN74" s="170"/>
      <c r="ITP74" s="164"/>
      <c r="ITQ74" s="168"/>
      <c r="ITR74" s="168"/>
      <c r="ITS74" s="169"/>
      <c r="ITT74" s="169"/>
      <c r="ITU74" s="169"/>
      <c r="ITV74" s="170"/>
      <c r="ITX74" s="164"/>
      <c r="ITY74" s="168"/>
      <c r="ITZ74" s="168"/>
      <c r="IUA74" s="169"/>
      <c r="IUB74" s="169"/>
      <c r="IUC74" s="169"/>
      <c r="IUD74" s="170"/>
      <c r="IUF74" s="164"/>
      <c r="IUG74" s="168"/>
      <c r="IUH74" s="168"/>
      <c r="IUI74" s="169"/>
      <c r="IUJ74" s="169"/>
      <c r="IUK74" s="169"/>
      <c r="IUL74" s="170"/>
      <c r="IUN74" s="164"/>
      <c r="IUO74" s="168"/>
      <c r="IUP74" s="168"/>
      <c r="IUQ74" s="169"/>
      <c r="IUR74" s="169"/>
      <c r="IUS74" s="169"/>
      <c r="IUT74" s="170"/>
      <c r="IUV74" s="164"/>
      <c r="IUW74" s="168"/>
      <c r="IUX74" s="168"/>
      <c r="IUY74" s="169"/>
      <c r="IUZ74" s="169"/>
      <c r="IVA74" s="169"/>
      <c r="IVB74" s="170"/>
      <c r="IVD74" s="164"/>
      <c r="IVE74" s="168"/>
      <c r="IVF74" s="168"/>
      <c r="IVG74" s="169"/>
      <c r="IVH74" s="169"/>
      <c r="IVI74" s="169"/>
      <c r="IVJ74" s="170"/>
      <c r="IVL74" s="164"/>
      <c r="IVM74" s="168"/>
      <c r="IVN74" s="168"/>
      <c r="IVO74" s="169"/>
      <c r="IVP74" s="169"/>
      <c r="IVQ74" s="169"/>
      <c r="IVR74" s="170"/>
      <c r="IVT74" s="164"/>
      <c r="IVU74" s="168"/>
      <c r="IVV74" s="168"/>
      <c r="IVW74" s="169"/>
      <c r="IVX74" s="169"/>
      <c r="IVY74" s="169"/>
      <c r="IVZ74" s="170"/>
      <c r="IWB74" s="164"/>
      <c r="IWC74" s="168"/>
      <c r="IWD74" s="168"/>
      <c r="IWE74" s="169"/>
      <c r="IWF74" s="169"/>
      <c r="IWG74" s="169"/>
      <c r="IWH74" s="170"/>
      <c r="IWJ74" s="164"/>
      <c r="IWK74" s="168"/>
      <c r="IWL74" s="168"/>
      <c r="IWM74" s="169"/>
      <c r="IWN74" s="169"/>
      <c r="IWO74" s="169"/>
      <c r="IWP74" s="170"/>
      <c r="IWR74" s="164"/>
      <c r="IWS74" s="168"/>
      <c r="IWT74" s="168"/>
      <c r="IWU74" s="169"/>
      <c r="IWV74" s="169"/>
      <c r="IWW74" s="169"/>
      <c r="IWX74" s="170"/>
      <c r="IWZ74" s="164"/>
      <c r="IXA74" s="168"/>
      <c r="IXB74" s="168"/>
      <c r="IXC74" s="169"/>
      <c r="IXD74" s="169"/>
      <c r="IXE74" s="169"/>
      <c r="IXF74" s="170"/>
      <c r="IXH74" s="164"/>
      <c r="IXI74" s="168"/>
      <c r="IXJ74" s="168"/>
      <c r="IXK74" s="169"/>
      <c r="IXL74" s="169"/>
      <c r="IXM74" s="169"/>
      <c r="IXN74" s="170"/>
      <c r="IXP74" s="164"/>
      <c r="IXQ74" s="168"/>
      <c r="IXR74" s="168"/>
      <c r="IXS74" s="169"/>
      <c r="IXT74" s="169"/>
      <c r="IXU74" s="169"/>
      <c r="IXV74" s="170"/>
      <c r="IXX74" s="164"/>
      <c r="IXY74" s="168"/>
      <c r="IXZ74" s="168"/>
      <c r="IYA74" s="169"/>
      <c r="IYB74" s="169"/>
      <c r="IYC74" s="169"/>
      <c r="IYD74" s="170"/>
      <c r="IYF74" s="164"/>
      <c r="IYG74" s="168"/>
      <c r="IYH74" s="168"/>
      <c r="IYI74" s="169"/>
      <c r="IYJ74" s="169"/>
      <c r="IYK74" s="169"/>
      <c r="IYL74" s="170"/>
      <c r="IYN74" s="164"/>
      <c r="IYO74" s="168"/>
      <c r="IYP74" s="168"/>
      <c r="IYQ74" s="169"/>
      <c r="IYR74" s="169"/>
      <c r="IYS74" s="169"/>
      <c r="IYT74" s="170"/>
      <c r="IYV74" s="164"/>
      <c r="IYW74" s="168"/>
      <c r="IYX74" s="168"/>
      <c r="IYY74" s="169"/>
      <c r="IYZ74" s="169"/>
      <c r="IZA74" s="169"/>
      <c r="IZB74" s="170"/>
      <c r="IZD74" s="164"/>
      <c r="IZE74" s="168"/>
      <c r="IZF74" s="168"/>
      <c r="IZG74" s="169"/>
      <c r="IZH74" s="169"/>
      <c r="IZI74" s="169"/>
      <c r="IZJ74" s="170"/>
      <c r="IZL74" s="164"/>
      <c r="IZM74" s="168"/>
      <c r="IZN74" s="168"/>
      <c r="IZO74" s="169"/>
      <c r="IZP74" s="169"/>
      <c r="IZQ74" s="169"/>
      <c r="IZR74" s="170"/>
      <c r="IZT74" s="164"/>
      <c r="IZU74" s="168"/>
      <c r="IZV74" s="168"/>
      <c r="IZW74" s="169"/>
      <c r="IZX74" s="169"/>
      <c r="IZY74" s="169"/>
      <c r="IZZ74" s="170"/>
      <c r="JAB74" s="164"/>
      <c r="JAC74" s="168"/>
      <c r="JAD74" s="168"/>
      <c r="JAE74" s="169"/>
      <c r="JAF74" s="169"/>
      <c r="JAG74" s="169"/>
      <c r="JAH74" s="170"/>
      <c r="JAJ74" s="164"/>
      <c r="JAK74" s="168"/>
      <c r="JAL74" s="168"/>
      <c r="JAM74" s="169"/>
      <c r="JAN74" s="169"/>
      <c r="JAO74" s="169"/>
      <c r="JAP74" s="170"/>
      <c r="JAR74" s="164"/>
      <c r="JAS74" s="168"/>
      <c r="JAT74" s="168"/>
      <c r="JAU74" s="169"/>
      <c r="JAV74" s="169"/>
      <c r="JAW74" s="169"/>
      <c r="JAX74" s="170"/>
      <c r="JAZ74" s="164"/>
      <c r="JBA74" s="168"/>
      <c r="JBB74" s="168"/>
      <c r="JBC74" s="169"/>
      <c r="JBD74" s="169"/>
      <c r="JBE74" s="169"/>
      <c r="JBF74" s="170"/>
      <c r="JBH74" s="164"/>
      <c r="JBI74" s="168"/>
      <c r="JBJ74" s="168"/>
      <c r="JBK74" s="169"/>
      <c r="JBL74" s="169"/>
      <c r="JBM74" s="169"/>
      <c r="JBN74" s="170"/>
      <c r="JBP74" s="164"/>
      <c r="JBQ74" s="168"/>
      <c r="JBR74" s="168"/>
      <c r="JBS74" s="169"/>
      <c r="JBT74" s="169"/>
      <c r="JBU74" s="169"/>
      <c r="JBV74" s="170"/>
      <c r="JBX74" s="164"/>
      <c r="JBY74" s="168"/>
      <c r="JBZ74" s="168"/>
      <c r="JCA74" s="169"/>
      <c r="JCB74" s="169"/>
      <c r="JCC74" s="169"/>
      <c r="JCD74" s="170"/>
      <c r="JCF74" s="164"/>
      <c r="JCG74" s="168"/>
      <c r="JCH74" s="168"/>
      <c r="JCI74" s="169"/>
      <c r="JCJ74" s="169"/>
      <c r="JCK74" s="169"/>
      <c r="JCL74" s="170"/>
      <c r="JCN74" s="164"/>
      <c r="JCO74" s="168"/>
      <c r="JCP74" s="168"/>
      <c r="JCQ74" s="169"/>
      <c r="JCR74" s="169"/>
      <c r="JCS74" s="169"/>
      <c r="JCT74" s="170"/>
      <c r="JCV74" s="164"/>
      <c r="JCW74" s="168"/>
      <c r="JCX74" s="168"/>
      <c r="JCY74" s="169"/>
      <c r="JCZ74" s="169"/>
      <c r="JDA74" s="169"/>
      <c r="JDB74" s="170"/>
      <c r="JDD74" s="164"/>
      <c r="JDE74" s="168"/>
      <c r="JDF74" s="168"/>
      <c r="JDG74" s="169"/>
      <c r="JDH74" s="169"/>
      <c r="JDI74" s="169"/>
      <c r="JDJ74" s="170"/>
      <c r="JDL74" s="164"/>
      <c r="JDM74" s="168"/>
      <c r="JDN74" s="168"/>
      <c r="JDO74" s="169"/>
      <c r="JDP74" s="169"/>
      <c r="JDQ74" s="169"/>
      <c r="JDR74" s="170"/>
      <c r="JDT74" s="164"/>
      <c r="JDU74" s="168"/>
      <c r="JDV74" s="168"/>
      <c r="JDW74" s="169"/>
      <c r="JDX74" s="169"/>
      <c r="JDY74" s="169"/>
      <c r="JDZ74" s="170"/>
      <c r="JEB74" s="164"/>
      <c r="JEC74" s="168"/>
      <c r="JED74" s="168"/>
      <c r="JEE74" s="169"/>
      <c r="JEF74" s="169"/>
      <c r="JEG74" s="169"/>
      <c r="JEH74" s="170"/>
      <c r="JEJ74" s="164"/>
      <c r="JEK74" s="168"/>
      <c r="JEL74" s="168"/>
      <c r="JEM74" s="169"/>
      <c r="JEN74" s="169"/>
      <c r="JEO74" s="169"/>
      <c r="JEP74" s="170"/>
      <c r="JER74" s="164"/>
      <c r="JES74" s="168"/>
      <c r="JET74" s="168"/>
      <c r="JEU74" s="169"/>
      <c r="JEV74" s="169"/>
      <c r="JEW74" s="169"/>
      <c r="JEX74" s="170"/>
      <c r="JEZ74" s="164"/>
      <c r="JFA74" s="168"/>
      <c r="JFB74" s="168"/>
      <c r="JFC74" s="169"/>
      <c r="JFD74" s="169"/>
      <c r="JFE74" s="169"/>
      <c r="JFF74" s="170"/>
      <c r="JFH74" s="164"/>
      <c r="JFI74" s="168"/>
      <c r="JFJ74" s="168"/>
      <c r="JFK74" s="169"/>
      <c r="JFL74" s="169"/>
      <c r="JFM74" s="169"/>
      <c r="JFN74" s="170"/>
      <c r="JFP74" s="164"/>
      <c r="JFQ74" s="168"/>
      <c r="JFR74" s="168"/>
      <c r="JFS74" s="169"/>
      <c r="JFT74" s="169"/>
      <c r="JFU74" s="169"/>
      <c r="JFV74" s="170"/>
      <c r="JFX74" s="164"/>
      <c r="JFY74" s="168"/>
      <c r="JFZ74" s="168"/>
      <c r="JGA74" s="169"/>
      <c r="JGB74" s="169"/>
      <c r="JGC74" s="169"/>
      <c r="JGD74" s="170"/>
      <c r="JGF74" s="164"/>
      <c r="JGG74" s="168"/>
      <c r="JGH74" s="168"/>
      <c r="JGI74" s="169"/>
      <c r="JGJ74" s="169"/>
      <c r="JGK74" s="169"/>
      <c r="JGL74" s="170"/>
      <c r="JGN74" s="164"/>
      <c r="JGO74" s="168"/>
      <c r="JGP74" s="168"/>
      <c r="JGQ74" s="169"/>
      <c r="JGR74" s="169"/>
      <c r="JGS74" s="169"/>
      <c r="JGT74" s="170"/>
      <c r="JGV74" s="164"/>
      <c r="JGW74" s="168"/>
      <c r="JGX74" s="168"/>
      <c r="JGY74" s="169"/>
      <c r="JGZ74" s="169"/>
      <c r="JHA74" s="169"/>
      <c r="JHB74" s="170"/>
      <c r="JHD74" s="164"/>
      <c r="JHE74" s="168"/>
      <c r="JHF74" s="168"/>
      <c r="JHG74" s="169"/>
      <c r="JHH74" s="169"/>
      <c r="JHI74" s="169"/>
      <c r="JHJ74" s="170"/>
      <c r="JHL74" s="164"/>
      <c r="JHM74" s="168"/>
      <c r="JHN74" s="168"/>
      <c r="JHO74" s="169"/>
      <c r="JHP74" s="169"/>
      <c r="JHQ74" s="169"/>
      <c r="JHR74" s="170"/>
      <c r="JHT74" s="164"/>
      <c r="JHU74" s="168"/>
      <c r="JHV74" s="168"/>
      <c r="JHW74" s="169"/>
      <c r="JHX74" s="169"/>
      <c r="JHY74" s="169"/>
      <c r="JHZ74" s="170"/>
      <c r="JIB74" s="164"/>
      <c r="JIC74" s="168"/>
      <c r="JID74" s="168"/>
      <c r="JIE74" s="169"/>
      <c r="JIF74" s="169"/>
      <c r="JIG74" s="169"/>
      <c r="JIH74" s="170"/>
      <c r="JIJ74" s="164"/>
      <c r="JIK74" s="168"/>
      <c r="JIL74" s="168"/>
      <c r="JIM74" s="169"/>
      <c r="JIN74" s="169"/>
      <c r="JIO74" s="169"/>
      <c r="JIP74" s="170"/>
      <c r="JIR74" s="164"/>
      <c r="JIS74" s="168"/>
      <c r="JIT74" s="168"/>
      <c r="JIU74" s="169"/>
      <c r="JIV74" s="169"/>
      <c r="JIW74" s="169"/>
      <c r="JIX74" s="170"/>
      <c r="JIZ74" s="164"/>
      <c r="JJA74" s="168"/>
      <c r="JJB74" s="168"/>
      <c r="JJC74" s="169"/>
      <c r="JJD74" s="169"/>
      <c r="JJE74" s="169"/>
      <c r="JJF74" s="170"/>
      <c r="JJH74" s="164"/>
      <c r="JJI74" s="168"/>
      <c r="JJJ74" s="168"/>
      <c r="JJK74" s="169"/>
      <c r="JJL74" s="169"/>
      <c r="JJM74" s="169"/>
      <c r="JJN74" s="170"/>
      <c r="JJP74" s="164"/>
      <c r="JJQ74" s="168"/>
      <c r="JJR74" s="168"/>
      <c r="JJS74" s="169"/>
      <c r="JJT74" s="169"/>
      <c r="JJU74" s="169"/>
      <c r="JJV74" s="170"/>
      <c r="JJX74" s="164"/>
      <c r="JJY74" s="168"/>
      <c r="JJZ74" s="168"/>
      <c r="JKA74" s="169"/>
      <c r="JKB74" s="169"/>
      <c r="JKC74" s="169"/>
      <c r="JKD74" s="170"/>
      <c r="JKF74" s="164"/>
      <c r="JKG74" s="168"/>
      <c r="JKH74" s="168"/>
      <c r="JKI74" s="169"/>
      <c r="JKJ74" s="169"/>
      <c r="JKK74" s="169"/>
      <c r="JKL74" s="170"/>
      <c r="JKN74" s="164"/>
      <c r="JKO74" s="168"/>
      <c r="JKP74" s="168"/>
      <c r="JKQ74" s="169"/>
      <c r="JKR74" s="169"/>
      <c r="JKS74" s="169"/>
      <c r="JKT74" s="170"/>
      <c r="JKV74" s="164"/>
      <c r="JKW74" s="168"/>
      <c r="JKX74" s="168"/>
      <c r="JKY74" s="169"/>
      <c r="JKZ74" s="169"/>
      <c r="JLA74" s="169"/>
      <c r="JLB74" s="170"/>
      <c r="JLD74" s="164"/>
      <c r="JLE74" s="168"/>
      <c r="JLF74" s="168"/>
      <c r="JLG74" s="169"/>
      <c r="JLH74" s="169"/>
      <c r="JLI74" s="169"/>
      <c r="JLJ74" s="170"/>
      <c r="JLL74" s="164"/>
      <c r="JLM74" s="168"/>
      <c r="JLN74" s="168"/>
      <c r="JLO74" s="169"/>
      <c r="JLP74" s="169"/>
      <c r="JLQ74" s="169"/>
      <c r="JLR74" s="170"/>
      <c r="JLT74" s="164"/>
      <c r="JLU74" s="168"/>
      <c r="JLV74" s="168"/>
      <c r="JLW74" s="169"/>
      <c r="JLX74" s="169"/>
      <c r="JLY74" s="169"/>
      <c r="JLZ74" s="170"/>
      <c r="JMB74" s="164"/>
      <c r="JMC74" s="168"/>
      <c r="JMD74" s="168"/>
      <c r="JME74" s="169"/>
      <c r="JMF74" s="169"/>
      <c r="JMG74" s="169"/>
      <c r="JMH74" s="170"/>
      <c r="JMJ74" s="164"/>
      <c r="JMK74" s="168"/>
      <c r="JML74" s="168"/>
      <c r="JMM74" s="169"/>
      <c r="JMN74" s="169"/>
      <c r="JMO74" s="169"/>
      <c r="JMP74" s="170"/>
      <c r="JMR74" s="164"/>
      <c r="JMS74" s="168"/>
      <c r="JMT74" s="168"/>
      <c r="JMU74" s="169"/>
      <c r="JMV74" s="169"/>
      <c r="JMW74" s="169"/>
      <c r="JMX74" s="170"/>
      <c r="JMZ74" s="164"/>
      <c r="JNA74" s="168"/>
      <c r="JNB74" s="168"/>
      <c r="JNC74" s="169"/>
      <c r="JND74" s="169"/>
      <c r="JNE74" s="169"/>
      <c r="JNF74" s="170"/>
      <c r="JNH74" s="164"/>
      <c r="JNI74" s="168"/>
      <c r="JNJ74" s="168"/>
      <c r="JNK74" s="169"/>
      <c r="JNL74" s="169"/>
      <c r="JNM74" s="169"/>
      <c r="JNN74" s="170"/>
      <c r="JNP74" s="164"/>
      <c r="JNQ74" s="168"/>
      <c r="JNR74" s="168"/>
      <c r="JNS74" s="169"/>
      <c r="JNT74" s="169"/>
      <c r="JNU74" s="169"/>
      <c r="JNV74" s="170"/>
      <c r="JNX74" s="164"/>
      <c r="JNY74" s="168"/>
      <c r="JNZ74" s="168"/>
      <c r="JOA74" s="169"/>
      <c r="JOB74" s="169"/>
      <c r="JOC74" s="169"/>
      <c r="JOD74" s="170"/>
      <c r="JOF74" s="164"/>
      <c r="JOG74" s="168"/>
      <c r="JOH74" s="168"/>
      <c r="JOI74" s="169"/>
      <c r="JOJ74" s="169"/>
      <c r="JOK74" s="169"/>
      <c r="JOL74" s="170"/>
      <c r="JON74" s="164"/>
      <c r="JOO74" s="168"/>
      <c r="JOP74" s="168"/>
      <c r="JOQ74" s="169"/>
      <c r="JOR74" s="169"/>
      <c r="JOS74" s="169"/>
      <c r="JOT74" s="170"/>
      <c r="JOV74" s="164"/>
      <c r="JOW74" s="168"/>
      <c r="JOX74" s="168"/>
      <c r="JOY74" s="169"/>
      <c r="JOZ74" s="169"/>
      <c r="JPA74" s="169"/>
      <c r="JPB74" s="170"/>
      <c r="JPD74" s="164"/>
      <c r="JPE74" s="168"/>
      <c r="JPF74" s="168"/>
      <c r="JPG74" s="169"/>
      <c r="JPH74" s="169"/>
      <c r="JPI74" s="169"/>
      <c r="JPJ74" s="170"/>
      <c r="JPL74" s="164"/>
      <c r="JPM74" s="168"/>
      <c r="JPN74" s="168"/>
      <c r="JPO74" s="169"/>
      <c r="JPP74" s="169"/>
      <c r="JPQ74" s="169"/>
      <c r="JPR74" s="170"/>
      <c r="JPT74" s="164"/>
      <c r="JPU74" s="168"/>
      <c r="JPV74" s="168"/>
      <c r="JPW74" s="169"/>
      <c r="JPX74" s="169"/>
      <c r="JPY74" s="169"/>
      <c r="JPZ74" s="170"/>
      <c r="JQB74" s="164"/>
      <c r="JQC74" s="168"/>
      <c r="JQD74" s="168"/>
      <c r="JQE74" s="169"/>
      <c r="JQF74" s="169"/>
      <c r="JQG74" s="169"/>
      <c r="JQH74" s="170"/>
      <c r="JQJ74" s="164"/>
      <c r="JQK74" s="168"/>
      <c r="JQL74" s="168"/>
      <c r="JQM74" s="169"/>
      <c r="JQN74" s="169"/>
      <c r="JQO74" s="169"/>
      <c r="JQP74" s="170"/>
      <c r="JQR74" s="164"/>
      <c r="JQS74" s="168"/>
      <c r="JQT74" s="168"/>
      <c r="JQU74" s="169"/>
      <c r="JQV74" s="169"/>
      <c r="JQW74" s="169"/>
      <c r="JQX74" s="170"/>
      <c r="JQZ74" s="164"/>
      <c r="JRA74" s="168"/>
      <c r="JRB74" s="168"/>
      <c r="JRC74" s="169"/>
      <c r="JRD74" s="169"/>
      <c r="JRE74" s="169"/>
      <c r="JRF74" s="170"/>
      <c r="JRH74" s="164"/>
      <c r="JRI74" s="168"/>
      <c r="JRJ74" s="168"/>
      <c r="JRK74" s="169"/>
      <c r="JRL74" s="169"/>
      <c r="JRM74" s="169"/>
      <c r="JRN74" s="170"/>
      <c r="JRP74" s="164"/>
      <c r="JRQ74" s="168"/>
      <c r="JRR74" s="168"/>
      <c r="JRS74" s="169"/>
      <c r="JRT74" s="169"/>
      <c r="JRU74" s="169"/>
      <c r="JRV74" s="170"/>
      <c r="JRX74" s="164"/>
      <c r="JRY74" s="168"/>
      <c r="JRZ74" s="168"/>
      <c r="JSA74" s="169"/>
      <c r="JSB74" s="169"/>
      <c r="JSC74" s="169"/>
      <c r="JSD74" s="170"/>
      <c r="JSF74" s="164"/>
      <c r="JSG74" s="168"/>
      <c r="JSH74" s="168"/>
      <c r="JSI74" s="169"/>
      <c r="JSJ74" s="169"/>
      <c r="JSK74" s="169"/>
      <c r="JSL74" s="170"/>
      <c r="JSN74" s="164"/>
      <c r="JSO74" s="168"/>
      <c r="JSP74" s="168"/>
      <c r="JSQ74" s="169"/>
      <c r="JSR74" s="169"/>
      <c r="JSS74" s="169"/>
      <c r="JST74" s="170"/>
      <c r="JSV74" s="164"/>
      <c r="JSW74" s="168"/>
      <c r="JSX74" s="168"/>
      <c r="JSY74" s="169"/>
      <c r="JSZ74" s="169"/>
      <c r="JTA74" s="169"/>
      <c r="JTB74" s="170"/>
      <c r="JTD74" s="164"/>
      <c r="JTE74" s="168"/>
      <c r="JTF74" s="168"/>
      <c r="JTG74" s="169"/>
      <c r="JTH74" s="169"/>
      <c r="JTI74" s="169"/>
      <c r="JTJ74" s="170"/>
      <c r="JTL74" s="164"/>
      <c r="JTM74" s="168"/>
      <c r="JTN74" s="168"/>
      <c r="JTO74" s="169"/>
      <c r="JTP74" s="169"/>
      <c r="JTQ74" s="169"/>
      <c r="JTR74" s="170"/>
      <c r="JTT74" s="164"/>
      <c r="JTU74" s="168"/>
      <c r="JTV74" s="168"/>
      <c r="JTW74" s="169"/>
      <c r="JTX74" s="169"/>
      <c r="JTY74" s="169"/>
      <c r="JTZ74" s="170"/>
      <c r="JUB74" s="164"/>
      <c r="JUC74" s="168"/>
      <c r="JUD74" s="168"/>
      <c r="JUE74" s="169"/>
      <c r="JUF74" s="169"/>
      <c r="JUG74" s="169"/>
      <c r="JUH74" s="170"/>
      <c r="JUJ74" s="164"/>
      <c r="JUK74" s="168"/>
      <c r="JUL74" s="168"/>
      <c r="JUM74" s="169"/>
      <c r="JUN74" s="169"/>
      <c r="JUO74" s="169"/>
      <c r="JUP74" s="170"/>
      <c r="JUR74" s="164"/>
      <c r="JUS74" s="168"/>
      <c r="JUT74" s="168"/>
      <c r="JUU74" s="169"/>
      <c r="JUV74" s="169"/>
      <c r="JUW74" s="169"/>
      <c r="JUX74" s="170"/>
      <c r="JUZ74" s="164"/>
      <c r="JVA74" s="168"/>
      <c r="JVB74" s="168"/>
      <c r="JVC74" s="169"/>
      <c r="JVD74" s="169"/>
      <c r="JVE74" s="169"/>
      <c r="JVF74" s="170"/>
      <c r="JVH74" s="164"/>
      <c r="JVI74" s="168"/>
      <c r="JVJ74" s="168"/>
      <c r="JVK74" s="169"/>
      <c r="JVL74" s="169"/>
      <c r="JVM74" s="169"/>
      <c r="JVN74" s="170"/>
      <c r="JVP74" s="164"/>
      <c r="JVQ74" s="168"/>
      <c r="JVR74" s="168"/>
      <c r="JVS74" s="169"/>
      <c r="JVT74" s="169"/>
      <c r="JVU74" s="169"/>
      <c r="JVV74" s="170"/>
      <c r="JVX74" s="164"/>
      <c r="JVY74" s="168"/>
      <c r="JVZ74" s="168"/>
      <c r="JWA74" s="169"/>
      <c r="JWB74" s="169"/>
      <c r="JWC74" s="169"/>
      <c r="JWD74" s="170"/>
      <c r="JWF74" s="164"/>
      <c r="JWG74" s="168"/>
      <c r="JWH74" s="168"/>
      <c r="JWI74" s="169"/>
      <c r="JWJ74" s="169"/>
      <c r="JWK74" s="169"/>
      <c r="JWL74" s="170"/>
      <c r="JWN74" s="164"/>
      <c r="JWO74" s="168"/>
      <c r="JWP74" s="168"/>
      <c r="JWQ74" s="169"/>
      <c r="JWR74" s="169"/>
      <c r="JWS74" s="169"/>
      <c r="JWT74" s="170"/>
      <c r="JWV74" s="164"/>
      <c r="JWW74" s="168"/>
      <c r="JWX74" s="168"/>
      <c r="JWY74" s="169"/>
      <c r="JWZ74" s="169"/>
      <c r="JXA74" s="169"/>
      <c r="JXB74" s="170"/>
      <c r="JXD74" s="164"/>
      <c r="JXE74" s="168"/>
      <c r="JXF74" s="168"/>
      <c r="JXG74" s="169"/>
      <c r="JXH74" s="169"/>
      <c r="JXI74" s="169"/>
      <c r="JXJ74" s="170"/>
      <c r="JXL74" s="164"/>
      <c r="JXM74" s="168"/>
      <c r="JXN74" s="168"/>
      <c r="JXO74" s="169"/>
      <c r="JXP74" s="169"/>
      <c r="JXQ74" s="169"/>
      <c r="JXR74" s="170"/>
      <c r="JXT74" s="164"/>
      <c r="JXU74" s="168"/>
      <c r="JXV74" s="168"/>
      <c r="JXW74" s="169"/>
      <c r="JXX74" s="169"/>
      <c r="JXY74" s="169"/>
      <c r="JXZ74" s="170"/>
      <c r="JYB74" s="164"/>
      <c r="JYC74" s="168"/>
      <c r="JYD74" s="168"/>
      <c r="JYE74" s="169"/>
      <c r="JYF74" s="169"/>
      <c r="JYG74" s="169"/>
      <c r="JYH74" s="170"/>
      <c r="JYJ74" s="164"/>
      <c r="JYK74" s="168"/>
      <c r="JYL74" s="168"/>
      <c r="JYM74" s="169"/>
      <c r="JYN74" s="169"/>
      <c r="JYO74" s="169"/>
      <c r="JYP74" s="170"/>
      <c r="JYR74" s="164"/>
      <c r="JYS74" s="168"/>
      <c r="JYT74" s="168"/>
      <c r="JYU74" s="169"/>
      <c r="JYV74" s="169"/>
      <c r="JYW74" s="169"/>
      <c r="JYX74" s="170"/>
      <c r="JYZ74" s="164"/>
      <c r="JZA74" s="168"/>
      <c r="JZB74" s="168"/>
      <c r="JZC74" s="169"/>
      <c r="JZD74" s="169"/>
      <c r="JZE74" s="169"/>
      <c r="JZF74" s="170"/>
      <c r="JZH74" s="164"/>
      <c r="JZI74" s="168"/>
      <c r="JZJ74" s="168"/>
      <c r="JZK74" s="169"/>
      <c r="JZL74" s="169"/>
      <c r="JZM74" s="169"/>
      <c r="JZN74" s="170"/>
      <c r="JZP74" s="164"/>
      <c r="JZQ74" s="168"/>
      <c r="JZR74" s="168"/>
      <c r="JZS74" s="169"/>
      <c r="JZT74" s="169"/>
      <c r="JZU74" s="169"/>
      <c r="JZV74" s="170"/>
      <c r="JZX74" s="164"/>
      <c r="JZY74" s="168"/>
      <c r="JZZ74" s="168"/>
      <c r="KAA74" s="169"/>
      <c r="KAB74" s="169"/>
      <c r="KAC74" s="169"/>
      <c r="KAD74" s="170"/>
      <c r="KAF74" s="164"/>
      <c r="KAG74" s="168"/>
      <c r="KAH74" s="168"/>
      <c r="KAI74" s="169"/>
      <c r="KAJ74" s="169"/>
      <c r="KAK74" s="169"/>
      <c r="KAL74" s="170"/>
      <c r="KAN74" s="164"/>
      <c r="KAO74" s="168"/>
      <c r="KAP74" s="168"/>
      <c r="KAQ74" s="169"/>
      <c r="KAR74" s="169"/>
      <c r="KAS74" s="169"/>
      <c r="KAT74" s="170"/>
      <c r="KAV74" s="164"/>
      <c r="KAW74" s="168"/>
      <c r="KAX74" s="168"/>
      <c r="KAY74" s="169"/>
      <c r="KAZ74" s="169"/>
      <c r="KBA74" s="169"/>
      <c r="KBB74" s="170"/>
      <c r="KBD74" s="164"/>
      <c r="KBE74" s="168"/>
      <c r="KBF74" s="168"/>
      <c r="KBG74" s="169"/>
      <c r="KBH74" s="169"/>
      <c r="KBI74" s="169"/>
      <c r="KBJ74" s="170"/>
      <c r="KBL74" s="164"/>
      <c r="KBM74" s="168"/>
      <c r="KBN74" s="168"/>
      <c r="KBO74" s="169"/>
      <c r="KBP74" s="169"/>
      <c r="KBQ74" s="169"/>
      <c r="KBR74" s="170"/>
      <c r="KBT74" s="164"/>
      <c r="KBU74" s="168"/>
      <c r="KBV74" s="168"/>
      <c r="KBW74" s="169"/>
      <c r="KBX74" s="169"/>
      <c r="KBY74" s="169"/>
      <c r="KBZ74" s="170"/>
      <c r="KCB74" s="164"/>
      <c r="KCC74" s="168"/>
      <c r="KCD74" s="168"/>
      <c r="KCE74" s="169"/>
      <c r="KCF74" s="169"/>
      <c r="KCG74" s="169"/>
      <c r="KCH74" s="170"/>
      <c r="KCJ74" s="164"/>
      <c r="KCK74" s="168"/>
      <c r="KCL74" s="168"/>
      <c r="KCM74" s="169"/>
      <c r="KCN74" s="169"/>
      <c r="KCO74" s="169"/>
      <c r="KCP74" s="170"/>
      <c r="KCR74" s="164"/>
      <c r="KCS74" s="168"/>
      <c r="KCT74" s="168"/>
      <c r="KCU74" s="169"/>
      <c r="KCV74" s="169"/>
      <c r="KCW74" s="169"/>
      <c r="KCX74" s="170"/>
      <c r="KCZ74" s="164"/>
      <c r="KDA74" s="168"/>
      <c r="KDB74" s="168"/>
      <c r="KDC74" s="169"/>
      <c r="KDD74" s="169"/>
      <c r="KDE74" s="169"/>
      <c r="KDF74" s="170"/>
      <c r="KDH74" s="164"/>
      <c r="KDI74" s="168"/>
      <c r="KDJ74" s="168"/>
      <c r="KDK74" s="169"/>
      <c r="KDL74" s="169"/>
      <c r="KDM74" s="169"/>
      <c r="KDN74" s="170"/>
      <c r="KDP74" s="164"/>
      <c r="KDQ74" s="168"/>
      <c r="KDR74" s="168"/>
      <c r="KDS74" s="169"/>
      <c r="KDT74" s="169"/>
      <c r="KDU74" s="169"/>
      <c r="KDV74" s="170"/>
      <c r="KDX74" s="164"/>
      <c r="KDY74" s="168"/>
      <c r="KDZ74" s="168"/>
      <c r="KEA74" s="169"/>
      <c r="KEB74" s="169"/>
      <c r="KEC74" s="169"/>
      <c r="KED74" s="170"/>
      <c r="KEF74" s="164"/>
      <c r="KEG74" s="168"/>
      <c r="KEH74" s="168"/>
      <c r="KEI74" s="169"/>
      <c r="KEJ74" s="169"/>
      <c r="KEK74" s="169"/>
      <c r="KEL74" s="170"/>
      <c r="KEN74" s="164"/>
      <c r="KEO74" s="168"/>
      <c r="KEP74" s="168"/>
      <c r="KEQ74" s="169"/>
      <c r="KER74" s="169"/>
      <c r="KES74" s="169"/>
      <c r="KET74" s="170"/>
      <c r="KEV74" s="164"/>
      <c r="KEW74" s="168"/>
      <c r="KEX74" s="168"/>
      <c r="KEY74" s="169"/>
      <c r="KEZ74" s="169"/>
      <c r="KFA74" s="169"/>
      <c r="KFB74" s="170"/>
      <c r="KFD74" s="164"/>
      <c r="KFE74" s="168"/>
      <c r="KFF74" s="168"/>
      <c r="KFG74" s="169"/>
      <c r="KFH74" s="169"/>
      <c r="KFI74" s="169"/>
      <c r="KFJ74" s="170"/>
      <c r="KFL74" s="164"/>
      <c r="KFM74" s="168"/>
      <c r="KFN74" s="168"/>
      <c r="KFO74" s="169"/>
      <c r="KFP74" s="169"/>
      <c r="KFQ74" s="169"/>
      <c r="KFR74" s="170"/>
      <c r="KFT74" s="164"/>
      <c r="KFU74" s="168"/>
      <c r="KFV74" s="168"/>
      <c r="KFW74" s="169"/>
      <c r="KFX74" s="169"/>
      <c r="KFY74" s="169"/>
      <c r="KFZ74" s="170"/>
      <c r="KGB74" s="164"/>
      <c r="KGC74" s="168"/>
      <c r="KGD74" s="168"/>
      <c r="KGE74" s="169"/>
      <c r="KGF74" s="169"/>
      <c r="KGG74" s="169"/>
      <c r="KGH74" s="170"/>
      <c r="KGJ74" s="164"/>
      <c r="KGK74" s="168"/>
      <c r="KGL74" s="168"/>
      <c r="KGM74" s="169"/>
      <c r="KGN74" s="169"/>
      <c r="KGO74" s="169"/>
      <c r="KGP74" s="170"/>
      <c r="KGR74" s="164"/>
      <c r="KGS74" s="168"/>
      <c r="KGT74" s="168"/>
      <c r="KGU74" s="169"/>
      <c r="KGV74" s="169"/>
      <c r="KGW74" s="169"/>
      <c r="KGX74" s="170"/>
      <c r="KGZ74" s="164"/>
      <c r="KHA74" s="168"/>
      <c r="KHB74" s="168"/>
      <c r="KHC74" s="169"/>
      <c r="KHD74" s="169"/>
      <c r="KHE74" s="169"/>
      <c r="KHF74" s="170"/>
      <c r="KHH74" s="164"/>
      <c r="KHI74" s="168"/>
      <c r="KHJ74" s="168"/>
      <c r="KHK74" s="169"/>
      <c r="KHL74" s="169"/>
      <c r="KHM74" s="169"/>
      <c r="KHN74" s="170"/>
      <c r="KHP74" s="164"/>
      <c r="KHQ74" s="168"/>
      <c r="KHR74" s="168"/>
      <c r="KHS74" s="169"/>
      <c r="KHT74" s="169"/>
      <c r="KHU74" s="169"/>
      <c r="KHV74" s="170"/>
      <c r="KHX74" s="164"/>
      <c r="KHY74" s="168"/>
      <c r="KHZ74" s="168"/>
      <c r="KIA74" s="169"/>
      <c r="KIB74" s="169"/>
      <c r="KIC74" s="169"/>
      <c r="KID74" s="170"/>
      <c r="KIF74" s="164"/>
      <c r="KIG74" s="168"/>
      <c r="KIH74" s="168"/>
      <c r="KII74" s="169"/>
      <c r="KIJ74" s="169"/>
      <c r="KIK74" s="169"/>
      <c r="KIL74" s="170"/>
      <c r="KIN74" s="164"/>
      <c r="KIO74" s="168"/>
      <c r="KIP74" s="168"/>
      <c r="KIQ74" s="169"/>
      <c r="KIR74" s="169"/>
      <c r="KIS74" s="169"/>
      <c r="KIT74" s="170"/>
      <c r="KIV74" s="164"/>
      <c r="KIW74" s="168"/>
      <c r="KIX74" s="168"/>
      <c r="KIY74" s="169"/>
      <c r="KIZ74" s="169"/>
      <c r="KJA74" s="169"/>
      <c r="KJB74" s="170"/>
      <c r="KJD74" s="164"/>
      <c r="KJE74" s="168"/>
      <c r="KJF74" s="168"/>
      <c r="KJG74" s="169"/>
      <c r="KJH74" s="169"/>
      <c r="KJI74" s="169"/>
      <c r="KJJ74" s="170"/>
      <c r="KJL74" s="164"/>
      <c r="KJM74" s="168"/>
      <c r="KJN74" s="168"/>
      <c r="KJO74" s="169"/>
      <c r="KJP74" s="169"/>
      <c r="KJQ74" s="169"/>
      <c r="KJR74" s="170"/>
      <c r="KJT74" s="164"/>
      <c r="KJU74" s="168"/>
      <c r="KJV74" s="168"/>
      <c r="KJW74" s="169"/>
      <c r="KJX74" s="169"/>
      <c r="KJY74" s="169"/>
      <c r="KJZ74" s="170"/>
      <c r="KKB74" s="164"/>
      <c r="KKC74" s="168"/>
      <c r="KKD74" s="168"/>
      <c r="KKE74" s="169"/>
      <c r="KKF74" s="169"/>
      <c r="KKG74" s="169"/>
      <c r="KKH74" s="170"/>
      <c r="KKJ74" s="164"/>
      <c r="KKK74" s="168"/>
      <c r="KKL74" s="168"/>
      <c r="KKM74" s="169"/>
      <c r="KKN74" s="169"/>
      <c r="KKO74" s="169"/>
      <c r="KKP74" s="170"/>
      <c r="KKR74" s="164"/>
      <c r="KKS74" s="168"/>
      <c r="KKT74" s="168"/>
      <c r="KKU74" s="169"/>
      <c r="KKV74" s="169"/>
      <c r="KKW74" s="169"/>
      <c r="KKX74" s="170"/>
      <c r="KKZ74" s="164"/>
      <c r="KLA74" s="168"/>
      <c r="KLB74" s="168"/>
      <c r="KLC74" s="169"/>
      <c r="KLD74" s="169"/>
      <c r="KLE74" s="169"/>
      <c r="KLF74" s="170"/>
      <c r="KLH74" s="164"/>
      <c r="KLI74" s="168"/>
      <c r="KLJ74" s="168"/>
      <c r="KLK74" s="169"/>
      <c r="KLL74" s="169"/>
      <c r="KLM74" s="169"/>
      <c r="KLN74" s="170"/>
      <c r="KLP74" s="164"/>
      <c r="KLQ74" s="168"/>
      <c r="KLR74" s="168"/>
      <c r="KLS74" s="169"/>
      <c r="KLT74" s="169"/>
      <c r="KLU74" s="169"/>
      <c r="KLV74" s="170"/>
      <c r="KLX74" s="164"/>
      <c r="KLY74" s="168"/>
      <c r="KLZ74" s="168"/>
      <c r="KMA74" s="169"/>
      <c r="KMB74" s="169"/>
      <c r="KMC74" s="169"/>
      <c r="KMD74" s="170"/>
      <c r="KMF74" s="164"/>
      <c r="KMG74" s="168"/>
      <c r="KMH74" s="168"/>
      <c r="KMI74" s="169"/>
      <c r="KMJ74" s="169"/>
      <c r="KMK74" s="169"/>
      <c r="KML74" s="170"/>
      <c r="KMN74" s="164"/>
      <c r="KMO74" s="168"/>
      <c r="KMP74" s="168"/>
      <c r="KMQ74" s="169"/>
      <c r="KMR74" s="169"/>
      <c r="KMS74" s="169"/>
      <c r="KMT74" s="170"/>
      <c r="KMV74" s="164"/>
      <c r="KMW74" s="168"/>
      <c r="KMX74" s="168"/>
      <c r="KMY74" s="169"/>
      <c r="KMZ74" s="169"/>
      <c r="KNA74" s="169"/>
      <c r="KNB74" s="170"/>
      <c r="KND74" s="164"/>
      <c r="KNE74" s="168"/>
      <c r="KNF74" s="168"/>
      <c r="KNG74" s="169"/>
      <c r="KNH74" s="169"/>
      <c r="KNI74" s="169"/>
      <c r="KNJ74" s="170"/>
      <c r="KNL74" s="164"/>
      <c r="KNM74" s="168"/>
      <c r="KNN74" s="168"/>
      <c r="KNO74" s="169"/>
      <c r="KNP74" s="169"/>
      <c r="KNQ74" s="169"/>
      <c r="KNR74" s="170"/>
      <c r="KNT74" s="164"/>
      <c r="KNU74" s="168"/>
      <c r="KNV74" s="168"/>
      <c r="KNW74" s="169"/>
      <c r="KNX74" s="169"/>
      <c r="KNY74" s="169"/>
      <c r="KNZ74" s="170"/>
      <c r="KOB74" s="164"/>
      <c r="KOC74" s="168"/>
      <c r="KOD74" s="168"/>
      <c r="KOE74" s="169"/>
      <c r="KOF74" s="169"/>
      <c r="KOG74" s="169"/>
      <c r="KOH74" s="170"/>
      <c r="KOJ74" s="164"/>
      <c r="KOK74" s="168"/>
      <c r="KOL74" s="168"/>
      <c r="KOM74" s="169"/>
      <c r="KON74" s="169"/>
      <c r="KOO74" s="169"/>
      <c r="KOP74" s="170"/>
      <c r="KOR74" s="164"/>
      <c r="KOS74" s="168"/>
      <c r="KOT74" s="168"/>
      <c r="KOU74" s="169"/>
      <c r="KOV74" s="169"/>
      <c r="KOW74" s="169"/>
      <c r="KOX74" s="170"/>
      <c r="KOZ74" s="164"/>
      <c r="KPA74" s="168"/>
      <c r="KPB74" s="168"/>
      <c r="KPC74" s="169"/>
      <c r="KPD74" s="169"/>
      <c r="KPE74" s="169"/>
      <c r="KPF74" s="170"/>
      <c r="KPH74" s="164"/>
      <c r="KPI74" s="168"/>
      <c r="KPJ74" s="168"/>
      <c r="KPK74" s="169"/>
      <c r="KPL74" s="169"/>
      <c r="KPM74" s="169"/>
      <c r="KPN74" s="170"/>
      <c r="KPP74" s="164"/>
      <c r="KPQ74" s="168"/>
      <c r="KPR74" s="168"/>
      <c r="KPS74" s="169"/>
      <c r="KPT74" s="169"/>
      <c r="KPU74" s="169"/>
      <c r="KPV74" s="170"/>
      <c r="KPX74" s="164"/>
      <c r="KPY74" s="168"/>
      <c r="KPZ74" s="168"/>
      <c r="KQA74" s="169"/>
      <c r="KQB74" s="169"/>
      <c r="KQC74" s="169"/>
      <c r="KQD74" s="170"/>
      <c r="KQF74" s="164"/>
      <c r="KQG74" s="168"/>
      <c r="KQH74" s="168"/>
      <c r="KQI74" s="169"/>
      <c r="KQJ74" s="169"/>
      <c r="KQK74" s="169"/>
      <c r="KQL74" s="170"/>
      <c r="KQN74" s="164"/>
      <c r="KQO74" s="168"/>
      <c r="KQP74" s="168"/>
      <c r="KQQ74" s="169"/>
      <c r="KQR74" s="169"/>
      <c r="KQS74" s="169"/>
      <c r="KQT74" s="170"/>
      <c r="KQV74" s="164"/>
      <c r="KQW74" s="168"/>
      <c r="KQX74" s="168"/>
      <c r="KQY74" s="169"/>
      <c r="KQZ74" s="169"/>
      <c r="KRA74" s="169"/>
      <c r="KRB74" s="170"/>
      <c r="KRD74" s="164"/>
      <c r="KRE74" s="168"/>
      <c r="KRF74" s="168"/>
      <c r="KRG74" s="169"/>
      <c r="KRH74" s="169"/>
      <c r="KRI74" s="169"/>
      <c r="KRJ74" s="170"/>
      <c r="KRL74" s="164"/>
      <c r="KRM74" s="168"/>
      <c r="KRN74" s="168"/>
      <c r="KRO74" s="169"/>
      <c r="KRP74" s="169"/>
      <c r="KRQ74" s="169"/>
      <c r="KRR74" s="170"/>
      <c r="KRT74" s="164"/>
      <c r="KRU74" s="168"/>
      <c r="KRV74" s="168"/>
      <c r="KRW74" s="169"/>
      <c r="KRX74" s="169"/>
      <c r="KRY74" s="169"/>
      <c r="KRZ74" s="170"/>
      <c r="KSB74" s="164"/>
      <c r="KSC74" s="168"/>
      <c r="KSD74" s="168"/>
      <c r="KSE74" s="169"/>
      <c r="KSF74" s="169"/>
      <c r="KSG74" s="169"/>
      <c r="KSH74" s="170"/>
      <c r="KSJ74" s="164"/>
      <c r="KSK74" s="168"/>
      <c r="KSL74" s="168"/>
      <c r="KSM74" s="169"/>
      <c r="KSN74" s="169"/>
      <c r="KSO74" s="169"/>
      <c r="KSP74" s="170"/>
      <c r="KSR74" s="164"/>
      <c r="KSS74" s="168"/>
      <c r="KST74" s="168"/>
      <c r="KSU74" s="169"/>
      <c r="KSV74" s="169"/>
      <c r="KSW74" s="169"/>
      <c r="KSX74" s="170"/>
      <c r="KSZ74" s="164"/>
      <c r="KTA74" s="168"/>
      <c r="KTB74" s="168"/>
      <c r="KTC74" s="169"/>
      <c r="KTD74" s="169"/>
      <c r="KTE74" s="169"/>
      <c r="KTF74" s="170"/>
      <c r="KTH74" s="164"/>
      <c r="KTI74" s="168"/>
      <c r="KTJ74" s="168"/>
      <c r="KTK74" s="169"/>
      <c r="KTL74" s="169"/>
      <c r="KTM74" s="169"/>
      <c r="KTN74" s="170"/>
      <c r="KTP74" s="164"/>
      <c r="KTQ74" s="168"/>
      <c r="KTR74" s="168"/>
      <c r="KTS74" s="169"/>
      <c r="KTT74" s="169"/>
      <c r="KTU74" s="169"/>
      <c r="KTV74" s="170"/>
      <c r="KTX74" s="164"/>
      <c r="KTY74" s="168"/>
      <c r="KTZ74" s="168"/>
      <c r="KUA74" s="169"/>
      <c r="KUB74" s="169"/>
      <c r="KUC74" s="169"/>
      <c r="KUD74" s="170"/>
      <c r="KUF74" s="164"/>
      <c r="KUG74" s="168"/>
      <c r="KUH74" s="168"/>
      <c r="KUI74" s="169"/>
      <c r="KUJ74" s="169"/>
      <c r="KUK74" s="169"/>
      <c r="KUL74" s="170"/>
      <c r="KUN74" s="164"/>
      <c r="KUO74" s="168"/>
      <c r="KUP74" s="168"/>
      <c r="KUQ74" s="169"/>
      <c r="KUR74" s="169"/>
      <c r="KUS74" s="169"/>
      <c r="KUT74" s="170"/>
      <c r="KUV74" s="164"/>
      <c r="KUW74" s="168"/>
      <c r="KUX74" s="168"/>
      <c r="KUY74" s="169"/>
      <c r="KUZ74" s="169"/>
      <c r="KVA74" s="169"/>
      <c r="KVB74" s="170"/>
      <c r="KVD74" s="164"/>
      <c r="KVE74" s="168"/>
      <c r="KVF74" s="168"/>
      <c r="KVG74" s="169"/>
      <c r="KVH74" s="169"/>
      <c r="KVI74" s="169"/>
      <c r="KVJ74" s="170"/>
      <c r="KVL74" s="164"/>
      <c r="KVM74" s="168"/>
      <c r="KVN74" s="168"/>
      <c r="KVO74" s="169"/>
      <c r="KVP74" s="169"/>
      <c r="KVQ74" s="169"/>
      <c r="KVR74" s="170"/>
      <c r="KVT74" s="164"/>
      <c r="KVU74" s="168"/>
      <c r="KVV74" s="168"/>
      <c r="KVW74" s="169"/>
      <c r="KVX74" s="169"/>
      <c r="KVY74" s="169"/>
      <c r="KVZ74" s="170"/>
      <c r="KWB74" s="164"/>
      <c r="KWC74" s="168"/>
      <c r="KWD74" s="168"/>
      <c r="KWE74" s="169"/>
      <c r="KWF74" s="169"/>
      <c r="KWG74" s="169"/>
      <c r="KWH74" s="170"/>
      <c r="KWJ74" s="164"/>
      <c r="KWK74" s="168"/>
      <c r="KWL74" s="168"/>
      <c r="KWM74" s="169"/>
      <c r="KWN74" s="169"/>
      <c r="KWO74" s="169"/>
      <c r="KWP74" s="170"/>
      <c r="KWR74" s="164"/>
      <c r="KWS74" s="168"/>
      <c r="KWT74" s="168"/>
      <c r="KWU74" s="169"/>
      <c r="KWV74" s="169"/>
      <c r="KWW74" s="169"/>
      <c r="KWX74" s="170"/>
      <c r="KWZ74" s="164"/>
      <c r="KXA74" s="168"/>
      <c r="KXB74" s="168"/>
      <c r="KXC74" s="169"/>
      <c r="KXD74" s="169"/>
      <c r="KXE74" s="169"/>
      <c r="KXF74" s="170"/>
      <c r="KXH74" s="164"/>
      <c r="KXI74" s="168"/>
      <c r="KXJ74" s="168"/>
      <c r="KXK74" s="169"/>
      <c r="KXL74" s="169"/>
      <c r="KXM74" s="169"/>
      <c r="KXN74" s="170"/>
      <c r="KXP74" s="164"/>
      <c r="KXQ74" s="168"/>
      <c r="KXR74" s="168"/>
      <c r="KXS74" s="169"/>
      <c r="KXT74" s="169"/>
      <c r="KXU74" s="169"/>
      <c r="KXV74" s="170"/>
      <c r="KXX74" s="164"/>
      <c r="KXY74" s="168"/>
      <c r="KXZ74" s="168"/>
      <c r="KYA74" s="169"/>
      <c r="KYB74" s="169"/>
      <c r="KYC74" s="169"/>
      <c r="KYD74" s="170"/>
      <c r="KYF74" s="164"/>
      <c r="KYG74" s="168"/>
      <c r="KYH74" s="168"/>
      <c r="KYI74" s="169"/>
      <c r="KYJ74" s="169"/>
      <c r="KYK74" s="169"/>
      <c r="KYL74" s="170"/>
      <c r="KYN74" s="164"/>
      <c r="KYO74" s="168"/>
      <c r="KYP74" s="168"/>
      <c r="KYQ74" s="169"/>
      <c r="KYR74" s="169"/>
      <c r="KYS74" s="169"/>
      <c r="KYT74" s="170"/>
      <c r="KYV74" s="164"/>
      <c r="KYW74" s="168"/>
      <c r="KYX74" s="168"/>
      <c r="KYY74" s="169"/>
      <c r="KYZ74" s="169"/>
      <c r="KZA74" s="169"/>
      <c r="KZB74" s="170"/>
      <c r="KZD74" s="164"/>
      <c r="KZE74" s="168"/>
      <c r="KZF74" s="168"/>
      <c r="KZG74" s="169"/>
      <c r="KZH74" s="169"/>
      <c r="KZI74" s="169"/>
      <c r="KZJ74" s="170"/>
      <c r="KZL74" s="164"/>
      <c r="KZM74" s="168"/>
      <c r="KZN74" s="168"/>
      <c r="KZO74" s="169"/>
      <c r="KZP74" s="169"/>
      <c r="KZQ74" s="169"/>
      <c r="KZR74" s="170"/>
      <c r="KZT74" s="164"/>
      <c r="KZU74" s="168"/>
      <c r="KZV74" s="168"/>
      <c r="KZW74" s="169"/>
      <c r="KZX74" s="169"/>
      <c r="KZY74" s="169"/>
      <c r="KZZ74" s="170"/>
      <c r="LAB74" s="164"/>
      <c r="LAC74" s="168"/>
      <c r="LAD74" s="168"/>
      <c r="LAE74" s="169"/>
      <c r="LAF74" s="169"/>
      <c r="LAG74" s="169"/>
      <c r="LAH74" s="170"/>
      <c r="LAJ74" s="164"/>
      <c r="LAK74" s="168"/>
      <c r="LAL74" s="168"/>
      <c r="LAM74" s="169"/>
      <c r="LAN74" s="169"/>
      <c r="LAO74" s="169"/>
      <c r="LAP74" s="170"/>
      <c r="LAR74" s="164"/>
      <c r="LAS74" s="168"/>
      <c r="LAT74" s="168"/>
      <c r="LAU74" s="169"/>
      <c r="LAV74" s="169"/>
      <c r="LAW74" s="169"/>
      <c r="LAX74" s="170"/>
      <c r="LAZ74" s="164"/>
      <c r="LBA74" s="168"/>
      <c r="LBB74" s="168"/>
      <c r="LBC74" s="169"/>
      <c r="LBD74" s="169"/>
      <c r="LBE74" s="169"/>
      <c r="LBF74" s="170"/>
      <c r="LBH74" s="164"/>
      <c r="LBI74" s="168"/>
      <c r="LBJ74" s="168"/>
      <c r="LBK74" s="169"/>
      <c r="LBL74" s="169"/>
      <c r="LBM74" s="169"/>
      <c r="LBN74" s="170"/>
      <c r="LBP74" s="164"/>
      <c r="LBQ74" s="168"/>
      <c r="LBR74" s="168"/>
      <c r="LBS74" s="169"/>
      <c r="LBT74" s="169"/>
      <c r="LBU74" s="169"/>
      <c r="LBV74" s="170"/>
      <c r="LBX74" s="164"/>
      <c r="LBY74" s="168"/>
      <c r="LBZ74" s="168"/>
      <c r="LCA74" s="169"/>
      <c r="LCB74" s="169"/>
      <c r="LCC74" s="169"/>
      <c r="LCD74" s="170"/>
      <c r="LCF74" s="164"/>
      <c r="LCG74" s="168"/>
      <c r="LCH74" s="168"/>
      <c r="LCI74" s="169"/>
      <c r="LCJ74" s="169"/>
      <c r="LCK74" s="169"/>
      <c r="LCL74" s="170"/>
      <c r="LCN74" s="164"/>
      <c r="LCO74" s="168"/>
      <c r="LCP74" s="168"/>
      <c r="LCQ74" s="169"/>
      <c r="LCR74" s="169"/>
      <c r="LCS74" s="169"/>
      <c r="LCT74" s="170"/>
      <c r="LCV74" s="164"/>
      <c r="LCW74" s="168"/>
      <c r="LCX74" s="168"/>
      <c r="LCY74" s="169"/>
      <c r="LCZ74" s="169"/>
      <c r="LDA74" s="169"/>
      <c r="LDB74" s="170"/>
      <c r="LDD74" s="164"/>
      <c r="LDE74" s="168"/>
      <c r="LDF74" s="168"/>
      <c r="LDG74" s="169"/>
      <c r="LDH74" s="169"/>
      <c r="LDI74" s="169"/>
      <c r="LDJ74" s="170"/>
      <c r="LDL74" s="164"/>
      <c r="LDM74" s="168"/>
      <c r="LDN74" s="168"/>
      <c r="LDO74" s="169"/>
      <c r="LDP74" s="169"/>
      <c r="LDQ74" s="169"/>
      <c r="LDR74" s="170"/>
      <c r="LDT74" s="164"/>
      <c r="LDU74" s="168"/>
      <c r="LDV74" s="168"/>
      <c r="LDW74" s="169"/>
      <c r="LDX74" s="169"/>
      <c r="LDY74" s="169"/>
      <c r="LDZ74" s="170"/>
      <c r="LEB74" s="164"/>
      <c r="LEC74" s="168"/>
      <c r="LED74" s="168"/>
      <c r="LEE74" s="169"/>
      <c r="LEF74" s="169"/>
      <c r="LEG74" s="169"/>
      <c r="LEH74" s="170"/>
      <c r="LEJ74" s="164"/>
      <c r="LEK74" s="168"/>
      <c r="LEL74" s="168"/>
      <c r="LEM74" s="169"/>
      <c r="LEN74" s="169"/>
      <c r="LEO74" s="169"/>
      <c r="LEP74" s="170"/>
      <c r="LER74" s="164"/>
      <c r="LES74" s="168"/>
      <c r="LET74" s="168"/>
      <c r="LEU74" s="169"/>
      <c r="LEV74" s="169"/>
      <c r="LEW74" s="169"/>
      <c r="LEX74" s="170"/>
      <c r="LEZ74" s="164"/>
      <c r="LFA74" s="168"/>
      <c r="LFB74" s="168"/>
      <c r="LFC74" s="169"/>
      <c r="LFD74" s="169"/>
      <c r="LFE74" s="169"/>
      <c r="LFF74" s="170"/>
      <c r="LFH74" s="164"/>
      <c r="LFI74" s="168"/>
      <c r="LFJ74" s="168"/>
      <c r="LFK74" s="169"/>
      <c r="LFL74" s="169"/>
      <c r="LFM74" s="169"/>
      <c r="LFN74" s="170"/>
      <c r="LFP74" s="164"/>
      <c r="LFQ74" s="168"/>
      <c r="LFR74" s="168"/>
      <c r="LFS74" s="169"/>
      <c r="LFT74" s="169"/>
      <c r="LFU74" s="169"/>
      <c r="LFV74" s="170"/>
      <c r="LFX74" s="164"/>
      <c r="LFY74" s="168"/>
      <c r="LFZ74" s="168"/>
      <c r="LGA74" s="169"/>
      <c r="LGB74" s="169"/>
      <c r="LGC74" s="169"/>
      <c r="LGD74" s="170"/>
      <c r="LGF74" s="164"/>
      <c r="LGG74" s="168"/>
      <c r="LGH74" s="168"/>
      <c r="LGI74" s="169"/>
      <c r="LGJ74" s="169"/>
      <c r="LGK74" s="169"/>
      <c r="LGL74" s="170"/>
      <c r="LGN74" s="164"/>
      <c r="LGO74" s="168"/>
      <c r="LGP74" s="168"/>
      <c r="LGQ74" s="169"/>
      <c r="LGR74" s="169"/>
      <c r="LGS74" s="169"/>
      <c r="LGT74" s="170"/>
      <c r="LGV74" s="164"/>
      <c r="LGW74" s="168"/>
      <c r="LGX74" s="168"/>
      <c r="LGY74" s="169"/>
      <c r="LGZ74" s="169"/>
      <c r="LHA74" s="169"/>
      <c r="LHB74" s="170"/>
      <c r="LHD74" s="164"/>
      <c r="LHE74" s="168"/>
      <c r="LHF74" s="168"/>
      <c r="LHG74" s="169"/>
      <c r="LHH74" s="169"/>
      <c r="LHI74" s="169"/>
      <c r="LHJ74" s="170"/>
      <c r="LHL74" s="164"/>
      <c r="LHM74" s="168"/>
      <c r="LHN74" s="168"/>
      <c r="LHO74" s="169"/>
      <c r="LHP74" s="169"/>
      <c r="LHQ74" s="169"/>
      <c r="LHR74" s="170"/>
      <c r="LHT74" s="164"/>
      <c r="LHU74" s="168"/>
      <c r="LHV74" s="168"/>
      <c r="LHW74" s="169"/>
      <c r="LHX74" s="169"/>
      <c r="LHY74" s="169"/>
      <c r="LHZ74" s="170"/>
      <c r="LIB74" s="164"/>
      <c r="LIC74" s="168"/>
      <c r="LID74" s="168"/>
      <c r="LIE74" s="169"/>
      <c r="LIF74" s="169"/>
      <c r="LIG74" s="169"/>
      <c r="LIH74" s="170"/>
      <c r="LIJ74" s="164"/>
      <c r="LIK74" s="168"/>
      <c r="LIL74" s="168"/>
      <c r="LIM74" s="169"/>
      <c r="LIN74" s="169"/>
      <c r="LIO74" s="169"/>
      <c r="LIP74" s="170"/>
      <c r="LIR74" s="164"/>
      <c r="LIS74" s="168"/>
      <c r="LIT74" s="168"/>
      <c r="LIU74" s="169"/>
      <c r="LIV74" s="169"/>
      <c r="LIW74" s="169"/>
      <c r="LIX74" s="170"/>
      <c r="LIZ74" s="164"/>
      <c r="LJA74" s="168"/>
      <c r="LJB74" s="168"/>
      <c r="LJC74" s="169"/>
      <c r="LJD74" s="169"/>
      <c r="LJE74" s="169"/>
      <c r="LJF74" s="170"/>
      <c r="LJH74" s="164"/>
      <c r="LJI74" s="168"/>
      <c r="LJJ74" s="168"/>
      <c r="LJK74" s="169"/>
      <c r="LJL74" s="169"/>
      <c r="LJM74" s="169"/>
      <c r="LJN74" s="170"/>
      <c r="LJP74" s="164"/>
      <c r="LJQ74" s="168"/>
      <c r="LJR74" s="168"/>
      <c r="LJS74" s="169"/>
      <c r="LJT74" s="169"/>
      <c r="LJU74" s="169"/>
      <c r="LJV74" s="170"/>
      <c r="LJX74" s="164"/>
      <c r="LJY74" s="168"/>
      <c r="LJZ74" s="168"/>
      <c r="LKA74" s="169"/>
      <c r="LKB74" s="169"/>
      <c r="LKC74" s="169"/>
      <c r="LKD74" s="170"/>
      <c r="LKF74" s="164"/>
      <c r="LKG74" s="168"/>
      <c r="LKH74" s="168"/>
      <c r="LKI74" s="169"/>
      <c r="LKJ74" s="169"/>
      <c r="LKK74" s="169"/>
      <c r="LKL74" s="170"/>
      <c r="LKN74" s="164"/>
      <c r="LKO74" s="168"/>
      <c r="LKP74" s="168"/>
      <c r="LKQ74" s="169"/>
      <c r="LKR74" s="169"/>
      <c r="LKS74" s="169"/>
      <c r="LKT74" s="170"/>
      <c r="LKV74" s="164"/>
      <c r="LKW74" s="168"/>
      <c r="LKX74" s="168"/>
      <c r="LKY74" s="169"/>
      <c r="LKZ74" s="169"/>
      <c r="LLA74" s="169"/>
      <c r="LLB74" s="170"/>
      <c r="LLD74" s="164"/>
      <c r="LLE74" s="168"/>
      <c r="LLF74" s="168"/>
      <c r="LLG74" s="169"/>
      <c r="LLH74" s="169"/>
      <c r="LLI74" s="169"/>
      <c r="LLJ74" s="170"/>
      <c r="LLL74" s="164"/>
      <c r="LLM74" s="168"/>
      <c r="LLN74" s="168"/>
      <c r="LLO74" s="169"/>
      <c r="LLP74" s="169"/>
      <c r="LLQ74" s="169"/>
      <c r="LLR74" s="170"/>
      <c r="LLT74" s="164"/>
      <c r="LLU74" s="168"/>
      <c r="LLV74" s="168"/>
      <c r="LLW74" s="169"/>
      <c r="LLX74" s="169"/>
      <c r="LLY74" s="169"/>
      <c r="LLZ74" s="170"/>
      <c r="LMB74" s="164"/>
      <c r="LMC74" s="168"/>
      <c r="LMD74" s="168"/>
      <c r="LME74" s="169"/>
      <c r="LMF74" s="169"/>
      <c r="LMG74" s="169"/>
      <c r="LMH74" s="170"/>
      <c r="LMJ74" s="164"/>
      <c r="LMK74" s="168"/>
      <c r="LML74" s="168"/>
      <c r="LMM74" s="169"/>
      <c r="LMN74" s="169"/>
      <c r="LMO74" s="169"/>
      <c r="LMP74" s="170"/>
      <c r="LMR74" s="164"/>
      <c r="LMS74" s="168"/>
      <c r="LMT74" s="168"/>
      <c r="LMU74" s="169"/>
      <c r="LMV74" s="169"/>
      <c r="LMW74" s="169"/>
      <c r="LMX74" s="170"/>
      <c r="LMZ74" s="164"/>
      <c r="LNA74" s="168"/>
      <c r="LNB74" s="168"/>
      <c r="LNC74" s="169"/>
      <c r="LND74" s="169"/>
      <c r="LNE74" s="169"/>
      <c r="LNF74" s="170"/>
      <c r="LNH74" s="164"/>
      <c r="LNI74" s="168"/>
      <c r="LNJ74" s="168"/>
      <c r="LNK74" s="169"/>
      <c r="LNL74" s="169"/>
      <c r="LNM74" s="169"/>
      <c r="LNN74" s="170"/>
      <c r="LNP74" s="164"/>
      <c r="LNQ74" s="168"/>
      <c r="LNR74" s="168"/>
      <c r="LNS74" s="169"/>
      <c r="LNT74" s="169"/>
      <c r="LNU74" s="169"/>
      <c r="LNV74" s="170"/>
      <c r="LNX74" s="164"/>
      <c r="LNY74" s="168"/>
      <c r="LNZ74" s="168"/>
      <c r="LOA74" s="169"/>
      <c r="LOB74" s="169"/>
      <c r="LOC74" s="169"/>
      <c r="LOD74" s="170"/>
      <c r="LOF74" s="164"/>
      <c r="LOG74" s="168"/>
      <c r="LOH74" s="168"/>
      <c r="LOI74" s="169"/>
      <c r="LOJ74" s="169"/>
      <c r="LOK74" s="169"/>
      <c r="LOL74" s="170"/>
      <c r="LON74" s="164"/>
      <c r="LOO74" s="168"/>
      <c r="LOP74" s="168"/>
      <c r="LOQ74" s="169"/>
      <c r="LOR74" s="169"/>
      <c r="LOS74" s="169"/>
      <c r="LOT74" s="170"/>
      <c r="LOV74" s="164"/>
      <c r="LOW74" s="168"/>
      <c r="LOX74" s="168"/>
      <c r="LOY74" s="169"/>
      <c r="LOZ74" s="169"/>
      <c r="LPA74" s="169"/>
      <c r="LPB74" s="170"/>
      <c r="LPD74" s="164"/>
      <c r="LPE74" s="168"/>
      <c r="LPF74" s="168"/>
      <c r="LPG74" s="169"/>
      <c r="LPH74" s="169"/>
      <c r="LPI74" s="169"/>
      <c r="LPJ74" s="170"/>
      <c r="LPL74" s="164"/>
      <c r="LPM74" s="168"/>
      <c r="LPN74" s="168"/>
      <c r="LPO74" s="169"/>
      <c r="LPP74" s="169"/>
      <c r="LPQ74" s="169"/>
      <c r="LPR74" s="170"/>
      <c r="LPT74" s="164"/>
      <c r="LPU74" s="168"/>
      <c r="LPV74" s="168"/>
      <c r="LPW74" s="169"/>
      <c r="LPX74" s="169"/>
      <c r="LPY74" s="169"/>
      <c r="LPZ74" s="170"/>
      <c r="LQB74" s="164"/>
      <c r="LQC74" s="168"/>
      <c r="LQD74" s="168"/>
      <c r="LQE74" s="169"/>
      <c r="LQF74" s="169"/>
      <c r="LQG74" s="169"/>
      <c r="LQH74" s="170"/>
      <c r="LQJ74" s="164"/>
      <c r="LQK74" s="168"/>
      <c r="LQL74" s="168"/>
      <c r="LQM74" s="169"/>
      <c r="LQN74" s="169"/>
      <c r="LQO74" s="169"/>
      <c r="LQP74" s="170"/>
      <c r="LQR74" s="164"/>
      <c r="LQS74" s="168"/>
      <c r="LQT74" s="168"/>
      <c r="LQU74" s="169"/>
      <c r="LQV74" s="169"/>
      <c r="LQW74" s="169"/>
      <c r="LQX74" s="170"/>
      <c r="LQZ74" s="164"/>
      <c r="LRA74" s="168"/>
      <c r="LRB74" s="168"/>
      <c r="LRC74" s="169"/>
      <c r="LRD74" s="169"/>
      <c r="LRE74" s="169"/>
      <c r="LRF74" s="170"/>
      <c r="LRH74" s="164"/>
      <c r="LRI74" s="168"/>
      <c r="LRJ74" s="168"/>
      <c r="LRK74" s="169"/>
      <c r="LRL74" s="169"/>
      <c r="LRM74" s="169"/>
      <c r="LRN74" s="170"/>
      <c r="LRP74" s="164"/>
      <c r="LRQ74" s="168"/>
      <c r="LRR74" s="168"/>
      <c r="LRS74" s="169"/>
      <c r="LRT74" s="169"/>
      <c r="LRU74" s="169"/>
      <c r="LRV74" s="170"/>
      <c r="LRX74" s="164"/>
      <c r="LRY74" s="168"/>
      <c r="LRZ74" s="168"/>
      <c r="LSA74" s="169"/>
      <c r="LSB74" s="169"/>
      <c r="LSC74" s="169"/>
      <c r="LSD74" s="170"/>
      <c r="LSF74" s="164"/>
      <c r="LSG74" s="168"/>
      <c r="LSH74" s="168"/>
      <c r="LSI74" s="169"/>
      <c r="LSJ74" s="169"/>
      <c r="LSK74" s="169"/>
      <c r="LSL74" s="170"/>
      <c r="LSN74" s="164"/>
      <c r="LSO74" s="168"/>
      <c r="LSP74" s="168"/>
      <c r="LSQ74" s="169"/>
      <c r="LSR74" s="169"/>
      <c r="LSS74" s="169"/>
      <c r="LST74" s="170"/>
      <c r="LSV74" s="164"/>
      <c r="LSW74" s="168"/>
      <c r="LSX74" s="168"/>
      <c r="LSY74" s="169"/>
      <c r="LSZ74" s="169"/>
      <c r="LTA74" s="169"/>
      <c r="LTB74" s="170"/>
      <c r="LTD74" s="164"/>
      <c r="LTE74" s="168"/>
      <c r="LTF74" s="168"/>
      <c r="LTG74" s="169"/>
      <c r="LTH74" s="169"/>
      <c r="LTI74" s="169"/>
      <c r="LTJ74" s="170"/>
      <c r="LTL74" s="164"/>
      <c r="LTM74" s="168"/>
      <c r="LTN74" s="168"/>
      <c r="LTO74" s="169"/>
      <c r="LTP74" s="169"/>
      <c r="LTQ74" s="169"/>
      <c r="LTR74" s="170"/>
      <c r="LTT74" s="164"/>
      <c r="LTU74" s="168"/>
      <c r="LTV74" s="168"/>
      <c r="LTW74" s="169"/>
      <c r="LTX74" s="169"/>
      <c r="LTY74" s="169"/>
      <c r="LTZ74" s="170"/>
      <c r="LUB74" s="164"/>
      <c r="LUC74" s="168"/>
      <c r="LUD74" s="168"/>
      <c r="LUE74" s="169"/>
      <c r="LUF74" s="169"/>
      <c r="LUG74" s="169"/>
      <c r="LUH74" s="170"/>
      <c r="LUJ74" s="164"/>
      <c r="LUK74" s="168"/>
      <c r="LUL74" s="168"/>
      <c r="LUM74" s="169"/>
      <c r="LUN74" s="169"/>
      <c r="LUO74" s="169"/>
      <c r="LUP74" s="170"/>
      <c r="LUR74" s="164"/>
      <c r="LUS74" s="168"/>
      <c r="LUT74" s="168"/>
      <c r="LUU74" s="169"/>
      <c r="LUV74" s="169"/>
      <c r="LUW74" s="169"/>
      <c r="LUX74" s="170"/>
      <c r="LUZ74" s="164"/>
      <c r="LVA74" s="168"/>
      <c r="LVB74" s="168"/>
      <c r="LVC74" s="169"/>
      <c r="LVD74" s="169"/>
      <c r="LVE74" s="169"/>
      <c r="LVF74" s="170"/>
      <c r="LVH74" s="164"/>
      <c r="LVI74" s="168"/>
      <c r="LVJ74" s="168"/>
      <c r="LVK74" s="169"/>
      <c r="LVL74" s="169"/>
      <c r="LVM74" s="169"/>
      <c r="LVN74" s="170"/>
      <c r="LVP74" s="164"/>
      <c r="LVQ74" s="168"/>
      <c r="LVR74" s="168"/>
      <c r="LVS74" s="169"/>
      <c r="LVT74" s="169"/>
      <c r="LVU74" s="169"/>
      <c r="LVV74" s="170"/>
      <c r="LVX74" s="164"/>
      <c r="LVY74" s="168"/>
      <c r="LVZ74" s="168"/>
      <c r="LWA74" s="169"/>
      <c r="LWB74" s="169"/>
      <c r="LWC74" s="169"/>
      <c r="LWD74" s="170"/>
      <c r="LWF74" s="164"/>
      <c r="LWG74" s="168"/>
      <c r="LWH74" s="168"/>
      <c r="LWI74" s="169"/>
      <c r="LWJ74" s="169"/>
      <c r="LWK74" s="169"/>
      <c r="LWL74" s="170"/>
      <c r="LWN74" s="164"/>
      <c r="LWO74" s="168"/>
      <c r="LWP74" s="168"/>
      <c r="LWQ74" s="169"/>
      <c r="LWR74" s="169"/>
      <c r="LWS74" s="169"/>
      <c r="LWT74" s="170"/>
      <c r="LWV74" s="164"/>
      <c r="LWW74" s="168"/>
      <c r="LWX74" s="168"/>
      <c r="LWY74" s="169"/>
      <c r="LWZ74" s="169"/>
      <c r="LXA74" s="169"/>
      <c r="LXB74" s="170"/>
      <c r="LXD74" s="164"/>
      <c r="LXE74" s="168"/>
      <c r="LXF74" s="168"/>
      <c r="LXG74" s="169"/>
      <c r="LXH74" s="169"/>
      <c r="LXI74" s="169"/>
      <c r="LXJ74" s="170"/>
      <c r="LXL74" s="164"/>
      <c r="LXM74" s="168"/>
      <c r="LXN74" s="168"/>
      <c r="LXO74" s="169"/>
      <c r="LXP74" s="169"/>
      <c r="LXQ74" s="169"/>
      <c r="LXR74" s="170"/>
      <c r="LXT74" s="164"/>
      <c r="LXU74" s="168"/>
      <c r="LXV74" s="168"/>
      <c r="LXW74" s="169"/>
      <c r="LXX74" s="169"/>
      <c r="LXY74" s="169"/>
      <c r="LXZ74" s="170"/>
      <c r="LYB74" s="164"/>
      <c r="LYC74" s="168"/>
      <c r="LYD74" s="168"/>
      <c r="LYE74" s="169"/>
      <c r="LYF74" s="169"/>
      <c r="LYG74" s="169"/>
      <c r="LYH74" s="170"/>
      <c r="LYJ74" s="164"/>
      <c r="LYK74" s="168"/>
      <c r="LYL74" s="168"/>
      <c r="LYM74" s="169"/>
      <c r="LYN74" s="169"/>
      <c r="LYO74" s="169"/>
      <c r="LYP74" s="170"/>
      <c r="LYR74" s="164"/>
      <c r="LYS74" s="168"/>
      <c r="LYT74" s="168"/>
      <c r="LYU74" s="169"/>
      <c r="LYV74" s="169"/>
      <c r="LYW74" s="169"/>
      <c r="LYX74" s="170"/>
      <c r="LYZ74" s="164"/>
      <c r="LZA74" s="168"/>
      <c r="LZB74" s="168"/>
      <c r="LZC74" s="169"/>
      <c r="LZD74" s="169"/>
      <c r="LZE74" s="169"/>
      <c r="LZF74" s="170"/>
      <c r="LZH74" s="164"/>
      <c r="LZI74" s="168"/>
      <c r="LZJ74" s="168"/>
      <c r="LZK74" s="169"/>
      <c r="LZL74" s="169"/>
      <c r="LZM74" s="169"/>
      <c r="LZN74" s="170"/>
      <c r="LZP74" s="164"/>
      <c r="LZQ74" s="168"/>
      <c r="LZR74" s="168"/>
      <c r="LZS74" s="169"/>
      <c r="LZT74" s="169"/>
      <c r="LZU74" s="169"/>
      <c r="LZV74" s="170"/>
      <c r="LZX74" s="164"/>
      <c r="LZY74" s="168"/>
      <c r="LZZ74" s="168"/>
      <c r="MAA74" s="169"/>
      <c r="MAB74" s="169"/>
      <c r="MAC74" s="169"/>
      <c r="MAD74" s="170"/>
      <c r="MAF74" s="164"/>
      <c r="MAG74" s="168"/>
      <c r="MAH74" s="168"/>
      <c r="MAI74" s="169"/>
      <c r="MAJ74" s="169"/>
      <c r="MAK74" s="169"/>
      <c r="MAL74" s="170"/>
      <c r="MAN74" s="164"/>
      <c r="MAO74" s="168"/>
      <c r="MAP74" s="168"/>
      <c r="MAQ74" s="169"/>
      <c r="MAR74" s="169"/>
      <c r="MAS74" s="169"/>
      <c r="MAT74" s="170"/>
      <c r="MAV74" s="164"/>
      <c r="MAW74" s="168"/>
      <c r="MAX74" s="168"/>
      <c r="MAY74" s="169"/>
      <c r="MAZ74" s="169"/>
      <c r="MBA74" s="169"/>
      <c r="MBB74" s="170"/>
      <c r="MBD74" s="164"/>
      <c r="MBE74" s="168"/>
      <c r="MBF74" s="168"/>
      <c r="MBG74" s="169"/>
      <c r="MBH74" s="169"/>
      <c r="MBI74" s="169"/>
      <c r="MBJ74" s="170"/>
      <c r="MBL74" s="164"/>
      <c r="MBM74" s="168"/>
      <c r="MBN74" s="168"/>
      <c r="MBO74" s="169"/>
      <c r="MBP74" s="169"/>
      <c r="MBQ74" s="169"/>
      <c r="MBR74" s="170"/>
      <c r="MBT74" s="164"/>
      <c r="MBU74" s="168"/>
      <c r="MBV74" s="168"/>
      <c r="MBW74" s="169"/>
      <c r="MBX74" s="169"/>
      <c r="MBY74" s="169"/>
      <c r="MBZ74" s="170"/>
      <c r="MCB74" s="164"/>
      <c r="MCC74" s="168"/>
      <c r="MCD74" s="168"/>
      <c r="MCE74" s="169"/>
      <c r="MCF74" s="169"/>
      <c r="MCG74" s="169"/>
      <c r="MCH74" s="170"/>
      <c r="MCJ74" s="164"/>
      <c r="MCK74" s="168"/>
      <c r="MCL74" s="168"/>
      <c r="MCM74" s="169"/>
      <c r="MCN74" s="169"/>
      <c r="MCO74" s="169"/>
      <c r="MCP74" s="170"/>
      <c r="MCR74" s="164"/>
      <c r="MCS74" s="168"/>
      <c r="MCT74" s="168"/>
      <c r="MCU74" s="169"/>
      <c r="MCV74" s="169"/>
      <c r="MCW74" s="169"/>
      <c r="MCX74" s="170"/>
      <c r="MCZ74" s="164"/>
      <c r="MDA74" s="168"/>
      <c r="MDB74" s="168"/>
      <c r="MDC74" s="169"/>
      <c r="MDD74" s="169"/>
      <c r="MDE74" s="169"/>
      <c r="MDF74" s="170"/>
      <c r="MDH74" s="164"/>
      <c r="MDI74" s="168"/>
      <c r="MDJ74" s="168"/>
      <c r="MDK74" s="169"/>
      <c r="MDL74" s="169"/>
      <c r="MDM74" s="169"/>
      <c r="MDN74" s="170"/>
      <c r="MDP74" s="164"/>
      <c r="MDQ74" s="168"/>
      <c r="MDR74" s="168"/>
      <c r="MDS74" s="169"/>
      <c r="MDT74" s="169"/>
      <c r="MDU74" s="169"/>
      <c r="MDV74" s="170"/>
      <c r="MDX74" s="164"/>
      <c r="MDY74" s="168"/>
      <c r="MDZ74" s="168"/>
      <c r="MEA74" s="169"/>
      <c r="MEB74" s="169"/>
      <c r="MEC74" s="169"/>
      <c r="MED74" s="170"/>
      <c r="MEF74" s="164"/>
      <c r="MEG74" s="168"/>
      <c r="MEH74" s="168"/>
      <c r="MEI74" s="169"/>
      <c r="MEJ74" s="169"/>
      <c r="MEK74" s="169"/>
      <c r="MEL74" s="170"/>
      <c r="MEN74" s="164"/>
      <c r="MEO74" s="168"/>
      <c r="MEP74" s="168"/>
      <c r="MEQ74" s="169"/>
      <c r="MER74" s="169"/>
      <c r="MES74" s="169"/>
      <c r="MET74" s="170"/>
      <c r="MEV74" s="164"/>
      <c r="MEW74" s="168"/>
      <c r="MEX74" s="168"/>
      <c r="MEY74" s="169"/>
      <c r="MEZ74" s="169"/>
      <c r="MFA74" s="169"/>
      <c r="MFB74" s="170"/>
      <c r="MFD74" s="164"/>
      <c r="MFE74" s="168"/>
      <c r="MFF74" s="168"/>
      <c r="MFG74" s="169"/>
      <c r="MFH74" s="169"/>
      <c r="MFI74" s="169"/>
      <c r="MFJ74" s="170"/>
      <c r="MFL74" s="164"/>
      <c r="MFM74" s="168"/>
      <c r="MFN74" s="168"/>
      <c r="MFO74" s="169"/>
      <c r="MFP74" s="169"/>
      <c r="MFQ74" s="169"/>
      <c r="MFR74" s="170"/>
      <c r="MFT74" s="164"/>
      <c r="MFU74" s="168"/>
      <c r="MFV74" s="168"/>
      <c r="MFW74" s="169"/>
      <c r="MFX74" s="169"/>
      <c r="MFY74" s="169"/>
      <c r="MFZ74" s="170"/>
      <c r="MGB74" s="164"/>
      <c r="MGC74" s="168"/>
      <c r="MGD74" s="168"/>
      <c r="MGE74" s="169"/>
      <c r="MGF74" s="169"/>
      <c r="MGG74" s="169"/>
      <c r="MGH74" s="170"/>
      <c r="MGJ74" s="164"/>
      <c r="MGK74" s="168"/>
      <c r="MGL74" s="168"/>
      <c r="MGM74" s="169"/>
      <c r="MGN74" s="169"/>
      <c r="MGO74" s="169"/>
      <c r="MGP74" s="170"/>
      <c r="MGR74" s="164"/>
      <c r="MGS74" s="168"/>
      <c r="MGT74" s="168"/>
      <c r="MGU74" s="169"/>
      <c r="MGV74" s="169"/>
      <c r="MGW74" s="169"/>
      <c r="MGX74" s="170"/>
      <c r="MGZ74" s="164"/>
      <c r="MHA74" s="168"/>
      <c r="MHB74" s="168"/>
      <c r="MHC74" s="169"/>
      <c r="MHD74" s="169"/>
      <c r="MHE74" s="169"/>
      <c r="MHF74" s="170"/>
      <c r="MHH74" s="164"/>
      <c r="MHI74" s="168"/>
      <c r="MHJ74" s="168"/>
      <c r="MHK74" s="169"/>
      <c r="MHL74" s="169"/>
      <c r="MHM74" s="169"/>
      <c r="MHN74" s="170"/>
      <c r="MHP74" s="164"/>
      <c r="MHQ74" s="168"/>
      <c r="MHR74" s="168"/>
      <c r="MHS74" s="169"/>
      <c r="MHT74" s="169"/>
      <c r="MHU74" s="169"/>
      <c r="MHV74" s="170"/>
      <c r="MHX74" s="164"/>
      <c r="MHY74" s="168"/>
      <c r="MHZ74" s="168"/>
      <c r="MIA74" s="169"/>
      <c r="MIB74" s="169"/>
      <c r="MIC74" s="169"/>
      <c r="MID74" s="170"/>
      <c r="MIF74" s="164"/>
      <c r="MIG74" s="168"/>
      <c r="MIH74" s="168"/>
      <c r="MII74" s="169"/>
      <c r="MIJ74" s="169"/>
      <c r="MIK74" s="169"/>
      <c r="MIL74" s="170"/>
      <c r="MIN74" s="164"/>
      <c r="MIO74" s="168"/>
      <c r="MIP74" s="168"/>
      <c r="MIQ74" s="169"/>
      <c r="MIR74" s="169"/>
      <c r="MIS74" s="169"/>
      <c r="MIT74" s="170"/>
      <c r="MIV74" s="164"/>
      <c r="MIW74" s="168"/>
      <c r="MIX74" s="168"/>
      <c r="MIY74" s="169"/>
      <c r="MIZ74" s="169"/>
      <c r="MJA74" s="169"/>
      <c r="MJB74" s="170"/>
      <c r="MJD74" s="164"/>
      <c r="MJE74" s="168"/>
      <c r="MJF74" s="168"/>
      <c r="MJG74" s="169"/>
      <c r="MJH74" s="169"/>
      <c r="MJI74" s="169"/>
      <c r="MJJ74" s="170"/>
      <c r="MJL74" s="164"/>
      <c r="MJM74" s="168"/>
      <c r="MJN74" s="168"/>
      <c r="MJO74" s="169"/>
      <c r="MJP74" s="169"/>
      <c r="MJQ74" s="169"/>
      <c r="MJR74" s="170"/>
      <c r="MJT74" s="164"/>
      <c r="MJU74" s="168"/>
      <c r="MJV74" s="168"/>
      <c r="MJW74" s="169"/>
      <c r="MJX74" s="169"/>
      <c r="MJY74" s="169"/>
      <c r="MJZ74" s="170"/>
      <c r="MKB74" s="164"/>
      <c r="MKC74" s="168"/>
      <c r="MKD74" s="168"/>
      <c r="MKE74" s="169"/>
      <c r="MKF74" s="169"/>
      <c r="MKG74" s="169"/>
      <c r="MKH74" s="170"/>
      <c r="MKJ74" s="164"/>
      <c r="MKK74" s="168"/>
      <c r="MKL74" s="168"/>
      <c r="MKM74" s="169"/>
      <c r="MKN74" s="169"/>
      <c r="MKO74" s="169"/>
      <c r="MKP74" s="170"/>
      <c r="MKR74" s="164"/>
      <c r="MKS74" s="168"/>
      <c r="MKT74" s="168"/>
      <c r="MKU74" s="169"/>
      <c r="MKV74" s="169"/>
      <c r="MKW74" s="169"/>
      <c r="MKX74" s="170"/>
      <c r="MKZ74" s="164"/>
      <c r="MLA74" s="168"/>
      <c r="MLB74" s="168"/>
      <c r="MLC74" s="169"/>
      <c r="MLD74" s="169"/>
      <c r="MLE74" s="169"/>
      <c r="MLF74" s="170"/>
      <c r="MLH74" s="164"/>
      <c r="MLI74" s="168"/>
      <c r="MLJ74" s="168"/>
      <c r="MLK74" s="169"/>
      <c r="MLL74" s="169"/>
      <c r="MLM74" s="169"/>
      <c r="MLN74" s="170"/>
      <c r="MLP74" s="164"/>
      <c r="MLQ74" s="168"/>
      <c r="MLR74" s="168"/>
      <c r="MLS74" s="169"/>
      <c r="MLT74" s="169"/>
      <c r="MLU74" s="169"/>
      <c r="MLV74" s="170"/>
      <c r="MLX74" s="164"/>
      <c r="MLY74" s="168"/>
      <c r="MLZ74" s="168"/>
      <c r="MMA74" s="169"/>
      <c r="MMB74" s="169"/>
      <c r="MMC74" s="169"/>
      <c r="MMD74" s="170"/>
      <c r="MMF74" s="164"/>
      <c r="MMG74" s="168"/>
      <c r="MMH74" s="168"/>
      <c r="MMI74" s="169"/>
      <c r="MMJ74" s="169"/>
      <c r="MMK74" s="169"/>
      <c r="MML74" s="170"/>
      <c r="MMN74" s="164"/>
      <c r="MMO74" s="168"/>
      <c r="MMP74" s="168"/>
      <c r="MMQ74" s="169"/>
      <c r="MMR74" s="169"/>
      <c r="MMS74" s="169"/>
      <c r="MMT74" s="170"/>
      <c r="MMV74" s="164"/>
      <c r="MMW74" s="168"/>
      <c r="MMX74" s="168"/>
      <c r="MMY74" s="169"/>
      <c r="MMZ74" s="169"/>
      <c r="MNA74" s="169"/>
      <c r="MNB74" s="170"/>
      <c r="MND74" s="164"/>
      <c r="MNE74" s="168"/>
      <c r="MNF74" s="168"/>
      <c r="MNG74" s="169"/>
      <c r="MNH74" s="169"/>
      <c r="MNI74" s="169"/>
      <c r="MNJ74" s="170"/>
      <c r="MNL74" s="164"/>
      <c r="MNM74" s="168"/>
      <c r="MNN74" s="168"/>
      <c r="MNO74" s="169"/>
      <c r="MNP74" s="169"/>
      <c r="MNQ74" s="169"/>
      <c r="MNR74" s="170"/>
      <c r="MNT74" s="164"/>
      <c r="MNU74" s="168"/>
      <c r="MNV74" s="168"/>
      <c r="MNW74" s="169"/>
      <c r="MNX74" s="169"/>
      <c r="MNY74" s="169"/>
      <c r="MNZ74" s="170"/>
      <c r="MOB74" s="164"/>
      <c r="MOC74" s="168"/>
      <c r="MOD74" s="168"/>
      <c r="MOE74" s="169"/>
      <c r="MOF74" s="169"/>
      <c r="MOG74" s="169"/>
      <c r="MOH74" s="170"/>
      <c r="MOJ74" s="164"/>
      <c r="MOK74" s="168"/>
      <c r="MOL74" s="168"/>
      <c r="MOM74" s="169"/>
      <c r="MON74" s="169"/>
      <c r="MOO74" s="169"/>
      <c r="MOP74" s="170"/>
      <c r="MOR74" s="164"/>
      <c r="MOS74" s="168"/>
      <c r="MOT74" s="168"/>
      <c r="MOU74" s="169"/>
      <c r="MOV74" s="169"/>
      <c r="MOW74" s="169"/>
      <c r="MOX74" s="170"/>
      <c r="MOZ74" s="164"/>
      <c r="MPA74" s="168"/>
      <c r="MPB74" s="168"/>
      <c r="MPC74" s="169"/>
      <c r="MPD74" s="169"/>
      <c r="MPE74" s="169"/>
      <c r="MPF74" s="170"/>
      <c r="MPH74" s="164"/>
      <c r="MPI74" s="168"/>
      <c r="MPJ74" s="168"/>
      <c r="MPK74" s="169"/>
      <c r="MPL74" s="169"/>
      <c r="MPM74" s="169"/>
      <c r="MPN74" s="170"/>
      <c r="MPP74" s="164"/>
      <c r="MPQ74" s="168"/>
      <c r="MPR74" s="168"/>
      <c r="MPS74" s="169"/>
      <c r="MPT74" s="169"/>
      <c r="MPU74" s="169"/>
      <c r="MPV74" s="170"/>
      <c r="MPX74" s="164"/>
      <c r="MPY74" s="168"/>
      <c r="MPZ74" s="168"/>
      <c r="MQA74" s="169"/>
      <c r="MQB74" s="169"/>
      <c r="MQC74" s="169"/>
      <c r="MQD74" s="170"/>
      <c r="MQF74" s="164"/>
      <c r="MQG74" s="168"/>
      <c r="MQH74" s="168"/>
      <c r="MQI74" s="169"/>
      <c r="MQJ74" s="169"/>
      <c r="MQK74" s="169"/>
      <c r="MQL74" s="170"/>
      <c r="MQN74" s="164"/>
      <c r="MQO74" s="168"/>
      <c r="MQP74" s="168"/>
      <c r="MQQ74" s="169"/>
      <c r="MQR74" s="169"/>
      <c r="MQS74" s="169"/>
      <c r="MQT74" s="170"/>
      <c r="MQV74" s="164"/>
      <c r="MQW74" s="168"/>
      <c r="MQX74" s="168"/>
      <c r="MQY74" s="169"/>
      <c r="MQZ74" s="169"/>
      <c r="MRA74" s="169"/>
      <c r="MRB74" s="170"/>
      <c r="MRD74" s="164"/>
      <c r="MRE74" s="168"/>
      <c r="MRF74" s="168"/>
      <c r="MRG74" s="169"/>
      <c r="MRH74" s="169"/>
      <c r="MRI74" s="169"/>
      <c r="MRJ74" s="170"/>
      <c r="MRL74" s="164"/>
      <c r="MRM74" s="168"/>
      <c r="MRN74" s="168"/>
      <c r="MRO74" s="169"/>
      <c r="MRP74" s="169"/>
      <c r="MRQ74" s="169"/>
      <c r="MRR74" s="170"/>
      <c r="MRT74" s="164"/>
      <c r="MRU74" s="168"/>
      <c r="MRV74" s="168"/>
      <c r="MRW74" s="169"/>
      <c r="MRX74" s="169"/>
      <c r="MRY74" s="169"/>
      <c r="MRZ74" s="170"/>
      <c r="MSB74" s="164"/>
      <c r="MSC74" s="168"/>
      <c r="MSD74" s="168"/>
      <c r="MSE74" s="169"/>
      <c r="MSF74" s="169"/>
      <c r="MSG74" s="169"/>
      <c r="MSH74" s="170"/>
      <c r="MSJ74" s="164"/>
      <c r="MSK74" s="168"/>
      <c r="MSL74" s="168"/>
      <c r="MSM74" s="169"/>
      <c r="MSN74" s="169"/>
      <c r="MSO74" s="169"/>
      <c r="MSP74" s="170"/>
      <c r="MSR74" s="164"/>
      <c r="MSS74" s="168"/>
      <c r="MST74" s="168"/>
      <c r="MSU74" s="169"/>
      <c r="MSV74" s="169"/>
      <c r="MSW74" s="169"/>
      <c r="MSX74" s="170"/>
      <c r="MSZ74" s="164"/>
      <c r="MTA74" s="168"/>
      <c r="MTB74" s="168"/>
      <c r="MTC74" s="169"/>
      <c r="MTD74" s="169"/>
      <c r="MTE74" s="169"/>
      <c r="MTF74" s="170"/>
      <c r="MTH74" s="164"/>
      <c r="MTI74" s="168"/>
      <c r="MTJ74" s="168"/>
      <c r="MTK74" s="169"/>
      <c r="MTL74" s="169"/>
      <c r="MTM74" s="169"/>
      <c r="MTN74" s="170"/>
      <c r="MTP74" s="164"/>
      <c r="MTQ74" s="168"/>
      <c r="MTR74" s="168"/>
      <c r="MTS74" s="169"/>
      <c r="MTT74" s="169"/>
      <c r="MTU74" s="169"/>
      <c r="MTV74" s="170"/>
      <c r="MTX74" s="164"/>
      <c r="MTY74" s="168"/>
      <c r="MTZ74" s="168"/>
      <c r="MUA74" s="169"/>
      <c r="MUB74" s="169"/>
      <c r="MUC74" s="169"/>
      <c r="MUD74" s="170"/>
      <c r="MUF74" s="164"/>
      <c r="MUG74" s="168"/>
      <c r="MUH74" s="168"/>
      <c r="MUI74" s="169"/>
      <c r="MUJ74" s="169"/>
      <c r="MUK74" s="169"/>
      <c r="MUL74" s="170"/>
      <c r="MUN74" s="164"/>
      <c r="MUO74" s="168"/>
      <c r="MUP74" s="168"/>
      <c r="MUQ74" s="169"/>
      <c r="MUR74" s="169"/>
      <c r="MUS74" s="169"/>
      <c r="MUT74" s="170"/>
      <c r="MUV74" s="164"/>
      <c r="MUW74" s="168"/>
      <c r="MUX74" s="168"/>
      <c r="MUY74" s="169"/>
      <c r="MUZ74" s="169"/>
      <c r="MVA74" s="169"/>
      <c r="MVB74" s="170"/>
      <c r="MVD74" s="164"/>
      <c r="MVE74" s="168"/>
      <c r="MVF74" s="168"/>
      <c r="MVG74" s="169"/>
      <c r="MVH74" s="169"/>
      <c r="MVI74" s="169"/>
      <c r="MVJ74" s="170"/>
      <c r="MVL74" s="164"/>
      <c r="MVM74" s="168"/>
      <c r="MVN74" s="168"/>
      <c r="MVO74" s="169"/>
      <c r="MVP74" s="169"/>
      <c r="MVQ74" s="169"/>
      <c r="MVR74" s="170"/>
      <c r="MVT74" s="164"/>
      <c r="MVU74" s="168"/>
      <c r="MVV74" s="168"/>
      <c r="MVW74" s="169"/>
      <c r="MVX74" s="169"/>
      <c r="MVY74" s="169"/>
      <c r="MVZ74" s="170"/>
      <c r="MWB74" s="164"/>
      <c r="MWC74" s="168"/>
      <c r="MWD74" s="168"/>
      <c r="MWE74" s="169"/>
      <c r="MWF74" s="169"/>
      <c r="MWG74" s="169"/>
      <c r="MWH74" s="170"/>
      <c r="MWJ74" s="164"/>
      <c r="MWK74" s="168"/>
      <c r="MWL74" s="168"/>
      <c r="MWM74" s="169"/>
      <c r="MWN74" s="169"/>
      <c r="MWO74" s="169"/>
      <c r="MWP74" s="170"/>
      <c r="MWR74" s="164"/>
      <c r="MWS74" s="168"/>
      <c r="MWT74" s="168"/>
      <c r="MWU74" s="169"/>
      <c r="MWV74" s="169"/>
      <c r="MWW74" s="169"/>
      <c r="MWX74" s="170"/>
      <c r="MWZ74" s="164"/>
      <c r="MXA74" s="168"/>
      <c r="MXB74" s="168"/>
      <c r="MXC74" s="169"/>
      <c r="MXD74" s="169"/>
      <c r="MXE74" s="169"/>
      <c r="MXF74" s="170"/>
      <c r="MXH74" s="164"/>
      <c r="MXI74" s="168"/>
      <c r="MXJ74" s="168"/>
      <c r="MXK74" s="169"/>
      <c r="MXL74" s="169"/>
      <c r="MXM74" s="169"/>
      <c r="MXN74" s="170"/>
      <c r="MXP74" s="164"/>
      <c r="MXQ74" s="168"/>
      <c r="MXR74" s="168"/>
      <c r="MXS74" s="169"/>
      <c r="MXT74" s="169"/>
      <c r="MXU74" s="169"/>
      <c r="MXV74" s="170"/>
      <c r="MXX74" s="164"/>
      <c r="MXY74" s="168"/>
      <c r="MXZ74" s="168"/>
      <c r="MYA74" s="169"/>
      <c r="MYB74" s="169"/>
      <c r="MYC74" s="169"/>
      <c r="MYD74" s="170"/>
      <c r="MYF74" s="164"/>
      <c r="MYG74" s="168"/>
      <c r="MYH74" s="168"/>
      <c r="MYI74" s="169"/>
      <c r="MYJ74" s="169"/>
      <c r="MYK74" s="169"/>
      <c r="MYL74" s="170"/>
      <c r="MYN74" s="164"/>
      <c r="MYO74" s="168"/>
      <c r="MYP74" s="168"/>
      <c r="MYQ74" s="169"/>
      <c r="MYR74" s="169"/>
      <c r="MYS74" s="169"/>
      <c r="MYT74" s="170"/>
      <c r="MYV74" s="164"/>
      <c r="MYW74" s="168"/>
      <c r="MYX74" s="168"/>
      <c r="MYY74" s="169"/>
      <c r="MYZ74" s="169"/>
      <c r="MZA74" s="169"/>
      <c r="MZB74" s="170"/>
      <c r="MZD74" s="164"/>
      <c r="MZE74" s="168"/>
      <c r="MZF74" s="168"/>
      <c r="MZG74" s="169"/>
      <c r="MZH74" s="169"/>
      <c r="MZI74" s="169"/>
      <c r="MZJ74" s="170"/>
      <c r="MZL74" s="164"/>
      <c r="MZM74" s="168"/>
      <c r="MZN74" s="168"/>
      <c r="MZO74" s="169"/>
      <c r="MZP74" s="169"/>
      <c r="MZQ74" s="169"/>
      <c r="MZR74" s="170"/>
      <c r="MZT74" s="164"/>
      <c r="MZU74" s="168"/>
      <c r="MZV74" s="168"/>
      <c r="MZW74" s="169"/>
      <c r="MZX74" s="169"/>
      <c r="MZY74" s="169"/>
      <c r="MZZ74" s="170"/>
      <c r="NAB74" s="164"/>
      <c r="NAC74" s="168"/>
      <c r="NAD74" s="168"/>
      <c r="NAE74" s="169"/>
      <c r="NAF74" s="169"/>
      <c r="NAG74" s="169"/>
      <c r="NAH74" s="170"/>
      <c r="NAJ74" s="164"/>
      <c r="NAK74" s="168"/>
      <c r="NAL74" s="168"/>
      <c r="NAM74" s="169"/>
      <c r="NAN74" s="169"/>
      <c r="NAO74" s="169"/>
      <c r="NAP74" s="170"/>
      <c r="NAR74" s="164"/>
      <c r="NAS74" s="168"/>
      <c r="NAT74" s="168"/>
      <c r="NAU74" s="169"/>
      <c r="NAV74" s="169"/>
      <c r="NAW74" s="169"/>
      <c r="NAX74" s="170"/>
      <c r="NAZ74" s="164"/>
      <c r="NBA74" s="168"/>
      <c r="NBB74" s="168"/>
      <c r="NBC74" s="169"/>
      <c r="NBD74" s="169"/>
      <c r="NBE74" s="169"/>
      <c r="NBF74" s="170"/>
      <c r="NBH74" s="164"/>
      <c r="NBI74" s="168"/>
      <c r="NBJ74" s="168"/>
      <c r="NBK74" s="169"/>
      <c r="NBL74" s="169"/>
      <c r="NBM74" s="169"/>
      <c r="NBN74" s="170"/>
      <c r="NBP74" s="164"/>
      <c r="NBQ74" s="168"/>
      <c r="NBR74" s="168"/>
      <c r="NBS74" s="169"/>
      <c r="NBT74" s="169"/>
      <c r="NBU74" s="169"/>
      <c r="NBV74" s="170"/>
      <c r="NBX74" s="164"/>
      <c r="NBY74" s="168"/>
      <c r="NBZ74" s="168"/>
      <c r="NCA74" s="169"/>
      <c r="NCB74" s="169"/>
      <c r="NCC74" s="169"/>
      <c r="NCD74" s="170"/>
      <c r="NCF74" s="164"/>
      <c r="NCG74" s="168"/>
      <c r="NCH74" s="168"/>
      <c r="NCI74" s="169"/>
      <c r="NCJ74" s="169"/>
      <c r="NCK74" s="169"/>
      <c r="NCL74" s="170"/>
      <c r="NCN74" s="164"/>
      <c r="NCO74" s="168"/>
      <c r="NCP74" s="168"/>
      <c r="NCQ74" s="169"/>
      <c r="NCR74" s="169"/>
      <c r="NCS74" s="169"/>
      <c r="NCT74" s="170"/>
      <c r="NCV74" s="164"/>
      <c r="NCW74" s="168"/>
      <c r="NCX74" s="168"/>
      <c r="NCY74" s="169"/>
      <c r="NCZ74" s="169"/>
      <c r="NDA74" s="169"/>
      <c r="NDB74" s="170"/>
      <c r="NDD74" s="164"/>
      <c r="NDE74" s="168"/>
      <c r="NDF74" s="168"/>
      <c r="NDG74" s="169"/>
      <c r="NDH74" s="169"/>
      <c r="NDI74" s="169"/>
      <c r="NDJ74" s="170"/>
      <c r="NDL74" s="164"/>
      <c r="NDM74" s="168"/>
      <c r="NDN74" s="168"/>
      <c r="NDO74" s="169"/>
      <c r="NDP74" s="169"/>
      <c r="NDQ74" s="169"/>
      <c r="NDR74" s="170"/>
      <c r="NDT74" s="164"/>
      <c r="NDU74" s="168"/>
      <c r="NDV74" s="168"/>
      <c r="NDW74" s="169"/>
      <c r="NDX74" s="169"/>
      <c r="NDY74" s="169"/>
      <c r="NDZ74" s="170"/>
      <c r="NEB74" s="164"/>
      <c r="NEC74" s="168"/>
      <c r="NED74" s="168"/>
      <c r="NEE74" s="169"/>
      <c r="NEF74" s="169"/>
      <c r="NEG74" s="169"/>
      <c r="NEH74" s="170"/>
      <c r="NEJ74" s="164"/>
      <c r="NEK74" s="168"/>
      <c r="NEL74" s="168"/>
      <c r="NEM74" s="169"/>
      <c r="NEN74" s="169"/>
      <c r="NEO74" s="169"/>
      <c r="NEP74" s="170"/>
      <c r="NER74" s="164"/>
      <c r="NES74" s="168"/>
      <c r="NET74" s="168"/>
      <c r="NEU74" s="169"/>
      <c r="NEV74" s="169"/>
      <c r="NEW74" s="169"/>
      <c r="NEX74" s="170"/>
      <c r="NEZ74" s="164"/>
      <c r="NFA74" s="168"/>
      <c r="NFB74" s="168"/>
      <c r="NFC74" s="169"/>
      <c r="NFD74" s="169"/>
      <c r="NFE74" s="169"/>
      <c r="NFF74" s="170"/>
      <c r="NFH74" s="164"/>
      <c r="NFI74" s="168"/>
      <c r="NFJ74" s="168"/>
      <c r="NFK74" s="169"/>
      <c r="NFL74" s="169"/>
      <c r="NFM74" s="169"/>
      <c r="NFN74" s="170"/>
      <c r="NFP74" s="164"/>
      <c r="NFQ74" s="168"/>
      <c r="NFR74" s="168"/>
      <c r="NFS74" s="169"/>
      <c r="NFT74" s="169"/>
      <c r="NFU74" s="169"/>
      <c r="NFV74" s="170"/>
      <c r="NFX74" s="164"/>
      <c r="NFY74" s="168"/>
      <c r="NFZ74" s="168"/>
      <c r="NGA74" s="169"/>
      <c r="NGB74" s="169"/>
      <c r="NGC74" s="169"/>
      <c r="NGD74" s="170"/>
      <c r="NGF74" s="164"/>
      <c r="NGG74" s="168"/>
      <c r="NGH74" s="168"/>
      <c r="NGI74" s="169"/>
      <c r="NGJ74" s="169"/>
      <c r="NGK74" s="169"/>
      <c r="NGL74" s="170"/>
      <c r="NGN74" s="164"/>
      <c r="NGO74" s="168"/>
      <c r="NGP74" s="168"/>
      <c r="NGQ74" s="169"/>
      <c r="NGR74" s="169"/>
      <c r="NGS74" s="169"/>
      <c r="NGT74" s="170"/>
      <c r="NGV74" s="164"/>
      <c r="NGW74" s="168"/>
      <c r="NGX74" s="168"/>
      <c r="NGY74" s="169"/>
      <c r="NGZ74" s="169"/>
      <c r="NHA74" s="169"/>
      <c r="NHB74" s="170"/>
      <c r="NHD74" s="164"/>
      <c r="NHE74" s="168"/>
      <c r="NHF74" s="168"/>
      <c r="NHG74" s="169"/>
      <c r="NHH74" s="169"/>
      <c r="NHI74" s="169"/>
      <c r="NHJ74" s="170"/>
      <c r="NHL74" s="164"/>
      <c r="NHM74" s="168"/>
      <c r="NHN74" s="168"/>
      <c r="NHO74" s="169"/>
      <c r="NHP74" s="169"/>
      <c r="NHQ74" s="169"/>
      <c r="NHR74" s="170"/>
      <c r="NHT74" s="164"/>
      <c r="NHU74" s="168"/>
      <c r="NHV74" s="168"/>
      <c r="NHW74" s="169"/>
      <c r="NHX74" s="169"/>
      <c r="NHY74" s="169"/>
      <c r="NHZ74" s="170"/>
      <c r="NIB74" s="164"/>
      <c r="NIC74" s="168"/>
      <c r="NID74" s="168"/>
      <c r="NIE74" s="169"/>
      <c r="NIF74" s="169"/>
      <c r="NIG74" s="169"/>
      <c r="NIH74" s="170"/>
      <c r="NIJ74" s="164"/>
      <c r="NIK74" s="168"/>
      <c r="NIL74" s="168"/>
      <c r="NIM74" s="169"/>
      <c r="NIN74" s="169"/>
      <c r="NIO74" s="169"/>
      <c r="NIP74" s="170"/>
      <c r="NIR74" s="164"/>
      <c r="NIS74" s="168"/>
      <c r="NIT74" s="168"/>
      <c r="NIU74" s="169"/>
      <c r="NIV74" s="169"/>
      <c r="NIW74" s="169"/>
      <c r="NIX74" s="170"/>
      <c r="NIZ74" s="164"/>
      <c r="NJA74" s="168"/>
      <c r="NJB74" s="168"/>
      <c r="NJC74" s="169"/>
      <c r="NJD74" s="169"/>
      <c r="NJE74" s="169"/>
      <c r="NJF74" s="170"/>
      <c r="NJH74" s="164"/>
      <c r="NJI74" s="168"/>
      <c r="NJJ74" s="168"/>
      <c r="NJK74" s="169"/>
      <c r="NJL74" s="169"/>
      <c r="NJM74" s="169"/>
      <c r="NJN74" s="170"/>
      <c r="NJP74" s="164"/>
      <c r="NJQ74" s="168"/>
      <c r="NJR74" s="168"/>
      <c r="NJS74" s="169"/>
      <c r="NJT74" s="169"/>
      <c r="NJU74" s="169"/>
      <c r="NJV74" s="170"/>
      <c r="NJX74" s="164"/>
      <c r="NJY74" s="168"/>
      <c r="NJZ74" s="168"/>
      <c r="NKA74" s="169"/>
      <c r="NKB74" s="169"/>
      <c r="NKC74" s="169"/>
      <c r="NKD74" s="170"/>
      <c r="NKF74" s="164"/>
      <c r="NKG74" s="168"/>
      <c r="NKH74" s="168"/>
      <c r="NKI74" s="169"/>
      <c r="NKJ74" s="169"/>
      <c r="NKK74" s="169"/>
      <c r="NKL74" s="170"/>
      <c r="NKN74" s="164"/>
      <c r="NKO74" s="168"/>
      <c r="NKP74" s="168"/>
      <c r="NKQ74" s="169"/>
      <c r="NKR74" s="169"/>
      <c r="NKS74" s="169"/>
      <c r="NKT74" s="170"/>
      <c r="NKV74" s="164"/>
      <c r="NKW74" s="168"/>
      <c r="NKX74" s="168"/>
      <c r="NKY74" s="169"/>
      <c r="NKZ74" s="169"/>
      <c r="NLA74" s="169"/>
      <c r="NLB74" s="170"/>
      <c r="NLD74" s="164"/>
      <c r="NLE74" s="168"/>
      <c r="NLF74" s="168"/>
      <c r="NLG74" s="169"/>
      <c r="NLH74" s="169"/>
      <c r="NLI74" s="169"/>
      <c r="NLJ74" s="170"/>
      <c r="NLL74" s="164"/>
      <c r="NLM74" s="168"/>
      <c r="NLN74" s="168"/>
      <c r="NLO74" s="169"/>
      <c r="NLP74" s="169"/>
      <c r="NLQ74" s="169"/>
      <c r="NLR74" s="170"/>
      <c r="NLT74" s="164"/>
      <c r="NLU74" s="168"/>
      <c r="NLV74" s="168"/>
      <c r="NLW74" s="169"/>
      <c r="NLX74" s="169"/>
      <c r="NLY74" s="169"/>
      <c r="NLZ74" s="170"/>
      <c r="NMB74" s="164"/>
      <c r="NMC74" s="168"/>
      <c r="NMD74" s="168"/>
      <c r="NME74" s="169"/>
      <c r="NMF74" s="169"/>
      <c r="NMG74" s="169"/>
      <c r="NMH74" s="170"/>
      <c r="NMJ74" s="164"/>
      <c r="NMK74" s="168"/>
      <c r="NML74" s="168"/>
      <c r="NMM74" s="169"/>
      <c r="NMN74" s="169"/>
      <c r="NMO74" s="169"/>
      <c r="NMP74" s="170"/>
      <c r="NMR74" s="164"/>
      <c r="NMS74" s="168"/>
      <c r="NMT74" s="168"/>
      <c r="NMU74" s="169"/>
      <c r="NMV74" s="169"/>
      <c r="NMW74" s="169"/>
      <c r="NMX74" s="170"/>
      <c r="NMZ74" s="164"/>
      <c r="NNA74" s="168"/>
      <c r="NNB74" s="168"/>
      <c r="NNC74" s="169"/>
      <c r="NND74" s="169"/>
      <c r="NNE74" s="169"/>
      <c r="NNF74" s="170"/>
      <c r="NNH74" s="164"/>
      <c r="NNI74" s="168"/>
      <c r="NNJ74" s="168"/>
      <c r="NNK74" s="169"/>
      <c r="NNL74" s="169"/>
      <c r="NNM74" s="169"/>
      <c r="NNN74" s="170"/>
      <c r="NNP74" s="164"/>
      <c r="NNQ74" s="168"/>
      <c r="NNR74" s="168"/>
      <c r="NNS74" s="169"/>
      <c r="NNT74" s="169"/>
      <c r="NNU74" s="169"/>
      <c r="NNV74" s="170"/>
      <c r="NNX74" s="164"/>
      <c r="NNY74" s="168"/>
      <c r="NNZ74" s="168"/>
      <c r="NOA74" s="169"/>
      <c r="NOB74" s="169"/>
      <c r="NOC74" s="169"/>
      <c r="NOD74" s="170"/>
      <c r="NOF74" s="164"/>
      <c r="NOG74" s="168"/>
      <c r="NOH74" s="168"/>
      <c r="NOI74" s="169"/>
      <c r="NOJ74" s="169"/>
      <c r="NOK74" s="169"/>
      <c r="NOL74" s="170"/>
      <c r="NON74" s="164"/>
      <c r="NOO74" s="168"/>
      <c r="NOP74" s="168"/>
      <c r="NOQ74" s="169"/>
      <c r="NOR74" s="169"/>
      <c r="NOS74" s="169"/>
      <c r="NOT74" s="170"/>
      <c r="NOV74" s="164"/>
      <c r="NOW74" s="168"/>
      <c r="NOX74" s="168"/>
      <c r="NOY74" s="169"/>
      <c r="NOZ74" s="169"/>
      <c r="NPA74" s="169"/>
      <c r="NPB74" s="170"/>
      <c r="NPD74" s="164"/>
      <c r="NPE74" s="168"/>
      <c r="NPF74" s="168"/>
      <c r="NPG74" s="169"/>
      <c r="NPH74" s="169"/>
      <c r="NPI74" s="169"/>
      <c r="NPJ74" s="170"/>
      <c r="NPL74" s="164"/>
      <c r="NPM74" s="168"/>
      <c r="NPN74" s="168"/>
      <c r="NPO74" s="169"/>
      <c r="NPP74" s="169"/>
      <c r="NPQ74" s="169"/>
      <c r="NPR74" s="170"/>
      <c r="NPT74" s="164"/>
      <c r="NPU74" s="168"/>
      <c r="NPV74" s="168"/>
      <c r="NPW74" s="169"/>
      <c r="NPX74" s="169"/>
      <c r="NPY74" s="169"/>
      <c r="NPZ74" s="170"/>
      <c r="NQB74" s="164"/>
      <c r="NQC74" s="168"/>
      <c r="NQD74" s="168"/>
      <c r="NQE74" s="169"/>
      <c r="NQF74" s="169"/>
      <c r="NQG74" s="169"/>
      <c r="NQH74" s="170"/>
      <c r="NQJ74" s="164"/>
      <c r="NQK74" s="168"/>
      <c r="NQL74" s="168"/>
      <c r="NQM74" s="169"/>
      <c r="NQN74" s="169"/>
      <c r="NQO74" s="169"/>
      <c r="NQP74" s="170"/>
      <c r="NQR74" s="164"/>
      <c r="NQS74" s="168"/>
      <c r="NQT74" s="168"/>
      <c r="NQU74" s="169"/>
      <c r="NQV74" s="169"/>
      <c r="NQW74" s="169"/>
      <c r="NQX74" s="170"/>
      <c r="NQZ74" s="164"/>
      <c r="NRA74" s="168"/>
      <c r="NRB74" s="168"/>
      <c r="NRC74" s="169"/>
      <c r="NRD74" s="169"/>
      <c r="NRE74" s="169"/>
      <c r="NRF74" s="170"/>
      <c r="NRH74" s="164"/>
      <c r="NRI74" s="168"/>
      <c r="NRJ74" s="168"/>
      <c r="NRK74" s="169"/>
      <c r="NRL74" s="169"/>
      <c r="NRM74" s="169"/>
      <c r="NRN74" s="170"/>
      <c r="NRP74" s="164"/>
      <c r="NRQ74" s="168"/>
      <c r="NRR74" s="168"/>
      <c r="NRS74" s="169"/>
      <c r="NRT74" s="169"/>
      <c r="NRU74" s="169"/>
      <c r="NRV74" s="170"/>
      <c r="NRX74" s="164"/>
      <c r="NRY74" s="168"/>
      <c r="NRZ74" s="168"/>
      <c r="NSA74" s="169"/>
      <c r="NSB74" s="169"/>
      <c r="NSC74" s="169"/>
      <c r="NSD74" s="170"/>
      <c r="NSF74" s="164"/>
      <c r="NSG74" s="168"/>
      <c r="NSH74" s="168"/>
      <c r="NSI74" s="169"/>
      <c r="NSJ74" s="169"/>
      <c r="NSK74" s="169"/>
      <c r="NSL74" s="170"/>
      <c r="NSN74" s="164"/>
      <c r="NSO74" s="168"/>
      <c r="NSP74" s="168"/>
      <c r="NSQ74" s="169"/>
      <c r="NSR74" s="169"/>
      <c r="NSS74" s="169"/>
      <c r="NST74" s="170"/>
      <c r="NSV74" s="164"/>
      <c r="NSW74" s="168"/>
      <c r="NSX74" s="168"/>
      <c r="NSY74" s="169"/>
      <c r="NSZ74" s="169"/>
      <c r="NTA74" s="169"/>
      <c r="NTB74" s="170"/>
      <c r="NTD74" s="164"/>
      <c r="NTE74" s="168"/>
      <c r="NTF74" s="168"/>
      <c r="NTG74" s="169"/>
      <c r="NTH74" s="169"/>
      <c r="NTI74" s="169"/>
      <c r="NTJ74" s="170"/>
      <c r="NTL74" s="164"/>
      <c r="NTM74" s="168"/>
      <c r="NTN74" s="168"/>
      <c r="NTO74" s="169"/>
      <c r="NTP74" s="169"/>
      <c r="NTQ74" s="169"/>
      <c r="NTR74" s="170"/>
      <c r="NTT74" s="164"/>
      <c r="NTU74" s="168"/>
      <c r="NTV74" s="168"/>
      <c r="NTW74" s="169"/>
      <c r="NTX74" s="169"/>
      <c r="NTY74" s="169"/>
      <c r="NTZ74" s="170"/>
      <c r="NUB74" s="164"/>
      <c r="NUC74" s="168"/>
      <c r="NUD74" s="168"/>
      <c r="NUE74" s="169"/>
      <c r="NUF74" s="169"/>
      <c r="NUG74" s="169"/>
      <c r="NUH74" s="170"/>
      <c r="NUJ74" s="164"/>
      <c r="NUK74" s="168"/>
      <c r="NUL74" s="168"/>
      <c r="NUM74" s="169"/>
      <c r="NUN74" s="169"/>
      <c r="NUO74" s="169"/>
      <c r="NUP74" s="170"/>
      <c r="NUR74" s="164"/>
      <c r="NUS74" s="168"/>
      <c r="NUT74" s="168"/>
      <c r="NUU74" s="169"/>
      <c r="NUV74" s="169"/>
      <c r="NUW74" s="169"/>
      <c r="NUX74" s="170"/>
      <c r="NUZ74" s="164"/>
      <c r="NVA74" s="168"/>
      <c r="NVB74" s="168"/>
      <c r="NVC74" s="169"/>
      <c r="NVD74" s="169"/>
      <c r="NVE74" s="169"/>
      <c r="NVF74" s="170"/>
      <c r="NVH74" s="164"/>
      <c r="NVI74" s="168"/>
      <c r="NVJ74" s="168"/>
      <c r="NVK74" s="169"/>
      <c r="NVL74" s="169"/>
      <c r="NVM74" s="169"/>
      <c r="NVN74" s="170"/>
      <c r="NVP74" s="164"/>
      <c r="NVQ74" s="168"/>
      <c r="NVR74" s="168"/>
      <c r="NVS74" s="169"/>
      <c r="NVT74" s="169"/>
      <c r="NVU74" s="169"/>
      <c r="NVV74" s="170"/>
      <c r="NVX74" s="164"/>
      <c r="NVY74" s="168"/>
      <c r="NVZ74" s="168"/>
      <c r="NWA74" s="169"/>
      <c r="NWB74" s="169"/>
      <c r="NWC74" s="169"/>
      <c r="NWD74" s="170"/>
      <c r="NWF74" s="164"/>
      <c r="NWG74" s="168"/>
      <c r="NWH74" s="168"/>
      <c r="NWI74" s="169"/>
      <c r="NWJ74" s="169"/>
      <c r="NWK74" s="169"/>
      <c r="NWL74" s="170"/>
      <c r="NWN74" s="164"/>
      <c r="NWO74" s="168"/>
      <c r="NWP74" s="168"/>
      <c r="NWQ74" s="169"/>
      <c r="NWR74" s="169"/>
      <c r="NWS74" s="169"/>
      <c r="NWT74" s="170"/>
      <c r="NWV74" s="164"/>
      <c r="NWW74" s="168"/>
      <c r="NWX74" s="168"/>
      <c r="NWY74" s="169"/>
      <c r="NWZ74" s="169"/>
      <c r="NXA74" s="169"/>
      <c r="NXB74" s="170"/>
      <c r="NXD74" s="164"/>
      <c r="NXE74" s="168"/>
      <c r="NXF74" s="168"/>
      <c r="NXG74" s="169"/>
      <c r="NXH74" s="169"/>
      <c r="NXI74" s="169"/>
      <c r="NXJ74" s="170"/>
      <c r="NXL74" s="164"/>
      <c r="NXM74" s="168"/>
      <c r="NXN74" s="168"/>
      <c r="NXO74" s="169"/>
      <c r="NXP74" s="169"/>
      <c r="NXQ74" s="169"/>
      <c r="NXR74" s="170"/>
      <c r="NXT74" s="164"/>
      <c r="NXU74" s="168"/>
      <c r="NXV74" s="168"/>
      <c r="NXW74" s="169"/>
      <c r="NXX74" s="169"/>
      <c r="NXY74" s="169"/>
      <c r="NXZ74" s="170"/>
      <c r="NYB74" s="164"/>
      <c r="NYC74" s="168"/>
      <c r="NYD74" s="168"/>
      <c r="NYE74" s="169"/>
      <c r="NYF74" s="169"/>
      <c r="NYG74" s="169"/>
      <c r="NYH74" s="170"/>
      <c r="NYJ74" s="164"/>
      <c r="NYK74" s="168"/>
      <c r="NYL74" s="168"/>
      <c r="NYM74" s="169"/>
      <c r="NYN74" s="169"/>
      <c r="NYO74" s="169"/>
      <c r="NYP74" s="170"/>
      <c r="NYR74" s="164"/>
      <c r="NYS74" s="168"/>
      <c r="NYT74" s="168"/>
      <c r="NYU74" s="169"/>
      <c r="NYV74" s="169"/>
      <c r="NYW74" s="169"/>
      <c r="NYX74" s="170"/>
      <c r="NYZ74" s="164"/>
      <c r="NZA74" s="168"/>
      <c r="NZB74" s="168"/>
      <c r="NZC74" s="169"/>
      <c r="NZD74" s="169"/>
      <c r="NZE74" s="169"/>
      <c r="NZF74" s="170"/>
      <c r="NZH74" s="164"/>
      <c r="NZI74" s="168"/>
      <c r="NZJ74" s="168"/>
      <c r="NZK74" s="169"/>
      <c r="NZL74" s="169"/>
      <c r="NZM74" s="169"/>
      <c r="NZN74" s="170"/>
      <c r="NZP74" s="164"/>
      <c r="NZQ74" s="168"/>
      <c r="NZR74" s="168"/>
      <c r="NZS74" s="169"/>
      <c r="NZT74" s="169"/>
      <c r="NZU74" s="169"/>
      <c r="NZV74" s="170"/>
      <c r="NZX74" s="164"/>
      <c r="NZY74" s="168"/>
      <c r="NZZ74" s="168"/>
      <c r="OAA74" s="169"/>
      <c r="OAB74" s="169"/>
      <c r="OAC74" s="169"/>
      <c r="OAD74" s="170"/>
      <c r="OAF74" s="164"/>
      <c r="OAG74" s="168"/>
      <c r="OAH74" s="168"/>
      <c r="OAI74" s="169"/>
      <c r="OAJ74" s="169"/>
      <c r="OAK74" s="169"/>
      <c r="OAL74" s="170"/>
      <c r="OAN74" s="164"/>
      <c r="OAO74" s="168"/>
      <c r="OAP74" s="168"/>
      <c r="OAQ74" s="169"/>
      <c r="OAR74" s="169"/>
      <c r="OAS74" s="169"/>
      <c r="OAT74" s="170"/>
      <c r="OAV74" s="164"/>
      <c r="OAW74" s="168"/>
      <c r="OAX74" s="168"/>
      <c r="OAY74" s="169"/>
      <c r="OAZ74" s="169"/>
      <c r="OBA74" s="169"/>
      <c r="OBB74" s="170"/>
      <c r="OBD74" s="164"/>
      <c r="OBE74" s="168"/>
      <c r="OBF74" s="168"/>
      <c r="OBG74" s="169"/>
      <c r="OBH74" s="169"/>
      <c r="OBI74" s="169"/>
      <c r="OBJ74" s="170"/>
      <c r="OBL74" s="164"/>
      <c r="OBM74" s="168"/>
      <c r="OBN74" s="168"/>
      <c r="OBO74" s="169"/>
      <c r="OBP74" s="169"/>
      <c r="OBQ74" s="169"/>
      <c r="OBR74" s="170"/>
      <c r="OBT74" s="164"/>
      <c r="OBU74" s="168"/>
      <c r="OBV74" s="168"/>
      <c r="OBW74" s="169"/>
      <c r="OBX74" s="169"/>
      <c r="OBY74" s="169"/>
      <c r="OBZ74" s="170"/>
      <c r="OCB74" s="164"/>
      <c r="OCC74" s="168"/>
      <c r="OCD74" s="168"/>
      <c r="OCE74" s="169"/>
      <c r="OCF74" s="169"/>
      <c r="OCG74" s="169"/>
      <c r="OCH74" s="170"/>
      <c r="OCJ74" s="164"/>
      <c r="OCK74" s="168"/>
      <c r="OCL74" s="168"/>
      <c r="OCM74" s="169"/>
      <c r="OCN74" s="169"/>
      <c r="OCO74" s="169"/>
      <c r="OCP74" s="170"/>
      <c r="OCR74" s="164"/>
      <c r="OCS74" s="168"/>
      <c r="OCT74" s="168"/>
      <c r="OCU74" s="169"/>
      <c r="OCV74" s="169"/>
      <c r="OCW74" s="169"/>
      <c r="OCX74" s="170"/>
      <c r="OCZ74" s="164"/>
      <c r="ODA74" s="168"/>
      <c r="ODB74" s="168"/>
      <c r="ODC74" s="169"/>
      <c r="ODD74" s="169"/>
      <c r="ODE74" s="169"/>
      <c r="ODF74" s="170"/>
      <c r="ODH74" s="164"/>
      <c r="ODI74" s="168"/>
      <c r="ODJ74" s="168"/>
      <c r="ODK74" s="169"/>
      <c r="ODL74" s="169"/>
      <c r="ODM74" s="169"/>
      <c r="ODN74" s="170"/>
      <c r="ODP74" s="164"/>
      <c r="ODQ74" s="168"/>
      <c r="ODR74" s="168"/>
      <c r="ODS74" s="169"/>
      <c r="ODT74" s="169"/>
      <c r="ODU74" s="169"/>
      <c r="ODV74" s="170"/>
      <c r="ODX74" s="164"/>
      <c r="ODY74" s="168"/>
      <c r="ODZ74" s="168"/>
      <c r="OEA74" s="169"/>
      <c r="OEB74" s="169"/>
      <c r="OEC74" s="169"/>
      <c r="OED74" s="170"/>
      <c r="OEF74" s="164"/>
      <c r="OEG74" s="168"/>
      <c r="OEH74" s="168"/>
      <c r="OEI74" s="169"/>
      <c r="OEJ74" s="169"/>
      <c r="OEK74" s="169"/>
      <c r="OEL74" s="170"/>
      <c r="OEN74" s="164"/>
      <c r="OEO74" s="168"/>
      <c r="OEP74" s="168"/>
      <c r="OEQ74" s="169"/>
      <c r="OER74" s="169"/>
      <c r="OES74" s="169"/>
      <c r="OET74" s="170"/>
      <c r="OEV74" s="164"/>
      <c r="OEW74" s="168"/>
      <c r="OEX74" s="168"/>
      <c r="OEY74" s="169"/>
      <c r="OEZ74" s="169"/>
      <c r="OFA74" s="169"/>
      <c r="OFB74" s="170"/>
      <c r="OFD74" s="164"/>
      <c r="OFE74" s="168"/>
      <c r="OFF74" s="168"/>
      <c r="OFG74" s="169"/>
      <c r="OFH74" s="169"/>
      <c r="OFI74" s="169"/>
      <c r="OFJ74" s="170"/>
      <c r="OFL74" s="164"/>
      <c r="OFM74" s="168"/>
      <c r="OFN74" s="168"/>
      <c r="OFO74" s="169"/>
      <c r="OFP74" s="169"/>
      <c r="OFQ74" s="169"/>
      <c r="OFR74" s="170"/>
      <c r="OFT74" s="164"/>
      <c r="OFU74" s="168"/>
      <c r="OFV74" s="168"/>
      <c r="OFW74" s="169"/>
      <c r="OFX74" s="169"/>
      <c r="OFY74" s="169"/>
      <c r="OFZ74" s="170"/>
      <c r="OGB74" s="164"/>
      <c r="OGC74" s="168"/>
      <c r="OGD74" s="168"/>
      <c r="OGE74" s="169"/>
      <c r="OGF74" s="169"/>
      <c r="OGG74" s="169"/>
      <c r="OGH74" s="170"/>
      <c r="OGJ74" s="164"/>
      <c r="OGK74" s="168"/>
      <c r="OGL74" s="168"/>
      <c r="OGM74" s="169"/>
      <c r="OGN74" s="169"/>
      <c r="OGO74" s="169"/>
      <c r="OGP74" s="170"/>
      <c r="OGR74" s="164"/>
      <c r="OGS74" s="168"/>
      <c r="OGT74" s="168"/>
      <c r="OGU74" s="169"/>
      <c r="OGV74" s="169"/>
      <c r="OGW74" s="169"/>
      <c r="OGX74" s="170"/>
      <c r="OGZ74" s="164"/>
      <c r="OHA74" s="168"/>
      <c r="OHB74" s="168"/>
      <c r="OHC74" s="169"/>
      <c r="OHD74" s="169"/>
      <c r="OHE74" s="169"/>
      <c r="OHF74" s="170"/>
      <c r="OHH74" s="164"/>
      <c r="OHI74" s="168"/>
      <c r="OHJ74" s="168"/>
      <c r="OHK74" s="169"/>
      <c r="OHL74" s="169"/>
      <c r="OHM74" s="169"/>
      <c r="OHN74" s="170"/>
      <c r="OHP74" s="164"/>
      <c r="OHQ74" s="168"/>
      <c r="OHR74" s="168"/>
      <c r="OHS74" s="169"/>
      <c r="OHT74" s="169"/>
      <c r="OHU74" s="169"/>
      <c r="OHV74" s="170"/>
      <c r="OHX74" s="164"/>
      <c r="OHY74" s="168"/>
      <c r="OHZ74" s="168"/>
      <c r="OIA74" s="169"/>
      <c r="OIB74" s="169"/>
      <c r="OIC74" s="169"/>
      <c r="OID74" s="170"/>
      <c r="OIF74" s="164"/>
      <c r="OIG74" s="168"/>
      <c r="OIH74" s="168"/>
      <c r="OII74" s="169"/>
      <c r="OIJ74" s="169"/>
      <c r="OIK74" s="169"/>
      <c r="OIL74" s="170"/>
      <c r="OIN74" s="164"/>
      <c r="OIO74" s="168"/>
      <c r="OIP74" s="168"/>
      <c r="OIQ74" s="169"/>
      <c r="OIR74" s="169"/>
      <c r="OIS74" s="169"/>
      <c r="OIT74" s="170"/>
      <c r="OIV74" s="164"/>
      <c r="OIW74" s="168"/>
      <c r="OIX74" s="168"/>
      <c r="OIY74" s="169"/>
      <c r="OIZ74" s="169"/>
      <c r="OJA74" s="169"/>
      <c r="OJB74" s="170"/>
      <c r="OJD74" s="164"/>
      <c r="OJE74" s="168"/>
      <c r="OJF74" s="168"/>
      <c r="OJG74" s="169"/>
      <c r="OJH74" s="169"/>
      <c r="OJI74" s="169"/>
      <c r="OJJ74" s="170"/>
      <c r="OJL74" s="164"/>
      <c r="OJM74" s="168"/>
      <c r="OJN74" s="168"/>
      <c r="OJO74" s="169"/>
      <c r="OJP74" s="169"/>
      <c r="OJQ74" s="169"/>
      <c r="OJR74" s="170"/>
      <c r="OJT74" s="164"/>
      <c r="OJU74" s="168"/>
      <c r="OJV74" s="168"/>
      <c r="OJW74" s="169"/>
      <c r="OJX74" s="169"/>
      <c r="OJY74" s="169"/>
      <c r="OJZ74" s="170"/>
      <c r="OKB74" s="164"/>
      <c r="OKC74" s="168"/>
      <c r="OKD74" s="168"/>
      <c r="OKE74" s="169"/>
      <c r="OKF74" s="169"/>
      <c r="OKG74" s="169"/>
      <c r="OKH74" s="170"/>
      <c r="OKJ74" s="164"/>
      <c r="OKK74" s="168"/>
      <c r="OKL74" s="168"/>
      <c r="OKM74" s="169"/>
      <c r="OKN74" s="169"/>
      <c r="OKO74" s="169"/>
      <c r="OKP74" s="170"/>
      <c r="OKR74" s="164"/>
      <c r="OKS74" s="168"/>
      <c r="OKT74" s="168"/>
      <c r="OKU74" s="169"/>
      <c r="OKV74" s="169"/>
      <c r="OKW74" s="169"/>
      <c r="OKX74" s="170"/>
      <c r="OKZ74" s="164"/>
      <c r="OLA74" s="168"/>
      <c r="OLB74" s="168"/>
      <c r="OLC74" s="169"/>
      <c r="OLD74" s="169"/>
      <c r="OLE74" s="169"/>
      <c r="OLF74" s="170"/>
      <c r="OLH74" s="164"/>
      <c r="OLI74" s="168"/>
      <c r="OLJ74" s="168"/>
      <c r="OLK74" s="169"/>
      <c r="OLL74" s="169"/>
      <c r="OLM74" s="169"/>
      <c r="OLN74" s="170"/>
      <c r="OLP74" s="164"/>
      <c r="OLQ74" s="168"/>
      <c r="OLR74" s="168"/>
      <c r="OLS74" s="169"/>
      <c r="OLT74" s="169"/>
      <c r="OLU74" s="169"/>
      <c r="OLV74" s="170"/>
      <c r="OLX74" s="164"/>
      <c r="OLY74" s="168"/>
      <c r="OLZ74" s="168"/>
      <c r="OMA74" s="169"/>
      <c r="OMB74" s="169"/>
      <c r="OMC74" s="169"/>
      <c r="OMD74" s="170"/>
      <c r="OMF74" s="164"/>
      <c r="OMG74" s="168"/>
      <c r="OMH74" s="168"/>
      <c r="OMI74" s="169"/>
      <c r="OMJ74" s="169"/>
      <c r="OMK74" s="169"/>
      <c r="OML74" s="170"/>
      <c r="OMN74" s="164"/>
      <c r="OMO74" s="168"/>
      <c r="OMP74" s="168"/>
      <c r="OMQ74" s="169"/>
      <c r="OMR74" s="169"/>
      <c r="OMS74" s="169"/>
      <c r="OMT74" s="170"/>
      <c r="OMV74" s="164"/>
      <c r="OMW74" s="168"/>
      <c r="OMX74" s="168"/>
      <c r="OMY74" s="169"/>
      <c r="OMZ74" s="169"/>
      <c r="ONA74" s="169"/>
      <c r="ONB74" s="170"/>
      <c r="OND74" s="164"/>
      <c r="ONE74" s="168"/>
      <c r="ONF74" s="168"/>
      <c r="ONG74" s="169"/>
      <c r="ONH74" s="169"/>
      <c r="ONI74" s="169"/>
      <c r="ONJ74" s="170"/>
      <c r="ONL74" s="164"/>
      <c r="ONM74" s="168"/>
      <c r="ONN74" s="168"/>
      <c r="ONO74" s="169"/>
      <c r="ONP74" s="169"/>
      <c r="ONQ74" s="169"/>
      <c r="ONR74" s="170"/>
      <c r="ONT74" s="164"/>
      <c r="ONU74" s="168"/>
      <c r="ONV74" s="168"/>
      <c r="ONW74" s="169"/>
      <c r="ONX74" s="169"/>
      <c r="ONY74" s="169"/>
      <c r="ONZ74" s="170"/>
      <c r="OOB74" s="164"/>
      <c r="OOC74" s="168"/>
      <c r="OOD74" s="168"/>
      <c r="OOE74" s="169"/>
      <c r="OOF74" s="169"/>
      <c r="OOG74" s="169"/>
      <c r="OOH74" s="170"/>
      <c r="OOJ74" s="164"/>
      <c r="OOK74" s="168"/>
      <c r="OOL74" s="168"/>
      <c r="OOM74" s="169"/>
      <c r="OON74" s="169"/>
      <c r="OOO74" s="169"/>
      <c r="OOP74" s="170"/>
      <c r="OOR74" s="164"/>
      <c r="OOS74" s="168"/>
      <c r="OOT74" s="168"/>
      <c r="OOU74" s="169"/>
      <c r="OOV74" s="169"/>
      <c r="OOW74" s="169"/>
      <c r="OOX74" s="170"/>
      <c r="OOZ74" s="164"/>
      <c r="OPA74" s="168"/>
      <c r="OPB74" s="168"/>
      <c r="OPC74" s="169"/>
      <c r="OPD74" s="169"/>
      <c r="OPE74" s="169"/>
      <c r="OPF74" s="170"/>
      <c r="OPH74" s="164"/>
      <c r="OPI74" s="168"/>
      <c r="OPJ74" s="168"/>
      <c r="OPK74" s="169"/>
      <c r="OPL74" s="169"/>
      <c r="OPM74" s="169"/>
      <c r="OPN74" s="170"/>
      <c r="OPP74" s="164"/>
      <c r="OPQ74" s="168"/>
      <c r="OPR74" s="168"/>
      <c r="OPS74" s="169"/>
      <c r="OPT74" s="169"/>
      <c r="OPU74" s="169"/>
      <c r="OPV74" s="170"/>
      <c r="OPX74" s="164"/>
      <c r="OPY74" s="168"/>
      <c r="OPZ74" s="168"/>
      <c r="OQA74" s="169"/>
      <c r="OQB74" s="169"/>
      <c r="OQC74" s="169"/>
      <c r="OQD74" s="170"/>
      <c r="OQF74" s="164"/>
      <c r="OQG74" s="168"/>
      <c r="OQH74" s="168"/>
      <c r="OQI74" s="169"/>
      <c r="OQJ74" s="169"/>
      <c r="OQK74" s="169"/>
      <c r="OQL74" s="170"/>
      <c r="OQN74" s="164"/>
      <c r="OQO74" s="168"/>
      <c r="OQP74" s="168"/>
      <c r="OQQ74" s="169"/>
      <c r="OQR74" s="169"/>
      <c r="OQS74" s="169"/>
      <c r="OQT74" s="170"/>
      <c r="OQV74" s="164"/>
      <c r="OQW74" s="168"/>
      <c r="OQX74" s="168"/>
      <c r="OQY74" s="169"/>
      <c r="OQZ74" s="169"/>
      <c r="ORA74" s="169"/>
      <c r="ORB74" s="170"/>
      <c r="ORD74" s="164"/>
      <c r="ORE74" s="168"/>
      <c r="ORF74" s="168"/>
      <c r="ORG74" s="169"/>
      <c r="ORH74" s="169"/>
      <c r="ORI74" s="169"/>
      <c r="ORJ74" s="170"/>
      <c r="ORL74" s="164"/>
      <c r="ORM74" s="168"/>
      <c r="ORN74" s="168"/>
      <c r="ORO74" s="169"/>
      <c r="ORP74" s="169"/>
      <c r="ORQ74" s="169"/>
      <c r="ORR74" s="170"/>
      <c r="ORT74" s="164"/>
      <c r="ORU74" s="168"/>
      <c r="ORV74" s="168"/>
      <c r="ORW74" s="169"/>
      <c r="ORX74" s="169"/>
      <c r="ORY74" s="169"/>
      <c r="ORZ74" s="170"/>
      <c r="OSB74" s="164"/>
      <c r="OSC74" s="168"/>
      <c r="OSD74" s="168"/>
      <c r="OSE74" s="169"/>
      <c r="OSF74" s="169"/>
      <c r="OSG74" s="169"/>
      <c r="OSH74" s="170"/>
      <c r="OSJ74" s="164"/>
      <c r="OSK74" s="168"/>
      <c r="OSL74" s="168"/>
      <c r="OSM74" s="169"/>
      <c r="OSN74" s="169"/>
      <c r="OSO74" s="169"/>
      <c r="OSP74" s="170"/>
      <c r="OSR74" s="164"/>
      <c r="OSS74" s="168"/>
      <c r="OST74" s="168"/>
      <c r="OSU74" s="169"/>
      <c r="OSV74" s="169"/>
      <c r="OSW74" s="169"/>
      <c r="OSX74" s="170"/>
      <c r="OSZ74" s="164"/>
      <c r="OTA74" s="168"/>
      <c r="OTB74" s="168"/>
      <c r="OTC74" s="169"/>
      <c r="OTD74" s="169"/>
      <c r="OTE74" s="169"/>
      <c r="OTF74" s="170"/>
      <c r="OTH74" s="164"/>
      <c r="OTI74" s="168"/>
      <c r="OTJ74" s="168"/>
      <c r="OTK74" s="169"/>
      <c r="OTL74" s="169"/>
      <c r="OTM74" s="169"/>
      <c r="OTN74" s="170"/>
      <c r="OTP74" s="164"/>
      <c r="OTQ74" s="168"/>
      <c r="OTR74" s="168"/>
      <c r="OTS74" s="169"/>
      <c r="OTT74" s="169"/>
      <c r="OTU74" s="169"/>
      <c r="OTV74" s="170"/>
      <c r="OTX74" s="164"/>
      <c r="OTY74" s="168"/>
      <c r="OTZ74" s="168"/>
      <c r="OUA74" s="169"/>
      <c r="OUB74" s="169"/>
      <c r="OUC74" s="169"/>
      <c r="OUD74" s="170"/>
      <c r="OUF74" s="164"/>
      <c r="OUG74" s="168"/>
      <c r="OUH74" s="168"/>
      <c r="OUI74" s="169"/>
      <c r="OUJ74" s="169"/>
      <c r="OUK74" s="169"/>
      <c r="OUL74" s="170"/>
      <c r="OUN74" s="164"/>
      <c r="OUO74" s="168"/>
      <c r="OUP74" s="168"/>
      <c r="OUQ74" s="169"/>
      <c r="OUR74" s="169"/>
      <c r="OUS74" s="169"/>
      <c r="OUT74" s="170"/>
      <c r="OUV74" s="164"/>
      <c r="OUW74" s="168"/>
      <c r="OUX74" s="168"/>
      <c r="OUY74" s="169"/>
      <c r="OUZ74" s="169"/>
      <c r="OVA74" s="169"/>
      <c r="OVB74" s="170"/>
      <c r="OVD74" s="164"/>
      <c r="OVE74" s="168"/>
      <c r="OVF74" s="168"/>
      <c r="OVG74" s="169"/>
      <c r="OVH74" s="169"/>
      <c r="OVI74" s="169"/>
      <c r="OVJ74" s="170"/>
      <c r="OVL74" s="164"/>
      <c r="OVM74" s="168"/>
      <c r="OVN74" s="168"/>
      <c r="OVO74" s="169"/>
      <c r="OVP74" s="169"/>
      <c r="OVQ74" s="169"/>
      <c r="OVR74" s="170"/>
      <c r="OVT74" s="164"/>
      <c r="OVU74" s="168"/>
      <c r="OVV74" s="168"/>
      <c r="OVW74" s="169"/>
      <c r="OVX74" s="169"/>
      <c r="OVY74" s="169"/>
      <c r="OVZ74" s="170"/>
      <c r="OWB74" s="164"/>
      <c r="OWC74" s="168"/>
      <c r="OWD74" s="168"/>
      <c r="OWE74" s="169"/>
      <c r="OWF74" s="169"/>
      <c r="OWG74" s="169"/>
      <c r="OWH74" s="170"/>
      <c r="OWJ74" s="164"/>
      <c r="OWK74" s="168"/>
      <c r="OWL74" s="168"/>
      <c r="OWM74" s="169"/>
      <c r="OWN74" s="169"/>
      <c r="OWO74" s="169"/>
      <c r="OWP74" s="170"/>
      <c r="OWR74" s="164"/>
      <c r="OWS74" s="168"/>
      <c r="OWT74" s="168"/>
      <c r="OWU74" s="169"/>
      <c r="OWV74" s="169"/>
      <c r="OWW74" s="169"/>
      <c r="OWX74" s="170"/>
      <c r="OWZ74" s="164"/>
      <c r="OXA74" s="168"/>
      <c r="OXB74" s="168"/>
      <c r="OXC74" s="169"/>
      <c r="OXD74" s="169"/>
      <c r="OXE74" s="169"/>
      <c r="OXF74" s="170"/>
      <c r="OXH74" s="164"/>
      <c r="OXI74" s="168"/>
      <c r="OXJ74" s="168"/>
      <c r="OXK74" s="169"/>
      <c r="OXL74" s="169"/>
      <c r="OXM74" s="169"/>
      <c r="OXN74" s="170"/>
      <c r="OXP74" s="164"/>
      <c r="OXQ74" s="168"/>
      <c r="OXR74" s="168"/>
      <c r="OXS74" s="169"/>
      <c r="OXT74" s="169"/>
      <c r="OXU74" s="169"/>
      <c r="OXV74" s="170"/>
      <c r="OXX74" s="164"/>
      <c r="OXY74" s="168"/>
      <c r="OXZ74" s="168"/>
      <c r="OYA74" s="169"/>
      <c r="OYB74" s="169"/>
      <c r="OYC74" s="169"/>
      <c r="OYD74" s="170"/>
      <c r="OYF74" s="164"/>
      <c r="OYG74" s="168"/>
      <c r="OYH74" s="168"/>
      <c r="OYI74" s="169"/>
      <c r="OYJ74" s="169"/>
      <c r="OYK74" s="169"/>
      <c r="OYL74" s="170"/>
      <c r="OYN74" s="164"/>
      <c r="OYO74" s="168"/>
      <c r="OYP74" s="168"/>
      <c r="OYQ74" s="169"/>
      <c r="OYR74" s="169"/>
      <c r="OYS74" s="169"/>
      <c r="OYT74" s="170"/>
      <c r="OYV74" s="164"/>
      <c r="OYW74" s="168"/>
      <c r="OYX74" s="168"/>
      <c r="OYY74" s="169"/>
      <c r="OYZ74" s="169"/>
      <c r="OZA74" s="169"/>
      <c r="OZB74" s="170"/>
      <c r="OZD74" s="164"/>
      <c r="OZE74" s="168"/>
      <c r="OZF74" s="168"/>
      <c r="OZG74" s="169"/>
      <c r="OZH74" s="169"/>
      <c r="OZI74" s="169"/>
      <c r="OZJ74" s="170"/>
      <c r="OZL74" s="164"/>
      <c r="OZM74" s="168"/>
      <c r="OZN74" s="168"/>
      <c r="OZO74" s="169"/>
      <c r="OZP74" s="169"/>
      <c r="OZQ74" s="169"/>
      <c r="OZR74" s="170"/>
      <c r="OZT74" s="164"/>
      <c r="OZU74" s="168"/>
      <c r="OZV74" s="168"/>
      <c r="OZW74" s="169"/>
      <c r="OZX74" s="169"/>
      <c r="OZY74" s="169"/>
      <c r="OZZ74" s="170"/>
      <c r="PAB74" s="164"/>
      <c r="PAC74" s="168"/>
      <c r="PAD74" s="168"/>
      <c r="PAE74" s="169"/>
      <c r="PAF74" s="169"/>
      <c r="PAG74" s="169"/>
      <c r="PAH74" s="170"/>
      <c r="PAJ74" s="164"/>
      <c r="PAK74" s="168"/>
      <c r="PAL74" s="168"/>
      <c r="PAM74" s="169"/>
      <c r="PAN74" s="169"/>
      <c r="PAO74" s="169"/>
      <c r="PAP74" s="170"/>
      <c r="PAR74" s="164"/>
      <c r="PAS74" s="168"/>
      <c r="PAT74" s="168"/>
      <c r="PAU74" s="169"/>
      <c r="PAV74" s="169"/>
      <c r="PAW74" s="169"/>
      <c r="PAX74" s="170"/>
      <c r="PAZ74" s="164"/>
      <c r="PBA74" s="168"/>
      <c r="PBB74" s="168"/>
      <c r="PBC74" s="169"/>
      <c r="PBD74" s="169"/>
      <c r="PBE74" s="169"/>
      <c r="PBF74" s="170"/>
      <c r="PBH74" s="164"/>
      <c r="PBI74" s="168"/>
      <c r="PBJ74" s="168"/>
      <c r="PBK74" s="169"/>
      <c r="PBL74" s="169"/>
      <c r="PBM74" s="169"/>
      <c r="PBN74" s="170"/>
      <c r="PBP74" s="164"/>
      <c r="PBQ74" s="168"/>
      <c r="PBR74" s="168"/>
      <c r="PBS74" s="169"/>
      <c r="PBT74" s="169"/>
      <c r="PBU74" s="169"/>
      <c r="PBV74" s="170"/>
      <c r="PBX74" s="164"/>
      <c r="PBY74" s="168"/>
      <c r="PBZ74" s="168"/>
      <c r="PCA74" s="169"/>
      <c r="PCB74" s="169"/>
      <c r="PCC74" s="169"/>
      <c r="PCD74" s="170"/>
      <c r="PCF74" s="164"/>
      <c r="PCG74" s="168"/>
      <c r="PCH74" s="168"/>
      <c r="PCI74" s="169"/>
      <c r="PCJ74" s="169"/>
      <c r="PCK74" s="169"/>
      <c r="PCL74" s="170"/>
      <c r="PCN74" s="164"/>
      <c r="PCO74" s="168"/>
      <c r="PCP74" s="168"/>
      <c r="PCQ74" s="169"/>
      <c r="PCR74" s="169"/>
      <c r="PCS74" s="169"/>
      <c r="PCT74" s="170"/>
      <c r="PCV74" s="164"/>
      <c r="PCW74" s="168"/>
      <c r="PCX74" s="168"/>
      <c r="PCY74" s="169"/>
      <c r="PCZ74" s="169"/>
      <c r="PDA74" s="169"/>
      <c r="PDB74" s="170"/>
      <c r="PDD74" s="164"/>
      <c r="PDE74" s="168"/>
      <c r="PDF74" s="168"/>
      <c r="PDG74" s="169"/>
      <c r="PDH74" s="169"/>
      <c r="PDI74" s="169"/>
      <c r="PDJ74" s="170"/>
      <c r="PDL74" s="164"/>
      <c r="PDM74" s="168"/>
      <c r="PDN74" s="168"/>
      <c r="PDO74" s="169"/>
      <c r="PDP74" s="169"/>
      <c r="PDQ74" s="169"/>
      <c r="PDR74" s="170"/>
      <c r="PDT74" s="164"/>
      <c r="PDU74" s="168"/>
      <c r="PDV74" s="168"/>
      <c r="PDW74" s="169"/>
      <c r="PDX74" s="169"/>
      <c r="PDY74" s="169"/>
      <c r="PDZ74" s="170"/>
      <c r="PEB74" s="164"/>
      <c r="PEC74" s="168"/>
      <c r="PED74" s="168"/>
      <c r="PEE74" s="169"/>
      <c r="PEF74" s="169"/>
      <c r="PEG74" s="169"/>
      <c r="PEH74" s="170"/>
      <c r="PEJ74" s="164"/>
      <c r="PEK74" s="168"/>
      <c r="PEL74" s="168"/>
      <c r="PEM74" s="169"/>
      <c r="PEN74" s="169"/>
      <c r="PEO74" s="169"/>
      <c r="PEP74" s="170"/>
      <c r="PER74" s="164"/>
      <c r="PES74" s="168"/>
      <c r="PET74" s="168"/>
      <c r="PEU74" s="169"/>
      <c r="PEV74" s="169"/>
      <c r="PEW74" s="169"/>
      <c r="PEX74" s="170"/>
      <c r="PEZ74" s="164"/>
      <c r="PFA74" s="168"/>
      <c r="PFB74" s="168"/>
      <c r="PFC74" s="169"/>
      <c r="PFD74" s="169"/>
      <c r="PFE74" s="169"/>
      <c r="PFF74" s="170"/>
      <c r="PFH74" s="164"/>
      <c r="PFI74" s="168"/>
      <c r="PFJ74" s="168"/>
      <c r="PFK74" s="169"/>
      <c r="PFL74" s="169"/>
      <c r="PFM74" s="169"/>
      <c r="PFN74" s="170"/>
      <c r="PFP74" s="164"/>
      <c r="PFQ74" s="168"/>
      <c r="PFR74" s="168"/>
      <c r="PFS74" s="169"/>
      <c r="PFT74" s="169"/>
      <c r="PFU74" s="169"/>
      <c r="PFV74" s="170"/>
      <c r="PFX74" s="164"/>
      <c r="PFY74" s="168"/>
      <c r="PFZ74" s="168"/>
      <c r="PGA74" s="169"/>
      <c r="PGB74" s="169"/>
      <c r="PGC74" s="169"/>
      <c r="PGD74" s="170"/>
      <c r="PGF74" s="164"/>
      <c r="PGG74" s="168"/>
      <c r="PGH74" s="168"/>
      <c r="PGI74" s="169"/>
      <c r="PGJ74" s="169"/>
      <c r="PGK74" s="169"/>
      <c r="PGL74" s="170"/>
      <c r="PGN74" s="164"/>
      <c r="PGO74" s="168"/>
      <c r="PGP74" s="168"/>
      <c r="PGQ74" s="169"/>
      <c r="PGR74" s="169"/>
      <c r="PGS74" s="169"/>
      <c r="PGT74" s="170"/>
      <c r="PGV74" s="164"/>
      <c r="PGW74" s="168"/>
      <c r="PGX74" s="168"/>
      <c r="PGY74" s="169"/>
      <c r="PGZ74" s="169"/>
      <c r="PHA74" s="169"/>
      <c r="PHB74" s="170"/>
      <c r="PHD74" s="164"/>
      <c r="PHE74" s="168"/>
      <c r="PHF74" s="168"/>
      <c r="PHG74" s="169"/>
      <c r="PHH74" s="169"/>
      <c r="PHI74" s="169"/>
      <c r="PHJ74" s="170"/>
      <c r="PHL74" s="164"/>
      <c r="PHM74" s="168"/>
      <c r="PHN74" s="168"/>
      <c r="PHO74" s="169"/>
      <c r="PHP74" s="169"/>
      <c r="PHQ74" s="169"/>
      <c r="PHR74" s="170"/>
      <c r="PHT74" s="164"/>
      <c r="PHU74" s="168"/>
      <c r="PHV74" s="168"/>
      <c r="PHW74" s="169"/>
      <c r="PHX74" s="169"/>
      <c r="PHY74" s="169"/>
      <c r="PHZ74" s="170"/>
      <c r="PIB74" s="164"/>
      <c r="PIC74" s="168"/>
      <c r="PID74" s="168"/>
      <c r="PIE74" s="169"/>
      <c r="PIF74" s="169"/>
      <c r="PIG74" s="169"/>
      <c r="PIH74" s="170"/>
      <c r="PIJ74" s="164"/>
      <c r="PIK74" s="168"/>
      <c r="PIL74" s="168"/>
      <c r="PIM74" s="169"/>
      <c r="PIN74" s="169"/>
      <c r="PIO74" s="169"/>
      <c r="PIP74" s="170"/>
      <c r="PIR74" s="164"/>
      <c r="PIS74" s="168"/>
      <c r="PIT74" s="168"/>
      <c r="PIU74" s="169"/>
      <c r="PIV74" s="169"/>
      <c r="PIW74" s="169"/>
      <c r="PIX74" s="170"/>
      <c r="PIZ74" s="164"/>
      <c r="PJA74" s="168"/>
      <c r="PJB74" s="168"/>
      <c r="PJC74" s="169"/>
      <c r="PJD74" s="169"/>
      <c r="PJE74" s="169"/>
      <c r="PJF74" s="170"/>
      <c r="PJH74" s="164"/>
      <c r="PJI74" s="168"/>
      <c r="PJJ74" s="168"/>
      <c r="PJK74" s="169"/>
      <c r="PJL74" s="169"/>
      <c r="PJM74" s="169"/>
      <c r="PJN74" s="170"/>
      <c r="PJP74" s="164"/>
      <c r="PJQ74" s="168"/>
      <c r="PJR74" s="168"/>
      <c r="PJS74" s="169"/>
      <c r="PJT74" s="169"/>
      <c r="PJU74" s="169"/>
      <c r="PJV74" s="170"/>
      <c r="PJX74" s="164"/>
      <c r="PJY74" s="168"/>
      <c r="PJZ74" s="168"/>
      <c r="PKA74" s="169"/>
      <c r="PKB74" s="169"/>
      <c r="PKC74" s="169"/>
      <c r="PKD74" s="170"/>
      <c r="PKF74" s="164"/>
      <c r="PKG74" s="168"/>
      <c r="PKH74" s="168"/>
      <c r="PKI74" s="169"/>
      <c r="PKJ74" s="169"/>
      <c r="PKK74" s="169"/>
      <c r="PKL74" s="170"/>
      <c r="PKN74" s="164"/>
      <c r="PKO74" s="168"/>
      <c r="PKP74" s="168"/>
      <c r="PKQ74" s="169"/>
      <c r="PKR74" s="169"/>
      <c r="PKS74" s="169"/>
      <c r="PKT74" s="170"/>
      <c r="PKV74" s="164"/>
      <c r="PKW74" s="168"/>
      <c r="PKX74" s="168"/>
      <c r="PKY74" s="169"/>
      <c r="PKZ74" s="169"/>
      <c r="PLA74" s="169"/>
      <c r="PLB74" s="170"/>
      <c r="PLD74" s="164"/>
      <c r="PLE74" s="168"/>
      <c r="PLF74" s="168"/>
      <c r="PLG74" s="169"/>
      <c r="PLH74" s="169"/>
      <c r="PLI74" s="169"/>
      <c r="PLJ74" s="170"/>
      <c r="PLL74" s="164"/>
      <c r="PLM74" s="168"/>
      <c r="PLN74" s="168"/>
      <c r="PLO74" s="169"/>
      <c r="PLP74" s="169"/>
      <c r="PLQ74" s="169"/>
      <c r="PLR74" s="170"/>
      <c r="PLT74" s="164"/>
      <c r="PLU74" s="168"/>
      <c r="PLV74" s="168"/>
      <c r="PLW74" s="169"/>
      <c r="PLX74" s="169"/>
      <c r="PLY74" s="169"/>
      <c r="PLZ74" s="170"/>
      <c r="PMB74" s="164"/>
      <c r="PMC74" s="168"/>
      <c r="PMD74" s="168"/>
      <c r="PME74" s="169"/>
      <c r="PMF74" s="169"/>
      <c r="PMG74" s="169"/>
      <c r="PMH74" s="170"/>
      <c r="PMJ74" s="164"/>
      <c r="PMK74" s="168"/>
      <c r="PML74" s="168"/>
      <c r="PMM74" s="169"/>
      <c r="PMN74" s="169"/>
      <c r="PMO74" s="169"/>
      <c r="PMP74" s="170"/>
      <c r="PMR74" s="164"/>
      <c r="PMS74" s="168"/>
      <c r="PMT74" s="168"/>
      <c r="PMU74" s="169"/>
      <c r="PMV74" s="169"/>
      <c r="PMW74" s="169"/>
      <c r="PMX74" s="170"/>
      <c r="PMZ74" s="164"/>
      <c r="PNA74" s="168"/>
      <c r="PNB74" s="168"/>
      <c r="PNC74" s="169"/>
      <c r="PND74" s="169"/>
      <c r="PNE74" s="169"/>
      <c r="PNF74" s="170"/>
      <c r="PNH74" s="164"/>
      <c r="PNI74" s="168"/>
      <c r="PNJ74" s="168"/>
      <c r="PNK74" s="169"/>
      <c r="PNL74" s="169"/>
      <c r="PNM74" s="169"/>
      <c r="PNN74" s="170"/>
      <c r="PNP74" s="164"/>
      <c r="PNQ74" s="168"/>
      <c r="PNR74" s="168"/>
      <c r="PNS74" s="169"/>
      <c r="PNT74" s="169"/>
      <c r="PNU74" s="169"/>
      <c r="PNV74" s="170"/>
      <c r="PNX74" s="164"/>
      <c r="PNY74" s="168"/>
      <c r="PNZ74" s="168"/>
      <c r="POA74" s="169"/>
      <c r="POB74" s="169"/>
      <c r="POC74" s="169"/>
      <c r="POD74" s="170"/>
      <c r="POF74" s="164"/>
      <c r="POG74" s="168"/>
      <c r="POH74" s="168"/>
      <c r="POI74" s="169"/>
      <c r="POJ74" s="169"/>
      <c r="POK74" s="169"/>
      <c r="POL74" s="170"/>
      <c r="PON74" s="164"/>
      <c r="POO74" s="168"/>
      <c r="POP74" s="168"/>
      <c r="POQ74" s="169"/>
      <c r="POR74" s="169"/>
      <c r="POS74" s="169"/>
      <c r="POT74" s="170"/>
      <c r="POV74" s="164"/>
      <c r="POW74" s="168"/>
      <c r="POX74" s="168"/>
      <c r="POY74" s="169"/>
      <c r="POZ74" s="169"/>
      <c r="PPA74" s="169"/>
      <c r="PPB74" s="170"/>
      <c r="PPD74" s="164"/>
      <c r="PPE74" s="168"/>
      <c r="PPF74" s="168"/>
      <c r="PPG74" s="169"/>
      <c r="PPH74" s="169"/>
      <c r="PPI74" s="169"/>
      <c r="PPJ74" s="170"/>
      <c r="PPL74" s="164"/>
      <c r="PPM74" s="168"/>
      <c r="PPN74" s="168"/>
      <c r="PPO74" s="169"/>
      <c r="PPP74" s="169"/>
      <c r="PPQ74" s="169"/>
      <c r="PPR74" s="170"/>
      <c r="PPT74" s="164"/>
      <c r="PPU74" s="168"/>
      <c r="PPV74" s="168"/>
      <c r="PPW74" s="169"/>
      <c r="PPX74" s="169"/>
      <c r="PPY74" s="169"/>
      <c r="PPZ74" s="170"/>
      <c r="PQB74" s="164"/>
      <c r="PQC74" s="168"/>
      <c r="PQD74" s="168"/>
      <c r="PQE74" s="169"/>
      <c r="PQF74" s="169"/>
      <c r="PQG74" s="169"/>
      <c r="PQH74" s="170"/>
      <c r="PQJ74" s="164"/>
      <c r="PQK74" s="168"/>
      <c r="PQL74" s="168"/>
      <c r="PQM74" s="169"/>
      <c r="PQN74" s="169"/>
      <c r="PQO74" s="169"/>
      <c r="PQP74" s="170"/>
      <c r="PQR74" s="164"/>
      <c r="PQS74" s="168"/>
      <c r="PQT74" s="168"/>
      <c r="PQU74" s="169"/>
      <c r="PQV74" s="169"/>
      <c r="PQW74" s="169"/>
      <c r="PQX74" s="170"/>
      <c r="PQZ74" s="164"/>
      <c r="PRA74" s="168"/>
      <c r="PRB74" s="168"/>
      <c r="PRC74" s="169"/>
      <c r="PRD74" s="169"/>
      <c r="PRE74" s="169"/>
      <c r="PRF74" s="170"/>
      <c r="PRH74" s="164"/>
      <c r="PRI74" s="168"/>
      <c r="PRJ74" s="168"/>
      <c r="PRK74" s="169"/>
      <c r="PRL74" s="169"/>
      <c r="PRM74" s="169"/>
      <c r="PRN74" s="170"/>
      <c r="PRP74" s="164"/>
      <c r="PRQ74" s="168"/>
      <c r="PRR74" s="168"/>
      <c r="PRS74" s="169"/>
      <c r="PRT74" s="169"/>
      <c r="PRU74" s="169"/>
      <c r="PRV74" s="170"/>
      <c r="PRX74" s="164"/>
      <c r="PRY74" s="168"/>
      <c r="PRZ74" s="168"/>
      <c r="PSA74" s="169"/>
      <c r="PSB74" s="169"/>
      <c r="PSC74" s="169"/>
      <c r="PSD74" s="170"/>
      <c r="PSF74" s="164"/>
      <c r="PSG74" s="168"/>
      <c r="PSH74" s="168"/>
      <c r="PSI74" s="169"/>
      <c r="PSJ74" s="169"/>
      <c r="PSK74" s="169"/>
      <c r="PSL74" s="170"/>
      <c r="PSN74" s="164"/>
      <c r="PSO74" s="168"/>
      <c r="PSP74" s="168"/>
      <c r="PSQ74" s="169"/>
      <c r="PSR74" s="169"/>
      <c r="PSS74" s="169"/>
      <c r="PST74" s="170"/>
      <c r="PSV74" s="164"/>
      <c r="PSW74" s="168"/>
      <c r="PSX74" s="168"/>
      <c r="PSY74" s="169"/>
      <c r="PSZ74" s="169"/>
      <c r="PTA74" s="169"/>
      <c r="PTB74" s="170"/>
      <c r="PTD74" s="164"/>
      <c r="PTE74" s="168"/>
      <c r="PTF74" s="168"/>
      <c r="PTG74" s="169"/>
      <c r="PTH74" s="169"/>
      <c r="PTI74" s="169"/>
      <c r="PTJ74" s="170"/>
      <c r="PTL74" s="164"/>
      <c r="PTM74" s="168"/>
      <c r="PTN74" s="168"/>
      <c r="PTO74" s="169"/>
      <c r="PTP74" s="169"/>
      <c r="PTQ74" s="169"/>
      <c r="PTR74" s="170"/>
      <c r="PTT74" s="164"/>
      <c r="PTU74" s="168"/>
      <c r="PTV74" s="168"/>
      <c r="PTW74" s="169"/>
      <c r="PTX74" s="169"/>
      <c r="PTY74" s="169"/>
      <c r="PTZ74" s="170"/>
      <c r="PUB74" s="164"/>
      <c r="PUC74" s="168"/>
      <c r="PUD74" s="168"/>
      <c r="PUE74" s="169"/>
      <c r="PUF74" s="169"/>
      <c r="PUG74" s="169"/>
      <c r="PUH74" s="170"/>
      <c r="PUJ74" s="164"/>
      <c r="PUK74" s="168"/>
      <c r="PUL74" s="168"/>
      <c r="PUM74" s="169"/>
      <c r="PUN74" s="169"/>
      <c r="PUO74" s="169"/>
      <c r="PUP74" s="170"/>
      <c r="PUR74" s="164"/>
      <c r="PUS74" s="168"/>
      <c r="PUT74" s="168"/>
      <c r="PUU74" s="169"/>
      <c r="PUV74" s="169"/>
      <c r="PUW74" s="169"/>
      <c r="PUX74" s="170"/>
      <c r="PUZ74" s="164"/>
      <c r="PVA74" s="168"/>
      <c r="PVB74" s="168"/>
      <c r="PVC74" s="169"/>
      <c r="PVD74" s="169"/>
      <c r="PVE74" s="169"/>
      <c r="PVF74" s="170"/>
      <c r="PVH74" s="164"/>
      <c r="PVI74" s="168"/>
      <c r="PVJ74" s="168"/>
      <c r="PVK74" s="169"/>
      <c r="PVL74" s="169"/>
      <c r="PVM74" s="169"/>
      <c r="PVN74" s="170"/>
      <c r="PVP74" s="164"/>
      <c r="PVQ74" s="168"/>
      <c r="PVR74" s="168"/>
      <c r="PVS74" s="169"/>
      <c r="PVT74" s="169"/>
      <c r="PVU74" s="169"/>
      <c r="PVV74" s="170"/>
      <c r="PVX74" s="164"/>
      <c r="PVY74" s="168"/>
      <c r="PVZ74" s="168"/>
      <c r="PWA74" s="169"/>
      <c r="PWB74" s="169"/>
      <c r="PWC74" s="169"/>
      <c r="PWD74" s="170"/>
      <c r="PWF74" s="164"/>
      <c r="PWG74" s="168"/>
      <c r="PWH74" s="168"/>
      <c r="PWI74" s="169"/>
      <c r="PWJ74" s="169"/>
      <c r="PWK74" s="169"/>
      <c r="PWL74" s="170"/>
      <c r="PWN74" s="164"/>
      <c r="PWO74" s="168"/>
      <c r="PWP74" s="168"/>
      <c r="PWQ74" s="169"/>
      <c r="PWR74" s="169"/>
      <c r="PWS74" s="169"/>
      <c r="PWT74" s="170"/>
      <c r="PWV74" s="164"/>
      <c r="PWW74" s="168"/>
      <c r="PWX74" s="168"/>
      <c r="PWY74" s="169"/>
      <c r="PWZ74" s="169"/>
      <c r="PXA74" s="169"/>
      <c r="PXB74" s="170"/>
      <c r="PXD74" s="164"/>
      <c r="PXE74" s="168"/>
      <c r="PXF74" s="168"/>
      <c r="PXG74" s="169"/>
      <c r="PXH74" s="169"/>
      <c r="PXI74" s="169"/>
      <c r="PXJ74" s="170"/>
      <c r="PXL74" s="164"/>
      <c r="PXM74" s="168"/>
      <c r="PXN74" s="168"/>
      <c r="PXO74" s="169"/>
      <c r="PXP74" s="169"/>
      <c r="PXQ74" s="169"/>
      <c r="PXR74" s="170"/>
      <c r="PXT74" s="164"/>
      <c r="PXU74" s="168"/>
      <c r="PXV74" s="168"/>
      <c r="PXW74" s="169"/>
      <c r="PXX74" s="169"/>
      <c r="PXY74" s="169"/>
      <c r="PXZ74" s="170"/>
      <c r="PYB74" s="164"/>
      <c r="PYC74" s="168"/>
      <c r="PYD74" s="168"/>
      <c r="PYE74" s="169"/>
      <c r="PYF74" s="169"/>
      <c r="PYG74" s="169"/>
      <c r="PYH74" s="170"/>
      <c r="PYJ74" s="164"/>
      <c r="PYK74" s="168"/>
      <c r="PYL74" s="168"/>
      <c r="PYM74" s="169"/>
      <c r="PYN74" s="169"/>
      <c r="PYO74" s="169"/>
      <c r="PYP74" s="170"/>
      <c r="PYR74" s="164"/>
      <c r="PYS74" s="168"/>
      <c r="PYT74" s="168"/>
      <c r="PYU74" s="169"/>
      <c r="PYV74" s="169"/>
      <c r="PYW74" s="169"/>
      <c r="PYX74" s="170"/>
      <c r="PYZ74" s="164"/>
      <c r="PZA74" s="168"/>
      <c r="PZB74" s="168"/>
      <c r="PZC74" s="169"/>
      <c r="PZD74" s="169"/>
      <c r="PZE74" s="169"/>
      <c r="PZF74" s="170"/>
      <c r="PZH74" s="164"/>
      <c r="PZI74" s="168"/>
      <c r="PZJ74" s="168"/>
      <c r="PZK74" s="169"/>
      <c r="PZL74" s="169"/>
      <c r="PZM74" s="169"/>
      <c r="PZN74" s="170"/>
      <c r="PZP74" s="164"/>
      <c r="PZQ74" s="168"/>
      <c r="PZR74" s="168"/>
      <c r="PZS74" s="169"/>
      <c r="PZT74" s="169"/>
      <c r="PZU74" s="169"/>
      <c r="PZV74" s="170"/>
      <c r="PZX74" s="164"/>
      <c r="PZY74" s="168"/>
      <c r="PZZ74" s="168"/>
      <c r="QAA74" s="169"/>
      <c r="QAB74" s="169"/>
      <c r="QAC74" s="169"/>
      <c r="QAD74" s="170"/>
      <c r="QAF74" s="164"/>
      <c r="QAG74" s="168"/>
      <c r="QAH74" s="168"/>
      <c r="QAI74" s="169"/>
      <c r="QAJ74" s="169"/>
      <c r="QAK74" s="169"/>
      <c r="QAL74" s="170"/>
      <c r="QAN74" s="164"/>
      <c r="QAO74" s="168"/>
      <c r="QAP74" s="168"/>
      <c r="QAQ74" s="169"/>
      <c r="QAR74" s="169"/>
      <c r="QAS74" s="169"/>
      <c r="QAT74" s="170"/>
      <c r="QAV74" s="164"/>
      <c r="QAW74" s="168"/>
      <c r="QAX74" s="168"/>
      <c r="QAY74" s="169"/>
      <c r="QAZ74" s="169"/>
      <c r="QBA74" s="169"/>
      <c r="QBB74" s="170"/>
      <c r="QBD74" s="164"/>
      <c r="QBE74" s="168"/>
      <c r="QBF74" s="168"/>
      <c r="QBG74" s="169"/>
      <c r="QBH74" s="169"/>
      <c r="QBI74" s="169"/>
      <c r="QBJ74" s="170"/>
      <c r="QBL74" s="164"/>
      <c r="QBM74" s="168"/>
      <c r="QBN74" s="168"/>
      <c r="QBO74" s="169"/>
      <c r="QBP74" s="169"/>
      <c r="QBQ74" s="169"/>
      <c r="QBR74" s="170"/>
      <c r="QBT74" s="164"/>
      <c r="QBU74" s="168"/>
      <c r="QBV74" s="168"/>
      <c r="QBW74" s="169"/>
      <c r="QBX74" s="169"/>
      <c r="QBY74" s="169"/>
      <c r="QBZ74" s="170"/>
      <c r="QCB74" s="164"/>
      <c r="QCC74" s="168"/>
      <c r="QCD74" s="168"/>
      <c r="QCE74" s="169"/>
      <c r="QCF74" s="169"/>
      <c r="QCG74" s="169"/>
      <c r="QCH74" s="170"/>
      <c r="QCJ74" s="164"/>
      <c r="QCK74" s="168"/>
      <c r="QCL74" s="168"/>
      <c r="QCM74" s="169"/>
      <c r="QCN74" s="169"/>
      <c r="QCO74" s="169"/>
      <c r="QCP74" s="170"/>
      <c r="QCR74" s="164"/>
      <c r="QCS74" s="168"/>
      <c r="QCT74" s="168"/>
      <c r="QCU74" s="169"/>
      <c r="QCV74" s="169"/>
      <c r="QCW74" s="169"/>
      <c r="QCX74" s="170"/>
      <c r="QCZ74" s="164"/>
      <c r="QDA74" s="168"/>
      <c r="QDB74" s="168"/>
      <c r="QDC74" s="169"/>
      <c r="QDD74" s="169"/>
      <c r="QDE74" s="169"/>
      <c r="QDF74" s="170"/>
      <c r="QDH74" s="164"/>
      <c r="QDI74" s="168"/>
      <c r="QDJ74" s="168"/>
      <c r="QDK74" s="169"/>
      <c r="QDL74" s="169"/>
      <c r="QDM74" s="169"/>
      <c r="QDN74" s="170"/>
      <c r="QDP74" s="164"/>
      <c r="QDQ74" s="168"/>
      <c r="QDR74" s="168"/>
      <c r="QDS74" s="169"/>
      <c r="QDT74" s="169"/>
      <c r="QDU74" s="169"/>
      <c r="QDV74" s="170"/>
      <c r="QDX74" s="164"/>
      <c r="QDY74" s="168"/>
      <c r="QDZ74" s="168"/>
      <c r="QEA74" s="169"/>
      <c r="QEB74" s="169"/>
      <c r="QEC74" s="169"/>
      <c r="QED74" s="170"/>
      <c r="QEF74" s="164"/>
      <c r="QEG74" s="168"/>
      <c r="QEH74" s="168"/>
      <c r="QEI74" s="169"/>
      <c r="QEJ74" s="169"/>
      <c r="QEK74" s="169"/>
      <c r="QEL74" s="170"/>
      <c r="QEN74" s="164"/>
      <c r="QEO74" s="168"/>
      <c r="QEP74" s="168"/>
      <c r="QEQ74" s="169"/>
      <c r="QER74" s="169"/>
      <c r="QES74" s="169"/>
      <c r="QET74" s="170"/>
      <c r="QEV74" s="164"/>
      <c r="QEW74" s="168"/>
      <c r="QEX74" s="168"/>
      <c r="QEY74" s="169"/>
      <c r="QEZ74" s="169"/>
      <c r="QFA74" s="169"/>
      <c r="QFB74" s="170"/>
      <c r="QFD74" s="164"/>
      <c r="QFE74" s="168"/>
      <c r="QFF74" s="168"/>
      <c r="QFG74" s="169"/>
      <c r="QFH74" s="169"/>
      <c r="QFI74" s="169"/>
      <c r="QFJ74" s="170"/>
      <c r="QFL74" s="164"/>
      <c r="QFM74" s="168"/>
      <c r="QFN74" s="168"/>
      <c r="QFO74" s="169"/>
      <c r="QFP74" s="169"/>
      <c r="QFQ74" s="169"/>
      <c r="QFR74" s="170"/>
      <c r="QFT74" s="164"/>
      <c r="QFU74" s="168"/>
      <c r="QFV74" s="168"/>
      <c r="QFW74" s="169"/>
      <c r="QFX74" s="169"/>
      <c r="QFY74" s="169"/>
      <c r="QFZ74" s="170"/>
      <c r="QGB74" s="164"/>
      <c r="QGC74" s="168"/>
      <c r="QGD74" s="168"/>
      <c r="QGE74" s="169"/>
      <c r="QGF74" s="169"/>
      <c r="QGG74" s="169"/>
      <c r="QGH74" s="170"/>
      <c r="QGJ74" s="164"/>
      <c r="QGK74" s="168"/>
      <c r="QGL74" s="168"/>
      <c r="QGM74" s="169"/>
      <c r="QGN74" s="169"/>
      <c r="QGO74" s="169"/>
      <c r="QGP74" s="170"/>
      <c r="QGR74" s="164"/>
      <c r="QGS74" s="168"/>
      <c r="QGT74" s="168"/>
      <c r="QGU74" s="169"/>
      <c r="QGV74" s="169"/>
      <c r="QGW74" s="169"/>
      <c r="QGX74" s="170"/>
      <c r="QGZ74" s="164"/>
      <c r="QHA74" s="168"/>
      <c r="QHB74" s="168"/>
      <c r="QHC74" s="169"/>
      <c r="QHD74" s="169"/>
      <c r="QHE74" s="169"/>
      <c r="QHF74" s="170"/>
      <c r="QHH74" s="164"/>
      <c r="QHI74" s="168"/>
      <c r="QHJ74" s="168"/>
      <c r="QHK74" s="169"/>
      <c r="QHL74" s="169"/>
      <c r="QHM74" s="169"/>
      <c r="QHN74" s="170"/>
      <c r="QHP74" s="164"/>
      <c r="QHQ74" s="168"/>
      <c r="QHR74" s="168"/>
      <c r="QHS74" s="169"/>
      <c r="QHT74" s="169"/>
      <c r="QHU74" s="169"/>
      <c r="QHV74" s="170"/>
      <c r="QHX74" s="164"/>
      <c r="QHY74" s="168"/>
      <c r="QHZ74" s="168"/>
      <c r="QIA74" s="169"/>
      <c r="QIB74" s="169"/>
      <c r="QIC74" s="169"/>
      <c r="QID74" s="170"/>
      <c r="QIF74" s="164"/>
      <c r="QIG74" s="168"/>
      <c r="QIH74" s="168"/>
      <c r="QII74" s="169"/>
      <c r="QIJ74" s="169"/>
      <c r="QIK74" s="169"/>
      <c r="QIL74" s="170"/>
      <c r="QIN74" s="164"/>
      <c r="QIO74" s="168"/>
      <c r="QIP74" s="168"/>
      <c r="QIQ74" s="169"/>
      <c r="QIR74" s="169"/>
      <c r="QIS74" s="169"/>
      <c r="QIT74" s="170"/>
      <c r="QIV74" s="164"/>
      <c r="QIW74" s="168"/>
      <c r="QIX74" s="168"/>
      <c r="QIY74" s="169"/>
      <c r="QIZ74" s="169"/>
      <c r="QJA74" s="169"/>
      <c r="QJB74" s="170"/>
      <c r="QJD74" s="164"/>
      <c r="QJE74" s="168"/>
      <c r="QJF74" s="168"/>
      <c r="QJG74" s="169"/>
      <c r="QJH74" s="169"/>
      <c r="QJI74" s="169"/>
      <c r="QJJ74" s="170"/>
      <c r="QJL74" s="164"/>
      <c r="QJM74" s="168"/>
      <c r="QJN74" s="168"/>
      <c r="QJO74" s="169"/>
      <c r="QJP74" s="169"/>
      <c r="QJQ74" s="169"/>
      <c r="QJR74" s="170"/>
      <c r="QJT74" s="164"/>
      <c r="QJU74" s="168"/>
      <c r="QJV74" s="168"/>
      <c r="QJW74" s="169"/>
      <c r="QJX74" s="169"/>
      <c r="QJY74" s="169"/>
      <c r="QJZ74" s="170"/>
      <c r="QKB74" s="164"/>
      <c r="QKC74" s="168"/>
      <c r="QKD74" s="168"/>
      <c r="QKE74" s="169"/>
      <c r="QKF74" s="169"/>
      <c r="QKG74" s="169"/>
      <c r="QKH74" s="170"/>
      <c r="QKJ74" s="164"/>
      <c r="QKK74" s="168"/>
      <c r="QKL74" s="168"/>
      <c r="QKM74" s="169"/>
      <c r="QKN74" s="169"/>
      <c r="QKO74" s="169"/>
      <c r="QKP74" s="170"/>
      <c r="QKR74" s="164"/>
      <c r="QKS74" s="168"/>
      <c r="QKT74" s="168"/>
      <c r="QKU74" s="169"/>
      <c r="QKV74" s="169"/>
      <c r="QKW74" s="169"/>
      <c r="QKX74" s="170"/>
      <c r="QKZ74" s="164"/>
      <c r="QLA74" s="168"/>
      <c r="QLB74" s="168"/>
      <c r="QLC74" s="169"/>
      <c r="QLD74" s="169"/>
      <c r="QLE74" s="169"/>
      <c r="QLF74" s="170"/>
      <c r="QLH74" s="164"/>
      <c r="QLI74" s="168"/>
      <c r="QLJ74" s="168"/>
      <c r="QLK74" s="169"/>
      <c r="QLL74" s="169"/>
      <c r="QLM74" s="169"/>
      <c r="QLN74" s="170"/>
      <c r="QLP74" s="164"/>
      <c r="QLQ74" s="168"/>
      <c r="QLR74" s="168"/>
      <c r="QLS74" s="169"/>
      <c r="QLT74" s="169"/>
      <c r="QLU74" s="169"/>
      <c r="QLV74" s="170"/>
      <c r="QLX74" s="164"/>
      <c r="QLY74" s="168"/>
      <c r="QLZ74" s="168"/>
      <c r="QMA74" s="169"/>
      <c r="QMB74" s="169"/>
      <c r="QMC74" s="169"/>
      <c r="QMD74" s="170"/>
      <c r="QMF74" s="164"/>
      <c r="QMG74" s="168"/>
      <c r="QMH74" s="168"/>
      <c r="QMI74" s="169"/>
      <c r="QMJ74" s="169"/>
      <c r="QMK74" s="169"/>
      <c r="QML74" s="170"/>
      <c r="QMN74" s="164"/>
      <c r="QMO74" s="168"/>
      <c r="QMP74" s="168"/>
      <c r="QMQ74" s="169"/>
      <c r="QMR74" s="169"/>
      <c r="QMS74" s="169"/>
      <c r="QMT74" s="170"/>
      <c r="QMV74" s="164"/>
      <c r="QMW74" s="168"/>
      <c r="QMX74" s="168"/>
      <c r="QMY74" s="169"/>
      <c r="QMZ74" s="169"/>
      <c r="QNA74" s="169"/>
      <c r="QNB74" s="170"/>
      <c r="QND74" s="164"/>
      <c r="QNE74" s="168"/>
      <c r="QNF74" s="168"/>
      <c r="QNG74" s="169"/>
      <c r="QNH74" s="169"/>
      <c r="QNI74" s="169"/>
      <c r="QNJ74" s="170"/>
      <c r="QNL74" s="164"/>
      <c r="QNM74" s="168"/>
      <c r="QNN74" s="168"/>
      <c r="QNO74" s="169"/>
      <c r="QNP74" s="169"/>
      <c r="QNQ74" s="169"/>
      <c r="QNR74" s="170"/>
      <c r="QNT74" s="164"/>
      <c r="QNU74" s="168"/>
      <c r="QNV74" s="168"/>
      <c r="QNW74" s="169"/>
      <c r="QNX74" s="169"/>
      <c r="QNY74" s="169"/>
      <c r="QNZ74" s="170"/>
      <c r="QOB74" s="164"/>
      <c r="QOC74" s="168"/>
      <c r="QOD74" s="168"/>
      <c r="QOE74" s="169"/>
      <c r="QOF74" s="169"/>
      <c r="QOG74" s="169"/>
      <c r="QOH74" s="170"/>
      <c r="QOJ74" s="164"/>
      <c r="QOK74" s="168"/>
      <c r="QOL74" s="168"/>
      <c r="QOM74" s="169"/>
      <c r="QON74" s="169"/>
      <c r="QOO74" s="169"/>
      <c r="QOP74" s="170"/>
      <c r="QOR74" s="164"/>
      <c r="QOS74" s="168"/>
      <c r="QOT74" s="168"/>
      <c r="QOU74" s="169"/>
      <c r="QOV74" s="169"/>
      <c r="QOW74" s="169"/>
      <c r="QOX74" s="170"/>
      <c r="QOZ74" s="164"/>
      <c r="QPA74" s="168"/>
      <c r="QPB74" s="168"/>
      <c r="QPC74" s="169"/>
      <c r="QPD74" s="169"/>
      <c r="QPE74" s="169"/>
      <c r="QPF74" s="170"/>
      <c r="QPH74" s="164"/>
      <c r="QPI74" s="168"/>
      <c r="QPJ74" s="168"/>
      <c r="QPK74" s="169"/>
      <c r="QPL74" s="169"/>
      <c r="QPM74" s="169"/>
      <c r="QPN74" s="170"/>
      <c r="QPP74" s="164"/>
      <c r="QPQ74" s="168"/>
      <c r="QPR74" s="168"/>
      <c r="QPS74" s="169"/>
      <c r="QPT74" s="169"/>
      <c r="QPU74" s="169"/>
      <c r="QPV74" s="170"/>
      <c r="QPX74" s="164"/>
      <c r="QPY74" s="168"/>
      <c r="QPZ74" s="168"/>
      <c r="QQA74" s="169"/>
      <c r="QQB74" s="169"/>
      <c r="QQC74" s="169"/>
      <c r="QQD74" s="170"/>
      <c r="QQF74" s="164"/>
      <c r="QQG74" s="168"/>
      <c r="QQH74" s="168"/>
      <c r="QQI74" s="169"/>
      <c r="QQJ74" s="169"/>
      <c r="QQK74" s="169"/>
      <c r="QQL74" s="170"/>
      <c r="QQN74" s="164"/>
      <c r="QQO74" s="168"/>
      <c r="QQP74" s="168"/>
      <c r="QQQ74" s="169"/>
      <c r="QQR74" s="169"/>
      <c r="QQS74" s="169"/>
      <c r="QQT74" s="170"/>
      <c r="QQV74" s="164"/>
      <c r="QQW74" s="168"/>
      <c r="QQX74" s="168"/>
      <c r="QQY74" s="169"/>
      <c r="QQZ74" s="169"/>
      <c r="QRA74" s="169"/>
      <c r="QRB74" s="170"/>
      <c r="QRD74" s="164"/>
      <c r="QRE74" s="168"/>
      <c r="QRF74" s="168"/>
      <c r="QRG74" s="169"/>
      <c r="QRH74" s="169"/>
      <c r="QRI74" s="169"/>
      <c r="QRJ74" s="170"/>
      <c r="QRL74" s="164"/>
      <c r="QRM74" s="168"/>
      <c r="QRN74" s="168"/>
      <c r="QRO74" s="169"/>
      <c r="QRP74" s="169"/>
      <c r="QRQ74" s="169"/>
      <c r="QRR74" s="170"/>
      <c r="QRT74" s="164"/>
      <c r="QRU74" s="168"/>
      <c r="QRV74" s="168"/>
      <c r="QRW74" s="169"/>
      <c r="QRX74" s="169"/>
      <c r="QRY74" s="169"/>
      <c r="QRZ74" s="170"/>
      <c r="QSB74" s="164"/>
      <c r="QSC74" s="168"/>
      <c r="QSD74" s="168"/>
      <c r="QSE74" s="169"/>
      <c r="QSF74" s="169"/>
      <c r="QSG74" s="169"/>
      <c r="QSH74" s="170"/>
      <c r="QSJ74" s="164"/>
      <c r="QSK74" s="168"/>
      <c r="QSL74" s="168"/>
      <c r="QSM74" s="169"/>
      <c r="QSN74" s="169"/>
      <c r="QSO74" s="169"/>
      <c r="QSP74" s="170"/>
      <c r="QSR74" s="164"/>
      <c r="QSS74" s="168"/>
      <c r="QST74" s="168"/>
      <c r="QSU74" s="169"/>
      <c r="QSV74" s="169"/>
      <c r="QSW74" s="169"/>
      <c r="QSX74" s="170"/>
      <c r="QSZ74" s="164"/>
      <c r="QTA74" s="168"/>
      <c r="QTB74" s="168"/>
      <c r="QTC74" s="169"/>
      <c r="QTD74" s="169"/>
      <c r="QTE74" s="169"/>
      <c r="QTF74" s="170"/>
      <c r="QTH74" s="164"/>
      <c r="QTI74" s="168"/>
      <c r="QTJ74" s="168"/>
      <c r="QTK74" s="169"/>
      <c r="QTL74" s="169"/>
      <c r="QTM74" s="169"/>
      <c r="QTN74" s="170"/>
      <c r="QTP74" s="164"/>
      <c r="QTQ74" s="168"/>
      <c r="QTR74" s="168"/>
      <c r="QTS74" s="169"/>
      <c r="QTT74" s="169"/>
      <c r="QTU74" s="169"/>
      <c r="QTV74" s="170"/>
      <c r="QTX74" s="164"/>
      <c r="QTY74" s="168"/>
      <c r="QTZ74" s="168"/>
      <c r="QUA74" s="169"/>
      <c r="QUB74" s="169"/>
      <c r="QUC74" s="169"/>
      <c r="QUD74" s="170"/>
      <c r="QUF74" s="164"/>
      <c r="QUG74" s="168"/>
      <c r="QUH74" s="168"/>
      <c r="QUI74" s="169"/>
      <c r="QUJ74" s="169"/>
      <c r="QUK74" s="169"/>
      <c r="QUL74" s="170"/>
      <c r="QUN74" s="164"/>
      <c r="QUO74" s="168"/>
      <c r="QUP74" s="168"/>
      <c r="QUQ74" s="169"/>
      <c r="QUR74" s="169"/>
      <c r="QUS74" s="169"/>
      <c r="QUT74" s="170"/>
      <c r="QUV74" s="164"/>
      <c r="QUW74" s="168"/>
      <c r="QUX74" s="168"/>
      <c r="QUY74" s="169"/>
      <c r="QUZ74" s="169"/>
      <c r="QVA74" s="169"/>
      <c r="QVB74" s="170"/>
      <c r="QVD74" s="164"/>
      <c r="QVE74" s="168"/>
      <c r="QVF74" s="168"/>
      <c r="QVG74" s="169"/>
      <c r="QVH74" s="169"/>
      <c r="QVI74" s="169"/>
      <c r="QVJ74" s="170"/>
      <c r="QVL74" s="164"/>
      <c r="QVM74" s="168"/>
      <c r="QVN74" s="168"/>
      <c r="QVO74" s="169"/>
      <c r="QVP74" s="169"/>
      <c r="QVQ74" s="169"/>
      <c r="QVR74" s="170"/>
      <c r="QVT74" s="164"/>
      <c r="QVU74" s="168"/>
      <c r="QVV74" s="168"/>
      <c r="QVW74" s="169"/>
      <c r="QVX74" s="169"/>
      <c r="QVY74" s="169"/>
      <c r="QVZ74" s="170"/>
      <c r="QWB74" s="164"/>
      <c r="QWC74" s="168"/>
      <c r="QWD74" s="168"/>
      <c r="QWE74" s="169"/>
      <c r="QWF74" s="169"/>
      <c r="QWG74" s="169"/>
      <c r="QWH74" s="170"/>
      <c r="QWJ74" s="164"/>
      <c r="QWK74" s="168"/>
      <c r="QWL74" s="168"/>
      <c r="QWM74" s="169"/>
      <c r="QWN74" s="169"/>
      <c r="QWO74" s="169"/>
      <c r="QWP74" s="170"/>
      <c r="QWR74" s="164"/>
      <c r="QWS74" s="168"/>
      <c r="QWT74" s="168"/>
      <c r="QWU74" s="169"/>
      <c r="QWV74" s="169"/>
      <c r="QWW74" s="169"/>
      <c r="QWX74" s="170"/>
      <c r="QWZ74" s="164"/>
      <c r="QXA74" s="168"/>
      <c r="QXB74" s="168"/>
      <c r="QXC74" s="169"/>
      <c r="QXD74" s="169"/>
      <c r="QXE74" s="169"/>
      <c r="QXF74" s="170"/>
      <c r="QXH74" s="164"/>
      <c r="QXI74" s="168"/>
      <c r="QXJ74" s="168"/>
      <c r="QXK74" s="169"/>
      <c r="QXL74" s="169"/>
      <c r="QXM74" s="169"/>
      <c r="QXN74" s="170"/>
      <c r="QXP74" s="164"/>
      <c r="QXQ74" s="168"/>
      <c r="QXR74" s="168"/>
      <c r="QXS74" s="169"/>
      <c r="QXT74" s="169"/>
      <c r="QXU74" s="169"/>
      <c r="QXV74" s="170"/>
      <c r="QXX74" s="164"/>
      <c r="QXY74" s="168"/>
      <c r="QXZ74" s="168"/>
      <c r="QYA74" s="169"/>
      <c r="QYB74" s="169"/>
      <c r="QYC74" s="169"/>
      <c r="QYD74" s="170"/>
      <c r="QYF74" s="164"/>
      <c r="QYG74" s="168"/>
      <c r="QYH74" s="168"/>
      <c r="QYI74" s="169"/>
      <c r="QYJ74" s="169"/>
      <c r="QYK74" s="169"/>
      <c r="QYL74" s="170"/>
      <c r="QYN74" s="164"/>
      <c r="QYO74" s="168"/>
      <c r="QYP74" s="168"/>
      <c r="QYQ74" s="169"/>
      <c r="QYR74" s="169"/>
      <c r="QYS74" s="169"/>
      <c r="QYT74" s="170"/>
      <c r="QYV74" s="164"/>
      <c r="QYW74" s="168"/>
      <c r="QYX74" s="168"/>
      <c r="QYY74" s="169"/>
      <c r="QYZ74" s="169"/>
      <c r="QZA74" s="169"/>
      <c r="QZB74" s="170"/>
      <c r="QZD74" s="164"/>
      <c r="QZE74" s="168"/>
      <c r="QZF74" s="168"/>
      <c r="QZG74" s="169"/>
      <c r="QZH74" s="169"/>
      <c r="QZI74" s="169"/>
      <c r="QZJ74" s="170"/>
      <c r="QZL74" s="164"/>
      <c r="QZM74" s="168"/>
      <c r="QZN74" s="168"/>
      <c r="QZO74" s="169"/>
      <c r="QZP74" s="169"/>
      <c r="QZQ74" s="169"/>
      <c r="QZR74" s="170"/>
      <c r="QZT74" s="164"/>
      <c r="QZU74" s="168"/>
      <c r="QZV74" s="168"/>
      <c r="QZW74" s="169"/>
      <c r="QZX74" s="169"/>
      <c r="QZY74" s="169"/>
      <c r="QZZ74" s="170"/>
      <c r="RAB74" s="164"/>
      <c r="RAC74" s="168"/>
      <c r="RAD74" s="168"/>
      <c r="RAE74" s="169"/>
      <c r="RAF74" s="169"/>
      <c r="RAG74" s="169"/>
      <c r="RAH74" s="170"/>
      <c r="RAJ74" s="164"/>
      <c r="RAK74" s="168"/>
      <c r="RAL74" s="168"/>
      <c r="RAM74" s="169"/>
      <c r="RAN74" s="169"/>
      <c r="RAO74" s="169"/>
      <c r="RAP74" s="170"/>
      <c r="RAR74" s="164"/>
      <c r="RAS74" s="168"/>
      <c r="RAT74" s="168"/>
      <c r="RAU74" s="169"/>
      <c r="RAV74" s="169"/>
      <c r="RAW74" s="169"/>
      <c r="RAX74" s="170"/>
      <c r="RAZ74" s="164"/>
      <c r="RBA74" s="168"/>
      <c r="RBB74" s="168"/>
      <c r="RBC74" s="169"/>
      <c r="RBD74" s="169"/>
      <c r="RBE74" s="169"/>
      <c r="RBF74" s="170"/>
      <c r="RBH74" s="164"/>
      <c r="RBI74" s="168"/>
      <c r="RBJ74" s="168"/>
      <c r="RBK74" s="169"/>
      <c r="RBL74" s="169"/>
      <c r="RBM74" s="169"/>
      <c r="RBN74" s="170"/>
      <c r="RBP74" s="164"/>
      <c r="RBQ74" s="168"/>
      <c r="RBR74" s="168"/>
      <c r="RBS74" s="169"/>
      <c r="RBT74" s="169"/>
      <c r="RBU74" s="169"/>
      <c r="RBV74" s="170"/>
      <c r="RBX74" s="164"/>
      <c r="RBY74" s="168"/>
      <c r="RBZ74" s="168"/>
      <c r="RCA74" s="169"/>
      <c r="RCB74" s="169"/>
      <c r="RCC74" s="169"/>
      <c r="RCD74" s="170"/>
      <c r="RCF74" s="164"/>
      <c r="RCG74" s="168"/>
      <c r="RCH74" s="168"/>
      <c r="RCI74" s="169"/>
      <c r="RCJ74" s="169"/>
      <c r="RCK74" s="169"/>
      <c r="RCL74" s="170"/>
      <c r="RCN74" s="164"/>
      <c r="RCO74" s="168"/>
      <c r="RCP74" s="168"/>
      <c r="RCQ74" s="169"/>
      <c r="RCR74" s="169"/>
      <c r="RCS74" s="169"/>
      <c r="RCT74" s="170"/>
      <c r="RCV74" s="164"/>
      <c r="RCW74" s="168"/>
      <c r="RCX74" s="168"/>
      <c r="RCY74" s="169"/>
      <c r="RCZ74" s="169"/>
      <c r="RDA74" s="169"/>
      <c r="RDB74" s="170"/>
      <c r="RDD74" s="164"/>
      <c r="RDE74" s="168"/>
      <c r="RDF74" s="168"/>
      <c r="RDG74" s="169"/>
      <c r="RDH74" s="169"/>
      <c r="RDI74" s="169"/>
      <c r="RDJ74" s="170"/>
      <c r="RDL74" s="164"/>
      <c r="RDM74" s="168"/>
      <c r="RDN74" s="168"/>
      <c r="RDO74" s="169"/>
      <c r="RDP74" s="169"/>
      <c r="RDQ74" s="169"/>
      <c r="RDR74" s="170"/>
      <c r="RDT74" s="164"/>
      <c r="RDU74" s="168"/>
      <c r="RDV74" s="168"/>
      <c r="RDW74" s="169"/>
      <c r="RDX74" s="169"/>
      <c r="RDY74" s="169"/>
      <c r="RDZ74" s="170"/>
      <c r="REB74" s="164"/>
      <c r="REC74" s="168"/>
      <c r="RED74" s="168"/>
      <c r="REE74" s="169"/>
      <c r="REF74" s="169"/>
      <c r="REG74" s="169"/>
      <c r="REH74" s="170"/>
      <c r="REJ74" s="164"/>
      <c r="REK74" s="168"/>
      <c r="REL74" s="168"/>
      <c r="REM74" s="169"/>
      <c r="REN74" s="169"/>
      <c r="REO74" s="169"/>
      <c r="REP74" s="170"/>
      <c r="RER74" s="164"/>
      <c r="RES74" s="168"/>
      <c r="RET74" s="168"/>
      <c r="REU74" s="169"/>
      <c r="REV74" s="169"/>
      <c r="REW74" s="169"/>
      <c r="REX74" s="170"/>
      <c r="REZ74" s="164"/>
      <c r="RFA74" s="168"/>
      <c r="RFB74" s="168"/>
      <c r="RFC74" s="169"/>
      <c r="RFD74" s="169"/>
      <c r="RFE74" s="169"/>
      <c r="RFF74" s="170"/>
      <c r="RFH74" s="164"/>
      <c r="RFI74" s="168"/>
      <c r="RFJ74" s="168"/>
      <c r="RFK74" s="169"/>
      <c r="RFL74" s="169"/>
      <c r="RFM74" s="169"/>
      <c r="RFN74" s="170"/>
      <c r="RFP74" s="164"/>
      <c r="RFQ74" s="168"/>
      <c r="RFR74" s="168"/>
      <c r="RFS74" s="169"/>
      <c r="RFT74" s="169"/>
      <c r="RFU74" s="169"/>
      <c r="RFV74" s="170"/>
      <c r="RFX74" s="164"/>
      <c r="RFY74" s="168"/>
      <c r="RFZ74" s="168"/>
      <c r="RGA74" s="169"/>
      <c r="RGB74" s="169"/>
      <c r="RGC74" s="169"/>
      <c r="RGD74" s="170"/>
      <c r="RGF74" s="164"/>
      <c r="RGG74" s="168"/>
      <c r="RGH74" s="168"/>
      <c r="RGI74" s="169"/>
      <c r="RGJ74" s="169"/>
      <c r="RGK74" s="169"/>
      <c r="RGL74" s="170"/>
      <c r="RGN74" s="164"/>
      <c r="RGO74" s="168"/>
      <c r="RGP74" s="168"/>
      <c r="RGQ74" s="169"/>
      <c r="RGR74" s="169"/>
      <c r="RGS74" s="169"/>
      <c r="RGT74" s="170"/>
      <c r="RGV74" s="164"/>
      <c r="RGW74" s="168"/>
      <c r="RGX74" s="168"/>
      <c r="RGY74" s="169"/>
      <c r="RGZ74" s="169"/>
      <c r="RHA74" s="169"/>
      <c r="RHB74" s="170"/>
      <c r="RHD74" s="164"/>
      <c r="RHE74" s="168"/>
      <c r="RHF74" s="168"/>
      <c r="RHG74" s="169"/>
      <c r="RHH74" s="169"/>
      <c r="RHI74" s="169"/>
      <c r="RHJ74" s="170"/>
      <c r="RHL74" s="164"/>
      <c r="RHM74" s="168"/>
      <c r="RHN74" s="168"/>
      <c r="RHO74" s="169"/>
      <c r="RHP74" s="169"/>
      <c r="RHQ74" s="169"/>
      <c r="RHR74" s="170"/>
      <c r="RHT74" s="164"/>
      <c r="RHU74" s="168"/>
      <c r="RHV74" s="168"/>
      <c r="RHW74" s="169"/>
      <c r="RHX74" s="169"/>
      <c r="RHY74" s="169"/>
      <c r="RHZ74" s="170"/>
      <c r="RIB74" s="164"/>
      <c r="RIC74" s="168"/>
      <c r="RID74" s="168"/>
      <c r="RIE74" s="169"/>
      <c r="RIF74" s="169"/>
      <c r="RIG74" s="169"/>
      <c r="RIH74" s="170"/>
      <c r="RIJ74" s="164"/>
      <c r="RIK74" s="168"/>
      <c r="RIL74" s="168"/>
      <c r="RIM74" s="169"/>
      <c r="RIN74" s="169"/>
      <c r="RIO74" s="169"/>
      <c r="RIP74" s="170"/>
      <c r="RIR74" s="164"/>
      <c r="RIS74" s="168"/>
      <c r="RIT74" s="168"/>
      <c r="RIU74" s="169"/>
      <c r="RIV74" s="169"/>
      <c r="RIW74" s="169"/>
      <c r="RIX74" s="170"/>
      <c r="RIZ74" s="164"/>
      <c r="RJA74" s="168"/>
      <c r="RJB74" s="168"/>
      <c r="RJC74" s="169"/>
      <c r="RJD74" s="169"/>
      <c r="RJE74" s="169"/>
      <c r="RJF74" s="170"/>
      <c r="RJH74" s="164"/>
      <c r="RJI74" s="168"/>
      <c r="RJJ74" s="168"/>
      <c r="RJK74" s="169"/>
      <c r="RJL74" s="169"/>
      <c r="RJM74" s="169"/>
      <c r="RJN74" s="170"/>
      <c r="RJP74" s="164"/>
      <c r="RJQ74" s="168"/>
      <c r="RJR74" s="168"/>
      <c r="RJS74" s="169"/>
      <c r="RJT74" s="169"/>
      <c r="RJU74" s="169"/>
      <c r="RJV74" s="170"/>
      <c r="RJX74" s="164"/>
      <c r="RJY74" s="168"/>
      <c r="RJZ74" s="168"/>
      <c r="RKA74" s="169"/>
      <c r="RKB74" s="169"/>
      <c r="RKC74" s="169"/>
      <c r="RKD74" s="170"/>
      <c r="RKF74" s="164"/>
      <c r="RKG74" s="168"/>
      <c r="RKH74" s="168"/>
      <c r="RKI74" s="169"/>
      <c r="RKJ74" s="169"/>
      <c r="RKK74" s="169"/>
      <c r="RKL74" s="170"/>
      <c r="RKN74" s="164"/>
      <c r="RKO74" s="168"/>
      <c r="RKP74" s="168"/>
      <c r="RKQ74" s="169"/>
      <c r="RKR74" s="169"/>
      <c r="RKS74" s="169"/>
      <c r="RKT74" s="170"/>
      <c r="RKV74" s="164"/>
      <c r="RKW74" s="168"/>
      <c r="RKX74" s="168"/>
      <c r="RKY74" s="169"/>
      <c r="RKZ74" s="169"/>
      <c r="RLA74" s="169"/>
      <c r="RLB74" s="170"/>
      <c r="RLD74" s="164"/>
      <c r="RLE74" s="168"/>
      <c r="RLF74" s="168"/>
      <c r="RLG74" s="169"/>
      <c r="RLH74" s="169"/>
      <c r="RLI74" s="169"/>
      <c r="RLJ74" s="170"/>
      <c r="RLL74" s="164"/>
      <c r="RLM74" s="168"/>
      <c r="RLN74" s="168"/>
      <c r="RLO74" s="169"/>
      <c r="RLP74" s="169"/>
      <c r="RLQ74" s="169"/>
      <c r="RLR74" s="170"/>
      <c r="RLT74" s="164"/>
      <c r="RLU74" s="168"/>
      <c r="RLV74" s="168"/>
      <c r="RLW74" s="169"/>
      <c r="RLX74" s="169"/>
      <c r="RLY74" s="169"/>
      <c r="RLZ74" s="170"/>
      <c r="RMB74" s="164"/>
      <c r="RMC74" s="168"/>
      <c r="RMD74" s="168"/>
      <c r="RME74" s="169"/>
      <c r="RMF74" s="169"/>
      <c r="RMG74" s="169"/>
      <c r="RMH74" s="170"/>
      <c r="RMJ74" s="164"/>
      <c r="RMK74" s="168"/>
      <c r="RML74" s="168"/>
      <c r="RMM74" s="169"/>
      <c r="RMN74" s="169"/>
      <c r="RMO74" s="169"/>
      <c r="RMP74" s="170"/>
      <c r="RMR74" s="164"/>
      <c r="RMS74" s="168"/>
      <c r="RMT74" s="168"/>
      <c r="RMU74" s="169"/>
      <c r="RMV74" s="169"/>
      <c r="RMW74" s="169"/>
      <c r="RMX74" s="170"/>
      <c r="RMZ74" s="164"/>
      <c r="RNA74" s="168"/>
      <c r="RNB74" s="168"/>
      <c r="RNC74" s="169"/>
      <c r="RND74" s="169"/>
      <c r="RNE74" s="169"/>
      <c r="RNF74" s="170"/>
      <c r="RNH74" s="164"/>
      <c r="RNI74" s="168"/>
      <c r="RNJ74" s="168"/>
      <c r="RNK74" s="169"/>
      <c r="RNL74" s="169"/>
      <c r="RNM74" s="169"/>
      <c r="RNN74" s="170"/>
      <c r="RNP74" s="164"/>
      <c r="RNQ74" s="168"/>
      <c r="RNR74" s="168"/>
      <c r="RNS74" s="169"/>
      <c r="RNT74" s="169"/>
      <c r="RNU74" s="169"/>
      <c r="RNV74" s="170"/>
      <c r="RNX74" s="164"/>
      <c r="RNY74" s="168"/>
      <c r="RNZ74" s="168"/>
      <c r="ROA74" s="169"/>
      <c r="ROB74" s="169"/>
      <c r="ROC74" s="169"/>
      <c r="ROD74" s="170"/>
      <c r="ROF74" s="164"/>
      <c r="ROG74" s="168"/>
      <c r="ROH74" s="168"/>
      <c r="ROI74" s="169"/>
      <c r="ROJ74" s="169"/>
      <c r="ROK74" s="169"/>
      <c r="ROL74" s="170"/>
      <c r="RON74" s="164"/>
      <c r="ROO74" s="168"/>
      <c r="ROP74" s="168"/>
      <c r="ROQ74" s="169"/>
      <c r="ROR74" s="169"/>
      <c r="ROS74" s="169"/>
      <c r="ROT74" s="170"/>
      <c r="ROV74" s="164"/>
      <c r="ROW74" s="168"/>
      <c r="ROX74" s="168"/>
      <c r="ROY74" s="169"/>
      <c r="ROZ74" s="169"/>
      <c r="RPA74" s="169"/>
      <c r="RPB74" s="170"/>
      <c r="RPD74" s="164"/>
      <c r="RPE74" s="168"/>
      <c r="RPF74" s="168"/>
      <c r="RPG74" s="169"/>
      <c r="RPH74" s="169"/>
      <c r="RPI74" s="169"/>
      <c r="RPJ74" s="170"/>
      <c r="RPL74" s="164"/>
      <c r="RPM74" s="168"/>
      <c r="RPN74" s="168"/>
      <c r="RPO74" s="169"/>
      <c r="RPP74" s="169"/>
      <c r="RPQ74" s="169"/>
      <c r="RPR74" s="170"/>
      <c r="RPT74" s="164"/>
      <c r="RPU74" s="168"/>
      <c r="RPV74" s="168"/>
      <c r="RPW74" s="169"/>
      <c r="RPX74" s="169"/>
      <c r="RPY74" s="169"/>
      <c r="RPZ74" s="170"/>
      <c r="RQB74" s="164"/>
      <c r="RQC74" s="168"/>
      <c r="RQD74" s="168"/>
      <c r="RQE74" s="169"/>
      <c r="RQF74" s="169"/>
      <c r="RQG74" s="169"/>
      <c r="RQH74" s="170"/>
      <c r="RQJ74" s="164"/>
      <c r="RQK74" s="168"/>
      <c r="RQL74" s="168"/>
      <c r="RQM74" s="169"/>
      <c r="RQN74" s="169"/>
      <c r="RQO74" s="169"/>
      <c r="RQP74" s="170"/>
      <c r="RQR74" s="164"/>
      <c r="RQS74" s="168"/>
      <c r="RQT74" s="168"/>
      <c r="RQU74" s="169"/>
      <c r="RQV74" s="169"/>
      <c r="RQW74" s="169"/>
      <c r="RQX74" s="170"/>
      <c r="RQZ74" s="164"/>
      <c r="RRA74" s="168"/>
      <c r="RRB74" s="168"/>
      <c r="RRC74" s="169"/>
      <c r="RRD74" s="169"/>
      <c r="RRE74" s="169"/>
      <c r="RRF74" s="170"/>
      <c r="RRH74" s="164"/>
      <c r="RRI74" s="168"/>
      <c r="RRJ74" s="168"/>
      <c r="RRK74" s="169"/>
      <c r="RRL74" s="169"/>
      <c r="RRM74" s="169"/>
      <c r="RRN74" s="170"/>
      <c r="RRP74" s="164"/>
      <c r="RRQ74" s="168"/>
      <c r="RRR74" s="168"/>
      <c r="RRS74" s="169"/>
      <c r="RRT74" s="169"/>
      <c r="RRU74" s="169"/>
      <c r="RRV74" s="170"/>
      <c r="RRX74" s="164"/>
      <c r="RRY74" s="168"/>
      <c r="RRZ74" s="168"/>
      <c r="RSA74" s="169"/>
      <c r="RSB74" s="169"/>
      <c r="RSC74" s="169"/>
      <c r="RSD74" s="170"/>
      <c r="RSF74" s="164"/>
      <c r="RSG74" s="168"/>
      <c r="RSH74" s="168"/>
      <c r="RSI74" s="169"/>
      <c r="RSJ74" s="169"/>
      <c r="RSK74" s="169"/>
      <c r="RSL74" s="170"/>
      <c r="RSN74" s="164"/>
      <c r="RSO74" s="168"/>
      <c r="RSP74" s="168"/>
      <c r="RSQ74" s="169"/>
      <c r="RSR74" s="169"/>
      <c r="RSS74" s="169"/>
      <c r="RST74" s="170"/>
      <c r="RSV74" s="164"/>
      <c r="RSW74" s="168"/>
      <c r="RSX74" s="168"/>
      <c r="RSY74" s="169"/>
      <c r="RSZ74" s="169"/>
      <c r="RTA74" s="169"/>
      <c r="RTB74" s="170"/>
      <c r="RTD74" s="164"/>
      <c r="RTE74" s="168"/>
      <c r="RTF74" s="168"/>
      <c r="RTG74" s="169"/>
      <c r="RTH74" s="169"/>
      <c r="RTI74" s="169"/>
      <c r="RTJ74" s="170"/>
      <c r="RTL74" s="164"/>
      <c r="RTM74" s="168"/>
      <c r="RTN74" s="168"/>
      <c r="RTO74" s="169"/>
      <c r="RTP74" s="169"/>
      <c r="RTQ74" s="169"/>
      <c r="RTR74" s="170"/>
      <c r="RTT74" s="164"/>
      <c r="RTU74" s="168"/>
      <c r="RTV74" s="168"/>
      <c r="RTW74" s="169"/>
      <c r="RTX74" s="169"/>
      <c r="RTY74" s="169"/>
      <c r="RTZ74" s="170"/>
      <c r="RUB74" s="164"/>
      <c r="RUC74" s="168"/>
      <c r="RUD74" s="168"/>
      <c r="RUE74" s="169"/>
      <c r="RUF74" s="169"/>
      <c r="RUG74" s="169"/>
      <c r="RUH74" s="170"/>
      <c r="RUJ74" s="164"/>
      <c r="RUK74" s="168"/>
      <c r="RUL74" s="168"/>
      <c r="RUM74" s="169"/>
      <c r="RUN74" s="169"/>
      <c r="RUO74" s="169"/>
      <c r="RUP74" s="170"/>
      <c r="RUR74" s="164"/>
      <c r="RUS74" s="168"/>
      <c r="RUT74" s="168"/>
      <c r="RUU74" s="169"/>
      <c r="RUV74" s="169"/>
      <c r="RUW74" s="169"/>
      <c r="RUX74" s="170"/>
      <c r="RUZ74" s="164"/>
      <c r="RVA74" s="168"/>
      <c r="RVB74" s="168"/>
      <c r="RVC74" s="169"/>
      <c r="RVD74" s="169"/>
      <c r="RVE74" s="169"/>
      <c r="RVF74" s="170"/>
      <c r="RVH74" s="164"/>
      <c r="RVI74" s="168"/>
      <c r="RVJ74" s="168"/>
      <c r="RVK74" s="169"/>
      <c r="RVL74" s="169"/>
      <c r="RVM74" s="169"/>
      <c r="RVN74" s="170"/>
      <c r="RVP74" s="164"/>
      <c r="RVQ74" s="168"/>
      <c r="RVR74" s="168"/>
      <c r="RVS74" s="169"/>
      <c r="RVT74" s="169"/>
      <c r="RVU74" s="169"/>
      <c r="RVV74" s="170"/>
      <c r="RVX74" s="164"/>
      <c r="RVY74" s="168"/>
      <c r="RVZ74" s="168"/>
      <c r="RWA74" s="169"/>
      <c r="RWB74" s="169"/>
      <c r="RWC74" s="169"/>
      <c r="RWD74" s="170"/>
      <c r="RWF74" s="164"/>
      <c r="RWG74" s="168"/>
      <c r="RWH74" s="168"/>
      <c r="RWI74" s="169"/>
      <c r="RWJ74" s="169"/>
      <c r="RWK74" s="169"/>
      <c r="RWL74" s="170"/>
      <c r="RWN74" s="164"/>
      <c r="RWO74" s="168"/>
      <c r="RWP74" s="168"/>
      <c r="RWQ74" s="169"/>
      <c r="RWR74" s="169"/>
      <c r="RWS74" s="169"/>
      <c r="RWT74" s="170"/>
      <c r="RWV74" s="164"/>
      <c r="RWW74" s="168"/>
      <c r="RWX74" s="168"/>
      <c r="RWY74" s="169"/>
      <c r="RWZ74" s="169"/>
      <c r="RXA74" s="169"/>
      <c r="RXB74" s="170"/>
      <c r="RXD74" s="164"/>
      <c r="RXE74" s="168"/>
      <c r="RXF74" s="168"/>
      <c r="RXG74" s="169"/>
      <c r="RXH74" s="169"/>
      <c r="RXI74" s="169"/>
      <c r="RXJ74" s="170"/>
      <c r="RXL74" s="164"/>
      <c r="RXM74" s="168"/>
      <c r="RXN74" s="168"/>
      <c r="RXO74" s="169"/>
      <c r="RXP74" s="169"/>
      <c r="RXQ74" s="169"/>
      <c r="RXR74" s="170"/>
      <c r="RXT74" s="164"/>
      <c r="RXU74" s="168"/>
      <c r="RXV74" s="168"/>
      <c r="RXW74" s="169"/>
      <c r="RXX74" s="169"/>
      <c r="RXY74" s="169"/>
      <c r="RXZ74" s="170"/>
      <c r="RYB74" s="164"/>
      <c r="RYC74" s="168"/>
      <c r="RYD74" s="168"/>
      <c r="RYE74" s="169"/>
      <c r="RYF74" s="169"/>
      <c r="RYG74" s="169"/>
      <c r="RYH74" s="170"/>
      <c r="RYJ74" s="164"/>
      <c r="RYK74" s="168"/>
      <c r="RYL74" s="168"/>
      <c r="RYM74" s="169"/>
      <c r="RYN74" s="169"/>
      <c r="RYO74" s="169"/>
      <c r="RYP74" s="170"/>
      <c r="RYR74" s="164"/>
      <c r="RYS74" s="168"/>
      <c r="RYT74" s="168"/>
      <c r="RYU74" s="169"/>
      <c r="RYV74" s="169"/>
      <c r="RYW74" s="169"/>
      <c r="RYX74" s="170"/>
      <c r="RYZ74" s="164"/>
      <c r="RZA74" s="168"/>
      <c r="RZB74" s="168"/>
      <c r="RZC74" s="169"/>
      <c r="RZD74" s="169"/>
      <c r="RZE74" s="169"/>
      <c r="RZF74" s="170"/>
      <c r="RZH74" s="164"/>
      <c r="RZI74" s="168"/>
      <c r="RZJ74" s="168"/>
      <c r="RZK74" s="169"/>
      <c r="RZL74" s="169"/>
      <c r="RZM74" s="169"/>
      <c r="RZN74" s="170"/>
      <c r="RZP74" s="164"/>
      <c r="RZQ74" s="168"/>
      <c r="RZR74" s="168"/>
      <c r="RZS74" s="169"/>
      <c r="RZT74" s="169"/>
      <c r="RZU74" s="169"/>
      <c r="RZV74" s="170"/>
      <c r="RZX74" s="164"/>
      <c r="RZY74" s="168"/>
      <c r="RZZ74" s="168"/>
      <c r="SAA74" s="169"/>
      <c r="SAB74" s="169"/>
      <c r="SAC74" s="169"/>
      <c r="SAD74" s="170"/>
      <c r="SAF74" s="164"/>
      <c r="SAG74" s="168"/>
      <c r="SAH74" s="168"/>
      <c r="SAI74" s="169"/>
      <c r="SAJ74" s="169"/>
      <c r="SAK74" s="169"/>
      <c r="SAL74" s="170"/>
      <c r="SAN74" s="164"/>
      <c r="SAO74" s="168"/>
      <c r="SAP74" s="168"/>
      <c r="SAQ74" s="169"/>
      <c r="SAR74" s="169"/>
      <c r="SAS74" s="169"/>
      <c r="SAT74" s="170"/>
      <c r="SAV74" s="164"/>
      <c r="SAW74" s="168"/>
      <c r="SAX74" s="168"/>
      <c r="SAY74" s="169"/>
      <c r="SAZ74" s="169"/>
      <c r="SBA74" s="169"/>
      <c r="SBB74" s="170"/>
      <c r="SBD74" s="164"/>
      <c r="SBE74" s="168"/>
      <c r="SBF74" s="168"/>
      <c r="SBG74" s="169"/>
      <c r="SBH74" s="169"/>
      <c r="SBI74" s="169"/>
      <c r="SBJ74" s="170"/>
      <c r="SBL74" s="164"/>
      <c r="SBM74" s="168"/>
      <c r="SBN74" s="168"/>
      <c r="SBO74" s="169"/>
      <c r="SBP74" s="169"/>
      <c r="SBQ74" s="169"/>
      <c r="SBR74" s="170"/>
      <c r="SBT74" s="164"/>
      <c r="SBU74" s="168"/>
      <c r="SBV74" s="168"/>
      <c r="SBW74" s="169"/>
      <c r="SBX74" s="169"/>
      <c r="SBY74" s="169"/>
      <c r="SBZ74" s="170"/>
      <c r="SCB74" s="164"/>
      <c r="SCC74" s="168"/>
      <c r="SCD74" s="168"/>
      <c r="SCE74" s="169"/>
      <c r="SCF74" s="169"/>
      <c r="SCG74" s="169"/>
      <c r="SCH74" s="170"/>
      <c r="SCJ74" s="164"/>
      <c r="SCK74" s="168"/>
      <c r="SCL74" s="168"/>
      <c r="SCM74" s="169"/>
      <c r="SCN74" s="169"/>
      <c r="SCO74" s="169"/>
      <c r="SCP74" s="170"/>
      <c r="SCR74" s="164"/>
      <c r="SCS74" s="168"/>
      <c r="SCT74" s="168"/>
      <c r="SCU74" s="169"/>
      <c r="SCV74" s="169"/>
      <c r="SCW74" s="169"/>
      <c r="SCX74" s="170"/>
      <c r="SCZ74" s="164"/>
      <c r="SDA74" s="168"/>
      <c r="SDB74" s="168"/>
      <c r="SDC74" s="169"/>
      <c r="SDD74" s="169"/>
      <c r="SDE74" s="169"/>
      <c r="SDF74" s="170"/>
      <c r="SDH74" s="164"/>
      <c r="SDI74" s="168"/>
      <c r="SDJ74" s="168"/>
      <c r="SDK74" s="169"/>
      <c r="SDL74" s="169"/>
      <c r="SDM74" s="169"/>
      <c r="SDN74" s="170"/>
      <c r="SDP74" s="164"/>
      <c r="SDQ74" s="168"/>
      <c r="SDR74" s="168"/>
      <c r="SDS74" s="169"/>
      <c r="SDT74" s="169"/>
      <c r="SDU74" s="169"/>
      <c r="SDV74" s="170"/>
      <c r="SDX74" s="164"/>
      <c r="SDY74" s="168"/>
      <c r="SDZ74" s="168"/>
      <c r="SEA74" s="169"/>
      <c r="SEB74" s="169"/>
      <c r="SEC74" s="169"/>
      <c r="SED74" s="170"/>
      <c r="SEF74" s="164"/>
      <c r="SEG74" s="168"/>
      <c r="SEH74" s="168"/>
      <c r="SEI74" s="169"/>
      <c r="SEJ74" s="169"/>
      <c r="SEK74" s="169"/>
      <c r="SEL74" s="170"/>
      <c r="SEN74" s="164"/>
      <c r="SEO74" s="168"/>
      <c r="SEP74" s="168"/>
      <c r="SEQ74" s="169"/>
      <c r="SER74" s="169"/>
      <c r="SES74" s="169"/>
      <c r="SET74" s="170"/>
      <c r="SEV74" s="164"/>
      <c r="SEW74" s="168"/>
      <c r="SEX74" s="168"/>
      <c r="SEY74" s="169"/>
      <c r="SEZ74" s="169"/>
      <c r="SFA74" s="169"/>
      <c r="SFB74" s="170"/>
      <c r="SFD74" s="164"/>
      <c r="SFE74" s="168"/>
      <c r="SFF74" s="168"/>
      <c r="SFG74" s="169"/>
      <c r="SFH74" s="169"/>
      <c r="SFI74" s="169"/>
      <c r="SFJ74" s="170"/>
      <c r="SFL74" s="164"/>
      <c r="SFM74" s="168"/>
      <c r="SFN74" s="168"/>
      <c r="SFO74" s="169"/>
      <c r="SFP74" s="169"/>
      <c r="SFQ74" s="169"/>
      <c r="SFR74" s="170"/>
      <c r="SFT74" s="164"/>
      <c r="SFU74" s="168"/>
      <c r="SFV74" s="168"/>
      <c r="SFW74" s="169"/>
      <c r="SFX74" s="169"/>
      <c r="SFY74" s="169"/>
      <c r="SFZ74" s="170"/>
      <c r="SGB74" s="164"/>
      <c r="SGC74" s="168"/>
      <c r="SGD74" s="168"/>
      <c r="SGE74" s="169"/>
      <c r="SGF74" s="169"/>
      <c r="SGG74" s="169"/>
      <c r="SGH74" s="170"/>
      <c r="SGJ74" s="164"/>
      <c r="SGK74" s="168"/>
      <c r="SGL74" s="168"/>
      <c r="SGM74" s="169"/>
      <c r="SGN74" s="169"/>
      <c r="SGO74" s="169"/>
      <c r="SGP74" s="170"/>
      <c r="SGR74" s="164"/>
      <c r="SGS74" s="168"/>
      <c r="SGT74" s="168"/>
      <c r="SGU74" s="169"/>
      <c r="SGV74" s="169"/>
      <c r="SGW74" s="169"/>
      <c r="SGX74" s="170"/>
      <c r="SGZ74" s="164"/>
      <c r="SHA74" s="168"/>
      <c r="SHB74" s="168"/>
      <c r="SHC74" s="169"/>
      <c r="SHD74" s="169"/>
      <c r="SHE74" s="169"/>
      <c r="SHF74" s="170"/>
      <c r="SHH74" s="164"/>
      <c r="SHI74" s="168"/>
      <c r="SHJ74" s="168"/>
      <c r="SHK74" s="169"/>
      <c r="SHL74" s="169"/>
      <c r="SHM74" s="169"/>
      <c r="SHN74" s="170"/>
      <c r="SHP74" s="164"/>
      <c r="SHQ74" s="168"/>
      <c r="SHR74" s="168"/>
      <c r="SHS74" s="169"/>
      <c r="SHT74" s="169"/>
      <c r="SHU74" s="169"/>
      <c r="SHV74" s="170"/>
      <c r="SHX74" s="164"/>
      <c r="SHY74" s="168"/>
      <c r="SHZ74" s="168"/>
      <c r="SIA74" s="169"/>
      <c r="SIB74" s="169"/>
      <c r="SIC74" s="169"/>
      <c r="SID74" s="170"/>
      <c r="SIF74" s="164"/>
      <c r="SIG74" s="168"/>
      <c r="SIH74" s="168"/>
      <c r="SII74" s="169"/>
      <c r="SIJ74" s="169"/>
      <c r="SIK74" s="169"/>
      <c r="SIL74" s="170"/>
      <c r="SIN74" s="164"/>
      <c r="SIO74" s="168"/>
      <c r="SIP74" s="168"/>
      <c r="SIQ74" s="169"/>
      <c r="SIR74" s="169"/>
      <c r="SIS74" s="169"/>
      <c r="SIT74" s="170"/>
      <c r="SIV74" s="164"/>
      <c r="SIW74" s="168"/>
      <c r="SIX74" s="168"/>
      <c r="SIY74" s="169"/>
      <c r="SIZ74" s="169"/>
      <c r="SJA74" s="169"/>
      <c r="SJB74" s="170"/>
      <c r="SJD74" s="164"/>
      <c r="SJE74" s="168"/>
      <c r="SJF74" s="168"/>
      <c r="SJG74" s="169"/>
      <c r="SJH74" s="169"/>
      <c r="SJI74" s="169"/>
      <c r="SJJ74" s="170"/>
      <c r="SJL74" s="164"/>
      <c r="SJM74" s="168"/>
      <c r="SJN74" s="168"/>
      <c r="SJO74" s="169"/>
      <c r="SJP74" s="169"/>
      <c r="SJQ74" s="169"/>
      <c r="SJR74" s="170"/>
      <c r="SJT74" s="164"/>
      <c r="SJU74" s="168"/>
      <c r="SJV74" s="168"/>
      <c r="SJW74" s="169"/>
      <c r="SJX74" s="169"/>
      <c r="SJY74" s="169"/>
      <c r="SJZ74" s="170"/>
      <c r="SKB74" s="164"/>
      <c r="SKC74" s="168"/>
      <c r="SKD74" s="168"/>
      <c r="SKE74" s="169"/>
      <c r="SKF74" s="169"/>
      <c r="SKG74" s="169"/>
      <c r="SKH74" s="170"/>
      <c r="SKJ74" s="164"/>
      <c r="SKK74" s="168"/>
      <c r="SKL74" s="168"/>
      <c r="SKM74" s="169"/>
      <c r="SKN74" s="169"/>
      <c r="SKO74" s="169"/>
      <c r="SKP74" s="170"/>
      <c r="SKR74" s="164"/>
      <c r="SKS74" s="168"/>
      <c r="SKT74" s="168"/>
      <c r="SKU74" s="169"/>
      <c r="SKV74" s="169"/>
      <c r="SKW74" s="169"/>
      <c r="SKX74" s="170"/>
      <c r="SKZ74" s="164"/>
      <c r="SLA74" s="168"/>
      <c r="SLB74" s="168"/>
      <c r="SLC74" s="169"/>
      <c r="SLD74" s="169"/>
      <c r="SLE74" s="169"/>
      <c r="SLF74" s="170"/>
      <c r="SLH74" s="164"/>
      <c r="SLI74" s="168"/>
      <c r="SLJ74" s="168"/>
      <c r="SLK74" s="169"/>
      <c r="SLL74" s="169"/>
      <c r="SLM74" s="169"/>
      <c r="SLN74" s="170"/>
      <c r="SLP74" s="164"/>
      <c r="SLQ74" s="168"/>
      <c r="SLR74" s="168"/>
      <c r="SLS74" s="169"/>
      <c r="SLT74" s="169"/>
      <c r="SLU74" s="169"/>
      <c r="SLV74" s="170"/>
      <c r="SLX74" s="164"/>
      <c r="SLY74" s="168"/>
      <c r="SLZ74" s="168"/>
      <c r="SMA74" s="169"/>
      <c r="SMB74" s="169"/>
      <c r="SMC74" s="169"/>
      <c r="SMD74" s="170"/>
      <c r="SMF74" s="164"/>
      <c r="SMG74" s="168"/>
      <c r="SMH74" s="168"/>
      <c r="SMI74" s="169"/>
      <c r="SMJ74" s="169"/>
      <c r="SMK74" s="169"/>
      <c r="SML74" s="170"/>
      <c r="SMN74" s="164"/>
      <c r="SMO74" s="168"/>
      <c r="SMP74" s="168"/>
      <c r="SMQ74" s="169"/>
      <c r="SMR74" s="169"/>
      <c r="SMS74" s="169"/>
      <c r="SMT74" s="170"/>
      <c r="SMV74" s="164"/>
      <c r="SMW74" s="168"/>
      <c r="SMX74" s="168"/>
      <c r="SMY74" s="169"/>
      <c r="SMZ74" s="169"/>
      <c r="SNA74" s="169"/>
      <c r="SNB74" s="170"/>
      <c r="SND74" s="164"/>
      <c r="SNE74" s="168"/>
      <c r="SNF74" s="168"/>
      <c r="SNG74" s="169"/>
      <c r="SNH74" s="169"/>
      <c r="SNI74" s="169"/>
      <c r="SNJ74" s="170"/>
      <c r="SNL74" s="164"/>
      <c r="SNM74" s="168"/>
      <c r="SNN74" s="168"/>
      <c r="SNO74" s="169"/>
      <c r="SNP74" s="169"/>
      <c r="SNQ74" s="169"/>
      <c r="SNR74" s="170"/>
      <c r="SNT74" s="164"/>
      <c r="SNU74" s="168"/>
      <c r="SNV74" s="168"/>
      <c r="SNW74" s="169"/>
      <c r="SNX74" s="169"/>
      <c r="SNY74" s="169"/>
      <c r="SNZ74" s="170"/>
      <c r="SOB74" s="164"/>
      <c r="SOC74" s="168"/>
      <c r="SOD74" s="168"/>
      <c r="SOE74" s="169"/>
      <c r="SOF74" s="169"/>
      <c r="SOG74" s="169"/>
      <c r="SOH74" s="170"/>
      <c r="SOJ74" s="164"/>
      <c r="SOK74" s="168"/>
      <c r="SOL74" s="168"/>
      <c r="SOM74" s="169"/>
      <c r="SON74" s="169"/>
      <c r="SOO74" s="169"/>
      <c r="SOP74" s="170"/>
      <c r="SOR74" s="164"/>
      <c r="SOS74" s="168"/>
      <c r="SOT74" s="168"/>
      <c r="SOU74" s="169"/>
      <c r="SOV74" s="169"/>
      <c r="SOW74" s="169"/>
      <c r="SOX74" s="170"/>
      <c r="SOZ74" s="164"/>
      <c r="SPA74" s="168"/>
      <c r="SPB74" s="168"/>
      <c r="SPC74" s="169"/>
      <c r="SPD74" s="169"/>
      <c r="SPE74" s="169"/>
      <c r="SPF74" s="170"/>
      <c r="SPH74" s="164"/>
      <c r="SPI74" s="168"/>
      <c r="SPJ74" s="168"/>
      <c r="SPK74" s="169"/>
      <c r="SPL74" s="169"/>
      <c r="SPM74" s="169"/>
      <c r="SPN74" s="170"/>
      <c r="SPP74" s="164"/>
      <c r="SPQ74" s="168"/>
      <c r="SPR74" s="168"/>
      <c r="SPS74" s="169"/>
      <c r="SPT74" s="169"/>
      <c r="SPU74" s="169"/>
      <c r="SPV74" s="170"/>
      <c r="SPX74" s="164"/>
      <c r="SPY74" s="168"/>
      <c r="SPZ74" s="168"/>
      <c r="SQA74" s="169"/>
      <c r="SQB74" s="169"/>
      <c r="SQC74" s="169"/>
      <c r="SQD74" s="170"/>
      <c r="SQF74" s="164"/>
      <c r="SQG74" s="168"/>
      <c r="SQH74" s="168"/>
      <c r="SQI74" s="169"/>
      <c r="SQJ74" s="169"/>
      <c r="SQK74" s="169"/>
      <c r="SQL74" s="170"/>
      <c r="SQN74" s="164"/>
      <c r="SQO74" s="168"/>
      <c r="SQP74" s="168"/>
      <c r="SQQ74" s="169"/>
      <c r="SQR74" s="169"/>
      <c r="SQS74" s="169"/>
      <c r="SQT74" s="170"/>
      <c r="SQV74" s="164"/>
      <c r="SQW74" s="168"/>
      <c r="SQX74" s="168"/>
      <c r="SQY74" s="169"/>
      <c r="SQZ74" s="169"/>
      <c r="SRA74" s="169"/>
      <c r="SRB74" s="170"/>
      <c r="SRD74" s="164"/>
      <c r="SRE74" s="168"/>
      <c r="SRF74" s="168"/>
      <c r="SRG74" s="169"/>
      <c r="SRH74" s="169"/>
      <c r="SRI74" s="169"/>
      <c r="SRJ74" s="170"/>
      <c r="SRL74" s="164"/>
      <c r="SRM74" s="168"/>
      <c r="SRN74" s="168"/>
      <c r="SRO74" s="169"/>
      <c r="SRP74" s="169"/>
      <c r="SRQ74" s="169"/>
      <c r="SRR74" s="170"/>
      <c r="SRT74" s="164"/>
      <c r="SRU74" s="168"/>
      <c r="SRV74" s="168"/>
      <c r="SRW74" s="169"/>
      <c r="SRX74" s="169"/>
      <c r="SRY74" s="169"/>
      <c r="SRZ74" s="170"/>
      <c r="SSB74" s="164"/>
      <c r="SSC74" s="168"/>
      <c r="SSD74" s="168"/>
      <c r="SSE74" s="169"/>
      <c r="SSF74" s="169"/>
      <c r="SSG74" s="169"/>
      <c r="SSH74" s="170"/>
      <c r="SSJ74" s="164"/>
      <c r="SSK74" s="168"/>
      <c r="SSL74" s="168"/>
      <c r="SSM74" s="169"/>
      <c r="SSN74" s="169"/>
      <c r="SSO74" s="169"/>
      <c r="SSP74" s="170"/>
      <c r="SSR74" s="164"/>
      <c r="SSS74" s="168"/>
      <c r="SST74" s="168"/>
      <c r="SSU74" s="169"/>
      <c r="SSV74" s="169"/>
      <c r="SSW74" s="169"/>
      <c r="SSX74" s="170"/>
      <c r="SSZ74" s="164"/>
      <c r="STA74" s="168"/>
      <c r="STB74" s="168"/>
      <c r="STC74" s="169"/>
      <c r="STD74" s="169"/>
      <c r="STE74" s="169"/>
      <c r="STF74" s="170"/>
      <c r="STH74" s="164"/>
      <c r="STI74" s="168"/>
      <c r="STJ74" s="168"/>
      <c r="STK74" s="169"/>
      <c r="STL74" s="169"/>
      <c r="STM74" s="169"/>
      <c r="STN74" s="170"/>
      <c r="STP74" s="164"/>
      <c r="STQ74" s="168"/>
      <c r="STR74" s="168"/>
      <c r="STS74" s="169"/>
      <c r="STT74" s="169"/>
      <c r="STU74" s="169"/>
      <c r="STV74" s="170"/>
      <c r="STX74" s="164"/>
      <c r="STY74" s="168"/>
      <c r="STZ74" s="168"/>
      <c r="SUA74" s="169"/>
      <c r="SUB74" s="169"/>
      <c r="SUC74" s="169"/>
      <c r="SUD74" s="170"/>
      <c r="SUF74" s="164"/>
      <c r="SUG74" s="168"/>
      <c r="SUH74" s="168"/>
      <c r="SUI74" s="169"/>
      <c r="SUJ74" s="169"/>
      <c r="SUK74" s="169"/>
      <c r="SUL74" s="170"/>
      <c r="SUN74" s="164"/>
      <c r="SUO74" s="168"/>
      <c r="SUP74" s="168"/>
      <c r="SUQ74" s="169"/>
      <c r="SUR74" s="169"/>
      <c r="SUS74" s="169"/>
      <c r="SUT74" s="170"/>
      <c r="SUV74" s="164"/>
      <c r="SUW74" s="168"/>
      <c r="SUX74" s="168"/>
      <c r="SUY74" s="169"/>
      <c r="SUZ74" s="169"/>
      <c r="SVA74" s="169"/>
      <c r="SVB74" s="170"/>
      <c r="SVD74" s="164"/>
      <c r="SVE74" s="168"/>
      <c r="SVF74" s="168"/>
      <c r="SVG74" s="169"/>
      <c r="SVH74" s="169"/>
      <c r="SVI74" s="169"/>
      <c r="SVJ74" s="170"/>
      <c r="SVL74" s="164"/>
      <c r="SVM74" s="168"/>
      <c r="SVN74" s="168"/>
      <c r="SVO74" s="169"/>
      <c r="SVP74" s="169"/>
      <c r="SVQ74" s="169"/>
      <c r="SVR74" s="170"/>
      <c r="SVT74" s="164"/>
      <c r="SVU74" s="168"/>
      <c r="SVV74" s="168"/>
      <c r="SVW74" s="169"/>
      <c r="SVX74" s="169"/>
      <c r="SVY74" s="169"/>
      <c r="SVZ74" s="170"/>
      <c r="SWB74" s="164"/>
      <c r="SWC74" s="168"/>
      <c r="SWD74" s="168"/>
      <c r="SWE74" s="169"/>
      <c r="SWF74" s="169"/>
      <c r="SWG74" s="169"/>
      <c r="SWH74" s="170"/>
      <c r="SWJ74" s="164"/>
      <c r="SWK74" s="168"/>
      <c r="SWL74" s="168"/>
      <c r="SWM74" s="169"/>
      <c r="SWN74" s="169"/>
      <c r="SWO74" s="169"/>
      <c r="SWP74" s="170"/>
      <c r="SWR74" s="164"/>
      <c r="SWS74" s="168"/>
      <c r="SWT74" s="168"/>
      <c r="SWU74" s="169"/>
      <c r="SWV74" s="169"/>
      <c r="SWW74" s="169"/>
      <c r="SWX74" s="170"/>
      <c r="SWZ74" s="164"/>
      <c r="SXA74" s="168"/>
      <c r="SXB74" s="168"/>
      <c r="SXC74" s="169"/>
      <c r="SXD74" s="169"/>
      <c r="SXE74" s="169"/>
      <c r="SXF74" s="170"/>
      <c r="SXH74" s="164"/>
      <c r="SXI74" s="168"/>
      <c r="SXJ74" s="168"/>
      <c r="SXK74" s="169"/>
      <c r="SXL74" s="169"/>
      <c r="SXM74" s="169"/>
      <c r="SXN74" s="170"/>
      <c r="SXP74" s="164"/>
      <c r="SXQ74" s="168"/>
      <c r="SXR74" s="168"/>
      <c r="SXS74" s="169"/>
      <c r="SXT74" s="169"/>
      <c r="SXU74" s="169"/>
      <c r="SXV74" s="170"/>
      <c r="SXX74" s="164"/>
      <c r="SXY74" s="168"/>
      <c r="SXZ74" s="168"/>
      <c r="SYA74" s="169"/>
      <c r="SYB74" s="169"/>
      <c r="SYC74" s="169"/>
      <c r="SYD74" s="170"/>
      <c r="SYF74" s="164"/>
      <c r="SYG74" s="168"/>
      <c r="SYH74" s="168"/>
      <c r="SYI74" s="169"/>
      <c r="SYJ74" s="169"/>
      <c r="SYK74" s="169"/>
      <c r="SYL74" s="170"/>
      <c r="SYN74" s="164"/>
      <c r="SYO74" s="168"/>
      <c r="SYP74" s="168"/>
      <c r="SYQ74" s="169"/>
      <c r="SYR74" s="169"/>
      <c r="SYS74" s="169"/>
      <c r="SYT74" s="170"/>
      <c r="SYV74" s="164"/>
      <c r="SYW74" s="168"/>
      <c r="SYX74" s="168"/>
      <c r="SYY74" s="169"/>
      <c r="SYZ74" s="169"/>
      <c r="SZA74" s="169"/>
      <c r="SZB74" s="170"/>
      <c r="SZD74" s="164"/>
      <c r="SZE74" s="168"/>
      <c r="SZF74" s="168"/>
      <c r="SZG74" s="169"/>
      <c r="SZH74" s="169"/>
      <c r="SZI74" s="169"/>
      <c r="SZJ74" s="170"/>
      <c r="SZL74" s="164"/>
      <c r="SZM74" s="168"/>
      <c r="SZN74" s="168"/>
      <c r="SZO74" s="169"/>
      <c r="SZP74" s="169"/>
      <c r="SZQ74" s="169"/>
      <c r="SZR74" s="170"/>
      <c r="SZT74" s="164"/>
      <c r="SZU74" s="168"/>
      <c r="SZV74" s="168"/>
      <c r="SZW74" s="169"/>
      <c r="SZX74" s="169"/>
      <c r="SZY74" s="169"/>
      <c r="SZZ74" s="170"/>
      <c r="TAB74" s="164"/>
      <c r="TAC74" s="168"/>
      <c r="TAD74" s="168"/>
      <c r="TAE74" s="169"/>
      <c r="TAF74" s="169"/>
      <c r="TAG74" s="169"/>
      <c r="TAH74" s="170"/>
      <c r="TAJ74" s="164"/>
      <c r="TAK74" s="168"/>
      <c r="TAL74" s="168"/>
      <c r="TAM74" s="169"/>
      <c r="TAN74" s="169"/>
      <c r="TAO74" s="169"/>
      <c r="TAP74" s="170"/>
      <c r="TAR74" s="164"/>
      <c r="TAS74" s="168"/>
      <c r="TAT74" s="168"/>
      <c r="TAU74" s="169"/>
      <c r="TAV74" s="169"/>
      <c r="TAW74" s="169"/>
      <c r="TAX74" s="170"/>
      <c r="TAZ74" s="164"/>
      <c r="TBA74" s="168"/>
      <c r="TBB74" s="168"/>
      <c r="TBC74" s="169"/>
      <c r="TBD74" s="169"/>
      <c r="TBE74" s="169"/>
      <c r="TBF74" s="170"/>
      <c r="TBH74" s="164"/>
      <c r="TBI74" s="168"/>
      <c r="TBJ74" s="168"/>
      <c r="TBK74" s="169"/>
      <c r="TBL74" s="169"/>
      <c r="TBM74" s="169"/>
      <c r="TBN74" s="170"/>
      <c r="TBP74" s="164"/>
      <c r="TBQ74" s="168"/>
      <c r="TBR74" s="168"/>
      <c r="TBS74" s="169"/>
      <c r="TBT74" s="169"/>
      <c r="TBU74" s="169"/>
      <c r="TBV74" s="170"/>
      <c r="TBX74" s="164"/>
      <c r="TBY74" s="168"/>
      <c r="TBZ74" s="168"/>
      <c r="TCA74" s="169"/>
      <c r="TCB74" s="169"/>
      <c r="TCC74" s="169"/>
      <c r="TCD74" s="170"/>
      <c r="TCF74" s="164"/>
      <c r="TCG74" s="168"/>
      <c r="TCH74" s="168"/>
      <c r="TCI74" s="169"/>
      <c r="TCJ74" s="169"/>
      <c r="TCK74" s="169"/>
      <c r="TCL74" s="170"/>
      <c r="TCN74" s="164"/>
      <c r="TCO74" s="168"/>
      <c r="TCP74" s="168"/>
      <c r="TCQ74" s="169"/>
      <c r="TCR74" s="169"/>
      <c r="TCS74" s="169"/>
      <c r="TCT74" s="170"/>
      <c r="TCV74" s="164"/>
      <c r="TCW74" s="168"/>
      <c r="TCX74" s="168"/>
      <c r="TCY74" s="169"/>
      <c r="TCZ74" s="169"/>
      <c r="TDA74" s="169"/>
      <c r="TDB74" s="170"/>
      <c r="TDD74" s="164"/>
      <c r="TDE74" s="168"/>
      <c r="TDF74" s="168"/>
      <c r="TDG74" s="169"/>
      <c r="TDH74" s="169"/>
      <c r="TDI74" s="169"/>
      <c r="TDJ74" s="170"/>
      <c r="TDL74" s="164"/>
      <c r="TDM74" s="168"/>
      <c r="TDN74" s="168"/>
      <c r="TDO74" s="169"/>
      <c r="TDP74" s="169"/>
      <c r="TDQ74" s="169"/>
      <c r="TDR74" s="170"/>
      <c r="TDT74" s="164"/>
      <c r="TDU74" s="168"/>
      <c r="TDV74" s="168"/>
      <c r="TDW74" s="169"/>
      <c r="TDX74" s="169"/>
      <c r="TDY74" s="169"/>
      <c r="TDZ74" s="170"/>
      <c r="TEB74" s="164"/>
      <c r="TEC74" s="168"/>
      <c r="TED74" s="168"/>
      <c r="TEE74" s="169"/>
      <c r="TEF74" s="169"/>
      <c r="TEG74" s="169"/>
      <c r="TEH74" s="170"/>
      <c r="TEJ74" s="164"/>
      <c r="TEK74" s="168"/>
      <c r="TEL74" s="168"/>
      <c r="TEM74" s="169"/>
      <c r="TEN74" s="169"/>
      <c r="TEO74" s="169"/>
      <c r="TEP74" s="170"/>
      <c r="TER74" s="164"/>
      <c r="TES74" s="168"/>
      <c r="TET74" s="168"/>
      <c r="TEU74" s="169"/>
      <c r="TEV74" s="169"/>
      <c r="TEW74" s="169"/>
      <c r="TEX74" s="170"/>
      <c r="TEZ74" s="164"/>
      <c r="TFA74" s="168"/>
      <c r="TFB74" s="168"/>
      <c r="TFC74" s="169"/>
      <c r="TFD74" s="169"/>
      <c r="TFE74" s="169"/>
      <c r="TFF74" s="170"/>
      <c r="TFH74" s="164"/>
      <c r="TFI74" s="168"/>
      <c r="TFJ74" s="168"/>
      <c r="TFK74" s="169"/>
      <c r="TFL74" s="169"/>
      <c r="TFM74" s="169"/>
      <c r="TFN74" s="170"/>
      <c r="TFP74" s="164"/>
      <c r="TFQ74" s="168"/>
      <c r="TFR74" s="168"/>
      <c r="TFS74" s="169"/>
      <c r="TFT74" s="169"/>
      <c r="TFU74" s="169"/>
      <c r="TFV74" s="170"/>
      <c r="TFX74" s="164"/>
      <c r="TFY74" s="168"/>
      <c r="TFZ74" s="168"/>
      <c r="TGA74" s="169"/>
      <c r="TGB74" s="169"/>
      <c r="TGC74" s="169"/>
      <c r="TGD74" s="170"/>
      <c r="TGF74" s="164"/>
      <c r="TGG74" s="168"/>
      <c r="TGH74" s="168"/>
      <c r="TGI74" s="169"/>
      <c r="TGJ74" s="169"/>
      <c r="TGK74" s="169"/>
      <c r="TGL74" s="170"/>
      <c r="TGN74" s="164"/>
      <c r="TGO74" s="168"/>
      <c r="TGP74" s="168"/>
      <c r="TGQ74" s="169"/>
      <c r="TGR74" s="169"/>
      <c r="TGS74" s="169"/>
      <c r="TGT74" s="170"/>
      <c r="TGV74" s="164"/>
      <c r="TGW74" s="168"/>
      <c r="TGX74" s="168"/>
      <c r="TGY74" s="169"/>
      <c r="TGZ74" s="169"/>
      <c r="THA74" s="169"/>
      <c r="THB74" s="170"/>
      <c r="THD74" s="164"/>
      <c r="THE74" s="168"/>
      <c r="THF74" s="168"/>
      <c r="THG74" s="169"/>
      <c r="THH74" s="169"/>
      <c r="THI74" s="169"/>
      <c r="THJ74" s="170"/>
      <c r="THL74" s="164"/>
      <c r="THM74" s="168"/>
      <c r="THN74" s="168"/>
      <c r="THO74" s="169"/>
      <c r="THP74" s="169"/>
      <c r="THQ74" s="169"/>
      <c r="THR74" s="170"/>
      <c r="THT74" s="164"/>
      <c r="THU74" s="168"/>
      <c r="THV74" s="168"/>
      <c r="THW74" s="169"/>
      <c r="THX74" s="169"/>
      <c r="THY74" s="169"/>
      <c r="THZ74" s="170"/>
      <c r="TIB74" s="164"/>
      <c r="TIC74" s="168"/>
      <c r="TID74" s="168"/>
      <c r="TIE74" s="169"/>
      <c r="TIF74" s="169"/>
      <c r="TIG74" s="169"/>
      <c r="TIH74" s="170"/>
      <c r="TIJ74" s="164"/>
      <c r="TIK74" s="168"/>
      <c r="TIL74" s="168"/>
      <c r="TIM74" s="169"/>
      <c r="TIN74" s="169"/>
      <c r="TIO74" s="169"/>
      <c r="TIP74" s="170"/>
      <c r="TIR74" s="164"/>
      <c r="TIS74" s="168"/>
      <c r="TIT74" s="168"/>
      <c r="TIU74" s="169"/>
      <c r="TIV74" s="169"/>
      <c r="TIW74" s="169"/>
      <c r="TIX74" s="170"/>
      <c r="TIZ74" s="164"/>
      <c r="TJA74" s="168"/>
      <c r="TJB74" s="168"/>
      <c r="TJC74" s="169"/>
      <c r="TJD74" s="169"/>
      <c r="TJE74" s="169"/>
      <c r="TJF74" s="170"/>
      <c r="TJH74" s="164"/>
      <c r="TJI74" s="168"/>
      <c r="TJJ74" s="168"/>
      <c r="TJK74" s="169"/>
      <c r="TJL74" s="169"/>
      <c r="TJM74" s="169"/>
      <c r="TJN74" s="170"/>
      <c r="TJP74" s="164"/>
      <c r="TJQ74" s="168"/>
      <c r="TJR74" s="168"/>
      <c r="TJS74" s="169"/>
      <c r="TJT74" s="169"/>
      <c r="TJU74" s="169"/>
      <c r="TJV74" s="170"/>
      <c r="TJX74" s="164"/>
      <c r="TJY74" s="168"/>
      <c r="TJZ74" s="168"/>
      <c r="TKA74" s="169"/>
      <c r="TKB74" s="169"/>
      <c r="TKC74" s="169"/>
      <c r="TKD74" s="170"/>
      <c r="TKF74" s="164"/>
      <c r="TKG74" s="168"/>
      <c r="TKH74" s="168"/>
      <c r="TKI74" s="169"/>
      <c r="TKJ74" s="169"/>
      <c r="TKK74" s="169"/>
      <c r="TKL74" s="170"/>
      <c r="TKN74" s="164"/>
      <c r="TKO74" s="168"/>
      <c r="TKP74" s="168"/>
      <c r="TKQ74" s="169"/>
      <c r="TKR74" s="169"/>
      <c r="TKS74" s="169"/>
      <c r="TKT74" s="170"/>
      <c r="TKV74" s="164"/>
      <c r="TKW74" s="168"/>
      <c r="TKX74" s="168"/>
      <c r="TKY74" s="169"/>
      <c r="TKZ74" s="169"/>
      <c r="TLA74" s="169"/>
      <c r="TLB74" s="170"/>
      <c r="TLD74" s="164"/>
      <c r="TLE74" s="168"/>
      <c r="TLF74" s="168"/>
      <c r="TLG74" s="169"/>
      <c r="TLH74" s="169"/>
      <c r="TLI74" s="169"/>
      <c r="TLJ74" s="170"/>
      <c r="TLL74" s="164"/>
      <c r="TLM74" s="168"/>
      <c r="TLN74" s="168"/>
      <c r="TLO74" s="169"/>
      <c r="TLP74" s="169"/>
      <c r="TLQ74" s="169"/>
      <c r="TLR74" s="170"/>
      <c r="TLT74" s="164"/>
      <c r="TLU74" s="168"/>
      <c r="TLV74" s="168"/>
      <c r="TLW74" s="169"/>
      <c r="TLX74" s="169"/>
      <c r="TLY74" s="169"/>
      <c r="TLZ74" s="170"/>
      <c r="TMB74" s="164"/>
      <c r="TMC74" s="168"/>
      <c r="TMD74" s="168"/>
      <c r="TME74" s="169"/>
      <c r="TMF74" s="169"/>
      <c r="TMG74" s="169"/>
      <c r="TMH74" s="170"/>
      <c r="TMJ74" s="164"/>
      <c r="TMK74" s="168"/>
      <c r="TML74" s="168"/>
      <c r="TMM74" s="169"/>
      <c r="TMN74" s="169"/>
      <c r="TMO74" s="169"/>
      <c r="TMP74" s="170"/>
      <c r="TMR74" s="164"/>
      <c r="TMS74" s="168"/>
      <c r="TMT74" s="168"/>
      <c r="TMU74" s="169"/>
      <c r="TMV74" s="169"/>
      <c r="TMW74" s="169"/>
      <c r="TMX74" s="170"/>
      <c r="TMZ74" s="164"/>
      <c r="TNA74" s="168"/>
      <c r="TNB74" s="168"/>
      <c r="TNC74" s="169"/>
      <c r="TND74" s="169"/>
      <c r="TNE74" s="169"/>
      <c r="TNF74" s="170"/>
      <c r="TNH74" s="164"/>
      <c r="TNI74" s="168"/>
      <c r="TNJ74" s="168"/>
      <c r="TNK74" s="169"/>
      <c r="TNL74" s="169"/>
      <c r="TNM74" s="169"/>
      <c r="TNN74" s="170"/>
      <c r="TNP74" s="164"/>
      <c r="TNQ74" s="168"/>
      <c r="TNR74" s="168"/>
      <c r="TNS74" s="169"/>
      <c r="TNT74" s="169"/>
      <c r="TNU74" s="169"/>
      <c r="TNV74" s="170"/>
      <c r="TNX74" s="164"/>
      <c r="TNY74" s="168"/>
      <c r="TNZ74" s="168"/>
      <c r="TOA74" s="169"/>
      <c r="TOB74" s="169"/>
      <c r="TOC74" s="169"/>
      <c r="TOD74" s="170"/>
      <c r="TOF74" s="164"/>
      <c r="TOG74" s="168"/>
      <c r="TOH74" s="168"/>
      <c r="TOI74" s="169"/>
      <c r="TOJ74" s="169"/>
      <c r="TOK74" s="169"/>
      <c r="TOL74" s="170"/>
      <c r="TON74" s="164"/>
      <c r="TOO74" s="168"/>
      <c r="TOP74" s="168"/>
      <c r="TOQ74" s="169"/>
      <c r="TOR74" s="169"/>
      <c r="TOS74" s="169"/>
      <c r="TOT74" s="170"/>
      <c r="TOV74" s="164"/>
      <c r="TOW74" s="168"/>
      <c r="TOX74" s="168"/>
      <c r="TOY74" s="169"/>
      <c r="TOZ74" s="169"/>
      <c r="TPA74" s="169"/>
      <c r="TPB74" s="170"/>
      <c r="TPD74" s="164"/>
      <c r="TPE74" s="168"/>
      <c r="TPF74" s="168"/>
      <c r="TPG74" s="169"/>
      <c r="TPH74" s="169"/>
      <c r="TPI74" s="169"/>
      <c r="TPJ74" s="170"/>
      <c r="TPL74" s="164"/>
      <c r="TPM74" s="168"/>
      <c r="TPN74" s="168"/>
      <c r="TPO74" s="169"/>
      <c r="TPP74" s="169"/>
      <c r="TPQ74" s="169"/>
      <c r="TPR74" s="170"/>
      <c r="TPT74" s="164"/>
      <c r="TPU74" s="168"/>
      <c r="TPV74" s="168"/>
      <c r="TPW74" s="169"/>
      <c r="TPX74" s="169"/>
      <c r="TPY74" s="169"/>
      <c r="TPZ74" s="170"/>
      <c r="TQB74" s="164"/>
      <c r="TQC74" s="168"/>
      <c r="TQD74" s="168"/>
      <c r="TQE74" s="169"/>
      <c r="TQF74" s="169"/>
      <c r="TQG74" s="169"/>
      <c r="TQH74" s="170"/>
      <c r="TQJ74" s="164"/>
      <c r="TQK74" s="168"/>
      <c r="TQL74" s="168"/>
      <c r="TQM74" s="169"/>
      <c r="TQN74" s="169"/>
      <c r="TQO74" s="169"/>
      <c r="TQP74" s="170"/>
      <c r="TQR74" s="164"/>
      <c r="TQS74" s="168"/>
      <c r="TQT74" s="168"/>
      <c r="TQU74" s="169"/>
      <c r="TQV74" s="169"/>
      <c r="TQW74" s="169"/>
      <c r="TQX74" s="170"/>
      <c r="TQZ74" s="164"/>
      <c r="TRA74" s="168"/>
      <c r="TRB74" s="168"/>
      <c r="TRC74" s="169"/>
      <c r="TRD74" s="169"/>
      <c r="TRE74" s="169"/>
      <c r="TRF74" s="170"/>
      <c r="TRH74" s="164"/>
      <c r="TRI74" s="168"/>
      <c r="TRJ74" s="168"/>
      <c r="TRK74" s="169"/>
      <c r="TRL74" s="169"/>
      <c r="TRM74" s="169"/>
      <c r="TRN74" s="170"/>
      <c r="TRP74" s="164"/>
      <c r="TRQ74" s="168"/>
      <c r="TRR74" s="168"/>
      <c r="TRS74" s="169"/>
      <c r="TRT74" s="169"/>
      <c r="TRU74" s="169"/>
      <c r="TRV74" s="170"/>
      <c r="TRX74" s="164"/>
      <c r="TRY74" s="168"/>
      <c r="TRZ74" s="168"/>
      <c r="TSA74" s="169"/>
      <c r="TSB74" s="169"/>
      <c r="TSC74" s="169"/>
      <c r="TSD74" s="170"/>
      <c r="TSF74" s="164"/>
      <c r="TSG74" s="168"/>
      <c r="TSH74" s="168"/>
      <c r="TSI74" s="169"/>
      <c r="TSJ74" s="169"/>
      <c r="TSK74" s="169"/>
      <c r="TSL74" s="170"/>
      <c r="TSN74" s="164"/>
      <c r="TSO74" s="168"/>
      <c r="TSP74" s="168"/>
      <c r="TSQ74" s="169"/>
      <c r="TSR74" s="169"/>
      <c r="TSS74" s="169"/>
      <c r="TST74" s="170"/>
      <c r="TSV74" s="164"/>
      <c r="TSW74" s="168"/>
      <c r="TSX74" s="168"/>
      <c r="TSY74" s="169"/>
      <c r="TSZ74" s="169"/>
      <c r="TTA74" s="169"/>
      <c r="TTB74" s="170"/>
      <c r="TTD74" s="164"/>
      <c r="TTE74" s="168"/>
      <c r="TTF74" s="168"/>
      <c r="TTG74" s="169"/>
      <c r="TTH74" s="169"/>
      <c r="TTI74" s="169"/>
      <c r="TTJ74" s="170"/>
      <c r="TTL74" s="164"/>
      <c r="TTM74" s="168"/>
      <c r="TTN74" s="168"/>
      <c r="TTO74" s="169"/>
      <c r="TTP74" s="169"/>
      <c r="TTQ74" s="169"/>
      <c r="TTR74" s="170"/>
      <c r="TTT74" s="164"/>
      <c r="TTU74" s="168"/>
      <c r="TTV74" s="168"/>
      <c r="TTW74" s="169"/>
      <c r="TTX74" s="169"/>
      <c r="TTY74" s="169"/>
      <c r="TTZ74" s="170"/>
      <c r="TUB74" s="164"/>
      <c r="TUC74" s="168"/>
      <c r="TUD74" s="168"/>
      <c r="TUE74" s="169"/>
      <c r="TUF74" s="169"/>
      <c r="TUG74" s="169"/>
      <c r="TUH74" s="170"/>
      <c r="TUJ74" s="164"/>
      <c r="TUK74" s="168"/>
      <c r="TUL74" s="168"/>
      <c r="TUM74" s="169"/>
      <c r="TUN74" s="169"/>
      <c r="TUO74" s="169"/>
      <c r="TUP74" s="170"/>
      <c r="TUR74" s="164"/>
      <c r="TUS74" s="168"/>
      <c r="TUT74" s="168"/>
      <c r="TUU74" s="169"/>
      <c r="TUV74" s="169"/>
      <c r="TUW74" s="169"/>
      <c r="TUX74" s="170"/>
      <c r="TUZ74" s="164"/>
      <c r="TVA74" s="168"/>
      <c r="TVB74" s="168"/>
      <c r="TVC74" s="169"/>
      <c r="TVD74" s="169"/>
      <c r="TVE74" s="169"/>
      <c r="TVF74" s="170"/>
      <c r="TVH74" s="164"/>
      <c r="TVI74" s="168"/>
      <c r="TVJ74" s="168"/>
      <c r="TVK74" s="169"/>
      <c r="TVL74" s="169"/>
      <c r="TVM74" s="169"/>
      <c r="TVN74" s="170"/>
      <c r="TVP74" s="164"/>
      <c r="TVQ74" s="168"/>
      <c r="TVR74" s="168"/>
      <c r="TVS74" s="169"/>
      <c r="TVT74" s="169"/>
      <c r="TVU74" s="169"/>
      <c r="TVV74" s="170"/>
      <c r="TVX74" s="164"/>
      <c r="TVY74" s="168"/>
      <c r="TVZ74" s="168"/>
      <c r="TWA74" s="169"/>
      <c r="TWB74" s="169"/>
      <c r="TWC74" s="169"/>
      <c r="TWD74" s="170"/>
      <c r="TWF74" s="164"/>
      <c r="TWG74" s="168"/>
      <c r="TWH74" s="168"/>
      <c r="TWI74" s="169"/>
      <c r="TWJ74" s="169"/>
      <c r="TWK74" s="169"/>
      <c r="TWL74" s="170"/>
      <c r="TWN74" s="164"/>
      <c r="TWO74" s="168"/>
      <c r="TWP74" s="168"/>
      <c r="TWQ74" s="169"/>
      <c r="TWR74" s="169"/>
      <c r="TWS74" s="169"/>
      <c r="TWT74" s="170"/>
      <c r="TWV74" s="164"/>
      <c r="TWW74" s="168"/>
      <c r="TWX74" s="168"/>
      <c r="TWY74" s="169"/>
      <c r="TWZ74" s="169"/>
      <c r="TXA74" s="169"/>
      <c r="TXB74" s="170"/>
      <c r="TXD74" s="164"/>
      <c r="TXE74" s="168"/>
      <c r="TXF74" s="168"/>
      <c r="TXG74" s="169"/>
      <c r="TXH74" s="169"/>
      <c r="TXI74" s="169"/>
      <c r="TXJ74" s="170"/>
      <c r="TXL74" s="164"/>
      <c r="TXM74" s="168"/>
      <c r="TXN74" s="168"/>
      <c r="TXO74" s="169"/>
      <c r="TXP74" s="169"/>
      <c r="TXQ74" s="169"/>
      <c r="TXR74" s="170"/>
      <c r="TXT74" s="164"/>
      <c r="TXU74" s="168"/>
      <c r="TXV74" s="168"/>
      <c r="TXW74" s="169"/>
      <c r="TXX74" s="169"/>
      <c r="TXY74" s="169"/>
      <c r="TXZ74" s="170"/>
      <c r="TYB74" s="164"/>
      <c r="TYC74" s="168"/>
      <c r="TYD74" s="168"/>
      <c r="TYE74" s="169"/>
      <c r="TYF74" s="169"/>
      <c r="TYG74" s="169"/>
      <c r="TYH74" s="170"/>
      <c r="TYJ74" s="164"/>
      <c r="TYK74" s="168"/>
      <c r="TYL74" s="168"/>
      <c r="TYM74" s="169"/>
      <c r="TYN74" s="169"/>
      <c r="TYO74" s="169"/>
      <c r="TYP74" s="170"/>
      <c r="TYR74" s="164"/>
      <c r="TYS74" s="168"/>
      <c r="TYT74" s="168"/>
      <c r="TYU74" s="169"/>
      <c r="TYV74" s="169"/>
      <c r="TYW74" s="169"/>
      <c r="TYX74" s="170"/>
      <c r="TYZ74" s="164"/>
      <c r="TZA74" s="168"/>
      <c r="TZB74" s="168"/>
      <c r="TZC74" s="169"/>
      <c r="TZD74" s="169"/>
      <c r="TZE74" s="169"/>
      <c r="TZF74" s="170"/>
      <c r="TZH74" s="164"/>
      <c r="TZI74" s="168"/>
      <c r="TZJ74" s="168"/>
      <c r="TZK74" s="169"/>
      <c r="TZL74" s="169"/>
      <c r="TZM74" s="169"/>
      <c r="TZN74" s="170"/>
      <c r="TZP74" s="164"/>
      <c r="TZQ74" s="168"/>
      <c r="TZR74" s="168"/>
      <c r="TZS74" s="169"/>
      <c r="TZT74" s="169"/>
      <c r="TZU74" s="169"/>
      <c r="TZV74" s="170"/>
      <c r="TZX74" s="164"/>
      <c r="TZY74" s="168"/>
      <c r="TZZ74" s="168"/>
      <c r="UAA74" s="169"/>
      <c r="UAB74" s="169"/>
      <c r="UAC74" s="169"/>
      <c r="UAD74" s="170"/>
      <c r="UAF74" s="164"/>
      <c r="UAG74" s="168"/>
      <c r="UAH74" s="168"/>
      <c r="UAI74" s="169"/>
      <c r="UAJ74" s="169"/>
      <c r="UAK74" s="169"/>
      <c r="UAL74" s="170"/>
      <c r="UAN74" s="164"/>
      <c r="UAO74" s="168"/>
      <c r="UAP74" s="168"/>
      <c r="UAQ74" s="169"/>
      <c r="UAR74" s="169"/>
      <c r="UAS74" s="169"/>
      <c r="UAT74" s="170"/>
      <c r="UAV74" s="164"/>
      <c r="UAW74" s="168"/>
      <c r="UAX74" s="168"/>
      <c r="UAY74" s="169"/>
      <c r="UAZ74" s="169"/>
      <c r="UBA74" s="169"/>
      <c r="UBB74" s="170"/>
      <c r="UBD74" s="164"/>
      <c r="UBE74" s="168"/>
      <c r="UBF74" s="168"/>
      <c r="UBG74" s="169"/>
      <c r="UBH74" s="169"/>
      <c r="UBI74" s="169"/>
      <c r="UBJ74" s="170"/>
      <c r="UBL74" s="164"/>
      <c r="UBM74" s="168"/>
      <c r="UBN74" s="168"/>
      <c r="UBO74" s="169"/>
      <c r="UBP74" s="169"/>
      <c r="UBQ74" s="169"/>
      <c r="UBR74" s="170"/>
      <c r="UBT74" s="164"/>
      <c r="UBU74" s="168"/>
      <c r="UBV74" s="168"/>
      <c r="UBW74" s="169"/>
      <c r="UBX74" s="169"/>
      <c r="UBY74" s="169"/>
      <c r="UBZ74" s="170"/>
      <c r="UCB74" s="164"/>
      <c r="UCC74" s="168"/>
      <c r="UCD74" s="168"/>
      <c r="UCE74" s="169"/>
      <c r="UCF74" s="169"/>
      <c r="UCG74" s="169"/>
      <c r="UCH74" s="170"/>
      <c r="UCJ74" s="164"/>
      <c r="UCK74" s="168"/>
      <c r="UCL74" s="168"/>
      <c r="UCM74" s="169"/>
      <c r="UCN74" s="169"/>
      <c r="UCO74" s="169"/>
      <c r="UCP74" s="170"/>
      <c r="UCR74" s="164"/>
      <c r="UCS74" s="168"/>
      <c r="UCT74" s="168"/>
      <c r="UCU74" s="169"/>
      <c r="UCV74" s="169"/>
      <c r="UCW74" s="169"/>
      <c r="UCX74" s="170"/>
      <c r="UCZ74" s="164"/>
      <c r="UDA74" s="168"/>
      <c r="UDB74" s="168"/>
      <c r="UDC74" s="169"/>
      <c r="UDD74" s="169"/>
      <c r="UDE74" s="169"/>
      <c r="UDF74" s="170"/>
      <c r="UDH74" s="164"/>
      <c r="UDI74" s="168"/>
      <c r="UDJ74" s="168"/>
      <c r="UDK74" s="169"/>
      <c r="UDL74" s="169"/>
      <c r="UDM74" s="169"/>
      <c r="UDN74" s="170"/>
      <c r="UDP74" s="164"/>
      <c r="UDQ74" s="168"/>
      <c r="UDR74" s="168"/>
      <c r="UDS74" s="169"/>
      <c r="UDT74" s="169"/>
      <c r="UDU74" s="169"/>
      <c r="UDV74" s="170"/>
      <c r="UDX74" s="164"/>
      <c r="UDY74" s="168"/>
      <c r="UDZ74" s="168"/>
      <c r="UEA74" s="169"/>
      <c r="UEB74" s="169"/>
      <c r="UEC74" s="169"/>
      <c r="UED74" s="170"/>
      <c r="UEF74" s="164"/>
      <c r="UEG74" s="168"/>
      <c r="UEH74" s="168"/>
      <c r="UEI74" s="169"/>
      <c r="UEJ74" s="169"/>
      <c r="UEK74" s="169"/>
      <c r="UEL74" s="170"/>
      <c r="UEN74" s="164"/>
      <c r="UEO74" s="168"/>
      <c r="UEP74" s="168"/>
      <c r="UEQ74" s="169"/>
      <c r="UER74" s="169"/>
      <c r="UES74" s="169"/>
      <c r="UET74" s="170"/>
      <c r="UEV74" s="164"/>
      <c r="UEW74" s="168"/>
      <c r="UEX74" s="168"/>
      <c r="UEY74" s="169"/>
      <c r="UEZ74" s="169"/>
      <c r="UFA74" s="169"/>
      <c r="UFB74" s="170"/>
      <c r="UFD74" s="164"/>
      <c r="UFE74" s="168"/>
      <c r="UFF74" s="168"/>
      <c r="UFG74" s="169"/>
      <c r="UFH74" s="169"/>
      <c r="UFI74" s="169"/>
      <c r="UFJ74" s="170"/>
      <c r="UFL74" s="164"/>
      <c r="UFM74" s="168"/>
      <c r="UFN74" s="168"/>
      <c r="UFO74" s="169"/>
      <c r="UFP74" s="169"/>
      <c r="UFQ74" s="169"/>
      <c r="UFR74" s="170"/>
      <c r="UFT74" s="164"/>
      <c r="UFU74" s="168"/>
      <c r="UFV74" s="168"/>
      <c r="UFW74" s="169"/>
      <c r="UFX74" s="169"/>
      <c r="UFY74" s="169"/>
      <c r="UFZ74" s="170"/>
      <c r="UGB74" s="164"/>
      <c r="UGC74" s="168"/>
      <c r="UGD74" s="168"/>
      <c r="UGE74" s="169"/>
      <c r="UGF74" s="169"/>
      <c r="UGG74" s="169"/>
      <c r="UGH74" s="170"/>
      <c r="UGJ74" s="164"/>
      <c r="UGK74" s="168"/>
      <c r="UGL74" s="168"/>
      <c r="UGM74" s="169"/>
      <c r="UGN74" s="169"/>
      <c r="UGO74" s="169"/>
      <c r="UGP74" s="170"/>
      <c r="UGR74" s="164"/>
      <c r="UGS74" s="168"/>
      <c r="UGT74" s="168"/>
      <c r="UGU74" s="169"/>
      <c r="UGV74" s="169"/>
      <c r="UGW74" s="169"/>
      <c r="UGX74" s="170"/>
      <c r="UGZ74" s="164"/>
      <c r="UHA74" s="168"/>
      <c r="UHB74" s="168"/>
      <c r="UHC74" s="169"/>
      <c r="UHD74" s="169"/>
      <c r="UHE74" s="169"/>
      <c r="UHF74" s="170"/>
      <c r="UHH74" s="164"/>
      <c r="UHI74" s="168"/>
      <c r="UHJ74" s="168"/>
      <c r="UHK74" s="169"/>
      <c r="UHL74" s="169"/>
      <c r="UHM74" s="169"/>
      <c r="UHN74" s="170"/>
      <c r="UHP74" s="164"/>
      <c r="UHQ74" s="168"/>
      <c r="UHR74" s="168"/>
      <c r="UHS74" s="169"/>
      <c r="UHT74" s="169"/>
      <c r="UHU74" s="169"/>
      <c r="UHV74" s="170"/>
      <c r="UHX74" s="164"/>
      <c r="UHY74" s="168"/>
      <c r="UHZ74" s="168"/>
      <c r="UIA74" s="169"/>
      <c r="UIB74" s="169"/>
      <c r="UIC74" s="169"/>
      <c r="UID74" s="170"/>
      <c r="UIF74" s="164"/>
      <c r="UIG74" s="168"/>
      <c r="UIH74" s="168"/>
      <c r="UII74" s="169"/>
      <c r="UIJ74" s="169"/>
      <c r="UIK74" s="169"/>
      <c r="UIL74" s="170"/>
      <c r="UIN74" s="164"/>
      <c r="UIO74" s="168"/>
      <c r="UIP74" s="168"/>
      <c r="UIQ74" s="169"/>
      <c r="UIR74" s="169"/>
      <c r="UIS74" s="169"/>
      <c r="UIT74" s="170"/>
      <c r="UIV74" s="164"/>
      <c r="UIW74" s="168"/>
      <c r="UIX74" s="168"/>
      <c r="UIY74" s="169"/>
      <c r="UIZ74" s="169"/>
      <c r="UJA74" s="169"/>
      <c r="UJB74" s="170"/>
      <c r="UJD74" s="164"/>
      <c r="UJE74" s="168"/>
      <c r="UJF74" s="168"/>
      <c r="UJG74" s="169"/>
      <c r="UJH74" s="169"/>
      <c r="UJI74" s="169"/>
      <c r="UJJ74" s="170"/>
      <c r="UJL74" s="164"/>
      <c r="UJM74" s="168"/>
      <c r="UJN74" s="168"/>
      <c r="UJO74" s="169"/>
      <c r="UJP74" s="169"/>
      <c r="UJQ74" s="169"/>
      <c r="UJR74" s="170"/>
      <c r="UJT74" s="164"/>
      <c r="UJU74" s="168"/>
      <c r="UJV74" s="168"/>
      <c r="UJW74" s="169"/>
      <c r="UJX74" s="169"/>
      <c r="UJY74" s="169"/>
      <c r="UJZ74" s="170"/>
      <c r="UKB74" s="164"/>
      <c r="UKC74" s="168"/>
      <c r="UKD74" s="168"/>
      <c r="UKE74" s="169"/>
      <c r="UKF74" s="169"/>
      <c r="UKG74" s="169"/>
      <c r="UKH74" s="170"/>
      <c r="UKJ74" s="164"/>
      <c r="UKK74" s="168"/>
      <c r="UKL74" s="168"/>
      <c r="UKM74" s="169"/>
      <c r="UKN74" s="169"/>
      <c r="UKO74" s="169"/>
      <c r="UKP74" s="170"/>
      <c r="UKR74" s="164"/>
      <c r="UKS74" s="168"/>
      <c r="UKT74" s="168"/>
      <c r="UKU74" s="169"/>
      <c r="UKV74" s="169"/>
      <c r="UKW74" s="169"/>
      <c r="UKX74" s="170"/>
      <c r="UKZ74" s="164"/>
      <c r="ULA74" s="168"/>
      <c r="ULB74" s="168"/>
      <c r="ULC74" s="169"/>
      <c r="ULD74" s="169"/>
      <c r="ULE74" s="169"/>
      <c r="ULF74" s="170"/>
      <c r="ULH74" s="164"/>
      <c r="ULI74" s="168"/>
      <c r="ULJ74" s="168"/>
      <c r="ULK74" s="169"/>
      <c r="ULL74" s="169"/>
      <c r="ULM74" s="169"/>
      <c r="ULN74" s="170"/>
      <c r="ULP74" s="164"/>
      <c r="ULQ74" s="168"/>
      <c r="ULR74" s="168"/>
      <c r="ULS74" s="169"/>
      <c r="ULT74" s="169"/>
      <c r="ULU74" s="169"/>
      <c r="ULV74" s="170"/>
      <c r="ULX74" s="164"/>
      <c r="ULY74" s="168"/>
      <c r="ULZ74" s="168"/>
      <c r="UMA74" s="169"/>
      <c r="UMB74" s="169"/>
      <c r="UMC74" s="169"/>
      <c r="UMD74" s="170"/>
      <c r="UMF74" s="164"/>
      <c r="UMG74" s="168"/>
      <c r="UMH74" s="168"/>
      <c r="UMI74" s="169"/>
      <c r="UMJ74" s="169"/>
      <c r="UMK74" s="169"/>
      <c r="UML74" s="170"/>
      <c r="UMN74" s="164"/>
      <c r="UMO74" s="168"/>
      <c r="UMP74" s="168"/>
      <c r="UMQ74" s="169"/>
      <c r="UMR74" s="169"/>
      <c r="UMS74" s="169"/>
      <c r="UMT74" s="170"/>
      <c r="UMV74" s="164"/>
      <c r="UMW74" s="168"/>
      <c r="UMX74" s="168"/>
      <c r="UMY74" s="169"/>
      <c r="UMZ74" s="169"/>
      <c r="UNA74" s="169"/>
      <c r="UNB74" s="170"/>
      <c r="UND74" s="164"/>
      <c r="UNE74" s="168"/>
      <c r="UNF74" s="168"/>
      <c r="UNG74" s="169"/>
      <c r="UNH74" s="169"/>
      <c r="UNI74" s="169"/>
      <c r="UNJ74" s="170"/>
      <c r="UNL74" s="164"/>
      <c r="UNM74" s="168"/>
      <c r="UNN74" s="168"/>
      <c r="UNO74" s="169"/>
      <c r="UNP74" s="169"/>
      <c r="UNQ74" s="169"/>
      <c r="UNR74" s="170"/>
      <c r="UNT74" s="164"/>
      <c r="UNU74" s="168"/>
      <c r="UNV74" s="168"/>
      <c r="UNW74" s="169"/>
      <c r="UNX74" s="169"/>
      <c r="UNY74" s="169"/>
      <c r="UNZ74" s="170"/>
      <c r="UOB74" s="164"/>
      <c r="UOC74" s="168"/>
      <c r="UOD74" s="168"/>
      <c r="UOE74" s="169"/>
      <c r="UOF74" s="169"/>
      <c r="UOG74" s="169"/>
      <c r="UOH74" s="170"/>
      <c r="UOJ74" s="164"/>
      <c r="UOK74" s="168"/>
      <c r="UOL74" s="168"/>
      <c r="UOM74" s="169"/>
      <c r="UON74" s="169"/>
      <c r="UOO74" s="169"/>
      <c r="UOP74" s="170"/>
      <c r="UOR74" s="164"/>
      <c r="UOS74" s="168"/>
      <c r="UOT74" s="168"/>
      <c r="UOU74" s="169"/>
      <c r="UOV74" s="169"/>
      <c r="UOW74" s="169"/>
      <c r="UOX74" s="170"/>
      <c r="UOZ74" s="164"/>
      <c r="UPA74" s="168"/>
      <c r="UPB74" s="168"/>
      <c r="UPC74" s="169"/>
      <c r="UPD74" s="169"/>
      <c r="UPE74" s="169"/>
      <c r="UPF74" s="170"/>
      <c r="UPH74" s="164"/>
      <c r="UPI74" s="168"/>
      <c r="UPJ74" s="168"/>
      <c r="UPK74" s="169"/>
      <c r="UPL74" s="169"/>
      <c r="UPM74" s="169"/>
      <c r="UPN74" s="170"/>
      <c r="UPP74" s="164"/>
      <c r="UPQ74" s="168"/>
      <c r="UPR74" s="168"/>
      <c r="UPS74" s="169"/>
      <c r="UPT74" s="169"/>
      <c r="UPU74" s="169"/>
      <c r="UPV74" s="170"/>
      <c r="UPX74" s="164"/>
      <c r="UPY74" s="168"/>
      <c r="UPZ74" s="168"/>
      <c r="UQA74" s="169"/>
      <c r="UQB74" s="169"/>
      <c r="UQC74" s="169"/>
      <c r="UQD74" s="170"/>
      <c r="UQF74" s="164"/>
      <c r="UQG74" s="168"/>
      <c r="UQH74" s="168"/>
      <c r="UQI74" s="169"/>
      <c r="UQJ74" s="169"/>
      <c r="UQK74" s="169"/>
      <c r="UQL74" s="170"/>
      <c r="UQN74" s="164"/>
      <c r="UQO74" s="168"/>
      <c r="UQP74" s="168"/>
      <c r="UQQ74" s="169"/>
      <c r="UQR74" s="169"/>
      <c r="UQS74" s="169"/>
      <c r="UQT74" s="170"/>
      <c r="UQV74" s="164"/>
      <c r="UQW74" s="168"/>
      <c r="UQX74" s="168"/>
      <c r="UQY74" s="169"/>
      <c r="UQZ74" s="169"/>
      <c r="URA74" s="169"/>
      <c r="URB74" s="170"/>
      <c r="URD74" s="164"/>
      <c r="URE74" s="168"/>
      <c r="URF74" s="168"/>
      <c r="URG74" s="169"/>
      <c r="URH74" s="169"/>
      <c r="URI74" s="169"/>
      <c r="URJ74" s="170"/>
      <c r="URL74" s="164"/>
      <c r="URM74" s="168"/>
      <c r="URN74" s="168"/>
      <c r="URO74" s="169"/>
      <c r="URP74" s="169"/>
      <c r="URQ74" s="169"/>
      <c r="URR74" s="170"/>
      <c r="URT74" s="164"/>
      <c r="URU74" s="168"/>
      <c r="URV74" s="168"/>
      <c r="URW74" s="169"/>
      <c r="URX74" s="169"/>
      <c r="URY74" s="169"/>
      <c r="URZ74" s="170"/>
      <c r="USB74" s="164"/>
      <c r="USC74" s="168"/>
      <c r="USD74" s="168"/>
      <c r="USE74" s="169"/>
      <c r="USF74" s="169"/>
      <c r="USG74" s="169"/>
      <c r="USH74" s="170"/>
      <c r="USJ74" s="164"/>
      <c r="USK74" s="168"/>
      <c r="USL74" s="168"/>
      <c r="USM74" s="169"/>
      <c r="USN74" s="169"/>
      <c r="USO74" s="169"/>
      <c r="USP74" s="170"/>
      <c r="USR74" s="164"/>
      <c r="USS74" s="168"/>
      <c r="UST74" s="168"/>
      <c r="USU74" s="169"/>
      <c r="USV74" s="169"/>
      <c r="USW74" s="169"/>
      <c r="USX74" s="170"/>
      <c r="USZ74" s="164"/>
      <c r="UTA74" s="168"/>
      <c r="UTB74" s="168"/>
      <c r="UTC74" s="169"/>
      <c r="UTD74" s="169"/>
      <c r="UTE74" s="169"/>
      <c r="UTF74" s="170"/>
      <c r="UTH74" s="164"/>
      <c r="UTI74" s="168"/>
      <c r="UTJ74" s="168"/>
      <c r="UTK74" s="169"/>
      <c r="UTL74" s="169"/>
      <c r="UTM74" s="169"/>
      <c r="UTN74" s="170"/>
      <c r="UTP74" s="164"/>
      <c r="UTQ74" s="168"/>
      <c r="UTR74" s="168"/>
      <c r="UTS74" s="169"/>
      <c r="UTT74" s="169"/>
      <c r="UTU74" s="169"/>
      <c r="UTV74" s="170"/>
      <c r="UTX74" s="164"/>
      <c r="UTY74" s="168"/>
      <c r="UTZ74" s="168"/>
      <c r="UUA74" s="169"/>
      <c r="UUB74" s="169"/>
      <c r="UUC74" s="169"/>
      <c r="UUD74" s="170"/>
      <c r="UUF74" s="164"/>
      <c r="UUG74" s="168"/>
      <c r="UUH74" s="168"/>
      <c r="UUI74" s="169"/>
      <c r="UUJ74" s="169"/>
      <c r="UUK74" s="169"/>
      <c r="UUL74" s="170"/>
      <c r="UUN74" s="164"/>
      <c r="UUO74" s="168"/>
      <c r="UUP74" s="168"/>
      <c r="UUQ74" s="169"/>
      <c r="UUR74" s="169"/>
      <c r="UUS74" s="169"/>
      <c r="UUT74" s="170"/>
      <c r="UUV74" s="164"/>
      <c r="UUW74" s="168"/>
      <c r="UUX74" s="168"/>
      <c r="UUY74" s="169"/>
      <c r="UUZ74" s="169"/>
      <c r="UVA74" s="169"/>
      <c r="UVB74" s="170"/>
      <c r="UVD74" s="164"/>
      <c r="UVE74" s="168"/>
      <c r="UVF74" s="168"/>
      <c r="UVG74" s="169"/>
      <c r="UVH74" s="169"/>
      <c r="UVI74" s="169"/>
      <c r="UVJ74" s="170"/>
      <c r="UVL74" s="164"/>
      <c r="UVM74" s="168"/>
      <c r="UVN74" s="168"/>
      <c r="UVO74" s="169"/>
      <c r="UVP74" s="169"/>
      <c r="UVQ74" s="169"/>
      <c r="UVR74" s="170"/>
      <c r="UVT74" s="164"/>
      <c r="UVU74" s="168"/>
      <c r="UVV74" s="168"/>
      <c r="UVW74" s="169"/>
      <c r="UVX74" s="169"/>
      <c r="UVY74" s="169"/>
      <c r="UVZ74" s="170"/>
      <c r="UWB74" s="164"/>
      <c r="UWC74" s="168"/>
      <c r="UWD74" s="168"/>
      <c r="UWE74" s="169"/>
      <c r="UWF74" s="169"/>
      <c r="UWG74" s="169"/>
      <c r="UWH74" s="170"/>
      <c r="UWJ74" s="164"/>
      <c r="UWK74" s="168"/>
      <c r="UWL74" s="168"/>
      <c r="UWM74" s="169"/>
      <c r="UWN74" s="169"/>
      <c r="UWO74" s="169"/>
      <c r="UWP74" s="170"/>
      <c r="UWR74" s="164"/>
      <c r="UWS74" s="168"/>
      <c r="UWT74" s="168"/>
      <c r="UWU74" s="169"/>
      <c r="UWV74" s="169"/>
      <c r="UWW74" s="169"/>
      <c r="UWX74" s="170"/>
      <c r="UWZ74" s="164"/>
      <c r="UXA74" s="168"/>
      <c r="UXB74" s="168"/>
      <c r="UXC74" s="169"/>
      <c r="UXD74" s="169"/>
      <c r="UXE74" s="169"/>
      <c r="UXF74" s="170"/>
      <c r="UXH74" s="164"/>
      <c r="UXI74" s="168"/>
      <c r="UXJ74" s="168"/>
      <c r="UXK74" s="169"/>
      <c r="UXL74" s="169"/>
      <c r="UXM74" s="169"/>
      <c r="UXN74" s="170"/>
      <c r="UXP74" s="164"/>
      <c r="UXQ74" s="168"/>
      <c r="UXR74" s="168"/>
      <c r="UXS74" s="169"/>
      <c r="UXT74" s="169"/>
      <c r="UXU74" s="169"/>
      <c r="UXV74" s="170"/>
      <c r="UXX74" s="164"/>
      <c r="UXY74" s="168"/>
      <c r="UXZ74" s="168"/>
      <c r="UYA74" s="169"/>
      <c r="UYB74" s="169"/>
      <c r="UYC74" s="169"/>
      <c r="UYD74" s="170"/>
      <c r="UYF74" s="164"/>
      <c r="UYG74" s="168"/>
      <c r="UYH74" s="168"/>
      <c r="UYI74" s="169"/>
      <c r="UYJ74" s="169"/>
      <c r="UYK74" s="169"/>
      <c r="UYL74" s="170"/>
      <c r="UYN74" s="164"/>
      <c r="UYO74" s="168"/>
      <c r="UYP74" s="168"/>
      <c r="UYQ74" s="169"/>
      <c r="UYR74" s="169"/>
      <c r="UYS74" s="169"/>
      <c r="UYT74" s="170"/>
      <c r="UYV74" s="164"/>
      <c r="UYW74" s="168"/>
      <c r="UYX74" s="168"/>
      <c r="UYY74" s="169"/>
      <c r="UYZ74" s="169"/>
      <c r="UZA74" s="169"/>
      <c r="UZB74" s="170"/>
      <c r="UZD74" s="164"/>
      <c r="UZE74" s="168"/>
      <c r="UZF74" s="168"/>
      <c r="UZG74" s="169"/>
      <c r="UZH74" s="169"/>
      <c r="UZI74" s="169"/>
      <c r="UZJ74" s="170"/>
      <c r="UZL74" s="164"/>
      <c r="UZM74" s="168"/>
      <c r="UZN74" s="168"/>
      <c r="UZO74" s="169"/>
      <c r="UZP74" s="169"/>
      <c r="UZQ74" s="169"/>
      <c r="UZR74" s="170"/>
      <c r="UZT74" s="164"/>
      <c r="UZU74" s="168"/>
      <c r="UZV74" s="168"/>
      <c r="UZW74" s="169"/>
      <c r="UZX74" s="169"/>
      <c r="UZY74" s="169"/>
      <c r="UZZ74" s="170"/>
      <c r="VAB74" s="164"/>
      <c r="VAC74" s="168"/>
      <c r="VAD74" s="168"/>
      <c r="VAE74" s="169"/>
      <c r="VAF74" s="169"/>
      <c r="VAG74" s="169"/>
      <c r="VAH74" s="170"/>
      <c r="VAJ74" s="164"/>
      <c r="VAK74" s="168"/>
      <c r="VAL74" s="168"/>
      <c r="VAM74" s="169"/>
      <c r="VAN74" s="169"/>
      <c r="VAO74" s="169"/>
      <c r="VAP74" s="170"/>
      <c r="VAR74" s="164"/>
      <c r="VAS74" s="168"/>
      <c r="VAT74" s="168"/>
      <c r="VAU74" s="169"/>
      <c r="VAV74" s="169"/>
      <c r="VAW74" s="169"/>
      <c r="VAX74" s="170"/>
      <c r="VAZ74" s="164"/>
      <c r="VBA74" s="168"/>
      <c r="VBB74" s="168"/>
      <c r="VBC74" s="169"/>
      <c r="VBD74" s="169"/>
      <c r="VBE74" s="169"/>
      <c r="VBF74" s="170"/>
      <c r="VBH74" s="164"/>
      <c r="VBI74" s="168"/>
      <c r="VBJ74" s="168"/>
      <c r="VBK74" s="169"/>
      <c r="VBL74" s="169"/>
      <c r="VBM74" s="169"/>
      <c r="VBN74" s="170"/>
      <c r="VBP74" s="164"/>
      <c r="VBQ74" s="168"/>
      <c r="VBR74" s="168"/>
      <c r="VBS74" s="169"/>
      <c r="VBT74" s="169"/>
      <c r="VBU74" s="169"/>
      <c r="VBV74" s="170"/>
      <c r="VBX74" s="164"/>
      <c r="VBY74" s="168"/>
      <c r="VBZ74" s="168"/>
      <c r="VCA74" s="169"/>
      <c r="VCB74" s="169"/>
      <c r="VCC74" s="169"/>
      <c r="VCD74" s="170"/>
      <c r="VCF74" s="164"/>
      <c r="VCG74" s="168"/>
      <c r="VCH74" s="168"/>
      <c r="VCI74" s="169"/>
      <c r="VCJ74" s="169"/>
      <c r="VCK74" s="169"/>
      <c r="VCL74" s="170"/>
      <c r="VCN74" s="164"/>
      <c r="VCO74" s="168"/>
      <c r="VCP74" s="168"/>
      <c r="VCQ74" s="169"/>
      <c r="VCR74" s="169"/>
      <c r="VCS74" s="169"/>
      <c r="VCT74" s="170"/>
      <c r="VCV74" s="164"/>
      <c r="VCW74" s="168"/>
      <c r="VCX74" s="168"/>
      <c r="VCY74" s="169"/>
      <c r="VCZ74" s="169"/>
      <c r="VDA74" s="169"/>
      <c r="VDB74" s="170"/>
      <c r="VDD74" s="164"/>
      <c r="VDE74" s="168"/>
      <c r="VDF74" s="168"/>
      <c r="VDG74" s="169"/>
      <c r="VDH74" s="169"/>
      <c r="VDI74" s="169"/>
      <c r="VDJ74" s="170"/>
      <c r="VDL74" s="164"/>
      <c r="VDM74" s="168"/>
      <c r="VDN74" s="168"/>
      <c r="VDO74" s="169"/>
      <c r="VDP74" s="169"/>
      <c r="VDQ74" s="169"/>
      <c r="VDR74" s="170"/>
      <c r="VDT74" s="164"/>
      <c r="VDU74" s="168"/>
      <c r="VDV74" s="168"/>
      <c r="VDW74" s="169"/>
      <c r="VDX74" s="169"/>
      <c r="VDY74" s="169"/>
      <c r="VDZ74" s="170"/>
      <c r="VEB74" s="164"/>
      <c r="VEC74" s="168"/>
      <c r="VED74" s="168"/>
      <c r="VEE74" s="169"/>
      <c r="VEF74" s="169"/>
      <c r="VEG74" s="169"/>
      <c r="VEH74" s="170"/>
      <c r="VEJ74" s="164"/>
      <c r="VEK74" s="168"/>
      <c r="VEL74" s="168"/>
      <c r="VEM74" s="169"/>
      <c r="VEN74" s="169"/>
      <c r="VEO74" s="169"/>
      <c r="VEP74" s="170"/>
      <c r="VER74" s="164"/>
      <c r="VES74" s="168"/>
      <c r="VET74" s="168"/>
      <c r="VEU74" s="169"/>
      <c r="VEV74" s="169"/>
      <c r="VEW74" s="169"/>
      <c r="VEX74" s="170"/>
      <c r="VEZ74" s="164"/>
      <c r="VFA74" s="168"/>
      <c r="VFB74" s="168"/>
      <c r="VFC74" s="169"/>
      <c r="VFD74" s="169"/>
      <c r="VFE74" s="169"/>
      <c r="VFF74" s="170"/>
      <c r="VFH74" s="164"/>
      <c r="VFI74" s="168"/>
      <c r="VFJ74" s="168"/>
      <c r="VFK74" s="169"/>
      <c r="VFL74" s="169"/>
      <c r="VFM74" s="169"/>
      <c r="VFN74" s="170"/>
      <c r="VFP74" s="164"/>
      <c r="VFQ74" s="168"/>
      <c r="VFR74" s="168"/>
      <c r="VFS74" s="169"/>
      <c r="VFT74" s="169"/>
      <c r="VFU74" s="169"/>
      <c r="VFV74" s="170"/>
      <c r="VFX74" s="164"/>
      <c r="VFY74" s="168"/>
      <c r="VFZ74" s="168"/>
      <c r="VGA74" s="169"/>
      <c r="VGB74" s="169"/>
      <c r="VGC74" s="169"/>
      <c r="VGD74" s="170"/>
      <c r="VGF74" s="164"/>
      <c r="VGG74" s="168"/>
      <c r="VGH74" s="168"/>
      <c r="VGI74" s="169"/>
      <c r="VGJ74" s="169"/>
      <c r="VGK74" s="169"/>
      <c r="VGL74" s="170"/>
      <c r="VGN74" s="164"/>
      <c r="VGO74" s="168"/>
      <c r="VGP74" s="168"/>
      <c r="VGQ74" s="169"/>
      <c r="VGR74" s="169"/>
      <c r="VGS74" s="169"/>
      <c r="VGT74" s="170"/>
      <c r="VGV74" s="164"/>
      <c r="VGW74" s="168"/>
      <c r="VGX74" s="168"/>
      <c r="VGY74" s="169"/>
      <c r="VGZ74" s="169"/>
      <c r="VHA74" s="169"/>
      <c r="VHB74" s="170"/>
      <c r="VHD74" s="164"/>
      <c r="VHE74" s="168"/>
      <c r="VHF74" s="168"/>
      <c r="VHG74" s="169"/>
      <c r="VHH74" s="169"/>
      <c r="VHI74" s="169"/>
      <c r="VHJ74" s="170"/>
      <c r="VHL74" s="164"/>
      <c r="VHM74" s="168"/>
      <c r="VHN74" s="168"/>
      <c r="VHO74" s="169"/>
      <c r="VHP74" s="169"/>
      <c r="VHQ74" s="169"/>
      <c r="VHR74" s="170"/>
      <c r="VHT74" s="164"/>
      <c r="VHU74" s="168"/>
      <c r="VHV74" s="168"/>
      <c r="VHW74" s="169"/>
      <c r="VHX74" s="169"/>
      <c r="VHY74" s="169"/>
      <c r="VHZ74" s="170"/>
      <c r="VIB74" s="164"/>
      <c r="VIC74" s="168"/>
      <c r="VID74" s="168"/>
      <c r="VIE74" s="169"/>
      <c r="VIF74" s="169"/>
      <c r="VIG74" s="169"/>
      <c r="VIH74" s="170"/>
      <c r="VIJ74" s="164"/>
      <c r="VIK74" s="168"/>
      <c r="VIL74" s="168"/>
      <c r="VIM74" s="169"/>
      <c r="VIN74" s="169"/>
      <c r="VIO74" s="169"/>
      <c r="VIP74" s="170"/>
      <c r="VIR74" s="164"/>
      <c r="VIS74" s="168"/>
      <c r="VIT74" s="168"/>
      <c r="VIU74" s="169"/>
      <c r="VIV74" s="169"/>
      <c r="VIW74" s="169"/>
      <c r="VIX74" s="170"/>
      <c r="VIZ74" s="164"/>
      <c r="VJA74" s="168"/>
      <c r="VJB74" s="168"/>
      <c r="VJC74" s="169"/>
      <c r="VJD74" s="169"/>
      <c r="VJE74" s="169"/>
      <c r="VJF74" s="170"/>
      <c r="VJH74" s="164"/>
      <c r="VJI74" s="168"/>
      <c r="VJJ74" s="168"/>
      <c r="VJK74" s="169"/>
      <c r="VJL74" s="169"/>
      <c r="VJM74" s="169"/>
      <c r="VJN74" s="170"/>
      <c r="VJP74" s="164"/>
      <c r="VJQ74" s="168"/>
      <c r="VJR74" s="168"/>
      <c r="VJS74" s="169"/>
      <c r="VJT74" s="169"/>
      <c r="VJU74" s="169"/>
      <c r="VJV74" s="170"/>
      <c r="VJX74" s="164"/>
      <c r="VJY74" s="168"/>
      <c r="VJZ74" s="168"/>
      <c r="VKA74" s="169"/>
      <c r="VKB74" s="169"/>
      <c r="VKC74" s="169"/>
      <c r="VKD74" s="170"/>
      <c r="VKF74" s="164"/>
      <c r="VKG74" s="168"/>
      <c r="VKH74" s="168"/>
      <c r="VKI74" s="169"/>
      <c r="VKJ74" s="169"/>
      <c r="VKK74" s="169"/>
      <c r="VKL74" s="170"/>
      <c r="VKN74" s="164"/>
      <c r="VKO74" s="168"/>
      <c r="VKP74" s="168"/>
      <c r="VKQ74" s="169"/>
      <c r="VKR74" s="169"/>
      <c r="VKS74" s="169"/>
      <c r="VKT74" s="170"/>
      <c r="VKV74" s="164"/>
      <c r="VKW74" s="168"/>
      <c r="VKX74" s="168"/>
      <c r="VKY74" s="169"/>
      <c r="VKZ74" s="169"/>
      <c r="VLA74" s="169"/>
      <c r="VLB74" s="170"/>
      <c r="VLD74" s="164"/>
      <c r="VLE74" s="168"/>
      <c r="VLF74" s="168"/>
      <c r="VLG74" s="169"/>
      <c r="VLH74" s="169"/>
      <c r="VLI74" s="169"/>
      <c r="VLJ74" s="170"/>
      <c r="VLL74" s="164"/>
      <c r="VLM74" s="168"/>
      <c r="VLN74" s="168"/>
      <c r="VLO74" s="169"/>
      <c r="VLP74" s="169"/>
      <c r="VLQ74" s="169"/>
      <c r="VLR74" s="170"/>
      <c r="VLT74" s="164"/>
      <c r="VLU74" s="168"/>
      <c r="VLV74" s="168"/>
      <c r="VLW74" s="169"/>
      <c r="VLX74" s="169"/>
      <c r="VLY74" s="169"/>
      <c r="VLZ74" s="170"/>
      <c r="VMB74" s="164"/>
      <c r="VMC74" s="168"/>
      <c r="VMD74" s="168"/>
      <c r="VME74" s="169"/>
      <c r="VMF74" s="169"/>
      <c r="VMG74" s="169"/>
      <c r="VMH74" s="170"/>
      <c r="VMJ74" s="164"/>
      <c r="VMK74" s="168"/>
      <c r="VML74" s="168"/>
      <c r="VMM74" s="169"/>
      <c r="VMN74" s="169"/>
      <c r="VMO74" s="169"/>
      <c r="VMP74" s="170"/>
      <c r="VMR74" s="164"/>
      <c r="VMS74" s="168"/>
      <c r="VMT74" s="168"/>
      <c r="VMU74" s="169"/>
      <c r="VMV74" s="169"/>
      <c r="VMW74" s="169"/>
      <c r="VMX74" s="170"/>
      <c r="VMZ74" s="164"/>
      <c r="VNA74" s="168"/>
      <c r="VNB74" s="168"/>
      <c r="VNC74" s="169"/>
      <c r="VND74" s="169"/>
      <c r="VNE74" s="169"/>
      <c r="VNF74" s="170"/>
      <c r="VNH74" s="164"/>
      <c r="VNI74" s="168"/>
      <c r="VNJ74" s="168"/>
      <c r="VNK74" s="169"/>
      <c r="VNL74" s="169"/>
      <c r="VNM74" s="169"/>
      <c r="VNN74" s="170"/>
      <c r="VNP74" s="164"/>
      <c r="VNQ74" s="168"/>
      <c r="VNR74" s="168"/>
      <c r="VNS74" s="169"/>
      <c r="VNT74" s="169"/>
      <c r="VNU74" s="169"/>
      <c r="VNV74" s="170"/>
      <c r="VNX74" s="164"/>
      <c r="VNY74" s="168"/>
      <c r="VNZ74" s="168"/>
      <c r="VOA74" s="169"/>
      <c r="VOB74" s="169"/>
      <c r="VOC74" s="169"/>
      <c r="VOD74" s="170"/>
      <c r="VOF74" s="164"/>
      <c r="VOG74" s="168"/>
      <c r="VOH74" s="168"/>
      <c r="VOI74" s="169"/>
      <c r="VOJ74" s="169"/>
      <c r="VOK74" s="169"/>
      <c r="VOL74" s="170"/>
      <c r="VON74" s="164"/>
      <c r="VOO74" s="168"/>
      <c r="VOP74" s="168"/>
      <c r="VOQ74" s="169"/>
      <c r="VOR74" s="169"/>
      <c r="VOS74" s="169"/>
      <c r="VOT74" s="170"/>
      <c r="VOV74" s="164"/>
      <c r="VOW74" s="168"/>
      <c r="VOX74" s="168"/>
      <c r="VOY74" s="169"/>
      <c r="VOZ74" s="169"/>
      <c r="VPA74" s="169"/>
      <c r="VPB74" s="170"/>
      <c r="VPD74" s="164"/>
      <c r="VPE74" s="168"/>
      <c r="VPF74" s="168"/>
      <c r="VPG74" s="169"/>
      <c r="VPH74" s="169"/>
      <c r="VPI74" s="169"/>
      <c r="VPJ74" s="170"/>
      <c r="VPL74" s="164"/>
      <c r="VPM74" s="168"/>
      <c r="VPN74" s="168"/>
      <c r="VPO74" s="169"/>
      <c r="VPP74" s="169"/>
      <c r="VPQ74" s="169"/>
      <c r="VPR74" s="170"/>
      <c r="VPT74" s="164"/>
      <c r="VPU74" s="168"/>
      <c r="VPV74" s="168"/>
      <c r="VPW74" s="169"/>
      <c r="VPX74" s="169"/>
      <c r="VPY74" s="169"/>
      <c r="VPZ74" s="170"/>
      <c r="VQB74" s="164"/>
      <c r="VQC74" s="168"/>
      <c r="VQD74" s="168"/>
      <c r="VQE74" s="169"/>
      <c r="VQF74" s="169"/>
      <c r="VQG74" s="169"/>
      <c r="VQH74" s="170"/>
      <c r="VQJ74" s="164"/>
      <c r="VQK74" s="168"/>
      <c r="VQL74" s="168"/>
      <c r="VQM74" s="169"/>
      <c r="VQN74" s="169"/>
      <c r="VQO74" s="169"/>
      <c r="VQP74" s="170"/>
      <c r="VQR74" s="164"/>
      <c r="VQS74" s="168"/>
      <c r="VQT74" s="168"/>
      <c r="VQU74" s="169"/>
      <c r="VQV74" s="169"/>
      <c r="VQW74" s="169"/>
      <c r="VQX74" s="170"/>
      <c r="VQZ74" s="164"/>
      <c r="VRA74" s="168"/>
      <c r="VRB74" s="168"/>
      <c r="VRC74" s="169"/>
      <c r="VRD74" s="169"/>
      <c r="VRE74" s="169"/>
      <c r="VRF74" s="170"/>
      <c r="VRH74" s="164"/>
      <c r="VRI74" s="168"/>
      <c r="VRJ74" s="168"/>
      <c r="VRK74" s="169"/>
      <c r="VRL74" s="169"/>
      <c r="VRM74" s="169"/>
      <c r="VRN74" s="170"/>
      <c r="VRP74" s="164"/>
      <c r="VRQ74" s="168"/>
      <c r="VRR74" s="168"/>
      <c r="VRS74" s="169"/>
      <c r="VRT74" s="169"/>
      <c r="VRU74" s="169"/>
      <c r="VRV74" s="170"/>
      <c r="VRX74" s="164"/>
      <c r="VRY74" s="168"/>
      <c r="VRZ74" s="168"/>
      <c r="VSA74" s="169"/>
      <c r="VSB74" s="169"/>
      <c r="VSC74" s="169"/>
      <c r="VSD74" s="170"/>
      <c r="VSF74" s="164"/>
      <c r="VSG74" s="168"/>
      <c r="VSH74" s="168"/>
      <c r="VSI74" s="169"/>
      <c r="VSJ74" s="169"/>
      <c r="VSK74" s="169"/>
      <c r="VSL74" s="170"/>
      <c r="VSN74" s="164"/>
      <c r="VSO74" s="168"/>
      <c r="VSP74" s="168"/>
      <c r="VSQ74" s="169"/>
      <c r="VSR74" s="169"/>
      <c r="VSS74" s="169"/>
      <c r="VST74" s="170"/>
      <c r="VSV74" s="164"/>
      <c r="VSW74" s="168"/>
      <c r="VSX74" s="168"/>
      <c r="VSY74" s="169"/>
      <c r="VSZ74" s="169"/>
      <c r="VTA74" s="169"/>
      <c r="VTB74" s="170"/>
      <c r="VTD74" s="164"/>
      <c r="VTE74" s="168"/>
      <c r="VTF74" s="168"/>
      <c r="VTG74" s="169"/>
      <c r="VTH74" s="169"/>
      <c r="VTI74" s="169"/>
      <c r="VTJ74" s="170"/>
      <c r="VTL74" s="164"/>
      <c r="VTM74" s="168"/>
      <c r="VTN74" s="168"/>
      <c r="VTO74" s="169"/>
      <c r="VTP74" s="169"/>
      <c r="VTQ74" s="169"/>
      <c r="VTR74" s="170"/>
      <c r="VTT74" s="164"/>
      <c r="VTU74" s="168"/>
      <c r="VTV74" s="168"/>
      <c r="VTW74" s="169"/>
      <c r="VTX74" s="169"/>
      <c r="VTY74" s="169"/>
      <c r="VTZ74" s="170"/>
      <c r="VUB74" s="164"/>
      <c r="VUC74" s="168"/>
      <c r="VUD74" s="168"/>
      <c r="VUE74" s="169"/>
      <c r="VUF74" s="169"/>
      <c r="VUG74" s="169"/>
      <c r="VUH74" s="170"/>
      <c r="VUJ74" s="164"/>
      <c r="VUK74" s="168"/>
      <c r="VUL74" s="168"/>
      <c r="VUM74" s="169"/>
      <c r="VUN74" s="169"/>
      <c r="VUO74" s="169"/>
      <c r="VUP74" s="170"/>
      <c r="VUR74" s="164"/>
      <c r="VUS74" s="168"/>
      <c r="VUT74" s="168"/>
      <c r="VUU74" s="169"/>
      <c r="VUV74" s="169"/>
      <c r="VUW74" s="169"/>
      <c r="VUX74" s="170"/>
      <c r="VUZ74" s="164"/>
      <c r="VVA74" s="168"/>
      <c r="VVB74" s="168"/>
      <c r="VVC74" s="169"/>
      <c r="VVD74" s="169"/>
      <c r="VVE74" s="169"/>
      <c r="VVF74" s="170"/>
      <c r="VVH74" s="164"/>
      <c r="VVI74" s="168"/>
      <c r="VVJ74" s="168"/>
      <c r="VVK74" s="169"/>
      <c r="VVL74" s="169"/>
      <c r="VVM74" s="169"/>
      <c r="VVN74" s="170"/>
      <c r="VVP74" s="164"/>
      <c r="VVQ74" s="168"/>
      <c r="VVR74" s="168"/>
      <c r="VVS74" s="169"/>
      <c r="VVT74" s="169"/>
      <c r="VVU74" s="169"/>
      <c r="VVV74" s="170"/>
      <c r="VVX74" s="164"/>
      <c r="VVY74" s="168"/>
      <c r="VVZ74" s="168"/>
      <c r="VWA74" s="169"/>
      <c r="VWB74" s="169"/>
      <c r="VWC74" s="169"/>
      <c r="VWD74" s="170"/>
      <c r="VWF74" s="164"/>
      <c r="VWG74" s="168"/>
      <c r="VWH74" s="168"/>
      <c r="VWI74" s="169"/>
      <c r="VWJ74" s="169"/>
      <c r="VWK74" s="169"/>
      <c r="VWL74" s="170"/>
      <c r="VWN74" s="164"/>
      <c r="VWO74" s="168"/>
      <c r="VWP74" s="168"/>
      <c r="VWQ74" s="169"/>
      <c r="VWR74" s="169"/>
      <c r="VWS74" s="169"/>
      <c r="VWT74" s="170"/>
      <c r="VWV74" s="164"/>
      <c r="VWW74" s="168"/>
      <c r="VWX74" s="168"/>
      <c r="VWY74" s="169"/>
      <c r="VWZ74" s="169"/>
      <c r="VXA74" s="169"/>
      <c r="VXB74" s="170"/>
      <c r="VXD74" s="164"/>
      <c r="VXE74" s="168"/>
      <c r="VXF74" s="168"/>
      <c r="VXG74" s="169"/>
      <c r="VXH74" s="169"/>
      <c r="VXI74" s="169"/>
      <c r="VXJ74" s="170"/>
      <c r="VXL74" s="164"/>
      <c r="VXM74" s="168"/>
      <c r="VXN74" s="168"/>
      <c r="VXO74" s="169"/>
      <c r="VXP74" s="169"/>
      <c r="VXQ74" s="169"/>
      <c r="VXR74" s="170"/>
      <c r="VXT74" s="164"/>
      <c r="VXU74" s="168"/>
      <c r="VXV74" s="168"/>
      <c r="VXW74" s="169"/>
      <c r="VXX74" s="169"/>
      <c r="VXY74" s="169"/>
      <c r="VXZ74" s="170"/>
      <c r="VYB74" s="164"/>
      <c r="VYC74" s="168"/>
      <c r="VYD74" s="168"/>
      <c r="VYE74" s="169"/>
      <c r="VYF74" s="169"/>
      <c r="VYG74" s="169"/>
      <c r="VYH74" s="170"/>
      <c r="VYJ74" s="164"/>
      <c r="VYK74" s="168"/>
      <c r="VYL74" s="168"/>
      <c r="VYM74" s="169"/>
      <c r="VYN74" s="169"/>
      <c r="VYO74" s="169"/>
      <c r="VYP74" s="170"/>
      <c r="VYR74" s="164"/>
      <c r="VYS74" s="168"/>
      <c r="VYT74" s="168"/>
      <c r="VYU74" s="169"/>
      <c r="VYV74" s="169"/>
      <c r="VYW74" s="169"/>
      <c r="VYX74" s="170"/>
      <c r="VYZ74" s="164"/>
      <c r="VZA74" s="168"/>
      <c r="VZB74" s="168"/>
      <c r="VZC74" s="169"/>
      <c r="VZD74" s="169"/>
      <c r="VZE74" s="169"/>
      <c r="VZF74" s="170"/>
      <c r="VZH74" s="164"/>
      <c r="VZI74" s="168"/>
      <c r="VZJ74" s="168"/>
      <c r="VZK74" s="169"/>
      <c r="VZL74" s="169"/>
      <c r="VZM74" s="169"/>
      <c r="VZN74" s="170"/>
      <c r="VZP74" s="164"/>
      <c r="VZQ74" s="168"/>
      <c r="VZR74" s="168"/>
      <c r="VZS74" s="169"/>
      <c r="VZT74" s="169"/>
      <c r="VZU74" s="169"/>
      <c r="VZV74" s="170"/>
      <c r="VZX74" s="164"/>
      <c r="VZY74" s="168"/>
      <c r="VZZ74" s="168"/>
      <c r="WAA74" s="169"/>
      <c r="WAB74" s="169"/>
      <c r="WAC74" s="169"/>
      <c r="WAD74" s="170"/>
      <c r="WAF74" s="164"/>
      <c r="WAG74" s="168"/>
      <c r="WAH74" s="168"/>
      <c r="WAI74" s="169"/>
      <c r="WAJ74" s="169"/>
      <c r="WAK74" s="169"/>
      <c r="WAL74" s="170"/>
      <c r="WAN74" s="164"/>
      <c r="WAO74" s="168"/>
      <c r="WAP74" s="168"/>
      <c r="WAQ74" s="169"/>
      <c r="WAR74" s="169"/>
      <c r="WAS74" s="169"/>
      <c r="WAT74" s="170"/>
      <c r="WAV74" s="164"/>
      <c r="WAW74" s="168"/>
      <c r="WAX74" s="168"/>
      <c r="WAY74" s="169"/>
      <c r="WAZ74" s="169"/>
      <c r="WBA74" s="169"/>
      <c r="WBB74" s="170"/>
      <c r="WBD74" s="164"/>
      <c r="WBE74" s="168"/>
      <c r="WBF74" s="168"/>
      <c r="WBG74" s="169"/>
      <c r="WBH74" s="169"/>
      <c r="WBI74" s="169"/>
      <c r="WBJ74" s="170"/>
      <c r="WBL74" s="164"/>
      <c r="WBM74" s="168"/>
      <c r="WBN74" s="168"/>
      <c r="WBO74" s="169"/>
      <c r="WBP74" s="169"/>
      <c r="WBQ74" s="169"/>
      <c r="WBR74" s="170"/>
      <c r="WBT74" s="164"/>
      <c r="WBU74" s="168"/>
      <c r="WBV74" s="168"/>
      <c r="WBW74" s="169"/>
      <c r="WBX74" s="169"/>
      <c r="WBY74" s="169"/>
      <c r="WBZ74" s="170"/>
      <c r="WCB74" s="164"/>
      <c r="WCC74" s="168"/>
      <c r="WCD74" s="168"/>
      <c r="WCE74" s="169"/>
      <c r="WCF74" s="169"/>
      <c r="WCG74" s="169"/>
      <c r="WCH74" s="170"/>
      <c r="WCJ74" s="164"/>
      <c r="WCK74" s="168"/>
      <c r="WCL74" s="168"/>
      <c r="WCM74" s="169"/>
      <c r="WCN74" s="169"/>
      <c r="WCO74" s="169"/>
      <c r="WCP74" s="170"/>
      <c r="WCR74" s="164"/>
      <c r="WCS74" s="168"/>
      <c r="WCT74" s="168"/>
      <c r="WCU74" s="169"/>
      <c r="WCV74" s="169"/>
      <c r="WCW74" s="169"/>
      <c r="WCX74" s="170"/>
      <c r="WCZ74" s="164"/>
      <c r="WDA74" s="168"/>
      <c r="WDB74" s="168"/>
      <c r="WDC74" s="169"/>
      <c r="WDD74" s="169"/>
      <c r="WDE74" s="169"/>
      <c r="WDF74" s="170"/>
      <c r="WDH74" s="164"/>
      <c r="WDI74" s="168"/>
      <c r="WDJ74" s="168"/>
      <c r="WDK74" s="169"/>
      <c r="WDL74" s="169"/>
      <c r="WDM74" s="169"/>
      <c r="WDN74" s="170"/>
      <c r="WDP74" s="164"/>
      <c r="WDQ74" s="168"/>
      <c r="WDR74" s="168"/>
      <c r="WDS74" s="169"/>
      <c r="WDT74" s="169"/>
      <c r="WDU74" s="169"/>
      <c r="WDV74" s="170"/>
      <c r="WDX74" s="164"/>
      <c r="WDY74" s="168"/>
      <c r="WDZ74" s="168"/>
      <c r="WEA74" s="169"/>
      <c r="WEB74" s="169"/>
      <c r="WEC74" s="169"/>
      <c r="WED74" s="170"/>
      <c r="WEF74" s="164"/>
      <c r="WEG74" s="168"/>
      <c r="WEH74" s="168"/>
      <c r="WEI74" s="169"/>
      <c r="WEJ74" s="169"/>
      <c r="WEK74" s="169"/>
      <c r="WEL74" s="170"/>
      <c r="WEN74" s="164"/>
      <c r="WEO74" s="168"/>
      <c r="WEP74" s="168"/>
      <c r="WEQ74" s="169"/>
      <c r="WER74" s="169"/>
      <c r="WES74" s="169"/>
      <c r="WET74" s="170"/>
      <c r="WEV74" s="164"/>
      <c r="WEW74" s="168"/>
      <c r="WEX74" s="168"/>
      <c r="WEY74" s="169"/>
      <c r="WEZ74" s="169"/>
      <c r="WFA74" s="169"/>
      <c r="WFB74" s="170"/>
      <c r="WFD74" s="164"/>
      <c r="WFE74" s="168"/>
      <c r="WFF74" s="168"/>
      <c r="WFG74" s="169"/>
      <c r="WFH74" s="169"/>
      <c r="WFI74" s="169"/>
      <c r="WFJ74" s="170"/>
      <c r="WFL74" s="164"/>
      <c r="WFM74" s="168"/>
      <c r="WFN74" s="168"/>
      <c r="WFO74" s="169"/>
      <c r="WFP74" s="169"/>
      <c r="WFQ74" s="169"/>
      <c r="WFR74" s="170"/>
      <c r="WFT74" s="164"/>
      <c r="WFU74" s="168"/>
      <c r="WFV74" s="168"/>
      <c r="WFW74" s="169"/>
      <c r="WFX74" s="169"/>
      <c r="WFY74" s="169"/>
      <c r="WFZ74" s="170"/>
      <c r="WGB74" s="164"/>
      <c r="WGC74" s="168"/>
      <c r="WGD74" s="168"/>
      <c r="WGE74" s="169"/>
      <c r="WGF74" s="169"/>
      <c r="WGG74" s="169"/>
      <c r="WGH74" s="170"/>
      <c r="WGJ74" s="164"/>
      <c r="WGK74" s="168"/>
      <c r="WGL74" s="168"/>
      <c r="WGM74" s="169"/>
      <c r="WGN74" s="169"/>
      <c r="WGO74" s="169"/>
      <c r="WGP74" s="170"/>
      <c r="WGR74" s="164"/>
      <c r="WGS74" s="168"/>
      <c r="WGT74" s="168"/>
      <c r="WGU74" s="169"/>
      <c r="WGV74" s="169"/>
      <c r="WGW74" s="169"/>
      <c r="WGX74" s="170"/>
      <c r="WGZ74" s="164"/>
      <c r="WHA74" s="168"/>
      <c r="WHB74" s="168"/>
      <c r="WHC74" s="169"/>
      <c r="WHD74" s="169"/>
      <c r="WHE74" s="169"/>
      <c r="WHF74" s="170"/>
      <c r="WHH74" s="164"/>
      <c r="WHI74" s="168"/>
      <c r="WHJ74" s="168"/>
      <c r="WHK74" s="169"/>
      <c r="WHL74" s="169"/>
      <c r="WHM74" s="169"/>
      <c r="WHN74" s="170"/>
      <c r="WHP74" s="164"/>
      <c r="WHQ74" s="168"/>
      <c r="WHR74" s="168"/>
      <c r="WHS74" s="169"/>
      <c r="WHT74" s="169"/>
      <c r="WHU74" s="169"/>
      <c r="WHV74" s="170"/>
      <c r="WHX74" s="164"/>
      <c r="WHY74" s="168"/>
      <c r="WHZ74" s="168"/>
      <c r="WIA74" s="169"/>
      <c r="WIB74" s="169"/>
      <c r="WIC74" s="169"/>
      <c r="WID74" s="170"/>
      <c r="WIF74" s="164"/>
      <c r="WIG74" s="168"/>
      <c r="WIH74" s="168"/>
      <c r="WII74" s="169"/>
      <c r="WIJ74" s="169"/>
      <c r="WIK74" s="169"/>
      <c r="WIL74" s="170"/>
      <c r="WIN74" s="164"/>
      <c r="WIO74" s="168"/>
      <c r="WIP74" s="168"/>
      <c r="WIQ74" s="169"/>
      <c r="WIR74" s="169"/>
      <c r="WIS74" s="169"/>
      <c r="WIT74" s="170"/>
      <c r="WIV74" s="164"/>
      <c r="WIW74" s="168"/>
      <c r="WIX74" s="168"/>
      <c r="WIY74" s="169"/>
      <c r="WIZ74" s="169"/>
      <c r="WJA74" s="169"/>
      <c r="WJB74" s="170"/>
      <c r="WJD74" s="164"/>
      <c r="WJE74" s="168"/>
      <c r="WJF74" s="168"/>
      <c r="WJG74" s="169"/>
      <c r="WJH74" s="169"/>
      <c r="WJI74" s="169"/>
      <c r="WJJ74" s="170"/>
      <c r="WJL74" s="164"/>
      <c r="WJM74" s="168"/>
      <c r="WJN74" s="168"/>
      <c r="WJO74" s="169"/>
      <c r="WJP74" s="169"/>
      <c r="WJQ74" s="169"/>
      <c r="WJR74" s="170"/>
      <c r="WJT74" s="164"/>
      <c r="WJU74" s="168"/>
      <c r="WJV74" s="168"/>
      <c r="WJW74" s="169"/>
      <c r="WJX74" s="169"/>
      <c r="WJY74" s="169"/>
      <c r="WJZ74" s="170"/>
      <c r="WKB74" s="164"/>
      <c r="WKC74" s="168"/>
      <c r="WKD74" s="168"/>
      <c r="WKE74" s="169"/>
      <c r="WKF74" s="169"/>
      <c r="WKG74" s="169"/>
      <c r="WKH74" s="170"/>
      <c r="WKJ74" s="164"/>
      <c r="WKK74" s="168"/>
      <c r="WKL74" s="168"/>
      <c r="WKM74" s="169"/>
      <c r="WKN74" s="169"/>
      <c r="WKO74" s="169"/>
      <c r="WKP74" s="170"/>
      <c r="WKR74" s="164"/>
      <c r="WKS74" s="168"/>
      <c r="WKT74" s="168"/>
      <c r="WKU74" s="169"/>
      <c r="WKV74" s="169"/>
      <c r="WKW74" s="169"/>
      <c r="WKX74" s="170"/>
      <c r="WKZ74" s="164"/>
      <c r="WLA74" s="168"/>
      <c r="WLB74" s="168"/>
      <c r="WLC74" s="169"/>
      <c r="WLD74" s="169"/>
      <c r="WLE74" s="169"/>
      <c r="WLF74" s="170"/>
      <c r="WLH74" s="164"/>
      <c r="WLI74" s="168"/>
      <c r="WLJ74" s="168"/>
      <c r="WLK74" s="169"/>
      <c r="WLL74" s="169"/>
      <c r="WLM74" s="169"/>
      <c r="WLN74" s="170"/>
      <c r="WLP74" s="164"/>
      <c r="WLQ74" s="168"/>
      <c r="WLR74" s="168"/>
      <c r="WLS74" s="169"/>
      <c r="WLT74" s="169"/>
      <c r="WLU74" s="169"/>
      <c r="WLV74" s="170"/>
      <c r="WLX74" s="164"/>
      <c r="WLY74" s="168"/>
      <c r="WLZ74" s="168"/>
      <c r="WMA74" s="169"/>
      <c r="WMB74" s="169"/>
      <c r="WMC74" s="169"/>
      <c r="WMD74" s="170"/>
      <c r="WMF74" s="164"/>
      <c r="WMG74" s="168"/>
      <c r="WMH74" s="168"/>
      <c r="WMI74" s="169"/>
      <c r="WMJ74" s="169"/>
      <c r="WMK74" s="169"/>
      <c r="WML74" s="170"/>
      <c r="WMN74" s="164"/>
      <c r="WMO74" s="168"/>
      <c r="WMP74" s="168"/>
      <c r="WMQ74" s="169"/>
      <c r="WMR74" s="169"/>
      <c r="WMS74" s="169"/>
      <c r="WMT74" s="170"/>
      <c r="WMV74" s="164"/>
      <c r="WMW74" s="168"/>
      <c r="WMX74" s="168"/>
      <c r="WMY74" s="169"/>
      <c r="WMZ74" s="169"/>
      <c r="WNA74" s="169"/>
      <c r="WNB74" s="170"/>
      <c r="WND74" s="164"/>
      <c r="WNE74" s="168"/>
      <c r="WNF74" s="168"/>
      <c r="WNG74" s="169"/>
      <c r="WNH74" s="169"/>
      <c r="WNI74" s="169"/>
      <c r="WNJ74" s="170"/>
      <c r="WNL74" s="164"/>
      <c r="WNM74" s="168"/>
      <c r="WNN74" s="168"/>
      <c r="WNO74" s="169"/>
      <c r="WNP74" s="169"/>
      <c r="WNQ74" s="169"/>
      <c r="WNR74" s="170"/>
      <c r="WNT74" s="164"/>
      <c r="WNU74" s="168"/>
      <c r="WNV74" s="168"/>
      <c r="WNW74" s="169"/>
      <c r="WNX74" s="169"/>
      <c r="WNY74" s="169"/>
      <c r="WNZ74" s="170"/>
      <c r="WOB74" s="164"/>
      <c r="WOC74" s="168"/>
      <c r="WOD74" s="168"/>
      <c r="WOE74" s="169"/>
      <c r="WOF74" s="169"/>
      <c r="WOG74" s="169"/>
      <c r="WOH74" s="170"/>
      <c r="WOJ74" s="164"/>
      <c r="WOK74" s="168"/>
      <c r="WOL74" s="168"/>
      <c r="WOM74" s="169"/>
      <c r="WON74" s="169"/>
      <c r="WOO74" s="169"/>
      <c r="WOP74" s="170"/>
      <c r="WOR74" s="164"/>
      <c r="WOS74" s="168"/>
      <c r="WOT74" s="168"/>
      <c r="WOU74" s="169"/>
      <c r="WOV74" s="169"/>
      <c r="WOW74" s="169"/>
      <c r="WOX74" s="170"/>
      <c r="WOZ74" s="164"/>
      <c r="WPA74" s="168"/>
      <c r="WPB74" s="168"/>
      <c r="WPC74" s="169"/>
      <c r="WPD74" s="169"/>
      <c r="WPE74" s="169"/>
      <c r="WPF74" s="170"/>
      <c r="WPH74" s="164"/>
      <c r="WPI74" s="168"/>
      <c r="WPJ74" s="168"/>
      <c r="WPK74" s="169"/>
      <c r="WPL74" s="169"/>
      <c r="WPM74" s="169"/>
      <c r="WPN74" s="170"/>
      <c r="WPP74" s="164"/>
      <c r="WPQ74" s="168"/>
      <c r="WPR74" s="168"/>
      <c r="WPS74" s="169"/>
      <c r="WPT74" s="169"/>
      <c r="WPU74" s="169"/>
      <c r="WPV74" s="170"/>
      <c r="WPX74" s="164"/>
      <c r="WPY74" s="168"/>
      <c r="WPZ74" s="168"/>
      <c r="WQA74" s="169"/>
      <c r="WQB74" s="169"/>
      <c r="WQC74" s="169"/>
      <c r="WQD74" s="170"/>
      <c r="WQF74" s="164"/>
      <c r="WQG74" s="168"/>
      <c r="WQH74" s="168"/>
      <c r="WQI74" s="169"/>
      <c r="WQJ74" s="169"/>
      <c r="WQK74" s="169"/>
      <c r="WQL74" s="170"/>
      <c r="WQN74" s="164"/>
      <c r="WQO74" s="168"/>
      <c r="WQP74" s="168"/>
      <c r="WQQ74" s="169"/>
      <c r="WQR74" s="169"/>
      <c r="WQS74" s="169"/>
      <c r="WQT74" s="170"/>
      <c r="WQV74" s="164"/>
      <c r="WQW74" s="168"/>
      <c r="WQX74" s="168"/>
      <c r="WQY74" s="169"/>
      <c r="WQZ74" s="169"/>
      <c r="WRA74" s="169"/>
      <c r="WRB74" s="170"/>
      <c r="WRD74" s="164"/>
      <c r="WRE74" s="168"/>
      <c r="WRF74" s="168"/>
      <c r="WRG74" s="169"/>
      <c r="WRH74" s="169"/>
      <c r="WRI74" s="169"/>
      <c r="WRJ74" s="170"/>
      <c r="WRL74" s="164"/>
      <c r="WRM74" s="168"/>
      <c r="WRN74" s="168"/>
      <c r="WRO74" s="169"/>
      <c r="WRP74" s="169"/>
      <c r="WRQ74" s="169"/>
      <c r="WRR74" s="170"/>
      <c r="WRT74" s="164"/>
      <c r="WRU74" s="168"/>
      <c r="WRV74" s="168"/>
      <c r="WRW74" s="169"/>
      <c r="WRX74" s="169"/>
      <c r="WRY74" s="169"/>
      <c r="WRZ74" s="170"/>
      <c r="WSB74" s="164"/>
      <c r="WSC74" s="168"/>
      <c r="WSD74" s="168"/>
      <c r="WSE74" s="169"/>
      <c r="WSF74" s="169"/>
      <c r="WSG74" s="169"/>
      <c r="WSH74" s="170"/>
      <c r="WSJ74" s="164"/>
      <c r="WSK74" s="168"/>
      <c r="WSL74" s="168"/>
      <c r="WSM74" s="169"/>
      <c r="WSN74" s="169"/>
      <c r="WSO74" s="169"/>
      <c r="WSP74" s="170"/>
      <c r="WSR74" s="164"/>
      <c r="WSS74" s="168"/>
      <c r="WST74" s="168"/>
      <c r="WSU74" s="169"/>
      <c r="WSV74" s="169"/>
      <c r="WSW74" s="169"/>
      <c r="WSX74" s="170"/>
      <c r="WSZ74" s="164"/>
      <c r="WTA74" s="168"/>
      <c r="WTB74" s="168"/>
      <c r="WTC74" s="169"/>
      <c r="WTD74" s="169"/>
      <c r="WTE74" s="169"/>
      <c r="WTF74" s="170"/>
      <c r="WTH74" s="164"/>
      <c r="WTI74" s="168"/>
      <c r="WTJ74" s="168"/>
      <c r="WTK74" s="169"/>
      <c r="WTL74" s="169"/>
      <c r="WTM74" s="169"/>
      <c r="WTN74" s="170"/>
      <c r="WTP74" s="164"/>
      <c r="WTQ74" s="168"/>
      <c r="WTR74" s="168"/>
      <c r="WTS74" s="169"/>
      <c r="WTT74" s="169"/>
      <c r="WTU74" s="169"/>
      <c r="WTV74" s="170"/>
      <c r="WTX74" s="164"/>
      <c r="WTY74" s="168"/>
      <c r="WTZ74" s="168"/>
      <c r="WUA74" s="169"/>
      <c r="WUB74" s="169"/>
      <c r="WUC74" s="169"/>
      <c r="WUD74" s="170"/>
      <c r="WUF74" s="164"/>
      <c r="WUG74" s="168"/>
      <c r="WUH74" s="168"/>
      <c r="WUI74" s="169"/>
      <c r="WUJ74" s="169"/>
      <c r="WUK74" s="169"/>
      <c r="WUL74" s="170"/>
      <c r="WUN74" s="164"/>
      <c r="WUO74" s="168"/>
      <c r="WUP74" s="168"/>
      <c r="WUQ74" s="169"/>
      <c r="WUR74" s="169"/>
      <c r="WUS74" s="169"/>
      <c r="WUT74" s="170"/>
      <c r="WUV74" s="164"/>
      <c r="WUW74" s="168"/>
      <c r="WUX74" s="168"/>
      <c r="WUY74" s="169"/>
      <c r="WUZ74" s="169"/>
      <c r="WVA74" s="169"/>
      <c r="WVB74" s="170"/>
      <c r="WVD74" s="164"/>
      <c r="WVE74" s="168"/>
      <c r="WVF74" s="168"/>
      <c r="WVG74" s="169"/>
      <c r="WVH74" s="169"/>
      <c r="WVI74" s="169"/>
      <c r="WVJ74" s="170"/>
      <c r="WVL74" s="164"/>
      <c r="WVM74" s="168"/>
      <c r="WVN74" s="168"/>
      <c r="WVO74" s="169"/>
      <c r="WVP74" s="169"/>
      <c r="WVQ74" s="169"/>
      <c r="WVR74" s="170"/>
      <c r="WVT74" s="164"/>
      <c r="WVU74" s="168"/>
      <c r="WVV74" s="168"/>
      <c r="WVW74" s="169"/>
      <c r="WVX74" s="169"/>
      <c r="WVY74" s="169"/>
      <c r="WVZ74" s="170"/>
      <c r="WWB74" s="164"/>
      <c r="WWC74" s="168"/>
      <c r="WWD74" s="168"/>
      <c r="WWE74" s="169"/>
      <c r="WWF74" s="169"/>
      <c r="WWG74" s="169"/>
      <c r="WWH74" s="170"/>
      <c r="WWJ74" s="164"/>
      <c r="WWK74" s="168"/>
      <c r="WWL74" s="168"/>
      <c r="WWM74" s="169"/>
      <c r="WWN74" s="169"/>
      <c r="WWO74" s="169"/>
      <c r="WWP74" s="170"/>
      <c r="WWR74" s="164"/>
      <c r="WWS74" s="168"/>
      <c r="WWT74" s="168"/>
      <c r="WWU74" s="169"/>
      <c r="WWV74" s="169"/>
      <c r="WWW74" s="169"/>
      <c r="WWX74" s="170"/>
      <c r="WWZ74" s="164"/>
      <c r="WXA74" s="168"/>
      <c r="WXB74" s="168"/>
      <c r="WXC74" s="169"/>
      <c r="WXD74" s="169"/>
      <c r="WXE74" s="169"/>
      <c r="WXF74" s="170"/>
      <c r="WXH74" s="164"/>
      <c r="WXI74" s="168"/>
      <c r="WXJ74" s="168"/>
      <c r="WXK74" s="169"/>
      <c r="WXL74" s="169"/>
      <c r="WXM74" s="169"/>
      <c r="WXN74" s="170"/>
      <c r="WXP74" s="164"/>
      <c r="WXQ74" s="168"/>
      <c r="WXR74" s="168"/>
      <c r="WXS74" s="169"/>
      <c r="WXT74" s="169"/>
      <c r="WXU74" s="169"/>
      <c r="WXV74" s="170"/>
      <c r="WXX74" s="164"/>
      <c r="WXY74" s="168"/>
      <c r="WXZ74" s="168"/>
      <c r="WYA74" s="169"/>
      <c r="WYB74" s="169"/>
      <c r="WYC74" s="169"/>
      <c r="WYD74" s="170"/>
      <c r="WYF74" s="164"/>
      <c r="WYG74" s="168"/>
      <c r="WYH74" s="168"/>
      <c r="WYI74" s="169"/>
      <c r="WYJ74" s="169"/>
      <c r="WYK74" s="169"/>
      <c r="WYL74" s="170"/>
      <c r="WYN74" s="164"/>
      <c r="WYO74" s="168"/>
      <c r="WYP74" s="168"/>
      <c r="WYQ74" s="169"/>
      <c r="WYR74" s="169"/>
      <c r="WYS74" s="169"/>
      <c r="WYT74" s="170"/>
      <c r="WYV74" s="164"/>
      <c r="WYW74" s="168"/>
      <c r="WYX74" s="168"/>
      <c r="WYY74" s="169"/>
      <c r="WYZ74" s="169"/>
      <c r="WZA74" s="169"/>
      <c r="WZB74" s="170"/>
      <c r="WZD74" s="164"/>
      <c r="WZE74" s="168"/>
      <c r="WZF74" s="168"/>
      <c r="WZG74" s="169"/>
      <c r="WZH74" s="169"/>
      <c r="WZI74" s="169"/>
      <c r="WZJ74" s="170"/>
      <c r="WZL74" s="164"/>
      <c r="WZM74" s="168"/>
      <c r="WZN74" s="168"/>
      <c r="WZO74" s="169"/>
      <c r="WZP74" s="169"/>
      <c r="WZQ74" s="169"/>
      <c r="WZR74" s="170"/>
      <c r="WZT74" s="164"/>
      <c r="WZU74" s="168"/>
      <c r="WZV74" s="168"/>
      <c r="WZW74" s="169"/>
      <c r="WZX74" s="169"/>
      <c r="WZY74" s="169"/>
      <c r="WZZ74" s="170"/>
      <c r="XAB74" s="164"/>
      <c r="XAC74" s="168"/>
      <c r="XAD74" s="168"/>
      <c r="XAE74" s="169"/>
      <c r="XAF74" s="169"/>
      <c r="XAG74" s="169"/>
      <c r="XAH74" s="170"/>
      <c r="XAJ74" s="164"/>
      <c r="XAK74" s="168"/>
      <c r="XAL74" s="168"/>
      <c r="XAM74" s="169"/>
      <c r="XAN74" s="169"/>
      <c r="XAO74" s="169"/>
      <c r="XAP74" s="170"/>
      <c r="XAR74" s="164"/>
      <c r="XAS74" s="168"/>
      <c r="XAT74" s="168"/>
      <c r="XAU74" s="169"/>
      <c r="XAV74" s="169"/>
      <c r="XAW74" s="169"/>
      <c r="XAX74" s="170"/>
      <c r="XAZ74" s="164"/>
      <c r="XBA74" s="168"/>
      <c r="XBB74" s="168"/>
      <c r="XBC74" s="169"/>
      <c r="XBD74" s="169"/>
      <c r="XBE74" s="169"/>
      <c r="XBF74" s="170"/>
      <c r="XBH74" s="164"/>
      <c r="XBI74" s="168"/>
      <c r="XBJ74" s="168"/>
      <c r="XBK74" s="169"/>
      <c r="XBL74" s="169"/>
      <c r="XBM74" s="169"/>
      <c r="XBN74" s="170"/>
      <c r="XBP74" s="164"/>
      <c r="XBQ74" s="168"/>
      <c r="XBR74" s="168"/>
      <c r="XBS74" s="169"/>
      <c r="XBT74" s="169"/>
      <c r="XBU74" s="169"/>
      <c r="XBV74" s="170"/>
      <c r="XBX74" s="164"/>
      <c r="XBY74" s="168"/>
      <c r="XBZ74" s="168"/>
      <c r="XCA74" s="169"/>
      <c r="XCB74" s="169"/>
      <c r="XCC74" s="169"/>
      <c r="XCD74" s="170"/>
      <c r="XCF74" s="164"/>
      <c r="XCG74" s="168"/>
      <c r="XCH74" s="168"/>
      <c r="XCI74" s="169"/>
      <c r="XCJ74" s="169"/>
      <c r="XCK74" s="169"/>
      <c r="XCL74" s="170"/>
      <c r="XCN74" s="164"/>
      <c r="XCO74" s="168"/>
      <c r="XCP74" s="168"/>
      <c r="XCQ74" s="169"/>
      <c r="XCR74" s="169"/>
      <c r="XCS74" s="169"/>
      <c r="XCT74" s="170"/>
      <c r="XCV74" s="164"/>
      <c r="XCW74" s="168"/>
      <c r="XCX74" s="168"/>
      <c r="XCY74" s="169"/>
      <c r="XCZ74" s="169"/>
      <c r="XDA74" s="169"/>
      <c r="XDB74" s="170"/>
      <c r="XDD74" s="164"/>
      <c r="XDE74" s="168"/>
      <c r="XDF74" s="168"/>
      <c r="XDG74" s="169"/>
      <c r="XDH74" s="169"/>
      <c r="XDI74" s="169"/>
      <c r="XDJ74" s="170"/>
      <c r="XDL74" s="164"/>
      <c r="XDM74" s="168"/>
      <c r="XDN74" s="168"/>
      <c r="XDO74" s="169"/>
      <c r="XDP74" s="169"/>
      <c r="XDQ74" s="169"/>
      <c r="XDR74" s="170"/>
      <c r="XDT74" s="164"/>
      <c r="XDU74" s="168"/>
      <c r="XDV74" s="168"/>
      <c r="XDW74" s="169"/>
      <c r="XDX74" s="169"/>
      <c r="XDY74" s="169"/>
      <c r="XDZ74" s="170"/>
      <c r="XEB74" s="164"/>
      <c r="XEC74" s="168"/>
      <c r="XED74" s="168"/>
      <c r="XEE74" s="169"/>
      <c r="XEF74" s="169"/>
      <c r="XEG74" s="169"/>
      <c r="XEH74" s="170"/>
      <c r="XEJ74" s="164"/>
      <c r="XEK74" s="168"/>
      <c r="XEL74" s="168"/>
      <c r="XEM74" s="169"/>
      <c r="XEN74" s="169"/>
      <c r="XEO74" s="169"/>
      <c r="XEP74" s="170"/>
      <c r="XER74" s="164"/>
      <c r="XES74" s="168"/>
      <c r="XET74" s="168"/>
      <c r="XEU74" s="169"/>
      <c r="XEV74" s="169"/>
      <c r="XEW74" s="169"/>
      <c r="XEX74" s="170"/>
      <c r="XEZ74" s="164"/>
      <c r="XFA74" s="168"/>
      <c r="XFB74" s="168"/>
      <c r="XFC74" s="169"/>
      <c r="XFD74" s="169"/>
    </row>
    <row r="75" spans="1:16384" s="162" customFormat="1" ht="21" customHeight="1">
      <c r="A75" s="151">
        <f t="shared" si="1"/>
        <v>66</v>
      </c>
      <c r="B75" s="694"/>
      <c r="C75" s="655"/>
      <c r="D75" s="633" t="s">
        <v>239</v>
      </c>
      <c r="E75" s="634"/>
      <c r="F75" s="635"/>
      <c r="G75" s="160"/>
      <c r="H75" s="160"/>
      <c r="I75" s="160"/>
      <c r="J75" s="160"/>
      <c r="K75" s="153">
        <f t="shared" si="12"/>
        <v>0</v>
      </c>
      <c r="L75" s="164"/>
      <c r="M75" s="168"/>
      <c r="N75" s="168"/>
      <c r="O75" s="169"/>
      <c r="P75" s="169"/>
      <c r="Q75" s="169"/>
      <c r="R75" s="170"/>
      <c r="T75" s="164"/>
      <c r="U75" s="168"/>
      <c r="V75" s="168"/>
      <c r="W75" s="169"/>
      <c r="X75" s="169"/>
      <c r="Y75" s="169"/>
      <c r="Z75" s="170"/>
      <c r="AB75" s="164"/>
      <c r="AC75" s="168"/>
      <c r="AD75" s="168"/>
      <c r="AE75" s="169"/>
      <c r="AF75" s="169"/>
      <c r="AG75" s="169"/>
      <c r="AH75" s="170"/>
      <c r="AJ75" s="164"/>
      <c r="AK75" s="168"/>
      <c r="AL75" s="168"/>
      <c r="AM75" s="169"/>
      <c r="AN75" s="169"/>
      <c r="AO75" s="169"/>
      <c r="AP75" s="170"/>
      <c r="AR75" s="164"/>
      <c r="AS75" s="168"/>
      <c r="AT75" s="168"/>
      <c r="AU75" s="169"/>
      <c r="AV75" s="169"/>
      <c r="AW75" s="169"/>
      <c r="AX75" s="170"/>
      <c r="AZ75" s="164"/>
      <c r="BA75" s="168"/>
      <c r="BB75" s="168"/>
      <c r="BC75" s="169"/>
      <c r="BD75" s="169"/>
      <c r="BE75" s="169"/>
      <c r="BF75" s="170"/>
      <c r="BH75" s="164"/>
      <c r="BI75" s="168"/>
      <c r="BJ75" s="168"/>
      <c r="BK75" s="169"/>
      <c r="BL75" s="169"/>
      <c r="BM75" s="169"/>
      <c r="BN75" s="170"/>
      <c r="BP75" s="164"/>
      <c r="BQ75" s="168"/>
      <c r="BR75" s="168"/>
      <c r="BS75" s="169"/>
      <c r="BT75" s="169"/>
      <c r="BU75" s="169"/>
      <c r="BV75" s="170"/>
      <c r="BX75" s="164"/>
      <c r="BY75" s="168"/>
      <c r="BZ75" s="168"/>
      <c r="CA75" s="169"/>
      <c r="CB75" s="169"/>
      <c r="CC75" s="169"/>
      <c r="CD75" s="170"/>
      <c r="CF75" s="164"/>
      <c r="CG75" s="168"/>
      <c r="CH75" s="168"/>
      <c r="CI75" s="169"/>
      <c r="CJ75" s="169"/>
      <c r="CK75" s="169"/>
      <c r="CL75" s="170"/>
      <c r="CN75" s="164"/>
      <c r="CO75" s="168"/>
      <c r="CP75" s="168"/>
      <c r="CQ75" s="169"/>
      <c r="CR75" s="169"/>
      <c r="CS75" s="169"/>
      <c r="CT75" s="170"/>
      <c r="CV75" s="164"/>
      <c r="CW75" s="168"/>
      <c r="CX75" s="168"/>
      <c r="CY75" s="169"/>
      <c r="CZ75" s="169"/>
      <c r="DA75" s="169"/>
      <c r="DB75" s="170"/>
      <c r="DD75" s="164"/>
      <c r="DE75" s="168"/>
      <c r="DF75" s="168"/>
      <c r="DG75" s="169"/>
      <c r="DH75" s="169"/>
      <c r="DI75" s="169"/>
      <c r="DJ75" s="170"/>
      <c r="DL75" s="164"/>
      <c r="DM75" s="168"/>
      <c r="DN75" s="168"/>
      <c r="DO75" s="169"/>
      <c r="DP75" s="169"/>
      <c r="DQ75" s="169"/>
      <c r="DR75" s="170"/>
      <c r="DT75" s="164"/>
      <c r="DU75" s="168"/>
      <c r="DV75" s="168"/>
      <c r="DW75" s="169"/>
      <c r="DX75" s="169"/>
      <c r="DY75" s="169"/>
      <c r="DZ75" s="170"/>
      <c r="EB75" s="164"/>
      <c r="EC75" s="168"/>
      <c r="ED75" s="168"/>
      <c r="EE75" s="169"/>
      <c r="EF75" s="169"/>
      <c r="EG75" s="169"/>
      <c r="EH75" s="170"/>
      <c r="EJ75" s="164"/>
      <c r="EK75" s="168"/>
      <c r="EL75" s="168"/>
      <c r="EM75" s="169"/>
      <c r="EN75" s="169"/>
      <c r="EO75" s="169"/>
      <c r="EP75" s="170"/>
      <c r="ER75" s="164"/>
      <c r="ES75" s="168"/>
      <c r="ET75" s="168"/>
      <c r="EU75" s="169"/>
      <c r="EV75" s="169"/>
      <c r="EW75" s="169"/>
      <c r="EX75" s="170"/>
      <c r="EZ75" s="164"/>
      <c r="FA75" s="168"/>
      <c r="FB75" s="168"/>
      <c r="FC75" s="169"/>
      <c r="FD75" s="169"/>
      <c r="FE75" s="169"/>
      <c r="FF75" s="170"/>
      <c r="FH75" s="164"/>
      <c r="FI75" s="168"/>
      <c r="FJ75" s="168"/>
      <c r="FK75" s="169"/>
      <c r="FL75" s="169"/>
      <c r="FM75" s="169"/>
      <c r="FN75" s="170"/>
      <c r="FP75" s="164"/>
      <c r="FQ75" s="168"/>
      <c r="FR75" s="168"/>
      <c r="FS75" s="169"/>
      <c r="FT75" s="169"/>
      <c r="FU75" s="169"/>
      <c r="FV75" s="170"/>
      <c r="FX75" s="164"/>
      <c r="FY75" s="168"/>
      <c r="FZ75" s="168"/>
      <c r="GA75" s="169"/>
      <c r="GB75" s="169"/>
      <c r="GC75" s="169"/>
      <c r="GD75" s="170"/>
      <c r="GF75" s="164"/>
      <c r="GG75" s="168"/>
      <c r="GH75" s="168"/>
      <c r="GI75" s="169"/>
      <c r="GJ75" s="169"/>
      <c r="GK75" s="169"/>
      <c r="GL75" s="170"/>
      <c r="GN75" s="164"/>
      <c r="GO75" s="168"/>
      <c r="GP75" s="168"/>
      <c r="GQ75" s="169"/>
      <c r="GR75" s="169"/>
      <c r="GS75" s="169"/>
      <c r="GT75" s="170"/>
      <c r="GV75" s="164"/>
      <c r="GW75" s="168"/>
      <c r="GX75" s="168"/>
      <c r="GY75" s="169"/>
      <c r="GZ75" s="169"/>
      <c r="HA75" s="169"/>
      <c r="HB75" s="170"/>
      <c r="HD75" s="164"/>
      <c r="HE75" s="168"/>
      <c r="HF75" s="168"/>
      <c r="HG75" s="169"/>
      <c r="HH75" s="169"/>
      <c r="HI75" s="169"/>
      <c r="HJ75" s="170"/>
      <c r="HL75" s="164"/>
      <c r="HM75" s="168"/>
      <c r="HN75" s="168"/>
      <c r="HO75" s="169"/>
      <c r="HP75" s="169"/>
      <c r="HQ75" s="169"/>
      <c r="HR75" s="170"/>
      <c r="HT75" s="164"/>
      <c r="HU75" s="168"/>
      <c r="HV75" s="168"/>
      <c r="HW75" s="169"/>
      <c r="HX75" s="169"/>
      <c r="HY75" s="169"/>
      <c r="HZ75" s="170"/>
      <c r="IB75" s="164"/>
      <c r="IC75" s="168"/>
      <c r="ID75" s="168"/>
      <c r="IE75" s="169"/>
      <c r="IF75" s="169"/>
      <c r="IG75" s="169"/>
      <c r="IH75" s="170"/>
      <c r="IJ75" s="164"/>
      <c r="IK75" s="168"/>
      <c r="IL75" s="168"/>
      <c r="IM75" s="169"/>
      <c r="IN75" s="169"/>
      <c r="IO75" s="169"/>
      <c r="IP75" s="170"/>
      <c r="IR75" s="164"/>
      <c r="IS75" s="168"/>
      <c r="IT75" s="168"/>
      <c r="IU75" s="169"/>
      <c r="IV75" s="169"/>
      <c r="IW75" s="169"/>
      <c r="IX75" s="170"/>
      <c r="IZ75" s="164"/>
      <c r="JA75" s="168"/>
      <c r="JB75" s="168"/>
      <c r="JC75" s="169"/>
      <c r="JD75" s="169"/>
      <c r="JE75" s="169"/>
      <c r="JF75" s="170"/>
      <c r="JH75" s="164"/>
      <c r="JI75" s="168"/>
      <c r="JJ75" s="168"/>
      <c r="JK75" s="169"/>
      <c r="JL75" s="169"/>
      <c r="JM75" s="169"/>
      <c r="JN75" s="170"/>
      <c r="JP75" s="164"/>
      <c r="JQ75" s="168"/>
      <c r="JR75" s="168"/>
      <c r="JS75" s="169"/>
      <c r="JT75" s="169"/>
      <c r="JU75" s="169"/>
      <c r="JV75" s="170"/>
      <c r="JX75" s="164"/>
      <c r="JY75" s="168"/>
      <c r="JZ75" s="168"/>
      <c r="KA75" s="169"/>
      <c r="KB75" s="169"/>
      <c r="KC75" s="169"/>
      <c r="KD75" s="170"/>
      <c r="KF75" s="164"/>
      <c r="KG75" s="168"/>
      <c r="KH75" s="168"/>
      <c r="KI75" s="169"/>
      <c r="KJ75" s="169"/>
      <c r="KK75" s="169"/>
      <c r="KL75" s="170"/>
      <c r="KN75" s="164"/>
      <c r="KO75" s="168"/>
      <c r="KP75" s="168"/>
      <c r="KQ75" s="169"/>
      <c r="KR75" s="169"/>
      <c r="KS75" s="169"/>
      <c r="KT75" s="170"/>
      <c r="KV75" s="164"/>
      <c r="KW75" s="168"/>
      <c r="KX75" s="168"/>
      <c r="KY75" s="169"/>
      <c r="KZ75" s="169"/>
      <c r="LA75" s="169"/>
      <c r="LB75" s="170"/>
      <c r="LD75" s="164"/>
      <c r="LE75" s="168"/>
      <c r="LF75" s="168"/>
      <c r="LG75" s="169"/>
      <c r="LH75" s="169"/>
      <c r="LI75" s="169"/>
      <c r="LJ75" s="170"/>
      <c r="LL75" s="164"/>
      <c r="LM75" s="168"/>
      <c r="LN75" s="168"/>
      <c r="LO75" s="169"/>
      <c r="LP75" s="169"/>
      <c r="LQ75" s="169"/>
      <c r="LR75" s="170"/>
      <c r="LT75" s="164"/>
      <c r="LU75" s="168"/>
      <c r="LV75" s="168"/>
      <c r="LW75" s="169"/>
      <c r="LX75" s="169"/>
      <c r="LY75" s="169"/>
      <c r="LZ75" s="170"/>
      <c r="MB75" s="164"/>
      <c r="MC75" s="168"/>
      <c r="MD75" s="168"/>
      <c r="ME75" s="169"/>
      <c r="MF75" s="169"/>
      <c r="MG75" s="169"/>
      <c r="MH75" s="170"/>
      <c r="MJ75" s="164"/>
      <c r="MK75" s="168"/>
      <c r="ML75" s="168"/>
      <c r="MM75" s="169"/>
      <c r="MN75" s="169"/>
      <c r="MO75" s="169"/>
      <c r="MP75" s="170"/>
      <c r="MR75" s="164"/>
      <c r="MS75" s="168"/>
      <c r="MT75" s="168"/>
      <c r="MU75" s="169"/>
      <c r="MV75" s="169"/>
      <c r="MW75" s="169"/>
      <c r="MX75" s="170"/>
      <c r="MZ75" s="164"/>
      <c r="NA75" s="168"/>
      <c r="NB75" s="168"/>
      <c r="NC75" s="169"/>
      <c r="ND75" s="169"/>
      <c r="NE75" s="169"/>
      <c r="NF75" s="170"/>
      <c r="NH75" s="164"/>
      <c r="NI75" s="168"/>
      <c r="NJ75" s="168"/>
      <c r="NK75" s="169"/>
      <c r="NL75" s="169"/>
      <c r="NM75" s="169"/>
      <c r="NN75" s="170"/>
      <c r="NP75" s="164"/>
      <c r="NQ75" s="168"/>
      <c r="NR75" s="168"/>
      <c r="NS75" s="169"/>
      <c r="NT75" s="169"/>
      <c r="NU75" s="169"/>
      <c r="NV75" s="170"/>
      <c r="NX75" s="164"/>
      <c r="NY75" s="168"/>
      <c r="NZ75" s="168"/>
      <c r="OA75" s="169"/>
      <c r="OB75" s="169"/>
      <c r="OC75" s="169"/>
      <c r="OD75" s="170"/>
      <c r="OF75" s="164"/>
      <c r="OG75" s="168"/>
      <c r="OH75" s="168"/>
      <c r="OI75" s="169"/>
      <c r="OJ75" s="169"/>
      <c r="OK75" s="169"/>
      <c r="OL75" s="170"/>
      <c r="ON75" s="164"/>
      <c r="OO75" s="168"/>
      <c r="OP75" s="168"/>
      <c r="OQ75" s="169"/>
      <c r="OR75" s="169"/>
      <c r="OS75" s="169"/>
      <c r="OT75" s="170"/>
      <c r="OV75" s="164"/>
      <c r="OW75" s="168"/>
      <c r="OX75" s="168"/>
      <c r="OY75" s="169"/>
      <c r="OZ75" s="169"/>
      <c r="PA75" s="169"/>
      <c r="PB75" s="170"/>
      <c r="PD75" s="164"/>
      <c r="PE75" s="168"/>
      <c r="PF75" s="168"/>
      <c r="PG75" s="169"/>
      <c r="PH75" s="169"/>
      <c r="PI75" s="169"/>
      <c r="PJ75" s="170"/>
      <c r="PL75" s="164"/>
      <c r="PM75" s="168"/>
      <c r="PN75" s="168"/>
      <c r="PO75" s="169"/>
      <c r="PP75" s="169"/>
      <c r="PQ75" s="169"/>
      <c r="PR75" s="170"/>
      <c r="PT75" s="164"/>
      <c r="PU75" s="168"/>
      <c r="PV75" s="168"/>
      <c r="PW75" s="169"/>
      <c r="PX75" s="169"/>
      <c r="PY75" s="169"/>
      <c r="PZ75" s="170"/>
      <c r="QB75" s="164"/>
      <c r="QC75" s="168"/>
      <c r="QD75" s="168"/>
      <c r="QE75" s="169"/>
      <c r="QF75" s="169"/>
      <c r="QG75" s="169"/>
      <c r="QH75" s="170"/>
      <c r="QJ75" s="164"/>
      <c r="QK75" s="168"/>
      <c r="QL75" s="168"/>
      <c r="QM75" s="169"/>
      <c r="QN75" s="169"/>
      <c r="QO75" s="169"/>
      <c r="QP75" s="170"/>
      <c r="QR75" s="164"/>
      <c r="QS75" s="168"/>
      <c r="QT75" s="168"/>
      <c r="QU75" s="169"/>
      <c r="QV75" s="169"/>
      <c r="QW75" s="169"/>
      <c r="QX75" s="170"/>
      <c r="QZ75" s="164"/>
      <c r="RA75" s="168"/>
      <c r="RB75" s="168"/>
      <c r="RC75" s="169"/>
      <c r="RD75" s="169"/>
      <c r="RE75" s="169"/>
      <c r="RF75" s="170"/>
      <c r="RH75" s="164"/>
      <c r="RI75" s="168"/>
      <c r="RJ75" s="168"/>
      <c r="RK75" s="169"/>
      <c r="RL75" s="169"/>
      <c r="RM75" s="169"/>
      <c r="RN75" s="170"/>
      <c r="RP75" s="164"/>
      <c r="RQ75" s="168"/>
      <c r="RR75" s="168"/>
      <c r="RS75" s="169"/>
      <c r="RT75" s="169"/>
      <c r="RU75" s="169"/>
      <c r="RV75" s="170"/>
      <c r="RX75" s="164"/>
      <c r="RY75" s="168"/>
      <c r="RZ75" s="168"/>
      <c r="SA75" s="169"/>
      <c r="SB75" s="169"/>
      <c r="SC75" s="169"/>
      <c r="SD75" s="170"/>
      <c r="SF75" s="164"/>
      <c r="SG75" s="168"/>
      <c r="SH75" s="168"/>
      <c r="SI75" s="169"/>
      <c r="SJ75" s="169"/>
      <c r="SK75" s="169"/>
      <c r="SL75" s="170"/>
      <c r="SN75" s="164"/>
      <c r="SO75" s="168"/>
      <c r="SP75" s="168"/>
      <c r="SQ75" s="169"/>
      <c r="SR75" s="169"/>
      <c r="SS75" s="169"/>
      <c r="ST75" s="170"/>
      <c r="SV75" s="164"/>
      <c r="SW75" s="168"/>
      <c r="SX75" s="168"/>
      <c r="SY75" s="169"/>
      <c r="SZ75" s="169"/>
      <c r="TA75" s="169"/>
      <c r="TB75" s="170"/>
      <c r="TD75" s="164"/>
      <c r="TE75" s="168"/>
      <c r="TF75" s="168"/>
      <c r="TG75" s="169"/>
      <c r="TH75" s="169"/>
      <c r="TI75" s="169"/>
      <c r="TJ75" s="170"/>
      <c r="TL75" s="164"/>
      <c r="TM75" s="168"/>
      <c r="TN75" s="168"/>
      <c r="TO75" s="169"/>
      <c r="TP75" s="169"/>
      <c r="TQ75" s="169"/>
      <c r="TR75" s="170"/>
      <c r="TT75" s="164"/>
      <c r="TU75" s="168"/>
      <c r="TV75" s="168"/>
      <c r="TW75" s="169"/>
      <c r="TX75" s="169"/>
      <c r="TY75" s="169"/>
      <c r="TZ75" s="170"/>
      <c r="UB75" s="164"/>
      <c r="UC75" s="168"/>
      <c r="UD75" s="168"/>
      <c r="UE75" s="169"/>
      <c r="UF75" s="169"/>
      <c r="UG75" s="169"/>
      <c r="UH75" s="170"/>
      <c r="UJ75" s="164"/>
      <c r="UK75" s="168"/>
      <c r="UL75" s="168"/>
      <c r="UM75" s="169"/>
      <c r="UN75" s="169"/>
      <c r="UO75" s="169"/>
      <c r="UP75" s="170"/>
      <c r="UR75" s="164"/>
      <c r="US75" s="168"/>
      <c r="UT75" s="168"/>
      <c r="UU75" s="169"/>
      <c r="UV75" s="169"/>
      <c r="UW75" s="169"/>
      <c r="UX75" s="170"/>
      <c r="UZ75" s="164"/>
      <c r="VA75" s="168"/>
      <c r="VB75" s="168"/>
      <c r="VC75" s="169"/>
      <c r="VD75" s="169"/>
      <c r="VE75" s="169"/>
      <c r="VF75" s="170"/>
      <c r="VH75" s="164"/>
      <c r="VI75" s="168"/>
      <c r="VJ75" s="168"/>
      <c r="VK75" s="169"/>
      <c r="VL75" s="169"/>
      <c r="VM75" s="169"/>
      <c r="VN75" s="170"/>
      <c r="VP75" s="164"/>
      <c r="VQ75" s="168"/>
      <c r="VR75" s="168"/>
      <c r="VS75" s="169"/>
      <c r="VT75" s="169"/>
      <c r="VU75" s="169"/>
      <c r="VV75" s="170"/>
      <c r="VX75" s="164"/>
      <c r="VY75" s="168"/>
      <c r="VZ75" s="168"/>
      <c r="WA75" s="169"/>
      <c r="WB75" s="169"/>
      <c r="WC75" s="169"/>
      <c r="WD75" s="170"/>
      <c r="WF75" s="164"/>
      <c r="WG75" s="168"/>
      <c r="WH75" s="168"/>
      <c r="WI75" s="169"/>
      <c r="WJ75" s="169"/>
      <c r="WK75" s="169"/>
      <c r="WL75" s="170"/>
      <c r="WN75" s="164"/>
      <c r="WO75" s="168"/>
      <c r="WP75" s="168"/>
      <c r="WQ75" s="169"/>
      <c r="WR75" s="169"/>
      <c r="WS75" s="169"/>
      <c r="WT75" s="170"/>
      <c r="WV75" s="164"/>
      <c r="WW75" s="168"/>
      <c r="WX75" s="168"/>
      <c r="WY75" s="169"/>
      <c r="WZ75" s="169"/>
      <c r="XA75" s="169"/>
      <c r="XB75" s="170"/>
      <c r="XD75" s="164"/>
      <c r="XE75" s="168"/>
      <c r="XF75" s="168"/>
      <c r="XG75" s="169"/>
      <c r="XH75" s="169"/>
      <c r="XI75" s="169"/>
      <c r="XJ75" s="170"/>
      <c r="XL75" s="164"/>
      <c r="XM75" s="168"/>
      <c r="XN75" s="168"/>
      <c r="XO75" s="169"/>
      <c r="XP75" s="169"/>
      <c r="XQ75" s="169"/>
      <c r="XR75" s="170"/>
      <c r="XT75" s="164"/>
      <c r="XU75" s="168"/>
      <c r="XV75" s="168"/>
      <c r="XW75" s="169"/>
      <c r="XX75" s="169"/>
      <c r="XY75" s="169"/>
      <c r="XZ75" s="170"/>
      <c r="YB75" s="164"/>
      <c r="YC75" s="168"/>
      <c r="YD75" s="168"/>
      <c r="YE75" s="169"/>
      <c r="YF75" s="169"/>
      <c r="YG75" s="169"/>
      <c r="YH75" s="170"/>
      <c r="YJ75" s="164"/>
      <c r="YK75" s="168"/>
      <c r="YL75" s="168"/>
      <c r="YM75" s="169"/>
      <c r="YN75" s="169"/>
      <c r="YO75" s="169"/>
      <c r="YP75" s="170"/>
      <c r="YR75" s="164"/>
      <c r="YS75" s="168"/>
      <c r="YT75" s="168"/>
      <c r="YU75" s="169"/>
      <c r="YV75" s="169"/>
      <c r="YW75" s="169"/>
      <c r="YX75" s="170"/>
      <c r="YZ75" s="164"/>
      <c r="ZA75" s="168"/>
      <c r="ZB75" s="168"/>
      <c r="ZC75" s="169"/>
      <c r="ZD75" s="169"/>
      <c r="ZE75" s="169"/>
      <c r="ZF75" s="170"/>
      <c r="ZH75" s="164"/>
      <c r="ZI75" s="168"/>
      <c r="ZJ75" s="168"/>
      <c r="ZK75" s="169"/>
      <c r="ZL75" s="169"/>
      <c r="ZM75" s="169"/>
      <c r="ZN75" s="170"/>
      <c r="ZP75" s="164"/>
      <c r="ZQ75" s="168"/>
      <c r="ZR75" s="168"/>
      <c r="ZS75" s="169"/>
      <c r="ZT75" s="169"/>
      <c r="ZU75" s="169"/>
      <c r="ZV75" s="170"/>
      <c r="ZX75" s="164"/>
      <c r="ZY75" s="168"/>
      <c r="ZZ75" s="168"/>
      <c r="AAA75" s="169"/>
      <c r="AAB75" s="169"/>
      <c r="AAC75" s="169"/>
      <c r="AAD75" s="170"/>
      <c r="AAF75" s="164"/>
      <c r="AAG75" s="168"/>
      <c r="AAH75" s="168"/>
      <c r="AAI75" s="169"/>
      <c r="AAJ75" s="169"/>
      <c r="AAK75" s="169"/>
      <c r="AAL75" s="170"/>
      <c r="AAN75" s="164"/>
      <c r="AAO75" s="168"/>
      <c r="AAP75" s="168"/>
      <c r="AAQ75" s="169"/>
      <c r="AAR75" s="169"/>
      <c r="AAS75" s="169"/>
      <c r="AAT75" s="170"/>
      <c r="AAV75" s="164"/>
      <c r="AAW75" s="168"/>
      <c r="AAX75" s="168"/>
      <c r="AAY75" s="169"/>
      <c r="AAZ75" s="169"/>
      <c r="ABA75" s="169"/>
      <c r="ABB75" s="170"/>
      <c r="ABD75" s="164"/>
      <c r="ABE75" s="168"/>
      <c r="ABF75" s="168"/>
      <c r="ABG75" s="169"/>
      <c r="ABH75" s="169"/>
      <c r="ABI75" s="169"/>
      <c r="ABJ75" s="170"/>
      <c r="ABL75" s="164"/>
      <c r="ABM75" s="168"/>
      <c r="ABN75" s="168"/>
      <c r="ABO75" s="169"/>
      <c r="ABP75" s="169"/>
      <c r="ABQ75" s="169"/>
      <c r="ABR75" s="170"/>
      <c r="ABT75" s="164"/>
      <c r="ABU75" s="168"/>
      <c r="ABV75" s="168"/>
      <c r="ABW75" s="169"/>
      <c r="ABX75" s="169"/>
      <c r="ABY75" s="169"/>
      <c r="ABZ75" s="170"/>
      <c r="ACB75" s="164"/>
      <c r="ACC75" s="168"/>
      <c r="ACD75" s="168"/>
      <c r="ACE75" s="169"/>
      <c r="ACF75" s="169"/>
      <c r="ACG75" s="169"/>
      <c r="ACH75" s="170"/>
      <c r="ACJ75" s="164"/>
      <c r="ACK75" s="168"/>
      <c r="ACL75" s="168"/>
      <c r="ACM75" s="169"/>
      <c r="ACN75" s="169"/>
      <c r="ACO75" s="169"/>
      <c r="ACP75" s="170"/>
      <c r="ACR75" s="164"/>
      <c r="ACS75" s="168"/>
      <c r="ACT75" s="168"/>
      <c r="ACU75" s="169"/>
      <c r="ACV75" s="169"/>
      <c r="ACW75" s="169"/>
      <c r="ACX75" s="170"/>
      <c r="ACZ75" s="164"/>
      <c r="ADA75" s="168"/>
      <c r="ADB75" s="168"/>
      <c r="ADC75" s="169"/>
      <c r="ADD75" s="169"/>
      <c r="ADE75" s="169"/>
      <c r="ADF75" s="170"/>
      <c r="ADH75" s="164"/>
      <c r="ADI75" s="168"/>
      <c r="ADJ75" s="168"/>
      <c r="ADK75" s="169"/>
      <c r="ADL75" s="169"/>
      <c r="ADM75" s="169"/>
      <c r="ADN75" s="170"/>
      <c r="ADP75" s="164"/>
      <c r="ADQ75" s="168"/>
      <c r="ADR75" s="168"/>
      <c r="ADS75" s="169"/>
      <c r="ADT75" s="169"/>
      <c r="ADU75" s="169"/>
      <c r="ADV75" s="170"/>
      <c r="ADX75" s="164"/>
      <c r="ADY75" s="168"/>
      <c r="ADZ75" s="168"/>
      <c r="AEA75" s="169"/>
      <c r="AEB75" s="169"/>
      <c r="AEC75" s="169"/>
      <c r="AED75" s="170"/>
      <c r="AEF75" s="164"/>
      <c r="AEG75" s="168"/>
      <c r="AEH75" s="168"/>
      <c r="AEI75" s="169"/>
      <c r="AEJ75" s="169"/>
      <c r="AEK75" s="169"/>
      <c r="AEL75" s="170"/>
      <c r="AEN75" s="164"/>
      <c r="AEO75" s="168"/>
      <c r="AEP75" s="168"/>
      <c r="AEQ75" s="169"/>
      <c r="AER75" s="169"/>
      <c r="AES75" s="169"/>
      <c r="AET75" s="170"/>
      <c r="AEV75" s="164"/>
      <c r="AEW75" s="168"/>
      <c r="AEX75" s="168"/>
      <c r="AEY75" s="169"/>
      <c r="AEZ75" s="169"/>
      <c r="AFA75" s="169"/>
      <c r="AFB75" s="170"/>
      <c r="AFD75" s="164"/>
      <c r="AFE75" s="168"/>
      <c r="AFF75" s="168"/>
      <c r="AFG75" s="169"/>
      <c r="AFH75" s="169"/>
      <c r="AFI75" s="169"/>
      <c r="AFJ75" s="170"/>
      <c r="AFL75" s="164"/>
      <c r="AFM75" s="168"/>
      <c r="AFN75" s="168"/>
      <c r="AFO75" s="169"/>
      <c r="AFP75" s="169"/>
      <c r="AFQ75" s="169"/>
      <c r="AFR75" s="170"/>
      <c r="AFT75" s="164"/>
      <c r="AFU75" s="168"/>
      <c r="AFV75" s="168"/>
      <c r="AFW75" s="169"/>
      <c r="AFX75" s="169"/>
      <c r="AFY75" s="169"/>
      <c r="AFZ75" s="170"/>
      <c r="AGB75" s="164"/>
      <c r="AGC75" s="168"/>
      <c r="AGD75" s="168"/>
      <c r="AGE75" s="169"/>
      <c r="AGF75" s="169"/>
      <c r="AGG75" s="169"/>
      <c r="AGH75" s="170"/>
      <c r="AGJ75" s="164"/>
      <c r="AGK75" s="168"/>
      <c r="AGL75" s="168"/>
      <c r="AGM75" s="169"/>
      <c r="AGN75" s="169"/>
      <c r="AGO75" s="169"/>
      <c r="AGP75" s="170"/>
      <c r="AGR75" s="164"/>
      <c r="AGS75" s="168"/>
      <c r="AGT75" s="168"/>
      <c r="AGU75" s="169"/>
      <c r="AGV75" s="169"/>
      <c r="AGW75" s="169"/>
      <c r="AGX75" s="170"/>
      <c r="AGZ75" s="164"/>
      <c r="AHA75" s="168"/>
      <c r="AHB75" s="168"/>
      <c r="AHC75" s="169"/>
      <c r="AHD75" s="169"/>
      <c r="AHE75" s="169"/>
      <c r="AHF75" s="170"/>
      <c r="AHH75" s="164"/>
      <c r="AHI75" s="168"/>
      <c r="AHJ75" s="168"/>
      <c r="AHK75" s="169"/>
      <c r="AHL75" s="169"/>
      <c r="AHM75" s="169"/>
      <c r="AHN75" s="170"/>
      <c r="AHP75" s="164"/>
      <c r="AHQ75" s="168"/>
      <c r="AHR75" s="168"/>
      <c r="AHS75" s="169"/>
      <c r="AHT75" s="169"/>
      <c r="AHU75" s="169"/>
      <c r="AHV75" s="170"/>
      <c r="AHX75" s="164"/>
      <c r="AHY75" s="168"/>
      <c r="AHZ75" s="168"/>
      <c r="AIA75" s="169"/>
      <c r="AIB75" s="169"/>
      <c r="AIC75" s="169"/>
      <c r="AID75" s="170"/>
      <c r="AIF75" s="164"/>
      <c r="AIG75" s="168"/>
      <c r="AIH75" s="168"/>
      <c r="AII75" s="169"/>
      <c r="AIJ75" s="169"/>
      <c r="AIK75" s="169"/>
      <c r="AIL75" s="170"/>
      <c r="AIN75" s="164"/>
      <c r="AIO75" s="168"/>
      <c r="AIP75" s="168"/>
      <c r="AIQ75" s="169"/>
      <c r="AIR75" s="169"/>
      <c r="AIS75" s="169"/>
      <c r="AIT75" s="170"/>
      <c r="AIV75" s="164"/>
      <c r="AIW75" s="168"/>
      <c r="AIX75" s="168"/>
      <c r="AIY75" s="169"/>
      <c r="AIZ75" s="169"/>
      <c r="AJA75" s="169"/>
      <c r="AJB75" s="170"/>
      <c r="AJD75" s="164"/>
      <c r="AJE75" s="168"/>
      <c r="AJF75" s="168"/>
      <c r="AJG75" s="169"/>
      <c r="AJH75" s="169"/>
      <c r="AJI75" s="169"/>
      <c r="AJJ75" s="170"/>
      <c r="AJL75" s="164"/>
      <c r="AJM75" s="168"/>
      <c r="AJN75" s="168"/>
      <c r="AJO75" s="169"/>
      <c r="AJP75" s="169"/>
      <c r="AJQ75" s="169"/>
      <c r="AJR75" s="170"/>
      <c r="AJT75" s="164"/>
      <c r="AJU75" s="168"/>
      <c r="AJV75" s="168"/>
      <c r="AJW75" s="169"/>
      <c r="AJX75" s="169"/>
      <c r="AJY75" s="169"/>
      <c r="AJZ75" s="170"/>
      <c r="AKB75" s="164"/>
      <c r="AKC75" s="168"/>
      <c r="AKD75" s="168"/>
      <c r="AKE75" s="169"/>
      <c r="AKF75" s="169"/>
      <c r="AKG75" s="169"/>
      <c r="AKH75" s="170"/>
      <c r="AKJ75" s="164"/>
      <c r="AKK75" s="168"/>
      <c r="AKL75" s="168"/>
      <c r="AKM75" s="169"/>
      <c r="AKN75" s="169"/>
      <c r="AKO75" s="169"/>
      <c r="AKP75" s="170"/>
      <c r="AKR75" s="164"/>
      <c r="AKS75" s="168"/>
      <c r="AKT75" s="168"/>
      <c r="AKU75" s="169"/>
      <c r="AKV75" s="169"/>
      <c r="AKW75" s="169"/>
      <c r="AKX75" s="170"/>
      <c r="AKZ75" s="164"/>
      <c r="ALA75" s="168"/>
      <c r="ALB75" s="168"/>
      <c r="ALC75" s="169"/>
      <c r="ALD75" s="169"/>
      <c r="ALE75" s="169"/>
      <c r="ALF75" s="170"/>
      <c r="ALH75" s="164"/>
      <c r="ALI75" s="168"/>
      <c r="ALJ75" s="168"/>
      <c r="ALK75" s="169"/>
      <c r="ALL75" s="169"/>
      <c r="ALM75" s="169"/>
      <c r="ALN75" s="170"/>
      <c r="ALP75" s="164"/>
      <c r="ALQ75" s="168"/>
      <c r="ALR75" s="168"/>
      <c r="ALS75" s="169"/>
      <c r="ALT75" s="169"/>
      <c r="ALU75" s="169"/>
      <c r="ALV75" s="170"/>
      <c r="ALX75" s="164"/>
      <c r="ALY75" s="168"/>
      <c r="ALZ75" s="168"/>
      <c r="AMA75" s="169"/>
      <c r="AMB75" s="169"/>
      <c r="AMC75" s="169"/>
      <c r="AMD75" s="170"/>
      <c r="AMF75" s="164"/>
      <c r="AMG75" s="168"/>
      <c r="AMH75" s="168"/>
      <c r="AMI75" s="169"/>
      <c r="AMJ75" s="169"/>
      <c r="AMK75" s="169"/>
      <c r="AML75" s="170"/>
      <c r="AMN75" s="164"/>
      <c r="AMO75" s="168"/>
      <c r="AMP75" s="168"/>
      <c r="AMQ75" s="169"/>
      <c r="AMR75" s="169"/>
      <c r="AMS75" s="169"/>
      <c r="AMT75" s="170"/>
      <c r="AMV75" s="164"/>
      <c r="AMW75" s="168"/>
      <c r="AMX75" s="168"/>
      <c r="AMY75" s="169"/>
      <c r="AMZ75" s="169"/>
      <c r="ANA75" s="169"/>
      <c r="ANB75" s="170"/>
      <c r="AND75" s="164"/>
      <c r="ANE75" s="168"/>
      <c r="ANF75" s="168"/>
      <c r="ANG75" s="169"/>
      <c r="ANH75" s="169"/>
      <c r="ANI75" s="169"/>
      <c r="ANJ75" s="170"/>
      <c r="ANL75" s="164"/>
      <c r="ANM75" s="168"/>
      <c r="ANN75" s="168"/>
      <c r="ANO75" s="169"/>
      <c r="ANP75" s="169"/>
      <c r="ANQ75" s="169"/>
      <c r="ANR75" s="170"/>
      <c r="ANT75" s="164"/>
      <c r="ANU75" s="168"/>
      <c r="ANV75" s="168"/>
      <c r="ANW75" s="169"/>
      <c r="ANX75" s="169"/>
      <c r="ANY75" s="169"/>
      <c r="ANZ75" s="170"/>
      <c r="AOB75" s="164"/>
      <c r="AOC75" s="168"/>
      <c r="AOD75" s="168"/>
      <c r="AOE75" s="169"/>
      <c r="AOF75" s="169"/>
      <c r="AOG75" s="169"/>
      <c r="AOH75" s="170"/>
      <c r="AOJ75" s="164"/>
      <c r="AOK75" s="168"/>
      <c r="AOL75" s="168"/>
      <c r="AOM75" s="169"/>
      <c r="AON75" s="169"/>
      <c r="AOO75" s="169"/>
      <c r="AOP75" s="170"/>
      <c r="AOR75" s="164"/>
      <c r="AOS75" s="168"/>
      <c r="AOT75" s="168"/>
      <c r="AOU75" s="169"/>
      <c r="AOV75" s="169"/>
      <c r="AOW75" s="169"/>
      <c r="AOX75" s="170"/>
      <c r="AOZ75" s="164"/>
      <c r="APA75" s="168"/>
      <c r="APB75" s="168"/>
      <c r="APC75" s="169"/>
      <c r="APD75" s="169"/>
      <c r="APE75" s="169"/>
      <c r="APF75" s="170"/>
      <c r="APH75" s="164"/>
      <c r="API75" s="168"/>
      <c r="APJ75" s="168"/>
      <c r="APK75" s="169"/>
      <c r="APL75" s="169"/>
      <c r="APM75" s="169"/>
      <c r="APN75" s="170"/>
      <c r="APP75" s="164"/>
      <c r="APQ75" s="168"/>
      <c r="APR75" s="168"/>
      <c r="APS75" s="169"/>
      <c r="APT75" s="169"/>
      <c r="APU75" s="169"/>
      <c r="APV75" s="170"/>
      <c r="APX75" s="164"/>
      <c r="APY75" s="168"/>
      <c r="APZ75" s="168"/>
      <c r="AQA75" s="169"/>
      <c r="AQB75" s="169"/>
      <c r="AQC75" s="169"/>
      <c r="AQD75" s="170"/>
      <c r="AQF75" s="164"/>
      <c r="AQG75" s="168"/>
      <c r="AQH75" s="168"/>
      <c r="AQI75" s="169"/>
      <c r="AQJ75" s="169"/>
      <c r="AQK75" s="169"/>
      <c r="AQL75" s="170"/>
      <c r="AQN75" s="164"/>
      <c r="AQO75" s="168"/>
      <c r="AQP75" s="168"/>
      <c r="AQQ75" s="169"/>
      <c r="AQR75" s="169"/>
      <c r="AQS75" s="169"/>
      <c r="AQT75" s="170"/>
      <c r="AQV75" s="164"/>
      <c r="AQW75" s="168"/>
      <c r="AQX75" s="168"/>
      <c r="AQY75" s="169"/>
      <c r="AQZ75" s="169"/>
      <c r="ARA75" s="169"/>
      <c r="ARB75" s="170"/>
      <c r="ARD75" s="164"/>
      <c r="ARE75" s="168"/>
      <c r="ARF75" s="168"/>
      <c r="ARG75" s="169"/>
      <c r="ARH75" s="169"/>
      <c r="ARI75" s="169"/>
      <c r="ARJ75" s="170"/>
      <c r="ARL75" s="164"/>
      <c r="ARM75" s="168"/>
      <c r="ARN75" s="168"/>
      <c r="ARO75" s="169"/>
      <c r="ARP75" s="169"/>
      <c r="ARQ75" s="169"/>
      <c r="ARR75" s="170"/>
      <c r="ART75" s="164"/>
      <c r="ARU75" s="168"/>
      <c r="ARV75" s="168"/>
      <c r="ARW75" s="169"/>
      <c r="ARX75" s="169"/>
      <c r="ARY75" s="169"/>
      <c r="ARZ75" s="170"/>
      <c r="ASB75" s="164"/>
      <c r="ASC75" s="168"/>
      <c r="ASD75" s="168"/>
      <c r="ASE75" s="169"/>
      <c r="ASF75" s="169"/>
      <c r="ASG75" s="169"/>
      <c r="ASH75" s="170"/>
      <c r="ASJ75" s="164"/>
      <c r="ASK75" s="168"/>
      <c r="ASL75" s="168"/>
      <c r="ASM75" s="169"/>
      <c r="ASN75" s="169"/>
      <c r="ASO75" s="169"/>
      <c r="ASP75" s="170"/>
      <c r="ASR75" s="164"/>
      <c r="ASS75" s="168"/>
      <c r="AST75" s="168"/>
      <c r="ASU75" s="169"/>
      <c r="ASV75" s="169"/>
      <c r="ASW75" s="169"/>
      <c r="ASX75" s="170"/>
      <c r="ASZ75" s="164"/>
      <c r="ATA75" s="168"/>
      <c r="ATB75" s="168"/>
      <c r="ATC75" s="169"/>
      <c r="ATD75" s="169"/>
      <c r="ATE75" s="169"/>
      <c r="ATF75" s="170"/>
      <c r="ATH75" s="164"/>
      <c r="ATI75" s="168"/>
      <c r="ATJ75" s="168"/>
      <c r="ATK75" s="169"/>
      <c r="ATL75" s="169"/>
      <c r="ATM75" s="169"/>
      <c r="ATN75" s="170"/>
      <c r="ATP75" s="164"/>
      <c r="ATQ75" s="168"/>
      <c r="ATR75" s="168"/>
      <c r="ATS75" s="169"/>
      <c r="ATT75" s="169"/>
      <c r="ATU75" s="169"/>
      <c r="ATV75" s="170"/>
      <c r="ATX75" s="164"/>
      <c r="ATY75" s="168"/>
      <c r="ATZ75" s="168"/>
      <c r="AUA75" s="169"/>
      <c r="AUB75" s="169"/>
      <c r="AUC75" s="169"/>
      <c r="AUD75" s="170"/>
      <c r="AUF75" s="164"/>
      <c r="AUG75" s="168"/>
      <c r="AUH75" s="168"/>
      <c r="AUI75" s="169"/>
      <c r="AUJ75" s="169"/>
      <c r="AUK75" s="169"/>
      <c r="AUL75" s="170"/>
      <c r="AUN75" s="164"/>
      <c r="AUO75" s="168"/>
      <c r="AUP75" s="168"/>
      <c r="AUQ75" s="169"/>
      <c r="AUR75" s="169"/>
      <c r="AUS75" s="169"/>
      <c r="AUT75" s="170"/>
      <c r="AUV75" s="164"/>
      <c r="AUW75" s="168"/>
      <c r="AUX75" s="168"/>
      <c r="AUY75" s="169"/>
      <c r="AUZ75" s="169"/>
      <c r="AVA75" s="169"/>
      <c r="AVB75" s="170"/>
      <c r="AVD75" s="164"/>
      <c r="AVE75" s="168"/>
      <c r="AVF75" s="168"/>
      <c r="AVG75" s="169"/>
      <c r="AVH75" s="169"/>
      <c r="AVI75" s="169"/>
      <c r="AVJ75" s="170"/>
      <c r="AVL75" s="164"/>
      <c r="AVM75" s="168"/>
      <c r="AVN75" s="168"/>
      <c r="AVO75" s="169"/>
      <c r="AVP75" s="169"/>
      <c r="AVQ75" s="169"/>
      <c r="AVR75" s="170"/>
      <c r="AVT75" s="164"/>
      <c r="AVU75" s="168"/>
      <c r="AVV75" s="168"/>
      <c r="AVW75" s="169"/>
      <c r="AVX75" s="169"/>
      <c r="AVY75" s="169"/>
      <c r="AVZ75" s="170"/>
      <c r="AWB75" s="164"/>
      <c r="AWC75" s="168"/>
      <c r="AWD75" s="168"/>
      <c r="AWE75" s="169"/>
      <c r="AWF75" s="169"/>
      <c r="AWG75" s="169"/>
      <c r="AWH75" s="170"/>
      <c r="AWJ75" s="164"/>
      <c r="AWK75" s="168"/>
      <c r="AWL75" s="168"/>
      <c r="AWM75" s="169"/>
      <c r="AWN75" s="169"/>
      <c r="AWO75" s="169"/>
      <c r="AWP75" s="170"/>
      <c r="AWR75" s="164"/>
      <c r="AWS75" s="168"/>
      <c r="AWT75" s="168"/>
      <c r="AWU75" s="169"/>
      <c r="AWV75" s="169"/>
      <c r="AWW75" s="169"/>
      <c r="AWX75" s="170"/>
      <c r="AWZ75" s="164"/>
      <c r="AXA75" s="168"/>
      <c r="AXB75" s="168"/>
      <c r="AXC75" s="169"/>
      <c r="AXD75" s="169"/>
      <c r="AXE75" s="169"/>
      <c r="AXF75" s="170"/>
      <c r="AXH75" s="164"/>
      <c r="AXI75" s="168"/>
      <c r="AXJ75" s="168"/>
      <c r="AXK75" s="169"/>
      <c r="AXL75" s="169"/>
      <c r="AXM75" s="169"/>
      <c r="AXN75" s="170"/>
      <c r="AXP75" s="164"/>
      <c r="AXQ75" s="168"/>
      <c r="AXR75" s="168"/>
      <c r="AXS75" s="169"/>
      <c r="AXT75" s="169"/>
      <c r="AXU75" s="169"/>
      <c r="AXV75" s="170"/>
      <c r="AXX75" s="164"/>
      <c r="AXY75" s="168"/>
      <c r="AXZ75" s="168"/>
      <c r="AYA75" s="169"/>
      <c r="AYB75" s="169"/>
      <c r="AYC75" s="169"/>
      <c r="AYD75" s="170"/>
      <c r="AYF75" s="164"/>
      <c r="AYG75" s="168"/>
      <c r="AYH75" s="168"/>
      <c r="AYI75" s="169"/>
      <c r="AYJ75" s="169"/>
      <c r="AYK75" s="169"/>
      <c r="AYL75" s="170"/>
      <c r="AYN75" s="164"/>
      <c r="AYO75" s="168"/>
      <c r="AYP75" s="168"/>
      <c r="AYQ75" s="169"/>
      <c r="AYR75" s="169"/>
      <c r="AYS75" s="169"/>
      <c r="AYT75" s="170"/>
      <c r="AYV75" s="164"/>
      <c r="AYW75" s="168"/>
      <c r="AYX75" s="168"/>
      <c r="AYY75" s="169"/>
      <c r="AYZ75" s="169"/>
      <c r="AZA75" s="169"/>
      <c r="AZB75" s="170"/>
      <c r="AZD75" s="164"/>
      <c r="AZE75" s="168"/>
      <c r="AZF75" s="168"/>
      <c r="AZG75" s="169"/>
      <c r="AZH75" s="169"/>
      <c r="AZI75" s="169"/>
      <c r="AZJ75" s="170"/>
      <c r="AZL75" s="164"/>
      <c r="AZM75" s="168"/>
      <c r="AZN75" s="168"/>
      <c r="AZO75" s="169"/>
      <c r="AZP75" s="169"/>
      <c r="AZQ75" s="169"/>
      <c r="AZR75" s="170"/>
      <c r="AZT75" s="164"/>
      <c r="AZU75" s="168"/>
      <c r="AZV75" s="168"/>
      <c r="AZW75" s="169"/>
      <c r="AZX75" s="169"/>
      <c r="AZY75" s="169"/>
      <c r="AZZ75" s="170"/>
      <c r="BAB75" s="164"/>
      <c r="BAC75" s="168"/>
      <c r="BAD75" s="168"/>
      <c r="BAE75" s="169"/>
      <c r="BAF75" s="169"/>
      <c r="BAG75" s="169"/>
      <c r="BAH75" s="170"/>
      <c r="BAJ75" s="164"/>
      <c r="BAK75" s="168"/>
      <c r="BAL75" s="168"/>
      <c r="BAM75" s="169"/>
      <c r="BAN75" s="169"/>
      <c r="BAO75" s="169"/>
      <c r="BAP75" s="170"/>
      <c r="BAR75" s="164"/>
      <c r="BAS75" s="168"/>
      <c r="BAT75" s="168"/>
      <c r="BAU75" s="169"/>
      <c r="BAV75" s="169"/>
      <c r="BAW75" s="169"/>
      <c r="BAX75" s="170"/>
      <c r="BAZ75" s="164"/>
      <c r="BBA75" s="168"/>
      <c r="BBB75" s="168"/>
      <c r="BBC75" s="169"/>
      <c r="BBD75" s="169"/>
      <c r="BBE75" s="169"/>
      <c r="BBF75" s="170"/>
      <c r="BBH75" s="164"/>
      <c r="BBI75" s="168"/>
      <c r="BBJ75" s="168"/>
      <c r="BBK75" s="169"/>
      <c r="BBL75" s="169"/>
      <c r="BBM75" s="169"/>
      <c r="BBN75" s="170"/>
      <c r="BBP75" s="164"/>
      <c r="BBQ75" s="168"/>
      <c r="BBR75" s="168"/>
      <c r="BBS75" s="169"/>
      <c r="BBT75" s="169"/>
      <c r="BBU75" s="169"/>
      <c r="BBV75" s="170"/>
      <c r="BBX75" s="164"/>
      <c r="BBY75" s="168"/>
      <c r="BBZ75" s="168"/>
      <c r="BCA75" s="169"/>
      <c r="BCB75" s="169"/>
      <c r="BCC75" s="169"/>
      <c r="BCD75" s="170"/>
      <c r="BCF75" s="164"/>
      <c r="BCG75" s="168"/>
      <c r="BCH75" s="168"/>
      <c r="BCI75" s="169"/>
      <c r="BCJ75" s="169"/>
      <c r="BCK75" s="169"/>
      <c r="BCL75" s="170"/>
      <c r="BCN75" s="164"/>
      <c r="BCO75" s="168"/>
      <c r="BCP75" s="168"/>
      <c r="BCQ75" s="169"/>
      <c r="BCR75" s="169"/>
      <c r="BCS75" s="169"/>
      <c r="BCT75" s="170"/>
      <c r="BCV75" s="164"/>
      <c r="BCW75" s="168"/>
      <c r="BCX75" s="168"/>
      <c r="BCY75" s="169"/>
      <c r="BCZ75" s="169"/>
      <c r="BDA75" s="169"/>
      <c r="BDB75" s="170"/>
      <c r="BDD75" s="164"/>
      <c r="BDE75" s="168"/>
      <c r="BDF75" s="168"/>
      <c r="BDG75" s="169"/>
      <c r="BDH75" s="169"/>
      <c r="BDI75" s="169"/>
      <c r="BDJ75" s="170"/>
      <c r="BDL75" s="164"/>
      <c r="BDM75" s="168"/>
      <c r="BDN75" s="168"/>
      <c r="BDO75" s="169"/>
      <c r="BDP75" s="169"/>
      <c r="BDQ75" s="169"/>
      <c r="BDR75" s="170"/>
      <c r="BDT75" s="164"/>
      <c r="BDU75" s="168"/>
      <c r="BDV75" s="168"/>
      <c r="BDW75" s="169"/>
      <c r="BDX75" s="169"/>
      <c r="BDY75" s="169"/>
      <c r="BDZ75" s="170"/>
      <c r="BEB75" s="164"/>
      <c r="BEC75" s="168"/>
      <c r="BED75" s="168"/>
      <c r="BEE75" s="169"/>
      <c r="BEF75" s="169"/>
      <c r="BEG75" s="169"/>
      <c r="BEH75" s="170"/>
      <c r="BEJ75" s="164"/>
      <c r="BEK75" s="168"/>
      <c r="BEL75" s="168"/>
      <c r="BEM75" s="169"/>
      <c r="BEN75" s="169"/>
      <c r="BEO75" s="169"/>
      <c r="BEP75" s="170"/>
      <c r="BER75" s="164"/>
      <c r="BES75" s="168"/>
      <c r="BET75" s="168"/>
      <c r="BEU75" s="169"/>
      <c r="BEV75" s="169"/>
      <c r="BEW75" s="169"/>
      <c r="BEX75" s="170"/>
      <c r="BEZ75" s="164"/>
      <c r="BFA75" s="168"/>
      <c r="BFB75" s="168"/>
      <c r="BFC75" s="169"/>
      <c r="BFD75" s="169"/>
      <c r="BFE75" s="169"/>
      <c r="BFF75" s="170"/>
      <c r="BFH75" s="164"/>
      <c r="BFI75" s="168"/>
      <c r="BFJ75" s="168"/>
      <c r="BFK75" s="169"/>
      <c r="BFL75" s="169"/>
      <c r="BFM75" s="169"/>
      <c r="BFN75" s="170"/>
      <c r="BFP75" s="164"/>
      <c r="BFQ75" s="168"/>
      <c r="BFR75" s="168"/>
      <c r="BFS75" s="169"/>
      <c r="BFT75" s="169"/>
      <c r="BFU75" s="169"/>
      <c r="BFV75" s="170"/>
      <c r="BFX75" s="164"/>
      <c r="BFY75" s="168"/>
      <c r="BFZ75" s="168"/>
      <c r="BGA75" s="169"/>
      <c r="BGB75" s="169"/>
      <c r="BGC75" s="169"/>
      <c r="BGD75" s="170"/>
      <c r="BGF75" s="164"/>
      <c r="BGG75" s="168"/>
      <c r="BGH75" s="168"/>
      <c r="BGI75" s="169"/>
      <c r="BGJ75" s="169"/>
      <c r="BGK75" s="169"/>
      <c r="BGL75" s="170"/>
      <c r="BGN75" s="164"/>
      <c r="BGO75" s="168"/>
      <c r="BGP75" s="168"/>
      <c r="BGQ75" s="169"/>
      <c r="BGR75" s="169"/>
      <c r="BGS75" s="169"/>
      <c r="BGT75" s="170"/>
      <c r="BGV75" s="164"/>
      <c r="BGW75" s="168"/>
      <c r="BGX75" s="168"/>
      <c r="BGY75" s="169"/>
      <c r="BGZ75" s="169"/>
      <c r="BHA75" s="169"/>
      <c r="BHB75" s="170"/>
      <c r="BHD75" s="164"/>
      <c r="BHE75" s="168"/>
      <c r="BHF75" s="168"/>
      <c r="BHG75" s="169"/>
      <c r="BHH75" s="169"/>
      <c r="BHI75" s="169"/>
      <c r="BHJ75" s="170"/>
      <c r="BHL75" s="164"/>
      <c r="BHM75" s="168"/>
      <c r="BHN75" s="168"/>
      <c r="BHO75" s="169"/>
      <c r="BHP75" s="169"/>
      <c r="BHQ75" s="169"/>
      <c r="BHR75" s="170"/>
      <c r="BHT75" s="164"/>
      <c r="BHU75" s="168"/>
      <c r="BHV75" s="168"/>
      <c r="BHW75" s="169"/>
      <c r="BHX75" s="169"/>
      <c r="BHY75" s="169"/>
      <c r="BHZ75" s="170"/>
      <c r="BIB75" s="164"/>
      <c r="BIC75" s="168"/>
      <c r="BID75" s="168"/>
      <c r="BIE75" s="169"/>
      <c r="BIF75" s="169"/>
      <c r="BIG75" s="169"/>
      <c r="BIH75" s="170"/>
      <c r="BIJ75" s="164"/>
      <c r="BIK75" s="168"/>
      <c r="BIL75" s="168"/>
      <c r="BIM75" s="169"/>
      <c r="BIN75" s="169"/>
      <c r="BIO75" s="169"/>
      <c r="BIP75" s="170"/>
      <c r="BIR75" s="164"/>
      <c r="BIS75" s="168"/>
      <c r="BIT75" s="168"/>
      <c r="BIU75" s="169"/>
      <c r="BIV75" s="169"/>
      <c r="BIW75" s="169"/>
      <c r="BIX75" s="170"/>
      <c r="BIZ75" s="164"/>
      <c r="BJA75" s="168"/>
      <c r="BJB75" s="168"/>
      <c r="BJC75" s="169"/>
      <c r="BJD75" s="169"/>
      <c r="BJE75" s="169"/>
      <c r="BJF75" s="170"/>
      <c r="BJH75" s="164"/>
      <c r="BJI75" s="168"/>
      <c r="BJJ75" s="168"/>
      <c r="BJK75" s="169"/>
      <c r="BJL75" s="169"/>
      <c r="BJM75" s="169"/>
      <c r="BJN75" s="170"/>
      <c r="BJP75" s="164"/>
      <c r="BJQ75" s="168"/>
      <c r="BJR75" s="168"/>
      <c r="BJS75" s="169"/>
      <c r="BJT75" s="169"/>
      <c r="BJU75" s="169"/>
      <c r="BJV75" s="170"/>
      <c r="BJX75" s="164"/>
      <c r="BJY75" s="168"/>
      <c r="BJZ75" s="168"/>
      <c r="BKA75" s="169"/>
      <c r="BKB75" s="169"/>
      <c r="BKC75" s="169"/>
      <c r="BKD75" s="170"/>
      <c r="BKF75" s="164"/>
      <c r="BKG75" s="168"/>
      <c r="BKH75" s="168"/>
      <c r="BKI75" s="169"/>
      <c r="BKJ75" s="169"/>
      <c r="BKK75" s="169"/>
      <c r="BKL75" s="170"/>
      <c r="BKN75" s="164"/>
      <c r="BKO75" s="168"/>
      <c r="BKP75" s="168"/>
      <c r="BKQ75" s="169"/>
      <c r="BKR75" s="169"/>
      <c r="BKS75" s="169"/>
      <c r="BKT75" s="170"/>
      <c r="BKV75" s="164"/>
      <c r="BKW75" s="168"/>
      <c r="BKX75" s="168"/>
      <c r="BKY75" s="169"/>
      <c r="BKZ75" s="169"/>
      <c r="BLA75" s="169"/>
      <c r="BLB75" s="170"/>
      <c r="BLD75" s="164"/>
      <c r="BLE75" s="168"/>
      <c r="BLF75" s="168"/>
      <c r="BLG75" s="169"/>
      <c r="BLH75" s="169"/>
      <c r="BLI75" s="169"/>
      <c r="BLJ75" s="170"/>
      <c r="BLL75" s="164"/>
      <c r="BLM75" s="168"/>
      <c r="BLN75" s="168"/>
      <c r="BLO75" s="169"/>
      <c r="BLP75" s="169"/>
      <c r="BLQ75" s="169"/>
      <c r="BLR75" s="170"/>
      <c r="BLT75" s="164"/>
      <c r="BLU75" s="168"/>
      <c r="BLV75" s="168"/>
      <c r="BLW75" s="169"/>
      <c r="BLX75" s="169"/>
      <c r="BLY75" s="169"/>
      <c r="BLZ75" s="170"/>
      <c r="BMB75" s="164"/>
      <c r="BMC75" s="168"/>
      <c r="BMD75" s="168"/>
      <c r="BME75" s="169"/>
      <c r="BMF75" s="169"/>
      <c r="BMG75" s="169"/>
      <c r="BMH75" s="170"/>
      <c r="BMJ75" s="164"/>
      <c r="BMK75" s="168"/>
      <c r="BML75" s="168"/>
      <c r="BMM75" s="169"/>
      <c r="BMN75" s="169"/>
      <c r="BMO75" s="169"/>
      <c r="BMP75" s="170"/>
      <c r="BMR75" s="164"/>
      <c r="BMS75" s="168"/>
      <c r="BMT75" s="168"/>
      <c r="BMU75" s="169"/>
      <c r="BMV75" s="169"/>
      <c r="BMW75" s="169"/>
      <c r="BMX75" s="170"/>
      <c r="BMZ75" s="164"/>
      <c r="BNA75" s="168"/>
      <c r="BNB75" s="168"/>
      <c r="BNC75" s="169"/>
      <c r="BND75" s="169"/>
      <c r="BNE75" s="169"/>
      <c r="BNF75" s="170"/>
      <c r="BNH75" s="164"/>
      <c r="BNI75" s="168"/>
      <c r="BNJ75" s="168"/>
      <c r="BNK75" s="169"/>
      <c r="BNL75" s="169"/>
      <c r="BNM75" s="169"/>
      <c r="BNN75" s="170"/>
      <c r="BNP75" s="164"/>
      <c r="BNQ75" s="168"/>
      <c r="BNR75" s="168"/>
      <c r="BNS75" s="169"/>
      <c r="BNT75" s="169"/>
      <c r="BNU75" s="169"/>
      <c r="BNV75" s="170"/>
      <c r="BNX75" s="164"/>
      <c r="BNY75" s="168"/>
      <c r="BNZ75" s="168"/>
      <c r="BOA75" s="169"/>
      <c r="BOB75" s="169"/>
      <c r="BOC75" s="169"/>
      <c r="BOD75" s="170"/>
      <c r="BOF75" s="164"/>
      <c r="BOG75" s="168"/>
      <c r="BOH75" s="168"/>
      <c r="BOI75" s="169"/>
      <c r="BOJ75" s="169"/>
      <c r="BOK75" s="169"/>
      <c r="BOL75" s="170"/>
      <c r="BON75" s="164"/>
      <c r="BOO75" s="168"/>
      <c r="BOP75" s="168"/>
      <c r="BOQ75" s="169"/>
      <c r="BOR75" s="169"/>
      <c r="BOS75" s="169"/>
      <c r="BOT75" s="170"/>
      <c r="BOV75" s="164"/>
      <c r="BOW75" s="168"/>
      <c r="BOX75" s="168"/>
      <c r="BOY75" s="169"/>
      <c r="BOZ75" s="169"/>
      <c r="BPA75" s="169"/>
      <c r="BPB75" s="170"/>
      <c r="BPD75" s="164"/>
      <c r="BPE75" s="168"/>
      <c r="BPF75" s="168"/>
      <c r="BPG75" s="169"/>
      <c r="BPH75" s="169"/>
      <c r="BPI75" s="169"/>
      <c r="BPJ75" s="170"/>
      <c r="BPL75" s="164"/>
      <c r="BPM75" s="168"/>
      <c r="BPN75" s="168"/>
      <c r="BPO75" s="169"/>
      <c r="BPP75" s="169"/>
      <c r="BPQ75" s="169"/>
      <c r="BPR75" s="170"/>
      <c r="BPT75" s="164"/>
      <c r="BPU75" s="168"/>
      <c r="BPV75" s="168"/>
      <c r="BPW75" s="169"/>
      <c r="BPX75" s="169"/>
      <c r="BPY75" s="169"/>
      <c r="BPZ75" s="170"/>
      <c r="BQB75" s="164"/>
      <c r="BQC75" s="168"/>
      <c r="BQD75" s="168"/>
      <c r="BQE75" s="169"/>
      <c r="BQF75" s="169"/>
      <c r="BQG75" s="169"/>
      <c r="BQH75" s="170"/>
      <c r="BQJ75" s="164"/>
      <c r="BQK75" s="168"/>
      <c r="BQL75" s="168"/>
      <c r="BQM75" s="169"/>
      <c r="BQN75" s="169"/>
      <c r="BQO75" s="169"/>
      <c r="BQP75" s="170"/>
      <c r="BQR75" s="164"/>
      <c r="BQS75" s="168"/>
      <c r="BQT75" s="168"/>
      <c r="BQU75" s="169"/>
      <c r="BQV75" s="169"/>
      <c r="BQW75" s="169"/>
      <c r="BQX75" s="170"/>
      <c r="BQZ75" s="164"/>
      <c r="BRA75" s="168"/>
      <c r="BRB75" s="168"/>
      <c r="BRC75" s="169"/>
      <c r="BRD75" s="169"/>
      <c r="BRE75" s="169"/>
      <c r="BRF75" s="170"/>
      <c r="BRH75" s="164"/>
      <c r="BRI75" s="168"/>
      <c r="BRJ75" s="168"/>
      <c r="BRK75" s="169"/>
      <c r="BRL75" s="169"/>
      <c r="BRM75" s="169"/>
      <c r="BRN75" s="170"/>
      <c r="BRP75" s="164"/>
      <c r="BRQ75" s="168"/>
      <c r="BRR75" s="168"/>
      <c r="BRS75" s="169"/>
      <c r="BRT75" s="169"/>
      <c r="BRU75" s="169"/>
      <c r="BRV75" s="170"/>
      <c r="BRX75" s="164"/>
      <c r="BRY75" s="168"/>
      <c r="BRZ75" s="168"/>
      <c r="BSA75" s="169"/>
      <c r="BSB75" s="169"/>
      <c r="BSC75" s="169"/>
      <c r="BSD75" s="170"/>
      <c r="BSF75" s="164"/>
      <c r="BSG75" s="168"/>
      <c r="BSH75" s="168"/>
      <c r="BSI75" s="169"/>
      <c r="BSJ75" s="169"/>
      <c r="BSK75" s="169"/>
      <c r="BSL75" s="170"/>
      <c r="BSN75" s="164"/>
      <c r="BSO75" s="168"/>
      <c r="BSP75" s="168"/>
      <c r="BSQ75" s="169"/>
      <c r="BSR75" s="169"/>
      <c r="BSS75" s="169"/>
      <c r="BST75" s="170"/>
      <c r="BSV75" s="164"/>
      <c r="BSW75" s="168"/>
      <c r="BSX75" s="168"/>
      <c r="BSY75" s="169"/>
      <c r="BSZ75" s="169"/>
      <c r="BTA75" s="169"/>
      <c r="BTB75" s="170"/>
      <c r="BTD75" s="164"/>
      <c r="BTE75" s="168"/>
      <c r="BTF75" s="168"/>
      <c r="BTG75" s="169"/>
      <c r="BTH75" s="169"/>
      <c r="BTI75" s="169"/>
      <c r="BTJ75" s="170"/>
      <c r="BTL75" s="164"/>
      <c r="BTM75" s="168"/>
      <c r="BTN75" s="168"/>
      <c r="BTO75" s="169"/>
      <c r="BTP75" s="169"/>
      <c r="BTQ75" s="169"/>
      <c r="BTR75" s="170"/>
      <c r="BTT75" s="164"/>
      <c r="BTU75" s="168"/>
      <c r="BTV75" s="168"/>
      <c r="BTW75" s="169"/>
      <c r="BTX75" s="169"/>
      <c r="BTY75" s="169"/>
      <c r="BTZ75" s="170"/>
      <c r="BUB75" s="164"/>
      <c r="BUC75" s="168"/>
      <c r="BUD75" s="168"/>
      <c r="BUE75" s="169"/>
      <c r="BUF75" s="169"/>
      <c r="BUG75" s="169"/>
      <c r="BUH75" s="170"/>
      <c r="BUJ75" s="164"/>
      <c r="BUK75" s="168"/>
      <c r="BUL75" s="168"/>
      <c r="BUM75" s="169"/>
      <c r="BUN75" s="169"/>
      <c r="BUO75" s="169"/>
      <c r="BUP75" s="170"/>
      <c r="BUR75" s="164"/>
      <c r="BUS75" s="168"/>
      <c r="BUT75" s="168"/>
      <c r="BUU75" s="169"/>
      <c r="BUV75" s="169"/>
      <c r="BUW75" s="169"/>
      <c r="BUX75" s="170"/>
      <c r="BUZ75" s="164"/>
      <c r="BVA75" s="168"/>
      <c r="BVB75" s="168"/>
      <c r="BVC75" s="169"/>
      <c r="BVD75" s="169"/>
      <c r="BVE75" s="169"/>
      <c r="BVF75" s="170"/>
      <c r="BVH75" s="164"/>
      <c r="BVI75" s="168"/>
      <c r="BVJ75" s="168"/>
      <c r="BVK75" s="169"/>
      <c r="BVL75" s="169"/>
      <c r="BVM75" s="169"/>
      <c r="BVN75" s="170"/>
      <c r="BVP75" s="164"/>
      <c r="BVQ75" s="168"/>
      <c r="BVR75" s="168"/>
      <c r="BVS75" s="169"/>
      <c r="BVT75" s="169"/>
      <c r="BVU75" s="169"/>
      <c r="BVV75" s="170"/>
      <c r="BVX75" s="164"/>
      <c r="BVY75" s="168"/>
      <c r="BVZ75" s="168"/>
      <c r="BWA75" s="169"/>
      <c r="BWB75" s="169"/>
      <c r="BWC75" s="169"/>
      <c r="BWD75" s="170"/>
      <c r="BWF75" s="164"/>
      <c r="BWG75" s="168"/>
      <c r="BWH75" s="168"/>
      <c r="BWI75" s="169"/>
      <c r="BWJ75" s="169"/>
      <c r="BWK75" s="169"/>
      <c r="BWL75" s="170"/>
      <c r="BWN75" s="164"/>
      <c r="BWO75" s="168"/>
      <c r="BWP75" s="168"/>
      <c r="BWQ75" s="169"/>
      <c r="BWR75" s="169"/>
      <c r="BWS75" s="169"/>
      <c r="BWT75" s="170"/>
      <c r="BWV75" s="164"/>
      <c r="BWW75" s="168"/>
      <c r="BWX75" s="168"/>
      <c r="BWY75" s="169"/>
      <c r="BWZ75" s="169"/>
      <c r="BXA75" s="169"/>
      <c r="BXB75" s="170"/>
      <c r="BXD75" s="164"/>
      <c r="BXE75" s="168"/>
      <c r="BXF75" s="168"/>
      <c r="BXG75" s="169"/>
      <c r="BXH75" s="169"/>
      <c r="BXI75" s="169"/>
      <c r="BXJ75" s="170"/>
      <c r="BXL75" s="164"/>
      <c r="BXM75" s="168"/>
      <c r="BXN75" s="168"/>
      <c r="BXO75" s="169"/>
      <c r="BXP75" s="169"/>
      <c r="BXQ75" s="169"/>
      <c r="BXR75" s="170"/>
      <c r="BXT75" s="164"/>
      <c r="BXU75" s="168"/>
      <c r="BXV75" s="168"/>
      <c r="BXW75" s="169"/>
      <c r="BXX75" s="169"/>
      <c r="BXY75" s="169"/>
      <c r="BXZ75" s="170"/>
      <c r="BYB75" s="164"/>
      <c r="BYC75" s="168"/>
      <c r="BYD75" s="168"/>
      <c r="BYE75" s="169"/>
      <c r="BYF75" s="169"/>
      <c r="BYG75" s="169"/>
      <c r="BYH75" s="170"/>
      <c r="BYJ75" s="164"/>
      <c r="BYK75" s="168"/>
      <c r="BYL75" s="168"/>
      <c r="BYM75" s="169"/>
      <c r="BYN75" s="169"/>
      <c r="BYO75" s="169"/>
      <c r="BYP75" s="170"/>
      <c r="BYR75" s="164"/>
      <c r="BYS75" s="168"/>
      <c r="BYT75" s="168"/>
      <c r="BYU75" s="169"/>
      <c r="BYV75" s="169"/>
      <c r="BYW75" s="169"/>
      <c r="BYX75" s="170"/>
      <c r="BYZ75" s="164"/>
      <c r="BZA75" s="168"/>
      <c r="BZB75" s="168"/>
      <c r="BZC75" s="169"/>
      <c r="BZD75" s="169"/>
      <c r="BZE75" s="169"/>
      <c r="BZF75" s="170"/>
      <c r="BZH75" s="164"/>
      <c r="BZI75" s="168"/>
      <c r="BZJ75" s="168"/>
      <c r="BZK75" s="169"/>
      <c r="BZL75" s="169"/>
      <c r="BZM75" s="169"/>
      <c r="BZN75" s="170"/>
      <c r="BZP75" s="164"/>
      <c r="BZQ75" s="168"/>
      <c r="BZR75" s="168"/>
      <c r="BZS75" s="169"/>
      <c r="BZT75" s="169"/>
      <c r="BZU75" s="169"/>
      <c r="BZV75" s="170"/>
      <c r="BZX75" s="164"/>
      <c r="BZY75" s="168"/>
      <c r="BZZ75" s="168"/>
      <c r="CAA75" s="169"/>
      <c r="CAB75" s="169"/>
      <c r="CAC75" s="169"/>
      <c r="CAD75" s="170"/>
      <c r="CAF75" s="164"/>
      <c r="CAG75" s="168"/>
      <c r="CAH75" s="168"/>
      <c r="CAI75" s="169"/>
      <c r="CAJ75" s="169"/>
      <c r="CAK75" s="169"/>
      <c r="CAL75" s="170"/>
      <c r="CAN75" s="164"/>
      <c r="CAO75" s="168"/>
      <c r="CAP75" s="168"/>
      <c r="CAQ75" s="169"/>
      <c r="CAR75" s="169"/>
      <c r="CAS75" s="169"/>
      <c r="CAT75" s="170"/>
      <c r="CAV75" s="164"/>
      <c r="CAW75" s="168"/>
      <c r="CAX75" s="168"/>
      <c r="CAY75" s="169"/>
      <c r="CAZ75" s="169"/>
      <c r="CBA75" s="169"/>
      <c r="CBB75" s="170"/>
      <c r="CBD75" s="164"/>
      <c r="CBE75" s="168"/>
      <c r="CBF75" s="168"/>
      <c r="CBG75" s="169"/>
      <c r="CBH75" s="169"/>
      <c r="CBI75" s="169"/>
      <c r="CBJ75" s="170"/>
      <c r="CBL75" s="164"/>
      <c r="CBM75" s="168"/>
      <c r="CBN75" s="168"/>
      <c r="CBO75" s="169"/>
      <c r="CBP75" s="169"/>
      <c r="CBQ75" s="169"/>
      <c r="CBR75" s="170"/>
      <c r="CBT75" s="164"/>
      <c r="CBU75" s="168"/>
      <c r="CBV75" s="168"/>
      <c r="CBW75" s="169"/>
      <c r="CBX75" s="169"/>
      <c r="CBY75" s="169"/>
      <c r="CBZ75" s="170"/>
      <c r="CCB75" s="164"/>
      <c r="CCC75" s="168"/>
      <c r="CCD75" s="168"/>
      <c r="CCE75" s="169"/>
      <c r="CCF75" s="169"/>
      <c r="CCG75" s="169"/>
      <c r="CCH75" s="170"/>
      <c r="CCJ75" s="164"/>
      <c r="CCK75" s="168"/>
      <c r="CCL75" s="168"/>
      <c r="CCM75" s="169"/>
      <c r="CCN75" s="169"/>
      <c r="CCO75" s="169"/>
      <c r="CCP75" s="170"/>
      <c r="CCR75" s="164"/>
      <c r="CCS75" s="168"/>
      <c r="CCT75" s="168"/>
      <c r="CCU75" s="169"/>
      <c r="CCV75" s="169"/>
      <c r="CCW75" s="169"/>
      <c r="CCX75" s="170"/>
      <c r="CCZ75" s="164"/>
      <c r="CDA75" s="168"/>
      <c r="CDB75" s="168"/>
      <c r="CDC75" s="169"/>
      <c r="CDD75" s="169"/>
      <c r="CDE75" s="169"/>
      <c r="CDF75" s="170"/>
      <c r="CDH75" s="164"/>
      <c r="CDI75" s="168"/>
      <c r="CDJ75" s="168"/>
      <c r="CDK75" s="169"/>
      <c r="CDL75" s="169"/>
      <c r="CDM75" s="169"/>
      <c r="CDN75" s="170"/>
      <c r="CDP75" s="164"/>
      <c r="CDQ75" s="168"/>
      <c r="CDR75" s="168"/>
      <c r="CDS75" s="169"/>
      <c r="CDT75" s="169"/>
      <c r="CDU75" s="169"/>
      <c r="CDV75" s="170"/>
      <c r="CDX75" s="164"/>
      <c r="CDY75" s="168"/>
      <c r="CDZ75" s="168"/>
      <c r="CEA75" s="169"/>
      <c r="CEB75" s="169"/>
      <c r="CEC75" s="169"/>
      <c r="CED75" s="170"/>
      <c r="CEF75" s="164"/>
      <c r="CEG75" s="168"/>
      <c r="CEH75" s="168"/>
      <c r="CEI75" s="169"/>
      <c r="CEJ75" s="169"/>
      <c r="CEK75" s="169"/>
      <c r="CEL75" s="170"/>
      <c r="CEN75" s="164"/>
      <c r="CEO75" s="168"/>
      <c r="CEP75" s="168"/>
      <c r="CEQ75" s="169"/>
      <c r="CER75" s="169"/>
      <c r="CES75" s="169"/>
      <c r="CET75" s="170"/>
      <c r="CEV75" s="164"/>
      <c r="CEW75" s="168"/>
      <c r="CEX75" s="168"/>
      <c r="CEY75" s="169"/>
      <c r="CEZ75" s="169"/>
      <c r="CFA75" s="169"/>
      <c r="CFB75" s="170"/>
      <c r="CFD75" s="164"/>
      <c r="CFE75" s="168"/>
      <c r="CFF75" s="168"/>
      <c r="CFG75" s="169"/>
      <c r="CFH75" s="169"/>
      <c r="CFI75" s="169"/>
      <c r="CFJ75" s="170"/>
      <c r="CFL75" s="164"/>
      <c r="CFM75" s="168"/>
      <c r="CFN75" s="168"/>
      <c r="CFO75" s="169"/>
      <c r="CFP75" s="169"/>
      <c r="CFQ75" s="169"/>
      <c r="CFR75" s="170"/>
      <c r="CFT75" s="164"/>
      <c r="CFU75" s="168"/>
      <c r="CFV75" s="168"/>
      <c r="CFW75" s="169"/>
      <c r="CFX75" s="169"/>
      <c r="CFY75" s="169"/>
      <c r="CFZ75" s="170"/>
      <c r="CGB75" s="164"/>
      <c r="CGC75" s="168"/>
      <c r="CGD75" s="168"/>
      <c r="CGE75" s="169"/>
      <c r="CGF75" s="169"/>
      <c r="CGG75" s="169"/>
      <c r="CGH75" s="170"/>
      <c r="CGJ75" s="164"/>
      <c r="CGK75" s="168"/>
      <c r="CGL75" s="168"/>
      <c r="CGM75" s="169"/>
      <c r="CGN75" s="169"/>
      <c r="CGO75" s="169"/>
      <c r="CGP75" s="170"/>
      <c r="CGR75" s="164"/>
      <c r="CGS75" s="168"/>
      <c r="CGT75" s="168"/>
      <c r="CGU75" s="169"/>
      <c r="CGV75" s="169"/>
      <c r="CGW75" s="169"/>
      <c r="CGX75" s="170"/>
      <c r="CGZ75" s="164"/>
      <c r="CHA75" s="168"/>
      <c r="CHB75" s="168"/>
      <c r="CHC75" s="169"/>
      <c r="CHD75" s="169"/>
      <c r="CHE75" s="169"/>
      <c r="CHF75" s="170"/>
      <c r="CHH75" s="164"/>
      <c r="CHI75" s="168"/>
      <c r="CHJ75" s="168"/>
      <c r="CHK75" s="169"/>
      <c r="CHL75" s="169"/>
      <c r="CHM75" s="169"/>
      <c r="CHN75" s="170"/>
      <c r="CHP75" s="164"/>
      <c r="CHQ75" s="168"/>
      <c r="CHR75" s="168"/>
      <c r="CHS75" s="169"/>
      <c r="CHT75" s="169"/>
      <c r="CHU75" s="169"/>
      <c r="CHV75" s="170"/>
      <c r="CHX75" s="164"/>
      <c r="CHY75" s="168"/>
      <c r="CHZ75" s="168"/>
      <c r="CIA75" s="169"/>
      <c r="CIB75" s="169"/>
      <c r="CIC75" s="169"/>
      <c r="CID75" s="170"/>
      <c r="CIF75" s="164"/>
      <c r="CIG75" s="168"/>
      <c r="CIH75" s="168"/>
      <c r="CII75" s="169"/>
      <c r="CIJ75" s="169"/>
      <c r="CIK75" s="169"/>
      <c r="CIL75" s="170"/>
      <c r="CIN75" s="164"/>
      <c r="CIO75" s="168"/>
      <c r="CIP75" s="168"/>
      <c r="CIQ75" s="169"/>
      <c r="CIR75" s="169"/>
      <c r="CIS75" s="169"/>
      <c r="CIT75" s="170"/>
      <c r="CIV75" s="164"/>
      <c r="CIW75" s="168"/>
      <c r="CIX75" s="168"/>
      <c r="CIY75" s="169"/>
      <c r="CIZ75" s="169"/>
      <c r="CJA75" s="169"/>
      <c r="CJB75" s="170"/>
      <c r="CJD75" s="164"/>
      <c r="CJE75" s="168"/>
      <c r="CJF75" s="168"/>
      <c r="CJG75" s="169"/>
      <c r="CJH75" s="169"/>
      <c r="CJI75" s="169"/>
      <c r="CJJ75" s="170"/>
      <c r="CJL75" s="164"/>
      <c r="CJM75" s="168"/>
      <c r="CJN75" s="168"/>
      <c r="CJO75" s="169"/>
      <c r="CJP75" s="169"/>
      <c r="CJQ75" s="169"/>
      <c r="CJR75" s="170"/>
      <c r="CJT75" s="164"/>
      <c r="CJU75" s="168"/>
      <c r="CJV75" s="168"/>
      <c r="CJW75" s="169"/>
      <c r="CJX75" s="169"/>
      <c r="CJY75" s="169"/>
      <c r="CJZ75" s="170"/>
      <c r="CKB75" s="164"/>
      <c r="CKC75" s="168"/>
      <c r="CKD75" s="168"/>
      <c r="CKE75" s="169"/>
      <c r="CKF75" s="169"/>
      <c r="CKG75" s="169"/>
      <c r="CKH75" s="170"/>
      <c r="CKJ75" s="164"/>
      <c r="CKK75" s="168"/>
      <c r="CKL75" s="168"/>
      <c r="CKM75" s="169"/>
      <c r="CKN75" s="169"/>
      <c r="CKO75" s="169"/>
      <c r="CKP75" s="170"/>
      <c r="CKR75" s="164"/>
      <c r="CKS75" s="168"/>
      <c r="CKT75" s="168"/>
      <c r="CKU75" s="169"/>
      <c r="CKV75" s="169"/>
      <c r="CKW75" s="169"/>
      <c r="CKX75" s="170"/>
      <c r="CKZ75" s="164"/>
      <c r="CLA75" s="168"/>
      <c r="CLB75" s="168"/>
      <c r="CLC75" s="169"/>
      <c r="CLD75" s="169"/>
      <c r="CLE75" s="169"/>
      <c r="CLF75" s="170"/>
      <c r="CLH75" s="164"/>
      <c r="CLI75" s="168"/>
      <c r="CLJ75" s="168"/>
      <c r="CLK75" s="169"/>
      <c r="CLL75" s="169"/>
      <c r="CLM75" s="169"/>
      <c r="CLN75" s="170"/>
      <c r="CLP75" s="164"/>
      <c r="CLQ75" s="168"/>
      <c r="CLR75" s="168"/>
      <c r="CLS75" s="169"/>
      <c r="CLT75" s="169"/>
      <c r="CLU75" s="169"/>
      <c r="CLV75" s="170"/>
      <c r="CLX75" s="164"/>
      <c r="CLY75" s="168"/>
      <c r="CLZ75" s="168"/>
      <c r="CMA75" s="169"/>
      <c r="CMB75" s="169"/>
      <c r="CMC75" s="169"/>
      <c r="CMD75" s="170"/>
      <c r="CMF75" s="164"/>
      <c r="CMG75" s="168"/>
      <c r="CMH75" s="168"/>
      <c r="CMI75" s="169"/>
      <c r="CMJ75" s="169"/>
      <c r="CMK75" s="169"/>
      <c r="CML75" s="170"/>
      <c r="CMN75" s="164"/>
      <c r="CMO75" s="168"/>
      <c r="CMP75" s="168"/>
      <c r="CMQ75" s="169"/>
      <c r="CMR75" s="169"/>
      <c r="CMS75" s="169"/>
      <c r="CMT75" s="170"/>
      <c r="CMV75" s="164"/>
      <c r="CMW75" s="168"/>
      <c r="CMX75" s="168"/>
      <c r="CMY75" s="169"/>
      <c r="CMZ75" s="169"/>
      <c r="CNA75" s="169"/>
      <c r="CNB75" s="170"/>
      <c r="CND75" s="164"/>
      <c r="CNE75" s="168"/>
      <c r="CNF75" s="168"/>
      <c r="CNG75" s="169"/>
      <c r="CNH75" s="169"/>
      <c r="CNI75" s="169"/>
      <c r="CNJ75" s="170"/>
      <c r="CNL75" s="164"/>
      <c r="CNM75" s="168"/>
      <c r="CNN75" s="168"/>
      <c r="CNO75" s="169"/>
      <c r="CNP75" s="169"/>
      <c r="CNQ75" s="169"/>
      <c r="CNR75" s="170"/>
      <c r="CNT75" s="164"/>
      <c r="CNU75" s="168"/>
      <c r="CNV75" s="168"/>
      <c r="CNW75" s="169"/>
      <c r="CNX75" s="169"/>
      <c r="CNY75" s="169"/>
      <c r="CNZ75" s="170"/>
      <c r="COB75" s="164"/>
      <c r="COC75" s="168"/>
      <c r="COD75" s="168"/>
      <c r="COE75" s="169"/>
      <c r="COF75" s="169"/>
      <c r="COG75" s="169"/>
      <c r="COH75" s="170"/>
      <c r="COJ75" s="164"/>
      <c r="COK75" s="168"/>
      <c r="COL75" s="168"/>
      <c r="COM75" s="169"/>
      <c r="CON75" s="169"/>
      <c r="COO75" s="169"/>
      <c r="COP75" s="170"/>
      <c r="COR75" s="164"/>
      <c r="COS75" s="168"/>
      <c r="COT75" s="168"/>
      <c r="COU75" s="169"/>
      <c r="COV75" s="169"/>
      <c r="COW75" s="169"/>
      <c r="COX75" s="170"/>
      <c r="COZ75" s="164"/>
      <c r="CPA75" s="168"/>
      <c r="CPB75" s="168"/>
      <c r="CPC75" s="169"/>
      <c r="CPD75" s="169"/>
      <c r="CPE75" s="169"/>
      <c r="CPF75" s="170"/>
      <c r="CPH75" s="164"/>
      <c r="CPI75" s="168"/>
      <c r="CPJ75" s="168"/>
      <c r="CPK75" s="169"/>
      <c r="CPL75" s="169"/>
      <c r="CPM75" s="169"/>
      <c r="CPN75" s="170"/>
      <c r="CPP75" s="164"/>
      <c r="CPQ75" s="168"/>
      <c r="CPR75" s="168"/>
      <c r="CPS75" s="169"/>
      <c r="CPT75" s="169"/>
      <c r="CPU75" s="169"/>
      <c r="CPV75" s="170"/>
      <c r="CPX75" s="164"/>
      <c r="CPY75" s="168"/>
      <c r="CPZ75" s="168"/>
      <c r="CQA75" s="169"/>
      <c r="CQB75" s="169"/>
      <c r="CQC75" s="169"/>
      <c r="CQD75" s="170"/>
      <c r="CQF75" s="164"/>
      <c r="CQG75" s="168"/>
      <c r="CQH75" s="168"/>
      <c r="CQI75" s="169"/>
      <c r="CQJ75" s="169"/>
      <c r="CQK75" s="169"/>
      <c r="CQL75" s="170"/>
      <c r="CQN75" s="164"/>
      <c r="CQO75" s="168"/>
      <c r="CQP75" s="168"/>
      <c r="CQQ75" s="169"/>
      <c r="CQR75" s="169"/>
      <c r="CQS75" s="169"/>
      <c r="CQT75" s="170"/>
      <c r="CQV75" s="164"/>
      <c r="CQW75" s="168"/>
      <c r="CQX75" s="168"/>
      <c r="CQY75" s="169"/>
      <c r="CQZ75" s="169"/>
      <c r="CRA75" s="169"/>
      <c r="CRB75" s="170"/>
      <c r="CRD75" s="164"/>
      <c r="CRE75" s="168"/>
      <c r="CRF75" s="168"/>
      <c r="CRG75" s="169"/>
      <c r="CRH75" s="169"/>
      <c r="CRI75" s="169"/>
      <c r="CRJ75" s="170"/>
      <c r="CRL75" s="164"/>
      <c r="CRM75" s="168"/>
      <c r="CRN75" s="168"/>
      <c r="CRO75" s="169"/>
      <c r="CRP75" s="169"/>
      <c r="CRQ75" s="169"/>
      <c r="CRR75" s="170"/>
      <c r="CRT75" s="164"/>
      <c r="CRU75" s="168"/>
      <c r="CRV75" s="168"/>
      <c r="CRW75" s="169"/>
      <c r="CRX75" s="169"/>
      <c r="CRY75" s="169"/>
      <c r="CRZ75" s="170"/>
      <c r="CSB75" s="164"/>
      <c r="CSC75" s="168"/>
      <c r="CSD75" s="168"/>
      <c r="CSE75" s="169"/>
      <c r="CSF75" s="169"/>
      <c r="CSG75" s="169"/>
      <c r="CSH75" s="170"/>
      <c r="CSJ75" s="164"/>
      <c r="CSK75" s="168"/>
      <c r="CSL75" s="168"/>
      <c r="CSM75" s="169"/>
      <c r="CSN75" s="169"/>
      <c r="CSO75" s="169"/>
      <c r="CSP75" s="170"/>
      <c r="CSR75" s="164"/>
      <c r="CSS75" s="168"/>
      <c r="CST75" s="168"/>
      <c r="CSU75" s="169"/>
      <c r="CSV75" s="169"/>
      <c r="CSW75" s="169"/>
      <c r="CSX75" s="170"/>
      <c r="CSZ75" s="164"/>
      <c r="CTA75" s="168"/>
      <c r="CTB75" s="168"/>
      <c r="CTC75" s="169"/>
      <c r="CTD75" s="169"/>
      <c r="CTE75" s="169"/>
      <c r="CTF75" s="170"/>
      <c r="CTH75" s="164"/>
      <c r="CTI75" s="168"/>
      <c r="CTJ75" s="168"/>
      <c r="CTK75" s="169"/>
      <c r="CTL75" s="169"/>
      <c r="CTM75" s="169"/>
      <c r="CTN75" s="170"/>
      <c r="CTP75" s="164"/>
      <c r="CTQ75" s="168"/>
      <c r="CTR75" s="168"/>
      <c r="CTS75" s="169"/>
      <c r="CTT75" s="169"/>
      <c r="CTU75" s="169"/>
      <c r="CTV75" s="170"/>
      <c r="CTX75" s="164"/>
      <c r="CTY75" s="168"/>
      <c r="CTZ75" s="168"/>
      <c r="CUA75" s="169"/>
      <c r="CUB75" s="169"/>
      <c r="CUC75" s="169"/>
      <c r="CUD75" s="170"/>
      <c r="CUF75" s="164"/>
      <c r="CUG75" s="168"/>
      <c r="CUH75" s="168"/>
      <c r="CUI75" s="169"/>
      <c r="CUJ75" s="169"/>
      <c r="CUK75" s="169"/>
      <c r="CUL75" s="170"/>
      <c r="CUN75" s="164"/>
      <c r="CUO75" s="168"/>
      <c r="CUP75" s="168"/>
      <c r="CUQ75" s="169"/>
      <c r="CUR75" s="169"/>
      <c r="CUS75" s="169"/>
      <c r="CUT75" s="170"/>
      <c r="CUV75" s="164"/>
      <c r="CUW75" s="168"/>
      <c r="CUX75" s="168"/>
      <c r="CUY75" s="169"/>
      <c r="CUZ75" s="169"/>
      <c r="CVA75" s="169"/>
      <c r="CVB75" s="170"/>
      <c r="CVD75" s="164"/>
      <c r="CVE75" s="168"/>
      <c r="CVF75" s="168"/>
      <c r="CVG75" s="169"/>
      <c r="CVH75" s="169"/>
      <c r="CVI75" s="169"/>
      <c r="CVJ75" s="170"/>
      <c r="CVL75" s="164"/>
      <c r="CVM75" s="168"/>
      <c r="CVN75" s="168"/>
      <c r="CVO75" s="169"/>
      <c r="CVP75" s="169"/>
      <c r="CVQ75" s="169"/>
      <c r="CVR75" s="170"/>
      <c r="CVT75" s="164"/>
      <c r="CVU75" s="168"/>
      <c r="CVV75" s="168"/>
      <c r="CVW75" s="169"/>
      <c r="CVX75" s="169"/>
      <c r="CVY75" s="169"/>
      <c r="CVZ75" s="170"/>
      <c r="CWB75" s="164"/>
      <c r="CWC75" s="168"/>
      <c r="CWD75" s="168"/>
      <c r="CWE75" s="169"/>
      <c r="CWF75" s="169"/>
      <c r="CWG75" s="169"/>
      <c r="CWH75" s="170"/>
      <c r="CWJ75" s="164"/>
      <c r="CWK75" s="168"/>
      <c r="CWL75" s="168"/>
      <c r="CWM75" s="169"/>
      <c r="CWN75" s="169"/>
      <c r="CWO75" s="169"/>
      <c r="CWP75" s="170"/>
      <c r="CWR75" s="164"/>
      <c r="CWS75" s="168"/>
      <c r="CWT75" s="168"/>
      <c r="CWU75" s="169"/>
      <c r="CWV75" s="169"/>
      <c r="CWW75" s="169"/>
      <c r="CWX75" s="170"/>
      <c r="CWZ75" s="164"/>
      <c r="CXA75" s="168"/>
      <c r="CXB75" s="168"/>
      <c r="CXC75" s="169"/>
      <c r="CXD75" s="169"/>
      <c r="CXE75" s="169"/>
      <c r="CXF75" s="170"/>
      <c r="CXH75" s="164"/>
      <c r="CXI75" s="168"/>
      <c r="CXJ75" s="168"/>
      <c r="CXK75" s="169"/>
      <c r="CXL75" s="169"/>
      <c r="CXM75" s="169"/>
      <c r="CXN75" s="170"/>
      <c r="CXP75" s="164"/>
      <c r="CXQ75" s="168"/>
      <c r="CXR75" s="168"/>
      <c r="CXS75" s="169"/>
      <c r="CXT75" s="169"/>
      <c r="CXU75" s="169"/>
      <c r="CXV75" s="170"/>
      <c r="CXX75" s="164"/>
      <c r="CXY75" s="168"/>
      <c r="CXZ75" s="168"/>
      <c r="CYA75" s="169"/>
      <c r="CYB75" s="169"/>
      <c r="CYC75" s="169"/>
      <c r="CYD75" s="170"/>
      <c r="CYF75" s="164"/>
      <c r="CYG75" s="168"/>
      <c r="CYH75" s="168"/>
      <c r="CYI75" s="169"/>
      <c r="CYJ75" s="169"/>
      <c r="CYK75" s="169"/>
      <c r="CYL75" s="170"/>
      <c r="CYN75" s="164"/>
      <c r="CYO75" s="168"/>
      <c r="CYP75" s="168"/>
      <c r="CYQ75" s="169"/>
      <c r="CYR75" s="169"/>
      <c r="CYS75" s="169"/>
      <c r="CYT75" s="170"/>
      <c r="CYV75" s="164"/>
      <c r="CYW75" s="168"/>
      <c r="CYX75" s="168"/>
      <c r="CYY75" s="169"/>
      <c r="CYZ75" s="169"/>
      <c r="CZA75" s="169"/>
      <c r="CZB75" s="170"/>
      <c r="CZD75" s="164"/>
      <c r="CZE75" s="168"/>
      <c r="CZF75" s="168"/>
      <c r="CZG75" s="169"/>
      <c r="CZH75" s="169"/>
      <c r="CZI75" s="169"/>
      <c r="CZJ75" s="170"/>
      <c r="CZL75" s="164"/>
      <c r="CZM75" s="168"/>
      <c r="CZN75" s="168"/>
      <c r="CZO75" s="169"/>
      <c r="CZP75" s="169"/>
      <c r="CZQ75" s="169"/>
      <c r="CZR75" s="170"/>
      <c r="CZT75" s="164"/>
      <c r="CZU75" s="168"/>
      <c r="CZV75" s="168"/>
      <c r="CZW75" s="169"/>
      <c r="CZX75" s="169"/>
      <c r="CZY75" s="169"/>
      <c r="CZZ75" s="170"/>
      <c r="DAB75" s="164"/>
      <c r="DAC75" s="168"/>
      <c r="DAD75" s="168"/>
      <c r="DAE75" s="169"/>
      <c r="DAF75" s="169"/>
      <c r="DAG75" s="169"/>
      <c r="DAH75" s="170"/>
      <c r="DAJ75" s="164"/>
      <c r="DAK75" s="168"/>
      <c r="DAL75" s="168"/>
      <c r="DAM75" s="169"/>
      <c r="DAN75" s="169"/>
      <c r="DAO75" s="169"/>
      <c r="DAP75" s="170"/>
      <c r="DAR75" s="164"/>
      <c r="DAS75" s="168"/>
      <c r="DAT75" s="168"/>
      <c r="DAU75" s="169"/>
      <c r="DAV75" s="169"/>
      <c r="DAW75" s="169"/>
      <c r="DAX75" s="170"/>
      <c r="DAZ75" s="164"/>
      <c r="DBA75" s="168"/>
      <c r="DBB75" s="168"/>
      <c r="DBC75" s="169"/>
      <c r="DBD75" s="169"/>
      <c r="DBE75" s="169"/>
      <c r="DBF75" s="170"/>
      <c r="DBH75" s="164"/>
      <c r="DBI75" s="168"/>
      <c r="DBJ75" s="168"/>
      <c r="DBK75" s="169"/>
      <c r="DBL75" s="169"/>
      <c r="DBM75" s="169"/>
      <c r="DBN75" s="170"/>
      <c r="DBP75" s="164"/>
      <c r="DBQ75" s="168"/>
      <c r="DBR75" s="168"/>
      <c r="DBS75" s="169"/>
      <c r="DBT75" s="169"/>
      <c r="DBU75" s="169"/>
      <c r="DBV75" s="170"/>
      <c r="DBX75" s="164"/>
      <c r="DBY75" s="168"/>
      <c r="DBZ75" s="168"/>
      <c r="DCA75" s="169"/>
      <c r="DCB75" s="169"/>
      <c r="DCC75" s="169"/>
      <c r="DCD75" s="170"/>
      <c r="DCF75" s="164"/>
      <c r="DCG75" s="168"/>
      <c r="DCH75" s="168"/>
      <c r="DCI75" s="169"/>
      <c r="DCJ75" s="169"/>
      <c r="DCK75" s="169"/>
      <c r="DCL75" s="170"/>
      <c r="DCN75" s="164"/>
      <c r="DCO75" s="168"/>
      <c r="DCP75" s="168"/>
      <c r="DCQ75" s="169"/>
      <c r="DCR75" s="169"/>
      <c r="DCS75" s="169"/>
      <c r="DCT75" s="170"/>
      <c r="DCV75" s="164"/>
      <c r="DCW75" s="168"/>
      <c r="DCX75" s="168"/>
      <c r="DCY75" s="169"/>
      <c r="DCZ75" s="169"/>
      <c r="DDA75" s="169"/>
      <c r="DDB75" s="170"/>
      <c r="DDD75" s="164"/>
      <c r="DDE75" s="168"/>
      <c r="DDF75" s="168"/>
      <c r="DDG75" s="169"/>
      <c r="DDH75" s="169"/>
      <c r="DDI75" s="169"/>
      <c r="DDJ75" s="170"/>
      <c r="DDL75" s="164"/>
      <c r="DDM75" s="168"/>
      <c r="DDN75" s="168"/>
      <c r="DDO75" s="169"/>
      <c r="DDP75" s="169"/>
      <c r="DDQ75" s="169"/>
      <c r="DDR75" s="170"/>
      <c r="DDT75" s="164"/>
      <c r="DDU75" s="168"/>
      <c r="DDV75" s="168"/>
      <c r="DDW75" s="169"/>
      <c r="DDX75" s="169"/>
      <c r="DDY75" s="169"/>
      <c r="DDZ75" s="170"/>
      <c r="DEB75" s="164"/>
      <c r="DEC75" s="168"/>
      <c r="DED75" s="168"/>
      <c r="DEE75" s="169"/>
      <c r="DEF75" s="169"/>
      <c r="DEG75" s="169"/>
      <c r="DEH75" s="170"/>
      <c r="DEJ75" s="164"/>
      <c r="DEK75" s="168"/>
      <c r="DEL75" s="168"/>
      <c r="DEM75" s="169"/>
      <c r="DEN75" s="169"/>
      <c r="DEO75" s="169"/>
      <c r="DEP75" s="170"/>
      <c r="DER75" s="164"/>
      <c r="DES75" s="168"/>
      <c r="DET75" s="168"/>
      <c r="DEU75" s="169"/>
      <c r="DEV75" s="169"/>
      <c r="DEW75" s="169"/>
      <c r="DEX75" s="170"/>
      <c r="DEZ75" s="164"/>
      <c r="DFA75" s="168"/>
      <c r="DFB75" s="168"/>
      <c r="DFC75" s="169"/>
      <c r="DFD75" s="169"/>
      <c r="DFE75" s="169"/>
      <c r="DFF75" s="170"/>
      <c r="DFH75" s="164"/>
      <c r="DFI75" s="168"/>
      <c r="DFJ75" s="168"/>
      <c r="DFK75" s="169"/>
      <c r="DFL75" s="169"/>
      <c r="DFM75" s="169"/>
      <c r="DFN75" s="170"/>
      <c r="DFP75" s="164"/>
      <c r="DFQ75" s="168"/>
      <c r="DFR75" s="168"/>
      <c r="DFS75" s="169"/>
      <c r="DFT75" s="169"/>
      <c r="DFU75" s="169"/>
      <c r="DFV75" s="170"/>
      <c r="DFX75" s="164"/>
      <c r="DFY75" s="168"/>
      <c r="DFZ75" s="168"/>
      <c r="DGA75" s="169"/>
      <c r="DGB75" s="169"/>
      <c r="DGC75" s="169"/>
      <c r="DGD75" s="170"/>
      <c r="DGF75" s="164"/>
      <c r="DGG75" s="168"/>
      <c r="DGH75" s="168"/>
      <c r="DGI75" s="169"/>
      <c r="DGJ75" s="169"/>
      <c r="DGK75" s="169"/>
      <c r="DGL75" s="170"/>
      <c r="DGN75" s="164"/>
      <c r="DGO75" s="168"/>
      <c r="DGP75" s="168"/>
      <c r="DGQ75" s="169"/>
      <c r="DGR75" s="169"/>
      <c r="DGS75" s="169"/>
      <c r="DGT75" s="170"/>
      <c r="DGV75" s="164"/>
      <c r="DGW75" s="168"/>
      <c r="DGX75" s="168"/>
      <c r="DGY75" s="169"/>
      <c r="DGZ75" s="169"/>
      <c r="DHA75" s="169"/>
      <c r="DHB75" s="170"/>
      <c r="DHD75" s="164"/>
      <c r="DHE75" s="168"/>
      <c r="DHF75" s="168"/>
      <c r="DHG75" s="169"/>
      <c r="DHH75" s="169"/>
      <c r="DHI75" s="169"/>
      <c r="DHJ75" s="170"/>
      <c r="DHL75" s="164"/>
      <c r="DHM75" s="168"/>
      <c r="DHN75" s="168"/>
      <c r="DHO75" s="169"/>
      <c r="DHP75" s="169"/>
      <c r="DHQ75" s="169"/>
      <c r="DHR75" s="170"/>
      <c r="DHT75" s="164"/>
      <c r="DHU75" s="168"/>
      <c r="DHV75" s="168"/>
      <c r="DHW75" s="169"/>
      <c r="DHX75" s="169"/>
      <c r="DHY75" s="169"/>
      <c r="DHZ75" s="170"/>
      <c r="DIB75" s="164"/>
      <c r="DIC75" s="168"/>
      <c r="DID75" s="168"/>
      <c r="DIE75" s="169"/>
      <c r="DIF75" s="169"/>
      <c r="DIG75" s="169"/>
      <c r="DIH75" s="170"/>
      <c r="DIJ75" s="164"/>
      <c r="DIK75" s="168"/>
      <c r="DIL75" s="168"/>
      <c r="DIM75" s="169"/>
      <c r="DIN75" s="169"/>
      <c r="DIO75" s="169"/>
      <c r="DIP75" s="170"/>
      <c r="DIR75" s="164"/>
      <c r="DIS75" s="168"/>
      <c r="DIT75" s="168"/>
      <c r="DIU75" s="169"/>
      <c r="DIV75" s="169"/>
      <c r="DIW75" s="169"/>
      <c r="DIX75" s="170"/>
      <c r="DIZ75" s="164"/>
      <c r="DJA75" s="168"/>
      <c r="DJB75" s="168"/>
      <c r="DJC75" s="169"/>
      <c r="DJD75" s="169"/>
      <c r="DJE75" s="169"/>
      <c r="DJF75" s="170"/>
      <c r="DJH75" s="164"/>
      <c r="DJI75" s="168"/>
      <c r="DJJ75" s="168"/>
      <c r="DJK75" s="169"/>
      <c r="DJL75" s="169"/>
      <c r="DJM75" s="169"/>
      <c r="DJN75" s="170"/>
      <c r="DJP75" s="164"/>
      <c r="DJQ75" s="168"/>
      <c r="DJR75" s="168"/>
      <c r="DJS75" s="169"/>
      <c r="DJT75" s="169"/>
      <c r="DJU75" s="169"/>
      <c r="DJV75" s="170"/>
      <c r="DJX75" s="164"/>
      <c r="DJY75" s="168"/>
      <c r="DJZ75" s="168"/>
      <c r="DKA75" s="169"/>
      <c r="DKB75" s="169"/>
      <c r="DKC75" s="169"/>
      <c r="DKD75" s="170"/>
      <c r="DKF75" s="164"/>
      <c r="DKG75" s="168"/>
      <c r="DKH75" s="168"/>
      <c r="DKI75" s="169"/>
      <c r="DKJ75" s="169"/>
      <c r="DKK75" s="169"/>
      <c r="DKL75" s="170"/>
      <c r="DKN75" s="164"/>
      <c r="DKO75" s="168"/>
      <c r="DKP75" s="168"/>
      <c r="DKQ75" s="169"/>
      <c r="DKR75" s="169"/>
      <c r="DKS75" s="169"/>
      <c r="DKT75" s="170"/>
      <c r="DKV75" s="164"/>
      <c r="DKW75" s="168"/>
      <c r="DKX75" s="168"/>
      <c r="DKY75" s="169"/>
      <c r="DKZ75" s="169"/>
      <c r="DLA75" s="169"/>
      <c r="DLB75" s="170"/>
      <c r="DLD75" s="164"/>
      <c r="DLE75" s="168"/>
      <c r="DLF75" s="168"/>
      <c r="DLG75" s="169"/>
      <c r="DLH75" s="169"/>
      <c r="DLI75" s="169"/>
      <c r="DLJ75" s="170"/>
      <c r="DLL75" s="164"/>
      <c r="DLM75" s="168"/>
      <c r="DLN75" s="168"/>
      <c r="DLO75" s="169"/>
      <c r="DLP75" s="169"/>
      <c r="DLQ75" s="169"/>
      <c r="DLR75" s="170"/>
      <c r="DLT75" s="164"/>
      <c r="DLU75" s="168"/>
      <c r="DLV75" s="168"/>
      <c r="DLW75" s="169"/>
      <c r="DLX75" s="169"/>
      <c r="DLY75" s="169"/>
      <c r="DLZ75" s="170"/>
      <c r="DMB75" s="164"/>
      <c r="DMC75" s="168"/>
      <c r="DMD75" s="168"/>
      <c r="DME75" s="169"/>
      <c r="DMF75" s="169"/>
      <c r="DMG75" s="169"/>
      <c r="DMH75" s="170"/>
      <c r="DMJ75" s="164"/>
      <c r="DMK75" s="168"/>
      <c r="DML75" s="168"/>
      <c r="DMM75" s="169"/>
      <c r="DMN75" s="169"/>
      <c r="DMO75" s="169"/>
      <c r="DMP75" s="170"/>
      <c r="DMR75" s="164"/>
      <c r="DMS75" s="168"/>
      <c r="DMT75" s="168"/>
      <c r="DMU75" s="169"/>
      <c r="DMV75" s="169"/>
      <c r="DMW75" s="169"/>
      <c r="DMX75" s="170"/>
      <c r="DMZ75" s="164"/>
      <c r="DNA75" s="168"/>
      <c r="DNB75" s="168"/>
      <c r="DNC75" s="169"/>
      <c r="DND75" s="169"/>
      <c r="DNE75" s="169"/>
      <c r="DNF75" s="170"/>
      <c r="DNH75" s="164"/>
      <c r="DNI75" s="168"/>
      <c r="DNJ75" s="168"/>
      <c r="DNK75" s="169"/>
      <c r="DNL75" s="169"/>
      <c r="DNM75" s="169"/>
      <c r="DNN75" s="170"/>
      <c r="DNP75" s="164"/>
      <c r="DNQ75" s="168"/>
      <c r="DNR75" s="168"/>
      <c r="DNS75" s="169"/>
      <c r="DNT75" s="169"/>
      <c r="DNU75" s="169"/>
      <c r="DNV75" s="170"/>
      <c r="DNX75" s="164"/>
      <c r="DNY75" s="168"/>
      <c r="DNZ75" s="168"/>
      <c r="DOA75" s="169"/>
      <c r="DOB75" s="169"/>
      <c r="DOC75" s="169"/>
      <c r="DOD75" s="170"/>
      <c r="DOF75" s="164"/>
      <c r="DOG75" s="168"/>
      <c r="DOH75" s="168"/>
      <c r="DOI75" s="169"/>
      <c r="DOJ75" s="169"/>
      <c r="DOK75" s="169"/>
      <c r="DOL75" s="170"/>
      <c r="DON75" s="164"/>
      <c r="DOO75" s="168"/>
      <c r="DOP75" s="168"/>
      <c r="DOQ75" s="169"/>
      <c r="DOR75" s="169"/>
      <c r="DOS75" s="169"/>
      <c r="DOT75" s="170"/>
      <c r="DOV75" s="164"/>
      <c r="DOW75" s="168"/>
      <c r="DOX75" s="168"/>
      <c r="DOY75" s="169"/>
      <c r="DOZ75" s="169"/>
      <c r="DPA75" s="169"/>
      <c r="DPB75" s="170"/>
      <c r="DPD75" s="164"/>
      <c r="DPE75" s="168"/>
      <c r="DPF75" s="168"/>
      <c r="DPG75" s="169"/>
      <c r="DPH75" s="169"/>
      <c r="DPI75" s="169"/>
      <c r="DPJ75" s="170"/>
      <c r="DPL75" s="164"/>
      <c r="DPM75" s="168"/>
      <c r="DPN75" s="168"/>
      <c r="DPO75" s="169"/>
      <c r="DPP75" s="169"/>
      <c r="DPQ75" s="169"/>
      <c r="DPR75" s="170"/>
      <c r="DPT75" s="164"/>
      <c r="DPU75" s="168"/>
      <c r="DPV75" s="168"/>
      <c r="DPW75" s="169"/>
      <c r="DPX75" s="169"/>
      <c r="DPY75" s="169"/>
      <c r="DPZ75" s="170"/>
      <c r="DQB75" s="164"/>
      <c r="DQC75" s="168"/>
      <c r="DQD75" s="168"/>
      <c r="DQE75" s="169"/>
      <c r="DQF75" s="169"/>
      <c r="DQG75" s="169"/>
      <c r="DQH75" s="170"/>
      <c r="DQJ75" s="164"/>
      <c r="DQK75" s="168"/>
      <c r="DQL75" s="168"/>
      <c r="DQM75" s="169"/>
      <c r="DQN75" s="169"/>
      <c r="DQO75" s="169"/>
      <c r="DQP75" s="170"/>
      <c r="DQR75" s="164"/>
      <c r="DQS75" s="168"/>
      <c r="DQT75" s="168"/>
      <c r="DQU75" s="169"/>
      <c r="DQV75" s="169"/>
      <c r="DQW75" s="169"/>
      <c r="DQX75" s="170"/>
      <c r="DQZ75" s="164"/>
      <c r="DRA75" s="168"/>
      <c r="DRB75" s="168"/>
      <c r="DRC75" s="169"/>
      <c r="DRD75" s="169"/>
      <c r="DRE75" s="169"/>
      <c r="DRF75" s="170"/>
      <c r="DRH75" s="164"/>
      <c r="DRI75" s="168"/>
      <c r="DRJ75" s="168"/>
      <c r="DRK75" s="169"/>
      <c r="DRL75" s="169"/>
      <c r="DRM75" s="169"/>
      <c r="DRN75" s="170"/>
      <c r="DRP75" s="164"/>
      <c r="DRQ75" s="168"/>
      <c r="DRR75" s="168"/>
      <c r="DRS75" s="169"/>
      <c r="DRT75" s="169"/>
      <c r="DRU75" s="169"/>
      <c r="DRV75" s="170"/>
      <c r="DRX75" s="164"/>
      <c r="DRY75" s="168"/>
      <c r="DRZ75" s="168"/>
      <c r="DSA75" s="169"/>
      <c r="DSB75" s="169"/>
      <c r="DSC75" s="169"/>
      <c r="DSD75" s="170"/>
      <c r="DSF75" s="164"/>
      <c r="DSG75" s="168"/>
      <c r="DSH75" s="168"/>
      <c r="DSI75" s="169"/>
      <c r="DSJ75" s="169"/>
      <c r="DSK75" s="169"/>
      <c r="DSL75" s="170"/>
      <c r="DSN75" s="164"/>
      <c r="DSO75" s="168"/>
      <c r="DSP75" s="168"/>
      <c r="DSQ75" s="169"/>
      <c r="DSR75" s="169"/>
      <c r="DSS75" s="169"/>
      <c r="DST75" s="170"/>
      <c r="DSV75" s="164"/>
      <c r="DSW75" s="168"/>
      <c r="DSX75" s="168"/>
      <c r="DSY75" s="169"/>
      <c r="DSZ75" s="169"/>
      <c r="DTA75" s="169"/>
      <c r="DTB75" s="170"/>
      <c r="DTD75" s="164"/>
      <c r="DTE75" s="168"/>
      <c r="DTF75" s="168"/>
      <c r="DTG75" s="169"/>
      <c r="DTH75" s="169"/>
      <c r="DTI75" s="169"/>
      <c r="DTJ75" s="170"/>
      <c r="DTL75" s="164"/>
      <c r="DTM75" s="168"/>
      <c r="DTN75" s="168"/>
      <c r="DTO75" s="169"/>
      <c r="DTP75" s="169"/>
      <c r="DTQ75" s="169"/>
      <c r="DTR75" s="170"/>
      <c r="DTT75" s="164"/>
      <c r="DTU75" s="168"/>
      <c r="DTV75" s="168"/>
      <c r="DTW75" s="169"/>
      <c r="DTX75" s="169"/>
      <c r="DTY75" s="169"/>
      <c r="DTZ75" s="170"/>
      <c r="DUB75" s="164"/>
      <c r="DUC75" s="168"/>
      <c r="DUD75" s="168"/>
      <c r="DUE75" s="169"/>
      <c r="DUF75" s="169"/>
      <c r="DUG75" s="169"/>
      <c r="DUH75" s="170"/>
      <c r="DUJ75" s="164"/>
      <c r="DUK75" s="168"/>
      <c r="DUL75" s="168"/>
      <c r="DUM75" s="169"/>
      <c r="DUN75" s="169"/>
      <c r="DUO75" s="169"/>
      <c r="DUP75" s="170"/>
      <c r="DUR75" s="164"/>
      <c r="DUS75" s="168"/>
      <c r="DUT75" s="168"/>
      <c r="DUU75" s="169"/>
      <c r="DUV75" s="169"/>
      <c r="DUW75" s="169"/>
      <c r="DUX75" s="170"/>
      <c r="DUZ75" s="164"/>
      <c r="DVA75" s="168"/>
      <c r="DVB75" s="168"/>
      <c r="DVC75" s="169"/>
      <c r="DVD75" s="169"/>
      <c r="DVE75" s="169"/>
      <c r="DVF75" s="170"/>
      <c r="DVH75" s="164"/>
      <c r="DVI75" s="168"/>
      <c r="DVJ75" s="168"/>
      <c r="DVK75" s="169"/>
      <c r="DVL75" s="169"/>
      <c r="DVM75" s="169"/>
      <c r="DVN75" s="170"/>
      <c r="DVP75" s="164"/>
      <c r="DVQ75" s="168"/>
      <c r="DVR75" s="168"/>
      <c r="DVS75" s="169"/>
      <c r="DVT75" s="169"/>
      <c r="DVU75" s="169"/>
      <c r="DVV75" s="170"/>
      <c r="DVX75" s="164"/>
      <c r="DVY75" s="168"/>
      <c r="DVZ75" s="168"/>
      <c r="DWA75" s="169"/>
      <c r="DWB75" s="169"/>
      <c r="DWC75" s="169"/>
      <c r="DWD75" s="170"/>
      <c r="DWF75" s="164"/>
      <c r="DWG75" s="168"/>
      <c r="DWH75" s="168"/>
      <c r="DWI75" s="169"/>
      <c r="DWJ75" s="169"/>
      <c r="DWK75" s="169"/>
      <c r="DWL75" s="170"/>
      <c r="DWN75" s="164"/>
      <c r="DWO75" s="168"/>
      <c r="DWP75" s="168"/>
      <c r="DWQ75" s="169"/>
      <c r="DWR75" s="169"/>
      <c r="DWS75" s="169"/>
      <c r="DWT75" s="170"/>
      <c r="DWV75" s="164"/>
      <c r="DWW75" s="168"/>
      <c r="DWX75" s="168"/>
      <c r="DWY75" s="169"/>
      <c r="DWZ75" s="169"/>
      <c r="DXA75" s="169"/>
      <c r="DXB75" s="170"/>
      <c r="DXD75" s="164"/>
      <c r="DXE75" s="168"/>
      <c r="DXF75" s="168"/>
      <c r="DXG75" s="169"/>
      <c r="DXH75" s="169"/>
      <c r="DXI75" s="169"/>
      <c r="DXJ75" s="170"/>
      <c r="DXL75" s="164"/>
      <c r="DXM75" s="168"/>
      <c r="DXN75" s="168"/>
      <c r="DXO75" s="169"/>
      <c r="DXP75" s="169"/>
      <c r="DXQ75" s="169"/>
      <c r="DXR75" s="170"/>
      <c r="DXT75" s="164"/>
      <c r="DXU75" s="168"/>
      <c r="DXV75" s="168"/>
      <c r="DXW75" s="169"/>
      <c r="DXX75" s="169"/>
      <c r="DXY75" s="169"/>
      <c r="DXZ75" s="170"/>
      <c r="DYB75" s="164"/>
      <c r="DYC75" s="168"/>
      <c r="DYD75" s="168"/>
      <c r="DYE75" s="169"/>
      <c r="DYF75" s="169"/>
      <c r="DYG75" s="169"/>
      <c r="DYH75" s="170"/>
      <c r="DYJ75" s="164"/>
      <c r="DYK75" s="168"/>
      <c r="DYL75" s="168"/>
      <c r="DYM75" s="169"/>
      <c r="DYN75" s="169"/>
      <c r="DYO75" s="169"/>
      <c r="DYP75" s="170"/>
      <c r="DYR75" s="164"/>
      <c r="DYS75" s="168"/>
      <c r="DYT75" s="168"/>
      <c r="DYU75" s="169"/>
      <c r="DYV75" s="169"/>
      <c r="DYW75" s="169"/>
      <c r="DYX75" s="170"/>
      <c r="DYZ75" s="164"/>
      <c r="DZA75" s="168"/>
      <c r="DZB75" s="168"/>
      <c r="DZC75" s="169"/>
      <c r="DZD75" s="169"/>
      <c r="DZE75" s="169"/>
      <c r="DZF75" s="170"/>
      <c r="DZH75" s="164"/>
      <c r="DZI75" s="168"/>
      <c r="DZJ75" s="168"/>
      <c r="DZK75" s="169"/>
      <c r="DZL75" s="169"/>
      <c r="DZM75" s="169"/>
      <c r="DZN75" s="170"/>
      <c r="DZP75" s="164"/>
      <c r="DZQ75" s="168"/>
      <c r="DZR75" s="168"/>
      <c r="DZS75" s="169"/>
      <c r="DZT75" s="169"/>
      <c r="DZU75" s="169"/>
      <c r="DZV75" s="170"/>
      <c r="DZX75" s="164"/>
      <c r="DZY75" s="168"/>
      <c r="DZZ75" s="168"/>
      <c r="EAA75" s="169"/>
      <c r="EAB75" s="169"/>
      <c r="EAC75" s="169"/>
      <c r="EAD75" s="170"/>
      <c r="EAF75" s="164"/>
      <c r="EAG75" s="168"/>
      <c r="EAH75" s="168"/>
      <c r="EAI75" s="169"/>
      <c r="EAJ75" s="169"/>
      <c r="EAK75" s="169"/>
      <c r="EAL75" s="170"/>
      <c r="EAN75" s="164"/>
      <c r="EAO75" s="168"/>
      <c r="EAP75" s="168"/>
      <c r="EAQ75" s="169"/>
      <c r="EAR75" s="169"/>
      <c r="EAS75" s="169"/>
      <c r="EAT75" s="170"/>
      <c r="EAV75" s="164"/>
      <c r="EAW75" s="168"/>
      <c r="EAX75" s="168"/>
      <c r="EAY75" s="169"/>
      <c r="EAZ75" s="169"/>
      <c r="EBA75" s="169"/>
      <c r="EBB75" s="170"/>
      <c r="EBD75" s="164"/>
      <c r="EBE75" s="168"/>
      <c r="EBF75" s="168"/>
      <c r="EBG75" s="169"/>
      <c r="EBH75" s="169"/>
      <c r="EBI75" s="169"/>
      <c r="EBJ75" s="170"/>
      <c r="EBL75" s="164"/>
      <c r="EBM75" s="168"/>
      <c r="EBN75" s="168"/>
      <c r="EBO75" s="169"/>
      <c r="EBP75" s="169"/>
      <c r="EBQ75" s="169"/>
      <c r="EBR75" s="170"/>
      <c r="EBT75" s="164"/>
      <c r="EBU75" s="168"/>
      <c r="EBV75" s="168"/>
      <c r="EBW75" s="169"/>
      <c r="EBX75" s="169"/>
      <c r="EBY75" s="169"/>
      <c r="EBZ75" s="170"/>
      <c r="ECB75" s="164"/>
      <c r="ECC75" s="168"/>
      <c r="ECD75" s="168"/>
      <c r="ECE75" s="169"/>
      <c r="ECF75" s="169"/>
      <c r="ECG75" s="169"/>
      <c r="ECH75" s="170"/>
      <c r="ECJ75" s="164"/>
      <c r="ECK75" s="168"/>
      <c r="ECL75" s="168"/>
      <c r="ECM75" s="169"/>
      <c r="ECN75" s="169"/>
      <c r="ECO75" s="169"/>
      <c r="ECP75" s="170"/>
      <c r="ECR75" s="164"/>
      <c r="ECS75" s="168"/>
      <c r="ECT75" s="168"/>
      <c r="ECU75" s="169"/>
      <c r="ECV75" s="169"/>
      <c r="ECW75" s="169"/>
      <c r="ECX75" s="170"/>
      <c r="ECZ75" s="164"/>
      <c r="EDA75" s="168"/>
      <c r="EDB75" s="168"/>
      <c r="EDC75" s="169"/>
      <c r="EDD75" s="169"/>
      <c r="EDE75" s="169"/>
      <c r="EDF75" s="170"/>
      <c r="EDH75" s="164"/>
      <c r="EDI75" s="168"/>
      <c r="EDJ75" s="168"/>
      <c r="EDK75" s="169"/>
      <c r="EDL75" s="169"/>
      <c r="EDM75" s="169"/>
      <c r="EDN75" s="170"/>
      <c r="EDP75" s="164"/>
      <c r="EDQ75" s="168"/>
      <c r="EDR75" s="168"/>
      <c r="EDS75" s="169"/>
      <c r="EDT75" s="169"/>
      <c r="EDU75" s="169"/>
      <c r="EDV75" s="170"/>
      <c r="EDX75" s="164"/>
      <c r="EDY75" s="168"/>
      <c r="EDZ75" s="168"/>
      <c r="EEA75" s="169"/>
      <c r="EEB75" s="169"/>
      <c r="EEC75" s="169"/>
      <c r="EED75" s="170"/>
      <c r="EEF75" s="164"/>
      <c r="EEG75" s="168"/>
      <c r="EEH75" s="168"/>
      <c r="EEI75" s="169"/>
      <c r="EEJ75" s="169"/>
      <c r="EEK75" s="169"/>
      <c r="EEL75" s="170"/>
      <c r="EEN75" s="164"/>
      <c r="EEO75" s="168"/>
      <c r="EEP75" s="168"/>
      <c r="EEQ75" s="169"/>
      <c r="EER75" s="169"/>
      <c r="EES75" s="169"/>
      <c r="EET75" s="170"/>
      <c r="EEV75" s="164"/>
      <c r="EEW75" s="168"/>
      <c r="EEX75" s="168"/>
      <c r="EEY75" s="169"/>
      <c r="EEZ75" s="169"/>
      <c r="EFA75" s="169"/>
      <c r="EFB75" s="170"/>
      <c r="EFD75" s="164"/>
      <c r="EFE75" s="168"/>
      <c r="EFF75" s="168"/>
      <c r="EFG75" s="169"/>
      <c r="EFH75" s="169"/>
      <c r="EFI75" s="169"/>
      <c r="EFJ75" s="170"/>
      <c r="EFL75" s="164"/>
      <c r="EFM75" s="168"/>
      <c r="EFN75" s="168"/>
      <c r="EFO75" s="169"/>
      <c r="EFP75" s="169"/>
      <c r="EFQ75" s="169"/>
      <c r="EFR75" s="170"/>
      <c r="EFT75" s="164"/>
      <c r="EFU75" s="168"/>
      <c r="EFV75" s="168"/>
      <c r="EFW75" s="169"/>
      <c r="EFX75" s="169"/>
      <c r="EFY75" s="169"/>
      <c r="EFZ75" s="170"/>
      <c r="EGB75" s="164"/>
      <c r="EGC75" s="168"/>
      <c r="EGD75" s="168"/>
      <c r="EGE75" s="169"/>
      <c r="EGF75" s="169"/>
      <c r="EGG75" s="169"/>
      <c r="EGH75" s="170"/>
      <c r="EGJ75" s="164"/>
      <c r="EGK75" s="168"/>
      <c r="EGL75" s="168"/>
      <c r="EGM75" s="169"/>
      <c r="EGN75" s="169"/>
      <c r="EGO75" s="169"/>
      <c r="EGP75" s="170"/>
      <c r="EGR75" s="164"/>
      <c r="EGS75" s="168"/>
      <c r="EGT75" s="168"/>
      <c r="EGU75" s="169"/>
      <c r="EGV75" s="169"/>
      <c r="EGW75" s="169"/>
      <c r="EGX75" s="170"/>
      <c r="EGZ75" s="164"/>
      <c r="EHA75" s="168"/>
      <c r="EHB75" s="168"/>
      <c r="EHC75" s="169"/>
      <c r="EHD75" s="169"/>
      <c r="EHE75" s="169"/>
      <c r="EHF75" s="170"/>
      <c r="EHH75" s="164"/>
      <c r="EHI75" s="168"/>
      <c r="EHJ75" s="168"/>
      <c r="EHK75" s="169"/>
      <c r="EHL75" s="169"/>
      <c r="EHM75" s="169"/>
      <c r="EHN75" s="170"/>
      <c r="EHP75" s="164"/>
      <c r="EHQ75" s="168"/>
      <c r="EHR75" s="168"/>
      <c r="EHS75" s="169"/>
      <c r="EHT75" s="169"/>
      <c r="EHU75" s="169"/>
      <c r="EHV75" s="170"/>
      <c r="EHX75" s="164"/>
      <c r="EHY75" s="168"/>
      <c r="EHZ75" s="168"/>
      <c r="EIA75" s="169"/>
      <c r="EIB75" s="169"/>
      <c r="EIC75" s="169"/>
      <c r="EID75" s="170"/>
      <c r="EIF75" s="164"/>
      <c r="EIG75" s="168"/>
      <c r="EIH75" s="168"/>
      <c r="EII75" s="169"/>
      <c r="EIJ75" s="169"/>
      <c r="EIK75" s="169"/>
      <c r="EIL75" s="170"/>
      <c r="EIN75" s="164"/>
      <c r="EIO75" s="168"/>
      <c r="EIP75" s="168"/>
      <c r="EIQ75" s="169"/>
      <c r="EIR75" s="169"/>
      <c r="EIS75" s="169"/>
      <c r="EIT75" s="170"/>
      <c r="EIV75" s="164"/>
      <c r="EIW75" s="168"/>
      <c r="EIX75" s="168"/>
      <c r="EIY75" s="169"/>
      <c r="EIZ75" s="169"/>
      <c r="EJA75" s="169"/>
      <c r="EJB75" s="170"/>
      <c r="EJD75" s="164"/>
      <c r="EJE75" s="168"/>
      <c r="EJF75" s="168"/>
      <c r="EJG75" s="169"/>
      <c r="EJH75" s="169"/>
      <c r="EJI75" s="169"/>
      <c r="EJJ75" s="170"/>
      <c r="EJL75" s="164"/>
      <c r="EJM75" s="168"/>
      <c r="EJN75" s="168"/>
      <c r="EJO75" s="169"/>
      <c r="EJP75" s="169"/>
      <c r="EJQ75" s="169"/>
      <c r="EJR75" s="170"/>
      <c r="EJT75" s="164"/>
      <c r="EJU75" s="168"/>
      <c r="EJV75" s="168"/>
      <c r="EJW75" s="169"/>
      <c r="EJX75" s="169"/>
      <c r="EJY75" s="169"/>
      <c r="EJZ75" s="170"/>
      <c r="EKB75" s="164"/>
      <c r="EKC75" s="168"/>
      <c r="EKD75" s="168"/>
      <c r="EKE75" s="169"/>
      <c r="EKF75" s="169"/>
      <c r="EKG75" s="169"/>
      <c r="EKH75" s="170"/>
      <c r="EKJ75" s="164"/>
      <c r="EKK75" s="168"/>
      <c r="EKL75" s="168"/>
      <c r="EKM75" s="169"/>
      <c r="EKN75" s="169"/>
      <c r="EKO75" s="169"/>
      <c r="EKP75" s="170"/>
      <c r="EKR75" s="164"/>
      <c r="EKS75" s="168"/>
      <c r="EKT75" s="168"/>
      <c r="EKU75" s="169"/>
      <c r="EKV75" s="169"/>
      <c r="EKW75" s="169"/>
      <c r="EKX75" s="170"/>
      <c r="EKZ75" s="164"/>
      <c r="ELA75" s="168"/>
      <c r="ELB75" s="168"/>
      <c r="ELC75" s="169"/>
      <c r="ELD75" s="169"/>
      <c r="ELE75" s="169"/>
      <c r="ELF75" s="170"/>
      <c r="ELH75" s="164"/>
      <c r="ELI75" s="168"/>
      <c r="ELJ75" s="168"/>
      <c r="ELK75" s="169"/>
      <c r="ELL75" s="169"/>
      <c r="ELM75" s="169"/>
      <c r="ELN75" s="170"/>
      <c r="ELP75" s="164"/>
      <c r="ELQ75" s="168"/>
      <c r="ELR75" s="168"/>
      <c r="ELS75" s="169"/>
      <c r="ELT75" s="169"/>
      <c r="ELU75" s="169"/>
      <c r="ELV75" s="170"/>
      <c r="ELX75" s="164"/>
      <c r="ELY75" s="168"/>
      <c r="ELZ75" s="168"/>
      <c r="EMA75" s="169"/>
      <c r="EMB75" s="169"/>
      <c r="EMC75" s="169"/>
      <c r="EMD75" s="170"/>
      <c r="EMF75" s="164"/>
      <c r="EMG75" s="168"/>
      <c r="EMH75" s="168"/>
      <c r="EMI75" s="169"/>
      <c r="EMJ75" s="169"/>
      <c r="EMK75" s="169"/>
      <c r="EML75" s="170"/>
      <c r="EMN75" s="164"/>
      <c r="EMO75" s="168"/>
      <c r="EMP75" s="168"/>
      <c r="EMQ75" s="169"/>
      <c r="EMR75" s="169"/>
      <c r="EMS75" s="169"/>
      <c r="EMT75" s="170"/>
      <c r="EMV75" s="164"/>
      <c r="EMW75" s="168"/>
      <c r="EMX75" s="168"/>
      <c r="EMY75" s="169"/>
      <c r="EMZ75" s="169"/>
      <c r="ENA75" s="169"/>
      <c r="ENB75" s="170"/>
      <c r="END75" s="164"/>
      <c r="ENE75" s="168"/>
      <c r="ENF75" s="168"/>
      <c r="ENG75" s="169"/>
      <c r="ENH75" s="169"/>
      <c r="ENI75" s="169"/>
      <c r="ENJ75" s="170"/>
      <c r="ENL75" s="164"/>
      <c r="ENM75" s="168"/>
      <c r="ENN75" s="168"/>
      <c r="ENO75" s="169"/>
      <c r="ENP75" s="169"/>
      <c r="ENQ75" s="169"/>
      <c r="ENR75" s="170"/>
      <c r="ENT75" s="164"/>
      <c r="ENU75" s="168"/>
      <c r="ENV75" s="168"/>
      <c r="ENW75" s="169"/>
      <c r="ENX75" s="169"/>
      <c r="ENY75" s="169"/>
      <c r="ENZ75" s="170"/>
      <c r="EOB75" s="164"/>
      <c r="EOC75" s="168"/>
      <c r="EOD75" s="168"/>
      <c r="EOE75" s="169"/>
      <c r="EOF75" s="169"/>
      <c r="EOG75" s="169"/>
      <c r="EOH75" s="170"/>
      <c r="EOJ75" s="164"/>
      <c r="EOK75" s="168"/>
      <c r="EOL75" s="168"/>
      <c r="EOM75" s="169"/>
      <c r="EON75" s="169"/>
      <c r="EOO75" s="169"/>
      <c r="EOP75" s="170"/>
      <c r="EOR75" s="164"/>
      <c r="EOS75" s="168"/>
      <c r="EOT75" s="168"/>
      <c r="EOU75" s="169"/>
      <c r="EOV75" s="169"/>
      <c r="EOW75" s="169"/>
      <c r="EOX75" s="170"/>
      <c r="EOZ75" s="164"/>
      <c r="EPA75" s="168"/>
      <c r="EPB75" s="168"/>
      <c r="EPC75" s="169"/>
      <c r="EPD75" s="169"/>
      <c r="EPE75" s="169"/>
      <c r="EPF75" s="170"/>
      <c r="EPH75" s="164"/>
      <c r="EPI75" s="168"/>
      <c r="EPJ75" s="168"/>
      <c r="EPK75" s="169"/>
      <c r="EPL75" s="169"/>
      <c r="EPM75" s="169"/>
      <c r="EPN75" s="170"/>
      <c r="EPP75" s="164"/>
      <c r="EPQ75" s="168"/>
      <c r="EPR75" s="168"/>
      <c r="EPS75" s="169"/>
      <c r="EPT75" s="169"/>
      <c r="EPU75" s="169"/>
      <c r="EPV75" s="170"/>
      <c r="EPX75" s="164"/>
      <c r="EPY75" s="168"/>
      <c r="EPZ75" s="168"/>
      <c r="EQA75" s="169"/>
      <c r="EQB75" s="169"/>
      <c r="EQC75" s="169"/>
      <c r="EQD75" s="170"/>
      <c r="EQF75" s="164"/>
      <c r="EQG75" s="168"/>
      <c r="EQH75" s="168"/>
      <c r="EQI75" s="169"/>
      <c r="EQJ75" s="169"/>
      <c r="EQK75" s="169"/>
      <c r="EQL75" s="170"/>
      <c r="EQN75" s="164"/>
      <c r="EQO75" s="168"/>
      <c r="EQP75" s="168"/>
      <c r="EQQ75" s="169"/>
      <c r="EQR75" s="169"/>
      <c r="EQS75" s="169"/>
      <c r="EQT75" s="170"/>
      <c r="EQV75" s="164"/>
      <c r="EQW75" s="168"/>
      <c r="EQX75" s="168"/>
      <c r="EQY75" s="169"/>
      <c r="EQZ75" s="169"/>
      <c r="ERA75" s="169"/>
      <c r="ERB75" s="170"/>
      <c r="ERD75" s="164"/>
      <c r="ERE75" s="168"/>
      <c r="ERF75" s="168"/>
      <c r="ERG75" s="169"/>
      <c r="ERH75" s="169"/>
      <c r="ERI75" s="169"/>
      <c r="ERJ75" s="170"/>
      <c r="ERL75" s="164"/>
      <c r="ERM75" s="168"/>
      <c r="ERN75" s="168"/>
      <c r="ERO75" s="169"/>
      <c r="ERP75" s="169"/>
      <c r="ERQ75" s="169"/>
      <c r="ERR75" s="170"/>
      <c r="ERT75" s="164"/>
      <c r="ERU75" s="168"/>
      <c r="ERV75" s="168"/>
      <c r="ERW75" s="169"/>
      <c r="ERX75" s="169"/>
      <c r="ERY75" s="169"/>
      <c r="ERZ75" s="170"/>
      <c r="ESB75" s="164"/>
      <c r="ESC75" s="168"/>
      <c r="ESD75" s="168"/>
      <c r="ESE75" s="169"/>
      <c r="ESF75" s="169"/>
      <c r="ESG75" s="169"/>
      <c r="ESH75" s="170"/>
      <c r="ESJ75" s="164"/>
      <c r="ESK75" s="168"/>
      <c r="ESL75" s="168"/>
      <c r="ESM75" s="169"/>
      <c r="ESN75" s="169"/>
      <c r="ESO75" s="169"/>
      <c r="ESP75" s="170"/>
      <c r="ESR75" s="164"/>
      <c r="ESS75" s="168"/>
      <c r="EST75" s="168"/>
      <c r="ESU75" s="169"/>
      <c r="ESV75" s="169"/>
      <c r="ESW75" s="169"/>
      <c r="ESX75" s="170"/>
      <c r="ESZ75" s="164"/>
      <c r="ETA75" s="168"/>
      <c r="ETB75" s="168"/>
      <c r="ETC75" s="169"/>
      <c r="ETD75" s="169"/>
      <c r="ETE75" s="169"/>
      <c r="ETF75" s="170"/>
      <c r="ETH75" s="164"/>
      <c r="ETI75" s="168"/>
      <c r="ETJ75" s="168"/>
      <c r="ETK75" s="169"/>
      <c r="ETL75" s="169"/>
      <c r="ETM75" s="169"/>
      <c r="ETN75" s="170"/>
      <c r="ETP75" s="164"/>
      <c r="ETQ75" s="168"/>
      <c r="ETR75" s="168"/>
      <c r="ETS75" s="169"/>
      <c r="ETT75" s="169"/>
      <c r="ETU75" s="169"/>
      <c r="ETV75" s="170"/>
      <c r="ETX75" s="164"/>
      <c r="ETY75" s="168"/>
      <c r="ETZ75" s="168"/>
      <c r="EUA75" s="169"/>
      <c r="EUB75" s="169"/>
      <c r="EUC75" s="169"/>
      <c r="EUD75" s="170"/>
      <c r="EUF75" s="164"/>
      <c r="EUG75" s="168"/>
      <c r="EUH75" s="168"/>
      <c r="EUI75" s="169"/>
      <c r="EUJ75" s="169"/>
      <c r="EUK75" s="169"/>
      <c r="EUL75" s="170"/>
      <c r="EUN75" s="164"/>
      <c r="EUO75" s="168"/>
      <c r="EUP75" s="168"/>
      <c r="EUQ75" s="169"/>
      <c r="EUR75" s="169"/>
      <c r="EUS75" s="169"/>
      <c r="EUT75" s="170"/>
      <c r="EUV75" s="164"/>
      <c r="EUW75" s="168"/>
      <c r="EUX75" s="168"/>
      <c r="EUY75" s="169"/>
      <c r="EUZ75" s="169"/>
      <c r="EVA75" s="169"/>
      <c r="EVB75" s="170"/>
      <c r="EVD75" s="164"/>
      <c r="EVE75" s="168"/>
      <c r="EVF75" s="168"/>
      <c r="EVG75" s="169"/>
      <c r="EVH75" s="169"/>
      <c r="EVI75" s="169"/>
      <c r="EVJ75" s="170"/>
      <c r="EVL75" s="164"/>
      <c r="EVM75" s="168"/>
      <c r="EVN75" s="168"/>
      <c r="EVO75" s="169"/>
      <c r="EVP75" s="169"/>
      <c r="EVQ75" s="169"/>
      <c r="EVR75" s="170"/>
      <c r="EVT75" s="164"/>
      <c r="EVU75" s="168"/>
      <c r="EVV75" s="168"/>
      <c r="EVW75" s="169"/>
      <c r="EVX75" s="169"/>
      <c r="EVY75" s="169"/>
      <c r="EVZ75" s="170"/>
      <c r="EWB75" s="164"/>
      <c r="EWC75" s="168"/>
      <c r="EWD75" s="168"/>
      <c r="EWE75" s="169"/>
      <c r="EWF75" s="169"/>
      <c r="EWG75" s="169"/>
      <c r="EWH75" s="170"/>
      <c r="EWJ75" s="164"/>
      <c r="EWK75" s="168"/>
      <c r="EWL75" s="168"/>
      <c r="EWM75" s="169"/>
      <c r="EWN75" s="169"/>
      <c r="EWO75" s="169"/>
      <c r="EWP75" s="170"/>
      <c r="EWR75" s="164"/>
      <c r="EWS75" s="168"/>
      <c r="EWT75" s="168"/>
      <c r="EWU75" s="169"/>
      <c r="EWV75" s="169"/>
      <c r="EWW75" s="169"/>
      <c r="EWX75" s="170"/>
      <c r="EWZ75" s="164"/>
      <c r="EXA75" s="168"/>
      <c r="EXB75" s="168"/>
      <c r="EXC75" s="169"/>
      <c r="EXD75" s="169"/>
      <c r="EXE75" s="169"/>
      <c r="EXF75" s="170"/>
      <c r="EXH75" s="164"/>
      <c r="EXI75" s="168"/>
      <c r="EXJ75" s="168"/>
      <c r="EXK75" s="169"/>
      <c r="EXL75" s="169"/>
      <c r="EXM75" s="169"/>
      <c r="EXN75" s="170"/>
      <c r="EXP75" s="164"/>
      <c r="EXQ75" s="168"/>
      <c r="EXR75" s="168"/>
      <c r="EXS75" s="169"/>
      <c r="EXT75" s="169"/>
      <c r="EXU75" s="169"/>
      <c r="EXV75" s="170"/>
      <c r="EXX75" s="164"/>
      <c r="EXY75" s="168"/>
      <c r="EXZ75" s="168"/>
      <c r="EYA75" s="169"/>
      <c r="EYB75" s="169"/>
      <c r="EYC75" s="169"/>
      <c r="EYD75" s="170"/>
      <c r="EYF75" s="164"/>
      <c r="EYG75" s="168"/>
      <c r="EYH75" s="168"/>
      <c r="EYI75" s="169"/>
      <c r="EYJ75" s="169"/>
      <c r="EYK75" s="169"/>
      <c r="EYL75" s="170"/>
      <c r="EYN75" s="164"/>
      <c r="EYO75" s="168"/>
      <c r="EYP75" s="168"/>
      <c r="EYQ75" s="169"/>
      <c r="EYR75" s="169"/>
      <c r="EYS75" s="169"/>
      <c r="EYT75" s="170"/>
      <c r="EYV75" s="164"/>
      <c r="EYW75" s="168"/>
      <c r="EYX75" s="168"/>
      <c r="EYY75" s="169"/>
      <c r="EYZ75" s="169"/>
      <c r="EZA75" s="169"/>
      <c r="EZB75" s="170"/>
      <c r="EZD75" s="164"/>
      <c r="EZE75" s="168"/>
      <c r="EZF75" s="168"/>
      <c r="EZG75" s="169"/>
      <c r="EZH75" s="169"/>
      <c r="EZI75" s="169"/>
      <c r="EZJ75" s="170"/>
      <c r="EZL75" s="164"/>
      <c r="EZM75" s="168"/>
      <c r="EZN75" s="168"/>
      <c r="EZO75" s="169"/>
      <c r="EZP75" s="169"/>
      <c r="EZQ75" s="169"/>
      <c r="EZR75" s="170"/>
      <c r="EZT75" s="164"/>
      <c r="EZU75" s="168"/>
      <c r="EZV75" s="168"/>
      <c r="EZW75" s="169"/>
      <c r="EZX75" s="169"/>
      <c r="EZY75" s="169"/>
      <c r="EZZ75" s="170"/>
      <c r="FAB75" s="164"/>
      <c r="FAC75" s="168"/>
      <c r="FAD75" s="168"/>
      <c r="FAE75" s="169"/>
      <c r="FAF75" s="169"/>
      <c r="FAG75" s="169"/>
      <c r="FAH75" s="170"/>
      <c r="FAJ75" s="164"/>
      <c r="FAK75" s="168"/>
      <c r="FAL75" s="168"/>
      <c r="FAM75" s="169"/>
      <c r="FAN75" s="169"/>
      <c r="FAO75" s="169"/>
      <c r="FAP75" s="170"/>
      <c r="FAR75" s="164"/>
      <c r="FAS75" s="168"/>
      <c r="FAT75" s="168"/>
      <c r="FAU75" s="169"/>
      <c r="FAV75" s="169"/>
      <c r="FAW75" s="169"/>
      <c r="FAX75" s="170"/>
      <c r="FAZ75" s="164"/>
      <c r="FBA75" s="168"/>
      <c r="FBB75" s="168"/>
      <c r="FBC75" s="169"/>
      <c r="FBD75" s="169"/>
      <c r="FBE75" s="169"/>
      <c r="FBF75" s="170"/>
      <c r="FBH75" s="164"/>
      <c r="FBI75" s="168"/>
      <c r="FBJ75" s="168"/>
      <c r="FBK75" s="169"/>
      <c r="FBL75" s="169"/>
      <c r="FBM75" s="169"/>
      <c r="FBN75" s="170"/>
      <c r="FBP75" s="164"/>
      <c r="FBQ75" s="168"/>
      <c r="FBR75" s="168"/>
      <c r="FBS75" s="169"/>
      <c r="FBT75" s="169"/>
      <c r="FBU75" s="169"/>
      <c r="FBV75" s="170"/>
      <c r="FBX75" s="164"/>
      <c r="FBY75" s="168"/>
      <c r="FBZ75" s="168"/>
      <c r="FCA75" s="169"/>
      <c r="FCB75" s="169"/>
      <c r="FCC75" s="169"/>
      <c r="FCD75" s="170"/>
      <c r="FCF75" s="164"/>
      <c r="FCG75" s="168"/>
      <c r="FCH75" s="168"/>
      <c r="FCI75" s="169"/>
      <c r="FCJ75" s="169"/>
      <c r="FCK75" s="169"/>
      <c r="FCL75" s="170"/>
      <c r="FCN75" s="164"/>
      <c r="FCO75" s="168"/>
      <c r="FCP75" s="168"/>
      <c r="FCQ75" s="169"/>
      <c r="FCR75" s="169"/>
      <c r="FCS75" s="169"/>
      <c r="FCT75" s="170"/>
      <c r="FCV75" s="164"/>
      <c r="FCW75" s="168"/>
      <c r="FCX75" s="168"/>
      <c r="FCY75" s="169"/>
      <c r="FCZ75" s="169"/>
      <c r="FDA75" s="169"/>
      <c r="FDB75" s="170"/>
      <c r="FDD75" s="164"/>
      <c r="FDE75" s="168"/>
      <c r="FDF75" s="168"/>
      <c r="FDG75" s="169"/>
      <c r="FDH75" s="169"/>
      <c r="FDI75" s="169"/>
      <c r="FDJ75" s="170"/>
      <c r="FDL75" s="164"/>
      <c r="FDM75" s="168"/>
      <c r="FDN75" s="168"/>
      <c r="FDO75" s="169"/>
      <c r="FDP75" s="169"/>
      <c r="FDQ75" s="169"/>
      <c r="FDR75" s="170"/>
      <c r="FDT75" s="164"/>
      <c r="FDU75" s="168"/>
      <c r="FDV75" s="168"/>
      <c r="FDW75" s="169"/>
      <c r="FDX75" s="169"/>
      <c r="FDY75" s="169"/>
      <c r="FDZ75" s="170"/>
      <c r="FEB75" s="164"/>
      <c r="FEC75" s="168"/>
      <c r="FED75" s="168"/>
      <c r="FEE75" s="169"/>
      <c r="FEF75" s="169"/>
      <c r="FEG75" s="169"/>
      <c r="FEH75" s="170"/>
      <c r="FEJ75" s="164"/>
      <c r="FEK75" s="168"/>
      <c r="FEL75" s="168"/>
      <c r="FEM75" s="169"/>
      <c r="FEN75" s="169"/>
      <c r="FEO75" s="169"/>
      <c r="FEP75" s="170"/>
      <c r="FER75" s="164"/>
      <c r="FES75" s="168"/>
      <c r="FET75" s="168"/>
      <c r="FEU75" s="169"/>
      <c r="FEV75" s="169"/>
      <c r="FEW75" s="169"/>
      <c r="FEX75" s="170"/>
      <c r="FEZ75" s="164"/>
      <c r="FFA75" s="168"/>
      <c r="FFB75" s="168"/>
      <c r="FFC75" s="169"/>
      <c r="FFD75" s="169"/>
      <c r="FFE75" s="169"/>
      <c r="FFF75" s="170"/>
      <c r="FFH75" s="164"/>
      <c r="FFI75" s="168"/>
      <c r="FFJ75" s="168"/>
      <c r="FFK75" s="169"/>
      <c r="FFL75" s="169"/>
      <c r="FFM75" s="169"/>
      <c r="FFN75" s="170"/>
      <c r="FFP75" s="164"/>
      <c r="FFQ75" s="168"/>
      <c r="FFR75" s="168"/>
      <c r="FFS75" s="169"/>
      <c r="FFT75" s="169"/>
      <c r="FFU75" s="169"/>
      <c r="FFV75" s="170"/>
      <c r="FFX75" s="164"/>
      <c r="FFY75" s="168"/>
      <c r="FFZ75" s="168"/>
      <c r="FGA75" s="169"/>
      <c r="FGB75" s="169"/>
      <c r="FGC75" s="169"/>
      <c r="FGD75" s="170"/>
      <c r="FGF75" s="164"/>
      <c r="FGG75" s="168"/>
      <c r="FGH75" s="168"/>
      <c r="FGI75" s="169"/>
      <c r="FGJ75" s="169"/>
      <c r="FGK75" s="169"/>
      <c r="FGL75" s="170"/>
      <c r="FGN75" s="164"/>
      <c r="FGO75" s="168"/>
      <c r="FGP75" s="168"/>
      <c r="FGQ75" s="169"/>
      <c r="FGR75" s="169"/>
      <c r="FGS75" s="169"/>
      <c r="FGT75" s="170"/>
      <c r="FGV75" s="164"/>
      <c r="FGW75" s="168"/>
      <c r="FGX75" s="168"/>
      <c r="FGY75" s="169"/>
      <c r="FGZ75" s="169"/>
      <c r="FHA75" s="169"/>
      <c r="FHB75" s="170"/>
      <c r="FHD75" s="164"/>
      <c r="FHE75" s="168"/>
      <c r="FHF75" s="168"/>
      <c r="FHG75" s="169"/>
      <c r="FHH75" s="169"/>
      <c r="FHI75" s="169"/>
      <c r="FHJ75" s="170"/>
      <c r="FHL75" s="164"/>
      <c r="FHM75" s="168"/>
      <c r="FHN75" s="168"/>
      <c r="FHO75" s="169"/>
      <c r="FHP75" s="169"/>
      <c r="FHQ75" s="169"/>
      <c r="FHR75" s="170"/>
      <c r="FHT75" s="164"/>
      <c r="FHU75" s="168"/>
      <c r="FHV75" s="168"/>
      <c r="FHW75" s="169"/>
      <c r="FHX75" s="169"/>
      <c r="FHY75" s="169"/>
      <c r="FHZ75" s="170"/>
      <c r="FIB75" s="164"/>
      <c r="FIC75" s="168"/>
      <c r="FID75" s="168"/>
      <c r="FIE75" s="169"/>
      <c r="FIF75" s="169"/>
      <c r="FIG75" s="169"/>
      <c r="FIH75" s="170"/>
      <c r="FIJ75" s="164"/>
      <c r="FIK75" s="168"/>
      <c r="FIL75" s="168"/>
      <c r="FIM75" s="169"/>
      <c r="FIN75" s="169"/>
      <c r="FIO75" s="169"/>
      <c r="FIP75" s="170"/>
      <c r="FIR75" s="164"/>
      <c r="FIS75" s="168"/>
      <c r="FIT75" s="168"/>
      <c r="FIU75" s="169"/>
      <c r="FIV75" s="169"/>
      <c r="FIW75" s="169"/>
      <c r="FIX75" s="170"/>
      <c r="FIZ75" s="164"/>
      <c r="FJA75" s="168"/>
      <c r="FJB75" s="168"/>
      <c r="FJC75" s="169"/>
      <c r="FJD75" s="169"/>
      <c r="FJE75" s="169"/>
      <c r="FJF75" s="170"/>
      <c r="FJH75" s="164"/>
      <c r="FJI75" s="168"/>
      <c r="FJJ75" s="168"/>
      <c r="FJK75" s="169"/>
      <c r="FJL75" s="169"/>
      <c r="FJM75" s="169"/>
      <c r="FJN75" s="170"/>
      <c r="FJP75" s="164"/>
      <c r="FJQ75" s="168"/>
      <c r="FJR75" s="168"/>
      <c r="FJS75" s="169"/>
      <c r="FJT75" s="169"/>
      <c r="FJU75" s="169"/>
      <c r="FJV75" s="170"/>
      <c r="FJX75" s="164"/>
      <c r="FJY75" s="168"/>
      <c r="FJZ75" s="168"/>
      <c r="FKA75" s="169"/>
      <c r="FKB75" s="169"/>
      <c r="FKC75" s="169"/>
      <c r="FKD75" s="170"/>
      <c r="FKF75" s="164"/>
      <c r="FKG75" s="168"/>
      <c r="FKH75" s="168"/>
      <c r="FKI75" s="169"/>
      <c r="FKJ75" s="169"/>
      <c r="FKK75" s="169"/>
      <c r="FKL75" s="170"/>
      <c r="FKN75" s="164"/>
      <c r="FKO75" s="168"/>
      <c r="FKP75" s="168"/>
      <c r="FKQ75" s="169"/>
      <c r="FKR75" s="169"/>
      <c r="FKS75" s="169"/>
      <c r="FKT75" s="170"/>
      <c r="FKV75" s="164"/>
      <c r="FKW75" s="168"/>
      <c r="FKX75" s="168"/>
      <c r="FKY75" s="169"/>
      <c r="FKZ75" s="169"/>
      <c r="FLA75" s="169"/>
      <c r="FLB75" s="170"/>
      <c r="FLD75" s="164"/>
      <c r="FLE75" s="168"/>
      <c r="FLF75" s="168"/>
      <c r="FLG75" s="169"/>
      <c r="FLH75" s="169"/>
      <c r="FLI75" s="169"/>
      <c r="FLJ75" s="170"/>
      <c r="FLL75" s="164"/>
      <c r="FLM75" s="168"/>
      <c r="FLN75" s="168"/>
      <c r="FLO75" s="169"/>
      <c r="FLP75" s="169"/>
      <c r="FLQ75" s="169"/>
      <c r="FLR75" s="170"/>
      <c r="FLT75" s="164"/>
      <c r="FLU75" s="168"/>
      <c r="FLV75" s="168"/>
      <c r="FLW75" s="169"/>
      <c r="FLX75" s="169"/>
      <c r="FLY75" s="169"/>
      <c r="FLZ75" s="170"/>
      <c r="FMB75" s="164"/>
      <c r="FMC75" s="168"/>
      <c r="FMD75" s="168"/>
      <c r="FME75" s="169"/>
      <c r="FMF75" s="169"/>
      <c r="FMG75" s="169"/>
      <c r="FMH75" s="170"/>
      <c r="FMJ75" s="164"/>
      <c r="FMK75" s="168"/>
      <c r="FML75" s="168"/>
      <c r="FMM75" s="169"/>
      <c r="FMN75" s="169"/>
      <c r="FMO75" s="169"/>
      <c r="FMP75" s="170"/>
      <c r="FMR75" s="164"/>
      <c r="FMS75" s="168"/>
      <c r="FMT75" s="168"/>
      <c r="FMU75" s="169"/>
      <c r="FMV75" s="169"/>
      <c r="FMW75" s="169"/>
      <c r="FMX75" s="170"/>
      <c r="FMZ75" s="164"/>
      <c r="FNA75" s="168"/>
      <c r="FNB75" s="168"/>
      <c r="FNC75" s="169"/>
      <c r="FND75" s="169"/>
      <c r="FNE75" s="169"/>
      <c r="FNF75" s="170"/>
      <c r="FNH75" s="164"/>
      <c r="FNI75" s="168"/>
      <c r="FNJ75" s="168"/>
      <c r="FNK75" s="169"/>
      <c r="FNL75" s="169"/>
      <c r="FNM75" s="169"/>
      <c r="FNN75" s="170"/>
      <c r="FNP75" s="164"/>
      <c r="FNQ75" s="168"/>
      <c r="FNR75" s="168"/>
      <c r="FNS75" s="169"/>
      <c r="FNT75" s="169"/>
      <c r="FNU75" s="169"/>
      <c r="FNV75" s="170"/>
      <c r="FNX75" s="164"/>
      <c r="FNY75" s="168"/>
      <c r="FNZ75" s="168"/>
      <c r="FOA75" s="169"/>
      <c r="FOB75" s="169"/>
      <c r="FOC75" s="169"/>
      <c r="FOD75" s="170"/>
      <c r="FOF75" s="164"/>
      <c r="FOG75" s="168"/>
      <c r="FOH75" s="168"/>
      <c r="FOI75" s="169"/>
      <c r="FOJ75" s="169"/>
      <c r="FOK75" s="169"/>
      <c r="FOL75" s="170"/>
      <c r="FON75" s="164"/>
      <c r="FOO75" s="168"/>
      <c r="FOP75" s="168"/>
      <c r="FOQ75" s="169"/>
      <c r="FOR75" s="169"/>
      <c r="FOS75" s="169"/>
      <c r="FOT75" s="170"/>
      <c r="FOV75" s="164"/>
      <c r="FOW75" s="168"/>
      <c r="FOX75" s="168"/>
      <c r="FOY75" s="169"/>
      <c r="FOZ75" s="169"/>
      <c r="FPA75" s="169"/>
      <c r="FPB75" s="170"/>
      <c r="FPD75" s="164"/>
      <c r="FPE75" s="168"/>
      <c r="FPF75" s="168"/>
      <c r="FPG75" s="169"/>
      <c r="FPH75" s="169"/>
      <c r="FPI75" s="169"/>
      <c r="FPJ75" s="170"/>
      <c r="FPL75" s="164"/>
      <c r="FPM75" s="168"/>
      <c r="FPN75" s="168"/>
      <c r="FPO75" s="169"/>
      <c r="FPP75" s="169"/>
      <c r="FPQ75" s="169"/>
      <c r="FPR75" s="170"/>
      <c r="FPT75" s="164"/>
      <c r="FPU75" s="168"/>
      <c r="FPV75" s="168"/>
      <c r="FPW75" s="169"/>
      <c r="FPX75" s="169"/>
      <c r="FPY75" s="169"/>
      <c r="FPZ75" s="170"/>
      <c r="FQB75" s="164"/>
      <c r="FQC75" s="168"/>
      <c r="FQD75" s="168"/>
      <c r="FQE75" s="169"/>
      <c r="FQF75" s="169"/>
      <c r="FQG75" s="169"/>
      <c r="FQH75" s="170"/>
      <c r="FQJ75" s="164"/>
      <c r="FQK75" s="168"/>
      <c r="FQL75" s="168"/>
      <c r="FQM75" s="169"/>
      <c r="FQN75" s="169"/>
      <c r="FQO75" s="169"/>
      <c r="FQP75" s="170"/>
      <c r="FQR75" s="164"/>
      <c r="FQS75" s="168"/>
      <c r="FQT75" s="168"/>
      <c r="FQU75" s="169"/>
      <c r="FQV75" s="169"/>
      <c r="FQW75" s="169"/>
      <c r="FQX75" s="170"/>
      <c r="FQZ75" s="164"/>
      <c r="FRA75" s="168"/>
      <c r="FRB75" s="168"/>
      <c r="FRC75" s="169"/>
      <c r="FRD75" s="169"/>
      <c r="FRE75" s="169"/>
      <c r="FRF75" s="170"/>
      <c r="FRH75" s="164"/>
      <c r="FRI75" s="168"/>
      <c r="FRJ75" s="168"/>
      <c r="FRK75" s="169"/>
      <c r="FRL75" s="169"/>
      <c r="FRM75" s="169"/>
      <c r="FRN75" s="170"/>
      <c r="FRP75" s="164"/>
      <c r="FRQ75" s="168"/>
      <c r="FRR75" s="168"/>
      <c r="FRS75" s="169"/>
      <c r="FRT75" s="169"/>
      <c r="FRU75" s="169"/>
      <c r="FRV75" s="170"/>
      <c r="FRX75" s="164"/>
      <c r="FRY75" s="168"/>
      <c r="FRZ75" s="168"/>
      <c r="FSA75" s="169"/>
      <c r="FSB75" s="169"/>
      <c r="FSC75" s="169"/>
      <c r="FSD75" s="170"/>
      <c r="FSF75" s="164"/>
      <c r="FSG75" s="168"/>
      <c r="FSH75" s="168"/>
      <c r="FSI75" s="169"/>
      <c r="FSJ75" s="169"/>
      <c r="FSK75" s="169"/>
      <c r="FSL75" s="170"/>
      <c r="FSN75" s="164"/>
      <c r="FSO75" s="168"/>
      <c r="FSP75" s="168"/>
      <c r="FSQ75" s="169"/>
      <c r="FSR75" s="169"/>
      <c r="FSS75" s="169"/>
      <c r="FST75" s="170"/>
      <c r="FSV75" s="164"/>
      <c r="FSW75" s="168"/>
      <c r="FSX75" s="168"/>
      <c r="FSY75" s="169"/>
      <c r="FSZ75" s="169"/>
      <c r="FTA75" s="169"/>
      <c r="FTB75" s="170"/>
      <c r="FTD75" s="164"/>
      <c r="FTE75" s="168"/>
      <c r="FTF75" s="168"/>
      <c r="FTG75" s="169"/>
      <c r="FTH75" s="169"/>
      <c r="FTI75" s="169"/>
      <c r="FTJ75" s="170"/>
      <c r="FTL75" s="164"/>
      <c r="FTM75" s="168"/>
      <c r="FTN75" s="168"/>
      <c r="FTO75" s="169"/>
      <c r="FTP75" s="169"/>
      <c r="FTQ75" s="169"/>
      <c r="FTR75" s="170"/>
      <c r="FTT75" s="164"/>
      <c r="FTU75" s="168"/>
      <c r="FTV75" s="168"/>
      <c r="FTW75" s="169"/>
      <c r="FTX75" s="169"/>
      <c r="FTY75" s="169"/>
      <c r="FTZ75" s="170"/>
      <c r="FUB75" s="164"/>
      <c r="FUC75" s="168"/>
      <c r="FUD75" s="168"/>
      <c r="FUE75" s="169"/>
      <c r="FUF75" s="169"/>
      <c r="FUG75" s="169"/>
      <c r="FUH75" s="170"/>
      <c r="FUJ75" s="164"/>
      <c r="FUK75" s="168"/>
      <c r="FUL75" s="168"/>
      <c r="FUM75" s="169"/>
      <c r="FUN75" s="169"/>
      <c r="FUO75" s="169"/>
      <c r="FUP75" s="170"/>
      <c r="FUR75" s="164"/>
      <c r="FUS75" s="168"/>
      <c r="FUT75" s="168"/>
      <c r="FUU75" s="169"/>
      <c r="FUV75" s="169"/>
      <c r="FUW75" s="169"/>
      <c r="FUX75" s="170"/>
      <c r="FUZ75" s="164"/>
      <c r="FVA75" s="168"/>
      <c r="FVB75" s="168"/>
      <c r="FVC75" s="169"/>
      <c r="FVD75" s="169"/>
      <c r="FVE75" s="169"/>
      <c r="FVF75" s="170"/>
      <c r="FVH75" s="164"/>
      <c r="FVI75" s="168"/>
      <c r="FVJ75" s="168"/>
      <c r="FVK75" s="169"/>
      <c r="FVL75" s="169"/>
      <c r="FVM75" s="169"/>
      <c r="FVN75" s="170"/>
      <c r="FVP75" s="164"/>
      <c r="FVQ75" s="168"/>
      <c r="FVR75" s="168"/>
      <c r="FVS75" s="169"/>
      <c r="FVT75" s="169"/>
      <c r="FVU75" s="169"/>
      <c r="FVV75" s="170"/>
      <c r="FVX75" s="164"/>
      <c r="FVY75" s="168"/>
      <c r="FVZ75" s="168"/>
      <c r="FWA75" s="169"/>
      <c r="FWB75" s="169"/>
      <c r="FWC75" s="169"/>
      <c r="FWD75" s="170"/>
      <c r="FWF75" s="164"/>
      <c r="FWG75" s="168"/>
      <c r="FWH75" s="168"/>
      <c r="FWI75" s="169"/>
      <c r="FWJ75" s="169"/>
      <c r="FWK75" s="169"/>
      <c r="FWL75" s="170"/>
      <c r="FWN75" s="164"/>
      <c r="FWO75" s="168"/>
      <c r="FWP75" s="168"/>
      <c r="FWQ75" s="169"/>
      <c r="FWR75" s="169"/>
      <c r="FWS75" s="169"/>
      <c r="FWT75" s="170"/>
      <c r="FWV75" s="164"/>
      <c r="FWW75" s="168"/>
      <c r="FWX75" s="168"/>
      <c r="FWY75" s="169"/>
      <c r="FWZ75" s="169"/>
      <c r="FXA75" s="169"/>
      <c r="FXB75" s="170"/>
      <c r="FXD75" s="164"/>
      <c r="FXE75" s="168"/>
      <c r="FXF75" s="168"/>
      <c r="FXG75" s="169"/>
      <c r="FXH75" s="169"/>
      <c r="FXI75" s="169"/>
      <c r="FXJ75" s="170"/>
      <c r="FXL75" s="164"/>
      <c r="FXM75" s="168"/>
      <c r="FXN75" s="168"/>
      <c r="FXO75" s="169"/>
      <c r="FXP75" s="169"/>
      <c r="FXQ75" s="169"/>
      <c r="FXR75" s="170"/>
      <c r="FXT75" s="164"/>
      <c r="FXU75" s="168"/>
      <c r="FXV75" s="168"/>
      <c r="FXW75" s="169"/>
      <c r="FXX75" s="169"/>
      <c r="FXY75" s="169"/>
      <c r="FXZ75" s="170"/>
      <c r="FYB75" s="164"/>
      <c r="FYC75" s="168"/>
      <c r="FYD75" s="168"/>
      <c r="FYE75" s="169"/>
      <c r="FYF75" s="169"/>
      <c r="FYG75" s="169"/>
      <c r="FYH75" s="170"/>
      <c r="FYJ75" s="164"/>
      <c r="FYK75" s="168"/>
      <c r="FYL75" s="168"/>
      <c r="FYM75" s="169"/>
      <c r="FYN75" s="169"/>
      <c r="FYO75" s="169"/>
      <c r="FYP75" s="170"/>
      <c r="FYR75" s="164"/>
      <c r="FYS75" s="168"/>
      <c r="FYT75" s="168"/>
      <c r="FYU75" s="169"/>
      <c r="FYV75" s="169"/>
      <c r="FYW75" s="169"/>
      <c r="FYX75" s="170"/>
      <c r="FYZ75" s="164"/>
      <c r="FZA75" s="168"/>
      <c r="FZB75" s="168"/>
      <c r="FZC75" s="169"/>
      <c r="FZD75" s="169"/>
      <c r="FZE75" s="169"/>
      <c r="FZF75" s="170"/>
      <c r="FZH75" s="164"/>
      <c r="FZI75" s="168"/>
      <c r="FZJ75" s="168"/>
      <c r="FZK75" s="169"/>
      <c r="FZL75" s="169"/>
      <c r="FZM75" s="169"/>
      <c r="FZN75" s="170"/>
      <c r="FZP75" s="164"/>
      <c r="FZQ75" s="168"/>
      <c r="FZR75" s="168"/>
      <c r="FZS75" s="169"/>
      <c r="FZT75" s="169"/>
      <c r="FZU75" s="169"/>
      <c r="FZV75" s="170"/>
      <c r="FZX75" s="164"/>
      <c r="FZY75" s="168"/>
      <c r="FZZ75" s="168"/>
      <c r="GAA75" s="169"/>
      <c r="GAB75" s="169"/>
      <c r="GAC75" s="169"/>
      <c r="GAD75" s="170"/>
      <c r="GAF75" s="164"/>
      <c r="GAG75" s="168"/>
      <c r="GAH75" s="168"/>
      <c r="GAI75" s="169"/>
      <c r="GAJ75" s="169"/>
      <c r="GAK75" s="169"/>
      <c r="GAL75" s="170"/>
      <c r="GAN75" s="164"/>
      <c r="GAO75" s="168"/>
      <c r="GAP75" s="168"/>
      <c r="GAQ75" s="169"/>
      <c r="GAR75" s="169"/>
      <c r="GAS75" s="169"/>
      <c r="GAT75" s="170"/>
      <c r="GAV75" s="164"/>
      <c r="GAW75" s="168"/>
      <c r="GAX75" s="168"/>
      <c r="GAY75" s="169"/>
      <c r="GAZ75" s="169"/>
      <c r="GBA75" s="169"/>
      <c r="GBB75" s="170"/>
      <c r="GBD75" s="164"/>
      <c r="GBE75" s="168"/>
      <c r="GBF75" s="168"/>
      <c r="GBG75" s="169"/>
      <c r="GBH75" s="169"/>
      <c r="GBI75" s="169"/>
      <c r="GBJ75" s="170"/>
      <c r="GBL75" s="164"/>
      <c r="GBM75" s="168"/>
      <c r="GBN75" s="168"/>
      <c r="GBO75" s="169"/>
      <c r="GBP75" s="169"/>
      <c r="GBQ75" s="169"/>
      <c r="GBR75" s="170"/>
      <c r="GBT75" s="164"/>
      <c r="GBU75" s="168"/>
      <c r="GBV75" s="168"/>
      <c r="GBW75" s="169"/>
      <c r="GBX75" s="169"/>
      <c r="GBY75" s="169"/>
      <c r="GBZ75" s="170"/>
      <c r="GCB75" s="164"/>
      <c r="GCC75" s="168"/>
      <c r="GCD75" s="168"/>
      <c r="GCE75" s="169"/>
      <c r="GCF75" s="169"/>
      <c r="GCG75" s="169"/>
      <c r="GCH75" s="170"/>
      <c r="GCJ75" s="164"/>
      <c r="GCK75" s="168"/>
      <c r="GCL75" s="168"/>
      <c r="GCM75" s="169"/>
      <c r="GCN75" s="169"/>
      <c r="GCO75" s="169"/>
      <c r="GCP75" s="170"/>
      <c r="GCR75" s="164"/>
      <c r="GCS75" s="168"/>
      <c r="GCT75" s="168"/>
      <c r="GCU75" s="169"/>
      <c r="GCV75" s="169"/>
      <c r="GCW75" s="169"/>
      <c r="GCX75" s="170"/>
      <c r="GCZ75" s="164"/>
      <c r="GDA75" s="168"/>
      <c r="GDB75" s="168"/>
      <c r="GDC75" s="169"/>
      <c r="GDD75" s="169"/>
      <c r="GDE75" s="169"/>
      <c r="GDF75" s="170"/>
      <c r="GDH75" s="164"/>
      <c r="GDI75" s="168"/>
      <c r="GDJ75" s="168"/>
      <c r="GDK75" s="169"/>
      <c r="GDL75" s="169"/>
      <c r="GDM75" s="169"/>
      <c r="GDN75" s="170"/>
      <c r="GDP75" s="164"/>
      <c r="GDQ75" s="168"/>
      <c r="GDR75" s="168"/>
      <c r="GDS75" s="169"/>
      <c r="GDT75" s="169"/>
      <c r="GDU75" s="169"/>
      <c r="GDV75" s="170"/>
      <c r="GDX75" s="164"/>
      <c r="GDY75" s="168"/>
      <c r="GDZ75" s="168"/>
      <c r="GEA75" s="169"/>
      <c r="GEB75" s="169"/>
      <c r="GEC75" s="169"/>
      <c r="GED75" s="170"/>
      <c r="GEF75" s="164"/>
      <c r="GEG75" s="168"/>
      <c r="GEH75" s="168"/>
      <c r="GEI75" s="169"/>
      <c r="GEJ75" s="169"/>
      <c r="GEK75" s="169"/>
      <c r="GEL75" s="170"/>
      <c r="GEN75" s="164"/>
      <c r="GEO75" s="168"/>
      <c r="GEP75" s="168"/>
      <c r="GEQ75" s="169"/>
      <c r="GER75" s="169"/>
      <c r="GES75" s="169"/>
      <c r="GET75" s="170"/>
      <c r="GEV75" s="164"/>
      <c r="GEW75" s="168"/>
      <c r="GEX75" s="168"/>
      <c r="GEY75" s="169"/>
      <c r="GEZ75" s="169"/>
      <c r="GFA75" s="169"/>
      <c r="GFB75" s="170"/>
      <c r="GFD75" s="164"/>
      <c r="GFE75" s="168"/>
      <c r="GFF75" s="168"/>
      <c r="GFG75" s="169"/>
      <c r="GFH75" s="169"/>
      <c r="GFI75" s="169"/>
      <c r="GFJ75" s="170"/>
      <c r="GFL75" s="164"/>
      <c r="GFM75" s="168"/>
      <c r="GFN75" s="168"/>
      <c r="GFO75" s="169"/>
      <c r="GFP75" s="169"/>
      <c r="GFQ75" s="169"/>
      <c r="GFR75" s="170"/>
      <c r="GFT75" s="164"/>
      <c r="GFU75" s="168"/>
      <c r="GFV75" s="168"/>
      <c r="GFW75" s="169"/>
      <c r="GFX75" s="169"/>
      <c r="GFY75" s="169"/>
      <c r="GFZ75" s="170"/>
      <c r="GGB75" s="164"/>
      <c r="GGC75" s="168"/>
      <c r="GGD75" s="168"/>
      <c r="GGE75" s="169"/>
      <c r="GGF75" s="169"/>
      <c r="GGG75" s="169"/>
      <c r="GGH75" s="170"/>
      <c r="GGJ75" s="164"/>
      <c r="GGK75" s="168"/>
      <c r="GGL75" s="168"/>
      <c r="GGM75" s="169"/>
      <c r="GGN75" s="169"/>
      <c r="GGO75" s="169"/>
      <c r="GGP75" s="170"/>
      <c r="GGR75" s="164"/>
      <c r="GGS75" s="168"/>
      <c r="GGT75" s="168"/>
      <c r="GGU75" s="169"/>
      <c r="GGV75" s="169"/>
      <c r="GGW75" s="169"/>
      <c r="GGX75" s="170"/>
      <c r="GGZ75" s="164"/>
      <c r="GHA75" s="168"/>
      <c r="GHB75" s="168"/>
      <c r="GHC75" s="169"/>
      <c r="GHD75" s="169"/>
      <c r="GHE75" s="169"/>
      <c r="GHF75" s="170"/>
      <c r="GHH75" s="164"/>
      <c r="GHI75" s="168"/>
      <c r="GHJ75" s="168"/>
      <c r="GHK75" s="169"/>
      <c r="GHL75" s="169"/>
      <c r="GHM75" s="169"/>
      <c r="GHN75" s="170"/>
      <c r="GHP75" s="164"/>
      <c r="GHQ75" s="168"/>
      <c r="GHR75" s="168"/>
      <c r="GHS75" s="169"/>
      <c r="GHT75" s="169"/>
      <c r="GHU75" s="169"/>
      <c r="GHV75" s="170"/>
      <c r="GHX75" s="164"/>
      <c r="GHY75" s="168"/>
      <c r="GHZ75" s="168"/>
      <c r="GIA75" s="169"/>
      <c r="GIB75" s="169"/>
      <c r="GIC75" s="169"/>
      <c r="GID75" s="170"/>
      <c r="GIF75" s="164"/>
      <c r="GIG75" s="168"/>
      <c r="GIH75" s="168"/>
      <c r="GII75" s="169"/>
      <c r="GIJ75" s="169"/>
      <c r="GIK75" s="169"/>
      <c r="GIL75" s="170"/>
      <c r="GIN75" s="164"/>
      <c r="GIO75" s="168"/>
      <c r="GIP75" s="168"/>
      <c r="GIQ75" s="169"/>
      <c r="GIR75" s="169"/>
      <c r="GIS75" s="169"/>
      <c r="GIT75" s="170"/>
      <c r="GIV75" s="164"/>
      <c r="GIW75" s="168"/>
      <c r="GIX75" s="168"/>
      <c r="GIY75" s="169"/>
      <c r="GIZ75" s="169"/>
      <c r="GJA75" s="169"/>
      <c r="GJB75" s="170"/>
      <c r="GJD75" s="164"/>
      <c r="GJE75" s="168"/>
      <c r="GJF75" s="168"/>
      <c r="GJG75" s="169"/>
      <c r="GJH75" s="169"/>
      <c r="GJI75" s="169"/>
      <c r="GJJ75" s="170"/>
      <c r="GJL75" s="164"/>
      <c r="GJM75" s="168"/>
      <c r="GJN75" s="168"/>
      <c r="GJO75" s="169"/>
      <c r="GJP75" s="169"/>
      <c r="GJQ75" s="169"/>
      <c r="GJR75" s="170"/>
      <c r="GJT75" s="164"/>
      <c r="GJU75" s="168"/>
      <c r="GJV75" s="168"/>
      <c r="GJW75" s="169"/>
      <c r="GJX75" s="169"/>
      <c r="GJY75" s="169"/>
      <c r="GJZ75" s="170"/>
      <c r="GKB75" s="164"/>
      <c r="GKC75" s="168"/>
      <c r="GKD75" s="168"/>
      <c r="GKE75" s="169"/>
      <c r="GKF75" s="169"/>
      <c r="GKG75" s="169"/>
      <c r="GKH75" s="170"/>
      <c r="GKJ75" s="164"/>
      <c r="GKK75" s="168"/>
      <c r="GKL75" s="168"/>
      <c r="GKM75" s="169"/>
      <c r="GKN75" s="169"/>
      <c r="GKO75" s="169"/>
      <c r="GKP75" s="170"/>
      <c r="GKR75" s="164"/>
      <c r="GKS75" s="168"/>
      <c r="GKT75" s="168"/>
      <c r="GKU75" s="169"/>
      <c r="GKV75" s="169"/>
      <c r="GKW75" s="169"/>
      <c r="GKX75" s="170"/>
      <c r="GKZ75" s="164"/>
      <c r="GLA75" s="168"/>
      <c r="GLB75" s="168"/>
      <c r="GLC75" s="169"/>
      <c r="GLD75" s="169"/>
      <c r="GLE75" s="169"/>
      <c r="GLF75" s="170"/>
      <c r="GLH75" s="164"/>
      <c r="GLI75" s="168"/>
      <c r="GLJ75" s="168"/>
      <c r="GLK75" s="169"/>
      <c r="GLL75" s="169"/>
      <c r="GLM75" s="169"/>
      <c r="GLN75" s="170"/>
      <c r="GLP75" s="164"/>
      <c r="GLQ75" s="168"/>
      <c r="GLR75" s="168"/>
      <c r="GLS75" s="169"/>
      <c r="GLT75" s="169"/>
      <c r="GLU75" s="169"/>
      <c r="GLV75" s="170"/>
      <c r="GLX75" s="164"/>
      <c r="GLY75" s="168"/>
      <c r="GLZ75" s="168"/>
      <c r="GMA75" s="169"/>
      <c r="GMB75" s="169"/>
      <c r="GMC75" s="169"/>
      <c r="GMD75" s="170"/>
      <c r="GMF75" s="164"/>
      <c r="GMG75" s="168"/>
      <c r="GMH75" s="168"/>
      <c r="GMI75" s="169"/>
      <c r="GMJ75" s="169"/>
      <c r="GMK75" s="169"/>
      <c r="GML75" s="170"/>
      <c r="GMN75" s="164"/>
      <c r="GMO75" s="168"/>
      <c r="GMP75" s="168"/>
      <c r="GMQ75" s="169"/>
      <c r="GMR75" s="169"/>
      <c r="GMS75" s="169"/>
      <c r="GMT75" s="170"/>
      <c r="GMV75" s="164"/>
      <c r="GMW75" s="168"/>
      <c r="GMX75" s="168"/>
      <c r="GMY75" s="169"/>
      <c r="GMZ75" s="169"/>
      <c r="GNA75" s="169"/>
      <c r="GNB75" s="170"/>
      <c r="GND75" s="164"/>
      <c r="GNE75" s="168"/>
      <c r="GNF75" s="168"/>
      <c r="GNG75" s="169"/>
      <c r="GNH75" s="169"/>
      <c r="GNI75" s="169"/>
      <c r="GNJ75" s="170"/>
      <c r="GNL75" s="164"/>
      <c r="GNM75" s="168"/>
      <c r="GNN75" s="168"/>
      <c r="GNO75" s="169"/>
      <c r="GNP75" s="169"/>
      <c r="GNQ75" s="169"/>
      <c r="GNR75" s="170"/>
      <c r="GNT75" s="164"/>
      <c r="GNU75" s="168"/>
      <c r="GNV75" s="168"/>
      <c r="GNW75" s="169"/>
      <c r="GNX75" s="169"/>
      <c r="GNY75" s="169"/>
      <c r="GNZ75" s="170"/>
      <c r="GOB75" s="164"/>
      <c r="GOC75" s="168"/>
      <c r="GOD75" s="168"/>
      <c r="GOE75" s="169"/>
      <c r="GOF75" s="169"/>
      <c r="GOG75" s="169"/>
      <c r="GOH75" s="170"/>
      <c r="GOJ75" s="164"/>
      <c r="GOK75" s="168"/>
      <c r="GOL75" s="168"/>
      <c r="GOM75" s="169"/>
      <c r="GON75" s="169"/>
      <c r="GOO75" s="169"/>
      <c r="GOP75" s="170"/>
      <c r="GOR75" s="164"/>
      <c r="GOS75" s="168"/>
      <c r="GOT75" s="168"/>
      <c r="GOU75" s="169"/>
      <c r="GOV75" s="169"/>
      <c r="GOW75" s="169"/>
      <c r="GOX75" s="170"/>
      <c r="GOZ75" s="164"/>
      <c r="GPA75" s="168"/>
      <c r="GPB75" s="168"/>
      <c r="GPC75" s="169"/>
      <c r="GPD75" s="169"/>
      <c r="GPE75" s="169"/>
      <c r="GPF75" s="170"/>
      <c r="GPH75" s="164"/>
      <c r="GPI75" s="168"/>
      <c r="GPJ75" s="168"/>
      <c r="GPK75" s="169"/>
      <c r="GPL75" s="169"/>
      <c r="GPM75" s="169"/>
      <c r="GPN75" s="170"/>
      <c r="GPP75" s="164"/>
      <c r="GPQ75" s="168"/>
      <c r="GPR75" s="168"/>
      <c r="GPS75" s="169"/>
      <c r="GPT75" s="169"/>
      <c r="GPU75" s="169"/>
      <c r="GPV75" s="170"/>
      <c r="GPX75" s="164"/>
      <c r="GPY75" s="168"/>
      <c r="GPZ75" s="168"/>
      <c r="GQA75" s="169"/>
      <c r="GQB75" s="169"/>
      <c r="GQC75" s="169"/>
      <c r="GQD75" s="170"/>
      <c r="GQF75" s="164"/>
      <c r="GQG75" s="168"/>
      <c r="GQH75" s="168"/>
      <c r="GQI75" s="169"/>
      <c r="GQJ75" s="169"/>
      <c r="GQK75" s="169"/>
      <c r="GQL75" s="170"/>
      <c r="GQN75" s="164"/>
      <c r="GQO75" s="168"/>
      <c r="GQP75" s="168"/>
      <c r="GQQ75" s="169"/>
      <c r="GQR75" s="169"/>
      <c r="GQS75" s="169"/>
      <c r="GQT75" s="170"/>
      <c r="GQV75" s="164"/>
      <c r="GQW75" s="168"/>
      <c r="GQX75" s="168"/>
      <c r="GQY75" s="169"/>
      <c r="GQZ75" s="169"/>
      <c r="GRA75" s="169"/>
      <c r="GRB75" s="170"/>
      <c r="GRD75" s="164"/>
      <c r="GRE75" s="168"/>
      <c r="GRF75" s="168"/>
      <c r="GRG75" s="169"/>
      <c r="GRH75" s="169"/>
      <c r="GRI75" s="169"/>
      <c r="GRJ75" s="170"/>
      <c r="GRL75" s="164"/>
      <c r="GRM75" s="168"/>
      <c r="GRN75" s="168"/>
      <c r="GRO75" s="169"/>
      <c r="GRP75" s="169"/>
      <c r="GRQ75" s="169"/>
      <c r="GRR75" s="170"/>
      <c r="GRT75" s="164"/>
      <c r="GRU75" s="168"/>
      <c r="GRV75" s="168"/>
      <c r="GRW75" s="169"/>
      <c r="GRX75" s="169"/>
      <c r="GRY75" s="169"/>
      <c r="GRZ75" s="170"/>
      <c r="GSB75" s="164"/>
      <c r="GSC75" s="168"/>
      <c r="GSD75" s="168"/>
      <c r="GSE75" s="169"/>
      <c r="GSF75" s="169"/>
      <c r="GSG75" s="169"/>
      <c r="GSH75" s="170"/>
      <c r="GSJ75" s="164"/>
      <c r="GSK75" s="168"/>
      <c r="GSL75" s="168"/>
      <c r="GSM75" s="169"/>
      <c r="GSN75" s="169"/>
      <c r="GSO75" s="169"/>
      <c r="GSP75" s="170"/>
      <c r="GSR75" s="164"/>
      <c r="GSS75" s="168"/>
      <c r="GST75" s="168"/>
      <c r="GSU75" s="169"/>
      <c r="GSV75" s="169"/>
      <c r="GSW75" s="169"/>
      <c r="GSX75" s="170"/>
      <c r="GSZ75" s="164"/>
      <c r="GTA75" s="168"/>
      <c r="GTB75" s="168"/>
      <c r="GTC75" s="169"/>
      <c r="GTD75" s="169"/>
      <c r="GTE75" s="169"/>
      <c r="GTF75" s="170"/>
      <c r="GTH75" s="164"/>
      <c r="GTI75" s="168"/>
      <c r="GTJ75" s="168"/>
      <c r="GTK75" s="169"/>
      <c r="GTL75" s="169"/>
      <c r="GTM75" s="169"/>
      <c r="GTN75" s="170"/>
      <c r="GTP75" s="164"/>
      <c r="GTQ75" s="168"/>
      <c r="GTR75" s="168"/>
      <c r="GTS75" s="169"/>
      <c r="GTT75" s="169"/>
      <c r="GTU75" s="169"/>
      <c r="GTV75" s="170"/>
      <c r="GTX75" s="164"/>
      <c r="GTY75" s="168"/>
      <c r="GTZ75" s="168"/>
      <c r="GUA75" s="169"/>
      <c r="GUB75" s="169"/>
      <c r="GUC75" s="169"/>
      <c r="GUD75" s="170"/>
      <c r="GUF75" s="164"/>
      <c r="GUG75" s="168"/>
      <c r="GUH75" s="168"/>
      <c r="GUI75" s="169"/>
      <c r="GUJ75" s="169"/>
      <c r="GUK75" s="169"/>
      <c r="GUL75" s="170"/>
      <c r="GUN75" s="164"/>
      <c r="GUO75" s="168"/>
      <c r="GUP75" s="168"/>
      <c r="GUQ75" s="169"/>
      <c r="GUR75" s="169"/>
      <c r="GUS75" s="169"/>
      <c r="GUT75" s="170"/>
      <c r="GUV75" s="164"/>
      <c r="GUW75" s="168"/>
      <c r="GUX75" s="168"/>
      <c r="GUY75" s="169"/>
      <c r="GUZ75" s="169"/>
      <c r="GVA75" s="169"/>
      <c r="GVB75" s="170"/>
      <c r="GVD75" s="164"/>
      <c r="GVE75" s="168"/>
      <c r="GVF75" s="168"/>
      <c r="GVG75" s="169"/>
      <c r="GVH75" s="169"/>
      <c r="GVI75" s="169"/>
      <c r="GVJ75" s="170"/>
      <c r="GVL75" s="164"/>
      <c r="GVM75" s="168"/>
      <c r="GVN75" s="168"/>
      <c r="GVO75" s="169"/>
      <c r="GVP75" s="169"/>
      <c r="GVQ75" s="169"/>
      <c r="GVR75" s="170"/>
      <c r="GVT75" s="164"/>
      <c r="GVU75" s="168"/>
      <c r="GVV75" s="168"/>
      <c r="GVW75" s="169"/>
      <c r="GVX75" s="169"/>
      <c r="GVY75" s="169"/>
      <c r="GVZ75" s="170"/>
      <c r="GWB75" s="164"/>
      <c r="GWC75" s="168"/>
      <c r="GWD75" s="168"/>
      <c r="GWE75" s="169"/>
      <c r="GWF75" s="169"/>
      <c r="GWG75" s="169"/>
      <c r="GWH75" s="170"/>
      <c r="GWJ75" s="164"/>
      <c r="GWK75" s="168"/>
      <c r="GWL75" s="168"/>
      <c r="GWM75" s="169"/>
      <c r="GWN75" s="169"/>
      <c r="GWO75" s="169"/>
      <c r="GWP75" s="170"/>
      <c r="GWR75" s="164"/>
      <c r="GWS75" s="168"/>
      <c r="GWT75" s="168"/>
      <c r="GWU75" s="169"/>
      <c r="GWV75" s="169"/>
      <c r="GWW75" s="169"/>
      <c r="GWX75" s="170"/>
      <c r="GWZ75" s="164"/>
      <c r="GXA75" s="168"/>
      <c r="GXB75" s="168"/>
      <c r="GXC75" s="169"/>
      <c r="GXD75" s="169"/>
      <c r="GXE75" s="169"/>
      <c r="GXF75" s="170"/>
      <c r="GXH75" s="164"/>
      <c r="GXI75" s="168"/>
      <c r="GXJ75" s="168"/>
      <c r="GXK75" s="169"/>
      <c r="GXL75" s="169"/>
      <c r="GXM75" s="169"/>
      <c r="GXN75" s="170"/>
      <c r="GXP75" s="164"/>
      <c r="GXQ75" s="168"/>
      <c r="GXR75" s="168"/>
      <c r="GXS75" s="169"/>
      <c r="GXT75" s="169"/>
      <c r="GXU75" s="169"/>
      <c r="GXV75" s="170"/>
      <c r="GXX75" s="164"/>
      <c r="GXY75" s="168"/>
      <c r="GXZ75" s="168"/>
      <c r="GYA75" s="169"/>
      <c r="GYB75" s="169"/>
      <c r="GYC75" s="169"/>
      <c r="GYD75" s="170"/>
      <c r="GYF75" s="164"/>
      <c r="GYG75" s="168"/>
      <c r="GYH75" s="168"/>
      <c r="GYI75" s="169"/>
      <c r="GYJ75" s="169"/>
      <c r="GYK75" s="169"/>
      <c r="GYL75" s="170"/>
      <c r="GYN75" s="164"/>
      <c r="GYO75" s="168"/>
      <c r="GYP75" s="168"/>
      <c r="GYQ75" s="169"/>
      <c r="GYR75" s="169"/>
      <c r="GYS75" s="169"/>
      <c r="GYT75" s="170"/>
      <c r="GYV75" s="164"/>
      <c r="GYW75" s="168"/>
      <c r="GYX75" s="168"/>
      <c r="GYY75" s="169"/>
      <c r="GYZ75" s="169"/>
      <c r="GZA75" s="169"/>
      <c r="GZB75" s="170"/>
      <c r="GZD75" s="164"/>
      <c r="GZE75" s="168"/>
      <c r="GZF75" s="168"/>
      <c r="GZG75" s="169"/>
      <c r="GZH75" s="169"/>
      <c r="GZI75" s="169"/>
      <c r="GZJ75" s="170"/>
      <c r="GZL75" s="164"/>
      <c r="GZM75" s="168"/>
      <c r="GZN75" s="168"/>
      <c r="GZO75" s="169"/>
      <c r="GZP75" s="169"/>
      <c r="GZQ75" s="169"/>
      <c r="GZR75" s="170"/>
      <c r="GZT75" s="164"/>
      <c r="GZU75" s="168"/>
      <c r="GZV75" s="168"/>
      <c r="GZW75" s="169"/>
      <c r="GZX75" s="169"/>
      <c r="GZY75" s="169"/>
      <c r="GZZ75" s="170"/>
      <c r="HAB75" s="164"/>
      <c r="HAC75" s="168"/>
      <c r="HAD75" s="168"/>
      <c r="HAE75" s="169"/>
      <c r="HAF75" s="169"/>
      <c r="HAG75" s="169"/>
      <c r="HAH75" s="170"/>
      <c r="HAJ75" s="164"/>
      <c r="HAK75" s="168"/>
      <c r="HAL75" s="168"/>
      <c r="HAM75" s="169"/>
      <c r="HAN75" s="169"/>
      <c r="HAO75" s="169"/>
      <c r="HAP75" s="170"/>
      <c r="HAR75" s="164"/>
      <c r="HAS75" s="168"/>
      <c r="HAT75" s="168"/>
      <c r="HAU75" s="169"/>
      <c r="HAV75" s="169"/>
      <c r="HAW75" s="169"/>
      <c r="HAX75" s="170"/>
      <c r="HAZ75" s="164"/>
      <c r="HBA75" s="168"/>
      <c r="HBB75" s="168"/>
      <c r="HBC75" s="169"/>
      <c r="HBD75" s="169"/>
      <c r="HBE75" s="169"/>
      <c r="HBF75" s="170"/>
      <c r="HBH75" s="164"/>
      <c r="HBI75" s="168"/>
      <c r="HBJ75" s="168"/>
      <c r="HBK75" s="169"/>
      <c r="HBL75" s="169"/>
      <c r="HBM75" s="169"/>
      <c r="HBN75" s="170"/>
      <c r="HBP75" s="164"/>
      <c r="HBQ75" s="168"/>
      <c r="HBR75" s="168"/>
      <c r="HBS75" s="169"/>
      <c r="HBT75" s="169"/>
      <c r="HBU75" s="169"/>
      <c r="HBV75" s="170"/>
      <c r="HBX75" s="164"/>
      <c r="HBY75" s="168"/>
      <c r="HBZ75" s="168"/>
      <c r="HCA75" s="169"/>
      <c r="HCB75" s="169"/>
      <c r="HCC75" s="169"/>
      <c r="HCD75" s="170"/>
      <c r="HCF75" s="164"/>
      <c r="HCG75" s="168"/>
      <c r="HCH75" s="168"/>
      <c r="HCI75" s="169"/>
      <c r="HCJ75" s="169"/>
      <c r="HCK75" s="169"/>
      <c r="HCL75" s="170"/>
      <c r="HCN75" s="164"/>
      <c r="HCO75" s="168"/>
      <c r="HCP75" s="168"/>
      <c r="HCQ75" s="169"/>
      <c r="HCR75" s="169"/>
      <c r="HCS75" s="169"/>
      <c r="HCT75" s="170"/>
      <c r="HCV75" s="164"/>
      <c r="HCW75" s="168"/>
      <c r="HCX75" s="168"/>
      <c r="HCY75" s="169"/>
      <c r="HCZ75" s="169"/>
      <c r="HDA75" s="169"/>
      <c r="HDB75" s="170"/>
      <c r="HDD75" s="164"/>
      <c r="HDE75" s="168"/>
      <c r="HDF75" s="168"/>
      <c r="HDG75" s="169"/>
      <c r="HDH75" s="169"/>
      <c r="HDI75" s="169"/>
      <c r="HDJ75" s="170"/>
      <c r="HDL75" s="164"/>
      <c r="HDM75" s="168"/>
      <c r="HDN75" s="168"/>
      <c r="HDO75" s="169"/>
      <c r="HDP75" s="169"/>
      <c r="HDQ75" s="169"/>
      <c r="HDR75" s="170"/>
      <c r="HDT75" s="164"/>
      <c r="HDU75" s="168"/>
      <c r="HDV75" s="168"/>
      <c r="HDW75" s="169"/>
      <c r="HDX75" s="169"/>
      <c r="HDY75" s="169"/>
      <c r="HDZ75" s="170"/>
      <c r="HEB75" s="164"/>
      <c r="HEC75" s="168"/>
      <c r="HED75" s="168"/>
      <c r="HEE75" s="169"/>
      <c r="HEF75" s="169"/>
      <c r="HEG75" s="169"/>
      <c r="HEH75" s="170"/>
      <c r="HEJ75" s="164"/>
      <c r="HEK75" s="168"/>
      <c r="HEL75" s="168"/>
      <c r="HEM75" s="169"/>
      <c r="HEN75" s="169"/>
      <c r="HEO75" s="169"/>
      <c r="HEP75" s="170"/>
      <c r="HER75" s="164"/>
      <c r="HES75" s="168"/>
      <c r="HET75" s="168"/>
      <c r="HEU75" s="169"/>
      <c r="HEV75" s="169"/>
      <c r="HEW75" s="169"/>
      <c r="HEX75" s="170"/>
      <c r="HEZ75" s="164"/>
      <c r="HFA75" s="168"/>
      <c r="HFB75" s="168"/>
      <c r="HFC75" s="169"/>
      <c r="HFD75" s="169"/>
      <c r="HFE75" s="169"/>
      <c r="HFF75" s="170"/>
      <c r="HFH75" s="164"/>
      <c r="HFI75" s="168"/>
      <c r="HFJ75" s="168"/>
      <c r="HFK75" s="169"/>
      <c r="HFL75" s="169"/>
      <c r="HFM75" s="169"/>
      <c r="HFN75" s="170"/>
      <c r="HFP75" s="164"/>
      <c r="HFQ75" s="168"/>
      <c r="HFR75" s="168"/>
      <c r="HFS75" s="169"/>
      <c r="HFT75" s="169"/>
      <c r="HFU75" s="169"/>
      <c r="HFV75" s="170"/>
      <c r="HFX75" s="164"/>
      <c r="HFY75" s="168"/>
      <c r="HFZ75" s="168"/>
      <c r="HGA75" s="169"/>
      <c r="HGB75" s="169"/>
      <c r="HGC75" s="169"/>
      <c r="HGD75" s="170"/>
      <c r="HGF75" s="164"/>
      <c r="HGG75" s="168"/>
      <c r="HGH75" s="168"/>
      <c r="HGI75" s="169"/>
      <c r="HGJ75" s="169"/>
      <c r="HGK75" s="169"/>
      <c r="HGL75" s="170"/>
      <c r="HGN75" s="164"/>
      <c r="HGO75" s="168"/>
      <c r="HGP75" s="168"/>
      <c r="HGQ75" s="169"/>
      <c r="HGR75" s="169"/>
      <c r="HGS75" s="169"/>
      <c r="HGT75" s="170"/>
      <c r="HGV75" s="164"/>
      <c r="HGW75" s="168"/>
      <c r="HGX75" s="168"/>
      <c r="HGY75" s="169"/>
      <c r="HGZ75" s="169"/>
      <c r="HHA75" s="169"/>
      <c r="HHB75" s="170"/>
      <c r="HHD75" s="164"/>
      <c r="HHE75" s="168"/>
      <c r="HHF75" s="168"/>
      <c r="HHG75" s="169"/>
      <c r="HHH75" s="169"/>
      <c r="HHI75" s="169"/>
      <c r="HHJ75" s="170"/>
      <c r="HHL75" s="164"/>
      <c r="HHM75" s="168"/>
      <c r="HHN75" s="168"/>
      <c r="HHO75" s="169"/>
      <c r="HHP75" s="169"/>
      <c r="HHQ75" s="169"/>
      <c r="HHR75" s="170"/>
      <c r="HHT75" s="164"/>
      <c r="HHU75" s="168"/>
      <c r="HHV75" s="168"/>
      <c r="HHW75" s="169"/>
      <c r="HHX75" s="169"/>
      <c r="HHY75" s="169"/>
      <c r="HHZ75" s="170"/>
      <c r="HIB75" s="164"/>
      <c r="HIC75" s="168"/>
      <c r="HID75" s="168"/>
      <c r="HIE75" s="169"/>
      <c r="HIF75" s="169"/>
      <c r="HIG75" s="169"/>
      <c r="HIH75" s="170"/>
      <c r="HIJ75" s="164"/>
      <c r="HIK75" s="168"/>
      <c r="HIL75" s="168"/>
      <c r="HIM75" s="169"/>
      <c r="HIN75" s="169"/>
      <c r="HIO75" s="169"/>
      <c r="HIP75" s="170"/>
      <c r="HIR75" s="164"/>
      <c r="HIS75" s="168"/>
      <c r="HIT75" s="168"/>
      <c r="HIU75" s="169"/>
      <c r="HIV75" s="169"/>
      <c r="HIW75" s="169"/>
      <c r="HIX75" s="170"/>
      <c r="HIZ75" s="164"/>
      <c r="HJA75" s="168"/>
      <c r="HJB75" s="168"/>
      <c r="HJC75" s="169"/>
      <c r="HJD75" s="169"/>
      <c r="HJE75" s="169"/>
      <c r="HJF75" s="170"/>
      <c r="HJH75" s="164"/>
      <c r="HJI75" s="168"/>
      <c r="HJJ75" s="168"/>
      <c r="HJK75" s="169"/>
      <c r="HJL75" s="169"/>
      <c r="HJM75" s="169"/>
      <c r="HJN75" s="170"/>
      <c r="HJP75" s="164"/>
      <c r="HJQ75" s="168"/>
      <c r="HJR75" s="168"/>
      <c r="HJS75" s="169"/>
      <c r="HJT75" s="169"/>
      <c r="HJU75" s="169"/>
      <c r="HJV75" s="170"/>
      <c r="HJX75" s="164"/>
      <c r="HJY75" s="168"/>
      <c r="HJZ75" s="168"/>
      <c r="HKA75" s="169"/>
      <c r="HKB75" s="169"/>
      <c r="HKC75" s="169"/>
      <c r="HKD75" s="170"/>
      <c r="HKF75" s="164"/>
      <c r="HKG75" s="168"/>
      <c r="HKH75" s="168"/>
      <c r="HKI75" s="169"/>
      <c r="HKJ75" s="169"/>
      <c r="HKK75" s="169"/>
      <c r="HKL75" s="170"/>
      <c r="HKN75" s="164"/>
      <c r="HKO75" s="168"/>
      <c r="HKP75" s="168"/>
      <c r="HKQ75" s="169"/>
      <c r="HKR75" s="169"/>
      <c r="HKS75" s="169"/>
      <c r="HKT75" s="170"/>
      <c r="HKV75" s="164"/>
      <c r="HKW75" s="168"/>
      <c r="HKX75" s="168"/>
      <c r="HKY75" s="169"/>
      <c r="HKZ75" s="169"/>
      <c r="HLA75" s="169"/>
      <c r="HLB75" s="170"/>
      <c r="HLD75" s="164"/>
      <c r="HLE75" s="168"/>
      <c r="HLF75" s="168"/>
      <c r="HLG75" s="169"/>
      <c r="HLH75" s="169"/>
      <c r="HLI75" s="169"/>
      <c r="HLJ75" s="170"/>
      <c r="HLL75" s="164"/>
      <c r="HLM75" s="168"/>
      <c r="HLN75" s="168"/>
      <c r="HLO75" s="169"/>
      <c r="HLP75" s="169"/>
      <c r="HLQ75" s="169"/>
      <c r="HLR75" s="170"/>
      <c r="HLT75" s="164"/>
      <c r="HLU75" s="168"/>
      <c r="HLV75" s="168"/>
      <c r="HLW75" s="169"/>
      <c r="HLX75" s="169"/>
      <c r="HLY75" s="169"/>
      <c r="HLZ75" s="170"/>
      <c r="HMB75" s="164"/>
      <c r="HMC75" s="168"/>
      <c r="HMD75" s="168"/>
      <c r="HME75" s="169"/>
      <c r="HMF75" s="169"/>
      <c r="HMG75" s="169"/>
      <c r="HMH75" s="170"/>
      <c r="HMJ75" s="164"/>
      <c r="HMK75" s="168"/>
      <c r="HML75" s="168"/>
      <c r="HMM75" s="169"/>
      <c r="HMN75" s="169"/>
      <c r="HMO75" s="169"/>
      <c r="HMP75" s="170"/>
      <c r="HMR75" s="164"/>
      <c r="HMS75" s="168"/>
      <c r="HMT75" s="168"/>
      <c r="HMU75" s="169"/>
      <c r="HMV75" s="169"/>
      <c r="HMW75" s="169"/>
      <c r="HMX75" s="170"/>
      <c r="HMZ75" s="164"/>
      <c r="HNA75" s="168"/>
      <c r="HNB75" s="168"/>
      <c r="HNC75" s="169"/>
      <c r="HND75" s="169"/>
      <c r="HNE75" s="169"/>
      <c r="HNF75" s="170"/>
      <c r="HNH75" s="164"/>
      <c r="HNI75" s="168"/>
      <c r="HNJ75" s="168"/>
      <c r="HNK75" s="169"/>
      <c r="HNL75" s="169"/>
      <c r="HNM75" s="169"/>
      <c r="HNN75" s="170"/>
      <c r="HNP75" s="164"/>
      <c r="HNQ75" s="168"/>
      <c r="HNR75" s="168"/>
      <c r="HNS75" s="169"/>
      <c r="HNT75" s="169"/>
      <c r="HNU75" s="169"/>
      <c r="HNV75" s="170"/>
      <c r="HNX75" s="164"/>
      <c r="HNY75" s="168"/>
      <c r="HNZ75" s="168"/>
      <c r="HOA75" s="169"/>
      <c r="HOB75" s="169"/>
      <c r="HOC75" s="169"/>
      <c r="HOD75" s="170"/>
      <c r="HOF75" s="164"/>
      <c r="HOG75" s="168"/>
      <c r="HOH75" s="168"/>
      <c r="HOI75" s="169"/>
      <c r="HOJ75" s="169"/>
      <c r="HOK75" s="169"/>
      <c r="HOL75" s="170"/>
      <c r="HON75" s="164"/>
      <c r="HOO75" s="168"/>
      <c r="HOP75" s="168"/>
      <c r="HOQ75" s="169"/>
      <c r="HOR75" s="169"/>
      <c r="HOS75" s="169"/>
      <c r="HOT75" s="170"/>
      <c r="HOV75" s="164"/>
      <c r="HOW75" s="168"/>
      <c r="HOX75" s="168"/>
      <c r="HOY75" s="169"/>
      <c r="HOZ75" s="169"/>
      <c r="HPA75" s="169"/>
      <c r="HPB75" s="170"/>
      <c r="HPD75" s="164"/>
      <c r="HPE75" s="168"/>
      <c r="HPF75" s="168"/>
      <c r="HPG75" s="169"/>
      <c r="HPH75" s="169"/>
      <c r="HPI75" s="169"/>
      <c r="HPJ75" s="170"/>
      <c r="HPL75" s="164"/>
      <c r="HPM75" s="168"/>
      <c r="HPN75" s="168"/>
      <c r="HPO75" s="169"/>
      <c r="HPP75" s="169"/>
      <c r="HPQ75" s="169"/>
      <c r="HPR75" s="170"/>
      <c r="HPT75" s="164"/>
      <c r="HPU75" s="168"/>
      <c r="HPV75" s="168"/>
      <c r="HPW75" s="169"/>
      <c r="HPX75" s="169"/>
      <c r="HPY75" s="169"/>
      <c r="HPZ75" s="170"/>
      <c r="HQB75" s="164"/>
      <c r="HQC75" s="168"/>
      <c r="HQD75" s="168"/>
      <c r="HQE75" s="169"/>
      <c r="HQF75" s="169"/>
      <c r="HQG75" s="169"/>
      <c r="HQH75" s="170"/>
      <c r="HQJ75" s="164"/>
      <c r="HQK75" s="168"/>
      <c r="HQL75" s="168"/>
      <c r="HQM75" s="169"/>
      <c r="HQN75" s="169"/>
      <c r="HQO75" s="169"/>
      <c r="HQP75" s="170"/>
      <c r="HQR75" s="164"/>
      <c r="HQS75" s="168"/>
      <c r="HQT75" s="168"/>
      <c r="HQU75" s="169"/>
      <c r="HQV75" s="169"/>
      <c r="HQW75" s="169"/>
      <c r="HQX75" s="170"/>
      <c r="HQZ75" s="164"/>
      <c r="HRA75" s="168"/>
      <c r="HRB75" s="168"/>
      <c r="HRC75" s="169"/>
      <c r="HRD75" s="169"/>
      <c r="HRE75" s="169"/>
      <c r="HRF75" s="170"/>
      <c r="HRH75" s="164"/>
      <c r="HRI75" s="168"/>
      <c r="HRJ75" s="168"/>
      <c r="HRK75" s="169"/>
      <c r="HRL75" s="169"/>
      <c r="HRM75" s="169"/>
      <c r="HRN75" s="170"/>
      <c r="HRP75" s="164"/>
      <c r="HRQ75" s="168"/>
      <c r="HRR75" s="168"/>
      <c r="HRS75" s="169"/>
      <c r="HRT75" s="169"/>
      <c r="HRU75" s="169"/>
      <c r="HRV75" s="170"/>
      <c r="HRX75" s="164"/>
      <c r="HRY75" s="168"/>
      <c r="HRZ75" s="168"/>
      <c r="HSA75" s="169"/>
      <c r="HSB75" s="169"/>
      <c r="HSC75" s="169"/>
      <c r="HSD75" s="170"/>
      <c r="HSF75" s="164"/>
      <c r="HSG75" s="168"/>
      <c r="HSH75" s="168"/>
      <c r="HSI75" s="169"/>
      <c r="HSJ75" s="169"/>
      <c r="HSK75" s="169"/>
      <c r="HSL75" s="170"/>
      <c r="HSN75" s="164"/>
      <c r="HSO75" s="168"/>
      <c r="HSP75" s="168"/>
      <c r="HSQ75" s="169"/>
      <c r="HSR75" s="169"/>
      <c r="HSS75" s="169"/>
      <c r="HST75" s="170"/>
      <c r="HSV75" s="164"/>
      <c r="HSW75" s="168"/>
      <c r="HSX75" s="168"/>
      <c r="HSY75" s="169"/>
      <c r="HSZ75" s="169"/>
      <c r="HTA75" s="169"/>
      <c r="HTB75" s="170"/>
      <c r="HTD75" s="164"/>
      <c r="HTE75" s="168"/>
      <c r="HTF75" s="168"/>
      <c r="HTG75" s="169"/>
      <c r="HTH75" s="169"/>
      <c r="HTI75" s="169"/>
      <c r="HTJ75" s="170"/>
      <c r="HTL75" s="164"/>
      <c r="HTM75" s="168"/>
      <c r="HTN75" s="168"/>
      <c r="HTO75" s="169"/>
      <c r="HTP75" s="169"/>
      <c r="HTQ75" s="169"/>
      <c r="HTR75" s="170"/>
      <c r="HTT75" s="164"/>
      <c r="HTU75" s="168"/>
      <c r="HTV75" s="168"/>
      <c r="HTW75" s="169"/>
      <c r="HTX75" s="169"/>
      <c r="HTY75" s="169"/>
      <c r="HTZ75" s="170"/>
      <c r="HUB75" s="164"/>
      <c r="HUC75" s="168"/>
      <c r="HUD75" s="168"/>
      <c r="HUE75" s="169"/>
      <c r="HUF75" s="169"/>
      <c r="HUG75" s="169"/>
      <c r="HUH75" s="170"/>
      <c r="HUJ75" s="164"/>
      <c r="HUK75" s="168"/>
      <c r="HUL75" s="168"/>
      <c r="HUM75" s="169"/>
      <c r="HUN75" s="169"/>
      <c r="HUO75" s="169"/>
      <c r="HUP75" s="170"/>
      <c r="HUR75" s="164"/>
      <c r="HUS75" s="168"/>
      <c r="HUT75" s="168"/>
      <c r="HUU75" s="169"/>
      <c r="HUV75" s="169"/>
      <c r="HUW75" s="169"/>
      <c r="HUX75" s="170"/>
      <c r="HUZ75" s="164"/>
      <c r="HVA75" s="168"/>
      <c r="HVB75" s="168"/>
      <c r="HVC75" s="169"/>
      <c r="HVD75" s="169"/>
      <c r="HVE75" s="169"/>
      <c r="HVF75" s="170"/>
      <c r="HVH75" s="164"/>
      <c r="HVI75" s="168"/>
      <c r="HVJ75" s="168"/>
      <c r="HVK75" s="169"/>
      <c r="HVL75" s="169"/>
      <c r="HVM75" s="169"/>
      <c r="HVN75" s="170"/>
      <c r="HVP75" s="164"/>
      <c r="HVQ75" s="168"/>
      <c r="HVR75" s="168"/>
      <c r="HVS75" s="169"/>
      <c r="HVT75" s="169"/>
      <c r="HVU75" s="169"/>
      <c r="HVV75" s="170"/>
      <c r="HVX75" s="164"/>
      <c r="HVY75" s="168"/>
      <c r="HVZ75" s="168"/>
      <c r="HWA75" s="169"/>
      <c r="HWB75" s="169"/>
      <c r="HWC75" s="169"/>
      <c r="HWD75" s="170"/>
      <c r="HWF75" s="164"/>
      <c r="HWG75" s="168"/>
      <c r="HWH75" s="168"/>
      <c r="HWI75" s="169"/>
      <c r="HWJ75" s="169"/>
      <c r="HWK75" s="169"/>
      <c r="HWL75" s="170"/>
      <c r="HWN75" s="164"/>
      <c r="HWO75" s="168"/>
      <c r="HWP75" s="168"/>
      <c r="HWQ75" s="169"/>
      <c r="HWR75" s="169"/>
      <c r="HWS75" s="169"/>
      <c r="HWT75" s="170"/>
      <c r="HWV75" s="164"/>
      <c r="HWW75" s="168"/>
      <c r="HWX75" s="168"/>
      <c r="HWY75" s="169"/>
      <c r="HWZ75" s="169"/>
      <c r="HXA75" s="169"/>
      <c r="HXB75" s="170"/>
      <c r="HXD75" s="164"/>
      <c r="HXE75" s="168"/>
      <c r="HXF75" s="168"/>
      <c r="HXG75" s="169"/>
      <c r="HXH75" s="169"/>
      <c r="HXI75" s="169"/>
      <c r="HXJ75" s="170"/>
      <c r="HXL75" s="164"/>
      <c r="HXM75" s="168"/>
      <c r="HXN75" s="168"/>
      <c r="HXO75" s="169"/>
      <c r="HXP75" s="169"/>
      <c r="HXQ75" s="169"/>
      <c r="HXR75" s="170"/>
      <c r="HXT75" s="164"/>
      <c r="HXU75" s="168"/>
      <c r="HXV75" s="168"/>
      <c r="HXW75" s="169"/>
      <c r="HXX75" s="169"/>
      <c r="HXY75" s="169"/>
      <c r="HXZ75" s="170"/>
      <c r="HYB75" s="164"/>
      <c r="HYC75" s="168"/>
      <c r="HYD75" s="168"/>
      <c r="HYE75" s="169"/>
      <c r="HYF75" s="169"/>
      <c r="HYG75" s="169"/>
      <c r="HYH75" s="170"/>
      <c r="HYJ75" s="164"/>
      <c r="HYK75" s="168"/>
      <c r="HYL75" s="168"/>
      <c r="HYM75" s="169"/>
      <c r="HYN75" s="169"/>
      <c r="HYO75" s="169"/>
      <c r="HYP75" s="170"/>
      <c r="HYR75" s="164"/>
      <c r="HYS75" s="168"/>
      <c r="HYT75" s="168"/>
      <c r="HYU75" s="169"/>
      <c r="HYV75" s="169"/>
      <c r="HYW75" s="169"/>
      <c r="HYX75" s="170"/>
      <c r="HYZ75" s="164"/>
      <c r="HZA75" s="168"/>
      <c r="HZB75" s="168"/>
      <c r="HZC75" s="169"/>
      <c r="HZD75" s="169"/>
      <c r="HZE75" s="169"/>
      <c r="HZF75" s="170"/>
      <c r="HZH75" s="164"/>
      <c r="HZI75" s="168"/>
      <c r="HZJ75" s="168"/>
      <c r="HZK75" s="169"/>
      <c r="HZL75" s="169"/>
      <c r="HZM75" s="169"/>
      <c r="HZN75" s="170"/>
      <c r="HZP75" s="164"/>
      <c r="HZQ75" s="168"/>
      <c r="HZR75" s="168"/>
      <c r="HZS75" s="169"/>
      <c r="HZT75" s="169"/>
      <c r="HZU75" s="169"/>
      <c r="HZV75" s="170"/>
      <c r="HZX75" s="164"/>
      <c r="HZY75" s="168"/>
      <c r="HZZ75" s="168"/>
      <c r="IAA75" s="169"/>
      <c r="IAB75" s="169"/>
      <c r="IAC75" s="169"/>
      <c r="IAD75" s="170"/>
      <c r="IAF75" s="164"/>
      <c r="IAG75" s="168"/>
      <c r="IAH75" s="168"/>
      <c r="IAI75" s="169"/>
      <c r="IAJ75" s="169"/>
      <c r="IAK75" s="169"/>
      <c r="IAL75" s="170"/>
      <c r="IAN75" s="164"/>
      <c r="IAO75" s="168"/>
      <c r="IAP75" s="168"/>
      <c r="IAQ75" s="169"/>
      <c r="IAR75" s="169"/>
      <c r="IAS75" s="169"/>
      <c r="IAT75" s="170"/>
      <c r="IAV75" s="164"/>
      <c r="IAW75" s="168"/>
      <c r="IAX75" s="168"/>
      <c r="IAY75" s="169"/>
      <c r="IAZ75" s="169"/>
      <c r="IBA75" s="169"/>
      <c r="IBB75" s="170"/>
      <c r="IBD75" s="164"/>
      <c r="IBE75" s="168"/>
      <c r="IBF75" s="168"/>
      <c r="IBG75" s="169"/>
      <c r="IBH75" s="169"/>
      <c r="IBI75" s="169"/>
      <c r="IBJ75" s="170"/>
      <c r="IBL75" s="164"/>
      <c r="IBM75" s="168"/>
      <c r="IBN75" s="168"/>
      <c r="IBO75" s="169"/>
      <c r="IBP75" s="169"/>
      <c r="IBQ75" s="169"/>
      <c r="IBR75" s="170"/>
      <c r="IBT75" s="164"/>
      <c r="IBU75" s="168"/>
      <c r="IBV75" s="168"/>
      <c r="IBW75" s="169"/>
      <c r="IBX75" s="169"/>
      <c r="IBY75" s="169"/>
      <c r="IBZ75" s="170"/>
      <c r="ICB75" s="164"/>
      <c r="ICC75" s="168"/>
      <c r="ICD75" s="168"/>
      <c r="ICE75" s="169"/>
      <c r="ICF75" s="169"/>
      <c r="ICG75" s="169"/>
      <c r="ICH75" s="170"/>
      <c r="ICJ75" s="164"/>
      <c r="ICK75" s="168"/>
      <c r="ICL75" s="168"/>
      <c r="ICM75" s="169"/>
      <c r="ICN75" s="169"/>
      <c r="ICO75" s="169"/>
      <c r="ICP75" s="170"/>
      <c r="ICR75" s="164"/>
      <c r="ICS75" s="168"/>
      <c r="ICT75" s="168"/>
      <c r="ICU75" s="169"/>
      <c r="ICV75" s="169"/>
      <c r="ICW75" s="169"/>
      <c r="ICX75" s="170"/>
      <c r="ICZ75" s="164"/>
      <c r="IDA75" s="168"/>
      <c r="IDB75" s="168"/>
      <c r="IDC75" s="169"/>
      <c r="IDD75" s="169"/>
      <c r="IDE75" s="169"/>
      <c r="IDF75" s="170"/>
      <c r="IDH75" s="164"/>
      <c r="IDI75" s="168"/>
      <c r="IDJ75" s="168"/>
      <c r="IDK75" s="169"/>
      <c r="IDL75" s="169"/>
      <c r="IDM75" s="169"/>
      <c r="IDN75" s="170"/>
      <c r="IDP75" s="164"/>
      <c r="IDQ75" s="168"/>
      <c r="IDR75" s="168"/>
      <c r="IDS75" s="169"/>
      <c r="IDT75" s="169"/>
      <c r="IDU75" s="169"/>
      <c r="IDV75" s="170"/>
      <c r="IDX75" s="164"/>
      <c r="IDY75" s="168"/>
      <c r="IDZ75" s="168"/>
      <c r="IEA75" s="169"/>
      <c r="IEB75" s="169"/>
      <c r="IEC75" s="169"/>
      <c r="IED75" s="170"/>
      <c r="IEF75" s="164"/>
      <c r="IEG75" s="168"/>
      <c r="IEH75" s="168"/>
      <c r="IEI75" s="169"/>
      <c r="IEJ75" s="169"/>
      <c r="IEK75" s="169"/>
      <c r="IEL75" s="170"/>
      <c r="IEN75" s="164"/>
      <c r="IEO75" s="168"/>
      <c r="IEP75" s="168"/>
      <c r="IEQ75" s="169"/>
      <c r="IER75" s="169"/>
      <c r="IES75" s="169"/>
      <c r="IET75" s="170"/>
      <c r="IEV75" s="164"/>
      <c r="IEW75" s="168"/>
      <c r="IEX75" s="168"/>
      <c r="IEY75" s="169"/>
      <c r="IEZ75" s="169"/>
      <c r="IFA75" s="169"/>
      <c r="IFB75" s="170"/>
      <c r="IFD75" s="164"/>
      <c r="IFE75" s="168"/>
      <c r="IFF75" s="168"/>
      <c r="IFG75" s="169"/>
      <c r="IFH75" s="169"/>
      <c r="IFI75" s="169"/>
      <c r="IFJ75" s="170"/>
      <c r="IFL75" s="164"/>
      <c r="IFM75" s="168"/>
      <c r="IFN75" s="168"/>
      <c r="IFO75" s="169"/>
      <c r="IFP75" s="169"/>
      <c r="IFQ75" s="169"/>
      <c r="IFR75" s="170"/>
      <c r="IFT75" s="164"/>
      <c r="IFU75" s="168"/>
      <c r="IFV75" s="168"/>
      <c r="IFW75" s="169"/>
      <c r="IFX75" s="169"/>
      <c r="IFY75" s="169"/>
      <c r="IFZ75" s="170"/>
      <c r="IGB75" s="164"/>
      <c r="IGC75" s="168"/>
      <c r="IGD75" s="168"/>
      <c r="IGE75" s="169"/>
      <c r="IGF75" s="169"/>
      <c r="IGG75" s="169"/>
      <c r="IGH75" s="170"/>
      <c r="IGJ75" s="164"/>
      <c r="IGK75" s="168"/>
      <c r="IGL75" s="168"/>
      <c r="IGM75" s="169"/>
      <c r="IGN75" s="169"/>
      <c r="IGO75" s="169"/>
      <c r="IGP75" s="170"/>
      <c r="IGR75" s="164"/>
      <c r="IGS75" s="168"/>
      <c r="IGT75" s="168"/>
      <c r="IGU75" s="169"/>
      <c r="IGV75" s="169"/>
      <c r="IGW75" s="169"/>
      <c r="IGX75" s="170"/>
      <c r="IGZ75" s="164"/>
      <c r="IHA75" s="168"/>
      <c r="IHB75" s="168"/>
      <c r="IHC75" s="169"/>
      <c r="IHD75" s="169"/>
      <c r="IHE75" s="169"/>
      <c r="IHF75" s="170"/>
      <c r="IHH75" s="164"/>
      <c r="IHI75" s="168"/>
      <c r="IHJ75" s="168"/>
      <c r="IHK75" s="169"/>
      <c r="IHL75" s="169"/>
      <c r="IHM75" s="169"/>
      <c r="IHN75" s="170"/>
      <c r="IHP75" s="164"/>
      <c r="IHQ75" s="168"/>
      <c r="IHR75" s="168"/>
      <c r="IHS75" s="169"/>
      <c r="IHT75" s="169"/>
      <c r="IHU75" s="169"/>
      <c r="IHV75" s="170"/>
      <c r="IHX75" s="164"/>
      <c r="IHY75" s="168"/>
      <c r="IHZ75" s="168"/>
      <c r="IIA75" s="169"/>
      <c r="IIB75" s="169"/>
      <c r="IIC75" s="169"/>
      <c r="IID75" s="170"/>
      <c r="IIF75" s="164"/>
      <c r="IIG75" s="168"/>
      <c r="IIH75" s="168"/>
      <c r="III75" s="169"/>
      <c r="IIJ75" s="169"/>
      <c r="IIK75" s="169"/>
      <c r="IIL75" s="170"/>
      <c r="IIN75" s="164"/>
      <c r="IIO75" s="168"/>
      <c r="IIP75" s="168"/>
      <c r="IIQ75" s="169"/>
      <c r="IIR75" s="169"/>
      <c r="IIS75" s="169"/>
      <c r="IIT75" s="170"/>
      <c r="IIV75" s="164"/>
      <c r="IIW75" s="168"/>
      <c r="IIX75" s="168"/>
      <c r="IIY75" s="169"/>
      <c r="IIZ75" s="169"/>
      <c r="IJA75" s="169"/>
      <c r="IJB75" s="170"/>
      <c r="IJD75" s="164"/>
      <c r="IJE75" s="168"/>
      <c r="IJF75" s="168"/>
      <c r="IJG75" s="169"/>
      <c r="IJH75" s="169"/>
      <c r="IJI75" s="169"/>
      <c r="IJJ75" s="170"/>
      <c r="IJL75" s="164"/>
      <c r="IJM75" s="168"/>
      <c r="IJN75" s="168"/>
      <c r="IJO75" s="169"/>
      <c r="IJP75" s="169"/>
      <c r="IJQ75" s="169"/>
      <c r="IJR75" s="170"/>
      <c r="IJT75" s="164"/>
      <c r="IJU75" s="168"/>
      <c r="IJV75" s="168"/>
      <c r="IJW75" s="169"/>
      <c r="IJX75" s="169"/>
      <c r="IJY75" s="169"/>
      <c r="IJZ75" s="170"/>
      <c r="IKB75" s="164"/>
      <c r="IKC75" s="168"/>
      <c r="IKD75" s="168"/>
      <c r="IKE75" s="169"/>
      <c r="IKF75" s="169"/>
      <c r="IKG75" s="169"/>
      <c r="IKH75" s="170"/>
      <c r="IKJ75" s="164"/>
      <c r="IKK75" s="168"/>
      <c r="IKL75" s="168"/>
      <c r="IKM75" s="169"/>
      <c r="IKN75" s="169"/>
      <c r="IKO75" s="169"/>
      <c r="IKP75" s="170"/>
      <c r="IKR75" s="164"/>
      <c r="IKS75" s="168"/>
      <c r="IKT75" s="168"/>
      <c r="IKU75" s="169"/>
      <c r="IKV75" s="169"/>
      <c r="IKW75" s="169"/>
      <c r="IKX75" s="170"/>
      <c r="IKZ75" s="164"/>
      <c r="ILA75" s="168"/>
      <c r="ILB75" s="168"/>
      <c r="ILC75" s="169"/>
      <c r="ILD75" s="169"/>
      <c r="ILE75" s="169"/>
      <c r="ILF75" s="170"/>
      <c r="ILH75" s="164"/>
      <c r="ILI75" s="168"/>
      <c r="ILJ75" s="168"/>
      <c r="ILK75" s="169"/>
      <c r="ILL75" s="169"/>
      <c r="ILM75" s="169"/>
      <c r="ILN75" s="170"/>
      <c r="ILP75" s="164"/>
      <c r="ILQ75" s="168"/>
      <c r="ILR75" s="168"/>
      <c r="ILS75" s="169"/>
      <c r="ILT75" s="169"/>
      <c r="ILU75" s="169"/>
      <c r="ILV75" s="170"/>
      <c r="ILX75" s="164"/>
      <c r="ILY75" s="168"/>
      <c r="ILZ75" s="168"/>
      <c r="IMA75" s="169"/>
      <c r="IMB75" s="169"/>
      <c r="IMC75" s="169"/>
      <c r="IMD75" s="170"/>
      <c r="IMF75" s="164"/>
      <c r="IMG75" s="168"/>
      <c r="IMH75" s="168"/>
      <c r="IMI75" s="169"/>
      <c r="IMJ75" s="169"/>
      <c r="IMK75" s="169"/>
      <c r="IML75" s="170"/>
      <c r="IMN75" s="164"/>
      <c r="IMO75" s="168"/>
      <c r="IMP75" s="168"/>
      <c r="IMQ75" s="169"/>
      <c r="IMR75" s="169"/>
      <c r="IMS75" s="169"/>
      <c r="IMT75" s="170"/>
      <c r="IMV75" s="164"/>
      <c r="IMW75" s="168"/>
      <c r="IMX75" s="168"/>
      <c r="IMY75" s="169"/>
      <c r="IMZ75" s="169"/>
      <c r="INA75" s="169"/>
      <c r="INB75" s="170"/>
      <c r="IND75" s="164"/>
      <c r="INE75" s="168"/>
      <c r="INF75" s="168"/>
      <c r="ING75" s="169"/>
      <c r="INH75" s="169"/>
      <c r="INI75" s="169"/>
      <c r="INJ75" s="170"/>
      <c r="INL75" s="164"/>
      <c r="INM75" s="168"/>
      <c r="INN75" s="168"/>
      <c r="INO75" s="169"/>
      <c r="INP75" s="169"/>
      <c r="INQ75" s="169"/>
      <c r="INR75" s="170"/>
      <c r="INT75" s="164"/>
      <c r="INU75" s="168"/>
      <c r="INV75" s="168"/>
      <c r="INW75" s="169"/>
      <c r="INX75" s="169"/>
      <c r="INY75" s="169"/>
      <c r="INZ75" s="170"/>
      <c r="IOB75" s="164"/>
      <c r="IOC75" s="168"/>
      <c r="IOD75" s="168"/>
      <c r="IOE75" s="169"/>
      <c r="IOF75" s="169"/>
      <c r="IOG75" s="169"/>
      <c r="IOH75" s="170"/>
      <c r="IOJ75" s="164"/>
      <c r="IOK75" s="168"/>
      <c r="IOL75" s="168"/>
      <c r="IOM75" s="169"/>
      <c r="ION75" s="169"/>
      <c r="IOO75" s="169"/>
      <c r="IOP75" s="170"/>
      <c r="IOR75" s="164"/>
      <c r="IOS75" s="168"/>
      <c r="IOT75" s="168"/>
      <c r="IOU75" s="169"/>
      <c r="IOV75" s="169"/>
      <c r="IOW75" s="169"/>
      <c r="IOX75" s="170"/>
      <c r="IOZ75" s="164"/>
      <c r="IPA75" s="168"/>
      <c r="IPB75" s="168"/>
      <c r="IPC75" s="169"/>
      <c r="IPD75" s="169"/>
      <c r="IPE75" s="169"/>
      <c r="IPF75" s="170"/>
      <c r="IPH75" s="164"/>
      <c r="IPI75" s="168"/>
      <c r="IPJ75" s="168"/>
      <c r="IPK75" s="169"/>
      <c r="IPL75" s="169"/>
      <c r="IPM75" s="169"/>
      <c r="IPN75" s="170"/>
      <c r="IPP75" s="164"/>
      <c r="IPQ75" s="168"/>
      <c r="IPR75" s="168"/>
      <c r="IPS75" s="169"/>
      <c r="IPT75" s="169"/>
      <c r="IPU75" s="169"/>
      <c r="IPV75" s="170"/>
      <c r="IPX75" s="164"/>
      <c r="IPY75" s="168"/>
      <c r="IPZ75" s="168"/>
      <c r="IQA75" s="169"/>
      <c r="IQB75" s="169"/>
      <c r="IQC75" s="169"/>
      <c r="IQD75" s="170"/>
      <c r="IQF75" s="164"/>
      <c r="IQG75" s="168"/>
      <c r="IQH75" s="168"/>
      <c r="IQI75" s="169"/>
      <c r="IQJ75" s="169"/>
      <c r="IQK75" s="169"/>
      <c r="IQL75" s="170"/>
      <c r="IQN75" s="164"/>
      <c r="IQO75" s="168"/>
      <c r="IQP75" s="168"/>
      <c r="IQQ75" s="169"/>
      <c r="IQR75" s="169"/>
      <c r="IQS75" s="169"/>
      <c r="IQT75" s="170"/>
      <c r="IQV75" s="164"/>
      <c r="IQW75" s="168"/>
      <c r="IQX75" s="168"/>
      <c r="IQY75" s="169"/>
      <c r="IQZ75" s="169"/>
      <c r="IRA75" s="169"/>
      <c r="IRB75" s="170"/>
      <c r="IRD75" s="164"/>
      <c r="IRE75" s="168"/>
      <c r="IRF75" s="168"/>
      <c r="IRG75" s="169"/>
      <c r="IRH75" s="169"/>
      <c r="IRI75" s="169"/>
      <c r="IRJ75" s="170"/>
      <c r="IRL75" s="164"/>
      <c r="IRM75" s="168"/>
      <c r="IRN75" s="168"/>
      <c r="IRO75" s="169"/>
      <c r="IRP75" s="169"/>
      <c r="IRQ75" s="169"/>
      <c r="IRR75" s="170"/>
      <c r="IRT75" s="164"/>
      <c r="IRU75" s="168"/>
      <c r="IRV75" s="168"/>
      <c r="IRW75" s="169"/>
      <c r="IRX75" s="169"/>
      <c r="IRY75" s="169"/>
      <c r="IRZ75" s="170"/>
      <c r="ISB75" s="164"/>
      <c r="ISC75" s="168"/>
      <c r="ISD75" s="168"/>
      <c r="ISE75" s="169"/>
      <c r="ISF75" s="169"/>
      <c r="ISG75" s="169"/>
      <c r="ISH75" s="170"/>
      <c r="ISJ75" s="164"/>
      <c r="ISK75" s="168"/>
      <c r="ISL75" s="168"/>
      <c r="ISM75" s="169"/>
      <c r="ISN75" s="169"/>
      <c r="ISO75" s="169"/>
      <c r="ISP75" s="170"/>
      <c r="ISR75" s="164"/>
      <c r="ISS75" s="168"/>
      <c r="IST75" s="168"/>
      <c r="ISU75" s="169"/>
      <c r="ISV75" s="169"/>
      <c r="ISW75" s="169"/>
      <c r="ISX75" s="170"/>
      <c r="ISZ75" s="164"/>
      <c r="ITA75" s="168"/>
      <c r="ITB75" s="168"/>
      <c r="ITC75" s="169"/>
      <c r="ITD75" s="169"/>
      <c r="ITE75" s="169"/>
      <c r="ITF75" s="170"/>
      <c r="ITH75" s="164"/>
      <c r="ITI75" s="168"/>
      <c r="ITJ75" s="168"/>
      <c r="ITK75" s="169"/>
      <c r="ITL75" s="169"/>
      <c r="ITM75" s="169"/>
      <c r="ITN75" s="170"/>
      <c r="ITP75" s="164"/>
      <c r="ITQ75" s="168"/>
      <c r="ITR75" s="168"/>
      <c r="ITS75" s="169"/>
      <c r="ITT75" s="169"/>
      <c r="ITU75" s="169"/>
      <c r="ITV75" s="170"/>
      <c r="ITX75" s="164"/>
      <c r="ITY75" s="168"/>
      <c r="ITZ75" s="168"/>
      <c r="IUA75" s="169"/>
      <c r="IUB75" s="169"/>
      <c r="IUC75" s="169"/>
      <c r="IUD75" s="170"/>
      <c r="IUF75" s="164"/>
      <c r="IUG75" s="168"/>
      <c r="IUH75" s="168"/>
      <c r="IUI75" s="169"/>
      <c r="IUJ75" s="169"/>
      <c r="IUK75" s="169"/>
      <c r="IUL75" s="170"/>
      <c r="IUN75" s="164"/>
      <c r="IUO75" s="168"/>
      <c r="IUP75" s="168"/>
      <c r="IUQ75" s="169"/>
      <c r="IUR75" s="169"/>
      <c r="IUS75" s="169"/>
      <c r="IUT75" s="170"/>
      <c r="IUV75" s="164"/>
      <c r="IUW75" s="168"/>
      <c r="IUX75" s="168"/>
      <c r="IUY75" s="169"/>
      <c r="IUZ75" s="169"/>
      <c r="IVA75" s="169"/>
      <c r="IVB75" s="170"/>
      <c r="IVD75" s="164"/>
      <c r="IVE75" s="168"/>
      <c r="IVF75" s="168"/>
      <c r="IVG75" s="169"/>
      <c r="IVH75" s="169"/>
      <c r="IVI75" s="169"/>
      <c r="IVJ75" s="170"/>
      <c r="IVL75" s="164"/>
      <c r="IVM75" s="168"/>
      <c r="IVN75" s="168"/>
      <c r="IVO75" s="169"/>
      <c r="IVP75" s="169"/>
      <c r="IVQ75" s="169"/>
      <c r="IVR75" s="170"/>
      <c r="IVT75" s="164"/>
      <c r="IVU75" s="168"/>
      <c r="IVV75" s="168"/>
      <c r="IVW75" s="169"/>
      <c r="IVX75" s="169"/>
      <c r="IVY75" s="169"/>
      <c r="IVZ75" s="170"/>
      <c r="IWB75" s="164"/>
      <c r="IWC75" s="168"/>
      <c r="IWD75" s="168"/>
      <c r="IWE75" s="169"/>
      <c r="IWF75" s="169"/>
      <c r="IWG75" s="169"/>
      <c r="IWH75" s="170"/>
      <c r="IWJ75" s="164"/>
      <c r="IWK75" s="168"/>
      <c r="IWL75" s="168"/>
      <c r="IWM75" s="169"/>
      <c r="IWN75" s="169"/>
      <c r="IWO75" s="169"/>
      <c r="IWP75" s="170"/>
      <c r="IWR75" s="164"/>
      <c r="IWS75" s="168"/>
      <c r="IWT75" s="168"/>
      <c r="IWU75" s="169"/>
      <c r="IWV75" s="169"/>
      <c r="IWW75" s="169"/>
      <c r="IWX75" s="170"/>
      <c r="IWZ75" s="164"/>
      <c r="IXA75" s="168"/>
      <c r="IXB75" s="168"/>
      <c r="IXC75" s="169"/>
      <c r="IXD75" s="169"/>
      <c r="IXE75" s="169"/>
      <c r="IXF75" s="170"/>
      <c r="IXH75" s="164"/>
      <c r="IXI75" s="168"/>
      <c r="IXJ75" s="168"/>
      <c r="IXK75" s="169"/>
      <c r="IXL75" s="169"/>
      <c r="IXM75" s="169"/>
      <c r="IXN75" s="170"/>
      <c r="IXP75" s="164"/>
      <c r="IXQ75" s="168"/>
      <c r="IXR75" s="168"/>
      <c r="IXS75" s="169"/>
      <c r="IXT75" s="169"/>
      <c r="IXU75" s="169"/>
      <c r="IXV75" s="170"/>
      <c r="IXX75" s="164"/>
      <c r="IXY75" s="168"/>
      <c r="IXZ75" s="168"/>
      <c r="IYA75" s="169"/>
      <c r="IYB75" s="169"/>
      <c r="IYC75" s="169"/>
      <c r="IYD75" s="170"/>
      <c r="IYF75" s="164"/>
      <c r="IYG75" s="168"/>
      <c r="IYH75" s="168"/>
      <c r="IYI75" s="169"/>
      <c r="IYJ75" s="169"/>
      <c r="IYK75" s="169"/>
      <c r="IYL75" s="170"/>
      <c r="IYN75" s="164"/>
      <c r="IYO75" s="168"/>
      <c r="IYP75" s="168"/>
      <c r="IYQ75" s="169"/>
      <c r="IYR75" s="169"/>
      <c r="IYS75" s="169"/>
      <c r="IYT75" s="170"/>
      <c r="IYV75" s="164"/>
      <c r="IYW75" s="168"/>
      <c r="IYX75" s="168"/>
      <c r="IYY75" s="169"/>
      <c r="IYZ75" s="169"/>
      <c r="IZA75" s="169"/>
      <c r="IZB75" s="170"/>
      <c r="IZD75" s="164"/>
      <c r="IZE75" s="168"/>
      <c r="IZF75" s="168"/>
      <c r="IZG75" s="169"/>
      <c r="IZH75" s="169"/>
      <c r="IZI75" s="169"/>
      <c r="IZJ75" s="170"/>
      <c r="IZL75" s="164"/>
      <c r="IZM75" s="168"/>
      <c r="IZN75" s="168"/>
      <c r="IZO75" s="169"/>
      <c r="IZP75" s="169"/>
      <c r="IZQ75" s="169"/>
      <c r="IZR75" s="170"/>
      <c r="IZT75" s="164"/>
      <c r="IZU75" s="168"/>
      <c r="IZV75" s="168"/>
      <c r="IZW75" s="169"/>
      <c r="IZX75" s="169"/>
      <c r="IZY75" s="169"/>
      <c r="IZZ75" s="170"/>
      <c r="JAB75" s="164"/>
      <c r="JAC75" s="168"/>
      <c r="JAD75" s="168"/>
      <c r="JAE75" s="169"/>
      <c r="JAF75" s="169"/>
      <c r="JAG75" s="169"/>
      <c r="JAH75" s="170"/>
      <c r="JAJ75" s="164"/>
      <c r="JAK75" s="168"/>
      <c r="JAL75" s="168"/>
      <c r="JAM75" s="169"/>
      <c r="JAN75" s="169"/>
      <c r="JAO75" s="169"/>
      <c r="JAP75" s="170"/>
      <c r="JAR75" s="164"/>
      <c r="JAS75" s="168"/>
      <c r="JAT75" s="168"/>
      <c r="JAU75" s="169"/>
      <c r="JAV75" s="169"/>
      <c r="JAW75" s="169"/>
      <c r="JAX75" s="170"/>
      <c r="JAZ75" s="164"/>
      <c r="JBA75" s="168"/>
      <c r="JBB75" s="168"/>
      <c r="JBC75" s="169"/>
      <c r="JBD75" s="169"/>
      <c r="JBE75" s="169"/>
      <c r="JBF75" s="170"/>
      <c r="JBH75" s="164"/>
      <c r="JBI75" s="168"/>
      <c r="JBJ75" s="168"/>
      <c r="JBK75" s="169"/>
      <c r="JBL75" s="169"/>
      <c r="JBM75" s="169"/>
      <c r="JBN75" s="170"/>
      <c r="JBP75" s="164"/>
      <c r="JBQ75" s="168"/>
      <c r="JBR75" s="168"/>
      <c r="JBS75" s="169"/>
      <c r="JBT75" s="169"/>
      <c r="JBU75" s="169"/>
      <c r="JBV75" s="170"/>
      <c r="JBX75" s="164"/>
      <c r="JBY75" s="168"/>
      <c r="JBZ75" s="168"/>
      <c r="JCA75" s="169"/>
      <c r="JCB75" s="169"/>
      <c r="JCC75" s="169"/>
      <c r="JCD75" s="170"/>
      <c r="JCF75" s="164"/>
      <c r="JCG75" s="168"/>
      <c r="JCH75" s="168"/>
      <c r="JCI75" s="169"/>
      <c r="JCJ75" s="169"/>
      <c r="JCK75" s="169"/>
      <c r="JCL75" s="170"/>
      <c r="JCN75" s="164"/>
      <c r="JCO75" s="168"/>
      <c r="JCP75" s="168"/>
      <c r="JCQ75" s="169"/>
      <c r="JCR75" s="169"/>
      <c r="JCS75" s="169"/>
      <c r="JCT75" s="170"/>
      <c r="JCV75" s="164"/>
      <c r="JCW75" s="168"/>
      <c r="JCX75" s="168"/>
      <c r="JCY75" s="169"/>
      <c r="JCZ75" s="169"/>
      <c r="JDA75" s="169"/>
      <c r="JDB75" s="170"/>
      <c r="JDD75" s="164"/>
      <c r="JDE75" s="168"/>
      <c r="JDF75" s="168"/>
      <c r="JDG75" s="169"/>
      <c r="JDH75" s="169"/>
      <c r="JDI75" s="169"/>
      <c r="JDJ75" s="170"/>
      <c r="JDL75" s="164"/>
      <c r="JDM75" s="168"/>
      <c r="JDN75" s="168"/>
      <c r="JDO75" s="169"/>
      <c r="JDP75" s="169"/>
      <c r="JDQ75" s="169"/>
      <c r="JDR75" s="170"/>
      <c r="JDT75" s="164"/>
      <c r="JDU75" s="168"/>
      <c r="JDV75" s="168"/>
      <c r="JDW75" s="169"/>
      <c r="JDX75" s="169"/>
      <c r="JDY75" s="169"/>
      <c r="JDZ75" s="170"/>
      <c r="JEB75" s="164"/>
      <c r="JEC75" s="168"/>
      <c r="JED75" s="168"/>
      <c r="JEE75" s="169"/>
      <c r="JEF75" s="169"/>
      <c r="JEG75" s="169"/>
      <c r="JEH75" s="170"/>
      <c r="JEJ75" s="164"/>
      <c r="JEK75" s="168"/>
      <c r="JEL75" s="168"/>
      <c r="JEM75" s="169"/>
      <c r="JEN75" s="169"/>
      <c r="JEO75" s="169"/>
      <c r="JEP75" s="170"/>
      <c r="JER75" s="164"/>
      <c r="JES75" s="168"/>
      <c r="JET75" s="168"/>
      <c r="JEU75" s="169"/>
      <c r="JEV75" s="169"/>
      <c r="JEW75" s="169"/>
      <c r="JEX75" s="170"/>
      <c r="JEZ75" s="164"/>
      <c r="JFA75" s="168"/>
      <c r="JFB75" s="168"/>
      <c r="JFC75" s="169"/>
      <c r="JFD75" s="169"/>
      <c r="JFE75" s="169"/>
      <c r="JFF75" s="170"/>
      <c r="JFH75" s="164"/>
      <c r="JFI75" s="168"/>
      <c r="JFJ75" s="168"/>
      <c r="JFK75" s="169"/>
      <c r="JFL75" s="169"/>
      <c r="JFM75" s="169"/>
      <c r="JFN75" s="170"/>
      <c r="JFP75" s="164"/>
      <c r="JFQ75" s="168"/>
      <c r="JFR75" s="168"/>
      <c r="JFS75" s="169"/>
      <c r="JFT75" s="169"/>
      <c r="JFU75" s="169"/>
      <c r="JFV75" s="170"/>
      <c r="JFX75" s="164"/>
      <c r="JFY75" s="168"/>
      <c r="JFZ75" s="168"/>
      <c r="JGA75" s="169"/>
      <c r="JGB75" s="169"/>
      <c r="JGC75" s="169"/>
      <c r="JGD75" s="170"/>
      <c r="JGF75" s="164"/>
      <c r="JGG75" s="168"/>
      <c r="JGH75" s="168"/>
      <c r="JGI75" s="169"/>
      <c r="JGJ75" s="169"/>
      <c r="JGK75" s="169"/>
      <c r="JGL75" s="170"/>
      <c r="JGN75" s="164"/>
      <c r="JGO75" s="168"/>
      <c r="JGP75" s="168"/>
      <c r="JGQ75" s="169"/>
      <c r="JGR75" s="169"/>
      <c r="JGS75" s="169"/>
      <c r="JGT75" s="170"/>
      <c r="JGV75" s="164"/>
      <c r="JGW75" s="168"/>
      <c r="JGX75" s="168"/>
      <c r="JGY75" s="169"/>
      <c r="JGZ75" s="169"/>
      <c r="JHA75" s="169"/>
      <c r="JHB75" s="170"/>
      <c r="JHD75" s="164"/>
      <c r="JHE75" s="168"/>
      <c r="JHF75" s="168"/>
      <c r="JHG75" s="169"/>
      <c r="JHH75" s="169"/>
      <c r="JHI75" s="169"/>
      <c r="JHJ75" s="170"/>
      <c r="JHL75" s="164"/>
      <c r="JHM75" s="168"/>
      <c r="JHN75" s="168"/>
      <c r="JHO75" s="169"/>
      <c r="JHP75" s="169"/>
      <c r="JHQ75" s="169"/>
      <c r="JHR75" s="170"/>
      <c r="JHT75" s="164"/>
      <c r="JHU75" s="168"/>
      <c r="JHV75" s="168"/>
      <c r="JHW75" s="169"/>
      <c r="JHX75" s="169"/>
      <c r="JHY75" s="169"/>
      <c r="JHZ75" s="170"/>
      <c r="JIB75" s="164"/>
      <c r="JIC75" s="168"/>
      <c r="JID75" s="168"/>
      <c r="JIE75" s="169"/>
      <c r="JIF75" s="169"/>
      <c r="JIG75" s="169"/>
      <c r="JIH75" s="170"/>
      <c r="JIJ75" s="164"/>
      <c r="JIK75" s="168"/>
      <c r="JIL75" s="168"/>
      <c r="JIM75" s="169"/>
      <c r="JIN75" s="169"/>
      <c r="JIO75" s="169"/>
      <c r="JIP75" s="170"/>
      <c r="JIR75" s="164"/>
      <c r="JIS75" s="168"/>
      <c r="JIT75" s="168"/>
      <c r="JIU75" s="169"/>
      <c r="JIV75" s="169"/>
      <c r="JIW75" s="169"/>
      <c r="JIX75" s="170"/>
      <c r="JIZ75" s="164"/>
      <c r="JJA75" s="168"/>
      <c r="JJB75" s="168"/>
      <c r="JJC75" s="169"/>
      <c r="JJD75" s="169"/>
      <c r="JJE75" s="169"/>
      <c r="JJF75" s="170"/>
      <c r="JJH75" s="164"/>
      <c r="JJI75" s="168"/>
      <c r="JJJ75" s="168"/>
      <c r="JJK75" s="169"/>
      <c r="JJL75" s="169"/>
      <c r="JJM75" s="169"/>
      <c r="JJN75" s="170"/>
      <c r="JJP75" s="164"/>
      <c r="JJQ75" s="168"/>
      <c r="JJR75" s="168"/>
      <c r="JJS75" s="169"/>
      <c r="JJT75" s="169"/>
      <c r="JJU75" s="169"/>
      <c r="JJV75" s="170"/>
      <c r="JJX75" s="164"/>
      <c r="JJY75" s="168"/>
      <c r="JJZ75" s="168"/>
      <c r="JKA75" s="169"/>
      <c r="JKB75" s="169"/>
      <c r="JKC75" s="169"/>
      <c r="JKD75" s="170"/>
      <c r="JKF75" s="164"/>
      <c r="JKG75" s="168"/>
      <c r="JKH75" s="168"/>
      <c r="JKI75" s="169"/>
      <c r="JKJ75" s="169"/>
      <c r="JKK75" s="169"/>
      <c r="JKL75" s="170"/>
      <c r="JKN75" s="164"/>
      <c r="JKO75" s="168"/>
      <c r="JKP75" s="168"/>
      <c r="JKQ75" s="169"/>
      <c r="JKR75" s="169"/>
      <c r="JKS75" s="169"/>
      <c r="JKT75" s="170"/>
      <c r="JKV75" s="164"/>
      <c r="JKW75" s="168"/>
      <c r="JKX75" s="168"/>
      <c r="JKY75" s="169"/>
      <c r="JKZ75" s="169"/>
      <c r="JLA75" s="169"/>
      <c r="JLB75" s="170"/>
      <c r="JLD75" s="164"/>
      <c r="JLE75" s="168"/>
      <c r="JLF75" s="168"/>
      <c r="JLG75" s="169"/>
      <c r="JLH75" s="169"/>
      <c r="JLI75" s="169"/>
      <c r="JLJ75" s="170"/>
      <c r="JLL75" s="164"/>
      <c r="JLM75" s="168"/>
      <c r="JLN75" s="168"/>
      <c r="JLO75" s="169"/>
      <c r="JLP75" s="169"/>
      <c r="JLQ75" s="169"/>
      <c r="JLR75" s="170"/>
      <c r="JLT75" s="164"/>
      <c r="JLU75" s="168"/>
      <c r="JLV75" s="168"/>
      <c r="JLW75" s="169"/>
      <c r="JLX75" s="169"/>
      <c r="JLY75" s="169"/>
      <c r="JLZ75" s="170"/>
      <c r="JMB75" s="164"/>
      <c r="JMC75" s="168"/>
      <c r="JMD75" s="168"/>
      <c r="JME75" s="169"/>
      <c r="JMF75" s="169"/>
      <c r="JMG75" s="169"/>
      <c r="JMH75" s="170"/>
      <c r="JMJ75" s="164"/>
      <c r="JMK75" s="168"/>
      <c r="JML75" s="168"/>
      <c r="JMM75" s="169"/>
      <c r="JMN75" s="169"/>
      <c r="JMO75" s="169"/>
      <c r="JMP75" s="170"/>
      <c r="JMR75" s="164"/>
      <c r="JMS75" s="168"/>
      <c r="JMT75" s="168"/>
      <c r="JMU75" s="169"/>
      <c r="JMV75" s="169"/>
      <c r="JMW75" s="169"/>
      <c r="JMX75" s="170"/>
      <c r="JMZ75" s="164"/>
      <c r="JNA75" s="168"/>
      <c r="JNB75" s="168"/>
      <c r="JNC75" s="169"/>
      <c r="JND75" s="169"/>
      <c r="JNE75" s="169"/>
      <c r="JNF75" s="170"/>
      <c r="JNH75" s="164"/>
      <c r="JNI75" s="168"/>
      <c r="JNJ75" s="168"/>
      <c r="JNK75" s="169"/>
      <c r="JNL75" s="169"/>
      <c r="JNM75" s="169"/>
      <c r="JNN75" s="170"/>
      <c r="JNP75" s="164"/>
      <c r="JNQ75" s="168"/>
      <c r="JNR75" s="168"/>
      <c r="JNS75" s="169"/>
      <c r="JNT75" s="169"/>
      <c r="JNU75" s="169"/>
      <c r="JNV75" s="170"/>
      <c r="JNX75" s="164"/>
      <c r="JNY75" s="168"/>
      <c r="JNZ75" s="168"/>
      <c r="JOA75" s="169"/>
      <c r="JOB75" s="169"/>
      <c r="JOC75" s="169"/>
      <c r="JOD75" s="170"/>
      <c r="JOF75" s="164"/>
      <c r="JOG75" s="168"/>
      <c r="JOH75" s="168"/>
      <c r="JOI75" s="169"/>
      <c r="JOJ75" s="169"/>
      <c r="JOK75" s="169"/>
      <c r="JOL75" s="170"/>
      <c r="JON75" s="164"/>
      <c r="JOO75" s="168"/>
      <c r="JOP75" s="168"/>
      <c r="JOQ75" s="169"/>
      <c r="JOR75" s="169"/>
      <c r="JOS75" s="169"/>
      <c r="JOT75" s="170"/>
      <c r="JOV75" s="164"/>
      <c r="JOW75" s="168"/>
      <c r="JOX75" s="168"/>
      <c r="JOY75" s="169"/>
      <c r="JOZ75" s="169"/>
      <c r="JPA75" s="169"/>
      <c r="JPB75" s="170"/>
      <c r="JPD75" s="164"/>
      <c r="JPE75" s="168"/>
      <c r="JPF75" s="168"/>
      <c r="JPG75" s="169"/>
      <c r="JPH75" s="169"/>
      <c r="JPI75" s="169"/>
      <c r="JPJ75" s="170"/>
      <c r="JPL75" s="164"/>
      <c r="JPM75" s="168"/>
      <c r="JPN75" s="168"/>
      <c r="JPO75" s="169"/>
      <c r="JPP75" s="169"/>
      <c r="JPQ75" s="169"/>
      <c r="JPR75" s="170"/>
      <c r="JPT75" s="164"/>
      <c r="JPU75" s="168"/>
      <c r="JPV75" s="168"/>
      <c r="JPW75" s="169"/>
      <c r="JPX75" s="169"/>
      <c r="JPY75" s="169"/>
      <c r="JPZ75" s="170"/>
      <c r="JQB75" s="164"/>
      <c r="JQC75" s="168"/>
      <c r="JQD75" s="168"/>
      <c r="JQE75" s="169"/>
      <c r="JQF75" s="169"/>
      <c r="JQG75" s="169"/>
      <c r="JQH75" s="170"/>
      <c r="JQJ75" s="164"/>
      <c r="JQK75" s="168"/>
      <c r="JQL75" s="168"/>
      <c r="JQM75" s="169"/>
      <c r="JQN75" s="169"/>
      <c r="JQO75" s="169"/>
      <c r="JQP75" s="170"/>
      <c r="JQR75" s="164"/>
      <c r="JQS75" s="168"/>
      <c r="JQT75" s="168"/>
      <c r="JQU75" s="169"/>
      <c r="JQV75" s="169"/>
      <c r="JQW75" s="169"/>
      <c r="JQX75" s="170"/>
      <c r="JQZ75" s="164"/>
      <c r="JRA75" s="168"/>
      <c r="JRB75" s="168"/>
      <c r="JRC75" s="169"/>
      <c r="JRD75" s="169"/>
      <c r="JRE75" s="169"/>
      <c r="JRF75" s="170"/>
      <c r="JRH75" s="164"/>
      <c r="JRI75" s="168"/>
      <c r="JRJ75" s="168"/>
      <c r="JRK75" s="169"/>
      <c r="JRL75" s="169"/>
      <c r="JRM75" s="169"/>
      <c r="JRN75" s="170"/>
      <c r="JRP75" s="164"/>
      <c r="JRQ75" s="168"/>
      <c r="JRR75" s="168"/>
      <c r="JRS75" s="169"/>
      <c r="JRT75" s="169"/>
      <c r="JRU75" s="169"/>
      <c r="JRV75" s="170"/>
      <c r="JRX75" s="164"/>
      <c r="JRY75" s="168"/>
      <c r="JRZ75" s="168"/>
      <c r="JSA75" s="169"/>
      <c r="JSB75" s="169"/>
      <c r="JSC75" s="169"/>
      <c r="JSD75" s="170"/>
      <c r="JSF75" s="164"/>
      <c r="JSG75" s="168"/>
      <c r="JSH75" s="168"/>
      <c r="JSI75" s="169"/>
      <c r="JSJ75" s="169"/>
      <c r="JSK75" s="169"/>
      <c r="JSL75" s="170"/>
      <c r="JSN75" s="164"/>
      <c r="JSO75" s="168"/>
      <c r="JSP75" s="168"/>
      <c r="JSQ75" s="169"/>
      <c r="JSR75" s="169"/>
      <c r="JSS75" s="169"/>
      <c r="JST75" s="170"/>
      <c r="JSV75" s="164"/>
      <c r="JSW75" s="168"/>
      <c r="JSX75" s="168"/>
      <c r="JSY75" s="169"/>
      <c r="JSZ75" s="169"/>
      <c r="JTA75" s="169"/>
      <c r="JTB75" s="170"/>
      <c r="JTD75" s="164"/>
      <c r="JTE75" s="168"/>
      <c r="JTF75" s="168"/>
      <c r="JTG75" s="169"/>
      <c r="JTH75" s="169"/>
      <c r="JTI75" s="169"/>
      <c r="JTJ75" s="170"/>
      <c r="JTL75" s="164"/>
      <c r="JTM75" s="168"/>
      <c r="JTN75" s="168"/>
      <c r="JTO75" s="169"/>
      <c r="JTP75" s="169"/>
      <c r="JTQ75" s="169"/>
      <c r="JTR75" s="170"/>
      <c r="JTT75" s="164"/>
      <c r="JTU75" s="168"/>
      <c r="JTV75" s="168"/>
      <c r="JTW75" s="169"/>
      <c r="JTX75" s="169"/>
      <c r="JTY75" s="169"/>
      <c r="JTZ75" s="170"/>
      <c r="JUB75" s="164"/>
      <c r="JUC75" s="168"/>
      <c r="JUD75" s="168"/>
      <c r="JUE75" s="169"/>
      <c r="JUF75" s="169"/>
      <c r="JUG75" s="169"/>
      <c r="JUH75" s="170"/>
      <c r="JUJ75" s="164"/>
      <c r="JUK75" s="168"/>
      <c r="JUL75" s="168"/>
      <c r="JUM75" s="169"/>
      <c r="JUN75" s="169"/>
      <c r="JUO75" s="169"/>
      <c r="JUP75" s="170"/>
      <c r="JUR75" s="164"/>
      <c r="JUS75" s="168"/>
      <c r="JUT75" s="168"/>
      <c r="JUU75" s="169"/>
      <c r="JUV75" s="169"/>
      <c r="JUW75" s="169"/>
      <c r="JUX75" s="170"/>
      <c r="JUZ75" s="164"/>
      <c r="JVA75" s="168"/>
      <c r="JVB75" s="168"/>
      <c r="JVC75" s="169"/>
      <c r="JVD75" s="169"/>
      <c r="JVE75" s="169"/>
      <c r="JVF75" s="170"/>
      <c r="JVH75" s="164"/>
      <c r="JVI75" s="168"/>
      <c r="JVJ75" s="168"/>
      <c r="JVK75" s="169"/>
      <c r="JVL75" s="169"/>
      <c r="JVM75" s="169"/>
      <c r="JVN75" s="170"/>
      <c r="JVP75" s="164"/>
      <c r="JVQ75" s="168"/>
      <c r="JVR75" s="168"/>
      <c r="JVS75" s="169"/>
      <c r="JVT75" s="169"/>
      <c r="JVU75" s="169"/>
      <c r="JVV75" s="170"/>
      <c r="JVX75" s="164"/>
      <c r="JVY75" s="168"/>
      <c r="JVZ75" s="168"/>
      <c r="JWA75" s="169"/>
      <c r="JWB75" s="169"/>
      <c r="JWC75" s="169"/>
      <c r="JWD75" s="170"/>
      <c r="JWF75" s="164"/>
      <c r="JWG75" s="168"/>
      <c r="JWH75" s="168"/>
      <c r="JWI75" s="169"/>
      <c r="JWJ75" s="169"/>
      <c r="JWK75" s="169"/>
      <c r="JWL75" s="170"/>
      <c r="JWN75" s="164"/>
      <c r="JWO75" s="168"/>
      <c r="JWP75" s="168"/>
      <c r="JWQ75" s="169"/>
      <c r="JWR75" s="169"/>
      <c r="JWS75" s="169"/>
      <c r="JWT75" s="170"/>
      <c r="JWV75" s="164"/>
      <c r="JWW75" s="168"/>
      <c r="JWX75" s="168"/>
      <c r="JWY75" s="169"/>
      <c r="JWZ75" s="169"/>
      <c r="JXA75" s="169"/>
      <c r="JXB75" s="170"/>
      <c r="JXD75" s="164"/>
      <c r="JXE75" s="168"/>
      <c r="JXF75" s="168"/>
      <c r="JXG75" s="169"/>
      <c r="JXH75" s="169"/>
      <c r="JXI75" s="169"/>
      <c r="JXJ75" s="170"/>
      <c r="JXL75" s="164"/>
      <c r="JXM75" s="168"/>
      <c r="JXN75" s="168"/>
      <c r="JXO75" s="169"/>
      <c r="JXP75" s="169"/>
      <c r="JXQ75" s="169"/>
      <c r="JXR75" s="170"/>
      <c r="JXT75" s="164"/>
      <c r="JXU75" s="168"/>
      <c r="JXV75" s="168"/>
      <c r="JXW75" s="169"/>
      <c r="JXX75" s="169"/>
      <c r="JXY75" s="169"/>
      <c r="JXZ75" s="170"/>
      <c r="JYB75" s="164"/>
      <c r="JYC75" s="168"/>
      <c r="JYD75" s="168"/>
      <c r="JYE75" s="169"/>
      <c r="JYF75" s="169"/>
      <c r="JYG75" s="169"/>
      <c r="JYH75" s="170"/>
      <c r="JYJ75" s="164"/>
      <c r="JYK75" s="168"/>
      <c r="JYL75" s="168"/>
      <c r="JYM75" s="169"/>
      <c r="JYN75" s="169"/>
      <c r="JYO75" s="169"/>
      <c r="JYP75" s="170"/>
      <c r="JYR75" s="164"/>
      <c r="JYS75" s="168"/>
      <c r="JYT75" s="168"/>
      <c r="JYU75" s="169"/>
      <c r="JYV75" s="169"/>
      <c r="JYW75" s="169"/>
      <c r="JYX75" s="170"/>
      <c r="JYZ75" s="164"/>
      <c r="JZA75" s="168"/>
      <c r="JZB75" s="168"/>
      <c r="JZC75" s="169"/>
      <c r="JZD75" s="169"/>
      <c r="JZE75" s="169"/>
      <c r="JZF75" s="170"/>
      <c r="JZH75" s="164"/>
      <c r="JZI75" s="168"/>
      <c r="JZJ75" s="168"/>
      <c r="JZK75" s="169"/>
      <c r="JZL75" s="169"/>
      <c r="JZM75" s="169"/>
      <c r="JZN75" s="170"/>
      <c r="JZP75" s="164"/>
      <c r="JZQ75" s="168"/>
      <c r="JZR75" s="168"/>
      <c r="JZS75" s="169"/>
      <c r="JZT75" s="169"/>
      <c r="JZU75" s="169"/>
      <c r="JZV75" s="170"/>
      <c r="JZX75" s="164"/>
      <c r="JZY75" s="168"/>
      <c r="JZZ75" s="168"/>
      <c r="KAA75" s="169"/>
      <c r="KAB75" s="169"/>
      <c r="KAC75" s="169"/>
      <c r="KAD75" s="170"/>
      <c r="KAF75" s="164"/>
      <c r="KAG75" s="168"/>
      <c r="KAH75" s="168"/>
      <c r="KAI75" s="169"/>
      <c r="KAJ75" s="169"/>
      <c r="KAK75" s="169"/>
      <c r="KAL75" s="170"/>
      <c r="KAN75" s="164"/>
      <c r="KAO75" s="168"/>
      <c r="KAP75" s="168"/>
      <c r="KAQ75" s="169"/>
      <c r="KAR75" s="169"/>
      <c r="KAS75" s="169"/>
      <c r="KAT75" s="170"/>
      <c r="KAV75" s="164"/>
      <c r="KAW75" s="168"/>
      <c r="KAX75" s="168"/>
      <c r="KAY75" s="169"/>
      <c r="KAZ75" s="169"/>
      <c r="KBA75" s="169"/>
      <c r="KBB75" s="170"/>
      <c r="KBD75" s="164"/>
      <c r="KBE75" s="168"/>
      <c r="KBF75" s="168"/>
      <c r="KBG75" s="169"/>
      <c r="KBH75" s="169"/>
      <c r="KBI75" s="169"/>
      <c r="KBJ75" s="170"/>
      <c r="KBL75" s="164"/>
      <c r="KBM75" s="168"/>
      <c r="KBN75" s="168"/>
      <c r="KBO75" s="169"/>
      <c r="KBP75" s="169"/>
      <c r="KBQ75" s="169"/>
      <c r="KBR75" s="170"/>
      <c r="KBT75" s="164"/>
      <c r="KBU75" s="168"/>
      <c r="KBV75" s="168"/>
      <c r="KBW75" s="169"/>
      <c r="KBX75" s="169"/>
      <c r="KBY75" s="169"/>
      <c r="KBZ75" s="170"/>
      <c r="KCB75" s="164"/>
      <c r="KCC75" s="168"/>
      <c r="KCD75" s="168"/>
      <c r="KCE75" s="169"/>
      <c r="KCF75" s="169"/>
      <c r="KCG75" s="169"/>
      <c r="KCH75" s="170"/>
      <c r="KCJ75" s="164"/>
      <c r="KCK75" s="168"/>
      <c r="KCL75" s="168"/>
      <c r="KCM75" s="169"/>
      <c r="KCN75" s="169"/>
      <c r="KCO75" s="169"/>
      <c r="KCP75" s="170"/>
      <c r="KCR75" s="164"/>
      <c r="KCS75" s="168"/>
      <c r="KCT75" s="168"/>
      <c r="KCU75" s="169"/>
      <c r="KCV75" s="169"/>
      <c r="KCW75" s="169"/>
      <c r="KCX75" s="170"/>
      <c r="KCZ75" s="164"/>
      <c r="KDA75" s="168"/>
      <c r="KDB75" s="168"/>
      <c r="KDC75" s="169"/>
      <c r="KDD75" s="169"/>
      <c r="KDE75" s="169"/>
      <c r="KDF75" s="170"/>
      <c r="KDH75" s="164"/>
      <c r="KDI75" s="168"/>
      <c r="KDJ75" s="168"/>
      <c r="KDK75" s="169"/>
      <c r="KDL75" s="169"/>
      <c r="KDM75" s="169"/>
      <c r="KDN75" s="170"/>
      <c r="KDP75" s="164"/>
      <c r="KDQ75" s="168"/>
      <c r="KDR75" s="168"/>
      <c r="KDS75" s="169"/>
      <c r="KDT75" s="169"/>
      <c r="KDU75" s="169"/>
      <c r="KDV75" s="170"/>
      <c r="KDX75" s="164"/>
      <c r="KDY75" s="168"/>
      <c r="KDZ75" s="168"/>
      <c r="KEA75" s="169"/>
      <c r="KEB75" s="169"/>
      <c r="KEC75" s="169"/>
      <c r="KED75" s="170"/>
      <c r="KEF75" s="164"/>
      <c r="KEG75" s="168"/>
      <c r="KEH75" s="168"/>
      <c r="KEI75" s="169"/>
      <c r="KEJ75" s="169"/>
      <c r="KEK75" s="169"/>
      <c r="KEL75" s="170"/>
      <c r="KEN75" s="164"/>
      <c r="KEO75" s="168"/>
      <c r="KEP75" s="168"/>
      <c r="KEQ75" s="169"/>
      <c r="KER75" s="169"/>
      <c r="KES75" s="169"/>
      <c r="KET75" s="170"/>
      <c r="KEV75" s="164"/>
      <c r="KEW75" s="168"/>
      <c r="KEX75" s="168"/>
      <c r="KEY75" s="169"/>
      <c r="KEZ75" s="169"/>
      <c r="KFA75" s="169"/>
      <c r="KFB75" s="170"/>
      <c r="KFD75" s="164"/>
      <c r="KFE75" s="168"/>
      <c r="KFF75" s="168"/>
      <c r="KFG75" s="169"/>
      <c r="KFH75" s="169"/>
      <c r="KFI75" s="169"/>
      <c r="KFJ75" s="170"/>
      <c r="KFL75" s="164"/>
      <c r="KFM75" s="168"/>
      <c r="KFN75" s="168"/>
      <c r="KFO75" s="169"/>
      <c r="KFP75" s="169"/>
      <c r="KFQ75" s="169"/>
      <c r="KFR75" s="170"/>
      <c r="KFT75" s="164"/>
      <c r="KFU75" s="168"/>
      <c r="KFV75" s="168"/>
      <c r="KFW75" s="169"/>
      <c r="KFX75" s="169"/>
      <c r="KFY75" s="169"/>
      <c r="KFZ75" s="170"/>
      <c r="KGB75" s="164"/>
      <c r="KGC75" s="168"/>
      <c r="KGD75" s="168"/>
      <c r="KGE75" s="169"/>
      <c r="KGF75" s="169"/>
      <c r="KGG75" s="169"/>
      <c r="KGH75" s="170"/>
      <c r="KGJ75" s="164"/>
      <c r="KGK75" s="168"/>
      <c r="KGL75" s="168"/>
      <c r="KGM75" s="169"/>
      <c r="KGN75" s="169"/>
      <c r="KGO75" s="169"/>
      <c r="KGP75" s="170"/>
      <c r="KGR75" s="164"/>
      <c r="KGS75" s="168"/>
      <c r="KGT75" s="168"/>
      <c r="KGU75" s="169"/>
      <c r="KGV75" s="169"/>
      <c r="KGW75" s="169"/>
      <c r="KGX75" s="170"/>
      <c r="KGZ75" s="164"/>
      <c r="KHA75" s="168"/>
      <c r="KHB75" s="168"/>
      <c r="KHC75" s="169"/>
      <c r="KHD75" s="169"/>
      <c r="KHE75" s="169"/>
      <c r="KHF75" s="170"/>
      <c r="KHH75" s="164"/>
      <c r="KHI75" s="168"/>
      <c r="KHJ75" s="168"/>
      <c r="KHK75" s="169"/>
      <c r="KHL75" s="169"/>
      <c r="KHM75" s="169"/>
      <c r="KHN75" s="170"/>
      <c r="KHP75" s="164"/>
      <c r="KHQ75" s="168"/>
      <c r="KHR75" s="168"/>
      <c r="KHS75" s="169"/>
      <c r="KHT75" s="169"/>
      <c r="KHU75" s="169"/>
      <c r="KHV75" s="170"/>
      <c r="KHX75" s="164"/>
      <c r="KHY75" s="168"/>
      <c r="KHZ75" s="168"/>
      <c r="KIA75" s="169"/>
      <c r="KIB75" s="169"/>
      <c r="KIC75" s="169"/>
      <c r="KID75" s="170"/>
      <c r="KIF75" s="164"/>
      <c r="KIG75" s="168"/>
      <c r="KIH75" s="168"/>
      <c r="KII75" s="169"/>
      <c r="KIJ75" s="169"/>
      <c r="KIK75" s="169"/>
      <c r="KIL75" s="170"/>
      <c r="KIN75" s="164"/>
      <c r="KIO75" s="168"/>
      <c r="KIP75" s="168"/>
      <c r="KIQ75" s="169"/>
      <c r="KIR75" s="169"/>
      <c r="KIS75" s="169"/>
      <c r="KIT75" s="170"/>
      <c r="KIV75" s="164"/>
      <c r="KIW75" s="168"/>
      <c r="KIX75" s="168"/>
      <c r="KIY75" s="169"/>
      <c r="KIZ75" s="169"/>
      <c r="KJA75" s="169"/>
      <c r="KJB75" s="170"/>
      <c r="KJD75" s="164"/>
      <c r="KJE75" s="168"/>
      <c r="KJF75" s="168"/>
      <c r="KJG75" s="169"/>
      <c r="KJH75" s="169"/>
      <c r="KJI75" s="169"/>
      <c r="KJJ75" s="170"/>
      <c r="KJL75" s="164"/>
      <c r="KJM75" s="168"/>
      <c r="KJN75" s="168"/>
      <c r="KJO75" s="169"/>
      <c r="KJP75" s="169"/>
      <c r="KJQ75" s="169"/>
      <c r="KJR75" s="170"/>
      <c r="KJT75" s="164"/>
      <c r="KJU75" s="168"/>
      <c r="KJV75" s="168"/>
      <c r="KJW75" s="169"/>
      <c r="KJX75" s="169"/>
      <c r="KJY75" s="169"/>
      <c r="KJZ75" s="170"/>
      <c r="KKB75" s="164"/>
      <c r="KKC75" s="168"/>
      <c r="KKD75" s="168"/>
      <c r="KKE75" s="169"/>
      <c r="KKF75" s="169"/>
      <c r="KKG75" s="169"/>
      <c r="KKH75" s="170"/>
      <c r="KKJ75" s="164"/>
      <c r="KKK75" s="168"/>
      <c r="KKL75" s="168"/>
      <c r="KKM75" s="169"/>
      <c r="KKN75" s="169"/>
      <c r="KKO75" s="169"/>
      <c r="KKP75" s="170"/>
      <c r="KKR75" s="164"/>
      <c r="KKS75" s="168"/>
      <c r="KKT75" s="168"/>
      <c r="KKU75" s="169"/>
      <c r="KKV75" s="169"/>
      <c r="KKW75" s="169"/>
      <c r="KKX75" s="170"/>
      <c r="KKZ75" s="164"/>
      <c r="KLA75" s="168"/>
      <c r="KLB75" s="168"/>
      <c r="KLC75" s="169"/>
      <c r="KLD75" s="169"/>
      <c r="KLE75" s="169"/>
      <c r="KLF75" s="170"/>
      <c r="KLH75" s="164"/>
      <c r="KLI75" s="168"/>
      <c r="KLJ75" s="168"/>
      <c r="KLK75" s="169"/>
      <c r="KLL75" s="169"/>
      <c r="KLM75" s="169"/>
      <c r="KLN75" s="170"/>
      <c r="KLP75" s="164"/>
      <c r="KLQ75" s="168"/>
      <c r="KLR75" s="168"/>
      <c r="KLS75" s="169"/>
      <c r="KLT75" s="169"/>
      <c r="KLU75" s="169"/>
      <c r="KLV75" s="170"/>
      <c r="KLX75" s="164"/>
      <c r="KLY75" s="168"/>
      <c r="KLZ75" s="168"/>
      <c r="KMA75" s="169"/>
      <c r="KMB75" s="169"/>
      <c r="KMC75" s="169"/>
      <c r="KMD75" s="170"/>
      <c r="KMF75" s="164"/>
      <c r="KMG75" s="168"/>
      <c r="KMH75" s="168"/>
      <c r="KMI75" s="169"/>
      <c r="KMJ75" s="169"/>
      <c r="KMK75" s="169"/>
      <c r="KML75" s="170"/>
      <c r="KMN75" s="164"/>
      <c r="KMO75" s="168"/>
      <c r="KMP75" s="168"/>
      <c r="KMQ75" s="169"/>
      <c r="KMR75" s="169"/>
      <c r="KMS75" s="169"/>
      <c r="KMT75" s="170"/>
      <c r="KMV75" s="164"/>
      <c r="KMW75" s="168"/>
      <c r="KMX75" s="168"/>
      <c r="KMY75" s="169"/>
      <c r="KMZ75" s="169"/>
      <c r="KNA75" s="169"/>
      <c r="KNB75" s="170"/>
      <c r="KND75" s="164"/>
      <c r="KNE75" s="168"/>
      <c r="KNF75" s="168"/>
      <c r="KNG75" s="169"/>
      <c r="KNH75" s="169"/>
      <c r="KNI75" s="169"/>
      <c r="KNJ75" s="170"/>
      <c r="KNL75" s="164"/>
      <c r="KNM75" s="168"/>
      <c r="KNN75" s="168"/>
      <c r="KNO75" s="169"/>
      <c r="KNP75" s="169"/>
      <c r="KNQ75" s="169"/>
      <c r="KNR75" s="170"/>
      <c r="KNT75" s="164"/>
      <c r="KNU75" s="168"/>
      <c r="KNV75" s="168"/>
      <c r="KNW75" s="169"/>
      <c r="KNX75" s="169"/>
      <c r="KNY75" s="169"/>
      <c r="KNZ75" s="170"/>
      <c r="KOB75" s="164"/>
      <c r="KOC75" s="168"/>
      <c r="KOD75" s="168"/>
      <c r="KOE75" s="169"/>
      <c r="KOF75" s="169"/>
      <c r="KOG75" s="169"/>
      <c r="KOH75" s="170"/>
      <c r="KOJ75" s="164"/>
      <c r="KOK75" s="168"/>
      <c r="KOL75" s="168"/>
      <c r="KOM75" s="169"/>
      <c r="KON75" s="169"/>
      <c r="KOO75" s="169"/>
      <c r="KOP75" s="170"/>
      <c r="KOR75" s="164"/>
      <c r="KOS75" s="168"/>
      <c r="KOT75" s="168"/>
      <c r="KOU75" s="169"/>
      <c r="KOV75" s="169"/>
      <c r="KOW75" s="169"/>
      <c r="KOX75" s="170"/>
      <c r="KOZ75" s="164"/>
      <c r="KPA75" s="168"/>
      <c r="KPB75" s="168"/>
      <c r="KPC75" s="169"/>
      <c r="KPD75" s="169"/>
      <c r="KPE75" s="169"/>
      <c r="KPF75" s="170"/>
      <c r="KPH75" s="164"/>
      <c r="KPI75" s="168"/>
      <c r="KPJ75" s="168"/>
      <c r="KPK75" s="169"/>
      <c r="KPL75" s="169"/>
      <c r="KPM75" s="169"/>
      <c r="KPN75" s="170"/>
      <c r="KPP75" s="164"/>
      <c r="KPQ75" s="168"/>
      <c r="KPR75" s="168"/>
      <c r="KPS75" s="169"/>
      <c r="KPT75" s="169"/>
      <c r="KPU75" s="169"/>
      <c r="KPV75" s="170"/>
      <c r="KPX75" s="164"/>
      <c r="KPY75" s="168"/>
      <c r="KPZ75" s="168"/>
      <c r="KQA75" s="169"/>
      <c r="KQB75" s="169"/>
      <c r="KQC75" s="169"/>
      <c r="KQD75" s="170"/>
      <c r="KQF75" s="164"/>
      <c r="KQG75" s="168"/>
      <c r="KQH75" s="168"/>
      <c r="KQI75" s="169"/>
      <c r="KQJ75" s="169"/>
      <c r="KQK75" s="169"/>
      <c r="KQL75" s="170"/>
      <c r="KQN75" s="164"/>
      <c r="KQO75" s="168"/>
      <c r="KQP75" s="168"/>
      <c r="KQQ75" s="169"/>
      <c r="KQR75" s="169"/>
      <c r="KQS75" s="169"/>
      <c r="KQT75" s="170"/>
      <c r="KQV75" s="164"/>
      <c r="KQW75" s="168"/>
      <c r="KQX75" s="168"/>
      <c r="KQY75" s="169"/>
      <c r="KQZ75" s="169"/>
      <c r="KRA75" s="169"/>
      <c r="KRB75" s="170"/>
      <c r="KRD75" s="164"/>
      <c r="KRE75" s="168"/>
      <c r="KRF75" s="168"/>
      <c r="KRG75" s="169"/>
      <c r="KRH75" s="169"/>
      <c r="KRI75" s="169"/>
      <c r="KRJ75" s="170"/>
      <c r="KRL75" s="164"/>
      <c r="KRM75" s="168"/>
      <c r="KRN75" s="168"/>
      <c r="KRO75" s="169"/>
      <c r="KRP75" s="169"/>
      <c r="KRQ75" s="169"/>
      <c r="KRR75" s="170"/>
      <c r="KRT75" s="164"/>
      <c r="KRU75" s="168"/>
      <c r="KRV75" s="168"/>
      <c r="KRW75" s="169"/>
      <c r="KRX75" s="169"/>
      <c r="KRY75" s="169"/>
      <c r="KRZ75" s="170"/>
      <c r="KSB75" s="164"/>
      <c r="KSC75" s="168"/>
      <c r="KSD75" s="168"/>
      <c r="KSE75" s="169"/>
      <c r="KSF75" s="169"/>
      <c r="KSG75" s="169"/>
      <c r="KSH75" s="170"/>
      <c r="KSJ75" s="164"/>
      <c r="KSK75" s="168"/>
      <c r="KSL75" s="168"/>
      <c r="KSM75" s="169"/>
      <c r="KSN75" s="169"/>
      <c r="KSO75" s="169"/>
      <c r="KSP75" s="170"/>
      <c r="KSR75" s="164"/>
      <c r="KSS75" s="168"/>
      <c r="KST75" s="168"/>
      <c r="KSU75" s="169"/>
      <c r="KSV75" s="169"/>
      <c r="KSW75" s="169"/>
      <c r="KSX75" s="170"/>
      <c r="KSZ75" s="164"/>
      <c r="KTA75" s="168"/>
      <c r="KTB75" s="168"/>
      <c r="KTC75" s="169"/>
      <c r="KTD75" s="169"/>
      <c r="KTE75" s="169"/>
      <c r="KTF75" s="170"/>
      <c r="KTH75" s="164"/>
      <c r="KTI75" s="168"/>
      <c r="KTJ75" s="168"/>
      <c r="KTK75" s="169"/>
      <c r="KTL75" s="169"/>
      <c r="KTM75" s="169"/>
      <c r="KTN75" s="170"/>
      <c r="KTP75" s="164"/>
      <c r="KTQ75" s="168"/>
      <c r="KTR75" s="168"/>
      <c r="KTS75" s="169"/>
      <c r="KTT75" s="169"/>
      <c r="KTU75" s="169"/>
      <c r="KTV75" s="170"/>
      <c r="KTX75" s="164"/>
      <c r="KTY75" s="168"/>
      <c r="KTZ75" s="168"/>
      <c r="KUA75" s="169"/>
      <c r="KUB75" s="169"/>
      <c r="KUC75" s="169"/>
      <c r="KUD75" s="170"/>
      <c r="KUF75" s="164"/>
      <c r="KUG75" s="168"/>
      <c r="KUH75" s="168"/>
      <c r="KUI75" s="169"/>
      <c r="KUJ75" s="169"/>
      <c r="KUK75" s="169"/>
      <c r="KUL75" s="170"/>
      <c r="KUN75" s="164"/>
      <c r="KUO75" s="168"/>
      <c r="KUP75" s="168"/>
      <c r="KUQ75" s="169"/>
      <c r="KUR75" s="169"/>
      <c r="KUS75" s="169"/>
      <c r="KUT75" s="170"/>
      <c r="KUV75" s="164"/>
      <c r="KUW75" s="168"/>
      <c r="KUX75" s="168"/>
      <c r="KUY75" s="169"/>
      <c r="KUZ75" s="169"/>
      <c r="KVA75" s="169"/>
      <c r="KVB75" s="170"/>
      <c r="KVD75" s="164"/>
      <c r="KVE75" s="168"/>
      <c r="KVF75" s="168"/>
      <c r="KVG75" s="169"/>
      <c r="KVH75" s="169"/>
      <c r="KVI75" s="169"/>
      <c r="KVJ75" s="170"/>
      <c r="KVL75" s="164"/>
      <c r="KVM75" s="168"/>
      <c r="KVN75" s="168"/>
      <c r="KVO75" s="169"/>
      <c r="KVP75" s="169"/>
      <c r="KVQ75" s="169"/>
      <c r="KVR75" s="170"/>
      <c r="KVT75" s="164"/>
      <c r="KVU75" s="168"/>
      <c r="KVV75" s="168"/>
      <c r="KVW75" s="169"/>
      <c r="KVX75" s="169"/>
      <c r="KVY75" s="169"/>
      <c r="KVZ75" s="170"/>
      <c r="KWB75" s="164"/>
      <c r="KWC75" s="168"/>
      <c r="KWD75" s="168"/>
      <c r="KWE75" s="169"/>
      <c r="KWF75" s="169"/>
      <c r="KWG75" s="169"/>
      <c r="KWH75" s="170"/>
      <c r="KWJ75" s="164"/>
      <c r="KWK75" s="168"/>
      <c r="KWL75" s="168"/>
      <c r="KWM75" s="169"/>
      <c r="KWN75" s="169"/>
      <c r="KWO75" s="169"/>
      <c r="KWP75" s="170"/>
      <c r="KWR75" s="164"/>
      <c r="KWS75" s="168"/>
      <c r="KWT75" s="168"/>
      <c r="KWU75" s="169"/>
      <c r="KWV75" s="169"/>
      <c r="KWW75" s="169"/>
      <c r="KWX75" s="170"/>
      <c r="KWZ75" s="164"/>
      <c r="KXA75" s="168"/>
      <c r="KXB75" s="168"/>
      <c r="KXC75" s="169"/>
      <c r="KXD75" s="169"/>
      <c r="KXE75" s="169"/>
      <c r="KXF75" s="170"/>
      <c r="KXH75" s="164"/>
      <c r="KXI75" s="168"/>
      <c r="KXJ75" s="168"/>
      <c r="KXK75" s="169"/>
      <c r="KXL75" s="169"/>
      <c r="KXM75" s="169"/>
      <c r="KXN75" s="170"/>
      <c r="KXP75" s="164"/>
      <c r="KXQ75" s="168"/>
      <c r="KXR75" s="168"/>
      <c r="KXS75" s="169"/>
      <c r="KXT75" s="169"/>
      <c r="KXU75" s="169"/>
      <c r="KXV75" s="170"/>
      <c r="KXX75" s="164"/>
      <c r="KXY75" s="168"/>
      <c r="KXZ75" s="168"/>
      <c r="KYA75" s="169"/>
      <c r="KYB75" s="169"/>
      <c r="KYC75" s="169"/>
      <c r="KYD75" s="170"/>
      <c r="KYF75" s="164"/>
      <c r="KYG75" s="168"/>
      <c r="KYH75" s="168"/>
      <c r="KYI75" s="169"/>
      <c r="KYJ75" s="169"/>
      <c r="KYK75" s="169"/>
      <c r="KYL75" s="170"/>
      <c r="KYN75" s="164"/>
      <c r="KYO75" s="168"/>
      <c r="KYP75" s="168"/>
      <c r="KYQ75" s="169"/>
      <c r="KYR75" s="169"/>
      <c r="KYS75" s="169"/>
      <c r="KYT75" s="170"/>
      <c r="KYV75" s="164"/>
      <c r="KYW75" s="168"/>
      <c r="KYX75" s="168"/>
      <c r="KYY75" s="169"/>
      <c r="KYZ75" s="169"/>
      <c r="KZA75" s="169"/>
      <c r="KZB75" s="170"/>
      <c r="KZD75" s="164"/>
      <c r="KZE75" s="168"/>
      <c r="KZF75" s="168"/>
      <c r="KZG75" s="169"/>
      <c r="KZH75" s="169"/>
      <c r="KZI75" s="169"/>
      <c r="KZJ75" s="170"/>
      <c r="KZL75" s="164"/>
      <c r="KZM75" s="168"/>
      <c r="KZN75" s="168"/>
      <c r="KZO75" s="169"/>
      <c r="KZP75" s="169"/>
      <c r="KZQ75" s="169"/>
      <c r="KZR75" s="170"/>
      <c r="KZT75" s="164"/>
      <c r="KZU75" s="168"/>
      <c r="KZV75" s="168"/>
      <c r="KZW75" s="169"/>
      <c r="KZX75" s="169"/>
      <c r="KZY75" s="169"/>
      <c r="KZZ75" s="170"/>
      <c r="LAB75" s="164"/>
      <c r="LAC75" s="168"/>
      <c r="LAD75" s="168"/>
      <c r="LAE75" s="169"/>
      <c r="LAF75" s="169"/>
      <c r="LAG75" s="169"/>
      <c r="LAH75" s="170"/>
      <c r="LAJ75" s="164"/>
      <c r="LAK75" s="168"/>
      <c r="LAL75" s="168"/>
      <c r="LAM75" s="169"/>
      <c r="LAN75" s="169"/>
      <c r="LAO75" s="169"/>
      <c r="LAP75" s="170"/>
      <c r="LAR75" s="164"/>
      <c r="LAS75" s="168"/>
      <c r="LAT75" s="168"/>
      <c r="LAU75" s="169"/>
      <c r="LAV75" s="169"/>
      <c r="LAW75" s="169"/>
      <c r="LAX75" s="170"/>
      <c r="LAZ75" s="164"/>
      <c r="LBA75" s="168"/>
      <c r="LBB75" s="168"/>
      <c r="LBC75" s="169"/>
      <c r="LBD75" s="169"/>
      <c r="LBE75" s="169"/>
      <c r="LBF75" s="170"/>
      <c r="LBH75" s="164"/>
      <c r="LBI75" s="168"/>
      <c r="LBJ75" s="168"/>
      <c r="LBK75" s="169"/>
      <c r="LBL75" s="169"/>
      <c r="LBM75" s="169"/>
      <c r="LBN75" s="170"/>
      <c r="LBP75" s="164"/>
      <c r="LBQ75" s="168"/>
      <c r="LBR75" s="168"/>
      <c r="LBS75" s="169"/>
      <c r="LBT75" s="169"/>
      <c r="LBU75" s="169"/>
      <c r="LBV75" s="170"/>
      <c r="LBX75" s="164"/>
      <c r="LBY75" s="168"/>
      <c r="LBZ75" s="168"/>
      <c r="LCA75" s="169"/>
      <c r="LCB75" s="169"/>
      <c r="LCC75" s="169"/>
      <c r="LCD75" s="170"/>
      <c r="LCF75" s="164"/>
      <c r="LCG75" s="168"/>
      <c r="LCH75" s="168"/>
      <c r="LCI75" s="169"/>
      <c r="LCJ75" s="169"/>
      <c r="LCK75" s="169"/>
      <c r="LCL75" s="170"/>
      <c r="LCN75" s="164"/>
      <c r="LCO75" s="168"/>
      <c r="LCP75" s="168"/>
      <c r="LCQ75" s="169"/>
      <c r="LCR75" s="169"/>
      <c r="LCS75" s="169"/>
      <c r="LCT75" s="170"/>
      <c r="LCV75" s="164"/>
      <c r="LCW75" s="168"/>
      <c r="LCX75" s="168"/>
      <c r="LCY75" s="169"/>
      <c r="LCZ75" s="169"/>
      <c r="LDA75" s="169"/>
      <c r="LDB75" s="170"/>
      <c r="LDD75" s="164"/>
      <c r="LDE75" s="168"/>
      <c r="LDF75" s="168"/>
      <c r="LDG75" s="169"/>
      <c r="LDH75" s="169"/>
      <c r="LDI75" s="169"/>
      <c r="LDJ75" s="170"/>
      <c r="LDL75" s="164"/>
      <c r="LDM75" s="168"/>
      <c r="LDN75" s="168"/>
      <c r="LDO75" s="169"/>
      <c r="LDP75" s="169"/>
      <c r="LDQ75" s="169"/>
      <c r="LDR75" s="170"/>
      <c r="LDT75" s="164"/>
      <c r="LDU75" s="168"/>
      <c r="LDV75" s="168"/>
      <c r="LDW75" s="169"/>
      <c r="LDX75" s="169"/>
      <c r="LDY75" s="169"/>
      <c r="LDZ75" s="170"/>
      <c r="LEB75" s="164"/>
      <c r="LEC75" s="168"/>
      <c r="LED75" s="168"/>
      <c r="LEE75" s="169"/>
      <c r="LEF75" s="169"/>
      <c r="LEG75" s="169"/>
      <c r="LEH75" s="170"/>
      <c r="LEJ75" s="164"/>
      <c r="LEK75" s="168"/>
      <c r="LEL75" s="168"/>
      <c r="LEM75" s="169"/>
      <c r="LEN75" s="169"/>
      <c r="LEO75" s="169"/>
      <c r="LEP75" s="170"/>
      <c r="LER75" s="164"/>
      <c r="LES75" s="168"/>
      <c r="LET75" s="168"/>
      <c r="LEU75" s="169"/>
      <c r="LEV75" s="169"/>
      <c r="LEW75" s="169"/>
      <c r="LEX75" s="170"/>
      <c r="LEZ75" s="164"/>
      <c r="LFA75" s="168"/>
      <c r="LFB75" s="168"/>
      <c r="LFC75" s="169"/>
      <c r="LFD75" s="169"/>
      <c r="LFE75" s="169"/>
      <c r="LFF75" s="170"/>
      <c r="LFH75" s="164"/>
      <c r="LFI75" s="168"/>
      <c r="LFJ75" s="168"/>
      <c r="LFK75" s="169"/>
      <c r="LFL75" s="169"/>
      <c r="LFM75" s="169"/>
      <c r="LFN75" s="170"/>
      <c r="LFP75" s="164"/>
      <c r="LFQ75" s="168"/>
      <c r="LFR75" s="168"/>
      <c r="LFS75" s="169"/>
      <c r="LFT75" s="169"/>
      <c r="LFU75" s="169"/>
      <c r="LFV75" s="170"/>
      <c r="LFX75" s="164"/>
      <c r="LFY75" s="168"/>
      <c r="LFZ75" s="168"/>
      <c r="LGA75" s="169"/>
      <c r="LGB75" s="169"/>
      <c r="LGC75" s="169"/>
      <c r="LGD75" s="170"/>
      <c r="LGF75" s="164"/>
      <c r="LGG75" s="168"/>
      <c r="LGH75" s="168"/>
      <c r="LGI75" s="169"/>
      <c r="LGJ75" s="169"/>
      <c r="LGK75" s="169"/>
      <c r="LGL75" s="170"/>
      <c r="LGN75" s="164"/>
      <c r="LGO75" s="168"/>
      <c r="LGP75" s="168"/>
      <c r="LGQ75" s="169"/>
      <c r="LGR75" s="169"/>
      <c r="LGS75" s="169"/>
      <c r="LGT75" s="170"/>
      <c r="LGV75" s="164"/>
      <c r="LGW75" s="168"/>
      <c r="LGX75" s="168"/>
      <c r="LGY75" s="169"/>
      <c r="LGZ75" s="169"/>
      <c r="LHA75" s="169"/>
      <c r="LHB75" s="170"/>
      <c r="LHD75" s="164"/>
      <c r="LHE75" s="168"/>
      <c r="LHF75" s="168"/>
      <c r="LHG75" s="169"/>
      <c r="LHH75" s="169"/>
      <c r="LHI75" s="169"/>
      <c r="LHJ75" s="170"/>
      <c r="LHL75" s="164"/>
      <c r="LHM75" s="168"/>
      <c r="LHN75" s="168"/>
      <c r="LHO75" s="169"/>
      <c r="LHP75" s="169"/>
      <c r="LHQ75" s="169"/>
      <c r="LHR75" s="170"/>
      <c r="LHT75" s="164"/>
      <c r="LHU75" s="168"/>
      <c r="LHV75" s="168"/>
      <c r="LHW75" s="169"/>
      <c r="LHX75" s="169"/>
      <c r="LHY75" s="169"/>
      <c r="LHZ75" s="170"/>
      <c r="LIB75" s="164"/>
      <c r="LIC75" s="168"/>
      <c r="LID75" s="168"/>
      <c r="LIE75" s="169"/>
      <c r="LIF75" s="169"/>
      <c r="LIG75" s="169"/>
      <c r="LIH75" s="170"/>
      <c r="LIJ75" s="164"/>
      <c r="LIK75" s="168"/>
      <c r="LIL75" s="168"/>
      <c r="LIM75" s="169"/>
      <c r="LIN75" s="169"/>
      <c r="LIO75" s="169"/>
      <c r="LIP75" s="170"/>
      <c r="LIR75" s="164"/>
      <c r="LIS75" s="168"/>
      <c r="LIT75" s="168"/>
      <c r="LIU75" s="169"/>
      <c r="LIV75" s="169"/>
      <c r="LIW75" s="169"/>
      <c r="LIX75" s="170"/>
      <c r="LIZ75" s="164"/>
      <c r="LJA75" s="168"/>
      <c r="LJB75" s="168"/>
      <c r="LJC75" s="169"/>
      <c r="LJD75" s="169"/>
      <c r="LJE75" s="169"/>
      <c r="LJF75" s="170"/>
      <c r="LJH75" s="164"/>
      <c r="LJI75" s="168"/>
      <c r="LJJ75" s="168"/>
      <c r="LJK75" s="169"/>
      <c r="LJL75" s="169"/>
      <c r="LJM75" s="169"/>
      <c r="LJN75" s="170"/>
      <c r="LJP75" s="164"/>
      <c r="LJQ75" s="168"/>
      <c r="LJR75" s="168"/>
      <c r="LJS75" s="169"/>
      <c r="LJT75" s="169"/>
      <c r="LJU75" s="169"/>
      <c r="LJV75" s="170"/>
      <c r="LJX75" s="164"/>
      <c r="LJY75" s="168"/>
      <c r="LJZ75" s="168"/>
      <c r="LKA75" s="169"/>
      <c r="LKB75" s="169"/>
      <c r="LKC75" s="169"/>
      <c r="LKD75" s="170"/>
      <c r="LKF75" s="164"/>
      <c r="LKG75" s="168"/>
      <c r="LKH75" s="168"/>
      <c r="LKI75" s="169"/>
      <c r="LKJ75" s="169"/>
      <c r="LKK75" s="169"/>
      <c r="LKL75" s="170"/>
      <c r="LKN75" s="164"/>
      <c r="LKO75" s="168"/>
      <c r="LKP75" s="168"/>
      <c r="LKQ75" s="169"/>
      <c r="LKR75" s="169"/>
      <c r="LKS75" s="169"/>
      <c r="LKT75" s="170"/>
      <c r="LKV75" s="164"/>
      <c r="LKW75" s="168"/>
      <c r="LKX75" s="168"/>
      <c r="LKY75" s="169"/>
      <c r="LKZ75" s="169"/>
      <c r="LLA75" s="169"/>
      <c r="LLB75" s="170"/>
      <c r="LLD75" s="164"/>
      <c r="LLE75" s="168"/>
      <c r="LLF75" s="168"/>
      <c r="LLG75" s="169"/>
      <c r="LLH75" s="169"/>
      <c r="LLI75" s="169"/>
      <c r="LLJ75" s="170"/>
      <c r="LLL75" s="164"/>
      <c r="LLM75" s="168"/>
      <c r="LLN75" s="168"/>
      <c r="LLO75" s="169"/>
      <c r="LLP75" s="169"/>
      <c r="LLQ75" s="169"/>
      <c r="LLR75" s="170"/>
      <c r="LLT75" s="164"/>
      <c r="LLU75" s="168"/>
      <c r="LLV75" s="168"/>
      <c r="LLW75" s="169"/>
      <c r="LLX75" s="169"/>
      <c r="LLY75" s="169"/>
      <c r="LLZ75" s="170"/>
      <c r="LMB75" s="164"/>
      <c r="LMC75" s="168"/>
      <c r="LMD75" s="168"/>
      <c r="LME75" s="169"/>
      <c r="LMF75" s="169"/>
      <c r="LMG75" s="169"/>
      <c r="LMH75" s="170"/>
      <c r="LMJ75" s="164"/>
      <c r="LMK75" s="168"/>
      <c r="LML75" s="168"/>
      <c r="LMM75" s="169"/>
      <c r="LMN75" s="169"/>
      <c r="LMO75" s="169"/>
      <c r="LMP75" s="170"/>
      <c r="LMR75" s="164"/>
      <c r="LMS75" s="168"/>
      <c r="LMT75" s="168"/>
      <c r="LMU75" s="169"/>
      <c r="LMV75" s="169"/>
      <c r="LMW75" s="169"/>
      <c r="LMX75" s="170"/>
      <c r="LMZ75" s="164"/>
      <c r="LNA75" s="168"/>
      <c r="LNB75" s="168"/>
      <c r="LNC75" s="169"/>
      <c r="LND75" s="169"/>
      <c r="LNE75" s="169"/>
      <c r="LNF75" s="170"/>
      <c r="LNH75" s="164"/>
      <c r="LNI75" s="168"/>
      <c r="LNJ75" s="168"/>
      <c r="LNK75" s="169"/>
      <c r="LNL75" s="169"/>
      <c r="LNM75" s="169"/>
      <c r="LNN75" s="170"/>
      <c r="LNP75" s="164"/>
      <c r="LNQ75" s="168"/>
      <c r="LNR75" s="168"/>
      <c r="LNS75" s="169"/>
      <c r="LNT75" s="169"/>
      <c r="LNU75" s="169"/>
      <c r="LNV75" s="170"/>
      <c r="LNX75" s="164"/>
      <c r="LNY75" s="168"/>
      <c r="LNZ75" s="168"/>
      <c r="LOA75" s="169"/>
      <c r="LOB75" s="169"/>
      <c r="LOC75" s="169"/>
      <c r="LOD75" s="170"/>
      <c r="LOF75" s="164"/>
      <c r="LOG75" s="168"/>
      <c r="LOH75" s="168"/>
      <c r="LOI75" s="169"/>
      <c r="LOJ75" s="169"/>
      <c r="LOK75" s="169"/>
      <c r="LOL75" s="170"/>
      <c r="LON75" s="164"/>
      <c r="LOO75" s="168"/>
      <c r="LOP75" s="168"/>
      <c r="LOQ75" s="169"/>
      <c r="LOR75" s="169"/>
      <c r="LOS75" s="169"/>
      <c r="LOT75" s="170"/>
      <c r="LOV75" s="164"/>
      <c r="LOW75" s="168"/>
      <c r="LOX75" s="168"/>
      <c r="LOY75" s="169"/>
      <c r="LOZ75" s="169"/>
      <c r="LPA75" s="169"/>
      <c r="LPB75" s="170"/>
      <c r="LPD75" s="164"/>
      <c r="LPE75" s="168"/>
      <c r="LPF75" s="168"/>
      <c r="LPG75" s="169"/>
      <c r="LPH75" s="169"/>
      <c r="LPI75" s="169"/>
      <c r="LPJ75" s="170"/>
      <c r="LPL75" s="164"/>
      <c r="LPM75" s="168"/>
      <c r="LPN75" s="168"/>
      <c r="LPO75" s="169"/>
      <c r="LPP75" s="169"/>
      <c r="LPQ75" s="169"/>
      <c r="LPR75" s="170"/>
      <c r="LPT75" s="164"/>
      <c r="LPU75" s="168"/>
      <c r="LPV75" s="168"/>
      <c r="LPW75" s="169"/>
      <c r="LPX75" s="169"/>
      <c r="LPY75" s="169"/>
      <c r="LPZ75" s="170"/>
      <c r="LQB75" s="164"/>
      <c r="LQC75" s="168"/>
      <c r="LQD75" s="168"/>
      <c r="LQE75" s="169"/>
      <c r="LQF75" s="169"/>
      <c r="LQG75" s="169"/>
      <c r="LQH75" s="170"/>
      <c r="LQJ75" s="164"/>
      <c r="LQK75" s="168"/>
      <c r="LQL75" s="168"/>
      <c r="LQM75" s="169"/>
      <c r="LQN75" s="169"/>
      <c r="LQO75" s="169"/>
      <c r="LQP75" s="170"/>
      <c r="LQR75" s="164"/>
      <c r="LQS75" s="168"/>
      <c r="LQT75" s="168"/>
      <c r="LQU75" s="169"/>
      <c r="LQV75" s="169"/>
      <c r="LQW75" s="169"/>
      <c r="LQX75" s="170"/>
      <c r="LQZ75" s="164"/>
      <c r="LRA75" s="168"/>
      <c r="LRB75" s="168"/>
      <c r="LRC75" s="169"/>
      <c r="LRD75" s="169"/>
      <c r="LRE75" s="169"/>
      <c r="LRF75" s="170"/>
      <c r="LRH75" s="164"/>
      <c r="LRI75" s="168"/>
      <c r="LRJ75" s="168"/>
      <c r="LRK75" s="169"/>
      <c r="LRL75" s="169"/>
      <c r="LRM75" s="169"/>
      <c r="LRN75" s="170"/>
      <c r="LRP75" s="164"/>
      <c r="LRQ75" s="168"/>
      <c r="LRR75" s="168"/>
      <c r="LRS75" s="169"/>
      <c r="LRT75" s="169"/>
      <c r="LRU75" s="169"/>
      <c r="LRV75" s="170"/>
      <c r="LRX75" s="164"/>
      <c r="LRY75" s="168"/>
      <c r="LRZ75" s="168"/>
      <c r="LSA75" s="169"/>
      <c r="LSB75" s="169"/>
      <c r="LSC75" s="169"/>
      <c r="LSD75" s="170"/>
      <c r="LSF75" s="164"/>
      <c r="LSG75" s="168"/>
      <c r="LSH75" s="168"/>
      <c r="LSI75" s="169"/>
      <c r="LSJ75" s="169"/>
      <c r="LSK75" s="169"/>
      <c r="LSL75" s="170"/>
      <c r="LSN75" s="164"/>
      <c r="LSO75" s="168"/>
      <c r="LSP75" s="168"/>
      <c r="LSQ75" s="169"/>
      <c r="LSR75" s="169"/>
      <c r="LSS75" s="169"/>
      <c r="LST75" s="170"/>
      <c r="LSV75" s="164"/>
      <c r="LSW75" s="168"/>
      <c r="LSX75" s="168"/>
      <c r="LSY75" s="169"/>
      <c r="LSZ75" s="169"/>
      <c r="LTA75" s="169"/>
      <c r="LTB75" s="170"/>
      <c r="LTD75" s="164"/>
      <c r="LTE75" s="168"/>
      <c r="LTF75" s="168"/>
      <c r="LTG75" s="169"/>
      <c r="LTH75" s="169"/>
      <c r="LTI75" s="169"/>
      <c r="LTJ75" s="170"/>
      <c r="LTL75" s="164"/>
      <c r="LTM75" s="168"/>
      <c r="LTN75" s="168"/>
      <c r="LTO75" s="169"/>
      <c r="LTP75" s="169"/>
      <c r="LTQ75" s="169"/>
      <c r="LTR75" s="170"/>
      <c r="LTT75" s="164"/>
      <c r="LTU75" s="168"/>
      <c r="LTV75" s="168"/>
      <c r="LTW75" s="169"/>
      <c r="LTX75" s="169"/>
      <c r="LTY75" s="169"/>
      <c r="LTZ75" s="170"/>
      <c r="LUB75" s="164"/>
      <c r="LUC75" s="168"/>
      <c r="LUD75" s="168"/>
      <c r="LUE75" s="169"/>
      <c r="LUF75" s="169"/>
      <c r="LUG75" s="169"/>
      <c r="LUH75" s="170"/>
      <c r="LUJ75" s="164"/>
      <c r="LUK75" s="168"/>
      <c r="LUL75" s="168"/>
      <c r="LUM75" s="169"/>
      <c r="LUN75" s="169"/>
      <c r="LUO75" s="169"/>
      <c r="LUP75" s="170"/>
      <c r="LUR75" s="164"/>
      <c r="LUS75" s="168"/>
      <c r="LUT75" s="168"/>
      <c r="LUU75" s="169"/>
      <c r="LUV75" s="169"/>
      <c r="LUW75" s="169"/>
      <c r="LUX75" s="170"/>
      <c r="LUZ75" s="164"/>
      <c r="LVA75" s="168"/>
      <c r="LVB75" s="168"/>
      <c r="LVC75" s="169"/>
      <c r="LVD75" s="169"/>
      <c r="LVE75" s="169"/>
      <c r="LVF75" s="170"/>
      <c r="LVH75" s="164"/>
      <c r="LVI75" s="168"/>
      <c r="LVJ75" s="168"/>
      <c r="LVK75" s="169"/>
      <c r="LVL75" s="169"/>
      <c r="LVM75" s="169"/>
      <c r="LVN75" s="170"/>
      <c r="LVP75" s="164"/>
      <c r="LVQ75" s="168"/>
      <c r="LVR75" s="168"/>
      <c r="LVS75" s="169"/>
      <c r="LVT75" s="169"/>
      <c r="LVU75" s="169"/>
      <c r="LVV75" s="170"/>
      <c r="LVX75" s="164"/>
      <c r="LVY75" s="168"/>
      <c r="LVZ75" s="168"/>
      <c r="LWA75" s="169"/>
      <c r="LWB75" s="169"/>
      <c r="LWC75" s="169"/>
      <c r="LWD75" s="170"/>
      <c r="LWF75" s="164"/>
      <c r="LWG75" s="168"/>
      <c r="LWH75" s="168"/>
      <c r="LWI75" s="169"/>
      <c r="LWJ75" s="169"/>
      <c r="LWK75" s="169"/>
      <c r="LWL75" s="170"/>
      <c r="LWN75" s="164"/>
      <c r="LWO75" s="168"/>
      <c r="LWP75" s="168"/>
      <c r="LWQ75" s="169"/>
      <c r="LWR75" s="169"/>
      <c r="LWS75" s="169"/>
      <c r="LWT75" s="170"/>
      <c r="LWV75" s="164"/>
      <c r="LWW75" s="168"/>
      <c r="LWX75" s="168"/>
      <c r="LWY75" s="169"/>
      <c r="LWZ75" s="169"/>
      <c r="LXA75" s="169"/>
      <c r="LXB75" s="170"/>
      <c r="LXD75" s="164"/>
      <c r="LXE75" s="168"/>
      <c r="LXF75" s="168"/>
      <c r="LXG75" s="169"/>
      <c r="LXH75" s="169"/>
      <c r="LXI75" s="169"/>
      <c r="LXJ75" s="170"/>
      <c r="LXL75" s="164"/>
      <c r="LXM75" s="168"/>
      <c r="LXN75" s="168"/>
      <c r="LXO75" s="169"/>
      <c r="LXP75" s="169"/>
      <c r="LXQ75" s="169"/>
      <c r="LXR75" s="170"/>
      <c r="LXT75" s="164"/>
      <c r="LXU75" s="168"/>
      <c r="LXV75" s="168"/>
      <c r="LXW75" s="169"/>
      <c r="LXX75" s="169"/>
      <c r="LXY75" s="169"/>
      <c r="LXZ75" s="170"/>
      <c r="LYB75" s="164"/>
      <c r="LYC75" s="168"/>
      <c r="LYD75" s="168"/>
      <c r="LYE75" s="169"/>
      <c r="LYF75" s="169"/>
      <c r="LYG75" s="169"/>
      <c r="LYH75" s="170"/>
      <c r="LYJ75" s="164"/>
      <c r="LYK75" s="168"/>
      <c r="LYL75" s="168"/>
      <c r="LYM75" s="169"/>
      <c r="LYN75" s="169"/>
      <c r="LYO75" s="169"/>
      <c r="LYP75" s="170"/>
      <c r="LYR75" s="164"/>
      <c r="LYS75" s="168"/>
      <c r="LYT75" s="168"/>
      <c r="LYU75" s="169"/>
      <c r="LYV75" s="169"/>
      <c r="LYW75" s="169"/>
      <c r="LYX75" s="170"/>
      <c r="LYZ75" s="164"/>
      <c r="LZA75" s="168"/>
      <c r="LZB75" s="168"/>
      <c r="LZC75" s="169"/>
      <c r="LZD75" s="169"/>
      <c r="LZE75" s="169"/>
      <c r="LZF75" s="170"/>
      <c r="LZH75" s="164"/>
      <c r="LZI75" s="168"/>
      <c r="LZJ75" s="168"/>
      <c r="LZK75" s="169"/>
      <c r="LZL75" s="169"/>
      <c r="LZM75" s="169"/>
      <c r="LZN75" s="170"/>
      <c r="LZP75" s="164"/>
      <c r="LZQ75" s="168"/>
      <c r="LZR75" s="168"/>
      <c r="LZS75" s="169"/>
      <c r="LZT75" s="169"/>
      <c r="LZU75" s="169"/>
      <c r="LZV75" s="170"/>
      <c r="LZX75" s="164"/>
      <c r="LZY75" s="168"/>
      <c r="LZZ75" s="168"/>
      <c r="MAA75" s="169"/>
      <c r="MAB75" s="169"/>
      <c r="MAC75" s="169"/>
      <c r="MAD75" s="170"/>
      <c r="MAF75" s="164"/>
      <c r="MAG75" s="168"/>
      <c r="MAH75" s="168"/>
      <c r="MAI75" s="169"/>
      <c r="MAJ75" s="169"/>
      <c r="MAK75" s="169"/>
      <c r="MAL75" s="170"/>
      <c r="MAN75" s="164"/>
      <c r="MAO75" s="168"/>
      <c r="MAP75" s="168"/>
      <c r="MAQ75" s="169"/>
      <c r="MAR75" s="169"/>
      <c r="MAS75" s="169"/>
      <c r="MAT75" s="170"/>
      <c r="MAV75" s="164"/>
      <c r="MAW75" s="168"/>
      <c r="MAX75" s="168"/>
      <c r="MAY75" s="169"/>
      <c r="MAZ75" s="169"/>
      <c r="MBA75" s="169"/>
      <c r="MBB75" s="170"/>
      <c r="MBD75" s="164"/>
      <c r="MBE75" s="168"/>
      <c r="MBF75" s="168"/>
      <c r="MBG75" s="169"/>
      <c r="MBH75" s="169"/>
      <c r="MBI75" s="169"/>
      <c r="MBJ75" s="170"/>
      <c r="MBL75" s="164"/>
      <c r="MBM75" s="168"/>
      <c r="MBN75" s="168"/>
      <c r="MBO75" s="169"/>
      <c r="MBP75" s="169"/>
      <c r="MBQ75" s="169"/>
      <c r="MBR75" s="170"/>
      <c r="MBT75" s="164"/>
      <c r="MBU75" s="168"/>
      <c r="MBV75" s="168"/>
      <c r="MBW75" s="169"/>
      <c r="MBX75" s="169"/>
      <c r="MBY75" s="169"/>
      <c r="MBZ75" s="170"/>
      <c r="MCB75" s="164"/>
      <c r="MCC75" s="168"/>
      <c r="MCD75" s="168"/>
      <c r="MCE75" s="169"/>
      <c r="MCF75" s="169"/>
      <c r="MCG75" s="169"/>
      <c r="MCH75" s="170"/>
      <c r="MCJ75" s="164"/>
      <c r="MCK75" s="168"/>
      <c r="MCL75" s="168"/>
      <c r="MCM75" s="169"/>
      <c r="MCN75" s="169"/>
      <c r="MCO75" s="169"/>
      <c r="MCP75" s="170"/>
      <c r="MCR75" s="164"/>
      <c r="MCS75" s="168"/>
      <c r="MCT75" s="168"/>
      <c r="MCU75" s="169"/>
      <c r="MCV75" s="169"/>
      <c r="MCW75" s="169"/>
      <c r="MCX75" s="170"/>
      <c r="MCZ75" s="164"/>
      <c r="MDA75" s="168"/>
      <c r="MDB75" s="168"/>
      <c r="MDC75" s="169"/>
      <c r="MDD75" s="169"/>
      <c r="MDE75" s="169"/>
      <c r="MDF75" s="170"/>
      <c r="MDH75" s="164"/>
      <c r="MDI75" s="168"/>
      <c r="MDJ75" s="168"/>
      <c r="MDK75" s="169"/>
      <c r="MDL75" s="169"/>
      <c r="MDM75" s="169"/>
      <c r="MDN75" s="170"/>
      <c r="MDP75" s="164"/>
      <c r="MDQ75" s="168"/>
      <c r="MDR75" s="168"/>
      <c r="MDS75" s="169"/>
      <c r="MDT75" s="169"/>
      <c r="MDU75" s="169"/>
      <c r="MDV75" s="170"/>
      <c r="MDX75" s="164"/>
      <c r="MDY75" s="168"/>
      <c r="MDZ75" s="168"/>
      <c r="MEA75" s="169"/>
      <c r="MEB75" s="169"/>
      <c r="MEC75" s="169"/>
      <c r="MED75" s="170"/>
      <c r="MEF75" s="164"/>
      <c r="MEG75" s="168"/>
      <c r="MEH75" s="168"/>
      <c r="MEI75" s="169"/>
      <c r="MEJ75" s="169"/>
      <c r="MEK75" s="169"/>
      <c r="MEL75" s="170"/>
      <c r="MEN75" s="164"/>
      <c r="MEO75" s="168"/>
      <c r="MEP75" s="168"/>
      <c r="MEQ75" s="169"/>
      <c r="MER75" s="169"/>
      <c r="MES75" s="169"/>
      <c r="MET75" s="170"/>
      <c r="MEV75" s="164"/>
      <c r="MEW75" s="168"/>
      <c r="MEX75" s="168"/>
      <c r="MEY75" s="169"/>
      <c r="MEZ75" s="169"/>
      <c r="MFA75" s="169"/>
      <c r="MFB75" s="170"/>
      <c r="MFD75" s="164"/>
      <c r="MFE75" s="168"/>
      <c r="MFF75" s="168"/>
      <c r="MFG75" s="169"/>
      <c r="MFH75" s="169"/>
      <c r="MFI75" s="169"/>
      <c r="MFJ75" s="170"/>
      <c r="MFL75" s="164"/>
      <c r="MFM75" s="168"/>
      <c r="MFN75" s="168"/>
      <c r="MFO75" s="169"/>
      <c r="MFP75" s="169"/>
      <c r="MFQ75" s="169"/>
      <c r="MFR75" s="170"/>
      <c r="MFT75" s="164"/>
      <c r="MFU75" s="168"/>
      <c r="MFV75" s="168"/>
      <c r="MFW75" s="169"/>
      <c r="MFX75" s="169"/>
      <c r="MFY75" s="169"/>
      <c r="MFZ75" s="170"/>
      <c r="MGB75" s="164"/>
      <c r="MGC75" s="168"/>
      <c r="MGD75" s="168"/>
      <c r="MGE75" s="169"/>
      <c r="MGF75" s="169"/>
      <c r="MGG75" s="169"/>
      <c r="MGH75" s="170"/>
      <c r="MGJ75" s="164"/>
      <c r="MGK75" s="168"/>
      <c r="MGL75" s="168"/>
      <c r="MGM75" s="169"/>
      <c r="MGN75" s="169"/>
      <c r="MGO75" s="169"/>
      <c r="MGP75" s="170"/>
      <c r="MGR75" s="164"/>
      <c r="MGS75" s="168"/>
      <c r="MGT75" s="168"/>
      <c r="MGU75" s="169"/>
      <c r="MGV75" s="169"/>
      <c r="MGW75" s="169"/>
      <c r="MGX75" s="170"/>
      <c r="MGZ75" s="164"/>
      <c r="MHA75" s="168"/>
      <c r="MHB75" s="168"/>
      <c r="MHC75" s="169"/>
      <c r="MHD75" s="169"/>
      <c r="MHE75" s="169"/>
      <c r="MHF75" s="170"/>
      <c r="MHH75" s="164"/>
      <c r="MHI75" s="168"/>
      <c r="MHJ75" s="168"/>
      <c r="MHK75" s="169"/>
      <c r="MHL75" s="169"/>
      <c r="MHM75" s="169"/>
      <c r="MHN75" s="170"/>
      <c r="MHP75" s="164"/>
      <c r="MHQ75" s="168"/>
      <c r="MHR75" s="168"/>
      <c r="MHS75" s="169"/>
      <c r="MHT75" s="169"/>
      <c r="MHU75" s="169"/>
      <c r="MHV75" s="170"/>
      <c r="MHX75" s="164"/>
      <c r="MHY75" s="168"/>
      <c r="MHZ75" s="168"/>
      <c r="MIA75" s="169"/>
      <c r="MIB75" s="169"/>
      <c r="MIC75" s="169"/>
      <c r="MID75" s="170"/>
      <c r="MIF75" s="164"/>
      <c r="MIG75" s="168"/>
      <c r="MIH75" s="168"/>
      <c r="MII75" s="169"/>
      <c r="MIJ75" s="169"/>
      <c r="MIK75" s="169"/>
      <c r="MIL75" s="170"/>
      <c r="MIN75" s="164"/>
      <c r="MIO75" s="168"/>
      <c r="MIP75" s="168"/>
      <c r="MIQ75" s="169"/>
      <c r="MIR75" s="169"/>
      <c r="MIS75" s="169"/>
      <c r="MIT75" s="170"/>
      <c r="MIV75" s="164"/>
      <c r="MIW75" s="168"/>
      <c r="MIX75" s="168"/>
      <c r="MIY75" s="169"/>
      <c r="MIZ75" s="169"/>
      <c r="MJA75" s="169"/>
      <c r="MJB75" s="170"/>
      <c r="MJD75" s="164"/>
      <c r="MJE75" s="168"/>
      <c r="MJF75" s="168"/>
      <c r="MJG75" s="169"/>
      <c r="MJH75" s="169"/>
      <c r="MJI75" s="169"/>
      <c r="MJJ75" s="170"/>
      <c r="MJL75" s="164"/>
      <c r="MJM75" s="168"/>
      <c r="MJN75" s="168"/>
      <c r="MJO75" s="169"/>
      <c r="MJP75" s="169"/>
      <c r="MJQ75" s="169"/>
      <c r="MJR75" s="170"/>
      <c r="MJT75" s="164"/>
      <c r="MJU75" s="168"/>
      <c r="MJV75" s="168"/>
      <c r="MJW75" s="169"/>
      <c r="MJX75" s="169"/>
      <c r="MJY75" s="169"/>
      <c r="MJZ75" s="170"/>
      <c r="MKB75" s="164"/>
      <c r="MKC75" s="168"/>
      <c r="MKD75" s="168"/>
      <c r="MKE75" s="169"/>
      <c r="MKF75" s="169"/>
      <c r="MKG75" s="169"/>
      <c r="MKH75" s="170"/>
      <c r="MKJ75" s="164"/>
      <c r="MKK75" s="168"/>
      <c r="MKL75" s="168"/>
      <c r="MKM75" s="169"/>
      <c r="MKN75" s="169"/>
      <c r="MKO75" s="169"/>
      <c r="MKP75" s="170"/>
      <c r="MKR75" s="164"/>
      <c r="MKS75" s="168"/>
      <c r="MKT75" s="168"/>
      <c r="MKU75" s="169"/>
      <c r="MKV75" s="169"/>
      <c r="MKW75" s="169"/>
      <c r="MKX75" s="170"/>
      <c r="MKZ75" s="164"/>
      <c r="MLA75" s="168"/>
      <c r="MLB75" s="168"/>
      <c r="MLC75" s="169"/>
      <c r="MLD75" s="169"/>
      <c r="MLE75" s="169"/>
      <c r="MLF75" s="170"/>
      <c r="MLH75" s="164"/>
      <c r="MLI75" s="168"/>
      <c r="MLJ75" s="168"/>
      <c r="MLK75" s="169"/>
      <c r="MLL75" s="169"/>
      <c r="MLM75" s="169"/>
      <c r="MLN75" s="170"/>
      <c r="MLP75" s="164"/>
      <c r="MLQ75" s="168"/>
      <c r="MLR75" s="168"/>
      <c r="MLS75" s="169"/>
      <c r="MLT75" s="169"/>
      <c r="MLU75" s="169"/>
      <c r="MLV75" s="170"/>
      <c r="MLX75" s="164"/>
      <c r="MLY75" s="168"/>
      <c r="MLZ75" s="168"/>
      <c r="MMA75" s="169"/>
      <c r="MMB75" s="169"/>
      <c r="MMC75" s="169"/>
      <c r="MMD75" s="170"/>
      <c r="MMF75" s="164"/>
      <c r="MMG75" s="168"/>
      <c r="MMH75" s="168"/>
      <c r="MMI75" s="169"/>
      <c r="MMJ75" s="169"/>
      <c r="MMK75" s="169"/>
      <c r="MML75" s="170"/>
      <c r="MMN75" s="164"/>
      <c r="MMO75" s="168"/>
      <c r="MMP75" s="168"/>
      <c r="MMQ75" s="169"/>
      <c r="MMR75" s="169"/>
      <c r="MMS75" s="169"/>
      <c r="MMT75" s="170"/>
      <c r="MMV75" s="164"/>
      <c r="MMW75" s="168"/>
      <c r="MMX75" s="168"/>
      <c r="MMY75" s="169"/>
      <c r="MMZ75" s="169"/>
      <c r="MNA75" s="169"/>
      <c r="MNB75" s="170"/>
      <c r="MND75" s="164"/>
      <c r="MNE75" s="168"/>
      <c r="MNF75" s="168"/>
      <c r="MNG75" s="169"/>
      <c r="MNH75" s="169"/>
      <c r="MNI75" s="169"/>
      <c r="MNJ75" s="170"/>
      <c r="MNL75" s="164"/>
      <c r="MNM75" s="168"/>
      <c r="MNN75" s="168"/>
      <c r="MNO75" s="169"/>
      <c r="MNP75" s="169"/>
      <c r="MNQ75" s="169"/>
      <c r="MNR75" s="170"/>
      <c r="MNT75" s="164"/>
      <c r="MNU75" s="168"/>
      <c r="MNV75" s="168"/>
      <c r="MNW75" s="169"/>
      <c r="MNX75" s="169"/>
      <c r="MNY75" s="169"/>
      <c r="MNZ75" s="170"/>
      <c r="MOB75" s="164"/>
      <c r="MOC75" s="168"/>
      <c r="MOD75" s="168"/>
      <c r="MOE75" s="169"/>
      <c r="MOF75" s="169"/>
      <c r="MOG75" s="169"/>
      <c r="MOH75" s="170"/>
      <c r="MOJ75" s="164"/>
      <c r="MOK75" s="168"/>
      <c r="MOL75" s="168"/>
      <c r="MOM75" s="169"/>
      <c r="MON75" s="169"/>
      <c r="MOO75" s="169"/>
      <c r="MOP75" s="170"/>
      <c r="MOR75" s="164"/>
      <c r="MOS75" s="168"/>
      <c r="MOT75" s="168"/>
      <c r="MOU75" s="169"/>
      <c r="MOV75" s="169"/>
      <c r="MOW75" s="169"/>
      <c r="MOX75" s="170"/>
      <c r="MOZ75" s="164"/>
      <c r="MPA75" s="168"/>
      <c r="MPB75" s="168"/>
      <c r="MPC75" s="169"/>
      <c r="MPD75" s="169"/>
      <c r="MPE75" s="169"/>
      <c r="MPF75" s="170"/>
      <c r="MPH75" s="164"/>
      <c r="MPI75" s="168"/>
      <c r="MPJ75" s="168"/>
      <c r="MPK75" s="169"/>
      <c r="MPL75" s="169"/>
      <c r="MPM75" s="169"/>
      <c r="MPN75" s="170"/>
      <c r="MPP75" s="164"/>
      <c r="MPQ75" s="168"/>
      <c r="MPR75" s="168"/>
      <c r="MPS75" s="169"/>
      <c r="MPT75" s="169"/>
      <c r="MPU75" s="169"/>
      <c r="MPV75" s="170"/>
      <c r="MPX75" s="164"/>
      <c r="MPY75" s="168"/>
      <c r="MPZ75" s="168"/>
      <c r="MQA75" s="169"/>
      <c r="MQB75" s="169"/>
      <c r="MQC75" s="169"/>
      <c r="MQD75" s="170"/>
      <c r="MQF75" s="164"/>
      <c r="MQG75" s="168"/>
      <c r="MQH75" s="168"/>
      <c r="MQI75" s="169"/>
      <c r="MQJ75" s="169"/>
      <c r="MQK75" s="169"/>
      <c r="MQL75" s="170"/>
      <c r="MQN75" s="164"/>
      <c r="MQO75" s="168"/>
      <c r="MQP75" s="168"/>
      <c r="MQQ75" s="169"/>
      <c r="MQR75" s="169"/>
      <c r="MQS75" s="169"/>
      <c r="MQT75" s="170"/>
      <c r="MQV75" s="164"/>
      <c r="MQW75" s="168"/>
      <c r="MQX75" s="168"/>
      <c r="MQY75" s="169"/>
      <c r="MQZ75" s="169"/>
      <c r="MRA75" s="169"/>
      <c r="MRB75" s="170"/>
      <c r="MRD75" s="164"/>
      <c r="MRE75" s="168"/>
      <c r="MRF75" s="168"/>
      <c r="MRG75" s="169"/>
      <c r="MRH75" s="169"/>
      <c r="MRI75" s="169"/>
      <c r="MRJ75" s="170"/>
      <c r="MRL75" s="164"/>
      <c r="MRM75" s="168"/>
      <c r="MRN75" s="168"/>
      <c r="MRO75" s="169"/>
      <c r="MRP75" s="169"/>
      <c r="MRQ75" s="169"/>
      <c r="MRR75" s="170"/>
      <c r="MRT75" s="164"/>
      <c r="MRU75" s="168"/>
      <c r="MRV75" s="168"/>
      <c r="MRW75" s="169"/>
      <c r="MRX75" s="169"/>
      <c r="MRY75" s="169"/>
      <c r="MRZ75" s="170"/>
      <c r="MSB75" s="164"/>
      <c r="MSC75" s="168"/>
      <c r="MSD75" s="168"/>
      <c r="MSE75" s="169"/>
      <c r="MSF75" s="169"/>
      <c r="MSG75" s="169"/>
      <c r="MSH75" s="170"/>
      <c r="MSJ75" s="164"/>
      <c r="MSK75" s="168"/>
      <c r="MSL75" s="168"/>
      <c r="MSM75" s="169"/>
      <c r="MSN75" s="169"/>
      <c r="MSO75" s="169"/>
      <c r="MSP75" s="170"/>
      <c r="MSR75" s="164"/>
      <c r="MSS75" s="168"/>
      <c r="MST75" s="168"/>
      <c r="MSU75" s="169"/>
      <c r="MSV75" s="169"/>
      <c r="MSW75" s="169"/>
      <c r="MSX75" s="170"/>
      <c r="MSZ75" s="164"/>
      <c r="MTA75" s="168"/>
      <c r="MTB75" s="168"/>
      <c r="MTC75" s="169"/>
      <c r="MTD75" s="169"/>
      <c r="MTE75" s="169"/>
      <c r="MTF75" s="170"/>
      <c r="MTH75" s="164"/>
      <c r="MTI75" s="168"/>
      <c r="MTJ75" s="168"/>
      <c r="MTK75" s="169"/>
      <c r="MTL75" s="169"/>
      <c r="MTM75" s="169"/>
      <c r="MTN75" s="170"/>
      <c r="MTP75" s="164"/>
      <c r="MTQ75" s="168"/>
      <c r="MTR75" s="168"/>
      <c r="MTS75" s="169"/>
      <c r="MTT75" s="169"/>
      <c r="MTU75" s="169"/>
      <c r="MTV75" s="170"/>
      <c r="MTX75" s="164"/>
      <c r="MTY75" s="168"/>
      <c r="MTZ75" s="168"/>
      <c r="MUA75" s="169"/>
      <c r="MUB75" s="169"/>
      <c r="MUC75" s="169"/>
      <c r="MUD75" s="170"/>
      <c r="MUF75" s="164"/>
      <c r="MUG75" s="168"/>
      <c r="MUH75" s="168"/>
      <c r="MUI75" s="169"/>
      <c r="MUJ75" s="169"/>
      <c r="MUK75" s="169"/>
      <c r="MUL75" s="170"/>
      <c r="MUN75" s="164"/>
      <c r="MUO75" s="168"/>
      <c r="MUP75" s="168"/>
      <c r="MUQ75" s="169"/>
      <c r="MUR75" s="169"/>
      <c r="MUS75" s="169"/>
      <c r="MUT75" s="170"/>
      <c r="MUV75" s="164"/>
      <c r="MUW75" s="168"/>
      <c r="MUX75" s="168"/>
      <c r="MUY75" s="169"/>
      <c r="MUZ75" s="169"/>
      <c r="MVA75" s="169"/>
      <c r="MVB75" s="170"/>
      <c r="MVD75" s="164"/>
      <c r="MVE75" s="168"/>
      <c r="MVF75" s="168"/>
      <c r="MVG75" s="169"/>
      <c r="MVH75" s="169"/>
      <c r="MVI75" s="169"/>
      <c r="MVJ75" s="170"/>
      <c r="MVL75" s="164"/>
      <c r="MVM75" s="168"/>
      <c r="MVN75" s="168"/>
      <c r="MVO75" s="169"/>
      <c r="MVP75" s="169"/>
      <c r="MVQ75" s="169"/>
      <c r="MVR75" s="170"/>
      <c r="MVT75" s="164"/>
      <c r="MVU75" s="168"/>
      <c r="MVV75" s="168"/>
      <c r="MVW75" s="169"/>
      <c r="MVX75" s="169"/>
      <c r="MVY75" s="169"/>
      <c r="MVZ75" s="170"/>
      <c r="MWB75" s="164"/>
      <c r="MWC75" s="168"/>
      <c r="MWD75" s="168"/>
      <c r="MWE75" s="169"/>
      <c r="MWF75" s="169"/>
      <c r="MWG75" s="169"/>
      <c r="MWH75" s="170"/>
      <c r="MWJ75" s="164"/>
      <c r="MWK75" s="168"/>
      <c r="MWL75" s="168"/>
      <c r="MWM75" s="169"/>
      <c r="MWN75" s="169"/>
      <c r="MWO75" s="169"/>
      <c r="MWP75" s="170"/>
      <c r="MWR75" s="164"/>
      <c r="MWS75" s="168"/>
      <c r="MWT75" s="168"/>
      <c r="MWU75" s="169"/>
      <c r="MWV75" s="169"/>
      <c r="MWW75" s="169"/>
      <c r="MWX75" s="170"/>
      <c r="MWZ75" s="164"/>
      <c r="MXA75" s="168"/>
      <c r="MXB75" s="168"/>
      <c r="MXC75" s="169"/>
      <c r="MXD75" s="169"/>
      <c r="MXE75" s="169"/>
      <c r="MXF75" s="170"/>
      <c r="MXH75" s="164"/>
      <c r="MXI75" s="168"/>
      <c r="MXJ75" s="168"/>
      <c r="MXK75" s="169"/>
      <c r="MXL75" s="169"/>
      <c r="MXM75" s="169"/>
      <c r="MXN75" s="170"/>
      <c r="MXP75" s="164"/>
      <c r="MXQ75" s="168"/>
      <c r="MXR75" s="168"/>
      <c r="MXS75" s="169"/>
      <c r="MXT75" s="169"/>
      <c r="MXU75" s="169"/>
      <c r="MXV75" s="170"/>
      <c r="MXX75" s="164"/>
      <c r="MXY75" s="168"/>
      <c r="MXZ75" s="168"/>
      <c r="MYA75" s="169"/>
      <c r="MYB75" s="169"/>
      <c r="MYC75" s="169"/>
      <c r="MYD75" s="170"/>
      <c r="MYF75" s="164"/>
      <c r="MYG75" s="168"/>
      <c r="MYH75" s="168"/>
      <c r="MYI75" s="169"/>
      <c r="MYJ75" s="169"/>
      <c r="MYK75" s="169"/>
      <c r="MYL75" s="170"/>
      <c r="MYN75" s="164"/>
      <c r="MYO75" s="168"/>
      <c r="MYP75" s="168"/>
      <c r="MYQ75" s="169"/>
      <c r="MYR75" s="169"/>
      <c r="MYS75" s="169"/>
      <c r="MYT75" s="170"/>
      <c r="MYV75" s="164"/>
      <c r="MYW75" s="168"/>
      <c r="MYX75" s="168"/>
      <c r="MYY75" s="169"/>
      <c r="MYZ75" s="169"/>
      <c r="MZA75" s="169"/>
      <c r="MZB75" s="170"/>
      <c r="MZD75" s="164"/>
      <c r="MZE75" s="168"/>
      <c r="MZF75" s="168"/>
      <c r="MZG75" s="169"/>
      <c r="MZH75" s="169"/>
      <c r="MZI75" s="169"/>
      <c r="MZJ75" s="170"/>
      <c r="MZL75" s="164"/>
      <c r="MZM75" s="168"/>
      <c r="MZN75" s="168"/>
      <c r="MZO75" s="169"/>
      <c r="MZP75" s="169"/>
      <c r="MZQ75" s="169"/>
      <c r="MZR75" s="170"/>
      <c r="MZT75" s="164"/>
      <c r="MZU75" s="168"/>
      <c r="MZV75" s="168"/>
      <c r="MZW75" s="169"/>
      <c r="MZX75" s="169"/>
      <c r="MZY75" s="169"/>
      <c r="MZZ75" s="170"/>
      <c r="NAB75" s="164"/>
      <c r="NAC75" s="168"/>
      <c r="NAD75" s="168"/>
      <c r="NAE75" s="169"/>
      <c r="NAF75" s="169"/>
      <c r="NAG75" s="169"/>
      <c r="NAH75" s="170"/>
      <c r="NAJ75" s="164"/>
      <c r="NAK75" s="168"/>
      <c r="NAL75" s="168"/>
      <c r="NAM75" s="169"/>
      <c r="NAN75" s="169"/>
      <c r="NAO75" s="169"/>
      <c r="NAP75" s="170"/>
      <c r="NAR75" s="164"/>
      <c r="NAS75" s="168"/>
      <c r="NAT75" s="168"/>
      <c r="NAU75" s="169"/>
      <c r="NAV75" s="169"/>
      <c r="NAW75" s="169"/>
      <c r="NAX75" s="170"/>
      <c r="NAZ75" s="164"/>
      <c r="NBA75" s="168"/>
      <c r="NBB75" s="168"/>
      <c r="NBC75" s="169"/>
      <c r="NBD75" s="169"/>
      <c r="NBE75" s="169"/>
      <c r="NBF75" s="170"/>
      <c r="NBH75" s="164"/>
      <c r="NBI75" s="168"/>
      <c r="NBJ75" s="168"/>
      <c r="NBK75" s="169"/>
      <c r="NBL75" s="169"/>
      <c r="NBM75" s="169"/>
      <c r="NBN75" s="170"/>
      <c r="NBP75" s="164"/>
      <c r="NBQ75" s="168"/>
      <c r="NBR75" s="168"/>
      <c r="NBS75" s="169"/>
      <c r="NBT75" s="169"/>
      <c r="NBU75" s="169"/>
      <c r="NBV75" s="170"/>
      <c r="NBX75" s="164"/>
      <c r="NBY75" s="168"/>
      <c r="NBZ75" s="168"/>
      <c r="NCA75" s="169"/>
      <c r="NCB75" s="169"/>
      <c r="NCC75" s="169"/>
      <c r="NCD75" s="170"/>
      <c r="NCF75" s="164"/>
      <c r="NCG75" s="168"/>
      <c r="NCH75" s="168"/>
      <c r="NCI75" s="169"/>
      <c r="NCJ75" s="169"/>
      <c r="NCK75" s="169"/>
      <c r="NCL75" s="170"/>
      <c r="NCN75" s="164"/>
      <c r="NCO75" s="168"/>
      <c r="NCP75" s="168"/>
      <c r="NCQ75" s="169"/>
      <c r="NCR75" s="169"/>
      <c r="NCS75" s="169"/>
      <c r="NCT75" s="170"/>
      <c r="NCV75" s="164"/>
      <c r="NCW75" s="168"/>
      <c r="NCX75" s="168"/>
      <c r="NCY75" s="169"/>
      <c r="NCZ75" s="169"/>
      <c r="NDA75" s="169"/>
      <c r="NDB75" s="170"/>
      <c r="NDD75" s="164"/>
      <c r="NDE75" s="168"/>
      <c r="NDF75" s="168"/>
      <c r="NDG75" s="169"/>
      <c r="NDH75" s="169"/>
      <c r="NDI75" s="169"/>
      <c r="NDJ75" s="170"/>
      <c r="NDL75" s="164"/>
      <c r="NDM75" s="168"/>
      <c r="NDN75" s="168"/>
      <c r="NDO75" s="169"/>
      <c r="NDP75" s="169"/>
      <c r="NDQ75" s="169"/>
      <c r="NDR75" s="170"/>
      <c r="NDT75" s="164"/>
      <c r="NDU75" s="168"/>
      <c r="NDV75" s="168"/>
      <c r="NDW75" s="169"/>
      <c r="NDX75" s="169"/>
      <c r="NDY75" s="169"/>
      <c r="NDZ75" s="170"/>
      <c r="NEB75" s="164"/>
      <c r="NEC75" s="168"/>
      <c r="NED75" s="168"/>
      <c r="NEE75" s="169"/>
      <c r="NEF75" s="169"/>
      <c r="NEG75" s="169"/>
      <c r="NEH75" s="170"/>
      <c r="NEJ75" s="164"/>
      <c r="NEK75" s="168"/>
      <c r="NEL75" s="168"/>
      <c r="NEM75" s="169"/>
      <c r="NEN75" s="169"/>
      <c r="NEO75" s="169"/>
      <c r="NEP75" s="170"/>
      <c r="NER75" s="164"/>
      <c r="NES75" s="168"/>
      <c r="NET75" s="168"/>
      <c r="NEU75" s="169"/>
      <c r="NEV75" s="169"/>
      <c r="NEW75" s="169"/>
      <c r="NEX75" s="170"/>
      <c r="NEZ75" s="164"/>
      <c r="NFA75" s="168"/>
      <c r="NFB75" s="168"/>
      <c r="NFC75" s="169"/>
      <c r="NFD75" s="169"/>
      <c r="NFE75" s="169"/>
      <c r="NFF75" s="170"/>
      <c r="NFH75" s="164"/>
      <c r="NFI75" s="168"/>
      <c r="NFJ75" s="168"/>
      <c r="NFK75" s="169"/>
      <c r="NFL75" s="169"/>
      <c r="NFM75" s="169"/>
      <c r="NFN75" s="170"/>
      <c r="NFP75" s="164"/>
      <c r="NFQ75" s="168"/>
      <c r="NFR75" s="168"/>
      <c r="NFS75" s="169"/>
      <c r="NFT75" s="169"/>
      <c r="NFU75" s="169"/>
      <c r="NFV75" s="170"/>
      <c r="NFX75" s="164"/>
      <c r="NFY75" s="168"/>
      <c r="NFZ75" s="168"/>
      <c r="NGA75" s="169"/>
      <c r="NGB75" s="169"/>
      <c r="NGC75" s="169"/>
      <c r="NGD75" s="170"/>
      <c r="NGF75" s="164"/>
      <c r="NGG75" s="168"/>
      <c r="NGH75" s="168"/>
      <c r="NGI75" s="169"/>
      <c r="NGJ75" s="169"/>
      <c r="NGK75" s="169"/>
      <c r="NGL75" s="170"/>
      <c r="NGN75" s="164"/>
      <c r="NGO75" s="168"/>
      <c r="NGP75" s="168"/>
      <c r="NGQ75" s="169"/>
      <c r="NGR75" s="169"/>
      <c r="NGS75" s="169"/>
      <c r="NGT75" s="170"/>
      <c r="NGV75" s="164"/>
      <c r="NGW75" s="168"/>
      <c r="NGX75" s="168"/>
      <c r="NGY75" s="169"/>
      <c r="NGZ75" s="169"/>
      <c r="NHA75" s="169"/>
      <c r="NHB75" s="170"/>
      <c r="NHD75" s="164"/>
      <c r="NHE75" s="168"/>
      <c r="NHF75" s="168"/>
      <c r="NHG75" s="169"/>
      <c r="NHH75" s="169"/>
      <c r="NHI75" s="169"/>
      <c r="NHJ75" s="170"/>
      <c r="NHL75" s="164"/>
      <c r="NHM75" s="168"/>
      <c r="NHN75" s="168"/>
      <c r="NHO75" s="169"/>
      <c r="NHP75" s="169"/>
      <c r="NHQ75" s="169"/>
      <c r="NHR75" s="170"/>
      <c r="NHT75" s="164"/>
      <c r="NHU75" s="168"/>
      <c r="NHV75" s="168"/>
      <c r="NHW75" s="169"/>
      <c r="NHX75" s="169"/>
      <c r="NHY75" s="169"/>
      <c r="NHZ75" s="170"/>
      <c r="NIB75" s="164"/>
      <c r="NIC75" s="168"/>
      <c r="NID75" s="168"/>
      <c r="NIE75" s="169"/>
      <c r="NIF75" s="169"/>
      <c r="NIG75" s="169"/>
      <c r="NIH75" s="170"/>
      <c r="NIJ75" s="164"/>
      <c r="NIK75" s="168"/>
      <c r="NIL75" s="168"/>
      <c r="NIM75" s="169"/>
      <c r="NIN75" s="169"/>
      <c r="NIO75" s="169"/>
      <c r="NIP75" s="170"/>
      <c r="NIR75" s="164"/>
      <c r="NIS75" s="168"/>
      <c r="NIT75" s="168"/>
      <c r="NIU75" s="169"/>
      <c r="NIV75" s="169"/>
      <c r="NIW75" s="169"/>
      <c r="NIX75" s="170"/>
      <c r="NIZ75" s="164"/>
      <c r="NJA75" s="168"/>
      <c r="NJB75" s="168"/>
      <c r="NJC75" s="169"/>
      <c r="NJD75" s="169"/>
      <c r="NJE75" s="169"/>
      <c r="NJF75" s="170"/>
      <c r="NJH75" s="164"/>
      <c r="NJI75" s="168"/>
      <c r="NJJ75" s="168"/>
      <c r="NJK75" s="169"/>
      <c r="NJL75" s="169"/>
      <c r="NJM75" s="169"/>
      <c r="NJN75" s="170"/>
      <c r="NJP75" s="164"/>
      <c r="NJQ75" s="168"/>
      <c r="NJR75" s="168"/>
      <c r="NJS75" s="169"/>
      <c r="NJT75" s="169"/>
      <c r="NJU75" s="169"/>
      <c r="NJV75" s="170"/>
      <c r="NJX75" s="164"/>
      <c r="NJY75" s="168"/>
      <c r="NJZ75" s="168"/>
      <c r="NKA75" s="169"/>
      <c r="NKB75" s="169"/>
      <c r="NKC75" s="169"/>
      <c r="NKD75" s="170"/>
      <c r="NKF75" s="164"/>
      <c r="NKG75" s="168"/>
      <c r="NKH75" s="168"/>
      <c r="NKI75" s="169"/>
      <c r="NKJ75" s="169"/>
      <c r="NKK75" s="169"/>
      <c r="NKL75" s="170"/>
      <c r="NKN75" s="164"/>
      <c r="NKO75" s="168"/>
      <c r="NKP75" s="168"/>
      <c r="NKQ75" s="169"/>
      <c r="NKR75" s="169"/>
      <c r="NKS75" s="169"/>
      <c r="NKT75" s="170"/>
      <c r="NKV75" s="164"/>
      <c r="NKW75" s="168"/>
      <c r="NKX75" s="168"/>
      <c r="NKY75" s="169"/>
      <c r="NKZ75" s="169"/>
      <c r="NLA75" s="169"/>
      <c r="NLB75" s="170"/>
      <c r="NLD75" s="164"/>
      <c r="NLE75" s="168"/>
      <c r="NLF75" s="168"/>
      <c r="NLG75" s="169"/>
      <c r="NLH75" s="169"/>
      <c r="NLI75" s="169"/>
      <c r="NLJ75" s="170"/>
      <c r="NLL75" s="164"/>
      <c r="NLM75" s="168"/>
      <c r="NLN75" s="168"/>
      <c r="NLO75" s="169"/>
      <c r="NLP75" s="169"/>
      <c r="NLQ75" s="169"/>
      <c r="NLR75" s="170"/>
      <c r="NLT75" s="164"/>
      <c r="NLU75" s="168"/>
      <c r="NLV75" s="168"/>
      <c r="NLW75" s="169"/>
      <c r="NLX75" s="169"/>
      <c r="NLY75" s="169"/>
      <c r="NLZ75" s="170"/>
      <c r="NMB75" s="164"/>
      <c r="NMC75" s="168"/>
      <c r="NMD75" s="168"/>
      <c r="NME75" s="169"/>
      <c r="NMF75" s="169"/>
      <c r="NMG75" s="169"/>
      <c r="NMH75" s="170"/>
      <c r="NMJ75" s="164"/>
      <c r="NMK75" s="168"/>
      <c r="NML75" s="168"/>
      <c r="NMM75" s="169"/>
      <c r="NMN75" s="169"/>
      <c r="NMO75" s="169"/>
      <c r="NMP75" s="170"/>
      <c r="NMR75" s="164"/>
      <c r="NMS75" s="168"/>
      <c r="NMT75" s="168"/>
      <c r="NMU75" s="169"/>
      <c r="NMV75" s="169"/>
      <c r="NMW75" s="169"/>
      <c r="NMX75" s="170"/>
      <c r="NMZ75" s="164"/>
      <c r="NNA75" s="168"/>
      <c r="NNB75" s="168"/>
      <c r="NNC75" s="169"/>
      <c r="NND75" s="169"/>
      <c r="NNE75" s="169"/>
      <c r="NNF75" s="170"/>
      <c r="NNH75" s="164"/>
      <c r="NNI75" s="168"/>
      <c r="NNJ75" s="168"/>
      <c r="NNK75" s="169"/>
      <c r="NNL75" s="169"/>
      <c r="NNM75" s="169"/>
      <c r="NNN75" s="170"/>
      <c r="NNP75" s="164"/>
      <c r="NNQ75" s="168"/>
      <c r="NNR75" s="168"/>
      <c r="NNS75" s="169"/>
      <c r="NNT75" s="169"/>
      <c r="NNU75" s="169"/>
      <c r="NNV75" s="170"/>
      <c r="NNX75" s="164"/>
      <c r="NNY75" s="168"/>
      <c r="NNZ75" s="168"/>
      <c r="NOA75" s="169"/>
      <c r="NOB75" s="169"/>
      <c r="NOC75" s="169"/>
      <c r="NOD75" s="170"/>
      <c r="NOF75" s="164"/>
      <c r="NOG75" s="168"/>
      <c r="NOH75" s="168"/>
      <c r="NOI75" s="169"/>
      <c r="NOJ75" s="169"/>
      <c r="NOK75" s="169"/>
      <c r="NOL75" s="170"/>
      <c r="NON75" s="164"/>
      <c r="NOO75" s="168"/>
      <c r="NOP75" s="168"/>
      <c r="NOQ75" s="169"/>
      <c r="NOR75" s="169"/>
      <c r="NOS75" s="169"/>
      <c r="NOT75" s="170"/>
      <c r="NOV75" s="164"/>
      <c r="NOW75" s="168"/>
      <c r="NOX75" s="168"/>
      <c r="NOY75" s="169"/>
      <c r="NOZ75" s="169"/>
      <c r="NPA75" s="169"/>
      <c r="NPB75" s="170"/>
      <c r="NPD75" s="164"/>
      <c r="NPE75" s="168"/>
      <c r="NPF75" s="168"/>
      <c r="NPG75" s="169"/>
      <c r="NPH75" s="169"/>
      <c r="NPI75" s="169"/>
      <c r="NPJ75" s="170"/>
      <c r="NPL75" s="164"/>
      <c r="NPM75" s="168"/>
      <c r="NPN75" s="168"/>
      <c r="NPO75" s="169"/>
      <c r="NPP75" s="169"/>
      <c r="NPQ75" s="169"/>
      <c r="NPR75" s="170"/>
      <c r="NPT75" s="164"/>
      <c r="NPU75" s="168"/>
      <c r="NPV75" s="168"/>
      <c r="NPW75" s="169"/>
      <c r="NPX75" s="169"/>
      <c r="NPY75" s="169"/>
      <c r="NPZ75" s="170"/>
      <c r="NQB75" s="164"/>
      <c r="NQC75" s="168"/>
      <c r="NQD75" s="168"/>
      <c r="NQE75" s="169"/>
      <c r="NQF75" s="169"/>
      <c r="NQG75" s="169"/>
      <c r="NQH75" s="170"/>
      <c r="NQJ75" s="164"/>
      <c r="NQK75" s="168"/>
      <c r="NQL75" s="168"/>
      <c r="NQM75" s="169"/>
      <c r="NQN75" s="169"/>
      <c r="NQO75" s="169"/>
      <c r="NQP75" s="170"/>
      <c r="NQR75" s="164"/>
      <c r="NQS75" s="168"/>
      <c r="NQT75" s="168"/>
      <c r="NQU75" s="169"/>
      <c r="NQV75" s="169"/>
      <c r="NQW75" s="169"/>
      <c r="NQX75" s="170"/>
      <c r="NQZ75" s="164"/>
      <c r="NRA75" s="168"/>
      <c r="NRB75" s="168"/>
      <c r="NRC75" s="169"/>
      <c r="NRD75" s="169"/>
      <c r="NRE75" s="169"/>
      <c r="NRF75" s="170"/>
      <c r="NRH75" s="164"/>
      <c r="NRI75" s="168"/>
      <c r="NRJ75" s="168"/>
      <c r="NRK75" s="169"/>
      <c r="NRL75" s="169"/>
      <c r="NRM75" s="169"/>
      <c r="NRN75" s="170"/>
      <c r="NRP75" s="164"/>
      <c r="NRQ75" s="168"/>
      <c r="NRR75" s="168"/>
      <c r="NRS75" s="169"/>
      <c r="NRT75" s="169"/>
      <c r="NRU75" s="169"/>
      <c r="NRV75" s="170"/>
      <c r="NRX75" s="164"/>
      <c r="NRY75" s="168"/>
      <c r="NRZ75" s="168"/>
      <c r="NSA75" s="169"/>
      <c r="NSB75" s="169"/>
      <c r="NSC75" s="169"/>
      <c r="NSD75" s="170"/>
      <c r="NSF75" s="164"/>
      <c r="NSG75" s="168"/>
      <c r="NSH75" s="168"/>
      <c r="NSI75" s="169"/>
      <c r="NSJ75" s="169"/>
      <c r="NSK75" s="169"/>
      <c r="NSL75" s="170"/>
      <c r="NSN75" s="164"/>
      <c r="NSO75" s="168"/>
      <c r="NSP75" s="168"/>
      <c r="NSQ75" s="169"/>
      <c r="NSR75" s="169"/>
      <c r="NSS75" s="169"/>
      <c r="NST75" s="170"/>
      <c r="NSV75" s="164"/>
      <c r="NSW75" s="168"/>
      <c r="NSX75" s="168"/>
      <c r="NSY75" s="169"/>
      <c r="NSZ75" s="169"/>
      <c r="NTA75" s="169"/>
      <c r="NTB75" s="170"/>
      <c r="NTD75" s="164"/>
      <c r="NTE75" s="168"/>
      <c r="NTF75" s="168"/>
      <c r="NTG75" s="169"/>
      <c r="NTH75" s="169"/>
      <c r="NTI75" s="169"/>
      <c r="NTJ75" s="170"/>
      <c r="NTL75" s="164"/>
      <c r="NTM75" s="168"/>
      <c r="NTN75" s="168"/>
      <c r="NTO75" s="169"/>
      <c r="NTP75" s="169"/>
      <c r="NTQ75" s="169"/>
      <c r="NTR75" s="170"/>
      <c r="NTT75" s="164"/>
      <c r="NTU75" s="168"/>
      <c r="NTV75" s="168"/>
      <c r="NTW75" s="169"/>
      <c r="NTX75" s="169"/>
      <c r="NTY75" s="169"/>
      <c r="NTZ75" s="170"/>
      <c r="NUB75" s="164"/>
      <c r="NUC75" s="168"/>
      <c r="NUD75" s="168"/>
      <c r="NUE75" s="169"/>
      <c r="NUF75" s="169"/>
      <c r="NUG75" s="169"/>
      <c r="NUH75" s="170"/>
      <c r="NUJ75" s="164"/>
      <c r="NUK75" s="168"/>
      <c r="NUL75" s="168"/>
      <c r="NUM75" s="169"/>
      <c r="NUN75" s="169"/>
      <c r="NUO75" s="169"/>
      <c r="NUP75" s="170"/>
      <c r="NUR75" s="164"/>
      <c r="NUS75" s="168"/>
      <c r="NUT75" s="168"/>
      <c r="NUU75" s="169"/>
      <c r="NUV75" s="169"/>
      <c r="NUW75" s="169"/>
      <c r="NUX75" s="170"/>
      <c r="NUZ75" s="164"/>
      <c r="NVA75" s="168"/>
      <c r="NVB75" s="168"/>
      <c r="NVC75" s="169"/>
      <c r="NVD75" s="169"/>
      <c r="NVE75" s="169"/>
      <c r="NVF75" s="170"/>
      <c r="NVH75" s="164"/>
      <c r="NVI75" s="168"/>
      <c r="NVJ75" s="168"/>
      <c r="NVK75" s="169"/>
      <c r="NVL75" s="169"/>
      <c r="NVM75" s="169"/>
      <c r="NVN75" s="170"/>
      <c r="NVP75" s="164"/>
      <c r="NVQ75" s="168"/>
      <c r="NVR75" s="168"/>
      <c r="NVS75" s="169"/>
      <c r="NVT75" s="169"/>
      <c r="NVU75" s="169"/>
      <c r="NVV75" s="170"/>
      <c r="NVX75" s="164"/>
      <c r="NVY75" s="168"/>
      <c r="NVZ75" s="168"/>
      <c r="NWA75" s="169"/>
      <c r="NWB75" s="169"/>
      <c r="NWC75" s="169"/>
      <c r="NWD75" s="170"/>
      <c r="NWF75" s="164"/>
      <c r="NWG75" s="168"/>
      <c r="NWH75" s="168"/>
      <c r="NWI75" s="169"/>
      <c r="NWJ75" s="169"/>
      <c r="NWK75" s="169"/>
      <c r="NWL75" s="170"/>
      <c r="NWN75" s="164"/>
      <c r="NWO75" s="168"/>
      <c r="NWP75" s="168"/>
      <c r="NWQ75" s="169"/>
      <c r="NWR75" s="169"/>
      <c r="NWS75" s="169"/>
      <c r="NWT75" s="170"/>
      <c r="NWV75" s="164"/>
      <c r="NWW75" s="168"/>
      <c r="NWX75" s="168"/>
      <c r="NWY75" s="169"/>
      <c r="NWZ75" s="169"/>
      <c r="NXA75" s="169"/>
      <c r="NXB75" s="170"/>
      <c r="NXD75" s="164"/>
      <c r="NXE75" s="168"/>
      <c r="NXF75" s="168"/>
      <c r="NXG75" s="169"/>
      <c r="NXH75" s="169"/>
      <c r="NXI75" s="169"/>
      <c r="NXJ75" s="170"/>
      <c r="NXL75" s="164"/>
      <c r="NXM75" s="168"/>
      <c r="NXN75" s="168"/>
      <c r="NXO75" s="169"/>
      <c r="NXP75" s="169"/>
      <c r="NXQ75" s="169"/>
      <c r="NXR75" s="170"/>
      <c r="NXT75" s="164"/>
      <c r="NXU75" s="168"/>
      <c r="NXV75" s="168"/>
      <c r="NXW75" s="169"/>
      <c r="NXX75" s="169"/>
      <c r="NXY75" s="169"/>
      <c r="NXZ75" s="170"/>
      <c r="NYB75" s="164"/>
      <c r="NYC75" s="168"/>
      <c r="NYD75" s="168"/>
      <c r="NYE75" s="169"/>
      <c r="NYF75" s="169"/>
      <c r="NYG75" s="169"/>
      <c r="NYH75" s="170"/>
      <c r="NYJ75" s="164"/>
      <c r="NYK75" s="168"/>
      <c r="NYL75" s="168"/>
      <c r="NYM75" s="169"/>
      <c r="NYN75" s="169"/>
      <c r="NYO75" s="169"/>
      <c r="NYP75" s="170"/>
      <c r="NYR75" s="164"/>
      <c r="NYS75" s="168"/>
      <c r="NYT75" s="168"/>
      <c r="NYU75" s="169"/>
      <c r="NYV75" s="169"/>
      <c r="NYW75" s="169"/>
      <c r="NYX75" s="170"/>
      <c r="NYZ75" s="164"/>
      <c r="NZA75" s="168"/>
      <c r="NZB75" s="168"/>
      <c r="NZC75" s="169"/>
      <c r="NZD75" s="169"/>
      <c r="NZE75" s="169"/>
      <c r="NZF75" s="170"/>
      <c r="NZH75" s="164"/>
      <c r="NZI75" s="168"/>
      <c r="NZJ75" s="168"/>
      <c r="NZK75" s="169"/>
      <c r="NZL75" s="169"/>
      <c r="NZM75" s="169"/>
      <c r="NZN75" s="170"/>
      <c r="NZP75" s="164"/>
      <c r="NZQ75" s="168"/>
      <c r="NZR75" s="168"/>
      <c r="NZS75" s="169"/>
      <c r="NZT75" s="169"/>
      <c r="NZU75" s="169"/>
      <c r="NZV75" s="170"/>
      <c r="NZX75" s="164"/>
      <c r="NZY75" s="168"/>
      <c r="NZZ75" s="168"/>
      <c r="OAA75" s="169"/>
      <c r="OAB75" s="169"/>
      <c r="OAC75" s="169"/>
      <c r="OAD75" s="170"/>
      <c r="OAF75" s="164"/>
      <c r="OAG75" s="168"/>
      <c r="OAH75" s="168"/>
      <c r="OAI75" s="169"/>
      <c r="OAJ75" s="169"/>
      <c r="OAK75" s="169"/>
      <c r="OAL75" s="170"/>
      <c r="OAN75" s="164"/>
      <c r="OAO75" s="168"/>
      <c r="OAP75" s="168"/>
      <c r="OAQ75" s="169"/>
      <c r="OAR75" s="169"/>
      <c r="OAS75" s="169"/>
      <c r="OAT75" s="170"/>
      <c r="OAV75" s="164"/>
      <c r="OAW75" s="168"/>
      <c r="OAX75" s="168"/>
      <c r="OAY75" s="169"/>
      <c r="OAZ75" s="169"/>
      <c r="OBA75" s="169"/>
      <c r="OBB75" s="170"/>
      <c r="OBD75" s="164"/>
      <c r="OBE75" s="168"/>
      <c r="OBF75" s="168"/>
      <c r="OBG75" s="169"/>
      <c r="OBH75" s="169"/>
      <c r="OBI75" s="169"/>
      <c r="OBJ75" s="170"/>
      <c r="OBL75" s="164"/>
      <c r="OBM75" s="168"/>
      <c r="OBN75" s="168"/>
      <c r="OBO75" s="169"/>
      <c r="OBP75" s="169"/>
      <c r="OBQ75" s="169"/>
      <c r="OBR75" s="170"/>
      <c r="OBT75" s="164"/>
      <c r="OBU75" s="168"/>
      <c r="OBV75" s="168"/>
      <c r="OBW75" s="169"/>
      <c r="OBX75" s="169"/>
      <c r="OBY75" s="169"/>
      <c r="OBZ75" s="170"/>
      <c r="OCB75" s="164"/>
      <c r="OCC75" s="168"/>
      <c r="OCD75" s="168"/>
      <c r="OCE75" s="169"/>
      <c r="OCF75" s="169"/>
      <c r="OCG75" s="169"/>
      <c r="OCH75" s="170"/>
      <c r="OCJ75" s="164"/>
      <c r="OCK75" s="168"/>
      <c r="OCL75" s="168"/>
      <c r="OCM75" s="169"/>
      <c r="OCN75" s="169"/>
      <c r="OCO75" s="169"/>
      <c r="OCP75" s="170"/>
      <c r="OCR75" s="164"/>
      <c r="OCS75" s="168"/>
      <c r="OCT75" s="168"/>
      <c r="OCU75" s="169"/>
      <c r="OCV75" s="169"/>
      <c r="OCW75" s="169"/>
      <c r="OCX75" s="170"/>
      <c r="OCZ75" s="164"/>
      <c r="ODA75" s="168"/>
      <c r="ODB75" s="168"/>
      <c r="ODC75" s="169"/>
      <c r="ODD75" s="169"/>
      <c r="ODE75" s="169"/>
      <c r="ODF75" s="170"/>
      <c r="ODH75" s="164"/>
      <c r="ODI75" s="168"/>
      <c r="ODJ75" s="168"/>
      <c r="ODK75" s="169"/>
      <c r="ODL75" s="169"/>
      <c r="ODM75" s="169"/>
      <c r="ODN75" s="170"/>
      <c r="ODP75" s="164"/>
      <c r="ODQ75" s="168"/>
      <c r="ODR75" s="168"/>
      <c r="ODS75" s="169"/>
      <c r="ODT75" s="169"/>
      <c r="ODU75" s="169"/>
      <c r="ODV75" s="170"/>
      <c r="ODX75" s="164"/>
      <c r="ODY75" s="168"/>
      <c r="ODZ75" s="168"/>
      <c r="OEA75" s="169"/>
      <c r="OEB75" s="169"/>
      <c r="OEC75" s="169"/>
      <c r="OED75" s="170"/>
      <c r="OEF75" s="164"/>
      <c r="OEG75" s="168"/>
      <c r="OEH75" s="168"/>
      <c r="OEI75" s="169"/>
      <c r="OEJ75" s="169"/>
      <c r="OEK75" s="169"/>
      <c r="OEL75" s="170"/>
      <c r="OEN75" s="164"/>
      <c r="OEO75" s="168"/>
      <c r="OEP75" s="168"/>
      <c r="OEQ75" s="169"/>
      <c r="OER75" s="169"/>
      <c r="OES75" s="169"/>
      <c r="OET75" s="170"/>
      <c r="OEV75" s="164"/>
      <c r="OEW75" s="168"/>
      <c r="OEX75" s="168"/>
      <c r="OEY75" s="169"/>
      <c r="OEZ75" s="169"/>
      <c r="OFA75" s="169"/>
      <c r="OFB75" s="170"/>
      <c r="OFD75" s="164"/>
      <c r="OFE75" s="168"/>
      <c r="OFF75" s="168"/>
      <c r="OFG75" s="169"/>
      <c r="OFH75" s="169"/>
      <c r="OFI75" s="169"/>
      <c r="OFJ75" s="170"/>
      <c r="OFL75" s="164"/>
      <c r="OFM75" s="168"/>
      <c r="OFN75" s="168"/>
      <c r="OFO75" s="169"/>
      <c r="OFP75" s="169"/>
      <c r="OFQ75" s="169"/>
      <c r="OFR75" s="170"/>
      <c r="OFT75" s="164"/>
      <c r="OFU75" s="168"/>
      <c r="OFV75" s="168"/>
      <c r="OFW75" s="169"/>
      <c r="OFX75" s="169"/>
      <c r="OFY75" s="169"/>
      <c r="OFZ75" s="170"/>
      <c r="OGB75" s="164"/>
      <c r="OGC75" s="168"/>
      <c r="OGD75" s="168"/>
      <c r="OGE75" s="169"/>
      <c r="OGF75" s="169"/>
      <c r="OGG75" s="169"/>
      <c r="OGH75" s="170"/>
      <c r="OGJ75" s="164"/>
      <c r="OGK75" s="168"/>
      <c r="OGL75" s="168"/>
      <c r="OGM75" s="169"/>
      <c r="OGN75" s="169"/>
      <c r="OGO75" s="169"/>
      <c r="OGP75" s="170"/>
      <c r="OGR75" s="164"/>
      <c r="OGS75" s="168"/>
      <c r="OGT75" s="168"/>
      <c r="OGU75" s="169"/>
      <c r="OGV75" s="169"/>
      <c r="OGW75" s="169"/>
      <c r="OGX75" s="170"/>
      <c r="OGZ75" s="164"/>
      <c r="OHA75" s="168"/>
      <c r="OHB75" s="168"/>
      <c r="OHC75" s="169"/>
      <c r="OHD75" s="169"/>
      <c r="OHE75" s="169"/>
      <c r="OHF75" s="170"/>
      <c r="OHH75" s="164"/>
      <c r="OHI75" s="168"/>
      <c r="OHJ75" s="168"/>
      <c r="OHK75" s="169"/>
      <c r="OHL75" s="169"/>
      <c r="OHM75" s="169"/>
      <c r="OHN75" s="170"/>
      <c r="OHP75" s="164"/>
      <c r="OHQ75" s="168"/>
      <c r="OHR75" s="168"/>
      <c r="OHS75" s="169"/>
      <c r="OHT75" s="169"/>
      <c r="OHU75" s="169"/>
      <c r="OHV75" s="170"/>
      <c r="OHX75" s="164"/>
      <c r="OHY75" s="168"/>
      <c r="OHZ75" s="168"/>
      <c r="OIA75" s="169"/>
      <c r="OIB75" s="169"/>
      <c r="OIC75" s="169"/>
      <c r="OID75" s="170"/>
      <c r="OIF75" s="164"/>
      <c r="OIG75" s="168"/>
      <c r="OIH75" s="168"/>
      <c r="OII75" s="169"/>
      <c r="OIJ75" s="169"/>
      <c r="OIK75" s="169"/>
      <c r="OIL75" s="170"/>
      <c r="OIN75" s="164"/>
      <c r="OIO75" s="168"/>
      <c r="OIP75" s="168"/>
      <c r="OIQ75" s="169"/>
      <c r="OIR75" s="169"/>
      <c r="OIS75" s="169"/>
      <c r="OIT75" s="170"/>
      <c r="OIV75" s="164"/>
      <c r="OIW75" s="168"/>
      <c r="OIX75" s="168"/>
      <c r="OIY75" s="169"/>
      <c r="OIZ75" s="169"/>
      <c r="OJA75" s="169"/>
      <c r="OJB75" s="170"/>
      <c r="OJD75" s="164"/>
      <c r="OJE75" s="168"/>
      <c r="OJF75" s="168"/>
      <c r="OJG75" s="169"/>
      <c r="OJH75" s="169"/>
      <c r="OJI75" s="169"/>
      <c r="OJJ75" s="170"/>
      <c r="OJL75" s="164"/>
      <c r="OJM75" s="168"/>
      <c r="OJN75" s="168"/>
      <c r="OJO75" s="169"/>
      <c r="OJP75" s="169"/>
      <c r="OJQ75" s="169"/>
      <c r="OJR75" s="170"/>
      <c r="OJT75" s="164"/>
      <c r="OJU75" s="168"/>
      <c r="OJV75" s="168"/>
      <c r="OJW75" s="169"/>
      <c r="OJX75" s="169"/>
      <c r="OJY75" s="169"/>
      <c r="OJZ75" s="170"/>
      <c r="OKB75" s="164"/>
      <c r="OKC75" s="168"/>
      <c r="OKD75" s="168"/>
      <c r="OKE75" s="169"/>
      <c r="OKF75" s="169"/>
      <c r="OKG75" s="169"/>
      <c r="OKH75" s="170"/>
      <c r="OKJ75" s="164"/>
      <c r="OKK75" s="168"/>
      <c r="OKL75" s="168"/>
      <c r="OKM75" s="169"/>
      <c r="OKN75" s="169"/>
      <c r="OKO75" s="169"/>
      <c r="OKP75" s="170"/>
      <c r="OKR75" s="164"/>
      <c r="OKS75" s="168"/>
      <c r="OKT75" s="168"/>
      <c r="OKU75" s="169"/>
      <c r="OKV75" s="169"/>
      <c r="OKW75" s="169"/>
      <c r="OKX75" s="170"/>
      <c r="OKZ75" s="164"/>
      <c r="OLA75" s="168"/>
      <c r="OLB75" s="168"/>
      <c r="OLC75" s="169"/>
      <c r="OLD75" s="169"/>
      <c r="OLE75" s="169"/>
      <c r="OLF75" s="170"/>
      <c r="OLH75" s="164"/>
      <c r="OLI75" s="168"/>
      <c r="OLJ75" s="168"/>
      <c r="OLK75" s="169"/>
      <c r="OLL75" s="169"/>
      <c r="OLM75" s="169"/>
      <c r="OLN75" s="170"/>
      <c r="OLP75" s="164"/>
      <c r="OLQ75" s="168"/>
      <c r="OLR75" s="168"/>
      <c r="OLS75" s="169"/>
      <c r="OLT75" s="169"/>
      <c r="OLU75" s="169"/>
      <c r="OLV75" s="170"/>
      <c r="OLX75" s="164"/>
      <c r="OLY75" s="168"/>
      <c r="OLZ75" s="168"/>
      <c r="OMA75" s="169"/>
      <c r="OMB75" s="169"/>
      <c r="OMC75" s="169"/>
      <c r="OMD75" s="170"/>
      <c r="OMF75" s="164"/>
      <c r="OMG75" s="168"/>
      <c r="OMH75" s="168"/>
      <c r="OMI75" s="169"/>
      <c r="OMJ75" s="169"/>
      <c r="OMK75" s="169"/>
      <c r="OML75" s="170"/>
      <c r="OMN75" s="164"/>
      <c r="OMO75" s="168"/>
      <c r="OMP75" s="168"/>
      <c r="OMQ75" s="169"/>
      <c r="OMR75" s="169"/>
      <c r="OMS75" s="169"/>
      <c r="OMT75" s="170"/>
      <c r="OMV75" s="164"/>
      <c r="OMW75" s="168"/>
      <c r="OMX75" s="168"/>
      <c r="OMY75" s="169"/>
      <c r="OMZ75" s="169"/>
      <c r="ONA75" s="169"/>
      <c r="ONB75" s="170"/>
      <c r="OND75" s="164"/>
      <c r="ONE75" s="168"/>
      <c r="ONF75" s="168"/>
      <c r="ONG75" s="169"/>
      <c r="ONH75" s="169"/>
      <c r="ONI75" s="169"/>
      <c r="ONJ75" s="170"/>
      <c r="ONL75" s="164"/>
      <c r="ONM75" s="168"/>
      <c r="ONN75" s="168"/>
      <c r="ONO75" s="169"/>
      <c r="ONP75" s="169"/>
      <c r="ONQ75" s="169"/>
      <c r="ONR75" s="170"/>
      <c r="ONT75" s="164"/>
      <c r="ONU75" s="168"/>
      <c r="ONV75" s="168"/>
      <c r="ONW75" s="169"/>
      <c r="ONX75" s="169"/>
      <c r="ONY75" s="169"/>
      <c r="ONZ75" s="170"/>
      <c r="OOB75" s="164"/>
      <c r="OOC75" s="168"/>
      <c r="OOD75" s="168"/>
      <c r="OOE75" s="169"/>
      <c r="OOF75" s="169"/>
      <c r="OOG75" s="169"/>
      <c r="OOH75" s="170"/>
      <c r="OOJ75" s="164"/>
      <c r="OOK75" s="168"/>
      <c r="OOL75" s="168"/>
      <c r="OOM75" s="169"/>
      <c r="OON75" s="169"/>
      <c r="OOO75" s="169"/>
      <c r="OOP75" s="170"/>
      <c r="OOR75" s="164"/>
      <c r="OOS75" s="168"/>
      <c r="OOT75" s="168"/>
      <c r="OOU75" s="169"/>
      <c r="OOV75" s="169"/>
      <c r="OOW75" s="169"/>
      <c r="OOX75" s="170"/>
      <c r="OOZ75" s="164"/>
      <c r="OPA75" s="168"/>
      <c r="OPB75" s="168"/>
      <c r="OPC75" s="169"/>
      <c r="OPD75" s="169"/>
      <c r="OPE75" s="169"/>
      <c r="OPF75" s="170"/>
      <c r="OPH75" s="164"/>
      <c r="OPI75" s="168"/>
      <c r="OPJ75" s="168"/>
      <c r="OPK75" s="169"/>
      <c r="OPL75" s="169"/>
      <c r="OPM75" s="169"/>
      <c r="OPN75" s="170"/>
      <c r="OPP75" s="164"/>
      <c r="OPQ75" s="168"/>
      <c r="OPR75" s="168"/>
      <c r="OPS75" s="169"/>
      <c r="OPT75" s="169"/>
      <c r="OPU75" s="169"/>
      <c r="OPV75" s="170"/>
      <c r="OPX75" s="164"/>
      <c r="OPY75" s="168"/>
      <c r="OPZ75" s="168"/>
      <c r="OQA75" s="169"/>
      <c r="OQB75" s="169"/>
      <c r="OQC75" s="169"/>
      <c r="OQD75" s="170"/>
      <c r="OQF75" s="164"/>
      <c r="OQG75" s="168"/>
      <c r="OQH75" s="168"/>
      <c r="OQI75" s="169"/>
      <c r="OQJ75" s="169"/>
      <c r="OQK75" s="169"/>
      <c r="OQL75" s="170"/>
      <c r="OQN75" s="164"/>
      <c r="OQO75" s="168"/>
      <c r="OQP75" s="168"/>
      <c r="OQQ75" s="169"/>
      <c r="OQR75" s="169"/>
      <c r="OQS75" s="169"/>
      <c r="OQT75" s="170"/>
      <c r="OQV75" s="164"/>
      <c r="OQW75" s="168"/>
      <c r="OQX75" s="168"/>
      <c r="OQY75" s="169"/>
      <c r="OQZ75" s="169"/>
      <c r="ORA75" s="169"/>
      <c r="ORB75" s="170"/>
      <c r="ORD75" s="164"/>
      <c r="ORE75" s="168"/>
      <c r="ORF75" s="168"/>
      <c r="ORG75" s="169"/>
      <c r="ORH75" s="169"/>
      <c r="ORI75" s="169"/>
      <c r="ORJ75" s="170"/>
      <c r="ORL75" s="164"/>
      <c r="ORM75" s="168"/>
      <c r="ORN75" s="168"/>
      <c r="ORO75" s="169"/>
      <c r="ORP75" s="169"/>
      <c r="ORQ75" s="169"/>
      <c r="ORR75" s="170"/>
      <c r="ORT75" s="164"/>
      <c r="ORU75" s="168"/>
      <c r="ORV75" s="168"/>
      <c r="ORW75" s="169"/>
      <c r="ORX75" s="169"/>
      <c r="ORY75" s="169"/>
      <c r="ORZ75" s="170"/>
      <c r="OSB75" s="164"/>
      <c r="OSC75" s="168"/>
      <c r="OSD75" s="168"/>
      <c r="OSE75" s="169"/>
      <c r="OSF75" s="169"/>
      <c r="OSG75" s="169"/>
      <c r="OSH75" s="170"/>
      <c r="OSJ75" s="164"/>
      <c r="OSK75" s="168"/>
      <c r="OSL75" s="168"/>
      <c r="OSM75" s="169"/>
      <c r="OSN75" s="169"/>
      <c r="OSO75" s="169"/>
      <c r="OSP75" s="170"/>
      <c r="OSR75" s="164"/>
      <c r="OSS75" s="168"/>
      <c r="OST75" s="168"/>
      <c r="OSU75" s="169"/>
      <c r="OSV75" s="169"/>
      <c r="OSW75" s="169"/>
      <c r="OSX75" s="170"/>
      <c r="OSZ75" s="164"/>
      <c r="OTA75" s="168"/>
      <c r="OTB75" s="168"/>
      <c r="OTC75" s="169"/>
      <c r="OTD75" s="169"/>
      <c r="OTE75" s="169"/>
      <c r="OTF75" s="170"/>
      <c r="OTH75" s="164"/>
      <c r="OTI75" s="168"/>
      <c r="OTJ75" s="168"/>
      <c r="OTK75" s="169"/>
      <c r="OTL75" s="169"/>
      <c r="OTM75" s="169"/>
      <c r="OTN75" s="170"/>
      <c r="OTP75" s="164"/>
      <c r="OTQ75" s="168"/>
      <c r="OTR75" s="168"/>
      <c r="OTS75" s="169"/>
      <c r="OTT75" s="169"/>
      <c r="OTU75" s="169"/>
      <c r="OTV75" s="170"/>
      <c r="OTX75" s="164"/>
      <c r="OTY75" s="168"/>
      <c r="OTZ75" s="168"/>
      <c r="OUA75" s="169"/>
      <c r="OUB75" s="169"/>
      <c r="OUC75" s="169"/>
      <c r="OUD75" s="170"/>
      <c r="OUF75" s="164"/>
      <c r="OUG75" s="168"/>
      <c r="OUH75" s="168"/>
      <c r="OUI75" s="169"/>
      <c r="OUJ75" s="169"/>
      <c r="OUK75" s="169"/>
      <c r="OUL75" s="170"/>
      <c r="OUN75" s="164"/>
      <c r="OUO75" s="168"/>
      <c r="OUP75" s="168"/>
      <c r="OUQ75" s="169"/>
      <c r="OUR75" s="169"/>
      <c r="OUS75" s="169"/>
      <c r="OUT75" s="170"/>
      <c r="OUV75" s="164"/>
      <c r="OUW75" s="168"/>
      <c r="OUX75" s="168"/>
      <c r="OUY75" s="169"/>
      <c r="OUZ75" s="169"/>
      <c r="OVA75" s="169"/>
      <c r="OVB75" s="170"/>
      <c r="OVD75" s="164"/>
      <c r="OVE75" s="168"/>
      <c r="OVF75" s="168"/>
      <c r="OVG75" s="169"/>
      <c r="OVH75" s="169"/>
      <c r="OVI75" s="169"/>
      <c r="OVJ75" s="170"/>
      <c r="OVL75" s="164"/>
      <c r="OVM75" s="168"/>
      <c r="OVN75" s="168"/>
      <c r="OVO75" s="169"/>
      <c r="OVP75" s="169"/>
      <c r="OVQ75" s="169"/>
      <c r="OVR75" s="170"/>
      <c r="OVT75" s="164"/>
      <c r="OVU75" s="168"/>
      <c r="OVV75" s="168"/>
      <c r="OVW75" s="169"/>
      <c r="OVX75" s="169"/>
      <c r="OVY75" s="169"/>
      <c r="OVZ75" s="170"/>
      <c r="OWB75" s="164"/>
      <c r="OWC75" s="168"/>
      <c r="OWD75" s="168"/>
      <c r="OWE75" s="169"/>
      <c r="OWF75" s="169"/>
      <c r="OWG75" s="169"/>
      <c r="OWH75" s="170"/>
      <c r="OWJ75" s="164"/>
      <c r="OWK75" s="168"/>
      <c r="OWL75" s="168"/>
      <c r="OWM75" s="169"/>
      <c r="OWN75" s="169"/>
      <c r="OWO75" s="169"/>
      <c r="OWP75" s="170"/>
      <c r="OWR75" s="164"/>
      <c r="OWS75" s="168"/>
      <c r="OWT75" s="168"/>
      <c r="OWU75" s="169"/>
      <c r="OWV75" s="169"/>
      <c r="OWW75" s="169"/>
      <c r="OWX75" s="170"/>
      <c r="OWZ75" s="164"/>
      <c r="OXA75" s="168"/>
      <c r="OXB75" s="168"/>
      <c r="OXC75" s="169"/>
      <c r="OXD75" s="169"/>
      <c r="OXE75" s="169"/>
      <c r="OXF75" s="170"/>
      <c r="OXH75" s="164"/>
      <c r="OXI75" s="168"/>
      <c r="OXJ75" s="168"/>
      <c r="OXK75" s="169"/>
      <c r="OXL75" s="169"/>
      <c r="OXM75" s="169"/>
      <c r="OXN75" s="170"/>
      <c r="OXP75" s="164"/>
      <c r="OXQ75" s="168"/>
      <c r="OXR75" s="168"/>
      <c r="OXS75" s="169"/>
      <c r="OXT75" s="169"/>
      <c r="OXU75" s="169"/>
      <c r="OXV75" s="170"/>
      <c r="OXX75" s="164"/>
      <c r="OXY75" s="168"/>
      <c r="OXZ75" s="168"/>
      <c r="OYA75" s="169"/>
      <c r="OYB75" s="169"/>
      <c r="OYC75" s="169"/>
      <c r="OYD75" s="170"/>
      <c r="OYF75" s="164"/>
      <c r="OYG75" s="168"/>
      <c r="OYH75" s="168"/>
      <c r="OYI75" s="169"/>
      <c r="OYJ75" s="169"/>
      <c r="OYK75" s="169"/>
      <c r="OYL75" s="170"/>
      <c r="OYN75" s="164"/>
      <c r="OYO75" s="168"/>
      <c r="OYP75" s="168"/>
      <c r="OYQ75" s="169"/>
      <c r="OYR75" s="169"/>
      <c r="OYS75" s="169"/>
      <c r="OYT75" s="170"/>
      <c r="OYV75" s="164"/>
      <c r="OYW75" s="168"/>
      <c r="OYX75" s="168"/>
      <c r="OYY75" s="169"/>
      <c r="OYZ75" s="169"/>
      <c r="OZA75" s="169"/>
      <c r="OZB75" s="170"/>
      <c r="OZD75" s="164"/>
      <c r="OZE75" s="168"/>
      <c r="OZF75" s="168"/>
      <c r="OZG75" s="169"/>
      <c r="OZH75" s="169"/>
      <c r="OZI75" s="169"/>
      <c r="OZJ75" s="170"/>
      <c r="OZL75" s="164"/>
      <c r="OZM75" s="168"/>
      <c r="OZN75" s="168"/>
      <c r="OZO75" s="169"/>
      <c r="OZP75" s="169"/>
      <c r="OZQ75" s="169"/>
      <c r="OZR75" s="170"/>
      <c r="OZT75" s="164"/>
      <c r="OZU75" s="168"/>
      <c r="OZV75" s="168"/>
      <c r="OZW75" s="169"/>
      <c r="OZX75" s="169"/>
      <c r="OZY75" s="169"/>
      <c r="OZZ75" s="170"/>
      <c r="PAB75" s="164"/>
      <c r="PAC75" s="168"/>
      <c r="PAD75" s="168"/>
      <c r="PAE75" s="169"/>
      <c r="PAF75" s="169"/>
      <c r="PAG75" s="169"/>
      <c r="PAH75" s="170"/>
      <c r="PAJ75" s="164"/>
      <c r="PAK75" s="168"/>
      <c r="PAL75" s="168"/>
      <c r="PAM75" s="169"/>
      <c r="PAN75" s="169"/>
      <c r="PAO75" s="169"/>
      <c r="PAP75" s="170"/>
      <c r="PAR75" s="164"/>
      <c r="PAS75" s="168"/>
      <c r="PAT75" s="168"/>
      <c r="PAU75" s="169"/>
      <c r="PAV75" s="169"/>
      <c r="PAW75" s="169"/>
      <c r="PAX75" s="170"/>
      <c r="PAZ75" s="164"/>
      <c r="PBA75" s="168"/>
      <c r="PBB75" s="168"/>
      <c r="PBC75" s="169"/>
      <c r="PBD75" s="169"/>
      <c r="PBE75" s="169"/>
      <c r="PBF75" s="170"/>
      <c r="PBH75" s="164"/>
      <c r="PBI75" s="168"/>
      <c r="PBJ75" s="168"/>
      <c r="PBK75" s="169"/>
      <c r="PBL75" s="169"/>
      <c r="PBM75" s="169"/>
      <c r="PBN75" s="170"/>
      <c r="PBP75" s="164"/>
      <c r="PBQ75" s="168"/>
      <c r="PBR75" s="168"/>
      <c r="PBS75" s="169"/>
      <c r="PBT75" s="169"/>
      <c r="PBU75" s="169"/>
      <c r="PBV75" s="170"/>
      <c r="PBX75" s="164"/>
      <c r="PBY75" s="168"/>
      <c r="PBZ75" s="168"/>
      <c r="PCA75" s="169"/>
      <c r="PCB75" s="169"/>
      <c r="PCC75" s="169"/>
      <c r="PCD75" s="170"/>
      <c r="PCF75" s="164"/>
      <c r="PCG75" s="168"/>
      <c r="PCH75" s="168"/>
      <c r="PCI75" s="169"/>
      <c r="PCJ75" s="169"/>
      <c r="PCK75" s="169"/>
      <c r="PCL75" s="170"/>
      <c r="PCN75" s="164"/>
      <c r="PCO75" s="168"/>
      <c r="PCP75" s="168"/>
      <c r="PCQ75" s="169"/>
      <c r="PCR75" s="169"/>
      <c r="PCS75" s="169"/>
      <c r="PCT75" s="170"/>
      <c r="PCV75" s="164"/>
      <c r="PCW75" s="168"/>
      <c r="PCX75" s="168"/>
      <c r="PCY75" s="169"/>
      <c r="PCZ75" s="169"/>
      <c r="PDA75" s="169"/>
      <c r="PDB75" s="170"/>
      <c r="PDD75" s="164"/>
      <c r="PDE75" s="168"/>
      <c r="PDF75" s="168"/>
      <c r="PDG75" s="169"/>
      <c r="PDH75" s="169"/>
      <c r="PDI75" s="169"/>
      <c r="PDJ75" s="170"/>
      <c r="PDL75" s="164"/>
      <c r="PDM75" s="168"/>
      <c r="PDN75" s="168"/>
      <c r="PDO75" s="169"/>
      <c r="PDP75" s="169"/>
      <c r="PDQ75" s="169"/>
      <c r="PDR75" s="170"/>
      <c r="PDT75" s="164"/>
      <c r="PDU75" s="168"/>
      <c r="PDV75" s="168"/>
      <c r="PDW75" s="169"/>
      <c r="PDX75" s="169"/>
      <c r="PDY75" s="169"/>
      <c r="PDZ75" s="170"/>
      <c r="PEB75" s="164"/>
      <c r="PEC75" s="168"/>
      <c r="PED75" s="168"/>
      <c r="PEE75" s="169"/>
      <c r="PEF75" s="169"/>
      <c r="PEG75" s="169"/>
      <c r="PEH75" s="170"/>
      <c r="PEJ75" s="164"/>
      <c r="PEK75" s="168"/>
      <c r="PEL75" s="168"/>
      <c r="PEM75" s="169"/>
      <c r="PEN75" s="169"/>
      <c r="PEO75" s="169"/>
      <c r="PEP75" s="170"/>
      <c r="PER75" s="164"/>
      <c r="PES75" s="168"/>
      <c r="PET75" s="168"/>
      <c r="PEU75" s="169"/>
      <c r="PEV75" s="169"/>
      <c r="PEW75" s="169"/>
      <c r="PEX75" s="170"/>
      <c r="PEZ75" s="164"/>
      <c r="PFA75" s="168"/>
      <c r="PFB75" s="168"/>
      <c r="PFC75" s="169"/>
      <c r="PFD75" s="169"/>
      <c r="PFE75" s="169"/>
      <c r="PFF75" s="170"/>
      <c r="PFH75" s="164"/>
      <c r="PFI75" s="168"/>
      <c r="PFJ75" s="168"/>
      <c r="PFK75" s="169"/>
      <c r="PFL75" s="169"/>
      <c r="PFM75" s="169"/>
      <c r="PFN75" s="170"/>
      <c r="PFP75" s="164"/>
      <c r="PFQ75" s="168"/>
      <c r="PFR75" s="168"/>
      <c r="PFS75" s="169"/>
      <c r="PFT75" s="169"/>
      <c r="PFU75" s="169"/>
      <c r="PFV75" s="170"/>
      <c r="PFX75" s="164"/>
      <c r="PFY75" s="168"/>
      <c r="PFZ75" s="168"/>
      <c r="PGA75" s="169"/>
      <c r="PGB75" s="169"/>
      <c r="PGC75" s="169"/>
      <c r="PGD75" s="170"/>
      <c r="PGF75" s="164"/>
      <c r="PGG75" s="168"/>
      <c r="PGH75" s="168"/>
      <c r="PGI75" s="169"/>
      <c r="PGJ75" s="169"/>
      <c r="PGK75" s="169"/>
      <c r="PGL75" s="170"/>
      <c r="PGN75" s="164"/>
      <c r="PGO75" s="168"/>
      <c r="PGP75" s="168"/>
      <c r="PGQ75" s="169"/>
      <c r="PGR75" s="169"/>
      <c r="PGS75" s="169"/>
      <c r="PGT75" s="170"/>
      <c r="PGV75" s="164"/>
      <c r="PGW75" s="168"/>
      <c r="PGX75" s="168"/>
      <c r="PGY75" s="169"/>
      <c r="PGZ75" s="169"/>
      <c r="PHA75" s="169"/>
      <c r="PHB75" s="170"/>
      <c r="PHD75" s="164"/>
      <c r="PHE75" s="168"/>
      <c r="PHF75" s="168"/>
      <c r="PHG75" s="169"/>
      <c r="PHH75" s="169"/>
      <c r="PHI75" s="169"/>
      <c r="PHJ75" s="170"/>
      <c r="PHL75" s="164"/>
      <c r="PHM75" s="168"/>
      <c r="PHN75" s="168"/>
      <c r="PHO75" s="169"/>
      <c r="PHP75" s="169"/>
      <c r="PHQ75" s="169"/>
      <c r="PHR75" s="170"/>
      <c r="PHT75" s="164"/>
      <c r="PHU75" s="168"/>
      <c r="PHV75" s="168"/>
      <c r="PHW75" s="169"/>
      <c r="PHX75" s="169"/>
      <c r="PHY75" s="169"/>
      <c r="PHZ75" s="170"/>
      <c r="PIB75" s="164"/>
      <c r="PIC75" s="168"/>
      <c r="PID75" s="168"/>
      <c r="PIE75" s="169"/>
      <c r="PIF75" s="169"/>
      <c r="PIG75" s="169"/>
      <c r="PIH75" s="170"/>
      <c r="PIJ75" s="164"/>
      <c r="PIK75" s="168"/>
      <c r="PIL75" s="168"/>
      <c r="PIM75" s="169"/>
      <c r="PIN75" s="169"/>
      <c r="PIO75" s="169"/>
      <c r="PIP75" s="170"/>
      <c r="PIR75" s="164"/>
      <c r="PIS75" s="168"/>
      <c r="PIT75" s="168"/>
      <c r="PIU75" s="169"/>
      <c r="PIV75" s="169"/>
      <c r="PIW75" s="169"/>
      <c r="PIX75" s="170"/>
      <c r="PIZ75" s="164"/>
      <c r="PJA75" s="168"/>
      <c r="PJB75" s="168"/>
      <c r="PJC75" s="169"/>
      <c r="PJD75" s="169"/>
      <c r="PJE75" s="169"/>
      <c r="PJF75" s="170"/>
      <c r="PJH75" s="164"/>
      <c r="PJI75" s="168"/>
      <c r="PJJ75" s="168"/>
      <c r="PJK75" s="169"/>
      <c r="PJL75" s="169"/>
      <c r="PJM75" s="169"/>
      <c r="PJN75" s="170"/>
      <c r="PJP75" s="164"/>
      <c r="PJQ75" s="168"/>
      <c r="PJR75" s="168"/>
      <c r="PJS75" s="169"/>
      <c r="PJT75" s="169"/>
      <c r="PJU75" s="169"/>
      <c r="PJV75" s="170"/>
      <c r="PJX75" s="164"/>
      <c r="PJY75" s="168"/>
      <c r="PJZ75" s="168"/>
      <c r="PKA75" s="169"/>
      <c r="PKB75" s="169"/>
      <c r="PKC75" s="169"/>
      <c r="PKD75" s="170"/>
      <c r="PKF75" s="164"/>
      <c r="PKG75" s="168"/>
      <c r="PKH75" s="168"/>
      <c r="PKI75" s="169"/>
      <c r="PKJ75" s="169"/>
      <c r="PKK75" s="169"/>
      <c r="PKL75" s="170"/>
      <c r="PKN75" s="164"/>
      <c r="PKO75" s="168"/>
      <c r="PKP75" s="168"/>
      <c r="PKQ75" s="169"/>
      <c r="PKR75" s="169"/>
      <c r="PKS75" s="169"/>
      <c r="PKT75" s="170"/>
      <c r="PKV75" s="164"/>
      <c r="PKW75" s="168"/>
      <c r="PKX75" s="168"/>
      <c r="PKY75" s="169"/>
      <c r="PKZ75" s="169"/>
      <c r="PLA75" s="169"/>
      <c r="PLB75" s="170"/>
      <c r="PLD75" s="164"/>
      <c r="PLE75" s="168"/>
      <c r="PLF75" s="168"/>
      <c r="PLG75" s="169"/>
      <c r="PLH75" s="169"/>
      <c r="PLI75" s="169"/>
      <c r="PLJ75" s="170"/>
      <c r="PLL75" s="164"/>
      <c r="PLM75" s="168"/>
      <c r="PLN75" s="168"/>
      <c r="PLO75" s="169"/>
      <c r="PLP75" s="169"/>
      <c r="PLQ75" s="169"/>
      <c r="PLR75" s="170"/>
      <c r="PLT75" s="164"/>
      <c r="PLU75" s="168"/>
      <c r="PLV75" s="168"/>
      <c r="PLW75" s="169"/>
      <c r="PLX75" s="169"/>
      <c r="PLY75" s="169"/>
      <c r="PLZ75" s="170"/>
      <c r="PMB75" s="164"/>
      <c r="PMC75" s="168"/>
      <c r="PMD75" s="168"/>
      <c r="PME75" s="169"/>
      <c r="PMF75" s="169"/>
      <c r="PMG75" s="169"/>
      <c r="PMH75" s="170"/>
      <c r="PMJ75" s="164"/>
      <c r="PMK75" s="168"/>
      <c r="PML75" s="168"/>
      <c r="PMM75" s="169"/>
      <c r="PMN75" s="169"/>
      <c r="PMO75" s="169"/>
      <c r="PMP75" s="170"/>
      <c r="PMR75" s="164"/>
      <c r="PMS75" s="168"/>
      <c r="PMT75" s="168"/>
      <c r="PMU75" s="169"/>
      <c r="PMV75" s="169"/>
      <c r="PMW75" s="169"/>
      <c r="PMX75" s="170"/>
      <c r="PMZ75" s="164"/>
      <c r="PNA75" s="168"/>
      <c r="PNB75" s="168"/>
      <c r="PNC75" s="169"/>
      <c r="PND75" s="169"/>
      <c r="PNE75" s="169"/>
      <c r="PNF75" s="170"/>
      <c r="PNH75" s="164"/>
      <c r="PNI75" s="168"/>
      <c r="PNJ75" s="168"/>
      <c r="PNK75" s="169"/>
      <c r="PNL75" s="169"/>
      <c r="PNM75" s="169"/>
      <c r="PNN75" s="170"/>
      <c r="PNP75" s="164"/>
      <c r="PNQ75" s="168"/>
      <c r="PNR75" s="168"/>
      <c r="PNS75" s="169"/>
      <c r="PNT75" s="169"/>
      <c r="PNU75" s="169"/>
      <c r="PNV75" s="170"/>
      <c r="PNX75" s="164"/>
      <c r="PNY75" s="168"/>
      <c r="PNZ75" s="168"/>
      <c r="POA75" s="169"/>
      <c r="POB75" s="169"/>
      <c r="POC75" s="169"/>
      <c r="POD75" s="170"/>
      <c r="POF75" s="164"/>
      <c r="POG75" s="168"/>
      <c r="POH75" s="168"/>
      <c r="POI75" s="169"/>
      <c r="POJ75" s="169"/>
      <c r="POK75" s="169"/>
      <c r="POL75" s="170"/>
      <c r="PON75" s="164"/>
      <c r="POO75" s="168"/>
      <c r="POP75" s="168"/>
      <c r="POQ75" s="169"/>
      <c r="POR75" s="169"/>
      <c r="POS75" s="169"/>
      <c r="POT75" s="170"/>
      <c r="POV75" s="164"/>
      <c r="POW75" s="168"/>
      <c r="POX75" s="168"/>
      <c r="POY75" s="169"/>
      <c r="POZ75" s="169"/>
      <c r="PPA75" s="169"/>
      <c r="PPB75" s="170"/>
      <c r="PPD75" s="164"/>
      <c r="PPE75" s="168"/>
      <c r="PPF75" s="168"/>
      <c r="PPG75" s="169"/>
      <c r="PPH75" s="169"/>
      <c r="PPI75" s="169"/>
      <c r="PPJ75" s="170"/>
      <c r="PPL75" s="164"/>
      <c r="PPM75" s="168"/>
      <c r="PPN75" s="168"/>
      <c r="PPO75" s="169"/>
      <c r="PPP75" s="169"/>
      <c r="PPQ75" s="169"/>
      <c r="PPR75" s="170"/>
      <c r="PPT75" s="164"/>
      <c r="PPU75" s="168"/>
      <c r="PPV75" s="168"/>
      <c r="PPW75" s="169"/>
      <c r="PPX75" s="169"/>
      <c r="PPY75" s="169"/>
      <c r="PPZ75" s="170"/>
      <c r="PQB75" s="164"/>
      <c r="PQC75" s="168"/>
      <c r="PQD75" s="168"/>
      <c r="PQE75" s="169"/>
      <c r="PQF75" s="169"/>
      <c r="PQG75" s="169"/>
      <c r="PQH75" s="170"/>
      <c r="PQJ75" s="164"/>
      <c r="PQK75" s="168"/>
      <c r="PQL75" s="168"/>
      <c r="PQM75" s="169"/>
      <c r="PQN75" s="169"/>
      <c r="PQO75" s="169"/>
      <c r="PQP75" s="170"/>
      <c r="PQR75" s="164"/>
      <c r="PQS75" s="168"/>
      <c r="PQT75" s="168"/>
      <c r="PQU75" s="169"/>
      <c r="PQV75" s="169"/>
      <c r="PQW75" s="169"/>
      <c r="PQX75" s="170"/>
      <c r="PQZ75" s="164"/>
      <c r="PRA75" s="168"/>
      <c r="PRB75" s="168"/>
      <c r="PRC75" s="169"/>
      <c r="PRD75" s="169"/>
      <c r="PRE75" s="169"/>
      <c r="PRF75" s="170"/>
      <c r="PRH75" s="164"/>
      <c r="PRI75" s="168"/>
      <c r="PRJ75" s="168"/>
      <c r="PRK75" s="169"/>
      <c r="PRL75" s="169"/>
      <c r="PRM75" s="169"/>
      <c r="PRN75" s="170"/>
      <c r="PRP75" s="164"/>
      <c r="PRQ75" s="168"/>
      <c r="PRR75" s="168"/>
      <c r="PRS75" s="169"/>
      <c r="PRT75" s="169"/>
      <c r="PRU75" s="169"/>
      <c r="PRV75" s="170"/>
      <c r="PRX75" s="164"/>
      <c r="PRY75" s="168"/>
      <c r="PRZ75" s="168"/>
      <c r="PSA75" s="169"/>
      <c r="PSB75" s="169"/>
      <c r="PSC75" s="169"/>
      <c r="PSD75" s="170"/>
      <c r="PSF75" s="164"/>
      <c r="PSG75" s="168"/>
      <c r="PSH75" s="168"/>
      <c r="PSI75" s="169"/>
      <c r="PSJ75" s="169"/>
      <c r="PSK75" s="169"/>
      <c r="PSL75" s="170"/>
      <c r="PSN75" s="164"/>
      <c r="PSO75" s="168"/>
      <c r="PSP75" s="168"/>
      <c r="PSQ75" s="169"/>
      <c r="PSR75" s="169"/>
      <c r="PSS75" s="169"/>
      <c r="PST75" s="170"/>
      <c r="PSV75" s="164"/>
      <c r="PSW75" s="168"/>
      <c r="PSX75" s="168"/>
      <c r="PSY75" s="169"/>
      <c r="PSZ75" s="169"/>
      <c r="PTA75" s="169"/>
      <c r="PTB75" s="170"/>
      <c r="PTD75" s="164"/>
      <c r="PTE75" s="168"/>
      <c r="PTF75" s="168"/>
      <c r="PTG75" s="169"/>
      <c r="PTH75" s="169"/>
      <c r="PTI75" s="169"/>
      <c r="PTJ75" s="170"/>
      <c r="PTL75" s="164"/>
      <c r="PTM75" s="168"/>
      <c r="PTN75" s="168"/>
      <c r="PTO75" s="169"/>
      <c r="PTP75" s="169"/>
      <c r="PTQ75" s="169"/>
      <c r="PTR75" s="170"/>
      <c r="PTT75" s="164"/>
      <c r="PTU75" s="168"/>
      <c r="PTV75" s="168"/>
      <c r="PTW75" s="169"/>
      <c r="PTX75" s="169"/>
      <c r="PTY75" s="169"/>
      <c r="PTZ75" s="170"/>
      <c r="PUB75" s="164"/>
      <c r="PUC75" s="168"/>
      <c r="PUD75" s="168"/>
      <c r="PUE75" s="169"/>
      <c r="PUF75" s="169"/>
      <c r="PUG75" s="169"/>
      <c r="PUH75" s="170"/>
      <c r="PUJ75" s="164"/>
      <c r="PUK75" s="168"/>
      <c r="PUL75" s="168"/>
      <c r="PUM75" s="169"/>
      <c r="PUN75" s="169"/>
      <c r="PUO75" s="169"/>
      <c r="PUP75" s="170"/>
      <c r="PUR75" s="164"/>
      <c r="PUS75" s="168"/>
      <c r="PUT75" s="168"/>
      <c r="PUU75" s="169"/>
      <c r="PUV75" s="169"/>
      <c r="PUW75" s="169"/>
      <c r="PUX75" s="170"/>
      <c r="PUZ75" s="164"/>
      <c r="PVA75" s="168"/>
      <c r="PVB75" s="168"/>
      <c r="PVC75" s="169"/>
      <c r="PVD75" s="169"/>
      <c r="PVE75" s="169"/>
      <c r="PVF75" s="170"/>
      <c r="PVH75" s="164"/>
      <c r="PVI75" s="168"/>
      <c r="PVJ75" s="168"/>
      <c r="PVK75" s="169"/>
      <c r="PVL75" s="169"/>
      <c r="PVM75" s="169"/>
      <c r="PVN75" s="170"/>
      <c r="PVP75" s="164"/>
      <c r="PVQ75" s="168"/>
      <c r="PVR75" s="168"/>
      <c r="PVS75" s="169"/>
      <c r="PVT75" s="169"/>
      <c r="PVU75" s="169"/>
      <c r="PVV75" s="170"/>
      <c r="PVX75" s="164"/>
      <c r="PVY75" s="168"/>
      <c r="PVZ75" s="168"/>
      <c r="PWA75" s="169"/>
      <c r="PWB75" s="169"/>
      <c r="PWC75" s="169"/>
      <c r="PWD75" s="170"/>
      <c r="PWF75" s="164"/>
      <c r="PWG75" s="168"/>
      <c r="PWH75" s="168"/>
      <c r="PWI75" s="169"/>
      <c r="PWJ75" s="169"/>
      <c r="PWK75" s="169"/>
      <c r="PWL75" s="170"/>
      <c r="PWN75" s="164"/>
      <c r="PWO75" s="168"/>
      <c r="PWP75" s="168"/>
      <c r="PWQ75" s="169"/>
      <c r="PWR75" s="169"/>
      <c r="PWS75" s="169"/>
      <c r="PWT75" s="170"/>
      <c r="PWV75" s="164"/>
      <c r="PWW75" s="168"/>
      <c r="PWX75" s="168"/>
      <c r="PWY75" s="169"/>
      <c r="PWZ75" s="169"/>
      <c r="PXA75" s="169"/>
      <c r="PXB75" s="170"/>
      <c r="PXD75" s="164"/>
      <c r="PXE75" s="168"/>
      <c r="PXF75" s="168"/>
      <c r="PXG75" s="169"/>
      <c r="PXH75" s="169"/>
      <c r="PXI75" s="169"/>
      <c r="PXJ75" s="170"/>
      <c r="PXL75" s="164"/>
      <c r="PXM75" s="168"/>
      <c r="PXN75" s="168"/>
      <c r="PXO75" s="169"/>
      <c r="PXP75" s="169"/>
      <c r="PXQ75" s="169"/>
      <c r="PXR75" s="170"/>
      <c r="PXT75" s="164"/>
      <c r="PXU75" s="168"/>
      <c r="PXV75" s="168"/>
      <c r="PXW75" s="169"/>
      <c r="PXX75" s="169"/>
      <c r="PXY75" s="169"/>
      <c r="PXZ75" s="170"/>
      <c r="PYB75" s="164"/>
      <c r="PYC75" s="168"/>
      <c r="PYD75" s="168"/>
      <c r="PYE75" s="169"/>
      <c r="PYF75" s="169"/>
      <c r="PYG75" s="169"/>
      <c r="PYH75" s="170"/>
      <c r="PYJ75" s="164"/>
      <c r="PYK75" s="168"/>
      <c r="PYL75" s="168"/>
      <c r="PYM75" s="169"/>
      <c r="PYN75" s="169"/>
      <c r="PYO75" s="169"/>
      <c r="PYP75" s="170"/>
      <c r="PYR75" s="164"/>
      <c r="PYS75" s="168"/>
      <c r="PYT75" s="168"/>
      <c r="PYU75" s="169"/>
      <c r="PYV75" s="169"/>
      <c r="PYW75" s="169"/>
      <c r="PYX75" s="170"/>
      <c r="PYZ75" s="164"/>
      <c r="PZA75" s="168"/>
      <c r="PZB75" s="168"/>
      <c r="PZC75" s="169"/>
      <c r="PZD75" s="169"/>
      <c r="PZE75" s="169"/>
      <c r="PZF75" s="170"/>
      <c r="PZH75" s="164"/>
      <c r="PZI75" s="168"/>
      <c r="PZJ75" s="168"/>
      <c r="PZK75" s="169"/>
      <c r="PZL75" s="169"/>
      <c r="PZM75" s="169"/>
      <c r="PZN75" s="170"/>
      <c r="PZP75" s="164"/>
      <c r="PZQ75" s="168"/>
      <c r="PZR75" s="168"/>
      <c r="PZS75" s="169"/>
      <c r="PZT75" s="169"/>
      <c r="PZU75" s="169"/>
      <c r="PZV75" s="170"/>
      <c r="PZX75" s="164"/>
      <c r="PZY75" s="168"/>
      <c r="PZZ75" s="168"/>
      <c r="QAA75" s="169"/>
      <c r="QAB75" s="169"/>
      <c r="QAC75" s="169"/>
      <c r="QAD75" s="170"/>
      <c r="QAF75" s="164"/>
      <c r="QAG75" s="168"/>
      <c r="QAH75" s="168"/>
      <c r="QAI75" s="169"/>
      <c r="QAJ75" s="169"/>
      <c r="QAK75" s="169"/>
      <c r="QAL75" s="170"/>
      <c r="QAN75" s="164"/>
      <c r="QAO75" s="168"/>
      <c r="QAP75" s="168"/>
      <c r="QAQ75" s="169"/>
      <c r="QAR75" s="169"/>
      <c r="QAS75" s="169"/>
      <c r="QAT75" s="170"/>
      <c r="QAV75" s="164"/>
      <c r="QAW75" s="168"/>
      <c r="QAX75" s="168"/>
      <c r="QAY75" s="169"/>
      <c r="QAZ75" s="169"/>
      <c r="QBA75" s="169"/>
      <c r="QBB75" s="170"/>
      <c r="QBD75" s="164"/>
      <c r="QBE75" s="168"/>
      <c r="QBF75" s="168"/>
      <c r="QBG75" s="169"/>
      <c r="QBH75" s="169"/>
      <c r="QBI75" s="169"/>
      <c r="QBJ75" s="170"/>
      <c r="QBL75" s="164"/>
      <c r="QBM75" s="168"/>
      <c r="QBN75" s="168"/>
      <c r="QBO75" s="169"/>
      <c r="QBP75" s="169"/>
      <c r="QBQ75" s="169"/>
      <c r="QBR75" s="170"/>
      <c r="QBT75" s="164"/>
      <c r="QBU75" s="168"/>
      <c r="QBV75" s="168"/>
      <c r="QBW75" s="169"/>
      <c r="QBX75" s="169"/>
      <c r="QBY75" s="169"/>
      <c r="QBZ75" s="170"/>
      <c r="QCB75" s="164"/>
      <c r="QCC75" s="168"/>
      <c r="QCD75" s="168"/>
      <c r="QCE75" s="169"/>
      <c r="QCF75" s="169"/>
      <c r="QCG75" s="169"/>
      <c r="QCH75" s="170"/>
      <c r="QCJ75" s="164"/>
      <c r="QCK75" s="168"/>
      <c r="QCL75" s="168"/>
      <c r="QCM75" s="169"/>
      <c r="QCN75" s="169"/>
      <c r="QCO75" s="169"/>
      <c r="QCP75" s="170"/>
      <c r="QCR75" s="164"/>
      <c r="QCS75" s="168"/>
      <c r="QCT75" s="168"/>
      <c r="QCU75" s="169"/>
      <c r="QCV75" s="169"/>
      <c r="QCW75" s="169"/>
      <c r="QCX75" s="170"/>
      <c r="QCZ75" s="164"/>
      <c r="QDA75" s="168"/>
      <c r="QDB75" s="168"/>
      <c r="QDC75" s="169"/>
      <c r="QDD75" s="169"/>
      <c r="QDE75" s="169"/>
      <c r="QDF75" s="170"/>
      <c r="QDH75" s="164"/>
      <c r="QDI75" s="168"/>
      <c r="QDJ75" s="168"/>
      <c r="QDK75" s="169"/>
      <c r="QDL75" s="169"/>
      <c r="QDM75" s="169"/>
      <c r="QDN75" s="170"/>
      <c r="QDP75" s="164"/>
      <c r="QDQ75" s="168"/>
      <c r="QDR75" s="168"/>
      <c r="QDS75" s="169"/>
      <c r="QDT75" s="169"/>
      <c r="QDU75" s="169"/>
      <c r="QDV75" s="170"/>
      <c r="QDX75" s="164"/>
      <c r="QDY75" s="168"/>
      <c r="QDZ75" s="168"/>
      <c r="QEA75" s="169"/>
      <c r="QEB75" s="169"/>
      <c r="QEC75" s="169"/>
      <c r="QED75" s="170"/>
      <c r="QEF75" s="164"/>
      <c r="QEG75" s="168"/>
      <c r="QEH75" s="168"/>
      <c r="QEI75" s="169"/>
      <c r="QEJ75" s="169"/>
      <c r="QEK75" s="169"/>
      <c r="QEL75" s="170"/>
      <c r="QEN75" s="164"/>
      <c r="QEO75" s="168"/>
      <c r="QEP75" s="168"/>
      <c r="QEQ75" s="169"/>
      <c r="QER75" s="169"/>
      <c r="QES75" s="169"/>
      <c r="QET75" s="170"/>
      <c r="QEV75" s="164"/>
      <c r="QEW75" s="168"/>
      <c r="QEX75" s="168"/>
      <c r="QEY75" s="169"/>
      <c r="QEZ75" s="169"/>
      <c r="QFA75" s="169"/>
      <c r="QFB75" s="170"/>
      <c r="QFD75" s="164"/>
      <c r="QFE75" s="168"/>
      <c r="QFF75" s="168"/>
      <c r="QFG75" s="169"/>
      <c r="QFH75" s="169"/>
      <c r="QFI75" s="169"/>
      <c r="QFJ75" s="170"/>
      <c r="QFL75" s="164"/>
      <c r="QFM75" s="168"/>
      <c r="QFN75" s="168"/>
      <c r="QFO75" s="169"/>
      <c r="QFP75" s="169"/>
      <c r="QFQ75" s="169"/>
      <c r="QFR75" s="170"/>
      <c r="QFT75" s="164"/>
      <c r="QFU75" s="168"/>
      <c r="QFV75" s="168"/>
      <c r="QFW75" s="169"/>
      <c r="QFX75" s="169"/>
      <c r="QFY75" s="169"/>
      <c r="QFZ75" s="170"/>
      <c r="QGB75" s="164"/>
      <c r="QGC75" s="168"/>
      <c r="QGD75" s="168"/>
      <c r="QGE75" s="169"/>
      <c r="QGF75" s="169"/>
      <c r="QGG75" s="169"/>
      <c r="QGH75" s="170"/>
      <c r="QGJ75" s="164"/>
      <c r="QGK75" s="168"/>
      <c r="QGL75" s="168"/>
      <c r="QGM75" s="169"/>
      <c r="QGN75" s="169"/>
      <c r="QGO75" s="169"/>
      <c r="QGP75" s="170"/>
      <c r="QGR75" s="164"/>
      <c r="QGS75" s="168"/>
      <c r="QGT75" s="168"/>
      <c r="QGU75" s="169"/>
      <c r="QGV75" s="169"/>
      <c r="QGW75" s="169"/>
      <c r="QGX75" s="170"/>
      <c r="QGZ75" s="164"/>
      <c r="QHA75" s="168"/>
      <c r="QHB75" s="168"/>
      <c r="QHC75" s="169"/>
      <c r="QHD75" s="169"/>
      <c r="QHE75" s="169"/>
      <c r="QHF75" s="170"/>
      <c r="QHH75" s="164"/>
      <c r="QHI75" s="168"/>
      <c r="QHJ75" s="168"/>
      <c r="QHK75" s="169"/>
      <c r="QHL75" s="169"/>
      <c r="QHM75" s="169"/>
      <c r="QHN75" s="170"/>
      <c r="QHP75" s="164"/>
      <c r="QHQ75" s="168"/>
      <c r="QHR75" s="168"/>
      <c r="QHS75" s="169"/>
      <c r="QHT75" s="169"/>
      <c r="QHU75" s="169"/>
      <c r="QHV75" s="170"/>
      <c r="QHX75" s="164"/>
      <c r="QHY75" s="168"/>
      <c r="QHZ75" s="168"/>
      <c r="QIA75" s="169"/>
      <c r="QIB75" s="169"/>
      <c r="QIC75" s="169"/>
      <c r="QID75" s="170"/>
      <c r="QIF75" s="164"/>
      <c r="QIG75" s="168"/>
      <c r="QIH75" s="168"/>
      <c r="QII75" s="169"/>
      <c r="QIJ75" s="169"/>
      <c r="QIK75" s="169"/>
      <c r="QIL75" s="170"/>
      <c r="QIN75" s="164"/>
      <c r="QIO75" s="168"/>
      <c r="QIP75" s="168"/>
      <c r="QIQ75" s="169"/>
      <c r="QIR75" s="169"/>
      <c r="QIS75" s="169"/>
      <c r="QIT75" s="170"/>
      <c r="QIV75" s="164"/>
      <c r="QIW75" s="168"/>
      <c r="QIX75" s="168"/>
      <c r="QIY75" s="169"/>
      <c r="QIZ75" s="169"/>
      <c r="QJA75" s="169"/>
      <c r="QJB75" s="170"/>
      <c r="QJD75" s="164"/>
      <c r="QJE75" s="168"/>
      <c r="QJF75" s="168"/>
      <c r="QJG75" s="169"/>
      <c r="QJH75" s="169"/>
      <c r="QJI75" s="169"/>
      <c r="QJJ75" s="170"/>
      <c r="QJL75" s="164"/>
      <c r="QJM75" s="168"/>
      <c r="QJN75" s="168"/>
      <c r="QJO75" s="169"/>
      <c r="QJP75" s="169"/>
      <c r="QJQ75" s="169"/>
      <c r="QJR75" s="170"/>
      <c r="QJT75" s="164"/>
      <c r="QJU75" s="168"/>
      <c r="QJV75" s="168"/>
      <c r="QJW75" s="169"/>
      <c r="QJX75" s="169"/>
      <c r="QJY75" s="169"/>
      <c r="QJZ75" s="170"/>
      <c r="QKB75" s="164"/>
      <c r="QKC75" s="168"/>
      <c r="QKD75" s="168"/>
      <c r="QKE75" s="169"/>
      <c r="QKF75" s="169"/>
      <c r="QKG75" s="169"/>
      <c r="QKH75" s="170"/>
      <c r="QKJ75" s="164"/>
      <c r="QKK75" s="168"/>
      <c r="QKL75" s="168"/>
      <c r="QKM75" s="169"/>
      <c r="QKN75" s="169"/>
      <c r="QKO75" s="169"/>
      <c r="QKP75" s="170"/>
      <c r="QKR75" s="164"/>
      <c r="QKS75" s="168"/>
      <c r="QKT75" s="168"/>
      <c r="QKU75" s="169"/>
      <c r="QKV75" s="169"/>
      <c r="QKW75" s="169"/>
      <c r="QKX75" s="170"/>
      <c r="QKZ75" s="164"/>
      <c r="QLA75" s="168"/>
      <c r="QLB75" s="168"/>
      <c r="QLC75" s="169"/>
      <c r="QLD75" s="169"/>
      <c r="QLE75" s="169"/>
      <c r="QLF75" s="170"/>
      <c r="QLH75" s="164"/>
      <c r="QLI75" s="168"/>
      <c r="QLJ75" s="168"/>
      <c r="QLK75" s="169"/>
      <c r="QLL75" s="169"/>
      <c r="QLM75" s="169"/>
      <c r="QLN75" s="170"/>
      <c r="QLP75" s="164"/>
      <c r="QLQ75" s="168"/>
      <c r="QLR75" s="168"/>
      <c r="QLS75" s="169"/>
      <c r="QLT75" s="169"/>
      <c r="QLU75" s="169"/>
      <c r="QLV75" s="170"/>
      <c r="QLX75" s="164"/>
      <c r="QLY75" s="168"/>
      <c r="QLZ75" s="168"/>
      <c r="QMA75" s="169"/>
      <c r="QMB75" s="169"/>
      <c r="QMC75" s="169"/>
      <c r="QMD75" s="170"/>
      <c r="QMF75" s="164"/>
      <c r="QMG75" s="168"/>
      <c r="QMH75" s="168"/>
      <c r="QMI75" s="169"/>
      <c r="QMJ75" s="169"/>
      <c r="QMK75" s="169"/>
      <c r="QML75" s="170"/>
      <c r="QMN75" s="164"/>
      <c r="QMO75" s="168"/>
      <c r="QMP75" s="168"/>
      <c r="QMQ75" s="169"/>
      <c r="QMR75" s="169"/>
      <c r="QMS75" s="169"/>
      <c r="QMT75" s="170"/>
      <c r="QMV75" s="164"/>
      <c r="QMW75" s="168"/>
      <c r="QMX75" s="168"/>
      <c r="QMY75" s="169"/>
      <c r="QMZ75" s="169"/>
      <c r="QNA75" s="169"/>
      <c r="QNB75" s="170"/>
      <c r="QND75" s="164"/>
      <c r="QNE75" s="168"/>
      <c r="QNF75" s="168"/>
      <c r="QNG75" s="169"/>
      <c r="QNH75" s="169"/>
      <c r="QNI75" s="169"/>
      <c r="QNJ75" s="170"/>
      <c r="QNL75" s="164"/>
      <c r="QNM75" s="168"/>
      <c r="QNN75" s="168"/>
      <c r="QNO75" s="169"/>
      <c r="QNP75" s="169"/>
      <c r="QNQ75" s="169"/>
      <c r="QNR75" s="170"/>
      <c r="QNT75" s="164"/>
      <c r="QNU75" s="168"/>
      <c r="QNV75" s="168"/>
      <c r="QNW75" s="169"/>
      <c r="QNX75" s="169"/>
      <c r="QNY75" s="169"/>
      <c r="QNZ75" s="170"/>
      <c r="QOB75" s="164"/>
      <c r="QOC75" s="168"/>
      <c r="QOD75" s="168"/>
      <c r="QOE75" s="169"/>
      <c r="QOF75" s="169"/>
      <c r="QOG75" s="169"/>
      <c r="QOH75" s="170"/>
      <c r="QOJ75" s="164"/>
      <c r="QOK75" s="168"/>
      <c r="QOL75" s="168"/>
      <c r="QOM75" s="169"/>
      <c r="QON75" s="169"/>
      <c r="QOO75" s="169"/>
      <c r="QOP75" s="170"/>
      <c r="QOR75" s="164"/>
      <c r="QOS75" s="168"/>
      <c r="QOT75" s="168"/>
      <c r="QOU75" s="169"/>
      <c r="QOV75" s="169"/>
      <c r="QOW75" s="169"/>
      <c r="QOX75" s="170"/>
      <c r="QOZ75" s="164"/>
      <c r="QPA75" s="168"/>
      <c r="QPB75" s="168"/>
      <c r="QPC75" s="169"/>
      <c r="QPD75" s="169"/>
      <c r="QPE75" s="169"/>
      <c r="QPF75" s="170"/>
      <c r="QPH75" s="164"/>
      <c r="QPI75" s="168"/>
      <c r="QPJ75" s="168"/>
      <c r="QPK75" s="169"/>
      <c r="QPL75" s="169"/>
      <c r="QPM75" s="169"/>
      <c r="QPN75" s="170"/>
      <c r="QPP75" s="164"/>
      <c r="QPQ75" s="168"/>
      <c r="QPR75" s="168"/>
      <c r="QPS75" s="169"/>
      <c r="QPT75" s="169"/>
      <c r="QPU75" s="169"/>
      <c r="QPV75" s="170"/>
      <c r="QPX75" s="164"/>
      <c r="QPY75" s="168"/>
      <c r="QPZ75" s="168"/>
      <c r="QQA75" s="169"/>
      <c r="QQB75" s="169"/>
      <c r="QQC75" s="169"/>
      <c r="QQD75" s="170"/>
      <c r="QQF75" s="164"/>
      <c r="QQG75" s="168"/>
      <c r="QQH75" s="168"/>
      <c r="QQI75" s="169"/>
      <c r="QQJ75" s="169"/>
      <c r="QQK75" s="169"/>
      <c r="QQL75" s="170"/>
      <c r="QQN75" s="164"/>
      <c r="QQO75" s="168"/>
      <c r="QQP75" s="168"/>
      <c r="QQQ75" s="169"/>
      <c r="QQR75" s="169"/>
      <c r="QQS75" s="169"/>
      <c r="QQT75" s="170"/>
      <c r="QQV75" s="164"/>
      <c r="QQW75" s="168"/>
      <c r="QQX75" s="168"/>
      <c r="QQY75" s="169"/>
      <c r="QQZ75" s="169"/>
      <c r="QRA75" s="169"/>
      <c r="QRB75" s="170"/>
      <c r="QRD75" s="164"/>
      <c r="QRE75" s="168"/>
      <c r="QRF75" s="168"/>
      <c r="QRG75" s="169"/>
      <c r="QRH75" s="169"/>
      <c r="QRI75" s="169"/>
      <c r="QRJ75" s="170"/>
      <c r="QRL75" s="164"/>
      <c r="QRM75" s="168"/>
      <c r="QRN75" s="168"/>
      <c r="QRO75" s="169"/>
      <c r="QRP75" s="169"/>
      <c r="QRQ75" s="169"/>
      <c r="QRR75" s="170"/>
      <c r="QRT75" s="164"/>
      <c r="QRU75" s="168"/>
      <c r="QRV75" s="168"/>
      <c r="QRW75" s="169"/>
      <c r="QRX75" s="169"/>
      <c r="QRY75" s="169"/>
      <c r="QRZ75" s="170"/>
      <c r="QSB75" s="164"/>
      <c r="QSC75" s="168"/>
      <c r="QSD75" s="168"/>
      <c r="QSE75" s="169"/>
      <c r="QSF75" s="169"/>
      <c r="QSG75" s="169"/>
      <c r="QSH75" s="170"/>
      <c r="QSJ75" s="164"/>
      <c r="QSK75" s="168"/>
      <c r="QSL75" s="168"/>
      <c r="QSM75" s="169"/>
      <c r="QSN75" s="169"/>
      <c r="QSO75" s="169"/>
      <c r="QSP75" s="170"/>
      <c r="QSR75" s="164"/>
      <c r="QSS75" s="168"/>
      <c r="QST75" s="168"/>
      <c r="QSU75" s="169"/>
      <c r="QSV75" s="169"/>
      <c r="QSW75" s="169"/>
      <c r="QSX75" s="170"/>
      <c r="QSZ75" s="164"/>
      <c r="QTA75" s="168"/>
      <c r="QTB75" s="168"/>
      <c r="QTC75" s="169"/>
      <c r="QTD75" s="169"/>
      <c r="QTE75" s="169"/>
      <c r="QTF75" s="170"/>
      <c r="QTH75" s="164"/>
      <c r="QTI75" s="168"/>
      <c r="QTJ75" s="168"/>
      <c r="QTK75" s="169"/>
      <c r="QTL75" s="169"/>
      <c r="QTM75" s="169"/>
      <c r="QTN75" s="170"/>
      <c r="QTP75" s="164"/>
      <c r="QTQ75" s="168"/>
      <c r="QTR75" s="168"/>
      <c r="QTS75" s="169"/>
      <c r="QTT75" s="169"/>
      <c r="QTU75" s="169"/>
      <c r="QTV75" s="170"/>
      <c r="QTX75" s="164"/>
      <c r="QTY75" s="168"/>
      <c r="QTZ75" s="168"/>
      <c r="QUA75" s="169"/>
      <c r="QUB75" s="169"/>
      <c r="QUC75" s="169"/>
      <c r="QUD75" s="170"/>
      <c r="QUF75" s="164"/>
      <c r="QUG75" s="168"/>
      <c r="QUH75" s="168"/>
      <c r="QUI75" s="169"/>
      <c r="QUJ75" s="169"/>
      <c r="QUK75" s="169"/>
      <c r="QUL75" s="170"/>
      <c r="QUN75" s="164"/>
      <c r="QUO75" s="168"/>
      <c r="QUP75" s="168"/>
      <c r="QUQ75" s="169"/>
      <c r="QUR75" s="169"/>
      <c r="QUS75" s="169"/>
      <c r="QUT75" s="170"/>
      <c r="QUV75" s="164"/>
      <c r="QUW75" s="168"/>
      <c r="QUX75" s="168"/>
      <c r="QUY75" s="169"/>
      <c r="QUZ75" s="169"/>
      <c r="QVA75" s="169"/>
      <c r="QVB75" s="170"/>
      <c r="QVD75" s="164"/>
      <c r="QVE75" s="168"/>
      <c r="QVF75" s="168"/>
      <c r="QVG75" s="169"/>
      <c r="QVH75" s="169"/>
      <c r="QVI75" s="169"/>
      <c r="QVJ75" s="170"/>
      <c r="QVL75" s="164"/>
      <c r="QVM75" s="168"/>
      <c r="QVN75" s="168"/>
      <c r="QVO75" s="169"/>
      <c r="QVP75" s="169"/>
      <c r="QVQ75" s="169"/>
      <c r="QVR75" s="170"/>
      <c r="QVT75" s="164"/>
      <c r="QVU75" s="168"/>
      <c r="QVV75" s="168"/>
      <c r="QVW75" s="169"/>
      <c r="QVX75" s="169"/>
      <c r="QVY75" s="169"/>
      <c r="QVZ75" s="170"/>
      <c r="QWB75" s="164"/>
      <c r="QWC75" s="168"/>
      <c r="QWD75" s="168"/>
      <c r="QWE75" s="169"/>
      <c r="QWF75" s="169"/>
      <c r="QWG75" s="169"/>
      <c r="QWH75" s="170"/>
      <c r="QWJ75" s="164"/>
      <c r="QWK75" s="168"/>
      <c r="QWL75" s="168"/>
      <c r="QWM75" s="169"/>
      <c r="QWN75" s="169"/>
      <c r="QWO75" s="169"/>
      <c r="QWP75" s="170"/>
      <c r="QWR75" s="164"/>
      <c r="QWS75" s="168"/>
      <c r="QWT75" s="168"/>
      <c r="QWU75" s="169"/>
      <c r="QWV75" s="169"/>
      <c r="QWW75" s="169"/>
      <c r="QWX75" s="170"/>
      <c r="QWZ75" s="164"/>
      <c r="QXA75" s="168"/>
      <c r="QXB75" s="168"/>
      <c r="QXC75" s="169"/>
      <c r="QXD75" s="169"/>
      <c r="QXE75" s="169"/>
      <c r="QXF75" s="170"/>
      <c r="QXH75" s="164"/>
      <c r="QXI75" s="168"/>
      <c r="QXJ75" s="168"/>
      <c r="QXK75" s="169"/>
      <c r="QXL75" s="169"/>
      <c r="QXM75" s="169"/>
      <c r="QXN75" s="170"/>
      <c r="QXP75" s="164"/>
      <c r="QXQ75" s="168"/>
      <c r="QXR75" s="168"/>
      <c r="QXS75" s="169"/>
      <c r="QXT75" s="169"/>
      <c r="QXU75" s="169"/>
      <c r="QXV75" s="170"/>
      <c r="QXX75" s="164"/>
      <c r="QXY75" s="168"/>
      <c r="QXZ75" s="168"/>
      <c r="QYA75" s="169"/>
      <c r="QYB75" s="169"/>
      <c r="QYC75" s="169"/>
      <c r="QYD75" s="170"/>
      <c r="QYF75" s="164"/>
      <c r="QYG75" s="168"/>
      <c r="QYH75" s="168"/>
      <c r="QYI75" s="169"/>
      <c r="QYJ75" s="169"/>
      <c r="QYK75" s="169"/>
      <c r="QYL75" s="170"/>
      <c r="QYN75" s="164"/>
      <c r="QYO75" s="168"/>
      <c r="QYP75" s="168"/>
      <c r="QYQ75" s="169"/>
      <c r="QYR75" s="169"/>
      <c r="QYS75" s="169"/>
      <c r="QYT75" s="170"/>
      <c r="QYV75" s="164"/>
      <c r="QYW75" s="168"/>
      <c r="QYX75" s="168"/>
      <c r="QYY75" s="169"/>
      <c r="QYZ75" s="169"/>
      <c r="QZA75" s="169"/>
      <c r="QZB75" s="170"/>
      <c r="QZD75" s="164"/>
      <c r="QZE75" s="168"/>
      <c r="QZF75" s="168"/>
      <c r="QZG75" s="169"/>
      <c r="QZH75" s="169"/>
      <c r="QZI75" s="169"/>
      <c r="QZJ75" s="170"/>
      <c r="QZL75" s="164"/>
      <c r="QZM75" s="168"/>
      <c r="QZN75" s="168"/>
      <c r="QZO75" s="169"/>
      <c r="QZP75" s="169"/>
      <c r="QZQ75" s="169"/>
      <c r="QZR75" s="170"/>
      <c r="QZT75" s="164"/>
      <c r="QZU75" s="168"/>
      <c r="QZV75" s="168"/>
      <c r="QZW75" s="169"/>
      <c r="QZX75" s="169"/>
      <c r="QZY75" s="169"/>
      <c r="QZZ75" s="170"/>
      <c r="RAB75" s="164"/>
      <c r="RAC75" s="168"/>
      <c r="RAD75" s="168"/>
      <c r="RAE75" s="169"/>
      <c r="RAF75" s="169"/>
      <c r="RAG75" s="169"/>
      <c r="RAH75" s="170"/>
      <c r="RAJ75" s="164"/>
      <c r="RAK75" s="168"/>
      <c r="RAL75" s="168"/>
      <c r="RAM75" s="169"/>
      <c r="RAN75" s="169"/>
      <c r="RAO75" s="169"/>
      <c r="RAP75" s="170"/>
      <c r="RAR75" s="164"/>
      <c r="RAS75" s="168"/>
      <c r="RAT75" s="168"/>
      <c r="RAU75" s="169"/>
      <c r="RAV75" s="169"/>
      <c r="RAW75" s="169"/>
      <c r="RAX75" s="170"/>
      <c r="RAZ75" s="164"/>
      <c r="RBA75" s="168"/>
      <c r="RBB75" s="168"/>
      <c r="RBC75" s="169"/>
      <c r="RBD75" s="169"/>
      <c r="RBE75" s="169"/>
      <c r="RBF75" s="170"/>
      <c r="RBH75" s="164"/>
      <c r="RBI75" s="168"/>
      <c r="RBJ75" s="168"/>
      <c r="RBK75" s="169"/>
      <c r="RBL75" s="169"/>
      <c r="RBM75" s="169"/>
      <c r="RBN75" s="170"/>
      <c r="RBP75" s="164"/>
      <c r="RBQ75" s="168"/>
      <c r="RBR75" s="168"/>
      <c r="RBS75" s="169"/>
      <c r="RBT75" s="169"/>
      <c r="RBU75" s="169"/>
      <c r="RBV75" s="170"/>
      <c r="RBX75" s="164"/>
      <c r="RBY75" s="168"/>
      <c r="RBZ75" s="168"/>
      <c r="RCA75" s="169"/>
      <c r="RCB75" s="169"/>
      <c r="RCC75" s="169"/>
      <c r="RCD75" s="170"/>
      <c r="RCF75" s="164"/>
      <c r="RCG75" s="168"/>
      <c r="RCH75" s="168"/>
      <c r="RCI75" s="169"/>
      <c r="RCJ75" s="169"/>
      <c r="RCK75" s="169"/>
      <c r="RCL75" s="170"/>
      <c r="RCN75" s="164"/>
      <c r="RCO75" s="168"/>
      <c r="RCP75" s="168"/>
      <c r="RCQ75" s="169"/>
      <c r="RCR75" s="169"/>
      <c r="RCS75" s="169"/>
      <c r="RCT75" s="170"/>
      <c r="RCV75" s="164"/>
      <c r="RCW75" s="168"/>
      <c r="RCX75" s="168"/>
      <c r="RCY75" s="169"/>
      <c r="RCZ75" s="169"/>
      <c r="RDA75" s="169"/>
      <c r="RDB75" s="170"/>
      <c r="RDD75" s="164"/>
      <c r="RDE75" s="168"/>
      <c r="RDF75" s="168"/>
      <c r="RDG75" s="169"/>
      <c r="RDH75" s="169"/>
      <c r="RDI75" s="169"/>
      <c r="RDJ75" s="170"/>
      <c r="RDL75" s="164"/>
      <c r="RDM75" s="168"/>
      <c r="RDN75" s="168"/>
      <c r="RDO75" s="169"/>
      <c r="RDP75" s="169"/>
      <c r="RDQ75" s="169"/>
      <c r="RDR75" s="170"/>
      <c r="RDT75" s="164"/>
      <c r="RDU75" s="168"/>
      <c r="RDV75" s="168"/>
      <c r="RDW75" s="169"/>
      <c r="RDX75" s="169"/>
      <c r="RDY75" s="169"/>
      <c r="RDZ75" s="170"/>
      <c r="REB75" s="164"/>
      <c r="REC75" s="168"/>
      <c r="RED75" s="168"/>
      <c r="REE75" s="169"/>
      <c r="REF75" s="169"/>
      <c r="REG75" s="169"/>
      <c r="REH75" s="170"/>
      <c r="REJ75" s="164"/>
      <c r="REK75" s="168"/>
      <c r="REL75" s="168"/>
      <c r="REM75" s="169"/>
      <c r="REN75" s="169"/>
      <c r="REO75" s="169"/>
      <c r="REP75" s="170"/>
      <c r="RER75" s="164"/>
      <c r="RES75" s="168"/>
      <c r="RET75" s="168"/>
      <c r="REU75" s="169"/>
      <c r="REV75" s="169"/>
      <c r="REW75" s="169"/>
      <c r="REX75" s="170"/>
      <c r="REZ75" s="164"/>
      <c r="RFA75" s="168"/>
      <c r="RFB75" s="168"/>
      <c r="RFC75" s="169"/>
      <c r="RFD75" s="169"/>
      <c r="RFE75" s="169"/>
      <c r="RFF75" s="170"/>
      <c r="RFH75" s="164"/>
      <c r="RFI75" s="168"/>
      <c r="RFJ75" s="168"/>
      <c r="RFK75" s="169"/>
      <c r="RFL75" s="169"/>
      <c r="RFM75" s="169"/>
      <c r="RFN75" s="170"/>
      <c r="RFP75" s="164"/>
      <c r="RFQ75" s="168"/>
      <c r="RFR75" s="168"/>
      <c r="RFS75" s="169"/>
      <c r="RFT75" s="169"/>
      <c r="RFU75" s="169"/>
      <c r="RFV75" s="170"/>
      <c r="RFX75" s="164"/>
      <c r="RFY75" s="168"/>
      <c r="RFZ75" s="168"/>
      <c r="RGA75" s="169"/>
      <c r="RGB75" s="169"/>
      <c r="RGC75" s="169"/>
      <c r="RGD75" s="170"/>
      <c r="RGF75" s="164"/>
      <c r="RGG75" s="168"/>
      <c r="RGH75" s="168"/>
      <c r="RGI75" s="169"/>
      <c r="RGJ75" s="169"/>
      <c r="RGK75" s="169"/>
      <c r="RGL75" s="170"/>
      <c r="RGN75" s="164"/>
      <c r="RGO75" s="168"/>
      <c r="RGP75" s="168"/>
      <c r="RGQ75" s="169"/>
      <c r="RGR75" s="169"/>
      <c r="RGS75" s="169"/>
      <c r="RGT75" s="170"/>
      <c r="RGV75" s="164"/>
      <c r="RGW75" s="168"/>
      <c r="RGX75" s="168"/>
      <c r="RGY75" s="169"/>
      <c r="RGZ75" s="169"/>
      <c r="RHA75" s="169"/>
      <c r="RHB75" s="170"/>
      <c r="RHD75" s="164"/>
      <c r="RHE75" s="168"/>
      <c r="RHF75" s="168"/>
      <c r="RHG75" s="169"/>
      <c r="RHH75" s="169"/>
      <c r="RHI75" s="169"/>
      <c r="RHJ75" s="170"/>
      <c r="RHL75" s="164"/>
      <c r="RHM75" s="168"/>
      <c r="RHN75" s="168"/>
      <c r="RHO75" s="169"/>
      <c r="RHP75" s="169"/>
      <c r="RHQ75" s="169"/>
      <c r="RHR75" s="170"/>
      <c r="RHT75" s="164"/>
      <c r="RHU75" s="168"/>
      <c r="RHV75" s="168"/>
      <c r="RHW75" s="169"/>
      <c r="RHX75" s="169"/>
      <c r="RHY75" s="169"/>
      <c r="RHZ75" s="170"/>
      <c r="RIB75" s="164"/>
      <c r="RIC75" s="168"/>
      <c r="RID75" s="168"/>
      <c r="RIE75" s="169"/>
      <c r="RIF75" s="169"/>
      <c r="RIG75" s="169"/>
      <c r="RIH75" s="170"/>
      <c r="RIJ75" s="164"/>
      <c r="RIK75" s="168"/>
      <c r="RIL75" s="168"/>
      <c r="RIM75" s="169"/>
      <c r="RIN75" s="169"/>
      <c r="RIO75" s="169"/>
      <c r="RIP75" s="170"/>
      <c r="RIR75" s="164"/>
      <c r="RIS75" s="168"/>
      <c r="RIT75" s="168"/>
      <c r="RIU75" s="169"/>
      <c r="RIV75" s="169"/>
      <c r="RIW75" s="169"/>
      <c r="RIX75" s="170"/>
      <c r="RIZ75" s="164"/>
      <c r="RJA75" s="168"/>
      <c r="RJB75" s="168"/>
      <c r="RJC75" s="169"/>
      <c r="RJD75" s="169"/>
      <c r="RJE75" s="169"/>
      <c r="RJF75" s="170"/>
      <c r="RJH75" s="164"/>
      <c r="RJI75" s="168"/>
      <c r="RJJ75" s="168"/>
      <c r="RJK75" s="169"/>
      <c r="RJL75" s="169"/>
      <c r="RJM75" s="169"/>
      <c r="RJN75" s="170"/>
      <c r="RJP75" s="164"/>
      <c r="RJQ75" s="168"/>
      <c r="RJR75" s="168"/>
      <c r="RJS75" s="169"/>
      <c r="RJT75" s="169"/>
      <c r="RJU75" s="169"/>
      <c r="RJV75" s="170"/>
      <c r="RJX75" s="164"/>
      <c r="RJY75" s="168"/>
      <c r="RJZ75" s="168"/>
      <c r="RKA75" s="169"/>
      <c r="RKB75" s="169"/>
      <c r="RKC75" s="169"/>
      <c r="RKD75" s="170"/>
      <c r="RKF75" s="164"/>
      <c r="RKG75" s="168"/>
      <c r="RKH75" s="168"/>
      <c r="RKI75" s="169"/>
      <c r="RKJ75" s="169"/>
      <c r="RKK75" s="169"/>
      <c r="RKL75" s="170"/>
      <c r="RKN75" s="164"/>
      <c r="RKO75" s="168"/>
      <c r="RKP75" s="168"/>
      <c r="RKQ75" s="169"/>
      <c r="RKR75" s="169"/>
      <c r="RKS75" s="169"/>
      <c r="RKT75" s="170"/>
      <c r="RKV75" s="164"/>
      <c r="RKW75" s="168"/>
      <c r="RKX75" s="168"/>
      <c r="RKY75" s="169"/>
      <c r="RKZ75" s="169"/>
      <c r="RLA75" s="169"/>
      <c r="RLB75" s="170"/>
      <c r="RLD75" s="164"/>
      <c r="RLE75" s="168"/>
      <c r="RLF75" s="168"/>
      <c r="RLG75" s="169"/>
      <c r="RLH75" s="169"/>
      <c r="RLI75" s="169"/>
      <c r="RLJ75" s="170"/>
      <c r="RLL75" s="164"/>
      <c r="RLM75" s="168"/>
      <c r="RLN75" s="168"/>
      <c r="RLO75" s="169"/>
      <c r="RLP75" s="169"/>
      <c r="RLQ75" s="169"/>
      <c r="RLR75" s="170"/>
      <c r="RLT75" s="164"/>
      <c r="RLU75" s="168"/>
      <c r="RLV75" s="168"/>
      <c r="RLW75" s="169"/>
      <c r="RLX75" s="169"/>
      <c r="RLY75" s="169"/>
      <c r="RLZ75" s="170"/>
      <c r="RMB75" s="164"/>
      <c r="RMC75" s="168"/>
      <c r="RMD75" s="168"/>
      <c r="RME75" s="169"/>
      <c r="RMF75" s="169"/>
      <c r="RMG75" s="169"/>
      <c r="RMH75" s="170"/>
      <c r="RMJ75" s="164"/>
      <c r="RMK75" s="168"/>
      <c r="RML75" s="168"/>
      <c r="RMM75" s="169"/>
      <c r="RMN75" s="169"/>
      <c r="RMO75" s="169"/>
      <c r="RMP75" s="170"/>
      <c r="RMR75" s="164"/>
      <c r="RMS75" s="168"/>
      <c r="RMT75" s="168"/>
      <c r="RMU75" s="169"/>
      <c r="RMV75" s="169"/>
      <c r="RMW75" s="169"/>
      <c r="RMX75" s="170"/>
      <c r="RMZ75" s="164"/>
      <c r="RNA75" s="168"/>
      <c r="RNB75" s="168"/>
      <c r="RNC75" s="169"/>
      <c r="RND75" s="169"/>
      <c r="RNE75" s="169"/>
      <c r="RNF75" s="170"/>
      <c r="RNH75" s="164"/>
      <c r="RNI75" s="168"/>
      <c r="RNJ75" s="168"/>
      <c r="RNK75" s="169"/>
      <c r="RNL75" s="169"/>
      <c r="RNM75" s="169"/>
      <c r="RNN75" s="170"/>
      <c r="RNP75" s="164"/>
      <c r="RNQ75" s="168"/>
      <c r="RNR75" s="168"/>
      <c r="RNS75" s="169"/>
      <c r="RNT75" s="169"/>
      <c r="RNU75" s="169"/>
      <c r="RNV75" s="170"/>
      <c r="RNX75" s="164"/>
      <c r="RNY75" s="168"/>
      <c r="RNZ75" s="168"/>
      <c r="ROA75" s="169"/>
      <c r="ROB75" s="169"/>
      <c r="ROC75" s="169"/>
      <c r="ROD75" s="170"/>
      <c r="ROF75" s="164"/>
      <c r="ROG75" s="168"/>
      <c r="ROH75" s="168"/>
      <c r="ROI75" s="169"/>
      <c r="ROJ75" s="169"/>
      <c r="ROK75" s="169"/>
      <c r="ROL75" s="170"/>
      <c r="RON75" s="164"/>
      <c r="ROO75" s="168"/>
      <c r="ROP75" s="168"/>
      <c r="ROQ75" s="169"/>
      <c r="ROR75" s="169"/>
      <c r="ROS75" s="169"/>
      <c r="ROT75" s="170"/>
      <c r="ROV75" s="164"/>
      <c r="ROW75" s="168"/>
      <c r="ROX75" s="168"/>
      <c r="ROY75" s="169"/>
      <c r="ROZ75" s="169"/>
      <c r="RPA75" s="169"/>
      <c r="RPB75" s="170"/>
      <c r="RPD75" s="164"/>
      <c r="RPE75" s="168"/>
      <c r="RPF75" s="168"/>
      <c r="RPG75" s="169"/>
      <c r="RPH75" s="169"/>
      <c r="RPI75" s="169"/>
      <c r="RPJ75" s="170"/>
      <c r="RPL75" s="164"/>
      <c r="RPM75" s="168"/>
      <c r="RPN75" s="168"/>
      <c r="RPO75" s="169"/>
      <c r="RPP75" s="169"/>
      <c r="RPQ75" s="169"/>
      <c r="RPR75" s="170"/>
      <c r="RPT75" s="164"/>
      <c r="RPU75" s="168"/>
      <c r="RPV75" s="168"/>
      <c r="RPW75" s="169"/>
      <c r="RPX75" s="169"/>
      <c r="RPY75" s="169"/>
      <c r="RPZ75" s="170"/>
      <c r="RQB75" s="164"/>
      <c r="RQC75" s="168"/>
      <c r="RQD75" s="168"/>
      <c r="RQE75" s="169"/>
      <c r="RQF75" s="169"/>
      <c r="RQG75" s="169"/>
      <c r="RQH75" s="170"/>
      <c r="RQJ75" s="164"/>
      <c r="RQK75" s="168"/>
      <c r="RQL75" s="168"/>
      <c r="RQM75" s="169"/>
      <c r="RQN75" s="169"/>
      <c r="RQO75" s="169"/>
      <c r="RQP75" s="170"/>
      <c r="RQR75" s="164"/>
      <c r="RQS75" s="168"/>
      <c r="RQT75" s="168"/>
      <c r="RQU75" s="169"/>
      <c r="RQV75" s="169"/>
      <c r="RQW75" s="169"/>
      <c r="RQX75" s="170"/>
      <c r="RQZ75" s="164"/>
      <c r="RRA75" s="168"/>
      <c r="RRB75" s="168"/>
      <c r="RRC75" s="169"/>
      <c r="RRD75" s="169"/>
      <c r="RRE75" s="169"/>
      <c r="RRF75" s="170"/>
      <c r="RRH75" s="164"/>
      <c r="RRI75" s="168"/>
      <c r="RRJ75" s="168"/>
      <c r="RRK75" s="169"/>
      <c r="RRL75" s="169"/>
      <c r="RRM75" s="169"/>
      <c r="RRN75" s="170"/>
      <c r="RRP75" s="164"/>
      <c r="RRQ75" s="168"/>
      <c r="RRR75" s="168"/>
      <c r="RRS75" s="169"/>
      <c r="RRT75" s="169"/>
      <c r="RRU75" s="169"/>
      <c r="RRV75" s="170"/>
      <c r="RRX75" s="164"/>
      <c r="RRY75" s="168"/>
      <c r="RRZ75" s="168"/>
      <c r="RSA75" s="169"/>
      <c r="RSB75" s="169"/>
      <c r="RSC75" s="169"/>
      <c r="RSD75" s="170"/>
      <c r="RSF75" s="164"/>
      <c r="RSG75" s="168"/>
      <c r="RSH75" s="168"/>
      <c r="RSI75" s="169"/>
      <c r="RSJ75" s="169"/>
      <c r="RSK75" s="169"/>
      <c r="RSL75" s="170"/>
      <c r="RSN75" s="164"/>
      <c r="RSO75" s="168"/>
      <c r="RSP75" s="168"/>
      <c r="RSQ75" s="169"/>
      <c r="RSR75" s="169"/>
      <c r="RSS75" s="169"/>
      <c r="RST75" s="170"/>
      <c r="RSV75" s="164"/>
      <c r="RSW75" s="168"/>
      <c r="RSX75" s="168"/>
      <c r="RSY75" s="169"/>
      <c r="RSZ75" s="169"/>
      <c r="RTA75" s="169"/>
      <c r="RTB75" s="170"/>
      <c r="RTD75" s="164"/>
      <c r="RTE75" s="168"/>
      <c r="RTF75" s="168"/>
      <c r="RTG75" s="169"/>
      <c r="RTH75" s="169"/>
      <c r="RTI75" s="169"/>
      <c r="RTJ75" s="170"/>
      <c r="RTL75" s="164"/>
      <c r="RTM75" s="168"/>
      <c r="RTN75" s="168"/>
      <c r="RTO75" s="169"/>
      <c r="RTP75" s="169"/>
      <c r="RTQ75" s="169"/>
      <c r="RTR75" s="170"/>
      <c r="RTT75" s="164"/>
      <c r="RTU75" s="168"/>
      <c r="RTV75" s="168"/>
      <c r="RTW75" s="169"/>
      <c r="RTX75" s="169"/>
      <c r="RTY75" s="169"/>
      <c r="RTZ75" s="170"/>
      <c r="RUB75" s="164"/>
      <c r="RUC75" s="168"/>
      <c r="RUD75" s="168"/>
      <c r="RUE75" s="169"/>
      <c r="RUF75" s="169"/>
      <c r="RUG75" s="169"/>
      <c r="RUH75" s="170"/>
      <c r="RUJ75" s="164"/>
      <c r="RUK75" s="168"/>
      <c r="RUL75" s="168"/>
      <c r="RUM75" s="169"/>
      <c r="RUN75" s="169"/>
      <c r="RUO75" s="169"/>
      <c r="RUP75" s="170"/>
      <c r="RUR75" s="164"/>
      <c r="RUS75" s="168"/>
      <c r="RUT75" s="168"/>
      <c r="RUU75" s="169"/>
      <c r="RUV75" s="169"/>
      <c r="RUW75" s="169"/>
      <c r="RUX75" s="170"/>
      <c r="RUZ75" s="164"/>
      <c r="RVA75" s="168"/>
      <c r="RVB75" s="168"/>
      <c r="RVC75" s="169"/>
      <c r="RVD75" s="169"/>
      <c r="RVE75" s="169"/>
      <c r="RVF75" s="170"/>
      <c r="RVH75" s="164"/>
      <c r="RVI75" s="168"/>
      <c r="RVJ75" s="168"/>
      <c r="RVK75" s="169"/>
      <c r="RVL75" s="169"/>
      <c r="RVM75" s="169"/>
      <c r="RVN75" s="170"/>
      <c r="RVP75" s="164"/>
      <c r="RVQ75" s="168"/>
      <c r="RVR75" s="168"/>
      <c r="RVS75" s="169"/>
      <c r="RVT75" s="169"/>
      <c r="RVU75" s="169"/>
      <c r="RVV75" s="170"/>
      <c r="RVX75" s="164"/>
      <c r="RVY75" s="168"/>
      <c r="RVZ75" s="168"/>
      <c r="RWA75" s="169"/>
      <c r="RWB75" s="169"/>
      <c r="RWC75" s="169"/>
      <c r="RWD75" s="170"/>
      <c r="RWF75" s="164"/>
      <c r="RWG75" s="168"/>
      <c r="RWH75" s="168"/>
      <c r="RWI75" s="169"/>
      <c r="RWJ75" s="169"/>
      <c r="RWK75" s="169"/>
      <c r="RWL75" s="170"/>
      <c r="RWN75" s="164"/>
      <c r="RWO75" s="168"/>
      <c r="RWP75" s="168"/>
      <c r="RWQ75" s="169"/>
      <c r="RWR75" s="169"/>
      <c r="RWS75" s="169"/>
      <c r="RWT75" s="170"/>
      <c r="RWV75" s="164"/>
      <c r="RWW75" s="168"/>
      <c r="RWX75" s="168"/>
      <c r="RWY75" s="169"/>
      <c r="RWZ75" s="169"/>
      <c r="RXA75" s="169"/>
      <c r="RXB75" s="170"/>
      <c r="RXD75" s="164"/>
      <c r="RXE75" s="168"/>
      <c r="RXF75" s="168"/>
      <c r="RXG75" s="169"/>
      <c r="RXH75" s="169"/>
      <c r="RXI75" s="169"/>
      <c r="RXJ75" s="170"/>
      <c r="RXL75" s="164"/>
      <c r="RXM75" s="168"/>
      <c r="RXN75" s="168"/>
      <c r="RXO75" s="169"/>
      <c r="RXP75" s="169"/>
      <c r="RXQ75" s="169"/>
      <c r="RXR75" s="170"/>
      <c r="RXT75" s="164"/>
      <c r="RXU75" s="168"/>
      <c r="RXV75" s="168"/>
      <c r="RXW75" s="169"/>
      <c r="RXX75" s="169"/>
      <c r="RXY75" s="169"/>
      <c r="RXZ75" s="170"/>
      <c r="RYB75" s="164"/>
      <c r="RYC75" s="168"/>
      <c r="RYD75" s="168"/>
      <c r="RYE75" s="169"/>
      <c r="RYF75" s="169"/>
      <c r="RYG75" s="169"/>
      <c r="RYH75" s="170"/>
      <c r="RYJ75" s="164"/>
      <c r="RYK75" s="168"/>
      <c r="RYL75" s="168"/>
      <c r="RYM75" s="169"/>
      <c r="RYN75" s="169"/>
      <c r="RYO75" s="169"/>
      <c r="RYP75" s="170"/>
      <c r="RYR75" s="164"/>
      <c r="RYS75" s="168"/>
      <c r="RYT75" s="168"/>
      <c r="RYU75" s="169"/>
      <c r="RYV75" s="169"/>
      <c r="RYW75" s="169"/>
      <c r="RYX75" s="170"/>
      <c r="RYZ75" s="164"/>
      <c r="RZA75" s="168"/>
      <c r="RZB75" s="168"/>
      <c r="RZC75" s="169"/>
      <c r="RZD75" s="169"/>
      <c r="RZE75" s="169"/>
      <c r="RZF75" s="170"/>
      <c r="RZH75" s="164"/>
      <c r="RZI75" s="168"/>
      <c r="RZJ75" s="168"/>
      <c r="RZK75" s="169"/>
      <c r="RZL75" s="169"/>
      <c r="RZM75" s="169"/>
      <c r="RZN75" s="170"/>
      <c r="RZP75" s="164"/>
      <c r="RZQ75" s="168"/>
      <c r="RZR75" s="168"/>
      <c r="RZS75" s="169"/>
      <c r="RZT75" s="169"/>
      <c r="RZU75" s="169"/>
      <c r="RZV75" s="170"/>
      <c r="RZX75" s="164"/>
      <c r="RZY75" s="168"/>
      <c r="RZZ75" s="168"/>
      <c r="SAA75" s="169"/>
      <c r="SAB75" s="169"/>
      <c r="SAC75" s="169"/>
      <c r="SAD75" s="170"/>
      <c r="SAF75" s="164"/>
      <c r="SAG75" s="168"/>
      <c r="SAH75" s="168"/>
      <c r="SAI75" s="169"/>
      <c r="SAJ75" s="169"/>
      <c r="SAK75" s="169"/>
      <c r="SAL75" s="170"/>
      <c r="SAN75" s="164"/>
      <c r="SAO75" s="168"/>
      <c r="SAP75" s="168"/>
      <c r="SAQ75" s="169"/>
      <c r="SAR75" s="169"/>
      <c r="SAS75" s="169"/>
      <c r="SAT75" s="170"/>
      <c r="SAV75" s="164"/>
      <c r="SAW75" s="168"/>
      <c r="SAX75" s="168"/>
      <c r="SAY75" s="169"/>
      <c r="SAZ75" s="169"/>
      <c r="SBA75" s="169"/>
      <c r="SBB75" s="170"/>
      <c r="SBD75" s="164"/>
      <c r="SBE75" s="168"/>
      <c r="SBF75" s="168"/>
      <c r="SBG75" s="169"/>
      <c r="SBH75" s="169"/>
      <c r="SBI75" s="169"/>
      <c r="SBJ75" s="170"/>
      <c r="SBL75" s="164"/>
      <c r="SBM75" s="168"/>
      <c r="SBN75" s="168"/>
      <c r="SBO75" s="169"/>
      <c r="SBP75" s="169"/>
      <c r="SBQ75" s="169"/>
      <c r="SBR75" s="170"/>
      <c r="SBT75" s="164"/>
      <c r="SBU75" s="168"/>
      <c r="SBV75" s="168"/>
      <c r="SBW75" s="169"/>
      <c r="SBX75" s="169"/>
      <c r="SBY75" s="169"/>
      <c r="SBZ75" s="170"/>
      <c r="SCB75" s="164"/>
      <c r="SCC75" s="168"/>
      <c r="SCD75" s="168"/>
      <c r="SCE75" s="169"/>
      <c r="SCF75" s="169"/>
      <c r="SCG75" s="169"/>
      <c r="SCH75" s="170"/>
      <c r="SCJ75" s="164"/>
      <c r="SCK75" s="168"/>
      <c r="SCL75" s="168"/>
      <c r="SCM75" s="169"/>
      <c r="SCN75" s="169"/>
      <c r="SCO75" s="169"/>
      <c r="SCP75" s="170"/>
      <c r="SCR75" s="164"/>
      <c r="SCS75" s="168"/>
      <c r="SCT75" s="168"/>
      <c r="SCU75" s="169"/>
      <c r="SCV75" s="169"/>
      <c r="SCW75" s="169"/>
      <c r="SCX75" s="170"/>
      <c r="SCZ75" s="164"/>
      <c r="SDA75" s="168"/>
      <c r="SDB75" s="168"/>
      <c r="SDC75" s="169"/>
      <c r="SDD75" s="169"/>
      <c r="SDE75" s="169"/>
      <c r="SDF75" s="170"/>
      <c r="SDH75" s="164"/>
      <c r="SDI75" s="168"/>
      <c r="SDJ75" s="168"/>
      <c r="SDK75" s="169"/>
      <c r="SDL75" s="169"/>
      <c r="SDM75" s="169"/>
      <c r="SDN75" s="170"/>
      <c r="SDP75" s="164"/>
      <c r="SDQ75" s="168"/>
      <c r="SDR75" s="168"/>
      <c r="SDS75" s="169"/>
      <c r="SDT75" s="169"/>
      <c r="SDU75" s="169"/>
      <c r="SDV75" s="170"/>
      <c r="SDX75" s="164"/>
      <c r="SDY75" s="168"/>
      <c r="SDZ75" s="168"/>
      <c r="SEA75" s="169"/>
      <c r="SEB75" s="169"/>
      <c r="SEC75" s="169"/>
      <c r="SED75" s="170"/>
      <c r="SEF75" s="164"/>
      <c r="SEG75" s="168"/>
      <c r="SEH75" s="168"/>
      <c r="SEI75" s="169"/>
      <c r="SEJ75" s="169"/>
      <c r="SEK75" s="169"/>
      <c r="SEL75" s="170"/>
      <c r="SEN75" s="164"/>
      <c r="SEO75" s="168"/>
      <c r="SEP75" s="168"/>
      <c r="SEQ75" s="169"/>
      <c r="SER75" s="169"/>
      <c r="SES75" s="169"/>
      <c r="SET75" s="170"/>
      <c r="SEV75" s="164"/>
      <c r="SEW75" s="168"/>
      <c r="SEX75" s="168"/>
      <c r="SEY75" s="169"/>
      <c r="SEZ75" s="169"/>
      <c r="SFA75" s="169"/>
      <c r="SFB75" s="170"/>
      <c r="SFD75" s="164"/>
      <c r="SFE75" s="168"/>
      <c r="SFF75" s="168"/>
      <c r="SFG75" s="169"/>
      <c r="SFH75" s="169"/>
      <c r="SFI75" s="169"/>
      <c r="SFJ75" s="170"/>
      <c r="SFL75" s="164"/>
      <c r="SFM75" s="168"/>
      <c r="SFN75" s="168"/>
      <c r="SFO75" s="169"/>
      <c r="SFP75" s="169"/>
      <c r="SFQ75" s="169"/>
      <c r="SFR75" s="170"/>
      <c r="SFT75" s="164"/>
      <c r="SFU75" s="168"/>
      <c r="SFV75" s="168"/>
      <c r="SFW75" s="169"/>
      <c r="SFX75" s="169"/>
      <c r="SFY75" s="169"/>
      <c r="SFZ75" s="170"/>
      <c r="SGB75" s="164"/>
      <c r="SGC75" s="168"/>
      <c r="SGD75" s="168"/>
      <c r="SGE75" s="169"/>
      <c r="SGF75" s="169"/>
      <c r="SGG75" s="169"/>
      <c r="SGH75" s="170"/>
      <c r="SGJ75" s="164"/>
      <c r="SGK75" s="168"/>
      <c r="SGL75" s="168"/>
      <c r="SGM75" s="169"/>
      <c r="SGN75" s="169"/>
      <c r="SGO75" s="169"/>
      <c r="SGP75" s="170"/>
      <c r="SGR75" s="164"/>
      <c r="SGS75" s="168"/>
      <c r="SGT75" s="168"/>
      <c r="SGU75" s="169"/>
      <c r="SGV75" s="169"/>
      <c r="SGW75" s="169"/>
      <c r="SGX75" s="170"/>
      <c r="SGZ75" s="164"/>
      <c r="SHA75" s="168"/>
      <c r="SHB75" s="168"/>
      <c r="SHC75" s="169"/>
      <c r="SHD75" s="169"/>
      <c r="SHE75" s="169"/>
      <c r="SHF75" s="170"/>
      <c r="SHH75" s="164"/>
      <c r="SHI75" s="168"/>
      <c r="SHJ75" s="168"/>
      <c r="SHK75" s="169"/>
      <c r="SHL75" s="169"/>
      <c r="SHM75" s="169"/>
      <c r="SHN75" s="170"/>
      <c r="SHP75" s="164"/>
      <c r="SHQ75" s="168"/>
      <c r="SHR75" s="168"/>
      <c r="SHS75" s="169"/>
      <c r="SHT75" s="169"/>
      <c r="SHU75" s="169"/>
      <c r="SHV75" s="170"/>
      <c r="SHX75" s="164"/>
      <c r="SHY75" s="168"/>
      <c r="SHZ75" s="168"/>
      <c r="SIA75" s="169"/>
      <c r="SIB75" s="169"/>
      <c r="SIC75" s="169"/>
      <c r="SID75" s="170"/>
      <c r="SIF75" s="164"/>
      <c r="SIG75" s="168"/>
      <c r="SIH75" s="168"/>
      <c r="SII75" s="169"/>
      <c r="SIJ75" s="169"/>
      <c r="SIK75" s="169"/>
      <c r="SIL75" s="170"/>
      <c r="SIN75" s="164"/>
      <c r="SIO75" s="168"/>
      <c r="SIP75" s="168"/>
      <c r="SIQ75" s="169"/>
      <c r="SIR75" s="169"/>
      <c r="SIS75" s="169"/>
      <c r="SIT75" s="170"/>
      <c r="SIV75" s="164"/>
      <c r="SIW75" s="168"/>
      <c r="SIX75" s="168"/>
      <c r="SIY75" s="169"/>
      <c r="SIZ75" s="169"/>
      <c r="SJA75" s="169"/>
      <c r="SJB75" s="170"/>
      <c r="SJD75" s="164"/>
      <c r="SJE75" s="168"/>
      <c r="SJF75" s="168"/>
      <c r="SJG75" s="169"/>
      <c r="SJH75" s="169"/>
      <c r="SJI75" s="169"/>
      <c r="SJJ75" s="170"/>
      <c r="SJL75" s="164"/>
      <c r="SJM75" s="168"/>
      <c r="SJN75" s="168"/>
      <c r="SJO75" s="169"/>
      <c r="SJP75" s="169"/>
      <c r="SJQ75" s="169"/>
      <c r="SJR75" s="170"/>
      <c r="SJT75" s="164"/>
      <c r="SJU75" s="168"/>
      <c r="SJV75" s="168"/>
      <c r="SJW75" s="169"/>
      <c r="SJX75" s="169"/>
      <c r="SJY75" s="169"/>
      <c r="SJZ75" s="170"/>
      <c r="SKB75" s="164"/>
      <c r="SKC75" s="168"/>
      <c r="SKD75" s="168"/>
      <c r="SKE75" s="169"/>
      <c r="SKF75" s="169"/>
      <c r="SKG75" s="169"/>
      <c r="SKH75" s="170"/>
      <c r="SKJ75" s="164"/>
      <c r="SKK75" s="168"/>
      <c r="SKL75" s="168"/>
      <c r="SKM75" s="169"/>
      <c r="SKN75" s="169"/>
      <c r="SKO75" s="169"/>
      <c r="SKP75" s="170"/>
      <c r="SKR75" s="164"/>
      <c r="SKS75" s="168"/>
      <c r="SKT75" s="168"/>
      <c r="SKU75" s="169"/>
      <c r="SKV75" s="169"/>
      <c r="SKW75" s="169"/>
      <c r="SKX75" s="170"/>
      <c r="SKZ75" s="164"/>
      <c r="SLA75" s="168"/>
      <c r="SLB75" s="168"/>
      <c r="SLC75" s="169"/>
      <c r="SLD75" s="169"/>
      <c r="SLE75" s="169"/>
      <c r="SLF75" s="170"/>
      <c r="SLH75" s="164"/>
      <c r="SLI75" s="168"/>
      <c r="SLJ75" s="168"/>
      <c r="SLK75" s="169"/>
      <c r="SLL75" s="169"/>
      <c r="SLM75" s="169"/>
      <c r="SLN75" s="170"/>
      <c r="SLP75" s="164"/>
      <c r="SLQ75" s="168"/>
      <c r="SLR75" s="168"/>
      <c r="SLS75" s="169"/>
      <c r="SLT75" s="169"/>
      <c r="SLU75" s="169"/>
      <c r="SLV75" s="170"/>
      <c r="SLX75" s="164"/>
      <c r="SLY75" s="168"/>
      <c r="SLZ75" s="168"/>
      <c r="SMA75" s="169"/>
      <c r="SMB75" s="169"/>
      <c r="SMC75" s="169"/>
      <c r="SMD75" s="170"/>
      <c r="SMF75" s="164"/>
      <c r="SMG75" s="168"/>
      <c r="SMH75" s="168"/>
      <c r="SMI75" s="169"/>
      <c r="SMJ75" s="169"/>
      <c r="SMK75" s="169"/>
      <c r="SML75" s="170"/>
      <c r="SMN75" s="164"/>
      <c r="SMO75" s="168"/>
      <c r="SMP75" s="168"/>
      <c r="SMQ75" s="169"/>
      <c r="SMR75" s="169"/>
      <c r="SMS75" s="169"/>
      <c r="SMT75" s="170"/>
      <c r="SMV75" s="164"/>
      <c r="SMW75" s="168"/>
      <c r="SMX75" s="168"/>
      <c r="SMY75" s="169"/>
      <c r="SMZ75" s="169"/>
      <c r="SNA75" s="169"/>
      <c r="SNB75" s="170"/>
      <c r="SND75" s="164"/>
      <c r="SNE75" s="168"/>
      <c r="SNF75" s="168"/>
      <c r="SNG75" s="169"/>
      <c r="SNH75" s="169"/>
      <c r="SNI75" s="169"/>
      <c r="SNJ75" s="170"/>
      <c r="SNL75" s="164"/>
      <c r="SNM75" s="168"/>
      <c r="SNN75" s="168"/>
      <c r="SNO75" s="169"/>
      <c r="SNP75" s="169"/>
      <c r="SNQ75" s="169"/>
      <c r="SNR75" s="170"/>
      <c r="SNT75" s="164"/>
      <c r="SNU75" s="168"/>
      <c r="SNV75" s="168"/>
      <c r="SNW75" s="169"/>
      <c r="SNX75" s="169"/>
      <c r="SNY75" s="169"/>
      <c r="SNZ75" s="170"/>
      <c r="SOB75" s="164"/>
      <c r="SOC75" s="168"/>
      <c r="SOD75" s="168"/>
      <c r="SOE75" s="169"/>
      <c r="SOF75" s="169"/>
      <c r="SOG75" s="169"/>
      <c r="SOH75" s="170"/>
      <c r="SOJ75" s="164"/>
      <c r="SOK75" s="168"/>
      <c r="SOL75" s="168"/>
      <c r="SOM75" s="169"/>
      <c r="SON75" s="169"/>
      <c r="SOO75" s="169"/>
      <c r="SOP75" s="170"/>
      <c r="SOR75" s="164"/>
      <c r="SOS75" s="168"/>
      <c r="SOT75" s="168"/>
      <c r="SOU75" s="169"/>
      <c r="SOV75" s="169"/>
      <c r="SOW75" s="169"/>
      <c r="SOX75" s="170"/>
      <c r="SOZ75" s="164"/>
      <c r="SPA75" s="168"/>
      <c r="SPB75" s="168"/>
      <c r="SPC75" s="169"/>
      <c r="SPD75" s="169"/>
      <c r="SPE75" s="169"/>
      <c r="SPF75" s="170"/>
      <c r="SPH75" s="164"/>
      <c r="SPI75" s="168"/>
      <c r="SPJ75" s="168"/>
      <c r="SPK75" s="169"/>
      <c r="SPL75" s="169"/>
      <c r="SPM75" s="169"/>
      <c r="SPN75" s="170"/>
      <c r="SPP75" s="164"/>
      <c r="SPQ75" s="168"/>
      <c r="SPR75" s="168"/>
      <c r="SPS75" s="169"/>
      <c r="SPT75" s="169"/>
      <c r="SPU75" s="169"/>
      <c r="SPV75" s="170"/>
      <c r="SPX75" s="164"/>
      <c r="SPY75" s="168"/>
      <c r="SPZ75" s="168"/>
      <c r="SQA75" s="169"/>
      <c r="SQB75" s="169"/>
      <c r="SQC75" s="169"/>
      <c r="SQD75" s="170"/>
      <c r="SQF75" s="164"/>
      <c r="SQG75" s="168"/>
      <c r="SQH75" s="168"/>
      <c r="SQI75" s="169"/>
      <c r="SQJ75" s="169"/>
      <c r="SQK75" s="169"/>
      <c r="SQL75" s="170"/>
      <c r="SQN75" s="164"/>
      <c r="SQO75" s="168"/>
      <c r="SQP75" s="168"/>
      <c r="SQQ75" s="169"/>
      <c r="SQR75" s="169"/>
      <c r="SQS75" s="169"/>
      <c r="SQT75" s="170"/>
      <c r="SQV75" s="164"/>
      <c r="SQW75" s="168"/>
      <c r="SQX75" s="168"/>
      <c r="SQY75" s="169"/>
      <c r="SQZ75" s="169"/>
      <c r="SRA75" s="169"/>
      <c r="SRB75" s="170"/>
      <c r="SRD75" s="164"/>
      <c r="SRE75" s="168"/>
      <c r="SRF75" s="168"/>
      <c r="SRG75" s="169"/>
      <c r="SRH75" s="169"/>
      <c r="SRI75" s="169"/>
      <c r="SRJ75" s="170"/>
      <c r="SRL75" s="164"/>
      <c r="SRM75" s="168"/>
      <c r="SRN75" s="168"/>
      <c r="SRO75" s="169"/>
      <c r="SRP75" s="169"/>
      <c r="SRQ75" s="169"/>
      <c r="SRR75" s="170"/>
      <c r="SRT75" s="164"/>
      <c r="SRU75" s="168"/>
      <c r="SRV75" s="168"/>
      <c r="SRW75" s="169"/>
      <c r="SRX75" s="169"/>
      <c r="SRY75" s="169"/>
      <c r="SRZ75" s="170"/>
      <c r="SSB75" s="164"/>
      <c r="SSC75" s="168"/>
      <c r="SSD75" s="168"/>
      <c r="SSE75" s="169"/>
      <c r="SSF75" s="169"/>
      <c r="SSG75" s="169"/>
      <c r="SSH75" s="170"/>
      <c r="SSJ75" s="164"/>
      <c r="SSK75" s="168"/>
      <c r="SSL75" s="168"/>
      <c r="SSM75" s="169"/>
      <c r="SSN75" s="169"/>
      <c r="SSO75" s="169"/>
      <c r="SSP75" s="170"/>
      <c r="SSR75" s="164"/>
      <c r="SSS75" s="168"/>
      <c r="SST75" s="168"/>
      <c r="SSU75" s="169"/>
      <c r="SSV75" s="169"/>
      <c r="SSW75" s="169"/>
      <c r="SSX75" s="170"/>
      <c r="SSZ75" s="164"/>
      <c r="STA75" s="168"/>
      <c r="STB75" s="168"/>
      <c r="STC75" s="169"/>
      <c r="STD75" s="169"/>
      <c r="STE75" s="169"/>
      <c r="STF75" s="170"/>
      <c r="STH75" s="164"/>
      <c r="STI75" s="168"/>
      <c r="STJ75" s="168"/>
      <c r="STK75" s="169"/>
      <c r="STL75" s="169"/>
      <c r="STM75" s="169"/>
      <c r="STN75" s="170"/>
      <c r="STP75" s="164"/>
      <c r="STQ75" s="168"/>
      <c r="STR75" s="168"/>
      <c r="STS75" s="169"/>
      <c r="STT75" s="169"/>
      <c r="STU75" s="169"/>
      <c r="STV75" s="170"/>
      <c r="STX75" s="164"/>
      <c r="STY75" s="168"/>
      <c r="STZ75" s="168"/>
      <c r="SUA75" s="169"/>
      <c r="SUB75" s="169"/>
      <c r="SUC75" s="169"/>
      <c r="SUD75" s="170"/>
      <c r="SUF75" s="164"/>
      <c r="SUG75" s="168"/>
      <c r="SUH75" s="168"/>
      <c r="SUI75" s="169"/>
      <c r="SUJ75" s="169"/>
      <c r="SUK75" s="169"/>
      <c r="SUL75" s="170"/>
      <c r="SUN75" s="164"/>
      <c r="SUO75" s="168"/>
      <c r="SUP75" s="168"/>
      <c r="SUQ75" s="169"/>
      <c r="SUR75" s="169"/>
      <c r="SUS75" s="169"/>
      <c r="SUT75" s="170"/>
      <c r="SUV75" s="164"/>
      <c r="SUW75" s="168"/>
      <c r="SUX75" s="168"/>
      <c r="SUY75" s="169"/>
      <c r="SUZ75" s="169"/>
      <c r="SVA75" s="169"/>
      <c r="SVB75" s="170"/>
      <c r="SVD75" s="164"/>
      <c r="SVE75" s="168"/>
      <c r="SVF75" s="168"/>
      <c r="SVG75" s="169"/>
      <c r="SVH75" s="169"/>
      <c r="SVI75" s="169"/>
      <c r="SVJ75" s="170"/>
      <c r="SVL75" s="164"/>
      <c r="SVM75" s="168"/>
      <c r="SVN75" s="168"/>
      <c r="SVO75" s="169"/>
      <c r="SVP75" s="169"/>
      <c r="SVQ75" s="169"/>
      <c r="SVR75" s="170"/>
      <c r="SVT75" s="164"/>
      <c r="SVU75" s="168"/>
      <c r="SVV75" s="168"/>
      <c r="SVW75" s="169"/>
      <c r="SVX75" s="169"/>
      <c r="SVY75" s="169"/>
      <c r="SVZ75" s="170"/>
      <c r="SWB75" s="164"/>
      <c r="SWC75" s="168"/>
      <c r="SWD75" s="168"/>
      <c r="SWE75" s="169"/>
      <c r="SWF75" s="169"/>
      <c r="SWG75" s="169"/>
      <c r="SWH75" s="170"/>
      <c r="SWJ75" s="164"/>
      <c r="SWK75" s="168"/>
      <c r="SWL75" s="168"/>
      <c r="SWM75" s="169"/>
      <c r="SWN75" s="169"/>
      <c r="SWO75" s="169"/>
      <c r="SWP75" s="170"/>
      <c r="SWR75" s="164"/>
      <c r="SWS75" s="168"/>
      <c r="SWT75" s="168"/>
      <c r="SWU75" s="169"/>
      <c r="SWV75" s="169"/>
      <c r="SWW75" s="169"/>
      <c r="SWX75" s="170"/>
      <c r="SWZ75" s="164"/>
      <c r="SXA75" s="168"/>
      <c r="SXB75" s="168"/>
      <c r="SXC75" s="169"/>
      <c r="SXD75" s="169"/>
      <c r="SXE75" s="169"/>
      <c r="SXF75" s="170"/>
      <c r="SXH75" s="164"/>
      <c r="SXI75" s="168"/>
      <c r="SXJ75" s="168"/>
      <c r="SXK75" s="169"/>
      <c r="SXL75" s="169"/>
      <c r="SXM75" s="169"/>
      <c r="SXN75" s="170"/>
      <c r="SXP75" s="164"/>
      <c r="SXQ75" s="168"/>
      <c r="SXR75" s="168"/>
      <c r="SXS75" s="169"/>
      <c r="SXT75" s="169"/>
      <c r="SXU75" s="169"/>
      <c r="SXV75" s="170"/>
      <c r="SXX75" s="164"/>
      <c r="SXY75" s="168"/>
      <c r="SXZ75" s="168"/>
      <c r="SYA75" s="169"/>
      <c r="SYB75" s="169"/>
      <c r="SYC75" s="169"/>
      <c r="SYD75" s="170"/>
      <c r="SYF75" s="164"/>
      <c r="SYG75" s="168"/>
      <c r="SYH75" s="168"/>
      <c r="SYI75" s="169"/>
      <c r="SYJ75" s="169"/>
      <c r="SYK75" s="169"/>
      <c r="SYL75" s="170"/>
      <c r="SYN75" s="164"/>
      <c r="SYO75" s="168"/>
      <c r="SYP75" s="168"/>
      <c r="SYQ75" s="169"/>
      <c r="SYR75" s="169"/>
      <c r="SYS75" s="169"/>
      <c r="SYT75" s="170"/>
      <c r="SYV75" s="164"/>
      <c r="SYW75" s="168"/>
      <c r="SYX75" s="168"/>
      <c r="SYY75" s="169"/>
      <c r="SYZ75" s="169"/>
      <c r="SZA75" s="169"/>
      <c r="SZB75" s="170"/>
      <c r="SZD75" s="164"/>
      <c r="SZE75" s="168"/>
      <c r="SZF75" s="168"/>
      <c r="SZG75" s="169"/>
      <c r="SZH75" s="169"/>
      <c r="SZI75" s="169"/>
      <c r="SZJ75" s="170"/>
      <c r="SZL75" s="164"/>
      <c r="SZM75" s="168"/>
      <c r="SZN75" s="168"/>
      <c r="SZO75" s="169"/>
      <c r="SZP75" s="169"/>
      <c r="SZQ75" s="169"/>
      <c r="SZR75" s="170"/>
      <c r="SZT75" s="164"/>
      <c r="SZU75" s="168"/>
      <c r="SZV75" s="168"/>
      <c r="SZW75" s="169"/>
      <c r="SZX75" s="169"/>
      <c r="SZY75" s="169"/>
      <c r="SZZ75" s="170"/>
      <c r="TAB75" s="164"/>
      <c r="TAC75" s="168"/>
      <c r="TAD75" s="168"/>
      <c r="TAE75" s="169"/>
      <c r="TAF75" s="169"/>
      <c r="TAG75" s="169"/>
      <c r="TAH75" s="170"/>
      <c r="TAJ75" s="164"/>
      <c r="TAK75" s="168"/>
      <c r="TAL75" s="168"/>
      <c r="TAM75" s="169"/>
      <c r="TAN75" s="169"/>
      <c r="TAO75" s="169"/>
      <c r="TAP75" s="170"/>
      <c r="TAR75" s="164"/>
      <c r="TAS75" s="168"/>
      <c r="TAT75" s="168"/>
      <c r="TAU75" s="169"/>
      <c r="TAV75" s="169"/>
      <c r="TAW75" s="169"/>
      <c r="TAX75" s="170"/>
      <c r="TAZ75" s="164"/>
      <c r="TBA75" s="168"/>
      <c r="TBB75" s="168"/>
      <c r="TBC75" s="169"/>
      <c r="TBD75" s="169"/>
      <c r="TBE75" s="169"/>
      <c r="TBF75" s="170"/>
      <c r="TBH75" s="164"/>
      <c r="TBI75" s="168"/>
      <c r="TBJ75" s="168"/>
      <c r="TBK75" s="169"/>
      <c r="TBL75" s="169"/>
      <c r="TBM75" s="169"/>
      <c r="TBN75" s="170"/>
      <c r="TBP75" s="164"/>
      <c r="TBQ75" s="168"/>
      <c r="TBR75" s="168"/>
      <c r="TBS75" s="169"/>
      <c r="TBT75" s="169"/>
      <c r="TBU75" s="169"/>
      <c r="TBV75" s="170"/>
      <c r="TBX75" s="164"/>
      <c r="TBY75" s="168"/>
      <c r="TBZ75" s="168"/>
      <c r="TCA75" s="169"/>
      <c r="TCB75" s="169"/>
      <c r="TCC75" s="169"/>
      <c r="TCD75" s="170"/>
      <c r="TCF75" s="164"/>
      <c r="TCG75" s="168"/>
      <c r="TCH75" s="168"/>
      <c r="TCI75" s="169"/>
      <c r="TCJ75" s="169"/>
      <c r="TCK75" s="169"/>
      <c r="TCL75" s="170"/>
      <c r="TCN75" s="164"/>
      <c r="TCO75" s="168"/>
      <c r="TCP75" s="168"/>
      <c r="TCQ75" s="169"/>
      <c r="TCR75" s="169"/>
      <c r="TCS75" s="169"/>
      <c r="TCT75" s="170"/>
      <c r="TCV75" s="164"/>
      <c r="TCW75" s="168"/>
      <c r="TCX75" s="168"/>
      <c r="TCY75" s="169"/>
      <c r="TCZ75" s="169"/>
      <c r="TDA75" s="169"/>
      <c r="TDB75" s="170"/>
      <c r="TDD75" s="164"/>
      <c r="TDE75" s="168"/>
      <c r="TDF75" s="168"/>
      <c r="TDG75" s="169"/>
      <c r="TDH75" s="169"/>
      <c r="TDI75" s="169"/>
      <c r="TDJ75" s="170"/>
      <c r="TDL75" s="164"/>
      <c r="TDM75" s="168"/>
      <c r="TDN75" s="168"/>
      <c r="TDO75" s="169"/>
      <c r="TDP75" s="169"/>
      <c r="TDQ75" s="169"/>
      <c r="TDR75" s="170"/>
      <c r="TDT75" s="164"/>
      <c r="TDU75" s="168"/>
      <c r="TDV75" s="168"/>
      <c r="TDW75" s="169"/>
      <c r="TDX75" s="169"/>
      <c r="TDY75" s="169"/>
      <c r="TDZ75" s="170"/>
      <c r="TEB75" s="164"/>
      <c r="TEC75" s="168"/>
      <c r="TED75" s="168"/>
      <c r="TEE75" s="169"/>
      <c r="TEF75" s="169"/>
      <c r="TEG75" s="169"/>
      <c r="TEH75" s="170"/>
      <c r="TEJ75" s="164"/>
      <c r="TEK75" s="168"/>
      <c r="TEL75" s="168"/>
      <c r="TEM75" s="169"/>
      <c r="TEN75" s="169"/>
      <c r="TEO75" s="169"/>
      <c r="TEP75" s="170"/>
      <c r="TER75" s="164"/>
      <c r="TES75" s="168"/>
      <c r="TET75" s="168"/>
      <c r="TEU75" s="169"/>
      <c r="TEV75" s="169"/>
      <c r="TEW75" s="169"/>
      <c r="TEX75" s="170"/>
      <c r="TEZ75" s="164"/>
      <c r="TFA75" s="168"/>
      <c r="TFB75" s="168"/>
      <c r="TFC75" s="169"/>
      <c r="TFD75" s="169"/>
      <c r="TFE75" s="169"/>
      <c r="TFF75" s="170"/>
      <c r="TFH75" s="164"/>
      <c r="TFI75" s="168"/>
      <c r="TFJ75" s="168"/>
      <c r="TFK75" s="169"/>
      <c r="TFL75" s="169"/>
      <c r="TFM75" s="169"/>
      <c r="TFN75" s="170"/>
      <c r="TFP75" s="164"/>
      <c r="TFQ75" s="168"/>
      <c r="TFR75" s="168"/>
      <c r="TFS75" s="169"/>
      <c r="TFT75" s="169"/>
      <c r="TFU75" s="169"/>
      <c r="TFV75" s="170"/>
      <c r="TFX75" s="164"/>
      <c r="TFY75" s="168"/>
      <c r="TFZ75" s="168"/>
      <c r="TGA75" s="169"/>
      <c r="TGB75" s="169"/>
      <c r="TGC75" s="169"/>
      <c r="TGD75" s="170"/>
      <c r="TGF75" s="164"/>
      <c r="TGG75" s="168"/>
      <c r="TGH75" s="168"/>
      <c r="TGI75" s="169"/>
      <c r="TGJ75" s="169"/>
      <c r="TGK75" s="169"/>
      <c r="TGL75" s="170"/>
      <c r="TGN75" s="164"/>
      <c r="TGO75" s="168"/>
      <c r="TGP75" s="168"/>
      <c r="TGQ75" s="169"/>
      <c r="TGR75" s="169"/>
      <c r="TGS75" s="169"/>
      <c r="TGT75" s="170"/>
      <c r="TGV75" s="164"/>
      <c r="TGW75" s="168"/>
      <c r="TGX75" s="168"/>
      <c r="TGY75" s="169"/>
      <c r="TGZ75" s="169"/>
      <c r="THA75" s="169"/>
      <c r="THB75" s="170"/>
      <c r="THD75" s="164"/>
      <c r="THE75" s="168"/>
      <c r="THF75" s="168"/>
      <c r="THG75" s="169"/>
      <c r="THH75" s="169"/>
      <c r="THI75" s="169"/>
      <c r="THJ75" s="170"/>
      <c r="THL75" s="164"/>
      <c r="THM75" s="168"/>
      <c r="THN75" s="168"/>
      <c r="THO75" s="169"/>
      <c r="THP75" s="169"/>
      <c r="THQ75" s="169"/>
      <c r="THR75" s="170"/>
      <c r="THT75" s="164"/>
      <c r="THU75" s="168"/>
      <c r="THV75" s="168"/>
      <c r="THW75" s="169"/>
      <c r="THX75" s="169"/>
      <c r="THY75" s="169"/>
      <c r="THZ75" s="170"/>
      <c r="TIB75" s="164"/>
      <c r="TIC75" s="168"/>
      <c r="TID75" s="168"/>
      <c r="TIE75" s="169"/>
      <c r="TIF75" s="169"/>
      <c r="TIG75" s="169"/>
      <c r="TIH75" s="170"/>
      <c r="TIJ75" s="164"/>
      <c r="TIK75" s="168"/>
      <c r="TIL75" s="168"/>
      <c r="TIM75" s="169"/>
      <c r="TIN75" s="169"/>
      <c r="TIO75" s="169"/>
      <c r="TIP75" s="170"/>
      <c r="TIR75" s="164"/>
      <c r="TIS75" s="168"/>
      <c r="TIT75" s="168"/>
      <c r="TIU75" s="169"/>
      <c r="TIV75" s="169"/>
      <c r="TIW75" s="169"/>
      <c r="TIX75" s="170"/>
      <c r="TIZ75" s="164"/>
      <c r="TJA75" s="168"/>
      <c r="TJB75" s="168"/>
      <c r="TJC75" s="169"/>
      <c r="TJD75" s="169"/>
      <c r="TJE75" s="169"/>
      <c r="TJF75" s="170"/>
      <c r="TJH75" s="164"/>
      <c r="TJI75" s="168"/>
      <c r="TJJ75" s="168"/>
      <c r="TJK75" s="169"/>
      <c r="TJL75" s="169"/>
      <c r="TJM75" s="169"/>
      <c r="TJN75" s="170"/>
      <c r="TJP75" s="164"/>
      <c r="TJQ75" s="168"/>
      <c r="TJR75" s="168"/>
      <c r="TJS75" s="169"/>
      <c r="TJT75" s="169"/>
      <c r="TJU75" s="169"/>
      <c r="TJV75" s="170"/>
      <c r="TJX75" s="164"/>
      <c r="TJY75" s="168"/>
      <c r="TJZ75" s="168"/>
      <c r="TKA75" s="169"/>
      <c r="TKB75" s="169"/>
      <c r="TKC75" s="169"/>
      <c r="TKD75" s="170"/>
      <c r="TKF75" s="164"/>
      <c r="TKG75" s="168"/>
      <c r="TKH75" s="168"/>
      <c r="TKI75" s="169"/>
      <c r="TKJ75" s="169"/>
      <c r="TKK75" s="169"/>
      <c r="TKL75" s="170"/>
      <c r="TKN75" s="164"/>
      <c r="TKO75" s="168"/>
      <c r="TKP75" s="168"/>
      <c r="TKQ75" s="169"/>
      <c r="TKR75" s="169"/>
      <c r="TKS75" s="169"/>
      <c r="TKT75" s="170"/>
      <c r="TKV75" s="164"/>
      <c r="TKW75" s="168"/>
      <c r="TKX75" s="168"/>
      <c r="TKY75" s="169"/>
      <c r="TKZ75" s="169"/>
      <c r="TLA75" s="169"/>
      <c r="TLB75" s="170"/>
      <c r="TLD75" s="164"/>
      <c r="TLE75" s="168"/>
      <c r="TLF75" s="168"/>
      <c r="TLG75" s="169"/>
      <c r="TLH75" s="169"/>
      <c r="TLI75" s="169"/>
      <c r="TLJ75" s="170"/>
      <c r="TLL75" s="164"/>
      <c r="TLM75" s="168"/>
      <c r="TLN75" s="168"/>
      <c r="TLO75" s="169"/>
      <c r="TLP75" s="169"/>
      <c r="TLQ75" s="169"/>
      <c r="TLR75" s="170"/>
      <c r="TLT75" s="164"/>
      <c r="TLU75" s="168"/>
      <c r="TLV75" s="168"/>
      <c r="TLW75" s="169"/>
      <c r="TLX75" s="169"/>
      <c r="TLY75" s="169"/>
      <c r="TLZ75" s="170"/>
      <c r="TMB75" s="164"/>
      <c r="TMC75" s="168"/>
      <c r="TMD75" s="168"/>
      <c r="TME75" s="169"/>
      <c r="TMF75" s="169"/>
      <c r="TMG75" s="169"/>
      <c r="TMH75" s="170"/>
      <c r="TMJ75" s="164"/>
      <c r="TMK75" s="168"/>
      <c r="TML75" s="168"/>
      <c r="TMM75" s="169"/>
      <c r="TMN75" s="169"/>
      <c r="TMO75" s="169"/>
      <c r="TMP75" s="170"/>
      <c r="TMR75" s="164"/>
      <c r="TMS75" s="168"/>
      <c r="TMT75" s="168"/>
      <c r="TMU75" s="169"/>
      <c r="TMV75" s="169"/>
      <c r="TMW75" s="169"/>
      <c r="TMX75" s="170"/>
      <c r="TMZ75" s="164"/>
      <c r="TNA75" s="168"/>
      <c r="TNB75" s="168"/>
      <c r="TNC75" s="169"/>
      <c r="TND75" s="169"/>
      <c r="TNE75" s="169"/>
      <c r="TNF75" s="170"/>
      <c r="TNH75" s="164"/>
      <c r="TNI75" s="168"/>
      <c r="TNJ75" s="168"/>
      <c r="TNK75" s="169"/>
      <c r="TNL75" s="169"/>
      <c r="TNM75" s="169"/>
      <c r="TNN75" s="170"/>
      <c r="TNP75" s="164"/>
      <c r="TNQ75" s="168"/>
      <c r="TNR75" s="168"/>
      <c r="TNS75" s="169"/>
      <c r="TNT75" s="169"/>
      <c r="TNU75" s="169"/>
      <c r="TNV75" s="170"/>
      <c r="TNX75" s="164"/>
      <c r="TNY75" s="168"/>
      <c r="TNZ75" s="168"/>
      <c r="TOA75" s="169"/>
      <c r="TOB75" s="169"/>
      <c r="TOC75" s="169"/>
      <c r="TOD75" s="170"/>
      <c r="TOF75" s="164"/>
      <c r="TOG75" s="168"/>
      <c r="TOH75" s="168"/>
      <c r="TOI75" s="169"/>
      <c r="TOJ75" s="169"/>
      <c r="TOK75" s="169"/>
      <c r="TOL75" s="170"/>
      <c r="TON75" s="164"/>
      <c r="TOO75" s="168"/>
      <c r="TOP75" s="168"/>
      <c r="TOQ75" s="169"/>
      <c r="TOR75" s="169"/>
      <c r="TOS75" s="169"/>
      <c r="TOT75" s="170"/>
      <c r="TOV75" s="164"/>
      <c r="TOW75" s="168"/>
      <c r="TOX75" s="168"/>
      <c r="TOY75" s="169"/>
      <c r="TOZ75" s="169"/>
      <c r="TPA75" s="169"/>
      <c r="TPB75" s="170"/>
      <c r="TPD75" s="164"/>
      <c r="TPE75" s="168"/>
      <c r="TPF75" s="168"/>
      <c r="TPG75" s="169"/>
      <c r="TPH75" s="169"/>
      <c r="TPI75" s="169"/>
      <c r="TPJ75" s="170"/>
      <c r="TPL75" s="164"/>
      <c r="TPM75" s="168"/>
      <c r="TPN75" s="168"/>
      <c r="TPO75" s="169"/>
      <c r="TPP75" s="169"/>
      <c r="TPQ75" s="169"/>
      <c r="TPR75" s="170"/>
      <c r="TPT75" s="164"/>
      <c r="TPU75" s="168"/>
      <c r="TPV75" s="168"/>
      <c r="TPW75" s="169"/>
      <c r="TPX75" s="169"/>
      <c r="TPY75" s="169"/>
      <c r="TPZ75" s="170"/>
      <c r="TQB75" s="164"/>
      <c r="TQC75" s="168"/>
      <c r="TQD75" s="168"/>
      <c r="TQE75" s="169"/>
      <c r="TQF75" s="169"/>
      <c r="TQG75" s="169"/>
      <c r="TQH75" s="170"/>
      <c r="TQJ75" s="164"/>
      <c r="TQK75" s="168"/>
      <c r="TQL75" s="168"/>
      <c r="TQM75" s="169"/>
      <c r="TQN75" s="169"/>
      <c r="TQO75" s="169"/>
      <c r="TQP75" s="170"/>
      <c r="TQR75" s="164"/>
      <c r="TQS75" s="168"/>
      <c r="TQT75" s="168"/>
      <c r="TQU75" s="169"/>
      <c r="TQV75" s="169"/>
      <c r="TQW75" s="169"/>
      <c r="TQX75" s="170"/>
      <c r="TQZ75" s="164"/>
      <c r="TRA75" s="168"/>
      <c r="TRB75" s="168"/>
      <c r="TRC75" s="169"/>
      <c r="TRD75" s="169"/>
      <c r="TRE75" s="169"/>
      <c r="TRF75" s="170"/>
      <c r="TRH75" s="164"/>
      <c r="TRI75" s="168"/>
      <c r="TRJ75" s="168"/>
      <c r="TRK75" s="169"/>
      <c r="TRL75" s="169"/>
      <c r="TRM75" s="169"/>
      <c r="TRN75" s="170"/>
      <c r="TRP75" s="164"/>
      <c r="TRQ75" s="168"/>
      <c r="TRR75" s="168"/>
      <c r="TRS75" s="169"/>
      <c r="TRT75" s="169"/>
      <c r="TRU75" s="169"/>
      <c r="TRV75" s="170"/>
      <c r="TRX75" s="164"/>
      <c r="TRY75" s="168"/>
      <c r="TRZ75" s="168"/>
      <c r="TSA75" s="169"/>
      <c r="TSB75" s="169"/>
      <c r="TSC75" s="169"/>
      <c r="TSD75" s="170"/>
      <c r="TSF75" s="164"/>
      <c r="TSG75" s="168"/>
      <c r="TSH75" s="168"/>
      <c r="TSI75" s="169"/>
      <c r="TSJ75" s="169"/>
      <c r="TSK75" s="169"/>
      <c r="TSL75" s="170"/>
      <c r="TSN75" s="164"/>
      <c r="TSO75" s="168"/>
      <c r="TSP75" s="168"/>
      <c r="TSQ75" s="169"/>
      <c r="TSR75" s="169"/>
      <c r="TSS75" s="169"/>
      <c r="TST75" s="170"/>
      <c r="TSV75" s="164"/>
      <c r="TSW75" s="168"/>
      <c r="TSX75" s="168"/>
      <c r="TSY75" s="169"/>
      <c r="TSZ75" s="169"/>
      <c r="TTA75" s="169"/>
      <c r="TTB75" s="170"/>
      <c r="TTD75" s="164"/>
      <c r="TTE75" s="168"/>
      <c r="TTF75" s="168"/>
      <c r="TTG75" s="169"/>
      <c r="TTH75" s="169"/>
      <c r="TTI75" s="169"/>
      <c r="TTJ75" s="170"/>
      <c r="TTL75" s="164"/>
      <c r="TTM75" s="168"/>
      <c r="TTN75" s="168"/>
      <c r="TTO75" s="169"/>
      <c r="TTP75" s="169"/>
      <c r="TTQ75" s="169"/>
      <c r="TTR75" s="170"/>
      <c r="TTT75" s="164"/>
      <c r="TTU75" s="168"/>
      <c r="TTV75" s="168"/>
      <c r="TTW75" s="169"/>
      <c r="TTX75" s="169"/>
      <c r="TTY75" s="169"/>
      <c r="TTZ75" s="170"/>
      <c r="TUB75" s="164"/>
      <c r="TUC75" s="168"/>
      <c r="TUD75" s="168"/>
      <c r="TUE75" s="169"/>
      <c r="TUF75" s="169"/>
      <c r="TUG75" s="169"/>
      <c r="TUH75" s="170"/>
      <c r="TUJ75" s="164"/>
      <c r="TUK75" s="168"/>
      <c r="TUL75" s="168"/>
      <c r="TUM75" s="169"/>
      <c r="TUN75" s="169"/>
      <c r="TUO75" s="169"/>
      <c r="TUP75" s="170"/>
      <c r="TUR75" s="164"/>
      <c r="TUS75" s="168"/>
      <c r="TUT75" s="168"/>
      <c r="TUU75" s="169"/>
      <c r="TUV75" s="169"/>
      <c r="TUW75" s="169"/>
      <c r="TUX75" s="170"/>
      <c r="TUZ75" s="164"/>
      <c r="TVA75" s="168"/>
      <c r="TVB75" s="168"/>
      <c r="TVC75" s="169"/>
      <c r="TVD75" s="169"/>
      <c r="TVE75" s="169"/>
      <c r="TVF75" s="170"/>
      <c r="TVH75" s="164"/>
      <c r="TVI75" s="168"/>
      <c r="TVJ75" s="168"/>
      <c r="TVK75" s="169"/>
      <c r="TVL75" s="169"/>
      <c r="TVM75" s="169"/>
      <c r="TVN75" s="170"/>
      <c r="TVP75" s="164"/>
      <c r="TVQ75" s="168"/>
      <c r="TVR75" s="168"/>
      <c r="TVS75" s="169"/>
      <c r="TVT75" s="169"/>
      <c r="TVU75" s="169"/>
      <c r="TVV75" s="170"/>
      <c r="TVX75" s="164"/>
      <c r="TVY75" s="168"/>
      <c r="TVZ75" s="168"/>
      <c r="TWA75" s="169"/>
      <c r="TWB75" s="169"/>
      <c r="TWC75" s="169"/>
      <c r="TWD75" s="170"/>
      <c r="TWF75" s="164"/>
      <c r="TWG75" s="168"/>
      <c r="TWH75" s="168"/>
      <c r="TWI75" s="169"/>
      <c r="TWJ75" s="169"/>
      <c r="TWK75" s="169"/>
      <c r="TWL75" s="170"/>
      <c r="TWN75" s="164"/>
      <c r="TWO75" s="168"/>
      <c r="TWP75" s="168"/>
      <c r="TWQ75" s="169"/>
      <c r="TWR75" s="169"/>
      <c r="TWS75" s="169"/>
      <c r="TWT75" s="170"/>
      <c r="TWV75" s="164"/>
      <c r="TWW75" s="168"/>
      <c r="TWX75" s="168"/>
      <c r="TWY75" s="169"/>
      <c r="TWZ75" s="169"/>
      <c r="TXA75" s="169"/>
      <c r="TXB75" s="170"/>
      <c r="TXD75" s="164"/>
      <c r="TXE75" s="168"/>
      <c r="TXF75" s="168"/>
      <c r="TXG75" s="169"/>
      <c r="TXH75" s="169"/>
      <c r="TXI75" s="169"/>
      <c r="TXJ75" s="170"/>
      <c r="TXL75" s="164"/>
      <c r="TXM75" s="168"/>
      <c r="TXN75" s="168"/>
      <c r="TXO75" s="169"/>
      <c r="TXP75" s="169"/>
      <c r="TXQ75" s="169"/>
      <c r="TXR75" s="170"/>
      <c r="TXT75" s="164"/>
      <c r="TXU75" s="168"/>
      <c r="TXV75" s="168"/>
      <c r="TXW75" s="169"/>
      <c r="TXX75" s="169"/>
      <c r="TXY75" s="169"/>
      <c r="TXZ75" s="170"/>
      <c r="TYB75" s="164"/>
      <c r="TYC75" s="168"/>
      <c r="TYD75" s="168"/>
      <c r="TYE75" s="169"/>
      <c r="TYF75" s="169"/>
      <c r="TYG75" s="169"/>
      <c r="TYH75" s="170"/>
      <c r="TYJ75" s="164"/>
      <c r="TYK75" s="168"/>
      <c r="TYL75" s="168"/>
      <c r="TYM75" s="169"/>
      <c r="TYN75" s="169"/>
      <c r="TYO75" s="169"/>
      <c r="TYP75" s="170"/>
      <c r="TYR75" s="164"/>
      <c r="TYS75" s="168"/>
      <c r="TYT75" s="168"/>
      <c r="TYU75" s="169"/>
      <c r="TYV75" s="169"/>
      <c r="TYW75" s="169"/>
      <c r="TYX75" s="170"/>
      <c r="TYZ75" s="164"/>
      <c r="TZA75" s="168"/>
      <c r="TZB75" s="168"/>
      <c r="TZC75" s="169"/>
      <c r="TZD75" s="169"/>
      <c r="TZE75" s="169"/>
      <c r="TZF75" s="170"/>
      <c r="TZH75" s="164"/>
      <c r="TZI75" s="168"/>
      <c r="TZJ75" s="168"/>
      <c r="TZK75" s="169"/>
      <c r="TZL75" s="169"/>
      <c r="TZM75" s="169"/>
      <c r="TZN75" s="170"/>
      <c r="TZP75" s="164"/>
      <c r="TZQ75" s="168"/>
      <c r="TZR75" s="168"/>
      <c r="TZS75" s="169"/>
      <c r="TZT75" s="169"/>
      <c r="TZU75" s="169"/>
      <c r="TZV75" s="170"/>
      <c r="TZX75" s="164"/>
      <c r="TZY75" s="168"/>
      <c r="TZZ75" s="168"/>
      <c r="UAA75" s="169"/>
      <c r="UAB75" s="169"/>
      <c r="UAC75" s="169"/>
      <c r="UAD75" s="170"/>
      <c r="UAF75" s="164"/>
      <c r="UAG75" s="168"/>
      <c r="UAH75" s="168"/>
      <c r="UAI75" s="169"/>
      <c r="UAJ75" s="169"/>
      <c r="UAK75" s="169"/>
      <c r="UAL75" s="170"/>
      <c r="UAN75" s="164"/>
      <c r="UAO75" s="168"/>
      <c r="UAP75" s="168"/>
      <c r="UAQ75" s="169"/>
      <c r="UAR75" s="169"/>
      <c r="UAS75" s="169"/>
      <c r="UAT75" s="170"/>
      <c r="UAV75" s="164"/>
      <c r="UAW75" s="168"/>
      <c r="UAX75" s="168"/>
      <c r="UAY75" s="169"/>
      <c r="UAZ75" s="169"/>
      <c r="UBA75" s="169"/>
      <c r="UBB75" s="170"/>
      <c r="UBD75" s="164"/>
      <c r="UBE75" s="168"/>
      <c r="UBF75" s="168"/>
      <c r="UBG75" s="169"/>
      <c r="UBH75" s="169"/>
      <c r="UBI75" s="169"/>
      <c r="UBJ75" s="170"/>
      <c r="UBL75" s="164"/>
      <c r="UBM75" s="168"/>
      <c r="UBN75" s="168"/>
      <c r="UBO75" s="169"/>
      <c r="UBP75" s="169"/>
      <c r="UBQ75" s="169"/>
      <c r="UBR75" s="170"/>
      <c r="UBT75" s="164"/>
      <c r="UBU75" s="168"/>
      <c r="UBV75" s="168"/>
      <c r="UBW75" s="169"/>
      <c r="UBX75" s="169"/>
      <c r="UBY75" s="169"/>
      <c r="UBZ75" s="170"/>
      <c r="UCB75" s="164"/>
      <c r="UCC75" s="168"/>
      <c r="UCD75" s="168"/>
      <c r="UCE75" s="169"/>
      <c r="UCF75" s="169"/>
      <c r="UCG75" s="169"/>
      <c r="UCH75" s="170"/>
      <c r="UCJ75" s="164"/>
      <c r="UCK75" s="168"/>
      <c r="UCL75" s="168"/>
      <c r="UCM75" s="169"/>
      <c r="UCN75" s="169"/>
      <c r="UCO75" s="169"/>
      <c r="UCP75" s="170"/>
      <c r="UCR75" s="164"/>
      <c r="UCS75" s="168"/>
      <c r="UCT75" s="168"/>
      <c r="UCU75" s="169"/>
      <c r="UCV75" s="169"/>
      <c r="UCW75" s="169"/>
      <c r="UCX75" s="170"/>
      <c r="UCZ75" s="164"/>
      <c r="UDA75" s="168"/>
      <c r="UDB75" s="168"/>
      <c r="UDC75" s="169"/>
      <c r="UDD75" s="169"/>
      <c r="UDE75" s="169"/>
      <c r="UDF75" s="170"/>
      <c r="UDH75" s="164"/>
      <c r="UDI75" s="168"/>
      <c r="UDJ75" s="168"/>
      <c r="UDK75" s="169"/>
      <c r="UDL75" s="169"/>
      <c r="UDM75" s="169"/>
      <c r="UDN75" s="170"/>
      <c r="UDP75" s="164"/>
      <c r="UDQ75" s="168"/>
      <c r="UDR75" s="168"/>
      <c r="UDS75" s="169"/>
      <c r="UDT75" s="169"/>
      <c r="UDU75" s="169"/>
      <c r="UDV75" s="170"/>
      <c r="UDX75" s="164"/>
      <c r="UDY75" s="168"/>
      <c r="UDZ75" s="168"/>
      <c r="UEA75" s="169"/>
      <c r="UEB75" s="169"/>
      <c r="UEC75" s="169"/>
      <c r="UED75" s="170"/>
      <c r="UEF75" s="164"/>
      <c r="UEG75" s="168"/>
      <c r="UEH75" s="168"/>
      <c r="UEI75" s="169"/>
      <c r="UEJ75" s="169"/>
      <c r="UEK75" s="169"/>
      <c r="UEL75" s="170"/>
      <c r="UEN75" s="164"/>
      <c r="UEO75" s="168"/>
      <c r="UEP75" s="168"/>
      <c r="UEQ75" s="169"/>
      <c r="UER75" s="169"/>
      <c r="UES75" s="169"/>
      <c r="UET75" s="170"/>
      <c r="UEV75" s="164"/>
      <c r="UEW75" s="168"/>
      <c r="UEX75" s="168"/>
      <c r="UEY75" s="169"/>
      <c r="UEZ75" s="169"/>
      <c r="UFA75" s="169"/>
      <c r="UFB75" s="170"/>
      <c r="UFD75" s="164"/>
      <c r="UFE75" s="168"/>
      <c r="UFF75" s="168"/>
      <c r="UFG75" s="169"/>
      <c r="UFH75" s="169"/>
      <c r="UFI75" s="169"/>
      <c r="UFJ75" s="170"/>
      <c r="UFL75" s="164"/>
      <c r="UFM75" s="168"/>
      <c r="UFN75" s="168"/>
      <c r="UFO75" s="169"/>
      <c r="UFP75" s="169"/>
      <c r="UFQ75" s="169"/>
      <c r="UFR75" s="170"/>
      <c r="UFT75" s="164"/>
      <c r="UFU75" s="168"/>
      <c r="UFV75" s="168"/>
      <c r="UFW75" s="169"/>
      <c r="UFX75" s="169"/>
      <c r="UFY75" s="169"/>
      <c r="UFZ75" s="170"/>
      <c r="UGB75" s="164"/>
      <c r="UGC75" s="168"/>
      <c r="UGD75" s="168"/>
      <c r="UGE75" s="169"/>
      <c r="UGF75" s="169"/>
      <c r="UGG75" s="169"/>
      <c r="UGH75" s="170"/>
      <c r="UGJ75" s="164"/>
      <c r="UGK75" s="168"/>
      <c r="UGL75" s="168"/>
      <c r="UGM75" s="169"/>
      <c r="UGN75" s="169"/>
      <c r="UGO75" s="169"/>
      <c r="UGP75" s="170"/>
      <c r="UGR75" s="164"/>
      <c r="UGS75" s="168"/>
      <c r="UGT75" s="168"/>
      <c r="UGU75" s="169"/>
      <c r="UGV75" s="169"/>
      <c r="UGW75" s="169"/>
      <c r="UGX75" s="170"/>
      <c r="UGZ75" s="164"/>
      <c r="UHA75" s="168"/>
      <c r="UHB75" s="168"/>
      <c r="UHC75" s="169"/>
      <c r="UHD75" s="169"/>
      <c r="UHE75" s="169"/>
      <c r="UHF75" s="170"/>
      <c r="UHH75" s="164"/>
      <c r="UHI75" s="168"/>
      <c r="UHJ75" s="168"/>
      <c r="UHK75" s="169"/>
      <c r="UHL75" s="169"/>
      <c r="UHM75" s="169"/>
      <c r="UHN75" s="170"/>
      <c r="UHP75" s="164"/>
      <c r="UHQ75" s="168"/>
      <c r="UHR75" s="168"/>
      <c r="UHS75" s="169"/>
      <c r="UHT75" s="169"/>
      <c r="UHU75" s="169"/>
      <c r="UHV75" s="170"/>
      <c r="UHX75" s="164"/>
      <c r="UHY75" s="168"/>
      <c r="UHZ75" s="168"/>
      <c r="UIA75" s="169"/>
      <c r="UIB75" s="169"/>
      <c r="UIC75" s="169"/>
      <c r="UID75" s="170"/>
      <c r="UIF75" s="164"/>
      <c r="UIG75" s="168"/>
      <c r="UIH75" s="168"/>
      <c r="UII75" s="169"/>
      <c r="UIJ75" s="169"/>
      <c r="UIK75" s="169"/>
      <c r="UIL75" s="170"/>
      <c r="UIN75" s="164"/>
      <c r="UIO75" s="168"/>
      <c r="UIP75" s="168"/>
      <c r="UIQ75" s="169"/>
      <c r="UIR75" s="169"/>
      <c r="UIS75" s="169"/>
      <c r="UIT75" s="170"/>
      <c r="UIV75" s="164"/>
      <c r="UIW75" s="168"/>
      <c r="UIX75" s="168"/>
      <c r="UIY75" s="169"/>
      <c r="UIZ75" s="169"/>
      <c r="UJA75" s="169"/>
      <c r="UJB75" s="170"/>
      <c r="UJD75" s="164"/>
      <c r="UJE75" s="168"/>
      <c r="UJF75" s="168"/>
      <c r="UJG75" s="169"/>
      <c r="UJH75" s="169"/>
      <c r="UJI75" s="169"/>
      <c r="UJJ75" s="170"/>
      <c r="UJL75" s="164"/>
      <c r="UJM75" s="168"/>
      <c r="UJN75" s="168"/>
      <c r="UJO75" s="169"/>
      <c r="UJP75" s="169"/>
      <c r="UJQ75" s="169"/>
      <c r="UJR75" s="170"/>
      <c r="UJT75" s="164"/>
      <c r="UJU75" s="168"/>
      <c r="UJV75" s="168"/>
      <c r="UJW75" s="169"/>
      <c r="UJX75" s="169"/>
      <c r="UJY75" s="169"/>
      <c r="UJZ75" s="170"/>
      <c r="UKB75" s="164"/>
      <c r="UKC75" s="168"/>
      <c r="UKD75" s="168"/>
      <c r="UKE75" s="169"/>
      <c r="UKF75" s="169"/>
      <c r="UKG75" s="169"/>
      <c r="UKH75" s="170"/>
      <c r="UKJ75" s="164"/>
      <c r="UKK75" s="168"/>
      <c r="UKL75" s="168"/>
      <c r="UKM75" s="169"/>
      <c r="UKN75" s="169"/>
      <c r="UKO75" s="169"/>
      <c r="UKP75" s="170"/>
      <c r="UKR75" s="164"/>
      <c r="UKS75" s="168"/>
      <c r="UKT75" s="168"/>
      <c r="UKU75" s="169"/>
      <c r="UKV75" s="169"/>
      <c r="UKW75" s="169"/>
      <c r="UKX75" s="170"/>
      <c r="UKZ75" s="164"/>
      <c r="ULA75" s="168"/>
      <c r="ULB75" s="168"/>
      <c r="ULC75" s="169"/>
      <c r="ULD75" s="169"/>
      <c r="ULE75" s="169"/>
      <c r="ULF75" s="170"/>
      <c r="ULH75" s="164"/>
      <c r="ULI75" s="168"/>
      <c r="ULJ75" s="168"/>
      <c r="ULK75" s="169"/>
      <c r="ULL75" s="169"/>
      <c r="ULM75" s="169"/>
      <c r="ULN75" s="170"/>
      <c r="ULP75" s="164"/>
      <c r="ULQ75" s="168"/>
      <c r="ULR75" s="168"/>
      <c r="ULS75" s="169"/>
      <c r="ULT75" s="169"/>
      <c r="ULU75" s="169"/>
      <c r="ULV75" s="170"/>
      <c r="ULX75" s="164"/>
      <c r="ULY75" s="168"/>
      <c r="ULZ75" s="168"/>
      <c r="UMA75" s="169"/>
      <c r="UMB75" s="169"/>
      <c r="UMC75" s="169"/>
      <c r="UMD75" s="170"/>
      <c r="UMF75" s="164"/>
      <c r="UMG75" s="168"/>
      <c r="UMH75" s="168"/>
      <c r="UMI75" s="169"/>
      <c r="UMJ75" s="169"/>
      <c r="UMK75" s="169"/>
      <c r="UML75" s="170"/>
      <c r="UMN75" s="164"/>
      <c r="UMO75" s="168"/>
      <c r="UMP75" s="168"/>
      <c r="UMQ75" s="169"/>
      <c r="UMR75" s="169"/>
      <c r="UMS75" s="169"/>
      <c r="UMT75" s="170"/>
      <c r="UMV75" s="164"/>
      <c r="UMW75" s="168"/>
      <c r="UMX75" s="168"/>
      <c r="UMY75" s="169"/>
      <c r="UMZ75" s="169"/>
      <c r="UNA75" s="169"/>
      <c r="UNB75" s="170"/>
      <c r="UND75" s="164"/>
      <c r="UNE75" s="168"/>
      <c r="UNF75" s="168"/>
      <c r="UNG75" s="169"/>
      <c r="UNH75" s="169"/>
      <c r="UNI75" s="169"/>
      <c r="UNJ75" s="170"/>
      <c r="UNL75" s="164"/>
      <c r="UNM75" s="168"/>
      <c r="UNN75" s="168"/>
      <c r="UNO75" s="169"/>
      <c r="UNP75" s="169"/>
      <c r="UNQ75" s="169"/>
      <c r="UNR75" s="170"/>
      <c r="UNT75" s="164"/>
      <c r="UNU75" s="168"/>
      <c r="UNV75" s="168"/>
      <c r="UNW75" s="169"/>
      <c r="UNX75" s="169"/>
      <c r="UNY75" s="169"/>
      <c r="UNZ75" s="170"/>
      <c r="UOB75" s="164"/>
      <c r="UOC75" s="168"/>
      <c r="UOD75" s="168"/>
      <c r="UOE75" s="169"/>
      <c r="UOF75" s="169"/>
      <c r="UOG75" s="169"/>
      <c r="UOH75" s="170"/>
      <c r="UOJ75" s="164"/>
      <c r="UOK75" s="168"/>
      <c r="UOL75" s="168"/>
      <c r="UOM75" s="169"/>
      <c r="UON75" s="169"/>
      <c r="UOO75" s="169"/>
      <c r="UOP75" s="170"/>
      <c r="UOR75" s="164"/>
      <c r="UOS75" s="168"/>
      <c r="UOT75" s="168"/>
      <c r="UOU75" s="169"/>
      <c r="UOV75" s="169"/>
      <c r="UOW75" s="169"/>
      <c r="UOX75" s="170"/>
      <c r="UOZ75" s="164"/>
      <c r="UPA75" s="168"/>
      <c r="UPB75" s="168"/>
      <c r="UPC75" s="169"/>
      <c r="UPD75" s="169"/>
      <c r="UPE75" s="169"/>
      <c r="UPF75" s="170"/>
      <c r="UPH75" s="164"/>
      <c r="UPI75" s="168"/>
      <c r="UPJ75" s="168"/>
      <c r="UPK75" s="169"/>
      <c r="UPL75" s="169"/>
      <c r="UPM75" s="169"/>
      <c r="UPN75" s="170"/>
      <c r="UPP75" s="164"/>
      <c r="UPQ75" s="168"/>
      <c r="UPR75" s="168"/>
      <c r="UPS75" s="169"/>
      <c r="UPT75" s="169"/>
      <c r="UPU75" s="169"/>
      <c r="UPV75" s="170"/>
      <c r="UPX75" s="164"/>
      <c r="UPY75" s="168"/>
      <c r="UPZ75" s="168"/>
      <c r="UQA75" s="169"/>
      <c r="UQB75" s="169"/>
      <c r="UQC75" s="169"/>
      <c r="UQD75" s="170"/>
      <c r="UQF75" s="164"/>
      <c r="UQG75" s="168"/>
      <c r="UQH75" s="168"/>
      <c r="UQI75" s="169"/>
      <c r="UQJ75" s="169"/>
      <c r="UQK75" s="169"/>
      <c r="UQL75" s="170"/>
      <c r="UQN75" s="164"/>
      <c r="UQO75" s="168"/>
      <c r="UQP75" s="168"/>
      <c r="UQQ75" s="169"/>
      <c r="UQR75" s="169"/>
      <c r="UQS75" s="169"/>
      <c r="UQT75" s="170"/>
      <c r="UQV75" s="164"/>
      <c r="UQW75" s="168"/>
      <c r="UQX75" s="168"/>
      <c r="UQY75" s="169"/>
      <c r="UQZ75" s="169"/>
      <c r="URA75" s="169"/>
      <c r="URB75" s="170"/>
      <c r="URD75" s="164"/>
      <c r="URE75" s="168"/>
      <c r="URF75" s="168"/>
      <c r="URG75" s="169"/>
      <c r="URH75" s="169"/>
      <c r="URI75" s="169"/>
      <c r="URJ75" s="170"/>
      <c r="URL75" s="164"/>
      <c r="URM75" s="168"/>
      <c r="URN75" s="168"/>
      <c r="URO75" s="169"/>
      <c r="URP75" s="169"/>
      <c r="URQ75" s="169"/>
      <c r="URR75" s="170"/>
      <c r="URT75" s="164"/>
      <c r="URU75" s="168"/>
      <c r="URV75" s="168"/>
      <c r="URW75" s="169"/>
      <c r="URX75" s="169"/>
      <c r="URY75" s="169"/>
      <c r="URZ75" s="170"/>
      <c r="USB75" s="164"/>
      <c r="USC75" s="168"/>
      <c r="USD75" s="168"/>
      <c r="USE75" s="169"/>
      <c r="USF75" s="169"/>
      <c r="USG75" s="169"/>
      <c r="USH75" s="170"/>
      <c r="USJ75" s="164"/>
      <c r="USK75" s="168"/>
      <c r="USL75" s="168"/>
      <c r="USM75" s="169"/>
      <c r="USN75" s="169"/>
      <c r="USO75" s="169"/>
      <c r="USP75" s="170"/>
      <c r="USR75" s="164"/>
      <c r="USS75" s="168"/>
      <c r="UST75" s="168"/>
      <c r="USU75" s="169"/>
      <c r="USV75" s="169"/>
      <c r="USW75" s="169"/>
      <c r="USX75" s="170"/>
      <c r="USZ75" s="164"/>
      <c r="UTA75" s="168"/>
      <c r="UTB75" s="168"/>
      <c r="UTC75" s="169"/>
      <c r="UTD75" s="169"/>
      <c r="UTE75" s="169"/>
      <c r="UTF75" s="170"/>
      <c r="UTH75" s="164"/>
      <c r="UTI75" s="168"/>
      <c r="UTJ75" s="168"/>
      <c r="UTK75" s="169"/>
      <c r="UTL75" s="169"/>
      <c r="UTM75" s="169"/>
      <c r="UTN75" s="170"/>
      <c r="UTP75" s="164"/>
      <c r="UTQ75" s="168"/>
      <c r="UTR75" s="168"/>
      <c r="UTS75" s="169"/>
      <c r="UTT75" s="169"/>
      <c r="UTU75" s="169"/>
      <c r="UTV75" s="170"/>
      <c r="UTX75" s="164"/>
      <c r="UTY75" s="168"/>
      <c r="UTZ75" s="168"/>
      <c r="UUA75" s="169"/>
      <c r="UUB75" s="169"/>
      <c r="UUC75" s="169"/>
      <c r="UUD75" s="170"/>
      <c r="UUF75" s="164"/>
      <c r="UUG75" s="168"/>
      <c r="UUH75" s="168"/>
      <c r="UUI75" s="169"/>
      <c r="UUJ75" s="169"/>
      <c r="UUK75" s="169"/>
      <c r="UUL75" s="170"/>
      <c r="UUN75" s="164"/>
      <c r="UUO75" s="168"/>
      <c r="UUP75" s="168"/>
      <c r="UUQ75" s="169"/>
      <c r="UUR75" s="169"/>
      <c r="UUS75" s="169"/>
      <c r="UUT75" s="170"/>
      <c r="UUV75" s="164"/>
      <c r="UUW75" s="168"/>
      <c r="UUX75" s="168"/>
      <c r="UUY75" s="169"/>
      <c r="UUZ75" s="169"/>
      <c r="UVA75" s="169"/>
      <c r="UVB75" s="170"/>
      <c r="UVD75" s="164"/>
      <c r="UVE75" s="168"/>
      <c r="UVF75" s="168"/>
      <c r="UVG75" s="169"/>
      <c r="UVH75" s="169"/>
      <c r="UVI75" s="169"/>
      <c r="UVJ75" s="170"/>
      <c r="UVL75" s="164"/>
      <c r="UVM75" s="168"/>
      <c r="UVN75" s="168"/>
      <c r="UVO75" s="169"/>
      <c r="UVP75" s="169"/>
      <c r="UVQ75" s="169"/>
      <c r="UVR75" s="170"/>
      <c r="UVT75" s="164"/>
      <c r="UVU75" s="168"/>
      <c r="UVV75" s="168"/>
      <c r="UVW75" s="169"/>
      <c r="UVX75" s="169"/>
      <c r="UVY75" s="169"/>
      <c r="UVZ75" s="170"/>
      <c r="UWB75" s="164"/>
      <c r="UWC75" s="168"/>
      <c r="UWD75" s="168"/>
      <c r="UWE75" s="169"/>
      <c r="UWF75" s="169"/>
      <c r="UWG75" s="169"/>
      <c r="UWH75" s="170"/>
      <c r="UWJ75" s="164"/>
      <c r="UWK75" s="168"/>
      <c r="UWL75" s="168"/>
      <c r="UWM75" s="169"/>
      <c r="UWN75" s="169"/>
      <c r="UWO75" s="169"/>
      <c r="UWP75" s="170"/>
      <c r="UWR75" s="164"/>
      <c r="UWS75" s="168"/>
      <c r="UWT75" s="168"/>
      <c r="UWU75" s="169"/>
      <c r="UWV75" s="169"/>
      <c r="UWW75" s="169"/>
      <c r="UWX75" s="170"/>
      <c r="UWZ75" s="164"/>
      <c r="UXA75" s="168"/>
      <c r="UXB75" s="168"/>
      <c r="UXC75" s="169"/>
      <c r="UXD75" s="169"/>
      <c r="UXE75" s="169"/>
      <c r="UXF75" s="170"/>
      <c r="UXH75" s="164"/>
      <c r="UXI75" s="168"/>
      <c r="UXJ75" s="168"/>
      <c r="UXK75" s="169"/>
      <c r="UXL75" s="169"/>
      <c r="UXM75" s="169"/>
      <c r="UXN75" s="170"/>
      <c r="UXP75" s="164"/>
      <c r="UXQ75" s="168"/>
      <c r="UXR75" s="168"/>
      <c r="UXS75" s="169"/>
      <c r="UXT75" s="169"/>
      <c r="UXU75" s="169"/>
      <c r="UXV75" s="170"/>
      <c r="UXX75" s="164"/>
      <c r="UXY75" s="168"/>
      <c r="UXZ75" s="168"/>
      <c r="UYA75" s="169"/>
      <c r="UYB75" s="169"/>
      <c r="UYC75" s="169"/>
      <c r="UYD75" s="170"/>
      <c r="UYF75" s="164"/>
      <c r="UYG75" s="168"/>
      <c r="UYH75" s="168"/>
      <c r="UYI75" s="169"/>
      <c r="UYJ75" s="169"/>
      <c r="UYK75" s="169"/>
      <c r="UYL75" s="170"/>
      <c r="UYN75" s="164"/>
      <c r="UYO75" s="168"/>
      <c r="UYP75" s="168"/>
      <c r="UYQ75" s="169"/>
      <c r="UYR75" s="169"/>
      <c r="UYS75" s="169"/>
      <c r="UYT75" s="170"/>
      <c r="UYV75" s="164"/>
      <c r="UYW75" s="168"/>
      <c r="UYX75" s="168"/>
      <c r="UYY75" s="169"/>
      <c r="UYZ75" s="169"/>
      <c r="UZA75" s="169"/>
      <c r="UZB75" s="170"/>
      <c r="UZD75" s="164"/>
      <c r="UZE75" s="168"/>
      <c r="UZF75" s="168"/>
      <c r="UZG75" s="169"/>
      <c r="UZH75" s="169"/>
      <c r="UZI75" s="169"/>
      <c r="UZJ75" s="170"/>
      <c r="UZL75" s="164"/>
      <c r="UZM75" s="168"/>
      <c r="UZN75" s="168"/>
      <c r="UZO75" s="169"/>
      <c r="UZP75" s="169"/>
      <c r="UZQ75" s="169"/>
      <c r="UZR75" s="170"/>
      <c r="UZT75" s="164"/>
      <c r="UZU75" s="168"/>
      <c r="UZV75" s="168"/>
      <c r="UZW75" s="169"/>
      <c r="UZX75" s="169"/>
      <c r="UZY75" s="169"/>
      <c r="UZZ75" s="170"/>
      <c r="VAB75" s="164"/>
      <c r="VAC75" s="168"/>
      <c r="VAD75" s="168"/>
      <c r="VAE75" s="169"/>
      <c r="VAF75" s="169"/>
      <c r="VAG75" s="169"/>
      <c r="VAH75" s="170"/>
      <c r="VAJ75" s="164"/>
      <c r="VAK75" s="168"/>
      <c r="VAL75" s="168"/>
      <c r="VAM75" s="169"/>
      <c r="VAN75" s="169"/>
      <c r="VAO75" s="169"/>
      <c r="VAP75" s="170"/>
      <c r="VAR75" s="164"/>
      <c r="VAS75" s="168"/>
      <c r="VAT75" s="168"/>
      <c r="VAU75" s="169"/>
      <c r="VAV75" s="169"/>
      <c r="VAW75" s="169"/>
      <c r="VAX75" s="170"/>
      <c r="VAZ75" s="164"/>
      <c r="VBA75" s="168"/>
      <c r="VBB75" s="168"/>
      <c r="VBC75" s="169"/>
      <c r="VBD75" s="169"/>
      <c r="VBE75" s="169"/>
      <c r="VBF75" s="170"/>
      <c r="VBH75" s="164"/>
      <c r="VBI75" s="168"/>
      <c r="VBJ75" s="168"/>
      <c r="VBK75" s="169"/>
      <c r="VBL75" s="169"/>
      <c r="VBM75" s="169"/>
      <c r="VBN75" s="170"/>
      <c r="VBP75" s="164"/>
      <c r="VBQ75" s="168"/>
      <c r="VBR75" s="168"/>
      <c r="VBS75" s="169"/>
      <c r="VBT75" s="169"/>
      <c r="VBU75" s="169"/>
      <c r="VBV75" s="170"/>
      <c r="VBX75" s="164"/>
      <c r="VBY75" s="168"/>
      <c r="VBZ75" s="168"/>
      <c r="VCA75" s="169"/>
      <c r="VCB75" s="169"/>
      <c r="VCC75" s="169"/>
      <c r="VCD75" s="170"/>
      <c r="VCF75" s="164"/>
      <c r="VCG75" s="168"/>
      <c r="VCH75" s="168"/>
      <c r="VCI75" s="169"/>
      <c r="VCJ75" s="169"/>
      <c r="VCK75" s="169"/>
      <c r="VCL75" s="170"/>
      <c r="VCN75" s="164"/>
      <c r="VCO75" s="168"/>
      <c r="VCP75" s="168"/>
      <c r="VCQ75" s="169"/>
      <c r="VCR75" s="169"/>
      <c r="VCS75" s="169"/>
      <c r="VCT75" s="170"/>
      <c r="VCV75" s="164"/>
      <c r="VCW75" s="168"/>
      <c r="VCX75" s="168"/>
      <c r="VCY75" s="169"/>
      <c r="VCZ75" s="169"/>
      <c r="VDA75" s="169"/>
      <c r="VDB75" s="170"/>
      <c r="VDD75" s="164"/>
      <c r="VDE75" s="168"/>
      <c r="VDF75" s="168"/>
      <c r="VDG75" s="169"/>
      <c r="VDH75" s="169"/>
      <c r="VDI75" s="169"/>
      <c r="VDJ75" s="170"/>
      <c r="VDL75" s="164"/>
      <c r="VDM75" s="168"/>
      <c r="VDN75" s="168"/>
      <c r="VDO75" s="169"/>
      <c r="VDP75" s="169"/>
      <c r="VDQ75" s="169"/>
      <c r="VDR75" s="170"/>
      <c r="VDT75" s="164"/>
      <c r="VDU75" s="168"/>
      <c r="VDV75" s="168"/>
      <c r="VDW75" s="169"/>
      <c r="VDX75" s="169"/>
      <c r="VDY75" s="169"/>
      <c r="VDZ75" s="170"/>
      <c r="VEB75" s="164"/>
      <c r="VEC75" s="168"/>
      <c r="VED75" s="168"/>
      <c r="VEE75" s="169"/>
      <c r="VEF75" s="169"/>
      <c r="VEG75" s="169"/>
      <c r="VEH75" s="170"/>
      <c r="VEJ75" s="164"/>
      <c r="VEK75" s="168"/>
      <c r="VEL75" s="168"/>
      <c r="VEM75" s="169"/>
      <c r="VEN75" s="169"/>
      <c r="VEO75" s="169"/>
      <c r="VEP75" s="170"/>
      <c r="VER75" s="164"/>
      <c r="VES75" s="168"/>
      <c r="VET75" s="168"/>
      <c r="VEU75" s="169"/>
      <c r="VEV75" s="169"/>
      <c r="VEW75" s="169"/>
      <c r="VEX75" s="170"/>
      <c r="VEZ75" s="164"/>
      <c r="VFA75" s="168"/>
      <c r="VFB75" s="168"/>
      <c r="VFC75" s="169"/>
      <c r="VFD75" s="169"/>
      <c r="VFE75" s="169"/>
      <c r="VFF75" s="170"/>
      <c r="VFH75" s="164"/>
      <c r="VFI75" s="168"/>
      <c r="VFJ75" s="168"/>
      <c r="VFK75" s="169"/>
      <c r="VFL75" s="169"/>
      <c r="VFM75" s="169"/>
      <c r="VFN75" s="170"/>
      <c r="VFP75" s="164"/>
      <c r="VFQ75" s="168"/>
      <c r="VFR75" s="168"/>
      <c r="VFS75" s="169"/>
      <c r="VFT75" s="169"/>
      <c r="VFU75" s="169"/>
      <c r="VFV75" s="170"/>
      <c r="VFX75" s="164"/>
      <c r="VFY75" s="168"/>
      <c r="VFZ75" s="168"/>
      <c r="VGA75" s="169"/>
      <c r="VGB75" s="169"/>
      <c r="VGC75" s="169"/>
      <c r="VGD75" s="170"/>
      <c r="VGF75" s="164"/>
      <c r="VGG75" s="168"/>
      <c r="VGH75" s="168"/>
      <c r="VGI75" s="169"/>
      <c r="VGJ75" s="169"/>
      <c r="VGK75" s="169"/>
      <c r="VGL75" s="170"/>
      <c r="VGN75" s="164"/>
      <c r="VGO75" s="168"/>
      <c r="VGP75" s="168"/>
      <c r="VGQ75" s="169"/>
      <c r="VGR75" s="169"/>
      <c r="VGS75" s="169"/>
      <c r="VGT75" s="170"/>
      <c r="VGV75" s="164"/>
      <c r="VGW75" s="168"/>
      <c r="VGX75" s="168"/>
      <c r="VGY75" s="169"/>
      <c r="VGZ75" s="169"/>
      <c r="VHA75" s="169"/>
      <c r="VHB75" s="170"/>
      <c r="VHD75" s="164"/>
      <c r="VHE75" s="168"/>
      <c r="VHF75" s="168"/>
      <c r="VHG75" s="169"/>
      <c r="VHH75" s="169"/>
      <c r="VHI75" s="169"/>
      <c r="VHJ75" s="170"/>
      <c r="VHL75" s="164"/>
      <c r="VHM75" s="168"/>
      <c r="VHN75" s="168"/>
      <c r="VHO75" s="169"/>
      <c r="VHP75" s="169"/>
      <c r="VHQ75" s="169"/>
      <c r="VHR75" s="170"/>
      <c r="VHT75" s="164"/>
      <c r="VHU75" s="168"/>
      <c r="VHV75" s="168"/>
      <c r="VHW75" s="169"/>
      <c r="VHX75" s="169"/>
      <c r="VHY75" s="169"/>
      <c r="VHZ75" s="170"/>
      <c r="VIB75" s="164"/>
      <c r="VIC75" s="168"/>
      <c r="VID75" s="168"/>
      <c r="VIE75" s="169"/>
      <c r="VIF75" s="169"/>
      <c r="VIG75" s="169"/>
      <c r="VIH75" s="170"/>
      <c r="VIJ75" s="164"/>
      <c r="VIK75" s="168"/>
      <c r="VIL75" s="168"/>
      <c r="VIM75" s="169"/>
      <c r="VIN75" s="169"/>
      <c r="VIO75" s="169"/>
      <c r="VIP75" s="170"/>
      <c r="VIR75" s="164"/>
      <c r="VIS75" s="168"/>
      <c r="VIT75" s="168"/>
      <c r="VIU75" s="169"/>
      <c r="VIV75" s="169"/>
      <c r="VIW75" s="169"/>
      <c r="VIX75" s="170"/>
      <c r="VIZ75" s="164"/>
      <c r="VJA75" s="168"/>
      <c r="VJB75" s="168"/>
      <c r="VJC75" s="169"/>
      <c r="VJD75" s="169"/>
      <c r="VJE75" s="169"/>
      <c r="VJF75" s="170"/>
      <c r="VJH75" s="164"/>
      <c r="VJI75" s="168"/>
      <c r="VJJ75" s="168"/>
      <c r="VJK75" s="169"/>
      <c r="VJL75" s="169"/>
      <c r="VJM75" s="169"/>
      <c r="VJN75" s="170"/>
      <c r="VJP75" s="164"/>
      <c r="VJQ75" s="168"/>
      <c r="VJR75" s="168"/>
      <c r="VJS75" s="169"/>
      <c r="VJT75" s="169"/>
      <c r="VJU75" s="169"/>
      <c r="VJV75" s="170"/>
      <c r="VJX75" s="164"/>
      <c r="VJY75" s="168"/>
      <c r="VJZ75" s="168"/>
      <c r="VKA75" s="169"/>
      <c r="VKB75" s="169"/>
      <c r="VKC75" s="169"/>
      <c r="VKD75" s="170"/>
      <c r="VKF75" s="164"/>
      <c r="VKG75" s="168"/>
      <c r="VKH75" s="168"/>
      <c r="VKI75" s="169"/>
      <c r="VKJ75" s="169"/>
      <c r="VKK75" s="169"/>
      <c r="VKL75" s="170"/>
      <c r="VKN75" s="164"/>
      <c r="VKO75" s="168"/>
      <c r="VKP75" s="168"/>
      <c r="VKQ75" s="169"/>
      <c r="VKR75" s="169"/>
      <c r="VKS75" s="169"/>
      <c r="VKT75" s="170"/>
      <c r="VKV75" s="164"/>
      <c r="VKW75" s="168"/>
      <c r="VKX75" s="168"/>
      <c r="VKY75" s="169"/>
      <c r="VKZ75" s="169"/>
      <c r="VLA75" s="169"/>
      <c r="VLB75" s="170"/>
      <c r="VLD75" s="164"/>
      <c r="VLE75" s="168"/>
      <c r="VLF75" s="168"/>
      <c r="VLG75" s="169"/>
      <c r="VLH75" s="169"/>
      <c r="VLI75" s="169"/>
      <c r="VLJ75" s="170"/>
      <c r="VLL75" s="164"/>
      <c r="VLM75" s="168"/>
      <c r="VLN75" s="168"/>
      <c r="VLO75" s="169"/>
      <c r="VLP75" s="169"/>
      <c r="VLQ75" s="169"/>
      <c r="VLR75" s="170"/>
      <c r="VLT75" s="164"/>
      <c r="VLU75" s="168"/>
      <c r="VLV75" s="168"/>
      <c r="VLW75" s="169"/>
      <c r="VLX75" s="169"/>
      <c r="VLY75" s="169"/>
      <c r="VLZ75" s="170"/>
      <c r="VMB75" s="164"/>
      <c r="VMC75" s="168"/>
      <c r="VMD75" s="168"/>
      <c r="VME75" s="169"/>
      <c r="VMF75" s="169"/>
      <c r="VMG75" s="169"/>
      <c r="VMH75" s="170"/>
      <c r="VMJ75" s="164"/>
      <c r="VMK75" s="168"/>
      <c r="VML75" s="168"/>
      <c r="VMM75" s="169"/>
      <c r="VMN75" s="169"/>
      <c r="VMO75" s="169"/>
      <c r="VMP75" s="170"/>
      <c r="VMR75" s="164"/>
      <c r="VMS75" s="168"/>
      <c r="VMT75" s="168"/>
      <c r="VMU75" s="169"/>
      <c r="VMV75" s="169"/>
      <c r="VMW75" s="169"/>
      <c r="VMX75" s="170"/>
      <c r="VMZ75" s="164"/>
      <c r="VNA75" s="168"/>
      <c r="VNB75" s="168"/>
      <c r="VNC75" s="169"/>
      <c r="VND75" s="169"/>
      <c r="VNE75" s="169"/>
      <c r="VNF75" s="170"/>
      <c r="VNH75" s="164"/>
      <c r="VNI75" s="168"/>
      <c r="VNJ75" s="168"/>
      <c r="VNK75" s="169"/>
      <c r="VNL75" s="169"/>
      <c r="VNM75" s="169"/>
      <c r="VNN75" s="170"/>
      <c r="VNP75" s="164"/>
      <c r="VNQ75" s="168"/>
      <c r="VNR75" s="168"/>
      <c r="VNS75" s="169"/>
      <c r="VNT75" s="169"/>
      <c r="VNU75" s="169"/>
      <c r="VNV75" s="170"/>
      <c r="VNX75" s="164"/>
      <c r="VNY75" s="168"/>
      <c r="VNZ75" s="168"/>
      <c r="VOA75" s="169"/>
      <c r="VOB75" s="169"/>
      <c r="VOC75" s="169"/>
      <c r="VOD75" s="170"/>
      <c r="VOF75" s="164"/>
      <c r="VOG75" s="168"/>
      <c r="VOH75" s="168"/>
      <c r="VOI75" s="169"/>
      <c r="VOJ75" s="169"/>
      <c r="VOK75" s="169"/>
      <c r="VOL75" s="170"/>
      <c r="VON75" s="164"/>
      <c r="VOO75" s="168"/>
      <c r="VOP75" s="168"/>
      <c r="VOQ75" s="169"/>
      <c r="VOR75" s="169"/>
      <c r="VOS75" s="169"/>
      <c r="VOT75" s="170"/>
      <c r="VOV75" s="164"/>
      <c r="VOW75" s="168"/>
      <c r="VOX75" s="168"/>
      <c r="VOY75" s="169"/>
      <c r="VOZ75" s="169"/>
      <c r="VPA75" s="169"/>
      <c r="VPB75" s="170"/>
      <c r="VPD75" s="164"/>
      <c r="VPE75" s="168"/>
      <c r="VPF75" s="168"/>
      <c r="VPG75" s="169"/>
      <c r="VPH75" s="169"/>
      <c r="VPI75" s="169"/>
      <c r="VPJ75" s="170"/>
      <c r="VPL75" s="164"/>
      <c r="VPM75" s="168"/>
      <c r="VPN75" s="168"/>
      <c r="VPO75" s="169"/>
      <c r="VPP75" s="169"/>
      <c r="VPQ75" s="169"/>
      <c r="VPR75" s="170"/>
      <c r="VPT75" s="164"/>
      <c r="VPU75" s="168"/>
      <c r="VPV75" s="168"/>
      <c r="VPW75" s="169"/>
      <c r="VPX75" s="169"/>
      <c r="VPY75" s="169"/>
      <c r="VPZ75" s="170"/>
      <c r="VQB75" s="164"/>
      <c r="VQC75" s="168"/>
      <c r="VQD75" s="168"/>
      <c r="VQE75" s="169"/>
      <c r="VQF75" s="169"/>
      <c r="VQG75" s="169"/>
      <c r="VQH75" s="170"/>
      <c r="VQJ75" s="164"/>
      <c r="VQK75" s="168"/>
      <c r="VQL75" s="168"/>
      <c r="VQM75" s="169"/>
      <c r="VQN75" s="169"/>
      <c r="VQO75" s="169"/>
      <c r="VQP75" s="170"/>
      <c r="VQR75" s="164"/>
      <c r="VQS75" s="168"/>
      <c r="VQT75" s="168"/>
      <c r="VQU75" s="169"/>
      <c r="VQV75" s="169"/>
      <c r="VQW75" s="169"/>
      <c r="VQX75" s="170"/>
      <c r="VQZ75" s="164"/>
      <c r="VRA75" s="168"/>
      <c r="VRB75" s="168"/>
      <c r="VRC75" s="169"/>
      <c r="VRD75" s="169"/>
      <c r="VRE75" s="169"/>
      <c r="VRF75" s="170"/>
      <c r="VRH75" s="164"/>
      <c r="VRI75" s="168"/>
      <c r="VRJ75" s="168"/>
      <c r="VRK75" s="169"/>
      <c r="VRL75" s="169"/>
      <c r="VRM75" s="169"/>
      <c r="VRN75" s="170"/>
      <c r="VRP75" s="164"/>
      <c r="VRQ75" s="168"/>
      <c r="VRR75" s="168"/>
      <c r="VRS75" s="169"/>
      <c r="VRT75" s="169"/>
      <c r="VRU75" s="169"/>
      <c r="VRV75" s="170"/>
      <c r="VRX75" s="164"/>
      <c r="VRY75" s="168"/>
      <c r="VRZ75" s="168"/>
      <c r="VSA75" s="169"/>
      <c r="VSB75" s="169"/>
      <c r="VSC75" s="169"/>
      <c r="VSD75" s="170"/>
      <c r="VSF75" s="164"/>
      <c r="VSG75" s="168"/>
      <c r="VSH75" s="168"/>
      <c r="VSI75" s="169"/>
      <c r="VSJ75" s="169"/>
      <c r="VSK75" s="169"/>
      <c r="VSL75" s="170"/>
      <c r="VSN75" s="164"/>
      <c r="VSO75" s="168"/>
      <c r="VSP75" s="168"/>
      <c r="VSQ75" s="169"/>
      <c r="VSR75" s="169"/>
      <c r="VSS75" s="169"/>
      <c r="VST75" s="170"/>
      <c r="VSV75" s="164"/>
      <c r="VSW75" s="168"/>
      <c r="VSX75" s="168"/>
      <c r="VSY75" s="169"/>
      <c r="VSZ75" s="169"/>
      <c r="VTA75" s="169"/>
      <c r="VTB75" s="170"/>
      <c r="VTD75" s="164"/>
      <c r="VTE75" s="168"/>
      <c r="VTF75" s="168"/>
      <c r="VTG75" s="169"/>
      <c r="VTH75" s="169"/>
      <c r="VTI75" s="169"/>
      <c r="VTJ75" s="170"/>
      <c r="VTL75" s="164"/>
      <c r="VTM75" s="168"/>
      <c r="VTN75" s="168"/>
      <c r="VTO75" s="169"/>
      <c r="VTP75" s="169"/>
      <c r="VTQ75" s="169"/>
      <c r="VTR75" s="170"/>
      <c r="VTT75" s="164"/>
      <c r="VTU75" s="168"/>
      <c r="VTV75" s="168"/>
      <c r="VTW75" s="169"/>
      <c r="VTX75" s="169"/>
      <c r="VTY75" s="169"/>
      <c r="VTZ75" s="170"/>
      <c r="VUB75" s="164"/>
      <c r="VUC75" s="168"/>
      <c r="VUD75" s="168"/>
      <c r="VUE75" s="169"/>
      <c r="VUF75" s="169"/>
      <c r="VUG75" s="169"/>
      <c r="VUH75" s="170"/>
      <c r="VUJ75" s="164"/>
      <c r="VUK75" s="168"/>
      <c r="VUL75" s="168"/>
      <c r="VUM75" s="169"/>
      <c r="VUN75" s="169"/>
      <c r="VUO75" s="169"/>
      <c r="VUP75" s="170"/>
      <c r="VUR75" s="164"/>
      <c r="VUS75" s="168"/>
      <c r="VUT75" s="168"/>
      <c r="VUU75" s="169"/>
      <c r="VUV75" s="169"/>
      <c r="VUW75" s="169"/>
      <c r="VUX75" s="170"/>
      <c r="VUZ75" s="164"/>
      <c r="VVA75" s="168"/>
      <c r="VVB75" s="168"/>
      <c r="VVC75" s="169"/>
      <c r="VVD75" s="169"/>
      <c r="VVE75" s="169"/>
      <c r="VVF75" s="170"/>
      <c r="VVH75" s="164"/>
      <c r="VVI75" s="168"/>
      <c r="VVJ75" s="168"/>
      <c r="VVK75" s="169"/>
      <c r="VVL75" s="169"/>
      <c r="VVM75" s="169"/>
      <c r="VVN75" s="170"/>
      <c r="VVP75" s="164"/>
      <c r="VVQ75" s="168"/>
      <c r="VVR75" s="168"/>
      <c r="VVS75" s="169"/>
      <c r="VVT75" s="169"/>
      <c r="VVU75" s="169"/>
      <c r="VVV75" s="170"/>
      <c r="VVX75" s="164"/>
      <c r="VVY75" s="168"/>
      <c r="VVZ75" s="168"/>
      <c r="VWA75" s="169"/>
      <c r="VWB75" s="169"/>
      <c r="VWC75" s="169"/>
      <c r="VWD75" s="170"/>
      <c r="VWF75" s="164"/>
      <c r="VWG75" s="168"/>
      <c r="VWH75" s="168"/>
      <c r="VWI75" s="169"/>
      <c r="VWJ75" s="169"/>
      <c r="VWK75" s="169"/>
      <c r="VWL75" s="170"/>
      <c r="VWN75" s="164"/>
      <c r="VWO75" s="168"/>
      <c r="VWP75" s="168"/>
      <c r="VWQ75" s="169"/>
      <c r="VWR75" s="169"/>
      <c r="VWS75" s="169"/>
      <c r="VWT75" s="170"/>
      <c r="VWV75" s="164"/>
      <c r="VWW75" s="168"/>
      <c r="VWX75" s="168"/>
      <c r="VWY75" s="169"/>
      <c r="VWZ75" s="169"/>
      <c r="VXA75" s="169"/>
      <c r="VXB75" s="170"/>
      <c r="VXD75" s="164"/>
      <c r="VXE75" s="168"/>
      <c r="VXF75" s="168"/>
      <c r="VXG75" s="169"/>
      <c r="VXH75" s="169"/>
      <c r="VXI75" s="169"/>
      <c r="VXJ75" s="170"/>
      <c r="VXL75" s="164"/>
      <c r="VXM75" s="168"/>
      <c r="VXN75" s="168"/>
      <c r="VXO75" s="169"/>
      <c r="VXP75" s="169"/>
      <c r="VXQ75" s="169"/>
      <c r="VXR75" s="170"/>
      <c r="VXT75" s="164"/>
      <c r="VXU75" s="168"/>
      <c r="VXV75" s="168"/>
      <c r="VXW75" s="169"/>
      <c r="VXX75" s="169"/>
      <c r="VXY75" s="169"/>
      <c r="VXZ75" s="170"/>
      <c r="VYB75" s="164"/>
      <c r="VYC75" s="168"/>
      <c r="VYD75" s="168"/>
      <c r="VYE75" s="169"/>
      <c r="VYF75" s="169"/>
      <c r="VYG75" s="169"/>
      <c r="VYH75" s="170"/>
      <c r="VYJ75" s="164"/>
      <c r="VYK75" s="168"/>
      <c r="VYL75" s="168"/>
      <c r="VYM75" s="169"/>
      <c r="VYN75" s="169"/>
      <c r="VYO75" s="169"/>
      <c r="VYP75" s="170"/>
      <c r="VYR75" s="164"/>
      <c r="VYS75" s="168"/>
      <c r="VYT75" s="168"/>
      <c r="VYU75" s="169"/>
      <c r="VYV75" s="169"/>
      <c r="VYW75" s="169"/>
      <c r="VYX75" s="170"/>
      <c r="VYZ75" s="164"/>
      <c r="VZA75" s="168"/>
      <c r="VZB75" s="168"/>
      <c r="VZC75" s="169"/>
      <c r="VZD75" s="169"/>
      <c r="VZE75" s="169"/>
      <c r="VZF75" s="170"/>
      <c r="VZH75" s="164"/>
      <c r="VZI75" s="168"/>
      <c r="VZJ75" s="168"/>
      <c r="VZK75" s="169"/>
      <c r="VZL75" s="169"/>
      <c r="VZM75" s="169"/>
      <c r="VZN75" s="170"/>
      <c r="VZP75" s="164"/>
      <c r="VZQ75" s="168"/>
      <c r="VZR75" s="168"/>
      <c r="VZS75" s="169"/>
      <c r="VZT75" s="169"/>
      <c r="VZU75" s="169"/>
      <c r="VZV75" s="170"/>
      <c r="VZX75" s="164"/>
      <c r="VZY75" s="168"/>
      <c r="VZZ75" s="168"/>
      <c r="WAA75" s="169"/>
      <c r="WAB75" s="169"/>
      <c r="WAC75" s="169"/>
      <c r="WAD75" s="170"/>
      <c r="WAF75" s="164"/>
      <c r="WAG75" s="168"/>
      <c r="WAH75" s="168"/>
      <c r="WAI75" s="169"/>
      <c r="WAJ75" s="169"/>
      <c r="WAK75" s="169"/>
      <c r="WAL75" s="170"/>
      <c r="WAN75" s="164"/>
      <c r="WAO75" s="168"/>
      <c r="WAP75" s="168"/>
      <c r="WAQ75" s="169"/>
      <c r="WAR75" s="169"/>
      <c r="WAS75" s="169"/>
      <c r="WAT75" s="170"/>
      <c r="WAV75" s="164"/>
      <c r="WAW75" s="168"/>
      <c r="WAX75" s="168"/>
      <c r="WAY75" s="169"/>
      <c r="WAZ75" s="169"/>
      <c r="WBA75" s="169"/>
      <c r="WBB75" s="170"/>
      <c r="WBD75" s="164"/>
      <c r="WBE75" s="168"/>
      <c r="WBF75" s="168"/>
      <c r="WBG75" s="169"/>
      <c r="WBH75" s="169"/>
      <c r="WBI75" s="169"/>
      <c r="WBJ75" s="170"/>
      <c r="WBL75" s="164"/>
      <c r="WBM75" s="168"/>
      <c r="WBN75" s="168"/>
      <c r="WBO75" s="169"/>
      <c r="WBP75" s="169"/>
      <c r="WBQ75" s="169"/>
      <c r="WBR75" s="170"/>
      <c r="WBT75" s="164"/>
      <c r="WBU75" s="168"/>
      <c r="WBV75" s="168"/>
      <c r="WBW75" s="169"/>
      <c r="WBX75" s="169"/>
      <c r="WBY75" s="169"/>
      <c r="WBZ75" s="170"/>
      <c r="WCB75" s="164"/>
      <c r="WCC75" s="168"/>
      <c r="WCD75" s="168"/>
      <c r="WCE75" s="169"/>
      <c r="WCF75" s="169"/>
      <c r="WCG75" s="169"/>
      <c r="WCH75" s="170"/>
      <c r="WCJ75" s="164"/>
      <c r="WCK75" s="168"/>
      <c r="WCL75" s="168"/>
      <c r="WCM75" s="169"/>
      <c r="WCN75" s="169"/>
      <c r="WCO75" s="169"/>
      <c r="WCP75" s="170"/>
      <c r="WCR75" s="164"/>
      <c r="WCS75" s="168"/>
      <c r="WCT75" s="168"/>
      <c r="WCU75" s="169"/>
      <c r="WCV75" s="169"/>
      <c r="WCW75" s="169"/>
      <c r="WCX75" s="170"/>
      <c r="WCZ75" s="164"/>
      <c r="WDA75" s="168"/>
      <c r="WDB75" s="168"/>
      <c r="WDC75" s="169"/>
      <c r="WDD75" s="169"/>
      <c r="WDE75" s="169"/>
      <c r="WDF75" s="170"/>
      <c r="WDH75" s="164"/>
      <c r="WDI75" s="168"/>
      <c r="WDJ75" s="168"/>
      <c r="WDK75" s="169"/>
      <c r="WDL75" s="169"/>
      <c r="WDM75" s="169"/>
      <c r="WDN75" s="170"/>
      <c r="WDP75" s="164"/>
      <c r="WDQ75" s="168"/>
      <c r="WDR75" s="168"/>
      <c r="WDS75" s="169"/>
      <c r="WDT75" s="169"/>
      <c r="WDU75" s="169"/>
      <c r="WDV75" s="170"/>
      <c r="WDX75" s="164"/>
      <c r="WDY75" s="168"/>
      <c r="WDZ75" s="168"/>
      <c r="WEA75" s="169"/>
      <c r="WEB75" s="169"/>
      <c r="WEC75" s="169"/>
      <c r="WED75" s="170"/>
      <c r="WEF75" s="164"/>
      <c r="WEG75" s="168"/>
      <c r="WEH75" s="168"/>
      <c r="WEI75" s="169"/>
      <c r="WEJ75" s="169"/>
      <c r="WEK75" s="169"/>
      <c r="WEL75" s="170"/>
      <c r="WEN75" s="164"/>
      <c r="WEO75" s="168"/>
      <c r="WEP75" s="168"/>
      <c r="WEQ75" s="169"/>
      <c r="WER75" s="169"/>
      <c r="WES75" s="169"/>
      <c r="WET75" s="170"/>
      <c r="WEV75" s="164"/>
      <c r="WEW75" s="168"/>
      <c r="WEX75" s="168"/>
      <c r="WEY75" s="169"/>
      <c r="WEZ75" s="169"/>
      <c r="WFA75" s="169"/>
      <c r="WFB75" s="170"/>
      <c r="WFD75" s="164"/>
      <c r="WFE75" s="168"/>
      <c r="WFF75" s="168"/>
      <c r="WFG75" s="169"/>
      <c r="WFH75" s="169"/>
      <c r="WFI75" s="169"/>
      <c r="WFJ75" s="170"/>
      <c r="WFL75" s="164"/>
      <c r="WFM75" s="168"/>
      <c r="WFN75" s="168"/>
      <c r="WFO75" s="169"/>
      <c r="WFP75" s="169"/>
      <c r="WFQ75" s="169"/>
      <c r="WFR75" s="170"/>
      <c r="WFT75" s="164"/>
      <c r="WFU75" s="168"/>
      <c r="WFV75" s="168"/>
      <c r="WFW75" s="169"/>
      <c r="WFX75" s="169"/>
      <c r="WFY75" s="169"/>
      <c r="WFZ75" s="170"/>
      <c r="WGB75" s="164"/>
      <c r="WGC75" s="168"/>
      <c r="WGD75" s="168"/>
      <c r="WGE75" s="169"/>
      <c r="WGF75" s="169"/>
      <c r="WGG75" s="169"/>
      <c r="WGH75" s="170"/>
      <c r="WGJ75" s="164"/>
      <c r="WGK75" s="168"/>
      <c r="WGL75" s="168"/>
      <c r="WGM75" s="169"/>
      <c r="WGN75" s="169"/>
      <c r="WGO75" s="169"/>
      <c r="WGP75" s="170"/>
      <c r="WGR75" s="164"/>
      <c r="WGS75" s="168"/>
      <c r="WGT75" s="168"/>
      <c r="WGU75" s="169"/>
      <c r="WGV75" s="169"/>
      <c r="WGW75" s="169"/>
      <c r="WGX75" s="170"/>
      <c r="WGZ75" s="164"/>
      <c r="WHA75" s="168"/>
      <c r="WHB75" s="168"/>
      <c r="WHC75" s="169"/>
      <c r="WHD75" s="169"/>
      <c r="WHE75" s="169"/>
      <c r="WHF75" s="170"/>
      <c r="WHH75" s="164"/>
      <c r="WHI75" s="168"/>
      <c r="WHJ75" s="168"/>
      <c r="WHK75" s="169"/>
      <c r="WHL75" s="169"/>
      <c r="WHM75" s="169"/>
      <c r="WHN75" s="170"/>
      <c r="WHP75" s="164"/>
      <c r="WHQ75" s="168"/>
      <c r="WHR75" s="168"/>
      <c r="WHS75" s="169"/>
      <c r="WHT75" s="169"/>
      <c r="WHU75" s="169"/>
      <c r="WHV75" s="170"/>
      <c r="WHX75" s="164"/>
      <c r="WHY75" s="168"/>
      <c r="WHZ75" s="168"/>
      <c r="WIA75" s="169"/>
      <c r="WIB75" s="169"/>
      <c r="WIC75" s="169"/>
      <c r="WID75" s="170"/>
      <c r="WIF75" s="164"/>
      <c r="WIG75" s="168"/>
      <c r="WIH75" s="168"/>
      <c r="WII75" s="169"/>
      <c r="WIJ75" s="169"/>
      <c r="WIK75" s="169"/>
      <c r="WIL75" s="170"/>
      <c r="WIN75" s="164"/>
      <c r="WIO75" s="168"/>
      <c r="WIP75" s="168"/>
      <c r="WIQ75" s="169"/>
      <c r="WIR75" s="169"/>
      <c r="WIS75" s="169"/>
      <c r="WIT75" s="170"/>
      <c r="WIV75" s="164"/>
      <c r="WIW75" s="168"/>
      <c r="WIX75" s="168"/>
      <c r="WIY75" s="169"/>
      <c r="WIZ75" s="169"/>
      <c r="WJA75" s="169"/>
      <c r="WJB75" s="170"/>
      <c r="WJD75" s="164"/>
      <c r="WJE75" s="168"/>
      <c r="WJF75" s="168"/>
      <c r="WJG75" s="169"/>
      <c r="WJH75" s="169"/>
      <c r="WJI75" s="169"/>
      <c r="WJJ75" s="170"/>
      <c r="WJL75" s="164"/>
      <c r="WJM75" s="168"/>
      <c r="WJN75" s="168"/>
      <c r="WJO75" s="169"/>
      <c r="WJP75" s="169"/>
      <c r="WJQ75" s="169"/>
      <c r="WJR75" s="170"/>
      <c r="WJT75" s="164"/>
      <c r="WJU75" s="168"/>
      <c r="WJV75" s="168"/>
      <c r="WJW75" s="169"/>
      <c r="WJX75" s="169"/>
      <c r="WJY75" s="169"/>
      <c r="WJZ75" s="170"/>
      <c r="WKB75" s="164"/>
      <c r="WKC75" s="168"/>
      <c r="WKD75" s="168"/>
      <c r="WKE75" s="169"/>
      <c r="WKF75" s="169"/>
      <c r="WKG75" s="169"/>
      <c r="WKH75" s="170"/>
      <c r="WKJ75" s="164"/>
      <c r="WKK75" s="168"/>
      <c r="WKL75" s="168"/>
      <c r="WKM75" s="169"/>
      <c r="WKN75" s="169"/>
      <c r="WKO75" s="169"/>
      <c r="WKP75" s="170"/>
      <c r="WKR75" s="164"/>
      <c r="WKS75" s="168"/>
      <c r="WKT75" s="168"/>
      <c r="WKU75" s="169"/>
      <c r="WKV75" s="169"/>
      <c r="WKW75" s="169"/>
      <c r="WKX75" s="170"/>
      <c r="WKZ75" s="164"/>
      <c r="WLA75" s="168"/>
      <c r="WLB75" s="168"/>
      <c r="WLC75" s="169"/>
      <c r="WLD75" s="169"/>
      <c r="WLE75" s="169"/>
      <c r="WLF75" s="170"/>
      <c r="WLH75" s="164"/>
      <c r="WLI75" s="168"/>
      <c r="WLJ75" s="168"/>
      <c r="WLK75" s="169"/>
      <c r="WLL75" s="169"/>
      <c r="WLM75" s="169"/>
      <c r="WLN75" s="170"/>
      <c r="WLP75" s="164"/>
      <c r="WLQ75" s="168"/>
      <c r="WLR75" s="168"/>
      <c r="WLS75" s="169"/>
      <c r="WLT75" s="169"/>
      <c r="WLU75" s="169"/>
      <c r="WLV75" s="170"/>
      <c r="WLX75" s="164"/>
      <c r="WLY75" s="168"/>
      <c r="WLZ75" s="168"/>
      <c r="WMA75" s="169"/>
      <c r="WMB75" s="169"/>
      <c r="WMC75" s="169"/>
      <c r="WMD75" s="170"/>
      <c r="WMF75" s="164"/>
      <c r="WMG75" s="168"/>
      <c r="WMH75" s="168"/>
      <c r="WMI75" s="169"/>
      <c r="WMJ75" s="169"/>
      <c r="WMK75" s="169"/>
      <c r="WML75" s="170"/>
      <c r="WMN75" s="164"/>
      <c r="WMO75" s="168"/>
      <c r="WMP75" s="168"/>
      <c r="WMQ75" s="169"/>
      <c r="WMR75" s="169"/>
      <c r="WMS75" s="169"/>
      <c r="WMT75" s="170"/>
      <c r="WMV75" s="164"/>
      <c r="WMW75" s="168"/>
      <c r="WMX75" s="168"/>
      <c r="WMY75" s="169"/>
      <c r="WMZ75" s="169"/>
      <c r="WNA75" s="169"/>
      <c r="WNB75" s="170"/>
      <c r="WND75" s="164"/>
      <c r="WNE75" s="168"/>
      <c r="WNF75" s="168"/>
      <c r="WNG75" s="169"/>
      <c r="WNH75" s="169"/>
      <c r="WNI75" s="169"/>
      <c r="WNJ75" s="170"/>
      <c r="WNL75" s="164"/>
      <c r="WNM75" s="168"/>
      <c r="WNN75" s="168"/>
      <c r="WNO75" s="169"/>
      <c r="WNP75" s="169"/>
      <c r="WNQ75" s="169"/>
      <c r="WNR75" s="170"/>
      <c r="WNT75" s="164"/>
      <c r="WNU75" s="168"/>
      <c r="WNV75" s="168"/>
      <c r="WNW75" s="169"/>
      <c r="WNX75" s="169"/>
      <c r="WNY75" s="169"/>
      <c r="WNZ75" s="170"/>
      <c r="WOB75" s="164"/>
      <c r="WOC75" s="168"/>
      <c r="WOD75" s="168"/>
      <c r="WOE75" s="169"/>
      <c r="WOF75" s="169"/>
      <c r="WOG75" s="169"/>
      <c r="WOH75" s="170"/>
      <c r="WOJ75" s="164"/>
      <c r="WOK75" s="168"/>
      <c r="WOL75" s="168"/>
      <c r="WOM75" s="169"/>
      <c r="WON75" s="169"/>
      <c r="WOO75" s="169"/>
      <c r="WOP75" s="170"/>
      <c r="WOR75" s="164"/>
      <c r="WOS75" s="168"/>
      <c r="WOT75" s="168"/>
      <c r="WOU75" s="169"/>
      <c r="WOV75" s="169"/>
      <c r="WOW75" s="169"/>
      <c r="WOX75" s="170"/>
      <c r="WOZ75" s="164"/>
      <c r="WPA75" s="168"/>
      <c r="WPB75" s="168"/>
      <c r="WPC75" s="169"/>
      <c r="WPD75" s="169"/>
      <c r="WPE75" s="169"/>
      <c r="WPF75" s="170"/>
      <c r="WPH75" s="164"/>
      <c r="WPI75" s="168"/>
      <c r="WPJ75" s="168"/>
      <c r="WPK75" s="169"/>
      <c r="WPL75" s="169"/>
      <c r="WPM75" s="169"/>
      <c r="WPN75" s="170"/>
      <c r="WPP75" s="164"/>
      <c r="WPQ75" s="168"/>
      <c r="WPR75" s="168"/>
      <c r="WPS75" s="169"/>
      <c r="WPT75" s="169"/>
      <c r="WPU75" s="169"/>
      <c r="WPV75" s="170"/>
      <c r="WPX75" s="164"/>
      <c r="WPY75" s="168"/>
      <c r="WPZ75" s="168"/>
      <c r="WQA75" s="169"/>
      <c r="WQB75" s="169"/>
      <c r="WQC75" s="169"/>
      <c r="WQD75" s="170"/>
      <c r="WQF75" s="164"/>
      <c r="WQG75" s="168"/>
      <c r="WQH75" s="168"/>
      <c r="WQI75" s="169"/>
      <c r="WQJ75" s="169"/>
      <c r="WQK75" s="169"/>
      <c r="WQL75" s="170"/>
      <c r="WQN75" s="164"/>
      <c r="WQO75" s="168"/>
      <c r="WQP75" s="168"/>
      <c r="WQQ75" s="169"/>
      <c r="WQR75" s="169"/>
      <c r="WQS75" s="169"/>
      <c r="WQT75" s="170"/>
      <c r="WQV75" s="164"/>
      <c r="WQW75" s="168"/>
      <c r="WQX75" s="168"/>
      <c r="WQY75" s="169"/>
      <c r="WQZ75" s="169"/>
      <c r="WRA75" s="169"/>
      <c r="WRB75" s="170"/>
      <c r="WRD75" s="164"/>
      <c r="WRE75" s="168"/>
      <c r="WRF75" s="168"/>
      <c r="WRG75" s="169"/>
      <c r="WRH75" s="169"/>
      <c r="WRI75" s="169"/>
      <c r="WRJ75" s="170"/>
      <c r="WRL75" s="164"/>
      <c r="WRM75" s="168"/>
      <c r="WRN75" s="168"/>
      <c r="WRO75" s="169"/>
      <c r="WRP75" s="169"/>
      <c r="WRQ75" s="169"/>
      <c r="WRR75" s="170"/>
      <c r="WRT75" s="164"/>
      <c r="WRU75" s="168"/>
      <c r="WRV75" s="168"/>
      <c r="WRW75" s="169"/>
      <c r="WRX75" s="169"/>
      <c r="WRY75" s="169"/>
      <c r="WRZ75" s="170"/>
      <c r="WSB75" s="164"/>
      <c r="WSC75" s="168"/>
      <c r="WSD75" s="168"/>
      <c r="WSE75" s="169"/>
      <c r="WSF75" s="169"/>
      <c r="WSG75" s="169"/>
      <c r="WSH75" s="170"/>
      <c r="WSJ75" s="164"/>
      <c r="WSK75" s="168"/>
      <c r="WSL75" s="168"/>
      <c r="WSM75" s="169"/>
      <c r="WSN75" s="169"/>
      <c r="WSO75" s="169"/>
      <c r="WSP75" s="170"/>
      <c r="WSR75" s="164"/>
      <c r="WSS75" s="168"/>
      <c r="WST75" s="168"/>
      <c r="WSU75" s="169"/>
      <c r="WSV75" s="169"/>
      <c r="WSW75" s="169"/>
      <c r="WSX75" s="170"/>
      <c r="WSZ75" s="164"/>
      <c r="WTA75" s="168"/>
      <c r="WTB75" s="168"/>
      <c r="WTC75" s="169"/>
      <c r="WTD75" s="169"/>
      <c r="WTE75" s="169"/>
      <c r="WTF75" s="170"/>
      <c r="WTH75" s="164"/>
      <c r="WTI75" s="168"/>
      <c r="WTJ75" s="168"/>
      <c r="WTK75" s="169"/>
      <c r="WTL75" s="169"/>
      <c r="WTM75" s="169"/>
      <c r="WTN75" s="170"/>
      <c r="WTP75" s="164"/>
      <c r="WTQ75" s="168"/>
      <c r="WTR75" s="168"/>
      <c r="WTS75" s="169"/>
      <c r="WTT75" s="169"/>
      <c r="WTU75" s="169"/>
      <c r="WTV75" s="170"/>
      <c r="WTX75" s="164"/>
      <c r="WTY75" s="168"/>
      <c r="WTZ75" s="168"/>
      <c r="WUA75" s="169"/>
      <c r="WUB75" s="169"/>
      <c r="WUC75" s="169"/>
      <c r="WUD75" s="170"/>
      <c r="WUF75" s="164"/>
      <c r="WUG75" s="168"/>
      <c r="WUH75" s="168"/>
      <c r="WUI75" s="169"/>
      <c r="WUJ75" s="169"/>
      <c r="WUK75" s="169"/>
      <c r="WUL75" s="170"/>
      <c r="WUN75" s="164"/>
      <c r="WUO75" s="168"/>
      <c r="WUP75" s="168"/>
      <c r="WUQ75" s="169"/>
      <c r="WUR75" s="169"/>
      <c r="WUS75" s="169"/>
      <c r="WUT75" s="170"/>
      <c r="WUV75" s="164"/>
      <c r="WUW75" s="168"/>
      <c r="WUX75" s="168"/>
      <c r="WUY75" s="169"/>
      <c r="WUZ75" s="169"/>
      <c r="WVA75" s="169"/>
      <c r="WVB75" s="170"/>
      <c r="WVD75" s="164"/>
      <c r="WVE75" s="168"/>
      <c r="WVF75" s="168"/>
      <c r="WVG75" s="169"/>
      <c r="WVH75" s="169"/>
      <c r="WVI75" s="169"/>
      <c r="WVJ75" s="170"/>
      <c r="WVL75" s="164"/>
      <c r="WVM75" s="168"/>
      <c r="WVN75" s="168"/>
      <c r="WVO75" s="169"/>
      <c r="WVP75" s="169"/>
      <c r="WVQ75" s="169"/>
      <c r="WVR75" s="170"/>
      <c r="WVT75" s="164"/>
      <c r="WVU75" s="168"/>
      <c r="WVV75" s="168"/>
      <c r="WVW75" s="169"/>
      <c r="WVX75" s="169"/>
      <c r="WVY75" s="169"/>
      <c r="WVZ75" s="170"/>
      <c r="WWB75" s="164"/>
      <c r="WWC75" s="168"/>
      <c r="WWD75" s="168"/>
      <c r="WWE75" s="169"/>
      <c r="WWF75" s="169"/>
      <c r="WWG75" s="169"/>
      <c r="WWH75" s="170"/>
      <c r="WWJ75" s="164"/>
      <c r="WWK75" s="168"/>
      <c r="WWL75" s="168"/>
      <c r="WWM75" s="169"/>
      <c r="WWN75" s="169"/>
      <c r="WWO75" s="169"/>
      <c r="WWP75" s="170"/>
      <c r="WWR75" s="164"/>
      <c r="WWS75" s="168"/>
      <c r="WWT75" s="168"/>
      <c r="WWU75" s="169"/>
      <c r="WWV75" s="169"/>
      <c r="WWW75" s="169"/>
      <c r="WWX75" s="170"/>
      <c r="WWZ75" s="164"/>
      <c r="WXA75" s="168"/>
      <c r="WXB75" s="168"/>
      <c r="WXC75" s="169"/>
      <c r="WXD75" s="169"/>
      <c r="WXE75" s="169"/>
      <c r="WXF75" s="170"/>
      <c r="WXH75" s="164"/>
      <c r="WXI75" s="168"/>
      <c r="WXJ75" s="168"/>
      <c r="WXK75" s="169"/>
      <c r="WXL75" s="169"/>
      <c r="WXM75" s="169"/>
      <c r="WXN75" s="170"/>
      <c r="WXP75" s="164"/>
      <c r="WXQ75" s="168"/>
      <c r="WXR75" s="168"/>
      <c r="WXS75" s="169"/>
      <c r="WXT75" s="169"/>
      <c r="WXU75" s="169"/>
      <c r="WXV75" s="170"/>
      <c r="WXX75" s="164"/>
      <c r="WXY75" s="168"/>
      <c r="WXZ75" s="168"/>
      <c r="WYA75" s="169"/>
      <c r="WYB75" s="169"/>
      <c r="WYC75" s="169"/>
      <c r="WYD75" s="170"/>
      <c r="WYF75" s="164"/>
      <c r="WYG75" s="168"/>
      <c r="WYH75" s="168"/>
      <c r="WYI75" s="169"/>
      <c r="WYJ75" s="169"/>
      <c r="WYK75" s="169"/>
      <c r="WYL75" s="170"/>
      <c r="WYN75" s="164"/>
      <c r="WYO75" s="168"/>
      <c r="WYP75" s="168"/>
      <c r="WYQ75" s="169"/>
      <c r="WYR75" s="169"/>
      <c r="WYS75" s="169"/>
      <c r="WYT75" s="170"/>
      <c r="WYV75" s="164"/>
      <c r="WYW75" s="168"/>
      <c r="WYX75" s="168"/>
      <c r="WYY75" s="169"/>
      <c r="WYZ75" s="169"/>
      <c r="WZA75" s="169"/>
      <c r="WZB75" s="170"/>
      <c r="WZD75" s="164"/>
      <c r="WZE75" s="168"/>
      <c r="WZF75" s="168"/>
      <c r="WZG75" s="169"/>
      <c r="WZH75" s="169"/>
      <c r="WZI75" s="169"/>
      <c r="WZJ75" s="170"/>
      <c r="WZL75" s="164"/>
      <c r="WZM75" s="168"/>
      <c r="WZN75" s="168"/>
      <c r="WZO75" s="169"/>
      <c r="WZP75" s="169"/>
      <c r="WZQ75" s="169"/>
      <c r="WZR75" s="170"/>
      <c r="WZT75" s="164"/>
      <c r="WZU75" s="168"/>
      <c r="WZV75" s="168"/>
      <c r="WZW75" s="169"/>
      <c r="WZX75" s="169"/>
      <c r="WZY75" s="169"/>
      <c r="WZZ75" s="170"/>
      <c r="XAB75" s="164"/>
      <c r="XAC75" s="168"/>
      <c r="XAD75" s="168"/>
      <c r="XAE75" s="169"/>
      <c r="XAF75" s="169"/>
      <c r="XAG75" s="169"/>
      <c r="XAH75" s="170"/>
      <c r="XAJ75" s="164"/>
      <c r="XAK75" s="168"/>
      <c r="XAL75" s="168"/>
      <c r="XAM75" s="169"/>
      <c r="XAN75" s="169"/>
      <c r="XAO75" s="169"/>
      <c r="XAP75" s="170"/>
      <c r="XAR75" s="164"/>
      <c r="XAS75" s="168"/>
      <c r="XAT75" s="168"/>
      <c r="XAU75" s="169"/>
      <c r="XAV75" s="169"/>
      <c r="XAW75" s="169"/>
      <c r="XAX75" s="170"/>
      <c r="XAZ75" s="164"/>
      <c r="XBA75" s="168"/>
      <c r="XBB75" s="168"/>
      <c r="XBC75" s="169"/>
      <c r="XBD75" s="169"/>
      <c r="XBE75" s="169"/>
      <c r="XBF75" s="170"/>
      <c r="XBH75" s="164"/>
      <c r="XBI75" s="168"/>
      <c r="XBJ75" s="168"/>
      <c r="XBK75" s="169"/>
      <c r="XBL75" s="169"/>
      <c r="XBM75" s="169"/>
      <c r="XBN75" s="170"/>
      <c r="XBP75" s="164"/>
      <c r="XBQ75" s="168"/>
      <c r="XBR75" s="168"/>
      <c r="XBS75" s="169"/>
      <c r="XBT75" s="169"/>
      <c r="XBU75" s="169"/>
      <c r="XBV75" s="170"/>
      <c r="XBX75" s="164"/>
      <c r="XBY75" s="168"/>
      <c r="XBZ75" s="168"/>
      <c r="XCA75" s="169"/>
      <c r="XCB75" s="169"/>
      <c r="XCC75" s="169"/>
      <c r="XCD75" s="170"/>
      <c r="XCF75" s="164"/>
      <c r="XCG75" s="168"/>
      <c r="XCH75" s="168"/>
      <c r="XCI75" s="169"/>
      <c r="XCJ75" s="169"/>
      <c r="XCK75" s="169"/>
      <c r="XCL75" s="170"/>
      <c r="XCN75" s="164"/>
      <c r="XCO75" s="168"/>
      <c r="XCP75" s="168"/>
      <c r="XCQ75" s="169"/>
      <c r="XCR75" s="169"/>
      <c r="XCS75" s="169"/>
      <c r="XCT75" s="170"/>
      <c r="XCV75" s="164"/>
      <c r="XCW75" s="168"/>
      <c r="XCX75" s="168"/>
      <c r="XCY75" s="169"/>
      <c r="XCZ75" s="169"/>
      <c r="XDA75" s="169"/>
      <c r="XDB75" s="170"/>
      <c r="XDD75" s="164"/>
      <c r="XDE75" s="168"/>
      <c r="XDF75" s="168"/>
      <c r="XDG75" s="169"/>
      <c r="XDH75" s="169"/>
      <c r="XDI75" s="169"/>
      <c r="XDJ75" s="170"/>
      <c r="XDL75" s="164"/>
      <c r="XDM75" s="168"/>
      <c r="XDN75" s="168"/>
      <c r="XDO75" s="169"/>
      <c r="XDP75" s="169"/>
      <c r="XDQ75" s="169"/>
      <c r="XDR75" s="170"/>
      <c r="XDT75" s="164"/>
      <c r="XDU75" s="168"/>
      <c r="XDV75" s="168"/>
      <c r="XDW75" s="169"/>
      <c r="XDX75" s="169"/>
      <c r="XDY75" s="169"/>
      <c r="XDZ75" s="170"/>
      <c r="XEB75" s="164"/>
      <c r="XEC75" s="168"/>
      <c r="XED75" s="168"/>
      <c r="XEE75" s="169"/>
      <c r="XEF75" s="169"/>
      <c r="XEG75" s="169"/>
      <c r="XEH75" s="170"/>
      <c r="XEJ75" s="164"/>
      <c r="XEK75" s="168"/>
      <c r="XEL75" s="168"/>
      <c r="XEM75" s="169"/>
      <c r="XEN75" s="169"/>
      <c r="XEO75" s="169"/>
      <c r="XEP75" s="170"/>
      <c r="XER75" s="164"/>
      <c r="XES75" s="168"/>
      <c r="XET75" s="168"/>
      <c r="XEU75" s="169"/>
      <c r="XEV75" s="169"/>
      <c r="XEW75" s="169"/>
      <c r="XEX75" s="170"/>
      <c r="XEZ75" s="164"/>
      <c r="XFA75" s="168"/>
      <c r="XFB75" s="168"/>
      <c r="XFC75" s="169"/>
      <c r="XFD75" s="169"/>
    </row>
    <row r="76" spans="1:16384" s="162" customFormat="1" ht="19.5" customHeight="1">
      <c r="A76" s="151">
        <f t="shared" ref="A76:A139" si="13">A75+1</f>
        <v>67</v>
      </c>
      <c r="B76" s="694"/>
      <c r="C76" s="655"/>
      <c r="D76" s="633" t="s">
        <v>319</v>
      </c>
      <c r="E76" s="634"/>
      <c r="F76" s="635"/>
      <c r="G76" s="160"/>
      <c r="H76" s="160"/>
      <c r="I76" s="160"/>
      <c r="J76" s="160"/>
      <c r="K76" s="153">
        <f t="shared" si="12"/>
        <v>0</v>
      </c>
      <c r="L76" s="164"/>
      <c r="M76" s="168"/>
      <c r="N76" s="168"/>
      <c r="O76" s="169"/>
      <c r="P76" s="169"/>
      <c r="Q76" s="169"/>
      <c r="R76" s="170"/>
      <c r="T76" s="164"/>
      <c r="U76" s="168"/>
      <c r="V76" s="168"/>
      <c r="W76" s="169"/>
      <c r="X76" s="169"/>
      <c r="Y76" s="169"/>
      <c r="Z76" s="170"/>
      <c r="AB76" s="164"/>
      <c r="AC76" s="168"/>
      <c r="AD76" s="168"/>
      <c r="AE76" s="169"/>
      <c r="AF76" s="169"/>
      <c r="AG76" s="169"/>
      <c r="AH76" s="170"/>
      <c r="AJ76" s="164"/>
      <c r="AK76" s="168"/>
      <c r="AL76" s="168"/>
      <c r="AM76" s="169"/>
      <c r="AN76" s="169"/>
      <c r="AO76" s="169"/>
      <c r="AP76" s="170"/>
      <c r="AR76" s="164"/>
      <c r="AS76" s="168"/>
      <c r="AT76" s="168"/>
      <c r="AU76" s="169"/>
      <c r="AV76" s="169"/>
      <c r="AW76" s="169"/>
      <c r="AX76" s="170"/>
      <c r="AZ76" s="164"/>
      <c r="BA76" s="168"/>
      <c r="BB76" s="168"/>
      <c r="BC76" s="169"/>
      <c r="BD76" s="169"/>
      <c r="BE76" s="169"/>
      <c r="BF76" s="170"/>
      <c r="BH76" s="164"/>
      <c r="BI76" s="168"/>
      <c r="BJ76" s="168"/>
      <c r="BK76" s="169"/>
      <c r="BL76" s="169"/>
      <c r="BM76" s="169"/>
      <c r="BN76" s="170"/>
      <c r="BP76" s="164"/>
      <c r="BQ76" s="168"/>
      <c r="BR76" s="168"/>
      <c r="BS76" s="169"/>
      <c r="BT76" s="169"/>
      <c r="BU76" s="169"/>
      <c r="BV76" s="170"/>
      <c r="BX76" s="164"/>
      <c r="BY76" s="168"/>
      <c r="BZ76" s="168"/>
      <c r="CA76" s="169"/>
      <c r="CB76" s="169"/>
      <c r="CC76" s="169"/>
      <c r="CD76" s="170"/>
      <c r="CF76" s="164"/>
      <c r="CG76" s="168"/>
      <c r="CH76" s="168"/>
      <c r="CI76" s="169"/>
      <c r="CJ76" s="169"/>
      <c r="CK76" s="169"/>
      <c r="CL76" s="170"/>
      <c r="CN76" s="164"/>
      <c r="CO76" s="168"/>
      <c r="CP76" s="168"/>
      <c r="CQ76" s="169"/>
      <c r="CR76" s="169"/>
      <c r="CS76" s="169"/>
      <c r="CT76" s="170"/>
      <c r="CV76" s="164"/>
      <c r="CW76" s="168"/>
      <c r="CX76" s="168"/>
      <c r="CY76" s="169"/>
      <c r="CZ76" s="169"/>
      <c r="DA76" s="169"/>
      <c r="DB76" s="170"/>
      <c r="DD76" s="164"/>
      <c r="DE76" s="168"/>
      <c r="DF76" s="168"/>
      <c r="DG76" s="169"/>
      <c r="DH76" s="169"/>
      <c r="DI76" s="169"/>
      <c r="DJ76" s="170"/>
      <c r="DL76" s="164"/>
      <c r="DM76" s="168"/>
      <c r="DN76" s="168"/>
      <c r="DO76" s="169"/>
      <c r="DP76" s="169"/>
      <c r="DQ76" s="169"/>
      <c r="DR76" s="170"/>
      <c r="DT76" s="164"/>
      <c r="DU76" s="168"/>
      <c r="DV76" s="168"/>
      <c r="DW76" s="169"/>
      <c r="DX76" s="169"/>
      <c r="DY76" s="169"/>
      <c r="DZ76" s="170"/>
      <c r="EB76" s="164"/>
      <c r="EC76" s="168"/>
      <c r="ED76" s="168"/>
      <c r="EE76" s="169"/>
      <c r="EF76" s="169"/>
      <c r="EG76" s="169"/>
      <c r="EH76" s="170"/>
      <c r="EJ76" s="164"/>
      <c r="EK76" s="168"/>
      <c r="EL76" s="168"/>
      <c r="EM76" s="169"/>
      <c r="EN76" s="169"/>
      <c r="EO76" s="169"/>
      <c r="EP76" s="170"/>
      <c r="ER76" s="164"/>
      <c r="ES76" s="168"/>
      <c r="ET76" s="168"/>
      <c r="EU76" s="169"/>
      <c r="EV76" s="169"/>
      <c r="EW76" s="169"/>
      <c r="EX76" s="170"/>
      <c r="EZ76" s="164"/>
      <c r="FA76" s="168"/>
      <c r="FB76" s="168"/>
      <c r="FC76" s="169"/>
      <c r="FD76" s="169"/>
      <c r="FE76" s="169"/>
      <c r="FF76" s="170"/>
      <c r="FH76" s="164"/>
      <c r="FI76" s="168"/>
      <c r="FJ76" s="168"/>
      <c r="FK76" s="169"/>
      <c r="FL76" s="169"/>
      <c r="FM76" s="169"/>
      <c r="FN76" s="170"/>
      <c r="FP76" s="164"/>
      <c r="FQ76" s="168"/>
      <c r="FR76" s="168"/>
      <c r="FS76" s="169"/>
      <c r="FT76" s="169"/>
      <c r="FU76" s="169"/>
      <c r="FV76" s="170"/>
      <c r="FX76" s="164"/>
      <c r="FY76" s="168"/>
      <c r="FZ76" s="168"/>
      <c r="GA76" s="169"/>
      <c r="GB76" s="169"/>
      <c r="GC76" s="169"/>
      <c r="GD76" s="170"/>
      <c r="GF76" s="164"/>
      <c r="GG76" s="168"/>
      <c r="GH76" s="168"/>
      <c r="GI76" s="169"/>
      <c r="GJ76" s="169"/>
      <c r="GK76" s="169"/>
      <c r="GL76" s="170"/>
      <c r="GN76" s="164"/>
      <c r="GO76" s="168"/>
      <c r="GP76" s="168"/>
      <c r="GQ76" s="169"/>
      <c r="GR76" s="169"/>
      <c r="GS76" s="169"/>
      <c r="GT76" s="170"/>
      <c r="GV76" s="164"/>
      <c r="GW76" s="168"/>
      <c r="GX76" s="168"/>
      <c r="GY76" s="169"/>
      <c r="GZ76" s="169"/>
      <c r="HA76" s="169"/>
      <c r="HB76" s="170"/>
      <c r="HD76" s="164"/>
      <c r="HE76" s="168"/>
      <c r="HF76" s="168"/>
      <c r="HG76" s="169"/>
      <c r="HH76" s="169"/>
      <c r="HI76" s="169"/>
      <c r="HJ76" s="170"/>
      <c r="HL76" s="164"/>
      <c r="HM76" s="168"/>
      <c r="HN76" s="168"/>
      <c r="HO76" s="169"/>
      <c r="HP76" s="169"/>
      <c r="HQ76" s="169"/>
      <c r="HR76" s="170"/>
      <c r="HT76" s="164"/>
      <c r="HU76" s="168"/>
      <c r="HV76" s="168"/>
      <c r="HW76" s="169"/>
      <c r="HX76" s="169"/>
      <c r="HY76" s="169"/>
      <c r="HZ76" s="170"/>
      <c r="IB76" s="164"/>
      <c r="IC76" s="168"/>
      <c r="ID76" s="168"/>
      <c r="IE76" s="169"/>
      <c r="IF76" s="169"/>
      <c r="IG76" s="169"/>
      <c r="IH76" s="170"/>
      <c r="IJ76" s="164"/>
      <c r="IK76" s="168"/>
      <c r="IL76" s="168"/>
      <c r="IM76" s="169"/>
      <c r="IN76" s="169"/>
      <c r="IO76" s="169"/>
      <c r="IP76" s="170"/>
      <c r="IR76" s="164"/>
      <c r="IS76" s="168"/>
      <c r="IT76" s="168"/>
      <c r="IU76" s="169"/>
      <c r="IV76" s="169"/>
      <c r="IW76" s="169"/>
      <c r="IX76" s="170"/>
      <c r="IZ76" s="164"/>
      <c r="JA76" s="168"/>
      <c r="JB76" s="168"/>
      <c r="JC76" s="169"/>
      <c r="JD76" s="169"/>
      <c r="JE76" s="169"/>
      <c r="JF76" s="170"/>
      <c r="JH76" s="164"/>
      <c r="JI76" s="168"/>
      <c r="JJ76" s="168"/>
      <c r="JK76" s="169"/>
      <c r="JL76" s="169"/>
      <c r="JM76" s="169"/>
      <c r="JN76" s="170"/>
      <c r="JP76" s="164"/>
      <c r="JQ76" s="168"/>
      <c r="JR76" s="168"/>
      <c r="JS76" s="169"/>
      <c r="JT76" s="169"/>
      <c r="JU76" s="169"/>
      <c r="JV76" s="170"/>
      <c r="JX76" s="164"/>
      <c r="JY76" s="168"/>
      <c r="JZ76" s="168"/>
      <c r="KA76" s="169"/>
      <c r="KB76" s="169"/>
      <c r="KC76" s="169"/>
      <c r="KD76" s="170"/>
      <c r="KF76" s="164"/>
      <c r="KG76" s="168"/>
      <c r="KH76" s="168"/>
      <c r="KI76" s="169"/>
      <c r="KJ76" s="169"/>
      <c r="KK76" s="169"/>
      <c r="KL76" s="170"/>
      <c r="KN76" s="164"/>
      <c r="KO76" s="168"/>
      <c r="KP76" s="168"/>
      <c r="KQ76" s="169"/>
      <c r="KR76" s="169"/>
      <c r="KS76" s="169"/>
      <c r="KT76" s="170"/>
      <c r="KV76" s="164"/>
      <c r="KW76" s="168"/>
      <c r="KX76" s="168"/>
      <c r="KY76" s="169"/>
      <c r="KZ76" s="169"/>
      <c r="LA76" s="169"/>
      <c r="LB76" s="170"/>
      <c r="LD76" s="164"/>
      <c r="LE76" s="168"/>
      <c r="LF76" s="168"/>
      <c r="LG76" s="169"/>
      <c r="LH76" s="169"/>
      <c r="LI76" s="169"/>
      <c r="LJ76" s="170"/>
      <c r="LL76" s="164"/>
      <c r="LM76" s="168"/>
      <c r="LN76" s="168"/>
      <c r="LO76" s="169"/>
      <c r="LP76" s="169"/>
      <c r="LQ76" s="169"/>
      <c r="LR76" s="170"/>
      <c r="LT76" s="164"/>
      <c r="LU76" s="168"/>
      <c r="LV76" s="168"/>
      <c r="LW76" s="169"/>
      <c r="LX76" s="169"/>
      <c r="LY76" s="169"/>
      <c r="LZ76" s="170"/>
      <c r="MB76" s="164"/>
      <c r="MC76" s="168"/>
      <c r="MD76" s="168"/>
      <c r="ME76" s="169"/>
      <c r="MF76" s="169"/>
      <c r="MG76" s="169"/>
      <c r="MH76" s="170"/>
      <c r="MJ76" s="164"/>
      <c r="MK76" s="168"/>
      <c r="ML76" s="168"/>
      <c r="MM76" s="169"/>
      <c r="MN76" s="169"/>
      <c r="MO76" s="169"/>
      <c r="MP76" s="170"/>
      <c r="MR76" s="164"/>
      <c r="MS76" s="168"/>
      <c r="MT76" s="168"/>
      <c r="MU76" s="169"/>
      <c r="MV76" s="169"/>
      <c r="MW76" s="169"/>
      <c r="MX76" s="170"/>
      <c r="MZ76" s="164"/>
      <c r="NA76" s="168"/>
      <c r="NB76" s="168"/>
      <c r="NC76" s="169"/>
      <c r="ND76" s="169"/>
      <c r="NE76" s="169"/>
      <c r="NF76" s="170"/>
      <c r="NH76" s="164"/>
      <c r="NI76" s="168"/>
      <c r="NJ76" s="168"/>
      <c r="NK76" s="169"/>
      <c r="NL76" s="169"/>
      <c r="NM76" s="169"/>
      <c r="NN76" s="170"/>
      <c r="NP76" s="164"/>
      <c r="NQ76" s="168"/>
      <c r="NR76" s="168"/>
      <c r="NS76" s="169"/>
      <c r="NT76" s="169"/>
      <c r="NU76" s="169"/>
      <c r="NV76" s="170"/>
      <c r="NX76" s="164"/>
      <c r="NY76" s="168"/>
      <c r="NZ76" s="168"/>
      <c r="OA76" s="169"/>
      <c r="OB76" s="169"/>
      <c r="OC76" s="169"/>
      <c r="OD76" s="170"/>
      <c r="OF76" s="164"/>
      <c r="OG76" s="168"/>
      <c r="OH76" s="168"/>
      <c r="OI76" s="169"/>
      <c r="OJ76" s="169"/>
      <c r="OK76" s="169"/>
      <c r="OL76" s="170"/>
      <c r="ON76" s="164"/>
      <c r="OO76" s="168"/>
      <c r="OP76" s="168"/>
      <c r="OQ76" s="169"/>
      <c r="OR76" s="169"/>
      <c r="OS76" s="169"/>
      <c r="OT76" s="170"/>
      <c r="OV76" s="164"/>
      <c r="OW76" s="168"/>
      <c r="OX76" s="168"/>
      <c r="OY76" s="169"/>
      <c r="OZ76" s="169"/>
      <c r="PA76" s="169"/>
      <c r="PB76" s="170"/>
      <c r="PD76" s="164"/>
      <c r="PE76" s="168"/>
      <c r="PF76" s="168"/>
      <c r="PG76" s="169"/>
      <c r="PH76" s="169"/>
      <c r="PI76" s="169"/>
      <c r="PJ76" s="170"/>
      <c r="PL76" s="164"/>
      <c r="PM76" s="168"/>
      <c r="PN76" s="168"/>
      <c r="PO76" s="169"/>
      <c r="PP76" s="169"/>
      <c r="PQ76" s="169"/>
      <c r="PR76" s="170"/>
      <c r="PT76" s="164"/>
      <c r="PU76" s="168"/>
      <c r="PV76" s="168"/>
      <c r="PW76" s="169"/>
      <c r="PX76" s="169"/>
      <c r="PY76" s="169"/>
      <c r="PZ76" s="170"/>
      <c r="QB76" s="164"/>
      <c r="QC76" s="168"/>
      <c r="QD76" s="168"/>
      <c r="QE76" s="169"/>
      <c r="QF76" s="169"/>
      <c r="QG76" s="169"/>
      <c r="QH76" s="170"/>
      <c r="QJ76" s="164"/>
      <c r="QK76" s="168"/>
      <c r="QL76" s="168"/>
      <c r="QM76" s="169"/>
      <c r="QN76" s="169"/>
      <c r="QO76" s="169"/>
      <c r="QP76" s="170"/>
      <c r="QR76" s="164"/>
      <c r="QS76" s="168"/>
      <c r="QT76" s="168"/>
      <c r="QU76" s="169"/>
      <c r="QV76" s="169"/>
      <c r="QW76" s="169"/>
      <c r="QX76" s="170"/>
      <c r="QZ76" s="164"/>
      <c r="RA76" s="168"/>
      <c r="RB76" s="168"/>
      <c r="RC76" s="169"/>
      <c r="RD76" s="169"/>
      <c r="RE76" s="169"/>
      <c r="RF76" s="170"/>
      <c r="RH76" s="164"/>
      <c r="RI76" s="168"/>
      <c r="RJ76" s="168"/>
      <c r="RK76" s="169"/>
      <c r="RL76" s="169"/>
      <c r="RM76" s="169"/>
      <c r="RN76" s="170"/>
      <c r="RP76" s="164"/>
      <c r="RQ76" s="168"/>
      <c r="RR76" s="168"/>
      <c r="RS76" s="169"/>
      <c r="RT76" s="169"/>
      <c r="RU76" s="169"/>
      <c r="RV76" s="170"/>
      <c r="RX76" s="164"/>
      <c r="RY76" s="168"/>
      <c r="RZ76" s="168"/>
      <c r="SA76" s="169"/>
      <c r="SB76" s="169"/>
      <c r="SC76" s="169"/>
      <c r="SD76" s="170"/>
      <c r="SF76" s="164"/>
      <c r="SG76" s="168"/>
      <c r="SH76" s="168"/>
      <c r="SI76" s="169"/>
      <c r="SJ76" s="169"/>
      <c r="SK76" s="169"/>
      <c r="SL76" s="170"/>
      <c r="SN76" s="164"/>
      <c r="SO76" s="168"/>
      <c r="SP76" s="168"/>
      <c r="SQ76" s="169"/>
      <c r="SR76" s="169"/>
      <c r="SS76" s="169"/>
      <c r="ST76" s="170"/>
      <c r="SV76" s="164"/>
      <c r="SW76" s="168"/>
      <c r="SX76" s="168"/>
      <c r="SY76" s="169"/>
      <c r="SZ76" s="169"/>
      <c r="TA76" s="169"/>
      <c r="TB76" s="170"/>
      <c r="TD76" s="164"/>
      <c r="TE76" s="168"/>
      <c r="TF76" s="168"/>
      <c r="TG76" s="169"/>
      <c r="TH76" s="169"/>
      <c r="TI76" s="169"/>
      <c r="TJ76" s="170"/>
      <c r="TL76" s="164"/>
      <c r="TM76" s="168"/>
      <c r="TN76" s="168"/>
      <c r="TO76" s="169"/>
      <c r="TP76" s="169"/>
      <c r="TQ76" s="169"/>
      <c r="TR76" s="170"/>
      <c r="TT76" s="164"/>
      <c r="TU76" s="168"/>
      <c r="TV76" s="168"/>
      <c r="TW76" s="169"/>
      <c r="TX76" s="169"/>
      <c r="TY76" s="169"/>
      <c r="TZ76" s="170"/>
      <c r="UB76" s="164"/>
      <c r="UC76" s="168"/>
      <c r="UD76" s="168"/>
      <c r="UE76" s="169"/>
      <c r="UF76" s="169"/>
      <c r="UG76" s="169"/>
      <c r="UH76" s="170"/>
      <c r="UJ76" s="164"/>
      <c r="UK76" s="168"/>
      <c r="UL76" s="168"/>
      <c r="UM76" s="169"/>
      <c r="UN76" s="169"/>
      <c r="UO76" s="169"/>
      <c r="UP76" s="170"/>
      <c r="UR76" s="164"/>
      <c r="US76" s="168"/>
      <c r="UT76" s="168"/>
      <c r="UU76" s="169"/>
      <c r="UV76" s="169"/>
      <c r="UW76" s="169"/>
      <c r="UX76" s="170"/>
      <c r="UZ76" s="164"/>
      <c r="VA76" s="168"/>
      <c r="VB76" s="168"/>
      <c r="VC76" s="169"/>
      <c r="VD76" s="169"/>
      <c r="VE76" s="169"/>
      <c r="VF76" s="170"/>
      <c r="VH76" s="164"/>
      <c r="VI76" s="168"/>
      <c r="VJ76" s="168"/>
      <c r="VK76" s="169"/>
      <c r="VL76" s="169"/>
      <c r="VM76" s="169"/>
      <c r="VN76" s="170"/>
      <c r="VP76" s="164"/>
      <c r="VQ76" s="168"/>
      <c r="VR76" s="168"/>
      <c r="VS76" s="169"/>
      <c r="VT76" s="169"/>
      <c r="VU76" s="169"/>
      <c r="VV76" s="170"/>
      <c r="VX76" s="164"/>
      <c r="VY76" s="168"/>
      <c r="VZ76" s="168"/>
      <c r="WA76" s="169"/>
      <c r="WB76" s="169"/>
      <c r="WC76" s="169"/>
      <c r="WD76" s="170"/>
      <c r="WF76" s="164"/>
      <c r="WG76" s="168"/>
      <c r="WH76" s="168"/>
      <c r="WI76" s="169"/>
      <c r="WJ76" s="169"/>
      <c r="WK76" s="169"/>
      <c r="WL76" s="170"/>
      <c r="WN76" s="164"/>
      <c r="WO76" s="168"/>
      <c r="WP76" s="168"/>
      <c r="WQ76" s="169"/>
      <c r="WR76" s="169"/>
      <c r="WS76" s="169"/>
      <c r="WT76" s="170"/>
      <c r="WV76" s="164"/>
      <c r="WW76" s="168"/>
      <c r="WX76" s="168"/>
      <c r="WY76" s="169"/>
      <c r="WZ76" s="169"/>
      <c r="XA76" s="169"/>
      <c r="XB76" s="170"/>
      <c r="XD76" s="164"/>
      <c r="XE76" s="168"/>
      <c r="XF76" s="168"/>
      <c r="XG76" s="169"/>
      <c r="XH76" s="169"/>
      <c r="XI76" s="169"/>
      <c r="XJ76" s="170"/>
      <c r="XL76" s="164"/>
      <c r="XM76" s="168"/>
      <c r="XN76" s="168"/>
      <c r="XO76" s="169"/>
      <c r="XP76" s="169"/>
      <c r="XQ76" s="169"/>
      <c r="XR76" s="170"/>
      <c r="XT76" s="164"/>
      <c r="XU76" s="168"/>
      <c r="XV76" s="168"/>
      <c r="XW76" s="169"/>
      <c r="XX76" s="169"/>
      <c r="XY76" s="169"/>
      <c r="XZ76" s="170"/>
      <c r="YB76" s="164"/>
      <c r="YC76" s="168"/>
      <c r="YD76" s="168"/>
      <c r="YE76" s="169"/>
      <c r="YF76" s="169"/>
      <c r="YG76" s="169"/>
      <c r="YH76" s="170"/>
      <c r="YJ76" s="164"/>
      <c r="YK76" s="168"/>
      <c r="YL76" s="168"/>
      <c r="YM76" s="169"/>
      <c r="YN76" s="169"/>
      <c r="YO76" s="169"/>
      <c r="YP76" s="170"/>
      <c r="YR76" s="164"/>
      <c r="YS76" s="168"/>
      <c r="YT76" s="168"/>
      <c r="YU76" s="169"/>
      <c r="YV76" s="169"/>
      <c r="YW76" s="169"/>
      <c r="YX76" s="170"/>
      <c r="YZ76" s="164"/>
      <c r="ZA76" s="168"/>
      <c r="ZB76" s="168"/>
      <c r="ZC76" s="169"/>
      <c r="ZD76" s="169"/>
      <c r="ZE76" s="169"/>
      <c r="ZF76" s="170"/>
      <c r="ZH76" s="164"/>
      <c r="ZI76" s="168"/>
      <c r="ZJ76" s="168"/>
      <c r="ZK76" s="169"/>
      <c r="ZL76" s="169"/>
      <c r="ZM76" s="169"/>
      <c r="ZN76" s="170"/>
      <c r="ZP76" s="164"/>
      <c r="ZQ76" s="168"/>
      <c r="ZR76" s="168"/>
      <c r="ZS76" s="169"/>
      <c r="ZT76" s="169"/>
      <c r="ZU76" s="169"/>
      <c r="ZV76" s="170"/>
      <c r="ZX76" s="164"/>
      <c r="ZY76" s="168"/>
      <c r="ZZ76" s="168"/>
      <c r="AAA76" s="169"/>
      <c r="AAB76" s="169"/>
      <c r="AAC76" s="169"/>
      <c r="AAD76" s="170"/>
      <c r="AAF76" s="164"/>
      <c r="AAG76" s="168"/>
      <c r="AAH76" s="168"/>
      <c r="AAI76" s="169"/>
      <c r="AAJ76" s="169"/>
      <c r="AAK76" s="169"/>
      <c r="AAL76" s="170"/>
      <c r="AAN76" s="164"/>
      <c r="AAO76" s="168"/>
      <c r="AAP76" s="168"/>
      <c r="AAQ76" s="169"/>
      <c r="AAR76" s="169"/>
      <c r="AAS76" s="169"/>
      <c r="AAT76" s="170"/>
      <c r="AAV76" s="164"/>
      <c r="AAW76" s="168"/>
      <c r="AAX76" s="168"/>
      <c r="AAY76" s="169"/>
      <c r="AAZ76" s="169"/>
      <c r="ABA76" s="169"/>
      <c r="ABB76" s="170"/>
      <c r="ABD76" s="164"/>
      <c r="ABE76" s="168"/>
      <c r="ABF76" s="168"/>
      <c r="ABG76" s="169"/>
      <c r="ABH76" s="169"/>
      <c r="ABI76" s="169"/>
      <c r="ABJ76" s="170"/>
      <c r="ABL76" s="164"/>
      <c r="ABM76" s="168"/>
      <c r="ABN76" s="168"/>
      <c r="ABO76" s="169"/>
      <c r="ABP76" s="169"/>
      <c r="ABQ76" s="169"/>
      <c r="ABR76" s="170"/>
      <c r="ABT76" s="164"/>
      <c r="ABU76" s="168"/>
      <c r="ABV76" s="168"/>
      <c r="ABW76" s="169"/>
      <c r="ABX76" s="169"/>
      <c r="ABY76" s="169"/>
      <c r="ABZ76" s="170"/>
      <c r="ACB76" s="164"/>
      <c r="ACC76" s="168"/>
      <c r="ACD76" s="168"/>
      <c r="ACE76" s="169"/>
      <c r="ACF76" s="169"/>
      <c r="ACG76" s="169"/>
      <c r="ACH76" s="170"/>
      <c r="ACJ76" s="164"/>
      <c r="ACK76" s="168"/>
      <c r="ACL76" s="168"/>
      <c r="ACM76" s="169"/>
      <c r="ACN76" s="169"/>
      <c r="ACO76" s="169"/>
      <c r="ACP76" s="170"/>
      <c r="ACR76" s="164"/>
      <c r="ACS76" s="168"/>
      <c r="ACT76" s="168"/>
      <c r="ACU76" s="169"/>
      <c r="ACV76" s="169"/>
      <c r="ACW76" s="169"/>
      <c r="ACX76" s="170"/>
      <c r="ACZ76" s="164"/>
      <c r="ADA76" s="168"/>
      <c r="ADB76" s="168"/>
      <c r="ADC76" s="169"/>
      <c r="ADD76" s="169"/>
      <c r="ADE76" s="169"/>
      <c r="ADF76" s="170"/>
      <c r="ADH76" s="164"/>
      <c r="ADI76" s="168"/>
      <c r="ADJ76" s="168"/>
      <c r="ADK76" s="169"/>
      <c r="ADL76" s="169"/>
      <c r="ADM76" s="169"/>
      <c r="ADN76" s="170"/>
      <c r="ADP76" s="164"/>
      <c r="ADQ76" s="168"/>
      <c r="ADR76" s="168"/>
      <c r="ADS76" s="169"/>
      <c r="ADT76" s="169"/>
      <c r="ADU76" s="169"/>
      <c r="ADV76" s="170"/>
      <c r="ADX76" s="164"/>
      <c r="ADY76" s="168"/>
      <c r="ADZ76" s="168"/>
      <c r="AEA76" s="169"/>
      <c r="AEB76" s="169"/>
      <c r="AEC76" s="169"/>
      <c r="AED76" s="170"/>
      <c r="AEF76" s="164"/>
      <c r="AEG76" s="168"/>
      <c r="AEH76" s="168"/>
      <c r="AEI76" s="169"/>
      <c r="AEJ76" s="169"/>
      <c r="AEK76" s="169"/>
      <c r="AEL76" s="170"/>
      <c r="AEN76" s="164"/>
      <c r="AEO76" s="168"/>
      <c r="AEP76" s="168"/>
      <c r="AEQ76" s="169"/>
      <c r="AER76" s="169"/>
      <c r="AES76" s="169"/>
      <c r="AET76" s="170"/>
      <c r="AEV76" s="164"/>
      <c r="AEW76" s="168"/>
      <c r="AEX76" s="168"/>
      <c r="AEY76" s="169"/>
      <c r="AEZ76" s="169"/>
      <c r="AFA76" s="169"/>
      <c r="AFB76" s="170"/>
      <c r="AFD76" s="164"/>
      <c r="AFE76" s="168"/>
      <c r="AFF76" s="168"/>
      <c r="AFG76" s="169"/>
      <c r="AFH76" s="169"/>
      <c r="AFI76" s="169"/>
      <c r="AFJ76" s="170"/>
      <c r="AFL76" s="164"/>
      <c r="AFM76" s="168"/>
      <c r="AFN76" s="168"/>
      <c r="AFO76" s="169"/>
      <c r="AFP76" s="169"/>
      <c r="AFQ76" s="169"/>
      <c r="AFR76" s="170"/>
      <c r="AFT76" s="164"/>
      <c r="AFU76" s="168"/>
      <c r="AFV76" s="168"/>
      <c r="AFW76" s="169"/>
      <c r="AFX76" s="169"/>
      <c r="AFY76" s="169"/>
      <c r="AFZ76" s="170"/>
      <c r="AGB76" s="164"/>
      <c r="AGC76" s="168"/>
      <c r="AGD76" s="168"/>
      <c r="AGE76" s="169"/>
      <c r="AGF76" s="169"/>
      <c r="AGG76" s="169"/>
      <c r="AGH76" s="170"/>
      <c r="AGJ76" s="164"/>
      <c r="AGK76" s="168"/>
      <c r="AGL76" s="168"/>
      <c r="AGM76" s="169"/>
      <c r="AGN76" s="169"/>
      <c r="AGO76" s="169"/>
      <c r="AGP76" s="170"/>
      <c r="AGR76" s="164"/>
      <c r="AGS76" s="168"/>
      <c r="AGT76" s="168"/>
      <c r="AGU76" s="169"/>
      <c r="AGV76" s="169"/>
      <c r="AGW76" s="169"/>
      <c r="AGX76" s="170"/>
      <c r="AGZ76" s="164"/>
      <c r="AHA76" s="168"/>
      <c r="AHB76" s="168"/>
      <c r="AHC76" s="169"/>
      <c r="AHD76" s="169"/>
      <c r="AHE76" s="169"/>
      <c r="AHF76" s="170"/>
      <c r="AHH76" s="164"/>
      <c r="AHI76" s="168"/>
      <c r="AHJ76" s="168"/>
      <c r="AHK76" s="169"/>
      <c r="AHL76" s="169"/>
      <c r="AHM76" s="169"/>
      <c r="AHN76" s="170"/>
      <c r="AHP76" s="164"/>
      <c r="AHQ76" s="168"/>
      <c r="AHR76" s="168"/>
      <c r="AHS76" s="169"/>
      <c r="AHT76" s="169"/>
      <c r="AHU76" s="169"/>
      <c r="AHV76" s="170"/>
      <c r="AHX76" s="164"/>
      <c r="AHY76" s="168"/>
      <c r="AHZ76" s="168"/>
      <c r="AIA76" s="169"/>
      <c r="AIB76" s="169"/>
      <c r="AIC76" s="169"/>
      <c r="AID76" s="170"/>
      <c r="AIF76" s="164"/>
      <c r="AIG76" s="168"/>
      <c r="AIH76" s="168"/>
      <c r="AII76" s="169"/>
      <c r="AIJ76" s="169"/>
      <c r="AIK76" s="169"/>
      <c r="AIL76" s="170"/>
      <c r="AIN76" s="164"/>
      <c r="AIO76" s="168"/>
      <c r="AIP76" s="168"/>
      <c r="AIQ76" s="169"/>
      <c r="AIR76" s="169"/>
      <c r="AIS76" s="169"/>
      <c r="AIT76" s="170"/>
      <c r="AIV76" s="164"/>
      <c r="AIW76" s="168"/>
      <c r="AIX76" s="168"/>
      <c r="AIY76" s="169"/>
      <c r="AIZ76" s="169"/>
      <c r="AJA76" s="169"/>
      <c r="AJB76" s="170"/>
      <c r="AJD76" s="164"/>
      <c r="AJE76" s="168"/>
      <c r="AJF76" s="168"/>
      <c r="AJG76" s="169"/>
      <c r="AJH76" s="169"/>
      <c r="AJI76" s="169"/>
      <c r="AJJ76" s="170"/>
      <c r="AJL76" s="164"/>
      <c r="AJM76" s="168"/>
      <c r="AJN76" s="168"/>
      <c r="AJO76" s="169"/>
      <c r="AJP76" s="169"/>
      <c r="AJQ76" s="169"/>
      <c r="AJR76" s="170"/>
      <c r="AJT76" s="164"/>
      <c r="AJU76" s="168"/>
      <c r="AJV76" s="168"/>
      <c r="AJW76" s="169"/>
      <c r="AJX76" s="169"/>
      <c r="AJY76" s="169"/>
      <c r="AJZ76" s="170"/>
      <c r="AKB76" s="164"/>
      <c r="AKC76" s="168"/>
      <c r="AKD76" s="168"/>
      <c r="AKE76" s="169"/>
      <c r="AKF76" s="169"/>
      <c r="AKG76" s="169"/>
      <c r="AKH76" s="170"/>
      <c r="AKJ76" s="164"/>
      <c r="AKK76" s="168"/>
      <c r="AKL76" s="168"/>
      <c r="AKM76" s="169"/>
      <c r="AKN76" s="169"/>
      <c r="AKO76" s="169"/>
      <c r="AKP76" s="170"/>
      <c r="AKR76" s="164"/>
      <c r="AKS76" s="168"/>
      <c r="AKT76" s="168"/>
      <c r="AKU76" s="169"/>
      <c r="AKV76" s="169"/>
      <c r="AKW76" s="169"/>
      <c r="AKX76" s="170"/>
      <c r="AKZ76" s="164"/>
      <c r="ALA76" s="168"/>
      <c r="ALB76" s="168"/>
      <c r="ALC76" s="169"/>
      <c r="ALD76" s="169"/>
      <c r="ALE76" s="169"/>
      <c r="ALF76" s="170"/>
      <c r="ALH76" s="164"/>
      <c r="ALI76" s="168"/>
      <c r="ALJ76" s="168"/>
      <c r="ALK76" s="169"/>
      <c r="ALL76" s="169"/>
      <c r="ALM76" s="169"/>
      <c r="ALN76" s="170"/>
      <c r="ALP76" s="164"/>
      <c r="ALQ76" s="168"/>
      <c r="ALR76" s="168"/>
      <c r="ALS76" s="169"/>
      <c r="ALT76" s="169"/>
      <c r="ALU76" s="169"/>
      <c r="ALV76" s="170"/>
      <c r="ALX76" s="164"/>
      <c r="ALY76" s="168"/>
      <c r="ALZ76" s="168"/>
      <c r="AMA76" s="169"/>
      <c r="AMB76" s="169"/>
      <c r="AMC76" s="169"/>
      <c r="AMD76" s="170"/>
      <c r="AMF76" s="164"/>
      <c r="AMG76" s="168"/>
      <c r="AMH76" s="168"/>
      <c r="AMI76" s="169"/>
      <c r="AMJ76" s="169"/>
      <c r="AMK76" s="169"/>
      <c r="AML76" s="170"/>
      <c r="AMN76" s="164"/>
      <c r="AMO76" s="168"/>
      <c r="AMP76" s="168"/>
      <c r="AMQ76" s="169"/>
      <c r="AMR76" s="169"/>
      <c r="AMS76" s="169"/>
      <c r="AMT76" s="170"/>
      <c r="AMV76" s="164"/>
      <c r="AMW76" s="168"/>
      <c r="AMX76" s="168"/>
      <c r="AMY76" s="169"/>
      <c r="AMZ76" s="169"/>
      <c r="ANA76" s="169"/>
      <c r="ANB76" s="170"/>
      <c r="AND76" s="164"/>
      <c r="ANE76" s="168"/>
      <c r="ANF76" s="168"/>
      <c r="ANG76" s="169"/>
      <c r="ANH76" s="169"/>
      <c r="ANI76" s="169"/>
      <c r="ANJ76" s="170"/>
      <c r="ANL76" s="164"/>
      <c r="ANM76" s="168"/>
      <c r="ANN76" s="168"/>
      <c r="ANO76" s="169"/>
      <c r="ANP76" s="169"/>
      <c r="ANQ76" s="169"/>
      <c r="ANR76" s="170"/>
      <c r="ANT76" s="164"/>
      <c r="ANU76" s="168"/>
      <c r="ANV76" s="168"/>
      <c r="ANW76" s="169"/>
      <c r="ANX76" s="169"/>
      <c r="ANY76" s="169"/>
      <c r="ANZ76" s="170"/>
      <c r="AOB76" s="164"/>
      <c r="AOC76" s="168"/>
      <c r="AOD76" s="168"/>
      <c r="AOE76" s="169"/>
      <c r="AOF76" s="169"/>
      <c r="AOG76" s="169"/>
      <c r="AOH76" s="170"/>
      <c r="AOJ76" s="164"/>
      <c r="AOK76" s="168"/>
      <c r="AOL76" s="168"/>
      <c r="AOM76" s="169"/>
      <c r="AON76" s="169"/>
      <c r="AOO76" s="169"/>
      <c r="AOP76" s="170"/>
      <c r="AOR76" s="164"/>
      <c r="AOS76" s="168"/>
      <c r="AOT76" s="168"/>
      <c r="AOU76" s="169"/>
      <c r="AOV76" s="169"/>
      <c r="AOW76" s="169"/>
      <c r="AOX76" s="170"/>
      <c r="AOZ76" s="164"/>
      <c r="APA76" s="168"/>
      <c r="APB76" s="168"/>
      <c r="APC76" s="169"/>
      <c r="APD76" s="169"/>
      <c r="APE76" s="169"/>
      <c r="APF76" s="170"/>
      <c r="APH76" s="164"/>
      <c r="API76" s="168"/>
      <c r="APJ76" s="168"/>
      <c r="APK76" s="169"/>
      <c r="APL76" s="169"/>
      <c r="APM76" s="169"/>
      <c r="APN76" s="170"/>
      <c r="APP76" s="164"/>
      <c r="APQ76" s="168"/>
      <c r="APR76" s="168"/>
      <c r="APS76" s="169"/>
      <c r="APT76" s="169"/>
      <c r="APU76" s="169"/>
      <c r="APV76" s="170"/>
      <c r="APX76" s="164"/>
      <c r="APY76" s="168"/>
      <c r="APZ76" s="168"/>
      <c r="AQA76" s="169"/>
      <c r="AQB76" s="169"/>
      <c r="AQC76" s="169"/>
      <c r="AQD76" s="170"/>
      <c r="AQF76" s="164"/>
      <c r="AQG76" s="168"/>
      <c r="AQH76" s="168"/>
      <c r="AQI76" s="169"/>
      <c r="AQJ76" s="169"/>
      <c r="AQK76" s="169"/>
      <c r="AQL76" s="170"/>
      <c r="AQN76" s="164"/>
      <c r="AQO76" s="168"/>
      <c r="AQP76" s="168"/>
      <c r="AQQ76" s="169"/>
      <c r="AQR76" s="169"/>
      <c r="AQS76" s="169"/>
      <c r="AQT76" s="170"/>
      <c r="AQV76" s="164"/>
      <c r="AQW76" s="168"/>
      <c r="AQX76" s="168"/>
      <c r="AQY76" s="169"/>
      <c r="AQZ76" s="169"/>
      <c r="ARA76" s="169"/>
      <c r="ARB76" s="170"/>
      <c r="ARD76" s="164"/>
      <c r="ARE76" s="168"/>
      <c r="ARF76" s="168"/>
      <c r="ARG76" s="169"/>
      <c r="ARH76" s="169"/>
      <c r="ARI76" s="169"/>
      <c r="ARJ76" s="170"/>
      <c r="ARL76" s="164"/>
      <c r="ARM76" s="168"/>
      <c r="ARN76" s="168"/>
      <c r="ARO76" s="169"/>
      <c r="ARP76" s="169"/>
      <c r="ARQ76" s="169"/>
      <c r="ARR76" s="170"/>
      <c r="ART76" s="164"/>
      <c r="ARU76" s="168"/>
      <c r="ARV76" s="168"/>
      <c r="ARW76" s="169"/>
      <c r="ARX76" s="169"/>
      <c r="ARY76" s="169"/>
      <c r="ARZ76" s="170"/>
      <c r="ASB76" s="164"/>
      <c r="ASC76" s="168"/>
      <c r="ASD76" s="168"/>
      <c r="ASE76" s="169"/>
      <c r="ASF76" s="169"/>
      <c r="ASG76" s="169"/>
      <c r="ASH76" s="170"/>
      <c r="ASJ76" s="164"/>
      <c r="ASK76" s="168"/>
      <c r="ASL76" s="168"/>
      <c r="ASM76" s="169"/>
      <c r="ASN76" s="169"/>
      <c r="ASO76" s="169"/>
      <c r="ASP76" s="170"/>
      <c r="ASR76" s="164"/>
      <c r="ASS76" s="168"/>
      <c r="AST76" s="168"/>
      <c r="ASU76" s="169"/>
      <c r="ASV76" s="169"/>
      <c r="ASW76" s="169"/>
      <c r="ASX76" s="170"/>
      <c r="ASZ76" s="164"/>
      <c r="ATA76" s="168"/>
      <c r="ATB76" s="168"/>
      <c r="ATC76" s="169"/>
      <c r="ATD76" s="169"/>
      <c r="ATE76" s="169"/>
      <c r="ATF76" s="170"/>
      <c r="ATH76" s="164"/>
      <c r="ATI76" s="168"/>
      <c r="ATJ76" s="168"/>
      <c r="ATK76" s="169"/>
      <c r="ATL76" s="169"/>
      <c r="ATM76" s="169"/>
      <c r="ATN76" s="170"/>
      <c r="ATP76" s="164"/>
      <c r="ATQ76" s="168"/>
      <c r="ATR76" s="168"/>
      <c r="ATS76" s="169"/>
      <c r="ATT76" s="169"/>
      <c r="ATU76" s="169"/>
      <c r="ATV76" s="170"/>
      <c r="ATX76" s="164"/>
      <c r="ATY76" s="168"/>
      <c r="ATZ76" s="168"/>
      <c r="AUA76" s="169"/>
      <c r="AUB76" s="169"/>
      <c r="AUC76" s="169"/>
      <c r="AUD76" s="170"/>
      <c r="AUF76" s="164"/>
      <c r="AUG76" s="168"/>
      <c r="AUH76" s="168"/>
      <c r="AUI76" s="169"/>
      <c r="AUJ76" s="169"/>
      <c r="AUK76" s="169"/>
      <c r="AUL76" s="170"/>
      <c r="AUN76" s="164"/>
      <c r="AUO76" s="168"/>
      <c r="AUP76" s="168"/>
      <c r="AUQ76" s="169"/>
      <c r="AUR76" s="169"/>
      <c r="AUS76" s="169"/>
      <c r="AUT76" s="170"/>
      <c r="AUV76" s="164"/>
      <c r="AUW76" s="168"/>
      <c r="AUX76" s="168"/>
      <c r="AUY76" s="169"/>
      <c r="AUZ76" s="169"/>
      <c r="AVA76" s="169"/>
      <c r="AVB76" s="170"/>
      <c r="AVD76" s="164"/>
      <c r="AVE76" s="168"/>
      <c r="AVF76" s="168"/>
      <c r="AVG76" s="169"/>
      <c r="AVH76" s="169"/>
      <c r="AVI76" s="169"/>
      <c r="AVJ76" s="170"/>
      <c r="AVL76" s="164"/>
      <c r="AVM76" s="168"/>
      <c r="AVN76" s="168"/>
      <c r="AVO76" s="169"/>
      <c r="AVP76" s="169"/>
      <c r="AVQ76" s="169"/>
      <c r="AVR76" s="170"/>
      <c r="AVT76" s="164"/>
      <c r="AVU76" s="168"/>
      <c r="AVV76" s="168"/>
      <c r="AVW76" s="169"/>
      <c r="AVX76" s="169"/>
      <c r="AVY76" s="169"/>
      <c r="AVZ76" s="170"/>
      <c r="AWB76" s="164"/>
      <c r="AWC76" s="168"/>
      <c r="AWD76" s="168"/>
      <c r="AWE76" s="169"/>
      <c r="AWF76" s="169"/>
      <c r="AWG76" s="169"/>
      <c r="AWH76" s="170"/>
      <c r="AWJ76" s="164"/>
      <c r="AWK76" s="168"/>
      <c r="AWL76" s="168"/>
      <c r="AWM76" s="169"/>
      <c r="AWN76" s="169"/>
      <c r="AWO76" s="169"/>
      <c r="AWP76" s="170"/>
      <c r="AWR76" s="164"/>
      <c r="AWS76" s="168"/>
      <c r="AWT76" s="168"/>
      <c r="AWU76" s="169"/>
      <c r="AWV76" s="169"/>
      <c r="AWW76" s="169"/>
      <c r="AWX76" s="170"/>
      <c r="AWZ76" s="164"/>
      <c r="AXA76" s="168"/>
      <c r="AXB76" s="168"/>
      <c r="AXC76" s="169"/>
      <c r="AXD76" s="169"/>
      <c r="AXE76" s="169"/>
      <c r="AXF76" s="170"/>
      <c r="AXH76" s="164"/>
      <c r="AXI76" s="168"/>
      <c r="AXJ76" s="168"/>
      <c r="AXK76" s="169"/>
      <c r="AXL76" s="169"/>
      <c r="AXM76" s="169"/>
      <c r="AXN76" s="170"/>
      <c r="AXP76" s="164"/>
      <c r="AXQ76" s="168"/>
      <c r="AXR76" s="168"/>
      <c r="AXS76" s="169"/>
      <c r="AXT76" s="169"/>
      <c r="AXU76" s="169"/>
      <c r="AXV76" s="170"/>
      <c r="AXX76" s="164"/>
      <c r="AXY76" s="168"/>
      <c r="AXZ76" s="168"/>
      <c r="AYA76" s="169"/>
      <c r="AYB76" s="169"/>
      <c r="AYC76" s="169"/>
      <c r="AYD76" s="170"/>
      <c r="AYF76" s="164"/>
      <c r="AYG76" s="168"/>
      <c r="AYH76" s="168"/>
      <c r="AYI76" s="169"/>
      <c r="AYJ76" s="169"/>
      <c r="AYK76" s="169"/>
      <c r="AYL76" s="170"/>
      <c r="AYN76" s="164"/>
      <c r="AYO76" s="168"/>
      <c r="AYP76" s="168"/>
      <c r="AYQ76" s="169"/>
      <c r="AYR76" s="169"/>
      <c r="AYS76" s="169"/>
      <c r="AYT76" s="170"/>
      <c r="AYV76" s="164"/>
      <c r="AYW76" s="168"/>
      <c r="AYX76" s="168"/>
      <c r="AYY76" s="169"/>
      <c r="AYZ76" s="169"/>
      <c r="AZA76" s="169"/>
      <c r="AZB76" s="170"/>
      <c r="AZD76" s="164"/>
      <c r="AZE76" s="168"/>
      <c r="AZF76" s="168"/>
      <c r="AZG76" s="169"/>
      <c r="AZH76" s="169"/>
      <c r="AZI76" s="169"/>
      <c r="AZJ76" s="170"/>
      <c r="AZL76" s="164"/>
      <c r="AZM76" s="168"/>
      <c r="AZN76" s="168"/>
      <c r="AZO76" s="169"/>
      <c r="AZP76" s="169"/>
      <c r="AZQ76" s="169"/>
      <c r="AZR76" s="170"/>
      <c r="AZT76" s="164"/>
      <c r="AZU76" s="168"/>
      <c r="AZV76" s="168"/>
      <c r="AZW76" s="169"/>
      <c r="AZX76" s="169"/>
      <c r="AZY76" s="169"/>
      <c r="AZZ76" s="170"/>
      <c r="BAB76" s="164"/>
      <c r="BAC76" s="168"/>
      <c r="BAD76" s="168"/>
      <c r="BAE76" s="169"/>
      <c r="BAF76" s="169"/>
      <c r="BAG76" s="169"/>
      <c r="BAH76" s="170"/>
      <c r="BAJ76" s="164"/>
      <c r="BAK76" s="168"/>
      <c r="BAL76" s="168"/>
      <c r="BAM76" s="169"/>
      <c r="BAN76" s="169"/>
      <c r="BAO76" s="169"/>
      <c r="BAP76" s="170"/>
      <c r="BAR76" s="164"/>
      <c r="BAS76" s="168"/>
      <c r="BAT76" s="168"/>
      <c r="BAU76" s="169"/>
      <c r="BAV76" s="169"/>
      <c r="BAW76" s="169"/>
      <c r="BAX76" s="170"/>
      <c r="BAZ76" s="164"/>
      <c r="BBA76" s="168"/>
      <c r="BBB76" s="168"/>
      <c r="BBC76" s="169"/>
      <c r="BBD76" s="169"/>
      <c r="BBE76" s="169"/>
      <c r="BBF76" s="170"/>
      <c r="BBH76" s="164"/>
      <c r="BBI76" s="168"/>
      <c r="BBJ76" s="168"/>
      <c r="BBK76" s="169"/>
      <c r="BBL76" s="169"/>
      <c r="BBM76" s="169"/>
      <c r="BBN76" s="170"/>
      <c r="BBP76" s="164"/>
      <c r="BBQ76" s="168"/>
      <c r="BBR76" s="168"/>
      <c r="BBS76" s="169"/>
      <c r="BBT76" s="169"/>
      <c r="BBU76" s="169"/>
      <c r="BBV76" s="170"/>
      <c r="BBX76" s="164"/>
      <c r="BBY76" s="168"/>
      <c r="BBZ76" s="168"/>
      <c r="BCA76" s="169"/>
      <c r="BCB76" s="169"/>
      <c r="BCC76" s="169"/>
      <c r="BCD76" s="170"/>
      <c r="BCF76" s="164"/>
      <c r="BCG76" s="168"/>
      <c r="BCH76" s="168"/>
      <c r="BCI76" s="169"/>
      <c r="BCJ76" s="169"/>
      <c r="BCK76" s="169"/>
      <c r="BCL76" s="170"/>
      <c r="BCN76" s="164"/>
      <c r="BCO76" s="168"/>
      <c r="BCP76" s="168"/>
      <c r="BCQ76" s="169"/>
      <c r="BCR76" s="169"/>
      <c r="BCS76" s="169"/>
      <c r="BCT76" s="170"/>
      <c r="BCV76" s="164"/>
      <c r="BCW76" s="168"/>
      <c r="BCX76" s="168"/>
      <c r="BCY76" s="169"/>
      <c r="BCZ76" s="169"/>
      <c r="BDA76" s="169"/>
      <c r="BDB76" s="170"/>
      <c r="BDD76" s="164"/>
      <c r="BDE76" s="168"/>
      <c r="BDF76" s="168"/>
      <c r="BDG76" s="169"/>
      <c r="BDH76" s="169"/>
      <c r="BDI76" s="169"/>
      <c r="BDJ76" s="170"/>
      <c r="BDL76" s="164"/>
      <c r="BDM76" s="168"/>
      <c r="BDN76" s="168"/>
      <c r="BDO76" s="169"/>
      <c r="BDP76" s="169"/>
      <c r="BDQ76" s="169"/>
      <c r="BDR76" s="170"/>
      <c r="BDT76" s="164"/>
      <c r="BDU76" s="168"/>
      <c r="BDV76" s="168"/>
      <c r="BDW76" s="169"/>
      <c r="BDX76" s="169"/>
      <c r="BDY76" s="169"/>
      <c r="BDZ76" s="170"/>
      <c r="BEB76" s="164"/>
      <c r="BEC76" s="168"/>
      <c r="BED76" s="168"/>
      <c r="BEE76" s="169"/>
      <c r="BEF76" s="169"/>
      <c r="BEG76" s="169"/>
      <c r="BEH76" s="170"/>
      <c r="BEJ76" s="164"/>
      <c r="BEK76" s="168"/>
      <c r="BEL76" s="168"/>
      <c r="BEM76" s="169"/>
      <c r="BEN76" s="169"/>
      <c r="BEO76" s="169"/>
      <c r="BEP76" s="170"/>
      <c r="BER76" s="164"/>
      <c r="BES76" s="168"/>
      <c r="BET76" s="168"/>
      <c r="BEU76" s="169"/>
      <c r="BEV76" s="169"/>
      <c r="BEW76" s="169"/>
      <c r="BEX76" s="170"/>
      <c r="BEZ76" s="164"/>
      <c r="BFA76" s="168"/>
      <c r="BFB76" s="168"/>
      <c r="BFC76" s="169"/>
      <c r="BFD76" s="169"/>
      <c r="BFE76" s="169"/>
      <c r="BFF76" s="170"/>
      <c r="BFH76" s="164"/>
      <c r="BFI76" s="168"/>
      <c r="BFJ76" s="168"/>
      <c r="BFK76" s="169"/>
      <c r="BFL76" s="169"/>
      <c r="BFM76" s="169"/>
      <c r="BFN76" s="170"/>
      <c r="BFP76" s="164"/>
      <c r="BFQ76" s="168"/>
      <c r="BFR76" s="168"/>
      <c r="BFS76" s="169"/>
      <c r="BFT76" s="169"/>
      <c r="BFU76" s="169"/>
      <c r="BFV76" s="170"/>
      <c r="BFX76" s="164"/>
      <c r="BFY76" s="168"/>
      <c r="BFZ76" s="168"/>
      <c r="BGA76" s="169"/>
      <c r="BGB76" s="169"/>
      <c r="BGC76" s="169"/>
      <c r="BGD76" s="170"/>
      <c r="BGF76" s="164"/>
      <c r="BGG76" s="168"/>
      <c r="BGH76" s="168"/>
      <c r="BGI76" s="169"/>
      <c r="BGJ76" s="169"/>
      <c r="BGK76" s="169"/>
      <c r="BGL76" s="170"/>
      <c r="BGN76" s="164"/>
      <c r="BGO76" s="168"/>
      <c r="BGP76" s="168"/>
      <c r="BGQ76" s="169"/>
      <c r="BGR76" s="169"/>
      <c r="BGS76" s="169"/>
      <c r="BGT76" s="170"/>
      <c r="BGV76" s="164"/>
      <c r="BGW76" s="168"/>
      <c r="BGX76" s="168"/>
      <c r="BGY76" s="169"/>
      <c r="BGZ76" s="169"/>
      <c r="BHA76" s="169"/>
      <c r="BHB76" s="170"/>
      <c r="BHD76" s="164"/>
      <c r="BHE76" s="168"/>
      <c r="BHF76" s="168"/>
      <c r="BHG76" s="169"/>
      <c r="BHH76" s="169"/>
      <c r="BHI76" s="169"/>
      <c r="BHJ76" s="170"/>
      <c r="BHL76" s="164"/>
      <c r="BHM76" s="168"/>
      <c r="BHN76" s="168"/>
      <c r="BHO76" s="169"/>
      <c r="BHP76" s="169"/>
      <c r="BHQ76" s="169"/>
      <c r="BHR76" s="170"/>
      <c r="BHT76" s="164"/>
      <c r="BHU76" s="168"/>
      <c r="BHV76" s="168"/>
      <c r="BHW76" s="169"/>
      <c r="BHX76" s="169"/>
      <c r="BHY76" s="169"/>
      <c r="BHZ76" s="170"/>
      <c r="BIB76" s="164"/>
      <c r="BIC76" s="168"/>
      <c r="BID76" s="168"/>
      <c r="BIE76" s="169"/>
      <c r="BIF76" s="169"/>
      <c r="BIG76" s="169"/>
      <c r="BIH76" s="170"/>
      <c r="BIJ76" s="164"/>
      <c r="BIK76" s="168"/>
      <c r="BIL76" s="168"/>
      <c r="BIM76" s="169"/>
      <c r="BIN76" s="169"/>
      <c r="BIO76" s="169"/>
      <c r="BIP76" s="170"/>
      <c r="BIR76" s="164"/>
      <c r="BIS76" s="168"/>
      <c r="BIT76" s="168"/>
      <c r="BIU76" s="169"/>
      <c r="BIV76" s="169"/>
      <c r="BIW76" s="169"/>
      <c r="BIX76" s="170"/>
      <c r="BIZ76" s="164"/>
      <c r="BJA76" s="168"/>
      <c r="BJB76" s="168"/>
      <c r="BJC76" s="169"/>
      <c r="BJD76" s="169"/>
      <c r="BJE76" s="169"/>
      <c r="BJF76" s="170"/>
      <c r="BJH76" s="164"/>
      <c r="BJI76" s="168"/>
      <c r="BJJ76" s="168"/>
      <c r="BJK76" s="169"/>
      <c r="BJL76" s="169"/>
      <c r="BJM76" s="169"/>
      <c r="BJN76" s="170"/>
      <c r="BJP76" s="164"/>
      <c r="BJQ76" s="168"/>
      <c r="BJR76" s="168"/>
      <c r="BJS76" s="169"/>
      <c r="BJT76" s="169"/>
      <c r="BJU76" s="169"/>
      <c r="BJV76" s="170"/>
      <c r="BJX76" s="164"/>
      <c r="BJY76" s="168"/>
      <c r="BJZ76" s="168"/>
      <c r="BKA76" s="169"/>
      <c r="BKB76" s="169"/>
      <c r="BKC76" s="169"/>
      <c r="BKD76" s="170"/>
      <c r="BKF76" s="164"/>
      <c r="BKG76" s="168"/>
      <c r="BKH76" s="168"/>
      <c r="BKI76" s="169"/>
      <c r="BKJ76" s="169"/>
      <c r="BKK76" s="169"/>
      <c r="BKL76" s="170"/>
      <c r="BKN76" s="164"/>
      <c r="BKO76" s="168"/>
      <c r="BKP76" s="168"/>
      <c r="BKQ76" s="169"/>
      <c r="BKR76" s="169"/>
      <c r="BKS76" s="169"/>
      <c r="BKT76" s="170"/>
      <c r="BKV76" s="164"/>
      <c r="BKW76" s="168"/>
      <c r="BKX76" s="168"/>
      <c r="BKY76" s="169"/>
      <c r="BKZ76" s="169"/>
      <c r="BLA76" s="169"/>
      <c r="BLB76" s="170"/>
      <c r="BLD76" s="164"/>
      <c r="BLE76" s="168"/>
      <c r="BLF76" s="168"/>
      <c r="BLG76" s="169"/>
      <c r="BLH76" s="169"/>
      <c r="BLI76" s="169"/>
      <c r="BLJ76" s="170"/>
      <c r="BLL76" s="164"/>
      <c r="BLM76" s="168"/>
      <c r="BLN76" s="168"/>
      <c r="BLO76" s="169"/>
      <c r="BLP76" s="169"/>
      <c r="BLQ76" s="169"/>
      <c r="BLR76" s="170"/>
      <c r="BLT76" s="164"/>
      <c r="BLU76" s="168"/>
      <c r="BLV76" s="168"/>
      <c r="BLW76" s="169"/>
      <c r="BLX76" s="169"/>
      <c r="BLY76" s="169"/>
      <c r="BLZ76" s="170"/>
      <c r="BMB76" s="164"/>
      <c r="BMC76" s="168"/>
      <c r="BMD76" s="168"/>
      <c r="BME76" s="169"/>
      <c r="BMF76" s="169"/>
      <c r="BMG76" s="169"/>
      <c r="BMH76" s="170"/>
      <c r="BMJ76" s="164"/>
      <c r="BMK76" s="168"/>
      <c r="BML76" s="168"/>
      <c r="BMM76" s="169"/>
      <c r="BMN76" s="169"/>
      <c r="BMO76" s="169"/>
      <c r="BMP76" s="170"/>
      <c r="BMR76" s="164"/>
      <c r="BMS76" s="168"/>
      <c r="BMT76" s="168"/>
      <c r="BMU76" s="169"/>
      <c r="BMV76" s="169"/>
      <c r="BMW76" s="169"/>
      <c r="BMX76" s="170"/>
      <c r="BMZ76" s="164"/>
      <c r="BNA76" s="168"/>
      <c r="BNB76" s="168"/>
      <c r="BNC76" s="169"/>
      <c r="BND76" s="169"/>
      <c r="BNE76" s="169"/>
      <c r="BNF76" s="170"/>
      <c r="BNH76" s="164"/>
      <c r="BNI76" s="168"/>
      <c r="BNJ76" s="168"/>
      <c r="BNK76" s="169"/>
      <c r="BNL76" s="169"/>
      <c r="BNM76" s="169"/>
      <c r="BNN76" s="170"/>
      <c r="BNP76" s="164"/>
      <c r="BNQ76" s="168"/>
      <c r="BNR76" s="168"/>
      <c r="BNS76" s="169"/>
      <c r="BNT76" s="169"/>
      <c r="BNU76" s="169"/>
      <c r="BNV76" s="170"/>
      <c r="BNX76" s="164"/>
      <c r="BNY76" s="168"/>
      <c r="BNZ76" s="168"/>
      <c r="BOA76" s="169"/>
      <c r="BOB76" s="169"/>
      <c r="BOC76" s="169"/>
      <c r="BOD76" s="170"/>
      <c r="BOF76" s="164"/>
      <c r="BOG76" s="168"/>
      <c r="BOH76" s="168"/>
      <c r="BOI76" s="169"/>
      <c r="BOJ76" s="169"/>
      <c r="BOK76" s="169"/>
      <c r="BOL76" s="170"/>
      <c r="BON76" s="164"/>
      <c r="BOO76" s="168"/>
      <c r="BOP76" s="168"/>
      <c r="BOQ76" s="169"/>
      <c r="BOR76" s="169"/>
      <c r="BOS76" s="169"/>
      <c r="BOT76" s="170"/>
      <c r="BOV76" s="164"/>
      <c r="BOW76" s="168"/>
      <c r="BOX76" s="168"/>
      <c r="BOY76" s="169"/>
      <c r="BOZ76" s="169"/>
      <c r="BPA76" s="169"/>
      <c r="BPB76" s="170"/>
      <c r="BPD76" s="164"/>
      <c r="BPE76" s="168"/>
      <c r="BPF76" s="168"/>
      <c r="BPG76" s="169"/>
      <c r="BPH76" s="169"/>
      <c r="BPI76" s="169"/>
      <c r="BPJ76" s="170"/>
      <c r="BPL76" s="164"/>
      <c r="BPM76" s="168"/>
      <c r="BPN76" s="168"/>
      <c r="BPO76" s="169"/>
      <c r="BPP76" s="169"/>
      <c r="BPQ76" s="169"/>
      <c r="BPR76" s="170"/>
      <c r="BPT76" s="164"/>
      <c r="BPU76" s="168"/>
      <c r="BPV76" s="168"/>
      <c r="BPW76" s="169"/>
      <c r="BPX76" s="169"/>
      <c r="BPY76" s="169"/>
      <c r="BPZ76" s="170"/>
      <c r="BQB76" s="164"/>
      <c r="BQC76" s="168"/>
      <c r="BQD76" s="168"/>
      <c r="BQE76" s="169"/>
      <c r="BQF76" s="169"/>
      <c r="BQG76" s="169"/>
      <c r="BQH76" s="170"/>
      <c r="BQJ76" s="164"/>
      <c r="BQK76" s="168"/>
      <c r="BQL76" s="168"/>
      <c r="BQM76" s="169"/>
      <c r="BQN76" s="169"/>
      <c r="BQO76" s="169"/>
      <c r="BQP76" s="170"/>
      <c r="BQR76" s="164"/>
      <c r="BQS76" s="168"/>
      <c r="BQT76" s="168"/>
      <c r="BQU76" s="169"/>
      <c r="BQV76" s="169"/>
      <c r="BQW76" s="169"/>
      <c r="BQX76" s="170"/>
      <c r="BQZ76" s="164"/>
      <c r="BRA76" s="168"/>
      <c r="BRB76" s="168"/>
      <c r="BRC76" s="169"/>
      <c r="BRD76" s="169"/>
      <c r="BRE76" s="169"/>
      <c r="BRF76" s="170"/>
      <c r="BRH76" s="164"/>
      <c r="BRI76" s="168"/>
      <c r="BRJ76" s="168"/>
      <c r="BRK76" s="169"/>
      <c r="BRL76" s="169"/>
      <c r="BRM76" s="169"/>
      <c r="BRN76" s="170"/>
      <c r="BRP76" s="164"/>
      <c r="BRQ76" s="168"/>
      <c r="BRR76" s="168"/>
      <c r="BRS76" s="169"/>
      <c r="BRT76" s="169"/>
      <c r="BRU76" s="169"/>
      <c r="BRV76" s="170"/>
      <c r="BRX76" s="164"/>
      <c r="BRY76" s="168"/>
      <c r="BRZ76" s="168"/>
      <c r="BSA76" s="169"/>
      <c r="BSB76" s="169"/>
      <c r="BSC76" s="169"/>
      <c r="BSD76" s="170"/>
      <c r="BSF76" s="164"/>
      <c r="BSG76" s="168"/>
      <c r="BSH76" s="168"/>
      <c r="BSI76" s="169"/>
      <c r="BSJ76" s="169"/>
      <c r="BSK76" s="169"/>
      <c r="BSL76" s="170"/>
      <c r="BSN76" s="164"/>
      <c r="BSO76" s="168"/>
      <c r="BSP76" s="168"/>
      <c r="BSQ76" s="169"/>
      <c r="BSR76" s="169"/>
      <c r="BSS76" s="169"/>
      <c r="BST76" s="170"/>
      <c r="BSV76" s="164"/>
      <c r="BSW76" s="168"/>
      <c r="BSX76" s="168"/>
      <c r="BSY76" s="169"/>
      <c r="BSZ76" s="169"/>
      <c r="BTA76" s="169"/>
      <c r="BTB76" s="170"/>
      <c r="BTD76" s="164"/>
      <c r="BTE76" s="168"/>
      <c r="BTF76" s="168"/>
      <c r="BTG76" s="169"/>
      <c r="BTH76" s="169"/>
      <c r="BTI76" s="169"/>
      <c r="BTJ76" s="170"/>
      <c r="BTL76" s="164"/>
      <c r="BTM76" s="168"/>
      <c r="BTN76" s="168"/>
      <c r="BTO76" s="169"/>
      <c r="BTP76" s="169"/>
      <c r="BTQ76" s="169"/>
      <c r="BTR76" s="170"/>
      <c r="BTT76" s="164"/>
      <c r="BTU76" s="168"/>
      <c r="BTV76" s="168"/>
      <c r="BTW76" s="169"/>
      <c r="BTX76" s="169"/>
      <c r="BTY76" s="169"/>
      <c r="BTZ76" s="170"/>
      <c r="BUB76" s="164"/>
      <c r="BUC76" s="168"/>
      <c r="BUD76" s="168"/>
      <c r="BUE76" s="169"/>
      <c r="BUF76" s="169"/>
      <c r="BUG76" s="169"/>
      <c r="BUH76" s="170"/>
      <c r="BUJ76" s="164"/>
      <c r="BUK76" s="168"/>
      <c r="BUL76" s="168"/>
      <c r="BUM76" s="169"/>
      <c r="BUN76" s="169"/>
      <c r="BUO76" s="169"/>
      <c r="BUP76" s="170"/>
      <c r="BUR76" s="164"/>
      <c r="BUS76" s="168"/>
      <c r="BUT76" s="168"/>
      <c r="BUU76" s="169"/>
      <c r="BUV76" s="169"/>
      <c r="BUW76" s="169"/>
      <c r="BUX76" s="170"/>
      <c r="BUZ76" s="164"/>
      <c r="BVA76" s="168"/>
      <c r="BVB76" s="168"/>
      <c r="BVC76" s="169"/>
      <c r="BVD76" s="169"/>
      <c r="BVE76" s="169"/>
      <c r="BVF76" s="170"/>
      <c r="BVH76" s="164"/>
      <c r="BVI76" s="168"/>
      <c r="BVJ76" s="168"/>
      <c r="BVK76" s="169"/>
      <c r="BVL76" s="169"/>
      <c r="BVM76" s="169"/>
      <c r="BVN76" s="170"/>
      <c r="BVP76" s="164"/>
      <c r="BVQ76" s="168"/>
      <c r="BVR76" s="168"/>
      <c r="BVS76" s="169"/>
      <c r="BVT76" s="169"/>
      <c r="BVU76" s="169"/>
      <c r="BVV76" s="170"/>
      <c r="BVX76" s="164"/>
      <c r="BVY76" s="168"/>
      <c r="BVZ76" s="168"/>
      <c r="BWA76" s="169"/>
      <c r="BWB76" s="169"/>
      <c r="BWC76" s="169"/>
      <c r="BWD76" s="170"/>
      <c r="BWF76" s="164"/>
      <c r="BWG76" s="168"/>
      <c r="BWH76" s="168"/>
      <c r="BWI76" s="169"/>
      <c r="BWJ76" s="169"/>
      <c r="BWK76" s="169"/>
      <c r="BWL76" s="170"/>
      <c r="BWN76" s="164"/>
      <c r="BWO76" s="168"/>
      <c r="BWP76" s="168"/>
      <c r="BWQ76" s="169"/>
      <c r="BWR76" s="169"/>
      <c r="BWS76" s="169"/>
      <c r="BWT76" s="170"/>
      <c r="BWV76" s="164"/>
      <c r="BWW76" s="168"/>
      <c r="BWX76" s="168"/>
      <c r="BWY76" s="169"/>
      <c r="BWZ76" s="169"/>
      <c r="BXA76" s="169"/>
      <c r="BXB76" s="170"/>
      <c r="BXD76" s="164"/>
      <c r="BXE76" s="168"/>
      <c r="BXF76" s="168"/>
      <c r="BXG76" s="169"/>
      <c r="BXH76" s="169"/>
      <c r="BXI76" s="169"/>
      <c r="BXJ76" s="170"/>
      <c r="BXL76" s="164"/>
      <c r="BXM76" s="168"/>
      <c r="BXN76" s="168"/>
      <c r="BXO76" s="169"/>
      <c r="BXP76" s="169"/>
      <c r="BXQ76" s="169"/>
      <c r="BXR76" s="170"/>
      <c r="BXT76" s="164"/>
      <c r="BXU76" s="168"/>
      <c r="BXV76" s="168"/>
      <c r="BXW76" s="169"/>
      <c r="BXX76" s="169"/>
      <c r="BXY76" s="169"/>
      <c r="BXZ76" s="170"/>
      <c r="BYB76" s="164"/>
      <c r="BYC76" s="168"/>
      <c r="BYD76" s="168"/>
      <c r="BYE76" s="169"/>
      <c r="BYF76" s="169"/>
      <c r="BYG76" s="169"/>
      <c r="BYH76" s="170"/>
      <c r="BYJ76" s="164"/>
      <c r="BYK76" s="168"/>
      <c r="BYL76" s="168"/>
      <c r="BYM76" s="169"/>
      <c r="BYN76" s="169"/>
      <c r="BYO76" s="169"/>
      <c r="BYP76" s="170"/>
      <c r="BYR76" s="164"/>
      <c r="BYS76" s="168"/>
      <c r="BYT76" s="168"/>
      <c r="BYU76" s="169"/>
      <c r="BYV76" s="169"/>
      <c r="BYW76" s="169"/>
      <c r="BYX76" s="170"/>
      <c r="BYZ76" s="164"/>
      <c r="BZA76" s="168"/>
      <c r="BZB76" s="168"/>
      <c r="BZC76" s="169"/>
      <c r="BZD76" s="169"/>
      <c r="BZE76" s="169"/>
      <c r="BZF76" s="170"/>
      <c r="BZH76" s="164"/>
      <c r="BZI76" s="168"/>
      <c r="BZJ76" s="168"/>
      <c r="BZK76" s="169"/>
      <c r="BZL76" s="169"/>
      <c r="BZM76" s="169"/>
      <c r="BZN76" s="170"/>
      <c r="BZP76" s="164"/>
      <c r="BZQ76" s="168"/>
      <c r="BZR76" s="168"/>
      <c r="BZS76" s="169"/>
      <c r="BZT76" s="169"/>
      <c r="BZU76" s="169"/>
      <c r="BZV76" s="170"/>
      <c r="BZX76" s="164"/>
      <c r="BZY76" s="168"/>
      <c r="BZZ76" s="168"/>
      <c r="CAA76" s="169"/>
      <c r="CAB76" s="169"/>
      <c r="CAC76" s="169"/>
      <c r="CAD76" s="170"/>
      <c r="CAF76" s="164"/>
      <c r="CAG76" s="168"/>
      <c r="CAH76" s="168"/>
      <c r="CAI76" s="169"/>
      <c r="CAJ76" s="169"/>
      <c r="CAK76" s="169"/>
      <c r="CAL76" s="170"/>
      <c r="CAN76" s="164"/>
      <c r="CAO76" s="168"/>
      <c r="CAP76" s="168"/>
      <c r="CAQ76" s="169"/>
      <c r="CAR76" s="169"/>
      <c r="CAS76" s="169"/>
      <c r="CAT76" s="170"/>
      <c r="CAV76" s="164"/>
      <c r="CAW76" s="168"/>
      <c r="CAX76" s="168"/>
      <c r="CAY76" s="169"/>
      <c r="CAZ76" s="169"/>
      <c r="CBA76" s="169"/>
      <c r="CBB76" s="170"/>
      <c r="CBD76" s="164"/>
      <c r="CBE76" s="168"/>
      <c r="CBF76" s="168"/>
      <c r="CBG76" s="169"/>
      <c r="CBH76" s="169"/>
      <c r="CBI76" s="169"/>
      <c r="CBJ76" s="170"/>
      <c r="CBL76" s="164"/>
      <c r="CBM76" s="168"/>
      <c r="CBN76" s="168"/>
      <c r="CBO76" s="169"/>
      <c r="CBP76" s="169"/>
      <c r="CBQ76" s="169"/>
      <c r="CBR76" s="170"/>
      <c r="CBT76" s="164"/>
      <c r="CBU76" s="168"/>
      <c r="CBV76" s="168"/>
      <c r="CBW76" s="169"/>
      <c r="CBX76" s="169"/>
      <c r="CBY76" s="169"/>
      <c r="CBZ76" s="170"/>
      <c r="CCB76" s="164"/>
      <c r="CCC76" s="168"/>
      <c r="CCD76" s="168"/>
      <c r="CCE76" s="169"/>
      <c r="CCF76" s="169"/>
      <c r="CCG76" s="169"/>
      <c r="CCH76" s="170"/>
      <c r="CCJ76" s="164"/>
      <c r="CCK76" s="168"/>
      <c r="CCL76" s="168"/>
      <c r="CCM76" s="169"/>
      <c r="CCN76" s="169"/>
      <c r="CCO76" s="169"/>
      <c r="CCP76" s="170"/>
      <c r="CCR76" s="164"/>
      <c r="CCS76" s="168"/>
      <c r="CCT76" s="168"/>
      <c r="CCU76" s="169"/>
      <c r="CCV76" s="169"/>
      <c r="CCW76" s="169"/>
      <c r="CCX76" s="170"/>
      <c r="CCZ76" s="164"/>
      <c r="CDA76" s="168"/>
      <c r="CDB76" s="168"/>
      <c r="CDC76" s="169"/>
      <c r="CDD76" s="169"/>
      <c r="CDE76" s="169"/>
      <c r="CDF76" s="170"/>
      <c r="CDH76" s="164"/>
      <c r="CDI76" s="168"/>
      <c r="CDJ76" s="168"/>
      <c r="CDK76" s="169"/>
      <c r="CDL76" s="169"/>
      <c r="CDM76" s="169"/>
      <c r="CDN76" s="170"/>
      <c r="CDP76" s="164"/>
      <c r="CDQ76" s="168"/>
      <c r="CDR76" s="168"/>
      <c r="CDS76" s="169"/>
      <c r="CDT76" s="169"/>
      <c r="CDU76" s="169"/>
      <c r="CDV76" s="170"/>
      <c r="CDX76" s="164"/>
      <c r="CDY76" s="168"/>
      <c r="CDZ76" s="168"/>
      <c r="CEA76" s="169"/>
      <c r="CEB76" s="169"/>
      <c r="CEC76" s="169"/>
      <c r="CED76" s="170"/>
      <c r="CEF76" s="164"/>
      <c r="CEG76" s="168"/>
      <c r="CEH76" s="168"/>
      <c r="CEI76" s="169"/>
      <c r="CEJ76" s="169"/>
      <c r="CEK76" s="169"/>
      <c r="CEL76" s="170"/>
      <c r="CEN76" s="164"/>
      <c r="CEO76" s="168"/>
      <c r="CEP76" s="168"/>
      <c r="CEQ76" s="169"/>
      <c r="CER76" s="169"/>
      <c r="CES76" s="169"/>
      <c r="CET76" s="170"/>
      <c r="CEV76" s="164"/>
      <c r="CEW76" s="168"/>
      <c r="CEX76" s="168"/>
      <c r="CEY76" s="169"/>
      <c r="CEZ76" s="169"/>
      <c r="CFA76" s="169"/>
      <c r="CFB76" s="170"/>
      <c r="CFD76" s="164"/>
      <c r="CFE76" s="168"/>
      <c r="CFF76" s="168"/>
      <c r="CFG76" s="169"/>
      <c r="CFH76" s="169"/>
      <c r="CFI76" s="169"/>
      <c r="CFJ76" s="170"/>
      <c r="CFL76" s="164"/>
      <c r="CFM76" s="168"/>
      <c r="CFN76" s="168"/>
      <c r="CFO76" s="169"/>
      <c r="CFP76" s="169"/>
      <c r="CFQ76" s="169"/>
      <c r="CFR76" s="170"/>
      <c r="CFT76" s="164"/>
      <c r="CFU76" s="168"/>
      <c r="CFV76" s="168"/>
      <c r="CFW76" s="169"/>
      <c r="CFX76" s="169"/>
      <c r="CFY76" s="169"/>
      <c r="CFZ76" s="170"/>
      <c r="CGB76" s="164"/>
      <c r="CGC76" s="168"/>
      <c r="CGD76" s="168"/>
      <c r="CGE76" s="169"/>
      <c r="CGF76" s="169"/>
      <c r="CGG76" s="169"/>
      <c r="CGH76" s="170"/>
      <c r="CGJ76" s="164"/>
      <c r="CGK76" s="168"/>
      <c r="CGL76" s="168"/>
      <c r="CGM76" s="169"/>
      <c r="CGN76" s="169"/>
      <c r="CGO76" s="169"/>
      <c r="CGP76" s="170"/>
      <c r="CGR76" s="164"/>
      <c r="CGS76" s="168"/>
      <c r="CGT76" s="168"/>
      <c r="CGU76" s="169"/>
      <c r="CGV76" s="169"/>
      <c r="CGW76" s="169"/>
      <c r="CGX76" s="170"/>
      <c r="CGZ76" s="164"/>
      <c r="CHA76" s="168"/>
      <c r="CHB76" s="168"/>
      <c r="CHC76" s="169"/>
      <c r="CHD76" s="169"/>
      <c r="CHE76" s="169"/>
      <c r="CHF76" s="170"/>
      <c r="CHH76" s="164"/>
      <c r="CHI76" s="168"/>
      <c r="CHJ76" s="168"/>
      <c r="CHK76" s="169"/>
      <c r="CHL76" s="169"/>
      <c r="CHM76" s="169"/>
      <c r="CHN76" s="170"/>
      <c r="CHP76" s="164"/>
      <c r="CHQ76" s="168"/>
      <c r="CHR76" s="168"/>
      <c r="CHS76" s="169"/>
      <c r="CHT76" s="169"/>
      <c r="CHU76" s="169"/>
      <c r="CHV76" s="170"/>
      <c r="CHX76" s="164"/>
      <c r="CHY76" s="168"/>
      <c r="CHZ76" s="168"/>
      <c r="CIA76" s="169"/>
      <c r="CIB76" s="169"/>
      <c r="CIC76" s="169"/>
      <c r="CID76" s="170"/>
      <c r="CIF76" s="164"/>
      <c r="CIG76" s="168"/>
      <c r="CIH76" s="168"/>
      <c r="CII76" s="169"/>
      <c r="CIJ76" s="169"/>
      <c r="CIK76" s="169"/>
      <c r="CIL76" s="170"/>
      <c r="CIN76" s="164"/>
      <c r="CIO76" s="168"/>
      <c r="CIP76" s="168"/>
      <c r="CIQ76" s="169"/>
      <c r="CIR76" s="169"/>
      <c r="CIS76" s="169"/>
      <c r="CIT76" s="170"/>
      <c r="CIV76" s="164"/>
      <c r="CIW76" s="168"/>
      <c r="CIX76" s="168"/>
      <c r="CIY76" s="169"/>
      <c r="CIZ76" s="169"/>
      <c r="CJA76" s="169"/>
      <c r="CJB76" s="170"/>
      <c r="CJD76" s="164"/>
      <c r="CJE76" s="168"/>
      <c r="CJF76" s="168"/>
      <c r="CJG76" s="169"/>
      <c r="CJH76" s="169"/>
      <c r="CJI76" s="169"/>
      <c r="CJJ76" s="170"/>
      <c r="CJL76" s="164"/>
      <c r="CJM76" s="168"/>
      <c r="CJN76" s="168"/>
      <c r="CJO76" s="169"/>
      <c r="CJP76" s="169"/>
      <c r="CJQ76" s="169"/>
      <c r="CJR76" s="170"/>
      <c r="CJT76" s="164"/>
      <c r="CJU76" s="168"/>
      <c r="CJV76" s="168"/>
      <c r="CJW76" s="169"/>
      <c r="CJX76" s="169"/>
      <c r="CJY76" s="169"/>
      <c r="CJZ76" s="170"/>
      <c r="CKB76" s="164"/>
      <c r="CKC76" s="168"/>
      <c r="CKD76" s="168"/>
      <c r="CKE76" s="169"/>
      <c r="CKF76" s="169"/>
      <c r="CKG76" s="169"/>
      <c r="CKH76" s="170"/>
      <c r="CKJ76" s="164"/>
      <c r="CKK76" s="168"/>
      <c r="CKL76" s="168"/>
      <c r="CKM76" s="169"/>
      <c r="CKN76" s="169"/>
      <c r="CKO76" s="169"/>
      <c r="CKP76" s="170"/>
      <c r="CKR76" s="164"/>
      <c r="CKS76" s="168"/>
      <c r="CKT76" s="168"/>
      <c r="CKU76" s="169"/>
      <c r="CKV76" s="169"/>
      <c r="CKW76" s="169"/>
      <c r="CKX76" s="170"/>
      <c r="CKZ76" s="164"/>
      <c r="CLA76" s="168"/>
      <c r="CLB76" s="168"/>
      <c r="CLC76" s="169"/>
      <c r="CLD76" s="169"/>
      <c r="CLE76" s="169"/>
      <c r="CLF76" s="170"/>
      <c r="CLH76" s="164"/>
      <c r="CLI76" s="168"/>
      <c r="CLJ76" s="168"/>
      <c r="CLK76" s="169"/>
      <c r="CLL76" s="169"/>
      <c r="CLM76" s="169"/>
      <c r="CLN76" s="170"/>
      <c r="CLP76" s="164"/>
      <c r="CLQ76" s="168"/>
      <c r="CLR76" s="168"/>
      <c r="CLS76" s="169"/>
      <c r="CLT76" s="169"/>
      <c r="CLU76" s="169"/>
      <c r="CLV76" s="170"/>
      <c r="CLX76" s="164"/>
      <c r="CLY76" s="168"/>
      <c r="CLZ76" s="168"/>
      <c r="CMA76" s="169"/>
      <c r="CMB76" s="169"/>
      <c r="CMC76" s="169"/>
      <c r="CMD76" s="170"/>
      <c r="CMF76" s="164"/>
      <c r="CMG76" s="168"/>
      <c r="CMH76" s="168"/>
      <c r="CMI76" s="169"/>
      <c r="CMJ76" s="169"/>
      <c r="CMK76" s="169"/>
      <c r="CML76" s="170"/>
      <c r="CMN76" s="164"/>
      <c r="CMO76" s="168"/>
      <c r="CMP76" s="168"/>
      <c r="CMQ76" s="169"/>
      <c r="CMR76" s="169"/>
      <c r="CMS76" s="169"/>
      <c r="CMT76" s="170"/>
      <c r="CMV76" s="164"/>
      <c r="CMW76" s="168"/>
      <c r="CMX76" s="168"/>
      <c r="CMY76" s="169"/>
      <c r="CMZ76" s="169"/>
      <c r="CNA76" s="169"/>
      <c r="CNB76" s="170"/>
      <c r="CND76" s="164"/>
      <c r="CNE76" s="168"/>
      <c r="CNF76" s="168"/>
      <c r="CNG76" s="169"/>
      <c r="CNH76" s="169"/>
      <c r="CNI76" s="169"/>
      <c r="CNJ76" s="170"/>
      <c r="CNL76" s="164"/>
      <c r="CNM76" s="168"/>
      <c r="CNN76" s="168"/>
      <c r="CNO76" s="169"/>
      <c r="CNP76" s="169"/>
      <c r="CNQ76" s="169"/>
      <c r="CNR76" s="170"/>
      <c r="CNT76" s="164"/>
      <c r="CNU76" s="168"/>
      <c r="CNV76" s="168"/>
      <c r="CNW76" s="169"/>
      <c r="CNX76" s="169"/>
      <c r="CNY76" s="169"/>
      <c r="CNZ76" s="170"/>
      <c r="COB76" s="164"/>
      <c r="COC76" s="168"/>
      <c r="COD76" s="168"/>
      <c r="COE76" s="169"/>
      <c r="COF76" s="169"/>
      <c r="COG76" s="169"/>
      <c r="COH76" s="170"/>
      <c r="COJ76" s="164"/>
      <c r="COK76" s="168"/>
      <c r="COL76" s="168"/>
      <c r="COM76" s="169"/>
      <c r="CON76" s="169"/>
      <c r="COO76" s="169"/>
      <c r="COP76" s="170"/>
      <c r="COR76" s="164"/>
      <c r="COS76" s="168"/>
      <c r="COT76" s="168"/>
      <c r="COU76" s="169"/>
      <c r="COV76" s="169"/>
      <c r="COW76" s="169"/>
      <c r="COX76" s="170"/>
      <c r="COZ76" s="164"/>
      <c r="CPA76" s="168"/>
      <c r="CPB76" s="168"/>
      <c r="CPC76" s="169"/>
      <c r="CPD76" s="169"/>
      <c r="CPE76" s="169"/>
      <c r="CPF76" s="170"/>
      <c r="CPH76" s="164"/>
      <c r="CPI76" s="168"/>
      <c r="CPJ76" s="168"/>
      <c r="CPK76" s="169"/>
      <c r="CPL76" s="169"/>
      <c r="CPM76" s="169"/>
      <c r="CPN76" s="170"/>
      <c r="CPP76" s="164"/>
      <c r="CPQ76" s="168"/>
      <c r="CPR76" s="168"/>
      <c r="CPS76" s="169"/>
      <c r="CPT76" s="169"/>
      <c r="CPU76" s="169"/>
      <c r="CPV76" s="170"/>
      <c r="CPX76" s="164"/>
      <c r="CPY76" s="168"/>
      <c r="CPZ76" s="168"/>
      <c r="CQA76" s="169"/>
      <c r="CQB76" s="169"/>
      <c r="CQC76" s="169"/>
      <c r="CQD76" s="170"/>
      <c r="CQF76" s="164"/>
      <c r="CQG76" s="168"/>
      <c r="CQH76" s="168"/>
      <c r="CQI76" s="169"/>
      <c r="CQJ76" s="169"/>
      <c r="CQK76" s="169"/>
      <c r="CQL76" s="170"/>
      <c r="CQN76" s="164"/>
      <c r="CQO76" s="168"/>
      <c r="CQP76" s="168"/>
      <c r="CQQ76" s="169"/>
      <c r="CQR76" s="169"/>
      <c r="CQS76" s="169"/>
      <c r="CQT76" s="170"/>
      <c r="CQV76" s="164"/>
      <c r="CQW76" s="168"/>
      <c r="CQX76" s="168"/>
      <c r="CQY76" s="169"/>
      <c r="CQZ76" s="169"/>
      <c r="CRA76" s="169"/>
      <c r="CRB76" s="170"/>
      <c r="CRD76" s="164"/>
      <c r="CRE76" s="168"/>
      <c r="CRF76" s="168"/>
      <c r="CRG76" s="169"/>
      <c r="CRH76" s="169"/>
      <c r="CRI76" s="169"/>
      <c r="CRJ76" s="170"/>
      <c r="CRL76" s="164"/>
      <c r="CRM76" s="168"/>
      <c r="CRN76" s="168"/>
      <c r="CRO76" s="169"/>
      <c r="CRP76" s="169"/>
      <c r="CRQ76" s="169"/>
      <c r="CRR76" s="170"/>
      <c r="CRT76" s="164"/>
      <c r="CRU76" s="168"/>
      <c r="CRV76" s="168"/>
      <c r="CRW76" s="169"/>
      <c r="CRX76" s="169"/>
      <c r="CRY76" s="169"/>
      <c r="CRZ76" s="170"/>
      <c r="CSB76" s="164"/>
      <c r="CSC76" s="168"/>
      <c r="CSD76" s="168"/>
      <c r="CSE76" s="169"/>
      <c r="CSF76" s="169"/>
      <c r="CSG76" s="169"/>
      <c r="CSH76" s="170"/>
      <c r="CSJ76" s="164"/>
      <c r="CSK76" s="168"/>
      <c r="CSL76" s="168"/>
      <c r="CSM76" s="169"/>
      <c r="CSN76" s="169"/>
      <c r="CSO76" s="169"/>
      <c r="CSP76" s="170"/>
      <c r="CSR76" s="164"/>
      <c r="CSS76" s="168"/>
      <c r="CST76" s="168"/>
      <c r="CSU76" s="169"/>
      <c r="CSV76" s="169"/>
      <c r="CSW76" s="169"/>
      <c r="CSX76" s="170"/>
      <c r="CSZ76" s="164"/>
      <c r="CTA76" s="168"/>
      <c r="CTB76" s="168"/>
      <c r="CTC76" s="169"/>
      <c r="CTD76" s="169"/>
      <c r="CTE76" s="169"/>
      <c r="CTF76" s="170"/>
      <c r="CTH76" s="164"/>
      <c r="CTI76" s="168"/>
      <c r="CTJ76" s="168"/>
      <c r="CTK76" s="169"/>
      <c r="CTL76" s="169"/>
      <c r="CTM76" s="169"/>
      <c r="CTN76" s="170"/>
      <c r="CTP76" s="164"/>
      <c r="CTQ76" s="168"/>
      <c r="CTR76" s="168"/>
      <c r="CTS76" s="169"/>
      <c r="CTT76" s="169"/>
      <c r="CTU76" s="169"/>
      <c r="CTV76" s="170"/>
      <c r="CTX76" s="164"/>
      <c r="CTY76" s="168"/>
      <c r="CTZ76" s="168"/>
      <c r="CUA76" s="169"/>
      <c r="CUB76" s="169"/>
      <c r="CUC76" s="169"/>
      <c r="CUD76" s="170"/>
      <c r="CUF76" s="164"/>
      <c r="CUG76" s="168"/>
      <c r="CUH76" s="168"/>
      <c r="CUI76" s="169"/>
      <c r="CUJ76" s="169"/>
      <c r="CUK76" s="169"/>
      <c r="CUL76" s="170"/>
      <c r="CUN76" s="164"/>
      <c r="CUO76" s="168"/>
      <c r="CUP76" s="168"/>
      <c r="CUQ76" s="169"/>
      <c r="CUR76" s="169"/>
      <c r="CUS76" s="169"/>
      <c r="CUT76" s="170"/>
      <c r="CUV76" s="164"/>
      <c r="CUW76" s="168"/>
      <c r="CUX76" s="168"/>
      <c r="CUY76" s="169"/>
      <c r="CUZ76" s="169"/>
      <c r="CVA76" s="169"/>
      <c r="CVB76" s="170"/>
      <c r="CVD76" s="164"/>
      <c r="CVE76" s="168"/>
      <c r="CVF76" s="168"/>
      <c r="CVG76" s="169"/>
      <c r="CVH76" s="169"/>
      <c r="CVI76" s="169"/>
      <c r="CVJ76" s="170"/>
      <c r="CVL76" s="164"/>
      <c r="CVM76" s="168"/>
      <c r="CVN76" s="168"/>
      <c r="CVO76" s="169"/>
      <c r="CVP76" s="169"/>
      <c r="CVQ76" s="169"/>
      <c r="CVR76" s="170"/>
      <c r="CVT76" s="164"/>
      <c r="CVU76" s="168"/>
      <c r="CVV76" s="168"/>
      <c r="CVW76" s="169"/>
      <c r="CVX76" s="169"/>
      <c r="CVY76" s="169"/>
      <c r="CVZ76" s="170"/>
      <c r="CWB76" s="164"/>
      <c r="CWC76" s="168"/>
      <c r="CWD76" s="168"/>
      <c r="CWE76" s="169"/>
      <c r="CWF76" s="169"/>
      <c r="CWG76" s="169"/>
      <c r="CWH76" s="170"/>
      <c r="CWJ76" s="164"/>
      <c r="CWK76" s="168"/>
      <c r="CWL76" s="168"/>
      <c r="CWM76" s="169"/>
      <c r="CWN76" s="169"/>
      <c r="CWO76" s="169"/>
      <c r="CWP76" s="170"/>
      <c r="CWR76" s="164"/>
      <c r="CWS76" s="168"/>
      <c r="CWT76" s="168"/>
      <c r="CWU76" s="169"/>
      <c r="CWV76" s="169"/>
      <c r="CWW76" s="169"/>
      <c r="CWX76" s="170"/>
      <c r="CWZ76" s="164"/>
      <c r="CXA76" s="168"/>
      <c r="CXB76" s="168"/>
      <c r="CXC76" s="169"/>
      <c r="CXD76" s="169"/>
      <c r="CXE76" s="169"/>
      <c r="CXF76" s="170"/>
      <c r="CXH76" s="164"/>
      <c r="CXI76" s="168"/>
      <c r="CXJ76" s="168"/>
      <c r="CXK76" s="169"/>
      <c r="CXL76" s="169"/>
      <c r="CXM76" s="169"/>
      <c r="CXN76" s="170"/>
      <c r="CXP76" s="164"/>
      <c r="CXQ76" s="168"/>
      <c r="CXR76" s="168"/>
      <c r="CXS76" s="169"/>
      <c r="CXT76" s="169"/>
      <c r="CXU76" s="169"/>
      <c r="CXV76" s="170"/>
      <c r="CXX76" s="164"/>
      <c r="CXY76" s="168"/>
      <c r="CXZ76" s="168"/>
      <c r="CYA76" s="169"/>
      <c r="CYB76" s="169"/>
      <c r="CYC76" s="169"/>
      <c r="CYD76" s="170"/>
      <c r="CYF76" s="164"/>
      <c r="CYG76" s="168"/>
      <c r="CYH76" s="168"/>
      <c r="CYI76" s="169"/>
      <c r="CYJ76" s="169"/>
      <c r="CYK76" s="169"/>
      <c r="CYL76" s="170"/>
      <c r="CYN76" s="164"/>
      <c r="CYO76" s="168"/>
      <c r="CYP76" s="168"/>
      <c r="CYQ76" s="169"/>
      <c r="CYR76" s="169"/>
      <c r="CYS76" s="169"/>
      <c r="CYT76" s="170"/>
      <c r="CYV76" s="164"/>
      <c r="CYW76" s="168"/>
      <c r="CYX76" s="168"/>
      <c r="CYY76" s="169"/>
      <c r="CYZ76" s="169"/>
      <c r="CZA76" s="169"/>
      <c r="CZB76" s="170"/>
      <c r="CZD76" s="164"/>
      <c r="CZE76" s="168"/>
      <c r="CZF76" s="168"/>
      <c r="CZG76" s="169"/>
      <c r="CZH76" s="169"/>
      <c r="CZI76" s="169"/>
      <c r="CZJ76" s="170"/>
      <c r="CZL76" s="164"/>
      <c r="CZM76" s="168"/>
      <c r="CZN76" s="168"/>
      <c r="CZO76" s="169"/>
      <c r="CZP76" s="169"/>
      <c r="CZQ76" s="169"/>
      <c r="CZR76" s="170"/>
      <c r="CZT76" s="164"/>
      <c r="CZU76" s="168"/>
      <c r="CZV76" s="168"/>
      <c r="CZW76" s="169"/>
      <c r="CZX76" s="169"/>
      <c r="CZY76" s="169"/>
      <c r="CZZ76" s="170"/>
      <c r="DAB76" s="164"/>
      <c r="DAC76" s="168"/>
      <c r="DAD76" s="168"/>
      <c r="DAE76" s="169"/>
      <c r="DAF76" s="169"/>
      <c r="DAG76" s="169"/>
      <c r="DAH76" s="170"/>
      <c r="DAJ76" s="164"/>
      <c r="DAK76" s="168"/>
      <c r="DAL76" s="168"/>
      <c r="DAM76" s="169"/>
      <c r="DAN76" s="169"/>
      <c r="DAO76" s="169"/>
      <c r="DAP76" s="170"/>
      <c r="DAR76" s="164"/>
      <c r="DAS76" s="168"/>
      <c r="DAT76" s="168"/>
      <c r="DAU76" s="169"/>
      <c r="DAV76" s="169"/>
      <c r="DAW76" s="169"/>
      <c r="DAX76" s="170"/>
      <c r="DAZ76" s="164"/>
      <c r="DBA76" s="168"/>
      <c r="DBB76" s="168"/>
      <c r="DBC76" s="169"/>
      <c r="DBD76" s="169"/>
      <c r="DBE76" s="169"/>
      <c r="DBF76" s="170"/>
      <c r="DBH76" s="164"/>
      <c r="DBI76" s="168"/>
      <c r="DBJ76" s="168"/>
      <c r="DBK76" s="169"/>
      <c r="DBL76" s="169"/>
      <c r="DBM76" s="169"/>
      <c r="DBN76" s="170"/>
      <c r="DBP76" s="164"/>
      <c r="DBQ76" s="168"/>
      <c r="DBR76" s="168"/>
      <c r="DBS76" s="169"/>
      <c r="DBT76" s="169"/>
      <c r="DBU76" s="169"/>
      <c r="DBV76" s="170"/>
      <c r="DBX76" s="164"/>
      <c r="DBY76" s="168"/>
      <c r="DBZ76" s="168"/>
      <c r="DCA76" s="169"/>
      <c r="DCB76" s="169"/>
      <c r="DCC76" s="169"/>
      <c r="DCD76" s="170"/>
      <c r="DCF76" s="164"/>
      <c r="DCG76" s="168"/>
      <c r="DCH76" s="168"/>
      <c r="DCI76" s="169"/>
      <c r="DCJ76" s="169"/>
      <c r="DCK76" s="169"/>
      <c r="DCL76" s="170"/>
      <c r="DCN76" s="164"/>
      <c r="DCO76" s="168"/>
      <c r="DCP76" s="168"/>
      <c r="DCQ76" s="169"/>
      <c r="DCR76" s="169"/>
      <c r="DCS76" s="169"/>
      <c r="DCT76" s="170"/>
      <c r="DCV76" s="164"/>
      <c r="DCW76" s="168"/>
      <c r="DCX76" s="168"/>
      <c r="DCY76" s="169"/>
      <c r="DCZ76" s="169"/>
      <c r="DDA76" s="169"/>
      <c r="DDB76" s="170"/>
      <c r="DDD76" s="164"/>
      <c r="DDE76" s="168"/>
      <c r="DDF76" s="168"/>
      <c r="DDG76" s="169"/>
      <c r="DDH76" s="169"/>
      <c r="DDI76" s="169"/>
      <c r="DDJ76" s="170"/>
      <c r="DDL76" s="164"/>
      <c r="DDM76" s="168"/>
      <c r="DDN76" s="168"/>
      <c r="DDO76" s="169"/>
      <c r="DDP76" s="169"/>
      <c r="DDQ76" s="169"/>
      <c r="DDR76" s="170"/>
      <c r="DDT76" s="164"/>
      <c r="DDU76" s="168"/>
      <c r="DDV76" s="168"/>
      <c r="DDW76" s="169"/>
      <c r="DDX76" s="169"/>
      <c r="DDY76" s="169"/>
      <c r="DDZ76" s="170"/>
      <c r="DEB76" s="164"/>
      <c r="DEC76" s="168"/>
      <c r="DED76" s="168"/>
      <c r="DEE76" s="169"/>
      <c r="DEF76" s="169"/>
      <c r="DEG76" s="169"/>
      <c r="DEH76" s="170"/>
      <c r="DEJ76" s="164"/>
      <c r="DEK76" s="168"/>
      <c r="DEL76" s="168"/>
      <c r="DEM76" s="169"/>
      <c r="DEN76" s="169"/>
      <c r="DEO76" s="169"/>
      <c r="DEP76" s="170"/>
      <c r="DER76" s="164"/>
      <c r="DES76" s="168"/>
      <c r="DET76" s="168"/>
      <c r="DEU76" s="169"/>
      <c r="DEV76" s="169"/>
      <c r="DEW76" s="169"/>
      <c r="DEX76" s="170"/>
      <c r="DEZ76" s="164"/>
      <c r="DFA76" s="168"/>
      <c r="DFB76" s="168"/>
      <c r="DFC76" s="169"/>
      <c r="DFD76" s="169"/>
      <c r="DFE76" s="169"/>
      <c r="DFF76" s="170"/>
      <c r="DFH76" s="164"/>
      <c r="DFI76" s="168"/>
      <c r="DFJ76" s="168"/>
      <c r="DFK76" s="169"/>
      <c r="DFL76" s="169"/>
      <c r="DFM76" s="169"/>
      <c r="DFN76" s="170"/>
      <c r="DFP76" s="164"/>
      <c r="DFQ76" s="168"/>
      <c r="DFR76" s="168"/>
      <c r="DFS76" s="169"/>
      <c r="DFT76" s="169"/>
      <c r="DFU76" s="169"/>
      <c r="DFV76" s="170"/>
      <c r="DFX76" s="164"/>
      <c r="DFY76" s="168"/>
      <c r="DFZ76" s="168"/>
      <c r="DGA76" s="169"/>
      <c r="DGB76" s="169"/>
      <c r="DGC76" s="169"/>
      <c r="DGD76" s="170"/>
      <c r="DGF76" s="164"/>
      <c r="DGG76" s="168"/>
      <c r="DGH76" s="168"/>
      <c r="DGI76" s="169"/>
      <c r="DGJ76" s="169"/>
      <c r="DGK76" s="169"/>
      <c r="DGL76" s="170"/>
      <c r="DGN76" s="164"/>
      <c r="DGO76" s="168"/>
      <c r="DGP76" s="168"/>
      <c r="DGQ76" s="169"/>
      <c r="DGR76" s="169"/>
      <c r="DGS76" s="169"/>
      <c r="DGT76" s="170"/>
      <c r="DGV76" s="164"/>
      <c r="DGW76" s="168"/>
      <c r="DGX76" s="168"/>
      <c r="DGY76" s="169"/>
      <c r="DGZ76" s="169"/>
      <c r="DHA76" s="169"/>
      <c r="DHB76" s="170"/>
      <c r="DHD76" s="164"/>
      <c r="DHE76" s="168"/>
      <c r="DHF76" s="168"/>
      <c r="DHG76" s="169"/>
      <c r="DHH76" s="169"/>
      <c r="DHI76" s="169"/>
      <c r="DHJ76" s="170"/>
      <c r="DHL76" s="164"/>
      <c r="DHM76" s="168"/>
      <c r="DHN76" s="168"/>
      <c r="DHO76" s="169"/>
      <c r="DHP76" s="169"/>
      <c r="DHQ76" s="169"/>
      <c r="DHR76" s="170"/>
      <c r="DHT76" s="164"/>
      <c r="DHU76" s="168"/>
      <c r="DHV76" s="168"/>
      <c r="DHW76" s="169"/>
      <c r="DHX76" s="169"/>
      <c r="DHY76" s="169"/>
      <c r="DHZ76" s="170"/>
      <c r="DIB76" s="164"/>
      <c r="DIC76" s="168"/>
      <c r="DID76" s="168"/>
      <c r="DIE76" s="169"/>
      <c r="DIF76" s="169"/>
      <c r="DIG76" s="169"/>
      <c r="DIH76" s="170"/>
      <c r="DIJ76" s="164"/>
      <c r="DIK76" s="168"/>
      <c r="DIL76" s="168"/>
      <c r="DIM76" s="169"/>
      <c r="DIN76" s="169"/>
      <c r="DIO76" s="169"/>
      <c r="DIP76" s="170"/>
      <c r="DIR76" s="164"/>
      <c r="DIS76" s="168"/>
      <c r="DIT76" s="168"/>
      <c r="DIU76" s="169"/>
      <c r="DIV76" s="169"/>
      <c r="DIW76" s="169"/>
      <c r="DIX76" s="170"/>
      <c r="DIZ76" s="164"/>
      <c r="DJA76" s="168"/>
      <c r="DJB76" s="168"/>
      <c r="DJC76" s="169"/>
      <c r="DJD76" s="169"/>
      <c r="DJE76" s="169"/>
      <c r="DJF76" s="170"/>
      <c r="DJH76" s="164"/>
      <c r="DJI76" s="168"/>
      <c r="DJJ76" s="168"/>
      <c r="DJK76" s="169"/>
      <c r="DJL76" s="169"/>
      <c r="DJM76" s="169"/>
      <c r="DJN76" s="170"/>
      <c r="DJP76" s="164"/>
      <c r="DJQ76" s="168"/>
      <c r="DJR76" s="168"/>
      <c r="DJS76" s="169"/>
      <c r="DJT76" s="169"/>
      <c r="DJU76" s="169"/>
      <c r="DJV76" s="170"/>
      <c r="DJX76" s="164"/>
      <c r="DJY76" s="168"/>
      <c r="DJZ76" s="168"/>
      <c r="DKA76" s="169"/>
      <c r="DKB76" s="169"/>
      <c r="DKC76" s="169"/>
      <c r="DKD76" s="170"/>
      <c r="DKF76" s="164"/>
      <c r="DKG76" s="168"/>
      <c r="DKH76" s="168"/>
      <c r="DKI76" s="169"/>
      <c r="DKJ76" s="169"/>
      <c r="DKK76" s="169"/>
      <c r="DKL76" s="170"/>
      <c r="DKN76" s="164"/>
      <c r="DKO76" s="168"/>
      <c r="DKP76" s="168"/>
      <c r="DKQ76" s="169"/>
      <c r="DKR76" s="169"/>
      <c r="DKS76" s="169"/>
      <c r="DKT76" s="170"/>
      <c r="DKV76" s="164"/>
      <c r="DKW76" s="168"/>
      <c r="DKX76" s="168"/>
      <c r="DKY76" s="169"/>
      <c r="DKZ76" s="169"/>
      <c r="DLA76" s="169"/>
      <c r="DLB76" s="170"/>
      <c r="DLD76" s="164"/>
      <c r="DLE76" s="168"/>
      <c r="DLF76" s="168"/>
      <c r="DLG76" s="169"/>
      <c r="DLH76" s="169"/>
      <c r="DLI76" s="169"/>
      <c r="DLJ76" s="170"/>
      <c r="DLL76" s="164"/>
      <c r="DLM76" s="168"/>
      <c r="DLN76" s="168"/>
      <c r="DLO76" s="169"/>
      <c r="DLP76" s="169"/>
      <c r="DLQ76" s="169"/>
      <c r="DLR76" s="170"/>
      <c r="DLT76" s="164"/>
      <c r="DLU76" s="168"/>
      <c r="DLV76" s="168"/>
      <c r="DLW76" s="169"/>
      <c r="DLX76" s="169"/>
      <c r="DLY76" s="169"/>
      <c r="DLZ76" s="170"/>
      <c r="DMB76" s="164"/>
      <c r="DMC76" s="168"/>
      <c r="DMD76" s="168"/>
      <c r="DME76" s="169"/>
      <c r="DMF76" s="169"/>
      <c r="DMG76" s="169"/>
      <c r="DMH76" s="170"/>
      <c r="DMJ76" s="164"/>
      <c r="DMK76" s="168"/>
      <c r="DML76" s="168"/>
      <c r="DMM76" s="169"/>
      <c r="DMN76" s="169"/>
      <c r="DMO76" s="169"/>
      <c r="DMP76" s="170"/>
      <c r="DMR76" s="164"/>
      <c r="DMS76" s="168"/>
      <c r="DMT76" s="168"/>
      <c r="DMU76" s="169"/>
      <c r="DMV76" s="169"/>
      <c r="DMW76" s="169"/>
      <c r="DMX76" s="170"/>
      <c r="DMZ76" s="164"/>
      <c r="DNA76" s="168"/>
      <c r="DNB76" s="168"/>
      <c r="DNC76" s="169"/>
      <c r="DND76" s="169"/>
      <c r="DNE76" s="169"/>
      <c r="DNF76" s="170"/>
      <c r="DNH76" s="164"/>
      <c r="DNI76" s="168"/>
      <c r="DNJ76" s="168"/>
      <c r="DNK76" s="169"/>
      <c r="DNL76" s="169"/>
      <c r="DNM76" s="169"/>
      <c r="DNN76" s="170"/>
      <c r="DNP76" s="164"/>
      <c r="DNQ76" s="168"/>
      <c r="DNR76" s="168"/>
      <c r="DNS76" s="169"/>
      <c r="DNT76" s="169"/>
      <c r="DNU76" s="169"/>
      <c r="DNV76" s="170"/>
      <c r="DNX76" s="164"/>
      <c r="DNY76" s="168"/>
      <c r="DNZ76" s="168"/>
      <c r="DOA76" s="169"/>
      <c r="DOB76" s="169"/>
      <c r="DOC76" s="169"/>
      <c r="DOD76" s="170"/>
      <c r="DOF76" s="164"/>
      <c r="DOG76" s="168"/>
      <c r="DOH76" s="168"/>
      <c r="DOI76" s="169"/>
      <c r="DOJ76" s="169"/>
      <c r="DOK76" s="169"/>
      <c r="DOL76" s="170"/>
      <c r="DON76" s="164"/>
      <c r="DOO76" s="168"/>
      <c r="DOP76" s="168"/>
      <c r="DOQ76" s="169"/>
      <c r="DOR76" s="169"/>
      <c r="DOS76" s="169"/>
      <c r="DOT76" s="170"/>
      <c r="DOV76" s="164"/>
      <c r="DOW76" s="168"/>
      <c r="DOX76" s="168"/>
      <c r="DOY76" s="169"/>
      <c r="DOZ76" s="169"/>
      <c r="DPA76" s="169"/>
      <c r="DPB76" s="170"/>
      <c r="DPD76" s="164"/>
      <c r="DPE76" s="168"/>
      <c r="DPF76" s="168"/>
      <c r="DPG76" s="169"/>
      <c r="DPH76" s="169"/>
      <c r="DPI76" s="169"/>
      <c r="DPJ76" s="170"/>
      <c r="DPL76" s="164"/>
      <c r="DPM76" s="168"/>
      <c r="DPN76" s="168"/>
      <c r="DPO76" s="169"/>
      <c r="DPP76" s="169"/>
      <c r="DPQ76" s="169"/>
      <c r="DPR76" s="170"/>
      <c r="DPT76" s="164"/>
      <c r="DPU76" s="168"/>
      <c r="DPV76" s="168"/>
      <c r="DPW76" s="169"/>
      <c r="DPX76" s="169"/>
      <c r="DPY76" s="169"/>
      <c r="DPZ76" s="170"/>
      <c r="DQB76" s="164"/>
      <c r="DQC76" s="168"/>
      <c r="DQD76" s="168"/>
      <c r="DQE76" s="169"/>
      <c r="DQF76" s="169"/>
      <c r="DQG76" s="169"/>
      <c r="DQH76" s="170"/>
      <c r="DQJ76" s="164"/>
      <c r="DQK76" s="168"/>
      <c r="DQL76" s="168"/>
      <c r="DQM76" s="169"/>
      <c r="DQN76" s="169"/>
      <c r="DQO76" s="169"/>
      <c r="DQP76" s="170"/>
      <c r="DQR76" s="164"/>
      <c r="DQS76" s="168"/>
      <c r="DQT76" s="168"/>
      <c r="DQU76" s="169"/>
      <c r="DQV76" s="169"/>
      <c r="DQW76" s="169"/>
      <c r="DQX76" s="170"/>
      <c r="DQZ76" s="164"/>
      <c r="DRA76" s="168"/>
      <c r="DRB76" s="168"/>
      <c r="DRC76" s="169"/>
      <c r="DRD76" s="169"/>
      <c r="DRE76" s="169"/>
      <c r="DRF76" s="170"/>
      <c r="DRH76" s="164"/>
      <c r="DRI76" s="168"/>
      <c r="DRJ76" s="168"/>
      <c r="DRK76" s="169"/>
      <c r="DRL76" s="169"/>
      <c r="DRM76" s="169"/>
      <c r="DRN76" s="170"/>
      <c r="DRP76" s="164"/>
      <c r="DRQ76" s="168"/>
      <c r="DRR76" s="168"/>
      <c r="DRS76" s="169"/>
      <c r="DRT76" s="169"/>
      <c r="DRU76" s="169"/>
      <c r="DRV76" s="170"/>
      <c r="DRX76" s="164"/>
      <c r="DRY76" s="168"/>
      <c r="DRZ76" s="168"/>
      <c r="DSA76" s="169"/>
      <c r="DSB76" s="169"/>
      <c r="DSC76" s="169"/>
      <c r="DSD76" s="170"/>
      <c r="DSF76" s="164"/>
      <c r="DSG76" s="168"/>
      <c r="DSH76" s="168"/>
      <c r="DSI76" s="169"/>
      <c r="DSJ76" s="169"/>
      <c r="DSK76" s="169"/>
      <c r="DSL76" s="170"/>
      <c r="DSN76" s="164"/>
      <c r="DSO76" s="168"/>
      <c r="DSP76" s="168"/>
      <c r="DSQ76" s="169"/>
      <c r="DSR76" s="169"/>
      <c r="DSS76" s="169"/>
      <c r="DST76" s="170"/>
      <c r="DSV76" s="164"/>
      <c r="DSW76" s="168"/>
      <c r="DSX76" s="168"/>
      <c r="DSY76" s="169"/>
      <c r="DSZ76" s="169"/>
      <c r="DTA76" s="169"/>
      <c r="DTB76" s="170"/>
      <c r="DTD76" s="164"/>
      <c r="DTE76" s="168"/>
      <c r="DTF76" s="168"/>
      <c r="DTG76" s="169"/>
      <c r="DTH76" s="169"/>
      <c r="DTI76" s="169"/>
      <c r="DTJ76" s="170"/>
      <c r="DTL76" s="164"/>
      <c r="DTM76" s="168"/>
      <c r="DTN76" s="168"/>
      <c r="DTO76" s="169"/>
      <c r="DTP76" s="169"/>
      <c r="DTQ76" s="169"/>
      <c r="DTR76" s="170"/>
      <c r="DTT76" s="164"/>
      <c r="DTU76" s="168"/>
      <c r="DTV76" s="168"/>
      <c r="DTW76" s="169"/>
      <c r="DTX76" s="169"/>
      <c r="DTY76" s="169"/>
      <c r="DTZ76" s="170"/>
      <c r="DUB76" s="164"/>
      <c r="DUC76" s="168"/>
      <c r="DUD76" s="168"/>
      <c r="DUE76" s="169"/>
      <c r="DUF76" s="169"/>
      <c r="DUG76" s="169"/>
      <c r="DUH76" s="170"/>
      <c r="DUJ76" s="164"/>
      <c r="DUK76" s="168"/>
      <c r="DUL76" s="168"/>
      <c r="DUM76" s="169"/>
      <c r="DUN76" s="169"/>
      <c r="DUO76" s="169"/>
      <c r="DUP76" s="170"/>
      <c r="DUR76" s="164"/>
      <c r="DUS76" s="168"/>
      <c r="DUT76" s="168"/>
      <c r="DUU76" s="169"/>
      <c r="DUV76" s="169"/>
      <c r="DUW76" s="169"/>
      <c r="DUX76" s="170"/>
      <c r="DUZ76" s="164"/>
      <c r="DVA76" s="168"/>
      <c r="DVB76" s="168"/>
      <c r="DVC76" s="169"/>
      <c r="DVD76" s="169"/>
      <c r="DVE76" s="169"/>
      <c r="DVF76" s="170"/>
      <c r="DVH76" s="164"/>
      <c r="DVI76" s="168"/>
      <c r="DVJ76" s="168"/>
      <c r="DVK76" s="169"/>
      <c r="DVL76" s="169"/>
      <c r="DVM76" s="169"/>
      <c r="DVN76" s="170"/>
      <c r="DVP76" s="164"/>
      <c r="DVQ76" s="168"/>
      <c r="DVR76" s="168"/>
      <c r="DVS76" s="169"/>
      <c r="DVT76" s="169"/>
      <c r="DVU76" s="169"/>
      <c r="DVV76" s="170"/>
      <c r="DVX76" s="164"/>
      <c r="DVY76" s="168"/>
      <c r="DVZ76" s="168"/>
      <c r="DWA76" s="169"/>
      <c r="DWB76" s="169"/>
      <c r="DWC76" s="169"/>
      <c r="DWD76" s="170"/>
      <c r="DWF76" s="164"/>
      <c r="DWG76" s="168"/>
      <c r="DWH76" s="168"/>
      <c r="DWI76" s="169"/>
      <c r="DWJ76" s="169"/>
      <c r="DWK76" s="169"/>
      <c r="DWL76" s="170"/>
      <c r="DWN76" s="164"/>
      <c r="DWO76" s="168"/>
      <c r="DWP76" s="168"/>
      <c r="DWQ76" s="169"/>
      <c r="DWR76" s="169"/>
      <c r="DWS76" s="169"/>
      <c r="DWT76" s="170"/>
      <c r="DWV76" s="164"/>
      <c r="DWW76" s="168"/>
      <c r="DWX76" s="168"/>
      <c r="DWY76" s="169"/>
      <c r="DWZ76" s="169"/>
      <c r="DXA76" s="169"/>
      <c r="DXB76" s="170"/>
      <c r="DXD76" s="164"/>
      <c r="DXE76" s="168"/>
      <c r="DXF76" s="168"/>
      <c r="DXG76" s="169"/>
      <c r="DXH76" s="169"/>
      <c r="DXI76" s="169"/>
      <c r="DXJ76" s="170"/>
      <c r="DXL76" s="164"/>
      <c r="DXM76" s="168"/>
      <c r="DXN76" s="168"/>
      <c r="DXO76" s="169"/>
      <c r="DXP76" s="169"/>
      <c r="DXQ76" s="169"/>
      <c r="DXR76" s="170"/>
      <c r="DXT76" s="164"/>
      <c r="DXU76" s="168"/>
      <c r="DXV76" s="168"/>
      <c r="DXW76" s="169"/>
      <c r="DXX76" s="169"/>
      <c r="DXY76" s="169"/>
      <c r="DXZ76" s="170"/>
      <c r="DYB76" s="164"/>
      <c r="DYC76" s="168"/>
      <c r="DYD76" s="168"/>
      <c r="DYE76" s="169"/>
      <c r="DYF76" s="169"/>
      <c r="DYG76" s="169"/>
      <c r="DYH76" s="170"/>
      <c r="DYJ76" s="164"/>
      <c r="DYK76" s="168"/>
      <c r="DYL76" s="168"/>
      <c r="DYM76" s="169"/>
      <c r="DYN76" s="169"/>
      <c r="DYO76" s="169"/>
      <c r="DYP76" s="170"/>
      <c r="DYR76" s="164"/>
      <c r="DYS76" s="168"/>
      <c r="DYT76" s="168"/>
      <c r="DYU76" s="169"/>
      <c r="DYV76" s="169"/>
      <c r="DYW76" s="169"/>
      <c r="DYX76" s="170"/>
      <c r="DYZ76" s="164"/>
      <c r="DZA76" s="168"/>
      <c r="DZB76" s="168"/>
      <c r="DZC76" s="169"/>
      <c r="DZD76" s="169"/>
      <c r="DZE76" s="169"/>
      <c r="DZF76" s="170"/>
      <c r="DZH76" s="164"/>
      <c r="DZI76" s="168"/>
      <c r="DZJ76" s="168"/>
      <c r="DZK76" s="169"/>
      <c r="DZL76" s="169"/>
      <c r="DZM76" s="169"/>
      <c r="DZN76" s="170"/>
      <c r="DZP76" s="164"/>
      <c r="DZQ76" s="168"/>
      <c r="DZR76" s="168"/>
      <c r="DZS76" s="169"/>
      <c r="DZT76" s="169"/>
      <c r="DZU76" s="169"/>
      <c r="DZV76" s="170"/>
      <c r="DZX76" s="164"/>
      <c r="DZY76" s="168"/>
      <c r="DZZ76" s="168"/>
      <c r="EAA76" s="169"/>
      <c r="EAB76" s="169"/>
      <c r="EAC76" s="169"/>
      <c r="EAD76" s="170"/>
      <c r="EAF76" s="164"/>
      <c r="EAG76" s="168"/>
      <c r="EAH76" s="168"/>
      <c r="EAI76" s="169"/>
      <c r="EAJ76" s="169"/>
      <c r="EAK76" s="169"/>
      <c r="EAL76" s="170"/>
      <c r="EAN76" s="164"/>
      <c r="EAO76" s="168"/>
      <c r="EAP76" s="168"/>
      <c r="EAQ76" s="169"/>
      <c r="EAR76" s="169"/>
      <c r="EAS76" s="169"/>
      <c r="EAT76" s="170"/>
      <c r="EAV76" s="164"/>
      <c r="EAW76" s="168"/>
      <c r="EAX76" s="168"/>
      <c r="EAY76" s="169"/>
      <c r="EAZ76" s="169"/>
      <c r="EBA76" s="169"/>
      <c r="EBB76" s="170"/>
      <c r="EBD76" s="164"/>
      <c r="EBE76" s="168"/>
      <c r="EBF76" s="168"/>
      <c r="EBG76" s="169"/>
      <c r="EBH76" s="169"/>
      <c r="EBI76" s="169"/>
      <c r="EBJ76" s="170"/>
      <c r="EBL76" s="164"/>
      <c r="EBM76" s="168"/>
      <c r="EBN76" s="168"/>
      <c r="EBO76" s="169"/>
      <c r="EBP76" s="169"/>
      <c r="EBQ76" s="169"/>
      <c r="EBR76" s="170"/>
      <c r="EBT76" s="164"/>
      <c r="EBU76" s="168"/>
      <c r="EBV76" s="168"/>
      <c r="EBW76" s="169"/>
      <c r="EBX76" s="169"/>
      <c r="EBY76" s="169"/>
      <c r="EBZ76" s="170"/>
      <c r="ECB76" s="164"/>
      <c r="ECC76" s="168"/>
      <c r="ECD76" s="168"/>
      <c r="ECE76" s="169"/>
      <c r="ECF76" s="169"/>
      <c r="ECG76" s="169"/>
      <c r="ECH76" s="170"/>
      <c r="ECJ76" s="164"/>
      <c r="ECK76" s="168"/>
      <c r="ECL76" s="168"/>
      <c r="ECM76" s="169"/>
      <c r="ECN76" s="169"/>
      <c r="ECO76" s="169"/>
      <c r="ECP76" s="170"/>
      <c r="ECR76" s="164"/>
      <c r="ECS76" s="168"/>
      <c r="ECT76" s="168"/>
      <c r="ECU76" s="169"/>
      <c r="ECV76" s="169"/>
      <c r="ECW76" s="169"/>
      <c r="ECX76" s="170"/>
      <c r="ECZ76" s="164"/>
      <c r="EDA76" s="168"/>
      <c r="EDB76" s="168"/>
      <c r="EDC76" s="169"/>
      <c r="EDD76" s="169"/>
      <c r="EDE76" s="169"/>
      <c r="EDF76" s="170"/>
      <c r="EDH76" s="164"/>
      <c r="EDI76" s="168"/>
      <c r="EDJ76" s="168"/>
      <c r="EDK76" s="169"/>
      <c r="EDL76" s="169"/>
      <c r="EDM76" s="169"/>
      <c r="EDN76" s="170"/>
      <c r="EDP76" s="164"/>
      <c r="EDQ76" s="168"/>
      <c r="EDR76" s="168"/>
      <c r="EDS76" s="169"/>
      <c r="EDT76" s="169"/>
      <c r="EDU76" s="169"/>
      <c r="EDV76" s="170"/>
      <c r="EDX76" s="164"/>
      <c r="EDY76" s="168"/>
      <c r="EDZ76" s="168"/>
      <c r="EEA76" s="169"/>
      <c r="EEB76" s="169"/>
      <c r="EEC76" s="169"/>
      <c r="EED76" s="170"/>
      <c r="EEF76" s="164"/>
      <c r="EEG76" s="168"/>
      <c r="EEH76" s="168"/>
      <c r="EEI76" s="169"/>
      <c r="EEJ76" s="169"/>
      <c r="EEK76" s="169"/>
      <c r="EEL76" s="170"/>
      <c r="EEN76" s="164"/>
      <c r="EEO76" s="168"/>
      <c r="EEP76" s="168"/>
      <c r="EEQ76" s="169"/>
      <c r="EER76" s="169"/>
      <c r="EES76" s="169"/>
      <c r="EET76" s="170"/>
      <c r="EEV76" s="164"/>
      <c r="EEW76" s="168"/>
      <c r="EEX76" s="168"/>
      <c r="EEY76" s="169"/>
      <c r="EEZ76" s="169"/>
      <c r="EFA76" s="169"/>
      <c r="EFB76" s="170"/>
      <c r="EFD76" s="164"/>
      <c r="EFE76" s="168"/>
      <c r="EFF76" s="168"/>
      <c r="EFG76" s="169"/>
      <c r="EFH76" s="169"/>
      <c r="EFI76" s="169"/>
      <c r="EFJ76" s="170"/>
      <c r="EFL76" s="164"/>
      <c r="EFM76" s="168"/>
      <c r="EFN76" s="168"/>
      <c r="EFO76" s="169"/>
      <c r="EFP76" s="169"/>
      <c r="EFQ76" s="169"/>
      <c r="EFR76" s="170"/>
      <c r="EFT76" s="164"/>
      <c r="EFU76" s="168"/>
      <c r="EFV76" s="168"/>
      <c r="EFW76" s="169"/>
      <c r="EFX76" s="169"/>
      <c r="EFY76" s="169"/>
      <c r="EFZ76" s="170"/>
      <c r="EGB76" s="164"/>
      <c r="EGC76" s="168"/>
      <c r="EGD76" s="168"/>
      <c r="EGE76" s="169"/>
      <c r="EGF76" s="169"/>
      <c r="EGG76" s="169"/>
      <c r="EGH76" s="170"/>
      <c r="EGJ76" s="164"/>
      <c r="EGK76" s="168"/>
      <c r="EGL76" s="168"/>
      <c r="EGM76" s="169"/>
      <c r="EGN76" s="169"/>
      <c r="EGO76" s="169"/>
      <c r="EGP76" s="170"/>
      <c r="EGR76" s="164"/>
      <c r="EGS76" s="168"/>
      <c r="EGT76" s="168"/>
      <c r="EGU76" s="169"/>
      <c r="EGV76" s="169"/>
      <c r="EGW76" s="169"/>
      <c r="EGX76" s="170"/>
      <c r="EGZ76" s="164"/>
      <c r="EHA76" s="168"/>
      <c r="EHB76" s="168"/>
      <c r="EHC76" s="169"/>
      <c r="EHD76" s="169"/>
      <c r="EHE76" s="169"/>
      <c r="EHF76" s="170"/>
      <c r="EHH76" s="164"/>
      <c r="EHI76" s="168"/>
      <c r="EHJ76" s="168"/>
      <c r="EHK76" s="169"/>
      <c r="EHL76" s="169"/>
      <c r="EHM76" s="169"/>
      <c r="EHN76" s="170"/>
      <c r="EHP76" s="164"/>
      <c r="EHQ76" s="168"/>
      <c r="EHR76" s="168"/>
      <c r="EHS76" s="169"/>
      <c r="EHT76" s="169"/>
      <c r="EHU76" s="169"/>
      <c r="EHV76" s="170"/>
      <c r="EHX76" s="164"/>
      <c r="EHY76" s="168"/>
      <c r="EHZ76" s="168"/>
      <c r="EIA76" s="169"/>
      <c r="EIB76" s="169"/>
      <c r="EIC76" s="169"/>
      <c r="EID76" s="170"/>
      <c r="EIF76" s="164"/>
      <c r="EIG76" s="168"/>
      <c r="EIH76" s="168"/>
      <c r="EII76" s="169"/>
      <c r="EIJ76" s="169"/>
      <c r="EIK76" s="169"/>
      <c r="EIL76" s="170"/>
      <c r="EIN76" s="164"/>
      <c r="EIO76" s="168"/>
      <c r="EIP76" s="168"/>
      <c r="EIQ76" s="169"/>
      <c r="EIR76" s="169"/>
      <c r="EIS76" s="169"/>
      <c r="EIT76" s="170"/>
      <c r="EIV76" s="164"/>
      <c r="EIW76" s="168"/>
      <c r="EIX76" s="168"/>
      <c r="EIY76" s="169"/>
      <c r="EIZ76" s="169"/>
      <c r="EJA76" s="169"/>
      <c r="EJB76" s="170"/>
      <c r="EJD76" s="164"/>
      <c r="EJE76" s="168"/>
      <c r="EJF76" s="168"/>
      <c r="EJG76" s="169"/>
      <c r="EJH76" s="169"/>
      <c r="EJI76" s="169"/>
      <c r="EJJ76" s="170"/>
      <c r="EJL76" s="164"/>
      <c r="EJM76" s="168"/>
      <c r="EJN76" s="168"/>
      <c r="EJO76" s="169"/>
      <c r="EJP76" s="169"/>
      <c r="EJQ76" s="169"/>
      <c r="EJR76" s="170"/>
      <c r="EJT76" s="164"/>
      <c r="EJU76" s="168"/>
      <c r="EJV76" s="168"/>
      <c r="EJW76" s="169"/>
      <c r="EJX76" s="169"/>
      <c r="EJY76" s="169"/>
      <c r="EJZ76" s="170"/>
      <c r="EKB76" s="164"/>
      <c r="EKC76" s="168"/>
      <c r="EKD76" s="168"/>
      <c r="EKE76" s="169"/>
      <c r="EKF76" s="169"/>
      <c r="EKG76" s="169"/>
      <c r="EKH76" s="170"/>
      <c r="EKJ76" s="164"/>
      <c r="EKK76" s="168"/>
      <c r="EKL76" s="168"/>
      <c r="EKM76" s="169"/>
      <c r="EKN76" s="169"/>
      <c r="EKO76" s="169"/>
      <c r="EKP76" s="170"/>
      <c r="EKR76" s="164"/>
      <c r="EKS76" s="168"/>
      <c r="EKT76" s="168"/>
      <c r="EKU76" s="169"/>
      <c r="EKV76" s="169"/>
      <c r="EKW76" s="169"/>
      <c r="EKX76" s="170"/>
      <c r="EKZ76" s="164"/>
      <c r="ELA76" s="168"/>
      <c r="ELB76" s="168"/>
      <c r="ELC76" s="169"/>
      <c r="ELD76" s="169"/>
      <c r="ELE76" s="169"/>
      <c r="ELF76" s="170"/>
      <c r="ELH76" s="164"/>
      <c r="ELI76" s="168"/>
      <c r="ELJ76" s="168"/>
      <c r="ELK76" s="169"/>
      <c r="ELL76" s="169"/>
      <c r="ELM76" s="169"/>
      <c r="ELN76" s="170"/>
      <c r="ELP76" s="164"/>
      <c r="ELQ76" s="168"/>
      <c r="ELR76" s="168"/>
      <c r="ELS76" s="169"/>
      <c r="ELT76" s="169"/>
      <c r="ELU76" s="169"/>
      <c r="ELV76" s="170"/>
      <c r="ELX76" s="164"/>
      <c r="ELY76" s="168"/>
      <c r="ELZ76" s="168"/>
      <c r="EMA76" s="169"/>
      <c r="EMB76" s="169"/>
      <c r="EMC76" s="169"/>
      <c r="EMD76" s="170"/>
      <c r="EMF76" s="164"/>
      <c r="EMG76" s="168"/>
      <c r="EMH76" s="168"/>
      <c r="EMI76" s="169"/>
      <c r="EMJ76" s="169"/>
      <c r="EMK76" s="169"/>
      <c r="EML76" s="170"/>
      <c r="EMN76" s="164"/>
      <c r="EMO76" s="168"/>
      <c r="EMP76" s="168"/>
      <c r="EMQ76" s="169"/>
      <c r="EMR76" s="169"/>
      <c r="EMS76" s="169"/>
      <c r="EMT76" s="170"/>
      <c r="EMV76" s="164"/>
      <c r="EMW76" s="168"/>
      <c r="EMX76" s="168"/>
      <c r="EMY76" s="169"/>
      <c r="EMZ76" s="169"/>
      <c r="ENA76" s="169"/>
      <c r="ENB76" s="170"/>
      <c r="END76" s="164"/>
      <c r="ENE76" s="168"/>
      <c r="ENF76" s="168"/>
      <c r="ENG76" s="169"/>
      <c r="ENH76" s="169"/>
      <c r="ENI76" s="169"/>
      <c r="ENJ76" s="170"/>
      <c r="ENL76" s="164"/>
      <c r="ENM76" s="168"/>
      <c r="ENN76" s="168"/>
      <c r="ENO76" s="169"/>
      <c r="ENP76" s="169"/>
      <c r="ENQ76" s="169"/>
      <c r="ENR76" s="170"/>
      <c r="ENT76" s="164"/>
      <c r="ENU76" s="168"/>
      <c r="ENV76" s="168"/>
      <c r="ENW76" s="169"/>
      <c r="ENX76" s="169"/>
      <c r="ENY76" s="169"/>
      <c r="ENZ76" s="170"/>
      <c r="EOB76" s="164"/>
      <c r="EOC76" s="168"/>
      <c r="EOD76" s="168"/>
      <c r="EOE76" s="169"/>
      <c r="EOF76" s="169"/>
      <c r="EOG76" s="169"/>
      <c r="EOH76" s="170"/>
      <c r="EOJ76" s="164"/>
      <c r="EOK76" s="168"/>
      <c r="EOL76" s="168"/>
      <c r="EOM76" s="169"/>
      <c r="EON76" s="169"/>
      <c r="EOO76" s="169"/>
      <c r="EOP76" s="170"/>
      <c r="EOR76" s="164"/>
      <c r="EOS76" s="168"/>
      <c r="EOT76" s="168"/>
      <c r="EOU76" s="169"/>
      <c r="EOV76" s="169"/>
      <c r="EOW76" s="169"/>
      <c r="EOX76" s="170"/>
      <c r="EOZ76" s="164"/>
      <c r="EPA76" s="168"/>
      <c r="EPB76" s="168"/>
      <c r="EPC76" s="169"/>
      <c r="EPD76" s="169"/>
      <c r="EPE76" s="169"/>
      <c r="EPF76" s="170"/>
      <c r="EPH76" s="164"/>
      <c r="EPI76" s="168"/>
      <c r="EPJ76" s="168"/>
      <c r="EPK76" s="169"/>
      <c r="EPL76" s="169"/>
      <c r="EPM76" s="169"/>
      <c r="EPN76" s="170"/>
      <c r="EPP76" s="164"/>
      <c r="EPQ76" s="168"/>
      <c r="EPR76" s="168"/>
      <c r="EPS76" s="169"/>
      <c r="EPT76" s="169"/>
      <c r="EPU76" s="169"/>
      <c r="EPV76" s="170"/>
      <c r="EPX76" s="164"/>
      <c r="EPY76" s="168"/>
      <c r="EPZ76" s="168"/>
      <c r="EQA76" s="169"/>
      <c r="EQB76" s="169"/>
      <c r="EQC76" s="169"/>
      <c r="EQD76" s="170"/>
      <c r="EQF76" s="164"/>
      <c r="EQG76" s="168"/>
      <c r="EQH76" s="168"/>
      <c r="EQI76" s="169"/>
      <c r="EQJ76" s="169"/>
      <c r="EQK76" s="169"/>
      <c r="EQL76" s="170"/>
      <c r="EQN76" s="164"/>
      <c r="EQO76" s="168"/>
      <c r="EQP76" s="168"/>
      <c r="EQQ76" s="169"/>
      <c r="EQR76" s="169"/>
      <c r="EQS76" s="169"/>
      <c r="EQT76" s="170"/>
      <c r="EQV76" s="164"/>
      <c r="EQW76" s="168"/>
      <c r="EQX76" s="168"/>
      <c r="EQY76" s="169"/>
      <c r="EQZ76" s="169"/>
      <c r="ERA76" s="169"/>
      <c r="ERB76" s="170"/>
      <c r="ERD76" s="164"/>
      <c r="ERE76" s="168"/>
      <c r="ERF76" s="168"/>
      <c r="ERG76" s="169"/>
      <c r="ERH76" s="169"/>
      <c r="ERI76" s="169"/>
      <c r="ERJ76" s="170"/>
      <c r="ERL76" s="164"/>
      <c r="ERM76" s="168"/>
      <c r="ERN76" s="168"/>
      <c r="ERO76" s="169"/>
      <c r="ERP76" s="169"/>
      <c r="ERQ76" s="169"/>
      <c r="ERR76" s="170"/>
      <c r="ERT76" s="164"/>
      <c r="ERU76" s="168"/>
      <c r="ERV76" s="168"/>
      <c r="ERW76" s="169"/>
      <c r="ERX76" s="169"/>
      <c r="ERY76" s="169"/>
      <c r="ERZ76" s="170"/>
      <c r="ESB76" s="164"/>
      <c r="ESC76" s="168"/>
      <c r="ESD76" s="168"/>
      <c r="ESE76" s="169"/>
      <c r="ESF76" s="169"/>
      <c r="ESG76" s="169"/>
      <c r="ESH76" s="170"/>
      <c r="ESJ76" s="164"/>
      <c r="ESK76" s="168"/>
      <c r="ESL76" s="168"/>
      <c r="ESM76" s="169"/>
      <c r="ESN76" s="169"/>
      <c r="ESO76" s="169"/>
      <c r="ESP76" s="170"/>
      <c r="ESR76" s="164"/>
      <c r="ESS76" s="168"/>
      <c r="EST76" s="168"/>
      <c r="ESU76" s="169"/>
      <c r="ESV76" s="169"/>
      <c r="ESW76" s="169"/>
      <c r="ESX76" s="170"/>
      <c r="ESZ76" s="164"/>
      <c r="ETA76" s="168"/>
      <c r="ETB76" s="168"/>
      <c r="ETC76" s="169"/>
      <c r="ETD76" s="169"/>
      <c r="ETE76" s="169"/>
      <c r="ETF76" s="170"/>
      <c r="ETH76" s="164"/>
      <c r="ETI76" s="168"/>
      <c r="ETJ76" s="168"/>
      <c r="ETK76" s="169"/>
      <c r="ETL76" s="169"/>
      <c r="ETM76" s="169"/>
      <c r="ETN76" s="170"/>
      <c r="ETP76" s="164"/>
      <c r="ETQ76" s="168"/>
      <c r="ETR76" s="168"/>
      <c r="ETS76" s="169"/>
      <c r="ETT76" s="169"/>
      <c r="ETU76" s="169"/>
      <c r="ETV76" s="170"/>
      <c r="ETX76" s="164"/>
      <c r="ETY76" s="168"/>
      <c r="ETZ76" s="168"/>
      <c r="EUA76" s="169"/>
      <c r="EUB76" s="169"/>
      <c r="EUC76" s="169"/>
      <c r="EUD76" s="170"/>
      <c r="EUF76" s="164"/>
      <c r="EUG76" s="168"/>
      <c r="EUH76" s="168"/>
      <c r="EUI76" s="169"/>
      <c r="EUJ76" s="169"/>
      <c r="EUK76" s="169"/>
      <c r="EUL76" s="170"/>
      <c r="EUN76" s="164"/>
      <c r="EUO76" s="168"/>
      <c r="EUP76" s="168"/>
      <c r="EUQ76" s="169"/>
      <c r="EUR76" s="169"/>
      <c r="EUS76" s="169"/>
      <c r="EUT76" s="170"/>
      <c r="EUV76" s="164"/>
      <c r="EUW76" s="168"/>
      <c r="EUX76" s="168"/>
      <c r="EUY76" s="169"/>
      <c r="EUZ76" s="169"/>
      <c r="EVA76" s="169"/>
      <c r="EVB76" s="170"/>
      <c r="EVD76" s="164"/>
      <c r="EVE76" s="168"/>
      <c r="EVF76" s="168"/>
      <c r="EVG76" s="169"/>
      <c r="EVH76" s="169"/>
      <c r="EVI76" s="169"/>
      <c r="EVJ76" s="170"/>
      <c r="EVL76" s="164"/>
      <c r="EVM76" s="168"/>
      <c r="EVN76" s="168"/>
      <c r="EVO76" s="169"/>
      <c r="EVP76" s="169"/>
      <c r="EVQ76" s="169"/>
      <c r="EVR76" s="170"/>
      <c r="EVT76" s="164"/>
      <c r="EVU76" s="168"/>
      <c r="EVV76" s="168"/>
      <c r="EVW76" s="169"/>
      <c r="EVX76" s="169"/>
      <c r="EVY76" s="169"/>
      <c r="EVZ76" s="170"/>
      <c r="EWB76" s="164"/>
      <c r="EWC76" s="168"/>
      <c r="EWD76" s="168"/>
      <c r="EWE76" s="169"/>
      <c r="EWF76" s="169"/>
      <c r="EWG76" s="169"/>
      <c r="EWH76" s="170"/>
      <c r="EWJ76" s="164"/>
      <c r="EWK76" s="168"/>
      <c r="EWL76" s="168"/>
      <c r="EWM76" s="169"/>
      <c r="EWN76" s="169"/>
      <c r="EWO76" s="169"/>
      <c r="EWP76" s="170"/>
      <c r="EWR76" s="164"/>
      <c r="EWS76" s="168"/>
      <c r="EWT76" s="168"/>
      <c r="EWU76" s="169"/>
      <c r="EWV76" s="169"/>
      <c r="EWW76" s="169"/>
      <c r="EWX76" s="170"/>
      <c r="EWZ76" s="164"/>
      <c r="EXA76" s="168"/>
      <c r="EXB76" s="168"/>
      <c r="EXC76" s="169"/>
      <c r="EXD76" s="169"/>
      <c r="EXE76" s="169"/>
      <c r="EXF76" s="170"/>
      <c r="EXH76" s="164"/>
      <c r="EXI76" s="168"/>
      <c r="EXJ76" s="168"/>
      <c r="EXK76" s="169"/>
      <c r="EXL76" s="169"/>
      <c r="EXM76" s="169"/>
      <c r="EXN76" s="170"/>
      <c r="EXP76" s="164"/>
      <c r="EXQ76" s="168"/>
      <c r="EXR76" s="168"/>
      <c r="EXS76" s="169"/>
      <c r="EXT76" s="169"/>
      <c r="EXU76" s="169"/>
      <c r="EXV76" s="170"/>
      <c r="EXX76" s="164"/>
      <c r="EXY76" s="168"/>
      <c r="EXZ76" s="168"/>
      <c r="EYA76" s="169"/>
      <c r="EYB76" s="169"/>
      <c r="EYC76" s="169"/>
      <c r="EYD76" s="170"/>
      <c r="EYF76" s="164"/>
      <c r="EYG76" s="168"/>
      <c r="EYH76" s="168"/>
      <c r="EYI76" s="169"/>
      <c r="EYJ76" s="169"/>
      <c r="EYK76" s="169"/>
      <c r="EYL76" s="170"/>
      <c r="EYN76" s="164"/>
      <c r="EYO76" s="168"/>
      <c r="EYP76" s="168"/>
      <c r="EYQ76" s="169"/>
      <c r="EYR76" s="169"/>
      <c r="EYS76" s="169"/>
      <c r="EYT76" s="170"/>
      <c r="EYV76" s="164"/>
      <c r="EYW76" s="168"/>
      <c r="EYX76" s="168"/>
      <c r="EYY76" s="169"/>
      <c r="EYZ76" s="169"/>
      <c r="EZA76" s="169"/>
      <c r="EZB76" s="170"/>
      <c r="EZD76" s="164"/>
      <c r="EZE76" s="168"/>
      <c r="EZF76" s="168"/>
      <c r="EZG76" s="169"/>
      <c r="EZH76" s="169"/>
      <c r="EZI76" s="169"/>
      <c r="EZJ76" s="170"/>
      <c r="EZL76" s="164"/>
      <c r="EZM76" s="168"/>
      <c r="EZN76" s="168"/>
      <c r="EZO76" s="169"/>
      <c r="EZP76" s="169"/>
      <c r="EZQ76" s="169"/>
      <c r="EZR76" s="170"/>
      <c r="EZT76" s="164"/>
      <c r="EZU76" s="168"/>
      <c r="EZV76" s="168"/>
      <c r="EZW76" s="169"/>
      <c r="EZX76" s="169"/>
      <c r="EZY76" s="169"/>
      <c r="EZZ76" s="170"/>
      <c r="FAB76" s="164"/>
      <c r="FAC76" s="168"/>
      <c r="FAD76" s="168"/>
      <c r="FAE76" s="169"/>
      <c r="FAF76" s="169"/>
      <c r="FAG76" s="169"/>
      <c r="FAH76" s="170"/>
      <c r="FAJ76" s="164"/>
      <c r="FAK76" s="168"/>
      <c r="FAL76" s="168"/>
      <c r="FAM76" s="169"/>
      <c r="FAN76" s="169"/>
      <c r="FAO76" s="169"/>
      <c r="FAP76" s="170"/>
      <c r="FAR76" s="164"/>
      <c r="FAS76" s="168"/>
      <c r="FAT76" s="168"/>
      <c r="FAU76" s="169"/>
      <c r="FAV76" s="169"/>
      <c r="FAW76" s="169"/>
      <c r="FAX76" s="170"/>
      <c r="FAZ76" s="164"/>
      <c r="FBA76" s="168"/>
      <c r="FBB76" s="168"/>
      <c r="FBC76" s="169"/>
      <c r="FBD76" s="169"/>
      <c r="FBE76" s="169"/>
      <c r="FBF76" s="170"/>
      <c r="FBH76" s="164"/>
      <c r="FBI76" s="168"/>
      <c r="FBJ76" s="168"/>
      <c r="FBK76" s="169"/>
      <c r="FBL76" s="169"/>
      <c r="FBM76" s="169"/>
      <c r="FBN76" s="170"/>
      <c r="FBP76" s="164"/>
      <c r="FBQ76" s="168"/>
      <c r="FBR76" s="168"/>
      <c r="FBS76" s="169"/>
      <c r="FBT76" s="169"/>
      <c r="FBU76" s="169"/>
      <c r="FBV76" s="170"/>
      <c r="FBX76" s="164"/>
      <c r="FBY76" s="168"/>
      <c r="FBZ76" s="168"/>
      <c r="FCA76" s="169"/>
      <c r="FCB76" s="169"/>
      <c r="FCC76" s="169"/>
      <c r="FCD76" s="170"/>
      <c r="FCF76" s="164"/>
      <c r="FCG76" s="168"/>
      <c r="FCH76" s="168"/>
      <c r="FCI76" s="169"/>
      <c r="FCJ76" s="169"/>
      <c r="FCK76" s="169"/>
      <c r="FCL76" s="170"/>
      <c r="FCN76" s="164"/>
      <c r="FCO76" s="168"/>
      <c r="FCP76" s="168"/>
      <c r="FCQ76" s="169"/>
      <c r="FCR76" s="169"/>
      <c r="FCS76" s="169"/>
      <c r="FCT76" s="170"/>
      <c r="FCV76" s="164"/>
      <c r="FCW76" s="168"/>
      <c r="FCX76" s="168"/>
      <c r="FCY76" s="169"/>
      <c r="FCZ76" s="169"/>
      <c r="FDA76" s="169"/>
      <c r="FDB76" s="170"/>
      <c r="FDD76" s="164"/>
      <c r="FDE76" s="168"/>
      <c r="FDF76" s="168"/>
      <c r="FDG76" s="169"/>
      <c r="FDH76" s="169"/>
      <c r="FDI76" s="169"/>
      <c r="FDJ76" s="170"/>
      <c r="FDL76" s="164"/>
      <c r="FDM76" s="168"/>
      <c r="FDN76" s="168"/>
      <c r="FDO76" s="169"/>
      <c r="FDP76" s="169"/>
      <c r="FDQ76" s="169"/>
      <c r="FDR76" s="170"/>
      <c r="FDT76" s="164"/>
      <c r="FDU76" s="168"/>
      <c r="FDV76" s="168"/>
      <c r="FDW76" s="169"/>
      <c r="FDX76" s="169"/>
      <c r="FDY76" s="169"/>
      <c r="FDZ76" s="170"/>
      <c r="FEB76" s="164"/>
      <c r="FEC76" s="168"/>
      <c r="FED76" s="168"/>
      <c r="FEE76" s="169"/>
      <c r="FEF76" s="169"/>
      <c r="FEG76" s="169"/>
      <c r="FEH76" s="170"/>
      <c r="FEJ76" s="164"/>
      <c r="FEK76" s="168"/>
      <c r="FEL76" s="168"/>
      <c r="FEM76" s="169"/>
      <c r="FEN76" s="169"/>
      <c r="FEO76" s="169"/>
      <c r="FEP76" s="170"/>
      <c r="FER76" s="164"/>
      <c r="FES76" s="168"/>
      <c r="FET76" s="168"/>
      <c r="FEU76" s="169"/>
      <c r="FEV76" s="169"/>
      <c r="FEW76" s="169"/>
      <c r="FEX76" s="170"/>
      <c r="FEZ76" s="164"/>
      <c r="FFA76" s="168"/>
      <c r="FFB76" s="168"/>
      <c r="FFC76" s="169"/>
      <c r="FFD76" s="169"/>
      <c r="FFE76" s="169"/>
      <c r="FFF76" s="170"/>
      <c r="FFH76" s="164"/>
      <c r="FFI76" s="168"/>
      <c r="FFJ76" s="168"/>
      <c r="FFK76" s="169"/>
      <c r="FFL76" s="169"/>
      <c r="FFM76" s="169"/>
      <c r="FFN76" s="170"/>
      <c r="FFP76" s="164"/>
      <c r="FFQ76" s="168"/>
      <c r="FFR76" s="168"/>
      <c r="FFS76" s="169"/>
      <c r="FFT76" s="169"/>
      <c r="FFU76" s="169"/>
      <c r="FFV76" s="170"/>
      <c r="FFX76" s="164"/>
      <c r="FFY76" s="168"/>
      <c r="FFZ76" s="168"/>
      <c r="FGA76" s="169"/>
      <c r="FGB76" s="169"/>
      <c r="FGC76" s="169"/>
      <c r="FGD76" s="170"/>
      <c r="FGF76" s="164"/>
      <c r="FGG76" s="168"/>
      <c r="FGH76" s="168"/>
      <c r="FGI76" s="169"/>
      <c r="FGJ76" s="169"/>
      <c r="FGK76" s="169"/>
      <c r="FGL76" s="170"/>
      <c r="FGN76" s="164"/>
      <c r="FGO76" s="168"/>
      <c r="FGP76" s="168"/>
      <c r="FGQ76" s="169"/>
      <c r="FGR76" s="169"/>
      <c r="FGS76" s="169"/>
      <c r="FGT76" s="170"/>
      <c r="FGV76" s="164"/>
      <c r="FGW76" s="168"/>
      <c r="FGX76" s="168"/>
      <c r="FGY76" s="169"/>
      <c r="FGZ76" s="169"/>
      <c r="FHA76" s="169"/>
      <c r="FHB76" s="170"/>
      <c r="FHD76" s="164"/>
      <c r="FHE76" s="168"/>
      <c r="FHF76" s="168"/>
      <c r="FHG76" s="169"/>
      <c r="FHH76" s="169"/>
      <c r="FHI76" s="169"/>
      <c r="FHJ76" s="170"/>
      <c r="FHL76" s="164"/>
      <c r="FHM76" s="168"/>
      <c r="FHN76" s="168"/>
      <c r="FHO76" s="169"/>
      <c r="FHP76" s="169"/>
      <c r="FHQ76" s="169"/>
      <c r="FHR76" s="170"/>
      <c r="FHT76" s="164"/>
      <c r="FHU76" s="168"/>
      <c r="FHV76" s="168"/>
      <c r="FHW76" s="169"/>
      <c r="FHX76" s="169"/>
      <c r="FHY76" s="169"/>
      <c r="FHZ76" s="170"/>
      <c r="FIB76" s="164"/>
      <c r="FIC76" s="168"/>
      <c r="FID76" s="168"/>
      <c r="FIE76" s="169"/>
      <c r="FIF76" s="169"/>
      <c r="FIG76" s="169"/>
      <c r="FIH76" s="170"/>
      <c r="FIJ76" s="164"/>
      <c r="FIK76" s="168"/>
      <c r="FIL76" s="168"/>
      <c r="FIM76" s="169"/>
      <c r="FIN76" s="169"/>
      <c r="FIO76" s="169"/>
      <c r="FIP76" s="170"/>
      <c r="FIR76" s="164"/>
      <c r="FIS76" s="168"/>
      <c r="FIT76" s="168"/>
      <c r="FIU76" s="169"/>
      <c r="FIV76" s="169"/>
      <c r="FIW76" s="169"/>
      <c r="FIX76" s="170"/>
      <c r="FIZ76" s="164"/>
      <c r="FJA76" s="168"/>
      <c r="FJB76" s="168"/>
      <c r="FJC76" s="169"/>
      <c r="FJD76" s="169"/>
      <c r="FJE76" s="169"/>
      <c r="FJF76" s="170"/>
      <c r="FJH76" s="164"/>
      <c r="FJI76" s="168"/>
      <c r="FJJ76" s="168"/>
      <c r="FJK76" s="169"/>
      <c r="FJL76" s="169"/>
      <c r="FJM76" s="169"/>
      <c r="FJN76" s="170"/>
      <c r="FJP76" s="164"/>
      <c r="FJQ76" s="168"/>
      <c r="FJR76" s="168"/>
      <c r="FJS76" s="169"/>
      <c r="FJT76" s="169"/>
      <c r="FJU76" s="169"/>
      <c r="FJV76" s="170"/>
      <c r="FJX76" s="164"/>
      <c r="FJY76" s="168"/>
      <c r="FJZ76" s="168"/>
      <c r="FKA76" s="169"/>
      <c r="FKB76" s="169"/>
      <c r="FKC76" s="169"/>
      <c r="FKD76" s="170"/>
      <c r="FKF76" s="164"/>
      <c r="FKG76" s="168"/>
      <c r="FKH76" s="168"/>
      <c r="FKI76" s="169"/>
      <c r="FKJ76" s="169"/>
      <c r="FKK76" s="169"/>
      <c r="FKL76" s="170"/>
      <c r="FKN76" s="164"/>
      <c r="FKO76" s="168"/>
      <c r="FKP76" s="168"/>
      <c r="FKQ76" s="169"/>
      <c r="FKR76" s="169"/>
      <c r="FKS76" s="169"/>
      <c r="FKT76" s="170"/>
      <c r="FKV76" s="164"/>
      <c r="FKW76" s="168"/>
      <c r="FKX76" s="168"/>
      <c r="FKY76" s="169"/>
      <c r="FKZ76" s="169"/>
      <c r="FLA76" s="169"/>
      <c r="FLB76" s="170"/>
      <c r="FLD76" s="164"/>
      <c r="FLE76" s="168"/>
      <c r="FLF76" s="168"/>
      <c r="FLG76" s="169"/>
      <c r="FLH76" s="169"/>
      <c r="FLI76" s="169"/>
      <c r="FLJ76" s="170"/>
      <c r="FLL76" s="164"/>
      <c r="FLM76" s="168"/>
      <c r="FLN76" s="168"/>
      <c r="FLO76" s="169"/>
      <c r="FLP76" s="169"/>
      <c r="FLQ76" s="169"/>
      <c r="FLR76" s="170"/>
      <c r="FLT76" s="164"/>
      <c r="FLU76" s="168"/>
      <c r="FLV76" s="168"/>
      <c r="FLW76" s="169"/>
      <c r="FLX76" s="169"/>
      <c r="FLY76" s="169"/>
      <c r="FLZ76" s="170"/>
      <c r="FMB76" s="164"/>
      <c r="FMC76" s="168"/>
      <c r="FMD76" s="168"/>
      <c r="FME76" s="169"/>
      <c r="FMF76" s="169"/>
      <c r="FMG76" s="169"/>
      <c r="FMH76" s="170"/>
      <c r="FMJ76" s="164"/>
      <c r="FMK76" s="168"/>
      <c r="FML76" s="168"/>
      <c r="FMM76" s="169"/>
      <c r="FMN76" s="169"/>
      <c r="FMO76" s="169"/>
      <c r="FMP76" s="170"/>
      <c r="FMR76" s="164"/>
      <c r="FMS76" s="168"/>
      <c r="FMT76" s="168"/>
      <c r="FMU76" s="169"/>
      <c r="FMV76" s="169"/>
      <c r="FMW76" s="169"/>
      <c r="FMX76" s="170"/>
      <c r="FMZ76" s="164"/>
      <c r="FNA76" s="168"/>
      <c r="FNB76" s="168"/>
      <c r="FNC76" s="169"/>
      <c r="FND76" s="169"/>
      <c r="FNE76" s="169"/>
      <c r="FNF76" s="170"/>
      <c r="FNH76" s="164"/>
      <c r="FNI76" s="168"/>
      <c r="FNJ76" s="168"/>
      <c r="FNK76" s="169"/>
      <c r="FNL76" s="169"/>
      <c r="FNM76" s="169"/>
      <c r="FNN76" s="170"/>
      <c r="FNP76" s="164"/>
      <c r="FNQ76" s="168"/>
      <c r="FNR76" s="168"/>
      <c r="FNS76" s="169"/>
      <c r="FNT76" s="169"/>
      <c r="FNU76" s="169"/>
      <c r="FNV76" s="170"/>
      <c r="FNX76" s="164"/>
      <c r="FNY76" s="168"/>
      <c r="FNZ76" s="168"/>
      <c r="FOA76" s="169"/>
      <c r="FOB76" s="169"/>
      <c r="FOC76" s="169"/>
      <c r="FOD76" s="170"/>
      <c r="FOF76" s="164"/>
      <c r="FOG76" s="168"/>
      <c r="FOH76" s="168"/>
      <c r="FOI76" s="169"/>
      <c r="FOJ76" s="169"/>
      <c r="FOK76" s="169"/>
      <c r="FOL76" s="170"/>
      <c r="FON76" s="164"/>
      <c r="FOO76" s="168"/>
      <c r="FOP76" s="168"/>
      <c r="FOQ76" s="169"/>
      <c r="FOR76" s="169"/>
      <c r="FOS76" s="169"/>
      <c r="FOT76" s="170"/>
      <c r="FOV76" s="164"/>
      <c r="FOW76" s="168"/>
      <c r="FOX76" s="168"/>
      <c r="FOY76" s="169"/>
      <c r="FOZ76" s="169"/>
      <c r="FPA76" s="169"/>
      <c r="FPB76" s="170"/>
      <c r="FPD76" s="164"/>
      <c r="FPE76" s="168"/>
      <c r="FPF76" s="168"/>
      <c r="FPG76" s="169"/>
      <c r="FPH76" s="169"/>
      <c r="FPI76" s="169"/>
      <c r="FPJ76" s="170"/>
      <c r="FPL76" s="164"/>
      <c r="FPM76" s="168"/>
      <c r="FPN76" s="168"/>
      <c r="FPO76" s="169"/>
      <c r="FPP76" s="169"/>
      <c r="FPQ76" s="169"/>
      <c r="FPR76" s="170"/>
      <c r="FPT76" s="164"/>
      <c r="FPU76" s="168"/>
      <c r="FPV76" s="168"/>
      <c r="FPW76" s="169"/>
      <c r="FPX76" s="169"/>
      <c r="FPY76" s="169"/>
      <c r="FPZ76" s="170"/>
      <c r="FQB76" s="164"/>
      <c r="FQC76" s="168"/>
      <c r="FQD76" s="168"/>
      <c r="FQE76" s="169"/>
      <c r="FQF76" s="169"/>
      <c r="FQG76" s="169"/>
      <c r="FQH76" s="170"/>
      <c r="FQJ76" s="164"/>
      <c r="FQK76" s="168"/>
      <c r="FQL76" s="168"/>
      <c r="FQM76" s="169"/>
      <c r="FQN76" s="169"/>
      <c r="FQO76" s="169"/>
      <c r="FQP76" s="170"/>
      <c r="FQR76" s="164"/>
      <c r="FQS76" s="168"/>
      <c r="FQT76" s="168"/>
      <c r="FQU76" s="169"/>
      <c r="FQV76" s="169"/>
      <c r="FQW76" s="169"/>
      <c r="FQX76" s="170"/>
      <c r="FQZ76" s="164"/>
      <c r="FRA76" s="168"/>
      <c r="FRB76" s="168"/>
      <c r="FRC76" s="169"/>
      <c r="FRD76" s="169"/>
      <c r="FRE76" s="169"/>
      <c r="FRF76" s="170"/>
      <c r="FRH76" s="164"/>
      <c r="FRI76" s="168"/>
      <c r="FRJ76" s="168"/>
      <c r="FRK76" s="169"/>
      <c r="FRL76" s="169"/>
      <c r="FRM76" s="169"/>
      <c r="FRN76" s="170"/>
      <c r="FRP76" s="164"/>
      <c r="FRQ76" s="168"/>
      <c r="FRR76" s="168"/>
      <c r="FRS76" s="169"/>
      <c r="FRT76" s="169"/>
      <c r="FRU76" s="169"/>
      <c r="FRV76" s="170"/>
      <c r="FRX76" s="164"/>
      <c r="FRY76" s="168"/>
      <c r="FRZ76" s="168"/>
      <c r="FSA76" s="169"/>
      <c r="FSB76" s="169"/>
      <c r="FSC76" s="169"/>
      <c r="FSD76" s="170"/>
      <c r="FSF76" s="164"/>
      <c r="FSG76" s="168"/>
      <c r="FSH76" s="168"/>
      <c r="FSI76" s="169"/>
      <c r="FSJ76" s="169"/>
      <c r="FSK76" s="169"/>
      <c r="FSL76" s="170"/>
      <c r="FSN76" s="164"/>
      <c r="FSO76" s="168"/>
      <c r="FSP76" s="168"/>
      <c r="FSQ76" s="169"/>
      <c r="FSR76" s="169"/>
      <c r="FSS76" s="169"/>
      <c r="FST76" s="170"/>
      <c r="FSV76" s="164"/>
      <c r="FSW76" s="168"/>
      <c r="FSX76" s="168"/>
      <c r="FSY76" s="169"/>
      <c r="FSZ76" s="169"/>
      <c r="FTA76" s="169"/>
      <c r="FTB76" s="170"/>
      <c r="FTD76" s="164"/>
      <c r="FTE76" s="168"/>
      <c r="FTF76" s="168"/>
      <c r="FTG76" s="169"/>
      <c r="FTH76" s="169"/>
      <c r="FTI76" s="169"/>
      <c r="FTJ76" s="170"/>
      <c r="FTL76" s="164"/>
      <c r="FTM76" s="168"/>
      <c r="FTN76" s="168"/>
      <c r="FTO76" s="169"/>
      <c r="FTP76" s="169"/>
      <c r="FTQ76" s="169"/>
      <c r="FTR76" s="170"/>
      <c r="FTT76" s="164"/>
      <c r="FTU76" s="168"/>
      <c r="FTV76" s="168"/>
      <c r="FTW76" s="169"/>
      <c r="FTX76" s="169"/>
      <c r="FTY76" s="169"/>
      <c r="FTZ76" s="170"/>
      <c r="FUB76" s="164"/>
      <c r="FUC76" s="168"/>
      <c r="FUD76" s="168"/>
      <c r="FUE76" s="169"/>
      <c r="FUF76" s="169"/>
      <c r="FUG76" s="169"/>
      <c r="FUH76" s="170"/>
      <c r="FUJ76" s="164"/>
      <c r="FUK76" s="168"/>
      <c r="FUL76" s="168"/>
      <c r="FUM76" s="169"/>
      <c r="FUN76" s="169"/>
      <c r="FUO76" s="169"/>
      <c r="FUP76" s="170"/>
      <c r="FUR76" s="164"/>
      <c r="FUS76" s="168"/>
      <c r="FUT76" s="168"/>
      <c r="FUU76" s="169"/>
      <c r="FUV76" s="169"/>
      <c r="FUW76" s="169"/>
      <c r="FUX76" s="170"/>
      <c r="FUZ76" s="164"/>
      <c r="FVA76" s="168"/>
      <c r="FVB76" s="168"/>
      <c r="FVC76" s="169"/>
      <c r="FVD76" s="169"/>
      <c r="FVE76" s="169"/>
      <c r="FVF76" s="170"/>
      <c r="FVH76" s="164"/>
      <c r="FVI76" s="168"/>
      <c r="FVJ76" s="168"/>
      <c r="FVK76" s="169"/>
      <c r="FVL76" s="169"/>
      <c r="FVM76" s="169"/>
      <c r="FVN76" s="170"/>
      <c r="FVP76" s="164"/>
      <c r="FVQ76" s="168"/>
      <c r="FVR76" s="168"/>
      <c r="FVS76" s="169"/>
      <c r="FVT76" s="169"/>
      <c r="FVU76" s="169"/>
      <c r="FVV76" s="170"/>
      <c r="FVX76" s="164"/>
      <c r="FVY76" s="168"/>
      <c r="FVZ76" s="168"/>
      <c r="FWA76" s="169"/>
      <c r="FWB76" s="169"/>
      <c r="FWC76" s="169"/>
      <c r="FWD76" s="170"/>
      <c r="FWF76" s="164"/>
      <c r="FWG76" s="168"/>
      <c r="FWH76" s="168"/>
      <c r="FWI76" s="169"/>
      <c r="FWJ76" s="169"/>
      <c r="FWK76" s="169"/>
      <c r="FWL76" s="170"/>
      <c r="FWN76" s="164"/>
      <c r="FWO76" s="168"/>
      <c r="FWP76" s="168"/>
      <c r="FWQ76" s="169"/>
      <c r="FWR76" s="169"/>
      <c r="FWS76" s="169"/>
      <c r="FWT76" s="170"/>
      <c r="FWV76" s="164"/>
      <c r="FWW76" s="168"/>
      <c r="FWX76" s="168"/>
      <c r="FWY76" s="169"/>
      <c r="FWZ76" s="169"/>
      <c r="FXA76" s="169"/>
      <c r="FXB76" s="170"/>
      <c r="FXD76" s="164"/>
      <c r="FXE76" s="168"/>
      <c r="FXF76" s="168"/>
      <c r="FXG76" s="169"/>
      <c r="FXH76" s="169"/>
      <c r="FXI76" s="169"/>
      <c r="FXJ76" s="170"/>
      <c r="FXL76" s="164"/>
      <c r="FXM76" s="168"/>
      <c r="FXN76" s="168"/>
      <c r="FXO76" s="169"/>
      <c r="FXP76" s="169"/>
      <c r="FXQ76" s="169"/>
      <c r="FXR76" s="170"/>
      <c r="FXT76" s="164"/>
      <c r="FXU76" s="168"/>
      <c r="FXV76" s="168"/>
      <c r="FXW76" s="169"/>
      <c r="FXX76" s="169"/>
      <c r="FXY76" s="169"/>
      <c r="FXZ76" s="170"/>
      <c r="FYB76" s="164"/>
      <c r="FYC76" s="168"/>
      <c r="FYD76" s="168"/>
      <c r="FYE76" s="169"/>
      <c r="FYF76" s="169"/>
      <c r="FYG76" s="169"/>
      <c r="FYH76" s="170"/>
      <c r="FYJ76" s="164"/>
      <c r="FYK76" s="168"/>
      <c r="FYL76" s="168"/>
      <c r="FYM76" s="169"/>
      <c r="FYN76" s="169"/>
      <c r="FYO76" s="169"/>
      <c r="FYP76" s="170"/>
      <c r="FYR76" s="164"/>
      <c r="FYS76" s="168"/>
      <c r="FYT76" s="168"/>
      <c r="FYU76" s="169"/>
      <c r="FYV76" s="169"/>
      <c r="FYW76" s="169"/>
      <c r="FYX76" s="170"/>
      <c r="FYZ76" s="164"/>
      <c r="FZA76" s="168"/>
      <c r="FZB76" s="168"/>
      <c r="FZC76" s="169"/>
      <c r="FZD76" s="169"/>
      <c r="FZE76" s="169"/>
      <c r="FZF76" s="170"/>
      <c r="FZH76" s="164"/>
      <c r="FZI76" s="168"/>
      <c r="FZJ76" s="168"/>
      <c r="FZK76" s="169"/>
      <c r="FZL76" s="169"/>
      <c r="FZM76" s="169"/>
      <c r="FZN76" s="170"/>
      <c r="FZP76" s="164"/>
      <c r="FZQ76" s="168"/>
      <c r="FZR76" s="168"/>
      <c r="FZS76" s="169"/>
      <c r="FZT76" s="169"/>
      <c r="FZU76" s="169"/>
      <c r="FZV76" s="170"/>
      <c r="FZX76" s="164"/>
      <c r="FZY76" s="168"/>
      <c r="FZZ76" s="168"/>
      <c r="GAA76" s="169"/>
      <c r="GAB76" s="169"/>
      <c r="GAC76" s="169"/>
      <c r="GAD76" s="170"/>
      <c r="GAF76" s="164"/>
      <c r="GAG76" s="168"/>
      <c r="GAH76" s="168"/>
      <c r="GAI76" s="169"/>
      <c r="GAJ76" s="169"/>
      <c r="GAK76" s="169"/>
      <c r="GAL76" s="170"/>
      <c r="GAN76" s="164"/>
      <c r="GAO76" s="168"/>
      <c r="GAP76" s="168"/>
      <c r="GAQ76" s="169"/>
      <c r="GAR76" s="169"/>
      <c r="GAS76" s="169"/>
      <c r="GAT76" s="170"/>
      <c r="GAV76" s="164"/>
      <c r="GAW76" s="168"/>
      <c r="GAX76" s="168"/>
      <c r="GAY76" s="169"/>
      <c r="GAZ76" s="169"/>
      <c r="GBA76" s="169"/>
      <c r="GBB76" s="170"/>
      <c r="GBD76" s="164"/>
      <c r="GBE76" s="168"/>
      <c r="GBF76" s="168"/>
      <c r="GBG76" s="169"/>
      <c r="GBH76" s="169"/>
      <c r="GBI76" s="169"/>
      <c r="GBJ76" s="170"/>
      <c r="GBL76" s="164"/>
      <c r="GBM76" s="168"/>
      <c r="GBN76" s="168"/>
      <c r="GBO76" s="169"/>
      <c r="GBP76" s="169"/>
      <c r="GBQ76" s="169"/>
      <c r="GBR76" s="170"/>
      <c r="GBT76" s="164"/>
      <c r="GBU76" s="168"/>
      <c r="GBV76" s="168"/>
      <c r="GBW76" s="169"/>
      <c r="GBX76" s="169"/>
      <c r="GBY76" s="169"/>
      <c r="GBZ76" s="170"/>
      <c r="GCB76" s="164"/>
      <c r="GCC76" s="168"/>
      <c r="GCD76" s="168"/>
      <c r="GCE76" s="169"/>
      <c r="GCF76" s="169"/>
      <c r="GCG76" s="169"/>
      <c r="GCH76" s="170"/>
      <c r="GCJ76" s="164"/>
      <c r="GCK76" s="168"/>
      <c r="GCL76" s="168"/>
      <c r="GCM76" s="169"/>
      <c r="GCN76" s="169"/>
      <c r="GCO76" s="169"/>
      <c r="GCP76" s="170"/>
      <c r="GCR76" s="164"/>
      <c r="GCS76" s="168"/>
      <c r="GCT76" s="168"/>
      <c r="GCU76" s="169"/>
      <c r="GCV76" s="169"/>
      <c r="GCW76" s="169"/>
      <c r="GCX76" s="170"/>
      <c r="GCZ76" s="164"/>
      <c r="GDA76" s="168"/>
      <c r="GDB76" s="168"/>
      <c r="GDC76" s="169"/>
      <c r="GDD76" s="169"/>
      <c r="GDE76" s="169"/>
      <c r="GDF76" s="170"/>
      <c r="GDH76" s="164"/>
      <c r="GDI76" s="168"/>
      <c r="GDJ76" s="168"/>
      <c r="GDK76" s="169"/>
      <c r="GDL76" s="169"/>
      <c r="GDM76" s="169"/>
      <c r="GDN76" s="170"/>
      <c r="GDP76" s="164"/>
      <c r="GDQ76" s="168"/>
      <c r="GDR76" s="168"/>
      <c r="GDS76" s="169"/>
      <c r="GDT76" s="169"/>
      <c r="GDU76" s="169"/>
      <c r="GDV76" s="170"/>
      <c r="GDX76" s="164"/>
      <c r="GDY76" s="168"/>
      <c r="GDZ76" s="168"/>
      <c r="GEA76" s="169"/>
      <c r="GEB76" s="169"/>
      <c r="GEC76" s="169"/>
      <c r="GED76" s="170"/>
      <c r="GEF76" s="164"/>
      <c r="GEG76" s="168"/>
      <c r="GEH76" s="168"/>
      <c r="GEI76" s="169"/>
      <c r="GEJ76" s="169"/>
      <c r="GEK76" s="169"/>
      <c r="GEL76" s="170"/>
      <c r="GEN76" s="164"/>
      <c r="GEO76" s="168"/>
      <c r="GEP76" s="168"/>
      <c r="GEQ76" s="169"/>
      <c r="GER76" s="169"/>
      <c r="GES76" s="169"/>
      <c r="GET76" s="170"/>
      <c r="GEV76" s="164"/>
      <c r="GEW76" s="168"/>
      <c r="GEX76" s="168"/>
      <c r="GEY76" s="169"/>
      <c r="GEZ76" s="169"/>
      <c r="GFA76" s="169"/>
      <c r="GFB76" s="170"/>
      <c r="GFD76" s="164"/>
      <c r="GFE76" s="168"/>
      <c r="GFF76" s="168"/>
      <c r="GFG76" s="169"/>
      <c r="GFH76" s="169"/>
      <c r="GFI76" s="169"/>
      <c r="GFJ76" s="170"/>
      <c r="GFL76" s="164"/>
      <c r="GFM76" s="168"/>
      <c r="GFN76" s="168"/>
      <c r="GFO76" s="169"/>
      <c r="GFP76" s="169"/>
      <c r="GFQ76" s="169"/>
      <c r="GFR76" s="170"/>
      <c r="GFT76" s="164"/>
      <c r="GFU76" s="168"/>
      <c r="GFV76" s="168"/>
      <c r="GFW76" s="169"/>
      <c r="GFX76" s="169"/>
      <c r="GFY76" s="169"/>
      <c r="GFZ76" s="170"/>
      <c r="GGB76" s="164"/>
      <c r="GGC76" s="168"/>
      <c r="GGD76" s="168"/>
      <c r="GGE76" s="169"/>
      <c r="GGF76" s="169"/>
      <c r="GGG76" s="169"/>
      <c r="GGH76" s="170"/>
      <c r="GGJ76" s="164"/>
      <c r="GGK76" s="168"/>
      <c r="GGL76" s="168"/>
      <c r="GGM76" s="169"/>
      <c r="GGN76" s="169"/>
      <c r="GGO76" s="169"/>
      <c r="GGP76" s="170"/>
      <c r="GGR76" s="164"/>
      <c r="GGS76" s="168"/>
      <c r="GGT76" s="168"/>
      <c r="GGU76" s="169"/>
      <c r="GGV76" s="169"/>
      <c r="GGW76" s="169"/>
      <c r="GGX76" s="170"/>
      <c r="GGZ76" s="164"/>
      <c r="GHA76" s="168"/>
      <c r="GHB76" s="168"/>
      <c r="GHC76" s="169"/>
      <c r="GHD76" s="169"/>
      <c r="GHE76" s="169"/>
      <c r="GHF76" s="170"/>
      <c r="GHH76" s="164"/>
      <c r="GHI76" s="168"/>
      <c r="GHJ76" s="168"/>
      <c r="GHK76" s="169"/>
      <c r="GHL76" s="169"/>
      <c r="GHM76" s="169"/>
      <c r="GHN76" s="170"/>
      <c r="GHP76" s="164"/>
      <c r="GHQ76" s="168"/>
      <c r="GHR76" s="168"/>
      <c r="GHS76" s="169"/>
      <c r="GHT76" s="169"/>
      <c r="GHU76" s="169"/>
      <c r="GHV76" s="170"/>
      <c r="GHX76" s="164"/>
      <c r="GHY76" s="168"/>
      <c r="GHZ76" s="168"/>
      <c r="GIA76" s="169"/>
      <c r="GIB76" s="169"/>
      <c r="GIC76" s="169"/>
      <c r="GID76" s="170"/>
      <c r="GIF76" s="164"/>
      <c r="GIG76" s="168"/>
      <c r="GIH76" s="168"/>
      <c r="GII76" s="169"/>
      <c r="GIJ76" s="169"/>
      <c r="GIK76" s="169"/>
      <c r="GIL76" s="170"/>
      <c r="GIN76" s="164"/>
      <c r="GIO76" s="168"/>
      <c r="GIP76" s="168"/>
      <c r="GIQ76" s="169"/>
      <c r="GIR76" s="169"/>
      <c r="GIS76" s="169"/>
      <c r="GIT76" s="170"/>
      <c r="GIV76" s="164"/>
      <c r="GIW76" s="168"/>
      <c r="GIX76" s="168"/>
      <c r="GIY76" s="169"/>
      <c r="GIZ76" s="169"/>
      <c r="GJA76" s="169"/>
      <c r="GJB76" s="170"/>
      <c r="GJD76" s="164"/>
      <c r="GJE76" s="168"/>
      <c r="GJF76" s="168"/>
      <c r="GJG76" s="169"/>
      <c r="GJH76" s="169"/>
      <c r="GJI76" s="169"/>
      <c r="GJJ76" s="170"/>
      <c r="GJL76" s="164"/>
      <c r="GJM76" s="168"/>
      <c r="GJN76" s="168"/>
      <c r="GJO76" s="169"/>
      <c r="GJP76" s="169"/>
      <c r="GJQ76" s="169"/>
      <c r="GJR76" s="170"/>
      <c r="GJT76" s="164"/>
      <c r="GJU76" s="168"/>
      <c r="GJV76" s="168"/>
      <c r="GJW76" s="169"/>
      <c r="GJX76" s="169"/>
      <c r="GJY76" s="169"/>
      <c r="GJZ76" s="170"/>
      <c r="GKB76" s="164"/>
      <c r="GKC76" s="168"/>
      <c r="GKD76" s="168"/>
      <c r="GKE76" s="169"/>
      <c r="GKF76" s="169"/>
      <c r="GKG76" s="169"/>
      <c r="GKH76" s="170"/>
      <c r="GKJ76" s="164"/>
      <c r="GKK76" s="168"/>
      <c r="GKL76" s="168"/>
      <c r="GKM76" s="169"/>
      <c r="GKN76" s="169"/>
      <c r="GKO76" s="169"/>
      <c r="GKP76" s="170"/>
      <c r="GKR76" s="164"/>
      <c r="GKS76" s="168"/>
      <c r="GKT76" s="168"/>
      <c r="GKU76" s="169"/>
      <c r="GKV76" s="169"/>
      <c r="GKW76" s="169"/>
      <c r="GKX76" s="170"/>
      <c r="GKZ76" s="164"/>
      <c r="GLA76" s="168"/>
      <c r="GLB76" s="168"/>
      <c r="GLC76" s="169"/>
      <c r="GLD76" s="169"/>
      <c r="GLE76" s="169"/>
      <c r="GLF76" s="170"/>
      <c r="GLH76" s="164"/>
      <c r="GLI76" s="168"/>
      <c r="GLJ76" s="168"/>
      <c r="GLK76" s="169"/>
      <c r="GLL76" s="169"/>
      <c r="GLM76" s="169"/>
      <c r="GLN76" s="170"/>
      <c r="GLP76" s="164"/>
      <c r="GLQ76" s="168"/>
      <c r="GLR76" s="168"/>
      <c r="GLS76" s="169"/>
      <c r="GLT76" s="169"/>
      <c r="GLU76" s="169"/>
      <c r="GLV76" s="170"/>
      <c r="GLX76" s="164"/>
      <c r="GLY76" s="168"/>
      <c r="GLZ76" s="168"/>
      <c r="GMA76" s="169"/>
      <c r="GMB76" s="169"/>
      <c r="GMC76" s="169"/>
      <c r="GMD76" s="170"/>
      <c r="GMF76" s="164"/>
      <c r="GMG76" s="168"/>
      <c r="GMH76" s="168"/>
      <c r="GMI76" s="169"/>
      <c r="GMJ76" s="169"/>
      <c r="GMK76" s="169"/>
      <c r="GML76" s="170"/>
      <c r="GMN76" s="164"/>
      <c r="GMO76" s="168"/>
      <c r="GMP76" s="168"/>
      <c r="GMQ76" s="169"/>
      <c r="GMR76" s="169"/>
      <c r="GMS76" s="169"/>
      <c r="GMT76" s="170"/>
      <c r="GMV76" s="164"/>
      <c r="GMW76" s="168"/>
      <c r="GMX76" s="168"/>
      <c r="GMY76" s="169"/>
      <c r="GMZ76" s="169"/>
      <c r="GNA76" s="169"/>
      <c r="GNB76" s="170"/>
      <c r="GND76" s="164"/>
      <c r="GNE76" s="168"/>
      <c r="GNF76" s="168"/>
      <c r="GNG76" s="169"/>
      <c r="GNH76" s="169"/>
      <c r="GNI76" s="169"/>
      <c r="GNJ76" s="170"/>
      <c r="GNL76" s="164"/>
      <c r="GNM76" s="168"/>
      <c r="GNN76" s="168"/>
      <c r="GNO76" s="169"/>
      <c r="GNP76" s="169"/>
      <c r="GNQ76" s="169"/>
      <c r="GNR76" s="170"/>
      <c r="GNT76" s="164"/>
      <c r="GNU76" s="168"/>
      <c r="GNV76" s="168"/>
      <c r="GNW76" s="169"/>
      <c r="GNX76" s="169"/>
      <c r="GNY76" s="169"/>
      <c r="GNZ76" s="170"/>
      <c r="GOB76" s="164"/>
      <c r="GOC76" s="168"/>
      <c r="GOD76" s="168"/>
      <c r="GOE76" s="169"/>
      <c r="GOF76" s="169"/>
      <c r="GOG76" s="169"/>
      <c r="GOH76" s="170"/>
      <c r="GOJ76" s="164"/>
      <c r="GOK76" s="168"/>
      <c r="GOL76" s="168"/>
      <c r="GOM76" s="169"/>
      <c r="GON76" s="169"/>
      <c r="GOO76" s="169"/>
      <c r="GOP76" s="170"/>
      <c r="GOR76" s="164"/>
      <c r="GOS76" s="168"/>
      <c r="GOT76" s="168"/>
      <c r="GOU76" s="169"/>
      <c r="GOV76" s="169"/>
      <c r="GOW76" s="169"/>
      <c r="GOX76" s="170"/>
      <c r="GOZ76" s="164"/>
      <c r="GPA76" s="168"/>
      <c r="GPB76" s="168"/>
      <c r="GPC76" s="169"/>
      <c r="GPD76" s="169"/>
      <c r="GPE76" s="169"/>
      <c r="GPF76" s="170"/>
      <c r="GPH76" s="164"/>
      <c r="GPI76" s="168"/>
      <c r="GPJ76" s="168"/>
      <c r="GPK76" s="169"/>
      <c r="GPL76" s="169"/>
      <c r="GPM76" s="169"/>
      <c r="GPN76" s="170"/>
      <c r="GPP76" s="164"/>
      <c r="GPQ76" s="168"/>
      <c r="GPR76" s="168"/>
      <c r="GPS76" s="169"/>
      <c r="GPT76" s="169"/>
      <c r="GPU76" s="169"/>
      <c r="GPV76" s="170"/>
      <c r="GPX76" s="164"/>
      <c r="GPY76" s="168"/>
      <c r="GPZ76" s="168"/>
      <c r="GQA76" s="169"/>
      <c r="GQB76" s="169"/>
      <c r="GQC76" s="169"/>
      <c r="GQD76" s="170"/>
      <c r="GQF76" s="164"/>
      <c r="GQG76" s="168"/>
      <c r="GQH76" s="168"/>
      <c r="GQI76" s="169"/>
      <c r="GQJ76" s="169"/>
      <c r="GQK76" s="169"/>
      <c r="GQL76" s="170"/>
      <c r="GQN76" s="164"/>
      <c r="GQO76" s="168"/>
      <c r="GQP76" s="168"/>
      <c r="GQQ76" s="169"/>
      <c r="GQR76" s="169"/>
      <c r="GQS76" s="169"/>
      <c r="GQT76" s="170"/>
      <c r="GQV76" s="164"/>
      <c r="GQW76" s="168"/>
      <c r="GQX76" s="168"/>
      <c r="GQY76" s="169"/>
      <c r="GQZ76" s="169"/>
      <c r="GRA76" s="169"/>
      <c r="GRB76" s="170"/>
      <c r="GRD76" s="164"/>
      <c r="GRE76" s="168"/>
      <c r="GRF76" s="168"/>
      <c r="GRG76" s="169"/>
      <c r="GRH76" s="169"/>
      <c r="GRI76" s="169"/>
      <c r="GRJ76" s="170"/>
      <c r="GRL76" s="164"/>
      <c r="GRM76" s="168"/>
      <c r="GRN76" s="168"/>
      <c r="GRO76" s="169"/>
      <c r="GRP76" s="169"/>
      <c r="GRQ76" s="169"/>
      <c r="GRR76" s="170"/>
      <c r="GRT76" s="164"/>
      <c r="GRU76" s="168"/>
      <c r="GRV76" s="168"/>
      <c r="GRW76" s="169"/>
      <c r="GRX76" s="169"/>
      <c r="GRY76" s="169"/>
      <c r="GRZ76" s="170"/>
      <c r="GSB76" s="164"/>
      <c r="GSC76" s="168"/>
      <c r="GSD76" s="168"/>
      <c r="GSE76" s="169"/>
      <c r="GSF76" s="169"/>
      <c r="GSG76" s="169"/>
      <c r="GSH76" s="170"/>
      <c r="GSJ76" s="164"/>
      <c r="GSK76" s="168"/>
      <c r="GSL76" s="168"/>
      <c r="GSM76" s="169"/>
      <c r="GSN76" s="169"/>
      <c r="GSO76" s="169"/>
      <c r="GSP76" s="170"/>
      <c r="GSR76" s="164"/>
      <c r="GSS76" s="168"/>
      <c r="GST76" s="168"/>
      <c r="GSU76" s="169"/>
      <c r="GSV76" s="169"/>
      <c r="GSW76" s="169"/>
      <c r="GSX76" s="170"/>
      <c r="GSZ76" s="164"/>
      <c r="GTA76" s="168"/>
      <c r="GTB76" s="168"/>
      <c r="GTC76" s="169"/>
      <c r="GTD76" s="169"/>
      <c r="GTE76" s="169"/>
      <c r="GTF76" s="170"/>
      <c r="GTH76" s="164"/>
      <c r="GTI76" s="168"/>
      <c r="GTJ76" s="168"/>
      <c r="GTK76" s="169"/>
      <c r="GTL76" s="169"/>
      <c r="GTM76" s="169"/>
      <c r="GTN76" s="170"/>
      <c r="GTP76" s="164"/>
      <c r="GTQ76" s="168"/>
      <c r="GTR76" s="168"/>
      <c r="GTS76" s="169"/>
      <c r="GTT76" s="169"/>
      <c r="GTU76" s="169"/>
      <c r="GTV76" s="170"/>
      <c r="GTX76" s="164"/>
      <c r="GTY76" s="168"/>
      <c r="GTZ76" s="168"/>
      <c r="GUA76" s="169"/>
      <c r="GUB76" s="169"/>
      <c r="GUC76" s="169"/>
      <c r="GUD76" s="170"/>
      <c r="GUF76" s="164"/>
      <c r="GUG76" s="168"/>
      <c r="GUH76" s="168"/>
      <c r="GUI76" s="169"/>
      <c r="GUJ76" s="169"/>
      <c r="GUK76" s="169"/>
      <c r="GUL76" s="170"/>
      <c r="GUN76" s="164"/>
      <c r="GUO76" s="168"/>
      <c r="GUP76" s="168"/>
      <c r="GUQ76" s="169"/>
      <c r="GUR76" s="169"/>
      <c r="GUS76" s="169"/>
      <c r="GUT76" s="170"/>
      <c r="GUV76" s="164"/>
      <c r="GUW76" s="168"/>
      <c r="GUX76" s="168"/>
      <c r="GUY76" s="169"/>
      <c r="GUZ76" s="169"/>
      <c r="GVA76" s="169"/>
      <c r="GVB76" s="170"/>
      <c r="GVD76" s="164"/>
      <c r="GVE76" s="168"/>
      <c r="GVF76" s="168"/>
      <c r="GVG76" s="169"/>
      <c r="GVH76" s="169"/>
      <c r="GVI76" s="169"/>
      <c r="GVJ76" s="170"/>
      <c r="GVL76" s="164"/>
      <c r="GVM76" s="168"/>
      <c r="GVN76" s="168"/>
      <c r="GVO76" s="169"/>
      <c r="GVP76" s="169"/>
      <c r="GVQ76" s="169"/>
      <c r="GVR76" s="170"/>
      <c r="GVT76" s="164"/>
      <c r="GVU76" s="168"/>
      <c r="GVV76" s="168"/>
      <c r="GVW76" s="169"/>
      <c r="GVX76" s="169"/>
      <c r="GVY76" s="169"/>
      <c r="GVZ76" s="170"/>
      <c r="GWB76" s="164"/>
      <c r="GWC76" s="168"/>
      <c r="GWD76" s="168"/>
      <c r="GWE76" s="169"/>
      <c r="GWF76" s="169"/>
      <c r="GWG76" s="169"/>
      <c r="GWH76" s="170"/>
      <c r="GWJ76" s="164"/>
      <c r="GWK76" s="168"/>
      <c r="GWL76" s="168"/>
      <c r="GWM76" s="169"/>
      <c r="GWN76" s="169"/>
      <c r="GWO76" s="169"/>
      <c r="GWP76" s="170"/>
      <c r="GWR76" s="164"/>
      <c r="GWS76" s="168"/>
      <c r="GWT76" s="168"/>
      <c r="GWU76" s="169"/>
      <c r="GWV76" s="169"/>
      <c r="GWW76" s="169"/>
      <c r="GWX76" s="170"/>
      <c r="GWZ76" s="164"/>
      <c r="GXA76" s="168"/>
      <c r="GXB76" s="168"/>
      <c r="GXC76" s="169"/>
      <c r="GXD76" s="169"/>
      <c r="GXE76" s="169"/>
      <c r="GXF76" s="170"/>
      <c r="GXH76" s="164"/>
      <c r="GXI76" s="168"/>
      <c r="GXJ76" s="168"/>
      <c r="GXK76" s="169"/>
      <c r="GXL76" s="169"/>
      <c r="GXM76" s="169"/>
      <c r="GXN76" s="170"/>
      <c r="GXP76" s="164"/>
      <c r="GXQ76" s="168"/>
      <c r="GXR76" s="168"/>
      <c r="GXS76" s="169"/>
      <c r="GXT76" s="169"/>
      <c r="GXU76" s="169"/>
      <c r="GXV76" s="170"/>
      <c r="GXX76" s="164"/>
      <c r="GXY76" s="168"/>
      <c r="GXZ76" s="168"/>
      <c r="GYA76" s="169"/>
      <c r="GYB76" s="169"/>
      <c r="GYC76" s="169"/>
      <c r="GYD76" s="170"/>
      <c r="GYF76" s="164"/>
      <c r="GYG76" s="168"/>
      <c r="GYH76" s="168"/>
      <c r="GYI76" s="169"/>
      <c r="GYJ76" s="169"/>
      <c r="GYK76" s="169"/>
      <c r="GYL76" s="170"/>
      <c r="GYN76" s="164"/>
      <c r="GYO76" s="168"/>
      <c r="GYP76" s="168"/>
      <c r="GYQ76" s="169"/>
      <c r="GYR76" s="169"/>
      <c r="GYS76" s="169"/>
      <c r="GYT76" s="170"/>
      <c r="GYV76" s="164"/>
      <c r="GYW76" s="168"/>
      <c r="GYX76" s="168"/>
      <c r="GYY76" s="169"/>
      <c r="GYZ76" s="169"/>
      <c r="GZA76" s="169"/>
      <c r="GZB76" s="170"/>
      <c r="GZD76" s="164"/>
      <c r="GZE76" s="168"/>
      <c r="GZF76" s="168"/>
      <c r="GZG76" s="169"/>
      <c r="GZH76" s="169"/>
      <c r="GZI76" s="169"/>
      <c r="GZJ76" s="170"/>
      <c r="GZL76" s="164"/>
      <c r="GZM76" s="168"/>
      <c r="GZN76" s="168"/>
      <c r="GZO76" s="169"/>
      <c r="GZP76" s="169"/>
      <c r="GZQ76" s="169"/>
      <c r="GZR76" s="170"/>
      <c r="GZT76" s="164"/>
      <c r="GZU76" s="168"/>
      <c r="GZV76" s="168"/>
      <c r="GZW76" s="169"/>
      <c r="GZX76" s="169"/>
      <c r="GZY76" s="169"/>
      <c r="GZZ76" s="170"/>
      <c r="HAB76" s="164"/>
      <c r="HAC76" s="168"/>
      <c r="HAD76" s="168"/>
      <c r="HAE76" s="169"/>
      <c r="HAF76" s="169"/>
      <c r="HAG76" s="169"/>
      <c r="HAH76" s="170"/>
      <c r="HAJ76" s="164"/>
      <c r="HAK76" s="168"/>
      <c r="HAL76" s="168"/>
      <c r="HAM76" s="169"/>
      <c r="HAN76" s="169"/>
      <c r="HAO76" s="169"/>
      <c r="HAP76" s="170"/>
      <c r="HAR76" s="164"/>
      <c r="HAS76" s="168"/>
      <c r="HAT76" s="168"/>
      <c r="HAU76" s="169"/>
      <c r="HAV76" s="169"/>
      <c r="HAW76" s="169"/>
      <c r="HAX76" s="170"/>
      <c r="HAZ76" s="164"/>
      <c r="HBA76" s="168"/>
      <c r="HBB76" s="168"/>
      <c r="HBC76" s="169"/>
      <c r="HBD76" s="169"/>
      <c r="HBE76" s="169"/>
      <c r="HBF76" s="170"/>
      <c r="HBH76" s="164"/>
      <c r="HBI76" s="168"/>
      <c r="HBJ76" s="168"/>
      <c r="HBK76" s="169"/>
      <c r="HBL76" s="169"/>
      <c r="HBM76" s="169"/>
      <c r="HBN76" s="170"/>
      <c r="HBP76" s="164"/>
      <c r="HBQ76" s="168"/>
      <c r="HBR76" s="168"/>
      <c r="HBS76" s="169"/>
      <c r="HBT76" s="169"/>
      <c r="HBU76" s="169"/>
      <c r="HBV76" s="170"/>
      <c r="HBX76" s="164"/>
      <c r="HBY76" s="168"/>
      <c r="HBZ76" s="168"/>
      <c r="HCA76" s="169"/>
      <c r="HCB76" s="169"/>
      <c r="HCC76" s="169"/>
      <c r="HCD76" s="170"/>
      <c r="HCF76" s="164"/>
      <c r="HCG76" s="168"/>
      <c r="HCH76" s="168"/>
      <c r="HCI76" s="169"/>
      <c r="HCJ76" s="169"/>
      <c r="HCK76" s="169"/>
      <c r="HCL76" s="170"/>
      <c r="HCN76" s="164"/>
      <c r="HCO76" s="168"/>
      <c r="HCP76" s="168"/>
      <c r="HCQ76" s="169"/>
      <c r="HCR76" s="169"/>
      <c r="HCS76" s="169"/>
      <c r="HCT76" s="170"/>
      <c r="HCV76" s="164"/>
      <c r="HCW76" s="168"/>
      <c r="HCX76" s="168"/>
      <c r="HCY76" s="169"/>
      <c r="HCZ76" s="169"/>
      <c r="HDA76" s="169"/>
      <c r="HDB76" s="170"/>
      <c r="HDD76" s="164"/>
      <c r="HDE76" s="168"/>
      <c r="HDF76" s="168"/>
      <c r="HDG76" s="169"/>
      <c r="HDH76" s="169"/>
      <c r="HDI76" s="169"/>
      <c r="HDJ76" s="170"/>
      <c r="HDL76" s="164"/>
      <c r="HDM76" s="168"/>
      <c r="HDN76" s="168"/>
      <c r="HDO76" s="169"/>
      <c r="HDP76" s="169"/>
      <c r="HDQ76" s="169"/>
      <c r="HDR76" s="170"/>
      <c r="HDT76" s="164"/>
      <c r="HDU76" s="168"/>
      <c r="HDV76" s="168"/>
      <c r="HDW76" s="169"/>
      <c r="HDX76" s="169"/>
      <c r="HDY76" s="169"/>
      <c r="HDZ76" s="170"/>
      <c r="HEB76" s="164"/>
      <c r="HEC76" s="168"/>
      <c r="HED76" s="168"/>
      <c r="HEE76" s="169"/>
      <c r="HEF76" s="169"/>
      <c r="HEG76" s="169"/>
      <c r="HEH76" s="170"/>
      <c r="HEJ76" s="164"/>
      <c r="HEK76" s="168"/>
      <c r="HEL76" s="168"/>
      <c r="HEM76" s="169"/>
      <c r="HEN76" s="169"/>
      <c r="HEO76" s="169"/>
      <c r="HEP76" s="170"/>
      <c r="HER76" s="164"/>
      <c r="HES76" s="168"/>
      <c r="HET76" s="168"/>
      <c r="HEU76" s="169"/>
      <c r="HEV76" s="169"/>
      <c r="HEW76" s="169"/>
      <c r="HEX76" s="170"/>
      <c r="HEZ76" s="164"/>
      <c r="HFA76" s="168"/>
      <c r="HFB76" s="168"/>
      <c r="HFC76" s="169"/>
      <c r="HFD76" s="169"/>
      <c r="HFE76" s="169"/>
      <c r="HFF76" s="170"/>
      <c r="HFH76" s="164"/>
      <c r="HFI76" s="168"/>
      <c r="HFJ76" s="168"/>
      <c r="HFK76" s="169"/>
      <c r="HFL76" s="169"/>
      <c r="HFM76" s="169"/>
      <c r="HFN76" s="170"/>
      <c r="HFP76" s="164"/>
      <c r="HFQ76" s="168"/>
      <c r="HFR76" s="168"/>
      <c r="HFS76" s="169"/>
      <c r="HFT76" s="169"/>
      <c r="HFU76" s="169"/>
      <c r="HFV76" s="170"/>
      <c r="HFX76" s="164"/>
      <c r="HFY76" s="168"/>
      <c r="HFZ76" s="168"/>
      <c r="HGA76" s="169"/>
      <c r="HGB76" s="169"/>
      <c r="HGC76" s="169"/>
      <c r="HGD76" s="170"/>
      <c r="HGF76" s="164"/>
      <c r="HGG76" s="168"/>
      <c r="HGH76" s="168"/>
      <c r="HGI76" s="169"/>
      <c r="HGJ76" s="169"/>
      <c r="HGK76" s="169"/>
      <c r="HGL76" s="170"/>
      <c r="HGN76" s="164"/>
      <c r="HGO76" s="168"/>
      <c r="HGP76" s="168"/>
      <c r="HGQ76" s="169"/>
      <c r="HGR76" s="169"/>
      <c r="HGS76" s="169"/>
      <c r="HGT76" s="170"/>
      <c r="HGV76" s="164"/>
      <c r="HGW76" s="168"/>
      <c r="HGX76" s="168"/>
      <c r="HGY76" s="169"/>
      <c r="HGZ76" s="169"/>
      <c r="HHA76" s="169"/>
      <c r="HHB76" s="170"/>
      <c r="HHD76" s="164"/>
      <c r="HHE76" s="168"/>
      <c r="HHF76" s="168"/>
      <c r="HHG76" s="169"/>
      <c r="HHH76" s="169"/>
      <c r="HHI76" s="169"/>
      <c r="HHJ76" s="170"/>
      <c r="HHL76" s="164"/>
      <c r="HHM76" s="168"/>
      <c r="HHN76" s="168"/>
      <c r="HHO76" s="169"/>
      <c r="HHP76" s="169"/>
      <c r="HHQ76" s="169"/>
      <c r="HHR76" s="170"/>
      <c r="HHT76" s="164"/>
      <c r="HHU76" s="168"/>
      <c r="HHV76" s="168"/>
      <c r="HHW76" s="169"/>
      <c r="HHX76" s="169"/>
      <c r="HHY76" s="169"/>
      <c r="HHZ76" s="170"/>
      <c r="HIB76" s="164"/>
      <c r="HIC76" s="168"/>
      <c r="HID76" s="168"/>
      <c r="HIE76" s="169"/>
      <c r="HIF76" s="169"/>
      <c r="HIG76" s="169"/>
      <c r="HIH76" s="170"/>
      <c r="HIJ76" s="164"/>
      <c r="HIK76" s="168"/>
      <c r="HIL76" s="168"/>
      <c r="HIM76" s="169"/>
      <c r="HIN76" s="169"/>
      <c r="HIO76" s="169"/>
      <c r="HIP76" s="170"/>
      <c r="HIR76" s="164"/>
      <c r="HIS76" s="168"/>
      <c r="HIT76" s="168"/>
      <c r="HIU76" s="169"/>
      <c r="HIV76" s="169"/>
      <c r="HIW76" s="169"/>
      <c r="HIX76" s="170"/>
      <c r="HIZ76" s="164"/>
      <c r="HJA76" s="168"/>
      <c r="HJB76" s="168"/>
      <c r="HJC76" s="169"/>
      <c r="HJD76" s="169"/>
      <c r="HJE76" s="169"/>
      <c r="HJF76" s="170"/>
      <c r="HJH76" s="164"/>
      <c r="HJI76" s="168"/>
      <c r="HJJ76" s="168"/>
      <c r="HJK76" s="169"/>
      <c r="HJL76" s="169"/>
      <c r="HJM76" s="169"/>
      <c r="HJN76" s="170"/>
      <c r="HJP76" s="164"/>
      <c r="HJQ76" s="168"/>
      <c r="HJR76" s="168"/>
      <c r="HJS76" s="169"/>
      <c r="HJT76" s="169"/>
      <c r="HJU76" s="169"/>
      <c r="HJV76" s="170"/>
      <c r="HJX76" s="164"/>
      <c r="HJY76" s="168"/>
      <c r="HJZ76" s="168"/>
      <c r="HKA76" s="169"/>
      <c r="HKB76" s="169"/>
      <c r="HKC76" s="169"/>
      <c r="HKD76" s="170"/>
      <c r="HKF76" s="164"/>
      <c r="HKG76" s="168"/>
      <c r="HKH76" s="168"/>
      <c r="HKI76" s="169"/>
      <c r="HKJ76" s="169"/>
      <c r="HKK76" s="169"/>
      <c r="HKL76" s="170"/>
      <c r="HKN76" s="164"/>
      <c r="HKO76" s="168"/>
      <c r="HKP76" s="168"/>
      <c r="HKQ76" s="169"/>
      <c r="HKR76" s="169"/>
      <c r="HKS76" s="169"/>
      <c r="HKT76" s="170"/>
      <c r="HKV76" s="164"/>
      <c r="HKW76" s="168"/>
      <c r="HKX76" s="168"/>
      <c r="HKY76" s="169"/>
      <c r="HKZ76" s="169"/>
      <c r="HLA76" s="169"/>
      <c r="HLB76" s="170"/>
      <c r="HLD76" s="164"/>
      <c r="HLE76" s="168"/>
      <c r="HLF76" s="168"/>
      <c r="HLG76" s="169"/>
      <c r="HLH76" s="169"/>
      <c r="HLI76" s="169"/>
      <c r="HLJ76" s="170"/>
      <c r="HLL76" s="164"/>
      <c r="HLM76" s="168"/>
      <c r="HLN76" s="168"/>
      <c r="HLO76" s="169"/>
      <c r="HLP76" s="169"/>
      <c r="HLQ76" s="169"/>
      <c r="HLR76" s="170"/>
      <c r="HLT76" s="164"/>
      <c r="HLU76" s="168"/>
      <c r="HLV76" s="168"/>
      <c r="HLW76" s="169"/>
      <c r="HLX76" s="169"/>
      <c r="HLY76" s="169"/>
      <c r="HLZ76" s="170"/>
      <c r="HMB76" s="164"/>
      <c r="HMC76" s="168"/>
      <c r="HMD76" s="168"/>
      <c r="HME76" s="169"/>
      <c r="HMF76" s="169"/>
      <c r="HMG76" s="169"/>
      <c r="HMH76" s="170"/>
      <c r="HMJ76" s="164"/>
      <c r="HMK76" s="168"/>
      <c r="HML76" s="168"/>
      <c r="HMM76" s="169"/>
      <c r="HMN76" s="169"/>
      <c r="HMO76" s="169"/>
      <c r="HMP76" s="170"/>
      <c r="HMR76" s="164"/>
      <c r="HMS76" s="168"/>
      <c r="HMT76" s="168"/>
      <c r="HMU76" s="169"/>
      <c r="HMV76" s="169"/>
      <c r="HMW76" s="169"/>
      <c r="HMX76" s="170"/>
      <c r="HMZ76" s="164"/>
      <c r="HNA76" s="168"/>
      <c r="HNB76" s="168"/>
      <c r="HNC76" s="169"/>
      <c r="HND76" s="169"/>
      <c r="HNE76" s="169"/>
      <c r="HNF76" s="170"/>
      <c r="HNH76" s="164"/>
      <c r="HNI76" s="168"/>
      <c r="HNJ76" s="168"/>
      <c r="HNK76" s="169"/>
      <c r="HNL76" s="169"/>
      <c r="HNM76" s="169"/>
      <c r="HNN76" s="170"/>
      <c r="HNP76" s="164"/>
      <c r="HNQ76" s="168"/>
      <c r="HNR76" s="168"/>
      <c r="HNS76" s="169"/>
      <c r="HNT76" s="169"/>
      <c r="HNU76" s="169"/>
      <c r="HNV76" s="170"/>
      <c r="HNX76" s="164"/>
      <c r="HNY76" s="168"/>
      <c r="HNZ76" s="168"/>
      <c r="HOA76" s="169"/>
      <c r="HOB76" s="169"/>
      <c r="HOC76" s="169"/>
      <c r="HOD76" s="170"/>
      <c r="HOF76" s="164"/>
      <c r="HOG76" s="168"/>
      <c r="HOH76" s="168"/>
      <c r="HOI76" s="169"/>
      <c r="HOJ76" s="169"/>
      <c r="HOK76" s="169"/>
      <c r="HOL76" s="170"/>
      <c r="HON76" s="164"/>
      <c r="HOO76" s="168"/>
      <c r="HOP76" s="168"/>
      <c r="HOQ76" s="169"/>
      <c r="HOR76" s="169"/>
      <c r="HOS76" s="169"/>
      <c r="HOT76" s="170"/>
      <c r="HOV76" s="164"/>
      <c r="HOW76" s="168"/>
      <c r="HOX76" s="168"/>
      <c r="HOY76" s="169"/>
      <c r="HOZ76" s="169"/>
      <c r="HPA76" s="169"/>
      <c r="HPB76" s="170"/>
      <c r="HPD76" s="164"/>
      <c r="HPE76" s="168"/>
      <c r="HPF76" s="168"/>
      <c r="HPG76" s="169"/>
      <c r="HPH76" s="169"/>
      <c r="HPI76" s="169"/>
      <c r="HPJ76" s="170"/>
      <c r="HPL76" s="164"/>
      <c r="HPM76" s="168"/>
      <c r="HPN76" s="168"/>
      <c r="HPO76" s="169"/>
      <c r="HPP76" s="169"/>
      <c r="HPQ76" s="169"/>
      <c r="HPR76" s="170"/>
      <c r="HPT76" s="164"/>
      <c r="HPU76" s="168"/>
      <c r="HPV76" s="168"/>
      <c r="HPW76" s="169"/>
      <c r="HPX76" s="169"/>
      <c r="HPY76" s="169"/>
      <c r="HPZ76" s="170"/>
      <c r="HQB76" s="164"/>
      <c r="HQC76" s="168"/>
      <c r="HQD76" s="168"/>
      <c r="HQE76" s="169"/>
      <c r="HQF76" s="169"/>
      <c r="HQG76" s="169"/>
      <c r="HQH76" s="170"/>
      <c r="HQJ76" s="164"/>
      <c r="HQK76" s="168"/>
      <c r="HQL76" s="168"/>
      <c r="HQM76" s="169"/>
      <c r="HQN76" s="169"/>
      <c r="HQO76" s="169"/>
      <c r="HQP76" s="170"/>
      <c r="HQR76" s="164"/>
      <c r="HQS76" s="168"/>
      <c r="HQT76" s="168"/>
      <c r="HQU76" s="169"/>
      <c r="HQV76" s="169"/>
      <c r="HQW76" s="169"/>
      <c r="HQX76" s="170"/>
      <c r="HQZ76" s="164"/>
      <c r="HRA76" s="168"/>
      <c r="HRB76" s="168"/>
      <c r="HRC76" s="169"/>
      <c r="HRD76" s="169"/>
      <c r="HRE76" s="169"/>
      <c r="HRF76" s="170"/>
      <c r="HRH76" s="164"/>
      <c r="HRI76" s="168"/>
      <c r="HRJ76" s="168"/>
      <c r="HRK76" s="169"/>
      <c r="HRL76" s="169"/>
      <c r="HRM76" s="169"/>
      <c r="HRN76" s="170"/>
      <c r="HRP76" s="164"/>
      <c r="HRQ76" s="168"/>
      <c r="HRR76" s="168"/>
      <c r="HRS76" s="169"/>
      <c r="HRT76" s="169"/>
      <c r="HRU76" s="169"/>
      <c r="HRV76" s="170"/>
      <c r="HRX76" s="164"/>
      <c r="HRY76" s="168"/>
      <c r="HRZ76" s="168"/>
      <c r="HSA76" s="169"/>
      <c r="HSB76" s="169"/>
      <c r="HSC76" s="169"/>
      <c r="HSD76" s="170"/>
      <c r="HSF76" s="164"/>
      <c r="HSG76" s="168"/>
      <c r="HSH76" s="168"/>
      <c r="HSI76" s="169"/>
      <c r="HSJ76" s="169"/>
      <c r="HSK76" s="169"/>
      <c r="HSL76" s="170"/>
      <c r="HSN76" s="164"/>
      <c r="HSO76" s="168"/>
      <c r="HSP76" s="168"/>
      <c r="HSQ76" s="169"/>
      <c r="HSR76" s="169"/>
      <c r="HSS76" s="169"/>
      <c r="HST76" s="170"/>
      <c r="HSV76" s="164"/>
      <c r="HSW76" s="168"/>
      <c r="HSX76" s="168"/>
      <c r="HSY76" s="169"/>
      <c r="HSZ76" s="169"/>
      <c r="HTA76" s="169"/>
      <c r="HTB76" s="170"/>
      <c r="HTD76" s="164"/>
      <c r="HTE76" s="168"/>
      <c r="HTF76" s="168"/>
      <c r="HTG76" s="169"/>
      <c r="HTH76" s="169"/>
      <c r="HTI76" s="169"/>
      <c r="HTJ76" s="170"/>
      <c r="HTL76" s="164"/>
      <c r="HTM76" s="168"/>
      <c r="HTN76" s="168"/>
      <c r="HTO76" s="169"/>
      <c r="HTP76" s="169"/>
      <c r="HTQ76" s="169"/>
      <c r="HTR76" s="170"/>
      <c r="HTT76" s="164"/>
      <c r="HTU76" s="168"/>
      <c r="HTV76" s="168"/>
      <c r="HTW76" s="169"/>
      <c r="HTX76" s="169"/>
      <c r="HTY76" s="169"/>
      <c r="HTZ76" s="170"/>
      <c r="HUB76" s="164"/>
      <c r="HUC76" s="168"/>
      <c r="HUD76" s="168"/>
      <c r="HUE76" s="169"/>
      <c r="HUF76" s="169"/>
      <c r="HUG76" s="169"/>
      <c r="HUH76" s="170"/>
      <c r="HUJ76" s="164"/>
      <c r="HUK76" s="168"/>
      <c r="HUL76" s="168"/>
      <c r="HUM76" s="169"/>
      <c r="HUN76" s="169"/>
      <c r="HUO76" s="169"/>
      <c r="HUP76" s="170"/>
      <c r="HUR76" s="164"/>
      <c r="HUS76" s="168"/>
      <c r="HUT76" s="168"/>
      <c r="HUU76" s="169"/>
      <c r="HUV76" s="169"/>
      <c r="HUW76" s="169"/>
      <c r="HUX76" s="170"/>
      <c r="HUZ76" s="164"/>
      <c r="HVA76" s="168"/>
      <c r="HVB76" s="168"/>
      <c r="HVC76" s="169"/>
      <c r="HVD76" s="169"/>
      <c r="HVE76" s="169"/>
      <c r="HVF76" s="170"/>
      <c r="HVH76" s="164"/>
      <c r="HVI76" s="168"/>
      <c r="HVJ76" s="168"/>
      <c r="HVK76" s="169"/>
      <c r="HVL76" s="169"/>
      <c r="HVM76" s="169"/>
      <c r="HVN76" s="170"/>
      <c r="HVP76" s="164"/>
      <c r="HVQ76" s="168"/>
      <c r="HVR76" s="168"/>
      <c r="HVS76" s="169"/>
      <c r="HVT76" s="169"/>
      <c r="HVU76" s="169"/>
      <c r="HVV76" s="170"/>
      <c r="HVX76" s="164"/>
      <c r="HVY76" s="168"/>
      <c r="HVZ76" s="168"/>
      <c r="HWA76" s="169"/>
      <c r="HWB76" s="169"/>
      <c r="HWC76" s="169"/>
      <c r="HWD76" s="170"/>
      <c r="HWF76" s="164"/>
      <c r="HWG76" s="168"/>
      <c r="HWH76" s="168"/>
      <c r="HWI76" s="169"/>
      <c r="HWJ76" s="169"/>
      <c r="HWK76" s="169"/>
      <c r="HWL76" s="170"/>
      <c r="HWN76" s="164"/>
      <c r="HWO76" s="168"/>
      <c r="HWP76" s="168"/>
      <c r="HWQ76" s="169"/>
      <c r="HWR76" s="169"/>
      <c r="HWS76" s="169"/>
      <c r="HWT76" s="170"/>
      <c r="HWV76" s="164"/>
      <c r="HWW76" s="168"/>
      <c r="HWX76" s="168"/>
      <c r="HWY76" s="169"/>
      <c r="HWZ76" s="169"/>
      <c r="HXA76" s="169"/>
      <c r="HXB76" s="170"/>
      <c r="HXD76" s="164"/>
      <c r="HXE76" s="168"/>
      <c r="HXF76" s="168"/>
      <c r="HXG76" s="169"/>
      <c r="HXH76" s="169"/>
      <c r="HXI76" s="169"/>
      <c r="HXJ76" s="170"/>
      <c r="HXL76" s="164"/>
      <c r="HXM76" s="168"/>
      <c r="HXN76" s="168"/>
      <c r="HXO76" s="169"/>
      <c r="HXP76" s="169"/>
      <c r="HXQ76" s="169"/>
      <c r="HXR76" s="170"/>
      <c r="HXT76" s="164"/>
      <c r="HXU76" s="168"/>
      <c r="HXV76" s="168"/>
      <c r="HXW76" s="169"/>
      <c r="HXX76" s="169"/>
      <c r="HXY76" s="169"/>
      <c r="HXZ76" s="170"/>
      <c r="HYB76" s="164"/>
      <c r="HYC76" s="168"/>
      <c r="HYD76" s="168"/>
      <c r="HYE76" s="169"/>
      <c r="HYF76" s="169"/>
      <c r="HYG76" s="169"/>
      <c r="HYH76" s="170"/>
      <c r="HYJ76" s="164"/>
      <c r="HYK76" s="168"/>
      <c r="HYL76" s="168"/>
      <c r="HYM76" s="169"/>
      <c r="HYN76" s="169"/>
      <c r="HYO76" s="169"/>
      <c r="HYP76" s="170"/>
      <c r="HYR76" s="164"/>
      <c r="HYS76" s="168"/>
      <c r="HYT76" s="168"/>
      <c r="HYU76" s="169"/>
      <c r="HYV76" s="169"/>
      <c r="HYW76" s="169"/>
      <c r="HYX76" s="170"/>
      <c r="HYZ76" s="164"/>
      <c r="HZA76" s="168"/>
      <c r="HZB76" s="168"/>
      <c r="HZC76" s="169"/>
      <c r="HZD76" s="169"/>
      <c r="HZE76" s="169"/>
      <c r="HZF76" s="170"/>
      <c r="HZH76" s="164"/>
      <c r="HZI76" s="168"/>
      <c r="HZJ76" s="168"/>
      <c r="HZK76" s="169"/>
      <c r="HZL76" s="169"/>
      <c r="HZM76" s="169"/>
      <c r="HZN76" s="170"/>
      <c r="HZP76" s="164"/>
      <c r="HZQ76" s="168"/>
      <c r="HZR76" s="168"/>
      <c r="HZS76" s="169"/>
      <c r="HZT76" s="169"/>
      <c r="HZU76" s="169"/>
      <c r="HZV76" s="170"/>
      <c r="HZX76" s="164"/>
      <c r="HZY76" s="168"/>
      <c r="HZZ76" s="168"/>
      <c r="IAA76" s="169"/>
      <c r="IAB76" s="169"/>
      <c r="IAC76" s="169"/>
      <c r="IAD76" s="170"/>
      <c r="IAF76" s="164"/>
      <c r="IAG76" s="168"/>
      <c r="IAH76" s="168"/>
      <c r="IAI76" s="169"/>
      <c r="IAJ76" s="169"/>
      <c r="IAK76" s="169"/>
      <c r="IAL76" s="170"/>
      <c r="IAN76" s="164"/>
      <c r="IAO76" s="168"/>
      <c r="IAP76" s="168"/>
      <c r="IAQ76" s="169"/>
      <c r="IAR76" s="169"/>
      <c r="IAS76" s="169"/>
      <c r="IAT76" s="170"/>
      <c r="IAV76" s="164"/>
      <c r="IAW76" s="168"/>
      <c r="IAX76" s="168"/>
      <c r="IAY76" s="169"/>
      <c r="IAZ76" s="169"/>
      <c r="IBA76" s="169"/>
      <c r="IBB76" s="170"/>
      <c r="IBD76" s="164"/>
      <c r="IBE76" s="168"/>
      <c r="IBF76" s="168"/>
      <c r="IBG76" s="169"/>
      <c r="IBH76" s="169"/>
      <c r="IBI76" s="169"/>
      <c r="IBJ76" s="170"/>
      <c r="IBL76" s="164"/>
      <c r="IBM76" s="168"/>
      <c r="IBN76" s="168"/>
      <c r="IBO76" s="169"/>
      <c r="IBP76" s="169"/>
      <c r="IBQ76" s="169"/>
      <c r="IBR76" s="170"/>
      <c r="IBT76" s="164"/>
      <c r="IBU76" s="168"/>
      <c r="IBV76" s="168"/>
      <c r="IBW76" s="169"/>
      <c r="IBX76" s="169"/>
      <c r="IBY76" s="169"/>
      <c r="IBZ76" s="170"/>
      <c r="ICB76" s="164"/>
      <c r="ICC76" s="168"/>
      <c r="ICD76" s="168"/>
      <c r="ICE76" s="169"/>
      <c r="ICF76" s="169"/>
      <c r="ICG76" s="169"/>
      <c r="ICH76" s="170"/>
      <c r="ICJ76" s="164"/>
      <c r="ICK76" s="168"/>
      <c r="ICL76" s="168"/>
      <c r="ICM76" s="169"/>
      <c r="ICN76" s="169"/>
      <c r="ICO76" s="169"/>
      <c r="ICP76" s="170"/>
      <c r="ICR76" s="164"/>
      <c r="ICS76" s="168"/>
      <c r="ICT76" s="168"/>
      <c r="ICU76" s="169"/>
      <c r="ICV76" s="169"/>
      <c r="ICW76" s="169"/>
      <c r="ICX76" s="170"/>
      <c r="ICZ76" s="164"/>
      <c r="IDA76" s="168"/>
      <c r="IDB76" s="168"/>
      <c r="IDC76" s="169"/>
      <c r="IDD76" s="169"/>
      <c r="IDE76" s="169"/>
      <c r="IDF76" s="170"/>
      <c r="IDH76" s="164"/>
      <c r="IDI76" s="168"/>
      <c r="IDJ76" s="168"/>
      <c r="IDK76" s="169"/>
      <c r="IDL76" s="169"/>
      <c r="IDM76" s="169"/>
      <c r="IDN76" s="170"/>
      <c r="IDP76" s="164"/>
      <c r="IDQ76" s="168"/>
      <c r="IDR76" s="168"/>
      <c r="IDS76" s="169"/>
      <c r="IDT76" s="169"/>
      <c r="IDU76" s="169"/>
      <c r="IDV76" s="170"/>
      <c r="IDX76" s="164"/>
      <c r="IDY76" s="168"/>
      <c r="IDZ76" s="168"/>
      <c r="IEA76" s="169"/>
      <c r="IEB76" s="169"/>
      <c r="IEC76" s="169"/>
      <c r="IED76" s="170"/>
      <c r="IEF76" s="164"/>
      <c r="IEG76" s="168"/>
      <c r="IEH76" s="168"/>
      <c r="IEI76" s="169"/>
      <c r="IEJ76" s="169"/>
      <c r="IEK76" s="169"/>
      <c r="IEL76" s="170"/>
      <c r="IEN76" s="164"/>
      <c r="IEO76" s="168"/>
      <c r="IEP76" s="168"/>
      <c r="IEQ76" s="169"/>
      <c r="IER76" s="169"/>
      <c r="IES76" s="169"/>
      <c r="IET76" s="170"/>
      <c r="IEV76" s="164"/>
      <c r="IEW76" s="168"/>
      <c r="IEX76" s="168"/>
      <c r="IEY76" s="169"/>
      <c r="IEZ76" s="169"/>
      <c r="IFA76" s="169"/>
      <c r="IFB76" s="170"/>
      <c r="IFD76" s="164"/>
      <c r="IFE76" s="168"/>
      <c r="IFF76" s="168"/>
      <c r="IFG76" s="169"/>
      <c r="IFH76" s="169"/>
      <c r="IFI76" s="169"/>
      <c r="IFJ76" s="170"/>
      <c r="IFL76" s="164"/>
      <c r="IFM76" s="168"/>
      <c r="IFN76" s="168"/>
      <c r="IFO76" s="169"/>
      <c r="IFP76" s="169"/>
      <c r="IFQ76" s="169"/>
      <c r="IFR76" s="170"/>
      <c r="IFT76" s="164"/>
      <c r="IFU76" s="168"/>
      <c r="IFV76" s="168"/>
      <c r="IFW76" s="169"/>
      <c r="IFX76" s="169"/>
      <c r="IFY76" s="169"/>
      <c r="IFZ76" s="170"/>
      <c r="IGB76" s="164"/>
      <c r="IGC76" s="168"/>
      <c r="IGD76" s="168"/>
      <c r="IGE76" s="169"/>
      <c r="IGF76" s="169"/>
      <c r="IGG76" s="169"/>
      <c r="IGH76" s="170"/>
      <c r="IGJ76" s="164"/>
      <c r="IGK76" s="168"/>
      <c r="IGL76" s="168"/>
      <c r="IGM76" s="169"/>
      <c r="IGN76" s="169"/>
      <c r="IGO76" s="169"/>
      <c r="IGP76" s="170"/>
      <c r="IGR76" s="164"/>
      <c r="IGS76" s="168"/>
      <c r="IGT76" s="168"/>
      <c r="IGU76" s="169"/>
      <c r="IGV76" s="169"/>
      <c r="IGW76" s="169"/>
      <c r="IGX76" s="170"/>
      <c r="IGZ76" s="164"/>
      <c r="IHA76" s="168"/>
      <c r="IHB76" s="168"/>
      <c r="IHC76" s="169"/>
      <c r="IHD76" s="169"/>
      <c r="IHE76" s="169"/>
      <c r="IHF76" s="170"/>
      <c r="IHH76" s="164"/>
      <c r="IHI76" s="168"/>
      <c r="IHJ76" s="168"/>
      <c r="IHK76" s="169"/>
      <c r="IHL76" s="169"/>
      <c r="IHM76" s="169"/>
      <c r="IHN76" s="170"/>
      <c r="IHP76" s="164"/>
      <c r="IHQ76" s="168"/>
      <c r="IHR76" s="168"/>
      <c r="IHS76" s="169"/>
      <c r="IHT76" s="169"/>
      <c r="IHU76" s="169"/>
      <c r="IHV76" s="170"/>
      <c r="IHX76" s="164"/>
      <c r="IHY76" s="168"/>
      <c r="IHZ76" s="168"/>
      <c r="IIA76" s="169"/>
      <c r="IIB76" s="169"/>
      <c r="IIC76" s="169"/>
      <c r="IID76" s="170"/>
      <c r="IIF76" s="164"/>
      <c r="IIG76" s="168"/>
      <c r="IIH76" s="168"/>
      <c r="III76" s="169"/>
      <c r="IIJ76" s="169"/>
      <c r="IIK76" s="169"/>
      <c r="IIL76" s="170"/>
      <c r="IIN76" s="164"/>
      <c r="IIO76" s="168"/>
      <c r="IIP76" s="168"/>
      <c r="IIQ76" s="169"/>
      <c r="IIR76" s="169"/>
      <c r="IIS76" s="169"/>
      <c r="IIT76" s="170"/>
      <c r="IIV76" s="164"/>
      <c r="IIW76" s="168"/>
      <c r="IIX76" s="168"/>
      <c r="IIY76" s="169"/>
      <c r="IIZ76" s="169"/>
      <c r="IJA76" s="169"/>
      <c r="IJB76" s="170"/>
      <c r="IJD76" s="164"/>
      <c r="IJE76" s="168"/>
      <c r="IJF76" s="168"/>
      <c r="IJG76" s="169"/>
      <c r="IJH76" s="169"/>
      <c r="IJI76" s="169"/>
      <c r="IJJ76" s="170"/>
      <c r="IJL76" s="164"/>
      <c r="IJM76" s="168"/>
      <c r="IJN76" s="168"/>
      <c r="IJO76" s="169"/>
      <c r="IJP76" s="169"/>
      <c r="IJQ76" s="169"/>
      <c r="IJR76" s="170"/>
      <c r="IJT76" s="164"/>
      <c r="IJU76" s="168"/>
      <c r="IJV76" s="168"/>
      <c r="IJW76" s="169"/>
      <c r="IJX76" s="169"/>
      <c r="IJY76" s="169"/>
      <c r="IJZ76" s="170"/>
      <c r="IKB76" s="164"/>
      <c r="IKC76" s="168"/>
      <c r="IKD76" s="168"/>
      <c r="IKE76" s="169"/>
      <c r="IKF76" s="169"/>
      <c r="IKG76" s="169"/>
      <c r="IKH76" s="170"/>
      <c r="IKJ76" s="164"/>
      <c r="IKK76" s="168"/>
      <c r="IKL76" s="168"/>
      <c r="IKM76" s="169"/>
      <c r="IKN76" s="169"/>
      <c r="IKO76" s="169"/>
      <c r="IKP76" s="170"/>
      <c r="IKR76" s="164"/>
      <c r="IKS76" s="168"/>
      <c r="IKT76" s="168"/>
      <c r="IKU76" s="169"/>
      <c r="IKV76" s="169"/>
      <c r="IKW76" s="169"/>
      <c r="IKX76" s="170"/>
      <c r="IKZ76" s="164"/>
      <c r="ILA76" s="168"/>
      <c r="ILB76" s="168"/>
      <c r="ILC76" s="169"/>
      <c r="ILD76" s="169"/>
      <c r="ILE76" s="169"/>
      <c r="ILF76" s="170"/>
      <c r="ILH76" s="164"/>
      <c r="ILI76" s="168"/>
      <c r="ILJ76" s="168"/>
      <c r="ILK76" s="169"/>
      <c r="ILL76" s="169"/>
      <c r="ILM76" s="169"/>
      <c r="ILN76" s="170"/>
      <c r="ILP76" s="164"/>
      <c r="ILQ76" s="168"/>
      <c r="ILR76" s="168"/>
      <c r="ILS76" s="169"/>
      <c r="ILT76" s="169"/>
      <c r="ILU76" s="169"/>
      <c r="ILV76" s="170"/>
      <c r="ILX76" s="164"/>
      <c r="ILY76" s="168"/>
      <c r="ILZ76" s="168"/>
      <c r="IMA76" s="169"/>
      <c r="IMB76" s="169"/>
      <c r="IMC76" s="169"/>
      <c r="IMD76" s="170"/>
      <c r="IMF76" s="164"/>
      <c r="IMG76" s="168"/>
      <c r="IMH76" s="168"/>
      <c r="IMI76" s="169"/>
      <c r="IMJ76" s="169"/>
      <c r="IMK76" s="169"/>
      <c r="IML76" s="170"/>
      <c r="IMN76" s="164"/>
      <c r="IMO76" s="168"/>
      <c r="IMP76" s="168"/>
      <c r="IMQ76" s="169"/>
      <c r="IMR76" s="169"/>
      <c r="IMS76" s="169"/>
      <c r="IMT76" s="170"/>
      <c r="IMV76" s="164"/>
      <c r="IMW76" s="168"/>
      <c r="IMX76" s="168"/>
      <c r="IMY76" s="169"/>
      <c r="IMZ76" s="169"/>
      <c r="INA76" s="169"/>
      <c r="INB76" s="170"/>
      <c r="IND76" s="164"/>
      <c r="INE76" s="168"/>
      <c r="INF76" s="168"/>
      <c r="ING76" s="169"/>
      <c r="INH76" s="169"/>
      <c r="INI76" s="169"/>
      <c r="INJ76" s="170"/>
      <c r="INL76" s="164"/>
      <c r="INM76" s="168"/>
      <c r="INN76" s="168"/>
      <c r="INO76" s="169"/>
      <c r="INP76" s="169"/>
      <c r="INQ76" s="169"/>
      <c r="INR76" s="170"/>
      <c r="INT76" s="164"/>
      <c r="INU76" s="168"/>
      <c r="INV76" s="168"/>
      <c r="INW76" s="169"/>
      <c r="INX76" s="169"/>
      <c r="INY76" s="169"/>
      <c r="INZ76" s="170"/>
      <c r="IOB76" s="164"/>
      <c r="IOC76" s="168"/>
      <c r="IOD76" s="168"/>
      <c r="IOE76" s="169"/>
      <c r="IOF76" s="169"/>
      <c r="IOG76" s="169"/>
      <c r="IOH76" s="170"/>
      <c r="IOJ76" s="164"/>
      <c r="IOK76" s="168"/>
      <c r="IOL76" s="168"/>
      <c r="IOM76" s="169"/>
      <c r="ION76" s="169"/>
      <c r="IOO76" s="169"/>
      <c r="IOP76" s="170"/>
      <c r="IOR76" s="164"/>
      <c r="IOS76" s="168"/>
      <c r="IOT76" s="168"/>
      <c r="IOU76" s="169"/>
      <c r="IOV76" s="169"/>
      <c r="IOW76" s="169"/>
      <c r="IOX76" s="170"/>
      <c r="IOZ76" s="164"/>
      <c r="IPA76" s="168"/>
      <c r="IPB76" s="168"/>
      <c r="IPC76" s="169"/>
      <c r="IPD76" s="169"/>
      <c r="IPE76" s="169"/>
      <c r="IPF76" s="170"/>
      <c r="IPH76" s="164"/>
      <c r="IPI76" s="168"/>
      <c r="IPJ76" s="168"/>
      <c r="IPK76" s="169"/>
      <c r="IPL76" s="169"/>
      <c r="IPM76" s="169"/>
      <c r="IPN76" s="170"/>
      <c r="IPP76" s="164"/>
      <c r="IPQ76" s="168"/>
      <c r="IPR76" s="168"/>
      <c r="IPS76" s="169"/>
      <c r="IPT76" s="169"/>
      <c r="IPU76" s="169"/>
      <c r="IPV76" s="170"/>
      <c r="IPX76" s="164"/>
      <c r="IPY76" s="168"/>
      <c r="IPZ76" s="168"/>
      <c r="IQA76" s="169"/>
      <c r="IQB76" s="169"/>
      <c r="IQC76" s="169"/>
      <c r="IQD76" s="170"/>
      <c r="IQF76" s="164"/>
      <c r="IQG76" s="168"/>
      <c r="IQH76" s="168"/>
      <c r="IQI76" s="169"/>
      <c r="IQJ76" s="169"/>
      <c r="IQK76" s="169"/>
      <c r="IQL76" s="170"/>
      <c r="IQN76" s="164"/>
      <c r="IQO76" s="168"/>
      <c r="IQP76" s="168"/>
      <c r="IQQ76" s="169"/>
      <c r="IQR76" s="169"/>
      <c r="IQS76" s="169"/>
      <c r="IQT76" s="170"/>
      <c r="IQV76" s="164"/>
      <c r="IQW76" s="168"/>
      <c r="IQX76" s="168"/>
      <c r="IQY76" s="169"/>
      <c r="IQZ76" s="169"/>
      <c r="IRA76" s="169"/>
      <c r="IRB76" s="170"/>
      <c r="IRD76" s="164"/>
      <c r="IRE76" s="168"/>
      <c r="IRF76" s="168"/>
      <c r="IRG76" s="169"/>
      <c r="IRH76" s="169"/>
      <c r="IRI76" s="169"/>
      <c r="IRJ76" s="170"/>
      <c r="IRL76" s="164"/>
      <c r="IRM76" s="168"/>
      <c r="IRN76" s="168"/>
      <c r="IRO76" s="169"/>
      <c r="IRP76" s="169"/>
      <c r="IRQ76" s="169"/>
      <c r="IRR76" s="170"/>
      <c r="IRT76" s="164"/>
      <c r="IRU76" s="168"/>
      <c r="IRV76" s="168"/>
      <c r="IRW76" s="169"/>
      <c r="IRX76" s="169"/>
      <c r="IRY76" s="169"/>
      <c r="IRZ76" s="170"/>
      <c r="ISB76" s="164"/>
      <c r="ISC76" s="168"/>
      <c r="ISD76" s="168"/>
      <c r="ISE76" s="169"/>
      <c r="ISF76" s="169"/>
      <c r="ISG76" s="169"/>
      <c r="ISH76" s="170"/>
      <c r="ISJ76" s="164"/>
      <c r="ISK76" s="168"/>
      <c r="ISL76" s="168"/>
      <c r="ISM76" s="169"/>
      <c r="ISN76" s="169"/>
      <c r="ISO76" s="169"/>
      <c r="ISP76" s="170"/>
      <c r="ISR76" s="164"/>
      <c r="ISS76" s="168"/>
      <c r="IST76" s="168"/>
      <c r="ISU76" s="169"/>
      <c r="ISV76" s="169"/>
      <c r="ISW76" s="169"/>
      <c r="ISX76" s="170"/>
      <c r="ISZ76" s="164"/>
      <c r="ITA76" s="168"/>
      <c r="ITB76" s="168"/>
      <c r="ITC76" s="169"/>
      <c r="ITD76" s="169"/>
      <c r="ITE76" s="169"/>
      <c r="ITF76" s="170"/>
      <c r="ITH76" s="164"/>
      <c r="ITI76" s="168"/>
      <c r="ITJ76" s="168"/>
      <c r="ITK76" s="169"/>
      <c r="ITL76" s="169"/>
      <c r="ITM76" s="169"/>
      <c r="ITN76" s="170"/>
      <c r="ITP76" s="164"/>
      <c r="ITQ76" s="168"/>
      <c r="ITR76" s="168"/>
      <c r="ITS76" s="169"/>
      <c r="ITT76" s="169"/>
      <c r="ITU76" s="169"/>
      <c r="ITV76" s="170"/>
      <c r="ITX76" s="164"/>
      <c r="ITY76" s="168"/>
      <c r="ITZ76" s="168"/>
      <c r="IUA76" s="169"/>
      <c r="IUB76" s="169"/>
      <c r="IUC76" s="169"/>
      <c r="IUD76" s="170"/>
      <c r="IUF76" s="164"/>
      <c r="IUG76" s="168"/>
      <c r="IUH76" s="168"/>
      <c r="IUI76" s="169"/>
      <c r="IUJ76" s="169"/>
      <c r="IUK76" s="169"/>
      <c r="IUL76" s="170"/>
      <c r="IUN76" s="164"/>
      <c r="IUO76" s="168"/>
      <c r="IUP76" s="168"/>
      <c r="IUQ76" s="169"/>
      <c r="IUR76" s="169"/>
      <c r="IUS76" s="169"/>
      <c r="IUT76" s="170"/>
      <c r="IUV76" s="164"/>
      <c r="IUW76" s="168"/>
      <c r="IUX76" s="168"/>
      <c r="IUY76" s="169"/>
      <c r="IUZ76" s="169"/>
      <c r="IVA76" s="169"/>
      <c r="IVB76" s="170"/>
      <c r="IVD76" s="164"/>
      <c r="IVE76" s="168"/>
      <c r="IVF76" s="168"/>
      <c r="IVG76" s="169"/>
      <c r="IVH76" s="169"/>
      <c r="IVI76" s="169"/>
      <c r="IVJ76" s="170"/>
      <c r="IVL76" s="164"/>
      <c r="IVM76" s="168"/>
      <c r="IVN76" s="168"/>
      <c r="IVO76" s="169"/>
      <c r="IVP76" s="169"/>
      <c r="IVQ76" s="169"/>
      <c r="IVR76" s="170"/>
      <c r="IVT76" s="164"/>
      <c r="IVU76" s="168"/>
      <c r="IVV76" s="168"/>
      <c r="IVW76" s="169"/>
      <c r="IVX76" s="169"/>
      <c r="IVY76" s="169"/>
      <c r="IVZ76" s="170"/>
      <c r="IWB76" s="164"/>
      <c r="IWC76" s="168"/>
      <c r="IWD76" s="168"/>
      <c r="IWE76" s="169"/>
      <c r="IWF76" s="169"/>
      <c r="IWG76" s="169"/>
      <c r="IWH76" s="170"/>
      <c r="IWJ76" s="164"/>
      <c r="IWK76" s="168"/>
      <c r="IWL76" s="168"/>
      <c r="IWM76" s="169"/>
      <c r="IWN76" s="169"/>
      <c r="IWO76" s="169"/>
      <c r="IWP76" s="170"/>
      <c r="IWR76" s="164"/>
      <c r="IWS76" s="168"/>
      <c r="IWT76" s="168"/>
      <c r="IWU76" s="169"/>
      <c r="IWV76" s="169"/>
      <c r="IWW76" s="169"/>
      <c r="IWX76" s="170"/>
      <c r="IWZ76" s="164"/>
      <c r="IXA76" s="168"/>
      <c r="IXB76" s="168"/>
      <c r="IXC76" s="169"/>
      <c r="IXD76" s="169"/>
      <c r="IXE76" s="169"/>
      <c r="IXF76" s="170"/>
      <c r="IXH76" s="164"/>
      <c r="IXI76" s="168"/>
      <c r="IXJ76" s="168"/>
      <c r="IXK76" s="169"/>
      <c r="IXL76" s="169"/>
      <c r="IXM76" s="169"/>
      <c r="IXN76" s="170"/>
      <c r="IXP76" s="164"/>
      <c r="IXQ76" s="168"/>
      <c r="IXR76" s="168"/>
      <c r="IXS76" s="169"/>
      <c r="IXT76" s="169"/>
      <c r="IXU76" s="169"/>
      <c r="IXV76" s="170"/>
      <c r="IXX76" s="164"/>
      <c r="IXY76" s="168"/>
      <c r="IXZ76" s="168"/>
      <c r="IYA76" s="169"/>
      <c r="IYB76" s="169"/>
      <c r="IYC76" s="169"/>
      <c r="IYD76" s="170"/>
      <c r="IYF76" s="164"/>
      <c r="IYG76" s="168"/>
      <c r="IYH76" s="168"/>
      <c r="IYI76" s="169"/>
      <c r="IYJ76" s="169"/>
      <c r="IYK76" s="169"/>
      <c r="IYL76" s="170"/>
      <c r="IYN76" s="164"/>
      <c r="IYO76" s="168"/>
      <c r="IYP76" s="168"/>
      <c r="IYQ76" s="169"/>
      <c r="IYR76" s="169"/>
      <c r="IYS76" s="169"/>
      <c r="IYT76" s="170"/>
      <c r="IYV76" s="164"/>
      <c r="IYW76" s="168"/>
      <c r="IYX76" s="168"/>
      <c r="IYY76" s="169"/>
      <c r="IYZ76" s="169"/>
      <c r="IZA76" s="169"/>
      <c r="IZB76" s="170"/>
      <c r="IZD76" s="164"/>
      <c r="IZE76" s="168"/>
      <c r="IZF76" s="168"/>
      <c r="IZG76" s="169"/>
      <c r="IZH76" s="169"/>
      <c r="IZI76" s="169"/>
      <c r="IZJ76" s="170"/>
      <c r="IZL76" s="164"/>
      <c r="IZM76" s="168"/>
      <c r="IZN76" s="168"/>
      <c r="IZO76" s="169"/>
      <c r="IZP76" s="169"/>
      <c r="IZQ76" s="169"/>
      <c r="IZR76" s="170"/>
      <c r="IZT76" s="164"/>
      <c r="IZU76" s="168"/>
      <c r="IZV76" s="168"/>
      <c r="IZW76" s="169"/>
      <c r="IZX76" s="169"/>
      <c r="IZY76" s="169"/>
      <c r="IZZ76" s="170"/>
      <c r="JAB76" s="164"/>
      <c r="JAC76" s="168"/>
      <c r="JAD76" s="168"/>
      <c r="JAE76" s="169"/>
      <c r="JAF76" s="169"/>
      <c r="JAG76" s="169"/>
      <c r="JAH76" s="170"/>
      <c r="JAJ76" s="164"/>
      <c r="JAK76" s="168"/>
      <c r="JAL76" s="168"/>
      <c r="JAM76" s="169"/>
      <c r="JAN76" s="169"/>
      <c r="JAO76" s="169"/>
      <c r="JAP76" s="170"/>
      <c r="JAR76" s="164"/>
      <c r="JAS76" s="168"/>
      <c r="JAT76" s="168"/>
      <c r="JAU76" s="169"/>
      <c r="JAV76" s="169"/>
      <c r="JAW76" s="169"/>
      <c r="JAX76" s="170"/>
      <c r="JAZ76" s="164"/>
      <c r="JBA76" s="168"/>
      <c r="JBB76" s="168"/>
      <c r="JBC76" s="169"/>
      <c r="JBD76" s="169"/>
      <c r="JBE76" s="169"/>
      <c r="JBF76" s="170"/>
      <c r="JBH76" s="164"/>
      <c r="JBI76" s="168"/>
      <c r="JBJ76" s="168"/>
      <c r="JBK76" s="169"/>
      <c r="JBL76" s="169"/>
      <c r="JBM76" s="169"/>
      <c r="JBN76" s="170"/>
      <c r="JBP76" s="164"/>
      <c r="JBQ76" s="168"/>
      <c r="JBR76" s="168"/>
      <c r="JBS76" s="169"/>
      <c r="JBT76" s="169"/>
      <c r="JBU76" s="169"/>
      <c r="JBV76" s="170"/>
      <c r="JBX76" s="164"/>
      <c r="JBY76" s="168"/>
      <c r="JBZ76" s="168"/>
      <c r="JCA76" s="169"/>
      <c r="JCB76" s="169"/>
      <c r="JCC76" s="169"/>
      <c r="JCD76" s="170"/>
      <c r="JCF76" s="164"/>
      <c r="JCG76" s="168"/>
      <c r="JCH76" s="168"/>
      <c r="JCI76" s="169"/>
      <c r="JCJ76" s="169"/>
      <c r="JCK76" s="169"/>
      <c r="JCL76" s="170"/>
      <c r="JCN76" s="164"/>
      <c r="JCO76" s="168"/>
      <c r="JCP76" s="168"/>
      <c r="JCQ76" s="169"/>
      <c r="JCR76" s="169"/>
      <c r="JCS76" s="169"/>
      <c r="JCT76" s="170"/>
      <c r="JCV76" s="164"/>
      <c r="JCW76" s="168"/>
      <c r="JCX76" s="168"/>
      <c r="JCY76" s="169"/>
      <c r="JCZ76" s="169"/>
      <c r="JDA76" s="169"/>
      <c r="JDB76" s="170"/>
      <c r="JDD76" s="164"/>
      <c r="JDE76" s="168"/>
      <c r="JDF76" s="168"/>
      <c r="JDG76" s="169"/>
      <c r="JDH76" s="169"/>
      <c r="JDI76" s="169"/>
      <c r="JDJ76" s="170"/>
      <c r="JDL76" s="164"/>
      <c r="JDM76" s="168"/>
      <c r="JDN76" s="168"/>
      <c r="JDO76" s="169"/>
      <c r="JDP76" s="169"/>
      <c r="JDQ76" s="169"/>
      <c r="JDR76" s="170"/>
      <c r="JDT76" s="164"/>
      <c r="JDU76" s="168"/>
      <c r="JDV76" s="168"/>
      <c r="JDW76" s="169"/>
      <c r="JDX76" s="169"/>
      <c r="JDY76" s="169"/>
      <c r="JDZ76" s="170"/>
      <c r="JEB76" s="164"/>
      <c r="JEC76" s="168"/>
      <c r="JED76" s="168"/>
      <c r="JEE76" s="169"/>
      <c r="JEF76" s="169"/>
      <c r="JEG76" s="169"/>
      <c r="JEH76" s="170"/>
      <c r="JEJ76" s="164"/>
      <c r="JEK76" s="168"/>
      <c r="JEL76" s="168"/>
      <c r="JEM76" s="169"/>
      <c r="JEN76" s="169"/>
      <c r="JEO76" s="169"/>
      <c r="JEP76" s="170"/>
      <c r="JER76" s="164"/>
      <c r="JES76" s="168"/>
      <c r="JET76" s="168"/>
      <c r="JEU76" s="169"/>
      <c r="JEV76" s="169"/>
      <c r="JEW76" s="169"/>
      <c r="JEX76" s="170"/>
      <c r="JEZ76" s="164"/>
      <c r="JFA76" s="168"/>
      <c r="JFB76" s="168"/>
      <c r="JFC76" s="169"/>
      <c r="JFD76" s="169"/>
      <c r="JFE76" s="169"/>
      <c r="JFF76" s="170"/>
      <c r="JFH76" s="164"/>
      <c r="JFI76" s="168"/>
      <c r="JFJ76" s="168"/>
      <c r="JFK76" s="169"/>
      <c r="JFL76" s="169"/>
      <c r="JFM76" s="169"/>
      <c r="JFN76" s="170"/>
      <c r="JFP76" s="164"/>
      <c r="JFQ76" s="168"/>
      <c r="JFR76" s="168"/>
      <c r="JFS76" s="169"/>
      <c r="JFT76" s="169"/>
      <c r="JFU76" s="169"/>
      <c r="JFV76" s="170"/>
      <c r="JFX76" s="164"/>
      <c r="JFY76" s="168"/>
      <c r="JFZ76" s="168"/>
      <c r="JGA76" s="169"/>
      <c r="JGB76" s="169"/>
      <c r="JGC76" s="169"/>
      <c r="JGD76" s="170"/>
      <c r="JGF76" s="164"/>
      <c r="JGG76" s="168"/>
      <c r="JGH76" s="168"/>
      <c r="JGI76" s="169"/>
      <c r="JGJ76" s="169"/>
      <c r="JGK76" s="169"/>
      <c r="JGL76" s="170"/>
      <c r="JGN76" s="164"/>
      <c r="JGO76" s="168"/>
      <c r="JGP76" s="168"/>
      <c r="JGQ76" s="169"/>
      <c r="JGR76" s="169"/>
      <c r="JGS76" s="169"/>
      <c r="JGT76" s="170"/>
      <c r="JGV76" s="164"/>
      <c r="JGW76" s="168"/>
      <c r="JGX76" s="168"/>
      <c r="JGY76" s="169"/>
      <c r="JGZ76" s="169"/>
      <c r="JHA76" s="169"/>
      <c r="JHB76" s="170"/>
      <c r="JHD76" s="164"/>
      <c r="JHE76" s="168"/>
      <c r="JHF76" s="168"/>
      <c r="JHG76" s="169"/>
      <c r="JHH76" s="169"/>
      <c r="JHI76" s="169"/>
      <c r="JHJ76" s="170"/>
      <c r="JHL76" s="164"/>
      <c r="JHM76" s="168"/>
      <c r="JHN76" s="168"/>
      <c r="JHO76" s="169"/>
      <c r="JHP76" s="169"/>
      <c r="JHQ76" s="169"/>
      <c r="JHR76" s="170"/>
      <c r="JHT76" s="164"/>
      <c r="JHU76" s="168"/>
      <c r="JHV76" s="168"/>
      <c r="JHW76" s="169"/>
      <c r="JHX76" s="169"/>
      <c r="JHY76" s="169"/>
      <c r="JHZ76" s="170"/>
      <c r="JIB76" s="164"/>
      <c r="JIC76" s="168"/>
      <c r="JID76" s="168"/>
      <c r="JIE76" s="169"/>
      <c r="JIF76" s="169"/>
      <c r="JIG76" s="169"/>
      <c r="JIH76" s="170"/>
      <c r="JIJ76" s="164"/>
      <c r="JIK76" s="168"/>
      <c r="JIL76" s="168"/>
      <c r="JIM76" s="169"/>
      <c r="JIN76" s="169"/>
      <c r="JIO76" s="169"/>
      <c r="JIP76" s="170"/>
      <c r="JIR76" s="164"/>
      <c r="JIS76" s="168"/>
      <c r="JIT76" s="168"/>
      <c r="JIU76" s="169"/>
      <c r="JIV76" s="169"/>
      <c r="JIW76" s="169"/>
      <c r="JIX76" s="170"/>
      <c r="JIZ76" s="164"/>
      <c r="JJA76" s="168"/>
      <c r="JJB76" s="168"/>
      <c r="JJC76" s="169"/>
      <c r="JJD76" s="169"/>
      <c r="JJE76" s="169"/>
      <c r="JJF76" s="170"/>
      <c r="JJH76" s="164"/>
      <c r="JJI76" s="168"/>
      <c r="JJJ76" s="168"/>
      <c r="JJK76" s="169"/>
      <c r="JJL76" s="169"/>
      <c r="JJM76" s="169"/>
      <c r="JJN76" s="170"/>
      <c r="JJP76" s="164"/>
      <c r="JJQ76" s="168"/>
      <c r="JJR76" s="168"/>
      <c r="JJS76" s="169"/>
      <c r="JJT76" s="169"/>
      <c r="JJU76" s="169"/>
      <c r="JJV76" s="170"/>
      <c r="JJX76" s="164"/>
      <c r="JJY76" s="168"/>
      <c r="JJZ76" s="168"/>
      <c r="JKA76" s="169"/>
      <c r="JKB76" s="169"/>
      <c r="JKC76" s="169"/>
      <c r="JKD76" s="170"/>
      <c r="JKF76" s="164"/>
      <c r="JKG76" s="168"/>
      <c r="JKH76" s="168"/>
      <c r="JKI76" s="169"/>
      <c r="JKJ76" s="169"/>
      <c r="JKK76" s="169"/>
      <c r="JKL76" s="170"/>
      <c r="JKN76" s="164"/>
      <c r="JKO76" s="168"/>
      <c r="JKP76" s="168"/>
      <c r="JKQ76" s="169"/>
      <c r="JKR76" s="169"/>
      <c r="JKS76" s="169"/>
      <c r="JKT76" s="170"/>
      <c r="JKV76" s="164"/>
      <c r="JKW76" s="168"/>
      <c r="JKX76" s="168"/>
      <c r="JKY76" s="169"/>
      <c r="JKZ76" s="169"/>
      <c r="JLA76" s="169"/>
      <c r="JLB76" s="170"/>
      <c r="JLD76" s="164"/>
      <c r="JLE76" s="168"/>
      <c r="JLF76" s="168"/>
      <c r="JLG76" s="169"/>
      <c r="JLH76" s="169"/>
      <c r="JLI76" s="169"/>
      <c r="JLJ76" s="170"/>
      <c r="JLL76" s="164"/>
      <c r="JLM76" s="168"/>
      <c r="JLN76" s="168"/>
      <c r="JLO76" s="169"/>
      <c r="JLP76" s="169"/>
      <c r="JLQ76" s="169"/>
      <c r="JLR76" s="170"/>
      <c r="JLT76" s="164"/>
      <c r="JLU76" s="168"/>
      <c r="JLV76" s="168"/>
      <c r="JLW76" s="169"/>
      <c r="JLX76" s="169"/>
      <c r="JLY76" s="169"/>
      <c r="JLZ76" s="170"/>
      <c r="JMB76" s="164"/>
      <c r="JMC76" s="168"/>
      <c r="JMD76" s="168"/>
      <c r="JME76" s="169"/>
      <c r="JMF76" s="169"/>
      <c r="JMG76" s="169"/>
      <c r="JMH76" s="170"/>
      <c r="JMJ76" s="164"/>
      <c r="JMK76" s="168"/>
      <c r="JML76" s="168"/>
      <c r="JMM76" s="169"/>
      <c r="JMN76" s="169"/>
      <c r="JMO76" s="169"/>
      <c r="JMP76" s="170"/>
      <c r="JMR76" s="164"/>
      <c r="JMS76" s="168"/>
      <c r="JMT76" s="168"/>
      <c r="JMU76" s="169"/>
      <c r="JMV76" s="169"/>
      <c r="JMW76" s="169"/>
      <c r="JMX76" s="170"/>
      <c r="JMZ76" s="164"/>
      <c r="JNA76" s="168"/>
      <c r="JNB76" s="168"/>
      <c r="JNC76" s="169"/>
      <c r="JND76" s="169"/>
      <c r="JNE76" s="169"/>
      <c r="JNF76" s="170"/>
      <c r="JNH76" s="164"/>
      <c r="JNI76" s="168"/>
      <c r="JNJ76" s="168"/>
      <c r="JNK76" s="169"/>
      <c r="JNL76" s="169"/>
      <c r="JNM76" s="169"/>
      <c r="JNN76" s="170"/>
      <c r="JNP76" s="164"/>
      <c r="JNQ76" s="168"/>
      <c r="JNR76" s="168"/>
      <c r="JNS76" s="169"/>
      <c r="JNT76" s="169"/>
      <c r="JNU76" s="169"/>
      <c r="JNV76" s="170"/>
      <c r="JNX76" s="164"/>
      <c r="JNY76" s="168"/>
      <c r="JNZ76" s="168"/>
      <c r="JOA76" s="169"/>
      <c r="JOB76" s="169"/>
      <c r="JOC76" s="169"/>
      <c r="JOD76" s="170"/>
      <c r="JOF76" s="164"/>
      <c r="JOG76" s="168"/>
      <c r="JOH76" s="168"/>
      <c r="JOI76" s="169"/>
      <c r="JOJ76" s="169"/>
      <c r="JOK76" s="169"/>
      <c r="JOL76" s="170"/>
      <c r="JON76" s="164"/>
      <c r="JOO76" s="168"/>
      <c r="JOP76" s="168"/>
      <c r="JOQ76" s="169"/>
      <c r="JOR76" s="169"/>
      <c r="JOS76" s="169"/>
      <c r="JOT76" s="170"/>
      <c r="JOV76" s="164"/>
      <c r="JOW76" s="168"/>
      <c r="JOX76" s="168"/>
      <c r="JOY76" s="169"/>
      <c r="JOZ76" s="169"/>
      <c r="JPA76" s="169"/>
      <c r="JPB76" s="170"/>
      <c r="JPD76" s="164"/>
      <c r="JPE76" s="168"/>
      <c r="JPF76" s="168"/>
      <c r="JPG76" s="169"/>
      <c r="JPH76" s="169"/>
      <c r="JPI76" s="169"/>
      <c r="JPJ76" s="170"/>
      <c r="JPL76" s="164"/>
      <c r="JPM76" s="168"/>
      <c r="JPN76" s="168"/>
      <c r="JPO76" s="169"/>
      <c r="JPP76" s="169"/>
      <c r="JPQ76" s="169"/>
      <c r="JPR76" s="170"/>
      <c r="JPT76" s="164"/>
      <c r="JPU76" s="168"/>
      <c r="JPV76" s="168"/>
      <c r="JPW76" s="169"/>
      <c r="JPX76" s="169"/>
      <c r="JPY76" s="169"/>
      <c r="JPZ76" s="170"/>
      <c r="JQB76" s="164"/>
      <c r="JQC76" s="168"/>
      <c r="JQD76" s="168"/>
      <c r="JQE76" s="169"/>
      <c r="JQF76" s="169"/>
      <c r="JQG76" s="169"/>
      <c r="JQH76" s="170"/>
      <c r="JQJ76" s="164"/>
      <c r="JQK76" s="168"/>
      <c r="JQL76" s="168"/>
      <c r="JQM76" s="169"/>
      <c r="JQN76" s="169"/>
      <c r="JQO76" s="169"/>
      <c r="JQP76" s="170"/>
      <c r="JQR76" s="164"/>
      <c r="JQS76" s="168"/>
      <c r="JQT76" s="168"/>
      <c r="JQU76" s="169"/>
      <c r="JQV76" s="169"/>
      <c r="JQW76" s="169"/>
      <c r="JQX76" s="170"/>
      <c r="JQZ76" s="164"/>
      <c r="JRA76" s="168"/>
      <c r="JRB76" s="168"/>
      <c r="JRC76" s="169"/>
      <c r="JRD76" s="169"/>
      <c r="JRE76" s="169"/>
      <c r="JRF76" s="170"/>
      <c r="JRH76" s="164"/>
      <c r="JRI76" s="168"/>
      <c r="JRJ76" s="168"/>
      <c r="JRK76" s="169"/>
      <c r="JRL76" s="169"/>
      <c r="JRM76" s="169"/>
      <c r="JRN76" s="170"/>
      <c r="JRP76" s="164"/>
      <c r="JRQ76" s="168"/>
      <c r="JRR76" s="168"/>
      <c r="JRS76" s="169"/>
      <c r="JRT76" s="169"/>
      <c r="JRU76" s="169"/>
      <c r="JRV76" s="170"/>
      <c r="JRX76" s="164"/>
      <c r="JRY76" s="168"/>
      <c r="JRZ76" s="168"/>
      <c r="JSA76" s="169"/>
      <c r="JSB76" s="169"/>
      <c r="JSC76" s="169"/>
      <c r="JSD76" s="170"/>
      <c r="JSF76" s="164"/>
      <c r="JSG76" s="168"/>
      <c r="JSH76" s="168"/>
      <c r="JSI76" s="169"/>
      <c r="JSJ76" s="169"/>
      <c r="JSK76" s="169"/>
      <c r="JSL76" s="170"/>
      <c r="JSN76" s="164"/>
      <c r="JSO76" s="168"/>
      <c r="JSP76" s="168"/>
      <c r="JSQ76" s="169"/>
      <c r="JSR76" s="169"/>
      <c r="JSS76" s="169"/>
      <c r="JST76" s="170"/>
      <c r="JSV76" s="164"/>
      <c r="JSW76" s="168"/>
      <c r="JSX76" s="168"/>
      <c r="JSY76" s="169"/>
      <c r="JSZ76" s="169"/>
      <c r="JTA76" s="169"/>
      <c r="JTB76" s="170"/>
      <c r="JTD76" s="164"/>
      <c r="JTE76" s="168"/>
      <c r="JTF76" s="168"/>
      <c r="JTG76" s="169"/>
      <c r="JTH76" s="169"/>
      <c r="JTI76" s="169"/>
      <c r="JTJ76" s="170"/>
      <c r="JTL76" s="164"/>
      <c r="JTM76" s="168"/>
      <c r="JTN76" s="168"/>
      <c r="JTO76" s="169"/>
      <c r="JTP76" s="169"/>
      <c r="JTQ76" s="169"/>
      <c r="JTR76" s="170"/>
      <c r="JTT76" s="164"/>
      <c r="JTU76" s="168"/>
      <c r="JTV76" s="168"/>
      <c r="JTW76" s="169"/>
      <c r="JTX76" s="169"/>
      <c r="JTY76" s="169"/>
      <c r="JTZ76" s="170"/>
      <c r="JUB76" s="164"/>
      <c r="JUC76" s="168"/>
      <c r="JUD76" s="168"/>
      <c r="JUE76" s="169"/>
      <c r="JUF76" s="169"/>
      <c r="JUG76" s="169"/>
      <c r="JUH76" s="170"/>
      <c r="JUJ76" s="164"/>
      <c r="JUK76" s="168"/>
      <c r="JUL76" s="168"/>
      <c r="JUM76" s="169"/>
      <c r="JUN76" s="169"/>
      <c r="JUO76" s="169"/>
      <c r="JUP76" s="170"/>
      <c r="JUR76" s="164"/>
      <c r="JUS76" s="168"/>
      <c r="JUT76" s="168"/>
      <c r="JUU76" s="169"/>
      <c r="JUV76" s="169"/>
      <c r="JUW76" s="169"/>
      <c r="JUX76" s="170"/>
      <c r="JUZ76" s="164"/>
      <c r="JVA76" s="168"/>
      <c r="JVB76" s="168"/>
      <c r="JVC76" s="169"/>
      <c r="JVD76" s="169"/>
      <c r="JVE76" s="169"/>
      <c r="JVF76" s="170"/>
      <c r="JVH76" s="164"/>
      <c r="JVI76" s="168"/>
      <c r="JVJ76" s="168"/>
      <c r="JVK76" s="169"/>
      <c r="JVL76" s="169"/>
      <c r="JVM76" s="169"/>
      <c r="JVN76" s="170"/>
      <c r="JVP76" s="164"/>
      <c r="JVQ76" s="168"/>
      <c r="JVR76" s="168"/>
      <c r="JVS76" s="169"/>
      <c r="JVT76" s="169"/>
      <c r="JVU76" s="169"/>
      <c r="JVV76" s="170"/>
      <c r="JVX76" s="164"/>
      <c r="JVY76" s="168"/>
      <c r="JVZ76" s="168"/>
      <c r="JWA76" s="169"/>
      <c r="JWB76" s="169"/>
      <c r="JWC76" s="169"/>
      <c r="JWD76" s="170"/>
      <c r="JWF76" s="164"/>
      <c r="JWG76" s="168"/>
      <c r="JWH76" s="168"/>
      <c r="JWI76" s="169"/>
      <c r="JWJ76" s="169"/>
      <c r="JWK76" s="169"/>
      <c r="JWL76" s="170"/>
      <c r="JWN76" s="164"/>
      <c r="JWO76" s="168"/>
      <c r="JWP76" s="168"/>
      <c r="JWQ76" s="169"/>
      <c r="JWR76" s="169"/>
      <c r="JWS76" s="169"/>
      <c r="JWT76" s="170"/>
      <c r="JWV76" s="164"/>
      <c r="JWW76" s="168"/>
      <c r="JWX76" s="168"/>
      <c r="JWY76" s="169"/>
      <c r="JWZ76" s="169"/>
      <c r="JXA76" s="169"/>
      <c r="JXB76" s="170"/>
      <c r="JXD76" s="164"/>
      <c r="JXE76" s="168"/>
      <c r="JXF76" s="168"/>
      <c r="JXG76" s="169"/>
      <c r="JXH76" s="169"/>
      <c r="JXI76" s="169"/>
      <c r="JXJ76" s="170"/>
      <c r="JXL76" s="164"/>
      <c r="JXM76" s="168"/>
      <c r="JXN76" s="168"/>
      <c r="JXO76" s="169"/>
      <c r="JXP76" s="169"/>
      <c r="JXQ76" s="169"/>
      <c r="JXR76" s="170"/>
      <c r="JXT76" s="164"/>
      <c r="JXU76" s="168"/>
      <c r="JXV76" s="168"/>
      <c r="JXW76" s="169"/>
      <c r="JXX76" s="169"/>
      <c r="JXY76" s="169"/>
      <c r="JXZ76" s="170"/>
      <c r="JYB76" s="164"/>
      <c r="JYC76" s="168"/>
      <c r="JYD76" s="168"/>
      <c r="JYE76" s="169"/>
      <c r="JYF76" s="169"/>
      <c r="JYG76" s="169"/>
      <c r="JYH76" s="170"/>
      <c r="JYJ76" s="164"/>
      <c r="JYK76" s="168"/>
      <c r="JYL76" s="168"/>
      <c r="JYM76" s="169"/>
      <c r="JYN76" s="169"/>
      <c r="JYO76" s="169"/>
      <c r="JYP76" s="170"/>
      <c r="JYR76" s="164"/>
      <c r="JYS76" s="168"/>
      <c r="JYT76" s="168"/>
      <c r="JYU76" s="169"/>
      <c r="JYV76" s="169"/>
      <c r="JYW76" s="169"/>
      <c r="JYX76" s="170"/>
      <c r="JYZ76" s="164"/>
      <c r="JZA76" s="168"/>
      <c r="JZB76" s="168"/>
      <c r="JZC76" s="169"/>
      <c r="JZD76" s="169"/>
      <c r="JZE76" s="169"/>
      <c r="JZF76" s="170"/>
      <c r="JZH76" s="164"/>
      <c r="JZI76" s="168"/>
      <c r="JZJ76" s="168"/>
      <c r="JZK76" s="169"/>
      <c r="JZL76" s="169"/>
      <c r="JZM76" s="169"/>
      <c r="JZN76" s="170"/>
      <c r="JZP76" s="164"/>
      <c r="JZQ76" s="168"/>
      <c r="JZR76" s="168"/>
      <c r="JZS76" s="169"/>
      <c r="JZT76" s="169"/>
      <c r="JZU76" s="169"/>
      <c r="JZV76" s="170"/>
      <c r="JZX76" s="164"/>
      <c r="JZY76" s="168"/>
      <c r="JZZ76" s="168"/>
      <c r="KAA76" s="169"/>
      <c r="KAB76" s="169"/>
      <c r="KAC76" s="169"/>
      <c r="KAD76" s="170"/>
      <c r="KAF76" s="164"/>
      <c r="KAG76" s="168"/>
      <c r="KAH76" s="168"/>
      <c r="KAI76" s="169"/>
      <c r="KAJ76" s="169"/>
      <c r="KAK76" s="169"/>
      <c r="KAL76" s="170"/>
      <c r="KAN76" s="164"/>
      <c r="KAO76" s="168"/>
      <c r="KAP76" s="168"/>
      <c r="KAQ76" s="169"/>
      <c r="KAR76" s="169"/>
      <c r="KAS76" s="169"/>
      <c r="KAT76" s="170"/>
      <c r="KAV76" s="164"/>
      <c r="KAW76" s="168"/>
      <c r="KAX76" s="168"/>
      <c r="KAY76" s="169"/>
      <c r="KAZ76" s="169"/>
      <c r="KBA76" s="169"/>
      <c r="KBB76" s="170"/>
      <c r="KBD76" s="164"/>
      <c r="KBE76" s="168"/>
      <c r="KBF76" s="168"/>
      <c r="KBG76" s="169"/>
      <c r="KBH76" s="169"/>
      <c r="KBI76" s="169"/>
      <c r="KBJ76" s="170"/>
      <c r="KBL76" s="164"/>
      <c r="KBM76" s="168"/>
      <c r="KBN76" s="168"/>
      <c r="KBO76" s="169"/>
      <c r="KBP76" s="169"/>
      <c r="KBQ76" s="169"/>
      <c r="KBR76" s="170"/>
      <c r="KBT76" s="164"/>
      <c r="KBU76" s="168"/>
      <c r="KBV76" s="168"/>
      <c r="KBW76" s="169"/>
      <c r="KBX76" s="169"/>
      <c r="KBY76" s="169"/>
      <c r="KBZ76" s="170"/>
      <c r="KCB76" s="164"/>
      <c r="KCC76" s="168"/>
      <c r="KCD76" s="168"/>
      <c r="KCE76" s="169"/>
      <c r="KCF76" s="169"/>
      <c r="KCG76" s="169"/>
      <c r="KCH76" s="170"/>
      <c r="KCJ76" s="164"/>
      <c r="KCK76" s="168"/>
      <c r="KCL76" s="168"/>
      <c r="KCM76" s="169"/>
      <c r="KCN76" s="169"/>
      <c r="KCO76" s="169"/>
      <c r="KCP76" s="170"/>
      <c r="KCR76" s="164"/>
      <c r="KCS76" s="168"/>
      <c r="KCT76" s="168"/>
      <c r="KCU76" s="169"/>
      <c r="KCV76" s="169"/>
      <c r="KCW76" s="169"/>
      <c r="KCX76" s="170"/>
      <c r="KCZ76" s="164"/>
      <c r="KDA76" s="168"/>
      <c r="KDB76" s="168"/>
      <c r="KDC76" s="169"/>
      <c r="KDD76" s="169"/>
      <c r="KDE76" s="169"/>
      <c r="KDF76" s="170"/>
      <c r="KDH76" s="164"/>
      <c r="KDI76" s="168"/>
      <c r="KDJ76" s="168"/>
      <c r="KDK76" s="169"/>
      <c r="KDL76" s="169"/>
      <c r="KDM76" s="169"/>
      <c r="KDN76" s="170"/>
      <c r="KDP76" s="164"/>
      <c r="KDQ76" s="168"/>
      <c r="KDR76" s="168"/>
      <c r="KDS76" s="169"/>
      <c r="KDT76" s="169"/>
      <c r="KDU76" s="169"/>
      <c r="KDV76" s="170"/>
      <c r="KDX76" s="164"/>
      <c r="KDY76" s="168"/>
      <c r="KDZ76" s="168"/>
      <c r="KEA76" s="169"/>
      <c r="KEB76" s="169"/>
      <c r="KEC76" s="169"/>
      <c r="KED76" s="170"/>
      <c r="KEF76" s="164"/>
      <c r="KEG76" s="168"/>
      <c r="KEH76" s="168"/>
      <c r="KEI76" s="169"/>
      <c r="KEJ76" s="169"/>
      <c r="KEK76" s="169"/>
      <c r="KEL76" s="170"/>
      <c r="KEN76" s="164"/>
      <c r="KEO76" s="168"/>
      <c r="KEP76" s="168"/>
      <c r="KEQ76" s="169"/>
      <c r="KER76" s="169"/>
      <c r="KES76" s="169"/>
      <c r="KET76" s="170"/>
      <c r="KEV76" s="164"/>
      <c r="KEW76" s="168"/>
      <c r="KEX76" s="168"/>
      <c r="KEY76" s="169"/>
      <c r="KEZ76" s="169"/>
      <c r="KFA76" s="169"/>
      <c r="KFB76" s="170"/>
      <c r="KFD76" s="164"/>
      <c r="KFE76" s="168"/>
      <c r="KFF76" s="168"/>
      <c r="KFG76" s="169"/>
      <c r="KFH76" s="169"/>
      <c r="KFI76" s="169"/>
      <c r="KFJ76" s="170"/>
      <c r="KFL76" s="164"/>
      <c r="KFM76" s="168"/>
      <c r="KFN76" s="168"/>
      <c r="KFO76" s="169"/>
      <c r="KFP76" s="169"/>
      <c r="KFQ76" s="169"/>
      <c r="KFR76" s="170"/>
      <c r="KFT76" s="164"/>
      <c r="KFU76" s="168"/>
      <c r="KFV76" s="168"/>
      <c r="KFW76" s="169"/>
      <c r="KFX76" s="169"/>
      <c r="KFY76" s="169"/>
      <c r="KFZ76" s="170"/>
      <c r="KGB76" s="164"/>
      <c r="KGC76" s="168"/>
      <c r="KGD76" s="168"/>
      <c r="KGE76" s="169"/>
      <c r="KGF76" s="169"/>
      <c r="KGG76" s="169"/>
      <c r="KGH76" s="170"/>
      <c r="KGJ76" s="164"/>
      <c r="KGK76" s="168"/>
      <c r="KGL76" s="168"/>
      <c r="KGM76" s="169"/>
      <c r="KGN76" s="169"/>
      <c r="KGO76" s="169"/>
      <c r="KGP76" s="170"/>
      <c r="KGR76" s="164"/>
      <c r="KGS76" s="168"/>
      <c r="KGT76" s="168"/>
      <c r="KGU76" s="169"/>
      <c r="KGV76" s="169"/>
      <c r="KGW76" s="169"/>
      <c r="KGX76" s="170"/>
      <c r="KGZ76" s="164"/>
      <c r="KHA76" s="168"/>
      <c r="KHB76" s="168"/>
      <c r="KHC76" s="169"/>
      <c r="KHD76" s="169"/>
      <c r="KHE76" s="169"/>
      <c r="KHF76" s="170"/>
      <c r="KHH76" s="164"/>
      <c r="KHI76" s="168"/>
      <c r="KHJ76" s="168"/>
      <c r="KHK76" s="169"/>
      <c r="KHL76" s="169"/>
      <c r="KHM76" s="169"/>
      <c r="KHN76" s="170"/>
      <c r="KHP76" s="164"/>
      <c r="KHQ76" s="168"/>
      <c r="KHR76" s="168"/>
      <c r="KHS76" s="169"/>
      <c r="KHT76" s="169"/>
      <c r="KHU76" s="169"/>
      <c r="KHV76" s="170"/>
      <c r="KHX76" s="164"/>
      <c r="KHY76" s="168"/>
      <c r="KHZ76" s="168"/>
      <c r="KIA76" s="169"/>
      <c r="KIB76" s="169"/>
      <c r="KIC76" s="169"/>
      <c r="KID76" s="170"/>
      <c r="KIF76" s="164"/>
      <c r="KIG76" s="168"/>
      <c r="KIH76" s="168"/>
      <c r="KII76" s="169"/>
      <c r="KIJ76" s="169"/>
      <c r="KIK76" s="169"/>
      <c r="KIL76" s="170"/>
      <c r="KIN76" s="164"/>
      <c r="KIO76" s="168"/>
      <c r="KIP76" s="168"/>
      <c r="KIQ76" s="169"/>
      <c r="KIR76" s="169"/>
      <c r="KIS76" s="169"/>
      <c r="KIT76" s="170"/>
      <c r="KIV76" s="164"/>
      <c r="KIW76" s="168"/>
      <c r="KIX76" s="168"/>
      <c r="KIY76" s="169"/>
      <c r="KIZ76" s="169"/>
      <c r="KJA76" s="169"/>
      <c r="KJB76" s="170"/>
      <c r="KJD76" s="164"/>
      <c r="KJE76" s="168"/>
      <c r="KJF76" s="168"/>
      <c r="KJG76" s="169"/>
      <c r="KJH76" s="169"/>
      <c r="KJI76" s="169"/>
      <c r="KJJ76" s="170"/>
      <c r="KJL76" s="164"/>
      <c r="KJM76" s="168"/>
      <c r="KJN76" s="168"/>
      <c r="KJO76" s="169"/>
      <c r="KJP76" s="169"/>
      <c r="KJQ76" s="169"/>
      <c r="KJR76" s="170"/>
      <c r="KJT76" s="164"/>
      <c r="KJU76" s="168"/>
      <c r="KJV76" s="168"/>
      <c r="KJW76" s="169"/>
      <c r="KJX76" s="169"/>
      <c r="KJY76" s="169"/>
      <c r="KJZ76" s="170"/>
      <c r="KKB76" s="164"/>
      <c r="KKC76" s="168"/>
      <c r="KKD76" s="168"/>
      <c r="KKE76" s="169"/>
      <c r="KKF76" s="169"/>
      <c r="KKG76" s="169"/>
      <c r="KKH76" s="170"/>
      <c r="KKJ76" s="164"/>
      <c r="KKK76" s="168"/>
      <c r="KKL76" s="168"/>
      <c r="KKM76" s="169"/>
      <c r="KKN76" s="169"/>
      <c r="KKO76" s="169"/>
      <c r="KKP76" s="170"/>
      <c r="KKR76" s="164"/>
      <c r="KKS76" s="168"/>
      <c r="KKT76" s="168"/>
      <c r="KKU76" s="169"/>
      <c r="KKV76" s="169"/>
      <c r="KKW76" s="169"/>
      <c r="KKX76" s="170"/>
      <c r="KKZ76" s="164"/>
      <c r="KLA76" s="168"/>
      <c r="KLB76" s="168"/>
      <c r="KLC76" s="169"/>
      <c r="KLD76" s="169"/>
      <c r="KLE76" s="169"/>
      <c r="KLF76" s="170"/>
      <c r="KLH76" s="164"/>
      <c r="KLI76" s="168"/>
      <c r="KLJ76" s="168"/>
      <c r="KLK76" s="169"/>
      <c r="KLL76" s="169"/>
      <c r="KLM76" s="169"/>
      <c r="KLN76" s="170"/>
      <c r="KLP76" s="164"/>
      <c r="KLQ76" s="168"/>
      <c r="KLR76" s="168"/>
      <c r="KLS76" s="169"/>
      <c r="KLT76" s="169"/>
      <c r="KLU76" s="169"/>
      <c r="KLV76" s="170"/>
      <c r="KLX76" s="164"/>
      <c r="KLY76" s="168"/>
      <c r="KLZ76" s="168"/>
      <c r="KMA76" s="169"/>
      <c r="KMB76" s="169"/>
      <c r="KMC76" s="169"/>
      <c r="KMD76" s="170"/>
      <c r="KMF76" s="164"/>
      <c r="KMG76" s="168"/>
      <c r="KMH76" s="168"/>
      <c r="KMI76" s="169"/>
      <c r="KMJ76" s="169"/>
      <c r="KMK76" s="169"/>
      <c r="KML76" s="170"/>
      <c r="KMN76" s="164"/>
      <c r="KMO76" s="168"/>
      <c r="KMP76" s="168"/>
      <c r="KMQ76" s="169"/>
      <c r="KMR76" s="169"/>
      <c r="KMS76" s="169"/>
      <c r="KMT76" s="170"/>
      <c r="KMV76" s="164"/>
      <c r="KMW76" s="168"/>
      <c r="KMX76" s="168"/>
      <c r="KMY76" s="169"/>
      <c r="KMZ76" s="169"/>
      <c r="KNA76" s="169"/>
      <c r="KNB76" s="170"/>
      <c r="KND76" s="164"/>
      <c r="KNE76" s="168"/>
      <c r="KNF76" s="168"/>
      <c r="KNG76" s="169"/>
      <c r="KNH76" s="169"/>
      <c r="KNI76" s="169"/>
      <c r="KNJ76" s="170"/>
      <c r="KNL76" s="164"/>
      <c r="KNM76" s="168"/>
      <c r="KNN76" s="168"/>
      <c r="KNO76" s="169"/>
      <c r="KNP76" s="169"/>
      <c r="KNQ76" s="169"/>
      <c r="KNR76" s="170"/>
      <c r="KNT76" s="164"/>
      <c r="KNU76" s="168"/>
      <c r="KNV76" s="168"/>
      <c r="KNW76" s="169"/>
      <c r="KNX76" s="169"/>
      <c r="KNY76" s="169"/>
      <c r="KNZ76" s="170"/>
      <c r="KOB76" s="164"/>
      <c r="KOC76" s="168"/>
      <c r="KOD76" s="168"/>
      <c r="KOE76" s="169"/>
      <c r="KOF76" s="169"/>
      <c r="KOG76" s="169"/>
      <c r="KOH76" s="170"/>
      <c r="KOJ76" s="164"/>
      <c r="KOK76" s="168"/>
      <c r="KOL76" s="168"/>
      <c r="KOM76" s="169"/>
      <c r="KON76" s="169"/>
      <c r="KOO76" s="169"/>
      <c r="KOP76" s="170"/>
      <c r="KOR76" s="164"/>
      <c r="KOS76" s="168"/>
      <c r="KOT76" s="168"/>
      <c r="KOU76" s="169"/>
      <c r="KOV76" s="169"/>
      <c r="KOW76" s="169"/>
      <c r="KOX76" s="170"/>
      <c r="KOZ76" s="164"/>
      <c r="KPA76" s="168"/>
      <c r="KPB76" s="168"/>
      <c r="KPC76" s="169"/>
      <c r="KPD76" s="169"/>
      <c r="KPE76" s="169"/>
      <c r="KPF76" s="170"/>
      <c r="KPH76" s="164"/>
      <c r="KPI76" s="168"/>
      <c r="KPJ76" s="168"/>
      <c r="KPK76" s="169"/>
      <c r="KPL76" s="169"/>
      <c r="KPM76" s="169"/>
      <c r="KPN76" s="170"/>
      <c r="KPP76" s="164"/>
      <c r="KPQ76" s="168"/>
      <c r="KPR76" s="168"/>
      <c r="KPS76" s="169"/>
      <c r="KPT76" s="169"/>
      <c r="KPU76" s="169"/>
      <c r="KPV76" s="170"/>
      <c r="KPX76" s="164"/>
      <c r="KPY76" s="168"/>
      <c r="KPZ76" s="168"/>
      <c r="KQA76" s="169"/>
      <c r="KQB76" s="169"/>
      <c r="KQC76" s="169"/>
      <c r="KQD76" s="170"/>
      <c r="KQF76" s="164"/>
      <c r="KQG76" s="168"/>
      <c r="KQH76" s="168"/>
      <c r="KQI76" s="169"/>
      <c r="KQJ76" s="169"/>
      <c r="KQK76" s="169"/>
      <c r="KQL76" s="170"/>
      <c r="KQN76" s="164"/>
      <c r="KQO76" s="168"/>
      <c r="KQP76" s="168"/>
      <c r="KQQ76" s="169"/>
      <c r="KQR76" s="169"/>
      <c r="KQS76" s="169"/>
      <c r="KQT76" s="170"/>
      <c r="KQV76" s="164"/>
      <c r="KQW76" s="168"/>
      <c r="KQX76" s="168"/>
      <c r="KQY76" s="169"/>
      <c r="KQZ76" s="169"/>
      <c r="KRA76" s="169"/>
      <c r="KRB76" s="170"/>
      <c r="KRD76" s="164"/>
      <c r="KRE76" s="168"/>
      <c r="KRF76" s="168"/>
      <c r="KRG76" s="169"/>
      <c r="KRH76" s="169"/>
      <c r="KRI76" s="169"/>
      <c r="KRJ76" s="170"/>
      <c r="KRL76" s="164"/>
      <c r="KRM76" s="168"/>
      <c r="KRN76" s="168"/>
      <c r="KRO76" s="169"/>
      <c r="KRP76" s="169"/>
      <c r="KRQ76" s="169"/>
      <c r="KRR76" s="170"/>
      <c r="KRT76" s="164"/>
      <c r="KRU76" s="168"/>
      <c r="KRV76" s="168"/>
      <c r="KRW76" s="169"/>
      <c r="KRX76" s="169"/>
      <c r="KRY76" s="169"/>
      <c r="KRZ76" s="170"/>
      <c r="KSB76" s="164"/>
      <c r="KSC76" s="168"/>
      <c r="KSD76" s="168"/>
      <c r="KSE76" s="169"/>
      <c r="KSF76" s="169"/>
      <c r="KSG76" s="169"/>
      <c r="KSH76" s="170"/>
      <c r="KSJ76" s="164"/>
      <c r="KSK76" s="168"/>
      <c r="KSL76" s="168"/>
      <c r="KSM76" s="169"/>
      <c r="KSN76" s="169"/>
      <c r="KSO76" s="169"/>
      <c r="KSP76" s="170"/>
      <c r="KSR76" s="164"/>
      <c r="KSS76" s="168"/>
      <c r="KST76" s="168"/>
      <c r="KSU76" s="169"/>
      <c r="KSV76" s="169"/>
      <c r="KSW76" s="169"/>
      <c r="KSX76" s="170"/>
      <c r="KSZ76" s="164"/>
      <c r="KTA76" s="168"/>
      <c r="KTB76" s="168"/>
      <c r="KTC76" s="169"/>
      <c r="KTD76" s="169"/>
      <c r="KTE76" s="169"/>
      <c r="KTF76" s="170"/>
      <c r="KTH76" s="164"/>
      <c r="KTI76" s="168"/>
      <c r="KTJ76" s="168"/>
      <c r="KTK76" s="169"/>
      <c r="KTL76" s="169"/>
      <c r="KTM76" s="169"/>
      <c r="KTN76" s="170"/>
      <c r="KTP76" s="164"/>
      <c r="KTQ76" s="168"/>
      <c r="KTR76" s="168"/>
      <c r="KTS76" s="169"/>
      <c r="KTT76" s="169"/>
      <c r="KTU76" s="169"/>
      <c r="KTV76" s="170"/>
      <c r="KTX76" s="164"/>
      <c r="KTY76" s="168"/>
      <c r="KTZ76" s="168"/>
      <c r="KUA76" s="169"/>
      <c r="KUB76" s="169"/>
      <c r="KUC76" s="169"/>
      <c r="KUD76" s="170"/>
      <c r="KUF76" s="164"/>
      <c r="KUG76" s="168"/>
      <c r="KUH76" s="168"/>
      <c r="KUI76" s="169"/>
      <c r="KUJ76" s="169"/>
      <c r="KUK76" s="169"/>
      <c r="KUL76" s="170"/>
      <c r="KUN76" s="164"/>
      <c r="KUO76" s="168"/>
      <c r="KUP76" s="168"/>
      <c r="KUQ76" s="169"/>
      <c r="KUR76" s="169"/>
      <c r="KUS76" s="169"/>
      <c r="KUT76" s="170"/>
      <c r="KUV76" s="164"/>
      <c r="KUW76" s="168"/>
      <c r="KUX76" s="168"/>
      <c r="KUY76" s="169"/>
      <c r="KUZ76" s="169"/>
      <c r="KVA76" s="169"/>
      <c r="KVB76" s="170"/>
      <c r="KVD76" s="164"/>
      <c r="KVE76" s="168"/>
      <c r="KVF76" s="168"/>
      <c r="KVG76" s="169"/>
      <c r="KVH76" s="169"/>
      <c r="KVI76" s="169"/>
      <c r="KVJ76" s="170"/>
      <c r="KVL76" s="164"/>
      <c r="KVM76" s="168"/>
      <c r="KVN76" s="168"/>
      <c r="KVO76" s="169"/>
      <c r="KVP76" s="169"/>
      <c r="KVQ76" s="169"/>
      <c r="KVR76" s="170"/>
      <c r="KVT76" s="164"/>
      <c r="KVU76" s="168"/>
      <c r="KVV76" s="168"/>
      <c r="KVW76" s="169"/>
      <c r="KVX76" s="169"/>
      <c r="KVY76" s="169"/>
      <c r="KVZ76" s="170"/>
      <c r="KWB76" s="164"/>
      <c r="KWC76" s="168"/>
      <c r="KWD76" s="168"/>
      <c r="KWE76" s="169"/>
      <c r="KWF76" s="169"/>
      <c r="KWG76" s="169"/>
      <c r="KWH76" s="170"/>
      <c r="KWJ76" s="164"/>
      <c r="KWK76" s="168"/>
      <c r="KWL76" s="168"/>
      <c r="KWM76" s="169"/>
      <c r="KWN76" s="169"/>
      <c r="KWO76" s="169"/>
      <c r="KWP76" s="170"/>
      <c r="KWR76" s="164"/>
      <c r="KWS76" s="168"/>
      <c r="KWT76" s="168"/>
      <c r="KWU76" s="169"/>
      <c r="KWV76" s="169"/>
      <c r="KWW76" s="169"/>
      <c r="KWX76" s="170"/>
      <c r="KWZ76" s="164"/>
      <c r="KXA76" s="168"/>
      <c r="KXB76" s="168"/>
      <c r="KXC76" s="169"/>
      <c r="KXD76" s="169"/>
      <c r="KXE76" s="169"/>
      <c r="KXF76" s="170"/>
      <c r="KXH76" s="164"/>
      <c r="KXI76" s="168"/>
      <c r="KXJ76" s="168"/>
      <c r="KXK76" s="169"/>
      <c r="KXL76" s="169"/>
      <c r="KXM76" s="169"/>
      <c r="KXN76" s="170"/>
      <c r="KXP76" s="164"/>
      <c r="KXQ76" s="168"/>
      <c r="KXR76" s="168"/>
      <c r="KXS76" s="169"/>
      <c r="KXT76" s="169"/>
      <c r="KXU76" s="169"/>
      <c r="KXV76" s="170"/>
      <c r="KXX76" s="164"/>
      <c r="KXY76" s="168"/>
      <c r="KXZ76" s="168"/>
      <c r="KYA76" s="169"/>
      <c r="KYB76" s="169"/>
      <c r="KYC76" s="169"/>
      <c r="KYD76" s="170"/>
      <c r="KYF76" s="164"/>
      <c r="KYG76" s="168"/>
      <c r="KYH76" s="168"/>
      <c r="KYI76" s="169"/>
      <c r="KYJ76" s="169"/>
      <c r="KYK76" s="169"/>
      <c r="KYL76" s="170"/>
      <c r="KYN76" s="164"/>
      <c r="KYO76" s="168"/>
      <c r="KYP76" s="168"/>
      <c r="KYQ76" s="169"/>
      <c r="KYR76" s="169"/>
      <c r="KYS76" s="169"/>
      <c r="KYT76" s="170"/>
      <c r="KYV76" s="164"/>
      <c r="KYW76" s="168"/>
      <c r="KYX76" s="168"/>
      <c r="KYY76" s="169"/>
      <c r="KYZ76" s="169"/>
      <c r="KZA76" s="169"/>
      <c r="KZB76" s="170"/>
      <c r="KZD76" s="164"/>
      <c r="KZE76" s="168"/>
      <c r="KZF76" s="168"/>
      <c r="KZG76" s="169"/>
      <c r="KZH76" s="169"/>
      <c r="KZI76" s="169"/>
      <c r="KZJ76" s="170"/>
      <c r="KZL76" s="164"/>
      <c r="KZM76" s="168"/>
      <c r="KZN76" s="168"/>
      <c r="KZO76" s="169"/>
      <c r="KZP76" s="169"/>
      <c r="KZQ76" s="169"/>
      <c r="KZR76" s="170"/>
      <c r="KZT76" s="164"/>
      <c r="KZU76" s="168"/>
      <c r="KZV76" s="168"/>
      <c r="KZW76" s="169"/>
      <c r="KZX76" s="169"/>
      <c r="KZY76" s="169"/>
      <c r="KZZ76" s="170"/>
      <c r="LAB76" s="164"/>
      <c r="LAC76" s="168"/>
      <c r="LAD76" s="168"/>
      <c r="LAE76" s="169"/>
      <c r="LAF76" s="169"/>
      <c r="LAG76" s="169"/>
      <c r="LAH76" s="170"/>
      <c r="LAJ76" s="164"/>
      <c r="LAK76" s="168"/>
      <c r="LAL76" s="168"/>
      <c r="LAM76" s="169"/>
      <c r="LAN76" s="169"/>
      <c r="LAO76" s="169"/>
      <c r="LAP76" s="170"/>
      <c r="LAR76" s="164"/>
      <c r="LAS76" s="168"/>
      <c r="LAT76" s="168"/>
      <c r="LAU76" s="169"/>
      <c r="LAV76" s="169"/>
      <c r="LAW76" s="169"/>
      <c r="LAX76" s="170"/>
      <c r="LAZ76" s="164"/>
      <c r="LBA76" s="168"/>
      <c r="LBB76" s="168"/>
      <c r="LBC76" s="169"/>
      <c r="LBD76" s="169"/>
      <c r="LBE76" s="169"/>
      <c r="LBF76" s="170"/>
      <c r="LBH76" s="164"/>
      <c r="LBI76" s="168"/>
      <c r="LBJ76" s="168"/>
      <c r="LBK76" s="169"/>
      <c r="LBL76" s="169"/>
      <c r="LBM76" s="169"/>
      <c r="LBN76" s="170"/>
      <c r="LBP76" s="164"/>
      <c r="LBQ76" s="168"/>
      <c r="LBR76" s="168"/>
      <c r="LBS76" s="169"/>
      <c r="LBT76" s="169"/>
      <c r="LBU76" s="169"/>
      <c r="LBV76" s="170"/>
      <c r="LBX76" s="164"/>
      <c r="LBY76" s="168"/>
      <c r="LBZ76" s="168"/>
      <c r="LCA76" s="169"/>
      <c r="LCB76" s="169"/>
      <c r="LCC76" s="169"/>
      <c r="LCD76" s="170"/>
      <c r="LCF76" s="164"/>
      <c r="LCG76" s="168"/>
      <c r="LCH76" s="168"/>
      <c r="LCI76" s="169"/>
      <c r="LCJ76" s="169"/>
      <c r="LCK76" s="169"/>
      <c r="LCL76" s="170"/>
      <c r="LCN76" s="164"/>
      <c r="LCO76" s="168"/>
      <c r="LCP76" s="168"/>
      <c r="LCQ76" s="169"/>
      <c r="LCR76" s="169"/>
      <c r="LCS76" s="169"/>
      <c r="LCT76" s="170"/>
      <c r="LCV76" s="164"/>
      <c r="LCW76" s="168"/>
      <c r="LCX76" s="168"/>
      <c r="LCY76" s="169"/>
      <c r="LCZ76" s="169"/>
      <c r="LDA76" s="169"/>
      <c r="LDB76" s="170"/>
      <c r="LDD76" s="164"/>
      <c r="LDE76" s="168"/>
      <c r="LDF76" s="168"/>
      <c r="LDG76" s="169"/>
      <c r="LDH76" s="169"/>
      <c r="LDI76" s="169"/>
      <c r="LDJ76" s="170"/>
      <c r="LDL76" s="164"/>
      <c r="LDM76" s="168"/>
      <c r="LDN76" s="168"/>
      <c r="LDO76" s="169"/>
      <c r="LDP76" s="169"/>
      <c r="LDQ76" s="169"/>
      <c r="LDR76" s="170"/>
      <c r="LDT76" s="164"/>
      <c r="LDU76" s="168"/>
      <c r="LDV76" s="168"/>
      <c r="LDW76" s="169"/>
      <c r="LDX76" s="169"/>
      <c r="LDY76" s="169"/>
      <c r="LDZ76" s="170"/>
      <c r="LEB76" s="164"/>
      <c r="LEC76" s="168"/>
      <c r="LED76" s="168"/>
      <c r="LEE76" s="169"/>
      <c r="LEF76" s="169"/>
      <c r="LEG76" s="169"/>
      <c r="LEH76" s="170"/>
      <c r="LEJ76" s="164"/>
      <c r="LEK76" s="168"/>
      <c r="LEL76" s="168"/>
      <c r="LEM76" s="169"/>
      <c r="LEN76" s="169"/>
      <c r="LEO76" s="169"/>
      <c r="LEP76" s="170"/>
      <c r="LER76" s="164"/>
      <c r="LES76" s="168"/>
      <c r="LET76" s="168"/>
      <c r="LEU76" s="169"/>
      <c r="LEV76" s="169"/>
      <c r="LEW76" s="169"/>
      <c r="LEX76" s="170"/>
      <c r="LEZ76" s="164"/>
      <c r="LFA76" s="168"/>
      <c r="LFB76" s="168"/>
      <c r="LFC76" s="169"/>
      <c r="LFD76" s="169"/>
      <c r="LFE76" s="169"/>
      <c r="LFF76" s="170"/>
      <c r="LFH76" s="164"/>
      <c r="LFI76" s="168"/>
      <c r="LFJ76" s="168"/>
      <c r="LFK76" s="169"/>
      <c r="LFL76" s="169"/>
      <c r="LFM76" s="169"/>
      <c r="LFN76" s="170"/>
      <c r="LFP76" s="164"/>
      <c r="LFQ76" s="168"/>
      <c r="LFR76" s="168"/>
      <c r="LFS76" s="169"/>
      <c r="LFT76" s="169"/>
      <c r="LFU76" s="169"/>
      <c r="LFV76" s="170"/>
      <c r="LFX76" s="164"/>
      <c r="LFY76" s="168"/>
      <c r="LFZ76" s="168"/>
      <c r="LGA76" s="169"/>
      <c r="LGB76" s="169"/>
      <c r="LGC76" s="169"/>
      <c r="LGD76" s="170"/>
      <c r="LGF76" s="164"/>
      <c r="LGG76" s="168"/>
      <c r="LGH76" s="168"/>
      <c r="LGI76" s="169"/>
      <c r="LGJ76" s="169"/>
      <c r="LGK76" s="169"/>
      <c r="LGL76" s="170"/>
      <c r="LGN76" s="164"/>
      <c r="LGO76" s="168"/>
      <c r="LGP76" s="168"/>
      <c r="LGQ76" s="169"/>
      <c r="LGR76" s="169"/>
      <c r="LGS76" s="169"/>
      <c r="LGT76" s="170"/>
      <c r="LGV76" s="164"/>
      <c r="LGW76" s="168"/>
      <c r="LGX76" s="168"/>
      <c r="LGY76" s="169"/>
      <c r="LGZ76" s="169"/>
      <c r="LHA76" s="169"/>
      <c r="LHB76" s="170"/>
      <c r="LHD76" s="164"/>
      <c r="LHE76" s="168"/>
      <c r="LHF76" s="168"/>
      <c r="LHG76" s="169"/>
      <c r="LHH76" s="169"/>
      <c r="LHI76" s="169"/>
      <c r="LHJ76" s="170"/>
      <c r="LHL76" s="164"/>
      <c r="LHM76" s="168"/>
      <c r="LHN76" s="168"/>
      <c r="LHO76" s="169"/>
      <c r="LHP76" s="169"/>
      <c r="LHQ76" s="169"/>
      <c r="LHR76" s="170"/>
      <c r="LHT76" s="164"/>
      <c r="LHU76" s="168"/>
      <c r="LHV76" s="168"/>
      <c r="LHW76" s="169"/>
      <c r="LHX76" s="169"/>
      <c r="LHY76" s="169"/>
      <c r="LHZ76" s="170"/>
      <c r="LIB76" s="164"/>
      <c r="LIC76" s="168"/>
      <c r="LID76" s="168"/>
      <c r="LIE76" s="169"/>
      <c r="LIF76" s="169"/>
      <c r="LIG76" s="169"/>
      <c r="LIH76" s="170"/>
      <c r="LIJ76" s="164"/>
      <c r="LIK76" s="168"/>
      <c r="LIL76" s="168"/>
      <c r="LIM76" s="169"/>
      <c r="LIN76" s="169"/>
      <c r="LIO76" s="169"/>
      <c r="LIP76" s="170"/>
      <c r="LIR76" s="164"/>
      <c r="LIS76" s="168"/>
      <c r="LIT76" s="168"/>
      <c r="LIU76" s="169"/>
      <c r="LIV76" s="169"/>
      <c r="LIW76" s="169"/>
      <c r="LIX76" s="170"/>
      <c r="LIZ76" s="164"/>
      <c r="LJA76" s="168"/>
      <c r="LJB76" s="168"/>
      <c r="LJC76" s="169"/>
      <c r="LJD76" s="169"/>
      <c r="LJE76" s="169"/>
      <c r="LJF76" s="170"/>
      <c r="LJH76" s="164"/>
      <c r="LJI76" s="168"/>
      <c r="LJJ76" s="168"/>
      <c r="LJK76" s="169"/>
      <c r="LJL76" s="169"/>
      <c r="LJM76" s="169"/>
      <c r="LJN76" s="170"/>
      <c r="LJP76" s="164"/>
      <c r="LJQ76" s="168"/>
      <c r="LJR76" s="168"/>
      <c r="LJS76" s="169"/>
      <c r="LJT76" s="169"/>
      <c r="LJU76" s="169"/>
      <c r="LJV76" s="170"/>
      <c r="LJX76" s="164"/>
      <c r="LJY76" s="168"/>
      <c r="LJZ76" s="168"/>
      <c r="LKA76" s="169"/>
      <c r="LKB76" s="169"/>
      <c r="LKC76" s="169"/>
      <c r="LKD76" s="170"/>
      <c r="LKF76" s="164"/>
      <c r="LKG76" s="168"/>
      <c r="LKH76" s="168"/>
      <c r="LKI76" s="169"/>
      <c r="LKJ76" s="169"/>
      <c r="LKK76" s="169"/>
      <c r="LKL76" s="170"/>
      <c r="LKN76" s="164"/>
      <c r="LKO76" s="168"/>
      <c r="LKP76" s="168"/>
      <c r="LKQ76" s="169"/>
      <c r="LKR76" s="169"/>
      <c r="LKS76" s="169"/>
      <c r="LKT76" s="170"/>
      <c r="LKV76" s="164"/>
      <c r="LKW76" s="168"/>
      <c r="LKX76" s="168"/>
      <c r="LKY76" s="169"/>
      <c r="LKZ76" s="169"/>
      <c r="LLA76" s="169"/>
      <c r="LLB76" s="170"/>
      <c r="LLD76" s="164"/>
      <c r="LLE76" s="168"/>
      <c r="LLF76" s="168"/>
      <c r="LLG76" s="169"/>
      <c r="LLH76" s="169"/>
      <c r="LLI76" s="169"/>
      <c r="LLJ76" s="170"/>
      <c r="LLL76" s="164"/>
      <c r="LLM76" s="168"/>
      <c r="LLN76" s="168"/>
      <c r="LLO76" s="169"/>
      <c r="LLP76" s="169"/>
      <c r="LLQ76" s="169"/>
      <c r="LLR76" s="170"/>
      <c r="LLT76" s="164"/>
      <c r="LLU76" s="168"/>
      <c r="LLV76" s="168"/>
      <c r="LLW76" s="169"/>
      <c r="LLX76" s="169"/>
      <c r="LLY76" s="169"/>
      <c r="LLZ76" s="170"/>
      <c r="LMB76" s="164"/>
      <c r="LMC76" s="168"/>
      <c r="LMD76" s="168"/>
      <c r="LME76" s="169"/>
      <c r="LMF76" s="169"/>
      <c r="LMG76" s="169"/>
      <c r="LMH76" s="170"/>
      <c r="LMJ76" s="164"/>
      <c r="LMK76" s="168"/>
      <c r="LML76" s="168"/>
      <c r="LMM76" s="169"/>
      <c r="LMN76" s="169"/>
      <c r="LMO76" s="169"/>
      <c r="LMP76" s="170"/>
      <c r="LMR76" s="164"/>
      <c r="LMS76" s="168"/>
      <c r="LMT76" s="168"/>
      <c r="LMU76" s="169"/>
      <c r="LMV76" s="169"/>
      <c r="LMW76" s="169"/>
      <c r="LMX76" s="170"/>
      <c r="LMZ76" s="164"/>
      <c r="LNA76" s="168"/>
      <c r="LNB76" s="168"/>
      <c r="LNC76" s="169"/>
      <c r="LND76" s="169"/>
      <c r="LNE76" s="169"/>
      <c r="LNF76" s="170"/>
      <c r="LNH76" s="164"/>
      <c r="LNI76" s="168"/>
      <c r="LNJ76" s="168"/>
      <c r="LNK76" s="169"/>
      <c r="LNL76" s="169"/>
      <c r="LNM76" s="169"/>
      <c r="LNN76" s="170"/>
      <c r="LNP76" s="164"/>
      <c r="LNQ76" s="168"/>
      <c r="LNR76" s="168"/>
      <c r="LNS76" s="169"/>
      <c r="LNT76" s="169"/>
      <c r="LNU76" s="169"/>
      <c r="LNV76" s="170"/>
      <c r="LNX76" s="164"/>
      <c r="LNY76" s="168"/>
      <c r="LNZ76" s="168"/>
      <c r="LOA76" s="169"/>
      <c r="LOB76" s="169"/>
      <c r="LOC76" s="169"/>
      <c r="LOD76" s="170"/>
      <c r="LOF76" s="164"/>
      <c r="LOG76" s="168"/>
      <c r="LOH76" s="168"/>
      <c r="LOI76" s="169"/>
      <c r="LOJ76" s="169"/>
      <c r="LOK76" s="169"/>
      <c r="LOL76" s="170"/>
      <c r="LON76" s="164"/>
      <c r="LOO76" s="168"/>
      <c r="LOP76" s="168"/>
      <c r="LOQ76" s="169"/>
      <c r="LOR76" s="169"/>
      <c r="LOS76" s="169"/>
      <c r="LOT76" s="170"/>
      <c r="LOV76" s="164"/>
      <c r="LOW76" s="168"/>
      <c r="LOX76" s="168"/>
      <c r="LOY76" s="169"/>
      <c r="LOZ76" s="169"/>
      <c r="LPA76" s="169"/>
      <c r="LPB76" s="170"/>
      <c r="LPD76" s="164"/>
      <c r="LPE76" s="168"/>
      <c r="LPF76" s="168"/>
      <c r="LPG76" s="169"/>
      <c r="LPH76" s="169"/>
      <c r="LPI76" s="169"/>
      <c r="LPJ76" s="170"/>
      <c r="LPL76" s="164"/>
      <c r="LPM76" s="168"/>
      <c r="LPN76" s="168"/>
      <c r="LPO76" s="169"/>
      <c r="LPP76" s="169"/>
      <c r="LPQ76" s="169"/>
      <c r="LPR76" s="170"/>
      <c r="LPT76" s="164"/>
      <c r="LPU76" s="168"/>
      <c r="LPV76" s="168"/>
      <c r="LPW76" s="169"/>
      <c r="LPX76" s="169"/>
      <c r="LPY76" s="169"/>
      <c r="LPZ76" s="170"/>
      <c r="LQB76" s="164"/>
      <c r="LQC76" s="168"/>
      <c r="LQD76" s="168"/>
      <c r="LQE76" s="169"/>
      <c r="LQF76" s="169"/>
      <c r="LQG76" s="169"/>
      <c r="LQH76" s="170"/>
      <c r="LQJ76" s="164"/>
      <c r="LQK76" s="168"/>
      <c r="LQL76" s="168"/>
      <c r="LQM76" s="169"/>
      <c r="LQN76" s="169"/>
      <c r="LQO76" s="169"/>
      <c r="LQP76" s="170"/>
      <c r="LQR76" s="164"/>
      <c r="LQS76" s="168"/>
      <c r="LQT76" s="168"/>
      <c r="LQU76" s="169"/>
      <c r="LQV76" s="169"/>
      <c r="LQW76" s="169"/>
      <c r="LQX76" s="170"/>
      <c r="LQZ76" s="164"/>
      <c r="LRA76" s="168"/>
      <c r="LRB76" s="168"/>
      <c r="LRC76" s="169"/>
      <c r="LRD76" s="169"/>
      <c r="LRE76" s="169"/>
      <c r="LRF76" s="170"/>
      <c r="LRH76" s="164"/>
      <c r="LRI76" s="168"/>
      <c r="LRJ76" s="168"/>
      <c r="LRK76" s="169"/>
      <c r="LRL76" s="169"/>
      <c r="LRM76" s="169"/>
      <c r="LRN76" s="170"/>
      <c r="LRP76" s="164"/>
      <c r="LRQ76" s="168"/>
      <c r="LRR76" s="168"/>
      <c r="LRS76" s="169"/>
      <c r="LRT76" s="169"/>
      <c r="LRU76" s="169"/>
      <c r="LRV76" s="170"/>
      <c r="LRX76" s="164"/>
      <c r="LRY76" s="168"/>
      <c r="LRZ76" s="168"/>
      <c r="LSA76" s="169"/>
      <c r="LSB76" s="169"/>
      <c r="LSC76" s="169"/>
      <c r="LSD76" s="170"/>
      <c r="LSF76" s="164"/>
      <c r="LSG76" s="168"/>
      <c r="LSH76" s="168"/>
      <c r="LSI76" s="169"/>
      <c r="LSJ76" s="169"/>
      <c r="LSK76" s="169"/>
      <c r="LSL76" s="170"/>
      <c r="LSN76" s="164"/>
      <c r="LSO76" s="168"/>
      <c r="LSP76" s="168"/>
      <c r="LSQ76" s="169"/>
      <c r="LSR76" s="169"/>
      <c r="LSS76" s="169"/>
      <c r="LST76" s="170"/>
      <c r="LSV76" s="164"/>
      <c r="LSW76" s="168"/>
      <c r="LSX76" s="168"/>
      <c r="LSY76" s="169"/>
      <c r="LSZ76" s="169"/>
      <c r="LTA76" s="169"/>
      <c r="LTB76" s="170"/>
      <c r="LTD76" s="164"/>
      <c r="LTE76" s="168"/>
      <c r="LTF76" s="168"/>
      <c r="LTG76" s="169"/>
      <c r="LTH76" s="169"/>
      <c r="LTI76" s="169"/>
      <c r="LTJ76" s="170"/>
      <c r="LTL76" s="164"/>
      <c r="LTM76" s="168"/>
      <c r="LTN76" s="168"/>
      <c r="LTO76" s="169"/>
      <c r="LTP76" s="169"/>
      <c r="LTQ76" s="169"/>
      <c r="LTR76" s="170"/>
      <c r="LTT76" s="164"/>
      <c r="LTU76" s="168"/>
      <c r="LTV76" s="168"/>
      <c r="LTW76" s="169"/>
      <c r="LTX76" s="169"/>
      <c r="LTY76" s="169"/>
      <c r="LTZ76" s="170"/>
      <c r="LUB76" s="164"/>
      <c r="LUC76" s="168"/>
      <c r="LUD76" s="168"/>
      <c r="LUE76" s="169"/>
      <c r="LUF76" s="169"/>
      <c r="LUG76" s="169"/>
      <c r="LUH76" s="170"/>
      <c r="LUJ76" s="164"/>
      <c r="LUK76" s="168"/>
      <c r="LUL76" s="168"/>
      <c r="LUM76" s="169"/>
      <c r="LUN76" s="169"/>
      <c r="LUO76" s="169"/>
      <c r="LUP76" s="170"/>
      <c r="LUR76" s="164"/>
      <c r="LUS76" s="168"/>
      <c r="LUT76" s="168"/>
      <c r="LUU76" s="169"/>
      <c r="LUV76" s="169"/>
      <c r="LUW76" s="169"/>
      <c r="LUX76" s="170"/>
      <c r="LUZ76" s="164"/>
      <c r="LVA76" s="168"/>
      <c r="LVB76" s="168"/>
      <c r="LVC76" s="169"/>
      <c r="LVD76" s="169"/>
      <c r="LVE76" s="169"/>
      <c r="LVF76" s="170"/>
      <c r="LVH76" s="164"/>
      <c r="LVI76" s="168"/>
      <c r="LVJ76" s="168"/>
      <c r="LVK76" s="169"/>
      <c r="LVL76" s="169"/>
      <c r="LVM76" s="169"/>
      <c r="LVN76" s="170"/>
      <c r="LVP76" s="164"/>
      <c r="LVQ76" s="168"/>
      <c r="LVR76" s="168"/>
      <c r="LVS76" s="169"/>
      <c r="LVT76" s="169"/>
      <c r="LVU76" s="169"/>
      <c r="LVV76" s="170"/>
      <c r="LVX76" s="164"/>
      <c r="LVY76" s="168"/>
      <c r="LVZ76" s="168"/>
      <c r="LWA76" s="169"/>
      <c r="LWB76" s="169"/>
      <c r="LWC76" s="169"/>
      <c r="LWD76" s="170"/>
      <c r="LWF76" s="164"/>
      <c r="LWG76" s="168"/>
      <c r="LWH76" s="168"/>
      <c r="LWI76" s="169"/>
      <c r="LWJ76" s="169"/>
      <c r="LWK76" s="169"/>
      <c r="LWL76" s="170"/>
      <c r="LWN76" s="164"/>
      <c r="LWO76" s="168"/>
      <c r="LWP76" s="168"/>
      <c r="LWQ76" s="169"/>
      <c r="LWR76" s="169"/>
      <c r="LWS76" s="169"/>
      <c r="LWT76" s="170"/>
      <c r="LWV76" s="164"/>
      <c r="LWW76" s="168"/>
      <c r="LWX76" s="168"/>
      <c r="LWY76" s="169"/>
      <c r="LWZ76" s="169"/>
      <c r="LXA76" s="169"/>
      <c r="LXB76" s="170"/>
      <c r="LXD76" s="164"/>
      <c r="LXE76" s="168"/>
      <c r="LXF76" s="168"/>
      <c r="LXG76" s="169"/>
      <c r="LXH76" s="169"/>
      <c r="LXI76" s="169"/>
      <c r="LXJ76" s="170"/>
      <c r="LXL76" s="164"/>
      <c r="LXM76" s="168"/>
      <c r="LXN76" s="168"/>
      <c r="LXO76" s="169"/>
      <c r="LXP76" s="169"/>
      <c r="LXQ76" s="169"/>
      <c r="LXR76" s="170"/>
      <c r="LXT76" s="164"/>
      <c r="LXU76" s="168"/>
      <c r="LXV76" s="168"/>
      <c r="LXW76" s="169"/>
      <c r="LXX76" s="169"/>
      <c r="LXY76" s="169"/>
      <c r="LXZ76" s="170"/>
      <c r="LYB76" s="164"/>
      <c r="LYC76" s="168"/>
      <c r="LYD76" s="168"/>
      <c r="LYE76" s="169"/>
      <c r="LYF76" s="169"/>
      <c r="LYG76" s="169"/>
      <c r="LYH76" s="170"/>
      <c r="LYJ76" s="164"/>
      <c r="LYK76" s="168"/>
      <c r="LYL76" s="168"/>
      <c r="LYM76" s="169"/>
      <c r="LYN76" s="169"/>
      <c r="LYO76" s="169"/>
      <c r="LYP76" s="170"/>
      <c r="LYR76" s="164"/>
      <c r="LYS76" s="168"/>
      <c r="LYT76" s="168"/>
      <c r="LYU76" s="169"/>
      <c r="LYV76" s="169"/>
      <c r="LYW76" s="169"/>
      <c r="LYX76" s="170"/>
      <c r="LYZ76" s="164"/>
      <c r="LZA76" s="168"/>
      <c r="LZB76" s="168"/>
      <c r="LZC76" s="169"/>
      <c r="LZD76" s="169"/>
      <c r="LZE76" s="169"/>
      <c r="LZF76" s="170"/>
      <c r="LZH76" s="164"/>
      <c r="LZI76" s="168"/>
      <c r="LZJ76" s="168"/>
      <c r="LZK76" s="169"/>
      <c r="LZL76" s="169"/>
      <c r="LZM76" s="169"/>
      <c r="LZN76" s="170"/>
      <c r="LZP76" s="164"/>
      <c r="LZQ76" s="168"/>
      <c r="LZR76" s="168"/>
      <c r="LZS76" s="169"/>
      <c r="LZT76" s="169"/>
      <c r="LZU76" s="169"/>
      <c r="LZV76" s="170"/>
      <c r="LZX76" s="164"/>
      <c r="LZY76" s="168"/>
      <c r="LZZ76" s="168"/>
      <c r="MAA76" s="169"/>
      <c r="MAB76" s="169"/>
      <c r="MAC76" s="169"/>
      <c r="MAD76" s="170"/>
      <c r="MAF76" s="164"/>
      <c r="MAG76" s="168"/>
      <c r="MAH76" s="168"/>
      <c r="MAI76" s="169"/>
      <c r="MAJ76" s="169"/>
      <c r="MAK76" s="169"/>
      <c r="MAL76" s="170"/>
      <c r="MAN76" s="164"/>
      <c r="MAO76" s="168"/>
      <c r="MAP76" s="168"/>
      <c r="MAQ76" s="169"/>
      <c r="MAR76" s="169"/>
      <c r="MAS76" s="169"/>
      <c r="MAT76" s="170"/>
      <c r="MAV76" s="164"/>
      <c r="MAW76" s="168"/>
      <c r="MAX76" s="168"/>
      <c r="MAY76" s="169"/>
      <c r="MAZ76" s="169"/>
      <c r="MBA76" s="169"/>
      <c r="MBB76" s="170"/>
      <c r="MBD76" s="164"/>
      <c r="MBE76" s="168"/>
      <c r="MBF76" s="168"/>
      <c r="MBG76" s="169"/>
      <c r="MBH76" s="169"/>
      <c r="MBI76" s="169"/>
      <c r="MBJ76" s="170"/>
      <c r="MBL76" s="164"/>
      <c r="MBM76" s="168"/>
      <c r="MBN76" s="168"/>
      <c r="MBO76" s="169"/>
      <c r="MBP76" s="169"/>
      <c r="MBQ76" s="169"/>
      <c r="MBR76" s="170"/>
      <c r="MBT76" s="164"/>
      <c r="MBU76" s="168"/>
      <c r="MBV76" s="168"/>
      <c r="MBW76" s="169"/>
      <c r="MBX76" s="169"/>
      <c r="MBY76" s="169"/>
      <c r="MBZ76" s="170"/>
      <c r="MCB76" s="164"/>
      <c r="MCC76" s="168"/>
      <c r="MCD76" s="168"/>
      <c r="MCE76" s="169"/>
      <c r="MCF76" s="169"/>
      <c r="MCG76" s="169"/>
      <c r="MCH76" s="170"/>
      <c r="MCJ76" s="164"/>
      <c r="MCK76" s="168"/>
      <c r="MCL76" s="168"/>
      <c r="MCM76" s="169"/>
      <c r="MCN76" s="169"/>
      <c r="MCO76" s="169"/>
      <c r="MCP76" s="170"/>
      <c r="MCR76" s="164"/>
      <c r="MCS76" s="168"/>
      <c r="MCT76" s="168"/>
      <c r="MCU76" s="169"/>
      <c r="MCV76" s="169"/>
      <c r="MCW76" s="169"/>
      <c r="MCX76" s="170"/>
      <c r="MCZ76" s="164"/>
      <c r="MDA76" s="168"/>
      <c r="MDB76" s="168"/>
      <c r="MDC76" s="169"/>
      <c r="MDD76" s="169"/>
      <c r="MDE76" s="169"/>
      <c r="MDF76" s="170"/>
      <c r="MDH76" s="164"/>
      <c r="MDI76" s="168"/>
      <c r="MDJ76" s="168"/>
      <c r="MDK76" s="169"/>
      <c r="MDL76" s="169"/>
      <c r="MDM76" s="169"/>
      <c r="MDN76" s="170"/>
      <c r="MDP76" s="164"/>
      <c r="MDQ76" s="168"/>
      <c r="MDR76" s="168"/>
      <c r="MDS76" s="169"/>
      <c r="MDT76" s="169"/>
      <c r="MDU76" s="169"/>
      <c r="MDV76" s="170"/>
      <c r="MDX76" s="164"/>
      <c r="MDY76" s="168"/>
      <c r="MDZ76" s="168"/>
      <c r="MEA76" s="169"/>
      <c r="MEB76" s="169"/>
      <c r="MEC76" s="169"/>
      <c r="MED76" s="170"/>
      <c r="MEF76" s="164"/>
      <c r="MEG76" s="168"/>
      <c r="MEH76" s="168"/>
      <c r="MEI76" s="169"/>
      <c r="MEJ76" s="169"/>
      <c r="MEK76" s="169"/>
      <c r="MEL76" s="170"/>
      <c r="MEN76" s="164"/>
      <c r="MEO76" s="168"/>
      <c r="MEP76" s="168"/>
      <c r="MEQ76" s="169"/>
      <c r="MER76" s="169"/>
      <c r="MES76" s="169"/>
      <c r="MET76" s="170"/>
      <c r="MEV76" s="164"/>
      <c r="MEW76" s="168"/>
      <c r="MEX76" s="168"/>
      <c r="MEY76" s="169"/>
      <c r="MEZ76" s="169"/>
      <c r="MFA76" s="169"/>
      <c r="MFB76" s="170"/>
      <c r="MFD76" s="164"/>
      <c r="MFE76" s="168"/>
      <c r="MFF76" s="168"/>
      <c r="MFG76" s="169"/>
      <c r="MFH76" s="169"/>
      <c r="MFI76" s="169"/>
      <c r="MFJ76" s="170"/>
      <c r="MFL76" s="164"/>
      <c r="MFM76" s="168"/>
      <c r="MFN76" s="168"/>
      <c r="MFO76" s="169"/>
      <c r="MFP76" s="169"/>
      <c r="MFQ76" s="169"/>
      <c r="MFR76" s="170"/>
      <c r="MFT76" s="164"/>
      <c r="MFU76" s="168"/>
      <c r="MFV76" s="168"/>
      <c r="MFW76" s="169"/>
      <c r="MFX76" s="169"/>
      <c r="MFY76" s="169"/>
      <c r="MFZ76" s="170"/>
      <c r="MGB76" s="164"/>
      <c r="MGC76" s="168"/>
      <c r="MGD76" s="168"/>
      <c r="MGE76" s="169"/>
      <c r="MGF76" s="169"/>
      <c r="MGG76" s="169"/>
      <c r="MGH76" s="170"/>
      <c r="MGJ76" s="164"/>
      <c r="MGK76" s="168"/>
      <c r="MGL76" s="168"/>
      <c r="MGM76" s="169"/>
      <c r="MGN76" s="169"/>
      <c r="MGO76" s="169"/>
      <c r="MGP76" s="170"/>
      <c r="MGR76" s="164"/>
      <c r="MGS76" s="168"/>
      <c r="MGT76" s="168"/>
      <c r="MGU76" s="169"/>
      <c r="MGV76" s="169"/>
      <c r="MGW76" s="169"/>
      <c r="MGX76" s="170"/>
      <c r="MGZ76" s="164"/>
      <c r="MHA76" s="168"/>
      <c r="MHB76" s="168"/>
      <c r="MHC76" s="169"/>
      <c r="MHD76" s="169"/>
      <c r="MHE76" s="169"/>
      <c r="MHF76" s="170"/>
      <c r="MHH76" s="164"/>
      <c r="MHI76" s="168"/>
      <c r="MHJ76" s="168"/>
      <c r="MHK76" s="169"/>
      <c r="MHL76" s="169"/>
      <c r="MHM76" s="169"/>
      <c r="MHN76" s="170"/>
      <c r="MHP76" s="164"/>
      <c r="MHQ76" s="168"/>
      <c r="MHR76" s="168"/>
      <c r="MHS76" s="169"/>
      <c r="MHT76" s="169"/>
      <c r="MHU76" s="169"/>
      <c r="MHV76" s="170"/>
      <c r="MHX76" s="164"/>
      <c r="MHY76" s="168"/>
      <c r="MHZ76" s="168"/>
      <c r="MIA76" s="169"/>
      <c r="MIB76" s="169"/>
      <c r="MIC76" s="169"/>
      <c r="MID76" s="170"/>
      <c r="MIF76" s="164"/>
      <c r="MIG76" s="168"/>
      <c r="MIH76" s="168"/>
      <c r="MII76" s="169"/>
      <c r="MIJ76" s="169"/>
      <c r="MIK76" s="169"/>
      <c r="MIL76" s="170"/>
      <c r="MIN76" s="164"/>
      <c r="MIO76" s="168"/>
      <c r="MIP76" s="168"/>
      <c r="MIQ76" s="169"/>
      <c r="MIR76" s="169"/>
      <c r="MIS76" s="169"/>
      <c r="MIT76" s="170"/>
      <c r="MIV76" s="164"/>
      <c r="MIW76" s="168"/>
      <c r="MIX76" s="168"/>
      <c r="MIY76" s="169"/>
      <c r="MIZ76" s="169"/>
      <c r="MJA76" s="169"/>
      <c r="MJB76" s="170"/>
      <c r="MJD76" s="164"/>
      <c r="MJE76" s="168"/>
      <c r="MJF76" s="168"/>
      <c r="MJG76" s="169"/>
      <c r="MJH76" s="169"/>
      <c r="MJI76" s="169"/>
      <c r="MJJ76" s="170"/>
      <c r="MJL76" s="164"/>
      <c r="MJM76" s="168"/>
      <c r="MJN76" s="168"/>
      <c r="MJO76" s="169"/>
      <c r="MJP76" s="169"/>
      <c r="MJQ76" s="169"/>
      <c r="MJR76" s="170"/>
      <c r="MJT76" s="164"/>
      <c r="MJU76" s="168"/>
      <c r="MJV76" s="168"/>
      <c r="MJW76" s="169"/>
      <c r="MJX76" s="169"/>
      <c r="MJY76" s="169"/>
      <c r="MJZ76" s="170"/>
      <c r="MKB76" s="164"/>
      <c r="MKC76" s="168"/>
      <c r="MKD76" s="168"/>
      <c r="MKE76" s="169"/>
      <c r="MKF76" s="169"/>
      <c r="MKG76" s="169"/>
      <c r="MKH76" s="170"/>
      <c r="MKJ76" s="164"/>
      <c r="MKK76" s="168"/>
      <c r="MKL76" s="168"/>
      <c r="MKM76" s="169"/>
      <c r="MKN76" s="169"/>
      <c r="MKO76" s="169"/>
      <c r="MKP76" s="170"/>
      <c r="MKR76" s="164"/>
      <c r="MKS76" s="168"/>
      <c r="MKT76" s="168"/>
      <c r="MKU76" s="169"/>
      <c r="MKV76" s="169"/>
      <c r="MKW76" s="169"/>
      <c r="MKX76" s="170"/>
      <c r="MKZ76" s="164"/>
      <c r="MLA76" s="168"/>
      <c r="MLB76" s="168"/>
      <c r="MLC76" s="169"/>
      <c r="MLD76" s="169"/>
      <c r="MLE76" s="169"/>
      <c r="MLF76" s="170"/>
      <c r="MLH76" s="164"/>
      <c r="MLI76" s="168"/>
      <c r="MLJ76" s="168"/>
      <c r="MLK76" s="169"/>
      <c r="MLL76" s="169"/>
      <c r="MLM76" s="169"/>
      <c r="MLN76" s="170"/>
      <c r="MLP76" s="164"/>
      <c r="MLQ76" s="168"/>
      <c r="MLR76" s="168"/>
      <c r="MLS76" s="169"/>
      <c r="MLT76" s="169"/>
      <c r="MLU76" s="169"/>
      <c r="MLV76" s="170"/>
      <c r="MLX76" s="164"/>
      <c r="MLY76" s="168"/>
      <c r="MLZ76" s="168"/>
      <c r="MMA76" s="169"/>
      <c r="MMB76" s="169"/>
      <c r="MMC76" s="169"/>
      <c r="MMD76" s="170"/>
      <c r="MMF76" s="164"/>
      <c r="MMG76" s="168"/>
      <c r="MMH76" s="168"/>
      <c r="MMI76" s="169"/>
      <c r="MMJ76" s="169"/>
      <c r="MMK76" s="169"/>
      <c r="MML76" s="170"/>
      <c r="MMN76" s="164"/>
      <c r="MMO76" s="168"/>
      <c r="MMP76" s="168"/>
      <c r="MMQ76" s="169"/>
      <c r="MMR76" s="169"/>
      <c r="MMS76" s="169"/>
      <c r="MMT76" s="170"/>
      <c r="MMV76" s="164"/>
      <c r="MMW76" s="168"/>
      <c r="MMX76" s="168"/>
      <c r="MMY76" s="169"/>
      <c r="MMZ76" s="169"/>
      <c r="MNA76" s="169"/>
      <c r="MNB76" s="170"/>
      <c r="MND76" s="164"/>
      <c r="MNE76" s="168"/>
      <c r="MNF76" s="168"/>
      <c r="MNG76" s="169"/>
      <c r="MNH76" s="169"/>
      <c r="MNI76" s="169"/>
      <c r="MNJ76" s="170"/>
      <c r="MNL76" s="164"/>
      <c r="MNM76" s="168"/>
      <c r="MNN76" s="168"/>
      <c r="MNO76" s="169"/>
      <c r="MNP76" s="169"/>
      <c r="MNQ76" s="169"/>
      <c r="MNR76" s="170"/>
      <c r="MNT76" s="164"/>
      <c r="MNU76" s="168"/>
      <c r="MNV76" s="168"/>
      <c r="MNW76" s="169"/>
      <c r="MNX76" s="169"/>
      <c r="MNY76" s="169"/>
      <c r="MNZ76" s="170"/>
      <c r="MOB76" s="164"/>
      <c r="MOC76" s="168"/>
      <c r="MOD76" s="168"/>
      <c r="MOE76" s="169"/>
      <c r="MOF76" s="169"/>
      <c r="MOG76" s="169"/>
      <c r="MOH76" s="170"/>
      <c r="MOJ76" s="164"/>
      <c r="MOK76" s="168"/>
      <c r="MOL76" s="168"/>
      <c r="MOM76" s="169"/>
      <c r="MON76" s="169"/>
      <c r="MOO76" s="169"/>
      <c r="MOP76" s="170"/>
      <c r="MOR76" s="164"/>
      <c r="MOS76" s="168"/>
      <c r="MOT76" s="168"/>
      <c r="MOU76" s="169"/>
      <c r="MOV76" s="169"/>
      <c r="MOW76" s="169"/>
      <c r="MOX76" s="170"/>
      <c r="MOZ76" s="164"/>
      <c r="MPA76" s="168"/>
      <c r="MPB76" s="168"/>
      <c r="MPC76" s="169"/>
      <c r="MPD76" s="169"/>
      <c r="MPE76" s="169"/>
      <c r="MPF76" s="170"/>
      <c r="MPH76" s="164"/>
      <c r="MPI76" s="168"/>
      <c r="MPJ76" s="168"/>
      <c r="MPK76" s="169"/>
      <c r="MPL76" s="169"/>
      <c r="MPM76" s="169"/>
      <c r="MPN76" s="170"/>
      <c r="MPP76" s="164"/>
      <c r="MPQ76" s="168"/>
      <c r="MPR76" s="168"/>
      <c r="MPS76" s="169"/>
      <c r="MPT76" s="169"/>
      <c r="MPU76" s="169"/>
      <c r="MPV76" s="170"/>
      <c r="MPX76" s="164"/>
      <c r="MPY76" s="168"/>
      <c r="MPZ76" s="168"/>
      <c r="MQA76" s="169"/>
      <c r="MQB76" s="169"/>
      <c r="MQC76" s="169"/>
      <c r="MQD76" s="170"/>
      <c r="MQF76" s="164"/>
      <c r="MQG76" s="168"/>
      <c r="MQH76" s="168"/>
      <c r="MQI76" s="169"/>
      <c r="MQJ76" s="169"/>
      <c r="MQK76" s="169"/>
      <c r="MQL76" s="170"/>
      <c r="MQN76" s="164"/>
      <c r="MQO76" s="168"/>
      <c r="MQP76" s="168"/>
      <c r="MQQ76" s="169"/>
      <c r="MQR76" s="169"/>
      <c r="MQS76" s="169"/>
      <c r="MQT76" s="170"/>
      <c r="MQV76" s="164"/>
      <c r="MQW76" s="168"/>
      <c r="MQX76" s="168"/>
      <c r="MQY76" s="169"/>
      <c r="MQZ76" s="169"/>
      <c r="MRA76" s="169"/>
      <c r="MRB76" s="170"/>
      <c r="MRD76" s="164"/>
      <c r="MRE76" s="168"/>
      <c r="MRF76" s="168"/>
      <c r="MRG76" s="169"/>
      <c r="MRH76" s="169"/>
      <c r="MRI76" s="169"/>
      <c r="MRJ76" s="170"/>
      <c r="MRL76" s="164"/>
      <c r="MRM76" s="168"/>
      <c r="MRN76" s="168"/>
      <c r="MRO76" s="169"/>
      <c r="MRP76" s="169"/>
      <c r="MRQ76" s="169"/>
      <c r="MRR76" s="170"/>
      <c r="MRT76" s="164"/>
      <c r="MRU76" s="168"/>
      <c r="MRV76" s="168"/>
      <c r="MRW76" s="169"/>
      <c r="MRX76" s="169"/>
      <c r="MRY76" s="169"/>
      <c r="MRZ76" s="170"/>
      <c r="MSB76" s="164"/>
      <c r="MSC76" s="168"/>
      <c r="MSD76" s="168"/>
      <c r="MSE76" s="169"/>
      <c r="MSF76" s="169"/>
      <c r="MSG76" s="169"/>
      <c r="MSH76" s="170"/>
      <c r="MSJ76" s="164"/>
      <c r="MSK76" s="168"/>
      <c r="MSL76" s="168"/>
      <c r="MSM76" s="169"/>
      <c r="MSN76" s="169"/>
      <c r="MSO76" s="169"/>
      <c r="MSP76" s="170"/>
      <c r="MSR76" s="164"/>
      <c r="MSS76" s="168"/>
      <c r="MST76" s="168"/>
      <c r="MSU76" s="169"/>
      <c r="MSV76" s="169"/>
      <c r="MSW76" s="169"/>
      <c r="MSX76" s="170"/>
      <c r="MSZ76" s="164"/>
      <c r="MTA76" s="168"/>
      <c r="MTB76" s="168"/>
      <c r="MTC76" s="169"/>
      <c r="MTD76" s="169"/>
      <c r="MTE76" s="169"/>
      <c r="MTF76" s="170"/>
      <c r="MTH76" s="164"/>
      <c r="MTI76" s="168"/>
      <c r="MTJ76" s="168"/>
      <c r="MTK76" s="169"/>
      <c r="MTL76" s="169"/>
      <c r="MTM76" s="169"/>
      <c r="MTN76" s="170"/>
      <c r="MTP76" s="164"/>
      <c r="MTQ76" s="168"/>
      <c r="MTR76" s="168"/>
      <c r="MTS76" s="169"/>
      <c r="MTT76" s="169"/>
      <c r="MTU76" s="169"/>
      <c r="MTV76" s="170"/>
      <c r="MTX76" s="164"/>
      <c r="MTY76" s="168"/>
      <c r="MTZ76" s="168"/>
      <c r="MUA76" s="169"/>
      <c r="MUB76" s="169"/>
      <c r="MUC76" s="169"/>
      <c r="MUD76" s="170"/>
      <c r="MUF76" s="164"/>
      <c r="MUG76" s="168"/>
      <c r="MUH76" s="168"/>
      <c r="MUI76" s="169"/>
      <c r="MUJ76" s="169"/>
      <c r="MUK76" s="169"/>
      <c r="MUL76" s="170"/>
      <c r="MUN76" s="164"/>
      <c r="MUO76" s="168"/>
      <c r="MUP76" s="168"/>
      <c r="MUQ76" s="169"/>
      <c r="MUR76" s="169"/>
      <c r="MUS76" s="169"/>
      <c r="MUT76" s="170"/>
      <c r="MUV76" s="164"/>
      <c r="MUW76" s="168"/>
      <c r="MUX76" s="168"/>
      <c r="MUY76" s="169"/>
      <c r="MUZ76" s="169"/>
      <c r="MVA76" s="169"/>
      <c r="MVB76" s="170"/>
      <c r="MVD76" s="164"/>
      <c r="MVE76" s="168"/>
      <c r="MVF76" s="168"/>
      <c r="MVG76" s="169"/>
      <c r="MVH76" s="169"/>
      <c r="MVI76" s="169"/>
      <c r="MVJ76" s="170"/>
      <c r="MVL76" s="164"/>
      <c r="MVM76" s="168"/>
      <c r="MVN76" s="168"/>
      <c r="MVO76" s="169"/>
      <c r="MVP76" s="169"/>
      <c r="MVQ76" s="169"/>
      <c r="MVR76" s="170"/>
      <c r="MVT76" s="164"/>
      <c r="MVU76" s="168"/>
      <c r="MVV76" s="168"/>
      <c r="MVW76" s="169"/>
      <c r="MVX76" s="169"/>
      <c r="MVY76" s="169"/>
      <c r="MVZ76" s="170"/>
      <c r="MWB76" s="164"/>
      <c r="MWC76" s="168"/>
      <c r="MWD76" s="168"/>
      <c r="MWE76" s="169"/>
      <c r="MWF76" s="169"/>
      <c r="MWG76" s="169"/>
      <c r="MWH76" s="170"/>
      <c r="MWJ76" s="164"/>
      <c r="MWK76" s="168"/>
      <c r="MWL76" s="168"/>
      <c r="MWM76" s="169"/>
      <c r="MWN76" s="169"/>
      <c r="MWO76" s="169"/>
      <c r="MWP76" s="170"/>
      <c r="MWR76" s="164"/>
      <c r="MWS76" s="168"/>
      <c r="MWT76" s="168"/>
      <c r="MWU76" s="169"/>
      <c r="MWV76" s="169"/>
      <c r="MWW76" s="169"/>
      <c r="MWX76" s="170"/>
      <c r="MWZ76" s="164"/>
      <c r="MXA76" s="168"/>
      <c r="MXB76" s="168"/>
      <c r="MXC76" s="169"/>
      <c r="MXD76" s="169"/>
      <c r="MXE76" s="169"/>
      <c r="MXF76" s="170"/>
      <c r="MXH76" s="164"/>
      <c r="MXI76" s="168"/>
      <c r="MXJ76" s="168"/>
      <c r="MXK76" s="169"/>
      <c r="MXL76" s="169"/>
      <c r="MXM76" s="169"/>
      <c r="MXN76" s="170"/>
      <c r="MXP76" s="164"/>
      <c r="MXQ76" s="168"/>
      <c r="MXR76" s="168"/>
      <c r="MXS76" s="169"/>
      <c r="MXT76" s="169"/>
      <c r="MXU76" s="169"/>
      <c r="MXV76" s="170"/>
      <c r="MXX76" s="164"/>
      <c r="MXY76" s="168"/>
      <c r="MXZ76" s="168"/>
      <c r="MYA76" s="169"/>
      <c r="MYB76" s="169"/>
      <c r="MYC76" s="169"/>
      <c r="MYD76" s="170"/>
      <c r="MYF76" s="164"/>
      <c r="MYG76" s="168"/>
      <c r="MYH76" s="168"/>
      <c r="MYI76" s="169"/>
      <c r="MYJ76" s="169"/>
      <c r="MYK76" s="169"/>
      <c r="MYL76" s="170"/>
      <c r="MYN76" s="164"/>
      <c r="MYO76" s="168"/>
      <c r="MYP76" s="168"/>
      <c r="MYQ76" s="169"/>
      <c r="MYR76" s="169"/>
      <c r="MYS76" s="169"/>
      <c r="MYT76" s="170"/>
      <c r="MYV76" s="164"/>
      <c r="MYW76" s="168"/>
      <c r="MYX76" s="168"/>
      <c r="MYY76" s="169"/>
      <c r="MYZ76" s="169"/>
      <c r="MZA76" s="169"/>
      <c r="MZB76" s="170"/>
      <c r="MZD76" s="164"/>
      <c r="MZE76" s="168"/>
      <c r="MZF76" s="168"/>
      <c r="MZG76" s="169"/>
      <c r="MZH76" s="169"/>
      <c r="MZI76" s="169"/>
      <c r="MZJ76" s="170"/>
      <c r="MZL76" s="164"/>
      <c r="MZM76" s="168"/>
      <c r="MZN76" s="168"/>
      <c r="MZO76" s="169"/>
      <c r="MZP76" s="169"/>
      <c r="MZQ76" s="169"/>
      <c r="MZR76" s="170"/>
      <c r="MZT76" s="164"/>
      <c r="MZU76" s="168"/>
      <c r="MZV76" s="168"/>
      <c r="MZW76" s="169"/>
      <c r="MZX76" s="169"/>
      <c r="MZY76" s="169"/>
      <c r="MZZ76" s="170"/>
      <c r="NAB76" s="164"/>
      <c r="NAC76" s="168"/>
      <c r="NAD76" s="168"/>
      <c r="NAE76" s="169"/>
      <c r="NAF76" s="169"/>
      <c r="NAG76" s="169"/>
      <c r="NAH76" s="170"/>
      <c r="NAJ76" s="164"/>
      <c r="NAK76" s="168"/>
      <c r="NAL76" s="168"/>
      <c r="NAM76" s="169"/>
      <c r="NAN76" s="169"/>
      <c r="NAO76" s="169"/>
      <c r="NAP76" s="170"/>
      <c r="NAR76" s="164"/>
      <c r="NAS76" s="168"/>
      <c r="NAT76" s="168"/>
      <c r="NAU76" s="169"/>
      <c r="NAV76" s="169"/>
      <c r="NAW76" s="169"/>
      <c r="NAX76" s="170"/>
      <c r="NAZ76" s="164"/>
      <c r="NBA76" s="168"/>
      <c r="NBB76" s="168"/>
      <c r="NBC76" s="169"/>
      <c r="NBD76" s="169"/>
      <c r="NBE76" s="169"/>
      <c r="NBF76" s="170"/>
      <c r="NBH76" s="164"/>
      <c r="NBI76" s="168"/>
      <c r="NBJ76" s="168"/>
      <c r="NBK76" s="169"/>
      <c r="NBL76" s="169"/>
      <c r="NBM76" s="169"/>
      <c r="NBN76" s="170"/>
      <c r="NBP76" s="164"/>
      <c r="NBQ76" s="168"/>
      <c r="NBR76" s="168"/>
      <c r="NBS76" s="169"/>
      <c r="NBT76" s="169"/>
      <c r="NBU76" s="169"/>
      <c r="NBV76" s="170"/>
      <c r="NBX76" s="164"/>
      <c r="NBY76" s="168"/>
      <c r="NBZ76" s="168"/>
      <c r="NCA76" s="169"/>
      <c r="NCB76" s="169"/>
      <c r="NCC76" s="169"/>
      <c r="NCD76" s="170"/>
      <c r="NCF76" s="164"/>
      <c r="NCG76" s="168"/>
      <c r="NCH76" s="168"/>
      <c r="NCI76" s="169"/>
      <c r="NCJ76" s="169"/>
      <c r="NCK76" s="169"/>
      <c r="NCL76" s="170"/>
      <c r="NCN76" s="164"/>
      <c r="NCO76" s="168"/>
      <c r="NCP76" s="168"/>
      <c r="NCQ76" s="169"/>
      <c r="NCR76" s="169"/>
      <c r="NCS76" s="169"/>
      <c r="NCT76" s="170"/>
      <c r="NCV76" s="164"/>
      <c r="NCW76" s="168"/>
      <c r="NCX76" s="168"/>
      <c r="NCY76" s="169"/>
      <c r="NCZ76" s="169"/>
      <c r="NDA76" s="169"/>
      <c r="NDB76" s="170"/>
      <c r="NDD76" s="164"/>
      <c r="NDE76" s="168"/>
      <c r="NDF76" s="168"/>
      <c r="NDG76" s="169"/>
      <c r="NDH76" s="169"/>
      <c r="NDI76" s="169"/>
      <c r="NDJ76" s="170"/>
      <c r="NDL76" s="164"/>
      <c r="NDM76" s="168"/>
      <c r="NDN76" s="168"/>
      <c r="NDO76" s="169"/>
      <c r="NDP76" s="169"/>
      <c r="NDQ76" s="169"/>
      <c r="NDR76" s="170"/>
      <c r="NDT76" s="164"/>
      <c r="NDU76" s="168"/>
      <c r="NDV76" s="168"/>
      <c r="NDW76" s="169"/>
      <c r="NDX76" s="169"/>
      <c r="NDY76" s="169"/>
      <c r="NDZ76" s="170"/>
      <c r="NEB76" s="164"/>
      <c r="NEC76" s="168"/>
      <c r="NED76" s="168"/>
      <c r="NEE76" s="169"/>
      <c r="NEF76" s="169"/>
      <c r="NEG76" s="169"/>
      <c r="NEH76" s="170"/>
      <c r="NEJ76" s="164"/>
      <c r="NEK76" s="168"/>
      <c r="NEL76" s="168"/>
      <c r="NEM76" s="169"/>
      <c r="NEN76" s="169"/>
      <c r="NEO76" s="169"/>
      <c r="NEP76" s="170"/>
      <c r="NER76" s="164"/>
      <c r="NES76" s="168"/>
      <c r="NET76" s="168"/>
      <c r="NEU76" s="169"/>
      <c r="NEV76" s="169"/>
      <c r="NEW76" s="169"/>
      <c r="NEX76" s="170"/>
      <c r="NEZ76" s="164"/>
      <c r="NFA76" s="168"/>
      <c r="NFB76" s="168"/>
      <c r="NFC76" s="169"/>
      <c r="NFD76" s="169"/>
      <c r="NFE76" s="169"/>
      <c r="NFF76" s="170"/>
      <c r="NFH76" s="164"/>
      <c r="NFI76" s="168"/>
      <c r="NFJ76" s="168"/>
      <c r="NFK76" s="169"/>
      <c r="NFL76" s="169"/>
      <c r="NFM76" s="169"/>
      <c r="NFN76" s="170"/>
      <c r="NFP76" s="164"/>
      <c r="NFQ76" s="168"/>
      <c r="NFR76" s="168"/>
      <c r="NFS76" s="169"/>
      <c r="NFT76" s="169"/>
      <c r="NFU76" s="169"/>
      <c r="NFV76" s="170"/>
      <c r="NFX76" s="164"/>
      <c r="NFY76" s="168"/>
      <c r="NFZ76" s="168"/>
      <c r="NGA76" s="169"/>
      <c r="NGB76" s="169"/>
      <c r="NGC76" s="169"/>
      <c r="NGD76" s="170"/>
      <c r="NGF76" s="164"/>
      <c r="NGG76" s="168"/>
      <c r="NGH76" s="168"/>
      <c r="NGI76" s="169"/>
      <c r="NGJ76" s="169"/>
      <c r="NGK76" s="169"/>
      <c r="NGL76" s="170"/>
      <c r="NGN76" s="164"/>
      <c r="NGO76" s="168"/>
      <c r="NGP76" s="168"/>
      <c r="NGQ76" s="169"/>
      <c r="NGR76" s="169"/>
      <c r="NGS76" s="169"/>
      <c r="NGT76" s="170"/>
      <c r="NGV76" s="164"/>
      <c r="NGW76" s="168"/>
      <c r="NGX76" s="168"/>
      <c r="NGY76" s="169"/>
      <c r="NGZ76" s="169"/>
      <c r="NHA76" s="169"/>
      <c r="NHB76" s="170"/>
      <c r="NHD76" s="164"/>
      <c r="NHE76" s="168"/>
      <c r="NHF76" s="168"/>
      <c r="NHG76" s="169"/>
      <c r="NHH76" s="169"/>
      <c r="NHI76" s="169"/>
      <c r="NHJ76" s="170"/>
      <c r="NHL76" s="164"/>
      <c r="NHM76" s="168"/>
      <c r="NHN76" s="168"/>
      <c r="NHO76" s="169"/>
      <c r="NHP76" s="169"/>
      <c r="NHQ76" s="169"/>
      <c r="NHR76" s="170"/>
      <c r="NHT76" s="164"/>
      <c r="NHU76" s="168"/>
      <c r="NHV76" s="168"/>
      <c r="NHW76" s="169"/>
      <c r="NHX76" s="169"/>
      <c r="NHY76" s="169"/>
      <c r="NHZ76" s="170"/>
      <c r="NIB76" s="164"/>
      <c r="NIC76" s="168"/>
      <c r="NID76" s="168"/>
      <c r="NIE76" s="169"/>
      <c r="NIF76" s="169"/>
      <c r="NIG76" s="169"/>
      <c r="NIH76" s="170"/>
      <c r="NIJ76" s="164"/>
      <c r="NIK76" s="168"/>
      <c r="NIL76" s="168"/>
      <c r="NIM76" s="169"/>
      <c r="NIN76" s="169"/>
      <c r="NIO76" s="169"/>
      <c r="NIP76" s="170"/>
      <c r="NIR76" s="164"/>
      <c r="NIS76" s="168"/>
      <c r="NIT76" s="168"/>
      <c r="NIU76" s="169"/>
      <c r="NIV76" s="169"/>
      <c r="NIW76" s="169"/>
      <c r="NIX76" s="170"/>
      <c r="NIZ76" s="164"/>
      <c r="NJA76" s="168"/>
      <c r="NJB76" s="168"/>
      <c r="NJC76" s="169"/>
      <c r="NJD76" s="169"/>
      <c r="NJE76" s="169"/>
      <c r="NJF76" s="170"/>
      <c r="NJH76" s="164"/>
      <c r="NJI76" s="168"/>
      <c r="NJJ76" s="168"/>
      <c r="NJK76" s="169"/>
      <c r="NJL76" s="169"/>
      <c r="NJM76" s="169"/>
      <c r="NJN76" s="170"/>
      <c r="NJP76" s="164"/>
      <c r="NJQ76" s="168"/>
      <c r="NJR76" s="168"/>
      <c r="NJS76" s="169"/>
      <c r="NJT76" s="169"/>
      <c r="NJU76" s="169"/>
      <c r="NJV76" s="170"/>
      <c r="NJX76" s="164"/>
      <c r="NJY76" s="168"/>
      <c r="NJZ76" s="168"/>
      <c r="NKA76" s="169"/>
      <c r="NKB76" s="169"/>
      <c r="NKC76" s="169"/>
      <c r="NKD76" s="170"/>
      <c r="NKF76" s="164"/>
      <c r="NKG76" s="168"/>
      <c r="NKH76" s="168"/>
      <c r="NKI76" s="169"/>
      <c r="NKJ76" s="169"/>
      <c r="NKK76" s="169"/>
      <c r="NKL76" s="170"/>
      <c r="NKN76" s="164"/>
      <c r="NKO76" s="168"/>
      <c r="NKP76" s="168"/>
      <c r="NKQ76" s="169"/>
      <c r="NKR76" s="169"/>
      <c r="NKS76" s="169"/>
      <c r="NKT76" s="170"/>
      <c r="NKV76" s="164"/>
      <c r="NKW76" s="168"/>
      <c r="NKX76" s="168"/>
      <c r="NKY76" s="169"/>
      <c r="NKZ76" s="169"/>
      <c r="NLA76" s="169"/>
      <c r="NLB76" s="170"/>
      <c r="NLD76" s="164"/>
      <c r="NLE76" s="168"/>
      <c r="NLF76" s="168"/>
      <c r="NLG76" s="169"/>
      <c r="NLH76" s="169"/>
      <c r="NLI76" s="169"/>
      <c r="NLJ76" s="170"/>
      <c r="NLL76" s="164"/>
      <c r="NLM76" s="168"/>
      <c r="NLN76" s="168"/>
      <c r="NLO76" s="169"/>
      <c r="NLP76" s="169"/>
      <c r="NLQ76" s="169"/>
      <c r="NLR76" s="170"/>
      <c r="NLT76" s="164"/>
      <c r="NLU76" s="168"/>
      <c r="NLV76" s="168"/>
      <c r="NLW76" s="169"/>
      <c r="NLX76" s="169"/>
      <c r="NLY76" s="169"/>
      <c r="NLZ76" s="170"/>
      <c r="NMB76" s="164"/>
      <c r="NMC76" s="168"/>
      <c r="NMD76" s="168"/>
      <c r="NME76" s="169"/>
      <c r="NMF76" s="169"/>
      <c r="NMG76" s="169"/>
      <c r="NMH76" s="170"/>
      <c r="NMJ76" s="164"/>
      <c r="NMK76" s="168"/>
      <c r="NML76" s="168"/>
      <c r="NMM76" s="169"/>
      <c r="NMN76" s="169"/>
      <c r="NMO76" s="169"/>
      <c r="NMP76" s="170"/>
      <c r="NMR76" s="164"/>
      <c r="NMS76" s="168"/>
      <c r="NMT76" s="168"/>
      <c r="NMU76" s="169"/>
      <c r="NMV76" s="169"/>
      <c r="NMW76" s="169"/>
      <c r="NMX76" s="170"/>
      <c r="NMZ76" s="164"/>
      <c r="NNA76" s="168"/>
      <c r="NNB76" s="168"/>
      <c r="NNC76" s="169"/>
      <c r="NND76" s="169"/>
      <c r="NNE76" s="169"/>
      <c r="NNF76" s="170"/>
      <c r="NNH76" s="164"/>
      <c r="NNI76" s="168"/>
      <c r="NNJ76" s="168"/>
      <c r="NNK76" s="169"/>
      <c r="NNL76" s="169"/>
      <c r="NNM76" s="169"/>
      <c r="NNN76" s="170"/>
      <c r="NNP76" s="164"/>
      <c r="NNQ76" s="168"/>
      <c r="NNR76" s="168"/>
      <c r="NNS76" s="169"/>
      <c r="NNT76" s="169"/>
      <c r="NNU76" s="169"/>
      <c r="NNV76" s="170"/>
      <c r="NNX76" s="164"/>
      <c r="NNY76" s="168"/>
      <c r="NNZ76" s="168"/>
      <c r="NOA76" s="169"/>
      <c r="NOB76" s="169"/>
      <c r="NOC76" s="169"/>
      <c r="NOD76" s="170"/>
      <c r="NOF76" s="164"/>
      <c r="NOG76" s="168"/>
      <c r="NOH76" s="168"/>
      <c r="NOI76" s="169"/>
      <c r="NOJ76" s="169"/>
      <c r="NOK76" s="169"/>
      <c r="NOL76" s="170"/>
      <c r="NON76" s="164"/>
      <c r="NOO76" s="168"/>
      <c r="NOP76" s="168"/>
      <c r="NOQ76" s="169"/>
      <c r="NOR76" s="169"/>
      <c r="NOS76" s="169"/>
      <c r="NOT76" s="170"/>
      <c r="NOV76" s="164"/>
      <c r="NOW76" s="168"/>
      <c r="NOX76" s="168"/>
      <c r="NOY76" s="169"/>
      <c r="NOZ76" s="169"/>
      <c r="NPA76" s="169"/>
      <c r="NPB76" s="170"/>
      <c r="NPD76" s="164"/>
      <c r="NPE76" s="168"/>
      <c r="NPF76" s="168"/>
      <c r="NPG76" s="169"/>
      <c r="NPH76" s="169"/>
      <c r="NPI76" s="169"/>
      <c r="NPJ76" s="170"/>
      <c r="NPL76" s="164"/>
      <c r="NPM76" s="168"/>
      <c r="NPN76" s="168"/>
      <c r="NPO76" s="169"/>
      <c r="NPP76" s="169"/>
      <c r="NPQ76" s="169"/>
      <c r="NPR76" s="170"/>
      <c r="NPT76" s="164"/>
      <c r="NPU76" s="168"/>
      <c r="NPV76" s="168"/>
      <c r="NPW76" s="169"/>
      <c r="NPX76" s="169"/>
      <c r="NPY76" s="169"/>
      <c r="NPZ76" s="170"/>
      <c r="NQB76" s="164"/>
      <c r="NQC76" s="168"/>
      <c r="NQD76" s="168"/>
      <c r="NQE76" s="169"/>
      <c r="NQF76" s="169"/>
      <c r="NQG76" s="169"/>
      <c r="NQH76" s="170"/>
      <c r="NQJ76" s="164"/>
      <c r="NQK76" s="168"/>
      <c r="NQL76" s="168"/>
      <c r="NQM76" s="169"/>
      <c r="NQN76" s="169"/>
      <c r="NQO76" s="169"/>
      <c r="NQP76" s="170"/>
      <c r="NQR76" s="164"/>
      <c r="NQS76" s="168"/>
      <c r="NQT76" s="168"/>
      <c r="NQU76" s="169"/>
      <c r="NQV76" s="169"/>
      <c r="NQW76" s="169"/>
      <c r="NQX76" s="170"/>
      <c r="NQZ76" s="164"/>
      <c r="NRA76" s="168"/>
      <c r="NRB76" s="168"/>
      <c r="NRC76" s="169"/>
      <c r="NRD76" s="169"/>
      <c r="NRE76" s="169"/>
      <c r="NRF76" s="170"/>
      <c r="NRH76" s="164"/>
      <c r="NRI76" s="168"/>
      <c r="NRJ76" s="168"/>
      <c r="NRK76" s="169"/>
      <c r="NRL76" s="169"/>
      <c r="NRM76" s="169"/>
      <c r="NRN76" s="170"/>
      <c r="NRP76" s="164"/>
      <c r="NRQ76" s="168"/>
      <c r="NRR76" s="168"/>
      <c r="NRS76" s="169"/>
      <c r="NRT76" s="169"/>
      <c r="NRU76" s="169"/>
      <c r="NRV76" s="170"/>
      <c r="NRX76" s="164"/>
      <c r="NRY76" s="168"/>
      <c r="NRZ76" s="168"/>
      <c r="NSA76" s="169"/>
      <c r="NSB76" s="169"/>
      <c r="NSC76" s="169"/>
      <c r="NSD76" s="170"/>
      <c r="NSF76" s="164"/>
      <c r="NSG76" s="168"/>
      <c r="NSH76" s="168"/>
      <c r="NSI76" s="169"/>
      <c r="NSJ76" s="169"/>
      <c r="NSK76" s="169"/>
      <c r="NSL76" s="170"/>
      <c r="NSN76" s="164"/>
      <c r="NSO76" s="168"/>
      <c r="NSP76" s="168"/>
      <c r="NSQ76" s="169"/>
      <c r="NSR76" s="169"/>
      <c r="NSS76" s="169"/>
      <c r="NST76" s="170"/>
      <c r="NSV76" s="164"/>
      <c r="NSW76" s="168"/>
      <c r="NSX76" s="168"/>
      <c r="NSY76" s="169"/>
      <c r="NSZ76" s="169"/>
      <c r="NTA76" s="169"/>
      <c r="NTB76" s="170"/>
      <c r="NTD76" s="164"/>
      <c r="NTE76" s="168"/>
      <c r="NTF76" s="168"/>
      <c r="NTG76" s="169"/>
      <c r="NTH76" s="169"/>
      <c r="NTI76" s="169"/>
      <c r="NTJ76" s="170"/>
      <c r="NTL76" s="164"/>
      <c r="NTM76" s="168"/>
      <c r="NTN76" s="168"/>
      <c r="NTO76" s="169"/>
      <c r="NTP76" s="169"/>
      <c r="NTQ76" s="169"/>
      <c r="NTR76" s="170"/>
      <c r="NTT76" s="164"/>
      <c r="NTU76" s="168"/>
      <c r="NTV76" s="168"/>
      <c r="NTW76" s="169"/>
      <c r="NTX76" s="169"/>
      <c r="NTY76" s="169"/>
      <c r="NTZ76" s="170"/>
      <c r="NUB76" s="164"/>
      <c r="NUC76" s="168"/>
      <c r="NUD76" s="168"/>
      <c r="NUE76" s="169"/>
      <c r="NUF76" s="169"/>
      <c r="NUG76" s="169"/>
      <c r="NUH76" s="170"/>
      <c r="NUJ76" s="164"/>
      <c r="NUK76" s="168"/>
      <c r="NUL76" s="168"/>
      <c r="NUM76" s="169"/>
      <c r="NUN76" s="169"/>
      <c r="NUO76" s="169"/>
      <c r="NUP76" s="170"/>
      <c r="NUR76" s="164"/>
      <c r="NUS76" s="168"/>
      <c r="NUT76" s="168"/>
      <c r="NUU76" s="169"/>
      <c r="NUV76" s="169"/>
      <c r="NUW76" s="169"/>
      <c r="NUX76" s="170"/>
      <c r="NUZ76" s="164"/>
      <c r="NVA76" s="168"/>
      <c r="NVB76" s="168"/>
      <c r="NVC76" s="169"/>
      <c r="NVD76" s="169"/>
      <c r="NVE76" s="169"/>
      <c r="NVF76" s="170"/>
      <c r="NVH76" s="164"/>
      <c r="NVI76" s="168"/>
      <c r="NVJ76" s="168"/>
      <c r="NVK76" s="169"/>
      <c r="NVL76" s="169"/>
      <c r="NVM76" s="169"/>
      <c r="NVN76" s="170"/>
      <c r="NVP76" s="164"/>
      <c r="NVQ76" s="168"/>
      <c r="NVR76" s="168"/>
      <c r="NVS76" s="169"/>
      <c r="NVT76" s="169"/>
      <c r="NVU76" s="169"/>
      <c r="NVV76" s="170"/>
      <c r="NVX76" s="164"/>
      <c r="NVY76" s="168"/>
      <c r="NVZ76" s="168"/>
      <c r="NWA76" s="169"/>
      <c r="NWB76" s="169"/>
      <c r="NWC76" s="169"/>
      <c r="NWD76" s="170"/>
      <c r="NWF76" s="164"/>
      <c r="NWG76" s="168"/>
      <c r="NWH76" s="168"/>
      <c r="NWI76" s="169"/>
      <c r="NWJ76" s="169"/>
      <c r="NWK76" s="169"/>
      <c r="NWL76" s="170"/>
      <c r="NWN76" s="164"/>
      <c r="NWO76" s="168"/>
      <c r="NWP76" s="168"/>
      <c r="NWQ76" s="169"/>
      <c r="NWR76" s="169"/>
      <c r="NWS76" s="169"/>
      <c r="NWT76" s="170"/>
      <c r="NWV76" s="164"/>
      <c r="NWW76" s="168"/>
      <c r="NWX76" s="168"/>
      <c r="NWY76" s="169"/>
      <c r="NWZ76" s="169"/>
      <c r="NXA76" s="169"/>
      <c r="NXB76" s="170"/>
      <c r="NXD76" s="164"/>
      <c r="NXE76" s="168"/>
      <c r="NXF76" s="168"/>
      <c r="NXG76" s="169"/>
      <c r="NXH76" s="169"/>
      <c r="NXI76" s="169"/>
      <c r="NXJ76" s="170"/>
      <c r="NXL76" s="164"/>
      <c r="NXM76" s="168"/>
      <c r="NXN76" s="168"/>
      <c r="NXO76" s="169"/>
      <c r="NXP76" s="169"/>
      <c r="NXQ76" s="169"/>
      <c r="NXR76" s="170"/>
      <c r="NXT76" s="164"/>
      <c r="NXU76" s="168"/>
      <c r="NXV76" s="168"/>
      <c r="NXW76" s="169"/>
      <c r="NXX76" s="169"/>
      <c r="NXY76" s="169"/>
      <c r="NXZ76" s="170"/>
      <c r="NYB76" s="164"/>
      <c r="NYC76" s="168"/>
      <c r="NYD76" s="168"/>
      <c r="NYE76" s="169"/>
      <c r="NYF76" s="169"/>
      <c r="NYG76" s="169"/>
      <c r="NYH76" s="170"/>
      <c r="NYJ76" s="164"/>
      <c r="NYK76" s="168"/>
      <c r="NYL76" s="168"/>
      <c r="NYM76" s="169"/>
      <c r="NYN76" s="169"/>
      <c r="NYO76" s="169"/>
      <c r="NYP76" s="170"/>
      <c r="NYR76" s="164"/>
      <c r="NYS76" s="168"/>
      <c r="NYT76" s="168"/>
      <c r="NYU76" s="169"/>
      <c r="NYV76" s="169"/>
      <c r="NYW76" s="169"/>
      <c r="NYX76" s="170"/>
      <c r="NYZ76" s="164"/>
      <c r="NZA76" s="168"/>
      <c r="NZB76" s="168"/>
      <c r="NZC76" s="169"/>
      <c r="NZD76" s="169"/>
      <c r="NZE76" s="169"/>
      <c r="NZF76" s="170"/>
      <c r="NZH76" s="164"/>
      <c r="NZI76" s="168"/>
      <c r="NZJ76" s="168"/>
      <c r="NZK76" s="169"/>
      <c r="NZL76" s="169"/>
      <c r="NZM76" s="169"/>
      <c r="NZN76" s="170"/>
      <c r="NZP76" s="164"/>
      <c r="NZQ76" s="168"/>
      <c r="NZR76" s="168"/>
      <c r="NZS76" s="169"/>
      <c r="NZT76" s="169"/>
      <c r="NZU76" s="169"/>
      <c r="NZV76" s="170"/>
      <c r="NZX76" s="164"/>
      <c r="NZY76" s="168"/>
      <c r="NZZ76" s="168"/>
      <c r="OAA76" s="169"/>
      <c r="OAB76" s="169"/>
      <c r="OAC76" s="169"/>
      <c r="OAD76" s="170"/>
      <c r="OAF76" s="164"/>
      <c r="OAG76" s="168"/>
      <c r="OAH76" s="168"/>
      <c r="OAI76" s="169"/>
      <c r="OAJ76" s="169"/>
      <c r="OAK76" s="169"/>
      <c r="OAL76" s="170"/>
      <c r="OAN76" s="164"/>
      <c r="OAO76" s="168"/>
      <c r="OAP76" s="168"/>
      <c r="OAQ76" s="169"/>
      <c r="OAR76" s="169"/>
      <c r="OAS76" s="169"/>
      <c r="OAT76" s="170"/>
      <c r="OAV76" s="164"/>
      <c r="OAW76" s="168"/>
      <c r="OAX76" s="168"/>
      <c r="OAY76" s="169"/>
      <c r="OAZ76" s="169"/>
      <c r="OBA76" s="169"/>
      <c r="OBB76" s="170"/>
      <c r="OBD76" s="164"/>
      <c r="OBE76" s="168"/>
      <c r="OBF76" s="168"/>
      <c r="OBG76" s="169"/>
      <c r="OBH76" s="169"/>
      <c r="OBI76" s="169"/>
      <c r="OBJ76" s="170"/>
      <c r="OBL76" s="164"/>
      <c r="OBM76" s="168"/>
      <c r="OBN76" s="168"/>
      <c r="OBO76" s="169"/>
      <c r="OBP76" s="169"/>
      <c r="OBQ76" s="169"/>
      <c r="OBR76" s="170"/>
      <c r="OBT76" s="164"/>
      <c r="OBU76" s="168"/>
      <c r="OBV76" s="168"/>
      <c r="OBW76" s="169"/>
      <c r="OBX76" s="169"/>
      <c r="OBY76" s="169"/>
      <c r="OBZ76" s="170"/>
      <c r="OCB76" s="164"/>
      <c r="OCC76" s="168"/>
      <c r="OCD76" s="168"/>
      <c r="OCE76" s="169"/>
      <c r="OCF76" s="169"/>
      <c r="OCG76" s="169"/>
      <c r="OCH76" s="170"/>
      <c r="OCJ76" s="164"/>
      <c r="OCK76" s="168"/>
      <c r="OCL76" s="168"/>
      <c r="OCM76" s="169"/>
      <c r="OCN76" s="169"/>
      <c r="OCO76" s="169"/>
      <c r="OCP76" s="170"/>
      <c r="OCR76" s="164"/>
      <c r="OCS76" s="168"/>
      <c r="OCT76" s="168"/>
      <c r="OCU76" s="169"/>
      <c r="OCV76" s="169"/>
      <c r="OCW76" s="169"/>
      <c r="OCX76" s="170"/>
      <c r="OCZ76" s="164"/>
      <c r="ODA76" s="168"/>
      <c r="ODB76" s="168"/>
      <c r="ODC76" s="169"/>
      <c r="ODD76" s="169"/>
      <c r="ODE76" s="169"/>
      <c r="ODF76" s="170"/>
      <c r="ODH76" s="164"/>
      <c r="ODI76" s="168"/>
      <c r="ODJ76" s="168"/>
      <c r="ODK76" s="169"/>
      <c r="ODL76" s="169"/>
      <c r="ODM76" s="169"/>
      <c r="ODN76" s="170"/>
      <c r="ODP76" s="164"/>
      <c r="ODQ76" s="168"/>
      <c r="ODR76" s="168"/>
      <c r="ODS76" s="169"/>
      <c r="ODT76" s="169"/>
      <c r="ODU76" s="169"/>
      <c r="ODV76" s="170"/>
      <c r="ODX76" s="164"/>
      <c r="ODY76" s="168"/>
      <c r="ODZ76" s="168"/>
      <c r="OEA76" s="169"/>
      <c r="OEB76" s="169"/>
      <c r="OEC76" s="169"/>
      <c r="OED76" s="170"/>
      <c r="OEF76" s="164"/>
      <c r="OEG76" s="168"/>
      <c r="OEH76" s="168"/>
      <c r="OEI76" s="169"/>
      <c r="OEJ76" s="169"/>
      <c r="OEK76" s="169"/>
      <c r="OEL76" s="170"/>
      <c r="OEN76" s="164"/>
      <c r="OEO76" s="168"/>
      <c r="OEP76" s="168"/>
      <c r="OEQ76" s="169"/>
      <c r="OER76" s="169"/>
      <c r="OES76" s="169"/>
      <c r="OET76" s="170"/>
      <c r="OEV76" s="164"/>
      <c r="OEW76" s="168"/>
      <c r="OEX76" s="168"/>
      <c r="OEY76" s="169"/>
      <c r="OEZ76" s="169"/>
      <c r="OFA76" s="169"/>
      <c r="OFB76" s="170"/>
      <c r="OFD76" s="164"/>
      <c r="OFE76" s="168"/>
      <c r="OFF76" s="168"/>
      <c r="OFG76" s="169"/>
      <c r="OFH76" s="169"/>
      <c r="OFI76" s="169"/>
      <c r="OFJ76" s="170"/>
      <c r="OFL76" s="164"/>
      <c r="OFM76" s="168"/>
      <c r="OFN76" s="168"/>
      <c r="OFO76" s="169"/>
      <c r="OFP76" s="169"/>
      <c r="OFQ76" s="169"/>
      <c r="OFR76" s="170"/>
      <c r="OFT76" s="164"/>
      <c r="OFU76" s="168"/>
      <c r="OFV76" s="168"/>
      <c r="OFW76" s="169"/>
      <c r="OFX76" s="169"/>
      <c r="OFY76" s="169"/>
      <c r="OFZ76" s="170"/>
      <c r="OGB76" s="164"/>
      <c r="OGC76" s="168"/>
      <c r="OGD76" s="168"/>
      <c r="OGE76" s="169"/>
      <c r="OGF76" s="169"/>
      <c r="OGG76" s="169"/>
      <c r="OGH76" s="170"/>
      <c r="OGJ76" s="164"/>
      <c r="OGK76" s="168"/>
      <c r="OGL76" s="168"/>
      <c r="OGM76" s="169"/>
      <c r="OGN76" s="169"/>
      <c r="OGO76" s="169"/>
      <c r="OGP76" s="170"/>
      <c r="OGR76" s="164"/>
      <c r="OGS76" s="168"/>
      <c r="OGT76" s="168"/>
      <c r="OGU76" s="169"/>
      <c r="OGV76" s="169"/>
      <c r="OGW76" s="169"/>
      <c r="OGX76" s="170"/>
      <c r="OGZ76" s="164"/>
      <c r="OHA76" s="168"/>
      <c r="OHB76" s="168"/>
      <c r="OHC76" s="169"/>
      <c r="OHD76" s="169"/>
      <c r="OHE76" s="169"/>
      <c r="OHF76" s="170"/>
      <c r="OHH76" s="164"/>
      <c r="OHI76" s="168"/>
      <c r="OHJ76" s="168"/>
      <c r="OHK76" s="169"/>
      <c r="OHL76" s="169"/>
      <c r="OHM76" s="169"/>
      <c r="OHN76" s="170"/>
      <c r="OHP76" s="164"/>
      <c r="OHQ76" s="168"/>
      <c r="OHR76" s="168"/>
      <c r="OHS76" s="169"/>
      <c r="OHT76" s="169"/>
      <c r="OHU76" s="169"/>
      <c r="OHV76" s="170"/>
      <c r="OHX76" s="164"/>
      <c r="OHY76" s="168"/>
      <c r="OHZ76" s="168"/>
      <c r="OIA76" s="169"/>
      <c r="OIB76" s="169"/>
      <c r="OIC76" s="169"/>
      <c r="OID76" s="170"/>
      <c r="OIF76" s="164"/>
      <c r="OIG76" s="168"/>
      <c r="OIH76" s="168"/>
      <c r="OII76" s="169"/>
      <c r="OIJ76" s="169"/>
      <c r="OIK76" s="169"/>
      <c r="OIL76" s="170"/>
      <c r="OIN76" s="164"/>
      <c r="OIO76" s="168"/>
      <c r="OIP76" s="168"/>
      <c r="OIQ76" s="169"/>
      <c r="OIR76" s="169"/>
      <c r="OIS76" s="169"/>
      <c r="OIT76" s="170"/>
      <c r="OIV76" s="164"/>
      <c r="OIW76" s="168"/>
      <c r="OIX76" s="168"/>
      <c r="OIY76" s="169"/>
      <c r="OIZ76" s="169"/>
      <c r="OJA76" s="169"/>
      <c r="OJB76" s="170"/>
      <c r="OJD76" s="164"/>
      <c r="OJE76" s="168"/>
      <c r="OJF76" s="168"/>
      <c r="OJG76" s="169"/>
      <c r="OJH76" s="169"/>
      <c r="OJI76" s="169"/>
      <c r="OJJ76" s="170"/>
      <c r="OJL76" s="164"/>
      <c r="OJM76" s="168"/>
      <c r="OJN76" s="168"/>
      <c r="OJO76" s="169"/>
      <c r="OJP76" s="169"/>
      <c r="OJQ76" s="169"/>
      <c r="OJR76" s="170"/>
      <c r="OJT76" s="164"/>
      <c r="OJU76" s="168"/>
      <c r="OJV76" s="168"/>
      <c r="OJW76" s="169"/>
      <c r="OJX76" s="169"/>
      <c r="OJY76" s="169"/>
      <c r="OJZ76" s="170"/>
      <c r="OKB76" s="164"/>
      <c r="OKC76" s="168"/>
      <c r="OKD76" s="168"/>
      <c r="OKE76" s="169"/>
      <c r="OKF76" s="169"/>
      <c r="OKG76" s="169"/>
      <c r="OKH76" s="170"/>
      <c r="OKJ76" s="164"/>
      <c r="OKK76" s="168"/>
      <c r="OKL76" s="168"/>
      <c r="OKM76" s="169"/>
      <c r="OKN76" s="169"/>
      <c r="OKO76" s="169"/>
      <c r="OKP76" s="170"/>
      <c r="OKR76" s="164"/>
      <c r="OKS76" s="168"/>
      <c r="OKT76" s="168"/>
      <c r="OKU76" s="169"/>
      <c r="OKV76" s="169"/>
      <c r="OKW76" s="169"/>
      <c r="OKX76" s="170"/>
      <c r="OKZ76" s="164"/>
      <c r="OLA76" s="168"/>
      <c r="OLB76" s="168"/>
      <c r="OLC76" s="169"/>
      <c r="OLD76" s="169"/>
      <c r="OLE76" s="169"/>
      <c r="OLF76" s="170"/>
      <c r="OLH76" s="164"/>
      <c r="OLI76" s="168"/>
      <c r="OLJ76" s="168"/>
      <c r="OLK76" s="169"/>
      <c r="OLL76" s="169"/>
      <c r="OLM76" s="169"/>
      <c r="OLN76" s="170"/>
      <c r="OLP76" s="164"/>
      <c r="OLQ76" s="168"/>
      <c r="OLR76" s="168"/>
      <c r="OLS76" s="169"/>
      <c r="OLT76" s="169"/>
      <c r="OLU76" s="169"/>
      <c r="OLV76" s="170"/>
      <c r="OLX76" s="164"/>
      <c r="OLY76" s="168"/>
      <c r="OLZ76" s="168"/>
      <c r="OMA76" s="169"/>
      <c r="OMB76" s="169"/>
      <c r="OMC76" s="169"/>
      <c r="OMD76" s="170"/>
      <c r="OMF76" s="164"/>
      <c r="OMG76" s="168"/>
      <c r="OMH76" s="168"/>
      <c r="OMI76" s="169"/>
      <c r="OMJ76" s="169"/>
      <c r="OMK76" s="169"/>
      <c r="OML76" s="170"/>
      <c r="OMN76" s="164"/>
      <c r="OMO76" s="168"/>
      <c r="OMP76" s="168"/>
      <c r="OMQ76" s="169"/>
      <c r="OMR76" s="169"/>
      <c r="OMS76" s="169"/>
      <c r="OMT76" s="170"/>
      <c r="OMV76" s="164"/>
      <c r="OMW76" s="168"/>
      <c r="OMX76" s="168"/>
      <c r="OMY76" s="169"/>
      <c r="OMZ76" s="169"/>
      <c r="ONA76" s="169"/>
      <c r="ONB76" s="170"/>
      <c r="OND76" s="164"/>
      <c r="ONE76" s="168"/>
      <c r="ONF76" s="168"/>
      <c r="ONG76" s="169"/>
      <c r="ONH76" s="169"/>
      <c r="ONI76" s="169"/>
      <c r="ONJ76" s="170"/>
      <c r="ONL76" s="164"/>
      <c r="ONM76" s="168"/>
      <c r="ONN76" s="168"/>
      <c r="ONO76" s="169"/>
      <c r="ONP76" s="169"/>
      <c r="ONQ76" s="169"/>
      <c r="ONR76" s="170"/>
      <c r="ONT76" s="164"/>
      <c r="ONU76" s="168"/>
      <c r="ONV76" s="168"/>
      <c r="ONW76" s="169"/>
      <c r="ONX76" s="169"/>
      <c r="ONY76" s="169"/>
      <c r="ONZ76" s="170"/>
      <c r="OOB76" s="164"/>
      <c r="OOC76" s="168"/>
      <c r="OOD76" s="168"/>
      <c r="OOE76" s="169"/>
      <c r="OOF76" s="169"/>
      <c r="OOG76" s="169"/>
      <c r="OOH76" s="170"/>
      <c r="OOJ76" s="164"/>
      <c r="OOK76" s="168"/>
      <c r="OOL76" s="168"/>
      <c r="OOM76" s="169"/>
      <c r="OON76" s="169"/>
      <c r="OOO76" s="169"/>
      <c r="OOP76" s="170"/>
      <c r="OOR76" s="164"/>
      <c r="OOS76" s="168"/>
      <c r="OOT76" s="168"/>
      <c r="OOU76" s="169"/>
      <c r="OOV76" s="169"/>
      <c r="OOW76" s="169"/>
      <c r="OOX76" s="170"/>
      <c r="OOZ76" s="164"/>
      <c r="OPA76" s="168"/>
      <c r="OPB76" s="168"/>
      <c r="OPC76" s="169"/>
      <c r="OPD76" s="169"/>
      <c r="OPE76" s="169"/>
      <c r="OPF76" s="170"/>
      <c r="OPH76" s="164"/>
      <c r="OPI76" s="168"/>
      <c r="OPJ76" s="168"/>
      <c r="OPK76" s="169"/>
      <c r="OPL76" s="169"/>
      <c r="OPM76" s="169"/>
      <c r="OPN76" s="170"/>
      <c r="OPP76" s="164"/>
      <c r="OPQ76" s="168"/>
      <c r="OPR76" s="168"/>
      <c r="OPS76" s="169"/>
      <c r="OPT76" s="169"/>
      <c r="OPU76" s="169"/>
      <c r="OPV76" s="170"/>
      <c r="OPX76" s="164"/>
      <c r="OPY76" s="168"/>
      <c r="OPZ76" s="168"/>
      <c r="OQA76" s="169"/>
      <c r="OQB76" s="169"/>
      <c r="OQC76" s="169"/>
      <c r="OQD76" s="170"/>
      <c r="OQF76" s="164"/>
      <c r="OQG76" s="168"/>
      <c r="OQH76" s="168"/>
      <c r="OQI76" s="169"/>
      <c r="OQJ76" s="169"/>
      <c r="OQK76" s="169"/>
      <c r="OQL76" s="170"/>
      <c r="OQN76" s="164"/>
      <c r="OQO76" s="168"/>
      <c r="OQP76" s="168"/>
      <c r="OQQ76" s="169"/>
      <c r="OQR76" s="169"/>
      <c r="OQS76" s="169"/>
      <c r="OQT76" s="170"/>
      <c r="OQV76" s="164"/>
      <c r="OQW76" s="168"/>
      <c r="OQX76" s="168"/>
      <c r="OQY76" s="169"/>
      <c r="OQZ76" s="169"/>
      <c r="ORA76" s="169"/>
      <c r="ORB76" s="170"/>
      <c r="ORD76" s="164"/>
      <c r="ORE76" s="168"/>
      <c r="ORF76" s="168"/>
      <c r="ORG76" s="169"/>
      <c r="ORH76" s="169"/>
      <c r="ORI76" s="169"/>
      <c r="ORJ76" s="170"/>
      <c r="ORL76" s="164"/>
      <c r="ORM76" s="168"/>
      <c r="ORN76" s="168"/>
      <c r="ORO76" s="169"/>
      <c r="ORP76" s="169"/>
      <c r="ORQ76" s="169"/>
      <c r="ORR76" s="170"/>
      <c r="ORT76" s="164"/>
      <c r="ORU76" s="168"/>
      <c r="ORV76" s="168"/>
      <c r="ORW76" s="169"/>
      <c r="ORX76" s="169"/>
      <c r="ORY76" s="169"/>
      <c r="ORZ76" s="170"/>
      <c r="OSB76" s="164"/>
      <c r="OSC76" s="168"/>
      <c r="OSD76" s="168"/>
      <c r="OSE76" s="169"/>
      <c r="OSF76" s="169"/>
      <c r="OSG76" s="169"/>
      <c r="OSH76" s="170"/>
      <c r="OSJ76" s="164"/>
      <c r="OSK76" s="168"/>
      <c r="OSL76" s="168"/>
      <c r="OSM76" s="169"/>
      <c r="OSN76" s="169"/>
      <c r="OSO76" s="169"/>
      <c r="OSP76" s="170"/>
      <c r="OSR76" s="164"/>
      <c r="OSS76" s="168"/>
      <c r="OST76" s="168"/>
      <c r="OSU76" s="169"/>
      <c r="OSV76" s="169"/>
      <c r="OSW76" s="169"/>
      <c r="OSX76" s="170"/>
      <c r="OSZ76" s="164"/>
      <c r="OTA76" s="168"/>
      <c r="OTB76" s="168"/>
      <c r="OTC76" s="169"/>
      <c r="OTD76" s="169"/>
      <c r="OTE76" s="169"/>
      <c r="OTF76" s="170"/>
      <c r="OTH76" s="164"/>
      <c r="OTI76" s="168"/>
      <c r="OTJ76" s="168"/>
      <c r="OTK76" s="169"/>
      <c r="OTL76" s="169"/>
      <c r="OTM76" s="169"/>
      <c r="OTN76" s="170"/>
      <c r="OTP76" s="164"/>
      <c r="OTQ76" s="168"/>
      <c r="OTR76" s="168"/>
      <c r="OTS76" s="169"/>
      <c r="OTT76" s="169"/>
      <c r="OTU76" s="169"/>
      <c r="OTV76" s="170"/>
      <c r="OTX76" s="164"/>
      <c r="OTY76" s="168"/>
      <c r="OTZ76" s="168"/>
      <c r="OUA76" s="169"/>
      <c r="OUB76" s="169"/>
      <c r="OUC76" s="169"/>
      <c r="OUD76" s="170"/>
      <c r="OUF76" s="164"/>
      <c r="OUG76" s="168"/>
      <c r="OUH76" s="168"/>
      <c r="OUI76" s="169"/>
      <c r="OUJ76" s="169"/>
      <c r="OUK76" s="169"/>
      <c r="OUL76" s="170"/>
      <c r="OUN76" s="164"/>
      <c r="OUO76" s="168"/>
      <c r="OUP76" s="168"/>
      <c r="OUQ76" s="169"/>
      <c r="OUR76" s="169"/>
      <c r="OUS76" s="169"/>
      <c r="OUT76" s="170"/>
      <c r="OUV76" s="164"/>
      <c r="OUW76" s="168"/>
      <c r="OUX76" s="168"/>
      <c r="OUY76" s="169"/>
      <c r="OUZ76" s="169"/>
      <c r="OVA76" s="169"/>
      <c r="OVB76" s="170"/>
      <c r="OVD76" s="164"/>
      <c r="OVE76" s="168"/>
      <c r="OVF76" s="168"/>
      <c r="OVG76" s="169"/>
      <c r="OVH76" s="169"/>
      <c r="OVI76" s="169"/>
      <c r="OVJ76" s="170"/>
      <c r="OVL76" s="164"/>
      <c r="OVM76" s="168"/>
      <c r="OVN76" s="168"/>
      <c r="OVO76" s="169"/>
      <c r="OVP76" s="169"/>
      <c r="OVQ76" s="169"/>
      <c r="OVR76" s="170"/>
      <c r="OVT76" s="164"/>
      <c r="OVU76" s="168"/>
      <c r="OVV76" s="168"/>
      <c r="OVW76" s="169"/>
      <c r="OVX76" s="169"/>
      <c r="OVY76" s="169"/>
      <c r="OVZ76" s="170"/>
      <c r="OWB76" s="164"/>
      <c r="OWC76" s="168"/>
      <c r="OWD76" s="168"/>
      <c r="OWE76" s="169"/>
      <c r="OWF76" s="169"/>
      <c r="OWG76" s="169"/>
      <c r="OWH76" s="170"/>
      <c r="OWJ76" s="164"/>
      <c r="OWK76" s="168"/>
      <c r="OWL76" s="168"/>
      <c r="OWM76" s="169"/>
      <c r="OWN76" s="169"/>
      <c r="OWO76" s="169"/>
      <c r="OWP76" s="170"/>
      <c r="OWR76" s="164"/>
      <c r="OWS76" s="168"/>
      <c r="OWT76" s="168"/>
      <c r="OWU76" s="169"/>
      <c r="OWV76" s="169"/>
      <c r="OWW76" s="169"/>
      <c r="OWX76" s="170"/>
      <c r="OWZ76" s="164"/>
      <c r="OXA76" s="168"/>
      <c r="OXB76" s="168"/>
      <c r="OXC76" s="169"/>
      <c r="OXD76" s="169"/>
      <c r="OXE76" s="169"/>
      <c r="OXF76" s="170"/>
      <c r="OXH76" s="164"/>
      <c r="OXI76" s="168"/>
      <c r="OXJ76" s="168"/>
      <c r="OXK76" s="169"/>
      <c r="OXL76" s="169"/>
      <c r="OXM76" s="169"/>
      <c r="OXN76" s="170"/>
      <c r="OXP76" s="164"/>
      <c r="OXQ76" s="168"/>
      <c r="OXR76" s="168"/>
      <c r="OXS76" s="169"/>
      <c r="OXT76" s="169"/>
      <c r="OXU76" s="169"/>
      <c r="OXV76" s="170"/>
      <c r="OXX76" s="164"/>
      <c r="OXY76" s="168"/>
      <c r="OXZ76" s="168"/>
      <c r="OYA76" s="169"/>
      <c r="OYB76" s="169"/>
      <c r="OYC76" s="169"/>
      <c r="OYD76" s="170"/>
      <c r="OYF76" s="164"/>
      <c r="OYG76" s="168"/>
      <c r="OYH76" s="168"/>
      <c r="OYI76" s="169"/>
      <c r="OYJ76" s="169"/>
      <c r="OYK76" s="169"/>
      <c r="OYL76" s="170"/>
      <c r="OYN76" s="164"/>
      <c r="OYO76" s="168"/>
      <c r="OYP76" s="168"/>
      <c r="OYQ76" s="169"/>
      <c r="OYR76" s="169"/>
      <c r="OYS76" s="169"/>
      <c r="OYT76" s="170"/>
      <c r="OYV76" s="164"/>
      <c r="OYW76" s="168"/>
      <c r="OYX76" s="168"/>
      <c r="OYY76" s="169"/>
      <c r="OYZ76" s="169"/>
      <c r="OZA76" s="169"/>
      <c r="OZB76" s="170"/>
      <c r="OZD76" s="164"/>
      <c r="OZE76" s="168"/>
      <c r="OZF76" s="168"/>
      <c r="OZG76" s="169"/>
      <c r="OZH76" s="169"/>
      <c r="OZI76" s="169"/>
      <c r="OZJ76" s="170"/>
      <c r="OZL76" s="164"/>
      <c r="OZM76" s="168"/>
      <c r="OZN76" s="168"/>
      <c r="OZO76" s="169"/>
      <c r="OZP76" s="169"/>
      <c r="OZQ76" s="169"/>
      <c r="OZR76" s="170"/>
      <c r="OZT76" s="164"/>
      <c r="OZU76" s="168"/>
      <c r="OZV76" s="168"/>
      <c r="OZW76" s="169"/>
      <c r="OZX76" s="169"/>
      <c r="OZY76" s="169"/>
      <c r="OZZ76" s="170"/>
      <c r="PAB76" s="164"/>
      <c r="PAC76" s="168"/>
      <c r="PAD76" s="168"/>
      <c r="PAE76" s="169"/>
      <c r="PAF76" s="169"/>
      <c r="PAG76" s="169"/>
      <c r="PAH76" s="170"/>
      <c r="PAJ76" s="164"/>
      <c r="PAK76" s="168"/>
      <c r="PAL76" s="168"/>
      <c r="PAM76" s="169"/>
      <c r="PAN76" s="169"/>
      <c r="PAO76" s="169"/>
      <c r="PAP76" s="170"/>
      <c r="PAR76" s="164"/>
      <c r="PAS76" s="168"/>
      <c r="PAT76" s="168"/>
      <c r="PAU76" s="169"/>
      <c r="PAV76" s="169"/>
      <c r="PAW76" s="169"/>
      <c r="PAX76" s="170"/>
      <c r="PAZ76" s="164"/>
      <c r="PBA76" s="168"/>
      <c r="PBB76" s="168"/>
      <c r="PBC76" s="169"/>
      <c r="PBD76" s="169"/>
      <c r="PBE76" s="169"/>
      <c r="PBF76" s="170"/>
      <c r="PBH76" s="164"/>
      <c r="PBI76" s="168"/>
      <c r="PBJ76" s="168"/>
      <c r="PBK76" s="169"/>
      <c r="PBL76" s="169"/>
      <c r="PBM76" s="169"/>
      <c r="PBN76" s="170"/>
      <c r="PBP76" s="164"/>
      <c r="PBQ76" s="168"/>
      <c r="PBR76" s="168"/>
      <c r="PBS76" s="169"/>
      <c r="PBT76" s="169"/>
      <c r="PBU76" s="169"/>
      <c r="PBV76" s="170"/>
      <c r="PBX76" s="164"/>
      <c r="PBY76" s="168"/>
      <c r="PBZ76" s="168"/>
      <c r="PCA76" s="169"/>
      <c r="PCB76" s="169"/>
      <c r="PCC76" s="169"/>
      <c r="PCD76" s="170"/>
      <c r="PCF76" s="164"/>
      <c r="PCG76" s="168"/>
      <c r="PCH76" s="168"/>
      <c r="PCI76" s="169"/>
      <c r="PCJ76" s="169"/>
      <c r="PCK76" s="169"/>
      <c r="PCL76" s="170"/>
      <c r="PCN76" s="164"/>
      <c r="PCO76" s="168"/>
      <c r="PCP76" s="168"/>
      <c r="PCQ76" s="169"/>
      <c r="PCR76" s="169"/>
      <c r="PCS76" s="169"/>
      <c r="PCT76" s="170"/>
      <c r="PCV76" s="164"/>
      <c r="PCW76" s="168"/>
      <c r="PCX76" s="168"/>
      <c r="PCY76" s="169"/>
      <c r="PCZ76" s="169"/>
      <c r="PDA76" s="169"/>
      <c r="PDB76" s="170"/>
      <c r="PDD76" s="164"/>
      <c r="PDE76" s="168"/>
      <c r="PDF76" s="168"/>
      <c r="PDG76" s="169"/>
      <c r="PDH76" s="169"/>
      <c r="PDI76" s="169"/>
      <c r="PDJ76" s="170"/>
      <c r="PDL76" s="164"/>
      <c r="PDM76" s="168"/>
      <c r="PDN76" s="168"/>
      <c r="PDO76" s="169"/>
      <c r="PDP76" s="169"/>
      <c r="PDQ76" s="169"/>
      <c r="PDR76" s="170"/>
      <c r="PDT76" s="164"/>
      <c r="PDU76" s="168"/>
      <c r="PDV76" s="168"/>
      <c r="PDW76" s="169"/>
      <c r="PDX76" s="169"/>
      <c r="PDY76" s="169"/>
      <c r="PDZ76" s="170"/>
      <c r="PEB76" s="164"/>
      <c r="PEC76" s="168"/>
      <c r="PED76" s="168"/>
      <c r="PEE76" s="169"/>
      <c r="PEF76" s="169"/>
      <c r="PEG76" s="169"/>
      <c r="PEH76" s="170"/>
      <c r="PEJ76" s="164"/>
      <c r="PEK76" s="168"/>
      <c r="PEL76" s="168"/>
      <c r="PEM76" s="169"/>
      <c r="PEN76" s="169"/>
      <c r="PEO76" s="169"/>
      <c r="PEP76" s="170"/>
      <c r="PER76" s="164"/>
      <c r="PES76" s="168"/>
      <c r="PET76" s="168"/>
      <c r="PEU76" s="169"/>
      <c r="PEV76" s="169"/>
      <c r="PEW76" s="169"/>
      <c r="PEX76" s="170"/>
      <c r="PEZ76" s="164"/>
      <c r="PFA76" s="168"/>
      <c r="PFB76" s="168"/>
      <c r="PFC76" s="169"/>
      <c r="PFD76" s="169"/>
      <c r="PFE76" s="169"/>
      <c r="PFF76" s="170"/>
      <c r="PFH76" s="164"/>
      <c r="PFI76" s="168"/>
      <c r="PFJ76" s="168"/>
      <c r="PFK76" s="169"/>
      <c r="PFL76" s="169"/>
      <c r="PFM76" s="169"/>
      <c r="PFN76" s="170"/>
      <c r="PFP76" s="164"/>
      <c r="PFQ76" s="168"/>
      <c r="PFR76" s="168"/>
      <c r="PFS76" s="169"/>
      <c r="PFT76" s="169"/>
      <c r="PFU76" s="169"/>
      <c r="PFV76" s="170"/>
      <c r="PFX76" s="164"/>
      <c r="PFY76" s="168"/>
      <c r="PFZ76" s="168"/>
      <c r="PGA76" s="169"/>
      <c r="PGB76" s="169"/>
      <c r="PGC76" s="169"/>
      <c r="PGD76" s="170"/>
      <c r="PGF76" s="164"/>
      <c r="PGG76" s="168"/>
      <c r="PGH76" s="168"/>
      <c r="PGI76" s="169"/>
      <c r="PGJ76" s="169"/>
      <c r="PGK76" s="169"/>
      <c r="PGL76" s="170"/>
      <c r="PGN76" s="164"/>
      <c r="PGO76" s="168"/>
      <c r="PGP76" s="168"/>
      <c r="PGQ76" s="169"/>
      <c r="PGR76" s="169"/>
      <c r="PGS76" s="169"/>
      <c r="PGT76" s="170"/>
      <c r="PGV76" s="164"/>
      <c r="PGW76" s="168"/>
      <c r="PGX76" s="168"/>
      <c r="PGY76" s="169"/>
      <c r="PGZ76" s="169"/>
      <c r="PHA76" s="169"/>
      <c r="PHB76" s="170"/>
      <c r="PHD76" s="164"/>
      <c r="PHE76" s="168"/>
      <c r="PHF76" s="168"/>
      <c r="PHG76" s="169"/>
      <c r="PHH76" s="169"/>
      <c r="PHI76" s="169"/>
      <c r="PHJ76" s="170"/>
      <c r="PHL76" s="164"/>
      <c r="PHM76" s="168"/>
      <c r="PHN76" s="168"/>
      <c r="PHO76" s="169"/>
      <c r="PHP76" s="169"/>
      <c r="PHQ76" s="169"/>
      <c r="PHR76" s="170"/>
      <c r="PHT76" s="164"/>
      <c r="PHU76" s="168"/>
      <c r="PHV76" s="168"/>
      <c r="PHW76" s="169"/>
      <c r="PHX76" s="169"/>
      <c r="PHY76" s="169"/>
      <c r="PHZ76" s="170"/>
      <c r="PIB76" s="164"/>
      <c r="PIC76" s="168"/>
      <c r="PID76" s="168"/>
      <c r="PIE76" s="169"/>
      <c r="PIF76" s="169"/>
      <c r="PIG76" s="169"/>
      <c r="PIH76" s="170"/>
      <c r="PIJ76" s="164"/>
      <c r="PIK76" s="168"/>
      <c r="PIL76" s="168"/>
      <c r="PIM76" s="169"/>
      <c r="PIN76" s="169"/>
      <c r="PIO76" s="169"/>
      <c r="PIP76" s="170"/>
      <c r="PIR76" s="164"/>
      <c r="PIS76" s="168"/>
      <c r="PIT76" s="168"/>
      <c r="PIU76" s="169"/>
      <c r="PIV76" s="169"/>
      <c r="PIW76" s="169"/>
      <c r="PIX76" s="170"/>
      <c r="PIZ76" s="164"/>
      <c r="PJA76" s="168"/>
      <c r="PJB76" s="168"/>
      <c r="PJC76" s="169"/>
      <c r="PJD76" s="169"/>
      <c r="PJE76" s="169"/>
      <c r="PJF76" s="170"/>
      <c r="PJH76" s="164"/>
      <c r="PJI76" s="168"/>
      <c r="PJJ76" s="168"/>
      <c r="PJK76" s="169"/>
      <c r="PJL76" s="169"/>
      <c r="PJM76" s="169"/>
      <c r="PJN76" s="170"/>
      <c r="PJP76" s="164"/>
      <c r="PJQ76" s="168"/>
      <c r="PJR76" s="168"/>
      <c r="PJS76" s="169"/>
      <c r="PJT76" s="169"/>
      <c r="PJU76" s="169"/>
      <c r="PJV76" s="170"/>
      <c r="PJX76" s="164"/>
      <c r="PJY76" s="168"/>
      <c r="PJZ76" s="168"/>
      <c r="PKA76" s="169"/>
      <c r="PKB76" s="169"/>
      <c r="PKC76" s="169"/>
      <c r="PKD76" s="170"/>
      <c r="PKF76" s="164"/>
      <c r="PKG76" s="168"/>
      <c r="PKH76" s="168"/>
      <c r="PKI76" s="169"/>
      <c r="PKJ76" s="169"/>
      <c r="PKK76" s="169"/>
      <c r="PKL76" s="170"/>
      <c r="PKN76" s="164"/>
      <c r="PKO76" s="168"/>
      <c r="PKP76" s="168"/>
      <c r="PKQ76" s="169"/>
      <c r="PKR76" s="169"/>
      <c r="PKS76" s="169"/>
      <c r="PKT76" s="170"/>
      <c r="PKV76" s="164"/>
      <c r="PKW76" s="168"/>
      <c r="PKX76" s="168"/>
      <c r="PKY76" s="169"/>
      <c r="PKZ76" s="169"/>
      <c r="PLA76" s="169"/>
      <c r="PLB76" s="170"/>
      <c r="PLD76" s="164"/>
      <c r="PLE76" s="168"/>
      <c r="PLF76" s="168"/>
      <c r="PLG76" s="169"/>
      <c r="PLH76" s="169"/>
      <c r="PLI76" s="169"/>
      <c r="PLJ76" s="170"/>
      <c r="PLL76" s="164"/>
      <c r="PLM76" s="168"/>
      <c r="PLN76" s="168"/>
      <c r="PLO76" s="169"/>
      <c r="PLP76" s="169"/>
      <c r="PLQ76" s="169"/>
      <c r="PLR76" s="170"/>
      <c r="PLT76" s="164"/>
      <c r="PLU76" s="168"/>
      <c r="PLV76" s="168"/>
      <c r="PLW76" s="169"/>
      <c r="PLX76" s="169"/>
      <c r="PLY76" s="169"/>
      <c r="PLZ76" s="170"/>
      <c r="PMB76" s="164"/>
      <c r="PMC76" s="168"/>
      <c r="PMD76" s="168"/>
      <c r="PME76" s="169"/>
      <c r="PMF76" s="169"/>
      <c r="PMG76" s="169"/>
      <c r="PMH76" s="170"/>
      <c r="PMJ76" s="164"/>
      <c r="PMK76" s="168"/>
      <c r="PML76" s="168"/>
      <c r="PMM76" s="169"/>
      <c r="PMN76" s="169"/>
      <c r="PMO76" s="169"/>
      <c r="PMP76" s="170"/>
      <c r="PMR76" s="164"/>
      <c r="PMS76" s="168"/>
      <c r="PMT76" s="168"/>
      <c r="PMU76" s="169"/>
      <c r="PMV76" s="169"/>
      <c r="PMW76" s="169"/>
      <c r="PMX76" s="170"/>
      <c r="PMZ76" s="164"/>
      <c r="PNA76" s="168"/>
      <c r="PNB76" s="168"/>
      <c r="PNC76" s="169"/>
      <c r="PND76" s="169"/>
      <c r="PNE76" s="169"/>
      <c r="PNF76" s="170"/>
      <c r="PNH76" s="164"/>
      <c r="PNI76" s="168"/>
      <c r="PNJ76" s="168"/>
      <c r="PNK76" s="169"/>
      <c r="PNL76" s="169"/>
      <c r="PNM76" s="169"/>
      <c r="PNN76" s="170"/>
      <c r="PNP76" s="164"/>
      <c r="PNQ76" s="168"/>
      <c r="PNR76" s="168"/>
      <c r="PNS76" s="169"/>
      <c r="PNT76" s="169"/>
      <c r="PNU76" s="169"/>
      <c r="PNV76" s="170"/>
      <c r="PNX76" s="164"/>
      <c r="PNY76" s="168"/>
      <c r="PNZ76" s="168"/>
      <c r="POA76" s="169"/>
      <c r="POB76" s="169"/>
      <c r="POC76" s="169"/>
      <c r="POD76" s="170"/>
      <c r="POF76" s="164"/>
      <c r="POG76" s="168"/>
      <c r="POH76" s="168"/>
      <c r="POI76" s="169"/>
      <c r="POJ76" s="169"/>
      <c r="POK76" s="169"/>
      <c r="POL76" s="170"/>
      <c r="PON76" s="164"/>
      <c r="POO76" s="168"/>
      <c r="POP76" s="168"/>
      <c r="POQ76" s="169"/>
      <c r="POR76" s="169"/>
      <c r="POS76" s="169"/>
      <c r="POT76" s="170"/>
      <c r="POV76" s="164"/>
      <c r="POW76" s="168"/>
      <c r="POX76" s="168"/>
      <c r="POY76" s="169"/>
      <c r="POZ76" s="169"/>
      <c r="PPA76" s="169"/>
      <c r="PPB76" s="170"/>
      <c r="PPD76" s="164"/>
      <c r="PPE76" s="168"/>
      <c r="PPF76" s="168"/>
      <c r="PPG76" s="169"/>
      <c r="PPH76" s="169"/>
      <c r="PPI76" s="169"/>
      <c r="PPJ76" s="170"/>
      <c r="PPL76" s="164"/>
      <c r="PPM76" s="168"/>
      <c r="PPN76" s="168"/>
      <c r="PPO76" s="169"/>
      <c r="PPP76" s="169"/>
      <c r="PPQ76" s="169"/>
      <c r="PPR76" s="170"/>
      <c r="PPT76" s="164"/>
      <c r="PPU76" s="168"/>
      <c r="PPV76" s="168"/>
      <c r="PPW76" s="169"/>
      <c r="PPX76" s="169"/>
      <c r="PPY76" s="169"/>
      <c r="PPZ76" s="170"/>
      <c r="PQB76" s="164"/>
      <c r="PQC76" s="168"/>
      <c r="PQD76" s="168"/>
      <c r="PQE76" s="169"/>
      <c r="PQF76" s="169"/>
      <c r="PQG76" s="169"/>
      <c r="PQH76" s="170"/>
      <c r="PQJ76" s="164"/>
      <c r="PQK76" s="168"/>
      <c r="PQL76" s="168"/>
      <c r="PQM76" s="169"/>
      <c r="PQN76" s="169"/>
      <c r="PQO76" s="169"/>
      <c r="PQP76" s="170"/>
      <c r="PQR76" s="164"/>
      <c r="PQS76" s="168"/>
      <c r="PQT76" s="168"/>
      <c r="PQU76" s="169"/>
      <c r="PQV76" s="169"/>
      <c r="PQW76" s="169"/>
      <c r="PQX76" s="170"/>
      <c r="PQZ76" s="164"/>
      <c r="PRA76" s="168"/>
      <c r="PRB76" s="168"/>
      <c r="PRC76" s="169"/>
      <c r="PRD76" s="169"/>
      <c r="PRE76" s="169"/>
      <c r="PRF76" s="170"/>
      <c r="PRH76" s="164"/>
      <c r="PRI76" s="168"/>
      <c r="PRJ76" s="168"/>
      <c r="PRK76" s="169"/>
      <c r="PRL76" s="169"/>
      <c r="PRM76" s="169"/>
      <c r="PRN76" s="170"/>
      <c r="PRP76" s="164"/>
      <c r="PRQ76" s="168"/>
      <c r="PRR76" s="168"/>
      <c r="PRS76" s="169"/>
      <c r="PRT76" s="169"/>
      <c r="PRU76" s="169"/>
      <c r="PRV76" s="170"/>
      <c r="PRX76" s="164"/>
      <c r="PRY76" s="168"/>
      <c r="PRZ76" s="168"/>
      <c r="PSA76" s="169"/>
      <c r="PSB76" s="169"/>
      <c r="PSC76" s="169"/>
      <c r="PSD76" s="170"/>
      <c r="PSF76" s="164"/>
      <c r="PSG76" s="168"/>
      <c r="PSH76" s="168"/>
      <c r="PSI76" s="169"/>
      <c r="PSJ76" s="169"/>
      <c r="PSK76" s="169"/>
      <c r="PSL76" s="170"/>
      <c r="PSN76" s="164"/>
      <c r="PSO76" s="168"/>
      <c r="PSP76" s="168"/>
      <c r="PSQ76" s="169"/>
      <c r="PSR76" s="169"/>
      <c r="PSS76" s="169"/>
      <c r="PST76" s="170"/>
      <c r="PSV76" s="164"/>
      <c r="PSW76" s="168"/>
      <c r="PSX76" s="168"/>
      <c r="PSY76" s="169"/>
      <c r="PSZ76" s="169"/>
      <c r="PTA76" s="169"/>
      <c r="PTB76" s="170"/>
      <c r="PTD76" s="164"/>
      <c r="PTE76" s="168"/>
      <c r="PTF76" s="168"/>
      <c r="PTG76" s="169"/>
      <c r="PTH76" s="169"/>
      <c r="PTI76" s="169"/>
      <c r="PTJ76" s="170"/>
      <c r="PTL76" s="164"/>
      <c r="PTM76" s="168"/>
      <c r="PTN76" s="168"/>
      <c r="PTO76" s="169"/>
      <c r="PTP76" s="169"/>
      <c r="PTQ76" s="169"/>
      <c r="PTR76" s="170"/>
      <c r="PTT76" s="164"/>
      <c r="PTU76" s="168"/>
      <c r="PTV76" s="168"/>
      <c r="PTW76" s="169"/>
      <c r="PTX76" s="169"/>
      <c r="PTY76" s="169"/>
      <c r="PTZ76" s="170"/>
      <c r="PUB76" s="164"/>
      <c r="PUC76" s="168"/>
      <c r="PUD76" s="168"/>
      <c r="PUE76" s="169"/>
      <c r="PUF76" s="169"/>
      <c r="PUG76" s="169"/>
      <c r="PUH76" s="170"/>
      <c r="PUJ76" s="164"/>
      <c r="PUK76" s="168"/>
      <c r="PUL76" s="168"/>
      <c r="PUM76" s="169"/>
      <c r="PUN76" s="169"/>
      <c r="PUO76" s="169"/>
      <c r="PUP76" s="170"/>
      <c r="PUR76" s="164"/>
      <c r="PUS76" s="168"/>
      <c r="PUT76" s="168"/>
      <c r="PUU76" s="169"/>
      <c r="PUV76" s="169"/>
      <c r="PUW76" s="169"/>
      <c r="PUX76" s="170"/>
      <c r="PUZ76" s="164"/>
      <c r="PVA76" s="168"/>
      <c r="PVB76" s="168"/>
      <c r="PVC76" s="169"/>
      <c r="PVD76" s="169"/>
      <c r="PVE76" s="169"/>
      <c r="PVF76" s="170"/>
      <c r="PVH76" s="164"/>
      <c r="PVI76" s="168"/>
      <c r="PVJ76" s="168"/>
      <c r="PVK76" s="169"/>
      <c r="PVL76" s="169"/>
      <c r="PVM76" s="169"/>
      <c r="PVN76" s="170"/>
      <c r="PVP76" s="164"/>
      <c r="PVQ76" s="168"/>
      <c r="PVR76" s="168"/>
      <c r="PVS76" s="169"/>
      <c r="PVT76" s="169"/>
      <c r="PVU76" s="169"/>
      <c r="PVV76" s="170"/>
      <c r="PVX76" s="164"/>
      <c r="PVY76" s="168"/>
      <c r="PVZ76" s="168"/>
      <c r="PWA76" s="169"/>
      <c r="PWB76" s="169"/>
      <c r="PWC76" s="169"/>
      <c r="PWD76" s="170"/>
      <c r="PWF76" s="164"/>
      <c r="PWG76" s="168"/>
      <c r="PWH76" s="168"/>
      <c r="PWI76" s="169"/>
      <c r="PWJ76" s="169"/>
      <c r="PWK76" s="169"/>
      <c r="PWL76" s="170"/>
      <c r="PWN76" s="164"/>
      <c r="PWO76" s="168"/>
      <c r="PWP76" s="168"/>
      <c r="PWQ76" s="169"/>
      <c r="PWR76" s="169"/>
      <c r="PWS76" s="169"/>
      <c r="PWT76" s="170"/>
      <c r="PWV76" s="164"/>
      <c r="PWW76" s="168"/>
      <c r="PWX76" s="168"/>
      <c r="PWY76" s="169"/>
      <c r="PWZ76" s="169"/>
      <c r="PXA76" s="169"/>
      <c r="PXB76" s="170"/>
      <c r="PXD76" s="164"/>
      <c r="PXE76" s="168"/>
      <c r="PXF76" s="168"/>
      <c r="PXG76" s="169"/>
      <c r="PXH76" s="169"/>
      <c r="PXI76" s="169"/>
      <c r="PXJ76" s="170"/>
      <c r="PXL76" s="164"/>
      <c r="PXM76" s="168"/>
      <c r="PXN76" s="168"/>
      <c r="PXO76" s="169"/>
      <c r="PXP76" s="169"/>
      <c r="PXQ76" s="169"/>
      <c r="PXR76" s="170"/>
      <c r="PXT76" s="164"/>
      <c r="PXU76" s="168"/>
      <c r="PXV76" s="168"/>
      <c r="PXW76" s="169"/>
      <c r="PXX76" s="169"/>
      <c r="PXY76" s="169"/>
      <c r="PXZ76" s="170"/>
      <c r="PYB76" s="164"/>
      <c r="PYC76" s="168"/>
      <c r="PYD76" s="168"/>
      <c r="PYE76" s="169"/>
      <c r="PYF76" s="169"/>
      <c r="PYG76" s="169"/>
      <c r="PYH76" s="170"/>
      <c r="PYJ76" s="164"/>
      <c r="PYK76" s="168"/>
      <c r="PYL76" s="168"/>
      <c r="PYM76" s="169"/>
      <c r="PYN76" s="169"/>
      <c r="PYO76" s="169"/>
      <c r="PYP76" s="170"/>
      <c r="PYR76" s="164"/>
      <c r="PYS76" s="168"/>
      <c r="PYT76" s="168"/>
      <c r="PYU76" s="169"/>
      <c r="PYV76" s="169"/>
      <c r="PYW76" s="169"/>
      <c r="PYX76" s="170"/>
      <c r="PYZ76" s="164"/>
      <c r="PZA76" s="168"/>
      <c r="PZB76" s="168"/>
      <c r="PZC76" s="169"/>
      <c r="PZD76" s="169"/>
      <c r="PZE76" s="169"/>
      <c r="PZF76" s="170"/>
      <c r="PZH76" s="164"/>
      <c r="PZI76" s="168"/>
      <c r="PZJ76" s="168"/>
      <c r="PZK76" s="169"/>
      <c r="PZL76" s="169"/>
      <c r="PZM76" s="169"/>
      <c r="PZN76" s="170"/>
      <c r="PZP76" s="164"/>
      <c r="PZQ76" s="168"/>
      <c r="PZR76" s="168"/>
      <c r="PZS76" s="169"/>
      <c r="PZT76" s="169"/>
      <c r="PZU76" s="169"/>
      <c r="PZV76" s="170"/>
      <c r="PZX76" s="164"/>
      <c r="PZY76" s="168"/>
      <c r="PZZ76" s="168"/>
      <c r="QAA76" s="169"/>
      <c r="QAB76" s="169"/>
      <c r="QAC76" s="169"/>
      <c r="QAD76" s="170"/>
      <c r="QAF76" s="164"/>
      <c r="QAG76" s="168"/>
      <c r="QAH76" s="168"/>
      <c r="QAI76" s="169"/>
      <c r="QAJ76" s="169"/>
      <c r="QAK76" s="169"/>
      <c r="QAL76" s="170"/>
      <c r="QAN76" s="164"/>
      <c r="QAO76" s="168"/>
      <c r="QAP76" s="168"/>
      <c r="QAQ76" s="169"/>
      <c r="QAR76" s="169"/>
      <c r="QAS76" s="169"/>
      <c r="QAT76" s="170"/>
      <c r="QAV76" s="164"/>
      <c r="QAW76" s="168"/>
      <c r="QAX76" s="168"/>
      <c r="QAY76" s="169"/>
      <c r="QAZ76" s="169"/>
      <c r="QBA76" s="169"/>
      <c r="QBB76" s="170"/>
      <c r="QBD76" s="164"/>
      <c r="QBE76" s="168"/>
      <c r="QBF76" s="168"/>
      <c r="QBG76" s="169"/>
      <c r="QBH76" s="169"/>
      <c r="QBI76" s="169"/>
      <c r="QBJ76" s="170"/>
      <c r="QBL76" s="164"/>
      <c r="QBM76" s="168"/>
      <c r="QBN76" s="168"/>
      <c r="QBO76" s="169"/>
      <c r="QBP76" s="169"/>
      <c r="QBQ76" s="169"/>
      <c r="QBR76" s="170"/>
      <c r="QBT76" s="164"/>
      <c r="QBU76" s="168"/>
      <c r="QBV76" s="168"/>
      <c r="QBW76" s="169"/>
      <c r="QBX76" s="169"/>
      <c r="QBY76" s="169"/>
      <c r="QBZ76" s="170"/>
      <c r="QCB76" s="164"/>
      <c r="QCC76" s="168"/>
      <c r="QCD76" s="168"/>
      <c r="QCE76" s="169"/>
      <c r="QCF76" s="169"/>
      <c r="QCG76" s="169"/>
      <c r="QCH76" s="170"/>
      <c r="QCJ76" s="164"/>
      <c r="QCK76" s="168"/>
      <c r="QCL76" s="168"/>
      <c r="QCM76" s="169"/>
      <c r="QCN76" s="169"/>
      <c r="QCO76" s="169"/>
      <c r="QCP76" s="170"/>
      <c r="QCR76" s="164"/>
      <c r="QCS76" s="168"/>
      <c r="QCT76" s="168"/>
      <c r="QCU76" s="169"/>
      <c r="QCV76" s="169"/>
      <c r="QCW76" s="169"/>
      <c r="QCX76" s="170"/>
      <c r="QCZ76" s="164"/>
      <c r="QDA76" s="168"/>
      <c r="QDB76" s="168"/>
      <c r="QDC76" s="169"/>
      <c r="QDD76" s="169"/>
      <c r="QDE76" s="169"/>
      <c r="QDF76" s="170"/>
      <c r="QDH76" s="164"/>
      <c r="QDI76" s="168"/>
      <c r="QDJ76" s="168"/>
      <c r="QDK76" s="169"/>
      <c r="QDL76" s="169"/>
      <c r="QDM76" s="169"/>
      <c r="QDN76" s="170"/>
      <c r="QDP76" s="164"/>
      <c r="QDQ76" s="168"/>
      <c r="QDR76" s="168"/>
      <c r="QDS76" s="169"/>
      <c r="QDT76" s="169"/>
      <c r="QDU76" s="169"/>
      <c r="QDV76" s="170"/>
      <c r="QDX76" s="164"/>
      <c r="QDY76" s="168"/>
      <c r="QDZ76" s="168"/>
      <c r="QEA76" s="169"/>
      <c r="QEB76" s="169"/>
      <c r="QEC76" s="169"/>
      <c r="QED76" s="170"/>
      <c r="QEF76" s="164"/>
      <c r="QEG76" s="168"/>
      <c r="QEH76" s="168"/>
      <c r="QEI76" s="169"/>
      <c r="QEJ76" s="169"/>
      <c r="QEK76" s="169"/>
      <c r="QEL76" s="170"/>
      <c r="QEN76" s="164"/>
      <c r="QEO76" s="168"/>
      <c r="QEP76" s="168"/>
      <c r="QEQ76" s="169"/>
      <c r="QER76" s="169"/>
      <c r="QES76" s="169"/>
      <c r="QET76" s="170"/>
      <c r="QEV76" s="164"/>
      <c r="QEW76" s="168"/>
      <c r="QEX76" s="168"/>
      <c r="QEY76" s="169"/>
      <c r="QEZ76" s="169"/>
      <c r="QFA76" s="169"/>
      <c r="QFB76" s="170"/>
      <c r="QFD76" s="164"/>
      <c r="QFE76" s="168"/>
      <c r="QFF76" s="168"/>
      <c r="QFG76" s="169"/>
      <c r="QFH76" s="169"/>
      <c r="QFI76" s="169"/>
      <c r="QFJ76" s="170"/>
      <c r="QFL76" s="164"/>
      <c r="QFM76" s="168"/>
      <c r="QFN76" s="168"/>
      <c r="QFO76" s="169"/>
      <c r="QFP76" s="169"/>
      <c r="QFQ76" s="169"/>
      <c r="QFR76" s="170"/>
      <c r="QFT76" s="164"/>
      <c r="QFU76" s="168"/>
      <c r="QFV76" s="168"/>
      <c r="QFW76" s="169"/>
      <c r="QFX76" s="169"/>
      <c r="QFY76" s="169"/>
      <c r="QFZ76" s="170"/>
      <c r="QGB76" s="164"/>
      <c r="QGC76" s="168"/>
      <c r="QGD76" s="168"/>
      <c r="QGE76" s="169"/>
      <c r="QGF76" s="169"/>
      <c r="QGG76" s="169"/>
      <c r="QGH76" s="170"/>
      <c r="QGJ76" s="164"/>
      <c r="QGK76" s="168"/>
      <c r="QGL76" s="168"/>
      <c r="QGM76" s="169"/>
      <c r="QGN76" s="169"/>
      <c r="QGO76" s="169"/>
      <c r="QGP76" s="170"/>
      <c r="QGR76" s="164"/>
      <c r="QGS76" s="168"/>
      <c r="QGT76" s="168"/>
      <c r="QGU76" s="169"/>
      <c r="QGV76" s="169"/>
      <c r="QGW76" s="169"/>
      <c r="QGX76" s="170"/>
      <c r="QGZ76" s="164"/>
      <c r="QHA76" s="168"/>
      <c r="QHB76" s="168"/>
      <c r="QHC76" s="169"/>
      <c r="QHD76" s="169"/>
      <c r="QHE76" s="169"/>
      <c r="QHF76" s="170"/>
      <c r="QHH76" s="164"/>
      <c r="QHI76" s="168"/>
      <c r="QHJ76" s="168"/>
      <c r="QHK76" s="169"/>
      <c r="QHL76" s="169"/>
      <c r="QHM76" s="169"/>
      <c r="QHN76" s="170"/>
      <c r="QHP76" s="164"/>
      <c r="QHQ76" s="168"/>
      <c r="QHR76" s="168"/>
      <c r="QHS76" s="169"/>
      <c r="QHT76" s="169"/>
      <c r="QHU76" s="169"/>
      <c r="QHV76" s="170"/>
      <c r="QHX76" s="164"/>
      <c r="QHY76" s="168"/>
      <c r="QHZ76" s="168"/>
      <c r="QIA76" s="169"/>
      <c r="QIB76" s="169"/>
      <c r="QIC76" s="169"/>
      <c r="QID76" s="170"/>
      <c r="QIF76" s="164"/>
      <c r="QIG76" s="168"/>
      <c r="QIH76" s="168"/>
      <c r="QII76" s="169"/>
      <c r="QIJ76" s="169"/>
      <c r="QIK76" s="169"/>
      <c r="QIL76" s="170"/>
      <c r="QIN76" s="164"/>
      <c r="QIO76" s="168"/>
      <c r="QIP76" s="168"/>
      <c r="QIQ76" s="169"/>
      <c r="QIR76" s="169"/>
      <c r="QIS76" s="169"/>
      <c r="QIT76" s="170"/>
      <c r="QIV76" s="164"/>
      <c r="QIW76" s="168"/>
      <c r="QIX76" s="168"/>
      <c r="QIY76" s="169"/>
      <c r="QIZ76" s="169"/>
      <c r="QJA76" s="169"/>
      <c r="QJB76" s="170"/>
      <c r="QJD76" s="164"/>
      <c r="QJE76" s="168"/>
      <c r="QJF76" s="168"/>
      <c r="QJG76" s="169"/>
      <c r="QJH76" s="169"/>
      <c r="QJI76" s="169"/>
      <c r="QJJ76" s="170"/>
      <c r="QJL76" s="164"/>
      <c r="QJM76" s="168"/>
      <c r="QJN76" s="168"/>
      <c r="QJO76" s="169"/>
      <c r="QJP76" s="169"/>
      <c r="QJQ76" s="169"/>
      <c r="QJR76" s="170"/>
      <c r="QJT76" s="164"/>
      <c r="QJU76" s="168"/>
      <c r="QJV76" s="168"/>
      <c r="QJW76" s="169"/>
      <c r="QJX76" s="169"/>
      <c r="QJY76" s="169"/>
      <c r="QJZ76" s="170"/>
      <c r="QKB76" s="164"/>
      <c r="QKC76" s="168"/>
      <c r="QKD76" s="168"/>
      <c r="QKE76" s="169"/>
      <c r="QKF76" s="169"/>
      <c r="QKG76" s="169"/>
      <c r="QKH76" s="170"/>
      <c r="QKJ76" s="164"/>
      <c r="QKK76" s="168"/>
      <c r="QKL76" s="168"/>
      <c r="QKM76" s="169"/>
      <c r="QKN76" s="169"/>
      <c r="QKO76" s="169"/>
      <c r="QKP76" s="170"/>
      <c r="QKR76" s="164"/>
      <c r="QKS76" s="168"/>
      <c r="QKT76" s="168"/>
      <c r="QKU76" s="169"/>
      <c r="QKV76" s="169"/>
      <c r="QKW76" s="169"/>
      <c r="QKX76" s="170"/>
      <c r="QKZ76" s="164"/>
      <c r="QLA76" s="168"/>
      <c r="QLB76" s="168"/>
      <c r="QLC76" s="169"/>
      <c r="QLD76" s="169"/>
      <c r="QLE76" s="169"/>
      <c r="QLF76" s="170"/>
      <c r="QLH76" s="164"/>
      <c r="QLI76" s="168"/>
      <c r="QLJ76" s="168"/>
      <c r="QLK76" s="169"/>
      <c r="QLL76" s="169"/>
      <c r="QLM76" s="169"/>
      <c r="QLN76" s="170"/>
      <c r="QLP76" s="164"/>
      <c r="QLQ76" s="168"/>
      <c r="QLR76" s="168"/>
      <c r="QLS76" s="169"/>
      <c r="QLT76" s="169"/>
      <c r="QLU76" s="169"/>
      <c r="QLV76" s="170"/>
      <c r="QLX76" s="164"/>
      <c r="QLY76" s="168"/>
      <c r="QLZ76" s="168"/>
      <c r="QMA76" s="169"/>
      <c r="QMB76" s="169"/>
      <c r="QMC76" s="169"/>
      <c r="QMD76" s="170"/>
      <c r="QMF76" s="164"/>
      <c r="QMG76" s="168"/>
      <c r="QMH76" s="168"/>
      <c r="QMI76" s="169"/>
      <c r="QMJ76" s="169"/>
      <c r="QMK76" s="169"/>
      <c r="QML76" s="170"/>
      <c r="QMN76" s="164"/>
      <c r="QMO76" s="168"/>
      <c r="QMP76" s="168"/>
      <c r="QMQ76" s="169"/>
      <c r="QMR76" s="169"/>
      <c r="QMS76" s="169"/>
      <c r="QMT76" s="170"/>
      <c r="QMV76" s="164"/>
      <c r="QMW76" s="168"/>
      <c r="QMX76" s="168"/>
      <c r="QMY76" s="169"/>
      <c r="QMZ76" s="169"/>
      <c r="QNA76" s="169"/>
      <c r="QNB76" s="170"/>
      <c r="QND76" s="164"/>
      <c r="QNE76" s="168"/>
      <c r="QNF76" s="168"/>
      <c r="QNG76" s="169"/>
      <c r="QNH76" s="169"/>
      <c r="QNI76" s="169"/>
      <c r="QNJ76" s="170"/>
      <c r="QNL76" s="164"/>
      <c r="QNM76" s="168"/>
      <c r="QNN76" s="168"/>
      <c r="QNO76" s="169"/>
      <c r="QNP76" s="169"/>
      <c r="QNQ76" s="169"/>
      <c r="QNR76" s="170"/>
      <c r="QNT76" s="164"/>
      <c r="QNU76" s="168"/>
      <c r="QNV76" s="168"/>
      <c r="QNW76" s="169"/>
      <c r="QNX76" s="169"/>
      <c r="QNY76" s="169"/>
      <c r="QNZ76" s="170"/>
      <c r="QOB76" s="164"/>
      <c r="QOC76" s="168"/>
      <c r="QOD76" s="168"/>
      <c r="QOE76" s="169"/>
      <c r="QOF76" s="169"/>
      <c r="QOG76" s="169"/>
      <c r="QOH76" s="170"/>
      <c r="QOJ76" s="164"/>
      <c r="QOK76" s="168"/>
      <c r="QOL76" s="168"/>
      <c r="QOM76" s="169"/>
      <c r="QON76" s="169"/>
      <c r="QOO76" s="169"/>
      <c r="QOP76" s="170"/>
      <c r="QOR76" s="164"/>
      <c r="QOS76" s="168"/>
      <c r="QOT76" s="168"/>
      <c r="QOU76" s="169"/>
      <c r="QOV76" s="169"/>
      <c r="QOW76" s="169"/>
      <c r="QOX76" s="170"/>
      <c r="QOZ76" s="164"/>
      <c r="QPA76" s="168"/>
      <c r="QPB76" s="168"/>
      <c r="QPC76" s="169"/>
      <c r="QPD76" s="169"/>
      <c r="QPE76" s="169"/>
      <c r="QPF76" s="170"/>
      <c r="QPH76" s="164"/>
      <c r="QPI76" s="168"/>
      <c r="QPJ76" s="168"/>
      <c r="QPK76" s="169"/>
      <c r="QPL76" s="169"/>
      <c r="QPM76" s="169"/>
      <c r="QPN76" s="170"/>
      <c r="QPP76" s="164"/>
      <c r="QPQ76" s="168"/>
      <c r="QPR76" s="168"/>
      <c r="QPS76" s="169"/>
      <c r="QPT76" s="169"/>
      <c r="QPU76" s="169"/>
      <c r="QPV76" s="170"/>
      <c r="QPX76" s="164"/>
      <c r="QPY76" s="168"/>
      <c r="QPZ76" s="168"/>
      <c r="QQA76" s="169"/>
      <c r="QQB76" s="169"/>
      <c r="QQC76" s="169"/>
      <c r="QQD76" s="170"/>
      <c r="QQF76" s="164"/>
      <c r="QQG76" s="168"/>
      <c r="QQH76" s="168"/>
      <c r="QQI76" s="169"/>
      <c r="QQJ76" s="169"/>
      <c r="QQK76" s="169"/>
      <c r="QQL76" s="170"/>
      <c r="QQN76" s="164"/>
      <c r="QQO76" s="168"/>
      <c r="QQP76" s="168"/>
      <c r="QQQ76" s="169"/>
      <c r="QQR76" s="169"/>
      <c r="QQS76" s="169"/>
      <c r="QQT76" s="170"/>
      <c r="QQV76" s="164"/>
      <c r="QQW76" s="168"/>
      <c r="QQX76" s="168"/>
      <c r="QQY76" s="169"/>
      <c r="QQZ76" s="169"/>
      <c r="QRA76" s="169"/>
      <c r="QRB76" s="170"/>
      <c r="QRD76" s="164"/>
      <c r="QRE76" s="168"/>
      <c r="QRF76" s="168"/>
      <c r="QRG76" s="169"/>
      <c r="QRH76" s="169"/>
      <c r="QRI76" s="169"/>
      <c r="QRJ76" s="170"/>
      <c r="QRL76" s="164"/>
      <c r="QRM76" s="168"/>
      <c r="QRN76" s="168"/>
      <c r="QRO76" s="169"/>
      <c r="QRP76" s="169"/>
      <c r="QRQ76" s="169"/>
      <c r="QRR76" s="170"/>
      <c r="QRT76" s="164"/>
      <c r="QRU76" s="168"/>
      <c r="QRV76" s="168"/>
      <c r="QRW76" s="169"/>
      <c r="QRX76" s="169"/>
      <c r="QRY76" s="169"/>
      <c r="QRZ76" s="170"/>
      <c r="QSB76" s="164"/>
      <c r="QSC76" s="168"/>
      <c r="QSD76" s="168"/>
      <c r="QSE76" s="169"/>
      <c r="QSF76" s="169"/>
      <c r="QSG76" s="169"/>
      <c r="QSH76" s="170"/>
      <c r="QSJ76" s="164"/>
      <c r="QSK76" s="168"/>
      <c r="QSL76" s="168"/>
      <c r="QSM76" s="169"/>
      <c r="QSN76" s="169"/>
      <c r="QSO76" s="169"/>
      <c r="QSP76" s="170"/>
      <c r="QSR76" s="164"/>
      <c r="QSS76" s="168"/>
      <c r="QST76" s="168"/>
      <c r="QSU76" s="169"/>
      <c r="QSV76" s="169"/>
      <c r="QSW76" s="169"/>
      <c r="QSX76" s="170"/>
      <c r="QSZ76" s="164"/>
      <c r="QTA76" s="168"/>
      <c r="QTB76" s="168"/>
      <c r="QTC76" s="169"/>
      <c r="QTD76" s="169"/>
      <c r="QTE76" s="169"/>
      <c r="QTF76" s="170"/>
      <c r="QTH76" s="164"/>
      <c r="QTI76" s="168"/>
      <c r="QTJ76" s="168"/>
      <c r="QTK76" s="169"/>
      <c r="QTL76" s="169"/>
      <c r="QTM76" s="169"/>
      <c r="QTN76" s="170"/>
      <c r="QTP76" s="164"/>
      <c r="QTQ76" s="168"/>
      <c r="QTR76" s="168"/>
      <c r="QTS76" s="169"/>
      <c r="QTT76" s="169"/>
      <c r="QTU76" s="169"/>
      <c r="QTV76" s="170"/>
      <c r="QTX76" s="164"/>
      <c r="QTY76" s="168"/>
      <c r="QTZ76" s="168"/>
      <c r="QUA76" s="169"/>
      <c r="QUB76" s="169"/>
      <c r="QUC76" s="169"/>
      <c r="QUD76" s="170"/>
      <c r="QUF76" s="164"/>
      <c r="QUG76" s="168"/>
      <c r="QUH76" s="168"/>
      <c r="QUI76" s="169"/>
      <c r="QUJ76" s="169"/>
      <c r="QUK76" s="169"/>
      <c r="QUL76" s="170"/>
      <c r="QUN76" s="164"/>
      <c r="QUO76" s="168"/>
      <c r="QUP76" s="168"/>
      <c r="QUQ76" s="169"/>
      <c r="QUR76" s="169"/>
      <c r="QUS76" s="169"/>
      <c r="QUT76" s="170"/>
      <c r="QUV76" s="164"/>
      <c r="QUW76" s="168"/>
      <c r="QUX76" s="168"/>
      <c r="QUY76" s="169"/>
      <c r="QUZ76" s="169"/>
      <c r="QVA76" s="169"/>
      <c r="QVB76" s="170"/>
      <c r="QVD76" s="164"/>
      <c r="QVE76" s="168"/>
      <c r="QVF76" s="168"/>
      <c r="QVG76" s="169"/>
      <c r="QVH76" s="169"/>
      <c r="QVI76" s="169"/>
      <c r="QVJ76" s="170"/>
      <c r="QVL76" s="164"/>
      <c r="QVM76" s="168"/>
      <c r="QVN76" s="168"/>
      <c r="QVO76" s="169"/>
      <c r="QVP76" s="169"/>
      <c r="QVQ76" s="169"/>
      <c r="QVR76" s="170"/>
      <c r="QVT76" s="164"/>
      <c r="QVU76" s="168"/>
      <c r="QVV76" s="168"/>
      <c r="QVW76" s="169"/>
      <c r="QVX76" s="169"/>
      <c r="QVY76" s="169"/>
      <c r="QVZ76" s="170"/>
      <c r="QWB76" s="164"/>
      <c r="QWC76" s="168"/>
      <c r="QWD76" s="168"/>
      <c r="QWE76" s="169"/>
      <c r="QWF76" s="169"/>
      <c r="QWG76" s="169"/>
      <c r="QWH76" s="170"/>
      <c r="QWJ76" s="164"/>
      <c r="QWK76" s="168"/>
      <c r="QWL76" s="168"/>
      <c r="QWM76" s="169"/>
      <c r="QWN76" s="169"/>
      <c r="QWO76" s="169"/>
      <c r="QWP76" s="170"/>
      <c r="QWR76" s="164"/>
      <c r="QWS76" s="168"/>
      <c r="QWT76" s="168"/>
      <c r="QWU76" s="169"/>
      <c r="QWV76" s="169"/>
      <c r="QWW76" s="169"/>
      <c r="QWX76" s="170"/>
      <c r="QWZ76" s="164"/>
      <c r="QXA76" s="168"/>
      <c r="QXB76" s="168"/>
      <c r="QXC76" s="169"/>
      <c r="QXD76" s="169"/>
      <c r="QXE76" s="169"/>
      <c r="QXF76" s="170"/>
      <c r="QXH76" s="164"/>
      <c r="QXI76" s="168"/>
      <c r="QXJ76" s="168"/>
      <c r="QXK76" s="169"/>
      <c r="QXL76" s="169"/>
      <c r="QXM76" s="169"/>
      <c r="QXN76" s="170"/>
      <c r="QXP76" s="164"/>
      <c r="QXQ76" s="168"/>
      <c r="QXR76" s="168"/>
      <c r="QXS76" s="169"/>
      <c r="QXT76" s="169"/>
      <c r="QXU76" s="169"/>
      <c r="QXV76" s="170"/>
      <c r="QXX76" s="164"/>
      <c r="QXY76" s="168"/>
      <c r="QXZ76" s="168"/>
      <c r="QYA76" s="169"/>
      <c r="QYB76" s="169"/>
      <c r="QYC76" s="169"/>
      <c r="QYD76" s="170"/>
      <c r="QYF76" s="164"/>
      <c r="QYG76" s="168"/>
      <c r="QYH76" s="168"/>
      <c r="QYI76" s="169"/>
      <c r="QYJ76" s="169"/>
      <c r="QYK76" s="169"/>
      <c r="QYL76" s="170"/>
      <c r="QYN76" s="164"/>
      <c r="QYO76" s="168"/>
      <c r="QYP76" s="168"/>
      <c r="QYQ76" s="169"/>
      <c r="QYR76" s="169"/>
      <c r="QYS76" s="169"/>
      <c r="QYT76" s="170"/>
      <c r="QYV76" s="164"/>
      <c r="QYW76" s="168"/>
      <c r="QYX76" s="168"/>
      <c r="QYY76" s="169"/>
      <c r="QYZ76" s="169"/>
      <c r="QZA76" s="169"/>
      <c r="QZB76" s="170"/>
      <c r="QZD76" s="164"/>
      <c r="QZE76" s="168"/>
      <c r="QZF76" s="168"/>
      <c r="QZG76" s="169"/>
      <c r="QZH76" s="169"/>
      <c r="QZI76" s="169"/>
      <c r="QZJ76" s="170"/>
      <c r="QZL76" s="164"/>
      <c r="QZM76" s="168"/>
      <c r="QZN76" s="168"/>
      <c r="QZO76" s="169"/>
      <c r="QZP76" s="169"/>
      <c r="QZQ76" s="169"/>
      <c r="QZR76" s="170"/>
      <c r="QZT76" s="164"/>
      <c r="QZU76" s="168"/>
      <c r="QZV76" s="168"/>
      <c r="QZW76" s="169"/>
      <c r="QZX76" s="169"/>
      <c r="QZY76" s="169"/>
      <c r="QZZ76" s="170"/>
      <c r="RAB76" s="164"/>
      <c r="RAC76" s="168"/>
      <c r="RAD76" s="168"/>
      <c r="RAE76" s="169"/>
      <c r="RAF76" s="169"/>
      <c r="RAG76" s="169"/>
      <c r="RAH76" s="170"/>
      <c r="RAJ76" s="164"/>
      <c r="RAK76" s="168"/>
      <c r="RAL76" s="168"/>
      <c r="RAM76" s="169"/>
      <c r="RAN76" s="169"/>
      <c r="RAO76" s="169"/>
      <c r="RAP76" s="170"/>
      <c r="RAR76" s="164"/>
      <c r="RAS76" s="168"/>
      <c r="RAT76" s="168"/>
      <c r="RAU76" s="169"/>
      <c r="RAV76" s="169"/>
      <c r="RAW76" s="169"/>
      <c r="RAX76" s="170"/>
      <c r="RAZ76" s="164"/>
      <c r="RBA76" s="168"/>
      <c r="RBB76" s="168"/>
      <c r="RBC76" s="169"/>
      <c r="RBD76" s="169"/>
      <c r="RBE76" s="169"/>
      <c r="RBF76" s="170"/>
      <c r="RBH76" s="164"/>
      <c r="RBI76" s="168"/>
      <c r="RBJ76" s="168"/>
      <c r="RBK76" s="169"/>
      <c r="RBL76" s="169"/>
      <c r="RBM76" s="169"/>
      <c r="RBN76" s="170"/>
      <c r="RBP76" s="164"/>
      <c r="RBQ76" s="168"/>
      <c r="RBR76" s="168"/>
      <c r="RBS76" s="169"/>
      <c r="RBT76" s="169"/>
      <c r="RBU76" s="169"/>
      <c r="RBV76" s="170"/>
      <c r="RBX76" s="164"/>
      <c r="RBY76" s="168"/>
      <c r="RBZ76" s="168"/>
      <c r="RCA76" s="169"/>
      <c r="RCB76" s="169"/>
      <c r="RCC76" s="169"/>
      <c r="RCD76" s="170"/>
      <c r="RCF76" s="164"/>
      <c r="RCG76" s="168"/>
      <c r="RCH76" s="168"/>
      <c r="RCI76" s="169"/>
      <c r="RCJ76" s="169"/>
      <c r="RCK76" s="169"/>
      <c r="RCL76" s="170"/>
      <c r="RCN76" s="164"/>
      <c r="RCO76" s="168"/>
      <c r="RCP76" s="168"/>
      <c r="RCQ76" s="169"/>
      <c r="RCR76" s="169"/>
      <c r="RCS76" s="169"/>
      <c r="RCT76" s="170"/>
      <c r="RCV76" s="164"/>
      <c r="RCW76" s="168"/>
      <c r="RCX76" s="168"/>
      <c r="RCY76" s="169"/>
      <c r="RCZ76" s="169"/>
      <c r="RDA76" s="169"/>
      <c r="RDB76" s="170"/>
      <c r="RDD76" s="164"/>
      <c r="RDE76" s="168"/>
      <c r="RDF76" s="168"/>
      <c r="RDG76" s="169"/>
      <c r="RDH76" s="169"/>
      <c r="RDI76" s="169"/>
      <c r="RDJ76" s="170"/>
      <c r="RDL76" s="164"/>
      <c r="RDM76" s="168"/>
      <c r="RDN76" s="168"/>
      <c r="RDO76" s="169"/>
      <c r="RDP76" s="169"/>
      <c r="RDQ76" s="169"/>
      <c r="RDR76" s="170"/>
      <c r="RDT76" s="164"/>
      <c r="RDU76" s="168"/>
      <c r="RDV76" s="168"/>
      <c r="RDW76" s="169"/>
      <c r="RDX76" s="169"/>
      <c r="RDY76" s="169"/>
      <c r="RDZ76" s="170"/>
      <c r="REB76" s="164"/>
      <c r="REC76" s="168"/>
      <c r="RED76" s="168"/>
      <c r="REE76" s="169"/>
      <c r="REF76" s="169"/>
      <c r="REG76" s="169"/>
      <c r="REH76" s="170"/>
      <c r="REJ76" s="164"/>
      <c r="REK76" s="168"/>
      <c r="REL76" s="168"/>
      <c r="REM76" s="169"/>
      <c r="REN76" s="169"/>
      <c r="REO76" s="169"/>
      <c r="REP76" s="170"/>
      <c r="RER76" s="164"/>
      <c r="RES76" s="168"/>
      <c r="RET76" s="168"/>
      <c r="REU76" s="169"/>
      <c r="REV76" s="169"/>
      <c r="REW76" s="169"/>
      <c r="REX76" s="170"/>
      <c r="REZ76" s="164"/>
      <c r="RFA76" s="168"/>
      <c r="RFB76" s="168"/>
      <c r="RFC76" s="169"/>
      <c r="RFD76" s="169"/>
      <c r="RFE76" s="169"/>
      <c r="RFF76" s="170"/>
      <c r="RFH76" s="164"/>
      <c r="RFI76" s="168"/>
      <c r="RFJ76" s="168"/>
      <c r="RFK76" s="169"/>
      <c r="RFL76" s="169"/>
      <c r="RFM76" s="169"/>
      <c r="RFN76" s="170"/>
      <c r="RFP76" s="164"/>
      <c r="RFQ76" s="168"/>
      <c r="RFR76" s="168"/>
      <c r="RFS76" s="169"/>
      <c r="RFT76" s="169"/>
      <c r="RFU76" s="169"/>
      <c r="RFV76" s="170"/>
      <c r="RFX76" s="164"/>
      <c r="RFY76" s="168"/>
      <c r="RFZ76" s="168"/>
      <c r="RGA76" s="169"/>
      <c r="RGB76" s="169"/>
      <c r="RGC76" s="169"/>
      <c r="RGD76" s="170"/>
      <c r="RGF76" s="164"/>
      <c r="RGG76" s="168"/>
      <c r="RGH76" s="168"/>
      <c r="RGI76" s="169"/>
      <c r="RGJ76" s="169"/>
      <c r="RGK76" s="169"/>
      <c r="RGL76" s="170"/>
      <c r="RGN76" s="164"/>
      <c r="RGO76" s="168"/>
      <c r="RGP76" s="168"/>
      <c r="RGQ76" s="169"/>
      <c r="RGR76" s="169"/>
      <c r="RGS76" s="169"/>
      <c r="RGT76" s="170"/>
      <c r="RGV76" s="164"/>
      <c r="RGW76" s="168"/>
      <c r="RGX76" s="168"/>
      <c r="RGY76" s="169"/>
      <c r="RGZ76" s="169"/>
      <c r="RHA76" s="169"/>
      <c r="RHB76" s="170"/>
      <c r="RHD76" s="164"/>
      <c r="RHE76" s="168"/>
      <c r="RHF76" s="168"/>
      <c r="RHG76" s="169"/>
      <c r="RHH76" s="169"/>
      <c r="RHI76" s="169"/>
      <c r="RHJ76" s="170"/>
      <c r="RHL76" s="164"/>
      <c r="RHM76" s="168"/>
      <c r="RHN76" s="168"/>
      <c r="RHO76" s="169"/>
      <c r="RHP76" s="169"/>
      <c r="RHQ76" s="169"/>
      <c r="RHR76" s="170"/>
      <c r="RHT76" s="164"/>
      <c r="RHU76" s="168"/>
      <c r="RHV76" s="168"/>
      <c r="RHW76" s="169"/>
      <c r="RHX76" s="169"/>
      <c r="RHY76" s="169"/>
      <c r="RHZ76" s="170"/>
      <c r="RIB76" s="164"/>
      <c r="RIC76" s="168"/>
      <c r="RID76" s="168"/>
      <c r="RIE76" s="169"/>
      <c r="RIF76" s="169"/>
      <c r="RIG76" s="169"/>
      <c r="RIH76" s="170"/>
      <c r="RIJ76" s="164"/>
      <c r="RIK76" s="168"/>
      <c r="RIL76" s="168"/>
      <c r="RIM76" s="169"/>
      <c r="RIN76" s="169"/>
      <c r="RIO76" s="169"/>
      <c r="RIP76" s="170"/>
      <c r="RIR76" s="164"/>
      <c r="RIS76" s="168"/>
      <c r="RIT76" s="168"/>
      <c r="RIU76" s="169"/>
      <c r="RIV76" s="169"/>
      <c r="RIW76" s="169"/>
      <c r="RIX76" s="170"/>
      <c r="RIZ76" s="164"/>
      <c r="RJA76" s="168"/>
      <c r="RJB76" s="168"/>
      <c r="RJC76" s="169"/>
      <c r="RJD76" s="169"/>
      <c r="RJE76" s="169"/>
      <c r="RJF76" s="170"/>
      <c r="RJH76" s="164"/>
      <c r="RJI76" s="168"/>
      <c r="RJJ76" s="168"/>
      <c r="RJK76" s="169"/>
      <c r="RJL76" s="169"/>
      <c r="RJM76" s="169"/>
      <c r="RJN76" s="170"/>
      <c r="RJP76" s="164"/>
      <c r="RJQ76" s="168"/>
      <c r="RJR76" s="168"/>
      <c r="RJS76" s="169"/>
      <c r="RJT76" s="169"/>
      <c r="RJU76" s="169"/>
      <c r="RJV76" s="170"/>
      <c r="RJX76" s="164"/>
      <c r="RJY76" s="168"/>
      <c r="RJZ76" s="168"/>
      <c r="RKA76" s="169"/>
      <c r="RKB76" s="169"/>
      <c r="RKC76" s="169"/>
      <c r="RKD76" s="170"/>
      <c r="RKF76" s="164"/>
      <c r="RKG76" s="168"/>
      <c r="RKH76" s="168"/>
      <c r="RKI76" s="169"/>
      <c r="RKJ76" s="169"/>
      <c r="RKK76" s="169"/>
      <c r="RKL76" s="170"/>
      <c r="RKN76" s="164"/>
      <c r="RKO76" s="168"/>
      <c r="RKP76" s="168"/>
      <c r="RKQ76" s="169"/>
      <c r="RKR76" s="169"/>
      <c r="RKS76" s="169"/>
      <c r="RKT76" s="170"/>
      <c r="RKV76" s="164"/>
      <c r="RKW76" s="168"/>
      <c r="RKX76" s="168"/>
      <c r="RKY76" s="169"/>
      <c r="RKZ76" s="169"/>
      <c r="RLA76" s="169"/>
      <c r="RLB76" s="170"/>
      <c r="RLD76" s="164"/>
      <c r="RLE76" s="168"/>
      <c r="RLF76" s="168"/>
      <c r="RLG76" s="169"/>
      <c r="RLH76" s="169"/>
      <c r="RLI76" s="169"/>
      <c r="RLJ76" s="170"/>
      <c r="RLL76" s="164"/>
      <c r="RLM76" s="168"/>
      <c r="RLN76" s="168"/>
      <c r="RLO76" s="169"/>
      <c r="RLP76" s="169"/>
      <c r="RLQ76" s="169"/>
      <c r="RLR76" s="170"/>
      <c r="RLT76" s="164"/>
      <c r="RLU76" s="168"/>
      <c r="RLV76" s="168"/>
      <c r="RLW76" s="169"/>
      <c r="RLX76" s="169"/>
      <c r="RLY76" s="169"/>
      <c r="RLZ76" s="170"/>
      <c r="RMB76" s="164"/>
      <c r="RMC76" s="168"/>
      <c r="RMD76" s="168"/>
      <c r="RME76" s="169"/>
      <c r="RMF76" s="169"/>
      <c r="RMG76" s="169"/>
      <c r="RMH76" s="170"/>
      <c r="RMJ76" s="164"/>
      <c r="RMK76" s="168"/>
      <c r="RML76" s="168"/>
      <c r="RMM76" s="169"/>
      <c r="RMN76" s="169"/>
      <c r="RMO76" s="169"/>
      <c r="RMP76" s="170"/>
      <c r="RMR76" s="164"/>
      <c r="RMS76" s="168"/>
      <c r="RMT76" s="168"/>
      <c r="RMU76" s="169"/>
      <c r="RMV76" s="169"/>
      <c r="RMW76" s="169"/>
      <c r="RMX76" s="170"/>
      <c r="RMZ76" s="164"/>
      <c r="RNA76" s="168"/>
      <c r="RNB76" s="168"/>
      <c r="RNC76" s="169"/>
      <c r="RND76" s="169"/>
      <c r="RNE76" s="169"/>
      <c r="RNF76" s="170"/>
      <c r="RNH76" s="164"/>
      <c r="RNI76" s="168"/>
      <c r="RNJ76" s="168"/>
      <c r="RNK76" s="169"/>
      <c r="RNL76" s="169"/>
      <c r="RNM76" s="169"/>
      <c r="RNN76" s="170"/>
      <c r="RNP76" s="164"/>
      <c r="RNQ76" s="168"/>
      <c r="RNR76" s="168"/>
      <c r="RNS76" s="169"/>
      <c r="RNT76" s="169"/>
      <c r="RNU76" s="169"/>
      <c r="RNV76" s="170"/>
      <c r="RNX76" s="164"/>
      <c r="RNY76" s="168"/>
      <c r="RNZ76" s="168"/>
      <c r="ROA76" s="169"/>
      <c r="ROB76" s="169"/>
      <c r="ROC76" s="169"/>
      <c r="ROD76" s="170"/>
      <c r="ROF76" s="164"/>
      <c r="ROG76" s="168"/>
      <c r="ROH76" s="168"/>
      <c r="ROI76" s="169"/>
      <c r="ROJ76" s="169"/>
      <c r="ROK76" s="169"/>
      <c r="ROL76" s="170"/>
      <c r="RON76" s="164"/>
      <c r="ROO76" s="168"/>
      <c r="ROP76" s="168"/>
      <c r="ROQ76" s="169"/>
      <c r="ROR76" s="169"/>
      <c r="ROS76" s="169"/>
      <c r="ROT76" s="170"/>
      <c r="ROV76" s="164"/>
      <c r="ROW76" s="168"/>
      <c r="ROX76" s="168"/>
      <c r="ROY76" s="169"/>
      <c r="ROZ76" s="169"/>
      <c r="RPA76" s="169"/>
      <c r="RPB76" s="170"/>
      <c r="RPD76" s="164"/>
      <c r="RPE76" s="168"/>
      <c r="RPF76" s="168"/>
      <c r="RPG76" s="169"/>
      <c r="RPH76" s="169"/>
      <c r="RPI76" s="169"/>
      <c r="RPJ76" s="170"/>
      <c r="RPL76" s="164"/>
      <c r="RPM76" s="168"/>
      <c r="RPN76" s="168"/>
      <c r="RPO76" s="169"/>
      <c r="RPP76" s="169"/>
      <c r="RPQ76" s="169"/>
      <c r="RPR76" s="170"/>
      <c r="RPT76" s="164"/>
      <c r="RPU76" s="168"/>
      <c r="RPV76" s="168"/>
      <c r="RPW76" s="169"/>
      <c r="RPX76" s="169"/>
      <c r="RPY76" s="169"/>
      <c r="RPZ76" s="170"/>
      <c r="RQB76" s="164"/>
      <c r="RQC76" s="168"/>
      <c r="RQD76" s="168"/>
      <c r="RQE76" s="169"/>
      <c r="RQF76" s="169"/>
      <c r="RQG76" s="169"/>
      <c r="RQH76" s="170"/>
      <c r="RQJ76" s="164"/>
      <c r="RQK76" s="168"/>
      <c r="RQL76" s="168"/>
      <c r="RQM76" s="169"/>
      <c r="RQN76" s="169"/>
      <c r="RQO76" s="169"/>
      <c r="RQP76" s="170"/>
      <c r="RQR76" s="164"/>
      <c r="RQS76" s="168"/>
      <c r="RQT76" s="168"/>
      <c r="RQU76" s="169"/>
      <c r="RQV76" s="169"/>
      <c r="RQW76" s="169"/>
      <c r="RQX76" s="170"/>
      <c r="RQZ76" s="164"/>
      <c r="RRA76" s="168"/>
      <c r="RRB76" s="168"/>
      <c r="RRC76" s="169"/>
      <c r="RRD76" s="169"/>
      <c r="RRE76" s="169"/>
      <c r="RRF76" s="170"/>
      <c r="RRH76" s="164"/>
      <c r="RRI76" s="168"/>
      <c r="RRJ76" s="168"/>
      <c r="RRK76" s="169"/>
      <c r="RRL76" s="169"/>
      <c r="RRM76" s="169"/>
      <c r="RRN76" s="170"/>
      <c r="RRP76" s="164"/>
      <c r="RRQ76" s="168"/>
      <c r="RRR76" s="168"/>
      <c r="RRS76" s="169"/>
      <c r="RRT76" s="169"/>
      <c r="RRU76" s="169"/>
      <c r="RRV76" s="170"/>
      <c r="RRX76" s="164"/>
      <c r="RRY76" s="168"/>
      <c r="RRZ76" s="168"/>
      <c r="RSA76" s="169"/>
      <c r="RSB76" s="169"/>
      <c r="RSC76" s="169"/>
      <c r="RSD76" s="170"/>
      <c r="RSF76" s="164"/>
      <c r="RSG76" s="168"/>
      <c r="RSH76" s="168"/>
      <c r="RSI76" s="169"/>
      <c r="RSJ76" s="169"/>
      <c r="RSK76" s="169"/>
      <c r="RSL76" s="170"/>
      <c r="RSN76" s="164"/>
      <c r="RSO76" s="168"/>
      <c r="RSP76" s="168"/>
      <c r="RSQ76" s="169"/>
      <c r="RSR76" s="169"/>
      <c r="RSS76" s="169"/>
      <c r="RST76" s="170"/>
      <c r="RSV76" s="164"/>
      <c r="RSW76" s="168"/>
      <c r="RSX76" s="168"/>
      <c r="RSY76" s="169"/>
      <c r="RSZ76" s="169"/>
      <c r="RTA76" s="169"/>
      <c r="RTB76" s="170"/>
      <c r="RTD76" s="164"/>
      <c r="RTE76" s="168"/>
      <c r="RTF76" s="168"/>
      <c r="RTG76" s="169"/>
      <c r="RTH76" s="169"/>
      <c r="RTI76" s="169"/>
      <c r="RTJ76" s="170"/>
      <c r="RTL76" s="164"/>
      <c r="RTM76" s="168"/>
      <c r="RTN76" s="168"/>
      <c r="RTO76" s="169"/>
      <c r="RTP76" s="169"/>
      <c r="RTQ76" s="169"/>
      <c r="RTR76" s="170"/>
      <c r="RTT76" s="164"/>
      <c r="RTU76" s="168"/>
      <c r="RTV76" s="168"/>
      <c r="RTW76" s="169"/>
      <c r="RTX76" s="169"/>
      <c r="RTY76" s="169"/>
      <c r="RTZ76" s="170"/>
      <c r="RUB76" s="164"/>
      <c r="RUC76" s="168"/>
      <c r="RUD76" s="168"/>
      <c r="RUE76" s="169"/>
      <c r="RUF76" s="169"/>
      <c r="RUG76" s="169"/>
      <c r="RUH76" s="170"/>
      <c r="RUJ76" s="164"/>
      <c r="RUK76" s="168"/>
      <c r="RUL76" s="168"/>
      <c r="RUM76" s="169"/>
      <c r="RUN76" s="169"/>
      <c r="RUO76" s="169"/>
      <c r="RUP76" s="170"/>
      <c r="RUR76" s="164"/>
      <c r="RUS76" s="168"/>
      <c r="RUT76" s="168"/>
      <c r="RUU76" s="169"/>
      <c r="RUV76" s="169"/>
      <c r="RUW76" s="169"/>
      <c r="RUX76" s="170"/>
      <c r="RUZ76" s="164"/>
      <c r="RVA76" s="168"/>
      <c r="RVB76" s="168"/>
      <c r="RVC76" s="169"/>
      <c r="RVD76" s="169"/>
      <c r="RVE76" s="169"/>
      <c r="RVF76" s="170"/>
      <c r="RVH76" s="164"/>
      <c r="RVI76" s="168"/>
      <c r="RVJ76" s="168"/>
      <c r="RVK76" s="169"/>
      <c r="RVL76" s="169"/>
      <c r="RVM76" s="169"/>
      <c r="RVN76" s="170"/>
      <c r="RVP76" s="164"/>
      <c r="RVQ76" s="168"/>
      <c r="RVR76" s="168"/>
      <c r="RVS76" s="169"/>
      <c r="RVT76" s="169"/>
      <c r="RVU76" s="169"/>
      <c r="RVV76" s="170"/>
      <c r="RVX76" s="164"/>
      <c r="RVY76" s="168"/>
      <c r="RVZ76" s="168"/>
      <c r="RWA76" s="169"/>
      <c r="RWB76" s="169"/>
      <c r="RWC76" s="169"/>
      <c r="RWD76" s="170"/>
      <c r="RWF76" s="164"/>
      <c r="RWG76" s="168"/>
      <c r="RWH76" s="168"/>
      <c r="RWI76" s="169"/>
      <c r="RWJ76" s="169"/>
      <c r="RWK76" s="169"/>
      <c r="RWL76" s="170"/>
      <c r="RWN76" s="164"/>
      <c r="RWO76" s="168"/>
      <c r="RWP76" s="168"/>
      <c r="RWQ76" s="169"/>
      <c r="RWR76" s="169"/>
      <c r="RWS76" s="169"/>
      <c r="RWT76" s="170"/>
      <c r="RWV76" s="164"/>
      <c r="RWW76" s="168"/>
      <c r="RWX76" s="168"/>
      <c r="RWY76" s="169"/>
      <c r="RWZ76" s="169"/>
      <c r="RXA76" s="169"/>
      <c r="RXB76" s="170"/>
      <c r="RXD76" s="164"/>
      <c r="RXE76" s="168"/>
      <c r="RXF76" s="168"/>
      <c r="RXG76" s="169"/>
      <c r="RXH76" s="169"/>
      <c r="RXI76" s="169"/>
      <c r="RXJ76" s="170"/>
      <c r="RXL76" s="164"/>
      <c r="RXM76" s="168"/>
      <c r="RXN76" s="168"/>
      <c r="RXO76" s="169"/>
      <c r="RXP76" s="169"/>
      <c r="RXQ76" s="169"/>
      <c r="RXR76" s="170"/>
      <c r="RXT76" s="164"/>
      <c r="RXU76" s="168"/>
      <c r="RXV76" s="168"/>
      <c r="RXW76" s="169"/>
      <c r="RXX76" s="169"/>
      <c r="RXY76" s="169"/>
      <c r="RXZ76" s="170"/>
      <c r="RYB76" s="164"/>
      <c r="RYC76" s="168"/>
      <c r="RYD76" s="168"/>
      <c r="RYE76" s="169"/>
      <c r="RYF76" s="169"/>
      <c r="RYG76" s="169"/>
      <c r="RYH76" s="170"/>
      <c r="RYJ76" s="164"/>
      <c r="RYK76" s="168"/>
      <c r="RYL76" s="168"/>
      <c r="RYM76" s="169"/>
      <c r="RYN76" s="169"/>
      <c r="RYO76" s="169"/>
      <c r="RYP76" s="170"/>
      <c r="RYR76" s="164"/>
      <c r="RYS76" s="168"/>
      <c r="RYT76" s="168"/>
      <c r="RYU76" s="169"/>
      <c r="RYV76" s="169"/>
      <c r="RYW76" s="169"/>
      <c r="RYX76" s="170"/>
      <c r="RYZ76" s="164"/>
      <c r="RZA76" s="168"/>
      <c r="RZB76" s="168"/>
      <c r="RZC76" s="169"/>
      <c r="RZD76" s="169"/>
      <c r="RZE76" s="169"/>
      <c r="RZF76" s="170"/>
      <c r="RZH76" s="164"/>
      <c r="RZI76" s="168"/>
      <c r="RZJ76" s="168"/>
      <c r="RZK76" s="169"/>
      <c r="RZL76" s="169"/>
      <c r="RZM76" s="169"/>
      <c r="RZN76" s="170"/>
      <c r="RZP76" s="164"/>
      <c r="RZQ76" s="168"/>
      <c r="RZR76" s="168"/>
      <c r="RZS76" s="169"/>
      <c r="RZT76" s="169"/>
      <c r="RZU76" s="169"/>
      <c r="RZV76" s="170"/>
      <c r="RZX76" s="164"/>
      <c r="RZY76" s="168"/>
      <c r="RZZ76" s="168"/>
      <c r="SAA76" s="169"/>
      <c r="SAB76" s="169"/>
      <c r="SAC76" s="169"/>
      <c r="SAD76" s="170"/>
      <c r="SAF76" s="164"/>
      <c r="SAG76" s="168"/>
      <c r="SAH76" s="168"/>
      <c r="SAI76" s="169"/>
      <c r="SAJ76" s="169"/>
      <c r="SAK76" s="169"/>
      <c r="SAL76" s="170"/>
      <c r="SAN76" s="164"/>
      <c r="SAO76" s="168"/>
      <c r="SAP76" s="168"/>
      <c r="SAQ76" s="169"/>
      <c r="SAR76" s="169"/>
      <c r="SAS76" s="169"/>
      <c r="SAT76" s="170"/>
      <c r="SAV76" s="164"/>
      <c r="SAW76" s="168"/>
      <c r="SAX76" s="168"/>
      <c r="SAY76" s="169"/>
      <c r="SAZ76" s="169"/>
      <c r="SBA76" s="169"/>
      <c r="SBB76" s="170"/>
      <c r="SBD76" s="164"/>
      <c r="SBE76" s="168"/>
      <c r="SBF76" s="168"/>
      <c r="SBG76" s="169"/>
      <c r="SBH76" s="169"/>
      <c r="SBI76" s="169"/>
      <c r="SBJ76" s="170"/>
      <c r="SBL76" s="164"/>
      <c r="SBM76" s="168"/>
      <c r="SBN76" s="168"/>
      <c r="SBO76" s="169"/>
      <c r="SBP76" s="169"/>
      <c r="SBQ76" s="169"/>
      <c r="SBR76" s="170"/>
      <c r="SBT76" s="164"/>
      <c r="SBU76" s="168"/>
      <c r="SBV76" s="168"/>
      <c r="SBW76" s="169"/>
      <c r="SBX76" s="169"/>
      <c r="SBY76" s="169"/>
      <c r="SBZ76" s="170"/>
      <c r="SCB76" s="164"/>
      <c r="SCC76" s="168"/>
      <c r="SCD76" s="168"/>
      <c r="SCE76" s="169"/>
      <c r="SCF76" s="169"/>
      <c r="SCG76" s="169"/>
      <c r="SCH76" s="170"/>
      <c r="SCJ76" s="164"/>
      <c r="SCK76" s="168"/>
      <c r="SCL76" s="168"/>
      <c r="SCM76" s="169"/>
      <c r="SCN76" s="169"/>
      <c r="SCO76" s="169"/>
      <c r="SCP76" s="170"/>
      <c r="SCR76" s="164"/>
      <c r="SCS76" s="168"/>
      <c r="SCT76" s="168"/>
      <c r="SCU76" s="169"/>
      <c r="SCV76" s="169"/>
      <c r="SCW76" s="169"/>
      <c r="SCX76" s="170"/>
      <c r="SCZ76" s="164"/>
      <c r="SDA76" s="168"/>
      <c r="SDB76" s="168"/>
      <c r="SDC76" s="169"/>
      <c r="SDD76" s="169"/>
      <c r="SDE76" s="169"/>
      <c r="SDF76" s="170"/>
      <c r="SDH76" s="164"/>
      <c r="SDI76" s="168"/>
      <c r="SDJ76" s="168"/>
      <c r="SDK76" s="169"/>
      <c r="SDL76" s="169"/>
      <c r="SDM76" s="169"/>
      <c r="SDN76" s="170"/>
      <c r="SDP76" s="164"/>
      <c r="SDQ76" s="168"/>
      <c r="SDR76" s="168"/>
      <c r="SDS76" s="169"/>
      <c r="SDT76" s="169"/>
      <c r="SDU76" s="169"/>
      <c r="SDV76" s="170"/>
      <c r="SDX76" s="164"/>
      <c r="SDY76" s="168"/>
      <c r="SDZ76" s="168"/>
      <c r="SEA76" s="169"/>
      <c r="SEB76" s="169"/>
      <c r="SEC76" s="169"/>
      <c r="SED76" s="170"/>
      <c r="SEF76" s="164"/>
      <c r="SEG76" s="168"/>
      <c r="SEH76" s="168"/>
      <c r="SEI76" s="169"/>
      <c r="SEJ76" s="169"/>
      <c r="SEK76" s="169"/>
      <c r="SEL76" s="170"/>
      <c r="SEN76" s="164"/>
      <c r="SEO76" s="168"/>
      <c r="SEP76" s="168"/>
      <c r="SEQ76" s="169"/>
      <c r="SER76" s="169"/>
      <c r="SES76" s="169"/>
      <c r="SET76" s="170"/>
      <c r="SEV76" s="164"/>
      <c r="SEW76" s="168"/>
      <c r="SEX76" s="168"/>
      <c r="SEY76" s="169"/>
      <c r="SEZ76" s="169"/>
      <c r="SFA76" s="169"/>
      <c r="SFB76" s="170"/>
      <c r="SFD76" s="164"/>
      <c r="SFE76" s="168"/>
      <c r="SFF76" s="168"/>
      <c r="SFG76" s="169"/>
      <c r="SFH76" s="169"/>
      <c r="SFI76" s="169"/>
      <c r="SFJ76" s="170"/>
      <c r="SFL76" s="164"/>
      <c r="SFM76" s="168"/>
      <c r="SFN76" s="168"/>
      <c r="SFO76" s="169"/>
      <c r="SFP76" s="169"/>
      <c r="SFQ76" s="169"/>
      <c r="SFR76" s="170"/>
      <c r="SFT76" s="164"/>
      <c r="SFU76" s="168"/>
      <c r="SFV76" s="168"/>
      <c r="SFW76" s="169"/>
      <c r="SFX76" s="169"/>
      <c r="SFY76" s="169"/>
      <c r="SFZ76" s="170"/>
      <c r="SGB76" s="164"/>
      <c r="SGC76" s="168"/>
      <c r="SGD76" s="168"/>
      <c r="SGE76" s="169"/>
      <c r="SGF76" s="169"/>
      <c r="SGG76" s="169"/>
      <c r="SGH76" s="170"/>
      <c r="SGJ76" s="164"/>
      <c r="SGK76" s="168"/>
      <c r="SGL76" s="168"/>
      <c r="SGM76" s="169"/>
      <c r="SGN76" s="169"/>
      <c r="SGO76" s="169"/>
      <c r="SGP76" s="170"/>
      <c r="SGR76" s="164"/>
      <c r="SGS76" s="168"/>
      <c r="SGT76" s="168"/>
      <c r="SGU76" s="169"/>
      <c r="SGV76" s="169"/>
      <c r="SGW76" s="169"/>
      <c r="SGX76" s="170"/>
      <c r="SGZ76" s="164"/>
      <c r="SHA76" s="168"/>
      <c r="SHB76" s="168"/>
      <c r="SHC76" s="169"/>
      <c r="SHD76" s="169"/>
      <c r="SHE76" s="169"/>
      <c r="SHF76" s="170"/>
      <c r="SHH76" s="164"/>
      <c r="SHI76" s="168"/>
      <c r="SHJ76" s="168"/>
      <c r="SHK76" s="169"/>
      <c r="SHL76" s="169"/>
      <c r="SHM76" s="169"/>
      <c r="SHN76" s="170"/>
      <c r="SHP76" s="164"/>
      <c r="SHQ76" s="168"/>
      <c r="SHR76" s="168"/>
      <c r="SHS76" s="169"/>
      <c r="SHT76" s="169"/>
      <c r="SHU76" s="169"/>
      <c r="SHV76" s="170"/>
      <c r="SHX76" s="164"/>
      <c r="SHY76" s="168"/>
      <c r="SHZ76" s="168"/>
      <c r="SIA76" s="169"/>
      <c r="SIB76" s="169"/>
      <c r="SIC76" s="169"/>
      <c r="SID76" s="170"/>
      <c r="SIF76" s="164"/>
      <c r="SIG76" s="168"/>
      <c r="SIH76" s="168"/>
      <c r="SII76" s="169"/>
      <c r="SIJ76" s="169"/>
      <c r="SIK76" s="169"/>
      <c r="SIL76" s="170"/>
      <c r="SIN76" s="164"/>
      <c r="SIO76" s="168"/>
      <c r="SIP76" s="168"/>
      <c r="SIQ76" s="169"/>
      <c r="SIR76" s="169"/>
      <c r="SIS76" s="169"/>
      <c r="SIT76" s="170"/>
      <c r="SIV76" s="164"/>
      <c r="SIW76" s="168"/>
      <c r="SIX76" s="168"/>
      <c r="SIY76" s="169"/>
      <c r="SIZ76" s="169"/>
      <c r="SJA76" s="169"/>
      <c r="SJB76" s="170"/>
      <c r="SJD76" s="164"/>
      <c r="SJE76" s="168"/>
      <c r="SJF76" s="168"/>
      <c r="SJG76" s="169"/>
      <c r="SJH76" s="169"/>
      <c r="SJI76" s="169"/>
      <c r="SJJ76" s="170"/>
      <c r="SJL76" s="164"/>
      <c r="SJM76" s="168"/>
      <c r="SJN76" s="168"/>
      <c r="SJO76" s="169"/>
      <c r="SJP76" s="169"/>
      <c r="SJQ76" s="169"/>
      <c r="SJR76" s="170"/>
      <c r="SJT76" s="164"/>
      <c r="SJU76" s="168"/>
      <c r="SJV76" s="168"/>
      <c r="SJW76" s="169"/>
      <c r="SJX76" s="169"/>
      <c r="SJY76" s="169"/>
      <c r="SJZ76" s="170"/>
      <c r="SKB76" s="164"/>
      <c r="SKC76" s="168"/>
      <c r="SKD76" s="168"/>
      <c r="SKE76" s="169"/>
      <c r="SKF76" s="169"/>
      <c r="SKG76" s="169"/>
      <c r="SKH76" s="170"/>
      <c r="SKJ76" s="164"/>
      <c r="SKK76" s="168"/>
      <c r="SKL76" s="168"/>
      <c r="SKM76" s="169"/>
      <c r="SKN76" s="169"/>
      <c r="SKO76" s="169"/>
      <c r="SKP76" s="170"/>
      <c r="SKR76" s="164"/>
      <c r="SKS76" s="168"/>
      <c r="SKT76" s="168"/>
      <c r="SKU76" s="169"/>
      <c r="SKV76" s="169"/>
      <c r="SKW76" s="169"/>
      <c r="SKX76" s="170"/>
      <c r="SKZ76" s="164"/>
      <c r="SLA76" s="168"/>
      <c r="SLB76" s="168"/>
      <c r="SLC76" s="169"/>
      <c r="SLD76" s="169"/>
      <c r="SLE76" s="169"/>
      <c r="SLF76" s="170"/>
      <c r="SLH76" s="164"/>
      <c r="SLI76" s="168"/>
      <c r="SLJ76" s="168"/>
      <c r="SLK76" s="169"/>
      <c r="SLL76" s="169"/>
      <c r="SLM76" s="169"/>
      <c r="SLN76" s="170"/>
      <c r="SLP76" s="164"/>
      <c r="SLQ76" s="168"/>
      <c r="SLR76" s="168"/>
      <c r="SLS76" s="169"/>
      <c r="SLT76" s="169"/>
      <c r="SLU76" s="169"/>
      <c r="SLV76" s="170"/>
      <c r="SLX76" s="164"/>
      <c r="SLY76" s="168"/>
      <c r="SLZ76" s="168"/>
      <c r="SMA76" s="169"/>
      <c r="SMB76" s="169"/>
      <c r="SMC76" s="169"/>
      <c r="SMD76" s="170"/>
      <c r="SMF76" s="164"/>
      <c r="SMG76" s="168"/>
      <c r="SMH76" s="168"/>
      <c r="SMI76" s="169"/>
      <c r="SMJ76" s="169"/>
      <c r="SMK76" s="169"/>
      <c r="SML76" s="170"/>
      <c r="SMN76" s="164"/>
      <c r="SMO76" s="168"/>
      <c r="SMP76" s="168"/>
      <c r="SMQ76" s="169"/>
      <c r="SMR76" s="169"/>
      <c r="SMS76" s="169"/>
      <c r="SMT76" s="170"/>
      <c r="SMV76" s="164"/>
      <c r="SMW76" s="168"/>
      <c r="SMX76" s="168"/>
      <c r="SMY76" s="169"/>
      <c r="SMZ76" s="169"/>
      <c r="SNA76" s="169"/>
      <c r="SNB76" s="170"/>
      <c r="SND76" s="164"/>
      <c r="SNE76" s="168"/>
      <c r="SNF76" s="168"/>
      <c r="SNG76" s="169"/>
      <c r="SNH76" s="169"/>
      <c r="SNI76" s="169"/>
      <c r="SNJ76" s="170"/>
      <c r="SNL76" s="164"/>
      <c r="SNM76" s="168"/>
      <c r="SNN76" s="168"/>
      <c r="SNO76" s="169"/>
      <c r="SNP76" s="169"/>
      <c r="SNQ76" s="169"/>
      <c r="SNR76" s="170"/>
      <c r="SNT76" s="164"/>
      <c r="SNU76" s="168"/>
      <c r="SNV76" s="168"/>
      <c r="SNW76" s="169"/>
      <c r="SNX76" s="169"/>
      <c r="SNY76" s="169"/>
      <c r="SNZ76" s="170"/>
      <c r="SOB76" s="164"/>
      <c r="SOC76" s="168"/>
      <c r="SOD76" s="168"/>
      <c r="SOE76" s="169"/>
      <c r="SOF76" s="169"/>
      <c r="SOG76" s="169"/>
      <c r="SOH76" s="170"/>
      <c r="SOJ76" s="164"/>
      <c r="SOK76" s="168"/>
      <c r="SOL76" s="168"/>
      <c r="SOM76" s="169"/>
      <c r="SON76" s="169"/>
      <c r="SOO76" s="169"/>
      <c r="SOP76" s="170"/>
      <c r="SOR76" s="164"/>
      <c r="SOS76" s="168"/>
      <c r="SOT76" s="168"/>
      <c r="SOU76" s="169"/>
      <c r="SOV76" s="169"/>
      <c r="SOW76" s="169"/>
      <c r="SOX76" s="170"/>
      <c r="SOZ76" s="164"/>
      <c r="SPA76" s="168"/>
      <c r="SPB76" s="168"/>
      <c r="SPC76" s="169"/>
      <c r="SPD76" s="169"/>
      <c r="SPE76" s="169"/>
      <c r="SPF76" s="170"/>
      <c r="SPH76" s="164"/>
      <c r="SPI76" s="168"/>
      <c r="SPJ76" s="168"/>
      <c r="SPK76" s="169"/>
      <c r="SPL76" s="169"/>
      <c r="SPM76" s="169"/>
      <c r="SPN76" s="170"/>
      <c r="SPP76" s="164"/>
      <c r="SPQ76" s="168"/>
      <c r="SPR76" s="168"/>
      <c r="SPS76" s="169"/>
      <c r="SPT76" s="169"/>
      <c r="SPU76" s="169"/>
      <c r="SPV76" s="170"/>
      <c r="SPX76" s="164"/>
      <c r="SPY76" s="168"/>
      <c r="SPZ76" s="168"/>
      <c r="SQA76" s="169"/>
      <c r="SQB76" s="169"/>
      <c r="SQC76" s="169"/>
      <c r="SQD76" s="170"/>
      <c r="SQF76" s="164"/>
      <c r="SQG76" s="168"/>
      <c r="SQH76" s="168"/>
      <c r="SQI76" s="169"/>
      <c r="SQJ76" s="169"/>
      <c r="SQK76" s="169"/>
      <c r="SQL76" s="170"/>
      <c r="SQN76" s="164"/>
      <c r="SQO76" s="168"/>
      <c r="SQP76" s="168"/>
      <c r="SQQ76" s="169"/>
      <c r="SQR76" s="169"/>
      <c r="SQS76" s="169"/>
      <c r="SQT76" s="170"/>
      <c r="SQV76" s="164"/>
      <c r="SQW76" s="168"/>
      <c r="SQX76" s="168"/>
      <c r="SQY76" s="169"/>
      <c r="SQZ76" s="169"/>
      <c r="SRA76" s="169"/>
      <c r="SRB76" s="170"/>
      <c r="SRD76" s="164"/>
      <c r="SRE76" s="168"/>
      <c r="SRF76" s="168"/>
      <c r="SRG76" s="169"/>
      <c r="SRH76" s="169"/>
      <c r="SRI76" s="169"/>
      <c r="SRJ76" s="170"/>
      <c r="SRL76" s="164"/>
      <c r="SRM76" s="168"/>
      <c r="SRN76" s="168"/>
      <c r="SRO76" s="169"/>
      <c r="SRP76" s="169"/>
      <c r="SRQ76" s="169"/>
      <c r="SRR76" s="170"/>
      <c r="SRT76" s="164"/>
      <c r="SRU76" s="168"/>
      <c r="SRV76" s="168"/>
      <c r="SRW76" s="169"/>
      <c r="SRX76" s="169"/>
      <c r="SRY76" s="169"/>
      <c r="SRZ76" s="170"/>
      <c r="SSB76" s="164"/>
      <c r="SSC76" s="168"/>
      <c r="SSD76" s="168"/>
      <c r="SSE76" s="169"/>
      <c r="SSF76" s="169"/>
      <c r="SSG76" s="169"/>
      <c r="SSH76" s="170"/>
      <c r="SSJ76" s="164"/>
      <c r="SSK76" s="168"/>
      <c r="SSL76" s="168"/>
      <c r="SSM76" s="169"/>
      <c r="SSN76" s="169"/>
      <c r="SSO76" s="169"/>
      <c r="SSP76" s="170"/>
      <c r="SSR76" s="164"/>
      <c r="SSS76" s="168"/>
      <c r="SST76" s="168"/>
      <c r="SSU76" s="169"/>
      <c r="SSV76" s="169"/>
      <c r="SSW76" s="169"/>
      <c r="SSX76" s="170"/>
      <c r="SSZ76" s="164"/>
      <c r="STA76" s="168"/>
      <c r="STB76" s="168"/>
      <c r="STC76" s="169"/>
      <c r="STD76" s="169"/>
      <c r="STE76" s="169"/>
      <c r="STF76" s="170"/>
      <c r="STH76" s="164"/>
      <c r="STI76" s="168"/>
      <c r="STJ76" s="168"/>
      <c r="STK76" s="169"/>
      <c r="STL76" s="169"/>
      <c r="STM76" s="169"/>
      <c r="STN76" s="170"/>
      <c r="STP76" s="164"/>
      <c r="STQ76" s="168"/>
      <c r="STR76" s="168"/>
      <c r="STS76" s="169"/>
      <c r="STT76" s="169"/>
      <c r="STU76" s="169"/>
      <c r="STV76" s="170"/>
      <c r="STX76" s="164"/>
      <c r="STY76" s="168"/>
      <c r="STZ76" s="168"/>
      <c r="SUA76" s="169"/>
      <c r="SUB76" s="169"/>
      <c r="SUC76" s="169"/>
      <c r="SUD76" s="170"/>
      <c r="SUF76" s="164"/>
      <c r="SUG76" s="168"/>
      <c r="SUH76" s="168"/>
      <c r="SUI76" s="169"/>
      <c r="SUJ76" s="169"/>
      <c r="SUK76" s="169"/>
      <c r="SUL76" s="170"/>
      <c r="SUN76" s="164"/>
      <c r="SUO76" s="168"/>
      <c r="SUP76" s="168"/>
      <c r="SUQ76" s="169"/>
      <c r="SUR76" s="169"/>
      <c r="SUS76" s="169"/>
      <c r="SUT76" s="170"/>
      <c r="SUV76" s="164"/>
      <c r="SUW76" s="168"/>
      <c r="SUX76" s="168"/>
      <c r="SUY76" s="169"/>
      <c r="SUZ76" s="169"/>
      <c r="SVA76" s="169"/>
      <c r="SVB76" s="170"/>
      <c r="SVD76" s="164"/>
      <c r="SVE76" s="168"/>
      <c r="SVF76" s="168"/>
      <c r="SVG76" s="169"/>
      <c r="SVH76" s="169"/>
      <c r="SVI76" s="169"/>
      <c r="SVJ76" s="170"/>
      <c r="SVL76" s="164"/>
      <c r="SVM76" s="168"/>
      <c r="SVN76" s="168"/>
      <c r="SVO76" s="169"/>
      <c r="SVP76" s="169"/>
      <c r="SVQ76" s="169"/>
      <c r="SVR76" s="170"/>
      <c r="SVT76" s="164"/>
      <c r="SVU76" s="168"/>
      <c r="SVV76" s="168"/>
      <c r="SVW76" s="169"/>
      <c r="SVX76" s="169"/>
      <c r="SVY76" s="169"/>
      <c r="SVZ76" s="170"/>
      <c r="SWB76" s="164"/>
      <c r="SWC76" s="168"/>
      <c r="SWD76" s="168"/>
      <c r="SWE76" s="169"/>
      <c r="SWF76" s="169"/>
      <c r="SWG76" s="169"/>
      <c r="SWH76" s="170"/>
      <c r="SWJ76" s="164"/>
      <c r="SWK76" s="168"/>
      <c r="SWL76" s="168"/>
      <c r="SWM76" s="169"/>
      <c r="SWN76" s="169"/>
      <c r="SWO76" s="169"/>
      <c r="SWP76" s="170"/>
      <c r="SWR76" s="164"/>
      <c r="SWS76" s="168"/>
      <c r="SWT76" s="168"/>
      <c r="SWU76" s="169"/>
      <c r="SWV76" s="169"/>
      <c r="SWW76" s="169"/>
      <c r="SWX76" s="170"/>
      <c r="SWZ76" s="164"/>
      <c r="SXA76" s="168"/>
      <c r="SXB76" s="168"/>
      <c r="SXC76" s="169"/>
      <c r="SXD76" s="169"/>
      <c r="SXE76" s="169"/>
      <c r="SXF76" s="170"/>
      <c r="SXH76" s="164"/>
      <c r="SXI76" s="168"/>
      <c r="SXJ76" s="168"/>
      <c r="SXK76" s="169"/>
      <c r="SXL76" s="169"/>
      <c r="SXM76" s="169"/>
      <c r="SXN76" s="170"/>
      <c r="SXP76" s="164"/>
      <c r="SXQ76" s="168"/>
      <c r="SXR76" s="168"/>
      <c r="SXS76" s="169"/>
      <c r="SXT76" s="169"/>
      <c r="SXU76" s="169"/>
      <c r="SXV76" s="170"/>
      <c r="SXX76" s="164"/>
      <c r="SXY76" s="168"/>
      <c r="SXZ76" s="168"/>
      <c r="SYA76" s="169"/>
      <c r="SYB76" s="169"/>
      <c r="SYC76" s="169"/>
      <c r="SYD76" s="170"/>
      <c r="SYF76" s="164"/>
      <c r="SYG76" s="168"/>
      <c r="SYH76" s="168"/>
      <c r="SYI76" s="169"/>
      <c r="SYJ76" s="169"/>
      <c r="SYK76" s="169"/>
      <c r="SYL76" s="170"/>
      <c r="SYN76" s="164"/>
      <c r="SYO76" s="168"/>
      <c r="SYP76" s="168"/>
      <c r="SYQ76" s="169"/>
      <c r="SYR76" s="169"/>
      <c r="SYS76" s="169"/>
      <c r="SYT76" s="170"/>
      <c r="SYV76" s="164"/>
      <c r="SYW76" s="168"/>
      <c r="SYX76" s="168"/>
      <c r="SYY76" s="169"/>
      <c r="SYZ76" s="169"/>
      <c r="SZA76" s="169"/>
      <c r="SZB76" s="170"/>
      <c r="SZD76" s="164"/>
      <c r="SZE76" s="168"/>
      <c r="SZF76" s="168"/>
      <c r="SZG76" s="169"/>
      <c r="SZH76" s="169"/>
      <c r="SZI76" s="169"/>
      <c r="SZJ76" s="170"/>
      <c r="SZL76" s="164"/>
      <c r="SZM76" s="168"/>
      <c r="SZN76" s="168"/>
      <c r="SZO76" s="169"/>
      <c r="SZP76" s="169"/>
      <c r="SZQ76" s="169"/>
      <c r="SZR76" s="170"/>
      <c r="SZT76" s="164"/>
      <c r="SZU76" s="168"/>
      <c r="SZV76" s="168"/>
      <c r="SZW76" s="169"/>
      <c r="SZX76" s="169"/>
      <c r="SZY76" s="169"/>
      <c r="SZZ76" s="170"/>
      <c r="TAB76" s="164"/>
      <c r="TAC76" s="168"/>
      <c r="TAD76" s="168"/>
      <c r="TAE76" s="169"/>
      <c r="TAF76" s="169"/>
      <c r="TAG76" s="169"/>
      <c r="TAH76" s="170"/>
      <c r="TAJ76" s="164"/>
      <c r="TAK76" s="168"/>
      <c r="TAL76" s="168"/>
      <c r="TAM76" s="169"/>
      <c r="TAN76" s="169"/>
      <c r="TAO76" s="169"/>
      <c r="TAP76" s="170"/>
      <c r="TAR76" s="164"/>
      <c r="TAS76" s="168"/>
      <c r="TAT76" s="168"/>
      <c r="TAU76" s="169"/>
      <c r="TAV76" s="169"/>
      <c r="TAW76" s="169"/>
      <c r="TAX76" s="170"/>
      <c r="TAZ76" s="164"/>
      <c r="TBA76" s="168"/>
      <c r="TBB76" s="168"/>
      <c r="TBC76" s="169"/>
      <c r="TBD76" s="169"/>
      <c r="TBE76" s="169"/>
      <c r="TBF76" s="170"/>
      <c r="TBH76" s="164"/>
      <c r="TBI76" s="168"/>
      <c r="TBJ76" s="168"/>
      <c r="TBK76" s="169"/>
      <c r="TBL76" s="169"/>
      <c r="TBM76" s="169"/>
      <c r="TBN76" s="170"/>
      <c r="TBP76" s="164"/>
      <c r="TBQ76" s="168"/>
      <c r="TBR76" s="168"/>
      <c r="TBS76" s="169"/>
      <c r="TBT76" s="169"/>
      <c r="TBU76" s="169"/>
      <c r="TBV76" s="170"/>
      <c r="TBX76" s="164"/>
      <c r="TBY76" s="168"/>
      <c r="TBZ76" s="168"/>
      <c r="TCA76" s="169"/>
      <c r="TCB76" s="169"/>
      <c r="TCC76" s="169"/>
      <c r="TCD76" s="170"/>
      <c r="TCF76" s="164"/>
      <c r="TCG76" s="168"/>
      <c r="TCH76" s="168"/>
      <c r="TCI76" s="169"/>
      <c r="TCJ76" s="169"/>
      <c r="TCK76" s="169"/>
      <c r="TCL76" s="170"/>
      <c r="TCN76" s="164"/>
      <c r="TCO76" s="168"/>
      <c r="TCP76" s="168"/>
      <c r="TCQ76" s="169"/>
      <c r="TCR76" s="169"/>
      <c r="TCS76" s="169"/>
      <c r="TCT76" s="170"/>
      <c r="TCV76" s="164"/>
      <c r="TCW76" s="168"/>
      <c r="TCX76" s="168"/>
      <c r="TCY76" s="169"/>
      <c r="TCZ76" s="169"/>
      <c r="TDA76" s="169"/>
      <c r="TDB76" s="170"/>
      <c r="TDD76" s="164"/>
      <c r="TDE76" s="168"/>
      <c r="TDF76" s="168"/>
      <c r="TDG76" s="169"/>
      <c r="TDH76" s="169"/>
      <c r="TDI76" s="169"/>
      <c r="TDJ76" s="170"/>
      <c r="TDL76" s="164"/>
      <c r="TDM76" s="168"/>
      <c r="TDN76" s="168"/>
      <c r="TDO76" s="169"/>
      <c r="TDP76" s="169"/>
      <c r="TDQ76" s="169"/>
      <c r="TDR76" s="170"/>
      <c r="TDT76" s="164"/>
      <c r="TDU76" s="168"/>
      <c r="TDV76" s="168"/>
      <c r="TDW76" s="169"/>
      <c r="TDX76" s="169"/>
      <c r="TDY76" s="169"/>
      <c r="TDZ76" s="170"/>
      <c r="TEB76" s="164"/>
      <c r="TEC76" s="168"/>
      <c r="TED76" s="168"/>
      <c r="TEE76" s="169"/>
      <c r="TEF76" s="169"/>
      <c r="TEG76" s="169"/>
      <c r="TEH76" s="170"/>
      <c r="TEJ76" s="164"/>
      <c r="TEK76" s="168"/>
      <c r="TEL76" s="168"/>
      <c r="TEM76" s="169"/>
      <c r="TEN76" s="169"/>
      <c r="TEO76" s="169"/>
      <c r="TEP76" s="170"/>
      <c r="TER76" s="164"/>
      <c r="TES76" s="168"/>
      <c r="TET76" s="168"/>
      <c r="TEU76" s="169"/>
      <c r="TEV76" s="169"/>
      <c r="TEW76" s="169"/>
      <c r="TEX76" s="170"/>
      <c r="TEZ76" s="164"/>
      <c r="TFA76" s="168"/>
      <c r="TFB76" s="168"/>
      <c r="TFC76" s="169"/>
      <c r="TFD76" s="169"/>
      <c r="TFE76" s="169"/>
      <c r="TFF76" s="170"/>
      <c r="TFH76" s="164"/>
      <c r="TFI76" s="168"/>
      <c r="TFJ76" s="168"/>
      <c r="TFK76" s="169"/>
      <c r="TFL76" s="169"/>
      <c r="TFM76" s="169"/>
      <c r="TFN76" s="170"/>
      <c r="TFP76" s="164"/>
      <c r="TFQ76" s="168"/>
      <c r="TFR76" s="168"/>
      <c r="TFS76" s="169"/>
      <c r="TFT76" s="169"/>
      <c r="TFU76" s="169"/>
      <c r="TFV76" s="170"/>
      <c r="TFX76" s="164"/>
      <c r="TFY76" s="168"/>
      <c r="TFZ76" s="168"/>
      <c r="TGA76" s="169"/>
      <c r="TGB76" s="169"/>
      <c r="TGC76" s="169"/>
      <c r="TGD76" s="170"/>
      <c r="TGF76" s="164"/>
      <c r="TGG76" s="168"/>
      <c r="TGH76" s="168"/>
      <c r="TGI76" s="169"/>
      <c r="TGJ76" s="169"/>
      <c r="TGK76" s="169"/>
      <c r="TGL76" s="170"/>
      <c r="TGN76" s="164"/>
      <c r="TGO76" s="168"/>
      <c r="TGP76" s="168"/>
      <c r="TGQ76" s="169"/>
      <c r="TGR76" s="169"/>
      <c r="TGS76" s="169"/>
      <c r="TGT76" s="170"/>
      <c r="TGV76" s="164"/>
      <c r="TGW76" s="168"/>
      <c r="TGX76" s="168"/>
      <c r="TGY76" s="169"/>
      <c r="TGZ76" s="169"/>
      <c r="THA76" s="169"/>
      <c r="THB76" s="170"/>
      <c r="THD76" s="164"/>
      <c r="THE76" s="168"/>
      <c r="THF76" s="168"/>
      <c r="THG76" s="169"/>
      <c r="THH76" s="169"/>
      <c r="THI76" s="169"/>
      <c r="THJ76" s="170"/>
      <c r="THL76" s="164"/>
      <c r="THM76" s="168"/>
      <c r="THN76" s="168"/>
      <c r="THO76" s="169"/>
      <c r="THP76" s="169"/>
      <c r="THQ76" s="169"/>
      <c r="THR76" s="170"/>
      <c r="THT76" s="164"/>
      <c r="THU76" s="168"/>
      <c r="THV76" s="168"/>
      <c r="THW76" s="169"/>
      <c r="THX76" s="169"/>
      <c r="THY76" s="169"/>
      <c r="THZ76" s="170"/>
      <c r="TIB76" s="164"/>
      <c r="TIC76" s="168"/>
      <c r="TID76" s="168"/>
      <c r="TIE76" s="169"/>
      <c r="TIF76" s="169"/>
      <c r="TIG76" s="169"/>
      <c r="TIH76" s="170"/>
      <c r="TIJ76" s="164"/>
      <c r="TIK76" s="168"/>
      <c r="TIL76" s="168"/>
      <c r="TIM76" s="169"/>
      <c r="TIN76" s="169"/>
      <c r="TIO76" s="169"/>
      <c r="TIP76" s="170"/>
      <c r="TIR76" s="164"/>
      <c r="TIS76" s="168"/>
      <c r="TIT76" s="168"/>
      <c r="TIU76" s="169"/>
      <c r="TIV76" s="169"/>
      <c r="TIW76" s="169"/>
      <c r="TIX76" s="170"/>
      <c r="TIZ76" s="164"/>
      <c r="TJA76" s="168"/>
      <c r="TJB76" s="168"/>
      <c r="TJC76" s="169"/>
      <c r="TJD76" s="169"/>
      <c r="TJE76" s="169"/>
      <c r="TJF76" s="170"/>
      <c r="TJH76" s="164"/>
      <c r="TJI76" s="168"/>
      <c r="TJJ76" s="168"/>
      <c r="TJK76" s="169"/>
      <c r="TJL76" s="169"/>
      <c r="TJM76" s="169"/>
      <c r="TJN76" s="170"/>
      <c r="TJP76" s="164"/>
      <c r="TJQ76" s="168"/>
      <c r="TJR76" s="168"/>
      <c r="TJS76" s="169"/>
      <c r="TJT76" s="169"/>
      <c r="TJU76" s="169"/>
      <c r="TJV76" s="170"/>
      <c r="TJX76" s="164"/>
      <c r="TJY76" s="168"/>
      <c r="TJZ76" s="168"/>
      <c r="TKA76" s="169"/>
      <c r="TKB76" s="169"/>
      <c r="TKC76" s="169"/>
      <c r="TKD76" s="170"/>
      <c r="TKF76" s="164"/>
      <c r="TKG76" s="168"/>
      <c r="TKH76" s="168"/>
      <c r="TKI76" s="169"/>
      <c r="TKJ76" s="169"/>
      <c r="TKK76" s="169"/>
      <c r="TKL76" s="170"/>
      <c r="TKN76" s="164"/>
      <c r="TKO76" s="168"/>
      <c r="TKP76" s="168"/>
      <c r="TKQ76" s="169"/>
      <c r="TKR76" s="169"/>
      <c r="TKS76" s="169"/>
      <c r="TKT76" s="170"/>
      <c r="TKV76" s="164"/>
      <c r="TKW76" s="168"/>
      <c r="TKX76" s="168"/>
      <c r="TKY76" s="169"/>
      <c r="TKZ76" s="169"/>
      <c r="TLA76" s="169"/>
      <c r="TLB76" s="170"/>
      <c r="TLD76" s="164"/>
      <c r="TLE76" s="168"/>
      <c r="TLF76" s="168"/>
      <c r="TLG76" s="169"/>
      <c r="TLH76" s="169"/>
      <c r="TLI76" s="169"/>
      <c r="TLJ76" s="170"/>
      <c r="TLL76" s="164"/>
      <c r="TLM76" s="168"/>
      <c r="TLN76" s="168"/>
      <c r="TLO76" s="169"/>
      <c r="TLP76" s="169"/>
      <c r="TLQ76" s="169"/>
      <c r="TLR76" s="170"/>
      <c r="TLT76" s="164"/>
      <c r="TLU76" s="168"/>
      <c r="TLV76" s="168"/>
      <c r="TLW76" s="169"/>
      <c r="TLX76" s="169"/>
      <c r="TLY76" s="169"/>
      <c r="TLZ76" s="170"/>
      <c r="TMB76" s="164"/>
      <c r="TMC76" s="168"/>
      <c r="TMD76" s="168"/>
      <c r="TME76" s="169"/>
      <c r="TMF76" s="169"/>
      <c r="TMG76" s="169"/>
      <c r="TMH76" s="170"/>
      <c r="TMJ76" s="164"/>
      <c r="TMK76" s="168"/>
      <c r="TML76" s="168"/>
      <c r="TMM76" s="169"/>
      <c r="TMN76" s="169"/>
      <c r="TMO76" s="169"/>
      <c r="TMP76" s="170"/>
      <c r="TMR76" s="164"/>
      <c r="TMS76" s="168"/>
      <c r="TMT76" s="168"/>
      <c r="TMU76" s="169"/>
      <c r="TMV76" s="169"/>
      <c r="TMW76" s="169"/>
      <c r="TMX76" s="170"/>
      <c r="TMZ76" s="164"/>
      <c r="TNA76" s="168"/>
      <c r="TNB76" s="168"/>
      <c r="TNC76" s="169"/>
      <c r="TND76" s="169"/>
      <c r="TNE76" s="169"/>
      <c r="TNF76" s="170"/>
      <c r="TNH76" s="164"/>
      <c r="TNI76" s="168"/>
      <c r="TNJ76" s="168"/>
      <c r="TNK76" s="169"/>
      <c r="TNL76" s="169"/>
      <c r="TNM76" s="169"/>
      <c r="TNN76" s="170"/>
      <c r="TNP76" s="164"/>
      <c r="TNQ76" s="168"/>
      <c r="TNR76" s="168"/>
      <c r="TNS76" s="169"/>
      <c r="TNT76" s="169"/>
      <c r="TNU76" s="169"/>
      <c r="TNV76" s="170"/>
      <c r="TNX76" s="164"/>
      <c r="TNY76" s="168"/>
      <c r="TNZ76" s="168"/>
      <c r="TOA76" s="169"/>
      <c r="TOB76" s="169"/>
      <c r="TOC76" s="169"/>
      <c r="TOD76" s="170"/>
      <c r="TOF76" s="164"/>
      <c r="TOG76" s="168"/>
      <c r="TOH76" s="168"/>
      <c r="TOI76" s="169"/>
      <c r="TOJ76" s="169"/>
      <c r="TOK76" s="169"/>
      <c r="TOL76" s="170"/>
      <c r="TON76" s="164"/>
      <c r="TOO76" s="168"/>
      <c r="TOP76" s="168"/>
      <c r="TOQ76" s="169"/>
      <c r="TOR76" s="169"/>
      <c r="TOS76" s="169"/>
      <c r="TOT76" s="170"/>
      <c r="TOV76" s="164"/>
      <c r="TOW76" s="168"/>
      <c r="TOX76" s="168"/>
      <c r="TOY76" s="169"/>
      <c r="TOZ76" s="169"/>
      <c r="TPA76" s="169"/>
      <c r="TPB76" s="170"/>
      <c r="TPD76" s="164"/>
      <c r="TPE76" s="168"/>
      <c r="TPF76" s="168"/>
      <c r="TPG76" s="169"/>
      <c r="TPH76" s="169"/>
      <c r="TPI76" s="169"/>
      <c r="TPJ76" s="170"/>
      <c r="TPL76" s="164"/>
      <c r="TPM76" s="168"/>
      <c r="TPN76" s="168"/>
      <c r="TPO76" s="169"/>
      <c r="TPP76" s="169"/>
      <c r="TPQ76" s="169"/>
      <c r="TPR76" s="170"/>
      <c r="TPT76" s="164"/>
      <c r="TPU76" s="168"/>
      <c r="TPV76" s="168"/>
      <c r="TPW76" s="169"/>
      <c r="TPX76" s="169"/>
      <c r="TPY76" s="169"/>
      <c r="TPZ76" s="170"/>
      <c r="TQB76" s="164"/>
      <c r="TQC76" s="168"/>
      <c r="TQD76" s="168"/>
      <c r="TQE76" s="169"/>
      <c r="TQF76" s="169"/>
      <c r="TQG76" s="169"/>
      <c r="TQH76" s="170"/>
      <c r="TQJ76" s="164"/>
      <c r="TQK76" s="168"/>
      <c r="TQL76" s="168"/>
      <c r="TQM76" s="169"/>
      <c r="TQN76" s="169"/>
      <c r="TQO76" s="169"/>
      <c r="TQP76" s="170"/>
      <c r="TQR76" s="164"/>
      <c r="TQS76" s="168"/>
      <c r="TQT76" s="168"/>
      <c r="TQU76" s="169"/>
      <c r="TQV76" s="169"/>
      <c r="TQW76" s="169"/>
      <c r="TQX76" s="170"/>
      <c r="TQZ76" s="164"/>
      <c r="TRA76" s="168"/>
      <c r="TRB76" s="168"/>
      <c r="TRC76" s="169"/>
      <c r="TRD76" s="169"/>
      <c r="TRE76" s="169"/>
      <c r="TRF76" s="170"/>
      <c r="TRH76" s="164"/>
      <c r="TRI76" s="168"/>
      <c r="TRJ76" s="168"/>
      <c r="TRK76" s="169"/>
      <c r="TRL76" s="169"/>
      <c r="TRM76" s="169"/>
      <c r="TRN76" s="170"/>
      <c r="TRP76" s="164"/>
      <c r="TRQ76" s="168"/>
      <c r="TRR76" s="168"/>
      <c r="TRS76" s="169"/>
      <c r="TRT76" s="169"/>
      <c r="TRU76" s="169"/>
      <c r="TRV76" s="170"/>
      <c r="TRX76" s="164"/>
      <c r="TRY76" s="168"/>
      <c r="TRZ76" s="168"/>
      <c r="TSA76" s="169"/>
      <c r="TSB76" s="169"/>
      <c r="TSC76" s="169"/>
      <c r="TSD76" s="170"/>
      <c r="TSF76" s="164"/>
      <c r="TSG76" s="168"/>
      <c r="TSH76" s="168"/>
      <c r="TSI76" s="169"/>
      <c r="TSJ76" s="169"/>
      <c r="TSK76" s="169"/>
      <c r="TSL76" s="170"/>
      <c r="TSN76" s="164"/>
      <c r="TSO76" s="168"/>
      <c r="TSP76" s="168"/>
      <c r="TSQ76" s="169"/>
      <c r="TSR76" s="169"/>
      <c r="TSS76" s="169"/>
      <c r="TST76" s="170"/>
      <c r="TSV76" s="164"/>
      <c r="TSW76" s="168"/>
      <c r="TSX76" s="168"/>
      <c r="TSY76" s="169"/>
      <c r="TSZ76" s="169"/>
      <c r="TTA76" s="169"/>
      <c r="TTB76" s="170"/>
      <c r="TTD76" s="164"/>
      <c r="TTE76" s="168"/>
      <c r="TTF76" s="168"/>
      <c r="TTG76" s="169"/>
      <c r="TTH76" s="169"/>
      <c r="TTI76" s="169"/>
      <c r="TTJ76" s="170"/>
      <c r="TTL76" s="164"/>
      <c r="TTM76" s="168"/>
      <c r="TTN76" s="168"/>
      <c r="TTO76" s="169"/>
      <c r="TTP76" s="169"/>
      <c r="TTQ76" s="169"/>
      <c r="TTR76" s="170"/>
      <c r="TTT76" s="164"/>
      <c r="TTU76" s="168"/>
      <c r="TTV76" s="168"/>
      <c r="TTW76" s="169"/>
      <c r="TTX76" s="169"/>
      <c r="TTY76" s="169"/>
      <c r="TTZ76" s="170"/>
      <c r="TUB76" s="164"/>
      <c r="TUC76" s="168"/>
      <c r="TUD76" s="168"/>
      <c r="TUE76" s="169"/>
      <c r="TUF76" s="169"/>
      <c r="TUG76" s="169"/>
      <c r="TUH76" s="170"/>
      <c r="TUJ76" s="164"/>
      <c r="TUK76" s="168"/>
      <c r="TUL76" s="168"/>
      <c r="TUM76" s="169"/>
      <c r="TUN76" s="169"/>
      <c r="TUO76" s="169"/>
      <c r="TUP76" s="170"/>
      <c r="TUR76" s="164"/>
      <c r="TUS76" s="168"/>
      <c r="TUT76" s="168"/>
      <c r="TUU76" s="169"/>
      <c r="TUV76" s="169"/>
      <c r="TUW76" s="169"/>
      <c r="TUX76" s="170"/>
      <c r="TUZ76" s="164"/>
      <c r="TVA76" s="168"/>
      <c r="TVB76" s="168"/>
      <c r="TVC76" s="169"/>
      <c r="TVD76" s="169"/>
      <c r="TVE76" s="169"/>
      <c r="TVF76" s="170"/>
      <c r="TVH76" s="164"/>
      <c r="TVI76" s="168"/>
      <c r="TVJ76" s="168"/>
      <c r="TVK76" s="169"/>
      <c r="TVL76" s="169"/>
      <c r="TVM76" s="169"/>
      <c r="TVN76" s="170"/>
      <c r="TVP76" s="164"/>
      <c r="TVQ76" s="168"/>
      <c r="TVR76" s="168"/>
      <c r="TVS76" s="169"/>
      <c r="TVT76" s="169"/>
      <c r="TVU76" s="169"/>
      <c r="TVV76" s="170"/>
      <c r="TVX76" s="164"/>
      <c r="TVY76" s="168"/>
      <c r="TVZ76" s="168"/>
      <c r="TWA76" s="169"/>
      <c r="TWB76" s="169"/>
      <c r="TWC76" s="169"/>
      <c r="TWD76" s="170"/>
      <c r="TWF76" s="164"/>
      <c r="TWG76" s="168"/>
      <c r="TWH76" s="168"/>
      <c r="TWI76" s="169"/>
      <c r="TWJ76" s="169"/>
      <c r="TWK76" s="169"/>
      <c r="TWL76" s="170"/>
      <c r="TWN76" s="164"/>
      <c r="TWO76" s="168"/>
      <c r="TWP76" s="168"/>
      <c r="TWQ76" s="169"/>
      <c r="TWR76" s="169"/>
      <c r="TWS76" s="169"/>
      <c r="TWT76" s="170"/>
      <c r="TWV76" s="164"/>
      <c r="TWW76" s="168"/>
      <c r="TWX76" s="168"/>
      <c r="TWY76" s="169"/>
      <c r="TWZ76" s="169"/>
      <c r="TXA76" s="169"/>
      <c r="TXB76" s="170"/>
      <c r="TXD76" s="164"/>
      <c r="TXE76" s="168"/>
      <c r="TXF76" s="168"/>
      <c r="TXG76" s="169"/>
      <c r="TXH76" s="169"/>
      <c r="TXI76" s="169"/>
      <c r="TXJ76" s="170"/>
      <c r="TXL76" s="164"/>
      <c r="TXM76" s="168"/>
      <c r="TXN76" s="168"/>
      <c r="TXO76" s="169"/>
      <c r="TXP76" s="169"/>
      <c r="TXQ76" s="169"/>
      <c r="TXR76" s="170"/>
      <c r="TXT76" s="164"/>
      <c r="TXU76" s="168"/>
      <c r="TXV76" s="168"/>
      <c r="TXW76" s="169"/>
      <c r="TXX76" s="169"/>
      <c r="TXY76" s="169"/>
      <c r="TXZ76" s="170"/>
      <c r="TYB76" s="164"/>
      <c r="TYC76" s="168"/>
      <c r="TYD76" s="168"/>
      <c r="TYE76" s="169"/>
      <c r="TYF76" s="169"/>
      <c r="TYG76" s="169"/>
      <c r="TYH76" s="170"/>
      <c r="TYJ76" s="164"/>
      <c r="TYK76" s="168"/>
      <c r="TYL76" s="168"/>
      <c r="TYM76" s="169"/>
      <c r="TYN76" s="169"/>
      <c r="TYO76" s="169"/>
      <c r="TYP76" s="170"/>
      <c r="TYR76" s="164"/>
      <c r="TYS76" s="168"/>
      <c r="TYT76" s="168"/>
      <c r="TYU76" s="169"/>
      <c r="TYV76" s="169"/>
      <c r="TYW76" s="169"/>
      <c r="TYX76" s="170"/>
      <c r="TYZ76" s="164"/>
      <c r="TZA76" s="168"/>
      <c r="TZB76" s="168"/>
      <c r="TZC76" s="169"/>
      <c r="TZD76" s="169"/>
      <c r="TZE76" s="169"/>
      <c r="TZF76" s="170"/>
      <c r="TZH76" s="164"/>
      <c r="TZI76" s="168"/>
      <c r="TZJ76" s="168"/>
      <c r="TZK76" s="169"/>
      <c r="TZL76" s="169"/>
      <c r="TZM76" s="169"/>
      <c r="TZN76" s="170"/>
      <c r="TZP76" s="164"/>
      <c r="TZQ76" s="168"/>
      <c r="TZR76" s="168"/>
      <c r="TZS76" s="169"/>
      <c r="TZT76" s="169"/>
      <c r="TZU76" s="169"/>
      <c r="TZV76" s="170"/>
      <c r="TZX76" s="164"/>
      <c r="TZY76" s="168"/>
      <c r="TZZ76" s="168"/>
      <c r="UAA76" s="169"/>
      <c r="UAB76" s="169"/>
      <c r="UAC76" s="169"/>
      <c r="UAD76" s="170"/>
      <c r="UAF76" s="164"/>
      <c r="UAG76" s="168"/>
      <c r="UAH76" s="168"/>
      <c r="UAI76" s="169"/>
      <c r="UAJ76" s="169"/>
      <c r="UAK76" s="169"/>
      <c r="UAL76" s="170"/>
      <c r="UAN76" s="164"/>
      <c r="UAO76" s="168"/>
      <c r="UAP76" s="168"/>
      <c r="UAQ76" s="169"/>
      <c r="UAR76" s="169"/>
      <c r="UAS76" s="169"/>
      <c r="UAT76" s="170"/>
      <c r="UAV76" s="164"/>
      <c r="UAW76" s="168"/>
      <c r="UAX76" s="168"/>
      <c r="UAY76" s="169"/>
      <c r="UAZ76" s="169"/>
      <c r="UBA76" s="169"/>
      <c r="UBB76" s="170"/>
      <c r="UBD76" s="164"/>
      <c r="UBE76" s="168"/>
      <c r="UBF76" s="168"/>
      <c r="UBG76" s="169"/>
      <c r="UBH76" s="169"/>
      <c r="UBI76" s="169"/>
      <c r="UBJ76" s="170"/>
      <c r="UBL76" s="164"/>
      <c r="UBM76" s="168"/>
      <c r="UBN76" s="168"/>
      <c r="UBO76" s="169"/>
      <c r="UBP76" s="169"/>
      <c r="UBQ76" s="169"/>
      <c r="UBR76" s="170"/>
      <c r="UBT76" s="164"/>
      <c r="UBU76" s="168"/>
      <c r="UBV76" s="168"/>
      <c r="UBW76" s="169"/>
      <c r="UBX76" s="169"/>
      <c r="UBY76" s="169"/>
      <c r="UBZ76" s="170"/>
      <c r="UCB76" s="164"/>
      <c r="UCC76" s="168"/>
      <c r="UCD76" s="168"/>
      <c r="UCE76" s="169"/>
      <c r="UCF76" s="169"/>
      <c r="UCG76" s="169"/>
      <c r="UCH76" s="170"/>
      <c r="UCJ76" s="164"/>
      <c r="UCK76" s="168"/>
      <c r="UCL76" s="168"/>
      <c r="UCM76" s="169"/>
      <c r="UCN76" s="169"/>
      <c r="UCO76" s="169"/>
      <c r="UCP76" s="170"/>
      <c r="UCR76" s="164"/>
      <c r="UCS76" s="168"/>
      <c r="UCT76" s="168"/>
      <c r="UCU76" s="169"/>
      <c r="UCV76" s="169"/>
      <c r="UCW76" s="169"/>
      <c r="UCX76" s="170"/>
      <c r="UCZ76" s="164"/>
      <c r="UDA76" s="168"/>
      <c r="UDB76" s="168"/>
      <c r="UDC76" s="169"/>
      <c r="UDD76" s="169"/>
      <c r="UDE76" s="169"/>
      <c r="UDF76" s="170"/>
      <c r="UDH76" s="164"/>
      <c r="UDI76" s="168"/>
      <c r="UDJ76" s="168"/>
      <c r="UDK76" s="169"/>
      <c r="UDL76" s="169"/>
      <c r="UDM76" s="169"/>
      <c r="UDN76" s="170"/>
      <c r="UDP76" s="164"/>
      <c r="UDQ76" s="168"/>
      <c r="UDR76" s="168"/>
      <c r="UDS76" s="169"/>
      <c r="UDT76" s="169"/>
      <c r="UDU76" s="169"/>
      <c r="UDV76" s="170"/>
      <c r="UDX76" s="164"/>
      <c r="UDY76" s="168"/>
      <c r="UDZ76" s="168"/>
      <c r="UEA76" s="169"/>
      <c r="UEB76" s="169"/>
      <c r="UEC76" s="169"/>
      <c r="UED76" s="170"/>
      <c r="UEF76" s="164"/>
      <c r="UEG76" s="168"/>
      <c r="UEH76" s="168"/>
      <c r="UEI76" s="169"/>
      <c r="UEJ76" s="169"/>
      <c r="UEK76" s="169"/>
      <c r="UEL76" s="170"/>
      <c r="UEN76" s="164"/>
      <c r="UEO76" s="168"/>
      <c r="UEP76" s="168"/>
      <c r="UEQ76" s="169"/>
      <c r="UER76" s="169"/>
      <c r="UES76" s="169"/>
      <c r="UET76" s="170"/>
      <c r="UEV76" s="164"/>
      <c r="UEW76" s="168"/>
      <c r="UEX76" s="168"/>
      <c r="UEY76" s="169"/>
      <c r="UEZ76" s="169"/>
      <c r="UFA76" s="169"/>
      <c r="UFB76" s="170"/>
      <c r="UFD76" s="164"/>
      <c r="UFE76" s="168"/>
      <c r="UFF76" s="168"/>
      <c r="UFG76" s="169"/>
      <c r="UFH76" s="169"/>
      <c r="UFI76" s="169"/>
      <c r="UFJ76" s="170"/>
      <c r="UFL76" s="164"/>
      <c r="UFM76" s="168"/>
      <c r="UFN76" s="168"/>
      <c r="UFO76" s="169"/>
      <c r="UFP76" s="169"/>
      <c r="UFQ76" s="169"/>
      <c r="UFR76" s="170"/>
      <c r="UFT76" s="164"/>
      <c r="UFU76" s="168"/>
      <c r="UFV76" s="168"/>
      <c r="UFW76" s="169"/>
      <c r="UFX76" s="169"/>
      <c r="UFY76" s="169"/>
      <c r="UFZ76" s="170"/>
      <c r="UGB76" s="164"/>
      <c r="UGC76" s="168"/>
      <c r="UGD76" s="168"/>
      <c r="UGE76" s="169"/>
      <c r="UGF76" s="169"/>
      <c r="UGG76" s="169"/>
      <c r="UGH76" s="170"/>
      <c r="UGJ76" s="164"/>
      <c r="UGK76" s="168"/>
      <c r="UGL76" s="168"/>
      <c r="UGM76" s="169"/>
      <c r="UGN76" s="169"/>
      <c r="UGO76" s="169"/>
      <c r="UGP76" s="170"/>
      <c r="UGR76" s="164"/>
      <c r="UGS76" s="168"/>
      <c r="UGT76" s="168"/>
      <c r="UGU76" s="169"/>
      <c r="UGV76" s="169"/>
      <c r="UGW76" s="169"/>
      <c r="UGX76" s="170"/>
      <c r="UGZ76" s="164"/>
      <c r="UHA76" s="168"/>
      <c r="UHB76" s="168"/>
      <c r="UHC76" s="169"/>
      <c r="UHD76" s="169"/>
      <c r="UHE76" s="169"/>
      <c r="UHF76" s="170"/>
      <c r="UHH76" s="164"/>
      <c r="UHI76" s="168"/>
      <c r="UHJ76" s="168"/>
      <c r="UHK76" s="169"/>
      <c r="UHL76" s="169"/>
      <c r="UHM76" s="169"/>
      <c r="UHN76" s="170"/>
      <c r="UHP76" s="164"/>
      <c r="UHQ76" s="168"/>
      <c r="UHR76" s="168"/>
      <c r="UHS76" s="169"/>
      <c r="UHT76" s="169"/>
      <c r="UHU76" s="169"/>
      <c r="UHV76" s="170"/>
      <c r="UHX76" s="164"/>
      <c r="UHY76" s="168"/>
      <c r="UHZ76" s="168"/>
      <c r="UIA76" s="169"/>
      <c r="UIB76" s="169"/>
      <c r="UIC76" s="169"/>
      <c r="UID76" s="170"/>
      <c r="UIF76" s="164"/>
      <c r="UIG76" s="168"/>
      <c r="UIH76" s="168"/>
      <c r="UII76" s="169"/>
      <c r="UIJ76" s="169"/>
      <c r="UIK76" s="169"/>
      <c r="UIL76" s="170"/>
      <c r="UIN76" s="164"/>
      <c r="UIO76" s="168"/>
      <c r="UIP76" s="168"/>
      <c r="UIQ76" s="169"/>
      <c r="UIR76" s="169"/>
      <c r="UIS76" s="169"/>
      <c r="UIT76" s="170"/>
      <c r="UIV76" s="164"/>
      <c r="UIW76" s="168"/>
      <c r="UIX76" s="168"/>
      <c r="UIY76" s="169"/>
      <c r="UIZ76" s="169"/>
      <c r="UJA76" s="169"/>
      <c r="UJB76" s="170"/>
      <c r="UJD76" s="164"/>
      <c r="UJE76" s="168"/>
      <c r="UJF76" s="168"/>
      <c r="UJG76" s="169"/>
      <c r="UJH76" s="169"/>
      <c r="UJI76" s="169"/>
      <c r="UJJ76" s="170"/>
      <c r="UJL76" s="164"/>
      <c r="UJM76" s="168"/>
      <c r="UJN76" s="168"/>
      <c r="UJO76" s="169"/>
      <c r="UJP76" s="169"/>
      <c r="UJQ76" s="169"/>
      <c r="UJR76" s="170"/>
      <c r="UJT76" s="164"/>
      <c r="UJU76" s="168"/>
      <c r="UJV76" s="168"/>
      <c r="UJW76" s="169"/>
      <c r="UJX76" s="169"/>
      <c r="UJY76" s="169"/>
      <c r="UJZ76" s="170"/>
      <c r="UKB76" s="164"/>
      <c r="UKC76" s="168"/>
      <c r="UKD76" s="168"/>
      <c r="UKE76" s="169"/>
      <c r="UKF76" s="169"/>
      <c r="UKG76" s="169"/>
      <c r="UKH76" s="170"/>
      <c r="UKJ76" s="164"/>
      <c r="UKK76" s="168"/>
      <c r="UKL76" s="168"/>
      <c r="UKM76" s="169"/>
      <c r="UKN76" s="169"/>
      <c r="UKO76" s="169"/>
      <c r="UKP76" s="170"/>
      <c r="UKR76" s="164"/>
      <c r="UKS76" s="168"/>
      <c r="UKT76" s="168"/>
      <c r="UKU76" s="169"/>
      <c r="UKV76" s="169"/>
      <c r="UKW76" s="169"/>
      <c r="UKX76" s="170"/>
      <c r="UKZ76" s="164"/>
      <c r="ULA76" s="168"/>
      <c r="ULB76" s="168"/>
      <c r="ULC76" s="169"/>
      <c r="ULD76" s="169"/>
      <c r="ULE76" s="169"/>
      <c r="ULF76" s="170"/>
      <c r="ULH76" s="164"/>
      <c r="ULI76" s="168"/>
      <c r="ULJ76" s="168"/>
      <c r="ULK76" s="169"/>
      <c r="ULL76" s="169"/>
      <c r="ULM76" s="169"/>
      <c r="ULN76" s="170"/>
      <c r="ULP76" s="164"/>
      <c r="ULQ76" s="168"/>
      <c r="ULR76" s="168"/>
      <c r="ULS76" s="169"/>
      <c r="ULT76" s="169"/>
      <c r="ULU76" s="169"/>
      <c r="ULV76" s="170"/>
      <c r="ULX76" s="164"/>
      <c r="ULY76" s="168"/>
      <c r="ULZ76" s="168"/>
      <c r="UMA76" s="169"/>
      <c r="UMB76" s="169"/>
      <c r="UMC76" s="169"/>
      <c r="UMD76" s="170"/>
      <c r="UMF76" s="164"/>
      <c r="UMG76" s="168"/>
      <c r="UMH76" s="168"/>
      <c r="UMI76" s="169"/>
      <c r="UMJ76" s="169"/>
      <c r="UMK76" s="169"/>
      <c r="UML76" s="170"/>
      <c r="UMN76" s="164"/>
      <c r="UMO76" s="168"/>
      <c r="UMP76" s="168"/>
      <c r="UMQ76" s="169"/>
      <c r="UMR76" s="169"/>
      <c r="UMS76" s="169"/>
      <c r="UMT76" s="170"/>
      <c r="UMV76" s="164"/>
      <c r="UMW76" s="168"/>
      <c r="UMX76" s="168"/>
      <c r="UMY76" s="169"/>
      <c r="UMZ76" s="169"/>
      <c r="UNA76" s="169"/>
      <c r="UNB76" s="170"/>
      <c r="UND76" s="164"/>
      <c r="UNE76" s="168"/>
      <c r="UNF76" s="168"/>
      <c r="UNG76" s="169"/>
      <c r="UNH76" s="169"/>
      <c r="UNI76" s="169"/>
      <c r="UNJ76" s="170"/>
      <c r="UNL76" s="164"/>
      <c r="UNM76" s="168"/>
      <c r="UNN76" s="168"/>
      <c r="UNO76" s="169"/>
      <c r="UNP76" s="169"/>
      <c r="UNQ76" s="169"/>
      <c r="UNR76" s="170"/>
      <c r="UNT76" s="164"/>
      <c r="UNU76" s="168"/>
      <c r="UNV76" s="168"/>
      <c r="UNW76" s="169"/>
      <c r="UNX76" s="169"/>
      <c r="UNY76" s="169"/>
      <c r="UNZ76" s="170"/>
      <c r="UOB76" s="164"/>
      <c r="UOC76" s="168"/>
      <c r="UOD76" s="168"/>
      <c r="UOE76" s="169"/>
      <c r="UOF76" s="169"/>
      <c r="UOG76" s="169"/>
      <c r="UOH76" s="170"/>
      <c r="UOJ76" s="164"/>
      <c r="UOK76" s="168"/>
      <c r="UOL76" s="168"/>
      <c r="UOM76" s="169"/>
      <c r="UON76" s="169"/>
      <c r="UOO76" s="169"/>
      <c r="UOP76" s="170"/>
      <c r="UOR76" s="164"/>
      <c r="UOS76" s="168"/>
      <c r="UOT76" s="168"/>
      <c r="UOU76" s="169"/>
      <c r="UOV76" s="169"/>
      <c r="UOW76" s="169"/>
      <c r="UOX76" s="170"/>
      <c r="UOZ76" s="164"/>
      <c r="UPA76" s="168"/>
      <c r="UPB76" s="168"/>
      <c r="UPC76" s="169"/>
      <c r="UPD76" s="169"/>
      <c r="UPE76" s="169"/>
      <c r="UPF76" s="170"/>
      <c r="UPH76" s="164"/>
      <c r="UPI76" s="168"/>
      <c r="UPJ76" s="168"/>
      <c r="UPK76" s="169"/>
      <c r="UPL76" s="169"/>
      <c r="UPM76" s="169"/>
      <c r="UPN76" s="170"/>
      <c r="UPP76" s="164"/>
      <c r="UPQ76" s="168"/>
      <c r="UPR76" s="168"/>
      <c r="UPS76" s="169"/>
      <c r="UPT76" s="169"/>
      <c r="UPU76" s="169"/>
      <c r="UPV76" s="170"/>
      <c r="UPX76" s="164"/>
      <c r="UPY76" s="168"/>
      <c r="UPZ76" s="168"/>
      <c r="UQA76" s="169"/>
      <c r="UQB76" s="169"/>
      <c r="UQC76" s="169"/>
      <c r="UQD76" s="170"/>
      <c r="UQF76" s="164"/>
      <c r="UQG76" s="168"/>
      <c r="UQH76" s="168"/>
      <c r="UQI76" s="169"/>
      <c r="UQJ76" s="169"/>
      <c r="UQK76" s="169"/>
      <c r="UQL76" s="170"/>
      <c r="UQN76" s="164"/>
      <c r="UQO76" s="168"/>
      <c r="UQP76" s="168"/>
      <c r="UQQ76" s="169"/>
      <c r="UQR76" s="169"/>
      <c r="UQS76" s="169"/>
      <c r="UQT76" s="170"/>
      <c r="UQV76" s="164"/>
      <c r="UQW76" s="168"/>
      <c r="UQX76" s="168"/>
      <c r="UQY76" s="169"/>
      <c r="UQZ76" s="169"/>
      <c r="URA76" s="169"/>
      <c r="URB76" s="170"/>
      <c r="URD76" s="164"/>
      <c r="URE76" s="168"/>
      <c r="URF76" s="168"/>
      <c r="URG76" s="169"/>
      <c r="URH76" s="169"/>
      <c r="URI76" s="169"/>
      <c r="URJ76" s="170"/>
      <c r="URL76" s="164"/>
      <c r="URM76" s="168"/>
      <c r="URN76" s="168"/>
      <c r="URO76" s="169"/>
      <c r="URP76" s="169"/>
      <c r="URQ76" s="169"/>
      <c r="URR76" s="170"/>
      <c r="URT76" s="164"/>
      <c r="URU76" s="168"/>
      <c r="URV76" s="168"/>
      <c r="URW76" s="169"/>
      <c r="URX76" s="169"/>
      <c r="URY76" s="169"/>
      <c r="URZ76" s="170"/>
      <c r="USB76" s="164"/>
      <c r="USC76" s="168"/>
      <c r="USD76" s="168"/>
      <c r="USE76" s="169"/>
      <c r="USF76" s="169"/>
      <c r="USG76" s="169"/>
      <c r="USH76" s="170"/>
      <c r="USJ76" s="164"/>
      <c r="USK76" s="168"/>
      <c r="USL76" s="168"/>
      <c r="USM76" s="169"/>
      <c r="USN76" s="169"/>
      <c r="USO76" s="169"/>
      <c r="USP76" s="170"/>
      <c r="USR76" s="164"/>
      <c r="USS76" s="168"/>
      <c r="UST76" s="168"/>
      <c r="USU76" s="169"/>
      <c r="USV76" s="169"/>
      <c r="USW76" s="169"/>
      <c r="USX76" s="170"/>
      <c r="USZ76" s="164"/>
      <c r="UTA76" s="168"/>
      <c r="UTB76" s="168"/>
      <c r="UTC76" s="169"/>
      <c r="UTD76" s="169"/>
      <c r="UTE76" s="169"/>
      <c r="UTF76" s="170"/>
      <c r="UTH76" s="164"/>
      <c r="UTI76" s="168"/>
      <c r="UTJ76" s="168"/>
      <c r="UTK76" s="169"/>
      <c r="UTL76" s="169"/>
      <c r="UTM76" s="169"/>
      <c r="UTN76" s="170"/>
      <c r="UTP76" s="164"/>
      <c r="UTQ76" s="168"/>
      <c r="UTR76" s="168"/>
      <c r="UTS76" s="169"/>
      <c r="UTT76" s="169"/>
      <c r="UTU76" s="169"/>
      <c r="UTV76" s="170"/>
      <c r="UTX76" s="164"/>
      <c r="UTY76" s="168"/>
      <c r="UTZ76" s="168"/>
      <c r="UUA76" s="169"/>
      <c r="UUB76" s="169"/>
      <c r="UUC76" s="169"/>
      <c r="UUD76" s="170"/>
      <c r="UUF76" s="164"/>
      <c r="UUG76" s="168"/>
      <c r="UUH76" s="168"/>
      <c r="UUI76" s="169"/>
      <c r="UUJ76" s="169"/>
      <c r="UUK76" s="169"/>
      <c r="UUL76" s="170"/>
      <c r="UUN76" s="164"/>
      <c r="UUO76" s="168"/>
      <c r="UUP76" s="168"/>
      <c r="UUQ76" s="169"/>
      <c r="UUR76" s="169"/>
      <c r="UUS76" s="169"/>
      <c r="UUT76" s="170"/>
      <c r="UUV76" s="164"/>
      <c r="UUW76" s="168"/>
      <c r="UUX76" s="168"/>
      <c r="UUY76" s="169"/>
      <c r="UUZ76" s="169"/>
      <c r="UVA76" s="169"/>
      <c r="UVB76" s="170"/>
      <c r="UVD76" s="164"/>
      <c r="UVE76" s="168"/>
      <c r="UVF76" s="168"/>
      <c r="UVG76" s="169"/>
      <c r="UVH76" s="169"/>
      <c r="UVI76" s="169"/>
      <c r="UVJ76" s="170"/>
      <c r="UVL76" s="164"/>
      <c r="UVM76" s="168"/>
      <c r="UVN76" s="168"/>
      <c r="UVO76" s="169"/>
      <c r="UVP76" s="169"/>
      <c r="UVQ76" s="169"/>
      <c r="UVR76" s="170"/>
      <c r="UVT76" s="164"/>
      <c r="UVU76" s="168"/>
      <c r="UVV76" s="168"/>
      <c r="UVW76" s="169"/>
      <c r="UVX76" s="169"/>
      <c r="UVY76" s="169"/>
      <c r="UVZ76" s="170"/>
      <c r="UWB76" s="164"/>
      <c r="UWC76" s="168"/>
      <c r="UWD76" s="168"/>
      <c r="UWE76" s="169"/>
      <c r="UWF76" s="169"/>
      <c r="UWG76" s="169"/>
      <c r="UWH76" s="170"/>
      <c r="UWJ76" s="164"/>
      <c r="UWK76" s="168"/>
      <c r="UWL76" s="168"/>
      <c r="UWM76" s="169"/>
      <c r="UWN76" s="169"/>
      <c r="UWO76" s="169"/>
      <c r="UWP76" s="170"/>
      <c r="UWR76" s="164"/>
      <c r="UWS76" s="168"/>
      <c r="UWT76" s="168"/>
      <c r="UWU76" s="169"/>
      <c r="UWV76" s="169"/>
      <c r="UWW76" s="169"/>
      <c r="UWX76" s="170"/>
      <c r="UWZ76" s="164"/>
      <c r="UXA76" s="168"/>
      <c r="UXB76" s="168"/>
      <c r="UXC76" s="169"/>
      <c r="UXD76" s="169"/>
      <c r="UXE76" s="169"/>
      <c r="UXF76" s="170"/>
      <c r="UXH76" s="164"/>
      <c r="UXI76" s="168"/>
      <c r="UXJ76" s="168"/>
      <c r="UXK76" s="169"/>
      <c r="UXL76" s="169"/>
      <c r="UXM76" s="169"/>
      <c r="UXN76" s="170"/>
      <c r="UXP76" s="164"/>
      <c r="UXQ76" s="168"/>
      <c r="UXR76" s="168"/>
      <c r="UXS76" s="169"/>
      <c r="UXT76" s="169"/>
      <c r="UXU76" s="169"/>
      <c r="UXV76" s="170"/>
      <c r="UXX76" s="164"/>
      <c r="UXY76" s="168"/>
      <c r="UXZ76" s="168"/>
      <c r="UYA76" s="169"/>
      <c r="UYB76" s="169"/>
      <c r="UYC76" s="169"/>
      <c r="UYD76" s="170"/>
      <c r="UYF76" s="164"/>
      <c r="UYG76" s="168"/>
      <c r="UYH76" s="168"/>
      <c r="UYI76" s="169"/>
      <c r="UYJ76" s="169"/>
      <c r="UYK76" s="169"/>
      <c r="UYL76" s="170"/>
      <c r="UYN76" s="164"/>
      <c r="UYO76" s="168"/>
      <c r="UYP76" s="168"/>
      <c r="UYQ76" s="169"/>
      <c r="UYR76" s="169"/>
      <c r="UYS76" s="169"/>
      <c r="UYT76" s="170"/>
      <c r="UYV76" s="164"/>
      <c r="UYW76" s="168"/>
      <c r="UYX76" s="168"/>
      <c r="UYY76" s="169"/>
      <c r="UYZ76" s="169"/>
      <c r="UZA76" s="169"/>
      <c r="UZB76" s="170"/>
      <c r="UZD76" s="164"/>
      <c r="UZE76" s="168"/>
      <c r="UZF76" s="168"/>
      <c r="UZG76" s="169"/>
      <c r="UZH76" s="169"/>
      <c r="UZI76" s="169"/>
      <c r="UZJ76" s="170"/>
      <c r="UZL76" s="164"/>
      <c r="UZM76" s="168"/>
      <c r="UZN76" s="168"/>
      <c r="UZO76" s="169"/>
      <c r="UZP76" s="169"/>
      <c r="UZQ76" s="169"/>
      <c r="UZR76" s="170"/>
      <c r="UZT76" s="164"/>
      <c r="UZU76" s="168"/>
      <c r="UZV76" s="168"/>
      <c r="UZW76" s="169"/>
      <c r="UZX76" s="169"/>
      <c r="UZY76" s="169"/>
      <c r="UZZ76" s="170"/>
      <c r="VAB76" s="164"/>
      <c r="VAC76" s="168"/>
      <c r="VAD76" s="168"/>
      <c r="VAE76" s="169"/>
      <c r="VAF76" s="169"/>
      <c r="VAG76" s="169"/>
      <c r="VAH76" s="170"/>
      <c r="VAJ76" s="164"/>
      <c r="VAK76" s="168"/>
      <c r="VAL76" s="168"/>
      <c r="VAM76" s="169"/>
      <c r="VAN76" s="169"/>
      <c r="VAO76" s="169"/>
      <c r="VAP76" s="170"/>
      <c r="VAR76" s="164"/>
      <c r="VAS76" s="168"/>
      <c r="VAT76" s="168"/>
      <c r="VAU76" s="169"/>
      <c r="VAV76" s="169"/>
      <c r="VAW76" s="169"/>
      <c r="VAX76" s="170"/>
      <c r="VAZ76" s="164"/>
      <c r="VBA76" s="168"/>
      <c r="VBB76" s="168"/>
      <c r="VBC76" s="169"/>
      <c r="VBD76" s="169"/>
      <c r="VBE76" s="169"/>
      <c r="VBF76" s="170"/>
      <c r="VBH76" s="164"/>
      <c r="VBI76" s="168"/>
      <c r="VBJ76" s="168"/>
      <c r="VBK76" s="169"/>
      <c r="VBL76" s="169"/>
      <c r="VBM76" s="169"/>
      <c r="VBN76" s="170"/>
      <c r="VBP76" s="164"/>
      <c r="VBQ76" s="168"/>
      <c r="VBR76" s="168"/>
      <c r="VBS76" s="169"/>
      <c r="VBT76" s="169"/>
      <c r="VBU76" s="169"/>
      <c r="VBV76" s="170"/>
      <c r="VBX76" s="164"/>
      <c r="VBY76" s="168"/>
      <c r="VBZ76" s="168"/>
      <c r="VCA76" s="169"/>
      <c r="VCB76" s="169"/>
      <c r="VCC76" s="169"/>
      <c r="VCD76" s="170"/>
      <c r="VCF76" s="164"/>
      <c r="VCG76" s="168"/>
      <c r="VCH76" s="168"/>
      <c r="VCI76" s="169"/>
      <c r="VCJ76" s="169"/>
      <c r="VCK76" s="169"/>
      <c r="VCL76" s="170"/>
      <c r="VCN76" s="164"/>
      <c r="VCO76" s="168"/>
      <c r="VCP76" s="168"/>
      <c r="VCQ76" s="169"/>
      <c r="VCR76" s="169"/>
      <c r="VCS76" s="169"/>
      <c r="VCT76" s="170"/>
      <c r="VCV76" s="164"/>
      <c r="VCW76" s="168"/>
      <c r="VCX76" s="168"/>
      <c r="VCY76" s="169"/>
      <c r="VCZ76" s="169"/>
      <c r="VDA76" s="169"/>
      <c r="VDB76" s="170"/>
      <c r="VDD76" s="164"/>
      <c r="VDE76" s="168"/>
      <c r="VDF76" s="168"/>
      <c r="VDG76" s="169"/>
      <c r="VDH76" s="169"/>
      <c r="VDI76" s="169"/>
      <c r="VDJ76" s="170"/>
      <c r="VDL76" s="164"/>
      <c r="VDM76" s="168"/>
      <c r="VDN76" s="168"/>
      <c r="VDO76" s="169"/>
      <c r="VDP76" s="169"/>
      <c r="VDQ76" s="169"/>
      <c r="VDR76" s="170"/>
      <c r="VDT76" s="164"/>
      <c r="VDU76" s="168"/>
      <c r="VDV76" s="168"/>
      <c r="VDW76" s="169"/>
      <c r="VDX76" s="169"/>
      <c r="VDY76" s="169"/>
      <c r="VDZ76" s="170"/>
      <c r="VEB76" s="164"/>
      <c r="VEC76" s="168"/>
      <c r="VED76" s="168"/>
      <c r="VEE76" s="169"/>
      <c r="VEF76" s="169"/>
      <c r="VEG76" s="169"/>
      <c r="VEH76" s="170"/>
      <c r="VEJ76" s="164"/>
      <c r="VEK76" s="168"/>
      <c r="VEL76" s="168"/>
      <c r="VEM76" s="169"/>
      <c r="VEN76" s="169"/>
      <c r="VEO76" s="169"/>
      <c r="VEP76" s="170"/>
      <c r="VER76" s="164"/>
      <c r="VES76" s="168"/>
      <c r="VET76" s="168"/>
      <c r="VEU76" s="169"/>
      <c r="VEV76" s="169"/>
      <c r="VEW76" s="169"/>
      <c r="VEX76" s="170"/>
      <c r="VEZ76" s="164"/>
      <c r="VFA76" s="168"/>
      <c r="VFB76" s="168"/>
      <c r="VFC76" s="169"/>
      <c r="VFD76" s="169"/>
      <c r="VFE76" s="169"/>
      <c r="VFF76" s="170"/>
      <c r="VFH76" s="164"/>
      <c r="VFI76" s="168"/>
      <c r="VFJ76" s="168"/>
      <c r="VFK76" s="169"/>
      <c r="VFL76" s="169"/>
      <c r="VFM76" s="169"/>
      <c r="VFN76" s="170"/>
      <c r="VFP76" s="164"/>
      <c r="VFQ76" s="168"/>
      <c r="VFR76" s="168"/>
      <c r="VFS76" s="169"/>
      <c r="VFT76" s="169"/>
      <c r="VFU76" s="169"/>
      <c r="VFV76" s="170"/>
      <c r="VFX76" s="164"/>
      <c r="VFY76" s="168"/>
      <c r="VFZ76" s="168"/>
      <c r="VGA76" s="169"/>
      <c r="VGB76" s="169"/>
      <c r="VGC76" s="169"/>
      <c r="VGD76" s="170"/>
      <c r="VGF76" s="164"/>
      <c r="VGG76" s="168"/>
      <c r="VGH76" s="168"/>
      <c r="VGI76" s="169"/>
      <c r="VGJ76" s="169"/>
      <c r="VGK76" s="169"/>
      <c r="VGL76" s="170"/>
      <c r="VGN76" s="164"/>
      <c r="VGO76" s="168"/>
      <c r="VGP76" s="168"/>
      <c r="VGQ76" s="169"/>
      <c r="VGR76" s="169"/>
      <c r="VGS76" s="169"/>
      <c r="VGT76" s="170"/>
      <c r="VGV76" s="164"/>
      <c r="VGW76" s="168"/>
      <c r="VGX76" s="168"/>
      <c r="VGY76" s="169"/>
      <c r="VGZ76" s="169"/>
      <c r="VHA76" s="169"/>
      <c r="VHB76" s="170"/>
      <c r="VHD76" s="164"/>
      <c r="VHE76" s="168"/>
      <c r="VHF76" s="168"/>
      <c r="VHG76" s="169"/>
      <c r="VHH76" s="169"/>
      <c r="VHI76" s="169"/>
      <c r="VHJ76" s="170"/>
      <c r="VHL76" s="164"/>
      <c r="VHM76" s="168"/>
      <c r="VHN76" s="168"/>
      <c r="VHO76" s="169"/>
      <c r="VHP76" s="169"/>
      <c r="VHQ76" s="169"/>
      <c r="VHR76" s="170"/>
      <c r="VHT76" s="164"/>
      <c r="VHU76" s="168"/>
      <c r="VHV76" s="168"/>
      <c r="VHW76" s="169"/>
      <c r="VHX76" s="169"/>
      <c r="VHY76" s="169"/>
      <c r="VHZ76" s="170"/>
      <c r="VIB76" s="164"/>
      <c r="VIC76" s="168"/>
      <c r="VID76" s="168"/>
      <c r="VIE76" s="169"/>
      <c r="VIF76" s="169"/>
      <c r="VIG76" s="169"/>
      <c r="VIH76" s="170"/>
      <c r="VIJ76" s="164"/>
      <c r="VIK76" s="168"/>
      <c r="VIL76" s="168"/>
      <c r="VIM76" s="169"/>
      <c r="VIN76" s="169"/>
      <c r="VIO76" s="169"/>
      <c r="VIP76" s="170"/>
      <c r="VIR76" s="164"/>
      <c r="VIS76" s="168"/>
      <c r="VIT76" s="168"/>
      <c r="VIU76" s="169"/>
      <c r="VIV76" s="169"/>
      <c r="VIW76" s="169"/>
      <c r="VIX76" s="170"/>
      <c r="VIZ76" s="164"/>
      <c r="VJA76" s="168"/>
      <c r="VJB76" s="168"/>
      <c r="VJC76" s="169"/>
      <c r="VJD76" s="169"/>
      <c r="VJE76" s="169"/>
      <c r="VJF76" s="170"/>
      <c r="VJH76" s="164"/>
      <c r="VJI76" s="168"/>
      <c r="VJJ76" s="168"/>
      <c r="VJK76" s="169"/>
      <c r="VJL76" s="169"/>
      <c r="VJM76" s="169"/>
      <c r="VJN76" s="170"/>
      <c r="VJP76" s="164"/>
      <c r="VJQ76" s="168"/>
      <c r="VJR76" s="168"/>
      <c r="VJS76" s="169"/>
      <c r="VJT76" s="169"/>
      <c r="VJU76" s="169"/>
      <c r="VJV76" s="170"/>
      <c r="VJX76" s="164"/>
      <c r="VJY76" s="168"/>
      <c r="VJZ76" s="168"/>
      <c r="VKA76" s="169"/>
      <c r="VKB76" s="169"/>
      <c r="VKC76" s="169"/>
      <c r="VKD76" s="170"/>
      <c r="VKF76" s="164"/>
      <c r="VKG76" s="168"/>
      <c r="VKH76" s="168"/>
      <c r="VKI76" s="169"/>
      <c r="VKJ76" s="169"/>
      <c r="VKK76" s="169"/>
      <c r="VKL76" s="170"/>
      <c r="VKN76" s="164"/>
      <c r="VKO76" s="168"/>
      <c r="VKP76" s="168"/>
      <c r="VKQ76" s="169"/>
      <c r="VKR76" s="169"/>
      <c r="VKS76" s="169"/>
      <c r="VKT76" s="170"/>
      <c r="VKV76" s="164"/>
      <c r="VKW76" s="168"/>
      <c r="VKX76" s="168"/>
      <c r="VKY76" s="169"/>
      <c r="VKZ76" s="169"/>
      <c r="VLA76" s="169"/>
      <c r="VLB76" s="170"/>
      <c r="VLD76" s="164"/>
      <c r="VLE76" s="168"/>
      <c r="VLF76" s="168"/>
      <c r="VLG76" s="169"/>
      <c r="VLH76" s="169"/>
      <c r="VLI76" s="169"/>
      <c r="VLJ76" s="170"/>
      <c r="VLL76" s="164"/>
      <c r="VLM76" s="168"/>
      <c r="VLN76" s="168"/>
      <c r="VLO76" s="169"/>
      <c r="VLP76" s="169"/>
      <c r="VLQ76" s="169"/>
      <c r="VLR76" s="170"/>
      <c r="VLT76" s="164"/>
      <c r="VLU76" s="168"/>
      <c r="VLV76" s="168"/>
      <c r="VLW76" s="169"/>
      <c r="VLX76" s="169"/>
      <c r="VLY76" s="169"/>
      <c r="VLZ76" s="170"/>
      <c r="VMB76" s="164"/>
      <c r="VMC76" s="168"/>
      <c r="VMD76" s="168"/>
      <c r="VME76" s="169"/>
      <c r="VMF76" s="169"/>
      <c r="VMG76" s="169"/>
      <c r="VMH76" s="170"/>
      <c r="VMJ76" s="164"/>
      <c r="VMK76" s="168"/>
      <c r="VML76" s="168"/>
      <c r="VMM76" s="169"/>
      <c r="VMN76" s="169"/>
      <c r="VMO76" s="169"/>
      <c r="VMP76" s="170"/>
      <c r="VMR76" s="164"/>
      <c r="VMS76" s="168"/>
      <c r="VMT76" s="168"/>
      <c r="VMU76" s="169"/>
      <c r="VMV76" s="169"/>
      <c r="VMW76" s="169"/>
      <c r="VMX76" s="170"/>
      <c r="VMZ76" s="164"/>
      <c r="VNA76" s="168"/>
      <c r="VNB76" s="168"/>
      <c r="VNC76" s="169"/>
      <c r="VND76" s="169"/>
      <c r="VNE76" s="169"/>
      <c r="VNF76" s="170"/>
      <c r="VNH76" s="164"/>
      <c r="VNI76" s="168"/>
      <c r="VNJ76" s="168"/>
      <c r="VNK76" s="169"/>
      <c r="VNL76" s="169"/>
      <c r="VNM76" s="169"/>
      <c r="VNN76" s="170"/>
      <c r="VNP76" s="164"/>
      <c r="VNQ76" s="168"/>
      <c r="VNR76" s="168"/>
      <c r="VNS76" s="169"/>
      <c r="VNT76" s="169"/>
      <c r="VNU76" s="169"/>
      <c r="VNV76" s="170"/>
      <c r="VNX76" s="164"/>
      <c r="VNY76" s="168"/>
      <c r="VNZ76" s="168"/>
      <c r="VOA76" s="169"/>
      <c r="VOB76" s="169"/>
      <c r="VOC76" s="169"/>
      <c r="VOD76" s="170"/>
      <c r="VOF76" s="164"/>
      <c r="VOG76" s="168"/>
      <c r="VOH76" s="168"/>
      <c r="VOI76" s="169"/>
      <c r="VOJ76" s="169"/>
      <c r="VOK76" s="169"/>
      <c r="VOL76" s="170"/>
      <c r="VON76" s="164"/>
      <c r="VOO76" s="168"/>
      <c r="VOP76" s="168"/>
      <c r="VOQ76" s="169"/>
      <c r="VOR76" s="169"/>
      <c r="VOS76" s="169"/>
      <c r="VOT76" s="170"/>
      <c r="VOV76" s="164"/>
      <c r="VOW76" s="168"/>
      <c r="VOX76" s="168"/>
      <c r="VOY76" s="169"/>
      <c r="VOZ76" s="169"/>
      <c r="VPA76" s="169"/>
      <c r="VPB76" s="170"/>
      <c r="VPD76" s="164"/>
      <c r="VPE76" s="168"/>
      <c r="VPF76" s="168"/>
      <c r="VPG76" s="169"/>
      <c r="VPH76" s="169"/>
      <c r="VPI76" s="169"/>
      <c r="VPJ76" s="170"/>
      <c r="VPL76" s="164"/>
      <c r="VPM76" s="168"/>
      <c r="VPN76" s="168"/>
      <c r="VPO76" s="169"/>
      <c r="VPP76" s="169"/>
      <c r="VPQ76" s="169"/>
      <c r="VPR76" s="170"/>
      <c r="VPT76" s="164"/>
      <c r="VPU76" s="168"/>
      <c r="VPV76" s="168"/>
      <c r="VPW76" s="169"/>
      <c r="VPX76" s="169"/>
      <c r="VPY76" s="169"/>
      <c r="VPZ76" s="170"/>
      <c r="VQB76" s="164"/>
      <c r="VQC76" s="168"/>
      <c r="VQD76" s="168"/>
      <c r="VQE76" s="169"/>
      <c r="VQF76" s="169"/>
      <c r="VQG76" s="169"/>
      <c r="VQH76" s="170"/>
      <c r="VQJ76" s="164"/>
      <c r="VQK76" s="168"/>
      <c r="VQL76" s="168"/>
      <c r="VQM76" s="169"/>
      <c r="VQN76" s="169"/>
      <c r="VQO76" s="169"/>
      <c r="VQP76" s="170"/>
      <c r="VQR76" s="164"/>
      <c r="VQS76" s="168"/>
      <c r="VQT76" s="168"/>
      <c r="VQU76" s="169"/>
      <c r="VQV76" s="169"/>
      <c r="VQW76" s="169"/>
      <c r="VQX76" s="170"/>
      <c r="VQZ76" s="164"/>
      <c r="VRA76" s="168"/>
      <c r="VRB76" s="168"/>
      <c r="VRC76" s="169"/>
      <c r="VRD76" s="169"/>
      <c r="VRE76" s="169"/>
      <c r="VRF76" s="170"/>
      <c r="VRH76" s="164"/>
      <c r="VRI76" s="168"/>
      <c r="VRJ76" s="168"/>
      <c r="VRK76" s="169"/>
      <c r="VRL76" s="169"/>
      <c r="VRM76" s="169"/>
      <c r="VRN76" s="170"/>
      <c r="VRP76" s="164"/>
      <c r="VRQ76" s="168"/>
      <c r="VRR76" s="168"/>
      <c r="VRS76" s="169"/>
      <c r="VRT76" s="169"/>
      <c r="VRU76" s="169"/>
      <c r="VRV76" s="170"/>
      <c r="VRX76" s="164"/>
      <c r="VRY76" s="168"/>
      <c r="VRZ76" s="168"/>
      <c r="VSA76" s="169"/>
      <c r="VSB76" s="169"/>
      <c r="VSC76" s="169"/>
      <c r="VSD76" s="170"/>
      <c r="VSF76" s="164"/>
      <c r="VSG76" s="168"/>
      <c r="VSH76" s="168"/>
      <c r="VSI76" s="169"/>
      <c r="VSJ76" s="169"/>
      <c r="VSK76" s="169"/>
      <c r="VSL76" s="170"/>
      <c r="VSN76" s="164"/>
      <c r="VSO76" s="168"/>
      <c r="VSP76" s="168"/>
      <c r="VSQ76" s="169"/>
      <c r="VSR76" s="169"/>
      <c r="VSS76" s="169"/>
      <c r="VST76" s="170"/>
      <c r="VSV76" s="164"/>
      <c r="VSW76" s="168"/>
      <c r="VSX76" s="168"/>
      <c r="VSY76" s="169"/>
      <c r="VSZ76" s="169"/>
      <c r="VTA76" s="169"/>
      <c r="VTB76" s="170"/>
      <c r="VTD76" s="164"/>
      <c r="VTE76" s="168"/>
      <c r="VTF76" s="168"/>
      <c r="VTG76" s="169"/>
      <c r="VTH76" s="169"/>
      <c r="VTI76" s="169"/>
      <c r="VTJ76" s="170"/>
      <c r="VTL76" s="164"/>
      <c r="VTM76" s="168"/>
      <c r="VTN76" s="168"/>
      <c r="VTO76" s="169"/>
      <c r="VTP76" s="169"/>
      <c r="VTQ76" s="169"/>
      <c r="VTR76" s="170"/>
      <c r="VTT76" s="164"/>
      <c r="VTU76" s="168"/>
      <c r="VTV76" s="168"/>
      <c r="VTW76" s="169"/>
      <c r="VTX76" s="169"/>
      <c r="VTY76" s="169"/>
      <c r="VTZ76" s="170"/>
      <c r="VUB76" s="164"/>
      <c r="VUC76" s="168"/>
      <c r="VUD76" s="168"/>
      <c r="VUE76" s="169"/>
      <c r="VUF76" s="169"/>
      <c r="VUG76" s="169"/>
      <c r="VUH76" s="170"/>
      <c r="VUJ76" s="164"/>
      <c r="VUK76" s="168"/>
      <c r="VUL76" s="168"/>
      <c r="VUM76" s="169"/>
      <c r="VUN76" s="169"/>
      <c r="VUO76" s="169"/>
      <c r="VUP76" s="170"/>
      <c r="VUR76" s="164"/>
      <c r="VUS76" s="168"/>
      <c r="VUT76" s="168"/>
      <c r="VUU76" s="169"/>
      <c r="VUV76" s="169"/>
      <c r="VUW76" s="169"/>
      <c r="VUX76" s="170"/>
      <c r="VUZ76" s="164"/>
      <c r="VVA76" s="168"/>
      <c r="VVB76" s="168"/>
      <c r="VVC76" s="169"/>
      <c r="VVD76" s="169"/>
      <c r="VVE76" s="169"/>
      <c r="VVF76" s="170"/>
      <c r="VVH76" s="164"/>
      <c r="VVI76" s="168"/>
      <c r="VVJ76" s="168"/>
      <c r="VVK76" s="169"/>
      <c r="VVL76" s="169"/>
      <c r="VVM76" s="169"/>
      <c r="VVN76" s="170"/>
      <c r="VVP76" s="164"/>
      <c r="VVQ76" s="168"/>
      <c r="VVR76" s="168"/>
      <c r="VVS76" s="169"/>
      <c r="VVT76" s="169"/>
      <c r="VVU76" s="169"/>
      <c r="VVV76" s="170"/>
      <c r="VVX76" s="164"/>
      <c r="VVY76" s="168"/>
      <c r="VVZ76" s="168"/>
      <c r="VWA76" s="169"/>
      <c r="VWB76" s="169"/>
      <c r="VWC76" s="169"/>
      <c r="VWD76" s="170"/>
      <c r="VWF76" s="164"/>
      <c r="VWG76" s="168"/>
      <c r="VWH76" s="168"/>
      <c r="VWI76" s="169"/>
      <c r="VWJ76" s="169"/>
      <c r="VWK76" s="169"/>
      <c r="VWL76" s="170"/>
      <c r="VWN76" s="164"/>
      <c r="VWO76" s="168"/>
      <c r="VWP76" s="168"/>
      <c r="VWQ76" s="169"/>
      <c r="VWR76" s="169"/>
      <c r="VWS76" s="169"/>
      <c r="VWT76" s="170"/>
      <c r="VWV76" s="164"/>
      <c r="VWW76" s="168"/>
      <c r="VWX76" s="168"/>
      <c r="VWY76" s="169"/>
      <c r="VWZ76" s="169"/>
      <c r="VXA76" s="169"/>
      <c r="VXB76" s="170"/>
      <c r="VXD76" s="164"/>
      <c r="VXE76" s="168"/>
      <c r="VXF76" s="168"/>
      <c r="VXG76" s="169"/>
      <c r="VXH76" s="169"/>
      <c r="VXI76" s="169"/>
      <c r="VXJ76" s="170"/>
      <c r="VXL76" s="164"/>
      <c r="VXM76" s="168"/>
      <c r="VXN76" s="168"/>
      <c r="VXO76" s="169"/>
      <c r="VXP76" s="169"/>
      <c r="VXQ76" s="169"/>
      <c r="VXR76" s="170"/>
      <c r="VXT76" s="164"/>
      <c r="VXU76" s="168"/>
      <c r="VXV76" s="168"/>
      <c r="VXW76" s="169"/>
      <c r="VXX76" s="169"/>
      <c r="VXY76" s="169"/>
      <c r="VXZ76" s="170"/>
      <c r="VYB76" s="164"/>
      <c r="VYC76" s="168"/>
      <c r="VYD76" s="168"/>
      <c r="VYE76" s="169"/>
      <c r="VYF76" s="169"/>
      <c r="VYG76" s="169"/>
      <c r="VYH76" s="170"/>
      <c r="VYJ76" s="164"/>
      <c r="VYK76" s="168"/>
      <c r="VYL76" s="168"/>
      <c r="VYM76" s="169"/>
      <c r="VYN76" s="169"/>
      <c r="VYO76" s="169"/>
      <c r="VYP76" s="170"/>
      <c r="VYR76" s="164"/>
      <c r="VYS76" s="168"/>
      <c r="VYT76" s="168"/>
      <c r="VYU76" s="169"/>
      <c r="VYV76" s="169"/>
      <c r="VYW76" s="169"/>
      <c r="VYX76" s="170"/>
      <c r="VYZ76" s="164"/>
      <c r="VZA76" s="168"/>
      <c r="VZB76" s="168"/>
      <c r="VZC76" s="169"/>
      <c r="VZD76" s="169"/>
      <c r="VZE76" s="169"/>
      <c r="VZF76" s="170"/>
      <c r="VZH76" s="164"/>
      <c r="VZI76" s="168"/>
      <c r="VZJ76" s="168"/>
      <c r="VZK76" s="169"/>
      <c r="VZL76" s="169"/>
      <c r="VZM76" s="169"/>
      <c r="VZN76" s="170"/>
      <c r="VZP76" s="164"/>
      <c r="VZQ76" s="168"/>
      <c r="VZR76" s="168"/>
      <c r="VZS76" s="169"/>
      <c r="VZT76" s="169"/>
      <c r="VZU76" s="169"/>
      <c r="VZV76" s="170"/>
      <c r="VZX76" s="164"/>
      <c r="VZY76" s="168"/>
      <c r="VZZ76" s="168"/>
      <c r="WAA76" s="169"/>
      <c r="WAB76" s="169"/>
      <c r="WAC76" s="169"/>
      <c r="WAD76" s="170"/>
      <c r="WAF76" s="164"/>
      <c r="WAG76" s="168"/>
      <c r="WAH76" s="168"/>
      <c r="WAI76" s="169"/>
      <c r="WAJ76" s="169"/>
      <c r="WAK76" s="169"/>
      <c r="WAL76" s="170"/>
      <c r="WAN76" s="164"/>
      <c r="WAO76" s="168"/>
      <c r="WAP76" s="168"/>
      <c r="WAQ76" s="169"/>
      <c r="WAR76" s="169"/>
      <c r="WAS76" s="169"/>
      <c r="WAT76" s="170"/>
      <c r="WAV76" s="164"/>
      <c r="WAW76" s="168"/>
      <c r="WAX76" s="168"/>
      <c r="WAY76" s="169"/>
      <c r="WAZ76" s="169"/>
      <c r="WBA76" s="169"/>
      <c r="WBB76" s="170"/>
      <c r="WBD76" s="164"/>
      <c r="WBE76" s="168"/>
      <c r="WBF76" s="168"/>
      <c r="WBG76" s="169"/>
      <c r="WBH76" s="169"/>
      <c r="WBI76" s="169"/>
      <c r="WBJ76" s="170"/>
      <c r="WBL76" s="164"/>
      <c r="WBM76" s="168"/>
      <c r="WBN76" s="168"/>
      <c r="WBO76" s="169"/>
      <c r="WBP76" s="169"/>
      <c r="WBQ76" s="169"/>
      <c r="WBR76" s="170"/>
      <c r="WBT76" s="164"/>
      <c r="WBU76" s="168"/>
      <c r="WBV76" s="168"/>
      <c r="WBW76" s="169"/>
      <c r="WBX76" s="169"/>
      <c r="WBY76" s="169"/>
      <c r="WBZ76" s="170"/>
      <c r="WCB76" s="164"/>
      <c r="WCC76" s="168"/>
      <c r="WCD76" s="168"/>
      <c r="WCE76" s="169"/>
      <c r="WCF76" s="169"/>
      <c r="WCG76" s="169"/>
      <c r="WCH76" s="170"/>
      <c r="WCJ76" s="164"/>
      <c r="WCK76" s="168"/>
      <c r="WCL76" s="168"/>
      <c r="WCM76" s="169"/>
      <c r="WCN76" s="169"/>
      <c r="WCO76" s="169"/>
      <c r="WCP76" s="170"/>
      <c r="WCR76" s="164"/>
      <c r="WCS76" s="168"/>
      <c r="WCT76" s="168"/>
      <c r="WCU76" s="169"/>
      <c r="WCV76" s="169"/>
      <c r="WCW76" s="169"/>
      <c r="WCX76" s="170"/>
      <c r="WCZ76" s="164"/>
      <c r="WDA76" s="168"/>
      <c r="WDB76" s="168"/>
      <c r="WDC76" s="169"/>
      <c r="WDD76" s="169"/>
      <c r="WDE76" s="169"/>
      <c r="WDF76" s="170"/>
      <c r="WDH76" s="164"/>
      <c r="WDI76" s="168"/>
      <c r="WDJ76" s="168"/>
      <c r="WDK76" s="169"/>
      <c r="WDL76" s="169"/>
      <c r="WDM76" s="169"/>
      <c r="WDN76" s="170"/>
      <c r="WDP76" s="164"/>
      <c r="WDQ76" s="168"/>
      <c r="WDR76" s="168"/>
      <c r="WDS76" s="169"/>
      <c r="WDT76" s="169"/>
      <c r="WDU76" s="169"/>
      <c r="WDV76" s="170"/>
      <c r="WDX76" s="164"/>
      <c r="WDY76" s="168"/>
      <c r="WDZ76" s="168"/>
      <c r="WEA76" s="169"/>
      <c r="WEB76" s="169"/>
      <c r="WEC76" s="169"/>
      <c r="WED76" s="170"/>
      <c r="WEF76" s="164"/>
      <c r="WEG76" s="168"/>
      <c r="WEH76" s="168"/>
      <c r="WEI76" s="169"/>
      <c r="WEJ76" s="169"/>
      <c r="WEK76" s="169"/>
      <c r="WEL76" s="170"/>
      <c r="WEN76" s="164"/>
      <c r="WEO76" s="168"/>
      <c r="WEP76" s="168"/>
      <c r="WEQ76" s="169"/>
      <c r="WER76" s="169"/>
      <c r="WES76" s="169"/>
      <c r="WET76" s="170"/>
      <c r="WEV76" s="164"/>
      <c r="WEW76" s="168"/>
      <c r="WEX76" s="168"/>
      <c r="WEY76" s="169"/>
      <c r="WEZ76" s="169"/>
      <c r="WFA76" s="169"/>
      <c r="WFB76" s="170"/>
      <c r="WFD76" s="164"/>
      <c r="WFE76" s="168"/>
      <c r="WFF76" s="168"/>
      <c r="WFG76" s="169"/>
      <c r="WFH76" s="169"/>
      <c r="WFI76" s="169"/>
      <c r="WFJ76" s="170"/>
      <c r="WFL76" s="164"/>
      <c r="WFM76" s="168"/>
      <c r="WFN76" s="168"/>
      <c r="WFO76" s="169"/>
      <c r="WFP76" s="169"/>
      <c r="WFQ76" s="169"/>
      <c r="WFR76" s="170"/>
      <c r="WFT76" s="164"/>
      <c r="WFU76" s="168"/>
      <c r="WFV76" s="168"/>
      <c r="WFW76" s="169"/>
      <c r="WFX76" s="169"/>
      <c r="WFY76" s="169"/>
      <c r="WFZ76" s="170"/>
      <c r="WGB76" s="164"/>
      <c r="WGC76" s="168"/>
      <c r="WGD76" s="168"/>
      <c r="WGE76" s="169"/>
      <c r="WGF76" s="169"/>
      <c r="WGG76" s="169"/>
      <c r="WGH76" s="170"/>
      <c r="WGJ76" s="164"/>
      <c r="WGK76" s="168"/>
      <c r="WGL76" s="168"/>
      <c r="WGM76" s="169"/>
      <c r="WGN76" s="169"/>
      <c r="WGO76" s="169"/>
      <c r="WGP76" s="170"/>
      <c r="WGR76" s="164"/>
      <c r="WGS76" s="168"/>
      <c r="WGT76" s="168"/>
      <c r="WGU76" s="169"/>
      <c r="WGV76" s="169"/>
      <c r="WGW76" s="169"/>
      <c r="WGX76" s="170"/>
      <c r="WGZ76" s="164"/>
      <c r="WHA76" s="168"/>
      <c r="WHB76" s="168"/>
      <c r="WHC76" s="169"/>
      <c r="WHD76" s="169"/>
      <c r="WHE76" s="169"/>
      <c r="WHF76" s="170"/>
      <c r="WHH76" s="164"/>
      <c r="WHI76" s="168"/>
      <c r="WHJ76" s="168"/>
      <c r="WHK76" s="169"/>
      <c r="WHL76" s="169"/>
      <c r="WHM76" s="169"/>
      <c r="WHN76" s="170"/>
      <c r="WHP76" s="164"/>
      <c r="WHQ76" s="168"/>
      <c r="WHR76" s="168"/>
      <c r="WHS76" s="169"/>
      <c r="WHT76" s="169"/>
      <c r="WHU76" s="169"/>
      <c r="WHV76" s="170"/>
      <c r="WHX76" s="164"/>
      <c r="WHY76" s="168"/>
      <c r="WHZ76" s="168"/>
      <c r="WIA76" s="169"/>
      <c r="WIB76" s="169"/>
      <c r="WIC76" s="169"/>
      <c r="WID76" s="170"/>
      <c r="WIF76" s="164"/>
      <c r="WIG76" s="168"/>
      <c r="WIH76" s="168"/>
      <c r="WII76" s="169"/>
      <c r="WIJ76" s="169"/>
      <c r="WIK76" s="169"/>
      <c r="WIL76" s="170"/>
      <c r="WIN76" s="164"/>
      <c r="WIO76" s="168"/>
      <c r="WIP76" s="168"/>
      <c r="WIQ76" s="169"/>
      <c r="WIR76" s="169"/>
      <c r="WIS76" s="169"/>
      <c r="WIT76" s="170"/>
      <c r="WIV76" s="164"/>
      <c r="WIW76" s="168"/>
      <c r="WIX76" s="168"/>
      <c r="WIY76" s="169"/>
      <c r="WIZ76" s="169"/>
      <c r="WJA76" s="169"/>
      <c r="WJB76" s="170"/>
      <c r="WJD76" s="164"/>
      <c r="WJE76" s="168"/>
      <c r="WJF76" s="168"/>
      <c r="WJG76" s="169"/>
      <c r="WJH76" s="169"/>
      <c r="WJI76" s="169"/>
      <c r="WJJ76" s="170"/>
      <c r="WJL76" s="164"/>
      <c r="WJM76" s="168"/>
      <c r="WJN76" s="168"/>
      <c r="WJO76" s="169"/>
      <c r="WJP76" s="169"/>
      <c r="WJQ76" s="169"/>
      <c r="WJR76" s="170"/>
      <c r="WJT76" s="164"/>
      <c r="WJU76" s="168"/>
      <c r="WJV76" s="168"/>
      <c r="WJW76" s="169"/>
      <c r="WJX76" s="169"/>
      <c r="WJY76" s="169"/>
      <c r="WJZ76" s="170"/>
      <c r="WKB76" s="164"/>
      <c r="WKC76" s="168"/>
      <c r="WKD76" s="168"/>
      <c r="WKE76" s="169"/>
      <c r="WKF76" s="169"/>
      <c r="WKG76" s="169"/>
      <c r="WKH76" s="170"/>
      <c r="WKJ76" s="164"/>
      <c r="WKK76" s="168"/>
      <c r="WKL76" s="168"/>
      <c r="WKM76" s="169"/>
      <c r="WKN76" s="169"/>
      <c r="WKO76" s="169"/>
      <c r="WKP76" s="170"/>
      <c r="WKR76" s="164"/>
      <c r="WKS76" s="168"/>
      <c r="WKT76" s="168"/>
      <c r="WKU76" s="169"/>
      <c r="WKV76" s="169"/>
      <c r="WKW76" s="169"/>
      <c r="WKX76" s="170"/>
      <c r="WKZ76" s="164"/>
      <c r="WLA76" s="168"/>
      <c r="WLB76" s="168"/>
      <c r="WLC76" s="169"/>
      <c r="WLD76" s="169"/>
      <c r="WLE76" s="169"/>
      <c r="WLF76" s="170"/>
      <c r="WLH76" s="164"/>
      <c r="WLI76" s="168"/>
      <c r="WLJ76" s="168"/>
      <c r="WLK76" s="169"/>
      <c r="WLL76" s="169"/>
      <c r="WLM76" s="169"/>
      <c r="WLN76" s="170"/>
      <c r="WLP76" s="164"/>
      <c r="WLQ76" s="168"/>
      <c r="WLR76" s="168"/>
      <c r="WLS76" s="169"/>
      <c r="WLT76" s="169"/>
      <c r="WLU76" s="169"/>
      <c r="WLV76" s="170"/>
      <c r="WLX76" s="164"/>
      <c r="WLY76" s="168"/>
      <c r="WLZ76" s="168"/>
      <c r="WMA76" s="169"/>
      <c r="WMB76" s="169"/>
      <c r="WMC76" s="169"/>
      <c r="WMD76" s="170"/>
      <c r="WMF76" s="164"/>
      <c r="WMG76" s="168"/>
      <c r="WMH76" s="168"/>
      <c r="WMI76" s="169"/>
      <c r="WMJ76" s="169"/>
      <c r="WMK76" s="169"/>
      <c r="WML76" s="170"/>
      <c r="WMN76" s="164"/>
      <c r="WMO76" s="168"/>
      <c r="WMP76" s="168"/>
      <c r="WMQ76" s="169"/>
      <c r="WMR76" s="169"/>
      <c r="WMS76" s="169"/>
      <c r="WMT76" s="170"/>
      <c r="WMV76" s="164"/>
      <c r="WMW76" s="168"/>
      <c r="WMX76" s="168"/>
      <c r="WMY76" s="169"/>
      <c r="WMZ76" s="169"/>
      <c r="WNA76" s="169"/>
      <c r="WNB76" s="170"/>
      <c r="WND76" s="164"/>
      <c r="WNE76" s="168"/>
      <c r="WNF76" s="168"/>
      <c r="WNG76" s="169"/>
      <c r="WNH76" s="169"/>
      <c r="WNI76" s="169"/>
      <c r="WNJ76" s="170"/>
      <c r="WNL76" s="164"/>
      <c r="WNM76" s="168"/>
      <c r="WNN76" s="168"/>
      <c r="WNO76" s="169"/>
      <c r="WNP76" s="169"/>
      <c r="WNQ76" s="169"/>
      <c r="WNR76" s="170"/>
      <c r="WNT76" s="164"/>
      <c r="WNU76" s="168"/>
      <c r="WNV76" s="168"/>
      <c r="WNW76" s="169"/>
      <c r="WNX76" s="169"/>
      <c r="WNY76" s="169"/>
      <c r="WNZ76" s="170"/>
      <c r="WOB76" s="164"/>
      <c r="WOC76" s="168"/>
      <c r="WOD76" s="168"/>
      <c r="WOE76" s="169"/>
      <c r="WOF76" s="169"/>
      <c r="WOG76" s="169"/>
      <c r="WOH76" s="170"/>
      <c r="WOJ76" s="164"/>
      <c r="WOK76" s="168"/>
      <c r="WOL76" s="168"/>
      <c r="WOM76" s="169"/>
      <c r="WON76" s="169"/>
      <c r="WOO76" s="169"/>
      <c r="WOP76" s="170"/>
      <c r="WOR76" s="164"/>
      <c r="WOS76" s="168"/>
      <c r="WOT76" s="168"/>
      <c r="WOU76" s="169"/>
      <c r="WOV76" s="169"/>
      <c r="WOW76" s="169"/>
      <c r="WOX76" s="170"/>
      <c r="WOZ76" s="164"/>
      <c r="WPA76" s="168"/>
      <c r="WPB76" s="168"/>
      <c r="WPC76" s="169"/>
      <c r="WPD76" s="169"/>
      <c r="WPE76" s="169"/>
      <c r="WPF76" s="170"/>
      <c r="WPH76" s="164"/>
      <c r="WPI76" s="168"/>
      <c r="WPJ76" s="168"/>
      <c r="WPK76" s="169"/>
      <c r="WPL76" s="169"/>
      <c r="WPM76" s="169"/>
      <c r="WPN76" s="170"/>
      <c r="WPP76" s="164"/>
      <c r="WPQ76" s="168"/>
      <c r="WPR76" s="168"/>
      <c r="WPS76" s="169"/>
      <c r="WPT76" s="169"/>
      <c r="WPU76" s="169"/>
      <c r="WPV76" s="170"/>
      <c r="WPX76" s="164"/>
      <c r="WPY76" s="168"/>
      <c r="WPZ76" s="168"/>
      <c r="WQA76" s="169"/>
      <c r="WQB76" s="169"/>
      <c r="WQC76" s="169"/>
      <c r="WQD76" s="170"/>
      <c r="WQF76" s="164"/>
      <c r="WQG76" s="168"/>
      <c r="WQH76" s="168"/>
      <c r="WQI76" s="169"/>
      <c r="WQJ76" s="169"/>
      <c r="WQK76" s="169"/>
      <c r="WQL76" s="170"/>
      <c r="WQN76" s="164"/>
      <c r="WQO76" s="168"/>
      <c r="WQP76" s="168"/>
      <c r="WQQ76" s="169"/>
      <c r="WQR76" s="169"/>
      <c r="WQS76" s="169"/>
      <c r="WQT76" s="170"/>
      <c r="WQV76" s="164"/>
      <c r="WQW76" s="168"/>
      <c r="WQX76" s="168"/>
      <c r="WQY76" s="169"/>
      <c r="WQZ76" s="169"/>
      <c r="WRA76" s="169"/>
      <c r="WRB76" s="170"/>
      <c r="WRD76" s="164"/>
      <c r="WRE76" s="168"/>
      <c r="WRF76" s="168"/>
      <c r="WRG76" s="169"/>
      <c r="WRH76" s="169"/>
      <c r="WRI76" s="169"/>
      <c r="WRJ76" s="170"/>
      <c r="WRL76" s="164"/>
      <c r="WRM76" s="168"/>
      <c r="WRN76" s="168"/>
      <c r="WRO76" s="169"/>
      <c r="WRP76" s="169"/>
      <c r="WRQ76" s="169"/>
      <c r="WRR76" s="170"/>
      <c r="WRT76" s="164"/>
      <c r="WRU76" s="168"/>
      <c r="WRV76" s="168"/>
      <c r="WRW76" s="169"/>
      <c r="WRX76" s="169"/>
      <c r="WRY76" s="169"/>
      <c r="WRZ76" s="170"/>
      <c r="WSB76" s="164"/>
      <c r="WSC76" s="168"/>
      <c r="WSD76" s="168"/>
      <c r="WSE76" s="169"/>
      <c r="WSF76" s="169"/>
      <c r="WSG76" s="169"/>
      <c r="WSH76" s="170"/>
      <c r="WSJ76" s="164"/>
      <c r="WSK76" s="168"/>
      <c r="WSL76" s="168"/>
      <c r="WSM76" s="169"/>
      <c r="WSN76" s="169"/>
      <c r="WSO76" s="169"/>
      <c r="WSP76" s="170"/>
      <c r="WSR76" s="164"/>
      <c r="WSS76" s="168"/>
      <c r="WST76" s="168"/>
      <c r="WSU76" s="169"/>
      <c r="WSV76" s="169"/>
      <c r="WSW76" s="169"/>
      <c r="WSX76" s="170"/>
      <c r="WSZ76" s="164"/>
      <c r="WTA76" s="168"/>
      <c r="WTB76" s="168"/>
      <c r="WTC76" s="169"/>
      <c r="WTD76" s="169"/>
      <c r="WTE76" s="169"/>
      <c r="WTF76" s="170"/>
      <c r="WTH76" s="164"/>
      <c r="WTI76" s="168"/>
      <c r="WTJ76" s="168"/>
      <c r="WTK76" s="169"/>
      <c r="WTL76" s="169"/>
      <c r="WTM76" s="169"/>
      <c r="WTN76" s="170"/>
      <c r="WTP76" s="164"/>
      <c r="WTQ76" s="168"/>
      <c r="WTR76" s="168"/>
      <c r="WTS76" s="169"/>
      <c r="WTT76" s="169"/>
      <c r="WTU76" s="169"/>
      <c r="WTV76" s="170"/>
      <c r="WTX76" s="164"/>
      <c r="WTY76" s="168"/>
      <c r="WTZ76" s="168"/>
      <c r="WUA76" s="169"/>
      <c r="WUB76" s="169"/>
      <c r="WUC76" s="169"/>
      <c r="WUD76" s="170"/>
      <c r="WUF76" s="164"/>
      <c r="WUG76" s="168"/>
      <c r="WUH76" s="168"/>
      <c r="WUI76" s="169"/>
      <c r="WUJ76" s="169"/>
      <c r="WUK76" s="169"/>
      <c r="WUL76" s="170"/>
      <c r="WUN76" s="164"/>
      <c r="WUO76" s="168"/>
      <c r="WUP76" s="168"/>
      <c r="WUQ76" s="169"/>
      <c r="WUR76" s="169"/>
      <c r="WUS76" s="169"/>
      <c r="WUT76" s="170"/>
      <c r="WUV76" s="164"/>
      <c r="WUW76" s="168"/>
      <c r="WUX76" s="168"/>
      <c r="WUY76" s="169"/>
      <c r="WUZ76" s="169"/>
      <c r="WVA76" s="169"/>
      <c r="WVB76" s="170"/>
      <c r="WVD76" s="164"/>
      <c r="WVE76" s="168"/>
      <c r="WVF76" s="168"/>
      <c r="WVG76" s="169"/>
      <c r="WVH76" s="169"/>
      <c r="WVI76" s="169"/>
      <c r="WVJ76" s="170"/>
      <c r="WVL76" s="164"/>
      <c r="WVM76" s="168"/>
      <c r="WVN76" s="168"/>
      <c r="WVO76" s="169"/>
      <c r="WVP76" s="169"/>
      <c r="WVQ76" s="169"/>
      <c r="WVR76" s="170"/>
      <c r="WVT76" s="164"/>
      <c r="WVU76" s="168"/>
      <c r="WVV76" s="168"/>
      <c r="WVW76" s="169"/>
      <c r="WVX76" s="169"/>
      <c r="WVY76" s="169"/>
      <c r="WVZ76" s="170"/>
      <c r="WWB76" s="164"/>
      <c r="WWC76" s="168"/>
      <c r="WWD76" s="168"/>
      <c r="WWE76" s="169"/>
      <c r="WWF76" s="169"/>
      <c r="WWG76" s="169"/>
      <c r="WWH76" s="170"/>
      <c r="WWJ76" s="164"/>
      <c r="WWK76" s="168"/>
      <c r="WWL76" s="168"/>
      <c r="WWM76" s="169"/>
      <c r="WWN76" s="169"/>
      <c r="WWO76" s="169"/>
      <c r="WWP76" s="170"/>
      <c r="WWR76" s="164"/>
      <c r="WWS76" s="168"/>
      <c r="WWT76" s="168"/>
      <c r="WWU76" s="169"/>
      <c r="WWV76" s="169"/>
      <c r="WWW76" s="169"/>
      <c r="WWX76" s="170"/>
      <c r="WWZ76" s="164"/>
      <c r="WXA76" s="168"/>
      <c r="WXB76" s="168"/>
      <c r="WXC76" s="169"/>
      <c r="WXD76" s="169"/>
      <c r="WXE76" s="169"/>
      <c r="WXF76" s="170"/>
      <c r="WXH76" s="164"/>
      <c r="WXI76" s="168"/>
      <c r="WXJ76" s="168"/>
      <c r="WXK76" s="169"/>
      <c r="WXL76" s="169"/>
      <c r="WXM76" s="169"/>
      <c r="WXN76" s="170"/>
      <c r="WXP76" s="164"/>
      <c r="WXQ76" s="168"/>
      <c r="WXR76" s="168"/>
      <c r="WXS76" s="169"/>
      <c r="WXT76" s="169"/>
      <c r="WXU76" s="169"/>
      <c r="WXV76" s="170"/>
      <c r="WXX76" s="164"/>
      <c r="WXY76" s="168"/>
      <c r="WXZ76" s="168"/>
      <c r="WYA76" s="169"/>
      <c r="WYB76" s="169"/>
      <c r="WYC76" s="169"/>
      <c r="WYD76" s="170"/>
      <c r="WYF76" s="164"/>
      <c r="WYG76" s="168"/>
      <c r="WYH76" s="168"/>
      <c r="WYI76" s="169"/>
      <c r="WYJ76" s="169"/>
      <c r="WYK76" s="169"/>
      <c r="WYL76" s="170"/>
      <c r="WYN76" s="164"/>
      <c r="WYO76" s="168"/>
      <c r="WYP76" s="168"/>
      <c r="WYQ76" s="169"/>
      <c r="WYR76" s="169"/>
      <c r="WYS76" s="169"/>
      <c r="WYT76" s="170"/>
      <c r="WYV76" s="164"/>
      <c r="WYW76" s="168"/>
      <c r="WYX76" s="168"/>
      <c r="WYY76" s="169"/>
      <c r="WYZ76" s="169"/>
      <c r="WZA76" s="169"/>
      <c r="WZB76" s="170"/>
      <c r="WZD76" s="164"/>
      <c r="WZE76" s="168"/>
      <c r="WZF76" s="168"/>
      <c r="WZG76" s="169"/>
      <c r="WZH76" s="169"/>
      <c r="WZI76" s="169"/>
      <c r="WZJ76" s="170"/>
      <c r="WZL76" s="164"/>
      <c r="WZM76" s="168"/>
      <c r="WZN76" s="168"/>
      <c r="WZO76" s="169"/>
      <c r="WZP76" s="169"/>
      <c r="WZQ76" s="169"/>
      <c r="WZR76" s="170"/>
      <c r="WZT76" s="164"/>
      <c r="WZU76" s="168"/>
      <c r="WZV76" s="168"/>
      <c r="WZW76" s="169"/>
      <c r="WZX76" s="169"/>
      <c r="WZY76" s="169"/>
      <c r="WZZ76" s="170"/>
      <c r="XAB76" s="164"/>
      <c r="XAC76" s="168"/>
      <c r="XAD76" s="168"/>
      <c r="XAE76" s="169"/>
      <c r="XAF76" s="169"/>
      <c r="XAG76" s="169"/>
      <c r="XAH76" s="170"/>
      <c r="XAJ76" s="164"/>
      <c r="XAK76" s="168"/>
      <c r="XAL76" s="168"/>
      <c r="XAM76" s="169"/>
      <c r="XAN76" s="169"/>
      <c r="XAO76" s="169"/>
      <c r="XAP76" s="170"/>
      <c r="XAR76" s="164"/>
      <c r="XAS76" s="168"/>
      <c r="XAT76" s="168"/>
      <c r="XAU76" s="169"/>
      <c r="XAV76" s="169"/>
      <c r="XAW76" s="169"/>
      <c r="XAX76" s="170"/>
      <c r="XAZ76" s="164"/>
      <c r="XBA76" s="168"/>
      <c r="XBB76" s="168"/>
      <c r="XBC76" s="169"/>
      <c r="XBD76" s="169"/>
      <c r="XBE76" s="169"/>
      <c r="XBF76" s="170"/>
      <c r="XBH76" s="164"/>
      <c r="XBI76" s="168"/>
      <c r="XBJ76" s="168"/>
      <c r="XBK76" s="169"/>
      <c r="XBL76" s="169"/>
      <c r="XBM76" s="169"/>
      <c r="XBN76" s="170"/>
      <c r="XBP76" s="164"/>
      <c r="XBQ76" s="168"/>
      <c r="XBR76" s="168"/>
      <c r="XBS76" s="169"/>
      <c r="XBT76" s="169"/>
      <c r="XBU76" s="169"/>
      <c r="XBV76" s="170"/>
      <c r="XBX76" s="164"/>
      <c r="XBY76" s="168"/>
      <c r="XBZ76" s="168"/>
      <c r="XCA76" s="169"/>
      <c r="XCB76" s="169"/>
      <c r="XCC76" s="169"/>
      <c r="XCD76" s="170"/>
      <c r="XCF76" s="164"/>
      <c r="XCG76" s="168"/>
      <c r="XCH76" s="168"/>
      <c r="XCI76" s="169"/>
      <c r="XCJ76" s="169"/>
      <c r="XCK76" s="169"/>
      <c r="XCL76" s="170"/>
      <c r="XCN76" s="164"/>
      <c r="XCO76" s="168"/>
      <c r="XCP76" s="168"/>
      <c r="XCQ76" s="169"/>
      <c r="XCR76" s="169"/>
      <c r="XCS76" s="169"/>
      <c r="XCT76" s="170"/>
      <c r="XCV76" s="164"/>
      <c r="XCW76" s="168"/>
      <c r="XCX76" s="168"/>
      <c r="XCY76" s="169"/>
      <c r="XCZ76" s="169"/>
      <c r="XDA76" s="169"/>
      <c r="XDB76" s="170"/>
      <c r="XDD76" s="164"/>
      <c r="XDE76" s="168"/>
      <c r="XDF76" s="168"/>
      <c r="XDG76" s="169"/>
      <c r="XDH76" s="169"/>
      <c r="XDI76" s="169"/>
      <c r="XDJ76" s="170"/>
      <c r="XDL76" s="164"/>
      <c r="XDM76" s="168"/>
      <c r="XDN76" s="168"/>
      <c r="XDO76" s="169"/>
      <c r="XDP76" s="169"/>
      <c r="XDQ76" s="169"/>
      <c r="XDR76" s="170"/>
      <c r="XDT76" s="164"/>
      <c r="XDU76" s="168"/>
      <c r="XDV76" s="168"/>
      <c r="XDW76" s="169"/>
      <c r="XDX76" s="169"/>
      <c r="XDY76" s="169"/>
      <c r="XDZ76" s="170"/>
      <c r="XEB76" s="164"/>
      <c r="XEC76" s="168"/>
      <c r="XED76" s="168"/>
      <c r="XEE76" s="169"/>
      <c r="XEF76" s="169"/>
      <c r="XEG76" s="169"/>
      <c r="XEH76" s="170"/>
      <c r="XEJ76" s="164"/>
      <c r="XEK76" s="168"/>
      <c r="XEL76" s="168"/>
      <c r="XEM76" s="169"/>
      <c r="XEN76" s="169"/>
      <c r="XEO76" s="169"/>
      <c r="XEP76" s="170"/>
      <c r="XER76" s="164"/>
      <c r="XES76" s="168"/>
      <c r="XET76" s="168"/>
      <c r="XEU76" s="169"/>
      <c r="XEV76" s="169"/>
      <c r="XEW76" s="169"/>
      <c r="XEX76" s="170"/>
      <c r="XEZ76" s="164"/>
      <c r="XFA76" s="168"/>
      <c r="XFB76" s="168"/>
      <c r="XFC76" s="169"/>
      <c r="XFD76" s="169"/>
    </row>
    <row r="77" spans="1:16384" s="162" customFormat="1" ht="23.25" customHeight="1">
      <c r="A77" s="151">
        <f t="shared" si="13"/>
        <v>68</v>
      </c>
      <c r="B77" s="694"/>
      <c r="C77" s="656"/>
      <c r="D77" s="633" t="s">
        <v>60</v>
      </c>
      <c r="E77" s="634"/>
      <c r="F77" s="635"/>
      <c r="G77" s="160"/>
      <c r="H77" s="160"/>
      <c r="I77" s="160"/>
      <c r="J77" s="160"/>
      <c r="K77" s="153">
        <f t="shared" si="12"/>
        <v>0</v>
      </c>
      <c r="L77" s="164"/>
      <c r="M77" s="168"/>
      <c r="N77" s="168"/>
      <c r="O77" s="169"/>
      <c r="P77" s="169"/>
      <c r="Q77" s="169"/>
      <c r="R77" s="170"/>
      <c r="T77" s="164"/>
      <c r="U77" s="168"/>
      <c r="V77" s="168"/>
      <c r="W77" s="169"/>
      <c r="X77" s="169"/>
      <c r="Y77" s="169"/>
      <c r="Z77" s="170"/>
      <c r="AB77" s="164"/>
      <c r="AC77" s="168"/>
      <c r="AD77" s="168"/>
      <c r="AE77" s="169"/>
      <c r="AF77" s="169"/>
      <c r="AG77" s="169"/>
      <c r="AH77" s="170"/>
      <c r="AJ77" s="164"/>
      <c r="AK77" s="168"/>
      <c r="AL77" s="168"/>
      <c r="AM77" s="169"/>
      <c r="AN77" s="169"/>
      <c r="AO77" s="169"/>
      <c r="AP77" s="170"/>
      <c r="AR77" s="164"/>
      <c r="AS77" s="168"/>
      <c r="AT77" s="168"/>
      <c r="AU77" s="169"/>
      <c r="AV77" s="169"/>
      <c r="AW77" s="169"/>
      <c r="AX77" s="170"/>
      <c r="AZ77" s="164"/>
      <c r="BA77" s="168"/>
      <c r="BB77" s="168"/>
      <c r="BC77" s="169"/>
      <c r="BD77" s="169"/>
      <c r="BE77" s="169"/>
      <c r="BF77" s="170"/>
      <c r="BH77" s="164"/>
      <c r="BI77" s="168"/>
      <c r="BJ77" s="168"/>
      <c r="BK77" s="169"/>
      <c r="BL77" s="169"/>
      <c r="BM77" s="169"/>
      <c r="BN77" s="170"/>
      <c r="BP77" s="164"/>
      <c r="BQ77" s="168"/>
      <c r="BR77" s="168"/>
      <c r="BS77" s="169"/>
      <c r="BT77" s="169"/>
      <c r="BU77" s="169"/>
      <c r="BV77" s="170"/>
      <c r="BX77" s="164"/>
      <c r="BY77" s="168"/>
      <c r="BZ77" s="168"/>
      <c r="CA77" s="169"/>
      <c r="CB77" s="169"/>
      <c r="CC77" s="169"/>
      <c r="CD77" s="170"/>
      <c r="CF77" s="164"/>
      <c r="CG77" s="168"/>
      <c r="CH77" s="168"/>
      <c r="CI77" s="169"/>
      <c r="CJ77" s="169"/>
      <c r="CK77" s="169"/>
      <c r="CL77" s="170"/>
      <c r="CN77" s="164"/>
      <c r="CO77" s="168"/>
      <c r="CP77" s="168"/>
      <c r="CQ77" s="169"/>
      <c r="CR77" s="169"/>
      <c r="CS77" s="169"/>
      <c r="CT77" s="170"/>
      <c r="CV77" s="164"/>
      <c r="CW77" s="168"/>
      <c r="CX77" s="168"/>
      <c r="CY77" s="169"/>
      <c r="CZ77" s="169"/>
      <c r="DA77" s="169"/>
      <c r="DB77" s="170"/>
      <c r="DD77" s="164"/>
      <c r="DE77" s="168"/>
      <c r="DF77" s="168"/>
      <c r="DG77" s="169"/>
      <c r="DH77" s="169"/>
      <c r="DI77" s="169"/>
      <c r="DJ77" s="170"/>
      <c r="DL77" s="164"/>
      <c r="DM77" s="168"/>
      <c r="DN77" s="168"/>
      <c r="DO77" s="169"/>
      <c r="DP77" s="169"/>
      <c r="DQ77" s="169"/>
      <c r="DR77" s="170"/>
      <c r="DT77" s="164"/>
      <c r="DU77" s="168"/>
      <c r="DV77" s="168"/>
      <c r="DW77" s="169"/>
      <c r="DX77" s="169"/>
      <c r="DY77" s="169"/>
      <c r="DZ77" s="170"/>
      <c r="EB77" s="164"/>
      <c r="EC77" s="168"/>
      <c r="ED77" s="168"/>
      <c r="EE77" s="169"/>
      <c r="EF77" s="169"/>
      <c r="EG77" s="169"/>
      <c r="EH77" s="170"/>
      <c r="EJ77" s="164"/>
      <c r="EK77" s="168"/>
      <c r="EL77" s="168"/>
      <c r="EM77" s="169"/>
      <c r="EN77" s="169"/>
      <c r="EO77" s="169"/>
      <c r="EP77" s="170"/>
      <c r="ER77" s="164"/>
      <c r="ES77" s="168"/>
      <c r="ET77" s="168"/>
      <c r="EU77" s="169"/>
      <c r="EV77" s="169"/>
      <c r="EW77" s="169"/>
      <c r="EX77" s="170"/>
      <c r="EZ77" s="164"/>
      <c r="FA77" s="168"/>
      <c r="FB77" s="168"/>
      <c r="FC77" s="169"/>
      <c r="FD77" s="169"/>
      <c r="FE77" s="169"/>
      <c r="FF77" s="170"/>
      <c r="FH77" s="164"/>
      <c r="FI77" s="168"/>
      <c r="FJ77" s="168"/>
      <c r="FK77" s="169"/>
      <c r="FL77" s="169"/>
      <c r="FM77" s="169"/>
      <c r="FN77" s="170"/>
      <c r="FP77" s="164"/>
      <c r="FQ77" s="168"/>
      <c r="FR77" s="168"/>
      <c r="FS77" s="169"/>
      <c r="FT77" s="169"/>
      <c r="FU77" s="169"/>
      <c r="FV77" s="170"/>
      <c r="FX77" s="164"/>
      <c r="FY77" s="168"/>
      <c r="FZ77" s="168"/>
      <c r="GA77" s="169"/>
      <c r="GB77" s="169"/>
      <c r="GC77" s="169"/>
      <c r="GD77" s="170"/>
      <c r="GF77" s="164"/>
      <c r="GG77" s="168"/>
      <c r="GH77" s="168"/>
      <c r="GI77" s="169"/>
      <c r="GJ77" s="169"/>
      <c r="GK77" s="169"/>
      <c r="GL77" s="170"/>
      <c r="GN77" s="164"/>
      <c r="GO77" s="168"/>
      <c r="GP77" s="168"/>
      <c r="GQ77" s="169"/>
      <c r="GR77" s="169"/>
      <c r="GS77" s="169"/>
      <c r="GT77" s="170"/>
      <c r="GV77" s="164"/>
      <c r="GW77" s="168"/>
      <c r="GX77" s="168"/>
      <c r="GY77" s="169"/>
      <c r="GZ77" s="169"/>
      <c r="HA77" s="169"/>
      <c r="HB77" s="170"/>
      <c r="HD77" s="164"/>
      <c r="HE77" s="168"/>
      <c r="HF77" s="168"/>
      <c r="HG77" s="169"/>
      <c r="HH77" s="169"/>
      <c r="HI77" s="169"/>
      <c r="HJ77" s="170"/>
      <c r="HL77" s="164"/>
      <c r="HM77" s="168"/>
      <c r="HN77" s="168"/>
      <c r="HO77" s="169"/>
      <c r="HP77" s="169"/>
      <c r="HQ77" s="169"/>
      <c r="HR77" s="170"/>
      <c r="HT77" s="164"/>
      <c r="HU77" s="168"/>
      <c r="HV77" s="168"/>
      <c r="HW77" s="169"/>
      <c r="HX77" s="169"/>
      <c r="HY77" s="169"/>
      <c r="HZ77" s="170"/>
      <c r="IB77" s="164"/>
      <c r="IC77" s="168"/>
      <c r="ID77" s="168"/>
      <c r="IE77" s="169"/>
      <c r="IF77" s="169"/>
      <c r="IG77" s="169"/>
      <c r="IH77" s="170"/>
      <c r="IJ77" s="164"/>
      <c r="IK77" s="168"/>
      <c r="IL77" s="168"/>
      <c r="IM77" s="169"/>
      <c r="IN77" s="169"/>
      <c r="IO77" s="169"/>
      <c r="IP77" s="170"/>
      <c r="IR77" s="164"/>
      <c r="IS77" s="168"/>
      <c r="IT77" s="168"/>
      <c r="IU77" s="169"/>
      <c r="IV77" s="169"/>
      <c r="IW77" s="169"/>
      <c r="IX77" s="170"/>
      <c r="IZ77" s="164"/>
      <c r="JA77" s="168"/>
      <c r="JB77" s="168"/>
      <c r="JC77" s="169"/>
      <c r="JD77" s="169"/>
      <c r="JE77" s="169"/>
      <c r="JF77" s="170"/>
      <c r="JH77" s="164"/>
      <c r="JI77" s="168"/>
      <c r="JJ77" s="168"/>
      <c r="JK77" s="169"/>
      <c r="JL77" s="169"/>
      <c r="JM77" s="169"/>
      <c r="JN77" s="170"/>
      <c r="JP77" s="164"/>
      <c r="JQ77" s="168"/>
      <c r="JR77" s="168"/>
      <c r="JS77" s="169"/>
      <c r="JT77" s="169"/>
      <c r="JU77" s="169"/>
      <c r="JV77" s="170"/>
      <c r="JX77" s="164"/>
      <c r="JY77" s="168"/>
      <c r="JZ77" s="168"/>
      <c r="KA77" s="169"/>
      <c r="KB77" s="169"/>
      <c r="KC77" s="169"/>
      <c r="KD77" s="170"/>
      <c r="KF77" s="164"/>
      <c r="KG77" s="168"/>
      <c r="KH77" s="168"/>
      <c r="KI77" s="169"/>
      <c r="KJ77" s="169"/>
      <c r="KK77" s="169"/>
      <c r="KL77" s="170"/>
      <c r="KN77" s="164"/>
      <c r="KO77" s="168"/>
      <c r="KP77" s="168"/>
      <c r="KQ77" s="169"/>
      <c r="KR77" s="169"/>
      <c r="KS77" s="169"/>
      <c r="KT77" s="170"/>
      <c r="KV77" s="164"/>
      <c r="KW77" s="168"/>
      <c r="KX77" s="168"/>
      <c r="KY77" s="169"/>
      <c r="KZ77" s="169"/>
      <c r="LA77" s="169"/>
      <c r="LB77" s="170"/>
      <c r="LD77" s="164"/>
      <c r="LE77" s="168"/>
      <c r="LF77" s="168"/>
      <c r="LG77" s="169"/>
      <c r="LH77" s="169"/>
      <c r="LI77" s="169"/>
      <c r="LJ77" s="170"/>
      <c r="LL77" s="164"/>
      <c r="LM77" s="168"/>
      <c r="LN77" s="168"/>
      <c r="LO77" s="169"/>
      <c r="LP77" s="169"/>
      <c r="LQ77" s="169"/>
      <c r="LR77" s="170"/>
      <c r="LT77" s="164"/>
      <c r="LU77" s="168"/>
      <c r="LV77" s="168"/>
      <c r="LW77" s="169"/>
      <c r="LX77" s="169"/>
      <c r="LY77" s="169"/>
      <c r="LZ77" s="170"/>
      <c r="MB77" s="164"/>
      <c r="MC77" s="168"/>
      <c r="MD77" s="168"/>
      <c r="ME77" s="169"/>
      <c r="MF77" s="169"/>
      <c r="MG77" s="169"/>
      <c r="MH77" s="170"/>
      <c r="MJ77" s="164"/>
      <c r="MK77" s="168"/>
      <c r="ML77" s="168"/>
      <c r="MM77" s="169"/>
      <c r="MN77" s="169"/>
      <c r="MO77" s="169"/>
      <c r="MP77" s="170"/>
      <c r="MR77" s="164"/>
      <c r="MS77" s="168"/>
      <c r="MT77" s="168"/>
      <c r="MU77" s="169"/>
      <c r="MV77" s="169"/>
      <c r="MW77" s="169"/>
      <c r="MX77" s="170"/>
      <c r="MZ77" s="164"/>
      <c r="NA77" s="168"/>
      <c r="NB77" s="168"/>
      <c r="NC77" s="169"/>
      <c r="ND77" s="169"/>
      <c r="NE77" s="169"/>
      <c r="NF77" s="170"/>
      <c r="NH77" s="164"/>
      <c r="NI77" s="168"/>
      <c r="NJ77" s="168"/>
      <c r="NK77" s="169"/>
      <c r="NL77" s="169"/>
      <c r="NM77" s="169"/>
      <c r="NN77" s="170"/>
      <c r="NP77" s="164"/>
      <c r="NQ77" s="168"/>
      <c r="NR77" s="168"/>
      <c r="NS77" s="169"/>
      <c r="NT77" s="169"/>
      <c r="NU77" s="169"/>
      <c r="NV77" s="170"/>
      <c r="NX77" s="164"/>
      <c r="NY77" s="168"/>
      <c r="NZ77" s="168"/>
      <c r="OA77" s="169"/>
      <c r="OB77" s="169"/>
      <c r="OC77" s="169"/>
      <c r="OD77" s="170"/>
      <c r="OF77" s="164"/>
      <c r="OG77" s="168"/>
      <c r="OH77" s="168"/>
      <c r="OI77" s="169"/>
      <c r="OJ77" s="169"/>
      <c r="OK77" s="169"/>
      <c r="OL77" s="170"/>
      <c r="ON77" s="164"/>
      <c r="OO77" s="168"/>
      <c r="OP77" s="168"/>
      <c r="OQ77" s="169"/>
      <c r="OR77" s="169"/>
      <c r="OS77" s="169"/>
      <c r="OT77" s="170"/>
      <c r="OV77" s="164"/>
      <c r="OW77" s="168"/>
      <c r="OX77" s="168"/>
      <c r="OY77" s="169"/>
      <c r="OZ77" s="169"/>
      <c r="PA77" s="169"/>
      <c r="PB77" s="170"/>
      <c r="PD77" s="164"/>
      <c r="PE77" s="168"/>
      <c r="PF77" s="168"/>
      <c r="PG77" s="169"/>
      <c r="PH77" s="169"/>
      <c r="PI77" s="169"/>
      <c r="PJ77" s="170"/>
      <c r="PL77" s="164"/>
      <c r="PM77" s="168"/>
      <c r="PN77" s="168"/>
      <c r="PO77" s="169"/>
      <c r="PP77" s="169"/>
      <c r="PQ77" s="169"/>
      <c r="PR77" s="170"/>
      <c r="PT77" s="164"/>
      <c r="PU77" s="168"/>
      <c r="PV77" s="168"/>
      <c r="PW77" s="169"/>
      <c r="PX77" s="169"/>
      <c r="PY77" s="169"/>
      <c r="PZ77" s="170"/>
      <c r="QB77" s="164"/>
      <c r="QC77" s="168"/>
      <c r="QD77" s="168"/>
      <c r="QE77" s="169"/>
      <c r="QF77" s="169"/>
      <c r="QG77" s="169"/>
      <c r="QH77" s="170"/>
      <c r="QJ77" s="164"/>
      <c r="QK77" s="168"/>
      <c r="QL77" s="168"/>
      <c r="QM77" s="169"/>
      <c r="QN77" s="169"/>
      <c r="QO77" s="169"/>
      <c r="QP77" s="170"/>
      <c r="QR77" s="164"/>
      <c r="QS77" s="168"/>
      <c r="QT77" s="168"/>
      <c r="QU77" s="169"/>
      <c r="QV77" s="169"/>
      <c r="QW77" s="169"/>
      <c r="QX77" s="170"/>
      <c r="QZ77" s="164"/>
      <c r="RA77" s="168"/>
      <c r="RB77" s="168"/>
      <c r="RC77" s="169"/>
      <c r="RD77" s="169"/>
      <c r="RE77" s="169"/>
      <c r="RF77" s="170"/>
      <c r="RH77" s="164"/>
      <c r="RI77" s="168"/>
      <c r="RJ77" s="168"/>
      <c r="RK77" s="169"/>
      <c r="RL77" s="169"/>
      <c r="RM77" s="169"/>
      <c r="RN77" s="170"/>
      <c r="RP77" s="164"/>
      <c r="RQ77" s="168"/>
      <c r="RR77" s="168"/>
      <c r="RS77" s="169"/>
      <c r="RT77" s="169"/>
      <c r="RU77" s="169"/>
      <c r="RV77" s="170"/>
      <c r="RX77" s="164"/>
      <c r="RY77" s="168"/>
      <c r="RZ77" s="168"/>
      <c r="SA77" s="169"/>
      <c r="SB77" s="169"/>
      <c r="SC77" s="169"/>
      <c r="SD77" s="170"/>
      <c r="SF77" s="164"/>
      <c r="SG77" s="168"/>
      <c r="SH77" s="168"/>
      <c r="SI77" s="169"/>
      <c r="SJ77" s="169"/>
      <c r="SK77" s="169"/>
      <c r="SL77" s="170"/>
      <c r="SN77" s="164"/>
      <c r="SO77" s="168"/>
      <c r="SP77" s="168"/>
      <c r="SQ77" s="169"/>
      <c r="SR77" s="169"/>
      <c r="SS77" s="169"/>
      <c r="ST77" s="170"/>
      <c r="SV77" s="164"/>
      <c r="SW77" s="168"/>
      <c r="SX77" s="168"/>
      <c r="SY77" s="169"/>
      <c r="SZ77" s="169"/>
      <c r="TA77" s="169"/>
      <c r="TB77" s="170"/>
      <c r="TD77" s="164"/>
      <c r="TE77" s="168"/>
      <c r="TF77" s="168"/>
      <c r="TG77" s="169"/>
      <c r="TH77" s="169"/>
      <c r="TI77" s="169"/>
      <c r="TJ77" s="170"/>
      <c r="TL77" s="164"/>
      <c r="TM77" s="168"/>
      <c r="TN77" s="168"/>
      <c r="TO77" s="169"/>
      <c r="TP77" s="169"/>
      <c r="TQ77" s="169"/>
      <c r="TR77" s="170"/>
      <c r="TT77" s="164"/>
      <c r="TU77" s="168"/>
      <c r="TV77" s="168"/>
      <c r="TW77" s="169"/>
      <c r="TX77" s="169"/>
      <c r="TY77" s="169"/>
      <c r="TZ77" s="170"/>
      <c r="UB77" s="164"/>
      <c r="UC77" s="168"/>
      <c r="UD77" s="168"/>
      <c r="UE77" s="169"/>
      <c r="UF77" s="169"/>
      <c r="UG77" s="169"/>
      <c r="UH77" s="170"/>
      <c r="UJ77" s="164"/>
      <c r="UK77" s="168"/>
      <c r="UL77" s="168"/>
      <c r="UM77" s="169"/>
      <c r="UN77" s="169"/>
      <c r="UO77" s="169"/>
      <c r="UP77" s="170"/>
      <c r="UR77" s="164"/>
      <c r="US77" s="168"/>
      <c r="UT77" s="168"/>
      <c r="UU77" s="169"/>
      <c r="UV77" s="169"/>
      <c r="UW77" s="169"/>
      <c r="UX77" s="170"/>
      <c r="UZ77" s="164"/>
      <c r="VA77" s="168"/>
      <c r="VB77" s="168"/>
      <c r="VC77" s="169"/>
      <c r="VD77" s="169"/>
      <c r="VE77" s="169"/>
      <c r="VF77" s="170"/>
      <c r="VH77" s="164"/>
      <c r="VI77" s="168"/>
      <c r="VJ77" s="168"/>
      <c r="VK77" s="169"/>
      <c r="VL77" s="169"/>
      <c r="VM77" s="169"/>
      <c r="VN77" s="170"/>
      <c r="VP77" s="164"/>
      <c r="VQ77" s="168"/>
      <c r="VR77" s="168"/>
      <c r="VS77" s="169"/>
      <c r="VT77" s="169"/>
      <c r="VU77" s="169"/>
      <c r="VV77" s="170"/>
      <c r="VX77" s="164"/>
      <c r="VY77" s="168"/>
      <c r="VZ77" s="168"/>
      <c r="WA77" s="169"/>
      <c r="WB77" s="169"/>
      <c r="WC77" s="169"/>
      <c r="WD77" s="170"/>
      <c r="WF77" s="164"/>
      <c r="WG77" s="168"/>
      <c r="WH77" s="168"/>
      <c r="WI77" s="169"/>
      <c r="WJ77" s="169"/>
      <c r="WK77" s="169"/>
      <c r="WL77" s="170"/>
      <c r="WN77" s="164"/>
      <c r="WO77" s="168"/>
      <c r="WP77" s="168"/>
      <c r="WQ77" s="169"/>
      <c r="WR77" s="169"/>
      <c r="WS77" s="169"/>
      <c r="WT77" s="170"/>
      <c r="WV77" s="164"/>
      <c r="WW77" s="168"/>
      <c r="WX77" s="168"/>
      <c r="WY77" s="169"/>
      <c r="WZ77" s="169"/>
      <c r="XA77" s="169"/>
      <c r="XB77" s="170"/>
      <c r="XD77" s="164"/>
      <c r="XE77" s="168"/>
      <c r="XF77" s="168"/>
      <c r="XG77" s="169"/>
      <c r="XH77" s="169"/>
      <c r="XI77" s="169"/>
      <c r="XJ77" s="170"/>
      <c r="XL77" s="164"/>
      <c r="XM77" s="168"/>
      <c r="XN77" s="168"/>
      <c r="XO77" s="169"/>
      <c r="XP77" s="169"/>
      <c r="XQ77" s="169"/>
      <c r="XR77" s="170"/>
      <c r="XT77" s="164"/>
      <c r="XU77" s="168"/>
      <c r="XV77" s="168"/>
      <c r="XW77" s="169"/>
      <c r="XX77" s="169"/>
      <c r="XY77" s="169"/>
      <c r="XZ77" s="170"/>
      <c r="YB77" s="164"/>
      <c r="YC77" s="168"/>
      <c r="YD77" s="168"/>
      <c r="YE77" s="169"/>
      <c r="YF77" s="169"/>
      <c r="YG77" s="169"/>
      <c r="YH77" s="170"/>
      <c r="YJ77" s="164"/>
      <c r="YK77" s="168"/>
      <c r="YL77" s="168"/>
      <c r="YM77" s="169"/>
      <c r="YN77" s="169"/>
      <c r="YO77" s="169"/>
      <c r="YP77" s="170"/>
      <c r="YR77" s="164"/>
      <c r="YS77" s="168"/>
      <c r="YT77" s="168"/>
      <c r="YU77" s="169"/>
      <c r="YV77" s="169"/>
      <c r="YW77" s="169"/>
      <c r="YX77" s="170"/>
      <c r="YZ77" s="164"/>
      <c r="ZA77" s="168"/>
      <c r="ZB77" s="168"/>
      <c r="ZC77" s="169"/>
      <c r="ZD77" s="169"/>
      <c r="ZE77" s="169"/>
      <c r="ZF77" s="170"/>
      <c r="ZH77" s="164"/>
      <c r="ZI77" s="168"/>
      <c r="ZJ77" s="168"/>
      <c r="ZK77" s="169"/>
      <c r="ZL77" s="169"/>
      <c r="ZM77" s="169"/>
      <c r="ZN77" s="170"/>
      <c r="ZP77" s="164"/>
      <c r="ZQ77" s="168"/>
      <c r="ZR77" s="168"/>
      <c r="ZS77" s="169"/>
      <c r="ZT77" s="169"/>
      <c r="ZU77" s="169"/>
      <c r="ZV77" s="170"/>
      <c r="ZX77" s="164"/>
      <c r="ZY77" s="168"/>
      <c r="ZZ77" s="168"/>
      <c r="AAA77" s="169"/>
      <c r="AAB77" s="169"/>
      <c r="AAC77" s="169"/>
      <c r="AAD77" s="170"/>
      <c r="AAF77" s="164"/>
      <c r="AAG77" s="168"/>
      <c r="AAH77" s="168"/>
      <c r="AAI77" s="169"/>
      <c r="AAJ77" s="169"/>
      <c r="AAK77" s="169"/>
      <c r="AAL77" s="170"/>
      <c r="AAN77" s="164"/>
      <c r="AAO77" s="168"/>
      <c r="AAP77" s="168"/>
      <c r="AAQ77" s="169"/>
      <c r="AAR77" s="169"/>
      <c r="AAS77" s="169"/>
      <c r="AAT77" s="170"/>
      <c r="AAV77" s="164"/>
      <c r="AAW77" s="168"/>
      <c r="AAX77" s="168"/>
      <c r="AAY77" s="169"/>
      <c r="AAZ77" s="169"/>
      <c r="ABA77" s="169"/>
      <c r="ABB77" s="170"/>
      <c r="ABD77" s="164"/>
      <c r="ABE77" s="168"/>
      <c r="ABF77" s="168"/>
      <c r="ABG77" s="169"/>
      <c r="ABH77" s="169"/>
      <c r="ABI77" s="169"/>
      <c r="ABJ77" s="170"/>
      <c r="ABL77" s="164"/>
      <c r="ABM77" s="168"/>
      <c r="ABN77" s="168"/>
      <c r="ABO77" s="169"/>
      <c r="ABP77" s="169"/>
      <c r="ABQ77" s="169"/>
      <c r="ABR77" s="170"/>
      <c r="ABT77" s="164"/>
      <c r="ABU77" s="168"/>
      <c r="ABV77" s="168"/>
      <c r="ABW77" s="169"/>
      <c r="ABX77" s="169"/>
      <c r="ABY77" s="169"/>
      <c r="ABZ77" s="170"/>
      <c r="ACB77" s="164"/>
      <c r="ACC77" s="168"/>
      <c r="ACD77" s="168"/>
      <c r="ACE77" s="169"/>
      <c r="ACF77" s="169"/>
      <c r="ACG77" s="169"/>
      <c r="ACH77" s="170"/>
      <c r="ACJ77" s="164"/>
      <c r="ACK77" s="168"/>
      <c r="ACL77" s="168"/>
      <c r="ACM77" s="169"/>
      <c r="ACN77" s="169"/>
      <c r="ACO77" s="169"/>
      <c r="ACP77" s="170"/>
      <c r="ACR77" s="164"/>
      <c r="ACS77" s="168"/>
      <c r="ACT77" s="168"/>
      <c r="ACU77" s="169"/>
      <c r="ACV77" s="169"/>
      <c r="ACW77" s="169"/>
      <c r="ACX77" s="170"/>
      <c r="ACZ77" s="164"/>
      <c r="ADA77" s="168"/>
      <c r="ADB77" s="168"/>
      <c r="ADC77" s="169"/>
      <c r="ADD77" s="169"/>
      <c r="ADE77" s="169"/>
      <c r="ADF77" s="170"/>
      <c r="ADH77" s="164"/>
      <c r="ADI77" s="168"/>
      <c r="ADJ77" s="168"/>
      <c r="ADK77" s="169"/>
      <c r="ADL77" s="169"/>
      <c r="ADM77" s="169"/>
      <c r="ADN77" s="170"/>
      <c r="ADP77" s="164"/>
      <c r="ADQ77" s="168"/>
      <c r="ADR77" s="168"/>
      <c r="ADS77" s="169"/>
      <c r="ADT77" s="169"/>
      <c r="ADU77" s="169"/>
      <c r="ADV77" s="170"/>
      <c r="ADX77" s="164"/>
      <c r="ADY77" s="168"/>
      <c r="ADZ77" s="168"/>
      <c r="AEA77" s="169"/>
      <c r="AEB77" s="169"/>
      <c r="AEC77" s="169"/>
      <c r="AED77" s="170"/>
      <c r="AEF77" s="164"/>
      <c r="AEG77" s="168"/>
      <c r="AEH77" s="168"/>
      <c r="AEI77" s="169"/>
      <c r="AEJ77" s="169"/>
      <c r="AEK77" s="169"/>
      <c r="AEL77" s="170"/>
      <c r="AEN77" s="164"/>
      <c r="AEO77" s="168"/>
      <c r="AEP77" s="168"/>
      <c r="AEQ77" s="169"/>
      <c r="AER77" s="169"/>
      <c r="AES77" s="169"/>
      <c r="AET77" s="170"/>
      <c r="AEV77" s="164"/>
      <c r="AEW77" s="168"/>
      <c r="AEX77" s="168"/>
      <c r="AEY77" s="169"/>
      <c r="AEZ77" s="169"/>
      <c r="AFA77" s="169"/>
      <c r="AFB77" s="170"/>
      <c r="AFD77" s="164"/>
      <c r="AFE77" s="168"/>
      <c r="AFF77" s="168"/>
      <c r="AFG77" s="169"/>
      <c r="AFH77" s="169"/>
      <c r="AFI77" s="169"/>
      <c r="AFJ77" s="170"/>
      <c r="AFL77" s="164"/>
      <c r="AFM77" s="168"/>
      <c r="AFN77" s="168"/>
      <c r="AFO77" s="169"/>
      <c r="AFP77" s="169"/>
      <c r="AFQ77" s="169"/>
      <c r="AFR77" s="170"/>
      <c r="AFT77" s="164"/>
      <c r="AFU77" s="168"/>
      <c r="AFV77" s="168"/>
      <c r="AFW77" s="169"/>
      <c r="AFX77" s="169"/>
      <c r="AFY77" s="169"/>
      <c r="AFZ77" s="170"/>
      <c r="AGB77" s="164"/>
      <c r="AGC77" s="168"/>
      <c r="AGD77" s="168"/>
      <c r="AGE77" s="169"/>
      <c r="AGF77" s="169"/>
      <c r="AGG77" s="169"/>
      <c r="AGH77" s="170"/>
      <c r="AGJ77" s="164"/>
      <c r="AGK77" s="168"/>
      <c r="AGL77" s="168"/>
      <c r="AGM77" s="169"/>
      <c r="AGN77" s="169"/>
      <c r="AGO77" s="169"/>
      <c r="AGP77" s="170"/>
      <c r="AGR77" s="164"/>
      <c r="AGS77" s="168"/>
      <c r="AGT77" s="168"/>
      <c r="AGU77" s="169"/>
      <c r="AGV77" s="169"/>
      <c r="AGW77" s="169"/>
      <c r="AGX77" s="170"/>
      <c r="AGZ77" s="164"/>
      <c r="AHA77" s="168"/>
      <c r="AHB77" s="168"/>
      <c r="AHC77" s="169"/>
      <c r="AHD77" s="169"/>
      <c r="AHE77" s="169"/>
      <c r="AHF77" s="170"/>
      <c r="AHH77" s="164"/>
      <c r="AHI77" s="168"/>
      <c r="AHJ77" s="168"/>
      <c r="AHK77" s="169"/>
      <c r="AHL77" s="169"/>
      <c r="AHM77" s="169"/>
      <c r="AHN77" s="170"/>
      <c r="AHP77" s="164"/>
      <c r="AHQ77" s="168"/>
      <c r="AHR77" s="168"/>
      <c r="AHS77" s="169"/>
      <c r="AHT77" s="169"/>
      <c r="AHU77" s="169"/>
      <c r="AHV77" s="170"/>
      <c r="AHX77" s="164"/>
      <c r="AHY77" s="168"/>
      <c r="AHZ77" s="168"/>
      <c r="AIA77" s="169"/>
      <c r="AIB77" s="169"/>
      <c r="AIC77" s="169"/>
      <c r="AID77" s="170"/>
      <c r="AIF77" s="164"/>
      <c r="AIG77" s="168"/>
      <c r="AIH77" s="168"/>
      <c r="AII77" s="169"/>
      <c r="AIJ77" s="169"/>
      <c r="AIK77" s="169"/>
      <c r="AIL77" s="170"/>
      <c r="AIN77" s="164"/>
      <c r="AIO77" s="168"/>
      <c r="AIP77" s="168"/>
      <c r="AIQ77" s="169"/>
      <c r="AIR77" s="169"/>
      <c r="AIS77" s="169"/>
      <c r="AIT77" s="170"/>
      <c r="AIV77" s="164"/>
      <c r="AIW77" s="168"/>
      <c r="AIX77" s="168"/>
      <c r="AIY77" s="169"/>
      <c r="AIZ77" s="169"/>
      <c r="AJA77" s="169"/>
      <c r="AJB77" s="170"/>
      <c r="AJD77" s="164"/>
      <c r="AJE77" s="168"/>
      <c r="AJF77" s="168"/>
      <c r="AJG77" s="169"/>
      <c r="AJH77" s="169"/>
      <c r="AJI77" s="169"/>
      <c r="AJJ77" s="170"/>
      <c r="AJL77" s="164"/>
      <c r="AJM77" s="168"/>
      <c r="AJN77" s="168"/>
      <c r="AJO77" s="169"/>
      <c r="AJP77" s="169"/>
      <c r="AJQ77" s="169"/>
      <c r="AJR77" s="170"/>
      <c r="AJT77" s="164"/>
      <c r="AJU77" s="168"/>
      <c r="AJV77" s="168"/>
      <c r="AJW77" s="169"/>
      <c r="AJX77" s="169"/>
      <c r="AJY77" s="169"/>
      <c r="AJZ77" s="170"/>
      <c r="AKB77" s="164"/>
      <c r="AKC77" s="168"/>
      <c r="AKD77" s="168"/>
      <c r="AKE77" s="169"/>
      <c r="AKF77" s="169"/>
      <c r="AKG77" s="169"/>
      <c r="AKH77" s="170"/>
      <c r="AKJ77" s="164"/>
      <c r="AKK77" s="168"/>
      <c r="AKL77" s="168"/>
      <c r="AKM77" s="169"/>
      <c r="AKN77" s="169"/>
      <c r="AKO77" s="169"/>
      <c r="AKP77" s="170"/>
      <c r="AKR77" s="164"/>
      <c r="AKS77" s="168"/>
      <c r="AKT77" s="168"/>
      <c r="AKU77" s="169"/>
      <c r="AKV77" s="169"/>
      <c r="AKW77" s="169"/>
      <c r="AKX77" s="170"/>
      <c r="AKZ77" s="164"/>
      <c r="ALA77" s="168"/>
      <c r="ALB77" s="168"/>
      <c r="ALC77" s="169"/>
      <c r="ALD77" s="169"/>
      <c r="ALE77" s="169"/>
      <c r="ALF77" s="170"/>
      <c r="ALH77" s="164"/>
      <c r="ALI77" s="168"/>
      <c r="ALJ77" s="168"/>
      <c r="ALK77" s="169"/>
      <c r="ALL77" s="169"/>
      <c r="ALM77" s="169"/>
      <c r="ALN77" s="170"/>
      <c r="ALP77" s="164"/>
      <c r="ALQ77" s="168"/>
      <c r="ALR77" s="168"/>
      <c r="ALS77" s="169"/>
      <c r="ALT77" s="169"/>
      <c r="ALU77" s="169"/>
      <c r="ALV77" s="170"/>
      <c r="ALX77" s="164"/>
      <c r="ALY77" s="168"/>
      <c r="ALZ77" s="168"/>
      <c r="AMA77" s="169"/>
      <c r="AMB77" s="169"/>
      <c r="AMC77" s="169"/>
      <c r="AMD77" s="170"/>
      <c r="AMF77" s="164"/>
      <c r="AMG77" s="168"/>
      <c r="AMH77" s="168"/>
      <c r="AMI77" s="169"/>
      <c r="AMJ77" s="169"/>
      <c r="AMK77" s="169"/>
      <c r="AML77" s="170"/>
      <c r="AMN77" s="164"/>
      <c r="AMO77" s="168"/>
      <c r="AMP77" s="168"/>
      <c r="AMQ77" s="169"/>
      <c r="AMR77" s="169"/>
      <c r="AMS77" s="169"/>
      <c r="AMT77" s="170"/>
      <c r="AMV77" s="164"/>
      <c r="AMW77" s="168"/>
      <c r="AMX77" s="168"/>
      <c r="AMY77" s="169"/>
      <c r="AMZ77" s="169"/>
      <c r="ANA77" s="169"/>
      <c r="ANB77" s="170"/>
      <c r="AND77" s="164"/>
      <c r="ANE77" s="168"/>
      <c r="ANF77" s="168"/>
      <c r="ANG77" s="169"/>
      <c r="ANH77" s="169"/>
      <c r="ANI77" s="169"/>
      <c r="ANJ77" s="170"/>
      <c r="ANL77" s="164"/>
      <c r="ANM77" s="168"/>
      <c r="ANN77" s="168"/>
      <c r="ANO77" s="169"/>
      <c r="ANP77" s="169"/>
      <c r="ANQ77" s="169"/>
      <c r="ANR77" s="170"/>
      <c r="ANT77" s="164"/>
      <c r="ANU77" s="168"/>
      <c r="ANV77" s="168"/>
      <c r="ANW77" s="169"/>
      <c r="ANX77" s="169"/>
      <c r="ANY77" s="169"/>
      <c r="ANZ77" s="170"/>
      <c r="AOB77" s="164"/>
      <c r="AOC77" s="168"/>
      <c r="AOD77" s="168"/>
      <c r="AOE77" s="169"/>
      <c r="AOF77" s="169"/>
      <c r="AOG77" s="169"/>
      <c r="AOH77" s="170"/>
      <c r="AOJ77" s="164"/>
      <c r="AOK77" s="168"/>
      <c r="AOL77" s="168"/>
      <c r="AOM77" s="169"/>
      <c r="AON77" s="169"/>
      <c r="AOO77" s="169"/>
      <c r="AOP77" s="170"/>
      <c r="AOR77" s="164"/>
      <c r="AOS77" s="168"/>
      <c r="AOT77" s="168"/>
      <c r="AOU77" s="169"/>
      <c r="AOV77" s="169"/>
      <c r="AOW77" s="169"/>
      <c r="AOX77" s="170"/>
      <c r="AOZ77" s="164"/>
      <c r="APA77" s="168"/>
      <c r="APB77" s="168"/>
      <c r="APC77" s="169"/>
      <c r="APD77" s="169"/>
      <c r="APE77" s="169"/>
      <c r="APF77" s="170"/>
      <c r="APH77" s="164"/>
      <c r="API77" s="168"/>
      <c r="APJ77" s="168"/>
      <c r="APK77" s="169"/>
      <c r="APL77" s="169"/>
      <c r="APM77" s="169"/>
      <c r="APN77" s="170"/>
      <c r="APP77" s="164"/>
      <c r="APQ77" s="168"/>
      <c r="APR77" s="168"/>
      <c r="APS77" s="169"/>
      <c r="APT77" s="169"/>
      <c r="APU77" s="169"/>
      <c r="APV77" s="170"/>
      <c r="APX77" s="164"/>
      <c r="APY77" s="168"/>
      <c r="APZ77" s="168"/>
      <c r="AQA77" s="169"/>
      <c r="AQB77" s="169"/>
      <c r="AQC77" s="169"/>
      <c r="AQD77" s="170"/>
      <c r="AQF77" s="164"/>
      <c r="AQG77" s="168"/>
      <c r="AQH77" s="168"/>
      <c r="AQI77" s="169"/>
      <c r="AQJ77" s="169"/>
      <c r="AQK77" s="169"/>
      <c r="AQL77" s="170"/>
      <c r="AQN77" s="164"/>
      <c r="AQO77" s="168"/>
      <c r="AQP77" s="168"/>
      <c r="AQQ77" s="169"/>
      <c r="AQR77" s="169"/>
      <c r="AQS77" s="169"/>
      <c r="AQT77" s="170"/>
      <c r="AQV77" s="164"/>
      <c r="AQW77" s="168"/>
      <c r="AQX77" s="168"/>
      <c r="AQY77" s="169"/>
      <c r="AQZ77" s="169"/>
      <c r="ARA77" s="169"/>
      <c r="ARB77" s="170"/>
      <c r="ARD77" s="164"/>
      <c r="ARE77" s="168"/>
      <c r="ARF77" s="168"/>
      <c r="ARG77" s="169"/>
      <c r="ARH77" s="169"/>
      <c r="ARI77" s="169"/>
      <c r="ARJ77" s="170"/>
      <c r="ARL77" s="164"/>
      <c r="ARM77" s="168"/>
      <c r="ARN77" s="168"/>
      <c r="ARO77" s="169"/>
      <c r="ARP77" s="169"/>
      <c r="ARQ77" s="169"/>
      <c r="ARR77" s="170"/>
      <c r="ART77" s="164"/>
      <c r="ARU77" s="168"/>
      <c r="ARV77" s="168"/>
      <c r="ARW77" s="169"/>
      <c r="ARX77" s="169"/>
      <c r="ARY77" s="169"/>
      <c r="ARZ77" s="170"/>
      <c r="ASB77" s="164"/>
      <c r="ASC77" s="168"/>
      <c r="ASD77" s="168"/>
      <c r="ASE77" s="169"/>
      <c r="ASF77" s="169"/>
      <c r="ASG77" s="169"/>
      <c r="ASH77" s="170"/>
      <c r="ASJ77" s="164"/>
      <c r="ASK77" s="168"/>
      <c r="ASL77" s="168"/>
      <c r="ASM77" s="169"/>
      <c r="ASN77" s="169"/>
      <c r="ASO77" s="169"/>
      <c r="ASP77" s="170"/>
      <c r="ASR77" s="164"/>
      <c r="ASS77" s="168"/>
      <c r="AST77" s="168"/>
      <c r="ASU77" s="169"/>
      <c r="ASV77" s="169"/>
      <c r="ASW77" s="169"/>
      <c r="ASX77" s="170"/>
      <c r="ASZ77" s="164"/>
      <c r="ATA77" s="168"/>
      <c r="ATB77" s="168"/>
      <c r="ATC77" s="169"/>
      <c r="ATD77" s="169"/>
      <c r="ATE77" s="169"/>
      <c r="ATF77" s="170"/>
      <c r="ATH77" s="164"/>
      <c r="ATI77" s="168"/>
      <c r="ATJ77" s="168"/>
      <c r="ATK77" s="169"/>
      <c r="ATL77" s="169"/>
      <c r="ATM77" s="169"/>
      <c r="ATN77" s="170"/>
      <c r="ATP77" s="164"/>
      <c r="ATQ77" s="168"/>
      <c r="ATR77" s="168"/>
      <c r="ATS77" s="169"/>
      <c r="ATT77" s="169"/>
      <c r="ATU77" s="169"/>
      <c r="ATV77" s="170"/>
      <c r="ATX77" s="164"/>
      <c r="ATY77" s="168"/>
      <c r="ATZ77" s="168"/>
      <c r="AUA77" s="169"/>
      <c r="AUB77" s="169"/>
      <c r="AUC77" s="169"/>
      <c r="AUD77" s="170"/>
      <c r="AUF77" s="164"/>
      <c r="AUG77" s="168"/>
      <c r="AUH77" s="168"/>
      <c r="AUI77" s="169"/>
      <c r="AUJ77" s="169"/>
      <c r="AUK77" s="169"/>
      <c r="AUL77" s="170"/>
      <c r="AUN77" s="164"/>
      <c r="AUO77" s="168"/>
      <c r="AUP77" s="168"/>
      <c r="AUQ77" s="169"/>
      <c r="AUR77" s="169"/>
      <c r="AUS77" s="169"/>
      <c r="AUT77" s="170"/>
      <c r="AUV77" s="164"/>
      <c r="AUW77" s="168"/>
      <c r="AUX77" s="168"/>
      <c r="AUY77" s="169"/>
      <c r="AUZ77" s="169"/>
      <c r="AVA77" s="169"/>
      <c r="AVB77" s="170"/>
      <c r="AVD77" s="164"/>
      <c r="AVE77" s="168"/>
      <c r="AVF77" s="168"/>
      <c r="AVG77" s="169"/>
      <c r="AVH77" s="169"/>
      <c r="AVI77" s="169"/>
      <c r="AVJ77" s="170"/>
      <c r="AVL77" s="164"/>
      <c r="AVM77" s="168"/>
      <c r="AVN77" s="168"/>
      <c r="AVO77" s="169"/>
      <c r="AVP77" s="169"/>
      <c r="AVQ77" s="169"/>
      <c r="AVR77" s="170"/>
      <c r="AVT77" s="164"/>
      <c r="AVU77" s="168"/>
      <c r="AVV77" s="168"/>
      <c r="AVW77" s="169"/>
      <c r="AVX77" s="169"/>
      <c r="AVY77" s="169"/>
      <c r="AVZ77" s="170"/>
      <c r="AWB77" s="164"/>
      <c r="AWC77" s="168"/>
      <c r="AWD77" s="168"/>
      <c r="AWE77" s="169"/>
      <c r="AWF77" s="169"/>
      <c r="AWG77" s="169"/>
      <c r="AWH77" s="170"/>
      <c r="AWJ77" s="164"/>
      <c r="AWK77" s="168"/>
      <c r="AWL77" s="168"/>
      <c r="AWM77" s="169"/>
      <c r="AWN77" s="169"/>
      <c r="AWO77" s="169"/>
      <c r="AWP77" s="170"/>
      <c r="AWR77" s="164"/>
      <c r="AWS77" s="168"/>
      <c r="AWT77" s="168"/>
      <c r="AWU77" s="169"/>
      <c r="AWV77" s="169"/>
      <c r="AWW77" s="169"/>
      <c r="AWX77" s="170"/>
      <c r="AWZ77" s="164"/>
      <c r="AXA77" s="168"/>
      <c r="AXB77" s="168"/>
      <c r="AXC77" s="169"/>
      <c r="AXD77" s="169"/>
      <c r="AXE77" s="169"/>
      <c r="AXF77" s="170"/>
      <c r="AXH77" s="164"/>
      <c r="AXI77" s="168"/>
      <c r="AXJ77" s="168"/>
      <c r="AXK77" s="169"/>
      <c r="AXL77" s="169"/>
      <c r="AXM77" s="169"/>
      <c r="AXN77" s="170"/>
      <c r="AXP77" s="164"/>
      <c r="AXQ77" s="168"/>
      <c r="AXR77" s="168"/>
      <c r="AXS77" s="169"/>
      <c r="AXT77" s="169"/>
      <c r="AXU77" s="169"/>
      <c r="AXV77" s="170"/>
      <c r="AXX77" s="164"/>
      <c r="AXY77" s="168"/>
      <c r="AXZ77" s="168"/>
      <c r="AYA77" s="169"/>
      <c r="AYB77" s="169"/>
      <c r="AYC77" s="169"/>
      <c r="AYD77" s="170"/>
      <c r="AYF77" s="164"/>
      <c r="AYG77" s="168"/>
      <c r="AYH77" s="168"/>
      <c r="AYI77" s="169"/>
      <c r="AYJ77" s="169"/>
      <c r="AYK77" s="169"/>
      <c r="AYL77" s="170"/>
      <c r="AYN77" s="164"/>
      <c r="AYO77" s="168"/>
      <c r="AYP77" s="168"/>
      <c r="AYQ77" s="169"/>
      <c r="AYR77" s="169"/>
      <c r="AYS77" s="169"/>
      <c r="AYT77" s="170"/>
      <c r="AYV77" s="164"/>
      <c r="AYW77" s="168"/>
      <c r="AYX77" s="168"/>
      <c r="AYY77" s="169"/>
      <c r="AYZ77" s="169"/>
      <c r="AZA77" s="169"/>
      <c r="AZB77" s="170"/>
      <c r="AZD77" s="164"/>
      <c r="AZE77" s="168"/>
      <c r="AZF77" s="168"/>
      <c r="AZG77" s="169"/>
      <c r="AZH77" s="169"/>
      <c r="AZI77" s="169"/>
      <c r="AZJ77" s="170"/>
      <c r="AZL77" s="164"/>
      <c r="AZM77" s="168"/>
      <c r="AZN77" s="168"/>
      <c r="AZO77" s="169"/>
      <c r="AZP77" s="169"/>
      <c r="AZQ77" s="169"/>
      <c r="AZR77" s="170"/>
      <c r="AZT77" s="164"/>
      <c r="AZU77" s="168"/>
      <c r="AZV77" s="168"/>
      <c r="AZW77" s="169"/>
      <c r="AZX77" s="169"/>
      <c r="AZY77" s="169"/>
      <c r="AZZ77" s="170"/>
      <c r="BAB77" s="164"/>
      <c r="BAC77" s="168"/>
      <c r="BAD77" s="168"/>
      <c r="BAE77" s="169"/>
      <c r="BAF77" s="169"/>
      <c r="BAG77" s="169"/>
      <c r="BAH77" s="170"/>
      <c r="BAJ77" s="164"/>
      <c r="BAK77" s="168"/>
      <c r="BAL77" s="168"/>
      <c r="BAM77" s="169"/>
      <c r="BAN77" s="169"/>
      <c r="BAO77" s="169"/>
      <c r="BAP77" s="170"/>
      <c r="BAR77" s="164"/>
      <c r="BAS77" s="168"/>
      <c r="BAT77" s="168"/>
      <c r="BAU77" s="169"/>
      <c r="BAV77" s="169"/>
      <c r="BAW77" s="169"/>
      <c r="BAX77" s="170"/>
      <c r="BAZ77" s="164"/>
      <c r="BBA77" s="168"/>
      <c r="BBB77" s="168"/>
      <c r="BBC77" s="169"/>
      <c r="BBD77" s="169"/>
      <c r="BBE77" s="169"/>
      <c r="BBF77" s="170"/>
      <c r="BBH77" s="164"/>
      <c r="BBI77" s="168"/>
      <c r="BBJ77" s="168"/>
      <c r="BBK77" s="169"/>
      <c r="BBL77" s="169"/>
      <c r="BBM77" s="169"/>
      <c r="BBN77" s="170"/>
      <c r="BBP77" s="164"/>
      <c r="BBQ77" s="168"/>
      <c r="BBR77" s="168"/>
      <c r="BBS77" s="169"/>
      <c r="BBT77" s="169"/>
      <c r="BBU77" s="169"/>
      <c r="BBV77" s="170"/>
      <c r="BBX77" s="164"/>
      <c r="BBY77" s="168"/>
      <c r="BBZ77" s="168"/>
      <c r="BCA77" s="169"/>
      <c r="BCB77" s="169"/>
      <c r="BCC77" s="169"/>
      <c r="BCD77" s="170"/>
      <c r="BCF77" s="164"/>
      <c r="BCG77" s="168"/>
      <c r="BCH77" s="168"/>
      <c r="BCI77" s="169"/>
      <c r="BCJ77" s="169"/>
      <c r="BCK77" s="169"/>
      <c r="BCL77" s="170"/>
      <c r="BCN77" s="164"/>
      <c r="BCO77" s="168"/>
      <c r="BCP77" s="168"/>
      <c r="BCQ77" s="169"/>
      <c r="BCR77" s="169"/>
      <c r="BCS77" s="169"/>
      <c r="BCT77" s="170"/>
      <c r="BCV77" s="164"/>
      <c r="BCW77" s="168"/>
      <c r="BCX77" s="168"/>
      <c r="BCY77" s="169"/>
      <c r="BCZ77" s="169"/>
      <c r="BDA77" s="169"/>
      <c r="BDB77" s="170"/>
      <c r="BDD77" s="164"/>
      <c r="BDE77" s="168"/>
      <c r="BDF77" s="168"/>
      <c r="BDG77" s="169"/>
      <c r="BDH77" s="169"/>
      <c r="BDI77" s="169"/>
      <c r="BDJ77" s="170"/>
      <c r="BDL77" s="164"/>
      <c r="BDM77" s="168"/>
      <c r="BDN77" s="168"/>
      <c r="BDO77" s="169"/>
      <c r="BDP77" s="169"/>
      <c r="BDQ77" s="169"/>
      <c r="BDR77" s="170"/>
      <c r="BDT77" s="164"/>
      <c r="BDU77" s="168"/>
      <c r="BDV77" s="168"/>
      <c r="BDW77" s="169"/>
      <c r="BDX77" s="169"/>
      <c r="BDY77" s="169"/>
      <c r="BDZ77" s="170"/>
      <c r="BEB77" s="164"/>
      <c r="BEC77" s="168"/>
      <c r="BED77" s="168"/>
      <c r="BEE77" s="169"/>
      <c r="BEF77" s="169"/>
      <c r="BEG77" s="169"/>
      <c r="BEH77" s="170"/>
      <c r="BEJ77" s="164"/>
      <c r="BEK77" s="168"/>
      <c r="BEL77" s="168"/>
      <c r="BEM77" s="169"/>
      <c r="BEN77" s="169"/>
      <c r="BEO77" s="169"/>
      <c r="BEP77" s="170"/>
      <c r="BER77" s="164"/>
      <c r="BES77" s="168"/>
      <c r="BET77" s="168"/>
      <c r="BEU77" s="169"/>
      <c r="BEV77" s="169"/>
      <c r="BEW77" s="169"/>
      <c r="BEX77" s="170"/>
      <c r="BEZ77" s="164"/>
      <c r="BFA77" s="168"/>
      <c r="BFB77" s="168"/>
      <c r="BFC77" s="169"/>
      <c r="BFD77" s="169"/>
      <c r="BFE77" s="169"/>
      <c r="BFF77" s="170"/>
      <c r="BFH77" s="164"/>
      <c r="BFI77" s="168"/>
      <c r="BFJ77" s="168"/>
      <c r="BFK77" s="169"/>
      <c r="BFL77" s="169"/>
      <c r="BFM77" s="169"/>
      <c r="BFN77" s="170"/>
      <c r="BFP77" s="164"/>
      <c r="BFQ77" s="168"/>
      <c r="BFR77" s="168"/>
      <c r="BFS77" s="169"/>
      <c r="BFT77" s="169"/>
      <c r="BFU77" s="169"/>
      <c r="BFV77" s="170"/>
      <c r="BFX77" s="164"/>
      <c r="BFY77" s="168"/>
      <c r="BFZ77" s="168"/>
      <c r="BGA77" s="169"/>
      <c r="BGB77" s="169"/>
      <c r="BGC77" s="169"/>
      <c r="BGD77" s="170"/>
      <c r="BGF77" s="164"/>
      <c r="BGG77" s="168"/>
      <c r="BGH77" s="168"/>
      <c r="BGI77" s="169"/>
      <c r="BGJ77" s="169"/>
      <c r="BGK77" s="169"/>
      <c r="BGL77" s="170"/>
      <c r="BGN77" s="164"/>
      <c r="BGO77" s="168"/>
      <c r="BGP77" s="168"/>
      <c r="BGQ77" s="169"/>
      <c r="BGR77" s="169"/>
      <c r="BGS77" s="169"/>
      <c r="BGT77" s="170"/>
      <c r="BGV77" s="164"/>
      <c r="BGW77" s="168"/>
      <c r="BGX77" s="168"/>
      <c r="BGY77" s="169"/>
      <c r="BGZ77" s="169"/>
      <c r="BHA77" s="169"/>
      <c r="BHB77" s="170"/>
      <c r="BHD77" s="164"/>
      <c r="BHE77" s="168"/>
      <c r="BHF77" s="168"/>
      <c r="BHG77" s="169"/>
      <c r="BHH77" s="169"/>
      <c r="BHI77" s="169"/>
      <c r="BHJ77" s="170"/>
      <c r="BHL77" s="164"/>
      <c r="BHM77" s="168"/>
      <c r="BHN77" s="168"/>
      <c r="BHO77" s="169"/>
      <c r="BHP77" s="169"/>
      <c r="BHQ77" s="169"/>
      <c r="BHR77" s="170"/>
      <c r="BHT77" s="164"/>
      <c r="BHU77" s="168"/>
      <c r="BHV77" s="168"/>
      <c r="BHW77" s="169"/>
      <c r="BHX77" s="169"/>
      <c r="BHY77" s="169"/>
      <c r="BHZ77" s="170"/>
      <c r="BIB77" s="164"/>
      <c r="BIC77" s="168"/>
      <c r="BID77" s="168"/>
      <c r="BIE77" s="169"/>
      <c r="BIF77" s="169"/>
      <c r="BIG77" s="169"/>
      <c r="BIH77" s="170"/>
      <c r="BIJ77" s="164"/>
      <c r="BIK77" s="168"/>
      <c r="BIL77" s="168"/>
      <c r="BIM77" s="169"/>
      <c r="BIN77" s="169"/>
      <c r="BIO77" s="169"/>
      <c r="BIP77" s="170"/>
      <c r="BIR77" s="164"/>
      <c r="BIS77" s="168"/>
      <c r="BIT77" s="168"/>
      <c r="BIU77" s="169"/>
      <c r="BIV77" s="169"/>
      <c r="BIW77" s="169"/>
      <c r="BIX77" s="170"/>
      <c r="BIZ77" s="164"/>
      <c r="BJA77" s="168"/>
      <c r="BJB77" s="168"/>
      <c r="BJC77" s="169"/>
      <c r="BJD77" s="169"/>
      <c r="BJE77" s="169"/>
      <c r="BJF77" s="170"/>
      <c r="BJH77" s="164"/>
      <c r="BJI77" s="168"/>
      <c r="BJJ77" s="168"/>
      <c r="BJK77" s="169"/>
      <c r="BJL77" s="169"/>
      <c r="BJM77" s="169"/>
      <c r="BJN77" s="170"/>
      <c r="BJP77" s="164"/>
      <c r="BJQ77" s="168"/>
      <c r="BJR77" s="168"/>
      <c r="BJS77" s="169"/>
      <c r="BJT77" s="169"/>
      <c r="BJU77" s="169"/>
      <c r="BJV77" s="170"/>
      <c r="BJX77" s="164"/>
      <c r="BJY77" s="168"/>
      <c r="BJZ77" s="168"/>
      <c r="BKA77" s="169"/>
      <c r="BKB77" s="169"/>
      <c r="BKC77" s="169"/>
      <c r="BKD77" s="170"/>
      <c r="BKF77" s="164"/>
      <c r="BKG77" s="168"/>
      <c r="BKH77" s="168"/>
      <c r="BKI77" s="169"/>
      <c r="BKJ77" s="169"/>
      <c r="BKK77" s="169"/>
      <c r="BKL77" s="170"/>
      <c r="BKN77" s="164"/>
      <c r="BKO77" s="168"/>
      <c r="BKP77" s="168"/>
      <c r="BKQ77" s="169"/>
      <c r="BKR77" s="169"/>
      <c r="BKS77" s="169"/>
      <c r="BKT77" s="170"/>
      <c r="BKV77" s="164"/>
      <c r="BKW77" s="168"/>
      <c r="BKX77" s="168"/>
      <c r="BKY77" s="169"/>
      <c r="BKZ77" s="169"/>
      <c r="BLA77" s="169"/>
      <c r="BLB77" s="170"/>
      <c r="BLD77" s="164"/>
      <c r="BLE77" s="168"/>
      <c r="BLF77" s="168"/>
      <c r="BLG77" s="169"/>
      <c r="BLH77" s="169"/>
      <c r="BLI77" s="169"/>
      <c r="BLJ77" s="170"/>
      <c r="BLL77" s="164"/>
      <c r="BLM77" s="168"/>
      <c r="BLN77" s="168"/>
      <c r="BLO77" s="169"/>
      <c r="BLP77" s="169"/>
      <c r="BLQ77" s="169"/>
      <c r="BLR77" s="170"/>
      <c r="BLT77" s="164"/>
      <c r="BLU77" s="168"/>
      <c r="BLV77" s="168"/>
      <c r="BLW77" s="169"/>
      <c r="BLX77" s="169"/>
      <c r="BLY77" s="169"/>
      <c r="BLZ77" s="170"/>
      <c r="BMB77" s="164"/>
      <c r="BMC77" s="168"/>
      <c r="BMD77" s="168"/>
      <c r="BME77" s="169"/>
      <c r="BMF77" s="169"/>
      <c r="BMG77" s="169"/>
      <c r="BMH77" s="170"/>
      <c r="BMJ77" s="164"/>
      <c r="BMK77" s="168"/>
      <c r="BML77" s="168"/>
      <c r="BMM77" s="169"/>
      <c r="BMN77" s="169"/>
      <c r="BMO77" s="169"/>
      <c r="BMP77" s="170"/>
      <c r="BMR77" s="164"/>
      <c r="BMS77" s="168"/>
      <c r="BMT77" s="168"/>
      <c r="BMU77" s="169"/>
      <c r="BMV77" s="169"/>
      <c r="BMW77" s="169"/>
      <c r="BMX77" s="170"/>
      <c r="BMZ77" s="164"/>
      <c r="BNA77" s="168"/>
      <c r="BNB77" s="168"/>
      <c r="BNC77" s="169"/>
      <c r="BND77" s="169"/>
      <c r="BNE77" s="169"/>
      <c r="BNF77" s="170"/>
      <c r="BNH77" s="164"/>
      <c r="BNI77" s="168"/>
      <c r="BNJ77" s="168"/>
      <c r="BNK77" s="169"/>
      <c r="BNL77" s="169"/>
      <c r="BNM77" s="169"/>
      <c r="BNN77" s="170"/>
      <c r="BNP77" s="164"/>
      <c r="BNQ77" s="168"/>
      <c r="BNR77" s="168"/>
      <c r="BNS77" s="169"/>
      <c r="BNT77" s="169"/>
      <c r="BNU77" s="169"/>
      <c r="BNV77" s="170"/>
      <c r="BNX77" s="164"/>
      <c r="BNY77" s="168"/>
      <c r="BNZ77" s="168"/>
      <c r="BOA77" s="169"/>
      <c r="BOB77" s="169"/>
      <c r="BOC77" s="169"/>
      <c r="BOD77" s="170"/>
      <c r="BOF77" s="164"/>
      <c r="BOG77" s="168"/>
      <c r="BOH77" s="168"/>
      <c r="BOI77" s="169"/>
      <c r="BOJ77" s="169"/>
      <c r="BOK77" s="169"/>
      <c r="BOL77" s="170"/>
      <c r="BON77" s="164"/>
      <c r="BOO77" s="168"/>
      <c r="BOP77" s="168"/>
      <c r="BOQ77" s="169"/>
      <c r="BOR77" s="169"/>
      <c r="BOS77" s="169"/>
      <c r="BOT77" s="170"/>
      <c r="BOV77" s="164"/>
      <c r="BOW77" s="168"/>
      <c r="BOX77" s="168"/>
      <c r="BOY77" s="169"/>
      <c r="BOZ77" s="169"/>
      <c r="BPA77" s="169"/>
      <c r="BPB77" s="170"/>
      <c r="BPD77" s="164"/>
      <c r="BPE77" s="168"/>
      <c r="BPF77" s="168"/>
      <c r="BPG77" s="169"/>
      <c r="BPH77" s="169"/>
      <c r="BPI77" s="169"/>
      <c r="BPJ77" s="170"/>
      <c r="BPL77" s="164"/>
      <c r="BPM77" s="168"/>
      <c r="BPN77" s="168"/>
      <c r="BPO77" s="169"/>
      <c r="BPP77" s="169"/>
      <c r="BPQ77" s="169"/>
      <c r="BPR77" s="170"/>
      <c r="BPT77" s="164"/>
      <c r="BPU77" s="168"/>
      <c r="BPV77" s="168"/>
      <c r="BPW77" s="169"/>
      <c r="BPX77" s="169"/>
      <c r="BPY77" s="169"/>
      <c r="BPZ77" s="170"/>
      <c r="BQB77" s="164"/>
      <c r="BQC77" s="168"/>
      <c r="BQD77" s="168"/>
      <c r="BQE77" s="169"/>
      <c r="BQF77" s="169"/>
      <c r="BQG77" s="169"/>
      <c r="BQH77" s="170"/>
      <c r="BQJ77" s="164"/>
      <c r="BQK77" s="168"/>
      <c r="BQL77" s="168"/>
      <c r="BQM77" s="169"/>
      <c r="BQN77" s="169"/>
      <c r="BQO77" s="169"/>
      <c r="BQP77" s="170"/>
      <c r="BQR77" s="164"/>
      <c r="BQS77" s="168"/>
      <c r="BQT77" s="168"/>
      <c r="BQU77" s="169"/>
      <c r="BQV77" s="169"/>
      <c r="BQW77" s="169"/>
      <c r="BQX77" s="170"/>
      <c r="BQZ77" s="164"/>
      <c r="BRA77" s="168"/>
      <c r="BRB77" s="168"/>
      <c r="BRC77" s="169"/>
      <c r="BRD77" s="169"/>
      <c r="BRE77" s="169"/>
      <c r="BRF77" s="170"/>
      <c r="BRH77" s="164"/>
      <c r="BRI77" s="168"/>
      <c r="BRJ77" s="168"/>
      <c r="BRK77" s="169"/>
      <c r="BRL77" s="169"/>
      <c r="BRM77" s="169"/>
      <c r="BRN77" s="170"/>
      <c r="BRP77" s="164"/>
      <c r="BRQ77" s="168"/>
      <c r="BRR77" s="168"/>
      <c r="BRS77" s="169"/>
      <c r="BRT77" s="169"/>
      <c r="BRU77" s="169"/>
      <c r="BRV77" s="170"/>
      <c r="BRX77" s="164"/>
      <c r="BRY77" s="168"/>
      <c r="BRZ77" s="168"/>
      <c r="BSA77" s="169"/>
      <c r="BSB77" s="169"/>
      <c r="BSC77" s="169"/>
      <c r="BSD77" s="170"/>
      <c r="BSF77" s="164"/>
      <c r="BSG77" s="168"/>
      <c r="BSH77" s="168"/>
      <c r="BSI77" s="169"/>
      <c r="BSJ77" s="169"/>
      <c r="BSK77" s="169"/>
      <c r="BSL77" s="170"/>
      <c r="BSN77" s="164"/>
      <c r="BSO77" s="168"/>
      <c r="BSP77" s="168"/>
      <c r="BSQ77" s="169"/>
      <c r="BSR77" s="169"/>
      <c r="BSS77" s="169"/>
      <c r="BST77" s="170"/>
      <c r="BSV77" s="164"/>
      <c r="BSW77" s="168"/>
      <c r="BSX77" s="168"/>
      <c r="BSY77" s="169"/>
      <c r="BSZ77" s="169"/>
      <c r="BTA77" s="169"/>
      <c r="BTB77" s="170"/>
      <c r="BTD77" s="164"/>
      <c r="BTE77" s="168"/>
      <c r="BTF77" s="168"/>
      <c r="BTG77" s="169"/>
      <c r="BTH77" s="169"/>
      <c r="BTI77" s="169"/>
      <c r="BTJ77" s="170"/>
      <c r="BTL77" s="164"/>
      <c r="BTM77" s="168"/>
      <c r="BTN77" s="168"/>
      <c r="BTO77" s="169"/>
      <c r="BTP77" s="169"/>
      <c r="BTQ77" s="169"/>
      <c r="BTR77" s="170"/>
      <c r="BTT77" s="164"/>
      <c r="BTU77" s="168"/>
      <c r="BTV77" s="168"/>
      <c r="BTW77" s="169"/>
      <c r="BTX77" s="169"/>
      <c r="BTY77" s="169"/>
      <c r="BTZ77" s="170"/>
      <c r="BUB77" s="164"/>
      <c r="BUC77" s="168"/>
      <c r="BUD77" s="168"/>
      <c r="BUE77" s="169"/>
      <c r="BUF77" s="169"/>
      <c r="BUG77" s="169"/>
      <c r="BUH77" s="170"/>
      <c r="BUJ77" s="164"/>
      <c r="BUK77" s="168"/>
      <c r="BUL77" s="168"/>
      <c r="BUM77" s="169"/>
      <c r="BUN77" s="169"/>
      <c r="BUO77" s="169"/>
      <c r="BUP77" s="170"/>
      <c r="BUR77" s="164"/>
      <c r="BUS77" s="168"/>
      <c r="BUT77" s="168"/>
      <c r="BUU77" s="169"/>
      <c r="BUV77" s="169"/>
      <c r="BUW77" s="169"/>
      <c r="BUX77" s="170"/>
      <c r="BUZ77" s="164"/>
      <c r="BVA77" s="168"/>
      <c r="BVB77" s="168"/>
      <c r="BVC77" s="169"/>
      <c r="BVD77" s="169"/>
      <c r="BVE77" s="169"/>
      <c r="BVF77" s="170"/>
      <c r="BVH77" s="164"/>
      <c r="BVI77" s="168"/>
      <c r="BVJ77" s="168"/>
      <c r="BVK77" s="169"/>
      <c r="BVL77" s="169"/>
      <c r="BVM77" s="169"/>
      <c r="BVN77" s="170"/>
      <c r="BVP77" s="164"/>
      <c r="BVQ77" s="168"/>
      <c r="BVR77" s="168"/>
      <c r="BVS77" s="169"/>
      <c r="BVT77" s="169"/>
      <c r="BVU77" s="169"/>
      <c r="BVV77" s="170"/>
      <c r="BVX77" s="164"/>
      <c r="BVY77" s="168"/>
      <c r="BVZ77" s="168"/>
      <c r="BWA77" s="169"/>
      <c r="BWB77" s="169"/>
      <c r="BWC77" s="169"/>
      <c r="BWD77" s="170"/>
      <c r="BWF77" s="164"/>
      <c r="BWG77" s="168"/>
      <c r="BWH77" s="168"/>
      <c r="BWI77" s="169"/>
      <c r="BWJ77" s="169"/>
      <c r="BWK77" s="169"/>
      <c r="BWL77" s="170"/>
      <c r="BWN77" s="164"/>
      <c r="BWO77" s="168"/>
      <c r="BWP77" s="168"/>
      <c r="BWQ77" s="169"/>
      <c r="BWR77" s="169"/>
      <c r="BWS77" s="169"/>
      <c r="BWT77" s="170"/>
      <c r="BWV77" s="164"/>
      <c r="BWW77" s="168"/>
      <c r="BWX77" s="168"/>
      <c r="BWY77" s="169"/>
      <c r="BWZ77" s="169"/>
      <c r="BXA77" s="169"/>
      <c r="BXB77" s="170"/>
      <c r="BXD77" s="164"/>
      <c r="BXE77" s="168"/>
      <c r="BXF77" s="168"/>
      <c r="BXG77" s="169"/>
      <c r="BXH77" s="169"/>
      <c r="BXI77" s="169"/>
      <c r="BXJ77" s="170"/>
      <c r="BXL77" s="164"/>
      <c r="BXM77" s="168"/>
      <c r="BXN77" s="168"/>
      <c r="BXO77" s="169"/>
      <c r="BXP77" s="169"/>
      <c r="BXQ77" s="169"/>
      <c r="BXR77" s="170"/>
      <c r="BXT77" s="164"/>
      <c r="BXU77" s="168"/>
      <c r="BXV77" s="168"/>
      <c r="BXW77" s="169"/>
      <c r="BXX77" s="169"/>
      <c r="BXY77" s="169"/>
      <c r="BXZ77" s="170"/>
      <c r="BYB77" s="164"/>
      <c r="BYC77" s="168"/>
      <c r="BYD77" s="168"/>
      <c r="BYE77" s="169"/>
      <c r="BYF77" s="169"/>
      <c r="BYG77" s="169"/>
      <c r="BYH77" s="170"/>
      <c r="BYJ77" s="164"/>
      <c r="BYK77" s="168"/>
      <c r="BYL77" s="168"/>
      <c r="BYM77" s="169"/>
      <c r="BYN77" s="169"/>
      <c r="BYO77" s="169"/>
      <c r="BYP77" s="170"/>
      <c r="BYR77" s="164"/>
      <c r="BYS77" s="168"/>
      <c r="BYT77" s="168"/>
      <c r="BYU77" s="169"/>
      <c r="BYV77" s="169"/>
      <c r="BYW77" s="169"/>
      <c r="BYX77" s="170"/>
      <c r="BYZ77" s="164"/>
      <c r="BZA77" s="168"/>
      <c r="BZB77" s="168"/>
      <c r="BZC77" s="169"/>
      <c r="BZD77" s="169"/>
      <c r="BZE77" s="169"/>
      <c r="BZF77" s="170"/>
      <c r="BZH77" s="164"/>
      <c r="BZI77" s="168"/>
      <c r="BZJ77" s="168"/>
      <c r="BZK77" s="169"/>
      <c r="BZL77" s="169"/>
      <c r="BZM77" s="169"/>
      <c r="BZN77" s="170"/>
      <c r="BZP77" s="164"/>
      <c r="BZQ77" s="168"/>
      <c r="BZR77" s="168"/>
      <c r="BZS77" s="169"/>
      <c r="BZT77" s="169"/>
      <c r="BZU77" s="169"/>
      <c r="BZV77" s="170"/>
      <c r="BZX77" s="164"/>
      <c r="BZY77" s="168"/>
      <c r="BZZ77" s="168"/>
      <c r="CAA77" s="169"/>
      <c r="CAB77" s="169"/>
      <c r="CAC77" s="169"/>
      <c r="CAD77" s="170"/>
      <c r="CAF77" s="164"/>
      <c r="CAG77" s="168"/>
      <c r="CAH77" s="168"/>
      <c r="CAI77" s="169"/>
      <c r="CAJ77" s="169"/>
      <c r="CAK77" s="169"/>
      <c r="CAL77" s="170"/>
      <c r="CAN77" s="164"/>
      <c r="CAO77" s="168"/>
      <c r="CAP77" s="168"/>
      <c r="CAQ77" s="169"/>
      <c r="CAR77" s="169"/>
      <c r="CAS77" s="169"/>
      <c r="CAT77" s="170"/>
      <c r="CAV77" s="164"/>
      <c r="CAW77" s="168"/>
      <c r="CAX77" s="168"/>
      <c r="CAY77" s="169"/>
      <c r="CAZ77" s="169"/>
      <c r="CBA77" s="169"/>
      <c r="CBB77" s="170"/>
      <c r="CBD77" s="164"/>
      <c r="CBE77" s="168"/>
      <c r="CBF77" s="168"/>
      <c r="CBG77" s="169"/>
      <c r="CBH77" s="169"/>
      <c r="CBI77" s="169"/>
      <c r="CBJ77" s="170"/>
      <c r="CBL77" s="164"/>
      <c r="CBM77" s="168"/>
      <c r="CBN77" s="168"/>
      <c r="CBO77" s="169"/>
      <c r="CBP77" s="169"/>
      <c r="CBQ77" s="169"/>
      <c r="CBR77" s="170"/>
      <c r="CBT77" s="164"/>
      <c r="CBU77" s="168"/>
      <c r="CBV77" s="168"/>
      <c r="CBW77" s="169"/>
      <c r="CBX77" s="169"/>
      <c r="CBY77" s="169"/>
      <c r="CBZ77" s="170"/>
      <c r="CCB77" s="164"/>
      <c r="CCC77" s="168"/>
      <c r="CCD77" s="168"/>
      <c r="CCE77" s="169"/>
      <c r="CCF77" s="169"/>
      <c r="CCG77" s="169"/>
      <c r="CCH77" s="170"/>
      <c r="CCJ77" s="164"/>
      <c r="CCK77" s="168"/>
      <c r="CCL77" s="168"/>
      <c r="CCM77" s="169"/>
      <c r="CCN77" s="169"/>
      <c r="CCO77" s="169"/>
      <c r="CCP77" s="170"/>
      <c r="CCR77" s="164"/>
      <c r="CCS77" s="168"/>
      <c r="CCT77" s="168"/>
      <c r="CCU77" s="169"/>
      <c r="CCV77" s="169"/>
      <c r="CCW77" s="169"/>
      <c r="CCX77" s="170"/>
      <c r="CCZ77" s="164"/>
      <c r="CDA77" s="168"/>
      <c r="CDB77" s="168"/>
      <c r="CDC77" s="169"/>
      <c r="CDD77" s="169"/>
      <c r="CDE77" s="169"/>
      <c r="CDF77" s="170"/>
      <c r="CDH77" s="164"/>
      <c r="CDI77" s="168"/>
      <c r="CDJ77" s="168"/>
      <c r="CDK77" s="169"/>
      <c r="CDL77" s="169"/>
      <c r="CDM77" s="169"/>
      <c r="CDN77" s="170"/>
      <c r="CDP77" s="164"/>
      <c r="CDQ77" s="168"/>
      <c r="CDR77" s="168"/>
      <c r="CDS77" s="169"/>
      <c r="CDT77" s="169"/>
      <c r="CDU77" s="169"/>
      <c r="CDV77" s="170"/>
      <c r="CDX77" s="164"/>
      <c r="CDY77" s="168"/>
      <c r="CDZ77" s="168"/>
      <c r="CEA77" s="169"/>
      <c r="CEB77" s="169"/>
      <c r="CEC77" s="169"/>
      <c r="CED77" s="170"/>
      <c r="CEF77" s="164"/>
      <c r="CEG77" s="168"/>
      <c r="CEH77" s="168"/>
      <c r="CEI77" s="169"/>
      <c r="CEJ77" s="169"/>
      <c r="CEK77" s="169"/>
      <c r="CEL77" s="170"/>
      <c r="CEN77" s="164"/>
      <c r="CEO77" s="168"/>
      <c r="CEP77" s="168"/>
      <c r="CEQ77" s="169"/>
      <c r="CER77" s="169"/>
      <c r="CES77" s="169"/>
      <c r="CET77" s="170"/>
      <c r="CEV77" s="164"/>
      <c r="CEW77" s="168"/>
      <c r="CEX77" s="168"/>
      <c r="CEY77" s="169"/>
      <c r="CEZ77" s="169"/>
      <c r="CFA77" s="169"/>
      <c r="CFB77" s="170"/>
      <c r="CFD77" s="164"/>
      <c r="CFE77" s="168"/>
      <c r="CFF77" s="168"/>
      <c r="CFG77" s="169"/>
      <c r="CFH77" s="169"/>
      <c r="CFI77" s="169"/>
      <c r="CFJ77" s="170"/>
      <c r="CFL77" s="164"/>
      <c r="CFM77" s="168"/>
      <c r="CFN77" s="168"/>
      <c r="CFO77" s="169"/>
      <c r="CFP77" s="169"/>
      <c r="CFQ77" s="169"/>
      <c r="CFR77" s="170"/>
      <c r="CFT77" s="164"/>
      <c r="CFU77" s="168"/>
      <c r="CFV77" s="168"/>
      <c r="CFW77" s="169"/>
      <c r="CFX77" s="169"/>
      <c r="CFY77" s="169"/>
      <c r="CFZ77" s="170"/>
      <c r="CGB77" s="164"/>
      <c r="CGC77" s="168"/>
      <c r="CGD77" s="168"/>
      <c r="CGE77" s="169"/>
      <c r="CGF77" s="169"/>
      <c r="CGG77" s="169"/>
      <c r="CGH77" s="170"/>
      <c r="CGJ77" s="164"/>
      <c r="CGK77" s="168"/>
      <c r="CGL77" s="168"/>
      <c r="CGM77" s="169"/>
      <c r="CGN77" s="169"/>
      <c r="CGO77" s="169"/>
      <c r="CGP77" s="170"/>
      <c r="CGR77" s="164"/>
      <c r="CGS77" s="168"/>
      <c r="CGT77" s="168"/>
      <c r="CGU77" s="169"/>
      <c r="CGV77" s="169"/>
      <c r="CGW77" s="169"/>
      <c r="CGX77" s="170"/>
      <c r="CGZ77" s="164"/>
      <c r="CHA77" s="168"/>
      <c r="CHB77" s="168"/>
      <c r="CHC77" s="169"/>
      <c r="CHD77" s="169"/>
      <c r="CHE77" s="169"/>
      <c r="CHF77" s="170"/>
      <c r="CHH77" s="164"/>
      <c r="CHI77" s="168"/>
      <c r="CHJ77" s="168"/>
      <c r="CHK77" s="169"/>
      <c r="CHL77" s="169"/>
      <c r="CHM77" s="169"/>
      <c r="CHN77" s="170"/>
      <c r="CHP77" s="164"/>
      <c r="CHQ77" s="168"/>
      <c r="CHR77" s="168"/>
      <c r="CHS77" s="169"/>
      <c r="CHT77" s="169"/>
      <c r="CHU77" s="169"/>
      <c r="CHV77" s="170"/>
      <c r="CHX77" s="164"/>
      <c r="CHY77" s="168"/>
      <c r="CHZ77" s="168"/>
      <c r="CIA77" s="169"/>
      <c r="CIB77" s="169"/>
      <c r="CIC77" s="169"/>
      <c r="CID77" s="170"/>
      <c r="CIF77" s="164"/>
      <c r="CIG77" s="168"/>
      <c r="CIH77" s="168"/>
      <c r="CII77" s="169"/>
      <c r="CIJ77" s="169"/>
      <c r="CIK77" s="169"/>
      <c r="CIL77" s="170"/>
      <c r="CIN77" s="164"/>
      <c r="CIO77" s="168"/>
      <c r="CIP77" s="168"/>
      <c r="CIQ77" s="169"/>
      <c r="CIR77" s="169"/>
      <c r="CIS77" s="169"/>
      <c r="CIT77" s="170"/>
      <c r="CIV77" s="164"/>
      <c r="CIW77" s="168"/>
      <c r="CIX77" s="168"/>
      <c r="CIY77" s="169"/>
      <c r="CIZ77" s="169"/>
      <c r="CJA77" s="169"/>
      <c r="CJB77" s="170"/>
      <c r="CJD77" s="164"/>
      <c r="CJE77" s="168"/>
      <c r="CJF77" s="168"/>
      <c r="CJG77" s="169"/>
      <c r="CJH77" s="169"/>
      <c r="CJI77" s="169"/>
      <c r="CJJ77" s="170"/>
      <c r="CJL77" s="164"/>
      <c r="CJM77" s="168"/>
      <c r="CJN77" s="168"/>
      <c r="CJO77" s="169"/>
      <c r="CJP77" s="169"/>
      <c r="CJQ77" s="169"/>
      <c r="CJR77" s="170"/>
      <c r="CJT77" s="164"/>
      <c r="CJU77" s="168"/>
      <c r="CJV77" s="168"/>
      <c r="CJW77" s="169"/>
      <c r="CJX77" s="169"/>
      <c r="CJY77" s="169"/>
      <c r="CJZ77" s="170"/>
      <c r="CKB77" s="164"/>
      <c r="CKC77" s="168"/>
      <c r="CKD77" s="168"/>
      <c r="CKE77" s="169"/>
      <c r="CKF77" s="169"/>
      <c r="CKG77" s="169"/>
      <c r="CKH77" s="170"/>
      <c r="CKJ77" s="164"/>
      <c r="CKK77" s="168"/>
      <c r="CKL77" s="168"/>
      <c r="CKM77" s="169"/>
      <c r="CKN77" s="169"/>
      <c r="CKO77" s="169"/>
      <c r="CKP77" s="170"/>
      <c r="CKR77" s="164"/>
      <c r="CKS77" s="168"/>
      <c r="CKT77" s="168"/>
      <c r="CKU77" s="169"/>
      <c r="CKV77" s="169"/>
      <c r="CKW77" s="169"/>
      <c r="CKX77" s="170"/>
      <c r="CKZ77" s="164"/>
      <c r="CLA77" s="168"/>
      <c r="CLB77" s="168"/>
      <c r="CLC77" s="169"/>
      <c r="CLD77" s="169"/>
      <c r="CLE77" s="169"/>
      <c r="CLF77" s="170"/>
      <c r="CLH77" s="164"/>
      <c r="CLI77" s="168"/>
      <c r="CLJ77" s="168"/>
      <c r="CLK77" s="169"/>
      <c r="CLL77" s="169"/>
      <c r="CLM77" s="169"/>
      <c r="CLN77" s="170"/>
      <c r="CLP77" s="164"/>
      <c r="CLQ77" s="168"/>
      <c r="CLR77" s="168"/>
      <c r="CLS77" s="169"/>
      <c r="CLT77" s="169"/>
      <c r="CLU77" s="169"/>
      <c r="CLV77" s="170"/>
      <c r="CLX77" s="164"/>
      <c r="CLY77" s="168"/>
      <c r="CLZ77" s="168"/>
      <c r="CMA77" s="169"/>
      <c r="CMB77" s="169"/>
      <c r="CMC77" s="169"/>
      <c r="CMD77" s="170"/>
      <c r="CMF77" s="164"/>
      <c r="CMG77" s="168"/>
      <c r="CMH77" s="168"/>
      <c r="CMI77" s="169"/>
      <c r="CMJ77" s="169"/>
      <c r="CMK77" s="169"/>
      <c r="CML77" s="170"/>
      <c r="CMN77" s="164"/>
      <c r="CMO77" s="168"/>
      <c r="CMP77" s="168"/>
      <c r="CMQ77" s="169"/>
      <c r="CMR77" s="169"/>
      <c r="CMS77" s="169"/>
      <c r="CMT77" s="170"/>
      <c r="CMV77" s="164"/>
      <c r="CMW77" s="168"/>
      <c r="CMX77" s="168"/>
      <c r="CMY77" s="169"/>
      <c r="CMZ77" s="169"/>
      <c r="CNA77" s="169"/>
      <c r="CNB77" s="170"/>
      <c r="CND77" s="164"/>
      <c r="CNE77" s="168"/>
      <c r="CNF77" s="168"/>
      <c r="CNG77" s="169"/>
      <c r="CNH77" s="169"/>
      <c r="CNI77" s="169"/>
      <c r="CNJ77" s="170"/>
      <c r="CNL77" s="164"/>
      <c r="CNM77" s="168"/>
      <c r="CNN77" s="168"/>
      <c r="CNO77" s="169"/>
      <c r="CNP77" s="169"/>
      <c r="CNQ77" s="169"/>
      <c r="CNR77" s="170"/>
      <c r="CNT77" s="164"/>
      <c r="CNU77" s="168"/>
      <c r="CNV77" s="168"/>
      <c r="CNW77" s="169"/>
      <c r="CNX77" s="169"/>
      <c r="CNY77" s="169"/>
      <c r="CNZ77" s="170"/>
      <c r="COB77" s="164"/>
      <c r="COC77" s="168"/>
      <c r="COD77" s="168"/>
      <c r="COE77" s="169"/>
      <c r="COF77" s="169"/>
      <c r="COG77" s="169"/>
      <c r="COH77" s="170"/>
      <c r="COJ77" s="164"/>
      <c r="COK77" s="168"/>
      <c r="COL77" s="168"/>
      <c r="COM77" s="169"/>
      <c r="CON77" s="169"/>
      <c r="COO77" s="169"/>
      <c r="COP77" s="170"/>
      <c r="COR77" s="164"/>
      <c r="COS77" s="168"/>
      <c r="COT77" s="168"/>
      <c r="COU77" s="169"/>
      <c r="COV77" s="169"/>
      <c r="COW77" s="169"/>
      <c r="COX77" s="170"/>
      <c r="COZ77" s="164"/>
      <c r="CPA77" s="168"/>
      <c r="CPB77" s="168"/>
      <c r="CPC77" s="169"/>
      <c r="CPD77" s="169"/>
      <c r="CPE77" s="169"/>
      <c r="CPF77" s="170"/>
      <c r="CPH77" s="164"/>
      <c r="CPI77" s="168"/>
      <c r="CPJ77" s="168"/>
      <c r="CPK77" s="169"/>
      <c r="CPL77" s="169"/>
      <c r="CPM77" s="169"/>
      <c r="CPN77" s="170"/>
      <c r="CPP77" s="164"/>
      <c r="CPQ77" s="168"/>
      <c r="CPR77" s="168"/>
      <c r="CPS77" s="169"/>
      <c r="CPT77" s="169"/>
      <c r="CPU77" s="169"/>
      <c r="CPV77" s="170"/>
      <c r="CPX77" s="164"/>
      <c r="CPY77" s="168"/>
      <c r="CPZ77" s="168"/>
      <c r="CQA77" s="169"/>
      <c r="CQB77" s="169"/>
      <c r="CQC77" s="169"/>
      <c r="CQD77" s="170"/>
      <c r="CQF77" s="164"/>
      <c r="CQG77" s="168"/>
      <c r="CQH77" s="168"/>
      <c r="CQI77" s="169"/>
      <c r="CQJ77" s="169"/>
      <c r="CQK77" s="169"/>
      <c r="CQL77" s="170"/>
      <c r="CQN77" s="164"/>
      <c r="CQO77" s="168"/>
      <c r="CQP77" s="168"/>
      <c r="CQQ77" s="169"/>
      <c r="CQR77" s="169"/>
      <c r="CQS77" s="169"/>
      <c r="CQT77" s="170"/>
      <c r="CQV77" s="164"/>
      <c r="CQW77" s="168"/>
      <c r="CQX77" s="168"/>
      <c r="CQY77" s="169"/>
      <c r="CQZ77" s="169"/>
      <c r="CRA77" s="169"/>
      <c r="CRB77" s="170"/>
      <c r="CRD77" s="164"/>
      <c r="CRE77" s="168"/>
      <c r="CRF77" s="168"/>
      <c r="CRG77" s="169"/>
      <c r="CRH77" s="169"/>
      <c r="CRI77" s="169"/>
      <c r="CRJ77" s="170"/>
      <c r="CRL77" s="164"/>
      <c r="CRM77" s="168"/>
      <c r="CRN77" s="168"/>
      <c r="CRO77" s="169"/>
      <c r="CRP77" s="169"/>
      <c r="CRQ77" s="169"/>
      <c r="CRR77" s="170"/>
      <c r="CRT77" s="164"/>
      <c r="CRU77" s="168"/>
      <c r="CRV77" s="168"/>
      <c r="CRW77" s="169"/>
      <c r="CRX77" s="169"/>
      <c r="CRY77" s="169"/>
      <c r="CRZ77" s="170"/>
      <c r="CSB77" s="164"/>
      <c r="CSC77" s="168"/>
      <c r="CSD77" s="168"/>
      <c r="CSE77" s="169"/>
      <c r="CSF77" s="169"/>
      <c r="CSG77" s="169"/>
      <c r="CSH77" s="170"/>
      <c r="CSJ77" s="164"/>
      <c r="CSK77" s="168"/>
      <c r="CSL77" s="168"/>
      <c r="CSM77" s="169"/>
      <c r="CSN77" s="169"/>
      <c r="CSO77" s="169"/>
      <c r="CSP77" s="170"/>
      <c r="CSR77" s="164"/>
      <c r="CSS77" s="168"/>
      <c r="CST77" s="168"/>
      <c r="CSU77" s="169"/>
      <c r="CSV77" s="169"/>
      <c r="CSW77" s="169"/>
      <c r="CSX77" s="170"/>
      <c r="CSZ77" s="164"/>
      <c r="CTA77" s="168"/>
      <c r="CTB77" s="168"/>
      <c r="CTC77" s="169"/>
      <c r="CTD77" s="169"/>
      <c r="CTE77" s="169"/>
      <c r="CTF77" s="170"/>
      <c r="CTH77" s="164"/>
      <c r="CTI77" s="168"/>
      <c r="CTJ77" s="168"/>
      <c r="CTK77" s="169"/>
      <c r="CTL77" s="169"/>
      <c r="CTM77" s="169"/>
      <c r="CTN77" s="170"/>
      <c r="CTP77" s="164"/>
      <c r="CTQ77" s="168"/>
      <c r="CTR77" s="168"/>
      <c r="CTS77" s="169"/>
      <c r="CTT77" s="169"/>
      <c r="CTU77" s="169"/>
      <c r="CTV77" s="170"/>
      <c r="CTX77" s="164"/>
      <c r="CTY77" s="168"/>
      <c r="CTZ77" s="168"/>
      <c r="CUA77" s="169"/>
      <c r="CUB77" s="169"/>
      <c r="CUC77" s="169"/>
      <c r="CUD77" s="170"/>
      <c r="CUF77" s="164"/>
      <c r="CUG77" s="168"/>
      <c r="CUH77" s="168"/>
      <c r="CUI77" s="169"/>
      <c r="CUJ77" s="169"/>
      <c r="CUK77" s="169"/>
      <c r="CUL77" s="170"/>
      <c r="CUN77" s="164"/>
      <c r="CUO77" s="168"/>
      <c r="CUP77" s="168"/>
      <c r="CUQ77" s="169"/>
      <c r="CUR77" s="169"/>
      <c r="CUS77" s="169"/>
      <c r="CUT77" s="170"/>
      <c r="CUV77" s="164"/>
      <c r="CUW77" s="168"/>
      <c r="CUX77" s="168"/>
      <c r="CUY77" s="169"/>
      <c r="CUZ77" s="169"/>
      <c r="CVA77" s="169"/>
      <c r="CVB77" s="170"/>
      <c r="CVD77" s="164"/>
      <c r="CVE77" s="168"/>
      <c r="CVF77" s="168"/>
      <c r="CVG77" s="169"/>
      <c r="CVH77" s="169"/>
      <c r="CVI77" s="169"/>
      <c r="CVJ77" s="170"/>
      <c r="CVL77" s="164"/>
      <c r="CVM77" s="168"/>
      <c r="CVN77" s="168"/>
      <c r="CVO77" s="169"/>
      <c r="CVP77" s="169"/>
      <c r="CVQ77" s="169"/>
      <c r="CVR77" s="170"/>
      <c r="CVT77" s="164"/>
      <c r="CVU77" s="168"/>
      <c r="CVV77" s="168"/>
      <c r="CVW77" s="169"/>
      <c r="CVX77" s="169"/>
      <c r="CVY77" s="169"/>
      <c r="CVZ77" s="170"/>
      <c r="CWB77" s="164"/>
      <c r="CWC77" s="168"/>
      <c r="CWD77" s="168"/>
      <c r="CWE77" s="169"/>
      <c r="CWF77" s="169"/>
      <c r="CWG77" s="169"/>
      <c r="CWH77" s="170"/>
      <c r="CWJ77" s="164"/>
      <c r="CWK77" s="168"/>
      <c r="CWL77" s="168"/>
      <c r="CWM77" s="169"/>
      <c r="CWN77" s="169"/>
      <c r="CWO77" s="169"/>
      <c r="CWP77" s="170"/>
      <c r="CWR77" s="164"/>
      <c r="CWS77" s="168"/>
      <c r="CWT77" s="168"/>
      <c r="CWU77" s="169"/>
      <c r="CWV77" s="169"/>
      <c r="CWW77" s="169"/>
      <c r="CWX77" s="170"/>
      <c r="CWZ77" s="164"/>
      <c r="CXA77" s="168"/>
      <c r="CXB77" s="168"/>
      <c r="CXC77" s="169"/>
      <c r="CXD77" s="169"/>
      <c r="CXE77" s="169"/>
      <c r="CXF77" s="170"/>
      <c r="CXH77" s="164"/>
      <c r="CXI77" s="168"/>
      <c r="CXJ77" s="168"/>
      <c r="CXK77" s="169"/>
      <c r="CXL77" s="169"/>
      <c r="CXM77" s="169"/>
      <c r="CXN77" s="170"/>
      <c r="CXP77" s="164"/>
      <c r="CXQ77" s="168"/>
      <c r="CXR77" s="168"/>
      <c r="CXS77" s="169"/>
      <c r="CXT77" s="169"/>
      <c r="CXU77" s="169"/>
      <c r="CXV77" s="170"/>
      <c r="CXX77" s="164"/>
      <c r="CXY77" s="168"/>
      <c r="CXZ77" s="168"/>
      <c r="CYA77" s="169"/>
      <c r="CYB77" s="169"/>
      <c r="CYC77" s="169"/>
      <c r="CYD77" s="170"/>
      <c r="CYF77" s="164"/>
      <c r="CYG77" s="168"/>
      <c r="CYH77" s="168"/>
      <c r="CYI77" s="169"/>
      <c r="CYJ77" s="169"/>
      <c r="CYK77" s="169"/>
      <c r="CYL77" s="170"/>
      <c r="CYN77" s="164"/>
      <c r="CYO77" s="168"/>
      <c r="CYP77" s="168"/>
      <c r="CYQ77" s="169"/>
      <c r="CYR77" s="169"/>
      <c r="CYS77" s="169"/>
      <c r="CYT77" s="170"/>
      <c r="CYV77" s="164"/>
      <c r="CYW77" s="168"/>
      <c r="CYX77" s="168"/>
      <c r="CYY77" s="169"/>
      <c r="CYZ77" s="169"/>
      <c r="CZA77" s="169"/>
      <c r="CZB77" s="170"/>
      <c r="CZD77" s="164"/>
      <c r="CZE77" s="168"/>
      <c r="CZF77" s="168"/>
      <c r="CZG77" s="169"/>
      <c r="CZH77" s="169"/>
      <c r="CZI77" s="169"/>
      <c r="CZJ77" s="170"/>
      <c r="CZL77" s="164"/>
      <c r="CZM77" s="168"/>
      <c r="CZN77" s="168"/>
      <c r="CZO77" s="169"/>
      <c r="CZP77" s="169"/>
      <c r="CZQ77" s="169"/>
      <c r="CZR77" s="170"/>
      <c r="CZT77" s="164"/>
      <c r="CZU77" s="168"/>
      <c r="CZV77" s="168"/>
      <c r="CZW77" s="169"/>
      <c r="CZX77" s="169"/>
      <c r="CZY77" s="169"/>
      <c r="CZZ77" s="170"/>
      <c r="DAB77" s="164"/>
      <c r="DAC77" s="168"/>
      <c r="DAD77" s="168"/>
      <c r="DAE77" s="169"/>
      <c r="DAF77" s="169"/>
      <c r="DAG77" s="169"/>
      <c r="DAH77" s="170"/>
      <c r="DAJ77" s="164"/>
      <c r="DAK77" s="168"/>
      <c r="DAL77" s="168"/>
      <c r="DAM77" s="169"/>
      <c r="DAN77" s="169"/>
      <c r="DAO77" s="169"/>
      <c r="DAP77" s="170"/>
      <c r="DAR77" s="164"/>
      <c r="DAS77" s="168"/>
      <c r="DAT77" s="168"/>
      <c r="DAU77" s="169"/>
      <c r="DAV77" s="169"/>
      <c r="DAW77" s="169"/>
      <c r="DAX77" s="170"/>
      <c r="DAZ77" s="164"/>
      <c r="DBA77" s="168"/>
      <c r="DBB77" s="168"/>
      <c r="DBC77" s="169"/>
      <c r="DBD77" s="169"/>
      <c r="DBE77" s="169"/>
      <c r="DBF77" s="170"/>
      <c r="DBH77" s="164"/>
      <c r="DBI77" s="168"/>
      <c r="DBJ77" s="168"/>
      <c r="DBK77" s="169"/>
      <c r="DBL77" s="169"/>
      <c r="DBM77" s="169"/>
      <c r="DBN77" s="170"/>
      <c r="DBP77" s="164"/>
      <c r="DBQ77" s="168"/>
      <c r="DBR77" s="168"/>
      <c r="DBS77" s="169"/>
      <c r="DBT77" s="169"/>
      <c r="DBU77" s="169"/>
      <c r="DBV77" s="170"/>
      <c r="DBX77" s="164"/>
      <c r="DBY77" s="168"/>
      <c r="DBZ77" s="168"/>
      <c r="DCA77" s="169"/>
      <c r="DCB77" s="169"/>
      <c r="DCC77" s="169"/>
      <c r="DCD77" s="170"/>
      <c r="DCF77" s="164"/>
      <c r="DCG77" s="168"/>
      <c r="DCH77" s="168"/>
      <c r="DCI77" s="169"/>
      <c r="DCJ77" s="169"/>
      <c r="DCK77" s="169"/>
      <c r="DCL77" s="170"/>
      <c r="DCN77" s="164"/>
      <c r="DCO77" s="168"/>
      <c r="DCP77" s="168"/>
      <c r="DCQ77" s="169"/>
      <c r="DCR77" s="169"/>
      <c r="DCS77" s="169"/>
      <c r="DCT77" s="170"/>
      <c r="DCV77" s="164"/>
      <c r="DCW77" s="168"/>
      <c r="DCX77" s="168"/>
      <c r="DCY77" s="169"/>
      <c r="DCZ77" s="169"/>
      <c r="DDA77" s="169"/>
      <c r="DDB77" s="170"/>
      <c r="DDD77" s="164"/>
      <c r="DDE77" s="168"/>
      <c r="DDF77" s="168"/>
      <c r="DDG77" s="169"/>
      <c r="DDH77" s="169"/>
      <c r="DDI77" s="169"/>
      <c r="DDJ77" s="170"/>
      <c r="DDL77" s="164"/>
      <c r="DDM77" s="168"/>
      <c r="DDN77" s="168"/>
      <c r="DDO77" s="169"/>
      <c r="DDP77" s="169"/>
      <c r="DDQ77" s="169"/>
      <c r="DDR77" s="170"/>
      <c r="DDT77" s="164"/>
      <c r="DDU77" s="168"/>
      <c r="DDV77" s="168"/>
      <c r="DDW77" s="169"/>
      <c r="DDX77" s="169"/>
      <c r="DDY77" s="169"/>
      <c r="DDZ77" s="170"/>
      <c r="DEB77" s="164"/>
      <c r="DEC77" s="168"/>
      <c r="DED77" s="168"/>
      <c r="DEE77" s="169"/>
      <c r="DEF77" s="169"/>
      <c r="DEG77" s="169"/>
      <c r="DEH77" s="170"/>
      <c r="DEJ77" s="164"/>
      <c r="DEK77" s="168"/>
      <c r="DEL77" s="168"/>
      <c r="DEM77" s="169"/>
      <c r="DEN77" s="169"/>
      <c r="DEO77" s="169"/>
      <c r="DEP77" s="170"/>
      <c r="DER77" s="164"/>
      <c r="DES77" s="168"/>
      <c r="DET77" s="168"/>
      <c r="DEU77" s="169"/>
      <c r="DEV77" s="169"/>
      <c r="DEW77" s="169"/>
      <c r="DEX77" s="170"/>
      <c r="DEZ77" s="164"/>
      <c r="DFA77" s="168"/>
      <c r="DFB77" s="168"/>
      <c r="DFC77" s="169"/>
      <c r="DFD77" s="169"/>
      <c r="DFE77" s="169"/>
      <c r="DFF77" s="170"/>
      <c r="DFH77" s="164"/>
      <c r="DFI77" s="168"/>
      <c r="DFJ77" s="168"/>
      <c r="DFK77" s="169"/>
      <c r="DFL77" s="169"/>
      <c r="DFM77" s="169"/>
      <c r="DFN77" s="170"/>
      <c r="DFP77" s="164"/>
      <c r="DFQ77" s="168"/>
      <c r="DFR77" s="168"/>
      <c r="DFS77" s="169"/>
      <c r="DFT77" s="169"/>
      <c r="DFU77" s="169"/>
      <c r="DFV77" s="170"/>
      <c r="DFX77" s="164"/>
      <c r="DFY77" s="168"/>
      <c r="DFZ77" s="168"/>
      <c r="DGA77" s="169"/>
      <c r="DGB77" s="169"/>
      <c r="DGC77" s="169"/>
      <c r="DGD77" s="170"/>
      <c r="DGF77" s="164"/>
      <c r="DGG77" s="168"/>
      <c r="DGH77" s="168"/>
      <c r="DGI77" s="169"/>
      <c r="DGJ77" s="169"/>
      <c r="DGK77" s="169"/>
      <c r="DGL77" s="170"/>
      <c r="DGN77" s="164"/>
      <c r="DGO77" s="168"/>
      <c r="DGP77" s="168"/>
      <c r="DGQ77" s="169"/>
      <c r="DGR77" s="169"/>
      <c r="DGS77" s="169"/>
      <c r="DGT77" s="170"/>
      <c r="DGV77" s="164"/>
      <c r="DGW77" s="168"/>
      <c r="DGX77" s="168"/>
      <c r="DGY77" s="169"/>
      <c r="DGZ77" s="169"/>
      <c r="DHA77" s="169"/>
      <c r="DHB77" s="170"/>
      <c r="DHD77" s="164"/>
      <c r="DHE77" s="168"/>
      <c r="DHF77" s="168"/>
      <c r="DHG77" s="169"/>
      <c r="DHH77" s="169"/>
      <c r="DHI77" s="169"/>
      <c r="DHJ77" s="170"/>
      <c r="DHL77" s="164"/>
      <c r="DHM77" s="168"/>
      <c r="DHN77" s="168"/>
      <c r="DHO77" s="169"/>
      <c r="DHP77" s="169"/>
      <c r="DHQ77" s="169"/>
      <c r="DHR77" s="170"/>
      <c r="DHT77" s="164"/>
      <c r="DHU77" s="168"/>
      <c r="DHV77" s="168"/>
      <c r="DHW77" s="169"/>
      <c r="DHX77" s="169"/>
      <c r="DHY77" s="169"/>
      <c r="DHZ77" s="170"/>
      <c r="DIB77" s="164"/>
      <c r="DIC77" s="168"/>
      <c r="DID77" s="168"/>
      <c r="DIE77" s="169"/>
      <c r="DIF77" s="169"/>
      <c r="DIG77" s="169"/>
      <c r="DIH77" s="170"/>
      <c r="DIJ77" s="164"/>
      <c r="DIK77" s="168"/>
      <c r="DIL77" s="168"/>
      <c r="DIM77" s="169"/>
      <c r="DIN77" s="169"/>
      <c r="DIO77" s="169"/>
      <c r="DIP77" s="170"/>
      <c r="DIR77" s="164"/>
      <c r="DIS77" s="168"/>
      <c r="DIT77" s="168"/>
      <c r="DIU77" s="169"/>
      <c r="DIV77" s="169"/>
      <c r="DIW77" s="169"/>
      <c r="DIX77" s="170"/>
      <c r="DIZ77" s="164"/>
      <c r="DJA77" s="168"/>
      <c r="DJB77" s="168"/>
      <c r="DJC77" s="169"/>
      <c r="DJD77" s="169"/>
      <c r="DJE77" s="169"/>
      <c r="DJF77" s="170"/>
      <c r="DJH77" s="164"/>
      <c r="DJI77" s="168"/>
      <c r="DJJ77" s="168"/>
      <c r="DJK77" s="169"/>
      <c r="DJL77" s="169"/>
      <c r="DJM77" s="169"/>
      <c r="DJN77" s="170"/>
      <c r="DJP77" s="164"/>
      <c r="DJQ77" s="168"/>
      <c r="DJR77" s="168"/>
      <c r="DJS77" s="169"/>
      <c r="DJT77" s="169"/>
      <c r="DJU77" s="169"/>
      <c r="DJV77" s="170"/>
      <c r="DJX77" s="164"/>
      <c r="DJY77" s="168"/>
      <c r="DJZ77" s="168"/>
      <c r="DKA77" s="169"/>
      <c r="DKB77" s="169"/>
      <c r="DKC77" s="169"/>
      <c r="DKD77" s="170"/>
      <c r="DKF77" s="164"/>
      <c r="DKG77" s="168"/>
      <c r="DKH77" s="168"/>
      <c r="DKI77" s="169"/>
      <c r="DKJ77" s="169"/>
      <c r="DKK77" s="169"/>
      <c r="DKL77" s="170"/>
      <c r="DKN77" s="164"/>
      <c r="DKO77" s="168"/>
      <c r="DKP77" s="168"/>
      <c r="DKQ77" s="169"/>
      <c r="DKR77" s="169"/>
      <c r="DKS77" s="169"/>
      <c r="DKT77" s="170"/>
      <c r="DKV77" s="164"/>
      <c r="DKW77" s="168"/>
      <c r="DKX77" s="168"/>
      <c r="DKY77" s="169"/>
      <c r="DKZ77" s="169"/>
      <c r="DLA77" s="169"/>
      <c r="DLB77" s="170"/>
      <c r="DLD77" s="164"/>
      <c r="DLE77" s="168"/>
      <c r="DLF77" s="168"/>
      <c r="DLG77" s="169"/>
      <c r="DLH77" s="169"/>
      <c r="DLI77" s="169"/>
      <c r="DLJ77" s="170"/>
      <c r="DLL77" s="164"/>
      <c r="DLM77" s="168"/>
      <c r="DLN77" s="168"/>
      <c r="DLO77" s="169"/>
      <c r="DLP77" s="169"/>
      <c r="DLQ77" s="169"/>
      <c r="DLR77" s="170"/>
      <c r="DLT77" s="164"/>
      <c r="DLU77" s="168"/>
      <c r="DLV77" s="168"/>
      <c r="DLW77" s="169"/>
      <c r="DLX77" s="169"/>
      <c r="DLY77" s="169"/>
      <c r="DLZ77" s="170"/>
      <c r="DMB77" s="164"/>
      <c r="DMC77" s="168"/>
      <c r="DMD77" s="168"/>
      <c r="DME77" s="169"/>
      <c r="DMF77" s="169"/>
      <c r="DMG77" s="169"/>
      <c r="DMH77" s="170"/>
      <c r="DMJ77" s="164"/>
      <c r="DMK77" s="168"/>
      <c r="DML77" s="168"/>
      <c r="DMM77" s="169"/>
      <c r="DMN77" s="169"/>
      <c r="DMO77" s="169"/>
      <c r="DMP77" s="170"/>
      <c r="DMR77" s="164"/>
      <c r="DMS77" s="168"/>
      <c r="DMT77" s="168"/>
      <c r="DMU77" s="169"/>
      <c r="DMV77" s="169"/>
      <c r="DMW77" s="169"/>
      <c r="DMX77" s="170"/>
      <c r="DMZ77" s="164"/>
      <c r="DNA77" s="168"/>
      <c r="DNB77" s="168"/>
      <c r="DNC77" s="169"/>
      <c r="DND77" s="169"/>
      <c r="DNE77" s="169"/>
      <c r="DNF77" s="170"/>
      <c r="DNH77" s="164"/>
      <c r="DNI77" s="168"/>
      <c r="DNJ77" s="168"/>
      <c r="DNK77" s="169"/>
      <c r="DNL77" s="169"/>
      <c r="DNM77" s="169"/>
      <c r="DNN77" s="170"/>
      <c r="DNP77" s="164"/>
      <c r="DNQ77" s="168"/>
      <c r="DNR77" s="168"/>
      <c r="DNS77" s="169"/>
      <c r="DNT77" s="169"/>
      <c r="DNU77" s="169"/>
      <c r="DNV77" s="170"/>
      <c r="DNX77" s="164"/>
      <c r="DNY77" s="168"/>
      <c r="DNZ77" s="168"/>
      <c r="DOA77" s="169"/>
      <c r="DOB77" s="169"/>
      <c r="DOC77" s="169"/>
      <c r="DOD77" s="170"/>
      <c r="DOF77" s="164"/>
      <c r="DOG77" s="168"/>
      <c r="DOH77" s="168"/>
      <c r="DOI77" s="169"/>
      <c r="DOJ77" s="169"/>
      <c r="DOK77" s="169"/>
      <c r="DOL77" s="170"/>
      <c r="DON77" s="164"/>
      <c r="DOO77" s="168"/>
      <c r="DOP77" s="168"/>
      <c r="DOQ77" s="169"/>
      <c r="DOR77" s="169"/>
      <c r="DOS77" s="169"/>
      <c r="DOT77" s="170"/>
      <c r="DOV77" s="164"/>
      <c r="DOW77" s="168"/>
      <c r="DOX77" s="168"/>
      <c r="DOY77" s="169"/>
      <c r="DOZ77" s="169"/>
      <c r="DPA77" s="169"/>
      <c r="DPB77" s="170"/>
      <c r="DPD77" s="164"/>
      <c r="DPE77" s="168"/>
      <c r="DPF77" s="168"/>
      <c r="DPG77" s="169"/>
      <c r="DPH77" s="169"/>
      <c r="DPI77" s="169"/>
      <c r="DPJ77" s="170"/>
      <c r="DPL77" s="164"/>
      <c r="DPM77" s="168"/>
      <c r="DPN77" s="168"/>
      <c r="DPO77" s="169"/>
      <c r="DPP77" s="169"/>
      <c r="DPQ77" s="169"/>
      <c r="DPR77" s="170"/>
      <c r="DPT77" s="164"/>
      <c r="DPU77" s="168"/>
      <c r="DPV77" s="168"/>
      <c r="DPW77" s="169"/>
      <c r="DPX77" s="169"/>
      <c r="DPY77" s="169"/>
      <c r="DPZ77" s="170"/>
      <c r="DQB77" s="164"/>
      <c r="DQC77" s="168"/>
      <c r="DQD77" s="168"/>
      <c r="DQE77" s="169"/>
      <c r="DQF77" s="169"/>
      <c r="DQG77" s="169"/>
      <c r="DQH77" s="170"/>
      <c r="DQJ77" s="164"/>
      <c r="DQK77" s="168"/>
      <c r="DQL77" s="168"/>
      <c r="DQM77" s="169"/>
      <c r="DQN77" s="169"/>
      <c r="DQO77" s="169"/>
      <c r="DQP77" s="170"/>
      <c r="DQR77" s="164"/>
      <c r="DQS77" s="168"/>
      <c r="DQT77" s="168"/>
      <c r="DQU77" s="169"/>
      <c r="DQV77" s="169"/>
      <c r="DQW77" s="169"/>
      <c r="DQX77" s="170"/>
      <c r="DQZ77" s="164"/>
      <c r="DRA77" s="168"/>
      <c r="DRB77" s="168"/>
      <c r="DRC77" s="169"/>
      <c r="DRD77" s="169"/>
      <c r="DRE77" s="169"/>
      <c r="DRF77" s="170"/>
      <c r="DRH77" s="164"/>
      <c r="DRI77" s="168"/>
      <c r="DRJ77" s="168"/>
      <c r="DRK77" s="169"/>
      <c r="DRL77" s="169"/>
      <c r="DRM77" s="169"/>
      <c r="DRN77" s="170"/>
      <c r="DRP77" s="164"/>
      <c r="DRQ77" s="168"/>
      <c r="DRR77" s="168"/>
      <c r="DRS77" s="169"/>
      <c r="DRT77" s="169"/>
      <c r="DRU77" s="169"/>
      <c r="DRV77" s="170"/>
      <c r="DRX77" s="164"/>
      <c r="DRY77" s="168"/>
      <c r="DRZ77" s="168"/>
      <c r="DSA77" s="169"/>
      <c r="DSB77" s="169"/>
      <c r="DSC77" s="169"/>
      <c r="DSD77" s="170"/>
      <c r="DSF77" s="164"/>
      <c r="DSG77" s="168"/>
      <c r="DSH77" s="168"/>
      <c r="DSI77" s="169"/>
      <c r="DSJ77" s="169"/>
      <c r="DSK77" s="169"/>
      <c r="DSL77" s="170"/>
      <c r="DSN77" s="164"/>
      <c r="DSO77" s="168"/>
      <c r="DSP77" s="168"/>
      <c r="DSQ77" s="169"/>
      <c r="DSR77" s="169"/>
      <c r="DSS77" s="169"/>
      <c r="DST77" s="170"/>
      <c r="DSV77" s="164"/>
      <c r="DSW77" s="168"/>
      <c r="DSX77" s="168"/>
      <c r="DSY77" s="169"/>
      <c r="DSZ77" s="169"/>
      <c r="DTA77" s="169"/>
      <c r="DTB77" s="170"/>
      <c r="DTD77" s="164"/>
      <c r="DTE77" s="168"/>
      <c r="DTF77" s="168"/>
      <c r="DTG77" s="169"/>
      <c r="DTH77" s="169"/>
      <c r="DTI77" s="169"/>
      <c r="DTJ77" s="170"/>
      <c r="DTL77" s="164"/>
      <c r="DTM77" s="168"/>
      <c r="DTN77" s="168"/>
      <c r="DTO77" s="169"/>
      <c r="DTP77" s="169"/>
      <c r="DTQ77" s="169"/>
      <c r="DTR77" s="170"/>
      <c r="DTT77" s="164"/>
      <c r="DTU77" s="168"/>
      <c r="DTV77" s="168"/>
      <c r="DTW77" s="169"/>
      <c r="DTX77" s="169"/>
      <c r="DTY77" s="169"/>
      <c r="DTZ77" s="170"/>
      <c r="DUB77" s="164"/>
      <c r="DUC77" s="168"/>
      <c r="DUD77" s="168"/>
      <c r="DUE77" s="169"/>
      <c r="DUF77" s="169"/>
      <c r="DUG77" s="169"/>
      <c r="DUH77" s="170"/>
      <c r="DUJ77" s="164"/>
      <c r="DUK77" s="168"/>
      <c r="DUL77" s="168"/>
      <c r="DUM77" s="169"/>
      <c r="DUN77" s="169"/>
      <c r="DUO77" s="169"/>
      <c r="DUP77" s="170"/>
      <c r="DUR77" s="164"/>
      <c r="DUS77" s="168"/>
      <c r="DUT77" s="168"/>
      <c r="DUU77" s="169"/>
      <c r="DUV77" s="169"/>
      <c r="DUW77" s="169"/>
      <c r="DUX77" s="170"/>
      <c r="DUZ77" s="164"/>
      <c r="DVA77" s="168"/>
      <c r="DVB77" s="168"/>
      <c r="DVC77" s="169"/>
      <c r="DVD77" s="169"/>
      <c r="DVE77" s="169"/>
      <c r="DVF77" s="170"/>
      <c r="DVH77" s="164"/>
      <c r="DVI77" s="168"/>
      <c r="DVJ77" s="168"/>
      <c r="DVK77" s="169"/>
      <c r="DVL77" s="169"/>
      <c r="DVM77" s="169"/>
      <c r="DVN77" s="170"/>
      <c r="DVP77" s="164"/>
      <c r="DVQ77" s="168"/>
      <c r="DVR77" s="168"/>
      <c r="DVS77" s="169"/>
      <c r="DVT77" s="169"/>
      <c r="DVU77" s="169"/>
      <c r="DVV77" s="170"/>
      <c r="DVX77" s="164"/>
      <c r="DVY77" s="168"/>
      <c r="DVZ77" s="168"/>
      <c r="DWA77" s="169"/>
      <c r="DWB77" s="169"/>
      <c r="DWC77" s="169"/>
      <c r="DWD77" s="170"/>
      <c r="DWF77" s="164"/>
      <c r="DWG77" s="168"/>
      <c r="DWH77" s="168"/>
      <c r="DWI77" s="169"/>
      <c r="DWJ77" s="169"/>
      <c r="DWK77" s="169"/>
      <c r="DWL77" s="170"/>
      <c r="DWN77" s="164"/>
      <c r="DWO77" s="168"/>
      <c r="DWP77" s="168"/>
      <c r="DWQ77" s="169"/>
      <c r="DWR77" s="169"/>
      <c r="DWS77" s="169"/>
      <c r="DWT77" s="170"/>
      <c r="DWV77" s="164"/>
      <c r="DWW77" s="168"/>
      <c r="DWX77" s="168"/>
      <c r="DWY77" s="169"/>
      <c r="DWZ77" s="169"/>
      <c r="DXA77" s="169"/>
      <c r="DXB77" s="170"/>
      <c r="DXD77" s="164"/>
      <c r="DXE77" s="168"/>
      <c r="DXF77" s="168"/>
      <c r="DXG77" s="169"/>
      <c r="DXH77" s="169"/>
      <c r="DXI77" s="169"/>
      <c r="DXJ77" s="170"/>
      <c r="DXL77" s="164"/>
      <c r="DXM77" s="168"/>
      <c r="DXN77" s="168"/>
      <c r="DXO77" s="169"/>
      <c r="DXP77" s="169"/>
      <c r="DXQ77" s="169"/>
      <c r="DXR77" s="170"/>
      <c r="DXT77" s="164"/>
      <c r="DXU77" s="168"/>
      <c r="DXV77" s="168"/>
      <c r="DXW77" s="169"/>
      <c r="DXX77" s="169"/>
      <c r="DXY77" s="169"/>
      <c r="DXZ77" s="170"/>
      <c r="DYB77" s="164"/>
      <c r="DYC77" s="168"/>
      <c r="DYD77" s="168"/>
      <c r="DYE77" s="169"/>
      <c r="DYF77" s="169"/>
      <c r="DYG77" s="169"/>
      <c r="DYH77" s="170"/>
      <c r="DYJ77" s="164"/>
      <c r="DYK77" s="168"/>
      <c r="DYL77" s="168"/>
      <c r="DYM77" s="169"/>
      <c r="DYN77" s="169"/>
      <c r="DYO77" s="169"/>
      <c r="DYP77" s="170"/>
      <c r="DYR77" s="164"/>
      <c r="DYS77" s="168"/>
      <c r="DYT77" s="168"/>
      <c r="DYU77" s="169"/>
      <c r="DYV77" s="169"/>
      <c r="DYW77" s="169"/>
      <c r="DYX77" s="170"/>
      <c r="DYZ77" s="164"/>
      <c r="DZA77" s="168"/>
      <c r="DZB77" s="168"/>
      <c r="DZC77" s="169"/>
      <c r="DZD77" s="169"/>
      <c r="DZE77" s="169"/>
      <c r="DZF77" s="170"/>
      <c r="DZH77" s="164"/>
      <c r="DZI77" s="168"/>
      <c r="DZJ77" s="168"/>
      <c r="DZK77" s="169"/>
      <c r="DZL77" s="169"/>
      <c r="DZM77" s="169"/>
      <c r="DZN77" s="170"/>
      <c r="DZP77" s="164"/>
      <c r="DZQ77" s="168"/>
      <c r="DZR77" s="168"/>
      <c r="DZS77" s="169"/>
      <c r="DZT77" s="169"/>
      <c r="DZU77" s="169"/>
      <c r="DZV77" s="170"/>
      <c r="DZX77" s="164"/>
      <c r="DZY77" s="168"/>
      <c r="DZZ77" s="168"/>
      <c r="EAA77" s="169"/>
      <c r="EAB77" s="169"/>
      <c r="EAC77" s="169"/>
      <c r="EAD77" s="170"/>
      <c r="EAF77" s="164"/>
      <c r="EAG77" s="168"/>
      <c r="EAH77" s="168"/>
      <c r="EAI77" s="169"/>
      <c r="EAJ77" s="169"/>
      <c r="EAK77" s="169"/>
      <c r="EAL77" s="170"/>
      <c r="EAN77" s="164"/>
      <c r="EAO77" s="168"/>
      <c r="EAP77" s="168"/>
      <c r="EAQ77" s="169"/>
      <c r="EAR77" s="169"/>
      <c r="EAS77" s="169"/>
      <c r="EAT77" s="170"/>
      <c r="EAV77" s="164"/>
      <c r="EAW77" s="168"/>
      <c r="EAX77" s="168"/>
      <c r="EAY77" s="169"/>
      <c r="EAZ77" s="169"/>
      <c r="EBA77" s="169"/>
      <c r="EBB77" s="170"/>
      <c r="EBD77" s="164"/>
      <c r="EBE77" s="168"/>
      <c r="EBF77" s="168"/>
      <c r="EBG77" s="169"/>
      <c r="EBH77" s="169"/>
      <c r="EBI77" s="169"/>
      <c r="EBJ77" s="170"/>
      <c r="EBL77" s="164"/>
      <c r="EBM77" s="168"/>
      <c r="EBN77" s="168"/>
      <c r="EBO77" s="169"/>
      <c r="EBP77" s="169"/>
      <c r="EBQ77" s="169"/>
      <c r="EBR77" s="170"/>
      <c r="EBT77" s="164"/>
      <c r="EBU77" s="168"/>
      <c r="EBV77" s="168"/>
      <c r="EBW77" s="169"/>
      <c r="EBX77" s="169"/>
      <c r="EBY77" s="169"/>
      <c r="EBZ77" s="170"/>
      <c r="ECB77" s="164"/>
      <c r="ECC77" s="168"/>
      <c r="ECD77" s="168"/>
      <c r="ECE77" s="169"/>
      <c r="ECF77" s="169"/>
      <c r="ECG77" s="169"/>
      <c r="ECH77" s="170"/>
      <c r="ECJ77" s="164"/>
      <c r="ECK77" s="168"/>
      <c r="ECL77" s="168"/>
      <c r="ECM77" s="169"/>
      <c r="ECN77" s="169"/>
      <c r="ECO77" s="169"/>
      <c r="ECP77" s="170"/>
      <c r="ECR77" s="164"/>
      <c r="ECS77" s="168"/>
      <c r="ECT77" s="168"/>
      <c r="ECU77" s="169"/>
      <c r="ECV77" s="169"/>
      <c r="ECW77" s="169"/>
      <c r="ECX77" s="170"/>
      <c r="ECZ77" s="164"/>
      <c r="EDA77" s="168"/>
      <c r="EDB77" s="168"/>
      <c r="EDC77" s="169"/>
      <c r="EDD77" s="169"/>
      <c r="EDE77" s="169"/>
      <c r="EDF77" s="170"/>
      <c r="EDH77" s="164"/>
      <c r="EDI77" s="168"/>
      <c r="EDJ77" s="168"/>
      <c r="EDK77" s="169"/>
      <c r="EDL77" s="169"/>
      <c r="EDM77" s="169"/>
      <c r="EDN77" s="170"/>
      <c r="EDP77" s="164"/>
      <c r="EDQ77" s="168"/>
      <c r="EDR77" s="168"/>
      <c r="EDS77" s="169"/>
      <c r="EDT77" s="169"/>
      <c r="EDU77" s="169"/>
      <c r="EDV77" s="170"/>
      <c r="EDX77" s="164"/>
      <c r="EDY77" s="168"/>
      <c r="EDZ77" s="168"/>
      <c r="EEA77" s="169"/>
      <c r="EEB77" s="169"/>
      <c r="EEC77" s="169"/>
      <c r="EED77" s="170"/>
      <c r="EEF77" s="164"/>
      <c r="EEG77" s="168"/>
      <c r="EEH77" s="168"/>
      <c r="EEI77" s="169"/>
      <c r="EEJ77" s="169"/>
      <c r="EEK77" s="169"/>
      <c r="EEL77" s="170"/>
      <c r="EEN77" s="164"/>
      <c r="EEO77" s="168"/>
      <c r="EEP77" s="168"/>
      <c r="EEQ77" s="169"/>
      <c r="EER77" s="169"/>
      <c r="EES77" s="169"/>
      <c r="EET77" s="170"/>
      <c r="EEV77" s="164"/>
      <c r="EEW77" s="168"/>
      <c r="EEX77" s="168"/>
      <c r="EEY77" s="169"/>
      <c r="EEZ77" s="169"/>
      <c r="EFA77" s="169"/>
      <c r="EFB77" s="170"/>
      <c r="EFD77" s="164"/>
      <c r="EFE77" s="168"/>
      <c r="EFF77" s="168"/>
      <c r="EFG77" s="169"/>
      <c r="EFH77" s="169"/>
      <c r="EFI77" s="169"/>
      <c r="EFJ77" s="170"/>
      <c r="EFL77" s="164"/>
      <c r="EFM77" s="168"/>
      <c r="EFN77" s="168"/>
      <c r="EFO77" s="169"/>
      <c r="EFP77" s="169"/>
      <c r="EFQ77" s="169"/>
      <c r="EFR77" s="170"/>
      <c r="EFT77" s="164"/>
      <c r="EFU77" s="168"/>
      <c r="EFV77" s="168"/>
      <c r="EFW77" s="169"/>
      <c r="EFX77" s="169"/>
      <c r="EFY77" s="169"/>
      <c r="EFZ77" s="170"/>
      <c r="EGB77" s="164"/>
      <c r="EGC77" s="168"/>
      <c r="EGD77" s="168"/>
      <c r="EGE77" s="169"/>
      <c r="EGF77" s="169"/>
      <c r="EGG77" s="169"/>
      <c r="EGH77" s="170"/>
      <c r="EGJ77" s="164"/>
      <c r="EGK77" s="168"/>
      <c r="EGL77" s="168"/>
      <c r="EGM77" s="169"/>
      <c r="EGN77" s="169"/>
      <c r="EGO77" s="169"/>
      <c r="EGP77" s="170"/>
      <c r="EGR77" s="164"/>
      <c r="EGS77" s="168"/>
      <c r="EGT77" s="168"/>
      <c r="EGU77" s="169"/>
      <c r="EGV77" s="169"/>
      <c r="EGW77" s="169"/>
      <c r="EGX77" s="170"/>
      <c r="EGZ77" s="164"/>
      <c r="EHA77" s="168"/>
      <c r="EHB77" s="168"/>
      <c r="EHC77" s="169"/>
      <c r="EHD77" s="169"/>
      <c r="EHE77" s="169"/>
      <c r="EHF77" s="170"/>
      <c r="EHH77" s="164"/>
      <c r="EHI77" s="168"/>
      <c r="EHJ77" s="168"/>
      <c r="EHK77" s="169"/>
      <c r="EHL77" s="169"/>
      <c r="EHM77" s="169"/>
      <c r="EHN77" s="170"/>
      <c r="EHP77" s="164"/>
      <c r="EHQ77" s="168"/>
      <c r="EHR77" s="168"/>
      <c r="EHS77" s="169"/>
      <c r="EHT77" s="169"/>
      <c r="EHU77" s="169"/>
      <c r="EHV77" s="170"/>
      <c r="EHX77" s="164"/>
      <c r="EHY77" s="168"/>
      <c r="EHZ77" s="168"/>
      <c r="EIA77" s="169"/>
      <c r="EIB77" s="169"/>
      <c r="EIC77" s="169"/>
      <c r="EID77" s="170"/>
      <c r="EIF77" s="164"/>
      <c r="EIG77" s="168"/>
      <c r="EIH77" s="168"/>
      <c r="EII77" s="169"/>
      <c r="EIJ77" s="169"/>
      <c r="EIK77" s="169"/>
      <c r="EIL77" s="170"/>
      <c r="EIN77" s="164"/>
      <c r="EIO77" s="168"/>
      <c r="EIP77" s="168"/>
      <c r="EIQ77" s="169"/>
      <c r="EIR77" s="169"/>
      <c r="EIS77" s="169"/>
      <c r="EIT77" s="170"/>
      <c r="EIV77" s="164"/>
      <c r="EIW77" s="168"/>
      <c r="EIX77" s="168"/>
      <c r="EIY77" s="169"/>
      <c r="EIZ77" s="169"/>
      <c r="EJA77" s="169"/>
      <c r="EJB77" s="170"/>
      <c r="EJD77" s="164"/>
      <c r="EJE77" s="168"/>
      <c r="EJF77" s="168"/>
      <c r="EJG77" s="169"/>
      <c r="EJH77" s="169"/>
      <c r="EJI77" s="169"/>
      <c r="EJJ77" s="170"/>
      <c r="EJL77" s="164"/>
      <c r="EJM77" s="168"/>
      <c r="EJN77" s="168"/>
      <c r="EJO77" s="169"/>
      <c r="EJP77" s="169"/>
      <c r="EJQ77" s="169"/>
      <c r="EJR77" s="170"/>
      <c r="EJT77" s="164"/>
      <c r="EJU77" s="168"/>
      <c r="EJV77" s="168"/>
      <c r="EJW77" s="169"/>
      <c r="EJX77" s="169"/>
      <c r="EJY77" s="169"/>
      <c r="EJZ77" s="170"/>
      <c r="EKB77" s="164"/>
      <c r="EKC77" s="168"/>
      <c r="EKD77" s="168"/>
      <c r="EKE77" s="169"/>
      <c r="EKF77" s="169"/>
      <c r="EKG77" s="169"/>
      <c r="EKH77" s="170"/>
      <c r="EKJ77" s="164"/>
      <c r="EKK77" s="168"/>
      <c r="EKL77" s="168"/>
      <c r="EKM77" s="169"/>
      <c r="EKN77" s="169"/>
      <c r="EKO77" s="169"/>
      <c r="EKP77" s="170"/>
      <c r="EKR77" s="164"/>
      <c r="EKS77" s="168"/>
      <c r="EKT77" s="168"/>
      <c r="EKU77" s="169"/>
      <c r="EKV77" s="169"/>
      <c r="EKW77" s="169"/>
      <c r="EKX77" s="170"/>
      <c r="EKZ77" s="164"/>
      <c r="ELA77" s="168"/>
      <c r="ELB77" s="168"/>
      <c r="ELC77" s="169"/>
      <c r="ELD77" s="169"/>
      <c r="ELE77" s="169"/>
      <c r="ELF77" s="170"/>
      <c r="ELH77" s="164"/>
      <c r="ELI77" s="168"/>
      <c r="ELJ77" s="168"/>
      <c r="ELK77" s="169"/>
      <c r="ELL77" s="169"/>
      <c r="ELM77" s="169"/>
      <c r="ELN77" s="170"/>
      <c r="ELP77" s="164"/>
      <c r="ELQ77" s="168"/>
      <c r="ELR77" s="168"/>
      <c r="ELS77" s="169"/>
      <c r="ELT77" s="169"/>
      <c r="ELU77" s="169"/>
      <c r="ELV77" s="170"/>
      <c r="ELX77" s="164"/>
      <c r="ELY77" s="168"/>
      <c r="ELZ77" s="168"/>
      <c r="EMA77" s="169"/>
      <c r="EMB77" s="169"/>
      <c r="EMC77" s="169"/>
      <c r="EMD77" s="170"/>
      <c r="EMF77" s="164"/>
      <c r="EMG77" s="168"/>
      <c r="EMH77" s="168"/>
      <c r="EMI77" s="169"/>
      <c r="EMJ77" s="169"/>
      <c r="EMK77" s="169"/>
      <c r="EML77" s="170"/>
      <c r="EMN77" s="164"/>
      <c r="EMO77" s="168"/>
      <c r="EMP77" s="168"/>
      <c r="EMQ77" s="169"/>
      <c r="EMR77" s="169"/>
      <c r="EMS77" s="169"/>
      <c r="EMT77" s="170"/>
      <c r="EMV77" s="164"/>
      <c r="EMW77" s="168"/>
      <c r="EMX77" s="168"/>
      <c r="EMY77" s="169"/>
      <c r="EMZ77" s="169"/>
      <c r="ENA77" s="169"/>
      <c r="ENB77" s="170"/>
      <c r="END77" s="164"/>
      <c r="ENE77" s="168"/>
      <c r="ENF77" s="168"/>
      <c r="ENG77" s="169"/>
      <c r="ENH77" s="169"/>
      <c r="ENI77" s="169"/>
      <c r="ENJ77" s="170"/>
      <c r="ENL77" s="164"/>
      <c r="ENM77" s="168"/>
      <c r="ENN77" s="168"/>
      <c r="ENO77" s="169"/>
      <c r="ENP77" s="169"/>
      <c r="ENQ77" s="169"/>
      <c r="ENR77" s="170"/>
      <c r="ENT77" s="164"/>
      <c r="ENU77" s="168"/>
      <c r="ENV77" s="168"/>
      <c r="ENW77" s="169"/>
      <c r="ENX77" s="169"/>
      <c r="ENY77" s="169"/>
      <c r="ENZ77" s="170"/>
      <c r="EOB77" s="164"/>
      <c r="EOC77" s="168"/>
      <c r="EOD77" s="168"/>
      <c r="EOE77" s="169"/>
      <c r="EOF77" s="169"/>
      <c r="EOG77" s="169"/>
      <c r="EOH77" s="170"/>
      <c r="EOJ77" s="164"/>
      <c r="EOK77" s="168"/>
      <c r="EOL77" s="168"/>
      <c r="EOM77" s="169"/>
      <c r="EON77" s="169"/>
      <c r="EOO77" s="169"/>
      <c r="EOP77" s="170"/>
      <c r="EOR77" s="164"/>
      <c r="EOS77" s="168"/>
      <c r="EOT77" s="168"/>
      <c r="EOU77" s="169"/>
      <c r="EOV77" s="169"/>
      <c r="EOW77" s="169"/>
      <c r="EOX77" s="170"/>
      <c r="EOZ77" s="164"/>
      <c r="EPA77" s="168"/>
      <c r="EPB77" s="168"/>
      <c r="EPC77" s="169"/>
      <c r="EPD77" s="169"/>
      <c r="EPE77" s="169"/>
      <c r="EPF77" s="170"/>
      <c r="EPH77" s="164"/>
      <c r="EPI77" s="168"/>
      <c r="EPJ77" s="168"/>
      <c r="EPK77" s="169"/>
      <c r="EPL77" s="169"/>
      <c r="EPM77" s="169"/>
      <c r="EPN77" s="170"/>
      <c r="EPP77" s="164"/>
      <c r="EPQ77" s="168"/>
      <c r="EPR77" s="168"/>
      <c r="EPS77" s="169"/>
      <c r="EPT77" s="169"/>
      <c r="EPU77" s="169"/>
      <c r="EPV77" s="170"/>
      <c r="EPX77" s="164"/>
      <c r="EPY77" s="168"/>
      <c r="EPZ77" s="168"/>
      <c r="EQA77" s="169"/>
      <c r="EQB77" s="169"/>
      <c r="EQC77" s="169"/>
      <c r="EQD77" s="170"/>
      <c r="EQF77" s="164"/>
      <c r="EQG77" s="168"/>
      <c r="EQH77" s="168"/>
      <c r="EQI77" s="169"/>
      <c r="EQJ77" s="169"/>
      <c r="EQK77" s="169"/>
      <c r="EQL77" s="170"/>
      <c r="EQN77" s="164"/>
      <c r="EQO77" s="168"/>
      <c r="EQP77" s="168"/>
      <c r="EQQ77" s="169"/>
      <c r="EQR77" s="169"/>
      <c r="EQS77" s="169"/>
      <c r="EQT77" s="170"/>
      <c r="EQV77" s="164"/>
      <c r="EQW77" s="168"/>
      <c r="EQX77" s="168"/>
      <c r="EQY77" s="169"/>
      <c r="EQZ77" s="169"/>
      <c r="ERA77" s="169"/>
      <c r="ERB77" s="170"/>
      <c r="ERD77" s="164"/>
      <c r="ERE77" s="168"/>
      <c r="ERF77" s="168"/>
      <c r="ERG77" s="169"/>
      <c r="ERH77" s="169"/>
      <c r="ERI77" s="169"/>
      <c r="ERJ77" s="170"/>
      <c r="ERL77" s="164"/>
      <c r="ERM77" s="168"/>
      <c r="ERN77" s="168"/>
      <c r="ERO77" s="169"/>
      <c r="ERP77" s="169"/>
      <c r="ERQ77" s="169"/>
      <c r="ERR77" s="170"/>
      <c r="ERT77" s="164"/>
      <c r="ERU77" s="168"/>
      <c r="ERV77" s="168"/>
      <c r="ERW77" s="169"/>
      <c r="ERX77" s="169"/>
      <c r="ERY77" s="169"/>
      <c r="ERZ77" s="170"/>
      <c r="ESB77" s="164"/>
      <c r="ESC77" s="168"/>
      <c r="ESD77" s="168"/>
      <c r="ESE77" s="169"/>
      <c r="ESF77" s="169"/>
      <c r="ESG77" s="169"/>
      <c r="ESH77" s="170"/>
      <c r="ESJ77" s="164"/>
      <c r="ESK77" s="168"/>
      <c r="ESL77" s="168"/>
      <c r="ESM77" s="169"/>
      <c r="ESN77" s="169"/>
      <c r="ESO77" s="169"/>
      <c r="ESP77" s="170"/>
      <c r="ESR77" s="164"/>
      <c r="ESS77" s="168"/>
      <c r="EST77" s="168"/>
      <c r="ESU77" s="169"/>
      <c r="ESV77" s="169"/>
      <c r="ESW77" s="169"/>
      <c r="ESX77" s="170"/>
      <c r="ESZ77" s="164"/>
      <c r="ETA77" s="168"/>
      <c r="ETB77" s="168"/>
      <c r="ETC77" s="169"/>
      <c r="ETD77" s="169"/>
      <c r="ETE77" s="169"/>
      <c r="ETF77" s="170"/>
      <c r="ETH77" s="164"/>
      <c r="ETI77" s="168"/>
      <c r="ETJ77" s="168"/>
      <c r="ETK77" s="169"/>
      <c r="ETL77" s="169"/>
      <c r="ETM77" s="169"/>
      <c r="ETN77" s="170"/>
      <c r="ETP77" s="164"/>
      <c r="ETQ77" s="168"/>
      <c r="ETR77" s="168"/>
      <c r="ETS77" s="169"/>
      <c r="ETT77" s="169"/>
      <c r="ETU77" s="169"/>
      <c r="ETV77" s="170"/>
      <c r="ETX77" s="164"/>
      <c r="ETY77" s="168"/>
      <c r="ETZ77" s="168"/>
      <c r="EUA77" s="169"/>
      <c r="EUB77" s="169"/>
      <c r="EUC77" s="169"/>
      <c r="EUD77" s="170"/>
      <c r="EUF77" s="164"/>
      <c r="EUG77" s="168"/>
      <c r="EUH77" s="168"/>
      <c r="EUI77" s="169"/>
      <c r="EUJ77" s="169"/>
      <c r="EUK77" s="169"/>
      <c r="EUL77" s="170"/>
      <c r="EUN77" s="164"/>
      <c r="EUO77" s="168"/>
      <c r="EUP77" s="168"/>
      <c r="EUQ77" s="169"/>
      <c r="EUR77" s="169"/>
      <c r="EUS77" s="169"/>
      <c r="EUT77" s="170"/>
      <c r="EUV77" s="164"/>
      <c r="EUW77" s="168"/>
      <c r="EUX77" s="168"/>
      <c r="EUY77" s="169"/>
      <c r="EUZ77" s="169"/>
      <c r="EVA77" s="169"/>
      <c r="EVB77" s="170"/>
      <c r="EVD77" s="164"/>
      <c r="EVE77" s="168"/>
      <c r="EVF77" s="168"/>
      <c r="EVG77" s="169"/>
      <c r="EVH77" s="169"/>
      <c r="EVI77" s="169"/>
      <c r="EVJ77" s="170"/>
      <c r="EVL77" s="164"/>
      <c r="EVM77" s="168"/>
      <c r="EVN77" s="168"/>
      <c r="EVO77" s="169"/>
      <c r="EVP77" s="169"/>
      <c r="EVQ77" s="169"/>
      <c r="EVR77" s="170"/>
      <c r="EVT77" s="164"/>
      <c r="EVU77" s="168"/>
      <c r="EVV77" s="168"/>
      <c r="EVW77" s="169"/>
      <c r="EVX77" s="169"/>
      <c r="EVY77" s="169"/>
      <c r="EVZ77" s="170"/>
      <c r="EWB77" s="164"/>
      <c r="EWC77" s="168"/>
      <c r="EWD77" s="168"/>
      <c r="EWE77" s="169"/>
      <c r="EWF77" s="169"/>
      <c r="EWG77" s="169"/>
      <c r="EWH77" s="170"/>
      <c r="EWJ77" s="164"/>
      <c r="EWK77" s="168"/>
      <c r="EWL77" s="168"/>
      <c r="EWM77" s="169"/>
      <c r="EWN77" s="169"/>
      <c r="EWO77" s="169"/>
      <c r="EWP77" s="170"/>
      <c r="EWR77" s="164"/>
      <c r="EWS77" s="168"/>
      <c r="EWT77" s="168"/>
      <c r="EWU77" s="169"/>
      <c r="EWV77" s="169"/>
      <c r="EWW77" s="169"/>
      <c r="EWX77" s="170"/>
      <c r="EWZ77" s="164"/>
      <c r="EXA77" s="168"/>
      <c r="EXB77" s="168"/>
      <c r="EXC77" s="169"/>
      <c r="EXD77" s="169"/>
      <c r="EXE77" s="169"/>
      <c r="EXF77" s="170"/>
      <c r="EXH77" s="164"/>
      <c r="EXI77" s="168"/>
      <c r="EXJ77" s="168"/>
      <c r="EXK77" s="169"/>
      <c r="EXL77" s="169"/>
      <c r="EXM77" s="169"/>
      <c r="EXN77" s="170"/>
      <c r="EXP77" s="164"/>
      <c r="EXQ77" s="168"/>
      <c r="EXR77" s="168"/>
      <c r="EXS77" s="169"/>
      <c r="EXT77" s="169"/>
      <c r="EXU77" s="169"/>
      <c r="EXV77" s="170"/>
      <c r="EXX77" s="164"/>
      <c r="EXY77" s="168"/>
      <c r="EXZ77" s="168"/>
      <c r="EYA77" s="169"/>
      <c r="EYB77" s="169"/>
      <c r="EYC77" s="169"/>
      <c r="EYD77" s="170"/>
      <c r="EYF77" s="164"/>
      <c r="EYG77" s="168"/>
      <c r="EYH77" s="168"/>
      <c r="EYI77" s="169"/>
      <c r="EYJ77" s="169"/>
      <c r="EYK77" s="169"/>
      <c r="EYL77" s="170"/>
      <c r="EYN77" s="164"/>
      <c r="EYO77" s="168"/>
      <c r="EYP77" s="168"/>
      <c r="EYQ77" s="169"/>
      <c r="EYR77" s="169"/>
      <c r="EYS77" s="169"/>
      <c r="EYT77" s="170"/>
      <c r="EYV77" s="164"/>
      <c r="EYW77" s="168"/>
      <c r="EYX77" s="168"/>
      <c r="EYY77" s="169"/>
      <c r="EYZ77" s="169"/>
      <c r="EZA77" s="169"/>
      <c r="EZB77" s="170"/>
      <c r="EZD77" s="164"/>
      <c r="EZE77" s="168"/>
      <c r="EZF77" s="168"/>
      <c r="EZG77" s="169"/>
      <c r="EZH77" s="169"/>
      <c r="EZI77" s="169"/>
      <c r="EZJ77" s="170"/>
      <c r="EZL77" s="164"/>
      <c r="EZM77" s="168"/>
      <c r="EZN77" s="168"/>
      <c r="EZO77" s="169"/>
      <c r="EZP77" s="169"/>
      <c r="EZQ77" s="169"/>
      <c r="EZR77" s="170"/>
      <c r="EZT77" s="164"/>
      <c r="EZU77" s="168"/>
      <c r="EZV77" s="168"/>
      <c r="EZW77" s="169"/>
      <c r="EZX77" s="169"/>
      <c r="EZY77" s="169"/>
      <c r="EZZ77" s="170"/>
      <c r="FAB77" s="164"/>
      <c r="FAC77" s="168"/>
      <c r="FAD77" s="168"/>
      <c r="FAE77" s="169"/>
      <c r="FAF77" s="169"/>
      <c r="FAG77" s="169"/>
      <c r="FAH77" s="170"/>
      <c r="FAJ77" s="164"/>
      <c r="FAK77" s="168"/>
      <c r="FAL77" s="168"/>
      <c r="FAM77" s="169"/>
      <c r="FAN77" s="169"/>
      <c r="FAO77" s="169"/>
      <c r="FAP77" s="170"/>
      <c r="FAR77" s="164"/>
      <c r="FAS77" s="168"/>
      <c r="FAT77" s="168"/>
      <c r="FAU77" s="169"/>
      <c r="FAV77" s="169"/>
      <c r="FAW77" s="169"/>
      <c r="FAX77" s="170"/>
      <c r="FAZ77" s="164"/>
      <c r="FBA77" s="168"/>
      <c r="FBB77" s="168"/>
      <c r="FBC77" s="169"/>
      <c r="FBD77" s="169"/>
      <c r="FBE77" s="169"/>
      <c r="FBF77" s="170"/>
      <c r="FBH77" s="164"/>
      <c r="FBI77" s="168"/>
      <c r="FBJ77" s="168"/>
      <c r="FBK77" s="169"/>
      <c r="FBL77" s="169"/>
      <c r="FBM77" s="169"/>
      <c r="FBN77" s="170"/>
      <c r="FBP77" s="164"/>
      <c r="FBQ77" s="168"/>
      <c r="FBR77" s="168"/>
      <c r="FBS77" s="169"/>
      <c r="FBT77" s="169"/>
      <c r="FBU77" s="169"/>
      <c r="FBV77" s="170"/>
      <c r="FBX77" s="164"/>
      <c r="FBY77" s="168"/>
      <c r="FBZ77" s="168"/>
      <c r="FCA77" s="169"/>
      <c r="FCB77" s="169"/>
      <c r="FCC77" s="169"/>
      <c r="FCD77" s="170"/>
      <c r="FCF77" s="164"/>
      <c r="FCG77" s="168"/>
      <c r="FCH77" s="168"/>
      <c r="FCI77" s="169"/>
      <c r="FCJ77" s="169"/>
      <c r="FCK77" s="169"/>
      <c r="FCL77" s="170"/>
      <c r="FCN77" s="164"/>
      <c r="FCO77" s="168"/>
      <c r="FCP77" s="168"/>
      <c r="FCQ77" s="169"/>
      <c r="FCR77" s="169"/>
      <c r="FCS77" s="169"/>
      <c r="FCT77" s="170"/>
      <c r="FCV77" s="164"/>
      <c r="FCW77" s="168"/>
      <c r="FCX77" s="168"/>
      <c r="FCY77" s="169"/>
      <c r="FCZ77" s="169"/>
      <c r="FDA77" s="169"/>
      <c r="FDB77" s="170"/>
      <c r="FDD77" s="164"/>
      <c r="FDE77" s="168"/>
      <c r="FDF77" s="168"/>
      <c r="FDG77" s="169"/>
      <c r="FDH77" s="169"/>
      <c r="FDI77" s="169"/>
      <c r="FDJ77" s="170"/>
      <c r="FDL77" s="164"/>
      <c r="FDM77" s="168"/>
      <c r="FDN77" s="168"/>
      <c r="FDO77" s="169"/>
      <c r="FDP77" s="169"/>
      <c r="FDQ77" s="169"/>
      <c r="FDR77" s="170"/>
      <c r="FDT77" s="164"/>
      <c r="FDU77" s="168"/>
      <c r="FDV77" s="168"/>
      <c r="FDW77" s="169"/>
      <c r="FDX77" s="169"/>
      <c r="FDY77" s="169"/>
      <c r="FDZ77" s="170"/>
      <c r="FEB77" s="164"/>
      <c r="FEC77" s="168"/>
      <c r="FED77" s="168"/>
      <c r="FEE77" s="169"/>
      <c r="FEF77" s="169"/>
      <c r="FEG77" s="169"/>
      <c r="FEH77" s="170"/>
      <c r="FEJ77" s="164"/>
      <c r="FEK77" s="168"/>
      <c r="FEL77" s="168"/>
      <c r="FEM77" s="169"/>
      <c r="FEN77" s="169"/>
      <c r="FEO77" s="169"/>
      <c r="FEP77" s="170"/>
      <c r="FER77" s="164"/>
      <c r="FES77" s="168"/>
      <c r="FET77" s="168"/>
      <c r="FEU77" s="169"/>
      <c r="FEV77" s="169"/>
      <c r="FEW77" s="169"/>
      <c r="FEX77" s="170"/>
      <c r="FEZ77" s="164"/>
      <c r="FFA77" s="168"/>
      <c r="FFB77" s="168"/>
      <c r="FFC77" s="169"/>
      <c r="FFD77" s="169"/>
      <c r="FFE77" s="169"/>
      <c r="FFF77" s="170"/>
      <c r="FFH77" s="164"/>
      <c r="FFI77" s="168"/>
      <c r="FFJ77" s="168"/>
      <c r="FFK77" s="169"/>
      <c r="FFL77" s="169"/>
      <c r="FFM77" s="169"/>
      <c r="FFN77" s="170"/>
      <c r="FFP77" s="164"/>
      <c r="FFQ77" s="168"/>
      <c r="FFR77" s="168"/>
      <c r="FFS77" s="169"/>
      <c r="FFT77" s="169"/>
      <c r="FFU77" s="169"/>
      <c r="FFV77" s="170"/>
      <c r="FFX77" s="164"/>
      <c r="FFY77" s="168"/>
      <c r="FFZ77" s="168"/>
      <c r="FGA77" s="169"/>
      <c r="FGB77" s="169"/>
      <c r="FGC77" s="169"/>
      <c r="FGD77" s="170"/>
      <c r="FGF77" s="164"/>
      <c r="FGG77" s="168"/>
      <c r="FGH77" s="168"/>
      <c r="FGI77" s="169"/>
      <c r="FGJ77" s="169"/>
      <c r="FGK77" s="169"/>
      <c r="FGL77" s="170"/>
      <c r="FGN77" s="164"/>
      <c r="FGO77" s="168"/>
      <c r="FGP77" s="168"/>
      <c r="FGQ77" s="169"/>
      <c r="FGR77" s="169"/>
      <c r="FGS77" s="169"/>
      <c r="FGT77" s="170"/>
      <c r="FGV77" s="164"/>
      <c r="FGW77" s="168"/>
      <c r="FGX77" s="168"/>
      <c r="FGY77" s="169"/>
      <c r="FGZ77" s="169"/>
      <c r="FHA77" s="169"/>
      <c r="FHB77" s="170"/>
      <c r="FHD77" s="164"/>
      <c r="FHE77" s="168"/>
      <c r="FHF77" s="168"/>
      <c r="FHG77" s="169"/>
      <c r="FHH77" s="169"/>
      <c r="FHI77" s="169"/>
      <c r="FHJ77" s="170"/>
      <c r="FHL77" s="164"/>
      <c r="FHM77" s="168"/>
      <c r="FHN77" s="168"/>
      <c r="FHO77" s="169"/>
      <c r="FHP77" s="169"/>
      <c r="FHQ77" s="169"/>
      <c r="FHR77" s="170"/>
      <c r="FHT77" s="164"/>
      <c r="FHU77" s="168"/>
      <c r="FHV77" s="168"/>
      <c r="FHW77" s="169"/>
      <c r="FHX77" s="169"/>
      <c r="FHY77" s="169"/>
      <c r="FHZ77" s="170"/>
      <c r="FIB77" s="164"/>
      <c r="FIC77" s="168"/>
      <c r="FID77" s="168"/>
      <c r="FIE77" s="169"/>
      <c r="FIF77" s="169"/>
      <c r="FIG77" s="169"/>
      <c r="FIH77" s="170"/>
      <c r="FIJ77" s="164"/>
      <c r="FIK77" s="168"/>
      <c r="FIL77" s="168"/>
      <c r="FIM77" s="169"/>
      <c r="FIN77" s="169"/>
      <c r="FIO77" s="169"/>
      <c r="FIP77" s="170"/>
      <c r="FIR77" s="164"/>
      <c r="FIS77" s="168"/>
      <c r="FIT77" s="168"/>
      <c r="FIU77" s="169"/>
      <c r="FIV77" s="169"/>
      <c r="FIW77" s="169"/>
      <c r="FIX77" s="170"/>
      <c r="FIZ77" s="164"/>
      <c r="FJA77" s="168"/>
      <c r="FJB77" s="168"/>
      <c r="FJC77" s="169"/>
      <c r="FJD77" s="169"/>
      <c r="FJE77" s="169"/>
      <c r="FJF77" s="170"/>
      <c r="FJH77" s="164"/>
      <c r="FJI77" s="168"/>
      <c r="FJJ77" s="168"/>
      <c r="FJK77" s="169"/>
      <c r="FJL77" s="169"/>
      <c r="FJM77" s="169"/>
      <c r="FJN77" s="170"/>
      <c r="FJP77" s="164"/>
      <c r="FJQ77" s="168"/>
      <c r="FJR77" s="168"/>
      <c r="FJS77" s="169"/>
      <c r="FJT77" s="169"/>
      <c r="FJU77" s="169"/>
      <c r="FJV77" s="170"/>
      <c r="FJX77" s="164"/>
      <c r="FJY77" s="168"/>
      <c r="FJZ77" s="168"/>
      <c r="FKA77" s="169"/>
      <c r="FKB77" s="169"/>
      <c r="FKC77" s="169"/>
      <c r="FKD77" s="170"/>
      <c r="FKF77" s="164"/>
      <c r="FKG77" s="168"/>
      <c r="FKH77" s="168"/>
      <c r="FKI77" s="169"/>
      <c r="FKJ77" s="169"/>
      <c r="FKK77" s="169"/>
      <c r="FKL77" s="170"/>
      <c r="FKN77" s="164"/>
      <c r="FKO77" s="168"/>
      <c r="FKP77" s="168"/>
      <c r="FKQ77" s="169"/>
      <c r="FKR77" s="169"/>
      <c r="FKS77" s="169"/>
      <c r="FKT77" s="170"/>
      <c r="FKV77" s="164"/>
      <c r="FKW77" s="168"/>
      <c r="FKX77" s="168"/>
      <c r="FKY77" s="169"/>
      <c r="FKZ77" s="169"/>
      <c r="FLA77" s="169"/>
      <c r="FLB77" s="170"/>
      <c r="FLD77" s="164"/>
      <c r="FLE77" s="168"/>
      <c r="FLF77" s="168"/>
      <c r="FLG77" s="169"/>
      <c r="FLH77" s="169"/>
      <c r="FLI77" s="169"/>
      <c r="FLJ77" s="170"/>
      <c r="FLL77" s="164"/>
      <c r="FLM77" s="168"/>
      <c r="FLN77" s="168"/>
      <c r="FLO77" s="169"/>
      <c r="FLP77" s="169"/>
      <c r="FLQ77" s="169"/>
      <c r="FLR77" s="170"/>
      <c r="FLT77" s="164"/>
      <c r="FLU77" s="168"/>
      <c r="FLV77" s="168"/>
      <c r="FLW77" s="169"/>
      <c r="FLX77" s="169"/>
      <c r="FLY77" s="169"/>
      <c r="FLZ77" s="170"/>
      <c r="FMB77" s="164"/>
      <c r="FMC77" s="168"/>
      <c r="FMD77" s="168"/>
      <c r="FME77" s="169"/>
      <c r="FMF77" s="169"/>
      <c r="FMG77" s="169"/>
      <c r="FMH77" s="170"/>
      <c r="FMJ77" s="164"/>
      <c r="FMK77" s="168"/>
      <c r="FML77" s="168"/>
      <c r="FMM77" s="169"/>
      <c r="FMN77" s="169"/>
      <c r="FMO77" s="169"/>
      <c r="FMP77" s="170"/>
      <c r="FMR77" s="164"/>
      <c r="FMS77" s="168"/>
      <c r="FMT77" s="168"/>
      <c r="FMU77" s="169"/>
      <c r="FMV77" s="169"/>
      <c r="FMW77" s="169"/>
      <c r="FMX77" s="170"/>
      <c r="FMZ77" s="164"/>
      <c r="FNA77" s="168"/>
      <c r="FNB77" s="168"/>
      <c r="FNC77" s="169"/>
      <c r="FND77" s="169"/>
      <c r="FNE77" s="169"/>
      <c r="FNF77" s="170"/>
      <c r="FNH77" s="164"/>
      <c r="FNI77" s="168"/>
      <c r="FNJ77" s="168"/>
      <c r="FNK77" s="169"/>
      <c r="FNL77" s="169"/>
      <c r="FNM77" s="169"/>
      <c r="FNN77" s="170"/>
      <c r="FNP77" s="164"/>
      <c r="FNQ77" s="168"/>
      <c r="FNR77" s="168"/>
      <c r="FNS77" s="169"/>
      <c r="FNT77" s="169"/>
      <c r="FNU77" s="169"/>
      <c r="FNV77" s="170"/>
      <c r="FNX77" s="164"/>
      <c r="FNY77" s="168"/>
      <c r="FNZ77" s="168"/>
      <c r="FOA77" s="169"/>
      <c r="FOB77" s="169"/>
      <c r="FOC77" s="169"/>
      <c r="FOD77" s="170"/>
      <c r="FOF77" s="164"/>
      <c r="FOG77" s="168"/>
      <c r="FOH77" s="168"/>
      <c r="FOI77" s="169"/>
      <c r="FOJ77" s="169"/>
      <c r="FOK77" s="169"/>
      <c r="FOL77" s="170"/>
      <c r="FON77" s="164"/>
      <c r="FOO77" s="168"/>
      <c r="FOP77" s="168"/>
      <c r="FOQ77" s="169"/>
      <c r="FOR77" s="169"/>
      <c r="FOS77" s="169"/>
      <c r="FOT77" s="170"/>
      <c r="FOV77" s="164"/>
      <c r="FOW77" s="168"/>
      <c r="FOX77" s="168"/>
      <c r="FOY77" s="169"/>
      <c r="FOZ77" s="169"/>
      <c r="FPA77" s="169"/>
      <c r="FPB77" s="170"/>
      <c r="FPD77" s="164"/>
      <c r="FPE77" s="168"/>
      <c r="FPF77" s="168"/>
      <c r="FPG77" s="169"/>
      <c r="FPH77" s="169"/>
      <c r="FPI77" s="169"/>
      <c r="FPJ77" s="170"/>
      <c r="FPL77" s="164"/>
      <c r="FPM77" s="168"/>
      <c r="FPN77" s="168"/>
      <c r="FPO77" s="169"/>
      <c r="FPP77" s="169"/>
      <c r="FPQ77" s="169"/>
      <c r="FPR77" s="170"/>
      <c r="FPT77" s="164"/>
      <c r="FPU77" s="168"/>
      <c r="FPV77" s="168"/>
      <c r="FPW77" s="169"/>
      <c r="FPX77" s="169"/>
      <c r="FPY77" s="169"/>
      <c r="FPZ77" s="170"/>
      <c r="FQB77" s="164"/>
      <c r="FQC77" s="168"/>
      <c r="FQD77" s="168"/>
      <c r="FQE77" s="169"/>
      <c r="FQF77" s="169"/>
      <c r="FQG77" s="169"/>
      <c r="FQH77" s="170"/>
      <c r="FQJ77" s="164"/>
      <c r="FQK77" s="168"/>
      <c r="FQL77" s="168"/>
      <c r="FQM77" s="169"/>
      <c r="FQN77" s="169"/>
      <c r="FQO77" s="169"/>
      <c r="FQP77" s="170"/>
      <c r="FQR77" s="164"/>
      <c r="FQS77" s="168"/>
      <c r="FQT77" s="168"/>
      <c r="FQU77" s="169"/>
      <c r="FQV77" s="169"/>
      <c r="FQW77" s="169"/>
      <c r="FQX77" s="170"/>
      <c r="FQZ77" s="164"/>
      <c r="FRA77" s="168"/>
      <c r="FRB77" s="168"/>
      <c r="FRC77" s="169"/>
      <c r="FRD77" s="169"/>
      <c r="FRE77" s="169"/>
      <c r="FRF77" s="170"/>
      <c r="FRH77" s="164"/>
      <c r="FRI77" s="168"/>
      <c r="FRJ77" s="168"/>
      <c r="FRK77" s="169"/>
      <c r="FRL77" s="169"/>
      <c r="FRM77" s="169"/>
      <c r="FRN77" s="170"/>
      <c r="FRP77" s="164"/>
      <c r="FRQ77" s="168"/>
      <c r="FRR77" s="168"/>
      <c r="FRS77" s="169"/>
      <c r="FRT77" s="169"/>
      <c r="FRU77" s="169"/>
      <c r="FRV77" s="170"/>
      <c r="FRX77" s="164"/>
      <c r="FRY77" s="168"/>
      <c r="FRZ77" s="168"/>
      <c r="FSA77" s="169"/>
      <c r="FSB77" s="169"/>
      <c r="FSC77" s="169"/>
      <c r="FSD77" s="170"/>
      <c r="FSF77" s="164"/>
      <c r="FSG77" s="168"/>
      <c r="FSH77" s="168"/>
      <c r="FSI77" s="169"/>
      <c r="FSJ77" s="169"/>
      <c r="FSK77" s="169"/>
      <c r="FSL77" s="170"/>
      <c r="FSN77" s="164"/>
      <c r="FSO77" s="168"/>
      <c r="FSP77" s="168"/>
      <c r="FSQ77" s="169"/>
      <c r="FSR77" s="169"/>
      <c r="FSS77" s="169"/>
      <c r="FST77" s="170"/>
      <c r="FSV77" s="164"/>
      <c r="FSW77" s="168"/>
      <c r="FSX77" s="168"/>
      <c r="FSY77" s="169"/>
      <c r="FSZ77" s="169"/>
      <c r="FTA77" s="169"/>
      <c r="FTB77" s="170"/>
      <c r="FTD77" s="164"/>
      <c r="FTE77" s="168"/>
      <c r="FTF77" s="168"/>
      <c r="FTG77" s="169"/>
      <c r="FTH77" s="169"/>
      <c r="FTI77" s="169"/>
      <c r="FTJ77" s="170"/>
      <c r="FTL77" s="164"/>
      <c r="FTM77" s="168"/>
      <c r="FTN77" s="168"/>
      <c r="FTO77" s="169"/>
      <c r="FTP77" s="169"/>
      <c r="FTQ77" s="169"/>
      <c r="FTR77" s="170"/>
      <c r="FTT77" s="164"/>
      <c r="FTU77" s="168"/>
      <c r="FTV77" s="168"/>
      <c r="FTW77" s="169"/>
      <c r="FTX77" s="169"/>
      <c r="FTY77" s="169"/>
      <c r="FTZ77" s="170"/>
      <c r="FUB77" s="164"/>
      <c r="FUC77" s="168"/>
      <c r="FUD77" s="168"/>
      <c r="FUE77" s="169"/>
      <c r="FUF77" s="169"/>
      <c r="FUG77" s="169"/>
      <c r="FUH77" s="170"/>
      <c r="FUJ77" s="164"/>
      <c r="FUK77" s="168"/>
      <c r="FUL77" s="168"/>
      <c r="FUM77" s="169"/>
      <c r="FUN77" s="169"/>
      <c r="FUO77" s="169"/>
      <c r="FUP77" s="170"/>
      <c r="FUR77" s="164"/>
      <c r="FUS77" s="168"/>
      <c r="FUT77" s="168"/>
      <c r="FUU77" s="169"/>
      <c r="FUV77" s="169"/>
      <c r="FUW77" s="169"/>
      <c r="FUX77" s="170"/>
      <c r="FUZ77" s="164"/>
      <c r="FVA77" s="168"/>
      <c r="FVB77" s="168"/>
      <c r="FVC77" s="169"/>
      <c r="FVD77" s="169"/>
      <c r="FVE77" s="169"/>
      <c r="FVF77" s="170"/>
      <c r="FVH77" s="164"/>
      <c r="FVI77" s="168"/>
      <c r="FVJ77" s="168"/>
      <c r="FVK77" s="169"/>
      <c r="FVL77" s="169"/>
      <c r="FVM77" s="169"/>
      <c r="FVN77" s="170"/>
      <c r="FVP77" s="164"/>
      <c r="FVQ77" s="168"/>
      <c r="FVR77" s="168"/>
      <c r="FVS77" s="169"/>
      <c r="FVT77" s="169"/>
      <c r="FVU77" s="169"/>
      <c r="FVV77" s="170"/>
      <c r="FVX77" s="164"/>
      <c r="FVY77" s="168"/>
      <c r="FVZ77" s="168"/>
      <c r="FWA77" s="169"/>
      <c r="FWB77" s="169"/>
      <c r="FWC77" s="169"/>
      <c r="FWD77" s="170"/>
      <c r="FWF77" s="164"/>
      <c r="FWG77" s="168"/>
      <c r="FWH77" s="168"/>
      <c r="FWI77" s="169"/>
      <c r="FWJ77" s="169"/>
      <c r="FWK77" s="169"/>
      <c r="FWL77" s="170"/>
      <c r="FWN77" s="164"/>
      <c r="FWO77" s="168"/>
      <c r="FWP77" s="168"/>
      <c r="FWQ77" s="169"/>
      <c r="FWR77" s="169"/>
      <c r="FWS77" s="169"/>
      <c r="FWT77" s="170"/>
      <c r="FWV77" s="164"/>
      <c r="FWW77" s="168"/>
      <c r="FWX77" s="168"/>
      <c r="FWY77" s="169"/>
      <c r="FWZ77" s="169"/>
      <c r="FXA77" s="169"/>
      <c r="FXB77" s="170"/>
      <c r="FXD77" s="164"/>
      <c r="FXE77" s="168"/>
      <c r="FXF77" s="168"/>
      <c r="FXG77" s="169"/>
      <c r="FXH77" s="169"/>
      <c r="FXI77" s="169"/>
      <c r="FXJ77" s="170"/>
      <c r="FXL77" s="164"/>
      <c r="FXM77" s="168"/>
      <c r="FXN77" s="168"/>
      <c r="FXO77" s="169"/>
      <c r="FXP77" s="169"/>
      <c r="FXQ77" s="169"/>
      <c r="FXR77" s="170"/>
      <c r="FXT77" s="164"/>
      <c r="FXU77" s="168"/>
      <c r="FXV77" s="168"/>
      <c r="FXW77" s="169"/>
      <c r="FXX77" s="169"/>
      <c r="FXY77" s="169"/>
      <c r="FXZ77" s="170"/>
      <c r="FYB77" s="164"/>
      <c r="FYC77" s="168"/>
      <c r="FYD77" s="168"/>
      <c r="FYE77" s="169"/>
      <c r="FYF77" s="169"/>
      <c r="FYG77" s="169"/>
      <c r="FYH77" s="170"/>
      <c r="FYJ77" s="164"/>
      <c r="FYK77" s="168"/>
      <c r="FYL77" s="168"/>
      <c r="FYM77" s="169"/>
      <c r="FYN77" s="169"/>
      <c r="FYO77" s="169"/>
      <c r="FYP77" s="170"/>
      <c r="FYR77" s="164"/>
      <c r="FYS77" s="168"/>
      <c r="FYT77" s="168"/>
      <c r="FYU77" s="169"/>
      <c r="FYV77" s="169"/>
      <c r="FYW77" s="169"/>
      <c r="FYX77" s="170"/>
      <c r="FYZ77" s="164"/>
      <c r="FZA77" s="168"/>
      <c r="FZB77" s="168"/>
      <c r="FZC77" s="169"/>
      <c r="FZD77" s="169"/>
      <c r="FZE77" s="169"/>
      <c r="FZF77" s="170"/>
      <c r="FZH77" s="164"/>
      <c r="FZI77" s="168"/>
      <c r="FZJ77" s="168"/>
      <c r="FZK77" s="169"/>
      <c r="FZL77" s="169"/>
      <c r="FZM77" s="169"/>
      <c r="FZN77" s="170"/>
      <c r="FZP77" s="164"/>
      <c r="FZQ77" s="168"/>
      <c r="FZR77" s="168"/>
      <c r="FZS77" s="169"/>
      <c r="FZT77" s="169"/>
      <c r="FZU77" s="169"/>
      <c r="FZV77" s="170"/>
      <c r="FZX77" s="164"/>
      <c r="FZY77" s="168"/>
      <c r="FZZ77" s="168"/>
      <c r="GAA77" s="169"/>
      <c r="GAB77" s="169"/>
      <c r="GAC77" s="169"/>
      <c r="GAD77" s="170"/>
      <c r="GAF77" s="164"/>
      <c r="GAG77" s="168"/>
      <c r="GAH77" s="168"/>
      <c r="GAI77" s="169"/>
      <c r="GAJ77" s="169"/>
      <c r="GAK77" s="169"/>
      <c r="GAL77" s="170"/>
      <c r="GAN77" s="164"/>
      <c r="GAO77" s="168"/>
      <c r="GAP77" s="168"/>
      <c r="GAQ77" s="169"/>
      <c r="GAR77" s="169"/>
      <c r="GAS77" s="169"/>
      <c r="GAT77" s="170"/>
      <c r="GAV77" s="164"/>
      <c r="GAW77" s="168"/>
      <c r="GAX77" s="168"/>
      <c r="GAY77" s="169"/>
      <c r="GAZ77" s="169"/>
      <c r="GBA77" s="169"/>
      <c r="GBB77" s="170"/>
      <c r="GBD77" s="164"/>
      <c r="GBE77" s="168"/>
      <c r="GBF77" s="168"/>
      <c r="GBG77" s="169"/>
      <c r="GBH77" s="169"/>
      <c r="GBI77" s="169"/>
      <c r="GBJ77" s="170"/>
      <c r="GBL77" s="164"/>
      <c r="GBM77" s="168"/>
      <c r="GBN77" s="168"/>
      <c r="GBO77" s="169"/>
      <c r="GBP77" s="169"/>
      <c r="GBQ77" s="169"/>
      <c r="GBR77" s="170"/>
      <c r="GBT77" s="164"/>
      <c r="GBU77" s="168"/>
      <c r="GBV77" s="168"/>
      <c r="GBW77" s="169"/>
      <c r="GBX77" s="169"/>
      <c r="GBY77" s="169"/>
      <c r="GBZ77" s="170"/>
      <c r="GCB77" s="164"/>
      <c r="GCC77" s="168"/>
      <c r="GCD77" s="168"/>
      <c r="GCE77" s="169"/>
      <c r="GCF77" s="169"/>
      <c r="GCG77" s="169"/>
      <c r="GCH77" s="170"/>
      <c r="GCJ77" s="164"/>
      <c r="GCK77" s="168"/>
      <c r="GCL77" s="168"/>
      <c r="GCM77" s="169"/>
      <c r="GCN77" s="169"/>
      <c r="GCO77" s="169"/>
      <c r="GCP77" s="170"/>
      <c r="GCR77" s="164"/>
      <c r="GCS77" s="168"/>
      <c r="GCT77" s="168"/>
      <c r="GCU77" s="169"/>
      <c r="GCV77" s="169"/>
      <c r="GCW77" s="169"/>
      <c r="GCX77" s="170"/>
      <c r="GCZ77" s="164"/>
      <c r="GDA77" s="168"/>
      <c r="GDB77" s="168"/>
      <c r="GDC77" s="169"/>
      <c r="GDD77" s="169"/>
      <c r="GDE77" s="169"/>
      <c r="GDF77" s="170"/>
      <c r="GDH77" s="164"/>
      <c r="GDI77" s="168"/>
      <c r="GDJ77" s="168"/>
      <c r="GDK77" s="169"/>
      <c r="GDL77" s="169"/>
      <c r="GDM77" s="169"/>
      <c r="GDN77" s="170"/>
      <c r="GDP77" s="164"/>
      <c r="GDQ77" s="168"/>
      <c r="GDR77" s="168"/>
      <c r="GDS77" s="169"/>
      <c r="GDT77" s="169"/>
      <c r="GDU77" s="169"/>
      <c r="GDV77" s="170"/>
      <c r="GDX77" s="164"/>
      <c r="GDY77" s="168"/>
      <c r="GDZ77" s="168"/>
      <c r="GEA77" s="169"/>
      <c r="GEB77" s="169"/>
      <c r="GEC77" s="169"/>
      <c r="GED77" s="170"/>
      <c r="GEF77" s="164"/>
      <c r="GEG77" s="168"/>
      <c r="GEH77" s="168"/>
      <c r="GEI77" s="169"/>
      <c r="GEJ77" s="169"/>
      <c r="GEK77" s="169"/>
      <c r="GEL77" s="170"/>
      <c r="GEN77" s="164"/>
      <c r="GEO77" s="168"/>
      <c r="GEP77" s="168"/>
      <c r="GEQ77" s="169"/>
      <c r="GER77" s="169"/>
      <c r="GES77" s="169"/>
      <c r="GET77" s="170"/>
      <c r="GEV77" s="164"/>
      <c r="GEW77" s="168"/>
      <c r="GEX77" s="168"/>
      <c r="GEY77" s="169"/>
      <c r="GEZ77" s="169"/>
      <c r="GFA77" s="169"/>
      <c r="GFB77" s="170"/>
      <c r="GFD77" s="164"/>
      <c r="GFE77" s="168"/>
      <c r="GFF77" s="168"/>
      <c r="GFG77" s="169"/>
      <c r="GFH77" s="169"/>
      <c r="GFI77" s="169"/>
      <c r="GFJ77" s="170"/>
      <c r="GFL77" s="164"/>
      <c r="GFM77" s="168"/>
      <c r="GFN77" s="168"/>
      <c r="GFO77" s="169"/>
      <c r="GFP77" s="169"/>
      <c r="GFQ77" s="169"/>
      <c r="GFR77" s="170"/>
      <c r="GFT77" s="164"/>
      <c r="GFU77" s="168"/>
      <c r="GFV77" s="168"/>
      <c r="GFW77" s="169"/>
      <c r="GFX77" s="169"/>
      <c r="GFY77" s="169"/>
      <c r="GFZ77" s="170"/>
      <c r="GGB77" s="164"/>
      <c r="GGC77" s="168"/>
      <c r="GGD77" s="168"/>
      <c r="GGE77" s="169"/>
      <c r="GGF77" s="169"/>
      <c r="GGG77" s="169"/>
      <c r="GGH77" s="170"/>
      <c r="GGJ77" s="164"/>
      <c r="GGK77" s="168"/>
      <c r="GGL77" s="168"/>
      <c r="GGM77" s="169"/>
      <c r="GGN77" s="169"/>
      <c r="GGO77" s="169"/>
      <c r="GGP77" s="170"/>
      <c r="GGR77" s="164"/>
      <c r="GGS77" s="168"/>
      <c r="GGT77" s="168"/>
      <c r="GGU77" s="169"/>
      <c r="GGV77" s="169"/>
      <c r="GGW77" s="169"/>
      <c r="GGX77" s="170"/>
      <c r="GGZ77" s="164"/>
      <c r="GHA77" s="168"/>
      <c r="GHB77" s="168"/>
      <c r="GHC77" s="169"/>
      <c r="GHD77" s="169"/>
      <c r="GHE77" s="169"/>
      <c r="GHF77" s="170"/>
      <c r="GHH77" s="164"/>
      <c r="GHI77" s="168"/>
      <c r="GHJ77" s="168"/>
      <c r="GHK77" s="169"/>
      <c r="GHL77" s="169"/>
      <c r="GHM77" s="169"/>
      <c r="GHN77" s="170"/>
      <c r="GHP77" s="164"/>
      <c r="GHQ77" s="168"/>
      <c r="GHR77" s="168"/>
      <c r="GHS77" s="169"/>
      <c r="GHT77" s="169"/>
      <c r="GHU77" s="169"/>
      <c r="GHV77" s="170"/>
      <c r="GHX77" s="164"/>
      <c r="GHY77" s="168"/>
      <c r="GHZ77" s="168"/>
      <c r="GIA77" s="169"/>
      <c r="GIB77" s="169"/>
      <c r="GIC77" s="169"/>
      <c r="GID77" s="170"/>
      <c r="GIF77" s="164"/>
      <c r="GIG77" s="168"/>
      <c r="GIH77" s="168"/>
      <c r="GII77" s="169"/>
      <c r="GIJ77" s="169"/>
      <c r="GIK77" s="169"/>
      <c r="GIL77" s="170"/>
      <c r="GIN77" s="164"/>
      <c r="GIO77" s="168"/>
      <c r="GIP77" s="168"/>
      <c r="GIQ77" s="169"/>
      <c r="GIR77" s="169"/>
      <c r="GIS77" s="169"/>
      <c r="GIT77" s="170"/>
      <c r="GIV77" s="164"/>
      <c r="GIW77" s="168"/>
      <c r="GIX77" s="168"/>
      <c r="GIY77" s="169"/>
      <c r="GIZ77" s="169"/>
      <c r="GJA77" s="169"/>
      <c r="GJB77" s="170"/>
      <c r="GJD77" s="164"/>
      <c r="GJE77" s="168"/>
      <c r="GJF77" s="168"/>
      <c r="GJG77" s="169"/>
      <c r="GJH77" s="169"/>
      <c r="GJI77" s="169"/>
      <c r="GJJ77" s="170"/>
      <c r="GJL77" s="164"/>
      <c r="GJM77" s="168"/>
      <c r="GJN77" s="168"/>
      <c r="GJO77" s="169"/>
      <c r="GJP77" s="169"/>
      <c r="GJQ77" s="169"/>
      <c r="GJR77" s="170"/>
      <c r="GJT77" s="164"/>
      <c r="GJU77" s="168"/>
      <c r="GJV77" s="168"/>
      <c r="GJW77" s="169"/>
      <c r="GJX77" s="169"/>
      <c r="GJY77" s="169"/>
      <c r="GJZ77" s="170"/>
      <c r="GKB77" s="164"/>
      <c r="GKC77" s="168"/>
      <c r="GKD77" s="168"/>
      <c r="GKE77" s="169"/>
      <c r="GKF77" s="169"/>
      <c r="GKG77" s="169"/>
      <c r="GKH77" s="170"/>
      <c r="GKJ77" s="164"/>
      <c r="GKK77" s="168"/>
      <c r="GKL77" s="168"/>
      <c r="GKM77" s="169"/>
      <c r="GKN77" s="169"/>
      <c r="GKO77" s="169"/>
      <c r="GKP77" s="170"/>
      <c r="GKR77" s="164"/>
      <c r="GKS77" s="168"/>
      <c r="GKT77" s="168"/>
      <c r="GKU77" s="169"/>
      <c r="GKV77" s="169"/>
      <c r="GKW77" s="169"/>
      <c r="GKX77" s="170"/>
      <c r="GKZ77" s="164"/>
      <c r="GLA77" s="168"/>
      <c r="GLB77" s="168"/>
      <c r="GLC77" s="169"/>
      <c r="GLD77" s="169"/>
      <c r="GLE77" s="169"/>
      <c r="GLF77" s="170"/>
      <c r="GLH77" s="164"/>
      <c r="GLI77" s="168"/>
      <c r="GLJ77" s="168"/>
      <c r="GLK77" s="169"/>
      <c r="GLL77" s="169"/>
      <c r="GLM77" s="169"/>
      <c r="GLN77" s="170"/>
      <c r="GLP77" s="164"/>
      <c r="GLQ77" s="168"/>
      <c r="GLR77" s="168"/>
      <c r="GLS77" s="169"/>
      <c r="GLT77" s="169"/>
      <c r="GLU77" s="169"/>
      <c r="GLV77" s="170"/>
      <c r="GLX77" s="164"/>
      <c r="GLY77" s="168"/>
      <c r="GLZ77" s="168"/>
      <c r="GMA77" s="169"/>
      <c r="GMB77" s="169"/>
      <c r="GMC77" s="169"/>
      <c r="GMD77" s="170"/>
      <c r="GMF77" s="164"/>
      <c r="GMG77" s="168"/>
      <c r="GMH77" s="168"/>
      <c r="GMI77" s="169"/>
      <c r="GMJ77" s="169"/>
      <c r="GMK77" s="169"/>
      <c r="GML77" s="170"/>
      <c r="GMN77" s="164"/>
      <c r="GMO77" s="168"/>
      <c r="GMP77" s="168"/>
      <c r="GMQ77" s="169"/>
      <c r="GMR77" s="169"/>
      <c r="GMS77" s="169"/>
      <c r="GMT77" s="170"/>
      <c r="GMV77" s="164"/>
      <c r="GMW77" s="168"/>
      <c r="GMX77" s="168"/>
      <c r="GMY77" s="169"/>
      <c r="GMZ77" s="169"/>
      <c r="GNA77" s="169"/>
      <c r="GNB77" s="170"/>
      <c r="GND77" s="164"/>
      <c r="GNE77" s="168"/>
      <c r="GNF77" s="168"/>
      <c r="GNG77" s="169"/>
      <c r="GNH77" s="169"/>
      <c r="GNI77" s="169"/>
      <c r="GNJ77" s="170"/>
      <c r="GNL77" s="164"/>
      <c r="GNM77" s="168"/>
      <c r="GNN77" s="168"/>
      <c r="GNO77" s="169"/>
      <c r="GNP77" s="169"/>
      <c r="GNQ77" s="169"/>
      <c r="GNR77" s="170"/>
      <c r="GNT77" s="164"/>
      <c r="GNU77" s="168"/>
      <c r="GNV77" s="168"/>
      <c r="GNW77" s="169"/>
      <c r="GNX77" s="169"/>
      <c r="GNY77" s="169"/>
      <c r="GNZ77" s="170"/>
      <c r="GOB77" s="164"/>
      <c r="GOC77" s="168"/>
      <c r="GOD77" s="168"/>
      <c r="GOE77" s="169"/>
      <c r="GOF77" s="169"/>
      <c r="GOG77" s="169"/>
      <c r="GOH77" s="170"/>
      <c r="GOJ77" s="164"/>
      <c r="GOK77" s="168"/>
      <c r="GOL77" s="168"/>
      <c r="GOM77" s="169"/>
      <c r="GON77" s="169"/>
      <c r="GOO77" s="169"/>
      <c r="GOP77" s="170"/>
      <c r="GOR77" s="164"/>
      <c r="GOS77" s="168"/>
      <c r="GOT77" s="168"/>
      <c r="GOU77" s="169"/>
      <c r="GOV77" s="169"/>
      <c r="GOW77" s="169"/>
      <c r="GOX77" s="170"/>
      <c r="GOZ77" s="164"/>
      <c r="GPA77" s="168"/>
      <c r="GPB77" s="168"/>
      <c r="GPC77" s="169"/>
      <c r="GPD77" s="169"/>
      <c r="GPE77" s="169"/>
      <c r="GPF77" s="170"/>
      <c r="GPH77" s="164"/>
      <c r="GPI77" s="168"/>
      <c r="GPJ77" s="168"/>
      <c r="GPK77" s="169"/>
      <c r="GPL77" s="169"/>
      <c r="GPM77" s="169"/>
      <c r="GPN77" s="170"/>
      <c r="GPP77" s="164"/>
      <c r="GPQ77" s="168"/>
      <c r="GPR77" s="168"/>
      <c r="GPS77" s="169"/>
      <c r="GPT77" s="169"/>
      <c r="GPU77" s="169"/>
      <c r="GPV77" s="170"/>
      <c r="GPX77" s="164"/>
      <c r="GPY77" s="168"/>
      <c r="GPZ77" s="168"/>
      <c r="GQA77" s="169"/>
      <c r="GQB77" s="169"/>
      <c r="GQC77" s="169"/>
      <c r="GQD77" s="170"/>
      <c r="GQF77" s="164"/>
      <c r="GQG77" s="168"/>
      <c r="GQH77" s="168"/>
      <c r="GQI77" s="169"/>
      <c r="GQJ77" s="169"/>
      <c r="GQK77" s="169"/>
      <c r="GQL77" s="170"/>
      <c r="GQN77" s="164"/>
      <c r="GQO77" s="168"/>
      <c r="GQP77" s="168"/>
      <c r="GQQ77" s="169"/>
      <c r="GQR77" s="169"/>
      <c r="GQS77" s="169"/>
      <c r="GQT77" s="170"/>
      <c r="GQV77" s="164"/>
      <c r="GQW77" s="168"/>
      <c r="GQX77" s="168"/>
      <c r="GQY77" s="169"/>
      <c r="GQZ77" s="169"/>
      <c r="GRA77" s="169"/>
      <c r="GRB77" s="170"/>
      <c r="GRD77" s="164"/>
      <c r="GRE77" s="168"/>
      <c r="GRF77" s="168"/>
      <c r="GRG77" s="169"/>
      <c r="GRH77" s="169"/>
      <c r="GRI77" s="169"/>
      <c r="GRJ77" s="170"/>
      <c r="GRL77" s="164"/>
      <c r="GRM77" s="168"/>
      <c r="GRN77" s="168"/>
      <c r="GRO77" s="169"/>
      <c r="GRP77" s="169"/>
      <c r="GRQ77" s="169"/>
      <c r="GRR77" s="170"/>
      <c r="GRT77" s="164"/>
      <c r="GRU77" s="168"/>
      <c r="GRV77" s="168"/>
      <c r="GRW77" s="169"/>
      <c r="GRX77" s="169"/>
      <c r="GRY77" s="169"/>
      <c r="GRZ77" s="170"/>
      <c r="GSB77" s="164"/>
      <c r="GSC77" s="168"/>
      <c r="GSD77" s="168"/>
      <c r="GSE77" s="169"/>
      <c r="GSF77" s="169"/>
      <c r="GSG77" s="169"/>
      <c r="GSH77" s="170"/>
      <c r="GSJ77" s="164"/>
      <c r="GSK77" s="168"/>
      <c r="GSL77" s="168"/>
      <c r="GSM77" s="169"/>
      <c r="GSN77" s="169"/>
      <c r="GSO77" s="169"/>
      <c r="GSP77" s="170"/>
      <c r="GSR77" s="164"/>
      <c r="GSS77" s="168"/>
      <c r="GST77" s="168"/>
      <c r="GSU77" s="169"/>
      <c r="GSV77" s="169"/>
      <c r="GSW77" s="169"/>
      <c r="GSX77" s="170"/>
      <c r="GSZ77" s="164"/>
      <c r="GTA77" s="168"/>
      <c r="GTB77" s="168"/>
      <c r="GTC77" s="169"/>
      <c r="GTD77" s="169"/>
      <c r="GTE77" s="169"/>
      <c r="GTF77" s="170"/>
      <c r="GTH77" s="164"/>
      <c r="GTI77" s="168"/>
      <c r="GTJ77" s="168"/>
      <c r="GTK77" s="169"/>
      <c r="GTL77" s="169"/>
      <c r="GTM77" s="169"/>
      <c r="GTN77" s="170"/>
      <c r="GTP77" s="164"/>
      <c r="GTQ77" s="168"/>
      <c r="GTR77" s="168"/>
      <c r="GTS77" s="169"/>
      <c r="GTT77" s="169"/>
      <c r="GTU77" s="169"/>
      <c r="GTV77" s="170"/>
      <c r="GTX77" s="164"/>
      <c r="GTY77" s="168"/>
      <c r="GTZ77" s="168"/>
      <c r="GUA77" s="169"/>
      <c r="GUB77" s="169"/>
      <c r="GUC77" s="169"/>
      <c r="GUD77" s="170"/>
      <c r="GUF77" s="164"/>
      <c r="GUG77" s="168"/>
      <c r="GUH77" s="168"/>
      <c r="GUI77" s="169"/>
      <c r="GUJ77" s="169"/>
      <c r="GUK77" s="169"/>
      <c r="GUL77" s="170"/>
      <c r="GUN77" s="164"/>
      <c r="GUO77" s="168"/>
      <c r="GUP77" s="168"/>
      <c r="GUQ77" s="169"/>
      <c r="GUR77" s="169"/>
      <c r="GUS77" s="169"/>
      <c r="GUT77" s="170"/>
      <c r="GUV77" s="164"/>
      <c r="GUW77" s="168"/>
      <c r="GUX77" s="168"/>
      <c r="GUY77" s="169"/>
      <c r="GUZ77" s="169"/>
      <c r="GVA77" s="169"/>
      <c r="GVB77" s="170"/>
      <c r="GVD77" s="164"/>
      <c r="GVE77" s="168"/>
      <c r="GVF77" s="168"/>
      <c r="GVG77" s="169"/>
      <c r="GVH77" s="169"/>
      <c r="GVI77" s="169"/>
      <c r="GVJ77" s="170"/>
      <c r="GVL77" s="164"/>
      <c r="GVM77" s="168"/>
      <c r="GVN77" s="168"/>
      <c r="GVO77" s="169"/>
      <c r="GVP77" s="169"/>
      <c r="GVQ77" s="169"/>
      <c r="GVR77" s="170"/>
      <c r="GVT77" s="164"/>
      <c r="GVU77" s="168"/>
      <c r="GVV77" s="168"/>
      <c r="GVW77" s="169"/>
      <c r="GVX77" s="169"/>
      <c r="GVY77" s="169"/>
      <c r="GVZ77" s="170"/>
      <c r="GWB77" s="164"/>
      <c r="GWC77" s="168"/>
      <c r="GWD77" s="168"/>
      <c r="GWE77" s="169"/>
      <c r="GWF77" s="169"/>
      <c r="GWG77" s="169"/>
      <c r="GWH77" s="170"/>
      <c r="GWJ77" s="164"/>
      <c r="GWK77" s="168"/>
      <c r="GWL77" s="168"/>
      <c r="GWM77" s="169"/>
      <c r="GWN77" s="169"/>
      <c r="GWO77" s="169"/>
      <c r="GWP77" s="170"/>
      <c r="GWR77" s="164"/>
      <c r="GWS77" s="168"/>
      <c r="GWT77" s="168"/>
      <c r="GWU77" s="169"/>
      <c r="GWV77" s="169"/>
      <c r="GWW77" s="169"/>
      <c r="GWX77" s="170"/>
      <c r="GWZ77" s="164"/>
      <c r="GXA77" s="168"/>
      <c r="GXB77" s="168"/>
      <c r="GXC77" s="169"/>
      <c r="GXD77" s="169"/>
      <c r="GXE77" s="169"/>
      <c r="GXF77" s="170"/>
      <c r="GXH77" s="164"/>
      <c r="GXI77" s="168"/>
      <c r="GXJ77" s="168"/>
      <c r="GXK77" s="169"/>
      <c r="GXL77" s="169"/>
      <c r="GXM77" s="169"/>
      <c r="GXN77" s="170"/>
      <c r="GXP77" s="164"/>
      <c r="GXQ77" s="168"/>
      <c r="GXR77" s="168"/>
      <c r="GXS77" s="169"/>
      <c r="GXT77" s="169"/>
      <c r="GXU77" s="169"/>
      <c r="GXV77" s="170"/>
      <c r="GXX77" s="164"/>
      <c r="GXY77" s="168"/>
      <c r="GXZ77" s="168"/>
      <c r="GYA77" s="169"/>
      <c r="GYB77" s="169"/>
      <c r="GYC77" s="169"/>
      <c r="GYD77" s="170"/>
      <c r="GYF77" s="164"/>
      <c r="GYG77" s="168"/>
      <c r="GYH77" s="168"/>
      <c r="GYI77" s="169"/>
      <c r="GYJ77" s="169"/>
      <c r="GYK77" s="169"/>
      <c r="GYL77" s="170"/>
      <c r="GYN77" s="164"/>
      <c r="GYO77" s="168"/>
      <c r="GYP77" s="168"/>
      <c r="GYQ77" s="169"/>
      <c r="GYR77" s="169"/>
      <c r="GYS77" s="169"/>
      <c r="GYT77" s="170"/>
      <c r="GYV77" s="164"/>
      <c r="GYW77" s="168"/>
      <c r="GYX77" s="168"/>
      <c r="GYY77" s="169"/>
      <c r="GYZ77" s="169"/>
      <c r="GZA77" s="169"/>
      <c r="GZB77" s="170"/>
      <c r="GZD77" s="164"/>
      <c r="GZE77" s="168"/>
      <c r="GZF77" s="168"/>
      <c r="GZG77" s="169"/>
      <c r="GZH77" s="169"/>
      <c r="GZI77" s="169"/>
      <c r="GZJ77" s="170"/>
      <c r="GZL77" s="164"/>
      <c r="GZM77" s="168"/>
      <c r="GZN77" s="168"/>
      <c r="GZO77" s="169"/>
      <c r="GZP77" s="169"/>
      <c r="GZQ77" s="169"/>
      <c r="GZR77" s="170"/>
      <c r="GZT77" s="164"/>
      <c r="GZU77" s="168"/>
      <c r="GZV77" s="168"/>
      <c r="GZW77" s="169"/>
      <c r="GZX77" s="169"/>
      <c r="GZY77" s="169"/>
      <c r="GZZ77" s="170"/>
      <c r="HAB77" s="164"/>
      <c r="HAC77" s="168"/>
      <c r="HAD77" s="168"/>
      <c r="HAE77" s="169"/>
      <c r="HAF77" s="169"/>
      <c r="HAG77" s="169"/>
      <c r="HAH77" s="170"/>
      <c r="HAJ77" s="164"/>
      <c r="HAK77" s="168"/>
      <c r="HAL77" s="168"/>
      <c r="HAM77" s="169"/>
      <c r="HAN77" s="169"/>
      <c r="HAO77" s="169"/>
      <c r="HAP77" s="170"/>
      <c r="HAR77" s="164"/>
      <c r="HAS77" s="168"/>
      <c r="HAT77" s="168"/>
      <c r="HAU77" s="169"/>
      <c r="HAV77" s="169"/>
      <c r="HAW77" s="169"/>
      <c r="HAX77" s="170"/>
      <c r="HAZ77" s="164"/>
      <c r="HBA77" s="168"/>
      <c r="HBB77" s="168"/>
      <c r="HBC77" s="169"/>
      <c r="HBD77" s="169"/>
      <c r="HBE77" s="169"/>
      <c r="HBF77" s="170"/>
      <c r="HBH77" s="164"/>
      <c r="HBI77" s="168"/>
      <c r="HBJ77" s="168"/>
      <c r="HBK77" s="169"/>
      <c r="HBL77" s="169"/>
      <c r="HBM77" s="169"/>
      <c r="HBN77" s="170"/>
      <c r="HBP77" s="164"/>
      <c r="HBQ77" s="168"/>
      <c r="HBR77" s="168"/>
      <c r="HBS77" s="169"/>
      <c r="HBT77" s="169"/>
      <c r="HBU77" s="169"/>
      <c r="HBV77" s="170"/>
      <c r="HBX77" s="164"/>
      <c r="HBY77" s="168"/>
      <c r="HBZ77" s="168"/>
      <c r="HCA77" s="169"/>
      <c r="HCB77" s="169"/>
      <c r="HCC77" s="169"/>
      <c r="HCD77" s="170"/>
      <c r="HCF77" s="164"/>
      <c r="HCG77" s="168"/>
      <c r="HCH77" s="168"/>
      <c r="HCI77" s="169"/>
      <c r="HCJ77" s="169"/>
      <c r="HCK77" s="169"/>
      <c r="HCL77" s="170"/>
      <c r="HCN77" s="164"/>
      <c r="HCO77" s="168"/>
      <c r="HCP77" s="168"/>
      <c r="HCQ77" s="169"/>
      <c r="HCR77" s="169"/>
      <c r="HCS77" s="169"/>
      <c r="HCT77" s="170"/>
      <c r="HCV77" s="164"/>
      <c r="HCW77" s="168"/>
      <c r="HCX77" s="168"/>
      <c r="HCY77" s="169"/>
      <c r="HCZ77" s="169"/>
      <c r="HDA77" s="169"/>
      <c r="HDB77" s="170"/>
      <c r="HDD77" s="164"/>
      <c r="HDE77" s="168"/>
      <c r="HDF77" s="168"/>
      <c r="HDG77" s="169"/>
      <c r="HDH77" s="169"/>
      <c r="HDI77" s="169"/>
      <c r="HDJ77" s="170"/>
      <c r="HDL77" s="164"/>
      <c r="HDM77" s="168"/>
      <c r="HDN77" s="168"/>
      <c r="HDO77" s="169"/>
      <c r="HDP77" s="169"/>
      <c r="HDQ77" s="169"/>
      <c r="HDR77" s="170"/>
      <c r="HDT77" s="164"/>
      <c r="HDU77" s="168"/>
      <c r="HDV77" s="168"/>
      <c r="HDW77" s="169"/>
      <c r="HDX77" s="169"/>
      <c r="HDY77" s="169"/>
      <c r="HDZ77" s="170"/>
      <c r="HEB77" s="164"/>
      <c r="HEC77" s="168"/>
      <c r="HED77" s="168"/>
      <c r="HEE77" s="169"/>
      <c r="HEF77" s="169"/>
      <c r="HEG77" s="169"/>
      <c r="HEH77" s="170"/>
      <c r="HEJ77" s="164"/>
      <c r="HEK77" s="168"/>
      <c r="HEL77" s="168"/>
      <c r="HEM77" s="169"/>
      <c r="HEN77" s="169"/>
      <c r="HEO77" s="169"/>
      <c r="HEP77" s="170"/>
      <c r="HER77" s="164"/>
      <c r="HES77" s="168"/>
      <c r="HET77" s="168"/>
      <c r="HEU77" s="169"/>
      <c r="HEV77" s="169"/>
      <c r="HEW77" s="169"/>
      <c r="HEX77" s="170"/>
      <c r="HEZ77" s="164"/>
      <c r="HFA77" s="168"/>
      <c r="HFB77" s="168"/>
      <c r="HFC77" s="169"/>
      <c r="HFD77" s="169"/>
      <c r="HFE77" s="169"/>
      <c r="HFF77" s="170"/>
      <c r="HFH77" s="164"/>
      <c r="HFI77" s="168"/>
      <c r="HFJ77" s="168"/>
      <c r="HFK77" s="169"/>
      <c r="HFL77" s="169"/>
      <c r="HFM77" s="169"/>
      <c r="HFN77" s="170"/>
      <c r="HFP77" s="164"/>
      <c r="HFQ77" s="168"/>
      <c r="HFR77" s="168"/>
      <c r="HFS77" s="169"/>
      <c r="HFT77" s="169"/>
      <c r="HFU77" s="169"/>
      <c r="HFV77" s="170"/>
      <c r="HFX77" s="164"/>
      <c r="HFY77" s="168"/>
      <c r="HFZ77" s="168"/>
      <c r="HGA77" s="169"/>
      <c r="HGB77" s="169"/>
      <c r="HGC77" s="169"/>
      <c r="HGD77" s="170"/>
      <c r="HGF77" s="164"/>
      <c r="HGG77" s="168"/>
      <c r="HGH77" s="168"/>
      <c r="HGI77" s="169"/>
      <c r="HGJ77" s="169"/>
      <c r="HGK77" s="169"/>
      <c r="HGL77" s="170"/>
      <c r="HGN77" s="164"/>
      <c r="HGO77" s="168"/>
      <c r="HGP77" s="168"/>
      <c r="HGQ77" s="169"/>
      <c r="HGR77" s="169"/>
      <c r="HGS77" s="169"/>
      <c r="HGT77" s="170"/>
      <c r="HGV77" s="164"/>
      <c r="HGW77" s="168"/>
      <c r="HGX77" s="168"/>
      <c r="HGY77" s="169"/>
      <c r="HGZ77" s="169"/>
      <c r="HHA77" s="169"/>
      <c r="HHB77" s="170"/>
      <c r="HHD77" s="164"/>
      <c r="HHE77" s="168"/>
      <c r="HHF77" s="168"/>
      <c r="HHG77" s="169"/>
      <c r="HHH77" s="169"/>
      <c r="HHI77" s="169"/>
      <c r="HHJ77" s="170"/>
      <c r="HHL77" s="164"/>
      <c r="HHM77" s="168"/>
      <c r="HHN77" s="168"/>
      <c r="HHO77" s="169"/>
      <c r="HHP77" s="169"/>
      <c r="HHQ77" s="169"/>
      <c r="HHR77" s="170"/>
      <c r="HHT77" s="164"/>
      <c r="HHU77" s="168"/>
      <c r="HHV77" s="168"/>
      <c r="HHW77" s="169"/>
      <c r="HHX77" s="169"/>
      <c r="HHY77" s="169"/>
      <c r="HHZ77" s="170"/>
      <c r="HIB77" s="164"/>
      <c r="HIC77" s="168"/>
      <c r="HID77" s="168"/>
      <c r="HIE77" s="169"/>
      <c r="HIF77" s="169"/>
      <c r="HIG77" s="169"/>
      <c r="HIH77" s="170"/>
      <c r="HIJ77" s="164"/>
      <c r="HIK77" s="168"/>
      <c r="HIL77" s="168"/>
      <c r="HIM77" s="169"/>
      <c r="HIN77" s="169"/>
      <c r="HIO77" s="169"/>
      <c r="HIP77" s="170"/>
      <c r="HIR77" s="164"/>
      <c r="HIS77" s="168"/>
      <c r="HIT77" s="168"/>
      <c r="HIU77" s="169"/>
      <c r="HIV77" s="169"/>
      <c r="HIW77" s="169"/>
      <c r="HIX77" s="170"/>
      <c r="HIZ77" s="164"/>
      <c r="HJA77" s="168"/>
      <c r="HJB77" s="168"/>
      <c r="HJC77" s="169"/>
      <c r="HJD77" s="169"/>
      <c r="HJE77" s="169"/>
      <c r="HJF77" s="170"/>
      <c r="HJH77" s="164"/>
      <c r="HJI77" s="168"/>
      <c r="HJJ77" s="168"/>
      <c r="HJK77" s="169"/>
      <c r="HJL77" s="169"/>
      <c r="HJM77" s="169"/>
      <c r="HJN77" s="170"/>
      <c r="HJP77" s="164"/>
      <c r="HJQ77" s="168"/>
      <c r="HJR77" s="168"/>
      <c r="HJS77" s="169"/>
      <c r="HJT77" s="169"/>
      <c r="HJU77" s="169"/>
      <c r="HJV77" s="170"/>
      <c r="HJX77" s="164"/>
      <c r="HJY77" s="168"/>
      <c r="HJZ77" s="168"/>
      <c r="HKA77" s="169"/>
      <c r="HKB77" s="169"/>
      <c r="HKC77" s="169"/>
      <c r="HKD77" s="170"/>
      <c r="HKF77" s="164"/>
      <c r="HKG77" s="168"/>
      <c r="HKH77" s="168"/>
      <c r="HKI77" s="169"/>
      <c r="HKJ77" s="169"/>
      <c r="HKK77" s="169"/>
      <c r="HKL77" s="170"/>
      <c r="HKN77" s="164"/>
      <c r="HKO77" s="168"/>
      <c r="HKP77" s="168"/>
      <c r="HKQ77" s="169"/>
      <c r="HKR77" s="169"/>
      <c r="HKS77" s="169"/>
      <c r="HKT77" s="170"/>
      <c r="HKV77" s="164"/>
      <c r="HKW77" s="168"/>
      <c r="HKX77" s="168"/>
      <c r="HKY77" s="169"/>
      <c r="HKZ77" s="169"/>
      <c r="HLA77" s="169"/>
      <c r="HLB77" s="170"/>
      <c r="HLD77" s="164"/>
      <c r="HLE77" s="168"/>
      <c r="HLF77" s="168"/>
      <c r="HLG77" s="169"/>
      <c r="HLH77" s="169"/>
      <c r="HLI77" s="169"/>
      <c r="HLJ77" s="170"/>
      <c r="HLL77" s="164"/>
      <c r="HLM77" s="168"/>
      <c r="HLN77" s="168"/>
      <c r="HLO77" s="169"/>
      <c r="HLP77" s="169"/>
      <c r="HLQ77" s="169"/>
      <c r="HLR77" s="170"/>
      <c r="HLT77" s="164"/>
      <c r="HLU77" s="168"/>
      <c r="HLV77" s="168"/>
      <c r="HLW77" s="169"/>
      <c r="HLX77" s="169"/>
      <c r="HLY77" s="169"/>
      <c r="HLZ77" s="170"/>
      <c r="HMB77" s="164"/>
      <c r="HMC77" s="168"/>
      <c r="HMD77" s="168"/>
      <c r="HME77" s="169"/>
      <c r="HMF77" s="169"/>
      <c r="HMG77" s="169"/>
      <c r="HMH77" s="170"/>
      <c r="HMJ77" s="164"/>
      <c r="HMK77" s="168"/>
      <c r="HML77" s="168"/>
      <c r="HMM77" s="169"/>
      <c r="HMN77" s="169"/>
      <c r="HMO77" s="169"/>
      <c r="HMP77" s="170"/>
      <c r="HMR77" s="164"/>
      <c r="HMS77" s="168"/>
      <c r="HMT77" s="168"/>
      <c r="HMU77" s="169"/>
      <c r="HMV77" s="169"/>
      <c r="HMW77" s="169"/>
      <c r="HMX77" s="170"/>
      <c r="HMZ77" s="164"/>
      <c r="HNA77" s="168"/>
      <c r="HNB77" s="168"/>
      <c r="HNC77" s="169"/>
      <c r="HND77" s="169"/>
      <c r="HNE77" s="169"/>
      <c r="HNF77" s="170"/>
      <c r="HNH77" s="164"/>
      <c r="HNI77" s="168"/>
      <c r="HNJ77" s="168"/>
      <c r="HNK77" s="169"/>
      <c r="HNL77" s="169"/>
      <c r="HNM77" s="169"/>
      <c r="HNN77" s="170"/>
      <c r="HNP77" s="164"/>
      <c r="HNQ77" s="168"/>
      <c r="HNR77" s="168"/>
      <c r="HNS77" s="169"/>
      <c r="HNT77" s="169"/>
      <c r="HNU77" s="169"/>
      <c r="HNV77" s="170"/>
      <c r="HNX77" s="164"/>
      <c r="HNY77" s="168"/>
      <c r="HNZ77" s="168"/>
      <c r="HOA77" s="169"/>
      <c r="HOB77" s="169"/>
      <c r="HOC77" s="169"/>
      <c r="HOD77" s="170"/>
      <c r="HOF77" s="164"/>
      <c r="HOG77" s="168"/>
      <c r="HOH77" s="168"/>
      <c r="HOI77" s="169"/>
      <c r="HOJ77" s="169"/>
      <c r="HOK77" s="169"/>
      <c r="HOL77" s="170"/>
      <c r="HON77" s="164"/>
      <c r="HOO77" s="168"/>
      <c r="HOP77" s="168"/>
      <c r="HOQ77" s="169"/>
      <c r="HOR77" s="169"/>
      <c r="HOS77" s="169"/>
      <c r="HOT77" s="170"/>
      <c r="HOV77" s="164"/>
      <c r="HOW77" s="168"/>
      <c r="HOX77" s="168"/>
      <c r="HOY77" s="169"/>
      <c r="HOZ77" s="169"/>
      <c r="HPA77" s="169"/>
      <c r="HPB77" s="170"/>
      <c r="HPD77" s="164"/>
      <c r="HPE77" s="168"/>
      <c r="HPF77" s="168"/>
      <c r="HPG77" s="169"/>
      <c r="HPH77" s="169"/>
      <c r="HPI77" s="169"/>
      <c r="HPJ77" s="170"/>
      <c r="HPL77" s="164"/>
      <c r="HPM77" s="168"/>
      <c r="HPN77" s="168"/>
      <c r="HPO77" s="169"/>
      <c r="HPP77" s="169"/>
      <c r="HPQ77" s="169"/>
      <c r="HPR77" s="170"/>
      <c r="HPT77" s="164"/>
      <c r="HPU77" s="168"/>
      <c r="HPV77" s="168"/>
      <c r="HPW77" s="169"/>
      <c r="HPX77" s="169"/>
      <c r="HPY77" s="169"/>
      <c r="HPZ77" s="170"/>
      <c r="HQB77" s="164"/>
      <c r="HQC77" s="168"/>
      <c r="HQD77" s="168"/>
      <c r="HQE77" s="169"/>
      <c r="HQF77" s="169"/>
      <c r="HQG77" s="169"/>
      <c r="HQH77" s="170"/>
      <c r="HQJ77" s="164"/>
      <c r="HQK77" s="168"/>
      <c r="HQL77" s="168"/>
      <c r="HQM77" s="169"/>
      <c r="HQN77" s="169"/>
      <c r="HQO77" s="169"/>
      <c r="HQP77" s="170"/>
      <c r="HQR77" s="164"/>
      <c r="HQS77" s="168"/>
      <c r="HQT77" s="168"/>
      <c r="HQU77" s="169"/>
      <c r="HQV77" s="169"/>
      <c r="HQW77" s="169"/>
      <c r="HQX77" s="170"/>
      <c r="HQZ77" s="164"/>
      <c r="HRA77" s="168"/>
      <c r="HRB77" s="168"/>
      <c r="HRC77" s="169"/>
      <c r="HRD77" s="169"/>
      <c r="HRE77" s="169"/>
      <c r="HRF77" s="170"/>
      <c r="HRH77" s="164"/>
      <c r="HRI77" s="168"/>
      <c r="HRJ77" s="168"/>
      <c r="HRK77" s="169"/>
      <c r="HRL77" s="169"/>
      <c r="HRM77" s="169"/>
      <c r="HRN77" s="170"/>
      <c r="HRP77" s="164"/>
      <c r="HRQ77" s="168"/>
      <c r="HRR77" s="168"/>
      <c r="HRS77" s="169"/>
      <c r="HRT77" s="169"/>
      <c r="HRU77" s="169"/>
      <c r="HRV77" s="170"/>
      <c r="HRX77" s="164"/>
      <c r="HRY77" s="168"/>
      <c r="HRZ77" s="168"/>
      <c r="HSA77" s="169"/>
      <c r="HSB77" s="169"/>
      <c r="HSC77" s="169"/>
      <c r="HSD77" s="170"/>
      <c r="HSF77" s="164"/>
      <c r="HSG77" s="168"/>
      <c r="HSH77" s="168"/>
      <c r="HSI77" s="169"/>
      <c r="HSJ77" s="169"/>
      <c r="HSK77" s="169"/>
      <c r="HSL77" s="170"/>
      <c r="HSN77" s="164"/>
      <c r="HSO77" s="168"/>
      <c r="HSP77" s="168"/>
      <c r="HSQ77" s="169"/>
      <c r="HSR77" s="169"/>
      <c r="HSS77" s="169"/>
      <c r="HST77" s="170"/>
      <c r="HSV77" s="164"/>
      <c r="HSW77" s="168"/>
      <c r="HSX77" s="168"/>
      <c r="HSY77" s="169"/>
      <c r="HSZ77" s="169"/>
      <c r="HTA77" s="169"/>
      <c r="HTB77" s="170"/>
      <c r="HTD77" s="164"/>
      <c r="HTE77" s="168"/>
      <c r="HTF77" s="168"/>
      <c r="HTG77" s="169"/>
      <c r="HTH77" s="169"/>
      <c r="HTI77" s="169"/>
      <c r="HTJ77" s="170"/>
      <c r="HTL77" s="164"/>
      <c r="HTM77" s="168"/>
      <c r="HTN77" s="168"/>
      <c r="HTO77" s="169"/>
      <c r="HTP77" s="169"/>
      <c r="HTQ77" s="169"/>
      <c r="HTR77" s="170"/>
      <c r="HTT77" s="164"/>
      <c r="HTU77" s="168"/>
      <c r="HTV77" s="168"/>
      <c r="HTW77" s="169"/>
      <c r="HTX77" s="169"/>
      <c r="HTY77" s="169"/>
      <c r="HTZ77" s="170"/>
      <c r="HUB77" s="164"/>
      <c r="HUC77" s="168"/>
      <c r="HUD77" s="168"/>
      <c r="HUE77" s="169"/>
      <c r="HUF77" s="169"/>
      <c r="HUG77" s="169"/>
      <c r="HUH77" s="170"/>
      <c r="HUJ77" s="164"/>
      <c r="HUK77" s="168"/>
      <c r="HUL77" s="168"/>
      <c r="HUM77" s="169"/>
      <c r="HUN77" s="169"/>
      <c r="HUO77" s="169"/>
      <c r="HUP77" s="170"/>
      <c r="HUR77" s="164"/>
      <c r="HUS77" s="168"/>
      <c r="HUT77" s="168"/>
      <c r="HUU77" s="169"/>
      <c r="HUV77" s="169"/>
      <c r="HUW77" s="169"/>
      <c r="HUX77" s="170"/>
      <c r="HUZ77" s="164"/>
      <c r="HVA77" s="168"/>
      <c r="HVB77" s="168"/>
      <c r="HVC77" s="169"/>
      <c r="HVD77" s="169"/>
      <c r="HVE77" s="169"/>
      <c r="HVF77" s="170"/>
      <c r="HVH77" s="164"/>
      <c r="HVI77" s="168"/>
      <c r="HVJ77" s="168"/>
      <c r="HVK77" s="169"/>
      <c r="HVL77" s="169"/>
      <c r="HVM77" s="169"/>
      <c r="HVN77" s="170"/>
      <c r="HVP77" s="164"/>
      <c r="HVQ77" s="168"/>
      <c r="HVR77" s="168"/>
      <c r="HVS77" s="169"/>
      <c r="HVT77" s="169"/>
      <c r="HVU77" s="169"/>
      <c r="HVV77" s="170"/>
      <c r="HVX77" s="164"/>
      <c r="HVY77" s="168"/>
      <c r="HVZ77" s="168"/>
      <c r="HWA77" s="169"/>
      <c r="HWB77" s="169"/>
      <c r="HWC77" s="169"/>
      <c r="HWD77" s="170"/>
      <c r="HWF77" s="164"/>
      <c r="HWG77" s="168"/>
      <c r="HWH77" s="168"/>
      <c r="HWI77" s="169"/>
      <c r="HWJ77" s="169"/>
      <c r="HWK77" s="169"/>
      <c r="HWL77" s="170"/>
      <c r="HWN77" s="164"/>
      <c r="HWO77" s="168"/>
      <c r="HWP77" s="168"/>
      <c r="HWQ77" s="169"/>
      <c r="HWR77" s="169"/>
      <c r="HWS77" s="169"/>
      <c r="HWT77" s="170"/>
      <c r="HWV77" s="164"/>
      <c r="HWW77" s="168"/>
      <c r="HWX77" s="168"/>
      <c r="HWY77" s="169"/>
      <c r="HWZ77" s="169"/>
      <c r="HXA77" s="169"/>
      <c r="HXB77" s="170"/>
      <c r="HXD77" s="164"/>
      <c r="HXE77" s="168"/>
      <c r="HXF77" s="168"/>
      <c r="HXG77" s="169"/>
      <c r="HXH77" s="169"/>
      <c r="HXI77" s="169"/>
      <c r="HXJ77" s="170"/>
      <c r="HXL77" s="164"/>
      <c r="HXM77" s="168"/>
      <c r="HXN77" s="168"/>
      <c r="HXO77" s="169"/>
      <c r="HXP77" s="169"/>
      <c r="HXQ77" s="169"/>
      <c r="HXR77" s="170"/>
      <c r="HXT77" s="164"/>
      <c r="HXU77" s="168"/>
      <c r="HXV77" s="168"/>
      <c r="HXW77" s="169"/>
      <c r="HXX77" s="169"/>
      <c r="HXY77" s="169"/>
      <c r="HXZ77" s="170"/>
      <c r="HYB77" s="164"/>
      <c r="HYC77" s="168"/>
      <c r="HYD77" s="168"/>
      <c r="HYE77" s="169"/>
      <c r="HYF77" s="169"/>
      <c r="HYG77" s="169"/>
      <c r="HYH77" s="170"/>
      <c r="HYJ77" s="164"/>
      <c r="HYK77" s="168"/>
      <c r="HYL77" s="168"/>
      <c r="HYM77" s="169"/>
      <c r="HYN77" s="169"/>
      <c r="HYO77" s="169"/>
      <c r="HYP77" s="170"/>
      <c r="HYR77" s="164"/>
      <c r="HYS77" s="168"/>
      <c r="HYT77" s="168"/>
      <c r="HYU77" s="169"/>
      <c r="HYV77" s="169"/>
      <c r="HYW77" s="169"/>
      <c r="HYX77" s="170"/>
      <c r="HYZ77" s="164"/>
      <c r="HZA77" s="168"/>
      <c r="HZB77" s="168"/>
      <c r="HZC77" s="169"/>
      <c r="HZD77" s="169"/>
      <c r="HZE77" s="169"/>
      <c r="HZF77" s="170"/>
      <c r="HZH77" s="164"/>
      <c r="HZI77" s="168"/>
      <c r="HZJ77" s="168"/>
      <c r="HZK77" s="169"/>
      <c r="HZL77" s="169"/>
      <c r="HZM77" s="169"/>
      <c r="HZN77" s="170"/>
      <c r="HZP77" s="164"/>
      <c r="HZQ77" s="168"/>
      <c r="HZR77" s="168"/>
      <c r="HZS77" s="169"/>
      <c r="HZT77" s="169"/>
      <c r="HZU77" s="169"/>
      <c r="HZV77" s="170"/>
      <c r="HZX77" s="164"/>
      <c r="HZY77" s="168"/>
      <c r="HZZ77" s="168"/>
      <c r="IAA77" s="169"/>
      <c r="IAB77" s="169"/>
      <c r="IAC77" s="169"/>
      <c r="IAD77" s="170"/>
      <c r="IAF77" s="164"/>
      <c r="IAG77" s="168"/>
      <c r="IAH77" s="168"/>
      <c r="IAI77" s="169"/>
      <c r="IAJ77" s="169"/>
      <c r="IAK77" s="169"/>
      <c r="IAL77" s="170"/>
      <c r="IAN77" s="164"/>
      <c r="IAO77" s="168"/>
      <c r="IAP77" s="168"/>
      <c r="IAQ77" s="169"/>
      <c r="IAR77" s="169"/>
      <c r="IAS77" s="169"/>
      <c r="IAT77" s="170"/>
      <c r="IAV77" s="164"/>
      <c r="IAW77" s="168"/>
      <c r="IAX77" s="168"/>
      <c r="IAY77" s="169"/>
      <c r="IAZ77" s="169"/>
      <c r="IBA77" s="169"/>
      <c r="IBB77" s="170"/>
      <c r="IBD77" s="164"/>
      <c r="IBE77" s="168"/>
      <c r="IBF77" s="168"/>
      <c r="IBG77" s="169"/>
      <c r="IBH77" s="169"/>
      <c r="IBI77" s="169"/>
      <c r="IBJ77" s="170"/>
      <c r="IBL77" s="164"/>
      <c r="IBM77" s="168"/>
      <c r="IBN77" s="168"/>
      <c r="IBO77" s="169"/>
      <c r="IBP77" s="169"/>
      <c r="IBQ77" s="169"/>
      <c r="IBR77" s="170"/>
      <c r="IBT77" s="164"/>
      <c r="IBU77" s="168"/>
      <c r="IBV77" s="168"/>
      <c r="IBW77" s="169"/>
      <c r="IBX77" s="169"/>
      <c r="IBY77" s="169"/>
      <c r="IBZ77" s="170"/>
      <c r="ICB77" s="164"/>
      <c r="ICC77" s="168"/>
      <c r="ICD77" s="168"/>
      <c r="ICE77" s="169"/>
      <c r="ICF77" s="169"/>
      <c r="ICG77" s="169"/>
      <c r="ICH77" s="170"/>
      <c r="ICJ77" s="164"/>
      <c r="ICK77" s="168"/>
      <c r="ICL77" s="168"/>
      <c r="ICM77" s="169"/>
      <c r="ICN77" s="169"/>
      <c r="ICO77" s="169"/>
      <c r="ICP77" s="170"/>
      <c r="ICR77" s="164"/>
      <c r="ICS77" s="168"/>
      <c r="ICT77" s="168"/>
      <c r="ICU77" s="169"/>
      <c r="ICV77" s="169"/>
      <c r="ICW77" s="169"/>
      <c r="ICX77" s="170"/>
      <c r="ICZ77" s="164"/>
      <c r="IDA77" s="168"/>
      <c r="IDB77" s="168"/>
      <c r="IDC77" s="169"/>
      <c r="IDD77" s="169"/>
      <c r="IDE77" s="169"/>
      <c r="IDF77" s="170"/>
      <c r="IDH77" s="164"/>
      <c r="IDI77" s="168"/>
      <c r="IDJ77" s="168"/>
      <c r="IDK77" s="169"/>
      <c r="IDL77" s="169"/>
      <c r="IDM77" s="169"/>
      <c r="IDN77" s="170"/>
      <c r="IDP77" s="164"/>
      <c r="IDQ77" s="168"/>
      <c r="IDR77" s="168"/>
      <c r="IDS77" s="169"/>
      <c r="IDT77" s="169"/>
      <c r="IDU77" s="169"/>
      <c r="IDV77" s="170"/>
      <c r="IDX77" s="164"/>
      <c r="IDY77" s="168"/>
      <c r="IDZ77" s="168"/>
      <c r="IEA77" s="169"/>
      <c r="IEB77" s="169"/>
      <c r="IEC77" s="169"/>
      <c r="IED77" s="170"/>
      <c r="IEF77" s="164"/>
      <c r="IEG77" s="168"/>
      <c r="IEH77" s="168"/>
      <c r="IEI77" s="169"/>
      <c r="IEJ77" s="169"/>
      <c r="IEK77" s="169"/>
      <c r="IEL77" s="170"/>
      <c r="IEN77" s="164"/>
      <c r="IEO77" s="168"/>
      <c r="IEP77" s="168"/>
      <c r="IEQ77" s="169"/>
      <c r="IER77" s="169"/>
      <c r="IES77" s="169"/>
      <c r="IET77" s="170"/>
      <c r="IEV77" s="164"/>
      <c r="IEW77" s="168"/>
      <c r="IEX77" s="168"/>
      <c r="IEY77" s="169"/>
      <c r="IEZ77" s="169"/>
      <c r="IFA77" s="169"/>
      <c r="IFB77" s="170"/>
      <c r="IFD77" s="164"/>
      <c r="IFE77" s="168"/>
      <c r="IFF77" s="168"/>
      <c r="IFG77" s="169"/>
      <c r="IFH77" s="169"/>
      <c r="IFI77" s="169"/>
      <c r="IFJ77" s="170"/>
      <c r="IFL77" s="164"/>
      <c r="IFM77" s="168"/>
      <c r="IFN77" s="168"/>
      <c r="IFO77" s="169"/>
      <c r="IFP77" s="169"/>
      <c r="IFQ77" s="169"/>
      <c r="IFR77" s="170"/>
      <c r="IFT77" s="164"/>
      <c r="IFU77" s="168"/>
      <c r="IFV77" s="168"/>
      <c r="IFW77" s="169"/>
      <c r="IFX77" s="169"/>
      <c r="IFY77" s="169"/>
      <c r="IFZ77" s="170"/>
      <c r="IGB77" s="164"/>
      <c r="IGC77" s="168"/>
      <c r="IGD77" s="168"/>
      <c r="IGE77" s="169"/>
      <c r="IGF77" s="169"/>
      <c r="IGG77" s="169"/>
      <c r="IGH77" s="170"/>
      <c r="IGJ77" s="164"/>
      <c r="IGK77" s="168"/>
      <c r="IGL77" s="168"/>
      <c r="IGM77" s="169"/>
      <c r="IGN77" s="169"/>
      <c r="IGO77" s="169"/>
      <c r="IGP77" s="170"/>
      <c r="IGR77" s="164"/>
      <c r="IGS77" s="168"/>
      <c r="IGT77" s="168"/>
      <c r="IGU77" s="169"/>
      <c r="IGV77" s="169"/>
      <c r="IGW77" s="169"/>
      <c r="IGX77" s="170"/>
      <c r="IGZ77" s="164"/>
      <c r="IHA77" s="168"/>
      <c r="IHB77" s="168"/>
      <c r="IHC77" s="169"/>
      <c r="IHD77" s="169"/>
      <c r="IHE77" s="169"/>
      <c r="IHF77" s="170"/>
      <c r="IHH77" s="164"/>
      <c r="IHI77" s="168"/>
      <c r="IHJ77" s="168"/>
      <c r="IHK77" s="169"/>
      <c r="IHL77" s="169"/>
      <c r="IHM77" s="169"/>
      <c r="IHN77" s="170"/>
      <c r="IHP77" s="164"/>
      <c r="IHQ77" s="168"/>
      <c r="IHR77" s="168"/>
      <c r="IHS77" s="169"/>
      <c r="IHT77" s="169"/>
      <c r="IHU77" s="169"/>
      <c r="IHV77" s="170"/>
      <c r="IHX77" s="164"/>
      <c r="IHY77" s="168"/>
      <c r="IHZ77" s="168"/>
      <c r="IIA77" s="169"/>
      <c r="IIB77" s="169"/>
      <c r="IIC77" s="169"/>
      <c r="IID77" s="170"/>
      <c r="IIF77" s="164"/>
      <c r="IIG77" s="168"/>
      <c r="IIH77" s="168"/>
      <c r="III77" s="169"/>
      <c r="IIJ77" s="169"/>
      <c r="IIK77" s="169"/>
      <c r="IIL77" s="170"/>
      <c r="IIN77" s="164"/>
      <c r="IIO77" s="168"/>
      <c r="IIP77" s="168"/>
      <c r="IIQ77" s="169"/>
      <c r="IIR77" s="169"/>
      <c r="IIS77" s="169"/>
      <c r="IIT77" s="170"/>
      <c r="IIV77" s="164"/>
      <c r="IIW77" s="168"/>
      <c r="IIX77" s="168"/>
      <c r="IIY77" s="169"/>
      <c r="IIZ77" s="169"/>
      <c r="IJA77" s="169"/>
      <c r="IJB77" s="170"/>
      <c r="IJD77" s="164"/>
      <c r="IJE77" s="168"/>
      <c r="IJF77" s="168"/>
      <c r="IJG77" s="169"/>
      <c r="IJH77" s="169"/>
      <c r="IJI77" s="169"/>
      <c r="IJJ77" s="170"/>
      <c r="IJL77" s="164"/>
      <c r="IJM77" s="168"/>
      <c r="IJN77" s="168"/>
      <c r="IJO77" s="169"/>
      <c r="IJP77" s="169"/>
      <c r="IJQ77" s="169"/>
      <c r="IJR77" s="170"/>
      <c r="IJT77" s="164"/>
      <c r="IJU77" s="168"/>
      <c r="IJV77" s="168"/>
      <c r="IJW77" s="169"/>
      <c r="IJX77" s="169"/>
      <c r="IJY77" s="169"/>
      <c r="IJZ77" s="170"/>
      <c r="IKB77" s="164"/>
      <c r="IKC77" s="168"/>
      <c r="IKD77" s="168"/>
      <c r="IKE77" s="169"/>
      <c r="IKF77" s="169"/>
      <c r="IKG77" s="169"/>
      <c r="IKH77" s="170"/>
      <c r="IKJ77" s="164"/>
      <c r="IKK77" s="168"/>
      <c r="IKL77" s="168"/>
      <c r="IKM77" s="169"/>
      <c r="IKN77" s="169"/>
      <c r="IKO77" s="169"/>
      <c r="IKP77" s="170"/>
      <c r="IKR77" s="164"/>
      <c r="IKS77" s="168"/>
      <c r="IKT77" s="168"/>
      <c r="IKU77" s="169"/>
      <c r="IKV77" s="169"/>
      <c r="IKW77" s="169"/>
      <c r="IKX77" s="170"/>
      <c r="IKZ77" s="164"/>
      <c r="ILA77" s="168"/>
      <c r="ILB77" s="168"/>
      <c r="ILC77" s="169"/>
      <c r="ILD77" s="169"/>
      <c r="ILE77" s="169"/>
      <c r="ILF77" s="170"/>
      <c r="ILH77" s="164"/>
      <c r="ILI77" s="168"/>
      <c r="ILJ77" s="168"/>
      <c r="ILK77" s="169"/>
      <c r="ILL77" s="169"/>
      <c r="ILM77" s="169"/>
      <c r="ILN77" s="170"/>
      <c r="ILP77" s="164"/>
      <c r="ILQ77" s="168"/>
      <c r="ILR77" s="168"/>
      <c r="ILS77" s="169"/>
      <c r="ILT77" s="169"/>
      <c r="ILU77" s="169"/>
      <c r="ILV77" s="170"/>
      <c r="ILX77" s="164"/>
      <c r="ILY77" s="168"/>
      <c r="ILZ77" s="168"/>
      <c r="IMA77" s="169"/>
      <c r="IMB77" s="169"/>
      <c r="IMC77" s="169"/>
      <c r="IMD77" s="170"/>
      <c r="IMF77" s="164"/>
      <c r="IMG77" s="168"/>
      <c r="IMH77" s="168"/>
      <c r="IMI77" s="169"/>
      <c r="IMJ77" s="169"/>
      <c r="IMK77" s="169"/>
      <c r="IML77" s="170"/>
      <c r="IMN77" s="164"/>
      <c r="IMO77" s="168"/>
      <c r="IMP77" s="168"/>
      <c r="IMQ77" s="169"/>
      <c r="IMR77" s="169"/>
      <c r="IMS77" s="169"/>
      <c r="IMT77" s="170"/>
      <c r="IMV77" s="164"/>
      <c r="IMW77" s="168"/>
      <c r="IMX77" s="168"/>
      <c r="IMY77" s="169"/>
      <c r="IMZ77" s="169"/>
      <c r="INA77" s="169"/>
      <c r="INB77" s="170"/>
      <c r="IND77" s="164"/>
      <c r="INE77" s="168"/>
      <c r="INF77" s="168"/>
      <c r="ING77" s="169"/>
      <c r="INH77" s="169"/>
      <c r="INI77" s="169"/>
      <c r="INJ77" s="170"/>
      <c r="INL77" s="164"/>
      <c r="INM77" s="168"/>
      <c r="INN77" s="168"/>
      <c r="INO77" s="169"/>
      <c r="INP77" s="169"/>
      <c r="INQ77" s="169"/>
      <c r="INR77" s="170"/>
      <c r="INT77" s="164"/>
      <c r="INU77" s="168"/>
      <c r="INV77" s="168"/>
      <c r="INW77" s="169"/>
      <c r="INX77" s="169"/>
      <c r="INY77" s="169"/>
      <c r="INZ77" s="170"/>
      <c r="IOB77" s="164"/>
      <c r="IOC77" s="168"/>
      <c r="IOD77" s="168"/>
      <c r="IOE77" s="169"/>
      <c r="IOF77" s="169"/>
      <c r="IOG77" s="169"/>
      <c r="IOH77" s="170"/>
      <c r="IOJ77" s="164"/>
      <c r="IOK77" s="168"/>
      <c r="IOL77" s="168"/>
      <c r="IOM77" s="169"/>
      <c r="ION77" s="169"/>
      <c r="IOO77" s="169"/>
      <c r="IOP77" s="170"/>
      <c r="IOR77" s="164"/>
      <c r="IOS77" s="168"/>
      <c r="IOT77" s="168"/>
      <c r="IOU77" s="169"/>
      <c r="IOV77" s="169"/>
      <c r="IOW77" s="169"/>
      <c r="IOX77" s="170"/>
      <c r="IOZ77" s="164"/>
      <c r="IPA77" s="168"/>
      <c r="IPB77" s="168"/>
      <c r="IPC77" s="169"/>
      <c r="IPD77" s="169"/>
      <c r="IPE77" s="169"/>
      <c r="IPF77" s="170"/>
      <c r="IPH77" s="164"/>
      <c r="IPI77" s="168"/>
      <c r="IPJ77" s="168"/>
      <c r="IPK77" s="169"/>
      <c r="IPL77" s="169"/>
      <c r="IPM77" s="169"/>
      <c r="IPN77" s="170"/>
      <c r="IPP77" s="164"/>
      <c r="IPQ77" s="168"/>
      <c r="IPR77" s="168"/>
      <c r="IPS77" s="169"/>
      <c r="IPT77" s="169"/>
      <c r="IPU77" s="169"/>
      <c r="IPV77" s="170"/>
      <c r="IPX77" s="164"/>
      <c r="IPY77" s="168"/>
      <c r="IPZ77" s="168"/>
      <c r="IQA77" s="169"/>
      <c r="IQB77" s="169"/>
      <c r="IQC77" s="169"/>
      <c r="IQD77" s="170"/>
      <c r="IQF77" s="164"/>
      <c r="IQG77" s="168"/>
      <c r="IQH77" s="168"/>
      <c r="IQI77" s="169"/>
      <c r="IQJ77" s="169"/>
      <c r="IQK77" s="169"/>
      <c r="IQL77" s="170"/>
      <c r="IQN77" s="164"/>
      <c r="IQO77" s="168"/>
      <c r="IQP77" s="168"/>
      <c r="IQQ77" s="169"/>
      <c r="IQR77" s="169"/>
      <c r="IQS77" s="169"/>
      <c r="IQT77" s="170"/>
      <c r="IQV77" s="164"/>
      <c r="IQW77" s="168"/>
      <c r="IQX77" s="168"/>
      <c r="IQY77" s="169"/>
      <c r="IQZ77" s="169"/>
      <c r="IRA77" s="169"/>
      <c r="IRB77" s="170"/>
      <c r="IRD77" s="164"/>
      <c r="IRE77" s="168"/>
      <c r="IRF77" s="168"/>
      <c r="IRG77" s="169"/>
      <c r="IRH77" s="169"/>
      <c r="IRI77" s="169"/>
      <c r="IRJ77" s="170"/>
      <c r="IRL77" s="164"/>
      <c r="IRM77" s="168"/>
      <c r="IRN77" s="168"/>
      <c r="IRO77" s="169"/>
      <c r="IRP77" s="169"/>
      <c r="IRQ77" s="169"/>
      <c r="IRR77" s="170"/>
      <c r="IRT77" s="164"/>
      <c r="IRU77" s="168"/>
      <c r="IRV77" s="168"/>
      <c r="IRW77" s="169"/>
      <c r="IRX77" s="169"/>
      <c r="IRY77" s="169"/>
      <c r="IRZ77" s="170"/>
      <c r="ISB77" s="164"/>
      <c r="ISC77" s="168"/>
      <c r="ISD77" s="168"/>
      <c r="ISE77" s="169"/>
      <c r="ISF77" s="169"/>
      <c r="ISG77" s="169"/>
      <c r="ISH77" s="170"/>
      <c r="ISJ77" s="164"/>
      <c r="ISK77" s="168"/>
      <c r="ISL77" s="168"/>
      <c r="ISM77" s="169"/>
      <c r="ISN77" s="169"/>
      <c r="ISO77" s="169"/>
      <c r="ISP77" s="170"/>
      <c r="ISR77" s="164"/>
      <c r="ISS77" s="168"/>
      <c r="IST77" s="168"/>
      <c r="ISU77" s="169"/>
      <c r="ISV77" s="169"/>
      <c r="ISW77" s="169"/>
      <c r="ISX77" s="170"/>
      <c r="ISZ77" s="164"/>
      <c r="ITA77" s="168"/>
      <c r="ITB77" s="168"/>
      <c r="ITC77" s="169"/>
      <c r="ITD77" s="169"/>
      <c r="ITE77" s="169"/>
      <c r="ITF77" s="170"/>
      <c r="ITH77" s="164"/>
      <c r="ITI77" s="168"/>
      <c r="ITJ77" s="168"/>
      <c r="ITK77" s="169"/>
      <c r="ITL77" s="169"/>
      <c r="ITM77" s="169"/>
      <c r="ITN77" s="170"/>
      <c r="ITP77" s="164"/>
      <c r="ITQ77" s="168"/>
      <c r="ITR77" s="168"/>
      <c r="ITS77" s="169"/>
      <c r="ITT77" s="169"/>
      <c r="ITU77" s="169"/>
      <c r="ITV77" s="170"/>
      <c r="ITX77" s="164"/>
      <c r="ITY77" s="168"/>
      <c r="ITZ77" s="168"/>
      <c r="IUA77" s="169"/>
      <c r="IUB77" s="169"/>
      <c r="IUC77" s="169"/>
      <c r="IUD77" s="170"/>
      <c r="IUF77" s="164"/>
      <c r="IUG77" s="168"/>
      <c r="IUH77" s="168"/>
      <c r="IUI77" s="169"/>
      <c r="IUJ77" s="169"/>
      <c r="IUK77" s="169"/>
      <c r="IUL77" s="170"/>
      <c r="IUN77" s="164"/>
      <c r="IUO77" s="168"/>
      <c r="IUP77" s="168"/>
      <c r="IUQ77" s="169"/>
      <c r="IUR77" s="169"/>
      <c r="IUS77" s="169"/>
      <c r="IUT77" s="170"/>
      <c r="IUV77" s="164"/>
      <c r="IUW77" s="168"/>
      <c r="IUX77" s="168"/>
      <c r="IUY77" s="169"/>
      <c r="IUZ77" s="169"/>
      <c r="IVA77" s="169"/>
      <c r="IVB77" s="170"/>
      <c r="IVD77" s="164"/>
      <c r="IVE77" s="168"/>
      <c r="IVF77" s="168"/>
      <c r="IVG77" s="169"/>
      <c r="IVH77" s="169"/>
      <c r="IVI77" s="169"/>
      <c r="IVJ77" s="170"/>
      <c r="IVL77" s="164"/>
      <c r="IVM77" s="168"/>
      <c r="IVN77" s="168"/>
      <c r="IVO77" s="169"/>
      <c r="IVP77" s="169"/>
      <c r="IVQ77" s="169"/>
      <c r="IVR77" s="170"/>
      <c r="IVT77" s="164"/>
      <c r="IVU77" s="168"/>
      <c r="IVV77" s="168"/>
      <c r="IVW77" s="169"/>
      <c r="IVX77" s="169"/>
      <c r="IVY77" s="169"/>
      <c r="IVZ77" s="170"/>
      <c r="IWB77" s="164"/>
      <c r="IWC77" s="168"/>
      <c r="IWD77" s="168"/>
      <c r="IWE77" s="169"/>
      <c r="IWF77" s="169"/>
      <c r="IWG77" s="169"/>
      <c r="IWH77" s="170"/>
      <c r="IWJ77" s="164"/>
      <c r="IWK77" s="168"/>
      <c r="IWL77" s="168"/>
      <c r="IWM77" s="169"/>
      <c r="IWN77" s="169"/>
      <c r="IWO77" s="169"/>
      <c r="IWP77" s="170"/>
      <c r="IWR77" s="164"/>
      <c r="IWS77" s="168"/>
      <c r="IWT77" s="168"/>
      <c r="IWU77" s="169"/>
      <c r="IWV77" s="169"/>
      <c r="IWW77" s="169"/>
      <c r="IWX77" s="170"/>
      <c r="IWZ77" s="164"/>
      <c r="IXA77" s="168"/>
      <c r="IXB77" s="168"/>
      <c r="IXC77" s="169"/>
      <c r="IXD77" s="169"/>
      <c r="IXE77" s="169"/>
      <c r="IXF77" s="170"/>
      <c r="IXH77" s="164"/>
      <c r="IXI77" s="168"/>
      <c r="IXJ77" s="168"/>
      <c r="IXK77" s="169"/>
      <c r="IXL77" s="169"/>
      <c r="IXM77" s="169"/>
      <c r="IXN77" s="170"/>
      <c r="IXP77" s="164"/>
      <c r="IXQ77" s="168"/>
      <c r="IXR77" s="168"/>
      <c r="IXS77" s="169"/>
      <c r="IXT77" s="169"/>
      <c r="IXU77" s="169"/>
      <c r="IXV77" s="170"/>
      <c r="IXX77" s="164"/>
      <c r="IXY77" s="168"/>
      <c r="IXZ77" s="168"/>
      <c r="IYA77" s="169"/>
      <c r="IYB77" s="169"/>
      <c r="IYC77" s="169"/>
      <c r="IYD77" s="170"/>
      <c r="IYF77" s="164"/>
      <c r="IYG77" s="168"/>
      <c r="IYH77" s="168"/>
      <c r="IYI77" s="169"/>
      <c r="IYJ77" s="169"/>
      <c r="IYK77" s="169"/>
      <c r="IYL77" s="170"/>
      <c r="IYN77" s="164"/>
      <c r="IYO77" s="168"/>
      <c r="IYP77" s="168"/>
      <c r="IYQ77" s="169"/>
      <c r="IYR77" s="169"/>
      <c r="IYS77" s="169"/>
      <c r="IYT77" s="170"/>
      <c r="IYV77" s="164"/>
      <c r="IYW77" s="168"/>
      <c r="IYX77" s="168"/>
      <c r="IYY77" s="169"/>
      <c r="IYZ77" s="169"/>
      <c r="IZA77" s="169"/>
      <c r="IZB77" s="170"/>
      <c r="IZD77" s="164"/>
      <c r="IZE77" s="168"/>
      <c r="IZF77" s="168"/>
      <c r="IZG77" s="169"/>
      <c r="IZH77" s="169"/>
      <c r="IZI77" s="169"/>
      <c r="IZJ77" s="170"/>
      <c r="IZL77" s="164"/>
      <c r="IZM77" s="168"/>
      <c r="IZN77" s="168"/>
      <c r="IZO77" s="169"/>
      <c r="IZP77" s="169"/>
      <c r="IZQ77" s="169"/>
      <c r="IZR77" s="170"/>
      <c r="IZT77" s="164"/>
      <c r="IZU77" s="168"/>
      <c r="IZV77" s="168"/>
      <c r="IZW77" s="169"/>
      <c r="IZX77" s="169"/>
      <c r="IZY77" s="169"/>
      <c r="IZZ77" s="170"/>
      <c r="JAB77" s="164"/>
      <c r="JAC77" s="168"/>
      <c r="JAD77" s="168"/>
      <c r="JAE77" s="169"/>
      <c r="JAF77" s="169"/>
      <c r="JAG77" s="169"/>
      <c r="JAH77" s="170"/>
      <c r="JAJ77" s="164"/>
      <c r="JAK77" s="168"/>
      <c r="JAL77" s="168"/>
      <c r="JAM77" s="169"/>
      <c r="JAN77" s="169"/>
      <c r="JAO77" s="169"/>
      <c r="JAP77" s="170"/>
      <c r="JAR77" s="164"/>
      <c r="JAS77" s="168"/>
      <c r="JAT77" s="168"/>
      <c r="JAU77" s="169"/>
      <c r="JAV77" s="169"/>
      <c r="JAW77" s="169"/>
      <c r="JAX77" s="170"/>
      <c r="JAZ77" s="164"/>
      <c r="JBA77" s="168"/>
      <c r="JBB77" s="168"/>
      <c r="JBC77" s="169"/>
      <c r="JBD77" s="169"/>
      <c r="JBE77" s="169"/>
      <c r="JBF77" s="170"/>
      <c r="JBH77" s="164"/>
      <c r="JBI77" s="168"/>
      <c r="JBJ77" s="168"/>
      <c r="JBK77" s="169"/>
      <c r="JBL77" s="169"/>
      <c r="JBM77" s="169"/>
      <c r="JBN77" s="170"/>
      <c r="JBP77" s="164"/>
      <c r="JBQ77" s="168"/>
      <c r="JBR77" s="168"/>
      <c r="JBS77" s="169"/>
      <c r="JBT77" s="169"/>
      <c r="JBU77" s="169"/>
      <c r="JBV77" s="170"/>
      <c r="JBX77" s="164"/>
      <c r="JBY77" s="168"/>
      <c r="JBZ77" s="168"/>
      <c r="JCA77" s="169"/>
      <c r="JCB77" s="169"/>
      <c r="JCC77" s="169"/>
      <c r="JCD77" s="170"/>
      <c r="JCF77" s="164"/>
      <c r="JCG77" s="168"/>
      <c r="JCH77" s="168"/>
      <c r="JCI77" s="169"/>
      <c r="JCJ77" s="169"/>
      <c r="JCK77" s="169"/>
      <c r="JCL77" s="170"/>
      <c r="JCN77" s="164"/>
      <c r="JCO77" s="168"/>
      <c r="JCP77" s="168"/>
      <c r="JCQ77" s="169"/>
      <c r="JCR77" s="169"/>
      <c r="JCS77" s="169"/>
      <c r="JCT77" s="170"/>
      <c r="JCV77" s="164"/>
      <c r="JCW77" s="168"/>
      <c r="JCX77" s="168"/>
      <c r="JCY77" s="169"/>
      <c r="JCZ77" s="169"/>
      <c r="JDA77" s="169"/>
      <c r="JDB77" s="170"/>
      <c r="JDD77" s="164"/>
      <c r="JDE77" s="168"/>
      <c r="JDF77" s="168"/>
      <c r="JDG77" s="169"/>
      <c r="JDH77" s="169"/>
      <c r="JDI77" s="169"/>
      <c r="JDJ77" s="170"/>
      <c r="JDL77" s="164"/>
      <c r="JDM77" s="168"/>
      <c r="JDN77" s="168"/>
      <c r="JDO77" s="169"/>
      <c r="JDP77" s="169"/>
      <c r="JDQ77" s="169"/>
      <c r="JDR77" s="170"/>
      <c r="JDT77" s="164"/>
      <c r="JDU77" s="168"/>
      <c r="JDV77" s="168"/>
      <c r="JDW77" s="169"/>
      <c r="JDX77" s="169"/>
      <c r="JDY77" s="169"/>
      <c r="JDZ77" s="170"/>
      <c r="JEB77" s="164"/>
      <c r="JEC77" s="168"/>
      <c r="JED77" s="168"/>
      <c r="JEE77" s="169"/>
      <c r="JEF77" s="169"/>
      <c r="JEG77" s="169"/>
      <c r="JEH77" s="170"/>
      <c r="JEJ77" s="164"/>
      <c r="JEK77" s="168"/>
      <c r="JEL77" s="168"/>
      <c r="JEM77" s="169"/>
      <c r="JEN77" s="169"/>
      <c r="JEO77" s="169"/>
      <c r="JEP77" s="170"/>
      <c r="JER77" s="164"/>
      <c r="JES77" s="168"/>
      <c r="JET77" s="168"/>
      <c r="JEU77" s="169"/>
      <c r="JEV77" s="169"/>
      <c r="JEW77" s="169"/>
      <c r="JEX77" s="170"/>
      <c r="JEZ77" s="164"/>
      <c r="JFA77" s="168"/>
      <c r="JFB77" s="168"/>
      <c r="JFC77" s="169"/>
      <c r="JFD77" s="169"/>
      <c r="JFE77" s="169"/>
      <c r="JFF77" s="170"/>
      <c r="JFH77" s="164"/>
      <c r="JFI77" s="168"/>
      <c r="JFJ77" s="168"/>
      <c r="JFK77" s="169"/>
      <c r="JFL77" s="169"/>
      <c r="JFM77" s="169"/>
      <c r="JFN77" s="170"/>
      <c r="JFP77" s="164"/>
      <c r="JFQ77" s="168"/>
      <c r="JFR77" s="168"/>
      <c r="JFS77" s="169"/>
      <c r="JFT77" s="169"/>
      <c r="JFU77" s="169"/>
      <c r="JFV77" s="170"/>
      <c r="JFX77" s="164"/>
      <c r="JFY77" s="168"/>
      <c r="JFZ77" s="168"/>
      <c r="JGA77" s="169"/>
      <c r="JGB77" s="169"/>
      <c r="JGC77" s="169"/>
      <c r="JGD77" s="170"/>
      <c r="JGF77" s="164"/>
      <c r="JGG77" s="168"/>
      <c r="JGH77" s="168"/>
      <c r="JGI77" s="169"/>
      <c r="JGJ77" s="169"/>
      <c r="JGK77" s="169"/>
      <c r="JGL77" s="170"/>
      <c r="JGN77" s="164"/>
      <c r="JGO77" s="168"/>
      <c r="JGP77" s="168"/>
      <c r="JGQ77" s="169"/>
      <c r="JGR77" s="169"/>
      <c r="JGS77" s="169"/>
      <c r="JGT77" s="170"/>
      <c r="JGV77" s="164"/>
      <c r="JGW77" s="168"/>
      <c r="JGX77" s="168"/>
      <c r="JGY77" s="169"/>
      <c r="JGZ77" s="169"/>
      <c r="JHA77" s="169"/>
      <c r="JHB77" s="170"/>
      <c r="JHD77" s="164"/>
      <c r="JHE77" s="168"/>
      <c r="JHF77" s="168"/>
      <c r="JHG77" s="169"/>
      <c r="JHH77" s="169"/>
      <c r="JHI77" s="169"/>
      <c r="JHJ77" s="170"/>
      <c r="JHL77" s="164"/>
      <c r="JHM77" s="168"/>
      <c r="JHN77" s="168"/>
      <c r="JHO77" s="169"/>
      <c r="JHP77" s="169"/>
      <c r="JHQ77" s="169"/>
      <c r="JHR77" s="170"/>
      <c r="JHT77" s="164"/>
      <c r="JHU77" s="168"/>
      <c r="JHV77" s="168"/>
      <c r="JHW77" s="169"/>
      <c r="JHX77" s="169"/>
      <c r="JHY77" s="169"/>
      <c r="JHZ77" s="170"/>
      <c r="JIB77" s="164"/>
      <c r="JIC77" s="168"/>
      <c r="JID77" s="168"/>
      <c r="JIE77" s="169"/>
      <c r="JIF77" s="169"/>
      <c r="JIG77" s="169"/>
      <c r="JIH77" s="170"/>
      <c r="JIJ77" s="164"/>
      <c r="JIK77" s="168"/>
      <c r="JIL77" s="168"/>
      <c r="JIM77" s="169"/>
      <c r="JIN77" s="169"/>
      <c r="JIO77" s="169"/>
      <c r="JIP77" s="170"/>
      <c r="JIR77" s="164"/>
      <c r="JIS77" s="168"/>
      <c r="JIT77" s="168"/>
      <c r="JIU77" s="169"/>
      <c r="JIV77" s="169"/>
      <c r="JIW77" s="169"/>
      <c r="JIX77" s="170"/>
      <c r="JIZ77" s="164"/>
      <c r="JJA77" s="168"/>
      <c r="JJB77" s="168"/>
      <c r="JJC77" s="169"/>
      <c r="JJD77" s="169"/>
      <c r="JJE77" s="169"/>
      <c r="JJF77" s="170"/>
      <c r="JJH77" s="164"/>
      <c r="JJI77" s="168"/>
      <c r="JJJ77" s="168"/>
      <c r="JJK77" s="169"/>
      <c r="JJL77" s="169"/>
      <c r="JJM77" s="169"/>
      <c r="JJN77" s="170"/>
      <c r="JJP77" s="164"/>
      <c r="JJQ77" s="168"/>
      <c r="JJR77" s="168"/>
      <c r="JJS77" s="169"/>
      <c r="JJT77" s="169"/>
      <c r="JJU77" s="169"/>
      <c r="JJV77" s="170"/>
      <c r="JJX77" s="164"/>
      <c r="JJY77" s="168"/>
      <c r="JJZ77" s="168"/>
      <c r="JKA77" s="169"/>
      <c r="JKB77" s="169"/>
      <c r="JKC77" s="169"/>
      <c r="JKD77" s="170"/>
      <c r="JKF77" s="164"/>
      <c r="JKG77" s="168"/>
      <c r="JKH77" s="168"/>
      <c r="JKI77" s="169"/>
      <c r="JKJ77" s="169"/>
      <c r="JKK77" s="169"/>
      <c r="JKL77" s="170"/>
      <c r="JKN77" s="164"/>
      <c r="JKO77" s="168"/>
      <c r="JKP77" s="168"/>
      <c r="JKQ77" s="169"/>
      <c r="JKR77" s="169"/>
      <c r="JKS77" s="169"/>
      <c r="JKT77" s="170"/>
      <c r="JKV77" s="164"/>
      <c r="JKW77" s="168"/>
      <c r="JKX77" s="168"/>
      <c r="JKY77" s="169"/>
      <c r="JKZ77" s="169"/>
      <c r="JLA77" s="169"/>
      <c r="JLB77" s="170"/>
      <c r="JLD77" s="164"/>
      <c r="JLE77" s="168"/>
      <c r="JLF77" s="168"/>
      <c r="JLG77" s="169"/>
      <c r="JLH77" s="169"/>
      <c r="JLI77" s="169"/>
      <c r="JLJ77" s="170"/>
      <c r="JLL77" s="164"/>
      <c r="JLM77" s="168"/>
      <c r="JLN77" s="168"/>
      <c r="JLO77" s="169"/>
      <c r="JLP77" s="169"/>
      <c r="JLQ77" s="169"/>
      <c r="JLR77" s="170"/>
      <c r="JLT77" s="164"/>
      <c r="JLU77" s="168"/>
      <c r="JLV77" s="168"/>
      <c r="JLW77" s="169"/>
      <c r="JLX77" s="169"/>
      <c r="JLY77" s="169"/>
      <c r="JLZ77" s="170"/>
      <c r="JMB77" s="164"/>
      <c r="JMC77" s="168"/>
      <c r="JMD77" s="168"/>
      <c r="JME77" s="169"/>
      <c r="JMF77" s="169"/>
      <c r="JMG77" s="169"/>
      <c r="JMH77" s="170"/>
      <c r="JMJ77" s="164"/>
      <c r="JMK77" s="168"/>
      <c r="JML77" s="168"/>
      <c r="JMM77" s="169"/>
      <c r="JMN77" s="169"/>
      <c r="JMO77" s="169"/>
      <c r="JMP77" s="170"/>
      <c r="JMR77" s="164"/>
      <c r="JMS77" s="168"/>
      <c r="JMT77" s="168"/>
      <c r="JMU77" s="169"/>
      <c r="JMV77" s="169"/>
      <c r="JMW77" s="169"/>
      <c r="JMX77" s="170"/>
      <c r="JMZ77" s="164"/>
      <c r="JNA77" s="168"/>
      <c r="JNB77" s="168"/>
      <c r="JNC77" s="169"/>
      <c r="JND77" s="169"/>
      <c r="JNE77" s="169"/>
      <c r="JNF77" s="170"/>
      <c r="JNH77" s="164"/>
      <c r="JNI77" s="168"/>
      <c r="JNJ77" s="168"/>
      <c r="JNK77" s="169"/>
      <c r="JNL77" s="169"/>
      <c r="JNM77" s="169"/>
      <c r="JNN77" s="170"/>
      <c r="JNP77" s="164"/>
      <c r="JNQ77" s="168"/>
      <c r="JNR77" s="168"/>
      <c r="JNS77" s="169"/>
      <c r="JNT77" s="169"/>
      <c r="JNU77" s="169"/>
      <c r="JNV77" s="170"/>
      <c r="JNX77" s="164"/>
      <c r="JNY77" s="168"/>
      <c r="JNZ77" s="168"/>
      <c r="JOA77" s="169"/>
      <c r="JOB77" s="169"/>
      <c r="JOC77" s="169"/>
      <c r="JOD77" s="170"/>
      <c r="JOF77" s="164"/>
      <c r="JOG77" s="168"/>
      <c r="JOH77" s="168"/>
      <c r="JOI77" s="169"/>
      <c r="JOJ77" s="169"/>
      <c r="JOK77" s="169"/>
      <c r="JOL77" s="170"/>
      <c r="JON77" s="164"/>
      <c r="JOO77" s="168"/>
      <c r="JOP77" s="168"/>
      <c r="JOQ77" s="169"/>
      <c r="JOR77" s="169"/>
      <c r="JOS77" s="169"/>
      <c r="JOT77" s="170"/>
      <c r="JOV77" s="164"/>
      <c r="JOW77" s="168"/>
      <c r="JOX77" s="168"/>
      <c r="JOY77" s="169"/>
      <c r="JOZ77" s="169"/>
      <c r="JPA77" s="169"/>
      <c r="JPB77" s="170"/>
      <c r="JPD77" s="164"/>
      <c r="JPE77" s="168"/>
      <c r="JPF77" s="168"/>
      <c r="JPG77" s="169"/>
      <c r="JPH77" s="169"/>
      <c r="JPI77" s="169"/>
      <c r="JPJ77" s="170"/>
      <c r="JPL77" s="164"/>
      <c r="JPM77" s="168"/>
      <c r="JPN77" s="168"/>
      <c r="JPO77" s="169"/>
      <c r="JPP77" s="169"/>
      <c r="JPQ77" s="169"/>
      <c r="JPR77" s="170"/>
      <c r="JPT77" s="164"/>
      <c r="JPU77" s="168"/>
      <c r="JPV77" s="168"/>
      <c r="JPW77" s="169"/>
      <c r="JPX77" s="169"/>
      <c r="JPY77" s="169"/>
      <c r="JPZ77" s="170"/>
      <c r="JQB77" s="164"/>
      <c r="JQC77" s="168"/>
      <c r="JQD77" s="168"/>
      <c r="JQE77" s="169"/>
      <c r="JQF77" s="169"/>
      <c r="JQG77" s="169"/>
      <c r="JQH77" s="170"/>
      <c r="JQJ77" s="164"/>
      <c r="JQK77" s="168"/>
      <c r="JQL77" s="168"/>
      <c r="JQM77" s="169"/>
      <c r="JQN77" s="169"/>
      <c r="JQO77" s="169"/>
      <c r="JQP77" s="170"/>
      <c r="JQR77" s="164"/>
      <c r="JQS77" s="168"/>
      <c r="JQT77" s="168"/>
      <c r="JQU77" s="169"/>
      <c r="JQV77" s="169"/>
      <c r="JQW77" s="169"/>
      <c r="JQX77" s="170"/>
      <c r="JQZ77" s="164"/>
      <c r="JRA77" s="168"/>
      <c r="JRB77" s="168"/>
      <c r="JRC77" s="169"/>
      <c r="JRD77" s="169"/>
      <c r="JRE77" s="169"/>
      <c r="JRF77" s="170"/>
      <c r="JRH77" s="164"/>
      <c r="JRI77" s="168"/>
      <c r="JRJ77" s="168"/>
      <c r="JRK77" s="169"/>
      <c r="JRL77" s="169"/>
      <c r="JRM77" s="169"/>
      <c r="JRN77" s="170"/>
      <c r="JRP77" s="164"/>
      <c r="JRQ77" s="168"/>
      <c r="JRR77" s="168"/>
      <c r="JRS77" s="169"/>
      <c r="JRT77" s="169"/>
      <c r="JRU77" s="169"/>
      <c r="JRV77" s="170"/>
      <c r="JRX77" s="164"/>
      <c r="JRY77" s="168"/>
      <c r="JRZ77" s="168"/>
      <c r="JSA77" s="169"/>
      <c r="JSB77" s="169"/>
      <c r="JSC77" s="169"/>
      <c r="JSD77" s="170"/>
      <c r="JSF77" s="164"/>
      <c r="JSG77" s="168"/>
      <c r="JSH77" s="168"/>
      <c r="JSI77" s="169"/>
      <c r="JSJ77" s="169"/>
      <c r="JSK77" s="169"/>
      <c r="JSL77" s="170"/>
      <c r="JSN77" s="164"/>
      <c r="JSO77" s="168"/>
      <c r="JSP77" s="168"/>
      <c r="JSQ77" s="169"/>
      <c r="JSR77" s="169"/>
      <c r="JSS77" s="169"/>
      <c r="JST77" s="170"/>
      <c r="JSV77" s="164"/>
      <c r="JSW77" s="168"/>
      <c r="JSX77" s="168"/>
      <c r="JSY77" s="169"/>
      <c r="JSZ77" s="169"/>
      <c r="JTA77" s="169"/>
      <c r="JTB77" s="170"/>
      <c r="JTD77" s="164"/>
      <c r="JTE77" s="168"/>
      <c r="JTF77" s="168"/>
      <c r="JTG77" s="169"/>
      <c r="JTH77" s="169"/>
      <c r="JTI77" s="169"/>
      <c r="JTJ77" s="170"/>
      <c r="JTL77" s="164"/>
      <c r="JTM77" s="168"/>
      <c r="JTN77" s="168"/>
      <c r="JTO77" s="169"/>
      <c r="JTP77" s="169"/>
      <c r="JTQ77" s="169"/>
      <c r="JTR77" s="170"/>
      <c r="JTT77" s="164"/>
      <c r="JTU77" s="168"/>
      <c r="JTV77" s="168"/>
      <c r="JTW77" s="169"/>
      <c r="JTX77" s="169"/>
      <c r="JTY77" s="169"/>
      <c r="JTZ77" s="170"/>
      <c r="JUB77" s="164"/>
      <c r="JUC77" s="168"/>
      <c r="JUD77" s="168"/>
      <c r="JUE77" s="169"/>
      <c r="JUF77" s="169"/>
      <c r="JUG77" s="169"/>
      <c r="JUH77" s="170"/>
      <c r="JUJ77" s="164"/>
      <c r="JUK77" s="168"/>
      <c r="JUL77" s="168"/>
      <c r="JUM77" s="169"/>
      <c r="JUN77" s="169"/>
      <c r="JUO77" s="169"/>
      <c r="JUP77" s="170"/>
      <c r="JUR77" s="164"/>
      <c r="JUS77" s="168"/>
      <c r="JUT77" s="168"/>
      <c r="JUU77" s="169"/>
      <c r="JUV77" s="169"/>
      <c r="JUW77" s="169"/>
      <c r="JUX77" s="170"/>
      <c r="JUZ77" s="164"/>
      <c r="JVA77" s="168"/>
      <c r="JVB77" s="168"/>
      <c r="JVC77" s="169"/>
      <c r="JVD77" s="169"/>
      <c r="JVE77" s="169"/>
      <c r="JVF77" s="170"/>
      <c r="JVH77" s="164"/>
      <c r="JVI77" s="168"/>
      <c r="JVJ77" s="168"/>
      <c r="JVK77" s="169"/>
      <c r="JVL77" s="169"/>
      <c r="JVM77" s="169"/>
      <c r="JVN77" s="170"/>
      <c r="JVP77" s="164"/>
      <c r="JVQ77" s="168"/>
      <c r="JVR77" s="168"/>
      <c r="JVS77" s="169"/>
      <c r="JVT77" s="169"/>
      <c r="JVU77" s="169"/>
      <c r="JVV77" s="170"/>
      <c r="JVX77" s="164"/>
      <c r="JVY77" s="168"/>
      <c r="JVZ77" s="168"/>
      <c r="JWA77" s="169"/>
      <c r="JWB77" s="169"/>
      <c r="JWC77" s="169"/>
      <c r="JWD77" s="170"/>
      <c r="JWF77" s="164"/>
      <c r="JWG77" s="168"/>
      <c r="JWH77" s="168"/>
      <c r="JWI77" s="169"/>
      <c r="JWJ77" s="169"/>
      <c r="JWK77" s="169"/>
      <c r="JWL77" s="170"/>
      <c r="JWN77" s="164"/>
      <c r="JWO77" s="168"/>
      <c r="JWP77" s="168"/>
      <c r="JWQ77" s="169"/>
      <c r="JWR77" s="169"/>
      <c r="JWS77" s="169"/>
      <c r="JWT77" s="170"/>
      <c r="JWV77" s="164"/>
      <c r="JWW77" s="168"/>
      <c r="JWX77" s="168"/>
      <c r="JWY77" s="169"/>
      <c r="JWZ77" s="169"/>
      <c r="JXA77" s="169"/>
      <c r="JXB77" s="170"/>
      <c r="JXD77" s="164"/>
      <c r="JXE77" s="168"/>
      <c r="JXF77" s="168"/>
      <c r="JXG77" s="169"/>
      <c r="JXH77" s="169"/>
      <c r="JXI77" s="169"/>
      <c r="JXJ77" s="170"/>
      <c r="JXL77" s="164"/>
      <c r="JXM77" s="168"/>
      <c r="JXN77" s="168"/>
      <c r="JXO77" s="169"/>
      <c r="JXP77" s="169"/>
      <c r="JXQ77" s="169"/>
      <c r="JXR77" s="170"/>
      <c r="JXT77" s="164"/>
      <c r="JXU77" s="168"/>
      <c r="JXV77" s="168"/>
      <c r="JXW77" s="169"/>
      <c r="JXX77" s="169"/>
      <c r="JXY77" s="169"/>
      <c r="JXZ77" s="170"/>
      <c r="JYB77" s="164"/>
      <c r="JYC77" s="168"/>
      <c r="JYD77" s="168"/>
      <c r="JYE77" s="169"/>
      <c r="JYF77" s="169"/>
      <c r="JYG77" s="169"/>
      <c r="JYH77" s="170"/>
      <c r="JYJ77" s="164"/>
      <c r="JYK77" s="168"/>
      <c r="JYL77" s="168"/>
      <c r="JYM77" s="169"/>
      <c r="JYN77" s="169"/>
      <c r="JYO77" s="169"/>
      <c r="JYP77" s="170"/>
      <c r="JYR77" s="164"/>
      <c r="JYS77" s="168"/>
      <c r="JYT77" s="168"/>
      <c r="JYU77" s="169"/>
      <c r="JYV77" s="169"/>
      <c r="JYW77" s="169"/>
      <c r="JYX77" s="170"/>
      <c r="JYZ77" s="164"/>
      <c r="JZA77" s="168"/>
      <c r="JZB77" s="168"/>
      <c r="JZC77" s="169"/>
      <c r="JZD77" s="169"/>
      <c r="JZE77" s="169"/>
      <c r="JZF77" s="170"/>
      <c r="JZH77" s="164"/>
      <c r="JZI77" s="168"/>
      <c r="JZJ77" s="168"/>
      <c r="JZK77" s="169"/>
      <c r="JZL77" s="169"/>
      <c r="JZM77" s="169"/>
      <c r="JZN77" s="170"/>
      <c r="JZP77" s="164"/>
      <c r="JZQ77" s="168"/>
      <c r="JZR77" s="168"/>
      <c r="JZS77" s="169"/>
      <c r="JZT77" s="169"/>
      <c r="JZU77" s="169"/>
      <c r="JZV77" s="170"/>
      <c r="JZX77" s="164"/>
      <c r="JZY77" s="168"/>
      <c r="JZZ77" s="168"/>
      <c r="KAA77" s="169"/>
      <c r="KAB77" s="169"/>
      <c r="KAC77" s="169"/>
      <c r="KAD77" s="170"/>
      <c r="KAF77" s="164"/>
      <c r="KAG77" s="168"/>
      <c r="KAH77" s="168"/>
      <c r="KAI77" s="169"/>
      <c r="KAJ77" s="169"/>
      <c r="KAK77" s="169"/>
      <c r="KAL77" s="170"/>
      <c r="KAN77" s="164"/>
      <c r="KAO77" s="168"/>
      <c r="KAP77" s="168"/>
      <c r="KAQ77" s="169"/>
      <c r="KAR77" s="169"/>
      <c r="KAS77" s="169"/>
      <c r="KAT77" s="170"/>
      <c r="KAV77" s="164"/>
      <c r="KAW77" s="168"/>
      <c r="KAX77" s="168"/>
      <c r="KAY77" s="169"/>
      <c r="KAZ77" s="169"/>
      <c r="KBA77" s="169"/>
      <c r="KBB77" s="170"/>
      <c r="KBD77" s="164"/>
      <c r="KBE77" s="168"/>
      <c r="KBF77" s="168"/>
      <c r="KBG77" s="169"/>
      <c r="KBH77" s="169"/>
      <c r="KBI77" s="169"/>
      <c r="KBJ77" s="170"/>
      <c r="KBL77" s="164"/>
      <c r="KBM77" s="168"/>
      <c r="KBN77" s="168"/>
      <c r="KBO77" s="169"/>
      <c r="KBP77" s="169"/>
      <c r="KBQ77" s="169"/>
      <c r="KBR77" s="170"/>
      <c r="KBT77" s="164"/>
      <c r="KBU77" s="168"/>
      <c r="KBV77" s="168"/>
      <c r="KBW77" s="169"/>
      <c r="KBX77" s="169"/>
      <c r="KBY77" s="169"/>
      <c r="KBZ77" s="170"/>
      <c r="KCB77" s="164"/>
      <c r="KCC77" s="168"/>
      <c r="KCD77" s="168"/>
      <c r="KCE77" s="169"/>
      <c r="KCF77" s="169"/>
      <c r="KCG77" s="169"/>
      <c r="KCH77" s="170"/>
      <c r="KCJ77" s="164"/>
      <c r="KCK77" s="168"/>
      <c r="KCL77" s="168"/>
      <c r="KCM77" s="169"/>
      <c r="KCN77" s="169"/>
      <c r="KCO77" s="169"/>
      <c r="KCP77" s="170"/>
      <c r="KCR77" s="164"/>
      <c r="KCS77" s="168"/>
      <c r="KCT77" s="168"/>
      <c r="KCU77" s="169"/>
      <c r="KCV77" s="169"/>
      <c r="KCW77" s="169"/>
      <c r="KCX77" s="170"/>
      <c r="KCZ77" s="164"/>
      <c r="KDA77" s="168"/>
      <c r="KDB77" s="168"/>
      <c r="KDC77" s="169"/>
      <c r="KDD77" s="169"/>
      <c r="KDE77" s="169"/>
      <c r="KDF77" s="170"/>
      <c r="KDH77" s="164"/>
      <c r="KDI77" s="168"/>
      <c r="KDJ77" s="168"/>
      <c r="KDK77" s="169"/>
      <c r="KDL77" s="169"/>
      <c r="KDM77" s="169"/>
      <c r="KDN77" s="170"/>
      <c r="KDP77" s="164"/>
      <c r="KDQ77" s="168"/>
      <c r="KDR77" s="168"/>
      <c r="KDS77" s="169"/>
      <c r="KDT77" s="169"/>
      <c r="KDU77" s="169"/>
      <c r="KDV77" s="170"/>
      <c r="KDX77" s="164"/>
      <c r="KDY77" s="168"/>
      <c r="KDZ77" s="168"/>
      <c r="KEA77" s="169"/>
      <c r="KEB77" s="169"/>
      <c r="KEC77" s="169"/>
      <c r="KED77" s="170"/>
      <c r="KEF77" s="164"/>
      <c r="KEG77" s="168"/>
      <c r="KEH77" s="168"/>
      <c r="KEI77" s="169"/>
      <c r="KEJ77" s="169"/>
      <c r="KEK77" s="169"/>
      <c r="KEL77" s="170"/>
      <c r="KEN77" s="164"/>
      <c r="KEO77" s="168"/>
      <c r="KEP77" s="168"/>
      <c r="KEQ77" s="169"/>
      <c r="KER77" s="169"/>
      <c r="KES77" s="169"/>
      <c r="KET77" s="170"/>
      <c r="KEV77" s="164"/>
      <c r="KEW77" s="168"/>
      <c r="KEX77" s="168"/>
      <c r="KEY77" s="169"/>
      <c r="KEZ77" s="169"/>
      <c r="KFA77" s="169"/>
      <c r="KFB77" s="170"/>
      <c r="KFD77" s="164"/>
      <c r="KFE77" s="168"/>
      <c r="KFF77" s="168"/>
      <c r="KFG77" s="169"/>
      <c r="KFH77" s="169"/>
      <c r="KFI77" s="169"/>
      <c r="KFJ77" s="170"/>
      <c r="KFL77" s="164"/>
      <c r="KFM77" s="168"/>
      <c r="KFN77" s="168"/>
      <c r="KFO77" s="169"/>
      <c r="KFP77" s="169"/>
      <c r="KFQ77" s="169"/>
      <c r="KFR77" s="170"/>
      <c r="KFT77" s="164"/>
      <c r="KFU77" s="168"/>
      <c r="KFV77" s="168"/>
      <c r="KFW77" s="169"/>
      <c r="KFX77" s="169"/>
      <c r="KFY77" s="169"/>
      <c r="KFZ77" s="170"/>
      <c r="KGB77" s="164"/>
      <c r="KGC77" s="168"/>
      <c r="KGD77" s="168"/>
      <c r="KGE77" s="169"/>
      <c r="KGF77" s="169"/>
      <c r="KGG77" s="169"/>
      <c r="KGH77" s="170"/>
      <c r="KGJ77" s="164"/>
      <c r="KGK77" s="168"/>
      <c r="KGL77" s="168"/>
      <c r="KGM77" s="169"/>
      <c r="KGN77" s="169"/>
      <c r="KGO77" s="169"/>
      <c r="KGP77" s="170"/>
      <c r="KGR77" s="164"/>
      <c r="KGS77" s="168"/>
      <c r="KGT77" s="168"/>
      <c r="KGU77" s="169"/>
      <c r="KGV77" s="169"/>
      <c r="KGW77" s="169"/>
      <c r="KGX77" s="170"/>
      <c r="KGZ77" s="164"/>
      <c r="KHA77" s="168"/>
      <c r="KHB77" s="168"/>
      <c r="KHC77" s="169"/>
      <c r="KHD77" s="169"/>
      <c r="KHE77" s="169"/>
      <c r="KHF77" s="170"/>
      <c r="KHH77" s="164"/>
      <c r="KHI77" s="168"/>
      <c r="KHJ77" s="168"/>
      <c r="KHK77" s="169"/>
      <c r="KHL77" s="169"/>
      <c r="KHM77" s="169"/>
      <c r="KHN77" s="170"/>
      <c r="KHP77" s="164"/>
      <c r="KHQ77" s="168"/>
      <c r="KHR77" s="168"/>
      <c r="KHS77" s="169"/>
      <c r="KHT77" s="169"/>
      <c r="KHU77" s="169"/>
      <c r="KHV77" s="170"/>
      <c r="KHX77" s="164"/>
      <c r="KHY77" s="168"/>
      <c r="KHZ77" s="168"/>
      <c r="KIA77" s="169"/>
      <c r="KIB77" s="169"/>
      <c r="KIC77" s="169"/>
      <c r="KID77" s="170"/>
      <c r="KIF77" s="164"/>
      <c r="KIG77" s="168"/>
      <c r="KIH77" s="168"/>
      <c r="KII77" s="169"/>
      <c r="KIJ77" s="169"/>
      <c r="KIK77" s="169"/>
      <c r="KIL77" s="170"/>
      <c r="KIN77" s="164"/>
      <c r="KIO77" s="168"/>
      <c r="KIP77" s="168"/>
      <c r="KIQ77" s="169"/>
      <c r="KIR77" s="169"/>
      <c r="KIS77" s="169"/>
      <c r="KIT77" s="170"/>
      <c r="KIV77" s="164"/>
      <c r="KIW77" s="168"/>
      <c r="KIX77" s="168"/>
      <c r="KIY77" s="169"/>
      <c r="KIZ77" s="169"/>
      <c r="KJA77" s="169"/>
      <c r="KJB77" s="170"/>
      <c r="KJD77" s="164"/>
      <c r="KJE77" s="168"/>
      <c r="KJF77" s="168"/>
      <c r="KJG77" s="169"/>
      <c r="KJH77" s="169"/>
      <c r="KJI77" s="169"/>
      <c r="KJJ77" s="170"/>
      <c r="KJL77" s="164"/>
      <c r="KJM77" s="168"/>
      <c r="KJN77" s="168"/>
      <c r="KJO77" s="169"/>
      <c r="KJP77" s="169"/>
      <c r="KJQ77" s="169"/>
      <c r="KJR77" s="170"/>
      <c r="KJT77" s="164"/>
      <c r="KJU77" s="168"/>
      <c r="KJV77" s="168"/>
      <c r="KJW77" s="169"/>
      <c r="KJX77" s="169"/>
      <c r="KJY77" s="169"/>
      <c r="KJZ77" s="170"/>
      <c r="KKB77" s="164"/>
      <c r="KKC77" s="168"/>
      <c r="KKD77" s="168"/>
      <c r="KKE77" s="169"/>
      <c r="KKF77" s="169"/>
      <c r="KKG77" s="169"/>
      <c r="KKH77" s="170"/>
      <c r="KKJ77" s="164"/>
      <c r="KKK77" s="168"/>
      <c r="KKL77" s="168"/>
      <c r="KKM77" s="169"/>
      <c r="KKN77" s="169"/>
      <c r="KKO77" s="169"/>
      <c r="KKP77" s="170"/>
      <c r="KKR77" s="164"/>
      <c r="KKS77" s="168"/>
      <c r="KKT77" s="168"/>
      <c r="KKU77" s="169"/>
      <c r="KKV77" s="169"/>
      <c r="KKW77" s="169"/>
      <c r="KKX77" s="170"/>
      <c r="KKZ77" s="164"/>
      <c r="KLA77" s="168"/>
      <c r="KLB77" s="168"/>
      <c r="KLC77" s="169"/>
      <c r="KLD77" s="169"/>
      <c r="KLE77" s="169"/>
      <c r="KLF77" s="170"/>
      <c r="KLH77" s="164"/>
      <c r="KLI77" s="168"/>
      <c r="KLJ77" s="168"/>
      <c r="KLK77" s="169"/>
      <c r="KLL77" s="169"/>
      <c r="KLM77" s="169"/>
      <c r="KLN77" s="170"/>
      <c r="KLP77" s="164"/>
      <c r="KLQ77" s="168"/>
      <c r="KLR77" s="168"/>
      <c r="KLS77" s="169"/>
      <c r="KLT77" s="169"/>
      <c r="KLU77" s="169"/>
      <c r="KLV77" s="170"/>
      <c r="KLX77" s="164"/>
      <c r="KLY77" s="168"/>
      <c r="KLZ77" s="168"/>
      <c r="KMA77" s="169"/>
      <c r="KMB77" s="169"/>
      <c r="KMC77" s="169"/>
      <c r="KMD77" s="170"/>
      <c r="KMF77" s="164"/>
      <c r="KMG77" s="168"/>
      <c r="KMH77" s="168"/>
      <c r="KMI77" s="169"/>
      <c r="KMJ77" s="169"/>
      <c r="KMK77" s="169"/>
      <c r="KML77" s="170"/>
      <c r="KMN77" s="164"/>
      <c r="KMO77" s="168"/>
      <c r="KMP77" s="168"/>
      <c r="KMQ77" s="169"/>
      <c r="KMR77" s="169"/>
      <c r="KMS77" s="169"/>
      <c r="KMT77" s="170"/>
      <c r="KMV77" s="164"/>
      <c r="KMW77" s="168"/>
      <c r="KMX77" s="168"/>
      <c r="KMY77" s="169"/>
      <c r="KMZ77" s="169"/>
      <c r="KNA77" s="169"/>
      <c r="KNB77" s="170"/>
      <c r="KND77" s="164"/>
      <c r="KNE77" s="168"/>
      <c r="KNF77" s="168"/>
      <c r="KNG77" s="169"/>
      <c r="KNH77" s="169"/>
      <c r="KNI77" s="169"/>
      <c r="KNJ77" s="170"/>
      <c r="KNL77" s="164"/>
      <c r="KNM77" s="168"/>
      <c r="KNN77" s="168"/>
      <c r="KNO77" s="169"/>
      <c r="KNP77" s="169"/>
      <c r="KNQ77" s="169"/>
      <c r="KNR77" s="170"/>
      <c r="KNT77" s="164"/>
      <c r="KNU77" s="168"/>
      <c r="KNV77" s="168"/>
      <c r="KNW77" s="169"/>
      <c r="KNX77" s="169"/>
      <c r="KNY77" s="169"/>
      <c r="KNZ77" s="170"/>
      <c r="KOB77" s="164"/>
      <c r="KOC77" s="168"/>
      <c r="KOD77" s="168"/>
      <c r="KOE77" s="169"/>
      <c r="KOF77" s="169"/>
      <c r="KOG77" s="169"/>
      <c r="KOH77" s="170"/>
      <c r="KOJ77" s="164"/>
      <c r="KOK77" s="168"/>
      <c r="KOL77" s="168"/>
      <c r="KOM77" s="169"/>
      <c r="KON77" s="169"/>
      <c r="KOO77" s="169"/>
      <c r="KOP77" s="170"/>
      <c r="KOR77" s="164"/>
      <c r="KOS77" s="168"/>
      <c r="KOT77" s="168"/>
      <c r="KOU77" s="169"/>
      <c r="KOV77" s="169"/>
      <c r="KOW77" s="169"/>
      <c r="KOX77" s="170"/>
      <c r="KOZ77" s="164"/>
      <c r="KPA77" s="168"/>
      <c r="KPB77" s="168"/>
      <c r="KPC77" s="169"/>
      <c r="KPD77" s="169"/>
      <c r="KPE77" s="169"/>
      <c r="KPF77" s="170"/>
      <c r="KPH77" s="164"/>
      <c r="KPI77" s="168"/>
      <c r="KPJ77" s="168"/>
      <c r="KPK77" s="169"/>
      <c r="KPL77" s="169"/>
      <c r="KPM77" s="169"/>
      <c r="KPN77" s="170"/>
      <c r="KPP77" s="164"/>
      <c r="KPQ77" s="168"/>
      <c r="KPR77" s="168"/>
      <c r="KPS77" s="169"/>
      <c r="KPT77" s="169"/>
      <c r="KPU77" s="169"/>
      <c r="KPV77" s="170"/>
      <c r="KPX77" s="164"/>
      <c r="KPY77" s="168"/>
      <c r="KPZ77" s="168"/>
      <c r="KQA77" s="169"/>
      <c r="KQB77" s="169"/>
      <c r="KQC77" s="169"/>
      <c r="KQD77" s="170"/>
      <c r="KQF77" s="164"/>
      <c r="KQG77" s="168"/>
      <c r="KQH77" s="168"/>
      <c r="KQI77" s="169"/>
      <c r="KQJ77" s="169"/>
      <c r="KQK77" s="169"/>
      <c r="KQL77" s="170"/>
      <c r="KQN77" s="164"/>
      <c r="KQO77" s="168"/>
      <c r="KQP77" s="168"/>
      <c r="KQQ77" s="169"/>
      <c r="KQR77" s="169"/>
      <c r="KQS77" s="169"/>
      <c r="KQT77" s="170"/>
      <c r="KQV77" s="164"/>
      <c r="KQW77" s="168"/>
      <c r="KQX77" s="168"/>
      <c r="KQY77" s="169"/>
      <c r="KQZ77" s="169"/>
      <c r="KRA77" s="169"/>
      <c r="KRB77" s="170"/>
      <c r="KRD77" s="164"/>
      <c r="KRE77" s="168"/>
      <c r="KRF77" s="168"/>
      <c r="KRG77" s="169"/>
      <c r="KRH77" s="169"/>
      <c r="KRI77" s="169"/>
      <c r="KRJ77" s="170"/>
      <c r="KRL77" s="164"/>
      <c r="KRM77" s="168"/>
      <c r="KRN77" s="168"/>
      <c r="KRO77" s="169"/>
      <c r="KRP77" s="169"/>
      <c r="KRQ77" s="169"/>
      <c r="KRR77" s="170"/>
      <c r="KRT77" s="164"/>
      <c r="KRU77" s="168"/>
      <c r="KRV77" s="168"/>
      <c r="KRW77" s="169"/>
      <c r="KRX77" s="169"/>
      <c r="KRY77" s="169"/>
      <c r="KRZ77" s="170"/>
      <c r="KSB77" s="164"/>
      <c r="KSC77" s="168"/>
      <c r="KSD77" s="168"/>
      <c r="KSE77" s="169"/>
      <c r="KSF77" s="169"/>
      <c r="KSG77" s="169"/>
      <c r="KSH77" s="170"/>
      <c r="KSJ77" s="164"/>
      <c r="KSK77" s="168"/>
      <c r="KSL77" s="168"/>
      <c r="KSM77" s="169"/>
      <c r="KSN77" s="169"/>
      <c r="KSO77" s="169"/>
      <c r="KSP77" s="170"/>
      <c r="KSR77" s="164"/>
      <c r="KSS77" s="168"/>
      <c r="KST77" s="168"/>
      <c r="KSU77" s="169"/>
      <c r="KSV77" s="169"/>
      <c r="KSW77" s="169"/>
      <c r="KSX77" s="170"/>
      <c r="KSZ77" s="164"/>
      <c r="KTA77" s="168"/>
      <c r="KTB77" s="168"/>
      <c r="KTC77" s="169"/>
      <c r="KTD77" s="169"/>
      <c r="KTE77" s="169"/>
      <c r="KTF77" s="170"/>
      <c r="KTH77" s="164"/>
      <c r="KTI77" s="168"/>
      <c r="KTJ77" s="168"/>
      <c r="KTK77" s="169"/>
      <c r="KTL77" s="169"/>
      <c r="KTM77" s="169"/>
      <c r="KTN77" s="170"/>
      <c r="KTP77" s="164"/>
      <c r="KTQ77" s="168"/>
      <c r="KTR77" s="168"/>
      <c r="KTS77" s="169"/>
      <c r="KTT77" s="169"/>
      <c r="KTU77" s="169"/>
      <c r="KTV77" s="170"/>
      <c r="KTX77" s="164"/>
      <c r="KTY77" s="168"/>
      <c r="KTZ77" s="168"/>
      <c r="KUA77" s="169"/>
      <c r="KUB77" s="169"/>
      <c r="KUC77" s="169"/>
      <c r="KUD77" s="170"/>
      <c r="KUF77" s="164"/>
      <c r="KUG77" s="168"/>
      <c r="KUH77" s="168"/>
      <c r="KUI77" s="169"/>
      <c r="KUJ77" s="169"/>
      <c r="KUK77" s="169"/>
      <c r="KUL77" s="170"/>
      <c r="KUN77" s="164"/>
      <c r="KUO77" s="168"/>
      <c r="KUP77" s="168"/>
      <c r="KUQ77" s="169"/>
      <c r="KUR77" s="169"/>
      <c r="KUS77" s="169"/>
      <c r="KUT77" s="170"/>
      <c r="KUV77" s="164"/>
      <c r="KUW77" s="168"/>
      <c r="KUX77" s="168"/>
      <c r="KUY77" s="169"/>
      <c r="KUZ77" s="169"/>
      <c r="KVA77" s="169"/>
      <c r="KVB77" s="170"/>
      <c r="KVD77" s="164"/>
      <c r="KVE77" s="168"/>
      <c r="KVF77" s="168"/>
      <c r="KVG77" s="169"/>
      <c r="KVH77" s="169"/>
      <c r="KVI77" s="169"/>
      <c r="KVJ77" s="170"/>
      <c r="KVL77" s="164"/>
      <c r="KVM77" s="168"/>
      <c r="KVN77" s="168"/>
      <c r="KVO77" s="169"/>
      <c r="KVP77" s="169"/>
      <c r="KVQ77" s="169"/>
      <c r="KVR77" s="170"/>
      <c r="KVT77" s="164"/>
      <c r="KVU77" s="168"/>
      <c r="KVV77" s="168"/>
      <c r="KVW77" s="169"/>
      <c r="KVX77" s="169"/>
      <c r="KVY77" s="169"/>
      <c r="KVZ77" s="170"/>
      <c r="KWB77" s="164"/>
      <c r="KWC77" s="168"/>
      <c r="KWD77" s="168"/>
      <c r="KWE77" s="169"/>
      <c r="KWF77" s="169"/>
      <c r="KWG77" s="169"/>
      <c r="KWH77" s="170"/>
      <c r="KWJ77" s="164"/>
      <c r="KWK77" s="168"/>
      <c r="KWL77" s="168"/>
      <c r="KWM77" s="169"/>
      <c r="KWN77" s="169"/>
      <c r="KWO77" s="169"/>
      <c r="KWP77" s="170"/>
      <c r="KWR77" s="164"/>
      <c r="KWS77" s="168"/>
      <c r="KWT77" s="168"/>
      <c r="KWU77" s="169"/>
      <c r="KWV77" s="169"/>
      <c r="KWW77" s="169"/>
      <c r="KWX77" s="170"/>
      <c r="KWZ77" s="164"/>
      <c r="KXA77" s="168"/>
      <c r="KXB77" s="168"/>
      <c r="KXC77" s="169"/>
      <c r="KXD77" s="169"/>
      <c r="KXE77" s="169"/>
      <c r="KXF77" s="170"/>
      <c r="KXH77" s="164"/>
      <c r="KXI77" s="168"/>
      <c r="KXJ77" s="168"/>
      <c r="KXK77" s="169"/>
      <c r="KXL77" s="169"/>
      <c r="KXM77" s="169"/>
      <c r="KXN77" s="170"/>
      <c r="KXP77" s="164"/>
      <c r="KXQ77" s="168"/>
      <c r="KXR77" s="168"/>
      <c r="KXS77" s="169"/>
      <c r="KXT77" s="169"/>
      <c r="KXU77" s="169"/>
      <c r="KXV77" s="170"/>
      <c r="KXX77" s="164"/>
      <c r="KXY77" s="168"/>
      <c r="KXZ77" s="168"/>
      <c r="KYA77" s="169"/>
      <c r="KYB77" s="169"/>
      <c r="KYC77" s="169"/>
      <c r="KYD77" s="170"/>
      <c r="KYF77" s="164"/>
      <c r="KYG77" s="168"/>
      <c r="KYH77" s="168"/>
      <c r="KYI77" s="169"/>
      <c r="KYJ77" s="169"/>
      <c r="KYK77" s="169"/>
      <c r="KYL77" s="170"/>
      <c r="KYN77" s="164"/>
      <c r="KYO77" s="168"/>
      <c r="KYP77" s="168"/>
      <c r="KYQ77" s="169"/>
      <c r="KYR77" s="169"/>
      <c r="KYS77" s="169"/>
      <c r="KYT77" s="170"/>
      <c r="KYV77" s="164"/>
      <c r="KYW77" s="168"/>
      <c r="KYX77" s="168"/>
      <c r="KYY77" s="169"/>
      <c r="KYZ77" s="169"/>
      <c r="KZA77" s="169"/>
      <c r="KZB77" s="170"/>
      <c r="KZD77" s="164"/>
      <c r="KZE77" s="168"/>
      <c r="KZF77" s="168"/>
      <c r="KZG77" s="169"/>
      <c r="KZH77" s="169"/>
      <c r="KZI77" s="169"/>
      <c r="KZJ77" s="170"/>
      <c r="KZL77" s="164"/>
      <c r="KZM77" s="168"/>
      <c r="KZN77" s="168"/>
      <c r="KZO77" s="169"/>
      <c r="KZP77" s="169"/>
      <c r="KZQ77" s="169"/>
      <c r="KZR77" s="170"/>
      <c r="KZT77" s="164"/>
      <c r="KZU77" s="168"/>
      <c r="KZV77" s="168"/>
      <c r="KZW77" s="169"/>
      <c r="KZX77" s="169"/>
      <c r="KZY77" s="169"/>
      <c r="KZZ77" s="170"/>
      <c r="LAB77" s="164"/>
      <c r="LAC77" s="168"/>
      <c r="LAD77" s="168"/>
      <c r="LAE77" s="169"/>
      <c r="LAF77" s="169"/>
      <c r="LAG77" s="169"/>
      <c r="LAH77" s="170"/>
      <c r="LAJ77" s="164"/>
      <c r="LAK77" s="168"/>
      <c r="LAL77" s="168"/>
      <c r="LAM77" s="169"/>
      <c r="LAN77" s="169"/>
      <c r="LAO77" s="169"/>
      <c r="LAP77" s="170"/>
      <c r="LAR77" s="164"/>
      <c r="LAS77" s="168"/>
      <c r="LAT77" s="168"/>
      <c r="LAU77" s="169"/>
      <c r="LAV77" s="169"/>
      <c r="LAW77" s="169"/>
      <c r="LAX77" s="170"/>
      <c r="LAZ77" s="164"/>
      <c r="LBA77" s="168"/>
      <c r="LBB77" s="168"/>
      <c r="LBC77" s="169"/>
      <c r="LBD77" s="169"/>
      <c r="LBE77" s="169"/>
      <c r="LBF77" s="170"/>
      <c r="LBH77" s="164"/>
      <c r="LBI77" s="168"/>
      <c r="LBJ77" s="168"/>
      <c r="LBK77" s="169"/>
      <c r="LBL77" s="169"/>
      <c r="LBM77" s="169"/>
      <c r="LBN77" s="170"/>
      <c r="LBP77" s="164"/>
      <c r="LBQ77" s="168"/>
      <c r="LBR77" s="168"/>
      <c r="LBS77" s="169"/>
      <c r="LBT77" s="169"/>
      <c r="LBU77" s="169"/>
      <c r="LBV77" s="170"/>
      <c r="LBX77" s="164"/>
      <c r="LBY77" s="168"/>
      <c r="LBZ77" s="168"/>
      <c r="LCA77" s="169"/>
      <c r="LCB77" s="169"/>
      <c r="LCC77" s="169"/>
      <c r="LCD77" s="170"/>
      <c r="LCF77" s="164"/>
      <c r="LCG77" s="168"/>
      <c r="LCH77" s="168"/>
      <c r="LCI77" s="169"/>
      <c r="LCJ77" s="169"/>
      <c r="LCK77" s="169"/>
      <c r="LCL77" s="170"/>
      <c r="LCN77" s="164"/>
      <c r="LCO77" s="168"/>
      <c r="LCP77" s="168"/>
      <c r="LCQ77" s="169"/>
      <c r="LCR77" s="169"/>
      <c r="LCS77" s="169"/>
      <c r="LCT77" s="170"/>
      <c r="LCV77" s="164"/>
      <c r="LCW77" s="168"/>
      <c r="LCX77" s="168"/>
      <c r="LCY77" s="169"/>
      <c r="LCZ77" s="169"/>
      <c r="LDA77" s="169"/>
      <c r="LDB77" s="170"/>
      <c r="LDD77" s="164"/>
      <c r="LDE77" s="168"/>
      <c r="LDF77" s="168"/>
      <c r="LDG77" s="169"/>
      <c r="LDH77" s="169"/>
      <c r="LDI77" s="169"/>
      <c r="LDJ77" s="170"/>
      <c r="LDL77" s="164"/>
      <c r="LDM77" s="168"/>
      <c r="LDN77" s="168"/>
      <c r="LDO77" s="169"/>
      <c r="LDP77" s="169"/>
      <c r="LDQ77" s="169"/>
      <c r="LDR77" s="170"/>
      <c r="LDT77" s="164"/>
      <c r="LDU77" s="168"/>
      <c r="LDV77" s="168"/>
      <c r="LDW77" s="169"/>
      <c r="LDX77" s="169"/>
      <c r="LDY77" s="169"/>
      <c r="LDZ77" s="170"/>
      <c r="LEB77" s="164"/>
      <c r="LEC77" s="168"/>
      <c r="LED77" s="168"/>
      <c r="LEE77" s="169"/>
      <c r="LEF77" s="169"/>
      <c r="LEG77" s="169"/>
      <c r="LEH77" s="170"/>
      <c r="LEJ77" s="164"/>
      <c r="LEK77" s="168"/>
      <c r="LEL77" s="168"/>
      <c r="LEM77" s="169"/>
      <c r="LEN77" s="169"/>
      <c r="LEO77" s="169"/>
      <c r="LEP77" s="170"/>
      <c r="LER77" s="164"/>
      <c r="LES77" s="168"/>
      <c r="LET77" s="168"/>
      <c r="LEU77" s="169"/>
      <c r="LEV77" s="169"/>
      <c r="LEW77" s="169"/>
      <c r="LEX77" s="170"/>
      <c r="LEZ77" s="164"/>
      <c r="LFA77" s="168"/>
      <c r="LFB77" s="168"/>
      <c r="LFC77" s="169"/>
      <c r="LFD77" s="169"/>
      <c r="LFE77" s="169"/>
      <c r="LFF77" s="170"/>
      <c r="LFH77" s="164"/>
      <c r="LFI77" s="168"/>
      <c r="LFJ77" s="168"/>
      <c r="LFK77" s="169"/>
      <c r="LFL77" s="169"/>
      <c r="LFM77" s="169"/>
      <c r="LFN77" s="170"/>
      <c r="LFP77" s="164"/>
      <c r="LFQ77" s="168"/>
      <c r="LFR77" s="168"/>
      <c r="LFS77" s="169"/>
      <c r="LFT77" s="169"/>
      <c r="LFU77" s="169"/>
      <c r="LFV77" s="170"/>
      <c r="LFX77" s="164"/>
      <c r="LFY77" s="168"/>
      <c r="LFZ77" s="168"/>
      <c r="LGA77" s="169"/>
      <c r="LGB77" s="169"/>
      <c r="LGC77" s="169"/>
      <c r="LGD77" s="170"/>
      <c r="LGF77" s="164"/>
      <c r="LGG77" s="168"/>
      <c r="LGH77" s="168"/>
      <c r="LGI77" s="169"/>
      <c r="LGJ77" s="169"/>
      <c r="LGK77" s="169"/>
      <c r="LGL77" s="170"/>
      <c r="LGN77" s="164"/>
      <c r="LGO77" s="168"/>
      <c r="LGP77" s="168"/>
      <c r="LGQ77" s="169"/>
      <c r="LGR77" s="169"/>
      <c r="LGS77" s="169"/>
      <c r="LGT77" s="170"/>
      <c r="LGV77" s="164"/>
      <c r="LGW77" s="168"/>
      <c r="LGX77" s="168"/>
      <c r="LGY77" s="169"/>
      <c r="LGZ77" s="169"/>
      <c r="LHA77" s="169"/>
      <c r="LHB77" s="170"/>
      <c r="LHD77" s="164"/>
      <c r="LHE77" s="168"/>
      <c r="LHF77" s="168"/>
      <c r="LHG77" s="169"/>
      <c r="LHH77" s="169"/>
      <c r="LHI77" s="169"/>
      <c r="LHJ77" s="170"/>
      <c r="LHL77" s="164"/>
      <c r="LHM77" s="168"/>
      <c r="LHN77" s="168"/>
      <c r="LHO77" s="169"/>
      <c r="LHP77" s="169"/>
      <c r="LHQ77" s="169"/>
      <c r="LHR77" s="170"/>
      <c r="LHT77" s="164"/>
      <c r="LHU77" s="168"/>
      <c r="LHV77" s="168"/>
      <c r="LHW77" s="169"/>
      <c r="LHX77" s="169"/>
      <c r="LHY77" s="169"/>
      <c r="LHZ77" s="170"/>
      <c r="LIB77" s="164"/>
      <c r="LIC77" s="168"/>
      <c r="LID77" s="168"/>
      <c r="LIE77" s="169"/>
      <c r="LIF77" s="169"/>
      <c r="LIG77" s="169"/>
      <c r="LIH77" s="170"/>
      <c r="LIJ77" s="164"/>
      <c r="LIK77" s="168"/>
      <c r="LIL77" s="168"/>
      <c r="LIM77" s="169"/>
      <c r="LIN77" s="169"/>
      <c r="LIO77" s="169"/>
      <c r="LIP77" s="170"/>
      <c r="LIR77" s="164"/>
      <c r="LIS77" s="168"/>
      <c r="LIT77" s="168"/>
      <c r="LIU77" s="169"/>
      <c r="LIV77" s="169"/>
      <c r="LIW77" s="169"/>
      <c r="LIX77" s="170"/>
      <c r="LIZ77" s="164"/>
      <c r="LJA77" s="168"/>
      <c r="LJB77" s="168"/>
      <c r="LJC77" s="169"/>
      <c r="LJD77" s="169"/>
      <c r="LJE77" s="169"/>
      <c r="LJF77" s="170"/>
      <c r="LJH77" s="164"/>
      <c r="LJI77" s="168"/>
      <c r="LJJ77" s="168"/>
      <c r="LJK77" s="169"/>
      <c r="LJL77" s="169"/>
      <c r="LJM77" s="169"/>
      <c r="LJN77" s="170"/>
      <c r="LJP77" s="164"/>
      <c r="LJQ77" s="168"/>
      <c r="LJR77" s="168"/>
      <c r="LJS77" s="169"/>
      <c r="LJT77" s="169"/>
      <c r="LJU77" s="169"/>
      <c r="LJV77" s="170"/>
      <c r="LJX77" s="164"/>
      <c r="LJY77" s="168"/>
      <c r="LJZ77" s="168"/>
      <c r="LKA77" s="169"/>
      <c r="LKB77" s="169"/>
      <c r="LKC77" s="169"/>
      <c r="LKD77" s="170"/>
      <c r="LKF77" s="164"/>
      <c r="LKG77" s="168"/>
      <c r="LKH77" s="168"/>
      <c r="LKI77" s="169"/>
      <c r="LKJ77" s="169"/>
      <c r="LKK77" s="169"/>
      <c r="LKL77" s="170"/>
      <c r="LKN77" s="164"/>
      <c r="LKO77" s="168"/>
      <c r="LKP77" s="168"/>
      <c r="LKQ77" s="169"/>
      <c r="LKR77" s="169"/>
      <c r="LKS77" s="169"/>
      <c r="LKT77" s="170"/>
      <c r="LKV77" s="164"/>
      <c r="LKW77" s="168"/>
      <c r="LKX77" s="168"/>
      <c r="LKY77" s="169"/>
      <c r="LKZ77" s="169"/>
      <c r="LLA77" s="169"/>
      <c r="LLB77" s="170"/>
      <c r="LLD77" s="164"/>
      <c r="LLE77" s="168"/>
      <c r="LLF77" s="168"/>
      <c r="LLG77" s="169"/>
      <c r="LLH77" s="169"/>
      <c r="LLI77" s="169"/>
      <c r="LLJ77" s="170"/>
      <c r="LLL77" s="164"/>
      <c r="LLM77" s="168"/>
      <c r="LLN77" s="168"/>
      <c r="LLO77" s="169"/>
      <c r="LLP77" s="169"/>
      <c r="LLQ77" s="169"/>
      <c r="LLR77" s="170"/>
      <c r="LLT77" s="164"/>
      <c r="LLU77" s="168"/>
      <c r="LLV77" s="168"/>
      <c r="LLW77" s="169"/>
      <c r="LLX77" s="169"/>
      <c r="LLY77" s="169"/>
      <c r="LLZ77" s="170"/>
      <c r="LMB77" s="164"/>
      <c r="LMC77" s="168"/>
      <c r="LMD77" s="168"/>
      <c r="LME77" s="169"/>
      <c r="LMF77" s="169"/>
      <c r="LMG77" s="169"/>
      <c r="LMH77" s="170"/>
      <c r="LMJ77" s="164"/>
      <c r="LMK77" s="168"/>
      <c r="LML77" s="168"/>
      <c r="LMM77" s="169"/>
      <c r="LMN77" s="169"/>
      <c r="LMO77" s="169"/>
      <c r="LMP77" s="170"/>
      <c r="LMR77" s="164"/>
      <c r="LMS77" s="168"/>
      <c r="LMT77" s="168"/>
      <c r="LMU77" s="169"/>
      <c r="LMV77" s="169"/>
      <c r="LMW77" s="169"/>
      <c r="LMX77" s="170"/>
      <c r="LMZ77" s="164"/>
      <c r="LNA77" s="168"/>
      <c r="LNB77" s="168"/>
      <c r="LNC77" s="169"/>
      <c r="LND77" s="169"/>
      <c r="LNE77" s="169"/>
      <c r="LNF77" s="170"/>
      <c r="LNH77" s="164"/>
      <c r="LNI77" s="168"/>
      <c r="LNJ77" s="168"/>
      <c r="LNK77" s="169"/>
      <c r="LNL77" s="169"/>
      <c r="LNM77" s="169"/>
      <c r="LNN77" s="170"/>
      <c r="LNP77" s="164"/>
      <c r="LNQ77" s="168"/>
      <c r="LNR77" s="168"/>
      <c r="LNS77" s="169"/>
      <c r="LNT77" s="169"/>
      <c r="LNU77" s="169"/>
      <c r="LNV77" s="170"/>
      <c r="LNX77" s="164"/>
      <c r="LNY77" s="168"/>
      <c r="LNZ77" s="168"/>
      <c r="LOA77" s="169"/>
      <c r="LOB77" s="169"/>
      <c r="LOC77" s="169"/>
      <c r="LOD77" s="170"/>
      <c r="LOF77" s="164"/>
      <c r="LOG77" s="168"/>
      <c r="LOH77" s="168"/>
      <c r="LOI77" s="169"/>
      <c r="LOJ77" s="169"/>
      <c r="LOK77" s="169"/>
      <c r="LOL77" s="170"/>
      <c r="LON77" s="164"/>
      <c r="LOO77" s="168"/>
      <c r="LOP77" s="168"/>
      <c r="LOQ77" s="169"/>
      <c r="LOR77" s="169"/>
      <c r="LOS77" s="169"/>
      <c r="LOT77" s="170"/>
      <c r="LOV77" s="164"/>
      <c r="LOW77" s="168"/>
      <c r="LOX77" s="168"/>
      <c r="LOY77" s="169"/>
      <c r="LOZ77" s="169"/>
      <c r="LPA77" s="169"/>
      <c r="LPB77" s="170"/>
      <c r="LPD77" s="164"/>
      <c r="LPE77" s="168"/>
      <c r="LPF77" s="168"/>
      <c r="LPG77" s="169"/>
      <c r="LPH77" s="169"/>
      <c r="LPI77" s="169"/>
      <c r="LPJ77" s="170"/>
      <c r="LPL77" s="164"/>
      <c r="LPM77" s="168"/>
      <c r="LPN77" s="168"/>
      <c r="LPO77" s="169"/>
      <c r="LPP77" s="169"/>
      <c r="LPQ77" s="169"/>
      <c r="LPR77" s="170"/>
      <c r="LPT77" s="164"/>
      <c r="LPU77" s="168"/>
      <c r="LPV77" s="168"/>
      <c r="LPW77" s="169"/>
      <c r="LPX77" s="169"/>
      <c r="LPY77" s="169"/>
      <c r="LPZ77" s="170"/>
      <c r="LQB77" s="164"/>
      <c r="LQC77" s="168"/>
      <c r="LQD77" s="168"/>
      <c r="LQE77" s="169"/>
      <c r="LQF77" s="169"/>
      <c r="LQG77" s="169"/>
      <c r="LQH77" s="170"/>
      <c r="LQJ77" s="164"/>
      <c r="LQK77" s="168"/>
      <c r="LQL77" s="168"/>
      <c r="LQM77" s="169"/>
      <c r="LQN77" s="169"/>
      <c r="LQO77" s="169"/>
      <c r="LQP77" s="170"/>
      <c r="LQR77" s="164"/>
      <c r="LQS77" s="168"/>
      <c r="LQT77" s="168"/>
      <c r="LQU77" s="169"/>
      <c r="LQV77" s="169"/>
      <c r="LQW77" s="169"/>
      <c r="LQX77" s="170"/>
      <c r="LQZ77" s="164"/>
      <c r="LRA77" s="168"/>
      <c r="LRB77" s="168"/>
      <c r="LRC77" s="169"/>
      <c r="LRD77" s="169"/>
      <c r="LRE77" s="169"/>
      <c r="LRF77" s="170"/>
      <c r="LRH77" s="164"/>
      <c r="LRI77" s="168"/>
      <c r="LRJ77" s="168"/>
      <c r="LRK77" s="169"/>
      <c r="LRL77" s="169"/>
      <c r="LRM77" s="169"/>
      <c r="LRN77" s="170"/>
      <c r="LRP77" s="164"/>
      <c r="LRQ77" s="168"/>
      <c r="LRR77" s="168"/>
      <c r="LRS77" s="169"/>
      <c r="LRT77" s="169"/>
      <c r="LRU77" s="169"/>
      <c r="LRV77" s="170"/>
      <c r="LRX77" s="164"/>
      <c r="LRY77" s="168"/>
      <c r="LRZ77" s="168"/>
      <c r="LSA77" s="169"/>
      <c r="LSB77" s="169"/>
      <c r="LSC77" s="169"/>
      <c r="LSD77" s="170"/>
      <c r="LSF77" s="164"/>
      <c r="LSG77" s="168"/>
      <c r="LSH77" s="168"/>
      <c r="LSI77" s="169"/>
      <c r="LSJ77" s="169"/>
      <c r="LSK77" s="169"/>
      <c r="LSL77" s="170"/>
      <c r="LSN77" s="164"/>
      <c r="LSO77" s="168"/>
      <c r="LSP77" s="168"/>
      <c r="LSQ77" s="169"/>
      <c r="LSR77" s="169"/>
      <c r="LSS77" s="169"/>
      <c r="LST77" s="170"/>
      <c r="LSV77" s="164"/>
      <c r="LSW77" s="168"/>
      <c r="LSX77" s="168"/>
      <c r="LSY77" s="169"/>
      <c r="LSZ77" s="169"/>
      <c r="LTA77" s="169"/>
      <c r="LTB77" s="170"/>
      <c r="LTD77" s="164"/>
      <c r="LTE77" s="168"/>
      <c r="LTF77" s="168"/>
      <c r="LTG77" s="169"/>
      <c r="LTH77" s="169"/>
      <c r="LTI77" s="169"/>
      <c r="LTJ77" s="170"/>
      <c r="LTL77" s="164"/>
      <c r="LTM77" s="168"/>
      <c r="LTN77" s="168"/>
      <c r="LTO77" s="169"/>
      <c r="LTP77" s="169"/>
      <c r="LTQ77" s="169"/>
      <c r="LTR77" s="170"/>
      <c r="LTT77" s="164"/>
      <c r="LTU77" s="168"/>
      <c r="LTV77" s="168"/>
      <c r="LTW77" s="169"/>
      <c r="LTX77" s="169"/>
      <c r="LTY77" s="169"/>
      <c r="LTZ77" s="170"/>
      <c r="LUB77" s="164"/>
      <c r="LUC77" s="168"/>
      <c r="LUD77" s="168"/>
      <c r="LUE77" s="169"/>
      <c r="LUF77" s="169"/>
      <c r="LUG77" s="169"/>
      <c r="LUH77" s="170"/>
      <c r="LUJ77" s="164"/>
      <c r="LUK77" s="168"/>
      <c r="LUL77" s="168"/>
      <c r="LUM77" s="169"/>
      <c r="LUN77" s="169"/>
      <c r="LUO77" s="169"/>
      <c r="LUP77" s="170"/>
      <c r="LUR77" s="164"/>
      <c r="LUS77" s="168"/>
      <c r="LUT77" s="168"/>
      <c r="LUU77" s="169"/>
      <c r="LUV77" s="169"/>
      <c r="LUW77" s="169"/>
      <c r="LUX77" s="170"/>
      <c r="LUZ77" s="164"/>
      <c r="LVA77" s="168"/>
      <c r="LVB77" s="168"/>
      <c r="LVC77" s="169"/>
      <c r="LVD77" s="169"/>
      <c r="LVE77" s="169"/>
      <c r="LVF77" s="170"/>
      <c r="LVH77" s="164"/>
      <c r="LVI77" s="168"/>
      <c r="LVJ77" s="168"/>
      <c r="LVK77" s="169"/>
      <c r="LVL77" s="169"/>
      <c r="LVM77" s="169"/>
      <c r="LVN77" s="170"/>
      <c r="LVP77" s="164"/>
      <c r="LVQ77" s="168"/>
      <c r="LVR77" s="168"/>
      <c r="LVS77" s="169"/>
      <c r="LVT77" s="169"/>
      <c r="LVU77" s="169"/>
      <c r="LVV77" s="170"/>
      <c r="LVX77" s="164"/>
      <c r="LVY77" s="168"/>
      <c r="LVZ77" s="168"/>
      <c r="LWA77" s="169"/>
      <c r="LWB77" s="169"/>
      <c r="LWC77" s="169"/>
      <c r="LWD77" s="170"/>
      <c r="LWF77" s="164"/>
      <c r="LWG77" s="168"/>
      <c r="LWH77" s="168"/>
      <c r="LWI77" s="169"/>
      <c r="LWJ77" s="169"/>
      <c r="LWK77" s="169"/>
      <c r="LWL77" s="170"/>
      <c r="LWN77" s="164"/>
      <c r="LWO77" s="168"/>
      <c r="LWP77" s="168"/>
      <c r="LWQ77" s="169"/>
      <c r="LWR77" s="169"/>
      <c r="LWS77" s="169"/>
      <c r="LWT77" s="170"/>
      <c r="LWV77" s="164"/>
      <c r="LWW77" s="168"/>
      <c r="LWX77" s="168"/>
      <c r="LWY77" s="169"/>
      <c r="LWZ77" s="169"/>
      <c r="LXA77" s="169"/>
      <c r="LXB77" s="170"/>
      <c r="LXD77" s="164"/>
      <c r="LXE77" s="168"/>
      <c r="LXF77" s="168"/>
      <c r="LXG77" s="169"/>
      <c r="LXH77" s="169"/>
      <c r="LXI77" s="169"/>
      <c r="LXJ77" s="170"/>
      <c r="LXL77" s="164"/>
      <c r="LXM77" s="168"/>
      <c r="LXN77" s="168"/>
      <c r="LXO77" s="169"/>
      <c r="LXP77" s="169"/>
      <c r="LXQ77" s="169"/>
      <c r="LXR77" s="170"/>
      <c r="LXT77" s="164"/>
      <c r="LXU77" s="168"/>
      <c r="LXV77" s="168"/>
      <c r="LXW77" s="169"/>
      <c r="LXX77" s="169"/>
      <c r="LXY77" s="169"/>
      <c r="LXZ77" s="170"/>
      <c r="LYB77" s="164"/>
      <c r="LYC77" s="168"/>
      <c r="LYD77" s="168"/>
      <c r="LYE77" s="169"/>
      <c r="LYF77" s="169"/>
      <c r="LYG77" s="169"/>
      <c r="LYH77" s="170"/>
      <c r="LYJ77" s="164"/>
      <c r="LYK77" s="168"/>
      <c r="LYL77" s="168"/>
      <c r="LYM77" s="169"/>
      <c r="LYN77" s="169"/>
      <c r="LYO77" s="169"/>
      <c r="LYP77" s="170"/>
      <c r="LYR77" s="164"/>
      <c r="LYS77" s="168"/>
      <c r="LYT77" s="168"/>
      <c r="LYU77" s="169"/>
      <c r="LYV77" s="169"/>
      <c r="LYW77" s="169"/>
      <c r="LYX77" s="170"/>
      <c r="LYZ77" s="164"/>
      <c r="LZA77" s="168"/>
      <c r="LZB77" s="168"/>
      <c r="LZC77" s="169"/>
      <c r="LZD77" s="169"/>
      <c r="LZE77" s="169"/>
      <c r="LZF77" s="170"/>
      <c r="LZH77" s="164"/>
      <c r="LZI77" s="168"/>
      <c r="LZJ77" s="168"/>
      <c r="LZK77" s="169"/>
      <c r="LZL77" s="169"/>
      <c r="LZM77" s="169"/>
      <c r="LZN77" s="170"/>
      <c r="LZP77" s="164"/>
      <c r="LZQ77" s="168"/>
      <c r="LZR77" s="168"/>
      <c r="LZS77" s="169"/>
      <c r="LZT77" s="169"/>
      <c r="LZU77" s="169"/>
      <c r="LZV77" s="170"/>
      <c r="LZX77" s="164"/>
      <c r="LZY77" s="168"/>
      <c r="LZZ77" s="168"/>
      <c r="MAA77" s="169"/>
      <c r="MAB77" s="169"/>
      <c r="MAC77" s="169"/>
      <c r="MAD77" s="170"/>
      <c r="MAF77" s="164"/>
      <c r="MAG77" s="168"/>
      <c r="MAH77" s="168"/>
      <c r="MAI77" s="169"/>
      <c r="MAJ77" s="169"/>
      <c r="MAK77" s="169"/>
      <c r="MAL77" s="170"/>
      <c r="MAN77" s="164"/>
      <c r="MAO77" s="168"/>
      <c r="MAP77" s="168"/>
      <c r="MAQ77" s="169"/>
      <c r="MAR77" s="169"/>
      <c r="MAS77" s="169"/>
      <c r="MAT77" s="170"/>
      <c r="MAV77" s="164"/>
      <c r="MAW77" s="168"/>
      <c r="MAX77" s="168"/>
      <c r="MAY77" s="169"/>
      <c r="MAZ77" s="169"/>
      <c r="MBA77" s="169"/>
      <c r="MBB77" s="170"/>
      <c r="MBD77" s="164"/>
      <c r="MBE77" s="168"/>
      <c r="MBF77" s="168"/>
      <c r="MBG77" s="169"/>
      <c r="MBH77" s="169"/>
      <c r="MBI77" s="169"/>
      <c r="MBJ77" s="170"/>
      <c r="MBL77" s="164"/>
      <c r="MBM77" s="168"/>
      <c r="MBN77" s="168"/>
      <c r="MBO77" s="169"/>
      <c r="MBP77" s="169"/>
      <c r="MBQ77" s="169"/>
      <c r="MBR77" s="170"/>
      <c r="MBT77" s="164"/>
      <c r="MBU77" s="168"/>
      <c r="MBV77" s="168"/>
      <c r="MBW77" s="169"/>
      <c r="MBX77" s="169"/>
      <c r="MBY77" s="169"/>
      <c r="MBZ77" s="170"/>
      <c r="MCB77" s="164"/>
      <c r="MCC77" s="168"/>
      <c r="MCD77" s="168"/>
      <c r="MCE77" s="169"/>
      <c r="MCF77" s="169"/>
      <c r="MCG77" s="169"/>
      <c r="MCH77" s="170"/>
      <c r="MCJ77" s="164"/>
      <c r="MCK77" s="168"/>
      <c r="MCL77" s="168"/>
      <c r="MCM77" s="169"/>
      <c r="MCN77" s="169"/>
      <c r="MCO77" s="169"/>
      <c r="MCP77" s="170"/>
      <c r="MCR77" s="164"/>
      <c r="MCS77" s="168"/>
      <c r="MCT77" s="168"/>
      <c r="MCU77" s="169"/>
      <c r="MCV77" s="169"/>
      <c r="MCW77" s="169"/>
      <c r="MCX77" s="170"/>
      <c r="MCZ77" s="164"/>
      <c r="MDA77" s="168"/>
      <c r="MDB77" s="168"/>
      <c r="MDC77" s="169"/>
      <c r="MDD77" s="169"/>
      <c r="MDE77" s="169"/>
      <c r="MDF77" s="170"/>
      <c r="MDH77" s="164"/>
      <c r="MDI77" s="168"/>
      <c r="MDJ77" s="168"/>
      <c r="MDK77" s="169"/>
      <c r="MDL77" s="169"/>
      <c r="MDM77" s="169"/>
      <c r="MDN77" s="170"/>
      <c r="MDP77" s="164"/>
      <c r="MDQ77" s="168"/>
      <c r="MDR77" s="168"/>
      <c r="MDS77" s="169"/>
      <c r="MDT77" s="169"/>
      <c r="MDU77" s="169"/>
      <c r="MDV77" s="170"/>
      <c r="MDX77" s="164"/>
      <c r="MDY77" s="168"/>
      <c r="MDZ77" s="168"/>
      <c r="MEA77" s="169"/>
      <c r="MEB77" s="169"/>
      <c r="MEC77" s="169"/>
      <c r="MED77" s="170"/>
      <c r="MEF77" s="164"/>
      <c r="MEG77" s="168"/>
      <c r="MEH77" s="168"/>
      <c r="MEI77" s="169"/>
      <c r="MEJ77" s="169"/>
      <c r="MEK77" s="169"/>
      <c r="MEL77" s="170"/>
      <c r="MEN77" s="164"/>
      <c r="MEO77" s="168"/>
      <c r="MEP77" s="168"/>
      <c r="MEQ77" s="169"/>
      <c r="MER77" s="169"/>
      <c r="MES77" s="169"/>
      <c r="MET77" s="170"/>
      <c r="MEV77" s="164"/>
      <c r="MEW77" s="168"/>
      <c r="MEX77" s="168"/>
      <c r="MEY77" s="169"/>
      <c r="MEZ77" s="169"/>
      <c r="MFA77" s="169"/>
      <c r="MFB77" s="170"/>
      <c r="MFD77" s="164"/>
      <c r="MFE77" s="168"/>
      <c r="MFF77" s="168"/>
      <c r="MFG77" s="169"/>
      <c r="MFH77" s="169"/>
      <c r="MFI77" s="169"/>
      <c r="MFJ77" s="170"/>
      <c r="MFL77" s="164"/>
      <c r="MFM77" s="168"/>
      <c r="MFN77" s="168"/>
      <c r="MFO77" s="169"/>
      <c r="MFP77" s="169"/>
      <c r="MFQ77" s="169"/>
      <c r="MFR77" s="170"/>
      <c r="MFT77" s="164"/>
      <c r="MFU77" s="168"/>
      <c r="MFV77" s="168"/>
      <c r="MFW77" s="169"/>
      <c r="MFX77" s="169"/>
      <c r="MFY77" s="169"/>
      <c r="MFZ77" s="170"/>
      <c r="MGB77" s="164"/>
      <c r="MGC77" s="168"/>
      <c r="MGD77" s="168"/>
      <c r="MGE77" s="169"/>
      <c r="MGF77" s="169"/>
      <c r="MGG77" s="169"/>
      <c r="MGH77" s="170"/>
      <c r="MGJ77" s="164"/>
      <c r="MGK77" s="168"/>
      <c r="MGL77" s="168"/>
      <c r="MGM77" s="169"/>
      <c r="MGN77" s="169"/>
      <c r="MGO77" s="169"/>
      <c r="MGP77" s="170"/>
      <c r="MGR77" s="164"/>
      <c r="MGS77" s="168"/>
      <c r="MGT77" s="168"/>
      <c r="MGU77" s="169"/>
      <c r="MGV77" s="169"/>
      <c r="MGW77" s="169"/>
      <c r="MGX77" s="170"/>
      <c r="MGZ77" s="164"/>
      <c r="MHA77" s="168"/>
      <c r="MHB77" s="168"/>
      <c r="MHC77" s="169"/>
      <c r="MHD77" s="169"/>
      <c r="MHE77" s="169"/>
      <c r="MHF77" s="170"/>
      <c r="MHH77" s="164"/>
      <c r="MHI77" s="168"/>
      <c r="MHJ77" s="168"/>
      <c r="MHK77" s="169"/>
      <c r="MHL77" s="169"/>
      <c r="MHM77" s="169"/>
      <c r="MHN77" s="170"/>
      <c r="MHP77" s="164"/>
      <c r="MHQ77" s="168"/>
      <c r="MHR77" s="168"/>
      <c r="MHS77" s="169"/>
      <c r="MHT77" s="169"/>
      <c r="MHU77" s="169"/>
      <c r="MHV77" s="170"/>
      <c r="MHX77" s="164"/>
      <c r="MHY77" s="168"/>
      <c r="MHZ77" s="168"/>
      <c r="MIA77" s="169"/>
      <c r="MIB77" s="169"/>
      <c r="MIC77" s="169"/>
      <c r="MID77" s="170"/>
      <c r="MIF77" s="164"/>
      <c r="MIG77" s="168"/>
      <c r="MIH77" s="168"/>
      <c r="MII77" s="169"/>
      <c r="MIJ77" s="169"/>
      <c r="MIK77" s="169"/>
      <c r="MIL77" s="170"/>
      <c r="MIN77" s="164"/>
      <c r="MIO77" s="168"/>
      <c r="MIP77" s="168"/>
      <c r="MIQ77" s="169"/>
      <c r="MIR77" s="169"/>
      <c r="MIS77" s="169"/>
      <c r="MIT77" s="170"/>
      <c r="MIV77" s="164"/>
      <c r="MIW77" s="168"/>
      <c r="MIX77" s="168"/>
      <c r="MIY77" s="169"/>
      <c r="MIZ77" s="169"/>
      <c r="MJA77" s="169"/>
      <c r="MJB77" s="170"/>
      <c r="MJD77" s="164"/>
      <c r="MJE77" s="168"/>
      <c r="MJF77" s="168"/>
      <c r="MJG77" s="169"/>
      <c r="MJH77" s="169"/>
      <c r="MJI77" s="169"/>
      <c r="MJJ77" s="170"/>
      <c r="MJL77" s="164"/>
      <c r="MJM77" s="168"/>
      <c r="MJN77" s="168"/>
      <c r="MJO77" s="169"/>
      <c r="MJP77" s="169"/>
      <c r="MJQ77" s="169"/>
      <c r="MJR77" s="170"/>
      <c r="MJT77" s="164"/>
      <c r="MJU77" s="168"/>
      <c r="MJV77" s="168"/>
      <c r="MJW77" s="169"/>
      <c r="MJX77" s="169"/>
      <c r="MJY77" s="169"/>
      <c r="MJZ77" s="170"/>
      <c r="MKB77" s="164"/>
      <c r="MKC77" s="168"/>
      <c r="MKD77" s="168"/>
      <c r="MKE77" s="169"/>
      <c r="MKF77" s="169"/>
      <c r="MKG77" s="169"/>
      <c r="MKH77" s="170"/>
      <c r="MKJ77" s="164"/>
      <c r="MKK77" s="168"/>
      <c r="MKL77" s="168"/>
      <c r="MKM77" s="169"/>
      <c r="MKN77" s="169"/>
      <c r="MKO77" s="169"/>
      <c r="MKP77" s="170"/>
      <c r="MKR77" s="164"/>
      <c r="MKS77" s="168"/>
      <c r="MKT77" s="168"/>
      <c r="MKU77" s="169"/>
      <c r="MKV77" s="169"/>
      <c r="MKW77" s="169"/>
      <c r="MKX77" s="170"/>
      <c r="MKZ77" s="164"/>
      <c r="MLA77" s="168"/>
      <c r="MLB77" s="168"/>
      <c r="MLC77" s="169"/>
      <c r="MLD77" s="169"/>
      <c r="MLE77" s="169"/>
      <c r="MLF77" s="170"/>
      <c r="MLH77" s="164"/>
      <c r="MLI77" s="168"/>
      <c r="MLJ77" s="168"/>
      <c r="MLK77" s="169"/>
      <c r="MLL77" s="169"/>
      <c r="MLM77" s="169"/>
      <c r="MLN77" s="170"/>
      <c r="MLP77" s="164"/>
      <c r="MLQ77" s="168"/>
      <c r="MLR77" s="168"/>
      <c r="MLS77" s="169"/>
      <c r="MLT77" s="169"/>
      <c r="MLU77" s="169"/>
      <c r="MLV77" s="170"/>
      <c r="MLX77" s="164"/>
      <c r="MLY77" s="168"/>
      <c r="MLZ77" s="168"/>
      <c r="MMA77" s="169"/>
      <c r="MMB77" s="169"/>
      <c r="MMC77" s="169"/>
      <c r="MMD77" s="170"/>
      <c r="MMF77" s="164"/>
      <c r="MMG77" s="168"/>
      <c r="MMH77" s="168"/>
      <c r="MMI77" s="169"/>
      <c r="MMJ77" s="169"/>
      <c r="MMK77" s="169"/>
      <c r="MML77" s="170"/>
      <c r="MMN77" s="164"/>
      <c r="MMO77" s="168"/>
      <c r="MMP77" s="168"/>
      <c r="MMQ77" s="169"/>
      <c r="MMR77" s="169"/>
      <c r="MMS77" s="169"/>
      <c r="MMT77" s="170"/>
      <c r="MMV77" s="164"/>
      <c r="MMW77" s="168"/>
      <c r="MMX77" s="168"/>
      <c r="MMY77" s="169"/>
      <c r="MMZ77" s="169"/>
      <c r="MNA77" s="169"/>
      <c r="MNB77" s="170"/>
      <c r="MND77" s="164"/>
      <c r="MNE77" s="168"/>
      <c r="MNF77" s="168"/>
      <c r="MNG77" s="169"/>
      <c r="MNH77" s="169"/>
      <c r="MNI77" s="169"/>
      <c r="MNJ77" s="170"/>
      <c r="MNL77" s="164"/>
      <c r="MNM77" s="168"/>
      <c r="MNN77" s="168"/>
      <c r="MNO77" s="169"/>
      <c r="MNP77" s="169"/>
      <c r="MNQ77" s="169"/>
      <c r="MNR77" s="170"/>
      <c r="MNT77" s="164"/>
      <c r="MNU77" s="168"/>
      <c r="MNV77" s="168"/>
      <c r="MNW77" s="169"/>
      <c r="MNX77" s="169"/>
      <c r="MNY77" s="169"/>
      <c r="MNZ77" s="170"/>
      <c r="MOB77" s="164"/>
      <c r="MOC77" s="168"/>
      <c r="MOD77" s="168"/>
      <c r="MOE77" s="169"/>
      <c r="MOF77" s="169"/>
      <c r="MOG77" s="169"/>
      <c r="MOH77" s="170"/>
      <c r="MOJ77" s="164"/>
      <c r="MOK77" s="168"/>
      <c r="MOL77" s="168"/>
      <c r="MOM77" s="169"/>
      <c r="MON77" s="169"/>
      <c r="MOO77" s="169"/>
      <c r="MOP77" s="170"/>
      <c r="MOR77" s="164"/>
      <c r="MOS77" s="168"/>
      <c r="MOT77" s="168"/>
      <c r="MOU77" s="169"/>
      <c r="MOV77" s="169"/>
      <c r="MOW77" s="169"/>
      <c r="MOX77" s="170"/>
      <c r="MOZ77" s="164"/>
      <c r="MPA77" s="168"/>
      <c r="MPB77" s="168"/>
      <c r="MPC77" s="169"/>
      <c r="MPD77" s="169"/>
      <c r="MPE77" s="169"/>
      <c r="MPF77" s="170"/>
      <c r="MPH77" s="164"/>
      <c r="MPI77" s="168"/>
      <c r="MPJ77" s="168"/>
      <c r="MPK77" s="169"/>
      <c r="MPL77" s="169"/>
      <c r="MPM77" s="169"/>
      <c r="MPN77" s="170"/>
      <c r="MPP77" s="164"/>
      <c r="MPQ77" s="168"/>
      <c r="MPR77" s="168"/>
      <c r="MPS77" s="169"/>
      <c r="MPT77" s="169"/>
      <c r="MPU77" s="169"/>
      <c r="MPV77" s="170"/>
      <c r="MPX77" s="164"/>
      <c r="MPY77" s="168"/>
      <c r="MPZ77" s="168"/>
      <c r="MQA77" s="169"/>
      <c r="MQB77" s="169"/>
      <c r="MQC77" s="169"/>
      <c r="MQD77" s="170"/>
      <c r="MQF77" s="164"/>
      <c r="MQG77" s="168"/>
      <c r="MQH77" s="168"/>
      <c r="MQI77" s="169"/>
      <c r="MQJ77" s="169"/>
      <c r="MQK77" s="169"/>
      <c r="MQL77" s="170"/>
      <c r="MQN77" s="164"/>
      <c r="MQO77" s="168"/>
      <c r="MQP77" s="168"/>
      <c r="MQQ77" s="169"/>
      <c r="MQR77" s="169"/>
      <c r="MQS77" s="169"/>
      <c r="MQT77" s="170"/>
      <c r="MQV77" s="164"/>
      <c r="MQW77" s="168"/>
      <c r="MQX77" s="168"/>
      <c r="MQY77" s="169"/>
      <c r="MQZ77" s="169"/>
      <c r="MRA77" s="169"/>
      <c r="MRB77" s="170"/>
      <c r="MRD77" s="164"/>
      <c r="MRE77" s="168"/>
      <c r="MRF77" s="168"/>
      <c r="MRG77" s="169"/>
      <c r="MRH77" s="169"/>
      <c r="MRI77" s="169"/>
      <c r="MRJ77" s="170"/>
      <c r="MRL77" s="164"/>
      <c r="MRM77" s="168"/>
      <c r="MRN77" s="168"/>
      <c r="MRO77" s="169"/>
      <c r="MRP77" s="169"/>
      <c r="MRQ77" s="169"/>
      <c r="MRR77" s="170"/>
      <c r="MRT77" s="164"/>
      <c r="MRU77" s="168"/>
      <c r="MRV77" s="168"/>
      <c r="MRW77" s="169"/>
      <c r="MRX77" s="169"/>
      <c r="MRY77" s="169"/>
      <c r="MRZ77" s="170"/>
      <c r="MSB77" s="164"/>
      <c r="MSC77" s="168"/>
      <c r="MSD77" s="168"/>
      <c r="MSE77" s="169"/>
      <c r="MSF77" s="169"/>
      <c r="MSG77" s="169"/>
      <c r="MSH77" s="170"/>
      <c r="MSJ77" s="164"/>
      <c r="MSK77" s="168"/>
      <c r="MSL77" s="168"/>
      <c r="MSM77" s="169"/>
      <c r="MSN77" s="169"/>
      <c r="MSO77" s="169"/>
      <c r="MSP77" s="170"/>
      <c r="MSR77" s="164"/>
      <c r="MSS77" s="168"/>
      <c r="MST77" s="168"/>
      <c r="MSU77" s="169"/>
      <c r="MSV77" s="169"/>
      <c r="MSW77" s="169"/>
      <c r="MSX77" s="170"/>
      <c r="MSZ77" s="164"/>
      <c r="MTA77" s="168"/>
      <c r="MTB77" s="168"/>
      <c r="MTC77" s="169"/>
      <c r="MTD77" s="169"/>
      <c r="MTE77" s="169"/>
      <c r="MTF77" s="170"/>
      <c r="MTH77" s="164"/>
      <c r="MTI77" s="168"/>
      <c r="MTJ77" s="168"/>
      <c r="MTK77" s="169"/>
      <c r="MTL77" s="169"/>
      <c r="MTM77" s="169"/>
      <c r="MTN77" s="170"/>
      <c r="MTP77" s="164"/>
      <c r="MTQ77" s="168"/>
      <c r="MTR77" s="168"/>
      <c r="MTS77" s="169"/>
      <c r="MTT77" s="169"/>
      <c r="MTU77" s="169"/>
      <c r="MTV77" s="170"/>
      <c r="MTX77" s="164"/>
      <c r="MTY77" s="168"/>
      <c r="MTZ77" s="168"/>
      <c r="MUA77" s="169"/>
      <c r="MUB77" s="169"/>
      <c r="MUC77" s="169"/>
      <c r="MUD77" s="170"/>
      <c r="MUF77" s="164"/>
      <c r="MUG77" s="168"/>
      <c r="MUH77" s="168"/>
      <c r="MUI77" s="169"/>
      <c r="MUJ77" s="169"/>
      <c r="MUK77" s="169"/>
      <c r="MUL77" s="170"/>
      <c r="MUN77" s="164"/>
      <c r="MUO77" s="168"/>
      <c r="MUP77" s="168"/>
      <c r="MUQ77" s="169"/>
      <c r="MUR77" s="169"/>
      <c r="MUS77" s="169"/>
      <c r="MUT77" s="170"/>
      <c r="MUV77" s="164"/>
      <c r="MUW77" s="168"/>
      <c r="MUX77" s="168"/>
      <c r="MUY77" s="169"/>
      <c r="MUZ77" s="169"/>
      <c r="MVA77" s="169"/>
      <c r="MVB77" s="170"/>
      <c r="MVD77" s="164"/>
      <c r="MVE77" s="168"/>
      <c r="MVF77" s="168"/>
      <c r="MVG77" s="169"/>
      <c r="MVH77" s="169"/>
      <c r="MVI77" s="169"/>
      <c r="MVJ77" s="170"/>
      <c r="MVL77" s="164"/>
      <c r="MVM77" s="168"/>
      <c r="MVN77" s="168"/>
      <c r="MVO77" s="169"/>
      <c r="MVP77" s="169"/>
      <c r="MVQ77" s="169"/>
      <c r="MVR77" s="170"/>
      <c r="MVT77" s="164"/>
      <c r="MVU77" s="168"/>
      <c r="MVV77" s="168"/>
      <c r="MVW77" s="169"/>
      <c r="MVX77" s="169"/>
      <c r="MVY77" s="169"/>
      <c r="MVZ77" s="170"/>
      <c r="MWB77" s="164"/>
      <c r="MWC77" s="168"/>
      <c r="MWD77" s="168"/>
      <c r="MWE77" s="169"/>
      <c r="MWF77" s="169"/>
      <c r="MWG77" s="169"/>
      <c r="MWH77" s="170"/>
      <c r="MWJ77" s="164"/>
      <c r="MWK77" s="168"/>
      <c r="MWL77" s="168"/>
      <c r="MWM77" s="169"/>
      <c r="MWN77" s="169"/>
      <c r="MWO77" s="169"/>
      <c r="MWP77" s="170"/>
      <c r="MWR77" s="164"/>
      <c r="MWS77" s="168"/>
      <c r="MWT77" s="168"/>
      <c r="MWU77" s="169"/>
      <c r="MWV77" s="169"/>
      <c r="MWW77" s="169"/>
      <c r="MWX77" s="170"/>
      <c r="MWZ77" s="164"/>
      <c r="MXA77" s="168"/>
      <c r="MXB77" s="168"/>
      <c r="MXC77" s="169"/>
      <c r="MXD77" s="169"/>
      <c r="MXE77" s="169"/>
      <c r="MXF77" s="170"/>
      <c r="MXH77" s="164"/>
      <c r="MXI77" s="168"/>
      <c r="MXJ77" s="168"/>
      <c r="MXK77" s="169"/>
      <c r="MXL77" s="169"/>
      <c r="MXM77" s="169"/>
      <c r="MXN77" s="170"/>
      <c r="MXP77" s="164"/>
      <c r="MXQ77" s="168"/>
      <c r="MXR77" s="168"/>
      <c r="MXS77" s="169"/>
      <c r="MXT77" s="169"/>
      <c r="MXU77" s="169"/>
      <c r="MXV77" s="170"/>
      <c r="MXX77" s="164"/>
      <c r="MXY77" s="168"/>
      <c r="MXZ77" s="168"/>
      <c r="MYA77" s="169"/>
      <c r="MYB77" s="169"/>
      <c r="MYC77" s="169"/>
      <c r="MYD77" s="170"/>
      <c r="MYF77" s="164"/>
      <c r="MYG77" s="168"/>
      <c r="MYH77" s="168"/>
      <c r="MYI77" s="169"/>
      <c r="MYJ77" s="169"/>
      <c r="MYK77" s="169"/>
      <c r="MYL77" s="170"/>
      <c r="MYN77" s="164"/>
      <c r="MYO77" s="168"/>
      <c r="MYP77" s="168"/>
      <c r="MYQ77" s="169"/>
      <c r="MYR77" s="169"/>
      <c r="MYS77" s="169"/>
      <c r="MYT77" s="170"/>
      <c r="MYV77" s="164"/>
      <c r="MYW77" s="168"/>
      <c r="MYX77" s="168"/>
      <c r="MYY77" s="169"/>
      <c r="MYZ77" s="169"/>
      <c r="MZA77" s="169"/>
      <c r="MZB77" s="170"/>
      <c r="MZD77" s="164"/>
      <c r="MZE77" s="168"/>
      <c r="MZF77" s="168"/>
      <c r="MZG77" s="169"/>
      <c r="MZH77" s="169"/>
      <c r="MZI77" s="169"/>
      <c r="MZJ77" s="170"/>
      <c r="MZL77" s="164"/>
      <c r="MZM77" s="168"/>
      <c r="MZN77" s="168"/>
      <c r="MZO77" s="169"/>
      <c r="MZP77" s="169"/>
      <c r="MZQ77" s="169"/>
      <c r="MZR77" s="170"/>
      <c r="MZT77" s="164"/>
      <c r="MZU77" s="168"/>
      <c r="MZV77" s="168"/>
      <c r="MZW77" s="169"/>
      <c r="MZX77" s="169"/>
      <c r="MZY77" s="169"/>
      <c r="MZZ77" s="170"/>
      <c r="NAB77" s="164"/>
      <c r="NAC77" s="168"/>
      <c r="NAD77" s="168"/>
      <c r="NAE77" s="169"/>
      <c r="NAF77" s="169"/>
      <c r="NAG77" s="169"/>
      <c r="NAH77" s="170"/>
      <c r="NAJ77" s="164"/>
      <c r="NAK77" s="168"/>
      <c r="NAL77" s="168"/>
      <c r="NAM77" s="169"/>
      <c r="NAN77" s="169"/>
      <c r="NAO77" s="169"/>
      <c r="NAP77" s="170"/>
      <c r="NAR77" s="164"/>
      <c r="NAS77" s="168"/>
      <c r="NAT77" s="168"/>
      <c r="NAU77" s="169"/>
      <c r="NAV77" s="169"/>
      <c r="NAW77" s="169"/>
      <c r="NAX77" s="170"/>
      <c r="NAZ77" s="164"/>
      <c r="NBA77" s="168"/>
      <c r="NBB77" s="168"/>
      <c r="NBC77" s="169"/>
      <c r="NBD77" s="169"/>
      <c r="NBE77" s="169"/>
      <c r="NBF77" s="170"/>
      <c r="NBH77" s="164"/>
      <c r="NBI77" s="168"/>
      <c r="NBJ77" s="168"/>
      <c r="NBK77" s="169"/>
      <c r="NBL77" s="169"/>
      <c r="NBM77" s="169"/>
      <c r="NBN77" s="170"/>
      <c r="NBP77" s="164"/>
      <c r="NBQ77" s="168"/>
      <c r="NBR77" s="168"/>
      <c r="NBS77" s="169"/>
      <c r="NBT77" s="169"/>
      <c r="NBU77" s="169"/>
      <c r="NBV77" s="170"/>
      <c r="NBX77" s="164"/>
      <c r="NBY77" s="168"/>
      <c r="NBZ77" s="168"/>
      <c r="NCA77" s="169"/>
      <c r="NCB77" s="169"/>
      <c r="NCC77" s="169"/>
      <c r="NCD77" s="170"/>
      <c r="NCF77" s="164"/>
      <c r="NCG77" s="168"/>
      <c r="NCH77" s="168"/>
      <c r="NCI77" s="169"/>
      <c r="NCJ77" s="169"/>
      <c r="NCK77" s="169"/>
      <c r="NCL77" s="170"/>
      <c r="NCN77" s="164"/>
      <c r="NCO77" s="168"/>
      <c r="NCP77" s="168"/>
      <c r="NCQ77" s="169"/>
      <c r="NCR77" s="169"/>
      <c r="NCS77" s="169"/>
      <c r="NCT77" s="170"/>
      <c r="NCV77" s="164"/>
      <c r="NCW77" s="168"/>
      <c r="NCX77" s="168"/>
      <c r="NCY77" s="169"/>
      <c r="NCZ77" s="169"/>
      <c r="NDA77" s="169"/>
      <c r="NDB77" s="170"/>
      <c r="NDD77" s="164"/>
      <c r="NDE77" s="168"/>
      <c r="NDF77" s="168"/>
      <c r="NDG77" s="169"/>
      <c r="NDH77" s="169"/>
      <c r="NDI77" s="169"/>
      <c r="NDJ77" s="170"/>
      <c r="NDL77" s="164"/>
      <c r="NDM77" s="168"/>
      <c r="NDN77" s="168"/>
      <c r="NDO77" s="169"/>
      <c r="NDP77" s="169"/>
      <c r="NDQ77" s="169"/>
      <c r="NDR77" s="170"/>
      <c r="NDT77" s="164"/>
      <c r="NDU77" s="168"/>
      <c r="NDV77" s="168"/>
      <c r="NDW77" s="169"/>
      <c r="NDX77" s="169"/>
      <c r="NDY77" s="169"/>
      <c r="NDZ77" s="170"/>
      <c r="NEB77" s="164"/>
      <c r="NEC77" s="168"/>
      <c r="NED77" s="168"/>
      <c r="NEE77" s="169"/>
      <c r="NEF77" s="169"/>
      <c r="NEG77" s="169"/>
      <c r="NEH77" s="170"/>
      <c r="NEJ77" s="164"/>
      <c r="NEK77" s="168"/>
      <c r="NEL77" s="168"/>
      <c r="NEM77" s="169"/>
      <c r="NEN77" s="169"/>
      <c r="NEO77" s="169"/>
      <c r="NEP77" s="170"/>
      <c r="NER77" s="164"/>
      <c r="NES77" s="168"/>
      <c r="NET77" s="168"/>
      <c r="NEU77" s="169"/>
      <c r="NEV77" s="169"/>
      <c r="NEW77" s="169"/>
      <c r="NEX77" s="170"/>
      <c r="NEZ77" s="164"/>
      <c r="NFA77" s="168"/>
      <c r="NFB77" s="168"/>
      <c r="NFC77" s="169"/>
      <c r="NFD77" s="169"/>
      <c r="NFE77" s="169"/>
      <c r="NFF77" s="170"/>
      <c r="NFH77" s="164"/>
      <c r="NFI77" s="168"/>
      <c r="NFJ77" s="168"/>
      <c r="NFK77" s="169"/>
      <c r="NFL77" s="169"/>
      <c r="NFM77" s="169"/>
      <c r="NFN77" s="170"/>
      <c r="NFP77" s="164"/>
      <c r="NFQ77" s="168"/>
      <c r="NFR77" s="168"/>
      <c r="NFS77" s="169"/>
      <c r="NFT77" s="169"/>
      <c r="NFU77" s="169"/>
      <c r="NFV77" s="170"/>
      <c r="NFX77" s="164"/>
      <c r="NFY77" s="168"/>
      <c r="NFZ77" s="168"/>
      <c r="NGA77" s="169"/>
      <c r="NGB77" s="169"/>
      <c r="NGC77" s="169"/>
      <c r="NGD77" s="170"/>
      <c r="NGF77" s="164"/>
      <c r="NGG77" s="168"/>
      <c r="NGH77" s="168"/>
      <c r="NGI77" s="169"/>
      <c r="NGJ77" s="169"/>
      <c r="NGK77" s="169"/>
      <c r="NGL77" s="170"/>
      <c r="NGN77" s="164"/>
      <c r="NGO77" s="168"/>
      <c r="NGP77" s="168"/>
      <c r="NGQ77" s="169"/>
      <c r="NGR77" s="169"/>
      <c r="NGS77" s="169"/>
      <c r="NGT77" s="170"/>
      <c r="NGV77" s="164"/>
      <c r="NGW77" s="168"/>
      <c r="NGX77" s="168"/>
      <c r="NGY77" s="169"/>
      <c r="NGZ77" s="169"/>
      <c r="NHA77" s="169"/>
      <c r="NHB77" s="170"/>
      <c r="NHD77" s="164"/>
      <c r="NHE77" s="168"/>
      <c r="NHF77" s="168"/>
      <c r="NHG77" s="169"/>
      <c r="NHH77" s="169"/>
      <c r="NHI77" s="169"/>
      <c r="NHJ77" s="170"/>
      <c r="NHL77" s="164"/>
      <c r="NHM77" s="168"/>
      <c r="NHN77" s="168"/>
      <c r="NHO77" s="169"/>
      <c r="NHP77" s="169"/>
      <c r="NHQ77" s="169"/>
      <c r="NHR77" s="170"/>
      <c r="NHT77" s="164"/>
      <c r="NHU77" s="168"/>
      <c r="NHV77" s="168"/>
      <c r="NHW77" s="169"/>
      <c r="NHX77" s="169"/>
      <c r="NHY77" s="169"/>
      <c r="NHZ77" s="170"/>
      <c r="NIB77" s="164"/>
      <c r="NIC77" s="168"/>
      <c r="NID77" s="168"/>
      <c r="NIE77" s="169"/>
      <c r="NIF77" s="169"/>
      <c r="NIG77" s="169"/>
      <c r="NIH77" s="170"/>
      <c r="NIJ77" s="164"/>
      <c r="NIK77" s="168"/>
      <c r="NIL77" s="168"/>
      <c r="NIM77" s="169"/>
      <c r="NIN77" s="169"/>
      <c r="NIO77" s="169"/>
      <c r="NIP77" s="170"/>
      <c r="NIR77" s="164"/>
      <c r="NIS77" s="168"/>
      <c r="NIT77" s="168"/>
      <c r="NIU77" s="169"/>
      <c r="NIV77" s="169"/>
      <c r="NIW77" s="169"/>
      <c r="NIX77" s="170"/>
      <c r="NIZ77" s="164"/>
      <c r="NJA77" s="168"/>
      <c r="NJB77" s="168"/>
      <c r="NJC77" s="169"/>
      <c r="NJD77" s="169"/>
      <c r="NJE77" s="169"/>
      <c r="NJF77" s="170"/>
      <c r="NJH77" s="164"/>
      <c r="NJI77" s="168"/>
      <c r="NJJ77" s="168"/>
      <c r="NJK77" s="169"/>
      <c r="NJL77" s="169"/>
      <c r="NJM77" s="169"/>
      <c r="NJN77" s="170"/>
      <c r="NJP77" s="164"/>
      <c r="NJQ77" s="168"/>
      <c r="NJR77" s="168"/>
      <c r="NJS77" s="169"/>
      <c r="NJT77" s="169"/>
      <c r="NJU77" s="169"/>
      <c r="NJV77" s="170"/>
      <c r="NJX77" s="164"/>
      <c r="NJY77" s="168"/>
      <c r="NJZ77" s="168"/>
      <c r="NKA77" s="169"/>
      <c r="NKB77" s="169"/>
      <c r="NKC77" s="169"/>
      <c r="NKD77" s="170"/>
      <c r="NKF77" s="164"/>
      <c r="NKG77" s="168"/>
      <c r="NKH77" s="168"/>
      <c r="NKI77" s="169"/>
      <c r="NKJ77" s="169"/>
      <c r="NKK77" s="169"/>
      <c r="NKL77" s="170"/>
      <c r="NKN77" s="164"/>
      <c r="NKO77" s="168"/>
      <c r="NKP77" s="168"/>
      <c r="NKQ77" s="169"/>
      <c r="NKR77" s="169"/>
      <c r="NKS77" s="169"/>
      <c r="NKT77" s="170"/>
      <c r="NKV77" s="164"/>
      <c r="NKW77" s="168"/>
      <c r="NKX77" s="168"/>
      <c r="NKY77" s="169"/>
      <c r="NKZ77" s="169"/>
      <c r="NLA77" s="169"/>
      <c r="NLB77" s="170"/>
      <c r="NLD77" s="164"/>
      <c r="NLE77" s="168"/>
      <c r="NLF77" s="168"/>
      <c r="NLG77" s="169"/>
      <c r="NLH77" s="169"/>
      <c r="NLI77" s="169"/>
      <c r="NLJ77" s="170"/>
      <c r="NLL77" s="164"/>
      <c r="NLM77" s="168"/>
      <c r="NLN77" s="168"/>
      <c r="NLO77" s="169"/>
      <c r="NLP77" s="169"/>
      <c r="NLQ77" s="169"/>
      <c r="NLR77" s="170"/>
      <c r="NLT77" s="164"/>
      <c r="NLU77" s="168"/>
      <c r="NLV77" s="168"/>
      <c r="NLW77" s="169"/>
      <c r="NLX77" s="169"/>
      <c r="NLY77" s="169"/>
      <c r="NLZ77" s="170"/>
      <c r="NMB77" s="164"/>
      <c r="NMC77" s="168"/>
      <c r="NMD77" s="168"/>
      <c r="NME77" s="169"/>
      <c r="NMF77" s="169"/>
      <c r="NMG77" s="169"/>
      <c r="NMH77" s="170"/>
      <c r="NMJ77" s="164"/>
      <c r="NMK77" s="168"/>
      <c r="NML77" s="168"/>
      <c r="NMM77" s="169"/>
      <c r="NMN77" s="169"/>
      <c r="NMO77" s="169"/>
      <c r="NMP77" s="170"/>
      <c r="NMR77" s="164"/>
      <c r="NMS77" s="168"/>
      <c r="NMT77" s="168"/>
      <c r="NMU77" s="169"/>
      <c r="NMV77" s="169"/>
      <c r="NMW77" s="169"/>
      <c r="NMX77" s="170"/>
      <c r="NMZ77" s="164"/>
      <c r="NNA77" s="168"/>
      <c r="NNB77" s="168"/>
      <c r="NNC77" s="169"/>
      <c r="NND77" s="169"/>
      <c r="NNE77" s="169"/>
      <c r="NNF77" s="170"/>
      <c r="NNH77" s="164"/>
      <c r="NNI77" s="168"/>
      <c r="NNJ77" s="168"/>
      <c r="NNK77" s="169"/>
      <c r="NNL77" s="169"/>
      <c r="NNM77" s="169"/>
      <c r="NNN77" s="170"/>
      <c r="NNP77" s="164"/>
      <c r="NNQ77" s="168"/>
      <c r="NNR77" s="168"/>
      <c r="NNS77" s="169"/>
      <c r="NNT77" s="169"/>
      <c r="NNU77" s="169"/>
      <c r="NNV77" s="170"/>
      <c r="NNX77" s="164"/>
      <c r="NNY77" s="168"/>
      <c r="NNZ77" s="168"/>
      <c r="NOA77" s="169"/>
      <c r="NOB77" s="169"/>
      <c r="NOC77" s="169"/>
      <c r="NOD77" s="170"/>
      <c r="NOF77" s="164"/>
      <c r="NOG77" s="168"/>
      <c r="NOH77" s="168"/>
      <c r="NOI77" s="169"/>
      <c r="NOJ77" s="169"/>
      <c r="NOK77" s="169"/>
      <c r="NOL77" s="170"/>
      <c r="NON77" s="164"/>
      <c r="NOO77" s="168"/>
      <c r="NOP77" s="168"/>
      <c r="NOQ77" s="169"/>
      <c r="NOR77" s="169"/>
      <c r="NOS77" s="169"/>
      <c r="NOT77" s="170"/>
      <c r="NOV77" s="164"/>
      <c r="NOW77" s="168"/>
      <c r="NOX77" s="168"/>
      <c r="NOY77" s="169"/>
      <c r="NOZ77" s="169"/>
      <c r="NPA77" s="169"/>
      <c r="NPB77" s="170"/>
      <c r="NPD77" s="164"/>
      <c r="NPE77" s="168"/>
      <c r="NPF77" s="168"/>
      <c r="NPG77" s="169"/>
      <c r="NPH77" s="169"/>
      <c r="NPI77" s="169"/>
      <c r="NPJ77" s="170"/>
      <c r="NPL77" s="164"/>
      <c r="NPM77" s="168"/>
      <c r="NPN77" s="168"/>
      <c r="NPO77" s="169"/>
      <c r="NPP77" s="169"/>
      <c r="NPQ77" s="169"/>
      <c r="NPR77" s="170"/>
      <c r="NPT77" s="164"/>
      <c r="NPU77" s="168"/>
      <c r="NPV77" s="168"/>
      <c r="NPW77" s="169"/>
      <c r="NPX77" s="169"/>
      <c r="NPY77" s="169"/>
      <c r="NPZ77" s="170"/>
      <c r="NQB77" s="164"/>
      <c r="NQC77" s="168"/>
      <c r="NQD77" s="168"/>
      <c r="NQE77" s="169"/>
      <c r="NQF77" s="169"/>
      <c r="NQG77" s="169"/>
      <c r="NQH77" s="170"/>
      <c r="NQJ77" s="164"/>
      <c r="NQK77" s="168"/>
      <c r="NQL77" s="168"/>
      <c r="NQM77" s="169"/>
      <c r="NQN77" s="169"/>
      <c r="NQO77" s="169"/>
      <c r="NQP77" s="170"/>
      <c r="NQR77" s="164"/>
      <c r="NQS77" s="168"/>
      <c r="NQT77" s="168"/>
      <c r="NQU77" s="169"/>
      <c r="NQV77" s="169"/>
      <c r="NQW77" s="169"/>
      <c r="NQX77" s="170"/>
      <c r="NQZ77" s="164"/>
      <c r="NRA77" s="168"/>
      <c r="NRB77" s="168"/>
      <c r="NRC77" s="169"/>
      <c r="NRD77" s="169"/>
      <c r="NRE77" s="169"/>
      <c r="NRF77" s="170"/>
      <c r="NRH77" s="164"/>
      <c r="NRI77" s="168"/>
      <c r="NRJ77" s="168"/>
      <c r="NRK77" s="169"/>
      <c r="NRL77" s="169"/>
      <c r="NRM77" s="169"/>
      <c r="NRN77" s="170"/>
      <c r="NRP77" s="164"/>
      <c r="NRQ77" s="168"/>
      <c r="NRR77" s="168"/>
      <c r="NRS77" s="169"/>
      <c r="NRT77" s="169"/>
      <c r="NRU77" s="169"/>
      <c r="NRV77" s="170"/>
      <c r="NRX77" s="164"/>
      <c r="NRY77" s="168"/>
      <c r="NRZ77" s="168"/>
      <c r="NSA77" s="169"/>
      <c r="NSB77" s="169"/>
      <c r="NSC77" s="169"/>
      <c r="NSD77" s="170"/>
      <c r="NSF77" s="164"/>
      <c r="NSG77" s="168"/>
      <c r="NSH77" s="168"/>
      <c r="NSI77" s="169"/>
      <c r="NSJ77" s="169"/>
      <c r="NSK77" s="169"/>
      <c r="NSL77" s="170"/>
      <c r="NSN77" s="164"/>
      <c r="NSO77" s="168"/>
      <c r="NSP77" s="168"/>
      <c r="NSQ77" s="169"/>
      <c r="NSR77" s="169"/>
      <c r="NSS77" s="169"/>
      <c r="NST77" s="170"/>
      <c r="NSV77" s="164"/>
      <c r="NSW77" s="168"/>
      <c r="NSX77" s="168"/>
      <c r="NSY77" s="169"/>
      <c r="NSZ77" s="169"/>
      <c r="NTA77" s="169"/>
      <c r="NTB77" s="170"/>
      <c r="NTD77" s="164"/>
      <c r="NTE77" s="168"/>
      <c r="NTF77" s="168"/>
      <c r="NTG77" s="169"/>
      <c r="NTH77" s="169"/>
      <c r="NTI77" s="169"/>
      <c r="NTJ77" s="170"/>
      <c r="NTL77" s="164"/>
      <c r="NTM77" s="168"/>
      <c r="NTN77" s="168"/>
      <c r="NTO77" s="169"/>
      <c r="NTP77" s="169"/>
      <c r="NTQ77" s="169"/>
      <c r="NTR77" s="170"/>
      <c r="NTT77" s="164"/>
      <c r="NTU77" s="168"/>
      <c r="NTV77" s="168"/>
      <c r="NTW77" s="169"/>
      <c r="NTX77" s="169"/>
      <c r="NTY77" s="169"/>
      <c r="NTZ77" s="170"/>
      <c r="NUB77" s="164"/>
      <c r="NUC77" s="168"/>
      <c r="NUD77" s="168"/>
      <c r="NUE77" s="169"/>
      <c r="NUF77" s="169"/>
      <c r="NUG77" s="169"/>
      <c r="NUH77" s="170"/>
      <c r="NUJ77" s="164"/>
      <c r="NUK77" s="168"/>
      <c r="NUL77" s="168"/>
      <c r="NUM77" s="169"/>
      <c r="NUN77" s="169"/>
      <c r="NUO77" s="169"/>
      <c r="NUP77" s="170"/>
      <c r="NUR77" s="164"/>
      <c r="NUS77" s="168"/>
      <c r="NUT77" s="168"/>
      <c r="NUU77" s="169"/>
      <c r="NUV77" s="169"/>
      <c r="NUW77" s="169"/>
      <c r="NUX77" s="170"/>
      <c r="NUZ77" s="164"/>
      <c r="NVA77" s="168"/>
      <c r="NVB77" s="168"/>
      <c r="NVC77" s="169"/>
      <c r="NVD77" s="169"/>
      <c r="NVE77" s="169"/>
      <c r="NVF77" s="170"/>
      <c r="NVH77" s="164"/>
      <c r="NVI77" s="168"/>
      <c r="NVJ77" s="168"/>
      <c r="NVK77" s="169"/>
      <c r="NVL77" s="169"/>
      <c r="NVM77" s="169"/>
      <c r="NVN77" s="170"/>
      <c r="NVP77" s="164"/>
      <c r="NVQ77" s="168"/>
      <c r="NVR77" s="168"/>
      <c r="NVS77" s="169"/>
      <c r="NVT77" s="169"/>
      <c r="NVU77" s="169"/>
      <c r="NVV77" s="170"/>
      <c r="NVX77" s="164"/>
      <c r="NVY77" s="168"/>
      <c r="NVZ77" s="168"/>
      <c r="NWA77" s="169"/>
      <c r="NWB77" s="169"/>
      <c r="NWC77" s="169"/>
      <c r="NWD77" s="170"/>
      <c r="NWF77" s="164"/>
      <c r="NWG77" s="168"/>
      <c r="NWH77" s="168"/>
      <c r="NWI77" s="169"/>
      <c r="NWJ77" s="169"/>
      <c r="NWK77" s="169"/>
      <c r="NWL77" s="170"/>
      <c r="NWN77" s="164"/>
      <c r="NWO77" s="168"/>
      <c r="NWP77" s="168"/>
      <c r="NWQ77" s="169"/>
      <c r="NWR77" s="169"/>
      <c r="NWS77" s="169"/>
      <c r="NWT77" s="170"/>
      <c r="NWV77" s="164"/>
      <c r="NWW77" s="168"/>
      <c r="NWX77" s="168"/>
      <c r="NWY77" s="169"/>
      <c r="NWZ77" s="169"/>
      <c r="NXA77" s="169"/>
      <c r="NXB77" s="170"/>
      <c r="NXD77" s="164"/>
      <c r="NXE77" s="168"/>
      <c r="NXF77" s="168"/>
      <c r="NXG77" s="169"/>
      <c r="NXH77" s="169"/>
      <c r="NXI77" s="169"/>
      <c r="NXJ77" s="170"/>
      <c r="NXL77" s="164"/>
      <c r="NXM77" s="168"/>
      <c r="NXN77" s="168"/>
      <c r="NXO77" s="169"/>
      <c r="NXP77" s="169"/>
      <c r="NXQ77" s="169"/>
      <c r="NXR77" s="170"/>
      <c r="NXT77" s="164"/>
      <c r="NXU77" s="168"/>
      <c r="NXV77" s="168"/>
      <c r="NXW77" s="169"/>
      <c r="NXX77" s="169"/>
      <c r="NXY77" s="169"/>
      <c r="NXZ77" s="170"/>
      <c r="NYB77" s="164"/>
      <c r="NYC77" s="168"/>
      <c r="NYD77" s="168"/>
      <c r="NYE77" s="169"/>
      <c r="NYF77" s="169"/>
      <c r="NYG77" s="169"/>
      <c r="NYH77" s="170"/>
      <c r="NYJ77" s="164"/>
      <c r="NYK77" s="168"/>
      <c r="NYL77" s="168"/>
      <c r="NYM77" s="169"/>
      <c r="NYN77" s="169"/>
      <c r="NYO77" s="169"/>
      <c r="NYP77" s="170"/>
      <c r="NYR77" s="164"/>
      <c r="NYS77" s="168"/>
      <c r="NYT77" s="168"/>
      <c r="NYU77" s="169"/>
      <c r="NYV77" s="169"/>
      <c r="NYW77" s="169"/>
      <c r="NYX77" s="170"/>
      <c r="NYZ77" s="164"/>
      <c r="NZA77" s="168"/>
      <c r="NZB77" s="168"/>
      <c r="NZC77" s="169"/>
      <c r="NZD77" s="169"/>
      <c r="NZE77" s="169"/>
      <c r="NZF77" s="170"/>
      <c r="NZH77" s="164"/>
      <c r="NZI77" s="168"/>
      <c r="NZJ77" s="168"/>
      <c r="NZK77" s="169"/>
      <c r="NZL77" s="169"/>
      <c r="NZM77" s="169"/>
      <c r="NZN77" s="170"/>
      <c r="NZP77" s="164"/>
      <c r="NZQ77" s="168"/>
      <c r="NZR77" s="168"/>
      <c r="NZS77" s="169"/>
      <c r="NZT77" s="169"/>
      <c r="NZU77" s="169"/>
      <c r="NZV77" s="170"/>
      <c r="NZX77" s="164"/>
      <c r="NZY77" s="168"/>
      <c r="NZZ77" s="168"/>
      <c r="OAA77" s="169"/>
      <c r="OAB77" s="169"/>
      <c r="OAC77" s="169"/>
      <c r="OAD77" s="170"/>
      <c r="OAF77" s="164"/>
      <c r="OAG77" s="168"/>
      <c r="OAH77" s="168"/>
      <c r="OAI77" s="169"/>
      <c r="OAJ77" s="169"/>
      <c r="OAK77" s="169"/>
      <c r="OAL77" s="170"/>
      <c r="OAN77" s="164"/>
      <c r="OAO77" s="168"/>
      <c r="OAP77" s="168"/>
      <c r="OAQ77" s="169"/>
      <c r="OAR77" s="169"/>
      <c r="OAS77" s="169"/>
      <c r="OAT77" s="170"/>
      <c r="OAV77" s="164"/>
      <c r="OAW77" s="168"/>
      <c r="OAX77" s="168"/>
      <c r="OAY77" s="169"/>
      <c r="OAZ77" s="169"/>
      <c r="OBA77" s="169"/>
      <c r="OBB77" s="170"/>
      <c r="OBD77" s="164"/>
      <c r="OBE77" s="168"/>
      <c r="OBF77" s="168"/>
      <c r="OBG77" s="169"/>
      <c r="OBH77" s="169"/>
      <c r="OBI77" s="169"/>
      <c r="OBJ77" s="170"/>
      <c r="OBL77" s="164"/>
      <c r="OBM77" s="168"/>
      <c r="OBN77" s="168"/>
      <c r="OBO77" s="169"/>
      <c r="OBP77" s="169"/>
      <c r="OBQ77" s="169"/>
      <c r="OBR77" s="170"/>
      <c r="OBT77" s="164"/>
      <c r="OBU77" s="168"/>
      <c r="OBV77" s="168"/>
      <c r="OBW77" s="169"/>
      <c r="OBX77" s="169"/>
      <c r="OBY77" s="169"/>
      <c r="OBZ77" s="170"/>
      <c r="OCB77" s="164"/>
      <c r="OCC77" s="168"/>
      <c r="OCD77" s="168"/>
      <c r="OCE77" s="169"/>
      <c r="OCF77" s="169"/>
      <c r="OCG77" s="169"/>
      <c r="OCH77" s="170"/>
      <c r="OCJ77" s="164"/>
      <c r="OCK77" s="168"/>
      <c r="OCL77" s="168"/>
      <c r="OCM77" s="169"/>
      <c r="OCN77" s="169"/>
      <c r="OCO77" s="169"/>
      <c r="OCP77" s="170"/>
      <c r="OCR77" s="164"/>
      <c r="OCS77" s="168"/>
      <c r="OCT77" s="168"/>
      <c r="OCU77" s="169"/>
      <c r="OCV77" s="169"/>
      <c r="OCW77" s="169"/>
      <c r="OCX77" s="170"/>
      <c r="OCZ77" s="164"/>
      <c r="ODA77" s="168"/>
      <c r="ODB77" s="168"/>
      <c r="ODC77" s="169"/>
      <c r="ODD77" s="169"/>
      <c r="ODE77" s="169"/>
      <c r="ODF77" s="170"/>
      <c r="ODH77" s="164"/>
      <c r="ODI77" s="168"/>
      <c r="ODJ77" s="168"/>
      <c r="ODK77" s="169"/>
      <c r="ODL77" s="169"/>
      <c r="ODM77" s="169"/>
      <c r="ODN77" s="170"/>
      <c r="ODP77" s="164"/>
      <c r="ODQ77" s="168"/>
      <c r="ODR77" s="168"/>
      <c r="ODS77" s="169"/>
      <c r="ODT77" s="169"/>
      <c r="ODU77" s="169"/>
      <c r="ODV77" s="170"/>
      <c r="ODX77" s="164"/>
      <c r="ODY77" s="168"/>
      <c r="ODZ77" s="168"/>
      <c r="OEA77" s="169"/>
      <c r="OEB77" s="169"/>
      <c r="OEC77" s="169"/>
      <c r="OED77" s="170"/>
      <c r="OEF77" s="164"/>
      <c r="OEG77" s="168"/>
      <c r="OEH77" s="168"/>
      <c r="OEI77" s="169"/>
      <c r="OEJ77" s="169"/>
      <c r="OEK77" s="169"/>
      <c r="OEL77" s="170"/>
      <c r="OEN77" s="164"/>
      <c r="OEO77" s="168"/>
      <c r="OEP77" s="168"/>
      <c r="OEQ77" s="169"/>
      <c r="OER77" s="169"/>
      <c r="OES77" s="169"/>
      <c r="OET77" s="170"/>
      <c r="OEV77" s="164"/>
      <c r="OEW77" s="168"/>
      <c r="OEX77" s="168"/>
      <c r="OEY77" s="169"/>
      <c r="OEZ77" s="169"/>
      <c r="OFA77" s="169"/>
      <c r="OFB77" s="170"/>
      <c r="OFD77" s="164"/>
      <c r="OFE77" s="168"/>
      <c r="OFF77" s="168"/>
      <c r="OFG77" s="169"/>
      <c r="OFH77" s="169"/>
      <c r="OFI77" s="169"/>
      <c r="OFJ77" s="170"/>
      <c r="OFL77" s="164"/>
      <c r="OFM77" s="168"/>
      <c r="OFN77" s="168"/>
      <c r="OFO77" s="169"/>
      <c r="OFP77" s="169"/>
      <c r="OFQ77" s="169"/>
      <c r="OFR77" s="170"/>
      <c r="OFT77" s="164"/>
      <c r="OFU77" s="168"/>
      <c r="OFV77" s="168"/>
      <c r="OFW77" s="169"/>
      <c r="OFX77" s="169"/>
      <c r="OFY77" s="169"/>
      <c r="OFZ77" s="170"/>
      <c r="OGB77" s="164"/>
      <c r="OGC77" s="168"/>
      <c r="OGD77" s="168"/>
      <c r="OGE77" s="169"/>
      <c r="OGF77" s="169"/>
      <c r="OGG77" s="169"/>
      <c r="OGH77" s="170"/>
      <c r="OGJ77" s="164"/>
      <c r="OGK77" s="168"/>
      <c r="OGL77" s="168"/>
      <c r="OGM77" s="169"/>
      <c r="OGN77" s="169"/>
      <c r="OGO77" s="169"/>
      <c r="OGP77" s="170"/>
      <c r="OGR77" s="164"/>
      <c r="OGS77" s="168"/>
      <c r="OGT77" s="168"/>
      <c r="OGU77" s="169"/>
      <c r="OGV77" s="169"/>
      <c r="OGW77" s="169"/>
      <c r="OGX77" s="170"/>
      <c r="OGZ77" s="164"/>
      <c r="OHA77" s="168"/>
      <c r="OHB77" s="168"/>
      <c r="OHC77" s="169"/>
      <c r="OHD77" s="169"/>
      <c r="OHE77" s="169"/>
      <c r="OHF77" s="170"/>
      <c r="OHH77" s="164"/>
      <c r="OHI77" s="168"/>
      <c r="OHJ77" s="168"/>
      <c r="OHK77" s="169"/>
      <c r="OHL77" s="169"/>
      <c r="OHM77" s="169"/>
      <c r="OHN77" s="170"/>
      <c r="OHP77" s="164"/>
      <c r="OHQ77" s="168"/>
      <c r="OHR77" s="168"/>
      <c r="OHS77" s="169"/>
      <c r="OHT77" s="169"/>
      <c r="OHU77" s="169"/>
      <c r="OHV77" s="170"/>
      <c r="OHX77" s="164"/>
      <c r="OHY77" s="168"/>
      <c r="OHZ77" s="168"/>
      <c r="OIA77" s="169"/>
      <c r="OIB77" s="169"/>
      <c r="OIC77" s="169"/>
      <c r="OID77" s="170"/>
      <c r="OIF77" s="164"/>
      <c r="OIG77" s="168"/>
      <c r="OIH77" s="168"/>
      <c r="OII77" s="169"/>
      <c r="OIJ77" s="169"/>
      <c r="OIK77" s="169"/>
      <c r="OIL77" s="170"/>
      <c r="OIN77" s="164"/>
      <c r="OIO77" s="168"/>
      <c r="OIP77" s="168"/>
      <c r="OIQ77" s="169"/>
      <c r="OIR77" s="169"/>
      <c r="OIS77" s="169"/>
      <c r="OIT77" s="170"/>
      <c r="OIV77" s="164"/>
      <c r="OIW77" s="168"/>
      <c r="OIX77" s="168"/>
      <c r="OIY77" s="169"/>
      <c r="OIZ77" s="169"/>
      <c r="OJA77" s="169"/>
      <c r="OJB77" s="170"/>
      <c r="OJD77" s="164"/>
      <c r="OJE77" s="168"/>
      <c r="OJF77" s="168"/>
      <c r="OJG77" s="169"/>
      <c r="OJH77" s="169"/>
      <c r="OJI77" s="169"/>
      <c r="OJJ77" s="170"/>
      <c r="OJL77" s="164"/>
      <c r="OJM77" s="168"/>
      <c r="OJN77" s="168"/>
      <c r="OJO77" s="169"/>
      <c r="OJP77" s="169"/>
      <c r="OJQ77" s="169"/>
      <c r="OJR77" s="170"/>
      <c r="OJT77" s="164"/>
      <c r="OJU77" s="168"/>
      <c r="OJV77" s="168"/>
      <c r="OJW77" s="169"/>
      <c r="OJX77" s="169"/>
      <c r="OJY77" s="169"/>
      <c r="OJZ77" s="170"/>
      <c r="OKB77" s="164"/>
      <c r="OKC77" s="168"/>
      <c r="OKD77" s="168"/>
      <c r="OKE77" s="169"/>
      <c r="OKF77" s="169"/>
      <c r="OKG77" s="169"/>
      <c r="OKH77" s="170"/>
      <c r="OKJ77" s="164"/>
      <c r="OKK77" s="168"/>
      <c r="OKL77" s="168"/>
      <c r="OKM77" s="169"/>
      <c r="OKN77" s="169"/>
      <c r="OKO77" s="169"/>
      <c r="OKP77" s="170"/>
      <c r="OKR77" s="164"/>
      <c r="OKS77" s="168"/>
      <c r="OKT77" s="168"/>
      <c r="OKU77" s="169"/>
      <c r="OKV77" s="169"/>
      <c r="OKW77" s="169"/>
      <c r="OKX77" s="170"/>
      <c r="OKZ77" s="164"/>
      <c r="OLA77" s="168"/>
      <c r="OLB77" s="168"/>
      <c r="OLC77" s="169"/>
      <c r="OLD77" s="169"/>
      <c r="OLE77" s="169"/>
      <c r="OLF77" s="170"/>
      <c r="OLH77" s="164"/>
      <c r="OLI77" s="168"/>
      <c r="OLJ77" s="168"/>
      <c r="OLK77" s="169"/>
      <c r="OLL77" s="169"/>
      <c r="OLM77" s="169"/>
      <c r="OLN77" s="170"/>
      <c r="OLP77" s="164"/>
      <c r="OLQ77" s="168"/>
      <c r="OLR77" s="168"/>
      <c r="OLS77" s="169"/>
      <c r="OLT77" s="169"/>
      <c r="OLU77" s="169"/>
      <c r="OLV77" s="170"/>
      <c r="OLX77" s="164"/>
      <c r="OLY77" s="168"/>
      <c r="OLZ77" s="168"/>
      <c r="OMA77" s="169"/>
      <c r="OMB77" s="169"/>
      <c r="OMC77" s="169"/>
      <c r="OMD77" s="170"/>
      <c r="OMF77" s="164"/>
      <c r="OMG77" s="168"/>
      <c r="OMH77" s="168"/>
      <c r="OMI77" s="169"/>
      <c r="OMJ77" s="169"/>
      <c r="OMK77" s="169"/>
      <c r="OML77" s="170"/>
      <c r="OMN77" s="164"/>
      <c r="OMO77" s="168"/>
      <c r="OMP77" s="168"/>
      <c r="OMQ77" s="169"/>
      <c r="OMR77" s="169"/>
      <c r="OMS77" s="169"/>
      <c r="OMT77" s="170"/>
      <c r="OMV77" s="164"/>
      <c r="OMW77" s="168"/>
      <c r="OMX77" s="168"/>
      <c r="OMY77" s="169"/>
      <c r="OMZ77" s="169"/>
      <c r="ONA77" s="169"/>
      <c r="ONB77" s="170"/>
      <c r="OND77" s="164"/>
      <c r="ONE77" s="168"/>
      <c r="ONF77" s="168"/>
      <c r="ONG77" s="169"/>
      <c r="ONH77" s="169"/>
      <c r="ONI77" s="169"/>
      <c r="ONJ77" s="170"/>
      <c r="ONL77" s="164"/>
      <c r="ONM77" s="168"/>
      <c r="ONN77" s="168"/>
      <c r="ONO77" s="169"/>
      <c r="ONP77" s="169"/>
      <c r="ONQ77" s="169"/>
      <c r="ONR77" s="170"/>
      <c r="ONT77" s="164"/>
      <c r="ONU77" s="168"/>
      <c r="ONV77" s="168"/>
      <c r="ONW77" s="169"/>
      <c r="ONX77" s="169"/>
      <c r="ONY77" s="169"/>
      <c r="ONZ77" s="170"/>
      <c r="OOB77" s="164"/>
      <c r="OOC77" s="168"/>
      <c r="OOD77" s="168"/>
      <c r="OOE77" s="169"/>
      <c r="OOF77" s="169"/>
      <c r="OOG77" s="169"/>
      <c r="OOH77" s="170"/>
      <c r="OOJ77" s="164"/>
      <c r="OOK77" s="168"/>
      <c r="OOL77" s="168"/>
      <c r="OOM77" s="169"/>
      <c r="OON77" s="169"/>
      <c r="OOO77" s="169"/>
      <c r="OOP77" s="170"/>
      <c r="OOR77" s="164"/>
      <c r="OOS77" s="168"/>
      <c r="OOT77" s="168"/>
      <c r="OOU77" s="169"/>
      <c r="OOV77" s="169"/>
      <c r="OOW77" s="169"/>
      <c r="OOX77" s="170"/>
      <c r="OOZ77" s="164"/>
      <c r="OPA77" s="168"/>
      <c r="OPB77" s="168"/>
      <c r="OPC77" s="169"/>
      <c r="OPD77" s="169"/>
      <c r="OPE77" s="169"/>
      <c r="OPF77" s="170"/>
      <c r="OPH77" s="164"/>
      <c r="OPI77" s="168"/>
      <c r="OPJ77" s="168"/>
      <c r="OPK77" s="169"/>
      <c r="OPL77" s="169"/>
      <c r="OPM77" s="169"/>
      <c r="OPN77" s="170"/>
      <c r="OPP77" s="164"/>
      <c r="OPQ77" s="168"/>
      <c r="OPR77" s="168"/>
      <c r="OPS77" s="169"/>
      <c r="OPT77" s="169"/>
      <c r="OPU77" s="169"/>
      <c r="OPV77" s="170"/>
      <c r="OPX77" s="164"/>
      <c r="OPY77" s="168"/>
      <c r="OPZ77" s="168"/>
      <c r="OQA77" s="169"/>
      <c r="OQB77" s="169"/>
      <c r="OQC77" s="169"/>
      <c r="OQD77" s="170"/>
      <c r="OQF77" s="164"/>
      <c r="OQG77" s="168"/>
      <c r="OQH77" s="168"/>
      <c r="OQI77" s="169"/>
      <c r="OQJ77" s="169"/>
      <c r="OQK77" s="169"/>
      <c r="OQL77" s="170"/>
      <c r="OQN77" s="164"/>
      <c r="OQO77" s="168"/>
      <c r="OQP77" s="168"/>
      <c r="OQQ77" s="169"/>
      <c r="OQR77" s="169"/>
      <c r="OQS77" s="169"/>
      <c r="OQT77" s="170"/>
      <c r="OQV77" s="164"/>
      <c r="OQW77" s="168"/>
      <c r="OQX77" s="168"/>
      <c r="OQY77" s="169"/>
      <c r="OQZ77" s="169"/>
      <c r="ORA77" s="169"/>
      <c r="ORB77" s="170"/>
      <c r="ORD77" s="164"/>
      <c r="ORE77" s="168"/>
      <c r="ORF77" s="168"/>
      <c r="ORG77" s="169"/>
      <c r="ORH77" s="169"/>
      <c r="ORI77" s="169"/>
      <c r="ORJ77" s="170"/>
      <c r="ORL77" s="164"/>
      <c r="ORM77" s="168"/>
      <c r="ORN77" s="168"/>
      <c r="ORO77" s="169"/>
      <c r="ORP77" s="169"/>
      <c r="ORQ77" s="169"/>
      <c r="ORR77" s="170"/>
      <c r="ORT77" s="164"/>
      <c r="ORU77" s="168"/>
      <c r="ORV77" s="168"/>
      <c r="ORW77" s="169"/>
      <c r="ORX77" s="169"/>
      <c r="ORY77" s="169"/>
      <c r="ORZ77" s="170"/>
      <c r="OSB77" s="164"/>
      <c r="OSC77" s="168"/>
      <c r="OSD77" s="168"/>
      <c r="OSE77" s="169"/>
      <c r="OSF77" s="169"/>
      <c r="OSG77" s="169"/>
      <c r="OSH77" s="170"/>
      <c r="OSJ77" s="164"/>
      <c r="OSK77" s="168"/>
      <c r="OSL77" s="168"/>
      <c r="OSM77" s="169"/>
      <c r="OSN77" s="169"/>
      <c r="OSO77" s="169"/>
      <c r="OSP77" s="170"/>
      <c r="OSR77" s="164"/>
      <c r="OSS77" s="168"/>
      <c r="OST77" s="168"/>
      <c r="OSU77" s="169"/>
      <c r="OSV77" s="169"/>
      <c r="OSW77" s="169"/>
      <c r="OSX77" s="170"/>
      <c r="OSZ77" s="164"/>
      <c r="OTA77" s="168"/>
      <c r="OTB77" s="168"/>
      <c r="OTC77" s="169"/>
      <c r="OTD77" s="169"/>
      <c r="OTE77" s="169"/>
      <c r="OTF77" s="170"/>
      <c r="OTH77" s="164"/>
      <c r="OTI77" s="168"/>
      <c r="OTJ77" s="168"/>
      <c r="OTK77" s="169"/>
      <c r="OTL77" s="169"/>
      <c r="OTM77" s="169"/>
      <c r="OTN77" s="170"/>
      <c r="OTP77" s="164"/>
      <c r="OTQ77" s="168"/>
      <c r="OTR77" s="168"/>
      <c r="OTS77" s="169"/>
      <c r="OTT77" s="169"/>
      <c r="OTU77" s="169"/>
      <c r="OTV77" s="170"/>
      <c r="OTX77" s="164"/>
      <c r="OTY77" s="168"/>
      <c r="OTZ77" s="168"/>
      <c r="OUA77" s="169"/>
      <c r="OUB77" s="169"/>
      <c r="OUC77" s="169"/>
      <c r="OUD77" s="170"/>
      <c r="OUF77" s="164"/>
      <c r="OUG77" s="168"/>
      <c r="OUH77" s="168"/>
      <c r="OUI77" s="169"/>
      <c r="OUJ77" s="169"/>
      <c r="OUK77" s="169"/>
      <c r="OUL77" s="170"/>
      <c r="OUN77" s="164"/>
      <c r="OUO77" s="168"/>
      <c r="OUP77" s="168"/>
      <c r="OUQ77" s="169"/>
      <c r="OUR77" s="169"/>
      <c r="OUS77" s="169"/>
      <c r="OUT77" s="170"/>
      <c r="OUV77" s="164"/>
      <c r="OUW77" s="168"/>
      <c r="OUX77" s="168"/>
      <c r="OUY77" s="169"/>
      <c r="OUZ77" s="169"/>
      <c r="OVA77" s="169"/>
      <c r="OVB77" s="170"/>
      <c r="OVD77" s="164"/>
      <c r="OVE77" s="168"/>
      <c r="OVF77" s="168"/>
      <c r="OVG77" s="169"/>
      <c r="OVH77" s="169"/>
      <c r="OVI77" s="169"/>
      <c r="OVJ77" s="170"/>
      <c r="OVL77" s="164"/>
      <c r="OVM77" s="168"/>
      <c r="OVN77" s="168"/>
      <c r="OVO77" s="169"/>
      <c r="OVP77" s="169"/>
      <c r="OVQ77" s="169"/>
      <c r="OVR77" s="170"/>
      <c r="OVT77" s="164"/>
      <c r="OVU77" s="168"/>
      <c r="OVV77" s="168"/>
      <c r="OVW77" s="169"/>
      <c r="OVX77" s="169"/>
      <c r="OVY77" s="169"/>
      <c r="OVZ77" s="170"/>
      <c r="OWB77" s="164"/>
      <c r="OWC77" s="168"/>
      <c r="OWD77" s="168"/>
      <c r="OWE77" s="169"/>
      <c r="OWF77" s="169"/>
      <c r="OWG77" s="169"/>
      <c r="OWH77" s="170"/>
      <c r="OWJ77" s="164"/>
      <c r="OWK77" s="168"/>
      <c r="OWL77" s="168"/>
      <c r="OWM77" s="169"/>
      <c r="OWN77" s="169"/>
      <c r="OWO77" s="169"/>
      <c r="OWP77" s="170"/>
      <c r="OWR77" s="164"/>
      <c r="OWS77" s="168"/>
      <c r="OWT77" s="168"/>
      <c r="OWU77" s="169"/>
      <c r="OWV77" s="169"/>
      <c r="OWW77" s="169"/>
      <c r="OWX77" s="170"/>
      <c r="OWZ77" s="164"/>
      <c r="OXA77" s="168"/>
      <c r="OXB77" s="168"/>
      <c r="OXC77" s="169"/>
      <c r="OXD77" s="169"/>
      <c r="OXE77" s="169"/>
      <c r="OXF77" s="170"/>
      <c r="OXH77" s="164"/>
      <c r="OXI77" s="168"/>
      <c r="OXJ77" s="168"/>
      <c r="OXK77" s="169"/>
      <c r="OXL77" s="169"/>
      <c r="OXM77" s="169"/>
      <c r="OXN77" s="170"/>
      <c r="OXP77" s="164"/>
      <c r="OXQ77" s="168"/>
      <c r="OXR77" s="168"/>
      <c r="OXS77" s="169"/>
      <c r="OXT77" s="169"/>
      <c r="OXU77" s="169"/>
      <c r="OXV77" s="170"/>
      <c r="OXX77" s="164"/>
      <c r="OXY77" s="168"/>
      <c r="OXZ77" s="168"/>
      <c r="OYA77" s="169"/>
      <c r="OYB77" s="169"/>
      <c r="OYC77" s="169"/>
      <c r="OYD77" s="170"/>
      <c r="OYF77" s="164"/>
      <c r="OYG77" s="168"/>
      <c r="OYH77" s="168"/>
      <c r="OYI77" s="169"/>
      <c r="OYJ77" s="169"/>
      <c r="OYK77" s="169"/>
      <c r="OYL77" s="170"/>
      <c r="OYN77" s="164"/>
      <c r="OYO77" s="168"/>
      <c r="OYP77" s="168"/>
      <c r="OYQ77" s="169"/>
      <c r="OYR77" s="169"/>
      <c r="OYS77" s="169"/>
      <c r="OYT77" s="170"/>
      <c r="OYV77" s="164"/>
      <c r="OYW77" s="168"/>
      <c r="OYX77" s="168"/>
      <c r="OYY77" s="169"/>
      <c r="OYZ77" s="169"/>
      <c r="OZA77" s="169"/>
      <c r="OZB77" s="170"/>
      <c r="OZD77" s="164"/>
      <c r="OZE77" s="168"/>
      <c r="OZF77" s="168"/>
      <c r="OZG77" s="169"/>
      <c r="OZH77" s="169"/>
      <c r="OZI77" s="169"/>
      <c r="OZJ77" s="170"/>
      <c r="OZL77" s="164"/>
      <c r="OZM77" s="168"/>
      <c r="OZN77" s="168"/>
      <c r="OZO77" s="169"/>
      <c r="OZP77" s="169"/>
      <c r="OZQ77" s="169"/>
      <c r="OZR77" s="170"/>
      <c r="OZT77" s="164"/>
      <c r="OZU77" s="168"/>
      <c r="OZV77" s="168"/>
      <c r="OZW77" s="169"/>
      <c r="OZX77" s="169"/>
      <c r="OZY77" s="169"/>
      <c r="OZZ77" s="170"/>
      <c r="PAB77" s="164"/>
      <c r="PAC77" s="168"/>
      <c r="PAD77" s="168"/>
      <c r="PAE77" s="169"/>
      <c r="PAF77" s="169"/>
      <c r="PAG77" s="169"/>
      <c r="PAH77" s="170"/>
      <c r="PAJ77" s="164"/>
      <c r="PAK77" s="168"/>
      <c r="PAL77" s="168"/>
      <c r="PAM77" s="169"/>
      <c r="PAN77" s="169"/>
      <c r="PAO77" s="169"/>
      <c r="PAP77" s="170"/>
      <c r="PAR77" s="164"/>
      <c r="PAS77" s="168"/>
      <c r="PAT77" s="168"/>
      <c r="PAU77" s="169"/>
      <c r="PAV77" s="169"/>
      <c r="PAW77" s="169"/>
      <c r="PAX77" s="170"/>
      <c r="PAZ77" s="164"/>
      <c r="PBA77" s="168"/>
      <c r="PBB77" s="168"/>
      <c r="PBC77" s="169"/>
      <c r="PBD77" s="169"/>
      <c r="PBE77" s="169"/>
      <c r="PBF77" s="170"/>
      <c r="PBH77" s="164"/>
      <c r="PBI77" s="168"/>
      <c r="PBJ77" s="168"/>
      <c r="PBK77" s="169"/>
      <c r="PBL77" s="169"/>
      <c r="PBM77" s="169"/>
      <c r="PBN77" s="170"/>
      <c r="PBP77" s="164"/>
      <c r="PBQ77" s="168"/>
      <c r="PBR77" s="168"/>
      <c r="PBS77" s="169"/>
      <c r="PBT77" s="169"/>
      <c r="PBU77" s="169"/>
      <c r="PBV77" s="170"/>
      <c r="PBX77" s="164"/>
      <c r="PBY77" s="168"/>
      <c r="PBZ77" s="168"/>
      <c r="PCA77" s="169"/>
      <c r="PCB77" s="169"/>
      <c r="PCC77" s="169"/>
      <c r="PCD77" s="170"/>
      <c r="PCF77" s="164"/>
      <c r="PCG77" s="168"/>
      <c r="PCH77" s="168"/>
      <c r="PCI77" s="169"/>
      <c r="PCJ77" s="169"/>
      <c r="PCK77" s="169"/>
      <c r="PCL77" s="170"/>
      <c r="PCN77" s="164"/>
      <c r="PCO77" s="168"/>
      <c r="PCP77" s="168"/>
      <c r="PCQ77" s="169"/>
      <c r="PCR77" s="169"/>
      <c r="PCS77" s="169"/>
      <c r="PCT77" s="170"/>
      <c r="PCV77" s="164"/>
      <c r="PCW77" s="168"/>
      <c r="PCX77" s="168"/>
      <c r="PCY77" s="169"/>
      <c r="PCZ77" s="169"/>
      <c r="PDA77" s="169"/>
      <c r="PDB77" s="170"/>
      <c r="PDD77" s="164"/>
      <c r="PDE77" s="168"/>
      <c r="PDF77" s="168"/>
      <c r="PDG77" s="169"/>
      <c r="PDH77" s="169"/>
      <c r="PDI77" s="169"/>
      <c r="PDJ77" s="170"/>
      <c r="PDL77" s="164"/>
      <c r="PDM77" s="168"/>
      <c r="PDN77" s="168"/>
      <c r="PDO77" s="169"/>
      <c r="PDP77" s="169"/>
      <c r="PDQ77" s="169"/>
      <c r="PDR77" s="170"/>
      <c r="PDT77" s="164"/>
      <c r="PDU77" s="168"/>
      <c r="PDV77" s="168"/>
      <c r="PDW77" s="169"/>
      <c r="PDX77" s="169"/>
      <c r="PDY77" s="169"/>
      <c r="PDZ77" s="170"/>
      <c r="PEB77" s="164"/>
      <c r="PEC77" s="168"/>
      <c r="PED77" s="168"/>
      <c r="PEE77" s="169"/>
      <c r="PEF77" s="169"/>
      <c r="PEG77" s="169"/>
      <c r="PEH77" s="170"/>
      <c r="PEJ77" s="164"/>
      <c r="PEK77" s="168"/>
      <c r="PEL77" s="168"/>
      <c r="PEM77" s="169"/>
      <c r="PEN77" s="169"/>
      <c r="PEO77" s="169"/>
      <c r="PEP77" s="170"/>
      <c r="PER77" s="164"/>
      <c r="PES77" s="168"/>
      <c r="PET77" s="168"/>
      <c r="PEU77" s="169"/>
      <c r="PEV77" s="169"/>
      <c r="PEW77" s="169"/>
      <c r="PEX77" s="170"/>
      <c r="PEZ77" s="164"/>
      <c r="PFA77" s="168"/>
      <c r="PFB77" s="168"/>
      <c r="PFC77" s="169"/>
      <c r="PFD77" s="169"/>
      <c r="PFE77" s="169"/>
      <c r="PFF77" s="170"/>
      <c r="PFH77" s="164"/>
      <c r="PFI77" s="168"/>
      <c r="PFJ77" s="168"/>
      <c r="PFK77" s="169"/>
      <c r="PFL77" s="169"/>
      <c r="PFM77" s="169"/>
      <c r="PFN77" s="170"/>
      <c r="PFP77" s="164"/>
      <c r="PFQ77" s="168"/>
      <c r="PFR77" s="168"/>
      <c r="PFS77" s="169"/>
      <c r="PFT77" s="169"/>
      <c r="PFU77" s="169"/>
      <c r="PFV77" s="170"/>
      <c r="PFX77" s="164"/>
      <c r="PFY77" s="168"/>
      <c r="PFZ77" s="168"/>
      <c r="PGA77" s="169"/>
      <c r="PGB77" s="169"/>
      <c r="PGC77" s="169"/>
      <c r="PGD77" s="170"/>
      <c r="PGF77" s="164"/>
      <c r="PGG77" s="168"/>
      <c r="PGH77" s="168"/>
      <c r="PGI77" s="169"/>
      <c r="PGJ77" s="169"/>
      <c r="PGK77" s="169"/>
      <c r="PGL77" s="170"/>
      <c r="PGN77" s="164"/>
      <c r="PGO77" s="168"/>
      <c r="PGP77" s="168"/>
      <c r="PGQ77" s="169"/>
      <c r="PGR77" s="169"/>
      <c r="PGS77" s="169"/>
      <c r="PGT77" s="170"/>
      <c r="PGV77" s="164"/>
      <c r="PGW77" s="168"/>
      <c r="PGX77" s="168"/>
      <c r="PGY77" s="169"/>
      <c r="PGZ77" s="169"/>
      <c r="PHA77" s="169"/>
      <c r="PHB77" s="170"/>
      <c r="PHD77" s="164"/>
      <c r="PHE77" s="168"/>
      <c r="PHF77" s="168"/>
      <c r="PHG77" s="169"/>
      <c r="PHH77" s="169"/>
      <c r="PHI77" s="169"/>
      <c r="PHJ77" s="170"/>
      <c r="PHL77" s="164"/>
      <c r="PHM77" s="168"/>
      <c r="PHN77" s="168"/>
      <c r="PHO77" s="169"/>
      <c r="PHP77" s="169"/>
      <c r="PHQ77" s="169"/>
      <c r="PHR77" s="170"/>
      <c r="PHT77" s="164"/>
      <c r="PHU77" s="168"/>
      <c r="PHV77" s="168"/>
      <c r="PHW77" s="169"/>
      <c r="PHX77" s="169"/>
      <c r="PHY77" s="169"/>
      <c r="PHZ77" s="170"/>
      <c r="PIB77" s="164"/>
      <c r="PIC77" s="168"/>
      <c r="PID77" s="168"/>
      <c r="PIE77" s="169"/>
      <c r="PIF77" s="169"/>
      <c r="PIG77" s="169"/>
      <c r="PIH77" s="170"/>
      <c r="PIJ77" s="164"/>
      <c r="PIK77" s="168"/>
      <c r="PIL77" s="168"/>
      <c r="PIM77" s="169"/>
      <c r="PIN77" s="169"/>
      <c r="PIO77" s="169"/>
      <c r="PIP77" s="170"/>
      <c r="PIR77" s="164"/>
      <c r="PIS77" s="168"/>
      <c r="PIT77" s="168"/>
      <c r="PIU77" s="169"/>
      <c r="PIV77" s="169"/>
      <c r="PIW77" s="169"/>
      <c r="PIX77" s="170"/>
      <c r="PIZ77" s="164"/>
      <c r="PJA77" s="168"/>
      <c r="PJB77" s="168"/>
      <c r="PJC77" s="169"/>
      <c r="PJD77" s="169"/>
      <c r="PJE77" s="169"/>
      <c r="PJF77" s="170"/>
      <c r="PJH77" s="164"/>
      <c r="PJI77" s="168"/>
      <c r="PJJ77" s="168"/>
      <c r="PJK77" s="169"/>
      <c r="PJL77" s="169"/>
      <c r="PJM77" s="169"/>
      <c r="PJN77" s="170"/>
      <c r="PJP77" s="164"/>
      <c r="PJQ77" s="168"/>
      <c r="PJR77" s="168"/>
      <c r="PJS77" s="169"/>
      <c r="PJT77" s="169"/>
      <c r="PJU77" s="169"/>
      <c r="PJV77" s="170"/>
      <c r="PJX77" s="164"/>
      <c r="PJY77" s="168"/>
      <c r="PJZ77" s="168"/>
      <c r="PKA77" s="169"/>
      <c r="PKB77" s="169"/>
      <c r="PKC77" s="169"/>
      <c r="PKD77" s="170"/>
      <c r="PKF77" s="164"/>
      <c r="PKG77" s="168"/>
      <c r="PKH77" s="168"/>
      <c r="PKI77" s="169"/>
      <c r="PKJ77" s="169"/>
      <c r="PKK77" s="169"/>
      <c r="PKL77" s="170"/>
      <c r="PKN77" s="164"/>
      <c r="PKO77" s="168"/>
      <c r="PKP77" s="168"/>
      <c r="PKQ77" s="169"/>
      <c r="PKR77" s="169"/>
      <c r="PKS77" s="169"/>
      <c r="PKT77" s="170"/>
      <c r="PKV77" s="164"/>
      <c r="PKW77" s="168"/>
      <c r="PKX77" s="168"/>
      <c r="PKY77" s="169"/>
      <c r="PKZ77" s="169"/>
      <c r="PLA77" s="169"/>
      <c r="PLB77" s="170"/>
      <c r="PLD77" s="164"/>
      <c r="PLE77" s="168"/>
      <c r="PLF77" s="168"/>
      <c r="PLG77" s="169"/>
      <c r="PLH77" s="169"/>
      <c r="PLI77" s="169"/>
      <c r="PLJ77" s="170"/>
      <c r="PLL77" s="164"/>
      <c r="PLM77" s="168"/>
      <c r="PLN77" s="168"/>
      <c r="PLO77" s="169"/>
      <c r="PLP77" s="169"/>
      <c r="PLQ77" s="169"/>
      <c r="PLR77" s="170"/>
      <c r="PLT77" s="164"/>
      <c r="PLU77" s="168"/>
      <c r="PLV77" s="168"/>
      <c r="PLW77" s="169"/>
      <c r="PLX77" s="169"/>
      <c r="PLY77" s="169"/>
      <c r="PLZ77" s="170"/>
      <c r="PMB77" s="164"/>
      <c r="PMC77" s="168"/>
      <c r="PMD77" s="168"/>
      <c r="PME77" s="169"/>
      <c r="PMF77" s="169"/>
      <c r="PMG77" s="169"/>
      <c r="PMH77" s="170"/>
      <c r="PMJ77" s="164"/>
      <c r="PMK77" s="168"/>
      <c r="PML77" s="168"/>
      <c r="PMM77" s="169"/>
      <c r="PMN77" s="169"/>
      <c r="PMO77" s="169"/>
      <c r="PMP77" s="170"/>
      <c r="PMR77" s="164"/>
      <c r="PMS77" s="168"/>
      <c r="PMT77" s="168"/>
      <c r="PMU77" s="169"/>
      <c r="PMV77" s="169"/>
      <c r="PMW77" s="169"/>
      <c r="PMX77" s="170"/>
      <c r="PMZ77" s="164"/>
      <c r="PNA77" s="168"/>
      <c r="PNB77" s="168"/>
      <c r="PNC77" s="169"/>
      <c r="PND77" s="169"/>
      <c r="PNE77" s="169"/>
      <c r="PNF77" s="170"/>
      <c r="PNH77" s="164"/>
      <c r="PNI77" s="168"/>
      <c r="PNJ77" s="168"/>
      <c r="PNK77" s="169"/>
      <c r="PNL77" s="169"/>
      <c r="PNM77" s="169"/>
      <c r="PNN77" s="170"/>
      <c r="PNP77" s="164"/>
      <c r="PNQ77" s="168"/>
      <c r="PNR77" s="168"/>
      <c r="PNS77" s="169"/>
      <c r="PNT77" s="169"/>
      <c r="PNU77" s="169"/>
      <c r="PNV77" s="170"/>
      <c r="PNX77" s="164"/>
      <c r="PNY77" s="168"/>
      <c r="PNZ77" s="168"/>
      <c r="POA77" s="169"/>
      <c r="POB77" s="169"/>
      <c r="POC77" s="169"/>
      <c r="POD77" s="170"/>
      <c r="POF77" s="164"/>
      <c r="POG77" s="168"/>
      <c r="POH77" s="168"/>
      <c r="POI77" s="169"/>
      <c r="POJ77" s="169"/>
      <c r="POK77" s="169"/>
      <c r="POL77" s="170"/>
      <c r="PON77" s="164"/>
      <c r="POO77" s="168"/>
      <c r="POP77" s="168"/>
      <c r="POQ77" s="169"/>
      <c r="POR77" s="169"/>
      <c r="POS77" s="169"/>
      <c r="POT77" s="170"/>
      <c r="POV77" s="164"/>
      <c r="POW77" s="168"/>
      <c r="POX77" s="168"/>
      <c r="POY77" s="169"/>
      <c r="POZ77" s="169"/>
      <c r="PPA77" s="169"/>
      <c r="PPB77" s="170"/>
      <c r="PPD77" s="164"/>
      <c r="PPE77" s="168"/>
      <c r="PPF77" s="168"/>
      <c r="PPG77" s="169"/>
      <c r="PPH77" s="169"/>
      <c r="PPI77" s="169"/>
      <c r="PPJ77" s="170"/>
      <c r="PPL77" s="164"/>
      <c r="PPM77" s="168"/>
      <c r="PPN77" s="168"/>
      <c r="PPO77" s="169"/>
      <c r="PPP77" s="169"/>
      <c r="PPQ77" s="169"/>
      <c r="PPR77" s="170"/>
      <c r="PPT77" s="164"/>
      <c r="PPU77" s="168"/>
      <c r="PPV77" s="168"/>
      <c r="PPW77" s="169"/>
      <c r="PPX77" s="169"/>
      <c r="PPY77" s="169"/>
      <c r="PPZ77" s="170"/>
      <c r="PQB77" s="164"/>
      <c r="PQC77" s="168"/>
      <c r="PQD77" s="168"/>
      <c r="PQE77" s="169"/>
      <c r="PQF77" s="169"/>
      <c r="PQG77" s="169"/>
      <c r="PQH77" s="170"/>
      <c r="PQJ77" s="164"/>
      <c r="PQK77" s="168"/>
      <c r="PQL77" s="168"/>
      <c r="PQM77" s="169"/>
      <c r="PQN77" s="169"/>
      <c r="PQO77" s="169"/>
      <c r="PQP77" s="170"/>
      <c r="PQR77" s="164"/>
      <c r="PQS77" s="168"/>
      <c r="PQT77" s="168"/>
      <c r="PQU77" s="169"/>
      <c r="PQV77" s="169"/>
      <c r="PQW77" s="169"/>
      <c r="PQX77" s="170"/>
      <c r="PQZ77" s="164"/>
      <c r="PRA77" s="168"/>
      <c r="PRB77" s="168"/>
      <c r="PRC77" s="169"/>
      <c r="PRD77" s="169"/>
      <c r="PRE77" s="169"/>
      <c r="PRF77" s="170"/>
      <c r="PRH77" s="164"/>
      <c r="PRI77" s="168"/>
      <c r="PRJ77" s="168"/>
      <c r="PRK77" s="169"/>
      <c r="PRL77" s="169"/>
      <c r="PRM77" s="169"/>
      <c r="PRN77" s="170"/>
      <c r="PRP77" s="164"/>
      <c r="PRQ77" s="168"/>
      <c r="PRR77" s="168"/>
      <c r="PRS77" s="169"/>
      <c r="PRT77" s="169"/>
      <c r="PRU77" s="169"/>
      <c r="PRV77" s="170"/>
      <c r="PRX77" s="164"/>
      <c r="PRY77" s="168"/>
      <c r="PRZ77" s="168"/>
      <c r="PSA77" s="169"/>
      <c r="PSB77" s="169"/>
      <c r="PSC77" s="169"/>
      <c r="PSD77" s="170"/>
      <c r="PSF77" s="164"/>
      <c r="PSG77" s="168"/>
      <c r="PSH77" s="168"/>
      <c r="PSI77" s="169"/>
      <c r="PSJ77" s="169"/>
      <c r="PSK77" s="169"/>
      <c r="PSL77" s="170"/>
      <c r="PSN77" s="164"/>
      <c r="PSO77" s="168"/>
      <c r="PSP77" s="168"/>
      <c r="PSQ77" s="169"/>
      <c r="PSR77" s="169"/>
      <c r="PSS77" s="169"/>
      <c r="PST77" s="170"/>
      <c r="PSV77" s="164"/>
      <c r="PSW77" s="168"/>
      <c r="PSX77" s="168"/>
      <c r="PSY77" s="169"/>
      <c r="PSZ77" s="169"/>
      <c r="PTA77" s="169"/>
      <c r="PTB77" s="170"/>
      <c r="PTD77" s="164"/>
      <c r="PTE77" s="168"/>
      <c r="PTF77" s="168"/>
      <c r="PTG77" s="169"/>
      <c r="PTH77" s="169"/>
      <c r="PTI77" s="169"/>
      <c r="PTJ77" s="170"/>
      <c r="PTL77" s="164"/>
      <c r="PTM77" s="168"/>
      <c r="PTN77" s="168"/>
      <c r="PTO77" s="169"/>
      <c r="PTP77" s="169"/>
      <c r="PTQ77" s="169"/>
      <c r="PTR77" s="170"/>
      <c r="PTT77" s="164"/>
      <c r="PTU77" s="168"/>
      <c r="PTV77" s="168"/>
      <c r="PTW77" s="169"/>
      <c r="PTX77" s="169"/>
      <c r="PTY77" s="169"/>
      <c r="PTZ77" s="170"/>
      <c r="PUB77" s="164"/>
      <c r="PUC77" s="168"/>
      <c r="PUD77" s="168"/>
      <c r="PUE77" s="169"/>
      <c r="PUF77" s="169"/>
      <c r="PUG77" s="169"/>
      <c r="PUH77" s="170"/>
      <c r="PUJ77" s="164"/>
      <c r="PUK77" s="168"/>
      <c r="PUL77" s="168"/>
      <c r="PUM77" s="169"/>
      <c r="PUN77" s="169"/>
      <c r="PUO77" s="169"/>
      <c r="PUP77" s="170"/>
      <c r="PUR77" s="164"/>
      <c r="PUS77" s="168"/>
      <c r="PUT77" s="168"/>
      <c r="PUU77" s="169"/>
      <c r="PUV77" s="169"/>
      <c r="PUW77" s="169"/>
      <c r="PUX77" s="170"/>
      <c r="PUZ77" s="164"/>
      <c r="PVA77" s="168"/>
      <c r="PVB77" s="168"/>
      <c r="PVC77" s="169"/>
      <c r="PVD77" s="169"/>
      <c r="PVE77" s="169"/>
      <c r="PVF77" s="170"/>
      <c r="PVH77" s="164"/>
      <c r="PVI77" s="168"/>
      <c r="PVJ77" s="168"/>
      <c r="PVK77" s="169"/>
      <c r="PVL77" s="169"/>
      <c r="PVM77" s="169"/>
      <c r="PVN77" s="170"/>
      <c r="PVP77" s="164"/>
      <c r="PVQ77" s="168"/>
      <c r="PVR77" s="168"/>
      <c r="PVS77" s="169"/>
      <c r="PVT77" s="169"/>
      <c r="PVU77" s="169"/>
      <c r="PVV77" s="170"/>
      <c r="PVX77" s="164"/>
      <c r="PVY77" s="168"/>
      <c r="PVZ77" s="168"/>
      <c r="PWA77" s="169"/>
      <c r="PWB77" s="169"/>
      <c r="PWC77" s="169"/>
      <c r="PWD77" s="170"/>
      <c r="PWF77" s="164"/>
      <c r="PWG77" s="168"/>
      <c r="PWH77" s="168"/>
      <c r="PWI77" s="169"/>
      <c r="PWJ77" s="169"/>
      <c r="PWK77" s="169"/>
      <c r="PWL77" s="170"/>
      <c r="PWN77" s="164"/>
      <c r="PWO77" s="168"/>
      <c r="PWP77" s="168"/>
      <c r="PWQ77" s="169"/>
      <c r="PWR77" s="169"/>
      <c r="PWS77" s="169"/>
      <c r="PWT77" s="170"/>
      <c r="PWV77" s="164"/>
      <c r="PWW77" s="168"/>
      <c r="PWX77" s="168"/>
      <c r="PWY77" s="169"/>
      <c r="PWZ77" s="169"/>
      <c r="PXA77" s="169"/>
      <c r="PXB77" s="170"/>
      <c r="PXD77" s="164"/>
      <c r="PXE77" s="168"/>
      <c r="PXF77" s="168"/>
      <c r="PXG77" s="169"/>
      <c r="PXH77" s="169"/>
      <c r="PXI77" s="169"/>
      <c r="PXJ77" s="170"/>
      <c r="PXL77" s="164"/>
      <c r="PXM77" s="168"/>
      <c r="PXN77" s="168"/>
      <c r="PXO77" s="169"/>
      <c r="PXP77" s="169"/>
      <c r="PXQ77" s="169"/>
      <c r="PXR77" s="170"/>
      <c r="PXT77" s="164"/>
      <c r="PXU77" s="168"/>
      <c r="PXV77" s="168"/>
      <c r="PXW77" s="169"/>
      <c r="PXX77" s="169"/>
      <c r="PXY77" s="169"/>
      <c r="PXZ77" s="170"/>
      <c r="PYB77" s="164"/>
      <c r="PYC77" s="168"/>
      <c r="PYD77" s="168"/>
      <c r="PYE77" s="169"/>
      <c r="PYF77" s="169"/>
      <c r="PYG77" s="169"/>
      <c r="PYH77" s="170"/>
      <c r="PYJ77" s="164"/>
      <c r="PYK77" s="168"/>
      <c r="PYL77" s="168"/>
      <c r="PYM77" s="169"/>
      <c r="PYN77" s="169"/>
      <c r="PYO77" s="169"/>
      <c r="PYP77" s="170"/>
      <c r="PYR77" s="164"/>
      <c r="PYS77" s="168"/>
      <c r="PYT77" s="168"/>
      <c r="PYU77" s="169"/>
      <c r="PYV77" s="169"/>
      <c r="PYW77" s="169"/>
      <c r="PYX77" s="170"/>
      <c r="PYZ77" s="164"/>
      <c r="PZA77" s="168"/>
      <c r="PZB77" s="168"/>
      <c r="PZC77" s="169"/>
      <c r="PZD77" s="169"/>
      <c r="PZE77" s="169"/>
      <c r="PZF77" s="170"/>
      <c r="PZH77" s="164"/>
      <c r="PZI77" s="168"/>
      <c r="PZJ77" s="168"/>
      <c r="PZK77" s="169"/>
      <c r="PZL77" s="169"/>
      <c r="PZM77" s="169"/>
      <c r="PZN77" s="170"/>
      <c r="PZP77" s="164"/>
      <c r="PZQ77" s="168"/>
      <c r="PZR77" s="168"/>
      <c r="PZS77" s="169"/>
      <c r="PZT77" s="169"/>
      <c r="PZU77" s="169"/>
      <c r="PZV77" s="170"/>
      <c r="PZX77" s="164"/>
      <c r="PZY77" s="168"/>
      <c r="PZZ77" s="168"/>
      <c r="QAA77" s="169"/>
      <c r="QAB77" s="169"/>
      <c r="QAC77" s="169"/>
      <c r="QAD77" s="170"/>
      <c r="QAF77" s="164"/>
      <c r="QAG77" s="168"/>
      <c r="QAH77" s="168"/>
      <c r="QAI77" s="169"/>
      <c r="QAJ77" s="169"/>
      <c r="QAK77" s="169"/>
      <c r="QAL77" s="170"/>
      <c r="QAN77" s="164"/>
      <c r="QAO77" s="168"/>
      <c r="QAP77" s="168"/>
      <c r="QAQ77" s="169"/>
      <c r="QAR77" s="169"/>
      <c r="QAS77" s="169"/>
      <c r="QAT77" s="170"/>
      <c r="QAV77" s="164"/>
      <c r="QAW77" s="168"/>
      <c r="QAX77" s="168"/>
      <c r="QAY77" s="169"/>
      <c r="QAZ77" s="169"/>
      <c r="QBA77" s="169"/>
      <c r="QBB77" s="170"/>
      <c r="QBD77" s="164"/>
      <c r="QBE77" s="168"/>
      <c r="QBF77" s="168"/>
      <c r="QBG77" s="169"/>
      <c r="QBH77" s="169"/>
      <c r="QBI77" s="169"/>
      <c r="QBJ77" s="170"/>
      <c r="QBL77" s="164"/>
      <c r="QBM77" s="168"/>
      <c r="QBN77" s="168"/>
      <c r="QBO77" s="169"/>
      <c r="QBP77" s="169"/>
      <c r="QBQ77" s="169"/>
      <c r="QBR77" s="170"/>
      <c r="QBT77" s="164"/>
      <c r="QBU77" s="168"/>
      <c r="QBV77" s="168"/>
      <c r="QBW77" s="169"/>
      <c r="QBX77" s="169"/>
      <c r="QBY77" s="169"/>
      <c r="QBZ77" s="170"/>
      <c r="QCB77" s="164"/>
      <c r="QCC77" s="168"/>
      <c r="QCD77" s="168"/>
      <c r="QCE77" s="169"/>
      <c r="QCF77" s="169"/>
      <c r="QCG77" s="169"/>
      <c r="QCH77" s="170"/>
      <c r="QCJ77" s="164"/>
      <c r="QCK77" s="168"/>
      <c r="QCL77" s="168"/>
      <c r="QCM77" s="169"/>
      <c r="QCN77" s="169"/>
      <c r="QCO77" s="169"/>
      <c r="QCP77" s="170"/>
      <c r="QCR77" s="164"/>
      <c r="QCS77" s="168"/>
      <c r="QCT77" s="168"/>
      <c r="QCU77" s="169"/>
      <c r="QCV77" s="169"/>
      <c r="QCW77" s="169"/>
      <c r="QCX77" s="170"/>
      <c r="QCZ77" s="164"/>
      <c r="QDA77" s="168"/>
      <c r="QDB77" s="168"/>
      <c r="QDC77" s="169"/>
      <c r="QDD77" s="169"/>
      <c r="QDE77" s="169"/>
      <c r="QDF77" s="170"/>
      <c r="QDH77" s="164"/>
      <c r="QDI77" s="168"/>
      <c r="QDJ77" s="168"/>
      <c r="QDK77" s="169"/>
      <c r="QDL77" s="169"/>
      <c r="QDM77" s="169"/>
      <c r="QDN77" s="170"/>
      <c r="QDP77" s="164"/>
      <c r="QDQ77" s="168"/>
      <c r="QDR77" s="168"/>
      <c r="QDS77" s="169"/>
      <c r="QDT77" s="169"/>
      <c r="QDU77" s="169"/>
      <c r="QDV77" s="170"/>
      <c r="QDX77" s="164"/>
      <c r="QDY77" s="168"/>
      <c r="QDZ77" s="168"/>
      <c r="QEA77" s="169"/>
      <c r="QEB77" s="169"/>
      <c r="QEC77" s="169"/>
      <c r="QED77" s="170"/>
      <c r="QEF77" s="164"/>
      <c r="QEG77" s="168"/>
      <c r="QEH77" s="168"/>
      <c r="QEI77" s="169"/>
      <c r="QEJ77" s="169"/>
      <c r="QEK77" s="169"/>
      <c r="QEL77" s="170"/>
      <c r="QEN77" s="164"/>
      <c r="QEO77" s="168"/>
      <c r="QEP77" s="168"/>
      <c r="QEQ77" s="169"/>
      <c r="QER77" s="169"/>
      <c r="QES77" s="169"/>
      <c r="QET77" s="170"/>
      <c r="QEV77" s="164"/>
      <c r="QEW77" s="168"/>
      <c r="QEX77" s="168"/>
      <c r="QEY77" s="169"/>
      <c r="QEZ77" s="169"/>
      <c r="QFA77" s="169"/>
      <c r="QFB77" s="170"/>
      <c r="QFD77" s="164"/>
      <c r="QFE77" s="168"/>
      <c r="QFF77" s="168"/>
      <c r="QFG77" s="169"/>
      <c r="QFH77" s="169"/>
      <c r="QFI77" s="169"/>
      <c r="QFJ77" s="170"/>
      <c r="QFL77" s="164"/>
      <c r="QFM77" s="168"/>
      <c r="QFN77" s="168"/>
      <c r="QFO77" s="169"/>
      <c r="QFP77" s="169"/>
      <c r="QFQ77" s="169"/>
      <c r="QFR77" s="170"/>
      <c r="QFT77" s="164"/>
      <c r="QFU77" s="168"/>
      <c r="QFV77" s="168"/>
      <c r="QFW77" s="169"/>
      <c r="QFX77" s="169"/>
      <c r="QFY77" s="169"/>
      <c r="QFZ77" s="170"/>
      <c r="QGB77" s="164"/>
      <c r="QGC77" s="168"/>
      <c r="QGD77" s="168"/>
      <c r="QGE77" s="169"/>
      <c r="QGF77" s="169"/>
      <c r="QGG77" s="169"/>
      <c r="QGH77" s="170"/>
      <c r="QGJ77" s="164"/>
      <c r="QGK77" s="168"/>
      <c r="QGL77" s="168"/>
      <c r="QGM77" s="169"/>
      <c r="QGN77" s="169"/>
      <c r="QGO77" s="169"/>
      <c r="QGP77" s="170"/>
      <c r="QGR77" s="164"/>
      <c r="QGS77" s="168"/>
      <c r="QGT77" s="168"/>
      <c r="QGU77" s="169"/>
      <c r="QGV77" s="169"/>
      <c r="QGW77" s="169"/>
      <c r="QGX77" s="170"/>
      <c r="QGZ77" s="164"/>
      <c r="QHA77" s="168"/>
      <c r="QHB77" s="168"/>
      <c r="QHC77" s="169"/>
      <c r="QHD77" s="169"/>
      <c r="QHE77" s="169"/>
      <c r="QHF77" s="170"/>
      <c r="QHH77" s="164"/>
      <c r="QHI77" s="168"/>
      <c r="QHJ77" s="168"/>
      <c r="QHK77" s="169"/>
      <c r="QHL77" s="169"/>
      <c r="QHM77" s="169"/>
      <c r="QHN77" s="170"/>
      <c r="QHP77" s="164"/>
      <c r="QHQ77" s="168"/>
      <c r="QHR77" s="168"/>
      <c r="QHS77" s="169"/>
      <c r="QHT77" s="169"/>
      <c r="QHU77" s="169"/>
      <c r="QHV77" s="170"/>
      <c r="QHX77" s="164"/>
      <c r="QHY77" s="168"/>
      <c r="QHZ77" s="168"/>
      <c r="QIA77" s="169"/>
      <c r="QIB77" s="169"/>
      <c r="QIC77" s="169"/>
      <c r="QID77" s="170"/>
      <c r="QIF77" s="164"/>
      <c r="QIG77" s="168"/>
      <c r="QIH77" s="168"/>
      <c r="QII77" s="169"/>
      <c r="QIJ77" s="169"/>
      <c r="QIK77" s="169"/>
      <c r="QIL77" s="170"/>
      <c r="QIN77" s="164"/>
      <c r="QIO77" s="168"/>
      <c r="QIP77" s="168"/>
      <c r="QIQ77" s="169"/>
      <c r="QIR77" s="169"/>
      <c r="QIS77" s="169"/>
      <c r="QIT77" s="170"/>
      <c r="QIV77" s="164"/>
      <c r="QIW77" s="168"/>
      <c r="QIX77" s="168"/>
      <c r="QIY77" s="169"/>
      <c r="QIZ77" s="169"/>
      <c r="QJA77" s="169"/>
      <c r="QJB77" s="170"/>
      <c r="QJD77" s="164"/>
      <c r="QJE77" s="168"/>
      <c r="QJF77" s="168"/>
      <c r="QJG77" s="169"/>
      <c r="QJH77" s="169"/>
      <c r="QJI77" s="169"/>
      <c r="QJJ77" s="170"/>
      <c r="QJL77" s="164"/>
      <c r="QJM77" s="168"/>
      <c r="QJN77" s="168"/>
      <c r="QJO77" s="169"/>
      <c r="QJP77" s="169"/>
      <c r="QJQ77" s="169"/>
      <c r="QJR77" s="170"/>
      <c r="QJT77" s="164"/>
      <c r="QJU77" s="168"/>
      <c r="QJV77" s="168"/>
      <c r="QJW77" s="169"/>
      <c r="QJX77" s="169"/>
      <c r="QJY77" s="169"/>
      <c r="QJZ77" s="170"/>
      <c r="QKB77" s="164"/>
      <c r="QKC77" s="168"/>
      <c r="QKD77" s="168"/>
      <c r="QKE77" s="169"/>
      <c r="QKF77" s="169"/>
      <c r="QKG77" s="169"/>
      <c r="QKH77" s="170"/>
      <c r="QKJ77" s="164"/>
      <c r="QKK77" s="168"/>
      <c r="QKL77" s="168"/>
      <c r="QKM77" s="169"/>
      <c r="QKN77" s="169"/>
      <c r="QKO77" s="169"/>
      <c r="QKP77" s="170"/>
      <c r="QKR77" s="164"/>
      <c r="QKS77" s="168"/>
      <c r="QKT77" s="168"/>
      <c r="QKU77" s="169"/>
      <c r="QKV77" s="169"/>
      <c r="QKW77" s="169"/>
      <c r="QKX77" s="170"/>
      <c r="QKZ77" s="164"/>
      <c r="QLA77" s="168"/>
      <c r="QLB77" s="168"/>
      <c r="QLC77" s="169"/>
      <c r="QLD77" s="169"/>
      <c r="QLE77" s="169"/>
      <c r="QLF77" s="170"/>
      <c r="QLH77" s="164"/>
      <c r="QLI77" s="168"/>
      <c r="QLJ77" s="168"/>
      <c r="QLK77" s="169"/>
      <c r="QLL77" s="169"/>
      <c r="QLM77" s="169"/>
      <c r="QLN77" s="170"/>
      <c r="QLP77" s="164"/>
      <c r="QLQ77" s="168"/>
      <c r="QLR77" s="168"/>
      <c r="QLS77" s="169"/>
      <c r="QLT77" s="169"/>
      <c r="QLU77" s="169"/>
      <c r="QLV77" s="170"/>
      <c r="QLX77" s="164"/>
      <c r="QLY77" s="168"/>
      <c r="QLZ77" s="168"/>
      <c r="QMA77" s="169"/>
      <c r="QMB77" s="169"/>
      <c r="QMC77" s="169"/>
      <c r="QMD77" s="170"/>
      <c r="QMF77" s="164"/>
      <c r="QMG77" s="168"/>
      <c r="QMH77" s="168"/>
      <c r="QMI77" s="169"/>
      <c r="QMJ77" s="169"/>
      <c r="QMK77" s="169"/>
      <c r="QML77" s="170"/>
      <c r="QMN77" s="164"/>
      <c r="QMO77" s="168"/>
      <c r="QMP77" s="168"/>
      <c r="QMQ77" s="169"/>
      <c r="QMR77" s="169"/>
      <c r="QMS77" s="169"/>
      <c r="QMT77" s="170"/>
      <c r="QMV77" s="164"/>
      <c r="QMW77" s="168"/>
      <c r="QMX77" s="168"/>
      <c r="QMY77" s="169"/>
      <c r="QMZ77" s="169"/>
      <c r="QNA77" s="169"/>
      <c r="QNB77" s="170"/>
      <c r="QND77" s="164"/>
      <c r="QNE77" s="168"/>
      <c r="QNF77" s="168"/>
      <c r="QNG77" s="169"/>
      <c r="QNH77" s="169"/>
      <c r="QNI77" s="169"/>
      <c r="QNJ77" s="170"/>
      <c r="QNL77" s="164"/>
      <c r="QNM77" s="168"/>
      <c r="QNN77" s="168"/>
      <c r="QNO77" s="169"/>
      <c r="QNP77" s="169"/>
      <c r="QNQ77" s="169"/>
      <c r="QNR77" s="170"/>
      <c r="QNT77" s="164"/>
      <c r="QNU77" s="168"/>
      <c r="QNV77" s="168"/>
      <c r="QNW77" s="169"/>
      <c r="QNX77" s="169"/>
      <c r="QNY77" s="169"/>
      <c r="QNZ77" s="170"/>
      <c r="QOB77" s="164"/>
      <c r="QOC77" s="168"/>
      <c r="QOD77" s="168"/>
      <c r="QOE77" s="169"/>
      <c r="QOF77" s="169"/>
      <c r="QOG77" s="169"/>
      <c r="QOH77" s="170"/>
      <c r="QOJ77" s="164"/>
      <c r="QOK77" s="168"/>
      <c r="QOL77" s="168"/>
      <c r="QOM77" s="169"/>
      <c r="QON77" s="169"/>
      <c r="QOO77" s="169"/>
      <c r="QOP77" s="170"/>
      <c r="QOR77" s="164"/>
      <c r="QOS77" s="168"/>
      <c r="QOT77" s="168"/>
      <c r="QOU77" s="169"/>
      <c r="QOV77" s="169"/>
      <c r="QOW77" s="169"/>
      <c r="QOX77" s="170"/>
      <c r="QOZ77" s="164"/>
      <c r="QPA77" s="168"/>
      <c r="QPB77" s="168"/>
      <c r="QPC77" s="169"/>
      <c r="QPD77" s="169"/>
      <c r="QPE77" s="169"/>
      <c r="QPF77" s="170"/>
      <c r="QPH77" s="164"/>
      <c r="QPI77" s="168"/>
      <c r="QPJ77" s="168"/>
      <c r="QPK77" s="169"/>
      <c r="QPL77" s="169"/>
      <c r="QPM77" s="169"/>
      <c r="QPN77" s="170"/>
      <c r="QPP77" s="164"/>
      <c r="QPQ77" s="168"/>
      <c r="QPR77" s="168"/>
      <c r="QPS77" s="169"/>
      <c r="QPT77" s="169"/>
      <c r="QPU77" s="169"/>
      <c r="QPV77" s="170"/>
      <c r="QPX77" s="164"/>
      <c r="QPY77" s="168"/>
      <c r="QPZ77" s="168"/>
      <c r="QQA77" s="169"/>
      <c r="QQB77" s="169"/>
      <c r="QQC77" s="169"/>
      <c r="QQD77" s="170"/>
      <c r="QQF77" s="164"/>
      <c r="QQG77" s="168"/>
      <c r="QQH77" s="168"/>
      <c r="QQI77" s="169"/>
      <c r="QQJ77" s="169"/>
      <c r="QQK77" s="169"/>
      <c r="QQL77" s="170"/>
      <c r="QQN77" s="164"/>
      <c r="QQO77" s="168"/>
      <c r="QQP77" s="168"/>
      <c r="QQQ77" s="169"/>
      <c r="QQR77" s="169"/>
      <c r="QQS77" s="169"/>
      <c r="QQT77" s="170"/>
      <c r="QQV77" s="164"/>
      <c r="QQW77" s="168"/>
      <c r="QQX77" s="168"/>
      <c r="QQY77" s="169"/>
      <c r="QQZ77" s="169"/>
      <c r="QRA77" s="169"/>
      <c r="QRB77" s="170"/>
      <c r="QRD77" s="164"/>
      <c r="QRE77" s="168"/>
      <c r="QRF77" s="168"/>
      <c r="QRG77" s="169"/>
      <c r="QRH77" s="169"/>
      <c r="QRI77" s="169"/>
      <c r="QRJ77" s="170"/>
      <c r="QRL77" s="164"/>
      <c r="QRM77" s="168"/>
      <c r="QRN77" s="168"/>
      <c r="QRO77" s="169"/>
      <c r="QRP77" s="169"/>
      <c r="QRQ77" s="169"/>
      <c r="QRR77" s="170"/>
      <c r="QRT77" s="164"/>
      <c r="QRU77" s="168"/>
      <c r="QRV77" s="168"/>
      <c r="QRW77" s="169"/>
      <c r="QRX77" s="169"/>
      <c r="QRY77" s="169"/>
      <c r="QRZ77" s="170"/>
      <c r="QSB77" s="164"/>
      <c r="QSC77" s="168"/>
      <c r="QSD77" s="168"/>
      <c r="QSE77" s="169"/>
      <c r="QSF77" s="169"/>
      <c r="QSG77" s="169"/>
      <c r="QSH77" s="170"/>
      <c r="QSJ77" s="164"/>
      <c r="QSK77" s="168"/>
      <c r="QSL77" s="168"/>
      <c r="QSM77" s="169"/>
      <c r="QSN77" s="169"/>
      <c r="QSO77" s="169"/>
      <c r="QSP77" s="170"/>
      <c r="QSR77" s="164"/>
      <c r="QSS77" s="168"/>
      <c r="QST77" s="168"/>
      <c r="QSU77" s="169"/>
      <c r="QSV77" s="169"/>
      <c r="QSW77" s="169"/>
      <c r="QSX77" s="170"/>
      <c r="QSZ77" s="164"/>
      <c r="QTA77" s="168"/>
      <c r="QTB77" s="168"/>
      <c r="QTC77" s="169"/>
      <c r="QTD77" s="169"/>
      <c r="QTE77" s="169"/>
      <c r="QTF77" s="170"/>
      <c r="QTH77" s="164"/>
      <c r="QTI77" s="168"/>
      <c r="QTJ77" s="168"/>
      <c r="QTK77" s="169"/>
      <c r="QTL77" s="169"/>
      <c r="QTM77" s="169"/>
      <c r="QTN77" s="170"/>
      <c r="QTP77" s="164"/>
      <c r="QTQ77" s="168"/>
      <c r="QTR77" s="168"/>
      <c r="QTS77" s="169"/>
      <c r="QTT77" s="169"/>
      <c r="QTU77" s="169"/>
      <c r="QTV77" s="170"/>
      <c r="QTX77" s="164"/>
      <c r="QTY77" s="168"/>
      <c r="QTZ77" s="168"/>
      <c r="QUA77" s="169"/>
      <c r="QUB77" s="169"/>
      <c r="QUC77" s="169"/>
      <c r="QUD77" s="170"/>
      <c r="QUF77" s="164"/>
      <c r="QUG77" s="168"/>
      <c r="QUH77" s="168"/>
      <c r="QUI77" s="169"/>
      <c r="QUJ77" s="169"/>
      <c r="QUK77" s="169"/>
      <c r="QUL77" s="170"/>
      <c r="QUN77" s="164"/>
      <c r="QUO77" s="168"/>
      <c r="QUP77" s="168"/>
      <c r="QUQ77" s="169"/>
      <c r="QUR77" s="169"/>
      <c r="QUS77" s="169"/>
      <c r="QUT77" s="170"/>
      <c r="QUV77" s="164"/>
      <c r="QUW77" s="168"/>
      <c r="QUX77" s="168"/>
      <c r="QUY77" s="169"/>
      <c r="QUZ77" s="169"/>
      <c r="QVA77" s="169"/>
      <c r="QVB77" s="170"/>
      <c r="QVD77" s="164"/>
      <c r="QVE77" s="168"/>
      <c r="QVF77" s="168"/>
      <c r="QVG77" s="169"/>
      <c r="QVH77" s="169"/>
      <c r="QVI77" s="169"/>
      <c r="QVJ77" s="170"/>
      <c r="QVL77" s="164"/>
      <c r="QVM77" s="168"/>
      <c r="QVN77" s="168"/>
      <c r="QVO77" s="169"/>
      <c r="QVP77" s="169"/>
      <c r="QVQ77" s="169"/>
      <c r="QVR77" s="170"/>
      <c r="QVT77" s="164"/>
      <c r="QVU77" s="168"/>
      <c r="QVV77" s="168"/>
      <c r="QVW77" s="169"/>
      <c r="QVX77" s="169"/>
      <c r="QVY77" s="169"/>
      <c r="QVZ77" s="170"/>
      <c r="QWB77" s="164"/>
      <c r="QWC77" s="168"/>
      <c r="QWD77" s="168"/>
      <c r="QWE77" s="169"/>
      <c r="QWF77" s="169"/>
      <c r="QWG77" s="169"/>
      <c r="QWH77" s="170"/>
      <c r="QWJ77" s="164"/>
      <c r="QWK77" s="168"/>
      <c r="QWL77" s="168"/>
      <c r="QWM77" s="169"/>
      <c r="QWN77" s="169"/>
      <c r="QWO77" s="169"/>
      <c r="QWP77" s="170"/>
      <c r="QWR77" s="164"/>
      <c r="QWS77" s="168"/>
      <c r="QWT77" s="168"/>
      <c r="QWU77" s="169"/>
      <c r="QWV77" s="169"/>
      <c r="QWW77" s="169"/>
      <c r="QWX77" s="170"/>
      <c r="QWZ77" s="164"/>
      <c r="QXA77" s="168"/>
      <c r="QXB77" s="168"/>
      <c r="QXC77" s="169"/>
      <c r="QXD77" s="169"/>
      <c r="QXE77" s="169"/>
      <c r="QXF77" s="170"/>
      <c r="QXH77" s="164"/>
      <c r="QXI77" s="168"/>
      <c r="QXJ77" s="168"/>
      <c r="QXK77" s="169"/>
      <c r="QXL77" s="169"/>
      <c r="QXM77" s="169"/>
      <c r="QXN77" s="170"/>
      <c r="QXP77" s="164"/>
      <c r="QXQ77" s="168"/>
      <c r="QXR77" s="168"/>
      <c r="QXS77" s="169"/>
      <c r="QXT77" s="169"/>
      <c r="QXU77" s="169"/>
      <c r="QXV77" s="170"/>
      <c r="QXX77" s="164"/>
      <c r="QXY77" s="168"/>
      <c r="QXZ77" s="168"/>
      <c r="QYA77" s="169"/>
      <c r="QYB77" s="169"/>
      <c r="QYC77" s="169"/>
      <c r="QYD77" s="170"/>
      <c r="QYF77" s="164"/>
      <c r="QYG77" s="168"/>
      <c r="QYH77" s="168"/>
      <c r="QYI77" s="169"/>
      <c r="QYJ77" s="169"/>
      <c r="QYK77" s="169"/>
      <c r="QYL77" s="170"/>
      <c r="QYN77" s="164"/>
      <c r="QYO77" s="168"/>
      <c r="QYP77" s="168"/>
      <c r="QYQ77" s="169"/>
      <c r="QYR77" s="169"/>
      <c r="QYS77" s="169"/>
      <c r="QYT77" s="170"/>
      <c r="QYV77" s="164"/>
      <c r="QYW77" s="168"/>
      <c r="QYX77" s="168"/>
      <c r="QYY77" s="169"/>
      <c r="QYZ77" s="169"/>
      <c r="QZA77" s="169"/>
      <c r="QZB77" s="170"/>
      <c r="QZD77" s="164"/>
      <c r="QZE77" s="168"/>
      <c r="QZF77" s="168"/>
      <c r="QZG77" s="169"/>
      <c r="QZH77" s="169"/>
      <c r="QZI77" s="169"/>
      <c r="QZJ77" s="170"/>
      <c r="QZL77" s="164"/>
      <c r="QZM77" s="168"/>
      <c r="QZN77" s="168"/>
      <c r="QZO77" s="169"/>
      <c r="QZP77" s="169"/>
      <c r="QZQ77" s="169"/>
      <c r="QZR77" s="170"/>
      <c r="QZT77" s="164"/>
      <c r="QZU77" s="168"/>
      <c r="QZV77" s="168"/>
      <c r="QZW77" s="169"/>
      <c r="QZX77" s="169"/>
      <c r="QZY77" s="169"/>
      <c r="QZZ77" s="170"/>
      <c r="RAB77" s="164"/>
      <c r="RAC77" s="168"/>
      <c r="RAD77" s="168"/>
      <c r="RAE77" s="169"/>
      <c r="RAF77" s="169"/>
      <c r="RAG77" s="169"/>
      <c r="RAH77" s="170"/>
      <c r="RAJ77" s="164"/>
      <c r="RAK77" s="168"/>
      <c r="RAL77" s="168"/>
      <c r="RAM77" s="169"/>
      <c r="RAN77" s="169"/>
      <c r="RAO77" s="169"/>
      <c r="RAP77" s="170"/>
      <c r="RAR77" s="164"/>
      <c r="RAS77" s="168"/>
      <c r="RAT77" s="168"/>
      <c r="RAU77" s="169"/>
      <c r="RAV77" s="169"/>
      <c r="RAW77" s="169"/>
      <c r="RAX77" s="170"/>
      <c r="RAZ77" s="164"/>
      <c r="RBA77" s="168"/>
      <c r="RBB77" s="168"/>
      <c r="RBC77" s="169"/>
      <c r="RBD77" s="169"/>
      <c r="RBE77" s="169"/>
      <c r="RBF77" s="170"/>
      <c r="RBH77" s="164"/>
      <c r="RBI77" s="168"/>
      <c r="RBJ77" s="168"/>
      <c r="RBK77" s="169"/>
      <c r="RBL77" s="169"/>
      <c r="RBM77" s="169"/>
      <c r="RBN77" s="170"/>
      <c r="RBP77" s="164"/>
      <c r="RBQ77" s="168"/>
      <c r="RBR77" s="168"/>
      <c r="RBS77" s="169"/>
      <c r="RBT77" s="169"/>
      <c r="RBU77" s="169"/>
      <c r="RBV77" s="170"/>
      <c r="RBX77" s="164"/>
      <c r="RBY77" s="168"/>
      <c r="RBZ77" s="168"/>
      <c r="RCA77" s="169"/>
      <c r="RCB77" s="169"/>
      <c r="RCC77" s="169"/>
      <c r="RCD77" s="170"/>
      <c r="RCF77" s="164"/>
      <c r="RCG77" s="168"/>
      <c r="RCH77" s="168"/>
      <c r="RCI77" s="169"/>
      <c r="RCJ77" s="169"/>
      <c r="RCK77" s="169"/>
      <c r="RCL77" s="170"/>
      <c r="RCN77" s="164"/>
      <c r="RCO77" s="168"/>
      <c r="RCP77" s="168"/>
      <c r="RCQ77" s="169"/>
      <c r="RCR77" s="169"/>
      <c r="RCS77" s="169"/>
      <c r="RCT77" s="170"/>
      <c r="RCV77" s="164"/>
      <c r="RCW77" s="168"/>
      <c r="RCX77" s="168"/>
      <c r="RCY77" s="169"/>
      <c r="RCZ77" s="169"/>
      <c r="RDA77" s="169"/>
      <c r="RDB77" s="170"/>
      <c r="RDD77" s="164"/>
      <c r="RDE77" s="168"/>
      <c r="RDF77" s="168"/>
      <c r="RDG77" s="169"/>
      <c r="RDH77" s="169"/>
      <c r="RDI77" s="169"/>
      <c r="RDJ77" s="170"/>
      <c r="RDL77" s="164"/>
      <c r="RDM77" s="168"/>
      <c r="RDN77" s="168"/>
      <c r="RDO77" s="169"/>
      <c r="RDP77" s="169"/>
      <c r="RDQ77" s="169"/>
      <c r="RDR77" s="170"/>
      <c r="RDT77" s="164"/>
      <c r="RDU77" s="168"/>
      <c r="RDV77" s="168"/>
      <c r="RDW77" s="169"/>
      <c r="RDX77" s="169"/>
      <c r="RDY77" s="169"/>
      <c r="RDZ77" s="170"/>
      <c r="REB77" s="164"/>
      <c r="REC77" s="168"/>
      <c r="RED77" s="168"/>
      <c r="REE77" s="169"/>
      <c r="REF77" s="169"/>
      <c r="REG77" s="169"/>
      <c r="REH77" s="170"/>
      <c r="REJ77" s="164"/>
      <c r="REK77" s="168"/>
      <c r="REL77" s="168"/>
      <c r="REM77" s="169"/>
      <c r="REN77" s="169"/>
      <c r="REO77" s="169"/>
      <c r="REP77" s="170"/>
      <c r="RER77" s="164"/>
      <c r="RES77" s="168"/>
      <c r="RET77" s="168"/>
      <c r="REU77" s="169"/>
      <c r="REV77" s="169"/>
      <c r="REW77" s="169"/>
      <c r="REX77" s="170"/>
      <c r="REZ77" s="164"/>
      <c r="RFA77" s="168"/>
      <c r="RFB77" s="168"/>
      <c r="RFC77" s="169"/>
      <c r="RFD77" s="169"/>
      <c r="RFE77" s="169"/>
      <c r="RFF77" s="170"/>
      <c r="RFH77" s="164"/>
      <c r="RFI77" s="168"/>
      <c r="RFJ77" s="168"/>
      <c r="RFK77" s="169"/>
      <c r="RFL77" s="169"/>
      <c r="RFM77" s="169"/>
      <c r="RFN77" s="170"/>
      <c r="RFP77" s="164"/>
      <c r="RFQ77" s="168"/>
      <c r="RFR77" s="168"/>
      <c r="RFS77" s="169"/>
      <c r="RFT77" s="169"/>
      <c r="RFU77" s="169"/>
      <c r="RFV77" s="170"/>
      <c r="RFX77" s="164"/>
      <c r="RFY77" s="168"/>
      <c r="RFZ77" s="168"/>
      <c r="RGA77" s="169"/>
      <c r="RGB77" s="169"/>
      <c r="RGC77" s="169"/>
      <c r="RGD77" s="170"/>
      <c r="RGF77" s="164"/>
      <c r="RGG77" s="168"/>
      <c r="RGH77" s="168"/>
      <c r="RGI77" s="169"/>
      <c r="RGJ77" s="169"/>
      <c r="RGK77" s="169"/>
      <c r="RGL77" s="170"/>
      <c r="RGN77" s="164"/>
      <c r="RGO77" s="168"/>
      <c r="RGP77" s="168"/>
      <c r="RGQ77" s="169"/>
      <c r="RGR77" s="169"/>
      <c r="RGS77" s="169"/>
      <c r="RGT77" s="170"/>
      <c r="RGV77" s="164"/>
      <c r="RGW77" s="168"/>
      <c r="RGX77" s="168"/>
      <c r="RGY77" s="169"/>
      <c r="RGZ77" s="169"/>
      <c r="RHA77" s="169"/>
      <c r="RHB77" s="170"/>
      <c r="RHD77" s="164"/>
      <c r="RHE77" s="168"/>
      <c r="RHF77" s="168"/>
      <c r="RHG77" s="169"/>
      <c r="RHH77" s="169"/>
      <c r="RHI77" s="169"/>
      <c r="RHJ77" s="170"/>
      <c r="RHL77" s="164"/>
      <c r="RHM77" s="168"/>
      <c r="RHN77" s="168"/>
      <c r="RHO77" s="169"/>
      <c r="RHP77" s="169"/>
      <c r="RHQ77" s="169"/>
      <c r="RHR77" s="170"/>
      <c r="RHT77" s="164"/>
      <c r="RHU77" s="168"/>
      <c r="RHV77" s="168"/>
      <c r="RHW77" s="169"/>
      <c r="RHX77" s="169"/>
      <c r="RHY77" s="169"/>
      <c r="RHZ77" s="170"/>
      <c r="RIB77" s="164"/>
      <c r="RIC77" s="168"/>
      <c r="RID77" s="168"/>
      <c r="RIE77" s="169"/>
      <c r="RIF77" s="169"/>
      <c r="RIG77" s="169"/>
      <c r="RIH77" s="170"/>
      <c r="RIJ77" s="164"/>
      <c r="RIK77" s="168"/>
      <c r="RIL77" s="168"/>
      <c r="RIM77" s="169"/>
      <c r="RIN77" s="169"/>
      <c r="RIO77" s="169"/>
      <c r="RIP77" s="170"/>
      <c r="RIR77" s="164"/>
      <c r="RIS77" s="168"/>
      <c r="RIT77" s="168"/>
      <c r="RIU77" s="169"/>
      <c r="RIV77" s="169"/>
      <c r="RIW77" s="169"/>
      <c r="RIX77" s="170"/>
      <c r="RIZ77" s="164"/>
      <c r="RJA77" s="168"/>
      <c r="RJB77" s="168"/>
      <c r="RJC77" s="169"/>
      <c r="RJD77" s="169"/>
      <c r="RJE77" s="169"/>
      <c r="RJF77" s="170"/>
      <c r="RJH77" s="164"/>
      <c r="RJI77" s="168"/>
      <c r="RJJ77" s="168"/>
      <c r="RJK77" s="169"/>
      <c r="RJL77" s="169"/>
      <c r="RJM77" s="169"/>
      <c r="RJN77" s="170"/>
      <c r="RJP77" s="164"/>
      <c r="RJQ77" s="168"/>
      <c r="RJR77" s="168"/>
      <c r="RJS77" s="169"/>
      <c r="RJT77" s="169"/>
      <c r="RJU77" s="169"/>
      <c r="RJV77" s="170"/>
      <c r="RJX77" s="164"/>
      <c r="RJY77" s="168"/>
      <c r="RJZ77" s="168"/>
      <c r="RKA77" s="169"/>
      <c r="RKB77" s="169"/>
      <c r="RKC77" s="169"/>
      <c r="RKD77" s="170"/>
      <c r="RKF77" s="164"/>
      <c r="RKG77" s="168"/>
      <c r="RKH77" s="168"/>
      <c r="RKI77" s="169"/>
      <c r="RKJ77" s="169"/>
      <c r="RKK77" s="169"/>
      <c r="RKL77" s="170"/>
      <c r="RKN77" s="164"/>
      <c r="RKO77" s="168"/>
      <c r="RKP77" s="168"/>
      <c r="RKQ77" s="169"/>
      <c r="RKR77" s="169"/>
      <c r="RKS77" s="169"/>
      <c r="RKT77" s="170"/>
      <c r="RKV77" s="164"/>
      <c r="RKW77" s="168"/>
      <c r="RKX77" s="168"/>
      <c r="RKY77" s="169"/>
      <c r="RKZ77" s="169"/>
      <c r="RLA77" s="169"/>
      <c r="RLB77" s="170"/>
      <c r="RLD77" s="164"/>
      <c r="RLE77" s="168"/>
      <c r="RLF77" s="168"/>
      <c r="RLG77" s="169"/>
      <c r="RLH77" s="169"/>
      <c r="RLI77" s="169"/>
      <c r="RLJ77" s="170"/>
      <c r="RLL77" s="164"/>
      <c r="RLM77" s="168"/>
      <c r="RLN77" s="168"/>
      <c r="RLO77" s="169"/>
      <c r="RLP77" s="169"/>
      <c r="RLQ77" s="169"/>
      <c r="RLR77" s="170"/>
      <c r="RLT77" s="164"/>
      <c r="RLU77" s="168"/>
      <c r="RLV77" s="168"/>
      <c r="RLW77" s="169"/>
      <c r="RLX77" s="169"/>
      <c r="RLY77" s="169"/>
      <c r="RLZ77" s="170"/>
      <c r="RMB77" s="164"/>
      <c r="RMC77" s="168"/>
      <c r="RMD77" s="168"/>
      <c r="RME77" s="169"/>
      <c r="RMF77" s="169"/>
      <c r="RMG77" s="169"/>
      <c r="RMH77" s="170"/>
      <c r="RMJ77" s="164"/>
      <c r="RMK77" s="168"/>
      <c r="RML77" s="168"/>
      <c r="RMM77" s="169"/>
      <c r="RMN77" s="169"/>
      <c r="RMO77" s="169"/>
      <c r="RMP77" s="170"/>
      <c r="RMR77" s="164"/>
      <c r="RMS77" s="168"/>
      <c r="RMT77" s="168"/>
      <c r="RMU77" s="169"/>
      <c r="RMV77" s="169"/>
      <c r="RMW77" s="169"/>
      <c r="RMX77" s="170"/>
      <c r="RMZ77" s="164"/>
      <c r="RNA77" s="168"/>
      <c r="RNB77" s="168"/>
      <c r="RNC77" s="169"/>
      <c r="RND77" s="169"/>
      <c r="RNE77" s="169"/>
      <c r="RNF77" s="170"/>
      <c r="RNH77" s="164"/>
      <c r="RNI77" s="168"/>
      <c r="RNJ77" s="168"/>
      <c r="RNK77" s="169"/>
      <c r="RNL77" s="169"/>
      <c r="RNM77" s="169"/>
      <c r="RNN77" s="170"/>
      <c r="RNP77" s="164"/>
      <c r="RNQ77" s="168"/>
      <c r="RNR77" s="168"/>
      <c r="RNS77" s="169"/>
      <c r="RNT77" s="169"/>
      <c r="RNU77" s="169"/>
      <c r="RNV77" s="170"/>
      <c r="RNX77" s="164"/>
      <c r="RNY77" s="168"/>
      <c r="RNZ77" s="168"/>
      <c r="ROA77" s="169"/>
      <c r="ROB77" s="169"/>
      <c r="ROC77" s="169"/>
      <c r="ROD77" s="170"/>
      <c r="ROF77" s="164"/>
      <c r="ROG77" s="168"/>
      <c r="ROH77" s="168"/>
      <c r="ROI77" s="169"/>
      <c r="ROJ77" s="169"/>
      <c r="ROK77" s="169"/>
      <c r="ROL77" s="170"/>
      <c r="RON77" s="164"/>
      <c r="ROO77" s="168"/>
      <c r="ROP77" s="168"/>
      <c r="ROQ77" s="169"/>
      <c r="ROR77" s="169"/>
      <c r="ROS77" s="169"/>
      <c r="ROT77" s="170"/>
      <c r="ROV77" s="164"/>
      <c r="ROW77" s="168"/>
      <c r="ROX77" s="168"/>
      <c r="ROY77" s="169"/>
      <c r="ROZ77" s="169"/>
      <c r="RPA77" s="169"/>
      <c r="RPB77" s="170"/>
      <c r="RPD77" s="164"/>
      <c r="RPE77" s="168"/>
      <c r="RPF77" s="168"/>
      <c r="RPG77" s="169"/>
      <c r="RPH77" s="169"/>
      <c r="RPI77" s="169"/>
      <c r="RPJ77" s="170"/>
      <c r="RPL77" s="164"/>
      <c r="RPM77" s="168"/>
      <c r="RPN77" s="168"/>
      <c r="RPO77" s="169"/>
      <c r="RPP77" s="169"/>
      <c r="RPQ77" s="169"/>
      <c r="RPR77" s="170"/>
      <c r="RPT77" s="164"/>
      <c r="RPU77" s="168"/>
      <c r="RPV77" s="168"/>
      <c r="RPW77" s="169"/>
      <c r="RPX77" s="169"/>
      <c r="RPY77" s="169"/>
      <c r="RPZ77" s="170"/>
      <c r="RQB77" s="164"/>
      <c r="RQC77" s="168"/>
      <c r="RQD77" s="168"/>
      <c r="RQE77" s="169"/>
      <c r="RQF77" s="169"/>
      <c r="RQG77" s="169"/>
      <c r="RQH77" s="170"/>
      <c r="RQJ77" s="164"/>
      <c r="RQK77" s="168"/>
      <c r="RQL77" s="168"/>
      <c r="RQM77" s="169"/>
      <c r="RQN77" s="169"/>
      <c r="RQO77" s="169"/>
      <c r="RQP77" s="170"/>
      <c r="RQR77" s="164"/>
      <c r="RQS77" s="168"/>
      <c r="RQT77" s="168"/>
      <c r="RQU77" s="169"/>
      <c r="RQV77" s="169"/>
      <c r="RQW77" s="169"/>
      <c r="RQX77" s="170"/>
      <c r="RQZ77" s="164"/>
      <c r="RRA77" s="168"/>
      <c r="RRB77" s="168"/>
      <c r="RRC77" s="169"/>
      <c r="RRD77" s="169"/>
      <c r="RRE77" s="169"/>
      <c r="RRF77" s="170"/>
      <c r="RRH77" s="164"/>
      <c r="RRI77" s="168"/>
      <c r="RRJ77" s="168"/>
      <c r="RRK77" s="169"/>
      <c r="RRL77" s="169"/>
      <c r="RRM77" s="169"/>
      <c r="RRN77" s="170"/>
      <c r="RRP77" s="164"/>
      <c r="RRQ77" s="168"/>
      <c r="RRR77" s="168"/>
      <c r="RRS77" s="169"/>
      <c r="RRT77" s="169"/>
      <c r="RRU77" s="169"/>
      <c r="RRV77" s="170"/>
      <c r="RRX77" s="164"/>
      <c r="RRY77" s="168"/>
      <c r="RRZ77" s="168"/>
      <c r="RSA77" s="169"/>
      <c r="RSB77" s="169"/>
      <c r="RSC77" s="169"/>
      <c r="RSD77" s="170"/>
      <c r="RSF77" s="164"/>
      <c r="RSG77" s="168"/>
      <c r="RSH77" s="168"/>
      <c r="RSI77" s="169"/>
      <c r="RSJ77" s="169"/>
      <c r="RSK77" s="169"/>
      <c r="RSL77" s="170"/>
      <c r="RSN77" s="164"/>
      <c r="RSO77" s="168"/>
      <c r="RSP77" s="168"/>
      <c r="RSQ77" s="169"/>
      <c r="RSR77" s="169"/>
      <c r="RSS77" s="169"/>
      <c r="RST77" s="170"/>
      <c r="RSV77" s="164"/>
      <c r="RSW77" s="168"/>
      <c r="RSX77" s="168"/>
      <c r="RSY77" s="169"/>
      <c r="RSZ77" s="169"/>
      <c r="RTA77" s="169"/>
      <c r="RTB77" s="170"/>
      <c r="RTD77" s="164"/>
      <c r="RTE77" s="168"/>
      <c r="RTF77" s="168"/>
      <c r="RTG77" s="169"/>
      <c r="RTH77" s="169"/>
      <c r="RTI77" s="169"/>
      <c r="RTJ77" s="170"/>
      <c r="RTL77" s="164"/>
      <c r="RTM77" s="168"/>
      <c r="RTN77" s="168"/>
      <c r="RTO77" s="169"/>
      <c r="RTP77" s="169"/>
      <c r="RTQ77" s="169"/>
      <c r="RTR77" s="170"/>
      <c r="RTT77" s="164"/>
      <c r="RTU77" s="168"/>
      <c r="RTV77" s="168"/>
      <c r="RTW77" s="169"/>
      <c r="RTX77" s="169"/>
      <c r="RTY77" s="169"/>
      <c r="RTZ77" s="170"/>
      <c r="RUB77" s="164"/>
      <c r="RUC77" s="168"/>
      <c r="RUD77" s="168"/>
      <c r="RUE77" s="169"/>
      <c r="RUF77" s="169"/>
      <c r="RUG77" s="169"/>
      <c r="RUH77" s="170"/>
      <c r="RUJ77" s="164"/>
      <c r="RUK77" s="168"/>
      <c r="RUL77" s="168"/>
      <c r="RUM77" s="169"/>
      <c r="RUN77" s="169"/>
      <c r="RUO77" s="169"/>
      <c r="RUP77" s="170"/>
      <c r="RUR77" s="164"/>
      <c r="RUS77" s="168"/>
      <c r="RUT77" s="168"/>
      <c r="RUU77" s="169"/>
      <c r="RUV77" s="169"/>
      <c r="RUW77" s="169"/>
      <c r="RUX77" s="170"/>
      <c r="RUZ77" s="164"/>
      <c r="RVA77" s="168"/>
      <c r="RVB77" s="168"/>
      <c r="RVC77" s="169"/>
      <c r="RVD77" s="169"/>
      <c r="RVE77" s="169"/>
      <c r="RVF77" s="170"/>
      <c r="RVH77" s="164"/>
      <c r="RVI77" s="168"/>
      <c r="RVJ77" s="168"/>
      <c r="RVK77" s="169"/>
      <c r="RVL77" s="169"/>
      <c r="RVM77" s="169"/>
      <c r="RVN77" s="170"/>
      <c r="RVP77" s="164"/>
      <c r="RVQ77" s="168"/>
      <c r="RVR77" s="168"/>
      <c r="RVS77" s="169"/>
      <c r="RVT77" s="169"/>
      <c r="RVU77" s="169"/>
      <c r="RVV77" s="170"/>
      <c r="RVX77" s="164"/>
      <c r="RVY77" s="168"/>
      <c r="RVZ77" s="168"/>
      <c r="RWA77" s="169"/>
      <c r="RWB77" s="169"/>
      <c r="RWC77" s="169"/>
      <c r="RWD77" s="170"/>
      <c r="RWF77" s="164"/>
      <c r="RWG77" s="168"/>
      <c r="RWH77" s="168"/>
      <c r="RWI77" s="169"/>
      <c r="RWJ77" s="169"/>
      <c r="RWK77" s="169"/>
      <c r="RWL77" s="170"/>
      <c r="RWN77" s="164"/>
      <c r="RWO77" s="168"/>
      <c r="RWP77" s="168"/>
      <c r="RWQ77" s="169"/>
      <c r="RWR77" s="169"/>
      <c r="RWS77" s="169"/>
      <c r="RWT77" s="170"/>
      <c r="RWV77" s="164"/>
      <c r="RWW77" s="168"/>
      <c r="RWX77" s="168"/>
      <c r="RWY77" s="169"/>
      <c r="RWZ77" s="169"/>
      <c r="RXA77" s="169"/>
      <c r="RXB77" s="170"/>
      <c r="RXD77" s="164"/>
      <c r="RXE77" s="168"/>
      <c r="RXF77" s="168"/>
      <c r="RXG77" s="169"/>
      <c r="RXH77" s="169"/>
      <c r="RXI77" s="169"/>
      <c r="RXJ77" s="170"/>
      <c r="RXL77" s="164"/>
      <c r="RXM77" s="168"/>
      <c r="RXN77" s="168"/>
      <c r="RXO77" s="169"/>
      <c r="RXP77" s="169"/>
      <c r="RXQ77" s="169"/>
      <c r="RXR77" s="170"/>
      <c r="RXT77" s="164"/>
      <c r="RXU77" s="168"/>
      <c r="RXV77" s="168"/>
      <c r="RXW77" s="169"/>
      <c r="RXX77" s="169"/>
      <c r="RXY77" s="169"/>
      <c r="RXZ77" s="170"/>
      <c r="RYB77" s="164"/>
      <c r="RYC77" s="168"/>
      <c r="RYD77" s="168"/>
      <c r="RYE77" s="169"/>
      <c r="RYF77" s="169"/>
      <c r="RYG77" s="169"/>
      <c r="RYH77" s="170"/>
      <c r="RYJ77" s="164"/>
      <c r="RYK77" s="168"/>
      <c r="RYL77" s="168"/>
      <c r="RYM77" s="169"/>
      <c r="RYN77" s="169"/>
      <c r="RYO77" s="169"/>
      <c r="RYP77" s="170"/>
      <c r="RYR77" s="164"/>
      <c r="RYS77" s="168"/>
      <c r="RYT77" s="168"/>
      <c r="RYU77" s="169"/>
      <c r="RYV77" s="169"/>
      <c r="RYW77" s="169"/>
      <c r="RYX77" s="170"/>
      <c r="RYZ77" s="164"/>
      <c r="RZA77" s="168"/>
      <c r="RZB77" s="168"/>
      <c r="RZC77" s="169"/>
      <c r="RZD77" s="169"/>
      <c r="RZE77" s="169"/>
      <c r="RZF77" s="170"/>
      <c r="RZH77" s="164"/>
      <c r="RZI77" s="168"/>
      <c r="RZJ77" s="168"/>
      <c r="RZK77" s="169"/>
      <c r="RZL77" s="169"/>
      <c r="RZM77" s="169"/>
      <c r="RZN77" s="170"/>
      <c r="RZP77" s="164"/>
      <c r="RZQ77" s="168"/>
      <c r="RZR77" s="168"/>
      <c r="RZS77" s="169"/>
      <c r="RZT77" s="169"/>
      <c r="RZU77" s="169"/>
      <c r="RZV77" s="170"/>
      <c r="RZX77" s="164"/>
      <c r="RZY77" s="168"/>
      <c r="RZZ77" s="168"/>
      <c r="SAA77" s="169"/>
      <c r="SAB77" s="169"/>
      <c r="SAC77" s="169"/>
      <c r="SAD77" s="170"/>
      <c r="SAF77" s="164"/>
      <c r="SAG77" s="168"/>
      <c r="SAH77" s="168"/>
      <c r="SAI77" s="169"/>
      <c r="SAJ77" s="169"/>
      <c r="SAK77" s="169"/>
      <c r="SAL77" s="170"/>
      <c r="SAN77" s="164"/>
      <c r="SAO77" s="168"/>
      <c r="SAP77" s="168"/>
      <c r="SAQ77" s="169"/>
      <c r="SAR77" s="169"/>
      <c r="SAS77" s="169"/>
      <c r="SAT77" s="170"/>
      <c r="SAV77" s="164"/>
      <c r="SAW77" s="168"/>
      <c r="SAX77" s="168"/>
      <c r="SAY77" s="169"/>
      <c r="SAZ77" s="169"/>
      <c r="SBA77" s="169"/>
      <c r="SBB77" s="170"/>
      <c r="SBD77" s="164"/>
      <c r="SBE77" s="168"/>
      <c r="SBF77" s="168"/>
      <c r="SBG77" s="169"/>
      <c r="SBH77" s="169"/>
      <c r="SBI77" s="169"/>
      <c r="SBJ77" s="170"/>
      <c r="SBL77" s="164"/>
      <c r="SBM77" s="168"/>
      <c r="SBN77" s="168"/>
      <c r="SBO77" s="169"/>
      <c r="SBP77" s="169"/>
      <c r="SBQ77" s="169"/>
      <c r="SBR77" s="170"/>
      <c r="SBT77" s="164"/>
      <c r="SBU77" s="168"/>
      <c r="SBV77" s="168"/>
      <c r="SBW77" s="169"/>
      <c r="SBX77" s="169"/>
      <c r="SBY77" s="169"/>
      <c r="SBZ77" s="170"/>
      <c r="SCB77" s="164"/>
      <c r="SCC77" s="168"/>
      <c r="SCD77" s="168"/>
      <c r="SCE77" s="169"/>
      <c r="SCF77" s="169"/>
      <c r="SCG77" s="169"/>
      <c r="SCH77" s="170"/>
      <c r="SCJ77" s="164"/>
      <c r="SCK77" s="168"/>
      <c r="SCL77" s="168"/>
      <c r="SCM77" s="169"/>
      <c r="SCN77" s="169"/>
      <c r="SCO77" s="169"/>
      <c r="SCP77" s="170"/>
      <c r="SCR77" s="164"/>
      <c r="SCS77" s="168"/>
      <c r="SCT77" s="168"/>
      <c r="SCU77" s="169"/>
      <c r="SCV77" s="169"/>
      <c r="SCW77" s="169"/>
      <c r="SCX77" s="170"/>
      <c r="SCZ77" s="164"/>
      <c r="SDA77" s="168"/>
      <c r="SDB77" s="168"/>
      <c r="SDC77" s="169"/>
      <c r="SDD77" s="169"/>
      <c r="SDE77" s="169"/>
      <c r="SDF77" s="170"/>
      <c r="SDH77" s="164"/>
      <c r="SDI77" s="168"/>
      <c r="SDJ77" s="168"/>
      <c r="SDK77" s="169"/>
      <c r="SDL77" s="169"/>
      <c r="SDM77" s="169"/>
      <c r="SDN77" s="170"/>
      <c r="SDP77" s="164"/>
      <c r="SDQ77" s="168"/>
      <c r="SDR77" s="168"/>
      <c r="SDS77" s="169"/>
      <c r="SDT77" s="169"/>
      <c r="SDU77" s="169"/>
      <c r="SDV77" s="170"/>
      <c r="SDX77" s="164"/>
      <c r="SDY77" s="168"/>
      <c r="SDZ77" s="168"/>
      <c r="SEA77" s="169"/>
      <c r="SEB77" s="169"/>
      <c r="SEC77" s="169"/>
      <c r="SED77" s="170"/>
      <c r="SEF77" s="164"/>
      <c r="SEG77" s="168"/>
      <c r="SEH77" s="168"/>
      <c r="SEI77" s="169"/>
      <c r="SEJ77" s="169"/>
      <c r="SEK77" s="169"/>
      <c r="SEL77" s="170"/>
      <c r="SEN77" s="164"/>
      <c r="SEO77" s="168"/>
      <c r="SEP77" s="168"/>
      <c r="SEQ77" s="169"/>
      <c r="SER77" s="169"/>
      <c r="SES77" s="169"/>
      <c r="SET77" s="170"/>
      <c r="SEV77" s="164"/>
      <c r="SEW77" s="168"/>
      <c r="SEX77" s="168"/>
      <c r="SEY77" s="169"/>
      <c r="SEZ77" s="169"/>
      <c r="SFA77" s="169"/>
      <c r="SFB77" s="170"/>
      <c r="SFD77" s="164"/>
      <c r="SFE77" s="168"/>
      <c r="SFF77" s="168"/>
      <c r="SFG77" s="169"/>
      <c r="SFH77" s="169"/>
      <c r="SFI77" s="169"/>
      <c r="SFJ77" s="170"/>
      <c r="SFL77" s="164"/>
      <c r="SFM77" s="168"/>
      <c r="SFN77" s="168"/>
      <c r="SFO77" s="169"/>
      <c r="SFP77" s="169"/>
      <c r="SFQ77" s="169"/>
      <c r="SFR77" s="170"/>
      <c r="SFT77" s="164"/>
      <c r="SFU77" s="168"/>
      <c r="SFV77" s="168"/>
      <c r="SFW77" s="169"/>
      <c r="SFX77" s="169"/>
      <c r="SFY77" s="169"/>
      <c r="SFZ77" s="170"/>
      <c r="SGB77" s="164"/>
      <c r="SGC77" s="168"/>
      <c r="SGD77" s="168"/>
      <c r="SGE77" s="169"/>
      <c r="SGF77" s="169"/>
      <c r="SGG77" s="169"/>
      <c r="SGH77" s="170"/>
      <c r="SGJ77" s="164"/>
      <c r="SGK77" s="168"/>
      <c r="SGL77" s="168"/>
      <c r="SGM77" s="169"/>
      <c r="SGN77" s="169"/>
      <c r="SGO77" s="169"/>
      <c r="SGP77" s="170"/>
      <c r="SGR77" s="164"/>
      <c r="SGS77" s="168"/>
      <c r="SGT77" s="168"/>
      <c r="SGU77" s="169"/>
      <c r="SGV77" s="169"/>
      <c r="SGW77" s="169"/>
      <c r="SGX77" s="170"/>
      <c r="SGZ77" s="164"/>
      <c r="SHA77" s="168"/>
      <c r="SHB77" s="168"/>
      <c r="SHC77" s="169"/>
      <c r="SHD77" s="169"/>
      <c r="SHE77" s="169"/>
      <c r="SHF77" s="170"/>
      <c r="SHH77" s="164"/>
      <c r="SHI77" s="168"/>
      <c r="SHJ77" s="168"/>
      <c r="SHK77" s="169"/>
      <c r="SHL77" s="169"/>
      <c r="SHM77" s="169"/>
      <c r="SHN77" s="170"/>
      <c r="SHP77" s="164"/>
      <c r="SHQ77" s="168"/>
      <c r="SHR77" s="168"/>
      <c r="SHS77" s="169"/>
      <c r="SHT77" s="169"/>
      <c r="SHU77" s="169"/>
      <c r="SHV77" s="170"/>
      <c r="SHX77" s="164"/>
      <c r="SHY77" s="168"/>
      <c r="SHZ77" s="168"/>
      <c r="SIA77" s="169"/>
      <c r="SIB77" s="169"/>
      <c r="SIC77" s="169"/>
      <c r="SID77" s="170"/>
      <c r="SIF77" s="164"/>
      <c r="SIG77" s="168"/>
      <c r="SIH77" s="168"/>
      <c r="SII77" s="169"/>
      <c r="SIJ77" s="169"/>
      <c r="SIK77" s="169"/>
      <c r="SIL77" s="170"/>
      <c r="SIN77" s="164"/>
      <c r="SIO77" s="168"/>
      <c r="SIP77" s="168"/>
      <c r="SIQ77" s="169"/>
      <c r="SIR77" s="169"/>
      <c r="SIS77" s="169"/>
      <c r="SIT77" s="170"/>
      <c r="SIV77" s="164"/>
      <c r="SIW77" s="168"/>
      <c r="SIX77" s="168"/>
      <c r="SIY77" s="169"/>
      <c r="SIZ77" s="169"/>
      <c r="SJA77" s="169"/>
      <c r="SJB77" s="170"/>
      <c r="SJD77" s="164"/>
      <c r="SJE77" s="168"/>
      <c r="SJF77" s="168"/>
      <c r="SJG77" s="169"/>
      <c r="SJH77" s="169"/>
      <c r="SJI77" s="169"/>
      <c r="SJJ77" s="170"/>
      <c r="SJL77" s="164"/>
      <c r="SJM77" s="168"/>
      <c r="SJN77" s="168"/>
      <c r="SJO77" s="169"/>
      <c r="SJP77" s="169"/>
      <c r="SJQ77" s="169"/>
      <c r="SJR77" s="170"/>
      <c r="SJT77" s="164"/>
      <c r="SJU77" s="168"/>
      <c r="SJV77" s="168"/>
      <c r="SJW77" s="169"/>
      <c r="SJX77" s="169"/>
      <c r="SJY77" s="169"/>
      <c r="SJZ77" s="170"/>
      <c r="SKB77" s="164"/>
      <c r="SKC77" s="168"/>
      <c r="SKD77" s="168"/>
      <c r="SKE77" s="169"/>
      <c r="SKF77" s="169"/>
      <c r="SKG77" s="169"/>
      <c r="SKH77" s="170"/>
      <c r="SKJ77" s="164"/>
      <c r="SKK77" s="168"/>
      <c r="SKL77" s="168"/>
      <c r="SKM77" s="169"/>
      <c r="SKN77" s="169"/>
      <c r="SKO77" s="169"/>
      <c r="SKP77" s="170"/>
      <c r="SKR77" s="164"/>
      <c r="SKS77" s="168"/>
      <c r="SKT77" s="168"/>
      <c r="SKU77" s="169"/>
      <c r="SKV77" s="169"/>
      <c r="SKW77" s="169"/>
      <c r="SKX77" s="170"/>
      <c r="SKZ77" s="164"/>
      <c r="SLA77" s="168"/>
      <c r="SLB77" s="168"/>
      <c r="SLC77" s="169"/>
      <c r="SLD77" s="169"/>
      <c r="SLE77" s="169"/>
      <c r="SLF77" s="170"/>
      <c r="SLH77" s="164"/>
      <c r="SLI77" s="168"/>
      <c r="SLJ77" s="168"/>
      <c r="SLK77" s="169"/>
      <c r="SLL77" s="169"/>
      <c r="SLM77" s="169"/>
      <c r="SLN77" s="170"/>
      <c r="SLP77" s="164"/>
      <c r="SLQ77" s="168"/>
      <c r="SLR77" s="168"/>
      <c r="SLS77" s="169"/>
      <c r="SLT77" s="169"/>
      <c r="SLU77" s="169"/>
      <c r="SLV77" s="170"/>
      <c r="SLX77" s="164"/>
      <c r="SLY77" s="168"/>
      <c r="SLZ77" s="168"/>
      <c r="SMA77" s="169"/>
      <c r="SMB77" s="169"/>
      <c r="SMC77" s="169"/>
      <c r="SMD77" s="170"/>
      <c r="SMF77" s="164"/>
      <c r="SMG77" s="168"/>
      <c r="SMH77" s="168"/>
      <c r="SMI77" s="169"/>
      <c r="SMJ77" s="169"/>
      <c r="SMK77" s="169"/>
      <c r="SML77" s="170"/>
      <c r="SMN77" s="164"/>
      <c r="SMO77" s="168"/>
      <c r="SMP77" s="168"/>
      <c r="SMQ77" s="169"/>
      <c r="SMR77" s="169"/>
      <c r="SMS77" s="169"/>
      <c r="SMT77" s="170"/>
      <c r="SMV77" s="164"/>
      <c r="SMW77" s="168"/>
      <c r="SMX77" s="168"/>
      <c r="SMY77" s="169"/>
      <c r="SMZ77" s="169"/>
      <c r="SNA77" s="169"/>
      <c r="SNB77" s="170"/>
      <c r="SND77" s="164"/>
      <c r="SNE77" s="168"/>
      <c r="SNF77" s="168"/>
      <c r="SNG77" s="169"/>
      <c r="SNH77" s="169"/>
      <c r="SNI77" s="169"/>
      <c r="SNJ77" s="170"/>
      <c r="SNL77" s="164"/>
      <c r="SNM77" s="168"/>
      <c r="SNN77" s="168"/>
      <c r="SNO77" s="169"/>
      <c r="SNP77" s="169"/>
      <c r="SNQ77" s="169"/>
      <c r="SNR77" s="170"/>
      <c r="SNT77" s="164"/>
      <c r="SNU77" s="168"/>
      <c r="SNV77" s="168"/>
      <c r="SNW77" s="169"/>
      <c r="SNX77" s="169"/>
      <c r="SNY77" s="169"/>
      <c r="SNZ77" s="170"/>
      <c r="SOB77" s="164"/>
      <c r="SOC77" s="168"/>
      <c r="SOD77" s="168"/>
      <c r="SOE77" s="169"/>
      <c r="SOF77" s="169"/>
      <c r="SOG77" s="169"/>
      <c r="SOH77" s="170"/>
      <c r="SOJ77" s="164"/>
      <c r="SOK77" s="168"/>
      <c r="SOL77" s="168"/>
      <c r="SOM77" s="169"/>
      <c r="SON77" s="169"/>
      <c r="SOO77" s="169"/>
      <c r="SOP77" s="170"/>
      <c r="SOR77" s="164"/>
      <c r="SOS77" s="168"/>
      <c r="SOT77" s="168"/>
      <c r="SOU77" s="169"/>
      <c r="SOV77" s="169"/>
      <c r="SOW77" s="169"/>
      <c r="SOX77" s="170"/>
      <c r="SOZ77" s="164"/>
      <c r="SPA77" s="168"/>
      <c r="SPB77" s="168"/>
      <c r="SPC77" s="169"/>
      <c r="SPD77" s="169"/>
      <c r="SPE77" s="169"/>
      <c r="SPF77" s="170"/>
      <c r="SPH77" s="164"/>
      <c r="SPI77" s="168"/>
      <c r="SPJ77" s="168"/>
      <c r="SPK77" s="169"/>
      <c r="SPL77" s="169"/>
      <c r="SPM77" s="169"/>
      <c r="SPN77" s="170"/>
      <c r="SPP77" s="164"/>
      <c r="SPQ77" s="168"/>
      <c r="SPR77" s="168"/>
      <c r="SPS77" s="169"/>
      <c r="SPT77" s="169"/>
      <c r="SPU77" s="169"/>
      <c r="SPV77" s="170"/>
      <c r="SPX77" s="164"/>
      <c r="SPY77" s="168"/>
      <c r="SPZ77" s="168"/>
      <c r="SQA77" s="169"/>
      <c r="SQB77" s="169"/>
      <c r="SQC77" s="169"/>
      <c r="SQD77" s="170"/>
      <c r="SQF77" s="164"/>
      <c r="SQG77" s="168"/>
      <c r="SQH77" s="168"/>
      <c r="SQI77" s="169"/>
      <c r="SQJ77" s="169"/>
      <c r="SQK77" s="169"/>
      <c r="SQL77" s="170"/>
      <c r="SQN77" s="164"/>
      <c r="SQO77" s="168"/>
      <c r="SQP77" s="168"/>
      <c r="SQQ77" s="169"/>
      <c r="SQR77" s="169"/>
      <c r="SQS77" s="169"/>
      <c r="SQT77" s="170"/>
      <c r="SQV77" s="164"/>
      <c r="SQW77" s="168"/>
      <c r="SQX77" s="168"/>
      <c r="SQY77" s="169"/>
      <c r="SQZ77" s="169"/>
      <c r="SRA77" s="169"/>
      <c r="SRB77" s="170"/>
      <c r="SRD77" s="164"/>
      <c r="SRE77" s="168"/>
      <c r="SRF77" s="168"/>
      <c r="SRG77" s="169"/>
      <c r="SRH77" s="169"/>
      <c r="SRI77" s="169"/>
      <c r="SRJ77" s="170"/>
      <c r="SRL77" s="164"/>
      <c r="SRM77" s="168"/>
      <c r="SRN77" s="168"/>
      <c r="SRO77" s="169"/>
      <c r="SRP77" s="169"/>
      <c r="SRQ77" s="169"/>
      <c r="SRR77" s="170"/>
      <c r="SRT77" s="164"/>
      <c r="SRU77" s="168"/>
      <c r="SRV77" s="168"/>
      <c r="SRW77" s="169"/>
      <c r="SRX77" s="169"/>
      <c r="SRY77" s="169"/>
      <c r="SRZ77" s="170"/>
      <c r="SSB77" s="164"/>
      <c r="SSC77" s="168"/>
      <c r="SSD77" s="168"/>
      <c r="SSE77" s="169"/>
      <c r="SSF77" s="169"/>
      <c r="SSG77" s="169"/>
      <c r="SSH77" s="170"/>
      <c r="SSJ77" s="164"/>
      <c r="SSK77" s="168"/>
      <c r="SSL77" s="168"/>
      <c r="SSM77" s="169"/>
      <c r="SSN77" s="169"/>
      <c r="SSO77" s="169"/>
      <c r="SSP77" s="170"/>
      <c r="SSR77" s="164"/>
      <c r="SSS77" s="168"/>
      <c r="SST77" s="168"/>
      <c r="SSU77" s="169"/>
      <c r="SSV77" s="169"/>
      <c r="SSW77" s="169"/>
      <c r="SSX77" s="170"/>
      <c r="SSZ77" s="164"/>
      <c r="STA77" s="168"/>
      <c r="STB77" s="168"/>
      <c r="STC77" s="169"/>
      <c r="STD77" s="169"/>
      <c r="STE77" s="169"/>
      <c r="STF77" s="170"/>
      <c r="STH77" s="164"/>
      <c r="STI77" s="168"/>
      <c r="STJ77" s="168"/>
      <c r="STK77" s="169"/>
      <c r="STL77" s="169"/>
      <c r="STM77" s="169"/>
      <c r="STN77" s="170"/>
      <c r="STP77" s="164"/>
      <c r="STQ77" s="168"/>
      <c r="STR77" s="168"/>
      <c r="STS77" s="169"/>
      <c r="STT77" s="169"/>
      <c r="STU77" s="169"/>
      <c r="STV77" s="170"/>
      <c r="STX77" s="164"/>
      <c r="STY77" s="168"/>
      <c r="STZ77" s="168"/>
      <c r="SUA77" s="169"/>
      <c r="SUB77" s="169"/>
      <c r="SUC77" s="169"/>
      <c r="SUD77" s="170"/>
      <c r="SUF77" s="164"/>
      <c r="SUG77" s="168"/>
      <c r="SUH77" s="168"/>
      <c r="SUI77" s="169"/>
      <c r="SUJ77" s="169"/>
      <c r="SUK77" s="169"/>
      <c r="SUL77" s="170"/>
      <c r="SUN77" s="164"/>
      <c r="SUO77" s="168"/>
      <c r="SUP77" s="168"/>
      <c r="SUQ77" s="169"/>
      <c r="SUR77" s="169"/>
      <c r="SUS77" s="169"/>
      <c r="SUT77" s="170"/>
      <c r="SUV77" s="164"/>
      <c r="SUW77" s="168"/>
      <c r="SUX77" s="168"/>
      <c r="SUY77" s="169"/>
      <c r="SUZ77" s="169"/>
      <c r="SVA77" s="169"/>
      <c r="SVB77" s="170"/>
      <c r="SVD77" s="164"/>
      <c r="SVE77" s="168"/>
      <c r="SVF77" s="168"/>
      <c r="SVG77" s="169"/>
      <c r="SVH77" s="169"/>
      <c r="SVI77" s="169"/>
      <c r="SVJ77" s="170"/>
      <c r="SVL77" s="164"/>
      <c r="SVM77" s="168"/>
      <c r="SVN77" s="168"/>
      <c r="SVO77" s="169"/>
      <c r="SVP77" s="169"/>
      <c r="SVQ77" s="169"/>
      <c r="SVR77" s="170"/>
      <c r="SVT77" s="164"/>
      <c r="SVU77" s="168"/>
      <c r="SVV77" s="168"/>
      <c r="SVW77" s="169"/>
      <c r="SVX77" s="169"/>
      <c r="SVY77" s="169"/>
      <c r="SVZ77" s="170"/>
      <c r="SWB77" s="164"/>
      <c r="SWC77" s="168"/>
      <c r="SWD77" s="168"/>
      <c r="SWE77" s="169"/>
      <c r="SWF77" s="169"/>
      <c r="SWG77" s="169"/>
      <c r="SWH77" s="170"/>
      <c r="SWJ77" s="164"/>
      <c r="SWK77" s="168"/>
      <c r="SWL77" s="168"/>
      <c r="SWM77" s="169"/>
      <c r="SWN77" s="169"/>
      <c r="SWO77" s="169"/>
      <c r="SWP77" s="170"/>
      <c r="SWR77" s="164"/>
      <c r="SWS77" s="168"/>
      <c r="SWT77" s="168"/>
      <c r="SWU77" s="169"/>
      <c r="SWV77" s="169"/>
      <c r="SWW77" s="169"/>
      <c r="SWX77" s="170"/>
      <c r="SWZ77" s="164"/>
      <c r="SXA77" s="168"/>
      <c r="SXB77" s="168"/>
      <c r="SXC77" s="169"/>
      <c r="SXD77" s="169"/>
      <c r="SXE77" s="169"/>
      <c r="SXF77" s="170"/>
      <c r="SXH77" s="164"/>
      <c r="SXI77" s="168"/>
      <c r="SXJ77" s="168"/>
      <c r="SXK77" s="169"/>
      <c r="SXL77" s="169"/>
      <c r="SXM77" s="169"/>
      <c r="SXN77" s="170"/>
      <c r="SXP77" s="164"/>
      <c r="SXQ77" s="168"/>
      <c r="SXR77" s="168"/>
      <c r="SXS77" s="169"/>
      <c r="SXT77" s="169"/>
      <c r="SXU77" s="169"/>
      <c r="SXV77" s="170"/>
      <c r="SXX77" s="164"/>
      <c r="SXY77" s="168"/>
      <c r="SXZ77" s="168"/>
      <c r="SYA77" s="169"/>
      <c r="SYB77" s="169"/>
      <c r="SYC77" s="169"/>
      <c r="SYD77" s="170"/>
      <c r="SYF77" s="164"/>
      <c r="SYG77" s="168"/>
      <c r="SYH77" s="168"/>
      <c r="SYI77" s="169"/>
      <c r="SYJ77" s="169"/>
      <c r="SYK77" s="169"/>
      <c r="SYL77" s="170"/>
      <c r="SYN77" s="164"/>
      <c r="SYO77" s="168"/>
      <c r="SYP77" s="168"/>
      <c r="SYQ77" s="169"/>
      <c r="SYR77" s="169"/>
      <c r="SYS77" s="169"/>
      <c r="SYT77" s="170"/>
      <c r="SYV77" s="164"/>
      <c r="SYW77" s="168"/>
      <c r="SYX77" s="168"/>
      <c r="SYY77" s="169"/>
      <c r="SYZ77" s="169"/>
      <c r="SZA77" s="169"/>
      <c r="SZB77" s="170"/>
      <c r="SZD77" s="164"/>
      <c r="SZE77" s="168"/>
      <c r="SZF77" s="168"/>
      <c r="SZG77" s="169"/>
      <c r="SZH77" s="169"/>
      <c r="SZI77" s="169"/>
      <c r="SZJ77" s="170"/>
      <c r="SZL77" s="164"/>
      <c r="SZM77" s="168"/>
      <c r="SZN77" s="168"/>
      <c r="SZO77" s="169"/>
      <c r="SZP77" s="169"/>
      <c r="SZQ77" s="169"/>
      <c r="SZR77" s="170"/>
      <c r="SZT77" s="164"/>
      <c r="SZU77" s="168"/>
      <c r="SZV77" s="168"/>
      <c r="SZW77" s="169"/>
      <c r="SZX77" s="169"/>
      <c r="SZY77" s="169"/>
      <c r="SZZ77" s="170"/>
      <c r="TAB77" s="164"/>
      <c r="TAC77" s="168"/>
      <c r="TAD77" s="168"/>
      <c r="TAE77" s="169"/>
      <c r="TAF77" s="169"/>
      <c r="TAG77" s="169"/>
      <c r="TAH77" s="170"/>
      <c r="TAJ77" s="164"/>
      <c r="TAK77" s="168"/>
      <c r="TAL77" s="168"/>
      <c r="TAM77" s="169"/>
      <c r="TAN77" s="169"/>
      <c r="TAO77" s="169"/>
      <c r="TAP77" s="170"/>
      <c r="TAR77" s="164"/>
      <c r="TAS77" s="168"/>
      <c r="TAT77" s="168"/>
      <c r="TAU77" s="169"/>
      <c r="TAV77" s="169"/>
      <c r="TAW77" s="169"/>
      <c r="TAX77" s="170"/>
      <c r="TAZ77" s="164"/>
      <c r="TBA77" s="168"/>
      <c r="TBB77" s="168"/>
      <c r="TBC77" s="169"/>
      <c r="TBD77" s="169"/>
      <c r="TBE77" s="169"/>
      <c r="TBF77" s="170"/>
      <c r="TBH77" s="164"/>
      <c r="TBI77" s="168"/>
      <c r="TBJ77" s="168"/>
      <c r="TBK77" s="169"/>
      <c r="TBL77" s="169"/>
      <c r="TBM77" s="169"/>
      <c r="TBN77" s="170"/>
      <c r="TBP77" s="164"/>
      <c r="TBQ77" s="168"/>
      <c r="TBR77" s="168"/>
      <c r="TBS77" s="169"/>
      <c r="TBT77" s="169"/>
      <c r="TBU77" s="169"/>
      <c r="TBV77" s="170"/>
      <c r="TBX77" s="164"/>
      <c r="TBY77" s="168"/>
      <c r="TBZ77" s="168"/>
      <c r="TCA77" s="169"/>
      <c r="TCB77" s="169"/>
      <c r="TCC77" s="169"/>
      <c r="TCD77" s="170"/>
      <c r="TCF77" s="164"/>
      <c r="TCG77" s="168"/>
      <c r="TCH77" s="168"/>
      <c r="TCI77" s="169"/>
      <c r="TCJ77" s="169"/>
      <c r="TCK77" s="169"/>
      <c r="TCL77" s="170"/>
      <c r="TCN77" s="164"/>
      <c r="TCO77" s="168"/>
      <c r="TCP77" s="168"/>
      <c r="TCQ77" s="169"/>
      <c r="TCR77" s="169"/>
      <c r="TCS77" s="169"/>
      <c r="TCT77" s="170"/>
      <c r="TCV77" s="164"/>
      <c r="TCW77" s="168"/>
      <c r="TCX77" s="168"/>
      <c r="TCY77" s="169"/>
      <c r="TCZ77" s="169"/>
      <c r="TDA77" s="169"/>
      <c r="TDB77" s="170"/>
      <c r="TDD77" s="164"/>
      <c r="TDE77" s="168"/>
      <c r="TDF77" s="168"/>
      <c r="TDG77" s="169"/>
      <c r="TDH77" s="169"/>
      <c r="TDI77" s="169"/>
      <c r="TDJ77" s="170"/>
      <c r="TDL77" s="164"/>
      <c r="TDM77" s="168"/>
      <c r="TDN77" s="168"/>
      <c r="TDO77" s="169"/>
      <c r="TDP77" s="169"/>
      <c r="TDQ77" s="169"/>
      <c r="TDR77" s="170"/>
      <c r="TDT77" s="164"/>
      <c r="TDU77" s="168"/>
      <c r="TDV77" s="168"/>
      <c r="TDW77" s="169"/>
      <c r="TDX77" s="169"/>
      <c r="TDY77" s="169"/>
      <c r="TDZ77" s="170"/>
      <c r="TEB77" s="164"/>
      <c r="TEC77" s="168"/>
      <c r="TED77" s="168"/>
      <c r="TEE77" s="169"/>
      <c r="TEF77" s="169"/>
      <c r="TEG77" s="169"/>
      <c r="TEH77" s="170"/>
      <c r="TEJ77" s="164"/>
      <c r="TEK77" s="168"/>
      <c r="TEL77" s="168"/>
      <c r="TEM77" s="169"/>
      <c r="TEN77" s="169"/>
      <c r="TEO77" s="169"/>
      <c r="TEP77" s="170"/>
      <c r="TER77" s="164"/>
      <c r="TES77" s="168"/>
      <c r="TET77" s="168"/>
      <c r="TEU77" s="169"/>
      <c r="TEV77" s="169"/>
      <c r="TEW77" s="169"/>
      <c r="TEX77" s="170"/>
      <c r="TEZ77" s="164"/>
      <c r="TFA77" s="168"/>
      <c r="TFB77" s="168"/>
      <c r="TFC77" s="169"/>
      <c r="TFD77" s="169"/>
      <c r="TFE77" s="169"/>
      <c r="TFF77" s="170"/>
      <c r="TFH77" s="164"/>
      <c r="TFI77" s="168"/>
      <c r="TFJ77" s="168"/>
      <c r="TFK77" s="169"/>
      <c r="TFL77" s="169"/>
      <c r="TFM77" s="169"/>
      <c r="TFN77" s="170"/>
      <c r="TFP77" s="164"/>
      <c r="TFQ77" s="168"/>
      <c r="TFR77" s="168"/>
      <c r="TFS77" s="169"/>
      <c r="TFT77" s="169"/>
      <c r="TFU77" s="169"/>
      <c r="TFV77" s="170"/>
      <c r="TFX77" s="164"/>
      <c r="TFY77" s="168"/>
      <c r="TFZ77" s="168"/>
      <c r="TGA77" s="169"/>
      <c r="TGB77" s="169"/>
      <c r="TGC77" s="169"/>
      <c r="TGD77" s="170"/>
      <c r="TGF77" s="164"/>
      <c r="TGG77" s="168"/>
      <c r="TGH77" s="168"/>
      <c r="TGI77" s="169"/>
      <c r="TGJ77" s="169"/>
      <c r="TGK77" s="169"/>
      <c r="TGL77" s="170"/>
      <c r="TGN77" s="164"/>
      <c r="TGO77" s="168"/>
      <c r="TGP77" s="168"/>
      <c r="TGQ77" s="169"/>
      <c r="TGR77" s="169"/>
      <c r="TGS77" s="169"/>
      <c r="TGT77" s="170"/>
      <c r="TGV77" s="164"/>
      <c r="TGW77" s="168"/>
      <c r="TGX77" s="168"/>
      <c r="TGY77" s="169"/>
      <c r="TGZ77" s="169"/>
      <c r="THA77" s="169"/>
      <c r="THB77" s="170"/>
      <c r="THD77" s="164"/>
      <c r="THE77" s="168"/>
      <c r="THF77" s="168"/>
      <c r="THG77" s="169"/>
      <c r="THH77" s="169"/>
      <c r="THI77" s="169"/>
      <c r="THJ77" s="170"/>
      <c r="THL77" s="164"/>
      <c r="THM77" s="168"/>
      <c r="THN77" s="168"/>
      <c r="THO77" s="169"/>
      <c r="THP77" s="169"/>
      <c r="THQ77" s="169"/>
      <c r="THR77" s="170"/>
      <c r="THT77" s="164"/>
      <c r="THU77" s="168"/>
      <c r="THV77" s="168"/>
      <c r="THW77" s="169"/>
      <c r="THX77" s="169"/>
      <c r="THY77" s="169"/>
      <c r="THZ77" s="170"/>
      <c r="TIB77" s="164"/>
      <c r="TIC77" s="168"/>
      <c r="TID77" s="168"/>
      <c r="TIE77" s="169"/>
      <c r="TIF77" s="169"/>
      <c r="TIG77" s="169"/>
      <c r="TIH77" s="170"/>
      <c r="TIJ77" s="164"/>
      <c r="TIK77" s="168"/>
      <c r="TIL77" s="168"/>
      <c r="TIM77" s="169"/>
      <c r="TIN77" s="169"/>
      <c r="TIO77" s="169"/>
      <c r="TIP77" s="170"/>
      <c r="TIR77" s="164"/>
      <c r="TIS77" s="168"/>
      <c r="TIT77" s="168"/>
      <c r="TIU77" s="169"/>
      <c r="TIV77" s="169"/>
      <c r="TIW77" s="169"/>
      <c r="TIX77" s="170"/>
      <c r="TIZ77" s="164"/>
      <c r="TJA77" s="168"/>
      <c r="TJB77" s="168"/>
      <c r="TJC77" s="169"/>
      <c r="TJD77" s="169"/>
      <c r="TJE77" s="169"/>
      <c r="TJF77" s="170"/>
      <c r="TJH77" s="164"/>
      <c r="TJI77" s="168"/>
      <c r="TJJ77" s="168"/>
      <c r="TJK77" s="169"/>
      <c r="TJL77" s="169"/>
      <c r="TJM77" s="169"/>
      <c r="TJN77" s="170"/>
      <c r="TJP77" s="164"/>
      <c r="TJQ77" s="168"/>
      <c r="TJR77" s="168"/>
      <c r="TJS77" s="169"/>
      <c r="TJT77" s="169"/>
      <c r="TJU77" s="169"/>
      <c r="TJV77" s="170"/>
      <c r="TJX77" s="164"/>
      <c r="TJY77" s="168"/>
      <c r="TJZ77" s="168"/>
      <c r="TKA77" s="169"/>
      <c r="TKB77" s="169"/>
      <c r="TKC77" s="169"/>
      <c r="TKD77" s="170"/>
      <c r="TKF77" s="164"/>
      <c r="TKG77" s="168"/>
      <c r="TKH77" s="168"/>
      <c r="TKI77" s="169"/>
      <c r="TKJ77" s="169"/>
      <c r="TKK77" s="169"/>
      <c r="TKL77" s="170"/>
      <c r="TKN77" s="164"/>
      <c r="TKO77" s="168"/>
      <c r="TKP77" s="168"/>
      <c r="TKQ77" s="169"/>
      <c r="TKR77" s="169"/>
      <c r="TKS77" s="169"/>
      <c r="TKT77" s="170"/>
      <c r="TKV77" s="164"/>
      <c r="TKW77" s="168"/>
      <c r="TKX77" s="168"/>
      <c r="TKY77" s="169"/>
      <c r="TKZ77" s="169"/>
      <c r="TLA77" s="169"/>
      <c r="TLB77" s="170"/>
      <c r="TLD77" s="164"/>
      <c r="TLE77" s="168"/>
      <c r="TLF77" s="168"/>
      <c r="TLG77" s="169"/>
      <c r="TLH77" s="169"/>
      <c r="TLI77" s="169"/>
      <c r="TLJ77" s="170"/>
      <c r="TLL77" s="164"/>
      <c r="TLM77" s="168"/>
      <c r="TLN77" s="168"/>
      <c r="TLO77" s="169"/>
      <c r="TLP77" s="169"/>
      <c r="TLQ77" s="169"/>
      <c r="TLR77" s="170"/>
      <c r="TLT77" s="164"/>
      <c r="TLU77" s="168"/>
      <c r="TLV77" s="168"/>
      <c r="TLW77" s="169"/>
      <c r="TLX77" s="169"/>
      <c r="TLY77" s="169"/>
      <c r="TLZ77" s="170"/>
      <c r="TMB77" s="164"/>
      <c r="TMC77" s="168"/>
      <c r="TMD77" s="168"/>
      <c r="TME77" s="169"/>
      <c r="TMF77" s="169"/>
      <c r="TMG77" s="169"/>
      <c r="TMH77" s="170"/>
      <c r="TMJ77" s="164"/>
      <c r="TMK77" s="168"/>
      <c r="TML77" s="168"/>
      <c r="TMM77" s="169"/>
      <c r="TMN77" s="169"/>
      <c r="TMO77" s="169"/>
      <c r="TMP77" s="170"/>
      <c r="TMR77" s="164"/>
      <c r="TMS77" s="168"/>
      <c r="TMT77" s="168"/>
      <c r="TMU77" s="169"/>
      <c r="TMV77" s="169"/>
      <c r="TMW77" s="169"/>
      <c r="TMX77" s="170"/>
      <c r="TMZ77" s="164"/>
      <c r="TNA77" s="168"/>
      <c r="TNB77" s="168"/>
      <c r="TNC77" s="169"/>
      <c r="TND77" s="169"/>
      <c r="TNE77" s="169"/>
      <c r="TNF77" s="170"/>
      <c r="TNH77" s="164"/>
      <c r="TNI77" s="168"/>
      <c r="TNJ77" s="168"/>
      <c r="TNK77" s="169"/>
      <c r="TNL77" s="169"/>
      <c r="TNM77" s="169"/>
      <c r="TNN77" s="170"/>
      <c r="TNP77" s="164"/>
      <c r="TNQ77" s="168"/>
      <c r="TNR77" s="168"/>
      <c r="TNS77" s="169"/>
      <c r="TNT77" s="169"/>
      <c r="TNU77" s="169"/>
      <c r="TNV77" s="170"/>
      <c r="TNX77" s="164"/>
      <c r="TNY77" s="168"/>
      <c r="TNZ77" s="168"/>
      <c r="TOA77" s="169"/>
      <c r="TOB77" s="169"/>
      <c r="TOC77" s="169"/>
      <c r="TOD77" s="170"/>
      <c r="TOF77" s="164"/>
      <c r="TOG77" s="168"/>
      <c r="TOH77" s="168"/>
      <c r="TOI77" s="169"/>
      <c r="TOJ77" s="169"/>
      <c r="TOK77" s="169"/>
      <c r="TOL77" s="170"/>
      <c r="TON77" s="164"/>
      <c r="TOO77" s="168"/>
      <c r="TOP77" s="168"/>
      <c r="TOQ77" s="169"/>
      <c r="TOR77" s="169"/>
      <c r="TOS77" s="169"/>
      <c r="TOT77" s="170"/>
      <c r="TOV77" s="164"/>
      <c r="TOW77" s="168"/>
      <c r="TOX77" s="168"/>
      <c r="TOY77" s="169"/>
      <c r="TOZ77" s="169"/>
      <c r="TPA77" s="169"/>
      <c r="TPB77" s="170"/>
      <c r="TPD77" s="164"/>
      <c r="TPE77" s="168"/>
      <c r="TPF77" s="168"/>
      <c r="TPG77" s="169"/>
      <c r="TPH77" s="169"/>
      <c r="TPI77" s="169"/>
      <c r="TPJ77" s="170"/>
      <c r="TPL77" s="164"/>
      <c r="TPM77" s="168"/>
      <c r="TPN77" s="168"/>
      <c r="TPO77" s="169"/>
      <c r="TPP77" s="169"/>
      <c r="TPQ77" s="169"/>
      <c r="TPR77" s="170"/>
      <c r="TPT77" s="164"/>
      <c r="TPU77" s="168"/>
      <c r="TPV77" s="168"/>
      <c r="TPW77" s="169"/>
      <c r="TPX77" s="169"/>
      <c r="TPY77" s="169"/>
      <c r="TPZ77" s="170"/>
      <c r="TQB77" s="164"/>
      <c r="TQC77" s="168"/>
      <c r="TQD77" s="168"/>
      <c r="TQE77" s="169"/>
      <c r="TQF77" s="169"/>
      <c r="TQG77" s="169"/>
      <c r="TQH77" s="170"/>
      <c r="TQJ77" s="164"/>
      <c r="TQK77" s="168"/>
      <c r="TQL77" s="168"/>
      <c r="TQM77" s="169"/>
      <c r="TQN77" s="169"/>
      <c r="TQO77" s="169"/>
      <c r="TQP77" s="170"/>
      <c r="TQR77" s="164"/>
      <c r="TQS77" s="168"/>
      <c r="TQT77" s="168"/>
      <c r="TQU77" s="169"/>
      <c r="TQV77" s="169"/>
      <c r="TQW77" s="169"/>
      <c r="TQX77" s="170"/>
      <c r="TQZ77" s="164"/>
      <c r="TRA77" s="168"/>
      <c r="TRB77" s="168"/>
      <c r="TRC77" s="169"/>
      <c r="TRD77" s="169"/>
      <c r="TRE77" s="169"/>
      <c r="TRF77" s="170"/>
      <c r="TRH77" s="164"/>
      <c r="TRI77" s="168"/>
      <c r="TRJ77" s="168"/>
      <c r="TRK77" s="169"/>
      <c r="TRL77" s="169"/>
      <c r="TRM77" s="169"/>
      <c r="TRN77" s="170"/>
      <c r="TRP77" s="164"/>
      <c r="TRQ77" s="168"/>
      <c r="TRR77" s="168"/>
      <c r="TRS77" s="169"/>
      <c r="TRT77" s="169"/>
      <c r="TRU77" s="169"/>
      <c r="TRV77" s="170"/>
      <c r="TRX77" s="164"/>
      <c r="TRY77" s="168"/>
      <c r="TRZ77" s="168"/>
      <c r="TSA77" s="169"/>
      <c r="TSB77" s="169"/>
      <c r="TSC77" s="169"/>
      <c r="TSD77" s="170"/>
      <c r="TSF77" s="164"/>
      <c r="TSG77" s="168"/>
      <c r="TSH77" s="168"/>
      <c r="TSI77" s="169"/>
      <c r="TSJ77" s="169"/>
      <c r="TSK77" s="169"/>
      <c r="TSL77" s="170"/>
      <c r="TSN77" s="164"/>
      <c r="TSO77" s="168"/>
      <c r="TSP77" s="168"/>
      <c r="TSQ77" s="169"/>
      <c r="TSR77" s="169"/>
      <c r="TSS77" s="169"/>
      <c r="TST77" s="170"/>
      <c r="TSV77" s="164"/>
      <c r="TSW77" s="168"/>
      <c r="TSX77" s="168"/>
      <c r="TSY77" s="169"/>
      <c r="TSZ77" s="169"/>
      <c r="TTA77" s="169"/>
      <c r="TTB77" s="170"/>
      <c r="TTD77" s="164"/>
      <c r="TTE77" s="168"/>
      <c r="TTF77" s="168"/>
      <c r="TTG77" s="169"/>
      <c r="TTH77" s="169"/>
      <c r="TTI77" s="169"/>
      <c r="TTJ77" s="170"/>
      <c r="TTL77" s="164"/>
      <c r="TTM77" s="168"/>
      <c r="TTN77" s="168"/>
      <c r="TTO77" s="169"/>
      <c r="TTP77" s="169"/>
      <c r="TTQ77" s="169"/>
      <c r="TTR77" s="170"/>
      <c r="TTT77" s="164"/>
      <c r="TTU77" s="168"/>
      <c r="TTV77" s="168"/>
      <c r="TTW77" s="169"/>
      <c r="TTX77" s="169"/>
      <c r="TTY77" s="169"/>
      <c r="TTZ77" s="170"/>
      <c r="TUB77" s="164"/>
      <c r="TUC77" s="168"/>
      <c r="TUD77" s="168"/>
      <c r="TUE77" s="169"/>
      <c r="TUF77" s="169"/>
      <c r="TUG77" s="169"/>
      <c r="TUH77" s="170"/>
      <c r="TUJ77" s="164"/>
      <c r="TUK77" s="168"/>
      <c r="TUL77" s="168"/>
      <c r="TUM77" s="169"/>
      <c r="TUN77" s="169"/>
      <c r="TUO77" s="169"/>
      <c r="TUP77" s="170"/>
      <c r="TUR77" s="164"/>
      <c r="TUS77" s="168"/>
      <c r="TUT77" s="168"/>
      <c r="TUU77" s="169"/>
      <c r="TUV77" s="169"/>
      <c r="TUW77" s="169"/>
      <c r="TUX77" s="170"/>
      <c r="TUZ77" s="164"/>
      <c r="TVA77" s="168"/>
      <c r="TVB77" s="168"/>
      <c r="TVC77" s="169"/>
      <c r="TVD77" s="169"/>
      <c r="TVE77" s="169"/>
      <c r="TVF77" s="170"/>
      <c r="TVH77" s="164"/>
      <c r="TVI77" s="168"/>
      <c r="TVJ77" s="168"/>
      <c r="TVK77" s="169"/>
      <c r="TVL77" s="169"/>
      <c r="TVM77" s="169"/>
      <c r="TVN77" s="170"/>
      <c r="TVP77" s="164"/>
      <c r="TVQ77" s="168"/>
      <c r="TVR77" s="168"/>
      <c r="TVS77" s="169"/>
      <c r="TVT77" s="169"/>
      <c r="TVU77" s="169"/>
      <c r="TVV77" s="170"/>
      <c r="TVX77" s="164"/>
      <c r="TVY77" s="168"/>
      <c r="TVZ77" s="168"/>
      <c r="TWA77" s="169"/>
      <c r="TWB77" s="169"/>
      <c r="TWC77" s="169"/>
      <c r="TWD77" s="170"/>
      <c r="TWF77" s="164"/>
      <c r="TWG77" s="168"/>
      <c r="TWH77" s="168"/>
      <c r="TWI77" s="169"/>
      <c r="TWJ77" s="169"/>
      <c r="TWK77" s="169"/>
      <c r="TWL77" s="170"/>
      <c r="TWN77" s="164"/>
      <c r="TWO77" s="168"/>
      <c r="TWP77" s="168"/>
      <c r="TWQ77" s="169"/>
      <c r="TWR77" s="169"/>
      <c r="TWS77" s="169"/>
      <c r="TWT77" s="170"/>
      <c r="TWV77" s="164"/>
      <c r="TWW77" s="168"/>
      <c r="TWX77" s="168"/>
      <c r="TWY77" s="169"/>
      <c r="TWZ77" s="169"/>
      <c r="TXA77" s="169"/>
      <c r="TXB77" s="170"/>
      <c r="TXD77" s="164"/>
      <c r="TXE77" s="168"/>
      <c r="TXF77" s="168"/>
      <c r="TXG77" s="169"/>
      <c r="TXH77" s="169"/>
      <c r="TXI77" s="169"/>
      <c r="TXJ77" s="170"/>
      <c r="TXL77" s="164"/>
      <c r="TXM77" s="168"/>
      <c r="TXN77" s="168"/>
      <c r="TXO77" s="169"/>
      <c r="TXP77" s="169"/>
      <c r="TXQ77" s="169"/>
      <c r="TXR77" s="170"/>
      <c r="TXT77" s="164"/>
      <c r="TXU77" s="168"/>
      <c r="TXV77" s="168"/>
      <c r="TXW77" s="169"/>
      <c r="TXX77" s="169"/>
      <c r="TXY77" s="169"/>
      <c r="TXZ77" s="170"/>
      <c r="TYB77" s="164"/>
      <c r="TYC77" s="168"/>
      <c r="TYD77" s="168"/>
      <c r="TYE77" s="169"/>
      <c r="TYF77" s="169"/>
      <c r="TYG77" s="169"/>
      <c r="TYH77" s="170"/>
      <c r="TYJ77" s="164"/>
      <c r="TYK77" s="168"/>
      <c r="TYL77" s="168"/>
      <c r="TYM77" s="169"/>
      <c r="TYN77" s="169"/>
      <c r="TYO77" s="169"/>
      <c r="TYP77" s="170"/>
      <c r="TYR77" s="164"/>
      <c r="TYS77" s="168"/>
      <c r="TYT77" s="168"/>
      <c r="TYU77" s="169"/>
      <c r="TYV77" s="169"/>
      <c r="TYW77" s="169"/>
      <c r="TYX77" s="170"/>
      <c r="TYZ77" s="164"/>
      <c r="TZA77" s="168"/>
      <c r="TZB77" s="168"/>
      <c r="TZC77" s="169"/>
      <c r="TZD77" s="169"/>
      <c r="TZE77" s="169"/>
      <c r="TZF77" s="170"/>
      <c r="TZH77" s="164"/>
      <c r="TZI77" s="168"/>
      <c r="TZJ77" s="168"/>
      <c r="TZK77" s="169"/>
      <c r="TZL77" s="169"/>
      <c r="TZM77" s="169"/>
      <c r="TZN77" s="170"/>
      <c r="TZP77" s="164"/>
      <c r="TZQ77" s="168"/>
      <c r="TZR77" s="168"/>
      <c r="TZS77" s="169"/>
      <c r="TZT77" s="169"/>
      <c r="TZU77" s="169"/>
      <c r="TZV77" s="170"/>
      <c r="TZX77" s="164"/>
      <c r="TZY77" s="168"/>
      <c r="TZZ77" s="168"/>
      <c r="UAA77" s="169"/>
      <c r="UAB77" s="169"/>
      <c r="UAC77" s="169"/>
      <c r="UAD77" s="170"/>
      <c r="UAF77" s="164"/>
      <c r="UAG77" s="168"/>
      <c r="UAH77" s="168"/>
      <c r="UAI77" s="169"/>
      <c r="UAJ77" s="169"/>
      <c r="UAK77" s="169"/>
      <c r="UAL77" s="170"/>
      <c r="UAN77" s="164"/>
      <c r="UAO77" s="168"/>
      <c r="UAP77" s="168"/>
      <c r="UAQ77" s="169"/>
      <c r="UAR77" s="169"/>
      <c r="UAS77" s="169"/>
      <c r="UAT77" s="170"/>
      <c r="UAV77" s="164"/>
      <c r="UAW77" s="168"/>
      <c r="UAX77" s="168"/>
      <c r="UAY77" s="169"/>
      <c r="UAZ77" s="169"/>
      <c r="UBA77" s="169"/>
      <c r="UBB77" s="170"/>
      <c r="UBD77" s="164"/>
      <c r="UBE77" s="168"/>
      <c r="UBF77" s="168"/>
      <c r="UBG77" s="169"/>
      <c r="UBH77" s="169"/>
      <c r="UBI77" s="169"/>
      <c r="UBJ77" s="170"/>
      <c r="UBL77" s="164"/>
      <c r="UBM77" s="168"/>
      <c r="UBN77" s="168"/>
      <c r="UBO77" s="169"/>
      <c r="UBP77" s="169"/>
      <c r="UBQ77" s="169"/>
      <c r="UBR77" s="170"/>
      <c r="UBT77" s="164"/>
      <c r="UBU77" s="168"/>
      <c r="UBV77" s="168"/>
      <c r="UBW77" s="169"/>
      <c r="UBX77" s="169"/>
      <c r="UBY77" s="169"/>
      <c r="UBZ77" s="170"/>
      <c r="UCB77" s="164"/>
      <c r="UCC77" s="168"/>
      <c r="UCD77" s="168"/>
      <c r="UCE77" s="169"/>
      <c r="UCF77" s="169"/>
      <c r="UCG77" s="169"/>
      <c r="UCH77" s="170"/>
      <c r="UCJ77" s="164"/>
      <c r="UCK77" s="168"/>
      <c r="UCL77" s="168"/>
      <c r="UCM77" s="169"/>
      <c r="UCN77" s="169"/>
      <c r="UCO77" s="169"/>
      <c r="UCP77" s="170"/>
      <c r="UCR77" s="164"/>
      <c r="UCS77" s="168"/>
      <c r="UCT77" s="168"/>
      <c r="UCU77" s="169"/>
      <c r="UCV77" s="169"/>
      <c r="UCW77" s="169"/>
      <c r="UCX77" s="170"/>
      <c r="UCZ77" s="164"/>
      <c r="UDA77" s="168"/>
      <c r="UDB77" s="168"/>
      <c r="UDC77" s="169"/>
      <c r="UDD77" s="169"/>
      <c r="UDE77" s="169"/>
      <c r="UDF77" s="170"/>
      <c r="UDH77" s="164"/>
      <c r="UDI77" s="168"/>
      <c r="UDJ77" s="168"/>
      <c r="UDK77" s="169"/>
      <c r="UDL77" s="169"/>
      <c r="UDM77" s="169"/>
      <c r="UDN77" s="170"/>
      <c r="UDP77" s="164"/>
      <c r="UDQ77" s="168"/>
      <c r="UDR77" s="168"/>
      <c r="UDS77" s="169"/>
      <c r="UDT77" s="169"/>
      <c r="UDU77" s="169"/>
      <c r="UDV77" s="170"/>
      <c r="UDX77" s="164"/>
      <c r="UDY77" s="168"/>
      <c r="UDZ77" s="168"/>
      <c r="UEA77" s="169"/>
      <c r="UEB77" s="169"/>
      <c r="UEC77" s="169"/>
      <c r="UED77" s="170"/>
      <c r="UEF77" s="164"/>
      <c r="UEG77" s="168"/>
      <c r="UEH77" s="168"/>
      <c r="UEI77" s="169"/>
      <c r="UEJ77" s="169"/>
      <c r="UEK77" s="169"/>
      <c r="UEL77" s="170"/>
      <c r="UEN77" s="164"/>
      <c r="UEO77" s="168"/>
      <c r="UEP77" s="168"/>
      <c r="UEQ77" s="169"/>
      <c r="UER77" s="169"/>
      <c r="UES77" s="169"/>
      <c r="UET77" s="170"/>
      <c r="UEV77" s="164"/>
      <c r="UEW77" s="168"/>
      <c r="UEX77" s="168"/>
      <c r="UEY77" s="169"/>
      <c r="UEZ77" s="169"/>
      <c r="UFA77" s="169"/>
      <c r="UFB77" s="170"/>
      <c r="UFD77" s="164"/>
      <c r="UFE77" s="168"/>
      <c r="UFF77" s="168"/>
      <c r="UFG77" s="169"/>
      <c r="UFH77" s="169"/>
      <c r="UFI77" s="169"/>
      <c r="UFJ77" s="170"/>
      <c r="UFL77" s="164"/>
      <c r="UFM77" s="168"/>
      <c r="UFN77" s="168"/>
      <c r="UFO77" s="169"/>
      <c r="UFP77" s="169"/>
      <c r="UFQ77" s="169"/>
      <c r="UFR77" s="170"/>
      <c r="UFT77" s="164"/>
      <c r="UFU77" s="168"/>
      <c r="UFV77" s="168"/>
      <c r="UFW77" s="169"/>
      <c r="UFX77" s="169"/>
      <c r="UFY77" s="169"/>
      <c r="UFZ77" s="170"/>
      <c r="UGB77" s="164"/>
      <c r="UGC77" s="168"/>
      <c r="UGD77" s="168"/>
      <c r="UGE77" s="169"/>
      <c r="UGF77" s="169"/>
      <c r="UGG77" s="169"/>
      <c r="UGH77" s="170"/>
      <c r="UGJ77" s="164"/>
      <c r="UGK77" s="168"/>
      <c r="UGL77" s="168"/>
      <c r="UGM77" s="169"/>
      <c r="UGN77" s="169"/>
      <c r="UGO77" s="169"/>
      <c r="UGP77" s="170"/>
      <c r="UGR77" s="164"/>
      <c r="UGS77" s="168"/>
      <c r="UGT77" s="168"/>
      <c r="UGU77" s="169"/>
      <c r="UGV77" s="169"/>
      <c r="UGW77" s="169"/>
      <c r="UGX77" s="170"/>
      <c r="UGZ77" s="164"/>
      <c r="UHA77" s="168"/>
      <c r="UHB77" s="168"/>
      <c r="UHC77" s="169"/>
      <c r="UHD77" s="169"/>
      <c r="UHE77" s="169"/>
      <c r="UHF77" s="170"/>
      <c r="UHH77" s="164"/>
      <c r="UHI77" s="168"/>
      <c r="UHJ77" s="168"/>
      <c r="UHK77" s="169"/>
      <c r="UHL77" s="169"/>
      <c r="UHM77" s="169"/>
      <c r="UHN77" s="170"/>
      <c r="UHP77" s="164"/>
      <c r="UHQ77" s="168"/>
      <c r="UHR77" s="168"/>
      <c r="UHS77" s="169"/>
      <c r="UHT77" s="169"/>
      <c r="UHU77" s="169"/>
      <c r="UHV77" s="170"/>
      <c r="UHX77" s="164"/>
      <c r="UHY77" s="168"/>
      <c r="UHZ77" s="168"/>
      <c r="UIA77" s="169"/>
      <c r="UIB77" s="169"/>
      <c r="UIC77" s="169"/>
      <c r="UID77" s="170"/>
      <c r="UIF77" s="164"/>
      <c r="UIG77" s="168"/>
      <c r="UIH77" s="168"/>
      <c r="UII77" s="169"/>
      <c r="UIJ77" s="169"/>
      <c r="UIK77" s="169"/>
      <c r="UIL77" s="170"/>
      <c r="UIN77" s="164"/>
      <c r="UIO77" s="168"/>
      <c r="UIP77" s="168"/>
      <c r="UIQ77" s="169"/>
      <c r="UIR77" s="169"/>
      <c r="UIS77" s="169"/>
      <c r="UIT77" s="170"/>
      <c r="UIV77" s="164"/>
      <c r="UIW77" s="168"/>
      <c r="UIX77" s="168"/>
      <c r="UIY77" s="169"/>
      <c r="UIZ77" s="169"/>
      <c r="UJA77" s="169"/>
      <c r="UJB77" s="170"/>
      <c r="UJD77" s="164"/>
      <c r="UJE77" s="168"/>
      <c r="UJF77" s="168"/>
      <c r="UJG77" s="169"/>
      <c r="UJH77" s="169"/>
      <c r="UJI77" s="169"/>
      <c r="UJJ77" s="170"/>
      <c r="UJL77" s="164"/>
      <c r="UJM77" s="168"/>
      <c r="UJN77" s="168"/>
      <c r="UJO77" s="169"/>
      <c r="UJP77" s="169"/>
      <c r="UJQ77" s="169"/>
      <c r="UJR77" s="170"/>
      <c r="UJT77" s="164"/>
      <c r="UJU77" s="168"/>
      <c r="UJV77" s="168"/>
      <c r="UJW77" s="169"/>
      <c r="UJX77" s="169"/>
      <c r="UJY77" s="169"/>
      <c r="UJZ77" s="170"/>
      <c r="UKB77" s="164"/>
      <c r="UKC77" s="168"/>
      <c r="UKD77" s="168"/>
      <c r="UKE77" s="169"/>
      <c r="UKF77" s="169"/>
      <c r="UKG77" s="169"/>
      <c r="UKH77" s="170"/>
      <c r="UKJ77" s="164"/>
      <c r="UKK77" s="168"/>
      <c r="UKL77" s="168"/>
      <c r="UKM77" s="169"/>
      <c r="UKN77" s="169"/>
      <c r="UKO77" s="169"/>
      <c r="UKP77" s="170"/>
      <c r="UKR77" s="164"/>
      <c r="UKS77" s="168"/>
      <c r="UKT77" s="168"/>
      <c r="UKU77" s="169"/>
      <c r="UKV77" s="169"/>
      <c r="UKW77" s="169"/>
      <c r="UKX77" s="170"/>
      <c r="UKZ77" s="164"/>
      <c r="ULA77" s="168"/>
      <c r="ULB77" s="168"/>
      <c r="ULC77" s="169"/>
      <c r="ULD77" s="169"/>
      <c r="ULE77" s="169"/>
      <c r="ULF77" s="170"/>
      <c r="ULH77" s="164"/>
      <c r="ULI77" s="168"/>
      <c r="ULJ77" s="168"/>
      <c r="ULK77" s="169"/>
      <c r="ULL77" s="169"/>
      <c r="ULM77" s="169"/>
      <c r="ULN77" s="170"/>
      <c r="ULP77" s="164"/>
      <c r="ULQ77" s="168"/>
      <c r="ULR77" s="168"/>
      <c r="ULS77" s="169"/>
      <c r="ULT77" s="169"/>
      <c r="ULU77" s="169"/>
      <c r="ULV77" s="170"/>
      <c r="ULX77" s="164"/>
      <c r="ULY77" s="168"/>
      <c r="ULZ77" s="168"/>
      <c r="UMA77" s="169"/>
      <c r="UMB77" s="169"/>
      <c r="UMC77" s="169"/>
      <c r="UMD77" s="170"/>
      <c r="UMF77" s="164"/>
      <c r="UMG77" s="168"/>
      <c r="UMH77" s="168"/>
      <c r="UMI77" s="169"/>
      <c r="UMJ77" s="169"/>
      <c r="UMK77" s="169"/>
      <c r="UML77" s="170"/>
      <c r="UMN77" s="164"/>
      <c r="UMO77" s="168"/>
      <c r="UMP77" s="168"/>
      <c r="UMQ77" s="169"/>
      <c r="UMR77" s="169"/>
      <c r="UMS77" s="169"/>
      <c r="UMT77" s="170"/>
      <c r="UMV77" s="164"/>
      <c r="UMW77" s="168"/>
      <c r="UMX77" s="168"/>
      <c r="UMY77" s="169"/>
      <c r="UMZ77" s="169"/>
      <c r="UNA77" s="169"/>
      <c r="UNB77" s="170"/>
      <c r="UND77" s="164"/>
      <c r="UNE77" s="168"/>
      <c r="UNF77" s="168"/>
      <c r="UNG77" s="169"/>
      <c r="UNH77" s="169"/>
      <c r="UNI77" s="169"/>
      <c r="UNJ77" s="170"/>
      <c r="UNL77" s="164"/>
      <c r="UNM77" s="168"/>
      <c r="UNN77" s="168"/>
      <c r="UNO77" s="169"/>
      <c r="UNP77" s="169"/>
      <c r="UNQ77" s="169"/>
      <c r="UNR77" s="170"/>
      <c r="UNT77" s="164"/>
      <c r="UNU77" s="168"/>
      <c r="UNV77" s="168"/>
      <c r="UNW77" s="169"/>
      <c r="UNX77" s="169"/>
      <c r="UNY77" s="169"/>
      <c r="UNZ77" s="170"/>
      <c r="UOB77" s="164"/>
      <c r="UOC77" s="168"/>
      <c r="UOD77" s="168"/>
      <c r="UOE77" s="169"/>
      <c r="UOF77" s="169"/>
      <c r="UOG77" s="169"/>
      <c r="UOH77" s="170"/>
      <c r="UOJ77" s="164"/>
      <c r="UOK77" s="168"/>
      <c r="UOL77" s="168"/>
      <c r="UOM77" s="169"/>
      <c r="UON77" s="169"/>
      <c r="UOO77" s="169"/>
      <c r="UOP77" s="170"/>
      <c r="UOR77" s="164"/>
      <c r="UOS77" s="168"/>
      <c r="UOT77" s="168"/>
      <c r="UOU77" s="169"/>
      <c r="UOV77" s="169"/>
      <c r="UOW77" s="169"/>
      <c r="UOX77" s="170"/>
      <c r="UOZ77" s="164"/>
      <c r="UPA77" s="168"/>
      <c r="UPB77" s="168"/>
      <c r="UPC77" s="169"/>
      <c r="UPD77" s="169"/>
      <c r="UPE77" s="169"/>
      <c r="UPF77" s="170"/>
      <c r="UPH77" s="164"/>
      <c r="UPI77" s="168"/>
      <c r="UPJ77" s="168"/>
      <c r="UPK77" s="169"/>
      <c r="UPL77" s="169"/>
      <c r="UPM77" s="169"/>
      <c r="UPN77" s="170"/>
      <c r="UPP77" s="164"/>
      <c r="UPQ77" s="168"/>
      <c r="UPR77" s="168"/>
      <c r="UPS77" s="169"/>
      <c r="UPT77" s="169"/>
      <c r="UPU77" s="169"/>
      <c r="UPV77" s="170"/>
      <c r="UPX77" s="164"/>
      <c r="UPY77" s="168"/>
      <c r="UPZ77" s="168"/>
      <c r="UQA77" s="169"/>
      <c r="UQB77" s="169"/>
      <c r="UQC77" s="169"/>
      <c r="UQD77" s="170"/>
      <c r="UQF77" s="164"/>
      <c r="UQG77" s="168"/>
      <c r="UQH77" s="168"/>
      <c r="UQI77" s="169"/>
      <c r="UQJ77" s="169"/>
      <c r="UQK77" s="169"/>
      <c r="UQL77" s="170"/>
      <c r="UQN77" s="164"/>
      <c r="UQO77" s="168"/>
      <c r="UQP77" s="168"/>
      <c r="UQQ77" s="169"/>
      <c r="UQR77" s="169"/>
      <c r="UQS77" s="169"/>
      <c r="UQT77" s="170"/>
      <c r="UQV77" s="164"/>
      <c r="UQW77" s="168"/>
      <c r="UQX77" s="168"/>
      <c r="UQY77" s="169"/>
      <c r="UQZ77" s="169"/>
      <c r="URA77" s="169"/>
      <c r="URB77" s="170"/>
      <c r="URD77" s="164"/>
      <c r="URE77" s="168"/>
      <c r="URF77" s="168"/>
      <c r="URG77" s="169"/>
      <c r="URH77" s="169"/>
      <c r="URI77" s="169"/>
      <c r="URJ77" s="170"/>
      <c r="URL77" s="164"/>
      <c r="URM77" s="168"/>
      <c r="URN77" s="168"/>
      <c r="URO77" s="169"/>
      <c r="URP77" s="169"/>
      <c r="URQ77" s="169"/>
      <c r="URR77" s="170"/>
      <c r="URT77" s="164"/>
      <c r="URU77" s="168"/>
      <c r="URV77" s="168"/>
      <c r="URW77" s="169"/>
      <c r="URX77" s="169"/>
      <c r="URY77" s="169"/>
      <c r="URZ77" s="170"/>
      <c r="USB77" s="164"/>
      <c r="USC77" s="168"/>
      <c r="USD77" s="168"/>
      <c r="USE77" s="169"/>
      <c r="USF77" s="169"/>
      <c r="USG77" s="169"/>
      <c r="USH77" s="170"/>
      <c r="USJ77" s="164"/>
      <c r="USK77" s="168"/>
      <c r="USL77" s="168"/>
      <c r="USM77" s="169"/>
      <c r="USN77" s="169"/>
      <c r="USO77" s="169"/>
      <c r="USP77" s="170"/>
      <c r="USR77" s="164"/>
      <c r="USS77" s="168"/>
      <c r="UST77" s="168"/>
      <c r="USU77" s="169"/>
      <c r="USV77" s="169"/>
      <c r="USW77" s="169"/>
      <c r="USX77" s="170"/>
      <c r="USZ77" s="164"/>
      <c r="UTA77" s="168"/>
      <c r="UTB77" s="168"/>
      <c r="UTC77" s="169"/>
      <c r="UTD77" s="169"/>
      <c r="UTE77" s="169"/>
      <c r="UTF77" s="170"/>
      <c r="UTH77" s="164"/>
      <c r="UTI77" s="168"/>
      <c r="UTJ77" s="168"/>
      <c r="UTK77" s="169"/>
      <c r="UTL77" s="169"/>
      <c r="UTM77" s="169"/>
      <c r="UTN77" s="170"/>
      <c r="UTP77" s="164"/>
      <c r="UTQ77" s="168"/>
      <c r="UTR77" s="168"/>
      <c r="UTS77" s="169"/>
      <c r="UTT77" s="169"/>
      <c r="UTU77" s="169"/>
      <c r="UTV77" s="170"/>
      <c r="UTX77" s="164"/>
      <c r="UTY77" s="168"/>
      <c r="UTZ77" s="168"/>
      <c r="UUA77" s="169"/>
      <c r="UUB77" s="169"/>
      <c r="UUC77" s="169"/>
      <c r="UUD77" s="170"/>
      <c r="UUF77" s="164"/>
      <c r="UUG77" s="168"/>
      <c r="UUH77" s="168"/>
      <c r="UUI77" s="169"/>
      <c r="UUJ77" s="169"/>
      <c r="UUK77" s="169"/>
      <c r="UUL77" s="170"/>
      <c r="UUN77" s="164"/>
      <c r="UUO77" s="168"/>
      <c r="UUP77" s="168"/>
      <c r="UUQ77" s="169"/>
      <c r="UUR77" s="169"/>
      <c r="UUS77" s="169"/>
      <c r="UUT77" s="170"/>
      <c r="UUV77" s="164"/>
      <c r="UUW77" s="168"/>
      <c r="UUX77" s="168"/>
      <c r="UUY77" s="169"/>
      <c r="UUZ77" s="169"/>
      <c r="UVA77" s="169"/>
      <c r="UVB77" s="170"/>
      <c r="UVD77" s="164"/>
      <c r="UVE77" s="168"/>
      <c r="UVF77" s="168"/>
      <c r="UVG77" s="169"/>
      <c r="UVH77" s="169"/>
      <c r="UVI77" s="169"/>
      <c r="UVJ77" s="170"/>
      <c r="UVL77" s="164"/>
      <c r="UVM77" s="168"/>
      <c r="UVN77" s="168"/>
      <c r="UVO77" s="169"/>
      <c r="UVP77" s="169"/>
      <c r="UVQ77" s="169"/>
      <c r="UVR77" s="170"/>
      <c r="UVT77" s="164"/>
      <c r="UVU77" s="168"/>
      <c r="UVV77" s="168"/>
      <c r="UVW77" s="169"/>
      <c r="UVX77" s="169"/>
      <c r="UVY77" s="169"/>
      <c r="UVZ77" s="170"/>
      <c r="UWB77" s="164"/>
      <c r="UWC77" s="168"/>
      <c r="UWD77" s="168"/>
      <c r="UWE77" s="169"/>
      <c r="UWF77" s="169"/>
      <c r="UWG77" s="169"/>
      <c r="UWH77" s="170"/>
      <c r="UWJ77" s="164"/>
      <c r="UWK77" s="168"/>
      <c r="UWL77" s="168"/>
      <c r="UWM77" s="169"/>
      <c r="UWN77" s="169"/>
      <c r="UWO77" s="169"/>
      <c r="UWP77" s="170"/>
      <c r="UWR77" s="164"/>
      <c r="UWS77" s="168"/>
      <c r="UWT77" s="168"/>
      <c r="UWU77" s="169"/>
      <c r="UWV77" s="169"/>
      <c r="UWW77" s="169"/>
      <c r="UWX77" s="170"/>
      <c r="UWZ77" s="164"/>
      <c r="UXA77" s="168"/>
      <c r="UXB77" s="168"/>
      <c r="UXC77" s="169"/>
      <c r="UXD77" s="169"/>
      <c r="UXE77" s="169"/>
      <c r="UXF77" s="170"/>
      <c r="UXH77" s="164"/>
      <c r="UXI77" s="168"/>
      <c r="UXJ77" s="168"/>
      <c r="UXK77" s="169"/>
      <c r="UXL77" s="169"/>
      <c r="UXM77" s="169"/>
      <c r="UXN77" s="170"/>
      <c r="UXP77" s="164"/>
      <c r="UXQ77" s="168"/>
      <c r="UXR77" s="168"/>
      <c r="UXS77" s="169"/>
      <c r="UXT77" s="169"/>
      <c r="UXU77" s="169"/>
      <c r="UXV77" s="170"/>
      <c r="UXX77" s="164"/>
      <c r="UXY77" s="168"/>
      <c r="UXZ77" s="168"/>
      <c r="UYA77" s="169"/>
      <c r="UYB77" s="169"/>
      <c r="UYC77" s="169"/>
      <c r="UYD77" s="170"/>
      <c r="UYF77" s="164"/>
      <c r="UYG77" s="168"/>
      <c r="UYH77" s="168"/>
      <c r="UYI77" s="169"/>
      <c r="UYJ77" s="169"/>
      <c r="UYK77" s="169"/>
      <c r="UYL77" s="170"/>
      <c r="UYN77" s="164"/>
      <c r="UYO77" s="168"/>
      <c r="UYP77" s="168"/>
      <c r="UYQ77" s="169"/>
      <c r="UYR77" s="169"/>
      <c r="UYS77" s="169"/>
      <c r="UYT77" s="170"/>
      <c r="UYV77" s="164"/>
      <c r="UYW77" s="168"/>
      <c r="UYX77" s="168"/>
      <c r="UYY77" s="169"/>
      <c r="UYZ77" s="169"/>
      <c r="UZA77" s="169"/>
      <c r="UZB77" s="170"/>
      <c r="UZD77" s="164"/>
      <c r="UZE77" s="168"/>
      <c r="UZF77" s="168"/>
      <c r="UZG77" s="169"/>
      <c r="UZH77" s="169"/>
      <c r="UZI77" s="169"/>
      <c r="UZJ77" s="170"/>
      <c r="UZL77" s="164"/>
      <c r="UZM77" s="168"/>
      <c r="UZN77" s="168"/>
      <c r="UZO77" s="169"/>
      <c r="UZP77" s="169"/>
      <c r="UZQ77" s="169"/>
      <c r="UZR77" s="170"/>
      <c r="UZT77" s="164"/>
      <c r="UZU77" s="168"/>
      <c r="UZV77" s="168"/>
      <c r="UZW77" s="169"/>
      <c r="UZX77" s="169"/>
      <c r="UZY77" s="169"/>
      <c r="UZZ77" s="170"/>
      <c r="VAB77" s="164"/>
      <c r="VAC77" s="168"/>
      <c r="VAD77" s="168"/>
      <c r="VAE77" s="169"/>
      <c r="VAF77" s="169"/>
      <c r="VAG77" s="169"/>
      <c r="VAH77" s="170"/>
      <c r="VAJ77" s="164"/>
      <c r="VAK77" s="168"/>
      <c r="VAL77" s="168"/>
      <c r="VAM77" s="169"/>
      <c r="VAN77" s="169"/>
      <c r="VAO77" s="169"/>
      <c r="VAP77" s="170"/>
      <c r="VAR77" s="164"/>
      <c r="VAS77" s="168"/>
      <c r="VAT77" s="168"/>
      <c r="VAU77" s="169"/>
      <c r="VAV77" s="169"/>
      <c r="VAW77" s="169"/>
      <c r="VAX77" s="170"/>
      <c r="VAZ77" s="164"/>
      <c r="VBA77" s="168"/>
      <c r="VBB77" s="168"/>
      <c r="VBC77" s="169"/>
      <c r="VBD77" s="169"/>
      <c r="VBE77" s="169"/>
      <c r="VBF77" s="170"/>
      <c r="VBH77" s="164"/>
      <c r="VBI77" s="168"/>
      <c r="VBJ77" s="168"/>
      <c r="VBK77" s="169"/>
      <c r="VBL77" s="169"/>
      <c r="VBM77" s="169"/>
      <c r="VBN77" s="170"/>
      <c r="VBP77" s="164"/>
      <c r="VBQ77" s="168"/>
      <c r="VBR77" s="168"/>
      <c r="VBS77" s="169"/>
      <c r="VBT77" s="169"/>
      <c r="VBU77" s="169"/>
      <c r="VBV77" s="170"/>
      <c r="VBX77" s="164"/>
      <c r="VBY77" s="168"/>
      <c r="VBZ77" s="168"/>
      <c r="VCA77" s="169"/>
      <c r="VCB77" s="169"/>
      <c r="VCC77" s="169"/>
      <c r="VCD77" s="170"/>
      <c r="VCF77" s="164"/>
      <c r="VCG77" s="168"/>
      <c r="VCH77" s="168"/>
      <c r="VCI77" s="169"/>
      <c r="VCJ77" s="169"/>
      <c r="VCK77" s="169"/>
      <c r="VCL77" s="170"/>
      <c r="VCN77" s="164"/>
      <c r="VCO77" s="168"/>
      <c r="VCP77" s="168"/>
      <c r="VCQ77" s="169"/>
      <c r="VCR77" s="169"/>
      <c r="VCS77" s="169"/>
      <c r="VCT77" s="170"/>
      <c r="VCV77" s="164"/>
      <c r="VCW77" s="168"/>
      <c r="VCX77" s="168"/>
      <c r="VCY77" s="169"/>
      <c r="VCZ77" s="169"/>
      <c r="VDA77" s="169"/>
      <c r="VDB77" s="170"/>
      <c r="VDD77" s="164"/>
      <c r="VDE77" s="168"/>
      <c r="VDF77" s="168"/>
      <c r="VDG77" s="169"/>
      <c r="VDH77" s="169"/>
      <c r="VDI77" s="169"/>
      <c r="VDJ77" s="170"/>
      <c r="VDL77" s="164"/>
      <c r="VDM77" s="168"/>
      <c r="VDN77" s="168"/>
      <c r="VDO77" s="169"/>
      <c r="VDP77" s="169"/>
      <c r="VDQ77" s="169"/>
      <c r="VDR77" s="170"/>
      <c r="VDT77" s="164"/>
      <c r="VDU77" s="168"/>
      <c r="VDV77" s="168"/>
      <c r="VDW77" s="169"/>
      <c r="VDX77" s="169"/>
      <c r="VDY77" s="169"/>
      <c r="VDZ77" s="170"/>
      <c r="VEB77" s="164"/>
      <c r="VEC77" s="168"/>
      <c r="VED77" s="168"/>
      <c r="VEE77" s="169"/>
      <c r="VEF77" s="169"/>
      <c r="VEG77" s="169"/>
      <c r="VEH77" s="170"/>
      <c r="VEJ77" s="164"/>
      <c r="VEK77" s="168"/>
      <c r="VEL77" s="168"/>
      <c r="VEM77" s="169"/>
      <c r="VEN77" s="169"/>
      <c r="VEO77" s="169"/>
      <c r="VEP77" s="170"/>
      <c r="VER77" s="164"/>
      <c r="VES77" s="168"/>
      <c r="VET77" s="168"/>
      <c r="VEU77" s="169"/>
      <c r="VEV77" s="169"/>
      <c r="VEW77" s="169"/>
      <c r="VEX77" s="170"/>
      <c r="VEZ77" s="164"/>
      <c r="VFA77" s="168"/>
      <c r="VFB77" s="168"/>
      <c r="VFC77" s="169"/>
      <c r="VFD77" s="169"/>
      <c r="VFE77" s="169"/>
      <c r="VFF77" s="170"/>
      <c r="VFH77" s="164"/>
      <c r="VFI77" s="168"/>
      <c r="VFJ77" s="168"/>
      <c r="VFK77" s="169"/>
      <c r="VFL77" s="169"/>
      <c r="VFM77" s="169"/>
      <c r="VFN77" s="170"/>
      <c r="VFP77" s="164"/>
      <c r="VFQ77" s="168"/>
      <c r="VFR77" s="168"/>
      <c r="VFS77" s="169"/>
      <c r="VFT77" s="169"/>
      <c r="VFU77" s="169"/>
      <c r="VFV77" s="170"/>
      <c r="VFX77" s="164"/>
      <c r="VFY77" s="168"/>
      <c r="VFZ77" s="168"/>
      <c r="VGA77" s="169"/>
      <c r="VGB77" s="169"/>
      <c r="VGC77" s="169"/>
      <c r="VGD77" s="170"/>
      <c r="VGF77" s="164"/>
      <c r="VGG77" s="168"/>
      <c r="VGH77" s="168"/>
      <c r="VGI77" s="169"/>
      <c r="VGJ77" s="169"/>
      <c r="VGK77" s="169"/>
      <c r="VGL77" s="170"/>
      <c r="VGN77" s="164"/>
      <c r="VGO77" s="168"/>
      <c r="VGP77" s="168"/>
      <c r="VGQ77" s="169"/>
      <c r="VGR77" s="169"/>
      <c r="VGS77" s="169"/>
      <c r="VGT77" s="170"/>
      <c r="VGV77" s="164"/>
      <c r="VGW77" s="168"/>
      <c r="VGX77" s="168"/>
      <c r="VGY77" s="169"/>
      <c r="VGZ77" s="169"/>
      <c r="VHA77" s="169"/>
      <c r="VHB77" s="170"/>
      <c r="VHD77" s="164"/>
      <c r="VHE77" s="168"/>
      <c r="VHF77" s="168"/>
      <c r="VHG77" s="169"/>
      <c r="VHH77" s="169"/>
      <c r="VHI77" s="169"/>
      <c r="VHJ77" s="170"/>
      <c r="VHL77" s="164"/>
      <c r="VHM77" s="168"/>
      <c r="VHN77" s="168"/>
      <c r="VHO77" s="169"/>
      <c r="VHP77" s="169"/>
      <c r="VHQ77" s="169"/>
      <c r="VHR77" s="170"/>
      <c r="VHT77" s="164"/>
      <c r="VHU77" s="168"/>
      <c r="VHV77" s="168"/>
      <c r="VHW77" s="169"/>
      <c r="VHX77" s="169"/>
      <c r="VHY77" s="169"/>
      <c r="VHZ77" s="170"/>
      <c r="VIB77" s="164"/>
      <c r="VIC77" s="168"/>
      <c r="VID77" s="168"/>
      <c r="VIE77" s="169"/>
      <c r="VIF77" s="169"/>
      <c r="VIG77" s="169"/>
      <c r="VIH77" s="170"/>
      <c r="VIJ77" s="164"/>
      <c r="VIK77" s="168"/>
      <c r="VIL77" s="168"/>
      <c r="VIM77" s="169"/>
      <c r="VIN77" s="169"/>
      <c r="VIO77" s="169"/>
      <c r="VIP77" s="170"/>
      <c r="VIR77" s="164"/>
      <c r="VIS77" s="168"/>
      <c r="VIT77" s="168"/>
      <c r="VIU77" s="169"/>
      <c r="VIV77" s="169"/>
      <c r="VIW77" s="169"/>
      <c r="VIX77" s="170"/>
      <c r="VIZ77" s="164"/>
      <c r="VJA77" s="168"/>
      <c r="VJB77" s="168"/>
      <c r="VJC77" s="169"/>
      <c r="VJD77" s="169"/>
      <c r="VJE77" s="169"/>
      <c r="VJF77" s="170"/>
      <c r="VJH77" s="164"/>
      <c r="VJI77" s="168"/>
      <c r="VJJ77" s="168"/>
      <c r="VJK77" s="169"/>
      <c r="VJL77" s="169"/>
      <c r="VJM77" s="169"/>
      <c r="VJN77" s="170"/>
      <c r="VJP77" s="164"/>
      <c r="VJQ77" s="168"/>
      <c r="VJR77" s="168"/>
      <c r="VJS77" s="169"/>
      <c r="VJT77" s="169"/>
      <c r="VJU77" s="169"/>
      <c r="VJV77" s="170"/>
      <c r="VJX77" s="164"/>
      <c r="VJY77" s="168"/>
      <c r="VJZ77" s="168"/>
      <c r="VKA77" s="169"/>
      <c r="VKB77" s="169"/>
      <c r="VKC77" s="169"/>
      <c r="VKD77" s="170"/>
      <c r="VKF77" s="164"/>
      <c r="VKG77" s="168"/>
      <c r="VKH77" s="168"/>
      <c r="VKI77" s="169"/>
      <c r="VKJ77" s="169"/>
      <c r="VKK77" s="169"/>
      <c r="VKL77" s="170"/>
      <c r="VKN77" s="164"/>
      <c r="VKO77" s="168"/>
      <c r="VKP77" s="168"/>
      <c r="VKQ77" s="169"/>
      <c r="VKR77" s="169"/>
      <c r="VKS77" s="169"/>
      <c r="VKT77" s="170"/>
      <c r="VKV77" s="164"/>
      <c r="VKW77" s="168"/>
      <c r="VKX77" s="168"/>
      <c r="VKY77" s="169"/>
      <c r="VKZ77" s="169"/>
      <c r="VLA77" s="169"/>
      <c r="VLB77" s="170"/>
      <c r="VLD77" s="164"/>
      <c r="VLE77" s="168"/>
      <c r="VLF77" s="168"/>
      <c r="VLG77" s="169"/>
      <c r="VLH77" s="169"/>
      <c r="VLI77" s="169"/>
      <c r="VLJ77" s="170"/>
      <c r="VLL77" s="164"/>
      <c r="VLM77" s="168"/>
      <c r="VLN77" s="168"/>
      <c r="VLO77" s="169"/>
      <c r="VLP77" s="169"/>
      <c r="VLQ77" s="169"/>
      <c r="VLR77" s="170"/>
      <c r="VLT77" s="164"/>
      <c r="VLU77" s="168"/>
      <c r="VLV77" s="168"/>
      <c r="VLW77" s="169"/>
      <c r="VLX77" s="169"/>
      <c r="VLY77" s="169"/>
      <c r="VLZ77" s="170"/>
      <c r="VMB77" s="164"/>
      <c r="VMC77" s="168"/>
      <c r="VMD77" s="168"/>
      <c r="VME77" s="169"/>
      <c r="VMF77" s="169"/>
      <c r="VMG77" s="169"/>
      <c r="VMH77" s="170"/>
      <c r="VMJ77" s="164"/>
      <c r="VMK77" s="168"/>
      <c r="VML77" s="168"/>
      <c r="VMM77" s="169"/>
      <c r="VMN77" s="169"/>
      <c r="VMO77" s="169"/>
      <c r="VMP77" s="170"/>
      <c r="VMR77" s="164"/>
      <c r="VMS77" s="168"/>
      <c r="VMT77" s="168"/>
      <c r="VMU77" s="169"/>
      <c r="VMV77" s="169"/>
      <c r="VMW77" s="169"/>
      <c r="VMX77" s="170"/>
      <c r="VMZ77" s="164"/>
      <c r="VNA77" s="168"/>
      <c r="VNB77" s="168"/>
      <c r="VNC77" s="169"/>
      <c r="VND77" s="169"/>
      <c r="VNE77" s="169"/>
      <c r="VNF77" s="170"/>
      <c r="VNH77" s="164"/>
      <c r="VNI77" s="168"/>
      <c r="VNJ77" s="168"/>
      <c r="VNK77" s="169"/>
      <c r="VNL77" s="169"/>
      <c r="VNM77" s="169"/>
      <c r="VNN77" s="170"/>
      <c r="VNP77" s="164"/>
      <c r="VNQ77" s="168"/>
      <c r="VNR77" s="168"/>
      <c r="VNS77" s="169"/>
      <c r="VNT77" s="169"/>
      <c r="VNU77" s="169"/>
      <c r="VNV77" s="170"/>
      <c r="VNX77" s="164"/>
      <c r="VNY77" s="168"/>
      <c r="VNZ77" s="168"/>
      <c r="VOA77" s="169"/>
      <c r="VOB77" s="169"/>
      <c r="VOC77" s="169"/>
      <c r="VOD77" s="170"/>
      <c r="VOF77" s="164"/>
      <c r="VOG77" s="168"/>
      <c r="VOH77" s="168"/>
      <c r="VOI77" s="169"/>
      <c r="VOJ77" s="169"/>
      <c r="VOK77" s="169"/>
      <c r="VOL77" s="170"/>
      <c r="VON77" s="164"/>
      <c r="VOO77" s="168"/>
      <c r="VOP77" s="168"/>
      <c r="VOQ77" s="169"/>
      <c r="VOR77" s="169"/>
      <c r="VOS77" s="169"/>
      <c r="VOT77" s="170"/>
      <c r="VOV77" s="164"/>
      <c r="VOW77" s="168"/>
      <c r="VOX77" s="168"/>
      <c r="VOY77" s="169"/>
      <c r="VOZ77" s="169"/>
      <c r="VPA77" s="169"/>
      <c r="VPB77" s="170"/>
      <c r="VPD77" s="164"/>
      <c r="VPE77" s="168"/>
      <c r="VPF77" s="168"/>
      <c r="VPG77" s="169"/>
      <c r="VPH77" s="169"/>
      <c r="VPI77" s="169"/>
      <c r="VPJ77" s="170"/>
      <c r="VPL77" s="164"/>
      <c r="VPM77" s="168"/>
      <c r="VPN77" s="168"/>
      <c r="VPO77" s="169"/>
      <c r="VPP77" s="169"/>
      <c r="VPQ77" s="169"/>
      <c r="VPR77" s="170"/>
      <c r="VPT77" s="164"/>
      <c r="VPU77" s="168"/>
      <c r="VPV77" s="168"/>
      <c r="VPW77" s="169"/>
      <c r="VPX77" s="169"/>
      <c r="VPY77" s="169"/>
      <c r="VPZ77" s="170"/>
      <c r="VQB77" s="164"/>
      <c r="VQC77" s="168"/>
      <c r="VQD77" s="168"/>
      <c r="VQE77" s="169"/>
      <c r="VQF77" s="169"/>
      <c r="VQG77" s="169"/>
      <c r="VQH77" s="170"/>
      <c r="VQJ77" s="164"/>
      <c r="VQK77" s="168"/>
      <c r="VQL77" s="168"/>
      <c r="VQM77" s="169"/>
      <c r="VQN77" s="169"/>
      <c r="VQO77" s="169"/>
      <c r="VQP77" s="170"/>
      <c r="VQR77" s="164"/>
      <c r="VQS77" s="168"/>
      <c r="VQT77" s="168"/>
      <c r="VQU77" s="169"/>
      <c r="VQV77" s="169"/>
      <c r="VQW77" s="169"/>
      <c r="VQX77" s="170"/>
      <c r="VQZ77" s="164"/>
      <c r="VRA77" s="168"/>
      <c r="VRB77" s="168"/>
      <c r="VRC77" s="169"/>
      <c r="VRD77" s="169"/>
      <c r="VRE77" s="169"/>
      <c r="VRF77" s="170"/>
      <c r="VRH77" s="164"/>
      <c r="VRI77" s="168"/>
      <c r="VRJ77" s="168"/>
      <c r="VRK77" s="169"/>
      <c r="VRL77" s="169"/>
      <c r="VRM77" s="169"/>
      <c r="VRN77" s="170"/>
      <c r="VRP77" s="164"/>
      <c r="VRQ77" s="168"/>
      <c r="VRR77" s="168"/>
      <c r="VRS77" s="169"/>
      <c r="VRT77" s="169"/>
      <c r="VRU77" s="169"/>
      <c r="VRV77" s="170"/>
      <c r="VRX77" s="164"/>
      <c r="VRY77" s="168"/>
      <c r="VRZ77" s="168"/>
      <c r="VSA77" s="169"/>
      <c r="VSB77" s="169"/>
      <c r="VSC77" s="169"/>
      <c r="VSD77" s="170"/>
      <c r="VSF77" s="164"/>
      <c r="VSG77" s="168"/>
      <c r="VSH77" s="168"/>
      <c r="VSI77" s="169"/>
      <c r="VSJ77" s="169"/>
      <c r="VSK77" s="169"/>
      <c r="VSL77" s="170"/>
      <c r="VSN77" s="164"/>
      <c r="VSO77" s="168"/>
      <c r="VSP77" s="168"/>
      <c r="VSQ77" s="169"/>
      <c r="VSR77" s="169"/>
      <c r="VSS77" s="169"/>
      <c r="VST77" s="170"/>
      <c r="VSV77" s="164"/>
      <c r="VSW77" s="168"/>
      <c r="VSX77" s="168"/>
      <c r="VSY77" s="169"/>
      <c r="VSZ77" s="169"/>
      <c r="VTA77" s="169"/>
      <c r="VTB77" s="170"/>
      <c r="VTD77" s="164"/>
      <c r="VTE77" s="168"/>
      <c r="VTF77" s="168"/>
      <c r="VTG77" s="169"/>
      <c r="VTH77" s="169"/>
      <c r="VTI77" s="169"/>
      <c r="VTJ77" s="170"/>
      <c r="VTL77" s="164"/>
      <c r="VTM77" s="168"/>
      <c r="VTN77" s="168"/>
      <c r="VTO77" s="169"/>
      <c r="VTP77" s="169"/>
      <c r="VTQ77" s="169"/>
      <c r="VTR77" s="170"/>
      <c r="VTT77" s="164"/>
      <c r="VTU77" s="168"/>
      <c r="VTV77" s="168"/>
      <c r="VTW77" s="169"/>
      <c r="VTX77" s="169"/>
      <c r="VTY77" s="169"/>
      <c r="VTZ77" s="170"/>
      <c r="VUB77" s="164"/>
      <c r="VUC77" s="168"/>
      <c r="VUD77" s="168"/>
      <c r="VUE77" s="169"/>
      <c r="VUF77" s="169"/>
      <c r="VUG77" s="169"/>
      <c r="VUH77" s="170"/>
      <c r="VUJ77" s="164"/>
      <c r="VUK77" s="168"/>
      <c r="VUL77" s="168"/>
      <c r="VUM77" s="169"/>
      <c r="VUN77" s="169"/>
      <c r="VUO77" s="169"/>
      <c r="VUP77" s="170"/>
      <c r="VUR77" s="164"/>
      <c r="VUS77" s="168"/>
      <c r="VUT77" s="168"/>
      <c r="VUU77" s="169"/>
      <c r="VUV77" s="169"/>
      <c r="VUW77" s="169"/>
      <c r="VUX77" s="170"/>
      <c r="VUZ77" s="164"/>
      <c r="VVA77" s="168"/>
      <c r="VVB77" s="168"/>
      <c r="VVC77" s="169"/>
      <c r="VVD77" s="169"/>
      <c r="VVE77" s="169"/>
      <c r="VVF77" s="170"/>
      <c r="VVH77" s="164"/>
      <c r="VVI77" s="168"/>
      <c r="VVJ77" s="168"/>
      <c r="VVK77" s="169"/>
      <c r="VVL77" s="169"/>
      <c r="VVM77" s="169"/>
      <c r="VVN77" s="170"/>
      <c r="VVP77" s="164"/>
      <c r="VVQ77" s="168"/>
      <c r="VVR77" s="168"/>
      <c r="VVS77" s="169"/>
      <c r="VVT77" s="169"/>
      <c r="VVU77" s="169"/>
      <c r="VVV77" s="170"/>
      <c r="VVX77" s="164"/>
      <c r="VVY77" s="168"/>
      <c r="VVZ77" s="168"/>
      <c r="VWA77" s="169"/>
      <c r="VWB77" s="169"/>
      <c r="VWC77" s="169"/>
      <c r="VWD77" s="170"/>
      <c r="VWF77" s="164"/>
      <c r="VWG77" s="168"/>
      <c r="VWH77" s="168"/>
      <c r="VWI77" s="169"/>
      <c r="VWJ77" s="169"/>
      <c r="VWK77" s="169"/>
      <c r="VWL77" s="170"/>
      <c r="VWN77" s="164"/>
      <c r="VWO77" s="168"/>
      <c r="VWP77" s="168"/>
      <c r="VWQ77" s="169"/>
      <c r="VWR77" s="169"/>
      <c r="VWS77" s="169"/>
      <c r="VWT77" s="170"/>
      <c r="VWV77" s="164"/>
      <c r="VWW77" s="168"/>
      <c r="VWX77" s="168"/>
      <c r="VWY77" s="169"/>
      <c r="VWZ77" s="169"/>
      <c r="VXA77" s="169"/>
      <c r="VXB77" s="170"/>
      <c r="VXD77" s="164"/>
      <c r="VXE77" s="168"/>
      <c r="VXF77" s="168"/>
      <c r="VXG77" s="169"/>
      <c r="VXH77" s="169"/>
      <c r="VXI77" s="169"/>
      <c r="VXJ77" s="170"/>
      <c r="VXL77" s="164"/>
      <c r="VXM77" s="168"/>
      <c r="VXN77" s="168"/>
      <c r="VXO77" s="169"/>
      <c r="VXP77" s="169"/>
      <c r="VXQ77" s="169"/>
      <c r="VXR77" s="170"/>
      <c r="VXT77" s="164"/>
      <c r="VXU77" s="168"/>
      <c r="VXV77" s="168"/>
      <c r="VXW77" s="169"/>
      <c r="VXX77" s="169"/>
      <c r="VXY77" s="169"/>
      <c r="VXZ77" s="170"/>
      <c r="VYB77" s="164"/>
      <c r="VYC77" s="168"/>
      <c r="VYD77" s="168"/>
      <c r="VYE77" s="169"/>
      <c r="VYF77" s="169"/>
      <c r="VYG77" s="169"/>
      <c r="VYH77" s="170"/>
      <c r="VYJ77" s="164"/>
      <c r="VYK77" s="168"/>
      <c r="VYL77" s="168"/>
      <c r="VYM77" s="169"/>
      <c r="VYN77" s="169"/>
      <c r="VYO77" s="169"/>
      <c r="VYP77" s="170"/>
      <c r="VYR77" s="164"/>
      <c r="VYS77" s="168"/>
      <c r="VYT77" s="168"/>
      <c r="VYU77" s="169"/>
      <c r="VYV77" s="169"/>
      <c r="VYW77" s="169"/>
      <c r="VYX77" s="170"/>
      <c r="VYZ77" s="164"/>
      <c r="VZA77" s="168"/>
      <c r="VZB77" s="168"/>
      <c r="VZC77" s="169"/>
      <c r="VZD77" s="169"/>
      <c r="VZE77" s="169"/>
      <c r="VZF77" s="170"/>
      <c r="VZH77" s="164"/>
      <c r="VZI77" s="168"/>
      <c r="VZJ77" s="168"/>
      <c r="VZK77" s="169"/>
      <c r="VZL77" s="169"/>
      <c r="VZM77" s="169"/>
      <c r="VZN77" s="170"/>
      <c r="VZP77" s="164"/>
      <c r="VZQ77" s="168"/>
      <c r="VZR77" s="168"/>
      <c r="VZS77" s="169"/>
      <c r="VZT77" s="169"/>
      <c r="VZU77" s="169"/>
      <c r="VZV77" s="170"/>
      <c r="VZX77" s="164"/>
      <c r="VZY77" s="168"/>
      <c r="VZZ77" s="168"/>
      <c r="WAA77" s="169"/>
      <c r="WAB77" s="169"/>
      <c r="WAC77" s="169"/>
      <c r="WAD77" s="170"/>
      <c r="WAF77" s="164"/>
      <c r="WAG77" s="168"/>
      <c r="WAH77" s="168"/>
      <c r="WAI77" s="169"/>
      <c r="WAJ77" s="169"/>
      <c r="WAK77" s="169"/>
      <c r="WAL77" s="170"/>
      <c r="WAN77" s="164"/>
      <c r="WAO77" s="168"/>
      <c r="WAP77" s="168"/>
      <c r="WAQ77" s="169"/>
      <c r="WAR77" s="169"/>
      <c r="WAS77" s="169"/>
      <c r="WAT77" s="170"/>
      <c r="WAV77" s="164"/>
      <c r="WAW77" s="168"/>
      <c r="WAX77" s="168"/>
      <c r="WAY77" s="169"/>
      <c r="WAZ77" s="169"/>
      <c r="WBA77" s="169"/>
      <c r="WBB77" s="170"/>
      <c r="WBD77" s="164"/>
      <c r="WBE77" s="168"/>
      <c r="WBF77" s="168"/>
      <c r="WBG77" s="169"/>
      <c r="WBH77" s="169"/>
      <c r="WBI77" s="169"/>
      <c r="WBJ77" s="170"/>
      <c r="WBL77" s="164"/>
      <c r="WBM77" s="168"/>
      <c r="WBN77" s="168"/>
      <c r="WBO77" s="169"/>
      <c r="WBP77" s="169"/>
      <c r="WBQ77" s="169"/>
      <c r="WBR77" s="170"/>
      <c r="WBT77" s="164"/>
      <c r="WBU77" s="168"/>
      <c r="WBV77" s="168"/>
      <c r="WBW77" s="169"/>
      <c r="WBX77" s="169"/>
      <c r="WBY77" s="169"/>
      <c r="WBZ77" s="170"/>
      <c r="WCB77" s="164"/>
      <c r="WCC77" s="168"/>
      <c r="WCD77" s="168"/>
      <c r="WCE77" s="169"/>
      <c r="WCF77" s="169"/>
      <c r="WCG77" s="169"/>
      <c r="WCH77" s="170"/>
      <c r="WCJ77" s="164"/>
      <c r="WCK77" s="168"/>
      <c r="WCL77" s="168"/>
      <c r="WCM77" s="169"/>
      <c r="WCN77" s="169"/>
      <c r="WCO77" s="169"/>
      <c r="WCP77" s="170"/>
      <c r="WCR77" s="164"/>
      <c r="WCS77" s="168"/>
      <c r="WCT77" s="168"/>
      <c r="WCU77" s="169"/>
      <c r="WCV77" s="169"/>
      <c r="WCW77" s="169"/>
      <c r="WCX77" s="170"/>
      <c r="WCZ77" s="164"/>
      <c r="WDA77" s="168"/>
      <c r="WDB77" s="168"/>
      <c r="WDC77" s="169"/>
      <c r="WDD77" s="169"/>
      <c r="WDE77" s="169"/>
      <c r="WDF77" s="170"/>
      <c r="WDH77" s="164"/>
      <c r="WDI77" s="168"/>
      <c r="WDJ77" s="168"/>
      <c r="WDK77" s="169"/>
      <c r="WDL77" s="169"/>
      <c r="WDM77" s="169"/>
      <c r="WDN77" s="170"/>
      <c r="WDP77" s="164"/>
      <c r="WDQ77" s="168"/>
      <c r="WDR77" s="168"/>
      <c r="WDS77" s="169"/>
      <c r="WDT77" s="169"/>
      <c r="WDU77" s="169"/>
      <c r="WDV77" s="170"/>
      <c r="WDX77" s="164"/>
      <c r="WDY77" s="168"/>
      <c r="WDZ77" s="168"/>
      <c r="WEA77" s="169"/>
      <c r="WEB77" s="169"/>
      <c r="WEC77" s="169"/>
      <c r="WED77" s="170"/>
      <c r="WEF77" s="164"/>
      <c r="WEG77" s="168"/>
      <c r="WEH77" s="168"/>
      <c r="WEI77" s="169"/>
      <c r="WEJ77" s="169"/>
      <c r="WEK77" s="169"/>
      <c r="WEL77" s="170"/>
      <c r="WEN77" s="164"/>
      <c r="WEO77" s="168"/>
      <c r="WEP77" s="168"/>
      <c r="WEQ77" s="169"/>
      <c r="WER77" s="169"/>
      <c r="WES77" s="169"/>
      <c r="WET77" s="170"/>
      <c r="WEV77" s="164"/>
      <c r="WEW77" s="168"/>
      <c r="WEX77" s="168"/>
      <c r="WEY77" s="169"/>
      <c r="WEZ77" s="169"/>
      <c r="WFA77" s="169"/>
      <c r="WFB77" s="170"/>
      <c r="WFD77" s="164"/>
      <c r="WFE77" s="168"/>
      <c r="WFF77" s="168"/>
      <c r="WFG77" s="169"/>
      <c r="WFH77" s="169"/>
      <c r="WFI77" s="169"/>
      <c r="WFJ77" s="170"/>
      <c r="WFL77" s="164"/>
      <c r="WFM77" s="168"/>
      <c r="WFN77" s="168"/>
      <c r="WFO77" s="169"/>
      <c r="WFP77" s="169"/>
      <c r="WFQ77" s="169"/>
      <c r="WFR77" s="170"/>
      <c r="WFT77" s="164"/>
      <c r="WFU77" s="168"/>
      <c r="WFV77" s="168"/>
      <c r="WFW77" s="169"/>
      <c r="WFX77" s="169"/>
      <c r="WFY77" s="169"/>
      <c r="WFZ77" s="170"/>
      <c r="WGB77" s="164"/>
      <c r="WGC77" s="168"/>
      <c r="WGD77" s="168"/>
      <c r="WGE77" s="169"/>
      <c r="WGF77" s="169"/>
      <c r="WGG77" s="169"/>
      <c r="WGH77" s="170"/>
      <c r="WGJ77" s="164"/>
      <c r="WGK77" s="168"/>
      <c r="WGL77" s="168"/>
      <c r="WGM77" s="169"/>
      <c r="WGN77" s="169"/>
      <c r="WGO77" s="169"/>
      <c r="WGP77" s="170"/>
      <c r="WGR77" s="164"/>
      <c r="WGS77" s="168"/>
      <c r="WGT77" s="168"/>
      <c r="WGU77" s="169"/>
      <c r="WGV77" s="169"/>
      <c r="WGW77" s="169"/>
      <c r="WGX77" s="170"/>
      <c r="WGZ77" s="164"/>
      <c r="WHA77" s="168"/>
      <c r="WHB77" s="168"/>
      <c r="WHC77" s="169"/>
      <c r="WHD77" s="169"/>
      <c r="WHE77" s="169"/>
      <c r="WHF77" s="170"/>
      <c r="WHH77" s="164"/>
      <c r="WHI77" s="168"/>
      <c r="WHJ77" s="168"/>
      <c r="WHK77" s="169"/>
      <c r="WHL77" s="169"/>
      <c r="WHM77" s="169"/>
      <c r="WHN77" s="170"/>
      <c r="WHP77" s="164"/>
      <c r="WHQ77" s="168"/>
      <c r="WHR77" s="168"/>
      <c r="WHS77" s="169"/>
      <c r="WHT77" s="169"/>
      <c r="WHU77" s="169"/>
      <c r="WHV77" s="170"/>
      <c r="WHX77" s="164"/>
      <c r="WHY77" s="168"/>
      <c r="WHZ77" s="168"/>
      <c r="WIA77" s="169"/>
      <c r="WIB77" s="169"/>
      <c r="WIC77" s="169"/>
      <c r="WID77" s="170"/>
      <c r="WIF77" s="164"/>
      <c r="WIG77" s="168"/>
      <c r="WIH77" s="168"/>
      <c r="WII77" s="169"/>
      <c r="WIJ77" s="169"/>
      <c r="WIK77" s="169"/>
      <c r="WIL77" s="170"/>
      <c r="WIN77" s="164"/>
      <c r="WIO77" s="168"/>
      <c r="WIP77" s="168"/>
      <c r="WIQ77" s="169"/>
      <c r="WIR77" s="169"/>
      <c r="WIS77" s="169"/>
      <c r="WIT77" s="170"/>
      <c r="WIV77" s="164"/>
      <c r="WIW77" s="168"/>
      <c r="WIX77" s="168"/>
      <c r="WIY77" s="169"/>
      <c r="WIZ77" s="169"/>
      <c r="WJA77" s="169"/>
      <c r="WJB77" s="170"/>
      <c r="WJD77" s="164"/>
      <c r="WJE77" s="168"/>
      <c r="WJF77" s="168"/>
      <c r="WJG77" s="169"/>
      <c r="WJH77" s="169"/>
      <c r="WJI77" s="169"/>
      <c r="WJJ77" s="170"/>
      <c r="WJL77" s="164"/>
      <c r="WJM77" s="168"/>
      <c r="WJN77" s="168"/>
      <c r="WJO77" s="169"/>
      <c r="WJP77" s="169"/>
      <c r="WJQ77" s="169"/>
      <c r="WJR77" s="170"/>
      <c r="WJT77" s="164"/>
      <c r="WJU77" s="168"/>
      <c r="WJV77" s="168"/>
      <c r="WJW77" s="169"/>
      <c r="WJX77" s="169"/>
      <c r="WJY77" s="169"/>
      <c r="WJZ77" s="170"/>
      <c r="WKB77" s="164"/>
      <c r="WKC77" s="168"/>
      <c r="WKD77" s="168"/>
      <c r="WKE77" s="169"/>
      <c r="WKF77" s="169"/>
      <c r="WKG77" s="169"/>
      <c r="WKH77" s="170"/>
      <c r="WKJ77" s="164"/>
      <c r="WKK77" s="168"/>
      <c r="WKL77" s="168"/>
      <c r="WKM77" s="169"/>
      <c r="WKN77" s="169"/>
      <c r="WKO77" s="169"/>
      <c r="WKP77" s="170"/>
      <c r="WKR77" s="164"/>
      <c r="WKS77" s="168"/>
      <c r="WKT77" s="168"/>
      <c r="WKU77" s="169"/>
      <c r="WKV77" s="169"/>
      <c r="WKW77" s="169"/>
      <c r="WKX77" s="170"/>
      <c r="WKZ77" s="164"/>
      <c r="WLA77" s="168"/>
      <c r="WLB77" s="168"/>
      <c r="WLC77" s="169"/>
      <c r="WLD77" s="169"/>
      <c r="WLE77" s="169"/>
      <c r="WLF77" s="170"/>
      <c r="WLH77" s="164"/>
      <c r="WLI77" s="168"/>
      <c r="WLJ77" s="168"/>
      <c r="WLK77" s="169"/>
      <c r="WLL77" s="169"/>
      <c r="WLM77" s="169"/>
      <c r="WLN77" s="170"/>
      <c r="WLP77" s="164"/>
      <c r="WLQ77" s="168"/>
      <c r="WLR77" s="168"/>
      <c r="WLS77" s="169"/>
      <c r="WLT77" s="169"/>
      <c r="WLU77" s="169"/>
      <c r="WLV77" s="170"/>
      <c r="WLX77" s="164"/>
      <c r="WLY77" s="168"/>
      <c r="WLZ77" s="168"/>
      <c r="WMA77" s="169"/>
      <c r="WMB77" s="169"/>
      <c r="WMC77" s="169"/>
      <c r="WMD77" s="170"/>
      <c r="WMF77" s="164"/>
      <c r="WMG77" s="168"/>
      <c r="WMH77" s="168"/>
      <c r="WMI77" s="169"/>
      <c r="WMJ77" s="169"/>
      <c r="WMK77" s="169"/>
      <c r="WML77" s="170"/>
      <c r="WMN77" s="164"/>
      <c r="WMO77" s="168"/>
      <c r="WMP77" s="168"/>
      <c r="WMQ77" s="169"/>
      <c r="WMR77" s="169"/>
      <c r="WMS77" s="169"/>
      <c r="WMT77" s="170"/>
      <c r="WMV77" s="164"/>
      <c r="WMW77" s="168"/>
      <c r="WMX77" s="168"/>
      <c r="WMY77" s="169"/>
      <c r="WMZ77" s="169"/>
      <c r="WNA77" s="169"/>
      <c r="WNB77" s="170"/>
      <c r="WND77" s="164"/>
      <c r="WNE77" s="168"/>
      <c r="WNF77" s="168"/>
      <c r="WNG77" s="169"/>
      <c r="WNH77" s="169"/>
      <c r="WNI77" s="169"/>
      <c r="WNJ77" s="170"/>
      <c r="WNL77" s="164"/>
      <c r="WNM77" s="168"/>
      <c r="WNN77" s="168"/>
      <c r="WNO77" s="169"/>
      <c r="WNP77" s="169"/>
      <c r="WNQ77" s="169"/>
      <c r="WNR77" s="170"/>
      <c r="WNT77" s="164"/>
      <c r="WNU77" s="168"/>
      <c r="WNV77" s="168"/>
      <c r="WNW77" s="169"/>
      <c r="WNX77" s="169"/>
      <c r="WNY77" s="169"/>
      <c r="WNZ77" s="170"/>
      <c r="WOB77" s="164"/>
      <c r="WOC77" s="168"/>
      <c r="WOD77" s="168"/>
      <c r="WOE77" s="169"/>
      <c r="WOF77" s="169"/>
      <c r="WOG77" s="169"/>
      <c r="WOH77" s="170"/>
      <c r="WOJ77" s="164"/>
      <c r="WOK77" s="168"/>
      <c r="WOL77" s="168"/>
      <c r="WOM77" s="169"/>
      <c r="WON77" s="169"/>
      <c r="WOO77" s="169"/>
      <c r="WOP77" s="170"/>
      <c r="WOR77" s="164"/>
      <c r="WOS77" s="168"/>
      <c r="WOT77" s="168"/>
      <c r="WOU77" s="169"/>
      <c r="WOV77" s="169"/>
      <c r="WOW77" s="169"/>
      <c r="WOX77" s="170"/>
      <c r="WOZ77" s="164"/>
      <c r="WPA77" s="168"/>
      <c r="WPB77" s="168"/>
      <c r="WPC77" s="169"/>
      <c r="WPD77" s="169"/>
      <c r="WPE77" s="169"/>
      <c r="WPF77" s="170"/>
      <c r="WPH77" s="164"/>
      <c r="WPI77" s="168"/>
      <c r="WPJ77" s="168"/>
      <c r="WPK77" s="169"/>
      <c r="WPL77" s="169"/>
      <c r="WPM77" s="169"/>
      <c r="WPN77" s="170"/>
      <c r="WPP77" s="164"/>
      <c r="WPQ77" s="168"/>
      <c r="WPR77" s="168"/>
      <c r="WPS77" s="169"/>
      <c r="WPT77" s="169"/>
      <c r="WPU77" s="169"/>
      <c r="WPV77" s="170"/>
      <c r="WPX77" s="164"/>
      <c r="WPY77" s="168"/>
      <c r="WPZ77" s="168"/>
      <c r="WQA77" s="169"/>
      <c r="WQB77" s="169"/>
      <c r="WQC77" s="169"/>
      <c r="WQD77" s="170"/>
      <c r="WQF77" s="164"/>
      <c r="WQG77" s="168"/>
      <c r="WQH77" s="168"/>
      <c r="WQI77" s="169"/>
      <c r="WQJ77" s="169"/>
      <c r="WQK77" s="169"/>
      <c r="WQL77" s="170"/>
      <c r="WQN77" s="164"/>
      <c r="WQO77" s="168"/>
      <c r="WQP77" s="168"/>
      <c r="WQQ77" s="169"/>
      <c r="WQR77" s="169"/>
      <c r="WQS77" s="169"/>
      <c r="WQT77" s="170"/>
      <c r="WQV77" s="164"/>
      <c r="WQW77" s="168"/>
      <c r="WQX77" s="168"/>
      <c r="WQY77" s="169"/>
      <c r="WQZ77" s="169"/>
      <c r="WRA77" s="169"/>
      <c r="WRB77" s="170"/>
      <c r="WRD77" s="164"/>
      <c r="WRE77" s="168"/>
      <c r="WRF77" s="168"/>
      <c r="WRG77" s="169"/>
      <c r="WRH77" s="169"/>
      <c r="WRI77" s="169"/>
      <c r="WRJ77" s="170"/>
      <c r="WRL77" s="164"/>
      <c r="WRM77" s="168"/>
      <c r="WRN77" s="168"/>
      <c r="WRO77" s="169"/>
      <c r="WRP77" s="169"/>
      <c r="WRQ77" s="169"/>
      <c r="WRR77" s="170"/>
      <c r="WRT77" s="164"/>
      <c r="WRU77" s="168"/>
      <c r="WRV77" s="168"/>
      <c r="WRW77" s="169"/>
      <c r="WRX77" s="169"/>
      <c r="WRY77" s="169"/>
      <c r="WRZ77" s="170"/>
      <c r="WSB77" s="164"/>
      <c r="WSC77" s="168"/>
      <c r="WSD77" s="168"/>
      <c r="WSE77" s="169"/>
      <c r="WSF77" s="169"/>
      <c r="WSG77" s="169"/>
      <c r="WSH77" s="170"/>
      <c r="WSJ77" s="164"/>
      <c r="WSK77" s="168"/>
      <c r="WSL77" s="168"/>
      <c r="WSM77" s="169"/>
      <c r="WSN77" s="169"/>
      <c r="WSO77" s="169"/>
      <c r="WSP77" s="170"/>
      <c r="WSR77" s="164"/>
      <c r="WSS77" s="168"/>
      <c r="WST77" s="168"/>
      <c r="WSU77" s="169"/>
      <c r="WSV77" s="169"/>
      <c r="WSW77" s="169"/>
      <c r="WSX77" s="170"/>
      <c r="WSZ77" s="164"/>
      <c r="WTA77" s="168"/>
      <c r="WTB77" s="168"/>
      <c r="WTC77" s="169"/>
      <c r="WTD77" s="169"/>
      <c r="WTE77" s="169"/>
      <c r="WTF77" s="170"/>
      <c r="WTH77" s="164"/>
      <c r="WTI77" s="168"/>
      <c r="WTJ77" s="168"/>
      <c r="WTK77" s="169"/>
      <c r="WTL77" s="169"/>
      <c r="WTM77" s="169"/>
      <c r="WTN77" s="170"/>
      <c r="WTP77" s="164"/>
      <c r="WTQ77" s="168"/>
      <c r="WTR77" s="168"/>
      <c r="WTS77" s="169"/>
      <c r="WTT77" s="169"/>
      <c r="WTU77" s="169"/>
      <c r="WTV77" s="170"/>
      <c r="WTX77" s="164"/>
      <c r="WTY77" s="168"/>
      <c r="WTZ77" s="168"/>
      <c r="WUA77" s="169"/>
      <c r="WUB77" s="169"/>
      <c r="WUC77" s="169"/>
      <c r="WUD77" s="170"/>
      <c r="WUF77" s="164"/>
      <c r="WUG77" s="168"/>
      <c r="WUH77" s="168"/>
      <c r="WUI77" s="169"/>
      <c r="WUJ77" s="169"/>
      <c r="WUK77" s="169"/>
      <c r="WUL77" s="170"/>
      <c r="WUN77" s="164"/>
      <c r="WUO77" s="168"/>
      <c r="WUP77" s="168"/>
      <c r="WUQ77" s="169"/>
      <c r="WUR77" s="169"/>
      <c r="WUS77" s="169"/>
      <c r="WUT77" s="170"/>
      <c r="WUV77" s="164"/>
      <c r="WUW77" s="168"/>
      <c r="WUX77" s="168"/>
      <c r="WUY77" s="169"/>
      <c r="WUZ77" s="169"/>
      <c r="WVA77" s="169"/>
      <c r="WVB77" s="170"/>
      <c r="WVD77" s="164"/>
      <c r="WVE77" s="168"/>
      <c r="WVF77" s="168"/>
      <c r="WVG77" s="169"/>
      <c r="WVH77" s="169"/>
      <c r="WVI77" s="169"/>
      <c r="WVJ77" s="170"/>
      <c r="WVL77" s="164"/>
      <c r="WVM77" s="168"/>
      <c r="WVN77" s="168"/>
      <c r="WVO77" s="169"/>
      <c r="WVP77" s="169"/>
      <c r="WVQ77" s="169"/>
      <c r="WVR77" s="170"/>
      <c r="WVT77" s="164"/>
      <c r="WVU77" s="168"/>
      <c r="WVV77" s="168"/>
      <c r="WVW77" s="169"/>
      <c r="WVX77" s="169"/>
      <c r="WVY77" s="169"/>
      <c r="WVZ77" s="170"/>
      <c r="WWB77" s="164"/>
      <c r="WWC77" s="168"/>
      <c r="WWD77" s="168"/>
      <c r="WWE77" s="169"/>
      <c r="WWF77" s="169"/>
      <c r="WWG77" s="169"/>
      <c r="WWH77" s="170"/>
      <c r="WWJ77" s="164"/>
      <c r="WWK77" s="168"/>
      <c r="WWL77" s="168"/>
      <c r="WWM77" s="169"/>
      <c r="WWN77" s="169"/>
      <c r="WWO77" s="169"/>
      <c r="WWP77" s="170"/>
      <c r="WWR77" s="164"/>
      <c r="WWS77" s="168"/>
      <c r="WWT77" s="168"/>
      <c r="WWU77" s="169"/>
      <c r="WWV77" s="169"/>
      <c r="WWW77" s="169"/>
      <c r="WWX77" s="170"/>
      <c r="WWZ77" s="164"/>
      <c r="WXA77" s="168"/>
      <c r="WXB77" s="168"/>
      <c r="WXC77" s="169"/>
      <c r="WXD77" s="169"/>
      <c r="WXE77" s="169"/>
      <c r="WXF77" s="170"/>
      <c r="WXH77" s="164"/>
      <c r="WXI77" s="168"/>
      <c r="WXJ77" s="168"/>
      <c r="WXK77" s="169"/>
      <c r="WXL77" s="169"/>
      <c r="WXM77" s="169"/>
      <c r="WXN77" s="170"/>
      <c r="WXP77" s="164"/>
      <c r="WXQ77" s="168"/>
      <c r="WXR77" s="168"/>
      <c r="WXS77" s="169"/>
      <c r="WXT77" s="169"/>
      <c r="WXU77" s="169"/>
      <c r="WXV77" s="170"/>
      <c r="WXX77" s="164"/>
      <c r="WXY77" s="168"/>
      <c r="WXZ77" s="168"/>
      <c r="WYA77" s="169"/>
      <c r="WYB77" s="169"/>
      <c r="WYC77" s="169"/>
      <c r="WYD77" s="170"/>
      <c r="WYF77" s="164"/>
      <c r="WYG77" s="168"/>
      <c r="WYH77" s="168"/>
      <c r="WYI77" s="169"/>
      <c r="WYJ77" s="169"/>
      <c r="WYK77" s="169"/>
      <c r="WYL77" s="170"/>
      <c r="WYN77" s="164"/>
      <c r="WYO77" s="168"/>
      <c r="WYP77" s="168"/>
      <c r="WYQ77" s="169"/>
      <c r="WYR77" s="169"/>
      <c r="WYS77" s="169"/>
      <c r="WYT77" s="170"/>
      <c r="WYV77" s="164"/>
      <c r="WYW77" s="168"/>
      <c r="WYX77" s="168"/>
      <c r="WYY77" s="169"/>
      <c r="WYZ77" s="169"/>
      <c r="WZA77" s="169"/>
      <c r="WZB77" s="170"/>
      <c r="WZD77" s="164"/>
      <c r="WZE77" s="168"/>
      <c r="WZF77" s="168"/>
      <c r="WZG77" s="169"/>
      <c r="WZH77" s="169"/>
      <c r="WZI77" s="169"/>
      <c r="WZJ77" s="170"/>
      <c r="WZL77" s="164"/>
      <c r="WZM77" s="168"/>
      <c r="WZN77" s="168"/>
      <c r="WZO77" s="169"/>
      <c r="WZP77" s="169"/>
      <c r="WZQ77" s="169"/>
      <c r="WZR77" s="170"/>
      <c r="WZT77" s="164"/>
      <c r="WZU77" s="168"/>
      <c r="WZV77" s="168"/>
      <c r="WZW77" s="169"/>
      <c r="WZX77" s="169"/>
      <c r="WZY77" s="169"/>
      <c r="WZZ77" s="170"/>
      <c r="XAB77" s="164"/>
      <c r="XAC77" s="168"/>
      <c r="XAD77" s="168"/>
      <c r="XAE77" s="169"/>
      <c r="XAF77" s="169"/>
      <c r="XAG77" s="169"/>
      <c r="XAH77" s="170"/>
      <c r="XAJ77" s="164"/>
      <c r="XAK77" s="168"/>
      <c r="XAL77" s="168"/>
      <c r="XAM77" s="169"/>
      <c r="XAN77" s="169"/>
      <c r="XAO77" s="169"/>
      <c r="XAP77" s="170"/>
      <c r="XAR77" s="164"/>
      <c r="XAS77" s="168"/>
      <c r="XAT77" s="168"/>
      <c r="XAU77" s="169"/>
      <c r="XAV77" s="169"/>
      <c r="XAW77" s="169"/>
      <c r="XAX77" s="170"/>
      <c r="XAZ77" s="164"/>
      <c r="XBA77" s="168"/>
      <c r="XBB77" s="168"/>
      <c r="XBC77" s="169"/>
      <c r="XBD77" s="169"/>
      <c r="XBE77" s="169"/>
      <c r="XBF77" s="170"/>
      <c r="XBH77" s="164"/>
      <c r="XBI77" s="168"/>
      <c r="XBJ77" s="168"/>
      <c r="XBK77" s="169"/>
      <c r="XBL77" s="169"/>
      <c r="XBM77" s="169"/>
      <c r="XBN77" s="170"/>
      <c r="XBP77" s="164"/>
      <c r="XBQ77" s="168"/>
      <c r="XBR77" s="168"/>
      <c r="XBS77" s="169"/>
      <c r="XBT77" s="169"/>
      <c r="XBU77" s="169"/>
      <c r="XBV77" s="170"/>
      <c r="XBX77" s="164"/>
      <c r="XBY77" s="168"/>
      <c r="XBZ77" s="168"/>
      <c r="XCA77" s="169"/>
      <c r="XCB77" s="169"/>
      <c r="XCC77" s="169"/>
      <c r="XCD77" s="170"/>
      <c r="XCF77" s="164"/>
      <c r="XCG77" s="168"/>
      <c r="XCH77" s="168"/>
      <c r="XCI77" s="169"/>
      <c r="XCJ77" s="169"/>
      <c r="XCK77" s="169"/>
      <c r="XCL77" s="170"/>
      <c r="XCN77" s="164"/>
      <c r="XCO77" s="168"/>
      <c r="XCP77" s="168"/>
      <c r="XCQ77" s="169"/>
      <c r="XCR77" s="169"/>
      <c r="XCS77" s="169"/>
      <c r="XCT77" s="170"/>
      <c r="XCV77" s="164"/>
      <c r="XCW77" s="168"/>
      <c r="XCX77" s="168"/>
      <c r="XCY77" s="169"/>
      <c r="XCZ77" s="169"/>
      <c r="XDA77" s="169"/>
      <c r="XDB77" s="170"/>
      <c r="XDD77" s="164"/>
      <c r="XDE77" s="168"/>
      <c r="XDF77" s="168"/>
      <c r="XDG77" s="169"/>
      <c r="XDH77" s="169"/>
      <c r="XDI77" s="169"/>
      <c r="XDJ77" s="170"/>
      <c r="XDL77" s="164"/>
      <c r="XDM77" s="168"/>
      <c r="XDN77" s="168"/>
      <c r="XDO77" s="169"/>
      <c r="XDP77" s="169"/>
      <c r="XDQ77" s="169"/>
      <c r="XDR77" s="170"/>
      <c r="XDT77" s="164"/>
      <c r="XDU77" s="168"/>
      <c r="XDV77" s="168"/>
      <c r="XDW77" s="169"/>
      <c r="XDX77" s="169"/>
      <c r="XDY77" s="169"/>
      <c r="XDZ77" s="170"/>
      <c r="XEB77" s="164"/>
      <c r="XEC77" s="168"/>
      <c r="XED77" s="168"/>
      <c r="XEE77" s="169"/>
      <c r="XEF77" s="169"/>
      <c r="XEG77" s="169"/>
      <c r="XEH77" s="170"/>
      <c r="XEJ77" s="164"/>
      <c r="XEK77" s="168"/>
      <c r="XEL77" s="168"/>
      <c r="XEM77" s="169"/>
      <c r="XEN77" s="169"/>
      <c r="XEO77" s="169"/>
      <c r="XEP77" s="170"/>
      <c r="XER77" s="164"/>
      <c r="XES77" s="168"/>
      <c r="XET77" s="168"/>
      <c r="XEU77" s="169"/>
      <c r="XEV77" s="169"/>
      <c r="XEW77" s="169"/>
      <c r="XEX77" s="170"/>
      <c r="XEZ77" s="164"/>
      <c r="XFA77" s="168"/>
      <c r="XFB77" s="168"/>
      <c r="XFC77" s="169"/>
      <c r="XFD77" s="169"/>
    </row>
    <row r="78" spans="1:16384" s="162" customFormat="1" ht="21" customHeight="1">
      <c r="A78" s="151">
        <f t="shared" si="13"/>
        <v>69</v>
      </c>
      <c r="B78" s="694"/>
      <c r="C78" s="651" t="s">
        <v>138</v>
      </c>
      <c r="D78" s="613"/>
      <c r="E78" s="613"/>
      <c r="F78" s="652"/>
      <c r="G78" s="153">
        <f>SUM(G79:G82)</f>
        <v>0</v>
      </c>
      <c r="H78" s="153">
        <f t="shared" ref="H78:K78" si="14">SUM(H79:H82)</f>
        <v>0</v>
      </c>
      <c r="I78" s="153">
        <f t="shared" si="14"/>
        <v>0</v>
      </c>
      <c r="J78" s="153">
        <f t="shared" si="14"/>
        <v>0</v>
      </c>
      <c r="K78" s="153">
        <f t="shared" si="14"/>
        <v>0</v>
      </c>
      <c r="L78" s="164"/>
      <c r="M78" s="168"/>
      <c r="N78" s="168"/>
      <c r="O78" s="169"/>
      <c r="P78" s="169"/>
      <c r="Q78" s="169"/>
      <c r="R78" s="170"/>
      <c r="T78" s="164"/>
      <c r="U78" s="168"/>
      <c r="V78" s="168"/>
      <c r="W78" s="169"/>
      <c r="X78" s="169"/>
      <c r="Y78" s="169"/>
      <c r="Z78" s="170"/>
      <c r="AB78" s="164"/>
      <c r="AC78" s="168"/>
      <c r="AD78" s="168"/>
      <c r="AE78" s="169"/>
      <c r="AF78" s="169"/>
      <c r="AG78" s="169"/>
      <c r="AH78" s="170"/>
      <c r="AJ78" s="164"/>
      <c r="AK78" s="168"/>
      <c r="AL78" s="168"/>
      <c r="AM78" s="169"/>
      <c r="AN78" s="169"/>
      <c r="AO78" s="169"/>
      <c r="AP78" s="170"/>
      <c r="AR78" s="164"/>
      <c r="AS78" s="168"/>
      <c r="AT78" s="168"/>
      <c r="AU78" s="169"/>
      <c r="AV78" s="169"/>
      <c r="AW78" s="169"/>
      <c r="AX78" s="170"/>
      <c r="AZ78" s="164"/>
      <c r="BA78" s="168"/>
      <c r="BB78" s="168"/>
      <c r="BC78" s="169"/>
      <c r="BD78" s="169"/>
      <c r="BE78" s="169"/>
      <c r="BF78" s="170"/>
      <c r="BH78" s="164"/>
      <c r="BI78" s="168"/>
      <c r="BJ78" s="168"/>
      <c r="BK78" s="169"/>
      <c r="BL78" s="169"/>
      <c r="BM78" s="169"/>
      <c r="BN78" s="170"/>
      <c r="BP78" s="164"/>
      <c r="BQ78" s="168"/>
      <c r="BR78" s="168"/>
      <c r="BS78" s="169"/>
      <c r="BT78" s="169"/>
      <c r="BU78" s="169"/>
      <c r="BV78" s="170"/>
      <c r="BX78" s="164"/>
      <c r="BY78" s="168"/>
      <c r="BZ78" s="168"/>
      <c r="CA78" s="169"/>
      <c r="CB78" s="169"/>
      <c r="CC78" s="169"/>
      <c r="CD78" s="170"/>
      <c r="CF78" s="164"/>
      <c r="CG78" s="168"/>
      <c r="CH78" s="168"/>
      <c r="CI78" s="169"/>
      <c r="CJ78" s="169"/>
      <c r="CK78" s="169"/>
      <c r="CL78" s="170"/>
      <c r="CN78" s="164"/>
      <c r="CO78" s="168"/>
      <c r="CP78" s="168"/>
      <c r="CQ78" s="169"/>
      <c r="CR78" s="169"/>
      <c r="CS78" s="169"/>
      <c r="CT78" s="170"/>
      <c r="CV78" s="164"/>
      <c r="CW78" s="168"/>
      <c r="CX78" s="168"/>
      <c r="CY78" s="169"/>
      <c r="CZ78" s="169"/>
      <c r="DA78" s="169"/>
      <c r="DB78" s="170"/>
      <c r="DD78" s="164"/>
      <c r="DE78" s="168"/>
      <c r="DF78" s="168"/>
      <c r="DG78" s="169"/>
      <c r="DH78" s="169"/>
      <c r="DI78" s="169"/>
      <c r="DJ78" s="170"/>
      <c r="DL78" s="164"/>
      <c r="DM78" s="168"/>
      <c r="DN78" s="168"/>
      <c r="DO78" s="169"/>
      <c r="DP78" s="169"/>
      <c r="DQ78" s="169"/>
      <c r="DR78" s="170"/>
      <c r="DT78" s="164"/>
      <c r="DU78" s="168"/>
      <c r="DV78" s="168"/>
      <c r="DW78" s="169"/>
      <c r="DX78" s="169"/>
      <c r="DY78" s="169"/>
      <c r="DZ78" s="170"/>
      <c r="EB78" s="164"/>
      <c r="EC78" s="168"/>
      <c r="ED78" s="168"/>
      <c r="EE78" s="169"/>
      <c r="EF78" s="169"/>
      <c r="EG78" s="169"/>
      <c r="EH78" s="170"/>
      <c r="EJ78" s="164"/>
      <c r="EK78" s="168"/>
      <c r="EL78" s="168"/>
      <c r="EM78" s="169"/>
      <c r="EN78" s="169"/>
      <c r="EO78" s="169"/>
      <c r="EP78" s="170"/>
      <c r="ER78" s="164"/>
      <c r="ES78" s="168"/>
      <c r="ET78" s="168"/>
      <c r="EU78" s="169"/>
      <c r="EV78" s="169"/>
      <c r="EW78" s="169"/>
      <c r="EX78" s="170"/>
      <c r="EZ78" s="164"/>
      <c r="FA78" s="168"/>
      <c r="FB78" s="168"/>
      <c r="FC78" s="169"/>
      <c r="FD78" s="169"/>
      <c r="FE78" s="169"/>
      <c r="FF78" s="170"/>
      <c r="FH78" s="164"/>
      <c r="FI78" s="168"/>
      <c r="FJ78" s="168"/>
      <c r="FK78" s="169"/>
      <c r="FL78" s="169"/>
      <c r="FM78" s="169"/>
      <c r="FN78" s="170"/>
      <c r="FP78" s="164"/>
      <c r="FQ78" s="168"/>
      <c r="FR78" s="168"/>
      <c r="FS78" s="169"/>
      <c r="FT78" s="169"/>
      <c r="FU78" s="169"/>
      <c r="FV78" s="170"/>
      <c r="FX78" s="164"/>
      <c r="FY78" s="168"/>
      <c r="FZ78" s="168"/>
      <c r="GA78" s="169"/>
      <c r="GB78" s="169"/>
      <c r="GC78" s="169"/>
      <c r="GD78" s="170"/>
      <c r="GF78" s="164"/>
      <c r="GG78" s="168"/>
      <c r="GH78" s="168"/>
      <c r="GI78" s="169"/>
      <c r="GJ78" s="169"/>
      <c r="GK78" s="169"/>
      <c r="GL78" s="170"/>
      <c r="GN78" s="164"/>
      <c r="GO78" s="168"/>
      <c r="GP78" s="168"/>
      <c r="GQ78" s="169"/>
      <c r="GR78" s="169"/>
      <c r="GS78" s="169"/>
      <c r="GT78" s="170"/>
      <c r="GV78" s="164"/>
      <c r="GW78" s="168"/>
      <c r="GX78" s="168"/>
      <c r="GY78" s="169"/>
      <c r="GZ78" s="169"/>
      <c r="HA78" s="169"/>
      <c r="HB78" s="170"/>
      <c r="HD78" s="164"/>
      <c r="HE78" s="168"/>
      <c r="HF78" s="168"/>
      <c r="HG78" s="169"/>
      <c r="HH78" s="169"/>
      <c r="HI78" s="169"/>
      <c r="HJ78" s="170"/>
      <c r="HL78" s="164"/>
      <c r="HM78" s="168"/>
      <c r="HN78" s="168"/>
      <c r="HO78" s="169"/>
      <c r="HP78" s="169"/>
      <c r="HQ78" s="169"/>
      <c r="HR78" s="170"/>
      <c r="HT78" s="164"/>
      <c r="HU78" s="168"/>
      <c r="HV78" s="168"/>
      <c r="HW78" s="169"/>
      <c r="HX78" s="169"/>
      <c r="HY78" s="169"/>
      <c r="HZ78" s="170"/>
      <c r="IB78" s="164"/>
      <c r="IC78" s="168"/>
      <c r="ID78" s="168"/>
      <c r="IE78" s="169"/>
      <c r="IF78" s="169"/>
      <c r="IG78" s="169"/>
      <c r="IH78" s="170"/>
      <c r="IJ78" s="164"/>
      <c r="IK78" s="168"/>
      <c r="IL78" s="168"/>
      <c r="IM78" s="169"/>
      <c r="IN78" s="169"/>
      <c r="IO78" s="169"/>
      <c r="IP78" s="170"/>
      <c r="IR78" s="164"/>
      <c r="IS78" s="168"/>
      <c r="IT78" s="168"/>
      <c r="IU78" s="169"/>
      <c r="IV78" s="169"/>
      <c r="IW78" s="169"/>
      <c r="IX78" s="170"/>
      <c r="IZ78" s="164"/>
      <c r="JA78" s="168"/>
      <c r="JB78" s="168"/>
      <c r="JC78" s="169"/>
      <c r="JD78" s="169"/>
      <c r="JE78" s="169"/>
      <c r="JF78" s="170"/>
      <c r="JH78" s="164"/>
      <c r="JI78" s="168"/>
      <c r="JJ78" s="168"/>
      <c r="JK78" s="169"/>
      <c r="JL78" s="169"/>
      <c r="JM78" s="169"/>
      <c r="JN78" s="170"/>
      <c r="JP78" s="164"/>
      <c r="JQ78" s="168"/>
      <c r="JR78" s="168"/>
      <c r="JS78" s="169"/>
      <c r="JT78" s="169"/>
      <c r="JU78" s="169"/>
      <c r="JV78" s="170"/>
      <c r="JX78" s="164"/>
      <c r="JY78" s="168"/>
      <c r="JZ78" s="168"/>
      <c r="KA78" s="169"/>
      <c r="KB78" s="169"/>
      <c r="KC78" s="169"/>
      <c r="KD78" s="170"/>
      <c r="KF78" s="164"/>
      <c r="KG78" s="168"/>
      <c r="KH78" s="168"/>
      <c r="KI78" s="169"/>
      <c r="KJ78" s="169"/>
      <c r="KK78" s="169"/>
      <c r="KL78" s="170"/>
      <c r="KN78" s="164"/>
      <c r="KO78" s="168"/>
      <c r="KP78" s="168"/>
      <c r="KQ78" s="169"/>
      <c r="KR78" s="169"/>
      <c r="KS78" s="169"/>
      <c r="KT78" s="170"/>
      <c r="KV78" s="164"/>
      <c r="KW78" s="168"/>
      <c r="KX78" s="168"/>
      <c r="KY78" s="169"/>
      <c r="KZ78" s="169"/>
      <c r="LA78" s="169"/>
      <c r="LB78" s="170"/>
      <c r="LD78" s="164"/>
      <c r="LE78" s="168"/>
      <c r="LF78" s="168"/>
      <c r="LG78" s="169"/>
      <c r="LH78" s="169"/>
      <c r="LI78" s="169"/>
      <c r="LJ78" s="170"/>
      <c r="LL78" s="164"/>
      <c r="LM78" s="168"/>
      <c r="LN78" s="168"/>
      <c r="LO78" s="169"/>
      <c r="LP78" s="169"/>
      <c r="LQ78" s="169"/>
      <c r="LR78" s="170"/>
      <c r="LT78" s="164"/>
      <c r="LU78" s="168"/>
      <c r="LV78" s="168"/>
      <c r="LW78" s="169"/>
      <c r="LX78" s="169"/>
      <c r="LY78" s="169"/>
      <c r="LZ78" s="170"/>
      <c r="MB78" s="164"/>
      <c r="MC78" s="168"/>
      <c r="MD78" s="168"/>
      <c r="ME78" s="169"/>
      <c r="MF78" s="169"/>
      <c r="MG78" s="169"/>
      <c r="MH78" s="170"/>
      <c r="MJ78" s="164"/>
      <c r="MK78" s="168"/>
      <c r="ML78" s="168"/>
      <c r="MM78" s="169"/>
      <c r="MN78" s="169"/>
      <c r="MO78" s="169"/>
      <c r="MP78" s="170"/>
      <c r="MR78" s="164"/>
      <c r="MS78" s="168"/>
      <c r="MT78" s="168"/>
      <c r="MU78" s="169"/>
      <c r="MV78" s="169"/>
      <c r="MW78" s="169"/>
      <c r="MX78" s="170"/>
      <c r="MZ78" s="164"/>
      <c r="NA78" s="168"/>
      <c r="NB78" s="168"/>
      <c r="NC78" s="169"/>
      <c r="ND78" s="169"/>
      <c r="NE78" s="169"/>
      <c r="NF78" s="170"/>
      <c r="NH78" s="164"/>
      <c r="NI78" s="168"/>
      <c r="NJ78" s="168"/>
      <c r="NK78" s="169"/>
      <c r="NL78" s="169"/>
      <c r="NM78" s="169"/>
      <c r="NN78" s="170"/>
      <c r="NP78" s="164"/>
      <c r="NQ78" s="168"/>
      <c r="NR78" s="168"/>
      <c r="NS78" s="169"/>
      <c r="NT78" s="169"/>
      <c r="NU78" s="169"/>
      <c r="NV78" s="170"/>
      <c r="NX78" s="164"/>
      <c r="NY78" s="168"/>
      <c r="NZ78" s="168"/>
      <c r="OA78" s="169"/>
      <c r="OB78" s="169"/>
      <c r="OC78" s="169"/>
      <c r="OD78" s="170"/>
      <c r="OF78" s="164"/>
      <c r="OG78" s="168"/>
      <c r="OH78" s="168"/>
      <c r="OI78" s="169"/>
      <c r="OJ78" s="169"/>
      <c r="OK78" s="169"/>
      <c r="OL78" s="170"/>
      <c r="ON78" s="164"/>
      <c r="OO78" s="168"/>
      <c r="OP78" s="168"/>
      <c r="OQ78" s="169"/>
      <c r="OR78" s="169"/>
      <c r="OS78" s="169"/>
      <c r="OT78" s="170"/>
      <c r="OV78" s="164"/>
      <c r="OW78" s="168"/>
      <c r="OX78" s="168"/>
      <c r="OY78" s="169"/>
      <c r="OZ78" s="169"/>
      <c r="PA78" s="169"/>
      <c r="PB78" s="170"/>
      <c r="PD78" s="164"/>
      <c r="PE78" s="168"/>
      <c r="PF78" s="168"/>
      <c r="PG78" s="169"/>
      <c r="PH78" s="169"/>
      <c r="PI78" s="169"/>
      <c r="PJ78" s="170"/>
      <c r="PL78" s="164"/>
      <c r="PM78" s="168"/>
      <c r="PN78" s="168"/>
      <c r="PO78" s="169"/>
      <c r="PP78" s="169"/>
      <c r="PQ78" s="169"/>
      <c r="PR78" s="170"/>
      <c r="PT78" s="164"/>
      <c r="PU78" s="168"/>
      <c r="PV78" s="168"/>
      <c r="PW78" s="169"/>
      <c r="PX78" s="169"/>
      <c r="PY78" s="169"/>
      <c r="PZ78" s="170"/>
      <c r="QB78" s="164"/>
      <c r="QC78" s="168"/>
      <c r="QD78" s="168"/>
      <c r="QE78" s="169"/>
      <c r="QF78" s="169"/>
      <c r="QG78" s="169"/>
      <c r="QH78" s="170"/>
      <c r="QJ78" s="164"/>
      <c r="QK78" s="168"/>
      <c r="QL78" s="168"/>
      <c r="QM78" s="169"/>
      <c r="QN78" s="169"/>
      <c r="QO78" s="169"/>
      <c r="QP78" s="170"/>
      <c r="QR78" s="164"/>
      <c r="QS78" s="168"/>
      <c r="QT78" s="168"/>
      <c r="QU78" s="169"/>
      <c r="QV78" s="169"/>
      <c r="QW78" s="169"/>
      <c r="QX78" s="170"/>
      <c r="QZ78" s="164"/>
      <c r="RA78" s="168"/>
      <c r="RB78" s="168"/>
      <c r="RC78" s="169"/>
      <c r="RD78" s="169"/>
      <c r="RE78" s="169"/>
      <c r="RF78" s="170"/>
      <c r="RH78" s="164"/>
      <c r="RI78" s="168"/>
      <c r="RJ78" s="168"/>
      <c r="RK78" s="169"/>
      <c r="RL78" s="169"/>
      <c r="RM78" s="169"/>
      <c r="RN78" s="170"/>
      <c r="RP78" s="164"/>
      <c r="RQ78" s="168"/>
      <c r="RR78" s="168"/>
      <c r="RS78" s="169"/>
      <c r="RT78" s="169"/>
      <c r="RU78" s="169"/>
      <c r="RV78" s="170"/>
      <c r="RX78" s="164"/>
      <c r="RY78" s="168"/>
      <c r="RZ78" s="168"/>
      <c r="SA78" s="169"/>
      <c r="SB78" s="169"/>
      <c r="SC78" s="169"/>
      <c r="SD78" s="170"/>
      <c r="SF78" s="164"/>
      <c r="SG78" s="168"/>
      <c r="SH78" s="168"/>
      <c r="SI78" s="169"/>
      <c r="SJ78" s="169"/>
      <c r="SK78" s="169"/>
      <c r="SL78" s="170"/>
      <c r="SN78" s="164"/>
      <c r="SO78" s="168"/>
      <c r="SP78" s="168"/>
      <c r="SQ78" s="169"/>
      <c r="SR78" s="169"/>
      <c r="SS78" s="169"/>
      <c r="ST78" s="170"/>
      <c r="SV78" s="164"/>
      <c r="SW78" s="168"/>
      <c r="SX78" s="168"/>
      <c r="SY78" s="169"/>
      <c r="SZ78" s="169"/>
      <c r="TA78" s="169"/>
      <c r="TB78" s="170"/>
      <c r="TD78" s="164"/>
      <c r="TE78" s="168"/>
      <c r="TF78" s="168"/>
      <c r="TG78" s="169"/>
      <c r="TH78" s="169"/>
      <c r="TI78" s="169"/>
      <c r="TJ78" s="170"/>
      <c r="TL78" s="164"/>
      <c r="TM78" s="168"/>
      <c r="TN78" s="168"/>
      <c r="TO78" s="169"/>
      <c r="TP78" s="169"/>
      <c r="TQ78" s="169"/>
      <c r="TR78" s="170"/>
      <c r="TT78" s="164"/>
      <c r="TU78" s="168"/>
      <c r="TV78" s="168"/>
      <c r="TW78" s="169"/>
      <c r="TX78" s="169"/>
      <c r="TY78" s="169"/>
      <c r="TZ78" s="170"/>
      <c r="UB78" s="164"/>
      <c r="UC78" s="168"/>
      <c r="UD78" s="168"/>
      <c r="UE78" s="169"/>
      <c r="UF78" s="169"/>
      <c r="UG78" s="169"/>
      <c r="UH78" s="170"/>
      <c r="UJ78" s="164"/>
      <c r="UK78" s="168"/>
      <c r="UL78" s="168"/>
      <c r="UM78" s="169"/>
      <c r="UN78" s="169"/>
      <c r="UO78" s="169"/>
      <c r="UP78" s="170"/>
      <c r="UR78" s="164"/>
      <c r="US78" s="168"/>
      <c r="UT78" s="168"/>
      <c r="UU78" s="169"/>
      <c r="UV78" s="169"/>
      <c r="UW78" s="169"/>
      <c r="UX78" s="170"/>
      <c r="UZ78" s="164"/>
      <c r="VA78" s="168"/>
      <c r="VB78" s="168"/>
      <c r="VC78" s="169"/>
      <c r="VD78" s="169"/>
      <c r="VE78" s="169"/>
      <c r="VF78" s="170"/>
      <c r="VH78" s="164"/>
      <c r="VI78" s="168"/>
      <c r="VJ78" s="168"/>
      <c r="VK78" s="169"/>
      <c r="VL78" s="169"/>
      <c r="VM78" s="169"/>
      <c r="VN78" s="170"/>
      <c r="VP78" s="164"/>
      <c r="VQ78" s="168"/>
      <c r="VR78" s="168"/>
      <c r="VS78" s="169"/>
      <c r="VT78" s="169"/>
      <c r="VU78" s="169"/>
      <c r="VV78" s="170"/>
      <c r="VX78" s="164"/>
      <c r="VY78" s="168"/>
      <c r="VZ78" s="168"/>
      <c r="WA78" s="169"/>
      <c r="WB78" s="169"/>
      <c r="WC78" s="169"/>
      <c r="WD78" s="170"/>
      <c r="WF78" s="164"/>
      <c r="WG78" s="168"/>
      <c r="WH78" s="168"/>
      <c r="WI78" s="169"/>
      <c r="WJ78" s="169"/>
      <c r="WK78" s="169"/>
      <c r="WL78" s="170"/>
      <c r="WN78" s="164"/>
      <c r="WO78" s="168"/>
      <c r="WP78" s="168"/>
      <c r="WQ78" s="169"/>
      <c r="WR78" s="169"/>
      <c r="WS78" s="169"/>
      <c r="WT78" s="170"/>
      <c r="WV78" s="164"/>
      <c r="WW78" s="168"/>
      <c r="WX78" s="168"/>
      <c r="WY78" s="169"/>
      <c r="WZ78" s="169"/>
      <c r="XA78" s="169"/>
      <c r="XB78" s="170"/>
      <c r="XD78" s="164"/>
      <c r="XE78" s="168"/>
      <c r="XF78" s="168"/>
      <c r="XG78" s="169"/>
      <c r="XH78" s="169"/>
      <c r="XI78" s="169"/>
      <c r="XJ78" s="170"/>
      <c r="XL78" s="164"/>
      <c r="XM78" s="168"/>
      <c r="XN78" s="168"/>
      <c r="XO78" s="169"/>
      <c r="XP78" s="169"/>
      <c r="XQ78" s="169"/>
      <c r="XR78" s="170"/>
      <c r="XT78" s="164"/>
      <c r="XU78" s="168"/>
      <c r="XV78" s="168"/>
      <c r="XW78" s="169"/>
      <c r="XX78" s="169"/>
      <c r="XY78" s="169"/>
      <c r="XZ78" s="170"/>
      <c r="YB78" s="164"/>
      <c r="YC78" s="168"/>
      <c r="YD78" s="168"/>
      <c r="YE78" s="169"/>
      <c r="YF78" s="169"/>
      <c r="YG78" s="169"/>
      <c r="YH78" s="170"/>
      <c r="YJ78" s="164"/>
      <c r="YK78" s="168"/>
      <c r="YL78" s="168"/>
      <c r="YM78" s="169"/>
      <c r="YN78" s="169"/>
      <c r="YO78" s="169"/>
      <c r="YP78" s="170"/>
      <c r="YR78" s="164"/>
      <c r="YS78" s="168"/>
      <c r="YT78" s="168"/>
      <c r="YU78" s="169"/>
      <c r="YV78" s="169"/>
      <c r="YW78" s="169"/>
      <c r="YX78" s="170"/>
      <c r="YZ78" s="164"/>
      <c r="ZA78" s="168"/>
      <c r="ZB78" s="168"/>
      <c r="ZC78" s="169"/>
      <c r="ZD78" s="169"/>
      <c r="ZE78" s="169"/>
      <c r="ZF78" s="170"/>
      <c r="ZH78" s="164"/>
      <c r="ZI78" s="168"/>
      <c r="ZJ78" s="168"/>
      <c r="ZK78" s="169"/>
      <c r="ZL78" s="169"/>
      <c r="ZM78" s="169"/>
      <c r="ZN78" s="170"/>
      <c r="ZP78" s="164"/>
      <c r="ZQ78" s="168"/>
      <c r="ZR78" s="168"/>
      <c r="ZS78" s="169"/>
      <c r="ZT78" s="169"/>
      <c r="ZU78" s="169"/>
      <c r="ZV78" s="170"/>
      <c r="ZX78" s="164"/>
      <c r="ZY78" s="168"/>
      <c r="ZZ78" s="168"/>
      <c r="AAA78" s="169"/>
      <c r="AAB78" s="169"/>
      <c r="AAC78" s="169"/>
      <c r="AAD78" s="170"/>
      <c r="AAF78" s="164"/>
      <c r="AAG78" s="168"/>
      <c r="AAH78" s="168"/>
      <c r="AAI78" s="169"/>
      <c r="AAJ78" s="169"/>
      <c r="AAK78" s="169"/>
      <c r="AAL78" s="170"/>
      <c r="AAN78" s="164"/>
      <c r="AAO78" s="168"/>
      <c r="AAP78" s="168"/>
      <c r="AAQ78" s="169"/>
      <c r="AAR78" s="169"/>
      <c r="AAS78" s="169"/>
      <c r="AAT78" s="170"/>
      <c r="AAV78" s="164"/>
      <c r="AAW78" s="168"/>
      <c r="AAX78" s="168"/>
      <c r="AAY78" s="169"/>
      <c r="AAZ78" s="169"/>
      <c r="ABA78" s="169"/>
      <c r="ABB78" s="170"/>
      <c r="ABD78" s="164"/>
      <c r="ABE78" s="168"/>
      <c r="ABF78" s="168"/>
      <c r="ABG78" s="169"/>
      <c r="ABH78" s="169"/>
      <c r="ABI78" s="169"/>
      <c r="ABJ78" s="170"/>
      <c r="ABL78" s="164"/>
      <c r="ABM78" s="168"/>
      <c r="ABN78" s="168"/>
      <c r="ABO78" s="169"/>
      <c r="ABP78" s="169"/>
      <c r="ABQ78" s="169"/>
      <c r="ABR78" s="170"/>
      <c r="ABT78" s="164"/>
      <c r="ABU78" s="168"/>
      <c r="ABV78" s="168"/>
      <c r="ABW78" s="169"/>
      <c r="ABX78" s="169"/>
      <c r="ABY78" s="169"/>
      <c r="ABZ78" s="170"/>
      <c r="ACB78" s="164"/>
      <c r="ACC78" s="168"/>
      <c r="ACD78" s="168"/>
      <c r="ACE78" s="169"/>
      <c r="ACF78" s="169"/>
      <c r="ACG78" s="169"/>
      <c r="ACH78" s="170"/>
      <c r="ACJ78" s="164"/>
      <c r="ACK78" s="168"/>
      <c r="ACL78" s="168"/>
      <c r="ACM78" s="169"/>
      <c r="ACN78" s="169"/>
      <c r="ACO78" s="169"/>
      <c r="ACP78" s="170"/>
      <c r="ACR78" s="164"/>
      <c r="ACS78" s="168"/>
      <c r="ACT78" s="168"/>
      <c r="ACU78" s="169"/>
      <c r="ACV78" s="169"/>
      <c r="ACW78" s="169"/>
      <c r="ACX78" s="170"/>
      <c r="ACZ78" s="164"/>
      <c r="ADA78" s="168"/>
      <c r="ADB78" s="168"/>
      <c r="ADC78" s="169"/>
      <c r="ADD78" s="169"/>
      <c r="ADE78" s="169"/>
      <c r="ADF78" s="170"/>
      <c r="ADH78" s="164"/>
      <c r="ADI78" s="168"/>
      <c r="ADJ78" s="168"/>
      <c r="ADK78" s="169"/>
      <c r="ADL78" s="169"/>
      <c r="ADM78" s="169"/>
      <c r="ADN78" s="170"/>
      <c r="ADP78" s="164"/>
      <c r="ADQ78" s="168"/>
      <c r="ADR78" s="168"/>
      <c r="ADS78" s="169"/>
      <c r="ADT78" s="169"/>
      <c r="ADU78" s="169"/>
      <c r="ADV78" s="170"/>
      <c r="ADX78" s="164"/>
      <c r="ADY78" s="168"/>
      <c r="ADZ78" s="168"/>
      <c r="AEA78" s="169"/>
      <c r="AEB78" s="169"/>
      <c r="AEC78" s="169"/>
      <c r="AED78" s="170"/>
      <c r="AEF78" s="164"/>
      <c r="AEG78" s="168"/>
      <c r="AEH78" s="168"/>
      <c r="AEI78" s="169"/>
      <c r="AEJ78" s="169"/>
      <c r="AEK78" s="169"/>
      <c r="AEL78" s="170"/>
      <c r="AEN78" s="164"/>
      <c r="AEO78" s="168"/>
      <c r="AEP78" s="168"/>
      <c r="AEQ78" s="169"/>
      <c r="AER78" s="169"/>
      <c r="AES78" s="169"/>
      <c r="AET78" s="170"/>
      <c r="AEV78" s="164"/>
      <c r="AEW78" s="168"/>
      <c r="AEX78" s="168"/>
      <c r="AEY78" s="169"/>
      <c r="AEZ78" s="169"/>
      <c r="AFA78" s="169"/>
      <c r="AFB78" s="170"/>
      <c r="AFD78" s="164"/>
      <c r="AFE78" s="168"/>
      <c r="AFF78" s="168"/>
      <c r="AFG78" s="169"/>
      <c r="AFH78" s="169"/>
      <c r="AFI78" s="169"/>
      <c r="AFJ78" s="170"/>
      <c r="AFL78" s="164"/>
      <c r="AFM78" s="168"/>
      <c r="AFN78" s="168"/>
      <c r="AFO78" s="169"/>
      <c r="AFP78" s="169"/>
      <c r="AFQ78" s="169"/>
      <c r="AFR78" s="170"/>
      <c r="AFT78" s="164"/>
      <c r="AFU78" s="168"/>
      <c r="AFV78" s="168"/>
      <c r="AFW78" s="169"/>
      <c r="AFX78" s="169"/>
      <c r="AFY78" s="169"/>
      <c r="AFZ78" s="170"/>
      <c r="AGB78" s="164"/>
      <c r="AGC78" s="168"/>
      <c r="AGD78" s="168"/>
      <c r="AGE78" s="169"/>
      <c r="AGF78" s="169"/>
      <c r="AGG78" s="169"/>
      <c r="AGH78" s="170"/>
      <c r="AGJ78" s="164"/>
      <c r="AGK78" s="168"/>
      <c r="AGL78" s="168"/>
      <c r="AGM78" s="169"/>
      <c r="AGN78" s="169"/>
      <c r="AGO78" s="169"/>
      <c r="AGP78" s="170"/>
      <c r="AGR78" s="164"/>
      <c r="AGS78" s="168"/>
      <c r="AGT78" s="168"/>
      <c r="AGU78" s="169"/>
      <c r="AGV78" s="169"/>
      <c r="AGW78" s="169"/>
      <c r="AGX78" s="170"/>
      <c r="AGZ78" s="164"/>
      <c r="AHA78" s="168"/>
      <c r="AHB78" s="168"/>
      <c r="AHC78" s="169"/>
      <c r="AHD78" s="169"/>
      <c r="AHE78" s="169"/>
      <c r="AHF78" s="170"/>
      <c r="AHH78" s="164"/>
      <c r="AHI78" s="168"/>
      <c r="AHJ78" s="168"/>
      <c r="AHK78" s="169"/>
      <c r="AHL78" s="169"/>
      <c r="AHM78" s="169"/>
      <c r="AHN78" s="170"/>
      <c r="AHP78" s="164"/>
      <c r="AHQ78" s="168"/>
      <c r="AHR78" s="168"/>
      <c r="AHS78" s="169"/>
      <c r="AHT78" s="169"/>
      <c r="AHU78" s="169"/>
      <c r="AHV78" s="170"/>
      <c r="AHX78" s="164"/>
      <c r="AHY78" s="168"/>
      <c r="AHZ78" s="168"/>
      <c r="AIA78" s="169"/>
      <c r="AIB78" s="169"/>
      <c r="AIC78" s="169"/>
      <c r="AID78" s="170"/>
      <c r="AIF78" s="164"/>
      <c r="AIG78" s="168"/>
      <c r="AIH78" s="168"/>
      <c r="AII78" s="169"/>
      <c r="AIJ78" s="169"/>
      <c r="AIK78" s="169"/>
      <c r="AIL78" s="170"/>
      <c r="AIN78" s="164"/>
      <c r="AIO78" s="168"/>
      <c r="AIP78" s="168"/>
      <c r="AIQ78" s="169"/>
      <c r="AIR78" s="169"/>
      <c r="AIS78" s="169"/>
      <c r="AIT78" s="170"/>
      <c r="AIV78" s="164"/>
      <c r="AIW78" s="168"/>
      <c r="AIX78" s="168"/>
      <c r="AIY78" s="169"/>
      <c r="AIZ78" s="169"/>
      <c r="AJA78" s="169"/>
      <c r="AJB78" s="170"/>
      <c r="AJD78" s="164"/>
      <c r="AJE78" s="168"/>
      <c r="AJF78" s="168"/>
      <c r="AJG78" s="169"/>
      <c r="AJH78" s="169"/>
      <c r="AJI78" s="169"/>
      <c r="AJJ78" s="170"/>
      <c r="AJL78" s="164"/>
      <c r="AJM78" s="168"/>
      <c r="AJN78" s="168"/>
      <c r="AJO78" s="169"/>
      <c r="AJP78" s="169"/>
      <c r="AJQ78" s="169"/>
      <c r="AJR78" s="170"/>
      <c r="AJT78" s="164"/>
      <c r="AJU78" s="168"/>
      <c r="AJV78" s="168"/>
      <c r="AJW78" s="169"/>
      <c r="AJX78" s="169"/>
      <c r="AJY78" s="169"/>
      <c r="AJZ78" s="170"/>
      <c r="AKB78" s="164"/>
      <c r="AKC78" s="168"/>
      <c r="AKD78" s="168"/>
      <c r="AKE78" s="169"/>
      <c r="AKF78" s="169"/>
      <c r="AKG78" s="169"/>
      <c r="AKH78" s="170"/>
      <c r="AKJ78" s="164"/>
      <c r="AKK78" s="168"/>
      <c r="AKL78" s="168"/>
      <c r="AKM78" s="169"/>
      <c r="AKN78" s="169"/>
      <c r="AKO78" s="169"/>
      <c r="AKP78" s="170"/>
      <c r="AKR78" s="164"/>
      <c r="AKS78" s="168"/>
      <c r="AKT78" s="168"/>
      <c r="AKU78" s="169"/>
      <c r="AKV78" s="169"/>
      <c r="AKW78" s="169"/>
      <c r="AKX78" s="170"/>
      <c r="AKZ78" s="164"/>
      <c r="ALA78" s="168"/>
      <c r="ALB78" s="168"/>
      <c r="ALC78" s="169"/>
      <c r="ALD78" s="169"/>
      <c r="ALE78" s="169"/>
      <c r="ALF78" s="170"/>
      <c r="ALH78" s="164"/>
      <c r="ALI78" s="168"/>
      <c r="ALJ78" s="168"/>
      <c r="ALK78" s="169"/>
      <c r="ALL78" s="169"/>
      <c r="ALM78" s="169"/>
      <c r="ALN78" s="170"/>
      <c r="ALP78" s="164"/>
      <c r="ALQ78" s="168"/>
      <c r="ALR78" s="168"/>
      <c r="ALS78" s="169"/>
      <c r="ALT78" s="169"/>
      <c r="ALU78" s="169"/>
      <c r="ALV78" s="170"/>
      <c r="ALX78" s="164"/>
      <c r="ALY78" s="168"/>
      <c r="ALZ78" s="168"/>
      <c r="AMA78" s="169"/>
      <c r="AMB78" s="169"/>
      <c r="AMC78" s="169"/>
      <c r="AMD78" s="170"/>
      <c r="AMF78" s="164"/>
      <c r="AMG78" s="168"/>
      <c r="AMH78" s="168"/>
      <c r="AMI78" s="169"/>
      <c r="AMJ78" s="169"/>
      <c r="AMK78" s="169"/>
      <c r="AML78" s="170"/>
      <c r="AMN78" s="164"/>
      <c r="AMO78" s="168"/>
      <c r="AMP78" s="168"/>
      <c r="AMQ78" s="169"/>
      <c r="AMR78" s="169"/>
      <c r="AMS78" s="169"/>
      <c r="AMT78" s="170"/>
      <c r="AMV78" s="164"/>
      <c r="AMW78" s="168"/>
      <c r="AMX78" s="168"/>
      <c r="AMY78" s="169"/>
      <c r="AMZ78" s="169"/>
      <c r="ANA78" s="169"/>
      <c r="ANB78" s="170"/>
      <c r="AND78" s="164"/>
      <c r="ANE78" s="168"/>
      <c r="ANF78" s="168"/>
      <c r="ANG78" s="169"/>
      <c r="ANH78" s="169"/>
      <c r="ANI78" s="169"/>
      <c r="ANJ78" s="170"/>
      <c r="ANL78" s="164"/>
      <c r="ANM78" s="168"/>
      <c r="ANN78" s="168"/>
      <c r="ANO78" s="169"/>
      <c r="ANP78" s="169"/>
      <c r="ANQ78" s="169"/>
      <c r="ANR78" s="170"/>
      <c r="ANT78" s="164"/>
      <c r="ANU78" s="168"/>
      <c r="ANV78" s="168"/>
      <c r="ANW78" s="169"/>
      <c r="ANX78" s="169"/>
      <c r="ANY78" s="169"/>
      <c r="ANZ78" s="170"/>
      <c r="AOB78" s="164"/>
      <c r="AOC78" s="168"/>
      <c r="AOD78" s="168"/>
      <c r="AOE78" s="169"/>
      <c r="AOF78" s="169"/>
      <c r="AOG78" s="169"/>
      <c r="AOH78" s="170"/>
      <c r="AOJ78" s="164"/>
      <c r="AOK78" s="168"/>
      <c r="AOL78" s="168"/>
      <c r="AOM78" s="169"/>
      <c r="AON78" s="169"/>
      <c r="AOO78" s="169"/>
      <c r="AOP78" s="170"/>
      <c r="AOR78" s="164"/>
      <c r="AOS78" s="168"/>
      <c r="AOT78" s="168"/>
      <c r="AOU78" s="169"/>
      <c r="AOV78" s="169"/>
      <c r="AOW78" s="169"/>
      <c r="AOX78" s="170"/>
      <c r="AOZ78" s="164"/>
      <c r="APA78" s="168"/>
      <c r="APB78" s="168"/>
      <c r="APC78" s="169"/>
      <c r="APD78" s="169"/>
      <c r="APE78" s="169"/>
      <c r="APF78" s="170"/>
      <c r="APH78" s="164"/>
      <c r="API78" s="168"/>
      <c r="APJ78" s="168"/>
      <c r="APK78" s="169"/>
      <c r="APL78" s="169"/>
      <c r="APM78" s="169"/>
      <c r="APN78" s="170"/>
      <c r="APP78" s="164"/>
      <c r="APQ78" s="168"/>
      <c r="APR78" s="168"/>
      <c r="APS78" s="169"/>
      <c r="APT78" s="169"/>
      <c r="APU78" s="169"/>
      <c r="APV78" s="170"/>
      <c r="APX78" s="164"/>
      <c r="APY78" s="168"/>
      <c r="APZ78" s="168"/>
      <c r="AQA78" s="169"/>
      <c r="AQB78" s="169"/>
      <c r="AQC78" s="169"/>
      <c r="AQD78" s="170"/>
      <c r="AQF78" s="164"/>
      <c r="AQG78" s="168"/>
      <c r="AQH78" s="168"/>
      <c r="AQI78" s="169"/>
      <c r="AQJ78" s="169"/>
      <c r="AQK78" s="169"/>
      <c r="AQL78" s="170"/>
      <c r="AQN78" s="164"/>
      <c r="AQO78" s="168"/>
      <c r="AQP78" s="168"/>
      <c r="AQQ78" s="169"/>
      <c r="AQR78" s="169"/>
      <c r="AQS78" s="169"/>
      <c r="AQT78" s="170"/>
      <c r="AQV78" s="164"/>
      <c r="AQW78" s="168"/>
      <c r="AQX78" s="168"/>
      <c r="AQY78" s="169"/>
      <c r="AQZ78" s="169"/>
      <c r="ARA78" s="169"/>
      <c r="ARB78" s="170"/>
      <c r="ARD78" s="164"/>
      <c r="ARE78" s="168"/>
      <c r="ARF78" s="168"/>
      <c r="ARG78" s="169"/>
      <c r="ARH78" s="169"/>
      <c r="ARI78" s="169"/>
      <c r="ARJ78" s="170"/>
      <c r="ARL78" s="164"/>
      <c r="ARM78" s="168"/>
      <c r="ARN78" s="168"/>
      <c r="ARO78" s="169"/>
      <c r="ARP78" s="169"/>
      <c r="ARQ78" s="169"/>
      <c r="ARR78" s="170"/>
      <c r="ART78" s="164"/>
      <c r="ARU78" s="168"/>
      <c r="ARV78" s="168"/>
      <c r="ARW78" s="169"/>
      <c r="ARX78" s="169"/>
      <c r="ARY78" s="169"/>
      <c r="ARZ78" s="170"/>
      <c r="ASB78" s="164"/>
      <c r="ASC78" s="168"/>
      <c r="ASD78" s="168"/>
      <c r="ASE78" s="169"/>
      <c r="ASF78" s="169"/>
      <c r="ASG78" s="169"/>
      <c r="ASH78" s="170"/>
      <c r="ASJ78" s="164"/>
      <c r="ASK78" s="168"/>
      <c r="ASL78" s="168"/>
      <c r="ASM78" s="169"/>
      <c r="ASN78" s="169"/>
      <c r="ASO78" s="169"/>
      <c r="ASP78" s="170"/>
      <c r="ASR78" s="164"/>
      <c r="ASS78" s="168"/>
      <c r="AST78" s="168"/>
      <c r="ASU78" s="169"/>
      <c r="ASV78" s="169"/>
      <c r="ASW78" s="169"/>
      <c r="ASX78" s="170"/>
      <c r="ASZ78" s="164"/>
      <c r="ATA78" s="168"/>
      <c r="ATB78" s="168"/>
      <c r="ATC78" s="169"/>
      <c r="ATD78" s="169"/>
      <c r="ATE78" s="169"/>
      <c r="ATF78" s="170"/>
      <c r="ATH78" s="164"/>
      <c r="ATI78" s="168"/>
      <c r="ATJ78" s="168"/>
      <c r="ATK78" s="169"/>
      <c r="ATL78" s="169"/>
      <c r="ATM78" s="169"/>
      <c r="ATN78" s="170"/>
      <c r="ATP78" s="164"/>
      <c r="ATQ78" s="168"/>
      <c r="ATR78" s="168"/>
      <c r="ATS78" s="169"/>
      <c r="ATT78" s="169"/>
      <c r="ATU78" s="169"/>
      <c r="ATV78" s="170"/>
      <c r="ATX78" s="164"/>
      <c r="ATY78" s="168"/>
      <c r="ATZ78" s="168"/>
      <c r="AUA78" s="169"/>
      <c r="AUB78" s="169"/>
      <c r="AUC78" s="169"/>
      <c r="AUD78" s="170"/>
      <c r="AUF78" s="164"/>
      <c r="AUG78" s="168"/>
      <c r="AUH78" s="168"/>
      <c r="AUI78" s="169"/>
      <c r="AUJ78" s="169"/>
      <c r="AUK78" s="169"/>
      <c r="AUL78" s="170"/>
      <c r="AUN78" s="164"/>
      <c r="AUO78" s="168"/>
      <c r="AUP78" s="168"/>
      <c r="AUQ78" s="169"/>
      <c r="AUR78" s="169"/>
      <c r="AUS78" s="169"/>
      <c r="AUT78" s="170"/>
      <c r="AUV78" s="164"/>
      <c r="AUW78" s="168"/>
      <c r="AUX78" s="168"/>
      <c r="AUY78" s="169"/>
      <c r="AUZ78" s="169"/>
      <c r="AVA78" s="169"/>
      <c r="AVB78" s="170"/>
      <c r="AVD78" s="164"/>
      <c r="AVE78" s="168"/>
      <c r="AVF78" s="168"/>
      <c r="AVG78" s="169"/>
      <c r="AVH78" s="169"/>
      <c r="AVI78" s="169"/>
      <c r="AVJ78" s="170"/>
      <c r="AVL78" s="164"/>
      <c r="AVM78" s="168"/>
      <c r="AVN78" s="168"/>
      <c r="AVO78" s="169"/>
      <c r="AVP78" s="169"/>
      <c r="AVQ78" s="169"/>
      <c r="AVR78" s="170"/>
      <c r="AVT78" s="164"/>
      <c r="AVU78" s="168"/>
      <c r="AVV78" s="168"/>
      <c r="AVW78" s="169"/>
      <c r="AVX78" s="169"/>
      <c r="AVY78" s="169"/>
      <c r="AVZ78" s="170"/>
      <c r="AWB78" s="164"/>
      <c r="AWC78" s="168"/>
      <c r="AWD78" s="168"/>
      <c r="AWE78" s="169"/>
      <c r="AWF78" s="169"/>
      <c r="AWG78" s="169"/>
      <c r="AWH78" s="170"/>
      <c r="AWJ78" s="164"/>
      <c r="AWK78" s="168"/>
      <c r="AWL78" s="168"/>
      <c r="AWM78" s="169"/>
      <c r="AWN78" s="169"/>
      <c r="AWO78" s="169"/>
      <c r="AWP78" s="170"/>
      <c r="AWR78" s="164"/>
      <c r="AWS78" s="168"/>
      <c r="AWT78" s="168"/>
      <c r="AWU78" s="169"/>
      <c r="AWV78" s="169"/>
      <c r="AWW78" s="169"/>
      <c r="AWX78" s="170"/>
      <c r="AWZ78" s="164"/>
      <c r="AXA78" s="168"/>
      <c r="AXB78" s="168"/>
      <c r="AXC78" s="169"/>
      <c r="AXD78" s="169"/>
      <c r="AXE78" s="169"/>
      <c r="AXF78" s="170"/>
      <c r="AXH78" s="164"/>
      <c r="AXI78" s="168"/>
      <c r="AXJ78" s="168"/>
      <c r="AXK78" s="169"/>
      <c r="AXL78" s="169"/>
      <c r="AXM78" s="169"/>
      <c r="AXN78" s="170"/>
      <c r="AXP78" s="164"/>
      <c r="AXQ78" s="168"/>
      <c r="AXR78" s="168"/>
      <c r="AXS78" s="169"/>
      <c r="AXT78" s="169"/>
      <c r="AXU78" s="169"/>
      <c r="AXV78" s="170"/>
      <c r="AXX78" s="164"/>
      <c r="AXY78" s="168"/>
      <c r="AXZ78" s="168"/>
      <c r="AYA78" s="169"/>
      <c r="AYB78" s="169"/>
      <c r="AYC78" s="169"/>
      <c r="AYD78" s="170"/>
      <c r="AYF78" s="164"/>
      <c r="AYG78" s="168"/>
      <c r="AYH78" s="168"/>
      <c r="AYI78" s="169"/>
      <c r="AYJ78" s="169"/>
      <c r="AYK78" s="169"/>
      <c r="AYL78" s="170"/>
      <c r="AYN78" s="164"/>
      <c r="AYO78" s="168"/>
      <c r="AYP78" s="168"/>
      <c r="AYQ78" s="169"/>
      <c r="AYR78" s="169"/>
      <c r="AYS78" s="169"/>
      <c r="AYT78" s="170"/>
      <c r="AYV78" s="164"/>
      <c r="AYW78" s="168"/>
      <c r="AYX78" s="168"/>
      <c r="AYY78" s="169"/>
      <c r="AYZ78" s="169"/>
      <c r="AZA78" s="169"/>
      <c r="AZB78" s="170"/>
      <c r="AZD78" s="164"/>
      <c r="AZE78" s="168"/>
      <c r="AZF78" s="168"/>
      <c r="AZG78" s="169"/>
      <c r="AZH78" s="169"/>
      <c r="AZI78" s="169"/>
      <c r="AZJ78" s="170"/>
      <c r="AZL78" s="164"/>
      <c r="AZM78" s="168"/>
      <c r="AZN78" s="168"/>
      <c r="AZO78" s="169"/>
      <c r="AZP78" s="169"/>
      <c r="AZQ78" s="169"/>
      <c r="AZR78" s="170"/>
      <c r="AZT78" s="164"/>
      <c r="AZU78" s="168"/>
      <c r="AZV78" s="168"/>
      <c r="AZW78" s="169"/>
      <c r="AZX78" s="169"/>
      <c r="AZY78" s="169"/>
      <c r="AZZ78" s="170"/>
      <c r="BAB78" s="164"/>
      <c r="BAC78" s="168"/>
      <c r="BAD78" s="168"/>
      <c r="BAE78" s="169"/>
      <c r="BAF78" s="169"/>
      <c r="BAG78" s="169"/>
      <c r="BAH78" s="170"/>
      <c r="BAJ78" s="164"/>
      <c r="BAK78" s="168"/>
      <c r="BAL78" s="168"/>
      <c r="BAM78" s="169"/>
      <c r="BAN78" s="169"/>
      <c r="BAO78" s="169"/>
      <c r="BAP78" s="170"/>
      <c r="BAR78" s="164"/>
      <c r="BAS78" s="168"/>
      <c r="BAT78" s="168"/>
      <c r="BAU78" s="169"/>
      <c r="BAV78" s="169"/>
      <c r="BAW78" s="169"/>
      <c r="BAX78" s="170"/>
      <c r="BAZ78" s="164"/>
      <c r="BBA78" s="168"/>
      <c r="BBB78" s="168"/>
      <c r="BBC78" s="169"/>
      <c r="BBD78" s="169"/>
      <c r="BBE78" s="169"/>
      <c r="BBF78" s="170"/>
      <c r="BBH78" s="164"/>
      <c r="BBI78" s="168"/>
      <c r="BBJ78" s="168"/>
      <c r="BBK78" s="169"/>
      <c r="BBL78" s="169"/>
      <c r="BBM78" s="169"/>
      <c r="BBN78" s="170"/>
      <c r="BBP78" s="164"/>
      <c r="BBQ78" s="168"/>
      <c r="BBR78" s="168"/>
      <c r="BBS78" s="169"/>
      <c r="BBT78" s="169"/>
      <c r="BBU78" s="169"/>
      <c r="BBV78" s="170"/>
      <c r="BBX78" s="164"/>
      <c r="BBY78" s="168"/>
      <c r="BBZ78" s="168"/>
      <c r="BCA78" s="169"/>
      <c r="BCB78" s="169"/>
      <c r="BCC78" s="169"/>
      <c r="BCD78" s="170"/>
      <c r="BCF78" s="164"/>
      <c r="BCG78" s="168"/>
      <c r="BCH78" s="168"/>
      <c r="BCI78" s="169"/>
      <c r="BCJ78" s="169"/>
      <c r="BCK78" s="169"/>
      <c r="BCL78" s="170"/>
      <c r="BCN78" s="164"/>
      <c r="BCO78" s="168"/>
      <c r="BCP78" s="168"/>
      <c r="BCQ78" s="169"/>
      <c r="BCR78" s="169"/>
      <c r="BCS78" s="169"/>
      <c r="BCT78" s="170"/>
      <c r="BCV78" s="164"/>
      <c r="BCW78" s="168"/>
      <c r="BCX78" s="168"/>
      <c r="BCY78" s="169"/>
      <c r="BCZ78" s="169"/>
      <c r="BDA78" s="169"/>
      <c r="BDB78" s="170"/>
      <c r="BDD78" s="164"/>
      <c r="BDE78" s="168"/>
      <c r="BDF78" s="168"/>
      <c r="BDG78" s="169"/>
      <c r="BDH78" s="169"/>
      <c r="BDI78" s="169"/>
      <c r="BDJ78" s="170"/>
      <c r="BDL78" s="164"/>
      <c r="BDM78" s="168"/>
      <c r="BDN78" s="168"/>
      <c r="BDO78" s="169"/>
      <c r="BDP78" s="169"/>
      <c r="BDQ78" s="169"/>
      <c r="BDR78" s="170"/>
      <c r="BDT78" s="164"/>
      <c r="BDU78" s="168"/>
      <c r="BDV78" s="168"/>
      <c r="BDW78" s="169"/>
      <c r="BDX78" s="169"/>
      <c r="BDY78" s="169"/>
      <c r="BDZ78" s="170"/>
      <c r="BEB78" s="164"/>
      <c r="BEC78" s="168"/>
      <c r="BED78" s="168"/>
      <c r="BEE78" s="169"/>
      <c r="BEF78" s="169"/>
      <c r="BEG78" s="169"/>
      <c r="BEH78" s="170"/>
      <c r="BEJ78" s="164"/>
      <c r="BEK78" s="168"/>
      <c r="BEL78" s="168"/>
      <c r="BEM78" s="169"/>
      <c r="BEN78" s="169"/>
      <c r="BEO78" s="169"/>
      <c r="BEP78" s="170"/>
      <c r="BER78" s="164"/>
      <c r="BES78" s="168"/>
      <c r="BET78" s="168"/>
      <c r="BEU78" s="169"/>
      <c r="BEV78" s="169"/>
      <c r="BEW78" s="169"/>
      <c r="BEX78" s="170"/>
      <c r="BEZ78" s="164"/>
      <c r="BFA78" s="168"/>
      <c r="BFB78" s="168"/>
      <c r="BFC78" s="169"/>
      <c r="BFD78" s="169"/>
      <c r="BFE78" s="169"/>
      <c r="BFF78" s="170"/>
      <c r="BFH78" s="164"/>
      <c r="BFI78" s="168"/>
      <c r="BFJ78" s="168"/>
      <c r="BFK78" s="169"/>
      <c r="BFL78" s="169"/>
      <c r="BFM78" s="169"/>
      <c r="BFN78" s="170"/>
      <c r="BFP78" s="164"/>
      <c r="BFQ78" s="168"/>
      <c r="BFR78" s="168"/>
      <c r="BFS78" s="169"/>
      <c r="BFT78" s="169"/>
      <c r="BFU78" s="169"/>
      <c r="BFV78" s="170"/>
      <c r="BFX78" s="164"/>
      <c r="BFY78" s="168"/>
      <c r="BFZ78" s="168"/>
      <c r="BGA78" s="169"/>
      <c r="BGB78" s="169"/>
      <c r="BGC78" s="169"/>
      <c r="BGD78" s="170"/>
      <c r="BGF78" s="164"/>
      <c r="BGG78" s="168"/>
      <c r="BGH78" s="168"/>
      <c r="BGI78" s="169"/>
      <c r="BGJ78" s="169"/>
      <c r="BGK78" s="169"/>
      <c r="BGL78" s="170"/>
      <c r="BGN78" s="164"/>
      <c r="BGO78" s="168"/>
      <c r="BGP78" s="168"/>
      <c r="BGQ78" s="169"/>
      <c r="BGR78" s="169"/>
      <c r="BGS78" s="169"/>
      <c r="BGT78" s="170"/>
      <c r="BGV78" s="164"/>
      <c r="BGW78" s="168"/>
      <c r="BGX78" s="168"/>
      <c r="BGY78" s="169"/>
      <c r="BGZ78" s="169"/>
      <c r="BHA78" s="169"/>
      <c r="BHB78" s="170"/>
      <c r="BHD78" s="164"/>
      <c r="BHE78" s="168"/>
      <c r="BHF78" s="168"/>
      <c r="BHG78" s="169"/>
      <c r="BHH78" s="169"/>
      <c r="BHI78" s="169"/>
      <c r="BHJ78" s="170"/>
      <c r="BHL78" s="164"/>
      <c r="BHM78" s="168"/>
      <c r="BHN78" s="168"/>
      <c r="BHO78" s="169"/>
      <c r="BHP78" s="169"/>
      <c r="BHQ78" s="169"/>
      <c r="BHR78" s="170"/>
      <c r="BHT78" s="164"/>
      <c r="BHU78" s="168"/>
      <c r="BHV78" s="168"/>
      <c r="BHW78" s="169"/>
      <c r="BHX78" s="169"/>
      <c r="BHY78" s="169"/>
      <c r="BHZ78" s="170"/>
      <c r="BIB78" s="164"/>
      <c r="BIC78" s="168"/>
      <c r="BID78" s="168"/>
      <c r="BIE78" s="169"/>
      <c r="BIF78" s="169"/>
      <c r="BIG78" s="169"/>
      <c r="BIH78" s="170"/>
      <c r="BIJ78" s="164"/>
      <c r="BIK78" s="168"/>
      <c r="BIL78" s="168"/>
      <c r="BIM78" s="169"/>
      <c r="BIN78" s="169"/>
      <c r="BIO78" s="169"/>
      <c r="BIP78" s="170"/>
      <c r="BIR78" s="164"/>
      <c r="BIS78" s="168"/>
      <c r="BIT78" s="168"/>
      <c r="BIU78" s="169"/>
      <c r="BIV78" s="169"/>
      <c r="BIW78" s="169"/>
      <c r="BIX78" s="170"/>
      <c r="BIZ78" s="164"/>
      <c r="BJA78" s="168"/>
      <c r="BJB78" s="168"/>
      <c r="BJC78" s="169"/>
      <c r="BJD78" s="169"/>
      <c r="BJE78" s="169"/>
      <c r="BJF78" s="170"/>
      <c r="BJH78" s="164"/>
      <c r="BJI78" s="168"/>
      <c r="BJJ78" s="168"/>
      <c r="BJK78" s="169"/>
      <c r="BJL78" s="169"/>
      <c r="BJM78" s="169"/>
      <c r="BJN78" s="170"/>
      <c r="BJP78" s="164"/>
      <c r="BJQ78" s="168"/>
      <c r="BJR78" s="168"/>
      <c r="BJS78" s="169"/>
      <c r="BJT78" s="169"/>
      <c r="BJU78" s="169"/>
      <c r="BJV78" s="170"/>
      <c r="BJX78" s="164"/>
      <c r="BJY78" s="168"/>
      <c r="BJZ78" s="168"/>
      <c r="BKA78" s="169"/>
      <c r="BKB78" s="169"/>
      <c r="BKC78" s="169"/>
      <c r="BKD78" s="170"/>
      <c r="BKF78" s="164"/>
      <c r="BKG78" s="168"/>
      <c r="BKH78" s="168"/>
      <c r="BKI78" s="169"/>
      <c r="BKJ78" s="169"/>
      <c r="BKK78" s="169"/>
      <c r="BKL78" s="170"/>
      <c r="BKN78" s="164"/>
      <c r="BKO78" s="168"/>
      <c r="BKP78" s="168"/>
      <c r="BKQ78" s="169"/>
      <c r="BKR78" s="169"/>
      <c r="BKS78" s="169"/>
      <c r="BKT78" s="170"/>
      <c r="BKV78" s="164"/>
      <c r="BKW78" s="168"/>
      <c r="BKX78" s="168"/>
      <c r="BKY78" s="169"/>
      <c r="BKZ78" s="169"/>
      <c r="BLA78" s="169"/>
      <c r="BLB78" s="170"/>
      <c r="BLD78" s="164"/>
      <c r="BLE78" s="168"/>
      <c r="BLF78" s="168"/>
      <c r="BLG78" s="169"/>
      <c r="BLH78" s="169"/>
      <c r="BLI78" s="169"/>
      <c r="BLJ78" s="170"/>
      <c r="BLL78" s="164"/>
      <c r="BLM78" s="168"/>
      <c r="BLN78" s="168"/>
      <c r="BLO78" s="169"/>
      <c r="BLP78" s="169"/>
      <c r="BLQ78" s="169"/>
      <c r="BLR78" s="170"/>
      <c r="BLT78" s="164"/>
      <c r="BLU78" s="168"/>
      <c r="BLV78" s="168"/>
      <c r="BLW78" s="169"/>
      <c r="BLX78" s="169"/>
      <c r="BLY78" s="169"/>
      <c r="BLZ78" s="170"/>
      <c r="BMB78" s="164"/>
      <c r="BMC78" s="168"/>
      <c r="BMD78" s="168"/>
      <c r="BME78" s="169"/>
      <c r="BMF78" s="169"/>
      <c r="BMG78" s="169"/>
      <c r="BMH78" s="170"/>
      <c r="BMJ78" s="164"/>
      <c r="BMK78" s="168"/>
      <c r="BML78" s="168"/>
      <c r="BMM78" s="169"/>
      <c r="BMN78" s="169"/>
      <c r="BMO78" s="169"/>
      <c r="BMP78" s="170"/>
      <c r="BMR78" s="164"/>
      <c r="BMS78" s="168"/>
      <c r="BMT78" s="168"/>
      <c r="BMU78" s="169"/>
      <c r="BMV78" s="169"/>
      <c r="BMW78" s="169"/>
      <c r="BMX78" s="170"/>
      <c r="BMZ78" s="164"/>
      <c r="BNA78" s="168"/>
      <c r="BNB78" s="168"/>
      <c r="BNC78" s="169"/>
      <c r="BND78" s="169"/>
      <c r="BNE78" s="169"/>
      <c r="BNF78" s="170"/>
      <c r="BNH78" s="164"/>
      <c r="BNI78" s="168"/>
      <c r="BNJ78" s="168"/>
      <c r="BNK78" s="169"/>
      <c r="BNL78" s="169"/>
      <c r="BNM78" s="169"/>
      <c r="BNN78" s="170"/>
      <c r="BNP78" s="164"/>
      <c r="BNQ78" s="168"/>
      <c r="BNR78" s="168"/>
      <c r="BNS78" s="169"/>
      <c r="BNT78" s="169"/>
      <c r="BNU78" s="169"/>
      <c r="BNV78" s="170"/>
      <c r="BNX78" s="164"/>
      <c r="BNY78" s="168"/>
      <c r="BNZ78" s="168"/>
      <c r="BOA78" s="169"/>
      <c r="BOB78" s="169"/>
      <c r="BOC78" s="169"/>
      <c r="BOD78" s="170"/>
      <c r="BOF78" s="164"/>
      <c r="BOG78" s="168"/>
      <c r="BOH78" s="168"/>
      <c r="BOI78" s="169"/>
      <c r="BOJ78" s="169"/>
      <c r="BOK78" s="169"/>
      <c r="BOL78" s="170"/>
      <c r="BON78" s="164"/>
      <c r="BOO78" s="168"/>
      <c r="BOP78" s="168"/>
      <c r="BOQ78" s="169"/>
      <c r="BOR78" s="169"/>
      <c r="BOS78" s="169"/>
      <c r="BOT78" s="170"/>
      <c r="BOV78" s="164"/>
      <c r="BOW78" s="168"/>
      <c r="BOX78" s="168"/>
      <c r="BOY78" s="169"/>
      <c r="BOZ78" s="169"/>
      <c r="BPA78" s="169"/>
      <c r="BPB78" s="170"/>
      <c r="BPD78" s="164"/>
      <c r="BPE78" s="168"/>
      <c r="BPF78" s="168"/>
      <c r="BPG78" s="169"/>
      <c r="BPH78" s="169"/>
      <c r="BPI78" s="169"/>
      <c r="BPJ78" s="170"/>
      <c r="BPL78" s="164"/>
      <c r="BPM78" s="168"/>
      <c r="BPN78" s="168"/>
      <c r="BPO78" s="169"/>
      <c r="BPP78" s="169"/>
      <c r="BPQ78" s="169"/>
      <c r="BPR78" s="170"/>
      <c r="BPT78" s="164"/>
      <c r="BPU78" s="168"/>
      <c r="BPV78" s="168"/>
      <c r="BPW78" s="169"/>
      <c r="BPX78" s="169"/>
      <c r="BPY78" s="169"/>
      <c r="BPZ78" s="170"/>
      <c r="BQB78" s="164"/>
      <c r="BQC78" s="168"/>
      <c r="BQD78" s="168"/>
      <c r="BQE78" s="169"/>
      <c r="BQF78" s="169"/>
      <c r="BQG78" s="169"/>
      <c r="BQH78" s="170"/>
      <c r="BQJ78" s="164"/>
      <c r="BQK78" s="168"/>
      <c r="BQL78" s="168"/>
      <c r="BQM78" s="169"/>
      <c r="BQN78" s="169"/>
      <c r="BQO78" s="169"/>
      <c r="BQP78" s="170"/>
      <c r="BQR78" s="164"/>
      <c r="BQS78" s="168"/>
      <c r="BQT78" s="168"/>
      <c r="BQU78" s="169"/>
      <c r="BQV78" s="169"/>
      <c r="BQW78" s="169"/>
      <c r="BQX78" s="170"/>
      <c r="BQZ78" s="164"/>
      <c r="BRA78" s="168"/>
      <c r="BRB78" s="168"/>
      <c r="BRC78" s="169"/>
      <c r="BRD78" s="169"/>
      <c r="BRE78" s="169"/>
      <c r="BRF78" s="170"/>
      <c r="BRH78" s="164"/>
      <c r="BRI78" s="168"/>
      <c r="BRJ78" s="168"/>
      <c r="BRK78" s="169"/>
      <c r="BRL78" s="169"/>
      <c r="BRM78" s="169"/>
      <c r="BRN78" s="170"/>
      <c r="BRP78" s="164"/>
      <c r="BRQ78" s="168"/>
      <c r="BRR78" s="168"/>
      <c r="BRS78" s="169"/>
      <c r="BRT78" s="169"/>
      <c r="BRU78" s="169"/>
      <c r="BRV78" s="170"/>
      <c r="BRX78" s="164"/>
      <c r="BRY78" s="168"/>
      <c r="BRZ78" s="168"/>
      <c r="BSA78" s="169"/>
      <c r="BSB78" s="169"/>
      <c r="BSC78" s="169"/>
      <c r="BSD78" s="170"/>
      <c r="BSF78" s="164"/>
      <c r="BSG78" s="168"/>
      <c r="BSH78" s="168"/>
      <c r="BSI78" s="169"/>
      <c r="BSJ78" s="169"/>
      <c r="BSK78" s="169"/>
      <c r="BSL78" s="170"/>
      <c r="BSN78" s="164"/>
      <c r="BSO78" s="168"/>
      <c r="BSP78" s="168"/>
      <c r="BSQ78" s="169"/>
      <c r="BSR78" s="169"/>
      <c r="BSS78" s="169"/>
      <c r="BST78" s="170"/>
      <c r="BSV78" s="164"/>
      <c r="BSW78" s="168"/>
      <c r="BSX78" s="168"/>
      <c r="BSY78" s="169"/>
      <c r="BSZ78" s="169"/>
      <c r="BTA78" s="169"/>
      <c r="BTB78" s="170"/>
      <c r="BTD78" s="164"/>
      <c r="BTE78" s="168"/>
      <c r="BTF78" s="168"/>
      <c r="BTG78" s="169"/>
      <c r="BTH78" s="169"/>
      <c r="BTI78" s="169"/>
      <c r="BTJ78" s="170"/>
      <c r="BTL78" s="164"/>
      <c r="BTM78" s="168"/>
      <c r="BTN78" s="168"/>
      <c r="BTO78" s="169"/>
      <c r="BTP78" s="169"/>
      <c r="BTQ78" s="169"/>
      <c r="BTR78" s="170"/>
      <c r="BTT78" s="164"/>
      <c r="BTU78" s="168"/>
      <c r="BTV78" s="168"/>
      <c r="BTW78" s="169"/>
      <c r="BTX78" s="169"/>
      <c r="BTY78" s="169"/>
      <c r="BTZ78" s="170"/>
      <c r="BUB78" s="164"/>
      <c r="BUC78" s="168"/>
      <c r="BUD78" s="168"/>
      <c r="BUE78" s="169"/>
      <c r="BUF78" s="169"/>
      <c r="BUG78" s="169"/>
      <c r="BUH78" s="170"/>
      <c r="BUJ78" s="164"/>
      <c r="BUK78" s="168"/>
      <c r="BUL78" s="168"/>
      <c r="BUM78" s="169"/>
      <c r="BUN78" s="169"/>
      <c r="BUO78" s="169"/>
      <c r="BUP78" s="170"/>
      <c r="BUR78" s="164"/>
      <c r="BUS78" s="168"/>
      <c r="BUT78" s="168"/>
      <c r="BUU78" s="169"/>
      <c r="BUV78" s="169"/>
      <c r="BUW78" s="169"/>
      <c r="BUX78" s="170"/>
      <c r="BUZ78" s="164"/>
      <c r="BVA78" s="168"/>
      <c r="BVB78" s="168"/>
      <c r="BVC78" s="169"/>
      <c r="BVD78" s="169"/>
      <c r="BVE78" s="169"/>
      <c r="BVF78" s="170"/>
      <c r="BVH78" s="164"/>
      <c r="BVI78" s="168"/>
      <c r="BVJ78" s="168"/>
      <c r="BVK78" s="169"/>
      <c r="BVL78" s="169"/>
      <c r="BVM78" s="169"/>
      <c r="BVN78" s="170"/>
      <c r="BVP78" s="164"/>
      <c r="BVQ78" s="168"/>
      <c r="BVR78" s="168"/>
      <c r="BVS78" s="169"/>
      <c r="BVT78" s="169"/>
      <c r="BVU78" s="169"/>
      <c r="BVV78" s="170"/>
      <c r="BVX78" s="164"/>
      <c r="BVY78" s="168"/>
      <c r="BVZ78" s="168"/>
      <c r="BWA78" s="169"/>
      <c r="BWB78" s="169"/>
      <c r="BWC78" s="169"/>
      <c r="BWD78" s="170"/>
      <c r="BWF78" s="164"/>
      <c r="BWG78" s="168"/>
      <c r="BWH78" s="168"/>
      <c r="BWI78" s="169"/>
      <c r="BWJ78" s="169"/>
      <c r="BWK78" s="169"/>
      <c r="BWL78" s="170"/>
      <c r="BWN78" s="164"/>
      <c r="BWO78" s="168"/>
      <c r="BWP78" s="168"/>
      <c r="BWQ78" s="169"/>
      <c r="BWR78" s="169"/>
      <c r="BWS78" s="169"/>
      <c r="BWT78" s="170"/>
      <c r="BWV78" s="164"/>
      <c r="BWW78" s="168"/>
      <c r="BWX78" s="168"/>
      <c r="BWY78" s="169"/>
      <c r="BWZ78" s="169"/>
      <c r="BXA78" s="169"/>
      <c r="BXB78" s="170"/>
      <c r="BXD78" s="164"/>
      <c r="BXE78" s="168"/>
      <c r="BXF78" s="168"/>
      <c r="BXG78" s="169"/>
      <c r="BXH78" s="169"/>
      <c r="BXI78" s="169"/>
      <c r="BXJ78" s="170"/>
      <c r="BXL78" s="164"/>
      <c r="BXM78" s="168"/>
      <c r="BXN78" s="168"/>
      <c r="BXO78" s="169"/>
      <c r="BXP78" s="169"/>
      <c r="BXQ78" s="169"/>
      <c r="BXR78" s="170"/>
      <c r="BXT78" s="164"/>
      <c r="BXU78" s="168"/>
      <c r="BXV78" s="168"/>
      <c r="BXW78" s="169"/>
      <c r="BXX78" s="169"/>
      <c r="BXY78" s="169"/>
      <c r="BXZ78" s="170"/>
      <c r="BYB78" s="164"/>
      <c r="BYC78" s="168"/>
      <c r="BYD78" s="168"/>
      <c r="BYE78" s="169"/>
      <c r="BYF78" s="169"/>
      <c r="BYG78" s="169"/>
      <c r="BYH78" s="170"/>
      <c r="BYJ78" s="164"/>
      <c r="BYK78" s="168"/>
      <c r="BYL78" s="168"/>
      <c r="BYM78" s="169"/>
      <c r="BYN78" s="169"/>
      <c r="BYO78" s="169"/>
      <c r="BYP78" s="170"/>
      <c r="BYR78" s="164"/>
      <c r="BYS78" s="168"/>
      <c r="BYT78" s="168"/>
      <c r="BYU78" s="169"/>
      <c r="BYV78" s="169"/>
      <c r="BYW78" s="169"/>
      <c r="BYX78" s="170"/>
      <c r="BYZ78" s="164"/>
      <c r="BZA78" s="168"/>
      <c r="BZB78" s="168"/>
      <c r="BZC78" s="169"/>
      <c r="BZD78" s="169"/>
      <c r="BZE78" s="169"/>
      <c r="BZF78" s="170"/>
      <c r="BZH78" s="164"/>
      <c r="BZI78" s="168"/>
      <c r="BZJ78" s="168"/>
      <c r="BZK78" s="169"/>
      <c r="BZL78" s="169"/>
      <c r="BZM78" s="169"/>
      <c r="BZN78" s="170"/>
      <c r="BZP78" s="164"/>
      <c r="BZQ78" s="168"/>
      <c r="BZR78" s="168"/>
      <c r="BZS78" s="169"/>
      <c r="BZT78" s="169"/>
      <c r="BZU78" s="169"/>
      <c r="BZV78" s="170"/>
      <c r="BZX78" s="164"/>
      <c r="BZY78" s="168"/>
      <c r="BZZ78" s="168"/>
      <c r="CAA78" s="169"/>
      <c r="CAB78" s="169"/>
      <c r="CAC78" s="169"/>
      <c r="CAD78" s="170"/>
      <c r="CAF78" s="164"/>
      <c r="CAG78" s="168"/>
      <c r="CAH78" s="168"/>
      <c r="CAI78" s="169"/>
      <c r="CAJ78" s="169"/>
      <c r="CAK78" s="169"/>
      <c r="CAL78" s="170"/>
      <c r="CAN78" s="164"/>
      <c r="CAO78" s="168"/>
      <c r="CAP78" s="168"/>
      <c r="CAQ78" s="169"/>
      <c r="CAR78" s="169"/>
      <c r="CAS78" s="169"/>
      <c r="CAT78" s="170"/>
      <c r="CAV78" s="164"/>
      <c r="CAW78" s="168"/>
      <c r="CAX78" s="168"/>
      <c r="CAY78" s="169"/>
      <c r="CAZ78" s="169"/>
      <c r="CBA78" s="169"/>
      <c r="CBB78" s="170"/>
      <c r="CBD78" s="164"/>
      <c r="CBE78" s="168"/>
      <c r="CBF78" s="168"/>
      <c r="CBG78" s="169"/>
      <c r="CBH78" s="169"/>
      <c r="CBI78" s="169"/>
      <c r="CBJ78" s="170"/>
      <c r="CBL78" s="164"/>
      <c r="CBM78" s="168"/>
      <c r="CBN78" s="168"/>
      <c r="CBO78" s="169"/>
      <c r="CBP78" s="169"/>
      <c r="CBQ78" s="169"/>
      <c r="CBR78" s="170"/>
      <c r="CBT78" s="164"/>
      <c r="CBU78" s="168"/>
      <c r="CBV78" s="168"/>
      <c r="CBW78" s="169"/>
      <c r="CBX78" s="169"/>
      <c r="CBY78" s="169"/>
      <c r="CBZ78" s="170"/>
      <c r="CCB78" s="164"/>
      <c r="CCC78" s="168"/>
      <c r="CCD78" s="168"/>
      <c r="CCE78" s="169"/>
      <c r="CCF78" s="169"/>
      <c r="CCG78" s="169"/>
      <c r="CCH78" s="170"/>
      <c r="CCJ78" s="164"/>
      <c r="CCK78" s="168"/>
      <c r="CCL78" s="168"/>
      <c r="CCM78" s="169"/>
      <c r="CCN78" s="169"/>
      <c r="CCO78" s="169"/>
      <c r="CCP78" s="170"/>
      <c r="CCR78" s="164"/>
      <c r="CCS78" s="168"/>
      <c r="CCT78" s="168"/>
      <c r="CCU78" s="169"/>
      <c r="CCV78" s="169"/>
      <c r="CCW78" s="169"/>
      <c r="CCX78" s="170"/>
      <c r="CCZ78" s="164"/>
      <c r="CDA78" s="168"/>
      <c r="CDB78" s="168"/>
      <c r="CDC78" s="169"/>
      <c r="CDD78" s="169"/>
      <c r="CDE78" s="169"/>
      <c r="CDF78" s="170"/>
      <c r="CDH78" s="164"/>
      <c r="CDI78" s="168"/>
      <c r="CDJ78" s="168"/>
      <c r="CDK78" s="169"/>
      <c r="CDL78" s="169"/>
      <c r="CDM78" s="169"/>
      <c r="CDN78" s="170"/>
      <c r="CDP78" s="164"/>
      <c r="CDQ78" s="168"/>
      <c r="CDR78" s="168"/>
      <c r="CDS78" s="169"/>
      <c r="CDT78" s="169"/>
      <c r="CDU78" s="169"/>
      <c r="CDV78" s="170"/>
      <c r="CDX78" s="164"/>
      <c r="CDY78" s="168"/>
      <c r="CDZ78" s="168"/>
      <c r="CEA78" s="169"/>
      <c r="CEB78" s="169"/>
      <c r="CEC78" s="169"/>
      <c r="CED78" s="170"/>
      <c r="CEF78" s="164"/>
      <c r="CEG78" s="168"/>
      <c r="CEH78" s="168"/>
      <c r="CEI78" s="169"/>
      <c r="CEJ78" s="169"/>
      <c r="CEK78" s="169"/>
      <c r="CEL78" s="170"/>
      <c r="CEN78" s="164"/>
      <c r="CEO78" s="168"/>
      <c r="CEP78" s="168"/>
      <c r="CEQ78" s="169"/>
      <c r="CER78" s="169"/>
      <c r="CES78" s="169"/>
      <c r="CET78" s="170"/>
      <c r="CEV78" s="164"/>
      <c r="CEW78" s="168"/>
      <c r="CEX78" s="168"/>
      <c r="CEY78" s="169"/>
      <c r="CEZ78" s="169"/>
      <c r="CFA78" s="169"/>
      <c r="CFB78" s="170"/>
      <c r="CFD78" s="164"/>
      <c r="CFE78" s="168"/>
      <c r="CFF78" s="168"/>
      <c r="CFG78" s="169"/>
      <c r="CFH78" s="169"/>
      <c r="CFI78" s="169"/>
      <c r="CFJ78" s="170"/>
      <c r="CFL78" s="164"/>
      <c r="CFM78" s="168"/>
      <c r="CFN78" s="168"/>
      <c r="CFO78" s="169"/>
      <c r="CFP78" s="169"/>
      <c r="CFQ78" s="169"/>
      <c r="CFR78" s="170"/>
      <c r="CFT78" s="164"/>
      <c r="CFU78" s="168"/>
      <c r="CFV78" s="168"/>
      <c r="CFW78" s="169"/>
      <c r="CFX78" s="169"/>
      <c r="CFY78" s="169"/>
      <c r="CFZ78" s="170"/>
      <c r="CGB78" s="164"/>
      <c r="CGC78" s="168"/>
      <c r="CGD78" s="168"/>
      <c r="CGE78" s="169"/>
      <c r="CGF78" s="169"/>
      <c r="CGG78" s="169"/>
      <c r="CGH78" s="170"/>
      <c r="CGJ78" s="164"/>
      <c r="CGK78" s="168"/>
      <c r="CGL78" s="168"/>
      <c r="CGM78" s="169"/>
      <c r="CGN78" s="169"/>
      <c r="CGO78" s="169"/>
      <c r="CGP78" s="170"/>
      <c r="CGR78" s="164"/>
      <c r="CGS78" s="168"/>
      <c r="CGT78" s="168"/>
      <c r="CGU78" s="169"/>
      <c r="CGV78" s="169"/>
      <c r="CGW78" s="169"/>
      <c r="CGX78" s="170"/>
      <c r="CGZ78" s="164"/>
      <c r="CHA78" s="168"/>
      <c r="CHB78" s="168"/>
      <c r="CHC78" s="169"/>
      <c r="CHD78" s="169"/>
      <c r="CHE78" s="169"/>
      <c r="CHF78" s="170"/>
      <c r="CHH78" s="164"/>
      <c r="CHI78" s="168"/>
      <c r="CHJ78" s="168"/>
      <c r="CHK78" s="169"/>
      <c r="CHL78" s="169"/>
      <c r="CHM78" s="169"/>
      <c r="CHN78" s="170"/>
      <c r="CHP78" s="164"/>
      <c r="CHQ78" s="168"/>
      <c r="CHR78" s="168"/>
      <c r="CHS78" s="169"/>
      <c r="CHT78" s="169"/>
      <c r="CHU78" s="169"/>
      <c r="CHV78" s="170"/>
      <c r="CHX78" s="164"/>
      <c r="CHY78" s="168"/>
      <c r="CHZ78" s="168"/>
      <c r="CIA78" s="169"/>
      <c r="CIB78" s="169"/>
      <c r="CIC78" s="169"/>
      <c r="CID78" s="170"/>
      <c r="CIF78" s="164"/>
      <c r="CIG78" s="168"/>
      <c r="CIH78" s="168"/>
      <c r="CII78" s="169"/>
      <c r="CIJ78" s="169"/>
      <c r="CIK78" s="169"/>
      <c r="CIL78" s="170"/>
      <c r="CIN78" s="164"/>
      <c r="CIO78" s="168"/>
      <c r="CIP78" s="168"/>
      <c r="CIQ78" s="169"/>
      <c r="CIR78" s="169"/>
      <c r="CIS78" s="169"/>
      <c r="CIT78" s="170"/>
      <c r="CIV78" s="164"/>
      <c r="CIW78" s="168"/>
      <c r="CIX78" s="168"/>
      <c r="CIY78" s="169"/>
      <c r="CIZ78" s="169"/>
      <c r="CJA78" s="169"/>
      <c r="CJB78" s="170"/>
      <c r="CJD78" s="164"/>
      <c r="CJE78" s="168"/>
      <c r="CJF78" s="168"/>
      <c r="CJG78" s="169"/>
      <c r="CJH78" s="169"/>
      <c r="CJI78" s="169"/>
      <c r="CJJ78" s="170"/>
      <c r="CJL78" s="164"/>
      <c r="CJM78" s="168"/>
      <c r="CJN78" s="168"/>
      <c r="CJO78" s="169"/>
      <c r="CJP78" s="169"/>
      <c r="CJQ78" s="169"/>
      <c r="CJR78" s="170"/>
      <c r="CJT78" s="164"/>
      <c r="CJU78" s="168"/>
      <c r="CJV78" s="168"/>
      <c r="CJW78" s="169"/>
      <c r="CJX78" s="169"/>
      <c r="CJY78" s="169"/>
      <c r="CJZ78" s="170"/>
      <c r="CKB78" s="164"/>
      <c r="CKC78" s="168"/>
      <c r="CKD78" s="168"/>
      <c r="CKE78" s="169"/>
      <c r="CKF78" s="169"/>
      <c r="CKG78" s="169"/>
      <c r="CKH78" s="170"/>
      <c r="CKJ78" s="164"/>
      <c r="CKK78" s="168"/>
      <c r="CKL78" s="168"/>
      <c r="CKM78" s="169"/>
      <c r="CKN78" s="169"/>
      <c r="CKO78" s="169"/>
      <c r="CKP78" s="170"/>
      <c r="CKR78" s="164"/>
      <c r="CKS78" s="168"/>
      <c r="CKT78" s="168"/>
      <c r="CKU78" s="169"/>
      <c r="CKV78" s="169"/>
      <c r="CKW78" s="169"/>
      <c r="CKX78" s="170"/>
      <c r="CKZ78" s="164"/>
      <c r="CLA78" s="168"/>
      <c r="CLB78" s="168"/>
      <c r="CLC78" s="169"/>
      <c r="CLD78" s="169"/>
      <c r="CLE78" s="169"/>
      <c r="CLF78" s="170"/>
      <c r="CLH78" s="164"/>
      <c r="CLI78" s="168"/>
      <c r="CLJ78" s="168"/>
      <c r="CLK78" s="169"/>
      <c r="CLL78" s="169"/>
      <c r="CLM78" s="169"/>
      <c r="CLN78" s="170"/>
      <c r="CLP78" s="164"/>
      <c r="CLQ78" s="168"/>
      <c r="CLR78" s="168"/>
      <c r="CLS78" s="169"/>
      <c r="CLT78" s="169"/>
      <c r="CLU78" s="169"/>
      <c r="CLV78" s="170"/>
      <c r="CLX78" s="164"/>
      <c r="CLY78" s="168"/>
      <c r="CLZ78" s="168"/>
      <c r="CMA78" s="169"/>
      <c r="CMB78" s="169"/>
      <c r="CMC78" s="169"/>
      <c r="CMD78" s="170"/>
      <c r="CMF78" s="164"/>
      <c r="CMG78" s="168"/>
      <c r="CMH78" s="168"/>
      <c r="CMI78" s="169"/>
      <c r="CMJ78" s="169"/>
      <c r="CMK78" s="169"/>
      <c r="CML78" s="170"/>
      <c r="CMN78" s="164"/>
      <c r="CMO78" s="168"/>
      <c r="CMP78" s="168"/>
      <c r="CMQ78" s="169"/>
      <c r="CMR78" s="169"/>
      <c r="CMS78" s="169"/>
      <c r="CMT78" s="170"/>
      <c r="CMV78" s="164"/>
      <c r="CMW78" s="168"/>
      <c r="CMX78" s="168"/>
      <c r="CMY78" s="169"/>
      <c r="CMZ78" s="169"/>
      <c r="CNA78" s="169"/>
      <c r="CNB78" s="170"/>
      <c r="CND78" s="164"/>
      <c r="CNE78" s="168"/>
      <c r="CNF78" s="168"/>
      <c r="CNG78" s="169"/>
      <c r="CNH78" s="169"/>
      <c r="CNI78" s="169"/>
      <c r="CNJ78" s="170"/>
      <c r="CNL78" s="164"/>
      <c r="CNM78" s="168"/>
      <c r="CNN78" s="168"/>
      <c r="CNO78" s="169"/>
      <c r="CNP78" s="169"/>
      <c r="CNQ78" s="169"/>
      <c r="CNR78" s="170"/>
      <c r="CNT78" s="164"/>
      <c r="CNU78" s="168"/>
      <c r="CNV78" s="168"/>
      <c r="CNW78" s="169"/>
      <c r="CNX78" s="169"/>
      <c r="CNY78" s="169"/>
      <c r="CNZ78" s="170"/>
      <c r="COB78" s="164"/>
      <c r="COC78" s="168"/>
      <c r="COD78" s="168"/>
      <c r="COE78" s="169"/>
      <c r="COF78" s="169"/>
      <c r="COG78" s="169"/>
      <c r="COH78" s="170"/>
      <c r="COJ78" s="164"/>
      <c r="COK78" s="168"/>
      <c r="COL78" s="168"/>
      <c r="COM78" s="169"/>
      <c r="CON78" s="169"/>
      <c r="COO78" s="169"/>
      <c r="COP78" s="170"/>
      <c r="COR78" s="164"/>
      <c r="COS78" s="168"/>
      <c r="COT78" s="168"/>
      <c r="COU78" s="169"/>
      <c r="COV78" s="169"/>
      <c r="COW78" s="169"/>
      <c r="COX78" s="170"/>
      <c r="COZ78" s="164"/>
      <c r="CPA78" s="168"/>
      <c r="CPB78" s="168"/>
      <c r="CPC78" s="169"/>
      <c r="CPD78" s="169"/>
      <c r="CPE78" s="169"/>
      <c r="CPF78" s="170"/>
      <c r="CPH78" s="164"/>
      <c r="CPI78" s="168"/>
      <c r="CPJ78" s="168"/>
      <c r="CPK78" s="169"/>
      <c r="CPL78" s="169"/>
      <c r="CPM78" s="169"/>
      <c r="CPN78" s="170"/>
      <c r="CPP78" s="164"/>
      <c r="CPQ78" s="168"/>
      <c r="CPR78" s="168"/>
      <c r="CPS78" s="169"/>
      <c r="CPT78" s="169"/>
      <c r="CPU78" s="169"/>
      <c r="CPV78" s="170"/>
      <c r="CPX78" s="164"/>
      <c r="CPY78" s="168"/>
      <c r="CPZ78" s="168"/>
      <c r="CQA78" s="169"/>
      <c r="CQB78" s="169"/>
      <c r="CQC78" s="169"/>
      <c r="CQD78" s="170"/>
      <c r="CQF78" s="164"/>
      <c r="CQG78" s="168"/>
      <c r="CQH78" s="168"/>
      <c r="CQI78" s="169"/>
      <c r="CQJ78" s="169"/>
      <c r="CQK78" s="169"/>
      <c r="CQL78" s="170"/>
      <c r="CQN78" s="164"/>
      <c r="CQO78" s="168"/>
      <c r="CQP78" s="168"/>
      <c r="CQQ78" s="169"/>
      <c r="CQR78" s="169"/>
      <c r="CQS78" s="169"/>
      <c r="CQT78" s="170"/>
      <c r="CQV78" s="164"/>
      <c r="CQW78" s="168"/>
      <c r="CQX78" s="168"/>
      <c r="CQY78" s="169"/>
      <c r="CQZ78" s="169"/>
      <c r="CRA78" s="169"/>
      <c r="CRB78" s="170"/>
      <c r="CRD78" s="164"/>
      <c r="CRE78" s="168"/>
      <c r="CRF78" s="168"/>
      <c r="CRG78" s="169"/>
      <c r="CRH78" s="169"/>
      <c r="CRI78" s="169"/>
      <c r="CRJ78" s="170"/>
      <c r="CRL78" s="164"/>
      <c r="CRM78" s="168"/>
      <c r="CRN78" s="168"/>
      <c r="CRO78" s="169"/>
      <c r="CRP78" s="169"/>
      <c r="CRQ78" s="169"/>
      <c r="CRR78" s="170"/>
      <c r="CRT78" s="164"/>
      <c r="CRU78" s="168"/>
      <c r="CRV78" s="168"/>
      <c r="CRW78" s="169"/>
      <c r="CRX78" s="169"/>
      <c r="CRY78" s="169"/>
      <c r="CRZ78" s="170"/>
      <c r="CSB78" s="164"/>
      <c r="CSC78" s="168"/>
      <c r="CSD78" s="168"/>
      <c r="CSE78" s="169"/>
      <c r="CSF78" s="169"/>
      <c r="CSG78" s="169"/>
      <c r="CSH78" s="170"/>
      <c r="CSJ78" s="164"/>
      <c r="CSK78" s="168"/>
      <c r="CSL78" s="168"/>
      <c r="CSM78" s="169"/>
      <c r="CSN78" s="169"/>
      <c r="CSO78" s="169"/>
      <c r="CSP78" s="170"/>
      <c r="CSR78" s="164"/>
      <c r="CSS78" s="168"/>
      <c r="CST78" s="168"/>
      <c r="CSU78" s="169"/>
      <c r="CSV78" s="169"/>
      <c r="CSW78" s="169"/>
      <c r="CSX78" s="170"/>
      <c r="CSZ78" s="164"/>
      <c r="CTA78" s="168"/>
      <c r="CTB78" s="168"/>
      <c r="CTC78" s="169"/>
      <c r="CTD78" s="169"/>
      <c r="CTE78" s="169"/>
      <c r="CTF78" s="170"/>
      <c r="CTH78" s="164"/>
      <c r="CTI78" s="168"/>
      <c r="CTJ78" s="168"/>
      <c r="CTK78" s="169"/>
      <c r="CTL78" s="169"/>
      <c r="CTM78" s="169"/>
      <c r="CTN78" s="170"/>
      <c r="CTP78" s="164"/>
      <c r="CTQ78" s="168"/>
      <c r="CTR78" s="168"/>
      <c r="CTS78" s="169"/>
      <c r="CTT78" s="169"/>
      <c r="CTU78" s="169"/>
      <c r="CTV78" s="170"/>
      <c r="CTX78" s="164"/>
      <c r="CTY78" s="168"/>
      <c r="CTZ78" s="168"/>
      <c r="CUA78" s="169"/>
      <c r="CUB78" s="169"/>
      <c r="CUC78" s="169"/>
      <c r="CUD78" s="170"/>
      <c r="CUF78" s="164"/>
      <c r="CUG78" s="168"/>
      <c r="CUH78" s="168"/>
      <c r="CUI78" s="169"/>
      <c r="CUJ78" s="169"/>
      <c r="CUK78" s="169"/>
      <c r="CUL78" s="170"/>
      <c r="CUN78" s="164"/>
      <c r="CUO78" s="168"/>
      <c r="CUP78" s="168"/>
      <c r="CUQ78" s="169"/>
      <c r="CUR78" s="169"/>
      <c r="CUS78" s="169"/>
      <c r="CUT78" s="170"/>
      <c r="CUV78" s="164"/>
      <c r="CUW78" s="168"/>
      <c r="CUX78" s="168"/>
      <c r="CUY78" s="169"/>
      <c r="CUZ78" s="169"/>
      <c r="CVA78" s="169"/>
      <c r="CVB78" s="170"/>
      <c r="CVD78" s="164"/>
      <c r="CVE78" s="168"/>
      <c r="CVF78" s="168"/>
      <c r="CVG78" s="169"/>
      <c r="CVH78" s="169"/>
      <c r="CVI78" s="169"/>
      <c r="CVJ78" s="170"/>
      <c r="CVL78" s="164"/>
      <c r="CVM78" s="168"/>
      <c r="CVN78" s="168"/>
      <c r="CVO78" s="169"/>
      <c r="CVP78" s="169"/>
      <c r="CVQ78" s="169"/>
      <c r="CVR78" s="170"/>
      <c r="CVT78" s="164"/>
      <c r="CVU78" s="168"/>
      <c r="CVV78" s="168"/>
      <c r="CVW78" s="169"/>
      <c r="CVX78" s="169"/>
      <c r="CVY78" s="169"/>
      <c r="CVZ78" s="170"/>
      <c r="CWB78" s="164"/>
      <c r="CWC78" s="168"/>
      <c r="CWD78" s="168"/>
      <c r="CWE78" s="169"/>
      <c r="CWF78" s="169"/>
      <c r="CWG78" s="169"/>
      <c r="CWH78" s="170"/>
      <c r="CWJ78" s="164"/>
      <c r="CWK78" s="168"/>
      <c r="CWL78" s="168"/>
      <c r="CWM78" s="169"/>
      <c r="CWN78" s="169"/>
      <c r="CWO78" s="169"/>
      <c r="CWP78" s="170"/>
      <c r="CWR78" s="164"/>
      <c r="CWS78" s="168"/>
      <c r="CWT78" s="168"/>
      <c r="CWU78" s="169"/>
      <c r="CWV78" s="169"/>
      <c r="CWW78" s="169"/>
      <c r="CWX78" s="170"/>
      <c r="CWZ78" s="164"/>
      <c r="CXA78" s="168"/>
      <c r="CXB78" s="168"/>
      <c r="CXC78" s="169"/>
      <c r="CXD78" s="169"/>
      <c r="CXE78" s="169"/>
      <c r="CXF78" s="170"/>
      <c r="CXH78" s="164"/>
      <c r="CXI78" s="168"/>
      <c r="CXJ78" s="168"/>
      <c r="CXK78" s="169"/>
      <c r="CXL78" s="169"/>
      <c r="CXM78" s="169"/>
      <c r="CXN78" s="170"/>
      <c r="CXP78" s="164"/>
      <c r="CXQ78" s="168"/>
      <c r="CXR78" s="168"/>
      <c r="CXS78" s="169"/>
      <c r="CXT78" s="169"/>
      <c r="CXU78" s="169"/>
      <c r="CXV78" s="170"/>
      <c r="CXX78" s="164"/>
      <c r="CXY78" s="168"/>
      <c r="CXZ78" s="168"/>
      <c r="CYA78" s="169"/>
      <c r="CYB78" s="169"/>
      <c r="CYC78" s="169"/>
      <c r="CYD78" s="170"/>
      <c r="CYF78" s="164"/>
      <c r="CYG78" s="168"/>
      <c r="CYH78" s="168"/>
      <c r="CYI78" s="169"/>
      <c r="CYJ78" s="169"/>
      <c r="CYK78" s="169"/>
      <c r="CYL78" s="170"/>
      <c r="CYN78" s="164"/>
      <c r="CYO78" s="168"/>
      <c r="CYP78" s="168"/>
      <c r="CYQ78" s="169"/>
      <c r="CYR78" s="169"/>
      <c r="CYS78" s="169"/>
      <c r="CYT78" s="170"/>
      <c r="CYV78" s="164"/>
      <c r="CYW78" s="168"/>
      <c r="CYX78" s="168"/>
      <c r="CYY78" s="169"/>
      <c r="CYZ78" s="169"/>
      <c r="CZA78" s="169"/>
      <c r="CZB78" s="170"/>
      <c r="CZD78" s="164"/>
      <c r="CZE78" s="168"/>
      <c r="CZF78" s="168"/>
      <c r="CZG78" s="169"/>
      <c r="CZH78" s="169"/>
      <c r="CZI78" s="169"/>
      <c r="CZJ78" s="170"/>
      <c r="CZL78" s="164"/>
      <c r="CZM78" s="168"/>
      <c r="CZN78" s="168"/>
      <c r="CZO78" s="169"/>
      <c r="CZP78" s="169"/>
      <c r="CZQ78" s="169"/>
      <c r="CZR78" s="170"/>
      <c r="CZT78" s="164"/>
      <c r="CZU78" s="168"/>
      <c r="CZV78" s="168"/>
      <c r="CZW78" s="169"/>
      <c r="CZX78" s="169"/>
      <c r="CZY78" s="169"/>
      <c r="CZZ78" s="170"/>
      <c r="DAB78" s="164"/>
      <c r="DAC78" s="168"/>
      <c r="DAD78" s="168"/>
      <c r="DAE78" s="169"/>
      <c r="DAF78" s="169"/>
      <c r="DAG78" s="169"/>
      <c r="DAH78" s="170"/>
      <c r="DAJ78" s="164"/>
      <c r="DAK78" s="168"/>
      <c r="DAL78" s="168"/>
      <c r="DAM78" s="169"/>
      <c r="DAN78" s="169"/>
      <c r="DAO78" s="169"/>
      <c r="DAP78" s="170"/>
      <c r="DAR78" s="164"/>
      <c r="DAS78" s="168"/>
      <c r="DAT78" s="168"/>
      <c r="DAU78" s="169"/>
      <c r="DAV78" s="169"/>
      <c r="DAW78" s="169"/>
      <c r="DAX78" s="170"/>
      <c r="DAZ78" s="164"/>
      <c r="DBA78" s="168"/>
      <c r="DBB78" s="168"/>
      <c r="DBC78" s="169"/>
      <c r="DBD78" s="169"/>
      <c r="DBE78" s="169"/>
      <c r="DBF78" s="170"/>
      <c r="DBH78" s="164"/>
      <c r="DBI78" s="168"/>
      <c r="DBJ78" s="168"/>
      <c r="DBK78" s="169"/>
      <c r="DBL78" s="169"/>
      <c r="DBM78" s="169"/>
      <c r="DBN78" s="170"/>
      <c r="DBP78" s="164"/>
      <c r="DBQ78" s="168"/>
      <c r="DBR78" s="168"/>
      <c r="DBS78" s="169"/>
      <c r="DBT78" s="169"/>
      <c r="DBU78" s="169"/>
      <c r="DBV78" s="170"/>
      <c r="DBX78" s="164"/>
      <c r="DBY78" s="168"/>
      <c r="DBZ78" s="168"/>
      <c r="DCA78" s="169"/>
      <c r="DCB78" s="169"/>
      <c r="DCC78" s="169"/>
      <c r="DCD78" s="170"/>
      <c r="DCF78" s="164"/>
      <c r="DCG78" s="168"/>
      <c r="DCH78" s="168"/>
      <c r="DCI78" s="169"/>
      <c r="DCJ78" s="169"/>
      <c r="DCK78" s="169"/>
      <c r="DCL78" s="170"/>
      <c r="DCN78" s="164"/>
      <c r="DCO78" s="168"/>
      <c r="DCP78" s="168"/>
      <c r="DCQ78" s="169"/>
      <c r="DCR78" s="169"/>
      <c r="DCS78" s="169"/>
      <c r="DCT78" s="170"/>
      <c r="DCV78" s="164"/>
      <c r="DCW78" s="168"/>
      <c r="DCX78" s="168"/>
      <c r="DCY78" s="169"/>
      <c r="DCZ78" s="169"/>
      <c r="DDA78" s="169"/>
      <c r="DDB78" s="170"/>
      <c r="DDD78" s="164"/>
      <c r="DDE78" s="168"/>
      <c r="DDF78" s="168"/>
      <c r="DDG78" s="169"/>
      <c r="DDH78" s="169"/>
      <c r="DDI78" s="169"/>
      <c r="DDJ78" s="170"/>
      <c r="DDL78" s="164"/>
      <c r="DDM78" s="168"/>
      <c r="DDN78" s="168"/>
      <c r="DDO78" s="169"/>
      <c r="DDP78" s="169"/>
      <c r="DDQ78" s="169"/>
      <c r="DDR78" s="170"/>
      <c r="DDT78" s="164"/>
      <c r="DDU78" s="168"/>
      <c r="DDV78" s="168"/>
      <c r="DDW78" s="169"/>
      <c r="DDX78" s="169"/>
      <c r="DDY78" s="169"/>
      <c r="DDZ78" s="170"/>
      <c r="DEB78" s="164"/>
      <c r="DEC78" s="168"/>
      <c r="DED78" s="168"/>
      <c r="DEE78" s="169"/>
      <c r="DEF78" s="169"/>
      <c r="DEG78" s="169"/>
      <c r="DEH78" s="170"/>
      <c r="DEJ78" s="164"/>
      <c r="DEK78" s="168"/>
      <c r="DEL78" s="168"/>
      <c r="DEM78" s="169"/>
      <c r="DEN78" s="169"/>
      <c r="DEO78" s="169"/>
      <c r="DEP78" s="170"/>
      <c r="DER78" s="164"/>
      <c r="DES78" s="168"/>
      <c r="DET78" s="168"/>
      <c r="DEU78" s="169"/>
      <c r="DEV78" s="169"/>
      <c r="DEW78" s="169"/>
      <c r="DEX78" s="170"/>
      <c r="DEZ78" s="164"/>
      <c r="DFA78" s="168"/>
      <c r="DFB78" s="168"/>
      <c r="DFC78" s="169"/>
      <c r="DFD78" s="169"/>
      <c r="DFE78" s="169"/>
      <c r="DFF78" s="170"/>
      <c r="DFH78" s="164"/>
      <c r="DFI78" s="168"/>
      <c r="DFJ78" s="168"/>
      <c r="DFK78" s="169"/>
      <c r="DFL78" s="169"/>
      <c r="DFM78" s="169"/>
      <c r="DFN78" s="170"/>
      <c r="DFP78" s="164"/>
      <c r="DFQ78" s="168"/>
      <c r="DFR78" s="168"/>
      <c r="DFS78" s="169"/>
      <c r="DFT78" s="169"/>
      <c r="DFU78" s="169"/>
      <c r="DFV78" s="170"/>
      <c r="DFX78" s="164"/>
      <c r="DFY78" s="168"/>
      <c r="DFZ78" s="168"/>
      <c r="DGA78" s="169"/>
      <c r="DGB78" s="169"/>
      <c r="DGC78" s="169"/>
      <c r="DGD78" s="170"/>
      <c r="DGF78" s="164"/>
      <c r="DGG78" s="168"/>
      <c r="DGH78" s="168"/>
      <c r="DGI78" s="169"/>
      <c r="DGJ78" s="169"/>
      <c r="DGK78" s="169"/>
      <c r="DGL78" s="170"/>
      <c r="DGN78" s="164"/>
      <c r="DGO78" s="168"/>
      <c r="DGP78" s="168"/>
      <c r="DGQ78" s="169"/>
      <c r="DGR78" s="169"/>
      <c r="DGS78" s="169"/>
      <c r="DGT78" s="170"/>
      <c r="DGV78" s="164"/>
      <c r="DGW78" s="168"/>
      <c r="DGX78" s="168"/>
      <c r="DGY78" s="169"/>
      <c r="DGZ78" s="169"/>
      <c r="DHA78" s="169"/>
      <c r="DHB78" s="170"/>
      <c r="DHD78" s="164"/>
      <c r="DHE78" s="168"/>
      <c r="DHF78" s="168"/>
      <c r="DHG78" s="169"/>
      <c r="DHH78" s="169"/>
      <c r="DHI78" s="169"/>
      <c r="DHJ78" s="170"/>
      <c r="DHL78" s="164"/>
      <c r="DHM78" s="168"/>
      <c r="DHN78" s="168"/>
      <c r="DHO78" s="169"/>
      <c r="DHP78" s="169"/>
      <c r="DHQ78" s="169"/>
      <c r="DHR78" s="170"/>
      <c r="DHT78" s="164"/>
      <c r="DHU78" s="168"/>
      <c r="DHV78" s="168"/>
      <c r="DHW78" s="169"/>
      <c r="DHX78" s="169"/>
      <c r="DHY78" s="169"/>
      <c r="DHZ78" s="170"/>
      <c r="DIB78" s="164"/>
      <c r="DIC78" s="168"/>
      <c r="DID78" s="168"/>
      <c r="DIE78" s="169"/>
      <c r="DIF78" s="169"/>
      <c r="DIG78" s="169"/>
      <c r="DIH78" s="170"/>
      <c r="DIJ78" s="164"/>
      <c r="DIK78" s="168"/>
      <c r="DIL78" s="168"/>
      <c r="DIM78" s="169"/>
      <c r="DIN78" s="169"/>
      <c r="DIO78" s="169"/>
      <c r="DIP78" s="170"/>
      <c r="DIR78" s="164"/>
      <c r="DIS78" s="168"/>
      <c r="DIT78" s="168"/>
      <c r="DIU78" s="169"/>
      <c r="DIV78" s="169"/>
      <c r="DIW78" s="169"/>
      <c r="DIX78" s="170"/>
      <c r="DIZ78" s="164"/>
      <c r="DJA78" s="168"/>
      <c r="DJB78" s="168"/>
      <c r="DJC78" s="169"/>
      <c r="DJD78" s="169"/>
      <c r="DJE78" s="169"/>
      <c r="DJF78" s="170"/>
      <c r="DJH78" s="164"/>
      <c r="DJI78" s="168"/>
      <c r="DJJ78" s="168"/>
      <c r="DJK78" s="169"/>
      <c r="DJL78" s="169"/>
      <c r="DJM78" s="169"/>
      <c r="DJN78" s="170"/>
      <c r="DJP78" s="164"/>
      <c r="DJQ78" s="168"/>
      <c r="DJR78" s="168"/>
      <c r="DJS78" s="169"/>
      <c r="DJT78" s="169"/>
      <c r="DJU78" s="169"/>
      <c r="DJV78" s="170"/>
      <c r="DJX78" s="164"/>
      <c r="DJY78" s="168"/>
      <c r="DJZ78" s="168"/>
      <c r="DKA78" s="169"/>
      <c r="DKB78" s="169"/>
      <c r="DKC78" s="169"/>
      <c r="DKD78" s="170"/>
      <c r="DKF78" s="164"/>
      <c r="DKG78" s="168"/>
      <c r="DKH78" s="168"/>
      <c r="DKI78" s="169"/>
      <c r="DKJ78" s="169"/>
      <c r="DKK78" s="169"/>
      <c r="DKL78" s="170"/>
      <c r="DKN78" s="164"/>
      <c r="DKO78" s="168"/>
      <c r="DKP78" s="168"/>
      <c r="DKQ78" s="169"/>
      <c r="DKR78" s="169"/>
      <c r="DKS78" s="169"/>
      <c r="DKT78" s="170"/>
      <c r="DKV78" s="164"/>
      <c r="DKW78" s="168"/>
      <c r="DKX78" s="168"/>
      <c r="DKY78" s="169"/>
      <c r="DKZ78" s="169"/>
      <c r="DLA78" s="169"/>
      <c r="DLB78" s="170"/>
      <c r="DLD78" s="164"/>
      <c r="DLE78" s="168"/>
      <c r="DLF78" s="168"/>
      <c r="DLG78" s="169"/>
      <c r="DLH78" s="169"/>
      <c r="DLI78" s="169"/>
      <c r="DLJ78" s="170"/>
      <c r="DLL78" s="164"/>
      <c r="DLM78" s="168"/>
      <c r="DLN78" s="168"/>
      <c r="DLO78" s="169"/>
      <c r="DLP78" s="169"/>
      <c r="DLQ78" s="169"/>
      <c r="DLR78" s="170"/>
      <c r="DLT78" s="164"/>
      <c r="DLU78" s="168"/>
      <c r="DLV78" s="168"/>
      <c r="DLW78" s="169"/>
      <c r="DLX78" s="169"/>
      <c r="DLY78" s="169"/>
      <c r="DLZ78" s="170"/>
      <c r="DMB78" s="164"/>
      <c r="DMC78" s="168"/>
      <c r="DMD78" s="168"/>
      <c r="DME78" s="169"/>
      <c r="DMF78" s="169"/>
      <c r="DMG78" s="169"/>
      <c r="DMH78" s="170"/>
      <c r="DMJ78" s="164"/>
      <c r="DMK78" s="168"/>
      <c r="DML78" s="168"/>
      <c r="DMM78" s="169"/>
      <c r="DMN78" s="169"/>
      <c r="DMO78" s="169"/>
      <c r="DMP78" s="170"/>
      <c r="DMR78" s="164"/>
      <c r="DMS78" s="168"/>
      <c r="DMT78" s="168"/>
      <c r="DMU78" s="169"/>
      <c r="DMV78" s="169"/>
      <c r="DMW78" s="169"/>
      <c r="DMX78" s="170"/>
      <c r="DMZ78" s="164"/>
      <c r="DNA78" s="168"/>
      <c r="DNB78" s="168"/>
      <c r="DNC78" s="169"/>
      <c r="DND78" s="169"/>
      <c r="DNE78" s="169"/>
      <c r="DNF78" s="170"/>
      <c r="DNH78" s="164"/>
      <c r="DNI78" s="168"/>
      <c r="DNJ78" s="168"/>
      <c r="DNK78" s="169"/>
      <c r="DNL78" s="169"/>
      <c r="DNM78" s="169"/>
      <c r="DNN78" s="170"/>
      <c r="DNP78" s="164"/>
      <c r="DNQ78" s="168"/>
      <c r="DNR78" s="168"/>
      <c r="DNS78" s="169"/>
      <c r="DNT78" s="169"/>
      <c r="DNU78" s="169"/>
      <c r="DNV78" s="170"/>
      <c r="DNX78" s="164"/>
      <c r="DNY78" s="168"/>
      <c r="DNZ78" s="168"/>
      <c r="DOA78" s="169"/>
      <c r="DOB78" s="169"/>
      <c r="DOC78" s="169"/>
      <c r="DOD78" s="170"/>
      <c r="DOF78" s="164"/>
      <c r="DOG78" s="168"/>
      <c r="DOH78" s="168"/>
      <c r="DOI78" s="169"/>
      <c r="DOJ78" s="169"/>
      <c r="DOK78" s="169"/>
      <c r="DOL78" s="170"/>
      <c r="DON78" s="164"/>
      <c r="DOO78" s="168"/>
      <c r="DOP78" s="168"/>
      <c r="DOQ78" s="169"/>
      <c r="DOR78" s="169"/>
      <c r="DOS78" s="169"/>
      <c r="DOT78" s="170"/>
      <c r="DOV78" s="164"/>
      <c r="DOW78" s="168"/>
      <c r="DOX78" s="168"/>
      <c r="DOY78" s="169"/>
      <c r="DOZ78" s="169"/>
      <c r="DPA78" s="169"/>
      <c r="DPB78" s="170"/>
      <c r="DPD78" s="164"/>
      <c r="DPE78" s="168"/>
      <c r="DPF78" s="168"/>
      <c r="DPG78" s="169"/>
      <c r="DPH78" s="169"/>
      <c r="DPI78" s="169"/>
      <c r="DPJ78" s="170"/>
      <c r="DPL78" s="164"/>
      <c r="DPM78" s="168"/>
      <c r="DPN78" s="168"/>
      <c r="DPO78" s="169"/>
      <c r="DPP78" s="169"/>
      <c r="DPQ78" s="169"/>
      <c r="DPR78" s="170"/>
      <c r="DPT78" s="164"/>
      <c r="DPU78" s="168"/>
      <c r="DPV78" s="168"/>
      <c r="DPW78" s="169"/>
      <c r="DPX78" s="169"/>
      <c r="DPY78" s="169"/>
      <c r="DPZ78" s="170"/>
      <c r="DQB78" s="164"/>
      <c r="DQC78" s="168"/>
      <c r="DQD78" s="168"/>
      <c r="DQE78" s="169"/>
      <c r="DQF78" s="169"/>
      <c r="DQG78" s="169"/>
      <c r="DQH78" s="170"/>
      <c r="DQJ78" s="164"/>
      <c r="DQK78" s="168"/>
      <c r="DQL78" s="168"/>
      <c r="DQM78" s="169"/>
      <c r="DQN78" s="169"/>
      <c r="DQO78" s="169"/>
      <c r="DQP78" s="170"/>
      <c r="DQR78" s="164"/>
      <c r="DQS78" s="168"/>
      <c r="DQT78" s="168"/>
      <c r="DQU78" s="169"/>
      <c r="DQV78" s="169"/>
      <c r="DQW78" s="169"/>
      <c r="DQX78" s="170"/>
      <c r="DQZ78" s="164"/>
      <c r="DRA78" s="168"/>
      <c r="DRB78" s="168"/>
      <c r="DRC78" s="169"/>
      <c r="DRD78" s="169"/>
      <c r="DRE78" s="169"/>
      <c r="DRF78" s="170"/>
      <c r="DRH78" s="164"/>
      <c r="DRI78" s="168"/>
      <c r="DRJ78" s="168"/>
      <c r="DRK78" s="169"/>
      <c r="DRL78" s="169"/>
      <c r="DRM78" s="169"/>
      <c r="DRN78" s="170"/>
      <c r="DRP78" s="164"/>
      <c r="DRQ78" s="168"/>
      <c r="DRR78" s="168"/>
      <c r="DRS78" s="169"/>
      <c r="DRT78" s="169"/>
      <c r="DRU78" s="169"/>
      <c r="DRV78" s="170"/>
      <c r="DRX78" s="164"/>
      <c r="DRY78" s="168"/>
      <c r="DRZ78" s="168"/>
      <c r="DSA78" s="169"/>
      <c r="DSB78" s="169"/>
      <c r="DSC78" s="169"/>
      <c r="DSD78" s="170"/>
      <c r="DSF78" s="164"/>
      <c r="DSG78" s="168"/>
      <c r="DSH78" s="168"/>
      <c r="DSI78" s="169"/>
      <c r="DSJ78" s="169"/>
      <c r="DSK78" s="169"/>
      <c r="DSL78" s="170"/>
      <c r="DSN78" s="164"/>
      <c r="DSO78" s="168"/>
      <c r="DSP78" s="168"/>
      <c r="DSQ78" s="169"/>
      <c r="DSR78" s="169"/>
      <c r="DSS78" s="169"/>
      <c r="DST78" s="170"/>
      <c r="DSV78" s="164"/>
      <c r="DSW78" s="168"/>
      <c r="DSX78" s="168"/>
      <c r="DSY78" s="169"/>
      <c r="DSZ78" s="169"/>
      <c r="DTA78" s="169"/>
      <c r="DTB78" s="170"/>
      <c r="DTD78" s="164"/>
      <c r="DTE78" s="168"/>
      <c r="DTF78" s="168"/>
      <c r="DTG78" s="169"/>
      <c r="DTH78" s="169"/>
      <c r="DTI78" s="169"/>
      <c r="DTJ78" s="170"/>
      <c r="DTL78" s="164"/>
      <c r="DTM78" s="168"/>
      <c r="DTN78" s="168"/>
      <c r="DTO78" s="169"/>
      <c r="DTP78" s="169"/>
      <c r="DTQ78" s="169"/>
      <c r="DTR78" s="170"/>
      <c r="DTT78" s="164"/>
      <c r="DTU78" s="168"/>
      <c r="DTV78" s="168"/>
      <c r="DTW78" s="169"/>
      <c r="DTX78" s="169"/>
      <c r="DTY78" s="169"/>
      <c r="DTZ78" s="170"/>
      <c r="DUB78" s="164"/>
      <c r="DUC78" s="168"/>
      <c r="DUD78" s="168"/>
      <c r="DUE78" s="169"/>
      <c r="DUF78" s="169"/>
      <c r="DUG78" s="169"/>
      <c r="DUH78" s="170"/>
      <c r="DUJ78" s="164"/>
      <c r="DUK78" s="168"/>
      <c r="DUL78" s="168"/>
      <c r="DUM78" s="169"/>
      <c r="DUN78" s="169"/>
      <c r="DUO78" s="169"/>
      <c r="DUP78" s="170"/>
      <c r="DUR78" s="164"/>
      <c r="DUS78" s="168"/>
      <c r="DUT78" s="168"/>
      <c r="DUU78" s="169"/>
      <c r="DUV78" s="169"/>
      <c r="DUW78" s="169"/>
      <c r="DUX78" s="170"/>
      <c r="DUZ78" s="164"/>
      <c r="DVA78" s="168"/>
      <c r="DVB78" s="168"/>
      <c r="DVC78" s="169"/>
      <c r="DVD78" s="169"/>
      <c r="DVE78" s="169"/>
      <c r="DVF78" s="170"/>
      <c r="DVH78" s="164"/>
      <c r="DVI78" s="168"/>
      <c r="DVJ78" s="168"/>
      <c r="DVK78" s="169"/>
      <c r="DVL78" s="169"/>
      <c r="DVM78" s="169"/>
      <c r="DVN78" s="170"/>
      <c r="DVP78" s="164"/>
      <c r="DVQ78" s="168"/>
      <c r="DVR78" s="168"/>
      <c r="DVS78" s="169"/>
      <c r="DVT78" s="169"/>
      <c r="DVU78" s="169"/>
      <c r="DVV78" s="170"/>
      <c r="DVX78" s="164"/>
      <c r="DVY78" s="168"/>
      <c r="DVZ78" s="168"/>
      <c r="DWA78" s="169"/>
      <c r="DWB78" s="169"/>
      <c r="DWC78" s="169"/>
      <c r="DWD78" s="170"/>
      <c r="DWF78" s="164"/>
      <c r="DWG78" s="168"/>
      <c r="DWH78" s="168"/>
      <c r="DWI78" s="169"/>
      <c r="DWJ78" s="169"/>
      <c r="DWK78" s="169"/>
      <c r="DWL78" s="170"/>
      <c r="DWN78" s="164"/>
      <c r="DWO78" s="168"/>
      <c r="DWP78" s="168"/>
      <c r="DWQ78" s="169"/>
      <c r="DWR78" s="169"/>
      <c r="DWS78" s="169"/>
      <c r="DWT78" s="170"/>
      <c r="DWV78" s="164"/>
      <c r="DWW78" s="168"/>
      <c r="DWX78" s="168"/>
      <c r="DWY78" s="169"/>
      <c r="DWZ78" s="169"/>
      <c r="DXA78" s="169"/>
      <c r="DXB78" s="170"/>
      <c r="DXD78" s="164"/>
      <c r="DXE78" s="168"/>
      <c r="DXF78" s="168"/>
      <c r="DXG78" s="169"/>
      <c r="DXH78" s="169"/>
      <c r="DXI78" s="169"/>
      <c r="DXJ78" s="170"/>
      <c r="DXL78" s="164"/>
      <c r="DXM78" s="168"/>
      <c r="DXN78" s="168"/>
      <c r="DXO78" s="169"/>
      <c r="DXP78" s="169"/>
      <c r="DXQ78" s="169"/>
      <c r="DXR78" s="170"/>
      <c r="DXT78" s="164"/>
      <c r="DXU78" s="168"/>
      <c r="DXV78" s="168"/>
      <c r="DXW78" s="169"/>
      <c r="DXX78" s="169"/>
      <c r="DXY78" s="169"/>
      <c r="DXZ78" s="170"/>
      <c r="DYB78" s="164"/>
      <c r="DYC78" s="168"/>
      <c r="DYD78" s="168"/>
      <c r="DYE78" s="169"/>
      <c r="DYF78" s="169"/>
      <c r="DYG78" s="169"/>
      <c r="DYH78" s="170"/>
      <c r="DYJ78" s="164"/>
      <c r="DYK78" s="168"/>
      <c r="DYL78" s="168"/>
      <c r="DYM78" s="169"/>
      <c r="DYN78" s="169"/>
      <c r="DYO78" s="169"/>
      <c r="DYP78" s="170"/>
      <c r="DYR78" s="164"/>
      <c r="DYS78" s="168"/>
      <c r="DYT78" s="168"/>
      <c r="DYU78" s="169"/>
      <c r="DYV78" s="169"/>
      <c r="DYW78" s="169"/>
      <c r="DYX78" s="170"/>
      <c r="DYZ78" s="164"/>
      <c r="DZA78" s="168"/>
      <c r="DZB78" s="168"/>
      <c r="DZC78" s="169"/>
      <c r="DZD78" s="169"/>
      <c r="DZE78" s="169"/>
      <c r="DZF78" s="170"/>
      <c r="DZH78" s="164"/>
      <c r="DZI78" s="168"/>
      <c r="DZJ78" s="168"/>
      <c r="DZK78" s="169"/>
      <c r="DZL78" s="169"/>
      <c r="DZM78" s="169"/>
      <c r="DZN78" s="170"/>
      <c r="DZP78" s="164"/>
      <c r="DZQ78" s="168"/>
      <c r="DZR78" s="168"/>
      <c r="DZS78" s="169"/>
      <c r="DZT78" s="169"/>
      <c r="DZU78" s="169"/>
      <c r="DZV78" s="170"/>
      <c r="DZX78" s="164"/>
      <c r="DZY78" s="168"/>
      <c r="DZZ78" s="168"/>
      <c r="EAA78" s="169"/>
      <c r="EAB78" s="169"/>
      <c r="EAC78" s="169"/>
      <c r="EAD78" s="170"/>
      <c r="EAF78" s="164"/>
      <c r="EAG78" s="168"/>
      <c r="EAH78" s="168"/>
      <c r="EAI78" s="169"/>
      <c r="EAJ78" s="169"/>
      <c r="EAK78" s="169"/>
      <c r="EAL78" s="170"/>
      <c r="EAN78" s="164"/>
      <c r="EAO78" s="168"/>
      <c r="EAP78" s="168"/>
      <c r="EAQ78" s="169"/>
      <c r="EAR78" s="169"/>
      <c r="EAS78" s="169"/>
      <c r="EAT78" s="170"/>
      <c r="EAV78" s="164"/>
      <c r="EAW78" s="168"/>
      <c r="EAX78" s="168"/>
      <c r="EAY78" s="169"/>
      <c r="EAZ78" s="169"/>
      <c r="EBA78" s="169"/>
      <c r="EBB78" s="170"/>
      <c r="EBD78" s="164"/>
      <c r="EBE78" s="168"/>
      <c r="EBF78" s="168"/>
      <c r="EBG78" s="169"/>
      <c r="EBH78" s="169"/>
      <c r="EBI78" s="169"/>
      <c r="EBJ78" s="170"/>
      <c r="EBL78" s="164"/>
      <c r="EBM78" s="168"/>
      <c r="EBN78" s="168"/>
      <c r="EBO78" s="169"/>
      <c r="EBP78" s="169"/>
      <c r="EBQ78" s="169"/>
      <c r="EBR78" s="170"/>
      <c r="EBT78" s="164"/>
      <c r="EBU78" s="168"/>
      <c r="EBV78" s="168"/>
      <c r="EBW78" s="169"/>
      <c r="EBX78" s="169"/>
      <c r="EBY78" s="169"/>
      <c r="EBZ78" s="170"/>
      <c r="ECB78" s="164"/>
      <c r="ECC78" s="168"/>
      <c r="ECD78" s="168"/>
      <c r="ECE78" s="169"/>
      <c r="ECF78" s="169"/>
      <c r="ECG78" s="169"/>
      <c r="ECH78" s="170"/>
      <c r="ECJ78" s="164"/>
      <c r="ECK78" s="168"/>
      <c r="ECL78" s="168"/>
      <c r="ECM78" s="169"/>
      <c r="ECN78" s="169"/>
      <c r="ECO78" s="169"/>
      <c r="ECP78" s="170"/>
      <c r="ECR78" s="164"/>
      <c r="ECS78" s="168"/>
      <c r="ECT78" s="168"/>
      <c r="ECU78" s="169"/>
      <c r="ECV78" s="169"/>
      <c r="ECW78" s="169"/>
      <c r="ECX78" s="170"/>
      <c r="ECZ78" s="164"/>
      <c r="EDA78" s="168"/>
      <c r="EDB78" s="168"/>
      <c r="EDC78" s="169"/>
      <c r="EDD78" s="169"/>
      <c r="EDE78" s="169"/>
      <c r="EDF78" s="170"/>
      <c r="EDH78" s="164"/>
      <c r="EDI78" s="168"/>
      <c r="EDJ78" s="168"/>
      <c r="EDK78" s="169"/>
      <c r="EDL78" s="169"/>
      <c r="EDM78" s="169"/>
      <c r="EDN78" s="170"/>
      <c r="EDP78" s="164"/>
      <c r="EDQ78" s="168"/>
      <c r="EDR78" s="168"/>
      <c r="EDS78" s="169"/>
      <c r="EDT78" s="169"/>
      <c r="EDU78" s="169"/>
      <c r="EDV78" s="170"/>
      <c r="EDX78" s="164"/>
      <c r="EDY78" s="168"/>
      <c r="EDZ78" s="168"/>
      <c r="EEA78" s="169"/>
      <c r="EEB78" s="169"/>
      <c r="EEC78" s="169"/>
      <c r="EED78" s="170"/>
      <c r="EEF78" s="164"/>
      <c r="EEG78" s="168"/>
      <c r="EEH78" s="168"/>
      <c r="EEI78" s="169"/>
      <c r="EEJ78" s="169"/>
      <c r="EEK78" s="169"/>
      <c r="EEL78" s="170"/>
      <c r="EEN78" s="164"/>
      <c r="EEO78" s="168"/>
      <c r="EEP78" s="168"/>
      <c r="EEQ78" s="169"/>
      <c r="EER78" s="169"/>
      <c r="EES78" s="169"/>
      <c r="EET78" s="170"/>
      <c r="EEV78" s="164"/>
      <c r="EEW78" s="168"/>
      <c r="EEX78" s="168"/>
      <c r="EEY78" s="169"/>
      <c r="EEZ78" s="169"/>
      <c r="EFA78" s="169"/>
      <c r="EFB78" s="170"/>
      <c r="EFD78" s="164"/>
      <c r="EFE78" s="168"/>
      <c r="EFF78" s="168"/>
      <c r="EFG78" s="169"/>
      <c r="EFH78" s="169"/>
      <c r="EFI78" s="169"/>
      <c r="EFJ78" s="170"/>
      <c r="EFL78" s="164"/>
      <c r="EFM78" s="168"/>
      <c r="EFN78" s="168"/>
      <c r="EFO78" s="169"/>
      <c r="EFP78" s="169"/>
      <c r="EFQ78" s="169"/>
      <c r="EFR78" s="170"/>
      <c r="EFT78" s="164"/>
      <c r="EFU78" s="168"/>
      <c r="EFV78" s="168"/>
      <c r="EFW78" s="169"/>
      <c r="EFX78" s="169"/>
      <c r="EFY78" s="169"/>
      <c r="EFZ78" s="170"/>
      <c r="EGB78" s="164"/>
      <c r="EGC78" s="168"/>
      <c r="EGD78" s="168"/>
      <c r="EGE78" s="169"/>
      <c r="EGF78" s="169"/>
      <c r="EGG78" s="169"/>
      <c r="EGH78" s="170"/>
      <c r="EGJ78" s="164"/>
      <c r="EGK78" s="168"/>
      <c r="EGL78" s="168"/>
      <c r="EGM78" s="169"/>
      <c r="EGN78" s="169"/>
      <c r="EGO78" s="169"/>
      <c r="EGP78" s="170"/>
      <c r="EGR78" s="164"/>
      <c r="EGS78" s="168"/>
      <c r="EGT78" s="168"/>
      <c r="EGU78" s="169"/>
      <c r="EGV78" s="169"/>
      <c r="EGW78" s="169"/>
      <c r="EGX78" s="170"/>
      <c r="EGZ78" s="164"/>
      <c r="EHA78" s="168"/>
      <c r="EHB78" s="168"/>
      <c r="EHC78" s="169"/>
      <c r="EHD78" s="169"/>
      <c r="EHE78" s="169"/>
      <c r="EHF78" s="170"/>
      <c r="EHH78" s="164"/>
      <c r="EHI78" s="168"/>
      <c r="EHJ78" s="168"/>
      <c r="EHK78" s="169"/>
      <c r="EHL78" s="169"/>
      <c r="EHM78" s="169"/>
      <c r="EHN78" s="170"/>
      <c r="EHP78" s="164"/>
      <c r="EHQ78" s="168"/>
      <c r="EHR78" s="168"/>
      <c r="EHS78" s="169"/>
      <c r="EHT78" s="169"/>
      <c r="EHU78" s="169"/>
      <c r="EHV78" s="170"/>
      <c r="EHX78" s="164"/>
      <c r="EHY78" s="168"/>
      <c r="EHZ78" s="168"/>
      <c r="EIA78" s="169"/>
      <c r="EIB78" s="169"/>
      <c r="EIC78" s="169"/>
      <c r="EID78" s="170"/>
      <c r="EIF78" s="164"/>
      <c r="EIG78" s="168"/>
      <c r="EIH78" s="168"/>
      <c r="EII78" s="169"/>
      <c r="EIJ78" s="169"/>
      <c r="EIK78" s="169"/>
      <c r="EIL78" s="170"/>
      <c r="EIN78" s="164"/>
      <c r="EIO78" s="168"/>
      <c r="EIP78" s="168"/>
      <c r="EIQ78" s="169"/>
      <c r="EIR78" s="169"/>
      <c r="EIS78" s="169"/>
      <c r="EIT78" s="170"/>
      <c r="EIV78" s="164"/>
      <c r="EIW78" s="168"/>
      <c r="EIX78" s="168"/>
      <c r="EIY78" s="169"/>
      <c r="EIZ78" s="169"/>
      <c r="EJA78" s="169"/>
      <c r="EJB78" s="170"/>
      <c r="EJD78" s="164"/>
      <c r="EJE78" s="168"/>
      <c r="EJF78" s="168"/>
      <c r="EJG78" s="169"/>
      <c r="EJH78" s="169"/>
      <c r="EJI78" s="169"/>
      <c r="EJJ78" s="170"/>
      <c r="EJL78" s="164"/>
      <c r="EJM78" s="168"/>
      <c r="EJN78" s="168"/>
      <c r="EJO78" s="169"/>
      <c r="EJP78" s="169"/>
      <c r="EJQ78" s="169"/>
      <c r="EJR78" s="170"/>
      <c r="EJT78" s="164"/>
      <c r="EJU78" s="168"/>
      <c r="EJV78" s="168"/>
      <c r="EJW78" s="169"/>
      <c r="EJX78" s="169"/>
      <c r="EJY78" s="169"/>
      <c r="EJZ78" s="170"/>
      <c r="EKB78" s="164"/>
      <c r="EKC78" s="168"/>
      <c r="EKD78" s="168"/>
      <c r="EKE78" s="169"/>
      <c r="EKF78" s="169"/>
      <c r="EKG78" s="169"/>
      <c r="EKH78" s="170"/>
      <c r="EKJ78" s="164"/>
      <c r="EKK78" s="168"/>
      <c r="EKL78" s="168"/>
      <c r="EKM78" s="169"/>
      <c r="EKN78" s="169"/>
      <c r="EKO78" s="169"/>
      <c r="EKP78" s="170"/>
      <c r="EKR78" s="164"/>
      <c r="EKS78" s="168"/>
      <c r="EKT78" s="168"/>
      <c r="EKU78" s="169"/>
      <c r="EKV78" s="169"/>
      <c r="EKW78" s="169"/>
      <c r="EKX78" s="170"/>
      <c r="EKZ78" s="164"/>
      <c r="ELA78" s="168"/>
      <c r="ELB78" s="168"/>
      <c r="ELC78" s="169"/>
      <c r="ELD78" s="169"/>
      <c r="ELE78" s="169"/>
      <c r="ELF78" s="170"/>
      <c r="ELH78" s="164"/>
      <c r="ELI78" s="168"/>
      <c r="ELJ78" s="168"/>
      <c r="ELK78" s="169"/>
      <c r="ELL78" s="169"/>
      <c r="ELM78" s="169"/>
      <c r="ELN78" s="170"/>
      <c r="ELP78" s="164"/>
      <c r="ELQ78" s="168"/>
      <c r="ELR78" s="168"/>
      <c r="ELS78" s="169"/>
      <c r="ELT78" s="169"/>
      <c r="ELU78" s="169"/>
      <c r="ELV78" s="170"/>
      <c r="ELX78" s="164"/>
      <c r="ELY78" s="168"/>
      <c r="ELZ78" s="168"/>
      <c r="EMA78" s="169"/>
      <c r="EMB78" s="169"/>
      <c r="EMC78" s="169"/>
      <c r="EMD78" s="170"/>
      <c r="EMF78" s="164"/>
      <c r="EMG78" s="168"/>
      <c r="EMH78" s="168"/>
      <c r="EMI78" s="169"/>
      <c r="EMJ78" s="169"/>
      <c r="EMK78" s="169"/>
      <c r="EML78" s="170"/>
      <c r="EMN78" s="164"/>
      <c r="EMO78" s="168"/>
      <c r="EMP78" s="168"/>
      <c r="EMQ78" s="169"/>
      <c r="EMR78" s="169"/>
      <c r="EMS78" s="169"/>
      <c r="EMT78" s="170"/>
      <c r="EMV78" s="164"/>
      <c r="EMW78" s="168"/>
      <c r="EMX78" s="168"/>
      <c r="EMY78" s="169"/>
      <c r="EMZ78" s="169"/>
      <c r="ENA78" s="169"/>
      <c r="ENB78" s="170"/>
      <c r="END78" s="164"/>
      <c r="ENE78" s="168"/>
      <c r="ENF78" s="168"/>
      <c r="ENG78" s="169"/>
      <c r="ENH78" s="169"/>
      <c r="ENI78" s="169"/>
      <c r="ENJ78" s="170"/>
      <c r="ENL78" s="164"/>
      <c r="ENM78" s="168"/>
      <c r="ENN78" s="168"/>
      <c r="ENO78" s="169"/>
      <c r="ENP78" s="169"/>
      <c r="ENQ78" s="169"/>
      <c r="ENR78" s="170"/>
      <c r="ENT78" s="164"/>
      <c r="ENU78" s="168"/>
      <c r="ENV78" s="168"/>
      <c r="ENW78" s="169"/>
      <c r="ENX78" s="169"/>
      <c r="ENY78" s="169"/>
      <c r="ENZ78" s="170"/>
      <c r="EOB78" s="164"/>
      <c r="EOC78" s="168"/>
      <c r="EOD78" s="168"/>
      <c r="EOE78" s="169"/>
      <c r="EOF78" s="169"/>
      <c r="EOG78" s="169"/>
      <c r="EOH78" s="170"/>
      <c r="EOJ78" s="164"/>
      <c r="EOK78" s="168"/>
      <c r="EOL78" s="168"/>
      <c r="EOM78" s="169"/>
      <c r="EON78" s="169"/>
      <c r="EOO78" s="169"/>
      <c r="EOP78" s="170"/>
      <c r="EOR78" s="164"/>
      <c r="EOS78" s="168"/>
      <c r="EOT78" s="168"/>
      <c r="EOU78" s="169"/>
      <c r="EOV78" s="169"/>
      <c r="EOW78" s="169"/>
      <c r="EOX78" s="170"/>
      <c r="EOZ78" s="164"/>
      <c r="EPA78" s="168"/>
      <c r="EPB78" s="168"/>
      <c r="EPC78" s="169"/>
      <c r="EPD78" s="169"/>
      <c r="EPE78" s="169"/>
      <c r="EPF78" s="170"/>
      <c r="EPH78" s="164"/>
      <c r="EPI78" s="168"/>
      <c r="EPJ78" s="168"/>
      <c r="EPK78" s="169"/>
      <c r="EPL78" s="169"/>
      <c r="EPM78" s="169"/>
      <c r="EPN78" s="170"/>
      <c r="EPP78" s="164"/>
      <c r="EPQ78" s="168"/>
      <c r="EPR78" s="168"/>
      <c r="EPS78" s="169"/>
      <c r="EPT78" s="169"/>
      <c r="EPU78" s="169"/>
      <c r="EPV78" s="170"/>
      <c r="EPX78" s="164"/>
      <c r="EPY78" s="168"/>
      <c r="EPZ78" s="168"/>
      <c r="EQA78" s="169"/>
      <c r="EQB78" s="169"/>
      <c r="EQC78" s="169"/>
      <c r="EQD78" s="170"/>
      <c r="EQF78" s="164"/>
      <c r="EQG78" s="168"/>
      <c r="EQH78" s="168"/>
      <c r="EQI78" s="169"/>
      <c r="EQJ78" s="169"/>
      <c r="EQK78" s="169"/>
      <c r="EQL78" s="170"/>
      <c r="EQN78" s="164"/>
      <c r="EQO78" s="168"/>
      <c r="EQP78" s="168"/>
      <c r="EQQ78" s="169"/>
      <c r="EQR78" s="169"/>
      <c r="EQS78" s="169"/>
      <c r="EQT78" s="170"/>
      <c r="EQV78" s="164"/>
      <c r="EQW78" s="168"/>
      <c r="EQX78" s="168"/>
      <c r="EQY78" s="169"/>
      <c r="EQZ78" s="169"/>
      <c r="ERA78" s="169"/>
      <c r="ERB78" s="170"/>
      <c r="ERD78" s="164"/>
      <c r="ERE78" s="168"/>
      <c r="ERF78" s="168"/>
      <c r="ERG78" s="169"/>
      <c r="ERH78" s="169"/>
      <c r="ERI78" s="169"/>
      <c r="ERJ78" s="170"/>
      <c r="ERL78" s="164"/>
      <c r="ERM78" s="168"/>
      <c r="ERN78" s="168"/>
      <c r="ERO78" s="169"/>
      <c r="ERP78" s="169"/>
      <c r="ERQ78" s="169"/>
      <c r="ERR78" s="170"/>
      <c r="ERT78" s="164"/>
      <c r="ERU78" s="168"/>
      <c r="ERV78" s="168"/>
      <c r="ERW78" s="169"/>
      <c r="ERX78" s="169"/>
      <c r="ERY78" s="169"/>
      <c r="ERZ78" s="170"/>
      <c r="ESB78" s="164"/>
      <c r="ESC78" s="168"/>
      <c r="ESD78" s="168"/>
      <c r="ESE78" s="169"/>
      <c r="ESF78" s="169"/>
      <c r="ESG78" s="169"/>
      <c r="ESH78" s="170"/>
      <c r="ESJ78" s="164"/>
      <c r="ESK78" s="168"/>
      <c r="ESL78" s="168"/>
      <c r="ESM78" s="169"/>
      <c r="ESN78" s="169"/>
      <c r="ESO78" s="169"/>
      <c r="ESP78" s="170"/>
      <c r="ESR78" s="164"/>
      <c r="ESS78" s="168"/>
      <c r="EST78" s="168"/>
      <c r="ESU78" s="169"/>
      <c r="ESV78" s="169"/>
      <c r="ESW78" s="169"/>
      <c r="ESX78" s="170"/>
      <c r="ESZ78" s="164"/>
      <c r="ETA78" s="168"/>
      <c r="ETB78" s="168"/>
      <c r="ETC78" s="169"/>
      <c r="ETD78" s="169"/>
      <c r="ETE78" s="169"/>
      <c r="ETF78" s="170"/>
      <c r="ETH78" s="164"/>
      <c r="ETI78" s="168"/>
      <c r="ETJ78" s="168"/>
      <c r="ETK78" s="169"/>
      <c r="ETL78" s="169"/>
      <c r="ETM78" s="169"/>
      <c r="ETN78" s="170"/>
      <c r="ETP78" s="164"/>
      <c r="ETQ78" s="168"/>
      <c r="ETR78" s="168"/>
      <c r="ETS78" s="169"/>
      <c r="ETT78" s="169"/>
      <c r="ETU78" s="169"/>
      <c r="ETV78" s="170"/>
      <c r="ETX78" s="164"/>
      <c r="ETY78" s="168"/>
      <c r="ETZ78" s="168"/>
      <c r="EUA78" s="169"/>
      <c r="EUB78" s="169"/>
      <c r="EUC78" s="169"/>
      <c r="EUD78" s="170"/>
      <c r="EUF78" s="164"/>
      <c r="EUG78" s="168"/>
      <c r="EUH78" s="168"/>
      <c r="EUI78" s="169"/>
      <c r="EUJ78" s="169"/>
      <c r="EUK78" s="169"/>
      <c r="EUL78" s="170"/>
      <c r="EUN78" s="164"/>
      <c r="EUO78" s="168"/>
      <c r="EUP78" s="168"/>
      <c r="EUQ78" s="169"/>
      <c r="EUR78" s="169"/>
      <c r="EUS78" s="169"/>
      <c r="EUT78" s="170"/>
      <c r="EUV78" s="164"/>
      <c r="EUW78" s="168"/>
      <c r="EUX78" s="168"/>
      <c r="EUY78" s="169"/>
      <c r="EUZ78" s="169"/>
      <c r="EVA78" s="169"/>
      <c r="EVB78" s="170"/>
      <c r="EVD78" s="164"/>
      <c r="EVE78" s="168"/>
      <c r="EVF78" s="168"/>
      <c r="EVG78" s="169"/>
      <c r="EVH78" s="169"/>
      <c r="EVI78" s="169"/>
      <c r="EVJ78" s="170"/>
      <c r="EVL78" s="164"/>
      <c r="EVM78" s="168"/>
      <c r="EVN78" s="168"/>
      <c r="EVO78" s="169"/>
      <c r="EVP78" s="169"/>
      <c r="EVQ78" s="169"/>
      <c r="EVR78" s="170"/>
      <c r="EVT78" s="164"/>
      <c r="EVU78" s="168"/>
      <c r="EVV78" s="168"/>
      <c r="EVW78" s="169"/>
      <c r="EVX78" s="169"/>
      <c r="EVY78" s="169"/>
      <c r="EVZ78" s="170"/>
      <c r="EWB78" s="164"/>
      <c r="EWC78" s="168"/>
      <c r="EWD78" s="168"/>
      <c r="EWE78" s="169"/>
      <c r="EWF78" s="169"/>
      <c r="EWG78" s="169"/>
      <c r="EWH78" s="170"/>
      <c r="EWJ78" s="164"/>
      <c r="EWK78" s="168"/>
      <c r="EWL78" s="168"/>
      <c r="EWM78" s="169"/>
      <c r="EWN78" s="169"/>
      <c r="EWO78" s="169"/>
      <c r="EWP78" s="170"/>
      <c r="EWR78" s="164"/>
      <c r="EWS78" s="168"/>
      <c r="EWT78" s="168"/>
      <c r="EWU78" s="169"/>
      <c r="EWV78" s="169"/>
      <c r="EWW78" s="169"/>
      <c r="EWX78" s="170"/>
      <c r="EWZ78" s="164"/>
      <c r="EXA78" s="168"/>
      <c r="EXB78" s="168"/>
      <c r="EXC78" s="169"/>
      <c r="EXD78" s="169"/>
      <c r="EXE78" s="169"/>
      <c r="EXF78" s="170"/>
      <c r="EXH78" s="164"/>
      <c r="EXI78" s="168"/>
      <c r="EXJ78" s="168"/>
      <c r="EXK78" s="169"/>
      <c r="EXL78" s="169"/>
      <c r="EXM78" s="169"/>
      <c r="EXN78" s="170"/>
      <c r="EXP78" s="164"/>
      <c r="EXQ78" s="168"/>
      <c r="EXR78" s="168"/>
      <c r="EXS78" s="169"/>
      <c r="EXT78" s="169"/>
      <c r="EXU78" s="169"/>
      <c r="EXV78" s="170"/>
      <c r="EXX78" s="164"/>
      <c r="EXY78" s="168"/>
      <c r="EXZ78" s="168"/>
      <c r="EYA78" s="169"/>
      <c r="EYB78" s="169"/>
      <c r="EYC78" s="169"/>
      <c r="EYD78" s="170"/>
      <c r="EYF78" s="164"/>
      <c r="EYG78" s="168"/>
      <c r="EYH78" s="168"/>
      <c r="EYI78" s="169"/>
      <c r="EYJ78" s="169"/>
      <c r="EYK78" s="169"/>
      <c r="EYL78" s="170"/>
      <c r="EYN78" s="164"/>
      <c r="EYO78" s="168"/>
      <c r="EYP78" s="168"/>
      <c r="EYQ78" s="169"/>
      <c r="EYR78" s="169"/>
      <c r="EYS78" s="169"/>
      <c r="EYT78" s="170"/>
      <c r="EYV78" s="164"/>
      <c r="EYW78" s="168"/>
      <c r="EYX78" s="168"/>
      <c r="EYY78" s="169"/>
      <c r="EYZ78" s="169"/>
      <c r="EZA78" s="169"/>
      <c r="EZB78" s="170"/>
      <c r="EZD78" s="164"/>
      <c r="EZE78" s="168"/>
      <c r="EZF78" s="168"/>
      <c r="EZG78" s="169"/>
      <c r="EZH78" s="169"/>
      <c r="EZI78" s="169"/>
      <c r="EZJ78" s="170"/>
      <c r="EZL78" s="164"/>
      <c r="EZM78" s="168"/>
      <c r="EZN78" s="168"/>
      <c r="EZO78" s="169"/>
      <c r="EZP78" s="169"/>
      <c r="EZQ78" s="169"/>
      <c r="EZR78" s="170"/>
      <c r="EZT78" s="164"/>
      <c r="EZU78" s="168"/>
      <c r="EZV78" s="168"/>
      <c r="EZW78" s="169"/>
      <c r="EZX78" s="169"/>
      <c r="EZY78" s="169"/>
      <c r="EZZ78" s="170"/>
      <c r="FAB78" s="164"/>
      <c r="FAC78" s="168"/>
      <c r="FAD78" s="168"/>
      <c r="FAE78" s="169"/>
      <c r="FAF78" s="169"/>
      <c r="FAG78" s="169"/>
      <c r="FAH78" s="170"/>
      <c r="FAJ78" s="164"/>
      <c r="FAK78" s="168"/>
      <c r="FAL78" s="168"/>
      <c r="FAM78" s="169"/>
      <c r="FAN78" s="169"/>
      <c r="FAO78" s="169"/>
      <c r="FAP78" s="170"/>
      <c r="FAR78" s="164"/>
      <c r="FAS78" s="168"/>
      <c r="FAT78" s="168"/>
      <c r="FAU78" s="169"/>
      <c r="FAV78" s="169"/>
      <c r="FAW78" s="169"/>
      <c r="FAX78" s="170"/>
      <c r="FAZ78" s="164"/>
      <c r="FBA78" s="168"/>
      <c r="FBB78" s="168"/>
      <c r="FBC78" s="169"/>
      <c r="FBD78" s="169"/>
      <c r="FBE78" s="169"/>
      <c r="FBF78" s="170"/>
      <c r="FBH78" s="164"/>
      <c r="FBI78" s="168"/>
      <c r="FBJ78" s="168"/>
      <c r="FBK78" s="169"/>
      <c r="FBL78" s="169"/>
      <c r="FBM78" s="169"/>
      <c r="FBN78" s="170"/>
      <c r="FBP78" s="164"/>
      <c r="FBQ78" s="168"/>
      <c r="FBR78" s="168"/>
      <c r="FBS78" s="169"/>
      <c r="FBT78" s="169"/>
      <c r="FBU78" s="169"/>
      <c r="FBV78" s="170"/>
      <c r="FBX78" s="164"/>
      <c r="FBY78" s="168"/>
      <c r="FBZ78" s="168"/>
      <c r="FCA78" s="169"/>
      <c r="FCB78" s="169"/>
      <c r="FCC78" s="169"/>
      <c r="FCD78" s="170"/>
      <c r="FCF78" s="164"/>
      <c r="FCG78" s="168"/>
      <c r="FCH78" s="168"/>
      <c r="FCI78" s="169"/>
      <c r="FCJ78" s="169"/>
      <c r="FCK78" s="169"/>
      <c r="FCL78" s="170"/>
      <c r="FCN78" s="164"/>
      <c r="FCO78" s="168"/>
      <c r="FCP78" s="168"/>
      <c r="FCQ78" s="169"/>
      <c r="FCR78" s="169"/>
      <c r="FCS78" s="169"/>
      <c r="FCT78" s="170"/>
      <c r="FCV78" s="164"/>
      <c r="FCW78" s="168"/>
      <c r="FCX78" s="168"/>
      <c r="FCY78" s="169"/>
      <c r="FCZ78" s="169"/>
      <c r="FDA78" s="169"/>
      <c r="FDB78" s="170"/>
      <c r="FDD78" s="164"/>
      <c r="FDE78" s="168"/>
      <c r="FDF78" s="168"/>
      <c r="FDG78" s="169"/>
      <c r="FDH78" s="169"/>
      <c r="FDI78" s="169"/>
      <c r="FDJ78" s="170"/>
      <c r="FDL78" s="164"/>
      <c r="FDM78" s="168"/>
      <c r="FDN78" s="168"/>
      <c r="FDO78" s="169"/>
      <c r="FDP78" s="169"/>
      <c r="FDQ78" s="169"/>
      <c r="FDR78" s="170"/>
      <c r="FDT78" s="164"/>
      <c r="FDU78" s="168"/>
      <c r="FDV78" s="168"/>
      <c r="FDW78" s="169"/>
      <c r="FDX78" s="169"/>
      <c r="FDY78" s="169"/>
      <c r="FDZ78" s="170"/>
      <c r="FEB78" s="164"/>
      <c r="FEC78" s="168"/>
      <c r="FED78" s="168"/>
      <c r="FEE78" s="169"/>
      <c r="FEF78" s="169"/>
      <c r="FEG78" s="169"/>
      <c r="FEH78" s="170"/>
      <c r="FEJ78" s="164"/>
      <c r="FEK78" s="168"/>
      <c r="FEL78" s="168"/>
      <c r="FEM78" s="169"/>
      <c r="FEN78" s="169"/>
      <c r="FEO78" s="169"/>
      <c r="FEP78" s="170"/>
      <c r="FER78" s="164"/>
      <c r="FES78" s="168"/>
      <c r="FET78" s="168"/>
      <c r="FEU78" s="169"/>
      <c r="FEV78" s="169"/>
      <c r="FEW78" s="169"/>
      <c r="FEX78" s="170"/>
      <c r="FEZ78" s="164"/>
      <c r="FFA78" s="168"/>
      <c r="FFB78" s="168"/>
      <c r="FFC78" s="169"/>
      <c r="FFD78" s="169"/>
      <c r="FFE78" s="169"/>
      <c r="FFF78" s="170"/>
      <c r="FFH78" s="164"/>
      <c r="FFI78" s="168"/>
      <c r="FFJ78" s="168"/>
      <c r="FFK78" s="169"/>
      <c r="FFL78" s="169"/>
      <c r="FFM78" s="169"/>
      <c r="FFN78" s="170"/>
      <c r="FFP78" s="164"/>
      <c r="FFQ78" s="168"/>
      <c r="FFR78" s="168"/>
      <c r="FFS78" s="169"/>
      <c r="FFT78" s="169"/>
      <c r="FFU78" s="169"/>
      <c r="FFV78" s="170"/>
      <c r="FFX78" s="164"/>
      <c r="FFY78" s="168"/>
      <c r="FFZ78" s="168"/>
      <c r="FGA78" s="169"/>
      <c r="FGB78" s="169"/>
      <c r="FGC78" s="169"/>
      <c r="FGD78" s="170"/>
      <c r="FGF78" s="164"/>
      <c r="FGG78" s="168"/>
      <c r="FGH78" s="168"/>
      <c r="FGI78" s="169"/>
      <c r="FGJ78" s="169"/>
      <c r="FGK78" s="169"/>
      <c r="FGL78" s="170"/>
      <c r="FGN78" s="164"/>
      <c r="FGO78" s="168"/>
      <c r="FGP78" s="168"/>
      <c r="FGQ78" s="169"/>
      <c r="FGR78" s="169"/>
      <c r="FGS78" s="169"/>
      <c r="FGT78" s="170"/>
      <c r="FGV78" s="164"/>
      <c r="FGW78" s="168"/>
      <c r="FGX78" s="168"/>
      <c r="FGY78" s="169"/>
      <c r="FGZ78" s="169"/>
      <c r="FHA78" s="169"/>
      <c r="FHB78" s="170"/>
      <c r="FHD78" s="164"/>
      <c r="FHE78" s="168"/>
      <c r="FHF78" s="168"/>
      <c r="FHG78" s="169"/>
      <c r="FHH78" s="169"/>
      <c r="FHI78" s="169"/>
      <c r="FHJ78" s="170"/>
      <c r="FHL78" s="164"/>
      <c r="FHM78" s="168"/>
      <c r="FHN78" s="168"/>
      <c r="FHO78" s="169"/>
      <c r="FHP78" s="169"/>
      <c r="FHQ78" s="169"/>
      <c r="FHR78" s="170"/>
      <c r="FHT78" s="164"/>
      <c r="FHU78" s="168"/>
      <c r="FHV78" s="168"/>
      <c r="FHW78" s="169"/>
      <c r="FHX78" s="169"/>
      <c r="FHY78" s="169"/>
      <c r="FHZ78" s="170"/>
      <c r="FIB78" s="164"/>
      <c r="FIC78" s="168"/>
      <c r="FID78" s="168"/>
      <c r="FIE78" s="169"/>
      <c r="FIF78" s="169"/>
      <c r="FIG78" s="169"/>
      <c r="FIH78" s="170"/>
      <c r="FIJ78" s="164"/>
      <c r="FIK78" s="168"/>
      <c r="FIL78" s="168"/>
      <c r="FIM78" s="169"/>
      <c r="FIN78" s="169"/>
      <c r="FIO78" s="169"/>
      <c r="FIP78" s="170"/>
      <c r="FIR78" s="164"/>
      <c r="FIS78" s="168"/>
      <c r="FIT78" s="168"/>
      <c r="FIU78" s="169"/>
      <c r="FIV78" s="169"/>
      <c r="FIW78" s="169"/>
      <c r="FIX78" s="170"/>
      <c r="FIZ78" s="164"/>
      <c r="FJA78" s="168"/>
      <c r="FJB78" s="168"/>
      <c r="FJC78" s="169"/>
      <c r="FJD78" s="169"/>
      <c r="FJE78" s="169"/>
      <c r="FJF78" s="170"/>
      <c r="FJH78" s="164"/>
      <c r="FJI78" s="168"/>
      <c r="FJJ78" s="168"/>
      <c r="FJK78" s="169"/>
      <c r="FJL78" s="169"/>
      <c r="FJM78" s="169"/>
      <c r="FJN78" s="170"/>
      <c r="FJP78" s="164"/>
      <c r="FJQ78" s="168"/>
      <c r="FJR78" s="168"/>
      <c r="FJS78" s="169"/>
      <c r="FJT78" s="169"/>
      <c r="FJU78" s="169"/>
      <c r="FJV78" s="170"/>
      <c r="FJX78" s="164"/>
      <c r="FJY78" s="168"/>
      <c r="FJZ78" s="168"/>
      <c r="FKA78" s="169"/>
      <c r="FKB78" s="169"/>
      <c r="FKC78" s="169"/>
      <c r="FKD78" s="170"/>
      <c r="FKF78" s="164"/>
      <c r="FKG78" s="168"/>
      <c r="FKH78" s="168"/>
      <c r="FKI78" s="169"/>
      <c r="FKJ78" s="169"/>
      <c r="FKK78" s="169"/>
      <c r="FKL78" s="170"/>
      <c r="FKN78" s="164"/>
      <c r="FKO78" s="168"/>
      <c r="FKP78" s="168"/>
      <c r="FKQ78" s="169"/>
      <c r="FKR78" s="169"/>
      <c r="FKS78" s="169"/>
      <c r="FKT78" s="170"/>
      <c r="FKV78" s="164"/>
      <c r="FKW78" s="168"/>
      <c r="FKX78" s="168"/>
      <c r="FKY78" s="169"/>
      <c r="FKZ78" s="169"/>
      <c r="FLA78" s="169"/>
      <c r="FLB78" s="170"/>
      <c r="FLD78" s="164"/>
      <c r="FLE78" s="168"/>
      <c r="FLF78" s="168"/>
      <c r="FLG78" s="169"/>
      <c r="FLH78" s="169"/>
      <c r="FLI78" s="169"/>
      <c r="FLJ78" s="170"/>
      <c r="FLL78" s="164"/>
      <c r="FLM78" s="168"/>
      <c r="FLN78" s="168"/>
      <c r="FLO78" s="169"/>
      <c r="FLP78" s="169"/>
      <c r="FLQ78" s="169"/>
      <c r="FLR78" s="170"/>
      <c r="FLT78" s="164"/>
      <c r="FLU78" s="168"/>
      <c r="FLV78" s="168"/>
      <c r="FLW78" s="169"/>
      <c r="FLX78" s="169"/>
      <c r="FLY78" s="169"/>
      <c r="FLZ78" s="170"/>
      <c r="FMB78" s="164"/>
      <c r="FMC78" s="168"/>
      <c r="FMD78" s="168"/>
      <c r="FME78" s="169"/>
      <c r="FMF78" s="169"/>
      <c r="FMG78" s="169"/>
      <c r="FMH78" s="170"/>
      <c r="FMJ78" s="164"/>
      <c r="FMK78" s="168"/>
      <c r="FML78" s="168"/>
      <c r="FMM78" s="169"/>
      <c r="FMN78" s="169"/>
      <c r="FMO78" s="169"/>
      <c r="FMP78" s="170"/>
      <c r="FMR78" s="164"/>
      <c r="FMS78" s="168"/>
      <c r="FMT78" s="168"/>
      <c r="FMU78" s="169"/>
      <c r="FMV78" s="169"/>
      <c r="FMW78" s="169"/>
      <c r="FMX78" s="170"/>
      <c r="FMZ78" s="164"/>
      <c r="FNA78" s="168"/>
      <c r="FNB78" s="168"/>
      <c r="FNC78" s="169"/>
      <c r="FND78" s="169"/>
      <c r="FNE78" s="169"/>
      <c r="FNF78" s="170"/>
      <c r="FNH78" s="164"/>
      <c r="FNI78" s="168"/>
      <c r="FNJ78" s="168"/>
      <c r="FNK78" s="169"/>
      <c r="FNL78" s="169"/>
      <c r="FNM78" s="169"/>
      <c r="FNN78" s="170"/>
      <c r="FNP78" s="164"/>
      <c r="FNQ78" s="168"/>
      <c r="FNR78" s="168"/>
      <c r="FNS78" s="169"/>
      <c r="FNT78" s="169"/>
      <c r="FNU78" s="169"/>
      <c r="FNV78" s="170"/>
      <c r="FNX78" s="164"/>
      <c r="FNY78" s="168"/>
      <c r="FNZ78" s="168"/>
      <c r="FOA78" s="169"/>
      <c r="FOB78" s="169"/>
      <c r="FOC78" s="169"/>
      <c r="FOD78" s="170"/>
      <c r="FOF78" s="164"/>
      <c r="FOG78" s="168"/>
      <c r="FOH78" s="168"/>
      <c r="FOI78" s="169"/>
      <c r="FOJ78" s="169"/>
      <c r="FOK78" s="169"/>
      <c r="FOL78" s="170"/>
      <c r="FON78" s="164"/>
      <c r="FOO78" s="168"/>
      <c r="FOP78" s="168"/>
      <c r="FOQ78" s="169"/>
      <c r="FOR78" s="169"/>
      <c r="FOS78" s="169"/>
      <c r="FOT78" s="170"/>
      <c r="FOV78" s="164"/>
      <c r="FOW78" s="168"/>
      <c r="FOX78" s="168"/>
      <c r="FOY78" s="169"/>
      <c r="FOZ78" s="169"/>
      <c r="FPA78" s="169"/>
      <c r="FPB78" s="170"/>
      <c r="FPD78" s="164"/>
      <c r="FPE78" s="168"/>
      <c r="FPF78" s="168"/>
      <c r="FPG78" s="169"/>
      <c r="FPH78" s="169"/>
      <c r="FPI78" s="169"/>
      <c r="FPJ78" s="170"/>
      <c r="FPL78" s="164"/>
      <c r="FPM78" s="168"/>
      <c r="FPN78" s="168"/>
      <c r="FPO78" s="169"/>
      <c r="FPP78" s="169"/>
      <c r="FPQ78" s="169"/>
      <c r="FPR78" s="170"/>
      <c r="FPT78" s="164"/>
      <c r="FPU78" s="168"/>
      <c r="FPV78" s="168"/>
      <c r="FPW78" s="169"/>
      <c r="FPX78" s="169"/>
      <c r="FPY78" s="169"/>
      <c r="FPZ78" s="170"/>
      <c r="FQB78" s="164"/>
      <c r="FQC78" s="168"/>
      <c r="FQD78" s="168"/>
      <c r="FQE78" s="169"/>
      <c r="FQF78" s="169"/>
      <c r="FQG78" s="169"/>
      <c r="FQH78" s="170"/>
      <c r="FQJ78" s="164"/>
      <c r="FQK78" s="168"/>
      <c r="FQL78" s="168"/>
      <c r="FQM78" s="169"/>
      <c r="FQN78" s="169"/>
      <c r="FQO78" s="169"/>
      <c r="FQP78" s="170"/>
      <c r="FQR78" s="164"/>
      <c r="FQS78" s="168"/>
      <c r="FQT78" s="168"/>
      <c r="FQU78" s="169"/>
      <c r="FQV78" s="169"/>
      <c r="FQW78" s="169"/>
      <c r="FQX78" s="170"/>
      <c r="FQZ78" s="164"/>
      <c r="FRA78" s="168"/>
      <c r="FRB78" s="168"/>
      <c r="FRC78" s="169"/>
      <c r="FRD78" s="169"/>
      <c r="FRE78" s="169"/>
      <c r="FRF78" s="170"/>
      <c r="FRH78" s="164"/>
      <c r="FRI78" s="168"/>
      <c r="FRJ78" s="168"/>
      <c r="FRK78" s="169"/>
      <c r="FRL78" s="169"/>
      <c r="FRM78" s="169"/>
      <c r="FRN78" s="170"/>
      <c r="FRP78" s="164"/>
      <c r="FRQ78" s="168"/>
      <c r="FRR78" s="168"/>
      <c r="FRS78" s="169"/>
      <c r="FRT78" s="169"/>
      <c r="FRU78" s="169"/>
      <c r="FRV78" s="170"/>
      <c r="FRX78" s="164"/>
      <c r="FRY78" s="168"/>
      <c r="FRZ78" s="168"/>
      <c r="FSA78" s="169"/>
      <c r="FSB78" s="169"/>
      <c r="FSC78" s="169"/>
      <c r="FSD78" s="170"/>
      <c r="FSF78" s="164"/>
      <c r="FSG78" s="168"/>
      <c r="FSH78" s="168"/>
      <c r="FSI78" s="169"/>
      <c r="FSJ78" s="169"/>
      <c r="FSK78" s="169"/>
      <c r="FSL78" s="170"/>
      <c r="FSN78" s="164"/>
      <c r="FSO78" s="168"/>
      <c r="FSP78" s="168"/>
      <c r="FSQ78" s="169"/>
      <c r="FSR78" s="169"/>
      <c r="FSS78" s="169"/>
      <c r="FST78" s="170"/>
      <c r="FSV78" s="164"/>
      <c r="FSW78" s="168"/>
      <c r="FSX78" s="168"/>
      <c r="FSY78" s="169"/>
      <c r="FSZ78" s="169"/>
      <c r="FTA78" s="169"/>
      <c r="FTB78" s="170"/>
      <c r="FTD78" s="164"/>
      <c r="FTE78" s="168"/>
      <c r="FTF78" s="168"/>
      <c r="FTG78" s="169"/>
      <c r="FTH78" s="169"/>
      <c r="FTI78" s="169"/>
      <c r="FTJ78" s="170"/>
      <c r="FTL78" s="164"/>
      <c r="FTM78" s="168"/>
      <c r="FTN78" s="168"/>
      <c r="FTO78" s="169"/>
      <c r="FTP78" s="169"/>
      <c r="FTQ78" s="169"/>
      <c r="FTR78" s="170"/>
      <c r="FTT78" s="164"/>
      <c r="FTU78" s="168"/>
      <c r="FTV78" s="168"/>
      <c r="FTW78" s="169"/>
      <c r="FTX78" s="169"/>
      <c r="FTY78" s="169"/>
      <c r="FTZ78" s="170"/>
      <c r="FUB78" s="164"/>
      <c r="FUC78" s="168"/>
      <c r="FUD78" s="168"/>
      <c r="FUE78" s="169"/>
      <c r="FUF78" s="169"/>
      <c r="FUG78" s="169"/>
      <c r="FUH78" s="170"/>
      <c r="FUJ78" s="164"/>
      <c r="FUK78" s="168"/>
      <c r="FUL78" s="168"/>
      <c r="FUM78" s="169"/>
      <c r="FUN78" s="169"/>
      <c r="FUO78" s="169"/>
      <c r="FUP78" s="170"/>
      <c r="FUR78" s="164"/>
      <c r="FUS78" s="168"/>
      <c r="FUT78" s="168"/>
      <c r="FUU78" s="169"/>
      <c r="FUV78" s="169"/>
      <c r="FUW78" s="169"/>
      <c r="FUX78" s="170"/>
      <c r="FUZ78" s="164"/>
      <c r="FVA78" s="168"/>
      <c r="FVB78" s="168"/>
      <c r="FVC78" s="169"/>
      <c r="FVD78" s="169"/>
      <c r="FVE78" s="169"/>
      <c r="FVF78" s="170"/>
      <c r="FVH78" s="164"/>
      <c r="FVI78" s="168"/>
      <c r="FVJ78" s="168"/>
      <c r="FVK78" s="169"/>
      <c r="FVL78" s="169"/>
      <c r="FVM78" s="169"/>
      <c r="FVN78" s="170"/>
      <c r="FVP78" s="164"/>
      <c r="FVQ78" s="168"/>
      <c r="FVR78" s="168"/>
      <c r="FVS78" s="169"/>
      <c r="FVT78" s="169"/>
      <c r="FVU78" s="169"/>
      <c r="FVV78" s="170"/>
      <c r="FVX78" s="164"/>
      <c r="FVY78" s="168"/>
      <c r="FVZ78" s="168"/>
      <c r="FWA78" s="169"/>
      <c r="FWB78" s="169"/>
      <c r="FWC78" s="169"/>
      <c r="FWD78" s="170"/>
      <c r="FWF78" s="164"/>
      <c r="FWG78" s="168"/>
      <c r="FWH78" s="168"/>
      <c r="FWI78" s="169"/>
      <c r="FWJ78" s="169"/>
      <c r="FWK78" s="169"/>
      <c r="FWL78" s="170"/>
      <c r="FWN78" s="164"/>
      <c r="FWO78" s="168"/>
      <c r="FWP78" s="168"/>
      <c r="FWQ78" s="169"/>
      <c r="FWR78" s="169"/>
      <c r="FWS78" s="169"/>
      <c r="FWT78" s="170"/>
      <c r="FWV78" s="164"/>
      <c r="FWW78" s="168"/>
      <c r="FWX78" s="168"/>
      <c r="FWY78" s="169"/>
      <c r="FWZ78" s="169"/>
      <c r="FXA78" s="169"/>
      <c r="FXB78" s="170"/>
      <c r="FXD78" s="164"/>
      <c r="FXE78" s="168"/>
      <c r="FXF78" s="168"/>
      <c r="FXG78" s="169"/>
      <c r="FXH78" s="169"/>
      <c r="FXI78" s="169"/>
      <c r="FXJ78" s="170"/>
      <c r="FXL78" s="164"/>
      <c r="FXM78" s="168"/>
      <c r="FXN78" s="168"/>
      <c r="FXO78" s="169"/>
      <c r="FXP78" s="169"/>
      <c r="FXQ78" s="169"/>
      <c r="FXR78" s="170"/>
      <c r="FXT78" s="164"/>
      <c r="FXU78" s="168"/>
      <c r="FXV78" s="168"/>
      <c r="FXW78" s="169"/>
      <c r="FXX78" s="169"/>
      <c r="FXY78" s="169"/>
      <c r="FXZ78" s="170"/>
      <c r="FYB78" s="164"/>
      <c r="FYC78" s="168"/>
      <c r="FYD78" s="168"/>
      <c r="FYE78" s="169"/>
      <c r="FYF78" s="169"/>
      <c r="FYG78" s="169"/>
      <c r="FYH78" s="170"/>
      <c r="FYJ78" s="164"/>
      <c r="FYK78" s="168"/>
      <c r="FYL78" s="168"/>
      <c r="FYM78" s="169"/>
      <c r="FYN78" s="169"/>
      <c r="FYO78" s="169"/>
      <c r="FYP78" s="170"/>
      <c r="FYR78" s="164"/>
      <c r="FYS78" s="168"/>
      <c r="FYT78" s="168"/>
      <c r="FYU78" s="169"/>
      <c r="FYV78" s="169"/>
      <c r="FYW78" s="169"/>
      <c r="FYX78" s="170"/>
      <c r="FYZ78" s="164"/>
      <c r="FZA78" s="168"/>
      <c r="FZB78" s="168"/>
      <c r="FZC78" s="169"/>
      <c r="FZD78" s="169"/>
      <c r="FZE78" s="169"/>
      <c r="FZF78" s="170"/>
      <c r="FZH78" s="164"/>
      <c r="FZI78" s="168"/>
      <c r="FZJ78" s="168"/>
      <c r="FZK78" s="169"/>
      <c r="FZL78" s="169"/>
      <c r="FZM78" s="169"/>
      <c r="FZN78" s="170"/>
      <c r="FZP78" s="164"/>
      <c r="FZQ78" s="168"/>
      <c r="FZR78" s="168"/>
      <c r="FZS78" s="169"/>
      <c r="FZT78" s="169"/>
      <c r="FZU78" s="169"/>
      <c r="FZV78" s="170"/>
      <c r="FZX78" s="164"/>
      <c r="FZY78" s="168"/>
      <c r="FZZ78" s="168"/>
      <c r="GAA78" s="169"/>
      <c r="GAB78" s="169"/>
      <c r="GAC78" s="169"/>
      <c r="GAD78" s="170"/>
      <c r="GAF78" s="164"/>
      <c r="GAG78" s="168"/>
      <c r="GAH78" s="168"/>
      <c r="GAI78" s="169"/>
      <c r="GAJ78" s="169"/>
      <c r="GAK78" s="169"/>
      <c r="GAL78" s="170"/>
      <c r="GAN78" s="164"/>
      <c r="GAO78" s="168"/>
      <c r="GAP78" s="168"/>
      <c r="GAQ78" s="169"/>
      <c r="GAR78" s="169"/>
      <c r="GAS78" s="169"/>
      <c r="GAT78" s="170"/>
      <c r="GAV78" s="164"/>
      <c r="GAW78" s="168"/>
      <c r="GAX78" s="168"/>
      <c r="GAY78" s="169"/>
      <c r="GAZ78" s="169"/>
      <c r="GBA78" s="169"/>
      <c r="GBB78" s="170"/>
      <c r="GBD78" s="164"/>
      <c r="GBE78" s="168"/>
      <c r="GBF78" s="168"/>
      <c r="GBG78" s="169"/>
      <c r="GBH78" s="169"/>
      <c r="GBI78" s="169"/>
      <c r="GBJ78" s="170"/>
      <c r="GBL78" s="164"/>
      <c r="GBM78" s="168"/>
      <c r="GBN78" s="168"/>
      <c r="GBO78" s="169"/>
      <c r="GBP78" s="169"/>
      <c r="GBQ78" s="169"/>
      <c r="GBR78" s="170"/>
      <c r="GBT78" s="164"/>
      <c r="GBU78" s="168"/>
      <c r="GBV78" s="168"/>
      <c r="GBW78" s="169"/>
      <c r="GBX78" s="169"/>
      <c r="GBY78" s="169"/>
      <c r="GBZ78" s="170"/>
      <c r="GCB78" s="164"/>
      <c r="GCC78" s="168"/>
      <c r="GCD78" s="168"/>
      <c r="GCE78" s="169"/>
      <c r="GCF78" s="169"/>
      <c r="GCG78" s="169"/>
      <c r="GCH78" s="170"/>
      <c r="GCJ78" s="164"/>
      <c r="GCK78" s="168"/>
      <c r="GCL78" s="168"/>
      <c r="GCM78" s="169"/>
      <c r="GCN78" s="169"/>
      <c r="GCO78" s="169"/>
      <c r="GCP78" s="170"/>
      <c r="GCR78" s="164"/>
      <c r="GCS78" s="168"/>
      <c r="GCT78" s="168"/>
      <c r="GCU78" s="169"/>
      <c r="GCV78" s="169"/>
      <c r="GCW78" s="169"/>
      <c r="GCX78" s="170"/>
      <c r="GCZ78" s="164"/>
      <c r="GDA78" s="168"/>
      <c r="GDB78" s="168"/>
      <c r="GDC78" s="169"/>
      <c r="GDD78" s="169"/>
      <c r="GDE78" s="169"/>
      <c r="GDF78" s="170"/>
      <c r="GDH78" s="164"/>
      <c r="GDI78" s="168"/>
      <c r="GDJ78" s="168"/>
      <c r="GDK78" s="169"/>
      <c r="GDL78" s="169"/>
      <c r="GDM78" s="169"/>
      <c r="GDN78" s="170"/>
      <c r="GDP78" s="164"/>
      <c r="GDQ78" s="168"/>
      <c r="GDR78" s="168"/>
      <c r="GDS78" s="169"/>
      <c r="GDT78" s="169"/>
      <c r="GDU78" s="169"/>
      <c r="GDV78" s="170"/>
      <c r="GDX78" s="164"/>
      <c r="GDY78" s="168"/>
      <c r="GDZ78" s="168"/>
      <c r="GEA78" s="169"/>
      <c r="GEB78" s="169"/>
      <c r="GEC78" s="169"/>
      <c r="GED78" s="170"/>
      <c r="GEF78" s="164"/>
      <c r="GEG78" s="168"/>
      <c r="GEH78" s="168"/>
      <c r="GEI78" s="169"/>
      <c r="GEJ78" s="169"/>
      <c r="GEK78" s="169"/>
      <c r="GEL78" s="170"/>
      <c r="GEN78" s="164"/>
      <c r="GEO78" s="168"/>
      <c r="GEP78" s="168"/>
      <c r="GEQ78" s="169"/>
      <c r="GER78" s="169"/>
      <c r="GES78" s="169"/>
      <c r="GET78" s="170"/>
      <c r="GEV78" s="164"/>
      <c r="GEW78" s="168"/>
      <c r="GEX78" s="168"/>
      <c r="GEY78" s="169"/>
      <c r="GEZ78" s="169"/>
      <c r="GFA78" s="169"/>
      <c r="GFB78" s="170"/>
      <c r="GFD78" s="164"/>
      <c r="GFE78" s="168"/>
      <c r="GFF78" s="168"/>
      <c r="GFG78" s="169"/>
      <c r="GFH78" s="169"/>
      <c r="GFI78" s="169"/>
      <c r="GFJ78" s="170"/>
      <c r="GFL78" s="164"/>
      <c r="GFM78" s="168"/>
      <c r="GFN78" s="168"/>
      <c r="GFO78" s="169"/>
      <c r="GFP78" s="169"/>
      <c r="GFQ78" s="169"/>
      <c r="GFR78" s="170"/>
      <c r="GFT78" s="164"/>
      <c r="GFU78" s="168"/>
      <c r="GFV78" s="168"/>
      <c r="GFW78" s="169"/>
      <c r="GFX78" s="169"/>
      <c r="GFY78" s="169"/>
      <c r="GFZ78" s="170"/>
      <c r="GGB78" s="164"/>
      <c r="GGC78" s="168"/>
      <c r="GGD78" s="168"/>
      <c r="GGE78" s="169"/>
      <c r="GGF78" s="169"/>
      <c r="GGG78" s="169"/>
      <c r="GGH78" s="170"/>
      <c r="GGJ78" s="164"/>
      <c r="GGK78" s="168"/>
      <c r="GGL78" s="168"/>
      <c r="GGM78" s="169"/>
      <c r="GGN78" s="169"/>
      <c r="GGO78" s="169"/>
      <c r="GGP78" s="170"/>
      <c r="GGR78" s="164"/>
      <c r="GGS78" s="168"/>
      <c r="GGT78" s="168"/>
      <c r="GGU78" s="169"/>
      <c r="GGV78" s="169"/>
      <c r="GGW78" s="169"/>
      <c r="GGX78" s="170"/>
      <c r="GGZ78" s="164"/>
      <c r="GHA78" s="168"/>
      <c r="GHB78" s="168"/>
      <c r="GHC78" s="169"/>
      <c r="GHD78" s="169"/>
      <c r="GHE78" s="169"/>
      <c r="GHF78" s="170"/>
      <c r="GHH78" s="164"/>
      <c r="GHI78" s="168"/>
      <c r="GHJ78" s="168"/>
      <c r="GHK78" s="169"/>
      <c r="GHL78" s="169"/>
      <c r="GHM78" s="169"/>
      <c r="GHN78" s="170"/>
      <c r="GHP78" s="164"/>
      <c r="GHQ78" s="168"/>
      <c r="GHR78" s="168"/>
      <c r="GHS78" s="169"/>
      <c r="GHT78" s="169"/>
      <c r="GHU78" s="169"/>
      <c r="GHV78" s="170"/>
      <c r="GHX78" s="164"/>
      <c r="GHY78" s="168"/>
      <c r="GHZ78" s="168"/>
      <c r="GIA78" s="169"/>
      <c r="GIB78" s="169"/>
      <c r="GIC78" s="169"/>
      <c r="GID78" s="170"/>
      <c r="GIF78" s="164"/>
      <c r="GIG78" s="168"/>
      <c r="GIH78" s="168"/>
      <c r="GII78" s="169"/>
      <c r="GIJ78" s="169"/>
      <c r="GIK78" s="169"/>
      <c r="GIL78" s="170"/>
      <c r="GIN78" s="164"/>
      <c r="GIO78" s="168"/>
      <c r="GIP78" s="168"/>
      <c r="GIQ78" s="169"/>
      <c r="GIR78" s="169"/>
      <c r="GIS78" s="169"/>
      <c r="GIT78" s="170"/>
      <c r="GIV78" s="164"/>
      <c r="GIW78" s="168"/>
      <c r="GIX78" s="168"/>
      <c r="GIY78" s="169"/>
      <c r="GIZ78" s="169"/>
      <c r="GJA78" s="169"/>
      <c r="GJB78" s="170"/>
      <c r="GJD78" s="164"/>
      <c r="GJE78" s="168"/>
      <c r="GJF78" s="168"/>
      <c r="GJG78" s="169"/>
      <c r="GJH78" s="169"/>
      <c r="GJI78" s="169"/>
      <c r="GJJ78" s="170"/>
      <c r="GJL78" s="164"/>
      <c r="GJM78" s="168"/>
      <c r="GJN78" s="168"/>
      <c r="GJO78" s="169"/>
      <c r="GJP78" s="169"/>
      <c r="GJQ78" s="169"/>
      <c r="GJR78" s="170"/>
      <c r="GJT78" s="164"/>
      <c r="GJU78" s="168"/>
      <c r="GJV78" s="168"/>
      <c r="GJW78" s="169"/>
      <c r="GJX78" s="169"/>
      <c r="GJY78" s="169"/>
      <c r="GJZ78" s="170"/>
      <c r="GKB78" s="164"/>
      <c r="GKC78" s="168"/>
      <c r="GKD78" s="168"/>
      <c r="GKE78" s="169"/>
      <c r="GKF78" s="169"/>
      <c r="GKG78" s="169"/>
      <c r="GKH78" s="170"/>
      <c r="GKJ78" s="164"/>
      <c r="GKK78" s="168"/>
      <c r="GKL78" s="168"/>
      <c r="GKM78" s="169"/>
      <c r="GKN78" s="169"/>
      <c r="GKO78" s="169"/>
      <c r="GKP78" s="170"/>
      <c r="GKR78" s="164"/>
      <c r="GKS78" s="168"/>
      <c r="GKT78" s="168"/>
      <c r="GKU78" s="169"/>
      <c r="GKV78" s="169"/>
      <c r="GKW78" s="169"/>
      <c r="GKX78" s="170"/>
      <c r="GKZ78" s="164"/>
      <c r="GLA78" s="168"/>
      <c r="GLB78" s="168"/>
      <c r="GLC78" s="169"/>
      <c r="GLD78" s="169"/>
      <c r="GLE78" s="169"/>
      <c r="GLF78" s="170"/>
      <c r="GLH78" s="164"/>
      <c r="GLI78" s="168"/>
      <c r="GLJ78" s="168"/>
      <c r="GLK78" s="169"/>
      <c r="GLL78" s="169"/>
      <c r="GLM78" s="169"/>
      <c r="GLN78" s="170"/>
      <c r="GLP78" s="164"/>
      <c r="GLQ78" s="168"/>
      <c r="GLR78" s="168"/>
      <c r="GLS78" s="169"/>
      <c r="GLT78" s="169"/>
      <c r="GLU78" s="169"/>
      <c r="GLV78" s="170"/>
      <c r="GLX78" s="164"/>
      <c r="GLY78" s="168"/>
      <c r="GLZ78" s="168"/>
      <c r="GMA78" s="169"/>
      <c r="GMB78" s="169"/>
      <c r="GMC78" s="169"/>
      <c r="GMD78" s="170"/>
      <c r="GMF78" s="164"/>
      <c r="GMG78" s="168"/>
      <c r="GMH78" s="168"/>
      <c r="GMI78" s="169"/>
      <c r="GMJ78" s="169"/>
      <c r="GMK78" s="169"/>
      <c r="GML78" s="170"/>
      <c r="GMN78" s="164"/>
      <c r="GMO78" s="168"/>
      <c r="GMP78" s="168"/>
      <c r="GMQ78" s="169"/>
      <c r="GMR78" s="169"/>
      <c r="GMS78" s="169"/>
      <c r="GMT78" s="170"/>
      <c r="GMV78" s="164"/>
      <c r="GMW78" s="168"/>
      <c r="GMX78" s="168"/>
      <c r="GMY78" s="169"/>
      <c r="GMZ78" s="169"/>
      <c r="GNA78" s="169"/>
      <c r="GNB78" s="170"/>
      <c r="GND78" s="164"/>
      <c r="GNE78" s="168"/>
      <c r="GNF78" s="168"/>
      <c r="GNG78" s="169"/>
      <c r="GNH78" s="169"/>
      <c r="GNI78" s="169"/>
      <c r="GNJ78" s="170"/>
      <c r="GNL78" s="164"/>
      <c r="GNM78" s="168"/>
      <c r="GNN78" s="168"/>
      <c r="GNO78" s="169"/>
      <c r="GNP78" s="169"/>
      <c r="GNQ78" s="169"/>
      <c r="GNR78" s="170"/>
      <c r="GNT78" s="164"/>
      <c r="GNU78" s="168"/>
      <c r="GNV78" s="168"/>
      <c r="GNW78" s="169"/>
      <c r="GNX78" s="169"/>
      <c r="GNY78" s="169"/>
      <c r="GNZ78" s="170"/>
      <c r="GOB78" s="164"/>
      <c r="GOC78" s="168"/>
      <c r="GOD78" s="168"/>
      <c r="GOE78" s="169"/>
      <c r="GOF78" s="169"/>
      <c r="GOG78" s="169"/>
      <c r="GOH78" s="170"/>
      <c r="GOJ78" s="164"/>
      <c r="GOK78" s="168"/>
      <c r="GOL78" s="168"/>
      <c r="GOM78" s="169"/>
      <c r="GON78" s="169"/>
      <c r="GOO78" s="169"/>
      <c r="GOP78" s="170"/>
      <c r="GOR78" s="164"/>
      <c r="GOS78" s="168"/>
      <c r="GOT78" s="168"/>
      <c r="GOU78" s="169"/>
      <c r="GOV78" s="169"/>
      <c r="GOW78" s="169"/>
      <c r="GOX78" s="170"/>
      <c r="GOZ78" s="164"/>
      <c r="GPA78" s="168"/>
      <c r="GPB78" s="168"/>
      <c r="GPC78" s="169"/>
      <c r="GPD78" s="169"/>
      <c r="GPE78" s="169"/>
      <c r="GPF78" s="170"/>
      <c r="GPH78" s="164"/>
      <c r="GPI78" s="168"/>
      <c r="GPJ78" s="168"/>
      <c r="GPK78" s="169"/>
      <c r="GPL78" s="169"/>
      <c r="GPM78" s="169"/>
      <c r="GPN78" s="170"/>
      <c r="GPP78" s="164"/>
      <c r="GPQ78" s="168"/>
      <c r="GPR78" s="168"/>
      <c r="GPS78" s="169"/>
      <c r="GPT78" s="169"/>
      <c r="GPU78" s="169"/>
      <c r="GPV78" s="170"/>
      <c r="GPX78" s="164"/>
      <c r="GPY78" s="168"/>
      <c r="GPZ78" s="168"/>
      <c r="GQA78" s="169"/>
      <c r="GQB78" s="169"/>
      <c r="GQC78" s="169"/>
      <c r="GQD78" s="170"/>
      <c r="GQF78" s="164"/>
      <c r="GQG78" s="168"/>
      <c r="GQH78" s="168"/>
      <c r="GQI78" s="169"/>
      <c r="GQJ78" s="169"/>
      <c r="GQK78" s="169"/>
      <c r="GQL78" s="170"/>
      <c r="GQN78" s="164"/>
      <c r="GQO78" s="168"/>
      <c r="GQP78" s="168"/>
      <c r="GQQ78" s="169"/>
      <c r="GQR78" s="169"/>
      <c r="GQS78" s="169"/>
      <c r="GQT78" s="170"/>
      <c r="GQV78" s="164"/>
      <c r="GQW78" s="168"/>
      <c r="GQX78" s="168"/>
      <c r="GQY78" s="169"/>
      <c r="GQZ78" s="169"/>
      <c r="GRA78" s="169"/>
      <c r="GRB78" s="170"/>
      <c r="GRD78" s="164"/>
      <c r="GRE78" s="168"/>
      <c r="GRF78" s="168"/>
      <c r="GRG78" s="169"/>
      <c r="GRH78" s="169"/>
      <c r="GRI78" s="169"/>
      <c r="GRJ78" s="170"/>
      <c r="GRL78" s="164"/>
      <c r="GRM78" s="168"/>
      <c r="GRN78" s="168"/>
      <c r="GRO78" s="169"/>
      <c r="GRP78" s="169"/>
      <c r="GRQ78" s="169"/>
      <c r="GRR78" s="170"/>
      <c r="GRT78" s="164"/>
      <c r="GRU78" s="168"/>
      <c r="GRV78" s="168"/>
      <c r="GRW78" s="169"/>
      <c r="GRX78" s="169"/>
      <c r="GRY78" s="169"/>
      <c r="GRZ78" s="170"/>
      <c r="GSB78" s="164"/>
      <c r="GSC78" s="168"/>
      <c r="GSD78" s="168"/>
      <c r="GSE78" s="169"/>
      <c r="GSF78" s="169"/>
      <c r="GSG78" s="169"/>
      <c r="GSH78" s="170"/>
      <c r="GSJ78" s="164"/>
      <c r="GSK78" s="168"/>
      <c r="GSL78" s="168"/>
      <c r="GSM78" s="169"/>
      <c r="GSN78" s="169"/>
      <c r="GSO78" s="169"/>
      <c r="GSP78" s="170"/>
      <c r="GSR78" s="164"/>
      <c r="GSS78" s="168"/>
      <c r="GST78" s="168"/>
      <c r="GSU78" s="169"/>
      <c r="GSV78" s="169"/>
      <c r="GSW78" s="169"/>
      <c r="GSX78" s="170"/>
      <c r="GSZ78" s="164"/>
      <c r="GTA78" s="168"/>
      <c r="GTB78" s="168"/>
      <c r="GTC78" s="169"/>
      <c r="GTD78" s="169"/>
      <c r="GTE78" s="169"/>
      <c r="GTF78" s="170"/>
      <c r="GTH78" s="164"/>
      <c r="GTI78" s="168"/>
      <c r="GTJ78" s="168"/>
      <c r="GTK78" s="169"/>
      <c r="GTL78" s="169"/>
      <c r="GTM78" s="169"/>
      <c r="GTN78" s="170"/>
      <c r="GTP78" s="164"/>
      <c r="GTQ78" s="168"/>
      <c r="GTR78" s="168"/>
      <c r="GTS78" s="169"/>
      <c r="GTT78" s="169"/>
      <c r="GTU78" s="169"/>
      <c r="GTV78" s="170"/>
      <c r="GTX78" s="164"/>
      <c r="GTY78" s="168"/>
      <c r="GTZ78" s="168"/>
      <c r="GUA78" s="169"/>
      <c r="GUB78" s="169"/>
      <c r="GUC78" s="169"/>
      <c r="GUD78" s="170"/>
      <c r="GUF78" s="164"/>
      <c r="GUG78" s="168"/>
      <c r="GUH78" s="168"/>
      <c r="GUI78" s="169"/>
      <c r="GUJ78" s="169"/>
      <c r="GUK78" s="169"/>
      <c r="GUL78" s="170"/>
      <c r="GUN78" s="164"/>
      <c r="GUO78" s="168"/>
      <c r="GUP78" s="168"/>
      <c r="GUQ78" s="169"/>
      <c r="GUR78" s="169"/>
      <c r="GUS78" s="169"/>
      <c r="GUT78" s="170"/>
      <c r="GUV78" s="164"/>
      <c r="GUW78" s="168"/>
      <c r="GUX78" s="168"/>
      <c r="GUY78" s="169"/>
      <c r="GUZ78" s="169"/>
      <c r="GVA78" s="169"/>
      <c r="GVB78" s="170"/>
      <c r="GVD78" s="164"/>
      <c r="GVE78" s="168"/>
      <c r="GVF78" s="168"/>
      <c r="GVG78" s="169"/>
      <c r="GVH78" s="169"/>
      <c r="GVI78" s="169"/>
      <c r="GVJ78" s="170"/>
      <c r="GVL78" s="164"/>
      <c r="GVM78" s="168"/>
      <c r="GVN78" s="168"/>
      <c r="GVO78" s="169"/>
      <c r="GVP78" s="169"/>
      <c r="GVQ78" s="169"/>
      <c r="GVR78" s="170"/>
      <c r="GVT78" s="164"/>
      <c r="GVU78" s="168"/>
      <c r="GVV78" s="168"/>
      <c r="GVW78" s="169"/>
      <c r="GVX78" s="169"/>
      <c r="GVY78" s="169"/>
      <c r="GVZ78" s="170"/>
      <c r="GWB78" s="164"/>
      <c r="GWC78" s="168"/>
      <c r="GWD78" s="168"/>
      <c r="GWE78" s="169"/>
      <c r="GWF78" s="169"/>
      <c r="GWG78" s="169"/>
      <c r="GWH78" s="170"/>
      <c r="GWJ78" s="164"/>
      <c r="GWK78" s="168"/>
      <c r="GWL78" s="168"/>
      <c r="GWM78" s="169"/>
      <c r="GWN78" s="169"/>
      <c r="GWO78" s="169"/>
      <c r="GWP78" s="170"/>
      <c r="GWR78" s="164"/>
      <c r="GWS78" s="168"/>
      <c r="GWT78" s="168"/>
      <c r="GWU78" s="169"/>
      <c r="GWV78" s="169"/>
      <c r="GWW78" s="169"/>
      <c r="GWX78" s="170"/>
      <c r="GWZ78" s="164"/>
      <c r="GXA78" s="168"/>
      <c r="GXB78" s="168"/>
      <c r="GXC78" s="169"/>
      <c r="GXD78" s="169"/>
      <c r="GXE78" s="169"/>
      <c r="GXF78" s="170"/>
      <c r="GXH78" s="164"/>
      <c r="GXI78" s="168"/>
      <c r="GXJ78" s="168"/>
      <c r="GXK78" s="169"/>
      <c r="GXL78" s="169"/>
      <c r="GXM78" s="169"/>
      <c r="GXN78" s="170"/>
      <c r="GXP78" s="164"/>
      <c r="GXQ78" s="168"/>
      <c r="GXR78" s="168"/>
      <c r="GXS78" s="169"/>
      <c r="GXT78" s="169"/>
      <c r="GXU78" s="169"/>
      <c r="GXV78" s="170"/>
      <c r="GXX78" s="164"/>
      <c r="GXY78" s="168"/>
      <c r="GXZ78" s="168"/>
      <c r="GYA78" s="169"/>
      <c r="GYB78" s="169"/>
      <c r="GYC78" s="169"/>
      <c r="GYD78" s="170"/>
      <c r="GYF78" s="164"/>
      <c r="GYG78" s="168"/>
      <c r="GYH78" s="168"/>
      <c r="GYI78" s="169"/>
      <c r="GYJ78" s="169"/>
      <c r="GYK78" s="169"/>
      <c r="GYL78" s="170"/>
      <c r="GYN78" s="164"/>
      <c r="GYO78" s="168"/>
      <c r="GYP78" s="168"/>
      <c r="GYQ78" s="169"/>
      <c r="GYR78" s="169"/>
      <c r="GYS78" s="169"/>
      <c r="GYT78" s="170"/>
      <c r="GYV78" s="164"/>
      <c r="GYW78" s="168"/>
      <c r="GYX78" s="168"/>
      <c r="GYY78" s="169"/>
      <c r="GYZ78" s="169"/>
      <c r="GZA78" s="169"/>
      <c r="GZB78" s="170"/>
      <c r="GZD78" s="164"/>
      <c r="GZE78" s="168"/>
      <c r="GZF78" s="168"/>
      <c r="GZG78" s="169"/>
      <c r="GZH78" s="169"/>
      <c r="GZI78" s="169"/>
      <c r="GZJ78" s="170"/>
      <c r="GZL78" s="164"/>
      <c r="GZM78" s="168"/>
      <c r="GZN78" s="168"/>
      <c r="GZO78" s="169"/>
      <c r="GZP78" s="169"/>
      <c r="GZQ78" s="169"/>
      <c r="GZR78" s="170"/>
      <c r="GZT78" s="164"/>
      <c r="GZU78" s="168"/>
      <c r="GZV78" s="168"/>
      <c r="GZW78" s="169"/>
      <c r="GZX78" s="169"/>
      <c r="GZY78" s="169"/>
      <c r="GZZ78" s="170"/>
      <c r="HAB78" s="164"/>
      <c r="HAC78" s="168"/>
      <c r="HAD78" s="168"/>
      <c r="HAE78" s="169"/>
      <c r="HAF78" s="169"/>
      <c r="HAG78" s="169"/>
      <c r="HAH78" s="170"/>
      <c r="HAJ78" s="164"/>
      <c r="HAK78" s="168"/>
      <c r="HAL78" s="168"/>
      <c r="HAM78" s="169"/>
      <c r="HAN78" s="169"/>
      <c r="HAO78" s="169"/>
      <c r="HAP78" s="170"/>
      <c r="HAR78" s="164"/>
      <c r="HAS78" s="168"/>
      <c r="HAT78" s="168"/>
      <c r="HAU78" s="169"/>
      <c r="HAV78" s="169"/>
      <c r="HAW78" s="169"/>
      <c r="HAX78" s="170"/>
      <c r="HAZ78" s="164"/>
      <c r="HBA78" s="168"/>
      <c r="HBB78" s="168"/>
      <c r="HBC78" s="169"/>
      <c r="HBD78" s="169"/>
      <c r="HBE78" s="169"/>
      <c r="HBF78" s="170"/>
      <c r="HBH78" s="164"/>
      <c r="HBI78" s="168"/>
      <c r="HBJ78" s="168"/>
      <c r="HBK78" s="169"/>
      <c r="HBL78" s="169"/>
      <c r="HBM78" s="169"/>
      <c r="HBN78" s="170"/>
      <c r="HBP78" s="164"/>
      <c r="HBQ78" s="168"/>
      <c r="HBR78" s="168"/>
      <c r="HBS78" s="169"/>
      <c r="HBT78" s="169"/>
      <c r="HBU78" s="169"/>
      <c r="HBV78" s="170"/>
      <c r="HBX78" s="164"/>
      <c r="HBY78" s="168"/>
      <c r="HBZ78" s="168"/>
      <c r="HCA78" s="169"/>
      <c r="HCB78" s="169"/>
      <c r="HCC78" s="169"/>
      <c r="HCD78" s="170"/>
      <c r="HCF78" s="164"/>
      <c r="HCG78" s="168"/>
      <c r="HCH78" s="168"/>
      <c r="HCI78" s="169"/>
      <c r="HCJ78" s="169"/>
      <c r="HCK78" s="169"/>
      <c r="HCL78" s="170"/>
      <c r="HCN78" s="164"/>
      <c r="HCO78" s="168"/>
      <c r="HCP78" s="168"/>
      <c r="HCQ78" s="169"/>
      <c r="HCR78" s="169"/>
      <c r="HCS78" s="169"/>
      <c r="HCT78" s="170"/>
      <c r="HCV78" s="164"/>
      <c r="HCW78" s="168"/>
      <c r="HCX78" s="168"/>
      <c r="HCY78" s="169"/>
      <c r="HCZ78" s="169"/>
      <c r="HDA78" s="169"/>
      <c r="HDB78" s="170"/>
      <c r="HDD78" s="164"/>
      <c r="HDE78" s="168"/>
      <c r="HDF78" s="168"/>
      <c r="HDG78" s="169"/>
      <c r="HDH78" s="169"/>
      <c r="HDI78" s="169"/>
      <c r="HDJ78" s="170"/>
      <c r="HDL78" s="164"/>
      <c r="HDM78" s="168"/>
      <c r="HDN78" s="168"/>
      <c r="HDO78" s="169"/>
      <c r="HDP78" s="169"/>
      <c r="HDQ78" s="169"/>
      <c r="HDR78" s="170"/>
      <c r="HDT78" s="164"/>
      <c r="HDU78" s="168"/>
      <c r="HDV78" s="168"/>
      <c r="HDW78" s="169"/>
      <c r="HDX78" s="169"/>
      <c r="HDY78" s="169"/>
      <c r="HDZ78" s="170"/>
      <c r="HEB78" s="164"/>
      <c r="HEC78" s="168"/>
      <c r="HED78" s="168"/>
      <c r="HEE78" s="169"/>
      <c r="HEF78" s="169"/>
      <c r="HEG78" s="169"/>
      <c r="HEH78" s="170"/>
      <c r="HEJ78" s="164"/>
      <c r="HEK78" s="168"/>
      <c r="HEL78" s="168"/>
      <c r="HEM78" s="169"/>
      <c r="HEN78" s="169"/>
      <c r="HEO78" s="169"/>
      <c r="HEP78" s="170"/>
      <c r="HER78" s="164"/>
      <c r="HES78" s="168"/>
      <c r="HET78" s="168"/>
      <c r="HEU78" s="169"/>
      <c r="HEV78" s="169"/>
      <c r="HEW78" s="169"/>
      <c r="HEX78" s="170"/>
      <c r="HEZ78" s="164"/>
      <c r="HFA78" s="168"/>
      <c r="HFB78" s="168"/>
      <c r="HFC78" s="169"/>
      <c r="HFD78" s="169"/>
      <c r="HFE78" s="169"/>
      <c r="HFF78" s="170"/>
      <c r="HFH78" s="164"/>
      <c r="HFI78" s="168"/>
      <c r="HFJ78" s="168"/>
      <c r="HFK78" s="169"/>
      <c r="HFL78" s="169"/>
      <c r="HFM78" s="169"/>
      <c r="HFN78" s="170"/>
      <c r="HFP78" s="164"/>
      <c r="HFQ78" s="168"/>
      <c r="HFR78" s="168"/>
      <c r="HFS78" s="169"/>
      <c r="HFT78" s="169"/>
      <c r="HFU78" s="169"/>
      <c r="HFV78" s="170"/>
      <c r="HFX78" s="164"/>
      <c r="HFY78" s="168"/>
      <c r="HFZ78" s="168"/>
      <c r="HGA78" s="169"/>
      <c r="HGB78" s="169"/>
      <c r="HGC78" s="169"/>
      <c r="HGD78" s="170"/>
      <c r="HGF78" s="164"/>
      <c r="HGG78" s="168"/>
      <c r="HGH78" s="168"/>
      <c r="HGI78" s="169"/>
      <c r="HGJ78" s="169"/>
      <c r="HGK78" s="169"/>
      <c r="HGL78" s="170"/>
      <c r="HGN78" s="164"/>
      <c r="HGO78" s="168"/>
      <c r="HGP78" s="168"/>
      <c r="HGQ78" s="169"/>
      <c r="HGR78" s="169"/>
      <c r="HGS78" s="169"/>
      <c r="HGT78" s="170"/>
      <c r="HGV78" s="164"/>
      <c r="HGW78" s="168"/>
      <c r="HGX78" s="168"/>
      <c r="HGY78" s="169"/>
      <c r="HGZ78" s="169"/>
      <c r="HHA78" s="169"/>
      <c r="HHB78" s="170"/>
      <c r="HHD78" s="164"/>
      <c r="HHE78" s="168"/>
      <c r="HHF78" s="168"/>
      <c r="HHG78" s="169"/>
      <c r="HHH78" s="169"/>
      <c r="HHI78" s="169"/>
      <c r="HHJ78" s="170"/>
      <c r="HHL78" s="164"/>
      <c r="HHM78" s="168"/>
      <c r="HHN78" s="168"/>
      <c r="HHO78" s="169"/>
      <c r="HHP78" s="169"/>
      <c r="HHQ78" s="169"/>
      <c r="HHR78" s="170"/>
      <c r="HHT78" s="164"/>
      <c r="HHU78" s="168"/>
      <c r="HHV78" s="168"/>
      <c r="HHW78" s="169"/>
      <c r="HHX78" s="169"/>
      <c r="HHY78" s="169"/>
      <c r="HHZ78" s="170"/>
      <c r="HIB78" s="164"/>
      <c r="HIC78" s="168"/>
      <c r="HID78" s="168"/>
      <c r="HIE78" s="169"/>
      <c r="HIF78" s="169"/>
      <c r="HIG78" s="169"/>
      <c r="HIH78" s="170"/>
      <c r="HIJ78" s="164"/>
      <c r="HIK78" s="168"/>
      <c r="HIL78" s="168"/>
      <c r="HIM78" s="169"/>
      <c r="HIN78" s="169"/>
      <c r="HIO78" s="169"/>
      <c r="HIP78" s="170"/>
      <c r="HIR78" s="164"/>
      <c r="HIS78" s="168"/>
      <c r="HIT78" s="168"/>
      <c r="HIU78" s="169"/>
      <c r="HIV78" s="169"/>
      <c r="HIW78" s="169"/>
      <c r="HIX78" s="170"/>
      <c r="HIZ78" s="164"/>
      <c r="HJA78" s="168"/>
      <c r="HJB78" s="168"/>
      <c r="HJC78" s="169"/>
      <c r="HJD78" s="169"/>
      <c r="HJE78" s="169"/>
      <c r="HJF78" s="170"/>
      <c r="HJH78" s="164"/>
      <c r="HJI78" s="168"/>
      <c r="HJJ78" s="168"/>
      <c r="HJK78" s="169"/>
      <c r="HJL78" s="169"/>
      <c r="HJM78" s="169"/>
      <c r="HJN78" s="170"/>
      <c r="HJP78" s="164"/>
      <c r="HJQ78" s="168"/>
      <c r="HJR78" s="168"/>
      <c r="HJS78" s="169"/>
      <c r="HJT78" s="169"/>
      <c r="HJU78" s="169"/>
      <c r="HJV78" s="170"/>
      <c r="HJX78" s="164"/>
      <c r="HJY78" s="168"/>
      <c r="HJZ78" s="168"/>
      <c r="HKA78" s="169"/>
      <c r="HKB78" s="169"/>
      <c r="HKC78" s="169"/>
      <c r="HKD78" s="170"/>
      <c r="HKF78" s="164"/>
      <c r="HKG78" s="168"/>
      <c r="HKH78" s="168"/>
      <c r="HKI78" s="169"/>
      <c r="HKJ78" s="169"/>
      <c r="HKK78" s="169"/>
      <c r="HKL78" s="170"/>
      <c r="HKN78" s="164"/>
      <c r="HKO78" s="168"/>
      <c r="HKP78" s="168"/>
      <c r="HKQ78" s="169"/>
      <c r="HKR78" s="169"/>
      <c r="HKS78" s="169"/>
      <c r="HKT78" s="170"/>
      <c r="HKV78" s="164"/>
      <c r="HKW78" s="168"/>
      <c r="HKX78" s="168"/>
      <c r="HKY78" s="169"/>
      <c r="HKZ78" s="169"/>
      <c r="HLA78" s="169"/>
      <c r="HLB78" s="170"/>
      <c r="HLD78" s="164"/>
      <c r="HLE78" s="168"/>
      <c r="HLF78" s="168"/>
      <c r="HLG78" s="169"/>
      <c r="HLH78" s="169"/>
      <c r="HLI78" s="169"/>
      <c r="HLJ78" s="170"/>
      <c r="HLL78" s="164"/>
      <c r="HLM78" s="168"/>
      <c r="HLN78" s="168"/>
      <c r="HLO78" s="169"/>
      <c r="HLP78" s="169"/>
      <c r="HLQ78" s="169"/>
      <c r="HLR78" s="170"/>
      <c r="HLT78" s="164"/>
      <c r="HLU78" s="168"/>
      <c r="HLV78" s="168"/>
      <c r="HLW78" s="169"/>
      <c r="HLX78" s="169"/>
      <c r="HLY78" s="169"/>
      <c r="HLZ78" s="170"/>
      <c r="HMB78" s="164"/>
      <c r="HMC78" s="168"/>
      <c r="HMD78" s="168"/>
      <c r="HME78" s="169"/>
      <c r="HMF78" s="169"/>
      <c r="HMG78" s="169"/>
      <c r="HMH78" s="170"/>
      <c r="HMJ78" s="164"/>
      <c r="HMK78" s="168"/>
      <c r="HML78" s="168"/>
      <c r="HMM78" s="169"/>
      <c r="HMN78" s="169"/>
      <c r="HMO78" s="169"/>
      <c r="HMP78" s="170"/>
      <c r="HMR78" s="164"/>
      <c r="HMS78" s="168"/>
      <c r="HMT78" s="168"/>
      <c r="HMU78" s="169"/>
      <c r="HMV78" s="169"/>
      <c r="HMW78" s="169"/>
      <c r="HMX78" s="170"/>
      <c r="HMZ78" s="164"/>
      <c r="HNA78" s="168"/>
      <c r="HNB78" s="168"/>
      <c r="HNC78" s="169"/>
      <c r="HND78" s="169"/>
      <c r="HNE78" s="169"/>
      <c r="HNF78" s="170"/>
      <c r="HNH78" s="164"/>
      <c r="HNI78" s="168"/>
      <c r="HNJ78" s="168"/>
      <c r="HNK78" s="169"/>
      <c r="HNL78" s="169"/>
      <c r="HNM78" s="169"/>
      <c r="HNN78" s="170"/>
      <c r="HNP78" s="164"/>
      <c r="HNQ78" s="168"/>
      <c r="HNR78" s="168"/>
      <c r="HNS78" s="169"/>
      <c r="HNT78" s="169"/>
      <c r="HNU78" s="169"/>
      <c r="HNV78" s="170"/>
      <c r="HNX78" s="164"/>
      <c r="HNY78" s="168"/>
      <c r="HNZ78" s="168"/>
      <c r="HOA78" s="169"/>
      <c r="HOB78" s="169"/>
      <c r="HOC78" s="169"/>
      <c r="HOD78" s="170"/>
      <c r="HOF78" s="164"/>
      <c r="HOG78" s="168"/>
      <c r="HOH78" s="168"/>
      <c r="HOI78" s="169"/>
      <c r="HOJ78" s="169"/>
      <c r="HOK78" s="169"/>
      <c r="HOL78" s="170"/>
      <c r="HON78" s="164"/>
      <c r="HOO78" s="168"/>
      <c r="HOP78" s="168"/>
      <c r="HOQ78" s="169"/>
      <c r="HOR78" s="169"/>
      <c r="HOS78" s="169"/>
      <c r="HOT78" s="170"/>
      <c r="HOV78" s="164"/>
      <c r="HOW78" s="168"/>
      <c r="HOX78" s="168"/>
      <c r="HOY78" s="169"/>
      <c r="HOZ78" s="169"/>
      <c r="HPA78" s="169"/>
      <c r="HPB78" s="170"/>
      <c r="HPD78" s="164"/>
      <c r="HPE78" s="168"/>
      <c r="HPF78" s="168"/>
      <c r="HPG78" s="169"/>
      <c r="HPH78" s="169"/>
      <c r="HPI78" s="169"/>
      <c r="HPJ78" s="170"/>
      <c r="HPL78" s="164"/>
      <c r="HPM78" s="168"/>
      <c r="HPN78" s="168"/>
      <c r="HPO78" s="169"/>
      <c r="HPP78" s="169"/>
      <c r="HPQ78" s="169"/>
      <c r="HPR78" s="170"/>
      <c r="HPT78" s="164"/>
      <c r="HPU78" s="168"/>
      <c r="HPV78" s="168"/>
      <c r="HPW78" s="169"/>
      <c r="HPX78" s="169"/>
      <c r="HPY78" s="169"/>
      <c r="HPZ78" s="170"/>
      <c r="HQB78" s="164"/>
      <c r="HQC78" s="168"/>
      <c r="HQD78" s="168"/>
      <c r="HQE78" s="169"/>
      <c r="HQF78" s="169"/>
      <c r="HQG78" s="169"/>
      <c r="HQH78" s="170"/>
      <c r="HQJ78" s="164"/>
      <c r="HQK78" s="168"/>
      <c r="HQL78" s="168"/>
      <c r="HQM78" s="169"/>
      <c r="HQN78" s="169"/>
      <c r="HQO78" s="169"/>
      <c r="HQP78" s="170"/>
      <c r="HQR78" s="164"/>
      <c r="HQS78" s="168"/>
      <c r="HQT78" s="168"/>
      <c r="HQU78" s="169"/>
      <c r="HQV78" s="169"/>
      <c r="HQW78" s="169"/>
      <c r="HQX78" s="170"/>
      <c r="HQZ78" s="164"/>
      <c r="HRA78" s="168"/>
      <c r="HRB78" s="168"/>
      <c r="HRC78" s="169"/>
      <c r="HRD78" s="169"/>
      <c r="HRE78" s="169"/>
      <c r="HRF78" s="170"/>
      <c r="HRH78" s="164"/>
      <c r="HRI78" s="168"/>
      <c r="HRJ78" s="168"/>
      <c r="HRK78" s="169"/>
      <c r="HRL78" s="169"/>
      <c r="HRM78" s="169"/>
      <c r="HRN78" s="170"/>
      <c r="HRP78" s="164"/>
      <c r="HRQ78" s="168"/>
      <c r="HRR78" s="168"/>
      <c r="HRS78" s="169"/>
      <c r="HRT78" s="169"/>
      <c r="HRU78" s="169"/>
      <c r="HRV78" s="170"/>
      <c r="HRX78" s="164"/>
      <c r="HRY78" s="168"/>
      <c r="HRZ78" s="168"/>
      <c r="HSA78" s="169"/>
      <c r="HSB78" s="169"/>
      <c r="HSC78" s="169"/>
      <c r="HSD78" s="170"/>
      <c r="HSF78" s="164"/>
      <c r="HSG78" s="168"/>
      <c r="HSH78" s="168"/>
      <c r="HSI78" s="169"/>
      <c r="HSJ78" s="169"/>
      <c r="HSK78" s="169"/>
      <c r="HSL78" s="170"/>
      <c r="HSN78" s="164"/>
      <c r="HSO78" s="168"/>
      <c r="HSP78" s="168"/>
      <c r="HSQ78" s="169"/>
      <c r="HSR78" s="169"/>
      <c r="HSS78" s="169"/>
      <c r="HST78" s="170"/>
      <c r="HSV78" s="164"/>
      <c r="HSW78" s="168"/>
      <c r="HSX78" s="168"/>
      <c r="HSY78" s="169"/>
      <c r="HSZ78" s="169"/>
      <c r="HTA78" s="169"/>
      <c r="HTB78" s="170"/>
      <c r="HTD78" s="164"/>
      <c r="HTE78" s="168"/>
      <c r="HTF78" s="168"/>
      <c r="HTG78" s="169"/>
      <c r="HTH78" s="169"/>
      <c r="HTI78" s="169"/>
      <c r="HTJ78" s="170"/>
      <c r="HTL78" s="164"/>
      <c r="HTM78" s="168"/>
      <c r="HTN78" s="168"/>
      <c r="HTO78" s="169"/>
      <c r="HTP78" s="169"/>
      <c r="HTQ78" s="169"/>
      <c r="HTR78" s="170"/>
      <c r="HTT78" s="164"/>
      <c r="HTU78" s="168"/>
      <c r="HTV78" s="168"/>
      <c r="HTW78" s="169"/>
      <c r="HTX78" s="169"/>
      <c r="HTY78" s="169"/>
      <c r="HTZ78" s="170"/>
      <c r="HUB78" s="164"/>
      <c r="HUC78" s="168"/>
      <c r="HUD78" s="168"/>
      <c r="HUE78" s="169"/>
      <c r="HUF78" s="169"/>
      <c r="HUG78" s="169"/>
      <c r="HUH78" s="170"/>
      <c r="HUJ78" s="164"/>
      <c r="HUK78" s="168"/>
      <c r="HUL78" s="168"/>
      <c r="HUM78" s="169"/>
      <c r="HUN78" s="169"/>
      <c r="HUO78" s="169"/>
      <c r="HUP78" s="170"/>
      <c r="HUR78" s="164"/>
      <c r="HUS78" s="168"/>
      <c r="HUT78" s="168"/>
      <c r="HUU78" s="169"/>
      <c r="HUV78" s="169"/>
      <c r="HUW78" s="169"/>
      <c r="HUX78" s="170"/>
      <c r="HUZ78" s="164"/>
      <c r="HVA78" s="168"/>
      <c r="HVB78" s="168"/>
      <c r="HVC78" s="169"/>
      <c r="HVD78" s="169"/>
      <c r="HVE78" s="169"/>
      <c r="HVF78" s="170"/>
      <c r="HVH78" s="164"/>
      <c r="HVI78" s="168"/>
      <c r="HVJ78" s="168"/>
      <c r="HVK78" s="169"/>
      <c r="HVL78" s="169"/>
      <c r="HVM78" s="169"/>
      <c r="HVN78" s="170"/>
      <c r="HVP78" s="164"/>
      <c r="HVQ78" s="168"/>
      <c r="HVR78" s="168"/>
      <c r="HVS78" s="169"/>
      <c r="HVT78" s="169"/>
      <c r="HVU78" s="169"/>
      <c r="HVV78" s="170"/>
      <c r="HVX78" s="164"/>
      <c r="HVY78" s="168"/>
      <c r="HVZ78" s="168"/>
      <c r="HWA78" s="169"/>
      <c r="HWB78" s="169"/>
      <c r="HWC78" s="169"/>
      <c r="HWD78" s="170"/>
      <c r="HWF78" s="164"/>
      <c r="HWG78" s="168"/>
      <c r="HWH78" s="168"/>
      <c r="HWI78" s="169"/>
      <c r="HWJ78" s="169"/>
      <c r="HWK78" s="169"/>
      <c r="HWL78" s="170"/>
      <c r="HWN78" s="164"/>
      <c r="HWO78" s="168"/>
      <c r="HWP78" s="168"/>
      <c r="HWQ78" s="169"/>
      <c r="HWR78" s="169"/>
      <c r="HWS78" s="169"/>
      <c r="HWT78" s="170"/>
      <c r="HWV78" s="164"/>
      <c r="HWW78" s="168"/>
      <c r="HWX78" s="168"/>
      <c r="HWY78" s="169"/>
      <c r="HWZ78" s="169"/>
      <c r="HXA78" s="169"/>
      <c r="HXB78" s="170"/>
      <c r="HXD78" s="164"/>
      <c r="HXE78" s="168"/>
      <c r="HXF78" s="168"/>
      <c r="HXG78" s="169"/>
      <c r="HXH78" s="169"/>
      <c r="HXI78" s="169"/>
      <c r="HXJ78" s="170"/>
      <c r="HXL78" s="164"/>
      <c r="HXM78" s="168"/>
      <c r="HXN78" s="168"/>
      <c r="HXO78" s="169"/>
      <c r="HXP78" s="169"/>
      <c r="HXQ78" s="169"/>
      <c r="HXR78" s="170"/>
      <c r="HXT78" s="164"/>
      <c r="HXU78" s="168"/>
      <c r="HXV78" s="168"/>
      <c r="HXW78" s="169"/>
      <c r="HXX78" s="169"/>
      <c r="HXY78" s="169"/>
      <c r="HXZ78" s="170"/>
      <c r="HYB78" s="164"/>
      <c r="HYC78" s="168"/>
      <c r="HYD78" s="168"/>
      <c r="HYE78" s="169"/>
      <c r="HYF78" s="169"/>
      <c r="HYG78" s="169"/>
      <c r="HYH78" s="170"/>
      <c r="HYJ78" s="164"/>
      <c r="HYK78" s="168"/>
      <c r="HYL78" s="168"/>
      <c r="HYM78" s="169"/>
      <c r="HYN78" s="169"/>
      <c r="HYO78" s="169"/>
      <c r="HYP78" s="170"/>
      <c r="HYR78" s="164"/>
      <c r="HYS78" s="168"/>
      <c r="HYT78" s="168"/>
      <c r="HYU78" s="169"/>
      <c r="HYV78" s="169"/>
      <c r="HYW78" s="169"/>
      <c r="HYX78" s="170"/>
      <c r="HYZ78" s="164"/>
      <c r="HZA78" s="168"/>
      <c r="HZB78" s="168"/>
      <c r="HZC78" s="169"/>
      <c r="HZD78" s="169"/>
      <c r="HZE78" s="169"/>
      <c r="HZF78" s="170"/>
      <c r="HZH78" s="164"/>
      <c r="HZI78" s="168"/>
      <c r="HZJ78" s="168"/>
      <c r="HZK78" s="169"/>
      <c r="HZL78" s="169"/>
      <c r="HZM78" s="169"/>
      <c r="HZN78" s="170"/>
      <c r="HZP78" s="164"/>
      <c r="HZQ78" s="168"/>
      <c r="HZR78" s="168"/>
      <c r="HZS78" s="169"/>
      <c r="HZT78" s="169"/>
      <c r="HZU78" s="169"/>
      <c r="HZV78" s="170"/>
      <c r="HZX78" s="164"/>
      <c r="HZY78" s="168"/>
      <c r="HZZ78" s="168"/>
      <c r="IAA78" s="169"/>
      <c r="IAB78" s="169"/>
      <c r="IAC78" s="169"/>
      <c r="IAD78" s="170"/>
      <c r="IAF78" s="164"/>
      <c r="IAG78" s="168"/>
      <c r="IAH78" s="168"/>
      <c r="IAI78" s="169"/>
      <c r="IAJ78" s="169"/>
      <c r="IAK78" s="169"/>
      <c r="IAL78" s="170"/>
      <c r="IAN78" s="164"/>
      <c r="IAO78" s="168"/>
      <c r="IAP78" s="168"/>
      <c r="IAQ78" s="169"/>
      <c r="IAR78" s="169"/>
      <c r="IAS78" s="169"/>
      <c r="IAT78" s="170"/>
      <c r="IAV78" s="164"/>
      <c r="IAW78" s="168"/>
      <c r="IAX78" s="168"/>
      <c r="IAY78" s="169"/>
      <c r="IAZ78" s="169"/>
      <c r="IBA78" s="169"/>
      <c r="IBB78" s="170"/>
      <c r="IBD78" s="164"/>
      <c r="IBE78" s="168"/>
      <c r="IBF78" s="168"/>
      <c r="IBG78" s="169"/>
      <c r="IBH78" s="169"/>
      <c r="IBI78" s="169"/>
      <c r="IBJ78" s="170"/>
      <c r="IBL78" s="164"/>
      <c r="IBM78" s="168"/>
      <c r="IBN78" s="168"/>
      <c r="IBO78" s="169"/>
      <c r="IBP78" s="169"/>
      <c r="IBQ78" s="169"/>
      <c r="IBR78" s="170"/>
      <c r="IBT78" s="164"/>
      <c r="IBU78" s="168"/>
      <c r="IBV78" s="168"/>
      <c r="IBW78" s="169"/>
      <c r="IBX78" s="169"/>
      <c r="IBY78" s="169"/>
      <c r="IBZ78" s="170"/>
      <c r="ICB78" s="164"/>
      <c r="ICC78" s="168"/>
      <c r="ICD78" s="168"/>
      <c r="ICE78" s="169"/>
      <c r="ICF78" s="169"/>
      <c r="ICG78" s="169"/>
      <c r="ICH78" s="170"/>
      <c r="ICJ78" s="164"/>
      <c r="ICK78" s="168"/>
      <c r="ICL78" s="168"/>
      <c r="ICM78" s="169"/>
      <c r="ICN78" s="169"/>
      <c r="ICO78" s="169"/>
      <c r="ICP78" s="170"/>
      <c r="ICR78" s="164"/>
      <c r="ICS78" s="168"/>
      <c r="ICT78" s="168"/>
      <c r="ICU78" s="169"/>
      <c r="ICV78" s="169"/>
      <c r="ICW78" s="169"/>
      <c r="ICX78" s="170"/>
      <c r="ICZ78" s="164"/>
      <c r="IDA78" s="168"/>
      <c r="IDB78" s="168"/>
      <c r="IDC78" s="169"/>
      <c r="IDD78" s="169"/>
      <c r="IDE78" s="169"/>
      <c r="IDF78" s="170"/>
      <c r="IDH78" s="164"/>
      <c r="IDI78" s="168"/>
      <c r="IDJ78" s="168"/>
      <c r="IDK78" s="169"/>
      <c r="IDL78" s="169"/>
      <c r="IDM78" s="169"/>
      <c r="IDN78" s="170"/>
      <c r="IDP78" s="164"/>
      <c r="IDQ78" s="168"/>
      <c r="IDR78" s="168"/>
      <c r="IDS78" s="169"/>
      <c r="IDT78" s="169"/>
      <c r="IDU78" s="169"/>
      <c r="IDV78" s="170"/>
      <c r="IDX78" s="164"/>
      <c r="IDY78" s="168"/>
      <c r="IDZ78" s="168"/>
      <c r="IEA78" s="169"/>
      <c r="IEB78" s="169"/>
      <c r="IEC78" s="169"/>
      <c r="IED78" s="170"/>
      <c r="IEF78" s="164"/>
      <c r="IEG78" s="168"/>
      <c r="IEH78" s="168"/>
      <c r="IEI78" s="169"/>
      <c r="IEJ78" s="169"/>
      <c r="IEK78" s="169"/>
      <c r="IEL78" s="170"/>
      <c r="IEN78" s="164"/>
      <c r="IEO78" s="168"/>
      <c r="IEP78" s="168"/>
      <c r="IEQ78" s="169"/>
      <c r="IER78" s="169"/>
      <c r="IES78" s="169"/>
      <c r="IET78" s="170"/>
      <c r="IEV78" s="164"/>
      <c r="IEW78" s="168"/>
      <c r="IEX78" s="168"/>
      <c r="IEY78" s="169"/>
      <c r="IEZ78" s="169"/>
      <c r="IFA78" s="169"/>
      <c r="IFB78" s="170"/>
      <c r="IFD78" s="164"/>
      <c r="IFE78" s="168"/>
      <c r="IFF78" s="168"/>
      <c r="IFG78" s="169"/>
      <c r="IFH78" s="169"/>
      <c r="IFI78" s="169"/>
      <c r="IFJ78" s="170"/>
      <c r="IFL78" s="164"/>
      <c r="IFM78" s="168"/>
      <c r="IFN78" s="168"/>
      <c r="IFO78" s="169"/>
      <c r="IFP78" s="169"/>
      <c r="IFQ78" s="169"/>
      <c r="IFR78" s="170"/>
      <c r="IFT78" s="164"/>
      <c r="IFU78" s="168"/>
      <c r="IFV78" s="168"/>
      <c r="IFW78" s="169"/>
      <c r="IFX78" s="169"/>
      <c r="IFY78" s="169"/>
      <c r="IFZ78" s="170"/>
      <c r="IGB78" s="164"/>
      <c r="IGC78" s="168"/>
      <c r="IGD78" s="168"/>
      <c r="IGE78" s="169"/>
      <c r="IGF78" s="169"/>
      <c r="IGG78" s="169"/>
      <c r="IGH78" s="170"/>
      <c r="IGJ78" s="164"/>
      <c r="IGK78" s="168"/>
      <c r="IGL78" s="168"/>
      <c r="IGM78" s="169"/>
      <c r="IGN78" s="169"/>
      <c r="IGO78" s="169"/>
      <c r="IGP78" s="170"/>
      <c r="IGR78" s="164"/>
      <c r="IGS78" s="168"/>
      <c r="IGT78" s="168"/>
      <c r="IGU78" s="169"/>
      <c r="IGV78" s="169"/>
      <c r="IGW78" s="169"/>
      <c r="IGX78" s="170"/>
      <c r="IGZ78" s="164"/>
      <c r="IHA78" s="168"/>
      <c r="IHB78" s="168"/>
      <c r="IHC78" s="169"/>
      <c r="IHD78" s="169"/>
      <c r="IHE78" s="169"/>
      <c r="IHF78" s="170"/>
      <c r="IHH78" s="164"/>
      <c r="IHI78" s="168"/>
      <c r="IHJ78" s="168"/>
      <c r="IHK78" s="169"/>
      <c r="IHL78" s="169"/>
      <c r="IHM78" s="169"/>
      <c r="IHN78" s="170"/>
      <c r="IHP78" s="164"/>
      <c r="IHQ78" s="168"/>
      <c r="IHR78" s="168"/>
      <c r="IHS78" s="169"/>
      <c r="IHT78" s="169"/>
      <c r="IHU78" s="169"/>
      <c r="IHV78" s="170"/>
      <c r="IHX78" s="164"/>
      <c r="IHY78" s="168"/>
      <c r="IHZ78" s="168"/>
      <c r="IIA78" s="169"/>
      <c r="IIB78" s="169"/>
      <c r="IIC78" s="169"/>
      <c r="IID78" s="170"/>
      <c r="IIF78" s="164"/>
      <c r="IIG78" s="168"/>
      <c r="IIH78" s="168"/>
      <c r="III78" s="169"/>
      <c r="IIJ78" s="169"/>
      <c r="IIK78" s="169"/>
      <c r="IIL78" s="170"/>
      <c r="IIN78" s="164"/>
      <c r="IIO78" s="168"/>
      <c r="IIP78" s="168"/>
      <c r="IIQ78" s="169"/>
      <c r="IIR78" s="169"/>
      <c r="IIS78" s="169"/>
      <c r="IIT78" s="170"/>
      <c r="IIV78" s="164"/>
      <c r="IIW78" s="168"/>
      <c r="IIX78" s="168"/>
      <c r="IIY78" s="169"/>
      <c r="IIZ78" s="169"/>
      <c r="IJA78" s="169"/>
      <c r="IJB78" s="170"/>
      <c r="IJD78" s="164"/>
      <c r="IJE78" s="168"/>
      <c r="IJF78" s="168"/>
      <c r="IJG78" s="169"/>
      <c r="IJH78" s="169"/>
      <c r="IJI78" s="169"/>
      <c r="IJJ78" s="170"/>
      <c r="IJL78" s="164"/>
      <c r="IJM78" s="168"/>
      <c r="IJN78" s="168"/>
      <c r="IJO78" s="169"/>
      <c r="IJP78" s="169"/>
      <c r="IJQ78" s="169"/>
      <c r="IJR78" s="170"/>
      <c r="IJT78" s="164"/>
      <c r="IJU78" s="168"/>
      <c r="IJV78" s="168"/>
      <c r="IJW78" s="169"/>
      <c r="IJX78" s="169"/>
      <c r="IJY78" s="169"/>
      <c r="IJZ78" s="170"/>
      <c r="IKB78" s="164"/>
      <c r="IKC78" s="168"/>
      <c r="IKD78" s="168"/>
      <c r="IKE78" s="169"/>
      <c r="IKF78" s="169"/>
      <c r="IKG78" s="169"/>
      <c r="IKH78" s="170"/>
      <c r="IKJ78" s="164"/>
      <c r="IKK78" s="168"/>
      <c r="IKL78" s="168"/>
      <c r="IKM78" s="169"/>
      <c r="IKN78" s="169"/>
      <c r="IKO78" s="169"/>
      <c r="IKP78" s="170"/>
      <c r="IKR78" s="164"/>
      <c r="IKS78" s="168"/>
      <c r="IKT78" s="168"/>
      <c r="IKU78" s="169"/>
      <c r="IKV78" s="169"/>
      <c r="IKW78" s="169"/>
      <c r="IKX78" s="170"/>
      <c r="IKZ78" s="164"/>
      <c r="ILA78" s="168"/>
      <c r="ILB78" s="168"/>
      <c r="ILC78" s="169"/>
      <c r="ILD78" s="169"/>
      <c r="ILE78" s="169"/>
      <c r="ILF78" s="170"/>
      <c r="ILH78" s="164"/>
      <c r="ILI78" s="168"/>
      <c r="ILJ78" s="168"/>
      <c r="ILK78" s="169"/>
      <c r="ILL78" s="169"/>
      <c r="ILM78" s="169"/>
      <c r="ILN78" s="170"/>
      <c r="ILP78" s="164"/>
      <c r="ILQ78" s="168"/>
      <c r="ILR78" s="168"/>
      <c r="ILS78" s="169"/>
      <c r="ILT78" s="169"/>
      <c r="ILU78" s="169"/>
      <c r="ILV78" s="170"/>
      <c r="ILX78" s="164"/>
      <c r="ILY78" s="168"/>
      <c r="ILZ78" s="168"/>
      <c r="IMA78" s="169"/>
      <c r="IMB78" s="169"/>
      <c r="IMC78" s="169"/>
      <c r="IMD78" s="170"/>
      <c r="IMF78" s="164"/>
      <c r="IMG78" s="168"/>
      <c r="IMH78" s="168"/>
      <c r="IMI78" s="169"/>
      <c r="IMJ78" s="169"/>
      <c r="IMK78" s="169"/>
      <c r="IML78" s="170"/>
      <c r="IMN78" s="164"/>
      <c r="IMO78" s="168"/>
      <c r="IMP78" s="168"/>
      <c r="IMQ78" s="169"/>
      <c r="IMR78" s="169"/>
      <c r="IMS78" s="169"/>
      <c r="IMT78" s="170"/>
      <c r="IMV78" s="164"/>
      <c r="IMW78" s="168"/>
      <c r="IMX78" s="168"/>
      <c r="IMY78" s="169"/>
      <c r="IMZ78" s="169"/>
      <c r="INA78" s="169"/>
      <c r="INB78" s="170"/>
      <c r="IND78" s="164"/>
      <c r="INE78" s="168"/>
      <c r="INF78" s="168"/>
      <c r="ING78" s="169"/>
      <c r="INH78" s="169"/>
      <c r="INI78" s="169"/>
      <c r="INJ78" s="170"/>
      <c r="INL78" s="164"/>
      <c r="INM78" s="168"/>
      <c r="INN78" s="168"/>
      <c r="INO78" s="169"/>
      <c r="INP78" s="169"/>
      <c r="INQ78" s="169"/>
      <c r="INR78" s="170"/>
      <c r="INT78" s="164"/>
      <c r="INU78" s="168"/>
      <c r="INV78" s="168"/>
      <c r="INW78" s="169"/>
      <c r="INX78" s="169"/>
      <c r="INY78" s="169"/>
      <c r="INZ78" s="170"/>
      <c r="IOB78" s="164"/>
      <c r="IOC78" s="168"/>
      <c r="IOD78" s="168"/>
      <c r="IOE78" s="169"/>
      <c r="IOF78" s="169"/>
      <c r="IOG78" s="169"/>
      <c r="IOH78" s="170"/>
      <c r="IOJ78" s="164"/>
      <c r="IOK78" s="168"/>
      <c r="IOL78" s="168"/>
      <c r="IOM78" s="169"/>
      <c r="ION78" s="169"/>
      <c r="IOO78" s="169"/>
      <c r="IOP78" s="170"/>
      <c r="IOR78" s="164"/>
      <c r="IOS78" s="168"/>
      <c r="IOT78" s="168"/>
      <c r="IOU78" s="169"/>
      <c r="IOV78" s="169"/>
      <c r="IOW78" s="169"/>
      <c r="IOX78" s="170"/>
      <c r="IOZ78" s="164"/>
      <c r="IPA78" s="168"/>
      <c r="IPB78" s="168"/>
      <c r="IPC78" s="169"/>
      <c r="IPD78" s="169"/>
      <c r="IPE78" s="169"/>
      <c r="IPF78" s="170"/>
      <c r="IPH78" s="164"/>
      <c r="IPI78" s="168"/>
      <c r="IPJ78" s="168"/>
      <c r="IPK78" s="169"/>
      <c r="IPL78" s="169"/>
      <c r="IPM78" s="169"/>
      <c r="IPN78" s="170"/>
      <c r="IPP78" s="164"/>
      <c r="IPQ78" s="168"/>
      <c r="IPR78" s="168"/>
      <c r="IPS78" s="169"/>
      <c r="IPT78" s="169"/>
      <c r="IPU78" s="169"/>
      <c r="IPV78" s="170"/>
      <c r="IPX78" s="164"/>
      <c r="IPY78" s="168"/>
      <c r="IPZ78" s="168"/>
      <c r="IQA78" s="169"/>
      <c r="IQB78" s="169"/>
      <c r="IQC78" s="169"/>
      <c r="IQD78" s="170"/>
      <c r="IQF78" s="164"/>
      <c r="IQG78" s="168"/>
      <c r="IQH78" s="168"/>
      <c r="IQI78" s="169"/>
      <c r="IQJ78" s="169"/>
      <c r="IQK78" s="169"/>
      <c r="IQL78" s="170"/>
      <c r="IQN78" s="164"/>
      <c r="IQO78" s="168"/>
      <c r="IQP78" s="168"/>
      <c r="IQQ78" s="169"/>
      <c r="IQR78" s="169"/>
      <c r="IQS78" s="169"/>
      <c r="IQT78" s="170"/>
      <c r="IQV78" s="164"/>
      <c r="IQW78" s="168"/>
      <c r="IQX78" s="168"/>
      <c r="IQY78" s="169"/>
      <c r="IQZ78" s="169"/>
      <c r="IRA78" s="169"/>
      <c r="IRB78" s="170"/>
      <c r="IRD78" s="164"/>
      <c r="IRE78" s="168"/>
      <c r="IRF78" s="168"/>
      <c r="IRG78" s="169"/>
      <c r="IRH78" s="169"/>
      <c r="IRI78" s="169"/>
      <c r="IRJ78" s="170"/>
      <c r="IRL78" s="164"/>
      <c r="IRM78" s="168"/>
      <c r="IRN78" s="168"/>
      <c r="IRO78" s="169"/>
      <c r="IRP78" s="169"/>
      <c r="IRQ78" s="169"/>
      <c r="IRR78" s="170"/>
      <c r="IRT78" s="164"/>
      <c r="IRU78" s="168"/>
      <c r="IRV78" s="168"/>
      <c r="IRW78" s="169"/>
      <c r="IRX78" s="169"/>
      <c r="IRY78" s="169"/>
      <c r="IRZ78" s="170"/>
      <c r="ISB78" s="164"/>
      <c r="ISC78" s="168"/>
      <c r="ISD78" s="168"/>
      <c r="ISE78" s="169"/>
      <c r="ISF78" s="169"/>
      <c r="ISG78" s="169"/>
      <c r="ISH78" s="170"/>
      <c r="ISJ78" s="164"/>
      <c r="ISK78" s="168"/>
      <c r="ISL78" s="168"/>
      <c r="ISM78" s="169"/>
      <c r="ISN78" s="169"/>
      <c r="ISO78" s="169"/>
      <c r="ISP78" s="170"/>
      <c r="ISR78" s="164"/>
      <c r="ISS78" s="168"/>
      <c r="IST78" s="168"/>
      <c r="ISU78" s="169"/>
      <c r="ISV78" s="169"/>
      <c r="ISW78" s="169"/>
      <c r="ISX78" s="170"/>
      <c r="ISZ78" s="164"/>
      <c r="ITA78" s="168"/>
      <c r="ITB78" s="168"/>
      <c r="ITC78" s="169"/>
      <c r="ITD78" s="169"/>
      <c r="ITE78" s="169"/>
      <c r="ITF78" s="170"/>
      <c r="ITH78" s="164"/>
      <c r="ITI78" s="168"/>
      <c r="ITJ78" s="168"/>
      <c r="ITK78" s="169"/>
      <c r="ITL78" s="169"/>
      <c r="ITM78" s="169"/>
      <c r="ITN78" s="170"/>
      <c r="ITP78" s="164"/>
      <c r="ITQ78" s="168"/>
      <c r="ITR78" s="168"/>
      <c r="ITS78" s="169"/>
      <c r="ITT78" s="169"/>
      <c r="ITU78" s="169"/>
      <c r="ITV78" s="170"/>
      <c r="ITX78" s="164"/>
      <c r="ITY78" s="168"/>
      <c r="ITZ78" s="168"/>
      <c r="IUA78" s="169"/>
      <c r="IUB78" s="169"/>
      <c r="IUC78" s="169"/>
      <c r="IUD78" s="170"/>
      <c r="IUF78" s="164"/>
      <c r="IUG78" s="168"/>
      <c r="IUH78" s="168"/>
      <c r="IUI78" s="169"/>
      <c r="IUJ78" s="169"/>
      <c r="IUK78" s="169"/>
      <c r="IUL78" s="170"/>
      <c r="IUN78" s="164"/>
      <c r="IUO78" s="168"/>
      <c r="IUP78" s="168"/>
      <c r="IUQ78" s="169"/>
      <c r="IUR78" s="169"/>
      <c r="IUS78" s="169"/>
      <c r="IUT78" s="170"/>
      <c r="IUV78" s="164"/>
      <c r="IUW78" s="168"/>
      <c r="IUX78" s="168"/>
      <c r="IUY78" s="169"/>
      <c r="IUZ78" s="169"/>
      <c r="IVA78" s="169"/>
      <c r="IVB78" s="170"/>
      <c r="IVD78" s="164"/>
      <c r="IVE78" s="168"/>
      <c r="IVF78" s="168"/>
      <c r="IVG78" s="169"/>
      <c r="IVH78" s="169"/>
      <c r="IVI78" s="169"/>
      <c r="IVJ78" s="170"/>
      <c r="IVL78" s="164"/>
      <c r="IVM78" s="168"/>
      <c r="IVN78" s="168"/>
      <c r="IVO78" s="169"/>
      <c r="IVP78" s="169"/>
      <c r="IVQ78" s="169"/>
      <c r="IVR78" s="170"/>
      <c r="IVT78" s="164"/>
      <c r="IVU78" s="168"/>
      <c r="IVV78" s="168"/>
      <c r="IVW78" s="169"/>
      <c r="IVX78" s="169"/>
      <c r="IVY78" s="169"/>
      <c r="IVZ78" s="170"/>
      <c r="IWB78" s="164"/>
      <c r="IWC78" s="168"/>
      <c r="IWD78" s="168"/>
      <c r="IWE78" s="169"/>
      <c r="IWF78" s="169"/>
      <c r="IWG78" s="169"/>
      <c r="IWH78" s="170"/>
      <c r="IWJ78" s="164"/>
      <c r="IWK78" s="168"/>
      <c r="IWL78" s="168"/>
      <c r="IWM78" s="169"/>
      <c r="IWN78" s="169"/>
      <c r="IWO78" s="169"/>
      <c r="IWP78" s="170"/>
      <c r="IWR78" s="164"/>
      <c r="IWS78" s="168"/>
      <c r="IWT78" s="168"/>
      <c r="IWU78" s="169"/>
      <c r="IWV78" s="169"/>
      <c r="IWW78" s="169"/>
      <c r="IWX78" s="170"/>
      <c r="IWZ78" s="164"/>
      <c r="IXA78" s="168"/>
      <c r="IXB78" s="168"/>
      <c r="IXC78" s="169"/>
      <c r="IXD78" s="169"/>
      <c r="IXE78" s="169"/>
      <c r="IXF78" s="170"/>
      <c r="IXH78" s="164"/>
      <c r="IXI78" s="168"/>
      <c r="IXJ78" s="168"/>
      <c r="IXK78" s="169"/>
      <c r="IXL78" s="169"/>
      <c r="IXM78" s="169"/>
      <c r="IXN78" s="170"/>
      <c r="IXP78" s="164"/>
      <c r="IXQ78" s="168"/>
      <c r="IXR78" s="168"/>
      <c r="IXS78" s="169"/>
      <c r="IXT78" s="169"/>
      <c r="IXU78" s="169"/>
      <c r="IXV78" s="170"/>
      <c r="IXX78" s="164"/>
      <c r="IXY78" s="168"/>
      <c r="IXZ78" s="168"/>
      <c r="IYA78" s="169"/>
      <c r="IYB78" s="169"/>
      <c r="IYC78" s="169"/>
      <c r="IYD78" s="170"/>
      <c r="IYF78" s="164"/>
      <c r="IYG78" s="168"/>
      <c r="IYH78" s="168"/>
      <c r="IYI78" s="169"/>
      <c r="IYJ78" s="169"/>
      <c r="IYK78" s="169"/>
      <c r="IYL78" s="170"/>
      <c r="IYN78" s="164"/>
      <c r="IYO78" s="168"/>
      <c r="IYP78" s="168"/>
      <c r="IYQ78" s="169"/>
      <c r="IYR78" s="169"/>
      <c r="IYS78" s="169"/>
      <c r="IYT78" s="170"/>
      <c r="IYV78" s="164"/>
      <c r="IYW78" s="168"/>
      <c r="IYX78" s="168"/>
      <c r="IYY78" s="169"/>
      <c r="IYZ78" s="169"/>
      <c r="IZA78" s="169"/>
      <c r="IZB78" s="170"/>
      <c r="IZD78" s="164"/>
      <c r="IZE78" s="168"/>
      <c r="IZF78" s="168"/>
      <c r="IZG78" s="169"/>
      <c r="IZH78" s="169"/>
      <c r="IZI78" s="169"/>
      <c r="IZJ78" s="170"/>
      <c r="IZL78" s="164"/>
      <c r="IZM78" s="168"/>
      <c r="IZN78" s="168"/>
      <c r="IZO78" s="169"/>
      <c r="IZP78" s="169"/>
      <c r="IZQ78" s="169"/>
      <c r="IZR78" s="170"/>
      <c r="IZT78" s="164"/>
      <c r="IZU78" s="168"/>
      <c r="IZV78" s="168"/>
      <c r="IZW78" s="169"/>
      <c r="IZX78" s="169"/>
      <c r="IZY78" s="169"/>
      <c r="IZZ78" s="170"/>
      <c r="JAB78" s="164"/>
      <c r="JAC78" s="168"/>
      <c r="JAD78" s="168"/>
      <c r="JAE78" s="169"/>
      <c r="JAF78" s="169"/>
      <c r="JAG78" s="169"/>
      <c r="JAH78" s="170"/>
      <c r="JAJ78" s="164"/>
      <c r="JAK78" s="168"/>
      <c r="JAL78" s="168"/>
      <c r="JAM78" s="169"/>
      <c r="JAN78" s="169"/>
      <c r="JAO78" s="169"/>
      <c r="JAP78" s="170"/>
      <c r="JAR78" s="164"/>
      <c r="JAS78" s="168"/>
      <c r="JAT78" s="168"/>
      <c r="JAU78" s="169"/>
      <c r="JAV78" s="169"/>
      <c r="JAW78" s="169"/>
      <c r="JAX78" s="170"/>
      <c r="JAZ78" s="164"/>
      <c r="JBA78" s="168"/>
      <c r="JBB78" s="168"/>
      <c r="JBC78" s="169"/>
      <c r="JBD78" s="169"/>
      <c r="JBE78" s="169"/>
      <c r="JBF78" s="170"/>
      <c r="JBH78" s="164"/>
      <c r="JBI78" s="168"/>
      <c r="JBJ78" s="168"/>
      <c r="JBK78" s="169"/>
      <c r="JBL78" s="169"/>
      <c r="JBM78" s="169"/>
      <c r="JBN78" s="170"/>
      <c r="JBP78" s="164"/>
      <c r="JBQ78" s="168"/>
      <c r="JBR78" s="168"/>
      <c r="JBS78" s="169"/>
      <c r="JBT78" s="169"/>
      <c r="JBU78" s="169"/>
      <c r="JBV78" s="170"/>
      <c r="JBX78" s="164"/>
      <c r="JBY78" s="168"/>
      <c r="JBZ78" s="168"/>
      <c r="JCA78" s="169"/>
      <c r="JCB78" s="169"/>
      <c r="JCC78" s="169"/>
      <c r="JCD78" s="170"/>
      <c r="JCF78" s="164"/>
      <c r="JCG78" s="168"/>
      <c r="JCH78" s="168"/>
      <c r="JCI78" s="169"/>
      <c r="JCJ78" s="169"/>
      <c r="JCK78" s="169"/>
      <c r="JCL78" s="170"/>
      <c r="JCN78" s="164"/>
      <c r="JCO78" s="168"/>
      <c r="JCP78" s="168"/>
      <c r="JCQ78" s="169"/>
      <c r="JCR78" s="169"/>
      <c r="JCS78" s="169"/>
      <c r="JCT78" s="170"/>
      <c r="JCV78" s="164"/>
      <c r="JCW78" s="168"/>
      <c r="JCX78" s="168"/>
      <c r="JCY78" s="169"/>
      <c r="JCZ78" s="169"/>
      <c r="JDA78" s="169"/>
      <c r="JDB78" s="170"/>
      <c r="JDD78" s="164"/>
      <c r="JDE78" s="168"/>
      <c r="JDF78" s="168"/>
      <c r="JDG78" s="169"/>
      <c r="JDH78" s="169"/>
      <c r="JDI78" s="169"/>
      <c r="JDJ78" s="170"/>
      <c r="JDL78" s="164"/>
      <c r="JDM78" s="168"/>
      <c r="JDN78" s="168"/>
      <c r="JDO78" s="169"/>
      <c r="JDP78" s="169"/>
      <c r="JDQ78" s="169"/>
      <c r="JDR78" s="170"/>
      <c r="JDT78" s="164"/>
      <c r="JDU78" s="168"/>
      <c r="JDV78" s="168"/>
      <c r="JDW78" s="169"/>
      <c r="JDX78" s="169"/>
      <c r="JDY78" s="169"/>
      <c r="JDZ78" s="170"/>
      <c r="JEB78" s="164"/>
      <c r="JEC78" s="168"/>
      <c r="JED78" s="168"/>
      <c r="JEE78" s="169"/>
      <c r="JEF78" s="169"/>
      <c r="JEG78" s="169"/>
      <c r="JEH78" s="170"/>
      <c r="JEJ78" s="164"/>
      <c r="JEK78" s="168"/>
      <c r="JEL78" s="168"/>
      <c r="JEM78" s="169"/>
      <c r="JEN78" s="169"/>
      <c r="JEO78" s="169"/>
      <c r="JEP78" s="170"/>
      <c r="JER78" s="164"/>
      <c r="JES78" s="168"/>
      <c r="JET78" s="168"/>
      <c r="JEU78" s="169"/>
      <c r="JEV78" s="169"/>
      <c r="JEW78" s="169"/>
      <c r="JEX78" s="170"/>
      <c r="JEZ78" s="164"/>
      <c r="JFA78" s="168"/>
      <c r="JFB78" s="168"/>
      <c r="JFC78" s="169"/>
      <c r="JFD78" s="169"/>
      <c r="JFE78" s="169"/>
      <c r="JFF78" s="170"/>
      <c r="JFH78" s="164"/>
      <c r="JFI78" s="168"/>
      <c r="JFJ78" s="168"/>
      <c r="JFK78" s="169"/>
      <c r="JFL78" s="169"/>
      <c r="JFM78" s="169"/>
      <c r="JFN78" s="170"/>
      <c r="JFP78" s="164"/>
      <c r="JFQ78" s="168"/>
      <c r="JFR78" s="168"/>
      <c r="JFS78" s="169"/>
      <c r="JFT78" s="169"/>
      <c r="JFU78" s="169"/>
      <c r="JFV78" s="170"/>
      <c r="JFX78" s="164"/>
      <c r="JFY78" s="168"/>
      <c r="JFZ78" s="168"/>
      <c r="JGA78" s="169"/>
      <c r="JGB78" s="169"/>
      <c r="JGC78" s="169"/>
      <c r="JGD78" s="170"/>
      <c r="JGF78" s="164"/>
      <c r="JGG78" s="168"/>
      <c r="JGH78" s="168"/>
      <c r="JGI78" s="169"/>
      <c r="JGJ78" s="169"/>
      <c r="JGK78" s="169"/>
      <c r="JGL78" s="170"/>
      <c r="JGN78" s="164"/>
      <c r="JGO78" s="168"/>
      <c r="JGP78" s="168"/>
      <c r="JGQ78" s="169"/>
      <c r="JGR78" s="169"/>
      <c r="JGS78" s="169"/>
      <c r="JGT78" s="170"/>
      <c r="JGV78" s="164"/>
      <c r="JGW78" s="168"/>
      <c r="JGX78" s="168"/>
      <c r="JGY78" s="169"/>
      <c r="JGZ78" s="169"/>
      <c r="JHA78" s="169"/>
      <c r="JHB78" s="170"/>
      <c r="JHD78" s="164"/>
      <c r="JHE78" s="168"/>
      <c r="JHF78" s="168"/>
      <c r="JHG78" s="169"/>
      <c r="JHH78" s="169"/>
      <c r="JHI78" s="169"/>
      <c r="JHJ78" s="170"/>
      <c r="JHL78" s="164"/>
      <c r="JHM78" s="168"/>
      <c r="JHN78" s="168"/>
      <c r="JHO78" s="169"/>
      <c r="JHP78" s="169"/>
      <c r="JHQ78" s="169"/>
      <c r="JHR78" s="170"/>
      <c r="JHT78" s="164"/>
      <c r="JHU78" s="168"/>
      <c r="JHV78" s="168"/>
      <c r="JHW78" s="169"/>
      <c r="JHX78" s="169"/>
      <c r="JHY78" s="169"/>
      <c r="JHZ78" s="170"/>
      <c r="JIB78" s="164"/>
      <c r="JIC78" s="168"/>
      <c r="JID78" s="168"/>
      <c r="JIE78" s="169"/>
      <c r="JIF78" s="169"/>
      <c r="JIG78" s="169"/>
      <c r="JIH78" s="170"/>
      <c r="JIJ78" s="164"/>
      <c r="JIK78" s="168"/>
      <c r="JIL78" s="168"/>
      <c r="JIM78" s="169"/>
      <c r="JIN78" s="169"/>
      <c r="JIO78" s="169"/>
      <c r="JIP78" s="170"/>
      <c r="JIR78" s="164"/>
      <c r="JIS78" s="168"/>
      <c r="JIT78" s="168"/>
      <c r="JIU78" s="169"/>
      <c r="JIV78" s="169"/>
      <c r="JIW78" s="169"/>
      <c r="JIX78" s="170"/>
      <c r="JIZ78" s="164"/>
      <c r="JJA78" s="168"/>
      <c r="JJB78" s="168"/>
      <c r="JJC78" s="169"/>
      <c r="JJD78" s="169"/>
      <c r="JJE78" s="169"/>
      <c r="JJF78" s="170"/>
      <c r="JJH78" s="164"/>
      <c r="JJI78" s="168"/>
      <c r="JJJ78" s="168"/>
      <c r="JJK78" s="169"/>
      <c r="JJL78" s="169"/>
      <c r="JJM78" s="169"/>
      <c r="JJN78" s="170"/>
      <c r="JJP78" s="164"/>
      <c r="JJQ78" s="168"/>
      <c r="JJR78" s="168"/>
      <c r="JJS78" s="169"/>
      <c r="JJT78" s="169"/>
      <c r="JJU78" s="169"/>
      <c r="JJV78" s="170"/>
      <c r="JJX78" s="164"/>
      <c r="JJY78" s="168"/>
      <c r="JJZ78" s="168"/>
      <c r="JKA78" s="169"/>
      <c r="JKB78" s="169"/>
      <c r="JKC78" s="169"/>
      <c r="JKD78" s="170"/>
      <c r="JKF78" s="164"/>
      <c r="JKG78" s="168"/>
      <c r="JKH78" s="168"/>
      <c r="JKI78" s="169"/>
      <c r="JKJ78" s="169"/>
      <c r="JKK78" s="169"/>
      <c r="JKL78" s="170"/>
      <c r="JKN78" s="164"/>
      <c r="JKO78" s="168"/>
      <c r="JKP78" s="168"/>
      <c r="JKQ78" s="169"/>
      <c r="JKR78" s="169"/>
      <c r="JKS78" s="169"/>
      <c r="JKT78" s="170"/>
      <c r="JKV78" s="164"/>
      <c r="JKW78" s="168"/>
      <c r="JKX78" s="168"/>
      <c r="JKY78" s="169"/>
      <c r="JKZ78" s="169"/>
      <c r="JLA78" s="169"/>
      <c r="JLB78" s="170"/>
      <c r="JLD78" s="164"/>
      <c r="JLE78" s="168"/>
      <c r="JLF78" s="168"/>
      <c r="JLG78" s="169"/>
      <c r="JLH78" s="169"/>
      <c r="JLI78" s="169"/>
      <c r="JLJ78" s="170"/>
      <c r="JLL78" s="164"/>
      <c r="JLM78" s="168"/>
      <c r="JLN78" s="168"/>
      <c r="JLO78" s="169"/>
      <c r="JLP78" s="169"/>
      <c r="JLQ78" s="169"/>
      <c r="JLR78" s="170"/>
      <c r="JLT78" s="164"/>
      <c r="JLU78" s="168"/>
      <c r="JLV78" s="168"/>
      <c r="JLW78" s="169"/>
      <c r="JLX78" s="169"/>
      <c r="JLY78" s="169"/>
      <c r="JLZ78" s="170"/>
      <c r="JMB78" s="164"/>
      <c r="JMC78" s="168"/>
      <c r="JMD78" s="168"/>
      <c r="JME78" s="169"/>
      <c r="JMF78" s="169"/>
      <c r="JMG78" s="169"/>
      <c r="JMH78" s="170"/>
      <c r="JMJ78" s="164"/>
      <c r="JMK78" s="168"/>
      <c r="JML78" s="168"/>
      <c r="JMM78" s="169"/>
      <c r="JMN78" s="169"/>
      <c r="JMO78" s="169"/>
      <c r="JMP78" s="170"/>
      <c r="JMR78" s="164"/>
      <c r="JMS78" s="168"/>
      <c r="JMT78" s="168"/>
      <c r="JMU78" s="169"/>
      <c r="JMV78" s="169"/>
      <c r="JMW78" s="169"/>
      <c r="JMX78" s="170"/>
      <c r="JMZ78" s="164"/>
      <c r="JNA78" s="168"/>
      <c r="JNB78" s="168"/>
      <c r="JNC78" s="169"/>
      <c r="JND78" s="169"/>
      <c r="JNE78" s="169"/>
      <c r="JNF78" s="170"/>
      <c r="JNH78" s="164"/>
      <c r="JNI78" s="168"/>
      <c r="JNJ78" s="168"/>
      <c r="JNK78" s="169"/>
      <c r="JNL78" s="169"/>
      <c r="JNM78" s="169"/>
      <c r="JNN78" s="170"/>
      <c r="JNP78" s="164"/>
      <c r="JNQ78" s="168"/>
      <c r="JNR78" s="168"/>
      <c r="JNS78" s="169"/>
      <c r="JNT78" s="169"/>
      <c r="JNU78" s="169"/>
      <c r="JNV78" s="170"/>
      <c r="JNX78" s="164"/>
      <c r="JNY78" s="168"/>
      <c r="JNZ78" s="168"/>
      <c r="JOA78" s="169"/>
      <c r="JOB78" s="169"/>
      <c r="JOC78" s="169"/>
      <c r="JOD78" s="170"/>
      <c r="JOF78" s="164"/>
      <c r="JOG78" s="168"/>
      <c r="JOH78" s="168"/>
      <c r="JOI78" s="169"/>
      <c r="JOJ78" s="169"/>
      <c r="JOK78" s="169"/>
      <c r="JOL78" s="170"/>
      <c r="JON78" s="164"/>
      <c r="JOO78" s="168"/>
      <c r="JOP78" s="168"/>
      <c r="JOQ78" s="169"/>
      <c r="JOR78" s="169"/>
      <c r="JOS78" s="169"/>
      <c r="JOT78" s="170"/>
      <c r="JOV78" s="164"/>
      <c r="JOW78" s="168"/>
      <c r="JOX78" s="168"/>
      <c r="JOY78" s="169"/>
      <c r="JOZ78" s="169"/>
      <c r="JPA78" s="169"/>
      <c r="JPB78" s="170"/>
      <c r="JPD78" s="164"/>
      <c r="JPE78" s="168"/>
      <c r="JPF78" s="168"/>
      <c r="JPG78" s="169"/>
      <c r="JPH78" s="169"/>
      <c r="JPI78" s="169"/>
      <c r="JPJ78" s="170"/>
      <c r="JPL78" s="164"/>
      <c r="JPM78" s="168"/>
      <c r="JPN78" s="168"/>
      <c r="JPO78" s="169"/>
      <c r="JPP78" s="169"/>
      <c r="JPQ78" s="169"/>
      <c r="JPR78" s="170"/>
      <c r="JPT78" s="164"/>
      <c r="JPU78" s="168"/>
      <c r="JPV78" s="168"/>
      <c r="JPW78" s="169"/>
      <c r="JPX78" s="169"/>
      <c r="JPY78" s="169"/>
      <c r="JPZ78" s="170"/>
      <c r="JQB78" s="164"/>
      <c r="JQC78" s="168"/>
      <c r="JQD78" s="168"/>
      <c r="JQE78" s="169"/>
      <c r="JQF78" s="169"/>
      <c r="JQG78" s="169"/>
      <c r="JQH78" s="170"/>
      <c r="JQJ78" s="164"/>
      <c r="JQK78" s="168"/>
      <c r="JQL78" s="168"/>
      <c r="JQM78" s="169"/>
      <c r="JQN78" s="169"/>
      <c r="JQO78" s="169"/>
      <c r="JQP78" s="170"/>
      <c r="JQR78" s="164"/>
      <c r="JQS78" s="168"/>
      <c r="JQT78" s="168"/>
      <c r="JQU78" s="169"/>
      <c r="JQV78" s="169"/>
      <c r="JQW78" s="169"/>
      <c r="JQX78" s="170"/>
      <c r="JQZ78" s="164"/>
      <c r="JRA78" s="168"/>
      <c r="JRB78" s="168"/>
      <c r="JRC78" s="169"/>
      <c r="JRD78" s="169"/>
      <c r="JRE78" s="169"/>
      <c r="JRF78" s="170"/>
      <c r="JRH78" s="164"/>
      <c r="JRI78" s="168"/>
      <c r="JRJ78" s="168"/>
      <c r="JRK78" s="169"/>
      <c r="JRL78" s="169"/>
      <c r="JRM78" s="169"/>
      <c r="JRN78" s="170"/>
      <c r="JRP78" s="164"/>
      <c r="JRQ78" s="168"/>
      <c r="JRR78" s="168"/>
      <c r="JRS78" s="169"/>
      <c r="JRT78" s="169"/>
      <c r="JRU78" s="169"/>
      <c r="JRV78" s="170"/>
      <c r="JRX78" s="164"/>
      <c r="JRY78" s="168"/>
      <c r="JRZ78" s="168"/>
      <c r="JSA78" s="169"/>
      <c r="JSB78" s="169"/>
      <c r="JSC78" s="169"/>
      <c r="JSD78" s="170"/>
      <c r="JSF78" s="164"/>
      <c r="JSG78" s="168"/>
      <c r="JSH78" s="168"/>
      <c r="JSI78" s="169"/>
      <c r="JSJ78" s="169"/>
      <c r="JSK78" s="169"/>
      <c r="JSL78" s="170"/>
      <c r="JSN78" s="164"/>
      <c r="JSO78" s="168"/>
      <c r="JSP78" s="168"/>
      <c r="JSQ78" s="169"/>
      <c r="JSR78" s="169"/>
      <c r="JSS78" s="169"/>
      <c r="JST78" s="170"/>
      <c r="JSV78" s="164"/>
      <c r="JSW78" s="168"/>
      <c r="JSX78" s="168"/>
      <c r="JSY78" s="169"/>
      <c r="JSZ78" s="169"/>
      <c r="JTA78" s="169"/>
      <c r="JTB78" s="170"/>
      <c r="JTD78" s="164"/>
      <c r="JTE78" s="168"/>
      <c r="JTF78" s="168"/>
      <c r="JTG78" s="169"/>
      <c r="JTH78" s="169"/>
      <c r="JTI78" s="169"/>
      <c r="JTJ78" s="170"/>
      <c r="JTL78" s="164"/>
      <c r="JTM78" s="168"/>
      <c r="JTN78" s="168"/>
      <c r="JTO78" s="169"/>
      <c r="JTP78" s="169"/>
      <c r="JTQ78" s="169"/>
      <c r="JTR78" s="170"/>
      <c r="JTT78" s="164"/>
      <c r="JTU78" s="168"/>
      <c r="JTV78" s="168"/>
      <c r="JTW78" s="169"/>
      <c r="JTX78" s="169"/>
      <c r="JTY78" s="169"/>
      <c r="JTZ78" s="170"/>
      <c r="JUB78" s="164"/>
      <c r="JUC78" s="168"/>
      <c r="JUD78" s="168"/>
      <c r="JUE78" s="169"/>
      <c r="JUF78" s="169"/>
      <c r="JUG78" s="169"/>
      <c r="JUH78" s="170"/>
      <c r="JUJ78" s="164"/>
      <c r="JUK78" s="168"/>
      <c r="JUL78" s="168"/>
      <c r="JUM78" s="169"/>
      <c r="JUN78" s="169"/>
      <c r="JUO78" s="169"/>
      <c r="JUP78" s="170"/>
      <c r="JUR78" s="164"/>
      <c r="JUS78" s="168"/>
      <c r="JUT78" s="168"/>
      <c r="JUU78" s="169"/>
      <c r="JUV78" s="169"/>
      <c r="JUW78" s="169"/>
      <c r="JUX78" s="170"/>
      <c r="JUZ78" s="164"/>
      <c r="JVA78" s="168"/>
      <c r="JVB78" s="168"/>
      <c r="JVC78" s="169"/>
      <c r="JVD78" s="169"/>
      <c r="JVE78" s="169"/>
      <c r="JVF78" s="170"/>
      <c r="JVH78" s="164"/>
      <c r="JVI78" s="168"/>
      <c r="JVJ78" s="168"/>
      <c r="JVK78" s="169"/>
      <c r="JVL78" s="169"/>
      <c r="JVM78" s="169"/>
      <c r="JVN78" s="170"/>
      <c r="JVP78" s="164"/>
      <c r="JVQ78" s="168"/>
      <c r="JVR78" s="168"/>
      <c r="JVS78" s="169"/>
      <c r="JVT78" s="169"/>
      <c r="JVU78" s="169"/>
      <c r="JVV78" s="170"/>
      <c r="JVX78" s="164"/>
      <c r="JVY78" s="168"/>
      <c r="JVZ78" s="168"/>
      <c r="JWA78" s="169"/>
      <c r="JWB78" s="169"/>
      <c r="JWC78" s="169"/>
      <c r="JWD78" s="170"/>
      <c r="JWF78" s="164"/>
      <c r="JWG78" s="168"/>
      <c r="JWH78" s="168"/>
      <c r="JWI78" s="169"/>
      <c r="JWJ78" s="169"/>
      <c r="JWK78" s="169"/>
      <c r="JWL78" s="170"/>
      <c r="JWN78" s="164"/>
      <c r="JWO78" s="168"/>
      <c r="JWP78" s="168"/>
      <c r="JWQ78" s="169"/>
      <c r="JWR78" s="169"/>
      <c r="JWS78" s="169"/>
      <c r="JWT78" s="170"/>
      <c r="JWV78" s="164"/>
      <c r="JWW78" s="168"/>
      <c r="JWX78" s="168"/>
      <c r="JWY78" s="169"/>
      <c r="JWZ78" s="169"/>
      <c r="JXA78" s="169"/>
      <c r="JXB78" s="170"/>
      <c r="JXD78" s="164"/>
      <c r="JXE78" s="168"/>
      <c r="JXF78" s="168"/>
      <c r="JXG78" s="169"/>
      <c r="JXH78" s="169"/>
      <c r="JXI78" s="169"/>
      <c r="JXJ78" s="170"/>
      <c r="JXL78" s="164"/>
      <c r="JXM78" s="168"/>
      <c r="JXN78" s="168"/>
      <c r="JXO78" s="169"/>
      <c r="JXP78" s="169"/>
      <c r="JXQ78" s="169"/>
      <c r="JXR78" s="170"/>
      <c r="JXT78" s="164"/>
      <c r="JXU78" s="168"/>
      <c r="JXV78" s="168"/>
      <c r="JXW78" s="169"/>
      <c r="JXX78" s="169"/>
      <c r="JXY78" s="169"/>
      <c r="JXZ78" s="170"/>
      <c r="JYB78" s="164"/>
      <c r="JYC78" s="168"/>
      <c r="JYD78" s="168"/>
      <c r="JYE78" s="169"/>
      <c r="JYF78" s="169"/>
      <c r="JYG78" s="169"/>
      <c r="JYH78" s="170"/>
      <c r="JYJ78" s="164"/>
      <c r="JYK78" s="168"/>
      <c r="JYL78" s="168"/>
      <c r="JYM78" s="169"/>
      <c r="JYN78" s="169"/>
      <c r="JYO78" s="169"/>
      <c r="JYP78" s="170"/>
      <c r="JYR78" s="164"/>
      <c r="JYS78" s="168"/>
      <c r="JYT78" s="168"/>
      <c r="JYU78" s="169"/>
      <c r="JYV78" s="169"/>
      <c r="JYW78" s="169"/>
      <c r="JYX78" s="170"/>
      <c r="JYZ78" s="164"/>
      <c r="JZA78" s="168"/>
      <c r="JZB78" s="168"/>
      <c r="JZC78" s="169"/>
      <c r="JZD78" s="169"/>
      <c r="JZE78" s="169"/>
      <c r="JZF78" s="170"/>
      <c r="JZH78" s="164"/>
      <c r="JZI78" s="168"/>
      <c r="JZJ78" s="168"/>
      <c r="JZK78" s="169"/>
      <c r="JZL78" s="169"/>
      <c r="JZM78" s="169"/>
      <c r="JZN78" s="170"/>
      <c r="JZP78" s="164"/>
      <c r="JZQ78" s="168"/>
      <c r="JZR78" s="168"/>
      <c r="JZS78" s="169"/>
      <c r="JZT78" s="169"/>
      <c r="JZU78" s="169"/>
      <c r="JZV78" s="170"/>
      <c r="JZX78" s="164"/>
      <c r="JZY78" s="168"/>
      <c r="JZZ78" s="168"/>
      <c r="KAA78" s="169"/>
      <c r="KAB78" s="169"/>
      <c r="KAC78" s="169"/>
      <c r="KAD78" s="170"/>
      <c r="KAF78" s="164"/>
      <c r="KAG78" s="168"/>
      <c r="KAH78" s="168"/>
      <c r="KAI78" s="169"/>
      <c r="KAJ78" s="169"/>
      <c r="KAK78" s="169"/>
      <c r="KAL78" s="170"/>
      <c r="KAN78" s="164"/>
      <c r="KAO78" s="168"/>
      <c r="KAP78" s="168"/>
      <c r="KAQ78" s="169"/>
      <c r="KAR78" s="169"/>
      <c r="KAS78" s="169"/>
      <c r="KAT78" s="170"/>
      <c r="KAV78" s="164"/>
      <c r="KAW78" s="168"/>
      <c r="KAX78" s="168"/>
      <c r="KAY78" s="169"/>
      <c r="KAZ78" s="169"/>
      <c r="KBA78" s="169"/>
      <c r="KBB78" s="170"/>
      <c r="KBD78" s="164"/>
      <c r="KBE78" s="168"/>
      <c r="KBF78" s="168"/>
      <c r="KBG78" s="169"/>
      <c r="KBH78" s="169"/>
      <c r="KBI78" s="169"/>
      <c r="KBJ78" s="170"/>
      <c r="KBL78" s="164"/>
      <c r="KBM78" s="168"/>
      <c r="KBN78" s="168"/>
      <c r="KBO78" s="169"/>
      <c r="KBP78" s="169"/>
      <c r="KBQ78" s="169"/>
      <c r="KBR78" s="170"/>
      <c r="KBT78" s="164"/>
      <c r="KBU78" s="168"/>
      <c r="KBV78" s="168"/>
      <c r="KBW78" s="169"/>
      <c r="KBX78" s="169"/>
      <c r="KBY78" s="169"/>
      <c r="KBZ78" s="170"/>
      <c r="KCB78" s="164"/>
      <c r="KCC78" s="168"/>
      <c r="KCD78" s="168"/>
      <c r="KCE78" s="169"/>
      <c r="KCF78" s="169"/>
      <c r="KCG78" s="169"/>
      <c r="KCH78" s="170"/>
      <c r="KCJ78" s="164"/>
      <c r="KCK78" s="168"/>
      <c r="KCL78" s="168"/>
      <c r="KCM78" s="169"/>
      <c r="KCN78" s="169"/>
      <c r="KCO78" s="169"/>
      <c r="KCP78" s="170"/>
      <c r="KCR78" s="164"/>
      <c r="KCS78" s="168"/>
      <c r="KCT78" s="168"/>
      <c r="KCU78" s="169"/>
      <c r="KCV78" s="169"/>
      <c r="KCW78" s="169"/>
      <c r="KCX78" s="170"/>
      <c r="KCZ78" s="164"/>
      <c r="KDA78" s="168"/>
      <c r="KDB78" s="168"/>
      <c r="KDC78" s="169"/>
      <c r="KDD78" s="169"/>
      <c r="KDE78" s="169"/>
      <c r="KDF78" s="170"/>
      <c r="KDH78" s="164"/>
      <c r="KDI78" s="168"/>
      <c r="KDJ78" s="168"/>
      <c r="KDK78" s="169"/>
      <c r="KDL78" s="169"/>
      <c r="KDM78" s="169"/>
      <c r="KDN78" s="170"/>
      <c r="KDP78" s="164"/>
      <c r="KDQ78" s="168"/>
      <c r="KDR78" s="168"/>
      <c r="KDS78" s="169"/>
      <c r="KDT78" s="169"/>
      <c r="KDU78" s="169"/>
      <c r="KDV78" s="170"/>
      <c r="KDX78" s="164"/>
      <c r="KDY78" s="168"/>
      <c r="KDZ78" s="168"/>
      <c r="KEA78" s="169"/>
      <c r="KEB78" s="169"/>
      <c r="KEC78" s="169"/>
      <c r="KED78" s="170"/>
      <c r="KEF78" s="164"/>
      <c r="KEG78" s="168"/>
      <c r="KEH78" s="168"/>
      <c r="KEI78" s="169"/>
      <c r="KEJ78" s="169"/>
      <c r="KEK78" s="169"/>
      <c r="KEL78" s="170"/>
      <c r="KEN78" s="164"/>
      <c r="KEO78" s="168"/>
      <c r="KEP78" s="168"/>
      <c r="KEQ78" s="169"/>
      <c r="KER78" s="169"/>
      <c r="KES78" s="169"/>
      <c r="KET78" s="170"/>
      <c r="KEV78" s="164"/>
      <c r="KEW78" s="168"/>
      <c r="KEX78" s="168"/>
      <c r="KEY78" s="169"/>
      <c r="KEZ78" s="169"/>
      <c r="KFA78" s="169"/>
      <c r="KFB78" s="170"/>
      <c r="KFD78" s="164"/>
      <c r="KFE78" s="168"/>
      <c r="KFF78" s="168"/>
      <c r="KFG78" s="169"/>
      <c r="KFH78" s="169"/>
      <c r="KFI78" s="169"/>
      <c r="KFJ78" s="170"/>
      <c r="KFL78" s="164"/>
      <c r="KFM78" s="168"/>
      <c r="KFN78" s="168"/>
      <c r="KFO78" s="169"/>
      <c r="KFP78" s="169"/>
      <c r="KFQ78" s="169"/>
      <c r="KFR78" s="170"/>
      <c r="KFT78" s="164"/>
      <c r="KFU78" s="168"/>
      <c r="KFV78" s="168"/>
      <c r="KFW78" s="169"/>
      <c r="KFX78" s="169"/>
      <c r="KFY78" s="169"/>
      <c r="KFZ78" s="170"/>
      <c r="KGB78" s="164"/>
      <c r="KGC78" s="168"/>
      <c r="KGD78" s="168"/>
      <c r="KGE78" s="169"/>
      <c r="KGF78" s="169"/>
      <c r="KGG78" s="169"/>
      <c r="KGH78" s="170"/>
      <c r="KGJ78" s="164"/>
      <c r="KGK78" s="168"/>
      <c r="KGL78" s="168"/>
      <c r="KGM78" s="169"/>
      <c r="KGN78" s="169"/>
      <c r="KGO78" s="169"/>
      <c r="KGP78" s="170"/>
      <c r="KGR78" s="164"/>
      <c r="KGS78" s="168"/>
      <c r="KGT78" s="168"/>
      <c r="KGU78" s="169"/>
      <c r="KGV78" s="169"/>
      <c r="KGW78" s="169"/>
      <c r="KGX78" s="170"/>
      <c r="KGZ78" s="164"/>
      <c r="KHA78" s="168"/>
      <c r="KHB78" s="168"/>
      <c r="KHC78" s="169"/>
      <c r="KHD78" s="169"/>
      <c r="KHE78" s="169"/>
      <c r="KHF78" s="170"/>
      <c r="KHH78" s="164"/>
      <c r="KHI78" s="168"/>
      <c r="KHJ78" s="168"/>
      <c r="KHK78" s="169"/>
      <c r="KHL78" s="169"/>
      <c r="KHM78" s="169"/>
      <c r="KHN78" s="170"/>
      <c r="KHP78" s="164"/>
      <c r="KHQ78" s="168"/>
      <c r="KHR78" s="168"/>
      <c r="KHS78" s="169"/>
      <c r="KHT78" s="169"/>
      <c r="KHU78" s="169"/>
      <c r="KHV78" s="170"/>
      <c r="KHX78" s="164"/>
      <c r="KHY78" s="168"/>
      <c r="KHZ78" s="168"/>
      <c r="KIA78" s="169"/>
      <c r="KIB78" s="169"/>
      <c r="KIC78" s="169"/>
      <c r="KID78" s="170"/>
      <c r="KIF78" s="164"/>
      <c r="KIG78" s="168"/>
      <c r="KIH78" s="168"/>
      <c r="KII78" s="169"/>
      <c r="KIJ78" s="169"/>
      <c r="KIK78" s="169"/>
      <c r="KIL78" s="170"/>
      <c r="KIN78" s="164"/>
      <c r="KIO78" s="168"/>
      <c r="KIP78" s="168"/>
      <c r="KIQ78" s="169"/>
      <c r="KIR78" s="169"/>
      <c r="KIS78" s="169"/>
      <c r="KIT78" s="170"/>
      <c r="KIV78" s="164"/>
      <c r="KIW78" s="168"/>
      <c r="KIX78" s="168"/>
      <c r="KIY78" s="169"/>
      <c r="KIZ78" s="169"/>
      <c r="KJA78" s="169"/>
      <c r="KJB78" s="170"/>
      <c r="KJD78" s="164"/>
      <c r="KJE78" s="168"/>
      <c r="KJF78" s="168"/>
      <c r="KJG78" s="169"/>
      <c r="KJH78" s="169"/>
      <c r="KJI78" s="169"/>
      <c r="KJJ78" s="170"/>
      <c r="KJL78" s="164"/>
      <c r="KJM78" s="168"/>
      <c r="KJN78" s="168"/>
      <c r="KJO78" s="169"/>
      <c r="KJP78" s="169"/>
      <c r="KJQ78" s="169"/>
      <c r="KJR78" s="170"/>
      <c r="KJT78" s="164"/>
      <c r="KJU78" s="168"/>
      <c r="KJV78" s="168"/>
      <c r="KJW78" s="169"/>
      <c r="KJX78" s="169"/>
      <c r="KJY78" s="169"/>
      <c r="KJZ78" s="170"/>
      <c r="KKB78" s="164"/>
      <c r="KKC78" s="168"/>
      <c r="KKD78" s="168"/>
      <c r="KKE78" s="169"/>
      <c r="KKF78" s="169"/>
      <c r="KKG78" s="169"/>
      <c r="KKH78" s="170"/>
      <c r="KKJ78" s="164"/>
      <c r="KKK78" s="168"/>
      <c r="KKL78" s="168"/>
      <c r="KKM78" s="169"/>
      <c r="KKN78" s="169"/>
      <c r="KKO78" s="169"/>
      <c r="KKP78" s="170"/>
      <c r="KKR78" s="164"/>
      <c r="KKS78" s="168"/>
      <c r="KKT78" s="168"/>
      <c r="KKU78" s="169"/>
      <c r="KKV78" s="169"/>
      <c r="KKW78" s="169"/>
      <c r="KKX78" s="170"/>
      <c r="KKZ78" s="164"/>
      <c r="KLA78" s="168"/>
      <c r="KLB78" s="168"/>
      <c r="KLC78" s="169"/>
      <c r="KLD78" s="169"/>
      <c r="KLE78" s="169"/>
      <c r="KLF78" s="170"/>
      <c r="KLH78" s="164"/>
      <c r="KLI78" s="168"/>
      <c r="KLJ78" s="168"/>
      <c r="KLK78" s="169"/>
      <c r="KLL78" s="169"/>
      <c r="KLM78" s="169"/>
      <c r="KLN78" s="170"/>
      <c r="KLP78" s="164"/>
      <c r="KLQ78" s="168"/>
      <c r="KLR78" s="168"/>
      <c r="KLS78" s="169"/>
      <c r="KLT78" s="169"/>
      <c r="KLU78" s="169"/>
      <c r="KLV78" s="170"/>
      <c r="KLX78" s="164"/>
      <c r="KLY78" s="168"/>
      <c r="KLZ78" s="168"/>
      <c r="KMA78" s="169"/>
      <c r="KMB78" s="169"/>
      <c r="KMC78" s="169"/>
      <c r="KMD78" s="170"/>
      <c r="KMF78" s="164"/>
      <c r="KMG78" s="168"/>
      <c r="KMH78" s="168"/>
      <c r="KMI78" s="169"/>
      <c r="KMJ78" s="169"/>
      <c r="KMK78" s="169"/>
      <c r="KML78" s="170"/>
      <c r="KMN78" s="164"/>
      <c r="KMO78" s="168"/>
      <c r="KMP78" s="168"/>
      <c r="KMQ78" s="169"/>
      <c r="KMR78" s="169"/>
      <c r="KMS78" s="169"/>
      <c r="KMT78" s="170"/>
      <c r="KMV78" s="164"/>
      <c r="KMW78" s="168"/>
      <c r="KMX78" s="168"/>
      <c r="KMY78" s="169"/>
      <c r="KMZ78" s="169"/>
      <c r="KNA78" s="169"/>
      <c r="KNB78" s="170"/>
      <c r="KND78" s="164"/>
      <c r="KNE78" s="168"/>
      <c r="KNF78" s="168"/>
      <c r="KNG78" s="169"/>
      <c r="KNH78" s="169"/>
      <c r="KNI78" s="169"/>
      <c r="KNJ78" s="170"/>
      <c r="KNL78" s="164"/>
      <c r="KNM78" s="168"/>
      <c r="KNN78" s="168"/>
      <c r="KNO78" s="169"/>
      <c r="KNP78" s="169"/>
      <c r="KNQ78" s="169"/>
      <c r="KNR78" s="170"/>
      <c r="KNT78" s="164"/>
      <c r="KNU78" s="168"/>
      <c r="KNV78" s="168"/>
      <c r="KNW78" s="169"/>
      <c r="KNX78" s="169"/>
      <c r="KNY78" s="169"/>
      <c r="KNZ78" s="170"/>
      <c r="KOB78" s="164"/>
      <c r="KOC78" s="168"/>
      <c r="KOD78" s="168"/>
      <c r="KOE78" s="169"/>
      <c r="KOF78" s="169"/>
      <c r="KOG78" s="169"/>
      <c r="KOH78" s="170"/>
      <c r="KOJ78" s="164"/>
      <c r="KOK78" s="168"/>
      <c r="KOL78" s="168"/>
      <c r="KOM78" s="169"/>
      <c r="KON78" s="169"/>
      <c r="KOO78" s="169"/>
      <c r="KOP78" s="170"/>
      <c r="KOR78" s="164"/>
      <c r="KOS78" s="168"/>
      <c r="KOT78" s="168"/>
      <c r="KOU78" s="169"/>
      <c r="KOV78" s="169"/>
      <c r="KOW78" s="169"/>
      <c r="KOX78" s="170"/>
      <c r="KOZ78" s="164"/>
      <c r="KPA78" s="168"/>
      <c r="KPB78" s="168"/>
      <c r="KPC78" s="169"/>
      <c r="KPD78" s="169"/>
      <c r="KPE78" s="169"/>
      <c r="KPF78" s="170"/>
      <c r="KPH78" s="164"/>
      <c r="KPI78" s="168"/>
      <c r="KPJ78" s="168"/>
      <c r="KPK78" s="169"/>
      <c r="KPL78" s="169"/>
      <c r="KPM78" s="169"/>
      <c r="KPN78" s="170"/>
      <c r="KPP78" s="164"/>
      <c r="KPQ78" s="168"/>
      <c r="KPR78" s="168"/>
      <c r="KPS78" s="169"/>
      <c r="KPT78" s="169"/>
      <c r="KPU78" s="169"/>
      <c r="KPV78" s="170"/>
      <c r="KPX78" s="164"/>
      <c r="KPY78" s="168"/>
      <c r="KPZ78" s="168"/>
      <c r="KQA78" s="169"/>
      <c r="KQB78" s="169"/>
      <c r="KQC78" s="169"/>
      <c r="KQD78" s="170"/>
      <c r="KQF78" s="164"/>
      <c r="KQG78" s="168"/>
      <c r="KQH78" s="168"/>
      <c r="KQI78" s="169"/>
      <c r="KQJ78" s="169"/>
      <c r="KQK78" s="169"/>
      <c r="KQL78" s="170"/>
      <c r="KQN78" s="164"/>
      <c r="KQO78" s="168"/>
      <c r="KQP78" s="168"/>
      <c r="KQQ78" s="169"/>
      <c r="KQR78" s="169"/>
      <c r="KQS78" s="169"/>
      <c r="KQT78" s="170"/>
      <c r="KQV78" s="164"/>
      <c r="KQW78" s="168"/>
      <c r="KQX78" s="168"/>
      <c r="KQY78" s="169"/>
      <c r="KQZ78" s="169"/>
      <c r="KRA78" s="169"/>
      <c r="KRB78" s="170"/>
      <c r="KRD78" s="164"/>
      <c r="KRE78" s="168"/>
      <c r="KRF78" s="168"/>
      <c r="KRG78" s="169"/>
      <c r="KRH78" s="169"/>
      <c r="KRI78" s="169"/>
      <c r="KRJ78" s="170"/>
      <c r="KRL78" s="164"/>
      <c r="KRM78" s="168"/>
      <c r="KRN78" s="168"/>
      <c r="KRO78" s="169"/>
      <c r="KRP78" s="169"/>
      <c r="KRQ78" s="169"/>
      <c r="KRR78" s="170"/>
      <c r="KRT78" s="164"/>
      <c r="KRU78" s="168"/>
      <c r="KRV78" s="168"/>
      <c r="KRW78" s="169"/>
      <c r="KRX78" s="169"/>
      <c r="KRY78" s="169"/>
      <c r="KRZ78" s="170"/>
      <c r="KSB78" s="164"/>
      <c r="KSC78" s="168"/>
      <c r="KSD78" s="168"/>
      <c r="KSE78" s="169"/>
      <c r="KSF78" s="169"/>
      <c r="KSG78" s="169"/>
      <c r="KSH78" s="170"/>
      <c r="KSJ78" s="164"/>
      <c r="KSK78" s="168"/>
      <c r="KSL78" s="168"/>
      <c r="KSM78" s="169"/>
      <c r="KSN78" s="169"/>
      <c r="KSO78" s="169"/>
      <c r="KSP78" s="170"/>
      <c r="KSR78" s="164"/>
      <c r="KSS78" s="168"/>
      <c r="KST78" s="168"/>
      <c r="KSU78" s="169"/>
      <c r="KSV78" s="169"/>
      <c r="KSW78" s="169"/>
      <c r="KSX78" s="170"/>
      <c r="KSZ78" s="164"/>
      <c r="KTA78" s="168"/>
      <c r="KTB78" s="168"/>
      <c r="KTC78" s="169"/>
      <c r="KTD78" s="169"/>
      <c r="KTE78" s="169"/>
      <c r="KTF78" s="170"/>
      <c r="KTH78" s="164"/>
      <c r="KTI78" s="168"/>
      <c r="KTJ78" s="168"/>
      <c r="KTK78" s="169"/>
      <c r="KTL78" s="169"/>
      <c r="KTM78" s="169"/>
      <c r="KTN78" s="170"/>
      <c r="KTP78" s="164"/>
      <c r="KTQ78" s="168"/>
      <c r="KTR78" s="168"/>
      <c r="KTS78" s="169"/>
      <c r="KTT78" s="169"/>
      <c r="KTU78" s="169"/>
      <c r="KTV78" s="170"/>
      <c r="KTX78" s="164"/>
      <c r="KTY78" s="168"/>
      <c r="KTZ78" s="168"/>
      <c r="KUA78" s="169"/>
      <c r="KUB78" s="169"/>
      <c r="KUC78" s="169"/>
      <c r="KUD78" s="170"/>
      <c r="KUF78" s="164"/>
      <c r="KUG78" s="168"/>
      <c r="KUH78" s="168"/>
      <c r="KUI78" s="169"/>
      <c r="KUJ78" s="169"/>
      <c r="KUK78" s="169"/>
      <c r="KUL78" s="170"/>
      <c r="KUN78" s="164"/>
      <c r="KUO78" s="168"/>
      <c r="KUP78" s="168"/>
      <c r="KUQ78" s="169"/>
      <c r="KUR78" s="169"/>
      <c r="KUS78" s="169"/>
      <c r="KUT78" s="170"/>
      <c r="KUV78" s="164"/>
      <c r="KUW78" s="168"/>
      <c r="KUX78" s="168"/>
      <c r="KUY78" s="169"/>
      <c r="KUZ78" s="169"/>
      <c r="KVA78" s="169"/>
      <c r="KVB78" s="170"/>
      <c r="KVD78" s="164"/>
      <c r="KVE78" s="168"/>
      <c r="KVF78" s="168"/>
      <c r="KVG78" s="169"/>
      <c r="KVH78" s="169"/>
      <c r="KVI78" s="169"/>
      <c r="KVJ78" s="170"/>
      <c r="KVL78" s="164"/>
      <c r="KVM78" s="168"/>
      <c r="KVN78" s="168"/>
      <c r="KVO78" s="169"/>
      <c r="KVP78" s="169"/>
      <c r="KVQ78" s="169"/>
      <c r="KVR78" s="170"/>
      <c r="KVT78" s="164"/>
      <c r="KVU78" s="168"/>
      <c r="KVV78" s="168"/>
      <c r="KVW78" s="169"/>
      <c r="KVX78" s="169"/>
      <c r="KVY78" s="169"/>
      <c r="KVZ78" s="170"/>
      <c r="KWB78" s="164"/>
      <c r="KWC78" s="168"/>
      <c r="KWD78" s="168"/>
      <c r="KWE78" s="169"/>
      <c r="KWF78" s="169"/>
      <c r="KWG78" s="169"/>
      <c r="KWH78" s="170"/>
      <c r="KWJ78" s="164"/>
      <c r="KWK78" s="168"/>
      <c r="KWL78" s="168"/>
      <c r="KWM78" s="169"/>
      <c r="KWN78" s="169"/>
      <c r="KWO78" s="169"/>
      <c r="KWP78" s="170"/>
      <c r="KWR78" s="164"/>
      <c r="KWS78" s="168"/>
      <c r="KWT78" s="168"/>
      <c r="KWU78" s="169"/>
      <c r="KWV78" s="169"/>
      <c r="KWW78" s="169"/>
      <c r="KWX78" s="170"/>
      <c r="KWZ78" s="164"/>
      <c r="KXA78" s="168"/>
      <c r="KXB78" s="168"/>
      <c r="KXC78" s="169"/>
      <c r="KXD78" s="169"/>
      <c r="KXE78" s="169"/>
      <c r="KXF78" s="170"/>
      <c r="KXH78" s="164"/>
      <c r="KXI78" s="168"/>
      <c r="KXJ78" s="168"/>
      <c r="KXK78" s="169"/>
      <c r="KXL78" s="169"/>
      <c r="KXM78" s="169"/>
      <c r="KXN78" s="170"/>
      <c r="KXP78" s="164"/>
      <c r="KXQ78" s="168"/>
      <c r="KXR78" s="168"/>
      <c r="KXS78" s="169"/>
      <c r="KXT78" s="169"/>
      <c r="KXU78" s="169"/>
      <c r="KXV78" s="170"/>
      <c r="KXX78" s="164"/>
      <c r="KXY78" s="168"/>
      <c r="KXZ78" s="168"/>
      <c r="KYA78" s="169"/>
      <c r="KYB78" s="169"/>
      <c r="KYC78" s="169"/>
      <c r="KYD78" s="170"/>
      <c r="KYF78" s="164"/>
      <c r="KYG78" s="168"/>
      <c r="KYH78" s="168"/>
      <c r="KYI78" s="169"/>
      <c r="KYJ78" s="169"/>
      <c r="KYK78" s="169"/>
      <c r="KYL78" s="170"/>
      <c r="KYN78" s="164"/>
      <c r="KYO78" s="168"/>
      <c r="KYP78" s="168"/>
      <c r="KYQ78" s="169"/>
      <c r="KYR78" s="169"/>
      <c r="KYS78" s="169"/>
      <c r="KYT78" s="170"/>
      <c r="KYV78" s="164"/>
      <c r="KYW78" s="168"/>
      <c r="KYX78" s="168"/>
      <c r="KYY78" s="169"/>
      <c r="KYZ78" s="169"/>
      <c r="KZA78" s="169"/>
      <c r="KZB78" s="170"/>
      <c r="KZD78" s="164"/>
      <c r="KZE78" s="168"/>
      <c r="KZF78" s="168"/>
      <c r="KZG78" s="169"/>
      <c r="KZH78" s="169"/>
      <c r="KZI78" s="169"/>
      <c r="KZJ78" s="170"/>
      <c r="KZL78" s="164"/>
      <c r="KZM78" s="168"/>
      <c r="KZN78" s="168"/>
      <c r="KZO78" s="169"/>
      <c r="KZP78" s="169"/>
      <c r="KZQ78" s="169"/>
      <c r="KZR78" s="170"/>
      <c r="KZT78" s="164"/>
      <c r="KZU78" s="168"/>
      <c r="KZV78" s="168"/>
      <c r="KZW78" s="169"/>
      <c r="KZX78" s="169"/>
      <c r="KZY78" s="169"/>
      <c r="KZZ78" s="170"/>
      <c r="LAB78" s="164"/>
      <c r="LAC78" s="168"/>
      <c r="LAD78" s="168"/>
      <c r="LAE78" s="169"/>
      <c r="LAF78" s="169"/>
      <c r="LAG78" s="169"/>
      <c r="LAH78" s="170"/>
      <c r="LAJ78" s="164"/>
      <c r="LAK78" s="168"/>
      <c r="LAL78" s="168"/>
      <c r="LAM78" s="169"/>
      <c r="LAN78" s="169"/>
      <c r="LAO78" s="169"/>
      <c r="LAP78" s="170"/>
      <c r="LAR78" s="164"/>
      <c r="LAS78" s="168"/>
      <c r="LAT78" s="168"/>
      <c r="LAU78" s="169"/>
      <c r="LAV78" s="169"/>
      <c r="LAW78" s="169"/>
      <c r="LAX78" s="170"/>
      <c r="LAZ78" s="164"/>
      <c r="LBA78" s="168"/>
      <c r="LBB78" s="168"/>
      <c r="LBC78" s="169"/>
      <c r="LBD78" s="169"/>
      <c r="LBE78" s="169"/>
      <c r="LBF78" s="170"/>
      <c r="LBH78" s="164"/>
      <c r="LBI78" s="168"/>
      <c r="LBJ78" s="168"/>
      <c r="LBK78" s="169"/>
      <c r="LBL78" s="169"/>
      <c r="LBM78" s="169"/>
      <c r="LBN78" s="170"/>
      <c r="LBP78" s="164"/>
      <c r="LBQ78" s="168"/>
      <c r="LBR78" s="168"/>
      <c r="LBS78" s="169"/>
      <c r="LBT78" s="169"/>
      <c r="LBU78" s="169"/>
      <c r="LBV78" s="170"/>
      <c r="LBX78" s="164"/>
      <c r="LBY78" s="168"/>
      <c r="LBZ78" s="168"/>
      <c r="LCA78" s="169"/>
      <c r="LCB78" s="169"/>
      <c r="LCC78" s="169"/>
      <c r="LCD78" s="170"/>
      <c r="LCF78" s="164"/>
      <c r="LCG78" s="168"/>
      <c r="LCH78" s="168"/>
      <c r="LCI78" s="169"/>
      <c r="LCJ78" s="169"/>
      <c r="LCK78" s="169"/>
      <c r="LCL78" s="170"/>
      <c r="LCN78" s="164"/>
      <c r="LCO78" s="168"/>
      <c r="LCP78" s="168"/>
      <c r="LCQ78" s="169"/>
      <c r="LCR78" s="169"/>
      <c r="LCS78" s="169"/>
      <c r="LCT78" s="170"/>
      <c r="LCV78" s="164"/>
      <c r="LCW78" s="168"/>
      <c r="LCX78" s="168"/>
      <c r="LCY78" s="169"/>
      <c r="LCZ78" s="169"/>
      <c r="LDA78" s="169"/>
      <c r="LDB78" s="170"/>
      <c r="LDD78" s="164"/>
      <c r="LDE78" s="168"/>
      <c r="LDF78" s="168"/>
      <c r="LDG78" s="169"/>
      <c r="LDH78" s="169"/>
      <c r="LDI78" s="169"/>
      <c r="LDJ78" s="170"/>
      <c r="LDL78" s="164"/>
      <c r="LDM78" s="168"/>
      <c r="LDN78" s="168"/>
      <c r="LDO78" s="169"/>
      <c r="LDP78" s="169"/>
      <c r="LDQ78" s="169"/>
      <c r="LDR78" s="170"/>
      <c r="LDT78" s="164"/>
      <c r="LDU78" s="168"/>
      <c r="LDV78" s="168"/>
      <c r="LDW78" s="169"/>
      <c r="LDX78" s="169"/>
      <c r="LDY78" s="169"/>
      <c r="LDZ78" s="170"/>
      <c r="LEB78" s="164"/>
      <c r="LEC78" s="168"/>
      <c r="LED78" s="168"/>
      <c r="LEE78" s="169"/>
      <c r="LEF78" s="169"/>
      <c r="LEG78" s="169"/>
      <c r="LEH78" s="170"/>
      <c r="LEJ78" s="164"/>
      <c r="LEK78" s="168"/>
      <c r="LEL78" s="168"/>
      <c r="LEM78" s="169"/>
      <c r="LEN78" s="169"/>
      <c r="LEO78" s="169"/>
      <c r="LEP78" s="170"/>
      <c r="LER78" s="164"/>
      <c r="LES78" s="168"/>
      <c r="LET78" s="168"/>
      <c r="LEU78" s="169"/>
      <c r="LEV78" s="169"/>
      <c r="LEW78" s="169"/>
      <c r="LEX78" s="170"/>
      <c r="LEZ78" s="164"/>
      <c r="LFA78" s="168"/>
      <c r="LFB78" s="168"/>
      <c r="LFC78" s="169"/>
      <c r="LFD78" s="169"/>
      <c r="LFE78" s="169"/>
      <c r="LFF78" s="170"/>
      <c r="LFH78" s="164"/>
      <c r="LFI78" s="168"/>
      <c r="LFJ78" s="168"/>
      <c r="LFK78" s="169"/>
      <c r="LFL78" s="169"/>
      <c r="LFM78" s="169"/>
      <c r="LFN78" s="170"/>
      <c r="LFP78" s="164"/>
      <c r="LFQ78" s="168"/>
      <c r="LFR78" s="168"/>
      <c r="LFS78" s="169"/>
      <c r="LFT78" s="169"/>
      <c r="LFU78" s="169"/>
      <c r="LFV78" s="170"/>
      <c r="LFX78" s="164"/>
      <c r="LFY78" s="168"/>
      <c r="LFZ78" s="168"/>
      <c r="LGA78" s="169"/>
      <c r="LGB78" s="169"/>
      <c r="LGC78" s="169"/>
      <c r="LGD78" s="170"/>
      <c r="LGF78" s="164"/>
      <c r="LGG78" s="168"/>
      <c r="LGH78" s="168"/>
      <c r="LGI78" s="169"/>
      <c r="LGJ78" s="169"/>
      <c r="LGK78" s="169"/>
      <c r="LGL78" s="170"/>
      <c r="LGN78" s="164"/>
      <c r="LGO78" s="168"/>
      <c r="LGP78" s="168"/>
      <c r="LGQ78" s="169"/>
      <c r="LGR78" s="169"/>
      <c r="LGS78" s="169"/>
      <c r="LGT78" s="170"/>
      <c r="LGV78" s="164"/>
      <c r="LGW78" s="168"/>
      <c r="LGX78" s="168"/>
      <c r="LGY78" s="169"/>
      <c r="LGZ78" s="169"/>
      <c r="LHA78" s="169"/>
      <c r="LHB78" s="170"/>
      <c r="LHD78" s="164"/>
      <c r="LHE78" s="168"/>
      <c r="LHF78" s="168"/>
      <c r="LHG78" s="169"/>
      <c r="LHH78" s="169"/>
      <c r="LHI78" s="169"/>
      <c r="LHJ78" s="170"/>
      <c r="LHL78" s="164"/>
      <c r="LHM78" s="168"/>
      <c r="LHN78" s="168"/>
      <c r="LHO78" s="169"/>
      <c r="LHP78" s="169"/>
      <c r="LHQ78" s="169"/>
      <c r="LHR78" s="170"/>
      <c r="LHT78" s="164"/>
      <c r="LHU78" s="168"/>
      <c r="LHV78" s="168"/>
      <c r="LHW78" s="169"/>
      <c r="LHX78" s="169"/>
      <c r="LHY78" s="169"/>
      <c r="LHZ78" s="170"/>
      <c r="LIB78" s="164"/>
      <c r="LIC78" s="168"/>
      <c r="LID78" s="168"/>
      <c r="LIE78" s="169"/>
      <c r="LIF78" s="169"/>
      <c r="LIG78" s="169"/>
      <c r="LIH78" s="170"/>
      <c r="LIJ78" s="164"/>
      <c r="LIK78" s="168"/>
      <c r="LIL78" s="168"/>
      <c r="LIM78" s="169"/>
      <c r="LIN78" s="169"/>
      <c r="LIO78" s="169"/>
      <c r="LIP78" s="170"/>
      <c r="LIR78" s="164"/>
      <c r="LIS78" s="168"/>
      <c r="LIT78" s="168"/>
      <c r="LIU78" s="169"/>
      <c r="LIV78" s="169"/>
      <c r="LIW78" s="169"/>
      <c r="LIX78" s="170"/>
      <c r="LIZ78" s="164"/>
      <c r="LJA78" s="168"/>
      <c r="LJB78" s="168"/>
      <c r="LJC78" s="169"/>
      <c r="LJD78" s="169"/>
      <c r="LJE78" s="169"/>
      <c r="LJF78" s="170"/>
      <c r="LJH78" s="164"/>
      <c r="LJI78" s="168"/>
      <c r="LJJ78" s="168"/>
      <c r="LJK78" s="169"/>
      <c r="LJL78" s="169"/>
      <c r="LJM78" s="169"/>
      <c r="LJN78" s="170"/>
      <c r="LJP78" s="164"/>
      <c r="LJQ78" s="168"/>
      <c r="LJR78" s="168"/>
      <c r="LJS78" s="169"/>
      <c r="LJT78" s="169"/>
      <c r="LJU78" s="169"/>
      <c r="LJV78" s="170"/>
      <c r="LJX78" s="164"/>
      <c r="LJY78" s="168"/>
      <c r="LJZ78" s="168"/>
      <c r="LKA78" s="169"/>
      <c r="LKB78" s="169"/>
      <c r="LKC78" s="169"/>
      <c r="LKD78" s="170"/>
      <c r="LKF78" s="164"/>
      <c r="LKG78" s="168"/>
      <c r="LKH78" s="168"/>
      <c r="LKI78" s="169"/>
      <c r="LKJ78" s="169"/>
      <c r="LKK78" s="169"/>
      <c r="LKL78" s="170"/>
      <c r="LKN78" s="164"/>
      <c r="LKO78" s="168"/>
      <c r="LKP78" s="168"/>
      <c r="LKQ78" s="169"/>
      <c r="LKR78" s="169"/>
      <c r="LKS78" s="169"/>
      <c r="LKT78" s="170"/>
      <c r="LKV78" s="164"/>
      <c r="LKW78" s="168"/>
      <c r="LKX78" s="168"/>
      <c r="LKY78" s="169"/>
      <c r="LKZ78" s="169"/>
      <c r="LLA78" s="169"/>
      <c r="LLB78" s="170"/>
      <c r="LLD78" s="164"/>
      <c r="LLE78" s="168"/>
      <c r="LLF78" s="168"/>
      <c r="LLG78" s="169"/>
      <c r="LLH78" s="169"/>
      <c r="LLI78" s="169"/>
      <c r="LLJ78" s="170"/>
      <c r="LLL78" s="164"/>
      <c r="LLM78" s="168"/>
      <c r="LLN78" s="168"/>
      <c r="LLO78" s="169"/>
      <c r="LLP78" s="169"/>
      <c r="LLQ78" s="169"/>
      <c r="LLR78" s="170"/>
      <c r="LLT78" s="164"/>
      <c r="LLU78" s="168"/>
      <c r="LLV78" s="168"/>
      <c r="LLW78" s="169"/>
      <c r="LLX78" s="169"/>
      <c r="LLY78" s="169"/>
      <c r="LLZ78" s="170"/>
      <c r="LMB78" s="164"/>
      <c r="LMC78" s="168"/>
      <c r="LMD78" s="168"/>
      <c r="LME78" s="169"/>
      <c r="LMF78" s="169"/>
      <c r="LMG78" s="169"/>
      <c r="LMH78" s="170"/>
      <c r="LMJ78" s="164"/>
      <c r="LMK78" s="168"/>
      <c r="LML78" s="168"/>
      <c r="LMM78" s="169"/>
      <c r="LMN78" s="169"/>
      <c r="LMO78" s="169"/>
      <c r="LMP78" s="170"/>
      <c r="LMR78" s="164"/>
      <c r="LMS78" s="168"/>
      <c r="LMT78" s="168"/>
      <c r="LMU78" s="169"/>
      <c r="LMV78" s="169"/>
      <c r="LMW78" s="169"/>
      <c r="LMX78" s="170"/>
      <c r="LMZ78" s="164"/>
      <c r="LNA78" s="168"/>
      <c r="LNB78" s="168"/>
      <c r="LNC78" s="169"/>
      <c r="LND78" s="169"/>
      <c r="LNE78" s="169"/>
      <c r="LNF78" s="170"/>
      <c r="LNH78" s="164"/>
      <c r="LNI78" s="168"/>
      <c r="LNJ78" s="168"/>
      <c r="LNK78" s="169"/>
      <c r="LNL78" s="169"/>
      <c r="LNM78" s="169"/>
      <c r="LNN78" s="170"/>
      <c r="LNP78" s="164"/>
      <c r="LNQ78" s="168"/>
      <c r="LNR78" s="168"/>
      <c r="LNS78" s="169"/>
      <c r="LNT78" s="169"/>
      <c r="LNU78" s="169"/>
      <c r="LNV78" s="170"/>
      <c r="LNX78" s="164"/>
      <c r="LNY78" s="168"/>
      <c r="LNZ78" s="168"/>
      <c r="LOA78" s="169"/>
      <c r="LOB78" s="169"/>
      <c r="LOC78" s="169"/>
      <c r="LOD78" s="170"/>
      <c r="LOF78" s="164"/>
      <c r="LOG78" s="168"/>
      <c r="LOH78" s="168"/>
      <c r="LOI78" s="169"/>
      <c r="LOJ78" s="169"/>
      <c r="LOK78" s="169"/>
      <c r="LOL78" s="170"/>
      <c r="LON78" s="164"/>
      <c r="LOO78" s="168"/>
      <c r="LOP78" s="168"/>
      <c r="LOQ78" s="169"/>
      <c r="LOR78" s="169"/>
      <c r="LOS78" s="169"/>
      <c r="LOT78" s="170"/>
      <c r="LOV78" s="164"/>
      <c r="LOW78" s="168"/>
      <c r="LOX78" s="168"/>
      <c r="LOY78" s="169"/>
      <c r="LOZ78" s="169"/>
      <c r="LPA78" s="169"/>
      <c r="LPB78" s="170"/>
      <c r="LPD78" s="164"/>
      <c r="LPE78" s="168"/>
      <c r="LPF78" s="168"/>
      <c r="LPG78" s="169"/>
      <c r="LPH78" s="169"/>
      <c r="LPI78" s="169"/>
      <c r="LPJ78" s="170"/>
      <c r="LPL78" s="164"/>
      <c r="LPM78" s="168"/>
      <c r="LPN78" s="168"/>
      <c r="LPO78" s="169"/>
      <c r="LPP78" s="169"/>
      <c r="LPQ78" s="169"/>
      <c r="LPR78" s="170"/>
      <c r="LPT78" s="164"/>
      <c r="LPU78" s="168"/>
      <c r="LPV78" s="168"/>
      <c r="LPW78" s="169"/>
      <c r="LPX78" s="169"/>
      <c r="LPY78" s="169"/>
      <c r="LPZ78" s="170"/>
      <c r="LQB78" s="164"/>
      <c r="LQC78" s="168"/>
      <c r="LQD78" s="168"/>
      <c r="LQE78" s="169"/>
      <c r="LQF78" s="169"/>
      <c r="LQG78" s="169"/>
      <c r="LQH78" s="170"/>
      <c r="LQJ78" s="164"/>
      <c r="LQK78" s="168"/>
      <c r="LQL78" s="168"/>
      <c r="LQM78" s="169"/>
      <c r="LQN78" s="169"/>
      <c r="LQO78" s="169"/>
      <c r="LQP78" s="170"/>
      <c r="LQR78" s="164"/>
      <c r="LQS78" s="168"/>
      <c r="LQT78" s="168"/>
      <c r="LQU78" s="169"/>
      <c r="LQV78" s="169"/>
      <c r="LQW78" s="169"/>
      <c r="LQX78" s="170"/>
      <c r="LQZ78" s="164"/>
      <c r="LRA78" s="168"/>
      <c r="LRB78" s="168"/>
      <c r="LRC78" s="169"/>
      <c r="LRD78" s="169"/>
      <c r="LRE78" s="169"/>
      <c r="LRF78" s="170"/>
      <c r="LRH78" s="164"/>
      <c r="LRI78" s="168"/>
      <c r="LRJ78" s="168"/>
      <c r="LRK78" s="169"/>
      <c r="LRL78" s="169"/>
      <c r="LRM78" s="169"/>
      <c r="LRN78" s="170"/>
      <c r="LRP78" s="164"/>
      <c r="LRQ78" s="168"/>
      <c r="LRR78" s="168"/>
      <c r="LRS78" s="169"/>
      <c r="LRT78" s="169"/>
      <c r="LRU78" s="169"/>
      <c r="LRV78" s="170"/>
      <c r="LRX78" s="164"/>
      <c r="LRY78" s="168"/>
      <c r="LRZ78" s="168"/>
      <c r="LSA78" s="169"/>
      <c r="LSB78" s="169"/>
      <c r="LSC78" s="169"/>
      <c r="LSD78" s="170"/>
      <c r="LSF78" s="164"/>
      <c r="LSG78" s="168"/>
      <c r="LSH78" s="168"/>
      <c r="LSI78" s="169"/>
      <c r="LSJ78" s="169"/>
      <c r="LSK78" s="169"/>
      <c r="LSL78" s="170"/>
      <c r="LSN78" s="164"/>
      <c r="LSO78" s="168"/>
      <c r="LSP78" s="168"/>
      <c r="LSQ78" s="169"/>
      <c r="LSR78" s="169"/>
      <c r="LSS78" s="169"/>
      <c r="LST78" s="170"/>
      <c r="LSV78" s="164"/>
      <c r="LSW78" s="168"/>
      <c r="LSX78" s="168"/>
      <c r="LSY78" s="169"/>
      <c r="LSZ78" s="169"/>
      <c r="LTA78" s="169"/>
      <c r="LTB78" s="170"/>
      <c r="LTD78" s="164"/>
      <c r="LTE78" s="168"/>
      <c r="LTF78" s="168"/>
      <c r="LTG78" s="169"/>
      <c r="LTH78" s="169"/>
      <c r="LTI78" s="169"/>
      <c r="LTJ78" s="170"/>
      <c r="LTL78" s="164"/>
      <c r="LTM78" s="168"/>
      <c r="LTN78" s="168"/>
      <c r="LTO78" s="169"/>
      <c r="LTP78" s="169"/>
      <c r="LTQ78" s="169"/>
      <c r="LTR78" s="170"/>
      <c r="LTT78" s="164"/>
      <c r="LTU78" s="168"/>
      <c r="LTV78" s="168"/>
      <c r="LTW78" s="169"/>
      <c r="LTX78" s="169"/>
      <c r="LTY78" s="169"/>
      <c r="LTZ78" s="170"/>
      <c r="LUB78" s="164"/>
      <c r="LUC78" s="168"/>
      <c r="LUD78" s="168"/>
      <c r="LUE78" s="169"/>
      <c r="LUF78" s="169"/>
      <c r="LUG78" s="169"/>
      <c r="LUH78" s="170"/>
      <c r="LUJ78" s="164"/>
      <c r="LUK78" s="168"/>
      <c r="LUL78" s="168"/>
      <c r="LUM78" s="169"/>
      <c r="LUN78" s="169"/>
      <c r="LUO78" s="169"/>
      <c r="LUP78" s="170"/>
      <c r="LUR78" s="164"/>
      <c r="LUS78" s="168"/>
      <c r="LUT78" s="168"/>
      <c r="LUU78" s="169"/>
      <c r="LUV78" s="169"/>
      <c r="LUW78" s="169"/>
      <c r="LUX78" s="170"/>
      <c r="LUZ78" s="164"/>
      <c r="LVA78" s="168"/>
      <c r="LVB78" s="168"/>
      <c r="LVC78" s="169"/>
      <c r="LVD78" s="169"/>
      <c r="LVE78" s="169"/>
      <c r="LVF78" s="170"/>
      <c r="LVH78" s="164"/>
      <c r="LVI78" s="168"/>
      <c r="LVJ78" s="168"/>
      <c r="LVK78" s="169"/>
      <c r="LVL78" s="169"/>
      <c r="LVM78" s="169"/>
      <c r="LVN78" s="170"/>
      <c r="LVP78" s="164"/>
      <c r="LVQ78" s="168"/>
      <c r="LVR78" s="168"/>
      <c r="LVS78" s="169"/>
      <c r="LVT78" s="169"/>
      <c r="LVU78" s="169"/>
      <c r="LVV78" s="170"/>
      <c r="LVX78" s="164"/>
      <c r="LVY78" s="168"/>
      <c r="LVZ78" s="168"/>
      <c r="LWA78" s="169"/>
      <c r="LWB78" s="169"/>
      <c r="LWC78" s="169"/>
      <c r="LWD78" s="170"/>
      <c r="LWF78" s="164"/>
      <c r="LWG78" s="168"/>
      <c r="LWH78" s="168"/>
      <c r="LWI78" s="169"/>
      <c r="LWJ78" s="169"/>
      <c r="LWK78" s="169"/>
      <c r="LWL78" s="170"/>
      <c r="LWN78" s="164"/>
      <c r="LWO78" s="168"/>
      <c r="LWP78" s="168"/>
      <c r="LWQ78" s="169"/>
      <c r="LWR78" s="169"/>
      <c r="LWS78" s="169"/>
      <c r="LWT78" s="170"/>
      <c r="LWV78" s="164"/>
      <c r="LWW78" s="168"/>
      <c r="LWX78" s="168"/>
      <c r="LWY78" s="169"/>
      <c r="LWZ78" s="169"/>
      <c r="LXA78" s="169"/>
      <c r="LXB78" s="170"/>
      <c r="LXD78" s="164"/>
      <c r="LXE78" s="168"/>
      <c r="LXF78" s="168"/>
      <c r="LXG78" s="169"/>
      <c r="LXH78" s="169"/>
      <c r="LXI78" s="169"/>
      <c r="LXJ78" s="170"/>
      <c r="LXL78" s="164"/>
      <c r="LXM78" s="168"/>
      <c r="LXN78" s="168"/>
      <c r="LXO78" s="169"/>
      <c r="LXP78" s="169"/>
      <c r="LXQ78" s="169"/>
      <c r="LXR78" s="170"/>
      <c r="LXT78" s="164"/>
      <c r="LXU78" s="168"/>
      <c r="LXV78" s="168"/>
      <c r="LXW78" s="169"/>
      <c r="LXX78" s="169"/>
      <c r="LXY78" s="169"/>
      <c r="LXZ78" s="170"/>
      <c r="LYB78" s="164"/>
      <c r="LYC78" s="168"/>
      <c r="LYD78" s="168"/>
      <c r="LYE78" s="169"/>
      <c r="LYF78" s="169"/>
      <c r="LYG78" s="169"/>
      <c r="LYH78" s="170"/>
      <c r="LYJ78" s="164"/>
      <c r="LYK78" s="168"/>
      <c r="LYL78" s="168"/>
      <c r="LYM78" s="169"/>
      <c r="LYN78" s="169"/>
      <c r="LYO78" s="169"/>
      <c r="LYP78" s="170"/>
      <c r="LYR78" s="164"/>
      <c r="LYS78" s="168"/>
      <c r="LYT78" s="168"/>
      <c r="LYU78" s="169"/>
      <c r="LYV78" s="169"/>
      <c r="LYW78" s="169"/>
      <c r="LYX78" s="170"/>
      <c r="LYZ78" s="164"/>
      <c r="LZA78" s="168"/>
      <c r="LZB78" s="168"/>
      <c r="LZC78" s="169"/>
      <c r="LZD78" s="169"/>
      <c r="LZE78" s="169"/>
      <c r="LZF78" s="170"/>
      <c r="LZH78" s="164"/>
      <c r="LZI78" s="168"/>
      <c r="LZJ78" s="168"/>
      <c r="LZK78" s="169"/>
      <c r="LZL78" s="169"/>
      <c r="LZM78" s="169"/>
      <c r="LZN78" s="170"/>
      <c r="LZP78" s="164"/>
      <c r="LZQ78" s="168"/>
      <c r="LZR78" s="168"/>
      <c r="LZS78" s="169"/>
      <c r="LZT78" s="169"/>
      <c r="LZU78" s="169"/>
      <c r="LZV78" s="170"/>
      <c r="LZX78" s="164"/>
      <c r="LZY78" s="168"/>
      <c r="LZZ78" s="168"/>
      <c r="MAA78" s="169"/>
      <c r="MAB78" s="169"/>
      <c r="MAC78" s="169"/>
      <c r="MAD78" s="170"/>
      <c r="MAF78" s="164"/>
      <c r="MAG78" s="168"/>
      <c r="MAH78" s="168"/>
      <c r="MAI78" s="169"/>
      <c r="MAJ78" s="169"/>
      <c r="MAK78" s="169"/>
      <c r="MAL78" s="170"/>
      <c r="MAN78" s="164"/>
      <c r="MAO78" s="168"/>
      <c r="MAP78" s="168"/>
      <c r="MAQ78" s="169"/>
      <c r="MAR78" s="169"/>
      <c r="MAS78" s="169"/>
      <c r="MAT78" s="170"/>
      <c r="MAV78" s="164"/>
      <c r="MAW78" s="168"/>
      <c r="MAX78" s="168"/>
      <c r="MAY78" s="169"/>
      <c r="MAZ78" s="169"/>
      <c r="MBA78" s="169"/>
      <c r="MBB78" s="170"/>
      <c r="MBD78" s="164"/>
      <c r="MBE78" s="168"/>
      <c r="MBF78" s="168"/>
      <c r="MBG78" s="169"/>
      <c r="MBH78" s="169"/>
      <c r="MBI78" s="169"/>
      <c r="MBJ78" s="170"/>
      <c r="MBL78" s="164"/>
      <c r="MBM78" s="168"/>
      <c r="MBN78" s="168"/>
      <c r="MBO78" s="169"/>
      <c r="MBP78" s="169"/>
      <c r="MBQ78" s="169"/>
      <c r="MBR78" s="170"/>
      <c r="MBT78" s="164"/>
      <c r="MBU78" s="168"/>
      <c r="MBV78" s="168"/>
      <c r="MBW78" s="169"/>
      <c r="MBX78" s="169"/>
      <c r="MBY78" s="169"/>
      <c r="MBZ78" s="170"/>
      <c r="MCB78" s="164"/>
      <c r="MCC78" s="168"/>
      <c r="MCD78" s="168"/>
      <c r="MCE78" s="169"/>
      <c r="MCF78" s="169"/>
      <c r="MCG78" s="169"/>
      <c r="MCH78" s="170"/>
      <c r="MCJ78" s="164"/>
      <c r="MCK78" s="168"/>
      <c r="MCL78" s="168"/>
      <c r="MCM78" s="169"/>
      <c r="MCN78" s="169"/>
      <c r="MCO78" s="169"/>
      <c r="MCP78" s="170"/>
      <c r="MCR78" s="164"/>
      <c r="MCS78" s="168"/>
      <c r="MCT78" s="168"/>
      <c r="MCU78" s="169"/>
      <c r="MCV78" s="169"/>
      <c r="MCW78" s="169"/>
      <c r="MCX78" s="170"/>
      <c r="MCZ78" s="164"/>
      <c r="MDA78" s="168"/>
      <c r="MDB78" s="168"/>
      <c r="MDC78" s="169"/>
      <c r="MDD78" s="169"/>
      <c r="MDE78" s="169"/>
      <c r="MDF78" s="170"/>
      <c r="MDH78" s="164"/>
      <c r="MDI78" s="168"/>
      <c r="MDJ78" s="168"/>
      <c r="MDK78" s="169"/>
      <c r="MDL78" s="169"/>
      <c r="MDM78" s="169"/>
      <c r="MDN78" s="170"/>
      <c r="MDP78" s="164"/>
      <c r="MDQ78" s="168"/>
      <c r="MDR78" s="168"/>
      <c r="MDS78" s="169"/>
      <c r="MDT78" s="169"/>
      <c r="MDU78" s="169"/>
      <c r="MDV78" s="170"/>
      <c r="MDX78" s="164"/>
      <c r="MDY78" s="168"/>
      <c r="MDZ78" s="168"/>
      <c r="MEA78" s="169"/>
      <c r="MEB78" s="169"/>
      <c r="MEC78" s="169"/>
      <c r="MED78" s="170"/>
      <c r="MEF78" s="164"/>
      <c r="MEG78" s="168"/>
      <c r="MEH78" s="168"/>
      <c r="MEI78" s="169"/>
      <c r="MEJ78" s="169"/>
      <c r="MEK78" s="169"/>
      <c r="MEL78" s="170"/>
      <c r="MEN78" s="164"/>
      <c r="MEO78" s="168"/>
      <c r="MEP78" s="168"/>
      <c r="MEQ78" s="169"/>
      <c r="MER78" s="169"/>
      <c r="MES78" s="169"/>
      <c r="MET78" s="170"/>
      <c r="MEV78" s="164"/>
      <c r="MEW78" s="168"/>
      <c r="MEX78" s="168"/>
      <c r="MEY78" s="169"/>
      <c r="MEZ78" s="169"/>
      <c r="MFA78" s="169"/>
      <c r="MFB78" s="170"/>
      <c r="MFD78" s="164"/>
      <c r="MFE78" s="168"/>
      <c r="MFF78" s="168"/>
      <c r="MFG78" s="169"/>
      <c r="MFH78" s="169"/>
      <c r="MFI78" s="169"/>
      <c r="MFJ78" s="170"/>
      <c r="MFL78" s="164"/>
      <c r="MFM78" s="168"/>
      <c r="MFN78" s="168"/>
      <c r="MFO78" s="169"/>
      <c r="MFP78" s="169"/>
      <c r="MFQ78" s="169"/>
      <c r="MFR78" s="170"/>
      <c r="MFT78" s="164"/>
      <c r="MFU78" s="168"/>
      <c r="MFV78" s="168"/>
      <c r="MFW78" s="169"/>
      <c r="MFX78" s="169"/>
      <c r="MFY78" s="169"/>
      <c r="MFZ78" s="170"/>
      <c r="MGB78" s="164"/>
      <c r="MGC78" s="168"/>
      <c r="MGD78" s="168"/>
      <c r="MGE78" s="169"/>
      <c r="MGF78" s="169"/>
      <c r="MGG78" s="169"/>
      <c r="MGH78" s="170"/>
      <c r="MGJ78" s="164"/>
      <c r="MGK78" s="168"/>
      <c r="MGL78" s="168"/>
      <c r="MGM78" s="169"/>
      <c r="MGN78" s="169"/>
      <c r="MGO78" s="169"/>
      <c r="MGP78" s="170"/>
      <c r="MGR78" s="164"/>
      <c r="MGS78" s="168"/>
      <c r="MGT78" s="168"/>
      <c r="MGU78" s="169"/>
      <c r="MGV78" s="169"/>
      <c r="MGW78" s="169"/>
      <c r="MGX78" s="170"/>
      <c r="MGZ78" s="164"/>
      <c r="MHA78" s="168"/>
      <c r="MHB78" s="168"/>
      <c r="MHC78" s="169"/>
      <c r="MHD78" s="169"/>
      <c r="MHE78" s="169"/>
      <c r="MHF78" s="170"/>
      <c r="MHH78" s="164"/>
      <c r="MHI78" s="168"/>
      <c r="MHJ78" s="168"/>
      <c r="MHK78" s="169"/>
      <c r="MHL78" s="169"/>
      <c r="MHM78" s="169"/>
      <c r="MHN78" s="170"/>
      <c r="MHP78" s="164"/>
      <c r="MHQ78" s="168"/>
      <c r="MHR78" s="168"/>
      <c r="MHS78" s="169"/>
      <c r="MHT78" s="169"/>
      <c r="MHU78" s="169"/>
      <c r="MHV78" s="170"/>
      <c r="MHX78" s="164"/>
      <c r="MHY78" s="168"/>
      <c r="MHZ78" s="168"/>
      <c r="MIA78" s="169"/>
      <c r="MIB78" s="169"/>
      <c r="MIC78" s="169"/>
      <c r="MID78" s="170"/>
      <c r="MIF78" s="164"/>
      <c r="MIG78" s="168"/>
      <c r="MIH78" s="168"/>
      <c r="MII78" s="169"/>
      <c r="MIJ78" s="169"/>
      <c r="MIK78" s="169"/>
      <c r="MIL78" s="170"/>
      <c r="MIN78" s="164"/>
      <c r="MIO78" s="168"/>
      <c r="MIP78" s="168"/>
      <c r="MIQ78" s="169"/>
      <c r="MIR78" s="169"/>
      <c r="MIS78" s="169"/>
      <c r="MIT78" s="170"/>
      <c r="MIV78" s="164"/>
      <c r="MIW78" s="168"/>
      <c r="MIX78" s="168"/>
      <c r="MIY78" s="169"/>
      <c r="MIZ78" s="169"/>
      <c r="MJA78" s="169"/>
      <c r="MJB78" s="170"/>
      <c r="MJD78" s="164"/>
      <c r="MJE78" s="168"/>
      <c r="MJF78" s="168"/>
      <c r="MJG78" s="169"/>
      <c r="MJH78" s="169"/>
      <c r="MJI78" s="169"/>
      <c r="MJJ78" s="170"/>
      <c r="MJL78" s="164"/>
      <c r="MJM78" s="168"/>
      <c r="MJN78" s="168"/>
      <c r="MJO78" s="169"/>
      <c r="MJP78" s="169"/>
      <c r="MJQ78" s="169"/>
      <c r="MJR78" s="170"/>
      <c r="MJT78" s="164"/>
      <c r="MJU78" s="168"/>
      <c r="MJV78" s="168"/>
      <c r="MJW78" s="169"/>
      <c r="MJX78" s="169"/>
      <c r="MJY78" s="169"/>
      <c r="MJZ78" s="170"/>
      <c r="MKB78" s="164"/>
      <c r="MKC78" s="168"/>
      <c r="MKD78" s="168"/>
      <c r="MKE78" s="169"/>
      <c r="MKF78" s="169"/>
      <c r="MKG78" s="169"/>
      <c r="MKH78" s="170"/>
      <c r="MKJ78" s="164"/>
      <c r="MKK78" s="168"/>
      <c r="MKL78" s="168"/>
      <c r="MKM78" s="169"/>
      <c r="MKN78" s="169"/>
      <c r="MKO78" s="169"/>
      <c r="MKP78" s="170"/>
      <c r="MKR78" s="164"/>
      <c r="MKS78" s="168"/>
      <c r="MKT78" s="168"/>
      <c r="MKU78" s="169"/>
      <c r="MKV78" s="169"/>
      <c r="MKW78" s="169"/>
      <c r="MKX78" s="170"/>
      <c r="MKZ78" s="164"/>
      <c r="MLA78" s="168"/>
      <c r="MLB78" s="168"/>
      <c r="MLC78" s="169"/>
      <c r="MLD78" s="169"/>
      <c r="MLE78" s="169"/>
      <c r="MLF78" s="170"/>
      <c r="MLH78" s="164"/>
      <c r="MLI78" s="168"/>
      <c r="MLJ78" s="168"/>
      <c r="MLK78" s="169"/>
      <c r="MLL78" s="169"/>
      <c r="MLM78" s="169"/>
      <c r="MLN78" s="170"/>
      <c r="MLP78" s="164"/>
      <c r="MLQ78" s="168"/>
      <c r="MLR78" s="168"/>
      <c r="MLS78" s="169"/>
      <c r="MLT78" s="169"/>
      <c r="MLU78" s="169"/>
      <c r="MLV78" s="170"/>
      <c r="MLX78" s="164"/>
      <c r="MLY78" s="168"/>
      <c r="MLZ78" s="168"/>
      <c r="MMA78" s="169"/>
      <c r="MMB78" s="169"/>
      <c r="MMC78" s="169"/>
      <c r="MMD78" s="170"/>
      <c r="MMF78" s="164"/>
      <c r="MMG78" s="168"/>
      <c r="MMH78" s="168"/>
      <c r="MMI78" s="169"/>
      <c r="MMJ78" s="169"/>
      <c r="MMK78" s="169"/>
      <c r="MML78" s="170"/>
      <c r="MMN78" s="164"/>
      <c r="MMO78" s="168"/>
      <c r="MMP78" s="168"/>
      <c r="MMQ78" s="169"/>
      <c r="MMR78" s="169"/>
      <c r="MMS78" s="169"/>
      <c r="MMT78" s="170"/>
      <c r="MMV78" s="164"/>
      <c r="MMW78" s="168"/>
      <c r="MMX78" s="168"/>
      <c r="MMY78" s="169"/>
      <c r="MMZ78" s="169"/>
      <c r="MNA78" s="169"/>
      <c r="MNB78" s="170"/>
      <c r="MND78" s="164"/>
      <c r="MNE78" s="168"/>
      <c r="MNF78" s="168"/>
      <c r="MNG78" s="169"/>
      <c r="MNH78" s="169"/>
      <c r="MNI78" s="169"/>
      <c r="MNJ78" s="170"/>
      <c r="MNL78" s="164"/>
      <c r="MNM78" s="168"/>
      <c r="MNN78" s="168"/>
      <c r="MNO78" s="169"/>
      <c r="MNP78" s="169"/>
      <c r="MNQ78" s="169"/>
      <c r="MNR78" s="170"/>
      <c r="MNT78" s="164"/>
      <c r="MNU78" s="168"/>
      <c r="MNV78" s="168"/>
      <c r="MNW78" s="169"/>
      <c r="MNX78" s="169"/>
      <c r="MNY78" s="169"/>
      <c r="MNZ78" s="170"/>
      <c r="MOB78" s="164"/>
      <c r="MOC78" s="168"/>
      <c r="MOD78" s="168"/>
      <c r="MOE78" s="169"/>
      <c r="MOF78" s="169"/>
      <c r="MOG78" s="169"/>
      <c r="MOH78" s="170"/>
      <c r="MOJ78" s="164"/>
      <c r="MOK78" s="168"/>
      <c r="MOL78" s="168"/>
      <c r="MOM78" s="169"/>
      <c r="MON78" s="169"/>
      <c r="MOO78" s="169"/>
      <c r="MOP78" s="170"/>
      <c r="MOR78" s="164"/>
      <c r="MOS78" s="168"/>
      <c r="MOT78" s="168"/>
      <c r="MOU78" s="169"/>
      <c r="MOV78" s="169"/>
      <c r="MOW78" s="169"/>
      <c r="MOX78" s="170"/>
      <c r="MOZ78" s="164"/>
      <c r="MPA78" s="168"/>
      <c r="MPB78" s="168"/>
      <c r="MPC78" s="169"/>
      <c r="MPD78" s="169"/>
      <c r="MPE78" s="169"/>
      <c r="MPF78" s="170"/>
      <c r="MPH78" s="164"/>
      <c r="MPI78" s="168"/>
      <c r="MPJ78" s="168"/>
      <c r="MPK78" s="169"/>
      <c r="MPL78" s="169"/>
      <c r="MPM78" s="169"/>
      <c r="MPN78" s="170"/>
      <c r="MPP78" s="164"/>
      <c r="MPQ78" s="168"/>
      <c r="MPR78" s="168"/>
      <c r="MPS78" s="169"/>
      <c r="MPT78" s="169"/>
      <c r="MPU78" s="169"/>
      <c r="MPV78" s="170"/>
      <c r="MPX78" s="164"/>
      <c r="MPY78" s="168"/>
      <c r="MPZ78" s="168"/>
      <c r="MQA78" s="169"/>
      <c r="MQB78" s="169"/>
      <c r="MQC78" s="169"/>
      <c r="MQD78" s="170"/>
      <c r="MQF78" s="164"/>
      <c r="MQG78" s="168"/>
      <c r="MQH78" s="168"/>
      <c r="MQI78" s="169"/>
      <c r="MQJ78" s="169"/>
      <c r="MQK78" s="169"/>
      <c r="MQL78" s="170"/>
      <c r="MQN78" s="164"/>
      <c r="MQO78" s="168"/>
      <c r="MQP78" s="168"/>
      <c r="MQQ78" s="169"/>
      <c r="MQR78" s="169"/>
      <c r="MQS78" s="169"/>
      <c r="MQT78" s="170"/>
      <c r="MQV78" s="164"/>
      <c r="MQW78" s="168"/>
      <c r="MQX78" s="168"/>
      <c r="MQY78" s="169"/>
      <c r="MQZ78" s="169"/>
      <c r="MRA78" s="169"/>
      <c r="MRB78" s="170"/>
      <c r="MRD78" s="164"/>
      <c r="MRE78" s="168"/>
      <c r="MRF78" s="168"/>
      <c r="MRG78" s="169"/>
      <c r="MRH78" s="169"/>
      <c r="MRI78" s="169"/>
      <c r="MRJ78" s="170"/>
      <c r="MRL78" s="164"/>
      <c r="MRM78" s="168"/>
      <c r="MRN78" s="168"/>
      <c r="MRO78" s="169"/>
      <c r="MRP78" s="169"/>
      <c r="MRQ78" s="169"/>
      <c r="MRR78" s="170"/>
      <c r="MRT78" s="164"/>
      <c r="MRU78" s="168"/>
      <c r="MRV78" s="168"/>
      <c r="MRW78" s="169"/>
      <c r="MRX78" s="169"/>
      <c r="MRY78" s="169"/>
      <c r="MRZ78" s="170"/>
      <c r="MSB78" s="164"/>
      <c r="MSC78" s="168"/>
      <c r="MSD78" s="168"/>
      <c r="MSE78" s="169"/>
      <c r="MSF78" s="169"/>
      <c r="MSG78" s="169"/>
      <c r="MSH78" s="170"/>
      <c r="MSJ78" s="164"/>
      <c r="MSK78" s="168"/>
      <c r="MSL78" s="168"/>
      <c r="MSM78" s="169"/>
      <c r="MSN78" s="169"/>
      <c r="MSO78" s="169"/>
      <c r="MSP78" s="170"/>
      <c r="MSR78" s="164"/>
      <c r="MSS78" s="168"/>
      <c r="MST78" s="168"/>
      <c r="MSU78" s="169"/>
      <c r="MSV78" s="169"/>
      <c r="MSW78" s="169"/>
      <c r="MSX78" s="170"/>
      <c r="MSZ78" s="164"/>
      <c r="MTA78" s="168"/>
      <c r="MTB78" s="168"/>
      <c r="MTC78" s="169"/>
      <c r="MTD78" s="169"/>
      <c r="MTE78" s="169"/>
      <c r="MTF78" s="170"/>
      <c r="MTH78" s="164"/>
      <c r="MTI78" s="168"/>
      <c r="MTJ78" s="168"/>
      <c r="MTK78" s="169"/>
      <c r="MTL78" s="169"/>
      <c r="MTM78" s="169"/>
      <c r="MTN78" s="170"/>
      <c r="MTP78" s="164"/>
      <c r="MTQ78" s="168"/>
      <c r="MTR78" s="168"/>
      <c r="MTS78" s="169"/>
      <c r="MTT78" s="169"/>
      <c r="MTU78" s="169"/>
      <c r="MTV78" s="170"/>
      <c r="MTX78" s="164"/>
      <c r="MTY78" s="168"/>
      <c r="MTZ78" s="168"/>
      <c r="MUA78" s="169"/>
      <c r="MUB78" s="169"/>
      <c r="MUC78" s="169"/>
      <c r="MUD78" s="170"/>
      <c r="MUF78" s="164"/>
      <c r="MUG78" s="168"/>
      <c r="MUH78" s="168"/>
      <c r="MUI78" s="169"/>
      <c r="MUJ78" s="169"/>
      <c r="MUK78" s="169"/>
      <c r="MUL78" s="170"/>
      <c r="MUN78" s="164"/>
      <c r="MUO78" s="168"/>
      <c r="MUP78" s="168"/>
      <c r="MUQ78" s="169"/>
      <c r="MUR78" s="169"/>
      <c r="MUS78" s="169"/>
      <c r="MUT78" s="170"/>
      <c r="MUV78" s="164"/>
      <c r="MUW78" s="168"/>
      <c r="MUX78" s="168"/>
      <c r="MUY78" s="169"/>
      <c r="MUZ78" s="169"/>
      <c r="MVA78" s="169"/>
      <c r="MVB78" s="170"/>
      <c r="MVD78" s="164"/>
      <c r="MVE78" s="168"/>
      <c r="MVF78" s="168"/>
      <c r="MVG78" s="169"/>
      <c r="MVH78" s="169"/>
      <c r="MVI78" s="169"/>
      <c r="MVJ78" s="170"/>
      <c r="MVL78" s="164"/>
      <c r="MVM78" s="168"/>
      <c r="MVN78" s="168"/>
      <c r="MVO78" s="169"/>
      <c r="MVP78" s="169"/>
      <c r="MVQ78" s="169"/>
      <c r="MVR78" s="170"/>
      <c r="MVT78" s="164"/>
      <c r="MVU78" s="168"/>
      <c r="MVV78" s="168"/>
      <c r="MVW78" s="169"/>
      <c r="MVX78" s="169"/>
      <c r="MVY78" s="169"/>
      <c r="MVZ78" s="170"/>
      <c r="MWB78" s="164"/>
      <c r="MWC78" s="168"/>
      <c r="MWD78" s="168"/>
      <c r="MWE78" s="169"/>
      <c r="MWF78" s="169"/>
      <c r="MWG78" s="169"/>
      <c r="MWH78" s="170"/>
      <c r="MWJ78" s="164"/>
      <c r="MWK78" s="168"/>
      <c r="MWL78" s="168"/>
      <c r="MWM78" s="169"/>
      <c r="MWN78" s="169"/>
      <c r="MWO78" s="169"/>
      <c r="MWP78" s="170"/>
      <c r="MWR78" s="164"/>
      <c r="MWS78" s="168"/>
      <c r="MWT78" s="168"/>
      <c r="MWU78" s="169"/>
      <c r="MWV78" s="169"/>
      <c r="MWW78" s="169"/>
      <c r="MWX78" s="170"/>
      <c r="MWZ78" s="164"/>
      <c r="MXA78" s="168"/>
      <c r="MXB78" s="168"/>
      <c r="MXC78" s="169"/>
      <c r="MXD78" s="169"/>
      <c r="MXE78" s="169"/>
      <c r="MXF78" s="170"/>
      <c r="MXH78" s="164"/>
      <c r="MXI78" s="168"/>
      <c r="MXJ78" s="168"/>
      <c r="MXK78" s="169"/>
      <c r="MXL78" s="169"/>
      <c r="MXM78" s="169"/>
      <c r="MXN78" s="170"/>
      <c r="MXP78" s="164"/>
      <c r="MXQ78" s="168"/>
      <c r="MXR78" s="168"/>
      <c r="MXS78" s="169"/>
      <c r="MXT78" s="169"/>
      <c r="MXU78" s="169"/>
      <c r="MXV78" s="170"/>
      <c r="MXX78" s="164"/>
      <c r="MXY78" s="168"/>
      <c r="MXZ78" s="168"/>
      <c r="MYA78" s="169"/>
      <c r="MYB78" s="169"/>
      <c r="MYC78" s="169"/>
      <c r="MYD78" s="170"/>
      <c r="MYF78" s="164"/>
      <c r="MYG78" s="168"/>
      <c r="MYH78" s="168"/>
      <c r="MYI78" s="169"/>
      <c r="MYJ78" s="169"/>
      <c r="MYK78" s="169"/>
      <c r="MYL78" s="170"/>
      <c r="MYN78" s="164"/>
      <c r="MYO78" s="168"/>
      <c r="MYP78" s="168"/>
      <c r="MYQ78" s="169"/>
      <c r="MYR78" s="169"/>
      <c r="MYS78" s="169"/>
      <c r="MYT78" s="170"/>
      <c r="MYV78" s="164"/>
      <c r="MYW78" s="168"/>
      <c r="MYX78" s="168"/>
      <c r="MYY78" s="169"/>
      <c r="MYZ78" s="169"/>
      <c r="MZA78" s="169"/>
      <c r="MZB78" s="170"/>
      <c r="MZD78" s="164"/>
      <c r="MZE78" s="168"/>
      <c r="MZF78" s="168"/>
      <c r="MZG78" s="169"/>
      <c r="MZH78" s="169"/>
      <c r="MZI78" s="169"/>
      <c r="MZJ78" s="170"/>
      <c r="MZL78" s="164"/>
      <c r="MZM78" s="168"/>
      <c r="MZN78" s="168"/>
      <c r="MZO78" s="169"/>
      <c r="MZP78" s="169"/>
      <c r="MZQ78" s="169"/>
      <c r="MZR78" s="170"/>
      <c r="MZT78" s="164"/>
      <c r="MZU78" s="168"/>
      <c r="MZV78" s="168"/>
      <c r="MZW78" s="169"/>
      <c r="MZX78" s="169"/>
      <c r="MZY78" s="169"/>
      <c r="MZZ78" s="170"/>
      <c r="NAB78" s="164"/>
      <c r="NAC78" s="168"/>
      <c r="NAD78" s="168"/>
      <c r="NAE78" s="169"/>
      <c r="NAF78" s="169"/>
      <c r="NAG78" s="169"/>
      <c r="NAH78" s="170"/>
      <c r="NAJ78" s="164"/>
      <c r="NAK78" s="168"/>
      <c r="NAL78" s="168"/>
      <c r="NAM78" s="169"/>
      <c r="NAN78" s="169"/>
      <c r="NAO78" s="169"/>
      <c r="NAP78" s="170"/>
      <c r="NAR78" s="164"/>
      <c r="NAS78" s="168"/>
      <c r="NAT78" s="168"/>
      <c r="NAU78" s="169"/>
      <c r="NAV78" s="169"/>
      <c r="NAW78" s="169"/>
      <c r="NAX78" s="170"/>
      <c r="NAZ78" s="164"/>
      <c r="NBA78" s="168"/>
      <c r="NBB78" s="168"/>
      <c r="NBC78" s="169"/>
      <c r="NBD78" s="169"/>
      <c r="NBE78" s="169"/>
      <c r="NBF78" s="170"/>
      <c r="NBH78" s="164"/>
      <c r="NBI78" s="168"/>
      <c r="NBJ78" s="168"/>
      <c r="NBK78" s="169"/>
      <c r="NBL78" s="169"/>
      <c r="NBM78" s="169"/>
      <c r="NBN78" s="170"/>
      <c r="NBP78" s="164"/>
      <c r="NBQ78" s="168"/>
      <c r="NBR78" s="168"/>
      <c r="NBS78" s="169"/>
      <c r="NBT78" s="169"/>
      <c r="NBU78" s="169"/>
      <c r="NBV78" s="170"/>
      <c r="NBX78" s="164"/>
      <c r="NBY78" s="168"/>
      <c r="NBZ78" s="168"/>
      <c r="NCA78" s="169"/>
      <c r="NCB78" s="169"/>
      <c r="NCC78" s="169"/>
      <c r="NCD78" s="170"/>
      <c r="NCF78" s="164"/>
      <c r="NCG78" s="168"/>
      <c r="NCH78" s="168"/>
      <c r="NCI78" s="169"/>
      <c r="NCJ78" s="169"/>
      <c r="NCK78" s="169"/>
      <c r="NCL78" s="170"/>
      <c r="NCN78" s="164"/>
      <c r="NCO78" s="168"/>
      <c r="NCP78" s="168"/>
      <c r="NCQ78" s="169"/>
      <c r="NCR78" s="169"/>
      <c r="NCS78" s="169"/>
      <c r="NCT78" s="170"/>
      <c r="NCV78" s="164"/>
      <c r="NCW78" s="168"/>
      <c r="NCX78" s="168"/>
      <c r="NCY78" s="169"/>
      <c r="NCZ78" s="169"/>
      <c r="NDA78" s="169"/>
      <c r="NDB78" s="170"/>
      <c r="NDD78" s="164"/>
      <c r="NDE78" s="168"/>
      <c r="NDF78" s="168"/>
      <c r="NDG78" s="169"/>
      <c r="NDH78" s="169"/>
      <c r="NDI78" s="169"/>
      <c r="NDJ78" s="170"/>
      <c r="NDL78" s="164"/>
      <c r="NDM78" s="168"/>
      <c r="NDN78" s="168"/>
      <c r="NDO78" s="169"/>
      <c r="NDP78" s="169"/>
      <c r="NDQ78" s="169"/>
      <c r="NDR78" s="170"/>
      <c r="NDT78" s="164"/>
      <c r="NDU78" s="168"/>
      <c r="NDV78" s="168"/>
      <c r="NDW78" s="169"/>
      <c r="NDX78" s="169"/>
      <c r="NDY78" s="169"/>
      <c r="NDZ78" s="170"/>
      <c r="NEB78" s="164"/>
      <c r="NEC78" s="168"/>
      <c r="NED78" s="168"/>
      <c r="NEE78" s="169"/>
      <c r="NEF78" s="169"/>
      <c r="NEG78" s="169"/>
      <c r="NEH78" s="170"/>
      <c r="NEJ78" s="164"/>
      <c r="NEK78" s="168"/>
      <c r="NEL78" s="168"/>
      <c r="NEM78" s="169"/>
      <c r="NEN78" s="169"/>
      <c r="NEO78" s="169"/>
      <c r="NEP78" s="170"/>
      <c r="NER78" s="164"/>
      <c r="NES78" s="168"/>
      <c r="NET78" s="168"/>
      <c r="NEU78" s="169"/>
      <c r="NEV78" s="169"/>
      <c r="NEW78" s="169"/>
      <c r="NEX78" s="170"/>
      <c r="NEZ78" s="164"/>
      <c r="NFA78" s="168"/>
      <c r="NFB78" s="168"/>
      <c r="NFC78" s="169"/>
      <c r="NFD78" s="169"/>
      <c r="NFE78" s="169"/>
      <c r="NFF78" s="170"/>
      <c r="NFH78" s="164"/>
      <c r="NFI78" s="168"/>
      <c r="NFJ78" s="168"/>
      <c r="NFK78" s="169"/>
      <c r="NFL78" s="169"/>
      <c r="NFM78" s="169"/>
      <c r="NFN78" s="170"/>
      <c r="NFP78" s="164"/>
      <c r="NFQ78" s="168"/>
      <c r="NFR78" s="168"/>
      <c r="NFS78" s="169"/>
      <c r="NFT78" s="169"/>
      <c r="NFU78" s="169"/>
      <c r="NFV78" s="170"/>
      <c r="NFX78" s="164"/>
      <c r="NFY78" s="168"/>
      <c r="NFZ78" s="168"/>
      <c r="NGA78" s="169"/>
      <c r="NGB78" s="169"/>
      <c r="NGC78" s="169"/>
      <c r="NGD78" s="170"/>
      <c r="NGF78" s="164"/>
      <c r="NGG78" s="168"/>
      <c r="NGH78" s="168"/>
      <c r="NGI78" s="169"/>
      <c r="NGJ78" s="169"/>
      <c r="NGK78" s="169"/>
      <c r="NGL78" s="170"/>
      <c r="NGN78" s="164"/>
      <c r="NGO78" s="168"/>
      <c r="NGP78" s="168"/>
      <c r="NGQ78" s="169"/>
      <c r="NGR78" s="169"/>
      <c r="NGS78" s="169"/>
      <c r="NGT78" s="170"/>
      <c r="NGV78" s="164"/>
      <c r="NGW78" s="168"/>
      <c r="NGX78" s="168"/>
      <c r="NGY78" s="169"/>
      <c r="NGZ78" s="169"/>
      <c r="NHA78" s="169"/>
      <c r="NHB78" s="170"/>
      <c r="NHD78" s="164"/>
      <c r="NHE78" s="168"/>
      <c r="NHF78" s="168"/>
      <c r="NHG78" s="169"/>
      <c r="NHH78" s="169"/>
      <c r="NHI78" s="169"/>
      <c r="NHJ78" s="170"/>
      <c r="NHL78" s="164"/>
      <c r="NHM78" s="168"/>
      <c r="NHN78" s="168"/>
      <c r="NHO78" s="169"/>
      <c r="NHP78" s="169"/>
      <c r="NHQ78" s="169"/>
      <c r="NHR78" s="170"/>
      <c r="NHT78" s="164"/>
      <c r="NHU78" s="168"/>
      <c r="NHV78" s="168"/>
      <c r="NHW78" s="169"/>
      <c r="NHX78" s="169"/>
      <c r="NHY78" s="169"/>
      <c r="NHZ78" s="170"/>
      <c r="NIB78" s="164"/>
      <c r="NIC78" s="168"/>
      <c r="NID78" s="168"/>
      <c r="NIE78" s="169"/>
      <c r="NIF78" s="169"/>
      <c r="NIG78" s="169"/>
      <c r="NIH78" s="170"/>
      <c r="NIJ78" s="164"/>
      <c r="NIK78" s="168"/>
      <c r="NIL78" s="168"/>
      <c r="NIM78" s="169"/>
      <c r="NIN78" s="169"/>
      <c r="NIO78" s="169"/>
      <c r="NIP78" s="170"/>
      <c r="NIR78" s="164"/>
      <c r="NIS78" s="168"/>
      <c r="NIT78" s="168"/>
      <c r="NIU78" s="169"/>
      <c r="NIV78" s="169"/>
      <c r="NIW78" s="169"/>
      <c r="NIX78" s="170"/>
      <c r="NIZ78" s="164"/>
      <c r="NJA78" s="168"/>
      <c r="NJB78" s="168"/>
      <c r="NJC78" s="169"/>
      <c r="NJD78" s="169"/>
      <c r="NJE78" s="169"/>
      <c r="NJF78" s="170"/>
      <c r="NJH78" s="164"/>
      <c r="NJI78" s="168"/>
      <c r="NJJ78" s="168"/>
      <c r="NJK78" s="169"/>
      <c r="NJL78" s="169"/>
      <c r="NJM78" s="169"/>
      <c r="NJN78" s="170"/>
      <c r="NJP78" s="164"/>
      <c r="NJQ78" s="168"/>
      <c r="NJR78" s="168"/>
      <c r="NJS78" s="169"/>
      <c r="NJT78" s="169"/>
      <c r="NJU78" s="169"/>
      <c r="NJV78" s="170"/>
      <c r="NJX78" s="164"/>
      <c r="NJY78" s="168"/>
      <c r="NJZ78" s="168"/>
      <c r="NKA78" s="169"/>
      <c r="NKB78" s="169"/>
      <c r="NKC78" s="169"/>
      <c r="NKD78" s="170"/>
      <c r="NKF78" s="164"/>
      <c r="NKG78" s="168"/>
      <c r="NKH78" s="168"/>
      <c r="NKI78" s="169"/>
      <c r="NKJ78" s="169"/>
      <c r="NKK78" s="169"/>
      <c r="NKL78" s="170"/>
      <c r="NKN78" s="164"/>
      <c r="NKO78" s="168"/>
      <c r="NKP78" s="168"/>
      <c r="NKQ78" s="169"/>
      <c r="NKR78" s="169"/>
      <c r="NKS78" s="169"/>
      <c r="NKT78" s="170"/>
      <c r="NKV78" s="164"/>
      <c r="NKW78" s="168"/>
      <c r="NKX78" s="168"/>
      <c r="NKY78" s="169"/>
      <c r="NKZ78" s="169"/>
      <c r="NLA78" s="169"/>
      <c r="NLB78" s="170"/>
      <c r="NLD78" s="164"/>
      <c r="NLE78" s="168"/>
      <c r="NLF78" s="168"/>
      <c r="NLG78" s="169"/>
      <c r="NLH78" s="169"/>
      <c r="NLI78" s="169"/>
      <c r="NLJ78" s="170"/>
      <c r="NLL78" s="164"/>
      <c r="NLM78" s="168"/>
      <c r="NLN78" s="168"/>
      <c r="NLO78" s="169"/>
      <c r="NLP78" s="169"/>
      <c r="NLQ78" s="169"/>
      <c r="NLR78" s="170"/>
      <c r="NLT78" s="164"/>
      <c r="NLU78" s="168"/>
      <c r="NLV78" s="168"/>
      <c r="NLW78" s="169"/>
      <c r="NLX78" s="169"/>
      <c r="NLY78" s="169"/>
      <c r="NLZ78" s="170"/>
      <c r="NMB78" s="164"/>
      <c r="NMC78" s="168"/>
      <c r="NMD78" s="168"/>
      <c r="NME78" s="169"/>
      <c r="NMF78" s="169"/>
      <c r="NMG78" s="169"/>
      <c r="NMH78" s="170"/>
      <c r="NMJ78" s="164"/>
      <c r="NMK78" s="168"/>
      <c r="NML78" s="168"/>
      <c r="NMM78" s="169"/>
      <c r="NMN78" s="169"/>
      <c r="NMO78" s="169"/>
      <c r="NMP78" s="170"/>
      <c r="NMR78" s="164"/>
      <c r="NMS78" s="168"/>
      <c r="NMT78" s="168"/>
      <c r="NMU78" s="169"/>
      <c r="NMV78" s="169"/>
      <c r="NMW78" s="169"/>
      <c r="NMX78" s="170"/>
      <c r="NMZ78" s="164"/>
      <c r="NNA78" s="168"/>
      <c r="NNB78" s="168"/>
      <c r="NNC78" s="169"/>
      <c r="NND78" s="169"/>
      <c r="NNE78" s="169"/>
      <c r="NNF78" s="170"/>
      <c r="NNH78" s="164"/>
      <c r="NNI78" s="168"/>
      <c r="NNJ78" s="168"/>
      <c r="NNK78" s="169"/>
      <c r="NNL78" s="169"/>
      <c r="NNM78" s="169"/>
      <c r="NNN78" s="170"/>
      <c r="NNP78" s="164"/>
      <c r="NNQ78" s="168"/>
      <c r="NNR78" s="168"/>
      <c r="NNS78" s="169"/>
      <c r="NNT78" s="169"/>
      <c r="NNU78" s="169"/>
      <c r="NNV78" s="170"/>
      <c r="NNX78" s="164"/>
      <c r="NNY78" s="168"/>
      <c r="NNZ78" s="168"/>
      <c r="NOA78" s="169"/>
      <c r="NOB78" s="169"/>
      <c r="NOC78" s="169"/>
      <c r="NOD78" s="170"/>
      <c r="NOF78" s="164"/>
      <c r="NOG78" s="168"/>
      <c r="NOH78" s="168"/>
      <c r="NOI78" s="169"/>
      <c r="NOJ78" s="169"/>
      <c r="NOK78" s="169"/>
      <c r="NOL78" s="170"/>
      <c r="NON78" s="164"/>
      <c r="NOO78" s="168"/>
      <c r="NOP78" s="168"/>
      <c r="NOQ78" s="169"/>
      <c r="NOR78" s="169"/>
      <c r="NOS78" s="169"/>
      <c r="NOT78" s="170"/>
      <c r="NOV78" s="164"/>
      <c r="NOW78" s="168"/>
      <c r="NOX78" s="168"/>
      <c r="NOY78" s="169"/>
      <c r="NOZ78" s="169"/>
      <c r="NPA78" s="169"/>
      <c r="NPB78" s="170"/>
      <c r="NPD78" s="164"/>
      <c r="NPE78" s="168"/>
      <c r="NPF78" s="168"/>
      <c r="NPG78" s="169"/>
      <c r="NPH78" s="169"/>
      <c r="NPI78" s="169"/>
      <c r="NPJ78" s="170"/>
      <c r="NPL78" s="164"/>
      <c r="NPM78" s="168"/>
      <c r="NPN78" s="168"/>
      <c r="NPO78" s="169"/>
      <c r="NPP78" s="169"/>
      <c r="NPQ78" s="169"/>
      <c r="NPR78" s="170"/>
      <c r="NPT78" s="164"/>
      <c r="NPU78" s="168"/>
      <c r="NPV78" s="168"/>
      <c r="NPW78" s="169"/>
      <c r="NPX78" s="169"/>
      <c r="NPY78" s="169"/>
      <c r="NPZ78" s="170"/>
      <c r="NQB78" s="164"/>
      <c r="NQC78" s="168"/>
      <c r="NQD78" s="168"/>
      <c r="NQE78" s="169"/>
      <c r="NQF78" s="169"/>
      <c r="NQG78" s="169"/>
      <c r="NQH78" s="170"/>
      <c r="NQJ78" s="164"/>
      <c r="NQK78" s="168"/>
      <c r="NQL78" s="168"/>
      <c r="NQM78" s="169"/>
      <c r="NQN78" s="169"/>
      <c r="NQO78" s="169"/>
      <c r="NQP78" s="170"/>
      <c r="NQR78" s="164"/>
      <c r="NQS78" s="168"/>
      <c r="NQT78" s="168"/>
      <c r="NQU78" s="169"/>
      <c r="NQV78" s="169"/>
      <c r="NQW78" s="169"/>
      <c r="NQX78" s="170"/>
      <c r="NQZ78" s="164"/>
      <c r="NRA78" s="168"/>
      <c r="NRB78" s="168"/>
      <c r="NRC78" s="169"/>
      <c r="NRD78" s="169"/>
      <c r="NRE78" s="169"/>
      <c r="NRF78" s="170"/>
      <c r="NRH78" s="164"/>
      <c r="NRI78" s="168"/>
      <c r="NRJ78" s="168"/>
      <c r="NRK78" s="169"/>
      <c r="NRL78" s="169"/>
      <c r="NRM78" s="169"/>
      <c r="NRN78" s="170"/>
      <c r="NRP78" s="164"/>
      <c r="NRQ78" s="168"/>
      <c r="NRR78" s="168"/>
      <c r="NRS78" s="169"/>
      <c r="NRT78" s="169"/>
      <c r="NRU78" s="169"/>
      <c r="NRV78" s="170"/>
      <c r="NRX78" s="164"/>
      <c r="NRY78" s="168"/>
      <c r="NRZ78" s="168"/>
      <c r="NSA78" s="169"/>
      <c r="NSB78" s="169"/>
      <c r="NSC78" s="169"/>
      <c r="NSD78" s="170"/>
      <c r="NSF78" s="164"/>
      <c r="NSG78" s="168"/>
      <c r="NSH78" s="168"/>
      <c r="NSI78" s="169"/>
      <c r="NSJ78" s="169"/>
      <c r="NSK78" s="169"/>
      <c r="NSL78" s="170"/>
      <c r="NSN78" s="164"/>
      <c r="NSO78" s="168"/>
      <c r="NSP78" s="168"/>
      <c r="NSQ78" s="169"/>
      <c r="NSR78" s="169"/>
      <c r="NSS78" s="169"/>
      <c r="NST78" s="170"/>
      <c r="NSV78" s="164"/>
      <c r="NSW78" s="168"/>
      <c r="NSX78" s="168"/>
      <c r="NSY78" s="169"/>
      <c r="NSZ78" s="169"/>
      <c r="NTA78" s="169"/>
      <c r="NTB78" s="170"/>
      <c r="NTD78" s="164"/>
      <c r="NTE78" s="168"/>
      <c r="NTF78" s="168"/>
      <c r="NTG78" s="169"/>
      <c r="NTH78" s="169"/>
      <c r="NTI78" s="169"/>
      <c r="NTJ78" s="170"/>
      <c r="NTL78" s="164"/>
      <c r="NTM78" s="168"/>
      <c r="NTN78" s="168"/>
      <c r="NTO78" s="169"/>
      <c r="NTP78" s="169"/>
      <c r="NTQ78" s="169"/>
      <c r="NTR78" s="170"/>
      <c r="NTT78" s="164"/>
      <c r="NTU78" s="168"/>
      <c r="NTV78" s="168"/>
      <c r="NTW78" s="169"/>
      <c r="NTX78" s="169"/>
      <c r="NTY78" s="169"/>
      <c r="NTZ78" s="170"/>
      <c r="NUB78" s="164"/>
      <c r="NUC78" s="168"/>
      <c r="NUD78" s="168"/>
      <c r="NUE78" s="169"/>
      <c r="NUF78" s="169"/>
      <c r="NUG78" s="169"/>
      <c r="NUH78" s="170"/>
      <c r="NUJ78" s="164"/>
      <c r="NUK78" s="168"/>
      <c r="NUL78" s="168"/>
      <c r="NUM78" s="169"/>
      <c r="NUN78" s="169"/>
      <c r="NUO78" s="169"/>
      <c r="NUP78" s="170"/>
      <c r="NUR78" s="164"/>
      <c r="NUS78" s="168"/>
      <c r="NUT78" s="168"/>
      <c r="NUU78" s="169"/>
      <c r="NUV78" s="169"/>
      <c r="NUW78" s="169"/>
      <c r="NUX78" s="170"/>
      <c r="NUZ78" s="164"/>
      <c r="NVA78" s="168"/>
      <c r="NVB78" s="168"/>
      <c r="NVC78" s="169"/>
      <c r="NVD78" s="169"/>
      <c r="NVE78" s="169"/>
      <c r="NVF78" s="170"/>
      <c r="NVH78" s="164"/>
      <c r="NVI78" s="168"/>
      <c r="NVJ78" s="168"/>
      <c r="NVK78" s="169"/>
      <c r="NVL78" s="169"/>
      <c r="NVM78" s="169"/>
      <c r="NVN78" s="170"/>
      <c r="NVP78" s="164"/>
      <c r="NVQ78" s="168"/>
      <c r="NVR78" s="168"/>
      <c r="NVS78" s="169"/>
      <c r="NVT78" s="169"/>
      <c r="NVU78" s="169"/>
      <c r="NVV78" s="170"/>
      <c r="NVX78" s="164"/>
      <c r="NVY78" s="168"/>
      <c r="NVZ78" s="168"/>
      <c r="NWA78" s="169"/>
      <c r="NWB78" s="169"/>
      <c r="NWC78" s="169"/>
      <c r="NWD78" s="170"/>
      <c r="NWF78" s="164"/>
      <c r="NWG78" s="168"/>
      <c r="NWH78" s="168"/>
      <c r="NWI78" s="169"/>
      <c r="NWJ78" s="169"/>
      <c r="NWK78" s="169"/>
      <c r="NWL78" s="170"/>
      <c r="NWN78" s="164"/>
      <c r="NWO78" s="168"/>
      <c r="NWP78" s="168"/>
      <c r="NWQ78" s="169"/>
      <c r="NWR78" s="169"/>
      <c r="NWS78" s="169"/>
      <c r="NWT78" s="170"/>
      <c r="NWV78" s="164"/>
      <c r="NWW78" s="168"/>
      <c r="NWX78" s="168"/>
      <c r="NWY78" s="169"/>
      <c r="NWZ78" s="169"/>
      <c r="NXA78" s="169"/>
      <c r="NXB78" s="170"/>
      <c r="NXD78" s="164"/>
      <c r="NXE78" s="168"/>
      <c r="NXF78" s="168"/>
      <c r="NXG78" s="169"/>
      <c r="NXH78" s="169"/>
      <c r="NXI78" s="169"/>
      <c r="NXJ78" s="170"/>
      <c r="NXL78" s="164"/>
      <c r="NXM78" s="168"/>
      <c r="NXN78" s="168"/>
      <c r="NXO78" s="169"/>
      <c r="NXP78" s="169"/>
      <c r="NXQ78" s="169"/>
      <c r="NXR78" s="170"/>
      <c r="NXT78" s="164"/>
      <c r="NXU78" s="168"/>
      <c r="NXV78" s="168"/>
      <c r="NXW78" s="169"/>
      <c r="NXX78" s="169"/>
      <c r="NXY78" s="169"/>
      <c r="NXZ78" s="170"/>
      <c r="NYB78" s="164"/>
      <c r="NYC78" s="168"/>
      <c r="NYD78" s="168"/>
      <c r="NYE78" s="169"/>
      <c r="NYF78" s="169"/>
      <c r="NYG78" s="169"/>
      <c r="NYH78" s="170"/>
      <c r="NYJ78" s="164"/>
      <c r="NYK78" s="168"/>
      <c r="NYL78" s="168"/>
      <c r="NYM78" s="169"/>
      <c r="NYN78" s="169"/>
      <c r="NYO78" s="169"/>
      <c r="NYP78" s="170"/>
      <c r="NYR78" s="164"/>
      <c r="NYS78" s="168"/>
      <c r="NYT78" s="168"/>
      <c r="NYU78" s="169"/>
      <c r="NYV78" s="169"/>
      <c r="NYW78" s="169"/>
      <c r="NYX78" s="170"/>
      <c r="NYZ78" s="164"/>
      <c r="NZA78" s="168"/>
      <c r="NZB78" s="168"/>
      <c r="NZC78" s="169"/>
      <c r="NZD78" s="169"/>
      <c r="NZE78" s="169"/>
      <c r="NZF78" s="170"/>
      <c r="NZH78" s="164"/>
      <c r="NZI78" s="168"/>
      <c r="NZJ78" s="168"/>
      <c r="NZK78" s="169"/>
      <c r="NZL78" s="169"/>
      <c r="NZM78" s="169"/>
      <c r="NZN78" s="170"/>
      <c r="NZP78" s="164"/>
      <c r="NZQ78" s="168"/>
      <c r="NZR78" s="168"/>
      <c r="NZS78" s="169"/>
      <c r="NZT78" s="169"/>
      <c r="NZU78" s="169"/>
      <c r="NZV78" s="170"/>
      <c r="NZX78" s="164"/>
      <c r="NZY78" s="168"/>
      <c r="NZZ78" s="168"/>
      <c r="OAA78" s="169"/>
      <c r="OAB78" s="169"/>
      <c r="OAC78" s="169"/>
      <c r="OAD78" s="170"/>
      <c r="OAF78" s="164"/>
      <c r="OAG78" s="168"/>
      <c r="OAH78" s="168"/>
      <c r="OAI78" s="169"/>
      <c r="OAJ78" s="169"/>
      <c r="OAK78" s="169"/>
      <c r="OAL78" s="170"/>
      <c r="OAN78" s="164"/>
      <c r="OAO78" s="168"/>
      <c r="OAP78" s="168"/>
      <c r="OAQ78" s="169"/>
      <c r="OAR78" s="169"/>
      <c r="OAS78" s="169"/>
      <c r="OAT78" s="170"/>
      <c r="OAV78" s="164"/>
      <c r="OAW78" s="168"/>
      <c r="OAX78" s="168"/>
      <c r="OAY78" s="169"/>
      <c r="OAZ78" s="169"/>
      <c r="OBA78" s="169"/>
      <c r="OBB78" s="170"/>
      <c r="OBD78" s="164"/>
      <c r="OBE78" s="168"/>
      <c r="OBF78" s="168"/>
      <c r="OBG78" s="169"/>
      <c r="OBH78" s="169"/>
      <c r="OBI78" s="169"/>
      <c r="OBJ78" s="170"/>
      <c r="OBL78" s="164"/>
      <c r="OBM78" s="168"/>
      <c r="OBN78" s="168"/>
      <c r="OBO78" s="169"/>
      <c r="OBP78" s="169"/>
      <c r="OBQ78" s="169"/>
      <c r="OBR78" s="170"/>
      <c r="OBT78" s="164"/>
      <c r="OBU78" s="168"/>
      <c r="OBV78" s="168"/>
      <c r="OBW78" s="169"/>
      <c r="OBX78" s="169"/>
      <c r="OBY78" s="169"/>
      <c r="OBZ78" s="170"/>
      <c r="OCB78" s="164"/>
      <c r="OCC78" s="168"/>
      <c r="OCD78" s="168"/>
      <c r="OCE78" s="169"/>
      <c r="OCF78" s="169"/>
      <c r="OCG78" s="169"/>
      <c r="OCH78" s="170"/>
      <c r="OCJ78" s="164"/>
      <c r="OCK78" s="168"/>
      <c r="OCL78" s="168"/>
      <c r="OCM78" s="169"/>
      <c r="OCN78" s="169"/>
      <c r="OCO78" s="169"/>
      <c r="OCP78" s="170"/>
      <c r="OCR78" s="164"/>
      <c r="OCS78" s="168"/>
      <c r="OCT78" s="168"/>
      <c r="OCU78" s="169"/>
      <c r="OCV78" s="169"/>
      <c r="OCW78" s="169"/>
      <c r="OCX78" s="170"/>
      <c r="OCZ78" s="164"/>
      <c r="ODA78" s="168"/>
      <c r="ODB78" s="168"/>
      <c r="ODC78" s="169"/>
      <c r="ODD78" s="169"/>
      <c r="ODE78" s="169"/>
      <c r="ODF78" s="170"/>
      <c r="ODH78" s="164"/>
      <c r="ODI78" s="168"/>
      <c r="ODJ78" s="168"/>
      <c r="ODK78" s="169"/>
      <c r="ODL78" s="169"/>
      <c r="ODM78" s="169"/>
      <c r="ODN78" s="170"/>
      <c r="ODP78" s="164"/>
      <c r="ODQ78" s="168"/>
      <c r="ODR78" s="168"/>
      <c r="ODS78" s="169"/>
      <c r="ODT78" s="169"/>
      <c r="ODU78" s="169"/>
      <c r="ODV78" s="170"/>
      <c r="ODX78" s="164"/>
      <c r="ODY78" s="168"/>
      <c r="ODZ78" s="168"/>
      <c r="OEA78" s="169"/>
      <c r="OEB78" s="169"/>
      <c r="OEC78" s="169"/>
      <c r="OED78" s="170"/>
      <c r="OEF78" s="164"/>
      <c r="OEG78" s="168"/>
      <c r="OEH78" s="168"/>
      <c r="OEI78" s="169"/>
      <c r="OEJ78" s="169"/>
      <c r="OEK78" s="169"/>
      <c r="OEL78" s="170"/>
      <c r="OEN78" s="164"/>
      <c r="OEO78" s="168"/>
      <c r="OEP78" s="168"/>
      <c r="OEQ78" s="169"/>
      <c r="OER78" s="169"/>
      <c r="OES78" s="169"/>
      <c r="OET78" s="170"/>
      <c r="OEV78" s="164"/>
      <c r="OEW78" s="168"/>
      <c r="OEX78" s="168"/>
      <c r="OEY78" s="169"/>
      <c r="OEZ78" s="169"/>
      <c r="OFA78" s="169"/>
      <c r="OFB78" s="170"/>
      <c r="OFD78" s="164"/>
      <c r="OFE78" s="168"/>
      <c r="OFF78" s="168"/>
      <c r="OFG78" s="169"/>
      <c r="OFH78" s="169"/>
      <c r="OFI78" s="169"/>
      <c r="OFJ78" s="170"/>
      <c r="OFL78" s="164"/>
      <c r="OFM78" s="168"/>
      <c r="OFN78" s="168"/>
      <c r="OFO78" s="169"/>
      <c r="OFP78" s="169"/>
      <c r="OFQ78" s="169"/>
      <c r="OFR78" s="170"/>
      <c r="OFT78" s="164"/>
      <c r="OFU78" s="168"/>
      <c r="OFV78" s="168"/>
      <c r="OFW78" s="169"/>
      <c r="OFX78" s="169"/>
      <c r="OFY78" s="169"/>
      <c r="OFZ78" s="170"/>
      <c r="OGB78" s="164"/>
      <c r="OGC78" s="168"/>
      <c r="OGD78" s="168"/>
      <c r="OGE78" s="169"/>
      <c r="OGF78" s="169"/>
      <c r="OGG78" s="169"/>
      <c r="OGH78" s="170"/>
      <c r="OGJ78" s="164"/>
      <c r="OGK78" s="168"/>
      <c r="OGL78" s="168"/>
      <c r="OGM78" s="169"/>
      <c r="OGN78" s="169"/>
      <c r="OGO78" s="169"/>
      <c r="OGP78" s="170"/>
      <c r="OGR78" s="164"/>
      <c r="OGS78" s="168"/>
      <c r="OGT78" s="168"/>
      <c r="OGU78" s="169"/>
      <c r="OGV78" s="169"/>
      <c r="OGW78" s="169"/>
      <c r="OGX78" s="170"/>
      <c r="OGZ78" s="164"/>
      <c r="OHA78" s="168"/>
      <c r="OHB78" s="168"/>
      <c r="OHC78" s="169"/>
      <c r="OHD78" s="169"/>
      <c r="OHE78" s="169"/>
      <c r="OHF78" s="170"/>
      <c r="OHH78" s="164"/>
      <c r="OHI78" s="168"/>
      <c r="OHJ78" s="168"/>
      <c r="OHK78" s="169"/>
      <c r="OHL78" s="169"/>
      <c r="OHM78" s="169"/>
      <c r="OHN78" s="170"/>
      <c r="OHP78" s="164"/>
      <c r="OHQ78" s="168"/>
      <c r="OHR78" s="168"/>
      <c r="OHS78" s="169"/>
      <c r="OHT78" s="169"/>
      <c r="OHU78" s="169"/>
      <c r="OHV78" s="170"/>
      <c r="OHX78" s="164"/>
      <c r="OHY78" s="168"/>
      <c r="OHZ78" s="168"/>
      <c r="OIA78" s="169"/>
      <c r="OIB78" s="169"/>
      <c r="OIC78" s="169"/>
      <c r="OID78" s="170"/>
      <c r="OIF78" s="164"/>
      <c r="OIG78" s="168"/>
      <c r="OIH78" s="168"/>
      <c r="OII78" s="169"/>
      <c r="OIJ78" s="169"/>
      <c r="OIK78" s="169"/>
      <c r="OIL78" s="170"/>
      <c r="OIN78" s="164"/>
      <c r="OIO78" s="168"/>
      <c r="OIP78" s="168"/>
      <c r="OIQ78" s="169"/>
      <c r="OIR78" s="169"/>
      <c r="OIS78" s="169"/>
      <c r="OIT78" s="170"/>
      <c r="OIV78" s="164"/>
      <c r="OIW78" s="168"/>
      <c r="OIX78" s="168"/>
      <c r="OIY78" s="169"/>
      <c r="OIZ78" s="169"/>
      <c r="OJA78" s="169"/>
      <c r="OJB78" s="170"/>
      <c r="OJD78" s="164"/>
      <c r="OJE78" s="168"/>
      <c r="OJF78" s="168"/>
      <c r="OJG78" s="169"/>
      <c r="OJH78" s="169"/>
      <c r="OJI78" s="169"/>
      <c r="OJJ78" s="170"/>
      <c r="OJL78" s="164"/>
      <c r="OJM78" s="168"/>
      <c r="OJN78" s="168"/>
      <c r="OJO78" s="169"/>
      <c r="OJP78" s="169"/>
      <c r="OJQ78" s="169"/>
      <c r="OJR78" s="170"/>
      <c r="OJT78" s="164"/>
      <c r="OJU78" s="168"/>
      <c r="OJV78" s="168"/>
      <c r="OJW78" s="169"/>
      <c r="OJX78" s="169"/>
      <c r="OJY78" s="169"/>
      <c r="OJZ78" s="170"/>
      <c r="OKB78" s="164"/>
      <c r="OKC78" s="168"/>
      <c r="OKD78" s="168"/>
      <c r="OKE78" s="169"/>
      <c r="OKF78" s="169"/>
      <c r="OKG78" s="169"/>
      <c r="OKH78" s="170"/>
      <c r="OKJ78" s="164"/>
      <c r="OKK78" s="168"/>
      <c r="OKL78" s="168"/>
      <c r="OKM78" s="169"/>
      <c r="OKN78" s="169"/>
      <c r="OKO78" s="169"/>
      <c r="OKP78" s="170"/>
      <c r="OKR78" s="164"/>
      <c r="OKS78" s="168"/>
      <c r="OKT78" s="168"/>
      <c r="OKU78" s="169"/>
      <c r="OKV78" s="169"/>
      <c r="OKW78" s="169"/>
      <c r="OKX78" s="170"/>
      <c r="OKZ78" s="164"/>
      <c r="OLA78" s="168"/>
      <c r="OLB78" s="168"/>
      <c r="OLC78" s="169"/>
      <c r="OLD78" s="169"/>
      <c r="OLE78" s="169"/>
      <c r="OLF78" s="170"/>
      <c r="OLH78" s="164"/>
      <c r="OLI78" s="168"/>
      <c r="OLJ78" s="168"/>
      <c r="OLK78" s="169"/>
      <c r="OLL78" s="169"/>
      <c r="OLM78" s="169"/>
      <c r="OLN78" s="170"/>
      <c r="OLP78" s="164"/>
      <c r="OLQ78" s="168"/>
      <c r="OLR78" s="168"/>
      <c r="OLS78" s="169"/>
      <c r="OLT78" s="169"/>
      <c r="OLU78" s="169"/>
      <c r="OLV78" s="170"/>
      <c r="OLX78" s="164"/>
      <c r="OLY78" s="168"/>
      <c r="OLZ78" s="168"/>
      <c r="OMA78" s="169"/>
      <c r="OMB78" s="169"/>
      <c r="OMC78" s="169"/>
      <c r="OMD78" s="170"/>
      <c r="OMF78" s="164"/>
      <c r="OMG78" s="168"/>
      <c r="OMH78" s="168"/>
      <c r="OMI78" s="169"/>
      <c r="OMJ78" s="169"/>
      <c r="OMK78" s="169"/>
      <c r="OML78" s="170"/>
      <c r="OMN78" s="164"/>
      <c r="OMO78" s="168"/>
      <c r="OMP78" s="168"/>
      <c r="OMQ78" s="169"/>
      <c r="OMR78" s="169"/>
      <c r="OMS78" s="169"/>
      <c r="OMT78" s="170"/>
      <c r="OMV78" s="164"/>
      <c r="OMW78" s="168"/>
      <c r="OMX78" s="168"/>
      <c r="OMY78" s="169"/>
      <c r="OMZ78" s="169"/>
      <c r="ONA78" s="169"/>
      <c r="ONB78" s="170"/>
      <c r="OND78" s="164"/>
      <c r="ONE78" s="168"/>
      <c r="ONF78" s="168"/>
      <c r="ONG78" s="169"/>
      <c r="ONH78" s="169"/>
      <c r="ONI78" s="169"/>
      <c r="ONJ78" s="170"/>
      <c r="ONL78" s="164"/>
      <c r="ONM78" s="168"/>
      <c r="ONN78" s="168"/>
      <c r="ONO78" s="169"/>
      <c r="ONP78" s="169"/>
      <c r="ONQ78" s="169"/>
      <c r="ONR78" s="170"/>
      <c r="ONT78" s="164"/>
      <c r="ONU78" s="168"/>
      <c r="ONV78" s="168"/>
      <c r="ONW78" s="169"/>
      <c r="ONX78" s="169"/>
      <c r="ONY78" s="169"/>
      <c r="ONZ78" s="170"/>
      <c r="OOB78" s="164"/>
      <c r="OOC78" s="168"/>
      <c r="OOD78" s="168"/>
      <c r="OOE78" s="169"/>
      <c r="OOF78" s="169"/>
      <c r="OOG78" s="169"/>
      <c r="OOH78" s="170"/>
      <c r="OOJ78" s="164"/>
      <c r="OOK78" s="168"/>
      <c r="OOL78" s="168"/>
      <c r="OOM78" s="169"/>
      <c r="OON78" s="169"/>
      <c r="OOO78" s="169"/>
      <c r="OOP78" s="170"/>
      <c r="OOR78" s="164"/>
      <c r="OOS78" s="168"/>
      <c r="OOT78" s="168"/>
      <c r="OOU78" s="169"/>
      <c r="OOV78" s="169"/>
      <c r="OOW78" s="169"/>
      <c r="OOX78" s="170"/>
      <c r="OOZ78" s="164"/>
      <c r="OPA78" s="168"/>
      <c r="OPB78" s="168"/>
      <c r="OPC78" s="169"/>
      <c r="OPD78" s="169"/>
      <c r="OPE78" s="169"/>
      <c r="OPF78" s="170"/>
      <c r="OPH78" s="164"/>
      <c r="OPI78" s="168"/>
      <c r="OPJ78" s="168"/>
      <c r="OPK78" s="169"/>
      <c r="OPL78" s="169"/>
      <c r="OPM78" s="169"/>
      <c r="OPN78" s="170"/>
      <c r="OPP78" s="164"/>
      <c r="OPQ78" s="168"/>
      <c r="OPR78" s="168"/>
      <c r="OPS78" s="169"/>
      <c r="OPT78" s="169"/>
      <c r="OPU78" s="169"/>
      <c r="OPV78" s="170"/>
      <c r="OPX78" s="164"/>
      <c r="OPY78" s="168"/>
      <c r="OPZ78" s="168"/>
      <c r="OQA78" s="169"/>
      <c r="OQB78" s="169"/>
      <c r="OQC78" s="169"/>
      <c r="OQD78" s="170"/>
      <c r="OQF78" s="164"/>
      <c r="OQG78" s="168"/>
      <c r="OQH78" s="168"/>
      <c r="OQI78" s="169"/>
      <c r="OQJ78" s="169"/>
      <c r="OQK78" s="169"/>
      <c r="OQL78" s="170"/>
      <c r="OQN78" s="164"/>
      <c r="OQO78" s="168"/>
      <c r="OQP78" s="168"/>
      <c r="OQQ78" s="169"/>
      <c r="OQR78" s="169"/>
      <c r="OQS78" s="169"/>
      <c r="OQT78" s="170"/>
      <c r="OQV78" s="164"/>
      <c r="OQW78" s="168"/>
      <c r="OQX78" s="168"/>
      <c r="OQY78" s="169"/>
      <c r="OQZ78" s="169"/>
      <c r="ORA78" s="169"/>
      <c r="ORB78" s="170"/>
      <c r="ORD78" s="164"/>
      <c r="ORE78" s="168"/>
      <c r="ORF78" s="168"/>
      <c r="ORG78" s="169"/>
      <c r="ORH78" s="169"/>
      <c r="ORI78" s="169"/>
      <c r="ORJ78" s="170"/>
      <c r="ORL78" s="164"/>
      <c r="ORM78" s="168"/>
      <c r="ORN78" s="168"/>
      <c r="ORO78" s="169"/>
      <c r="ORP78" s="169"/>
      <c r="ORQ78" s="169"/>
      <c r="ORR78" s="170"/>
      <c r="ORT78" s="164"/>
      <c r="ORU78" s="168"/>
      <c r="ORV78" s="168"/>
      <c r="ORW78" s="169"/>
      <c r="ORX78" s="169"/>
      <c r="ORY78" s="169"/>
      <c r="ORZ78" s="170"/>
      <c r="OSB78" s="164"/>
      <c r="OSC78" s="168"/>
      <c r="OSD78" s="168"/>
      <c r="OSE78" s="169"/>
      <c r="OSF78" s="169"/>
      <c r="OSG78" s="169"/>
      <c r="OSH78" s="170"/>
      <c r="OSJ78" s="164"/>
      <c r="OSK78" s="168"/>
      <c r="OSL78" s="168"/>
      <c r="OSM78" s="169"/>
      <c r="OSN78" s="169"/>
      <c r="OSO78" s="169"/>
      <c r="OSP78" s="170"/>
      <c r="OSR78" s="164"/>
      <c r="OSS78" s="168"/>
      <c r="OST78" s="168"/>
      <c r="OSU78" s="169"/>
      <c r="OSV78" s="169"/>
      <c r="OSW78" s="169"/>
      <c r="OSX78" s="170"/>
      <c r="OSZ78" s="164"/>
      <c r="OTA78" s="168"/>
      <c r="OTB78" s="168"/>
      <c r="OTC78" s="169"/>
      <c r="OTD78" s="169"/>
      <c r="OTE78" s="169"/>
      <c r="OTF78" s="170"/>
      <c r="OTH78" s="164"/>
      <c r="OTI78" s="168"/>
      <c r="OTJ78" s="168"/>
      <c r="OTK78" s="169"/>
      <c r="OTL78" s="169"/>
      <c r="OTM78" s="169"/>
      <c r="OTN78" s="170"/>
      <c r="OTP78" s="164"/>
      <c r="OTQ78" s="168"/>
      <c r="OTR78" s="168"/>
      <c r="OTS78" s="169"/>
      <c r="OTT78" s="169"/>
      <c r="OTU78" s="169"/>
      <c r="OTV78" s="170"/>
      <c r="OTX78" s="164"/>
      <c r="OTY78" s="168"/>
      <c r="OTZ78" s="168"/>
      <c r="OUA78" s="169"/>
      <c r="OUB78" s="169"/>
      <c r="OUC78" s="169"/>
      <c r="OUD78" s="170"/>
      <c r="OUF78" s="164"/>
      <c r="OUG78" s="168"/>
      <c r="OUH78" s="168"/>
      <c r="OUI78" s="169"/>
      <c r="OUJ78" s="169"/>
      <c r="OUK78" s="169"/>
      <c r="OUL78" s="170"/>
      <c r="OUN78" s="164"/>
      <c r="OUO78" s="168"/>
      <c r="OUP78" s="168"/>
      <c r="OUQ78" s="169"/>
      <c r="OUR78" s="169"/>
      <c r="OUS78" s="169"/>
      <c r="OUT78" s="170"/>
      <c r="OUV78" s="164"/>
      <c r="OUW78" s="168"/>
      <c r="OUX78" s="168"/>
      <c r="OUY78" s="169"/>
      <c r="OUZ78" s="169"/>
      <c r="OVA78" s="169"/>
      <c r="OVB78" s="170"/>
      <c r="OVD78" s="164"/>
      <c r="OVE78" s="168"/>
      <c r="OVF78" s="168"/>
      <c r="OVG78" s="169"/>
      <c r="OVH78" s="169"/>
      <c r="OVI78" s="169"/>
      <c r="OVJ78" s="170"/>
      <c r="OVL78" s="164"/>
      <c r="OVM78" s="168"/>
      <c r="OVN78" s="168"/>
      <c r="OVO78" s="169"/>
      <c r="OVP78" s="169"/>
      <c r="OVQ78" s="169"/>
      <c r="OVR78" s="170"/>
      <c r="OVT78" s="164"/>
      <c r="OVU78" s="168"/>
      <c r="OVV78" s="168"/>
      <c r="OVW78" s="169"/>
      <c r="OVX78" s="169"/>
      <c r="OVY78" s="169"/>
      <c r="OVZ78" s="170"/>
      <c r="OWB78" s="164"/>
      <c r="OWC78" s="168"/>
      <c r="OWD78" s="168"/>
      <c r="OWE78" s="169"/>
      <c r="OWF78" s="169"/>
      <c r="OWG78" s="169"/>
      <c r="OWH78" s="170"/>
      <c r="OWJ78" s="164"/>
      <c r="OWK78" s="168"/>
      <c r="OWL78" s="168"/>
      <c r="OWM78" s="169"/>
      <c r="OWN78" s="169"/>
      <c r="OWO78" s="169"/>
      <c r="OWP78" s="170"/>
      <c r="OWR78" s="164"/>
      <c r="OWS78" s="168"/>
      <c r="OWT78" s="168"/>
      <c r="OWU78" s="169"/>
      <c r="OWV78" s="169"/>
      <c r="OWW78" s="169"/>
      <c r="OWX78" s="170"/>
      <c r="OWZ78" s="164"/>
      <c r="OXA78" s="168"/>
      <c r="OXB78" s="168"/>
      <c r="OXC78" s="169"/>
      <c r="OXD78" s="169"/>
      <c r="OXE78" s="169"/>
      <c r="OXF78" s="170"/>
      <c r="OXH78" s="164"/>
      <c r="OXI78" s="168"/>
      <c r="OXJ78" s="168"/>
      <c r="OXK78" s="169"/>
      <c r="OXL78" s="169"/>
      <c r="OXM78" s="169"/>
      <c r="OXN78" s="170"/>
      <c r="OXP78" s="164"/>
      <c r="OXQ78" s="168"/>
      <c r="OXR78" s="168"/>
      <c r="OXS78" s="169"/>
      <c r="OXT78" s="169"/>
      <c r="OXU78" s="169"/>
      <c r="OXV78" s="170"/>
      <c r="OXX78" s="164"/>
      <c r="OXY78" s="168"/>
      <c r="OXZ78" s="168"/>
      <c r="OYA78" s="169"/>
      <c r="OYB78" s="169"/>
      <c r="OYC78" s="169"/>
      <c r="OYD78" s="170"/>
      <c r="OYF78" s="164"/>
      <c r="OYG78" s="168"/>
      <c r="OYH78" s="168"/>
      <c r="OYI78" s="169"/>
      <c r="OYJ78" s="169"/>
      <c r="OYK78" s="169"/>
      <c r="OYL78" s="170"/>
      <c r="OYN78" s="164"/>
      <c r="OYO78" s="168"/>
      <c r="OYP78" s="168"/>
      <c r="OYQ78" s="169"/>
      <c r="OYR78" s="169"/>
      <c r="OYS78" s="169"/>
      <c r="OYT78" s="170"/>
      <c r="OYV78" s="164"/>
      <c r="OYW78" s="168"/>
      <c r="OYX78" s="168"/>
      <c r="OYY78" s="169"/>
      <c r="OYZ78" s="169"/>
      <c r="OZA78" s="169"/>
      <c r="OZB78" s="170"/>
      <c r="OZD78" s="164"/>
      <c r="OZE78" s="168"/>
      <c r="OZF78" s="168"/>
      <c r="OZG78" s="169"/>
      <c r="OZH78" s="169"/>
      <c r="OZI78" s="169"/>
      <c r="OZJ78" s="170"/>
      <c r="OZL78" s="164"/>
      <c r="OZM78" s="168"/>
      <c r="OZN78" s="168"/>
      <c r="OZO78" s="169"/>
      <c r="OZP78" s="169"/>
      <c r="OZQ78" s="169"/>
      <c r="OZR78" s="170"/>
      <c r="OZT78" s="164"/>
      <c r="OZU78" s="168"/>
      <c r="OZV78" s="168"/>
      <c r="OZW78" s="169"/>
      <c r="OZX78" s="169"/>
      <c r="OZY78" s="169"/>
      <c r="OZZ78" s="170"/>
      <c r="PAB78" s="164"/>
      <c r="PAC78" s="168"/>
      <c r="PAD78" s="168"/>
      <c r="PAE78" s="169"/>
      <c r="PAF78" s="169"/>
      <c r="PAG78" s="169"/>
      <c r="PAH78" s="170"/>
      <c r="PAJ78" s="164"/>
      <c r="PAK78" s="168"/>
      <c r="PAL78" s="168"/>
      <c r="PAM78" s="169"/>
      <c r="PAN78" s="169"/>
      <c r="PAO78" s="169"/>
      <c r="PAP78" s="170"/>
      <c r="PAR78" s="164"/>
      <c r="PAS78" s="168"/>
      <c r="PAT78" s="168"/>
      <c r="PAU78" s="169"/>
      <c r="PAV78" s="169"/>
      <c r="PAW78" s="169"/>
      <c r="PAX78" s="170"/>
      <c r="PAZ78" s="164"/>
      <c r="PBA78" s="168"/>
      <c r="PBB78" s="168"/>
      <c r="PBC78" s="169"/>
      <c r="PBD78" s="169"/>
      <c r="PBE78" s="169"/>
      <c r="PBF78" s="170"/>
      <c r="PBH78" s="164"/>
      <c r="PBI78" s="168"/>
      <c r="PBJ78" s="168"/>
      <c r="PBK78" s="169"/>
      <c r="PBL78" s="169"/>
      <c r="PBM78" s="169"/>
      <c r="PBN78" s="170"/>
      <c r="PBP78" s="164"/>
      <c r="PBQ78" s="168"/>
      <c r="PBR78" s="168"/>
      <c r="PBS78" s="169"/>
      <c r="PBT78" s="169"/>
      <c r="PBU78" s="169"/>
      <c r="PBV78" s="170"/>
      <c r="PBX78" s="164"/>
      <c r="PBY78" s="168"/>
      <c r="PBZ78" s="168"/>
      <c r="PCA78" s="169"/>
      <c r="PCB78" s="169"/>
      <c r="PCC78" s="169"/>
      <c r="PCD78" s="170"/>
      <c r="PCF78" s="164"/>
      <c r="PCG78" s="168"/>
      <c r="PCH78" s="168"/>
      <c r="PCI78" s="169"/>
      <c r="PCJ78" s="169"/>
      <c r="PCK78" s="169"/>
      <c r="PCL78" s="170"/>
      <c r="PCN78" s="164"/>
      <c r="PCO78" s="168"/>
      <c r="PCP78" s="168"/>
      <c r="PCQ78" s="169"/>
      <c r="PCR78" s="169"/>
      <c r="PCS78" s="169"/>
      <c r="PCT78" s="170"/>
      <c r="PCV78" s="164"/>
      <c r="PCW78" s="168"/>
      <c r="PCX78" s="168"/>
      <c r="PCY78" s="169"/>
      <c r="PCZ78" s="169"/>
      <c r="PDA78" s="169"/>
      <c r="PDB78" s="170"/>
      <c r="PDD78" s="164"/>
      <c r="PDE78" s="168"/>
      <c r="PDF78" s="168"/>
      <c r="PDG78" s="169"/>
      <c r="PDH78" s="169"/>
      <c r="PDI78" s="169"/>
      <c r="PDJ78" s="170"/>
      <c r="PDL78" s="164"/>
      <c r="PDM78" s="168"/>
      <c r="PDN78" s="168"/>
      <c r="PDO78" s="169"/>
      <c r="PDP78" s="169"/>
      <c r="PDQ78" s="169"/>
      <c r="PDR78" s="170"/>
      <c r="PDT78" s="164"/>
      <c r="PDU78" s="168"/>
      <c r="PDV78" s="168"/>
      <c r="PDW78" s="169"/>
      <c r="PDX78" s="169"/>
      <c r="PDY78" s="169"/>
      <c r="PDZ78" s="170"/>
      <c r="PEB78" s="164"/>
      <c r="PEC78" s="168"/>
      <c r="PED78" s="168"/>
      <c r="PEE78" s="169"/>
      <c r="PEF78" s="169"/>
      <c r="PEG78" s="169"/>
      <c r="PEH78" s="170"/>
      <c r="PEJ78" s="164"/>
      <c r="PEK78" s="168"/>
      <c r="PEL78" s="168"/>
      <c r="PEM78" s="169"/>
      <c r="PEN78" s="169"/>
      <c r="PEO78" s="169"/>
      <c r="PEP78" s="170"/>
      <c r="PER78" s="164"/>
      <c r="PES78" s="168"/>
      <c r="PET78" s="168"/>
      <c r="PEU78" s="169"/>
      <c r="PEV78" s="169"/>
      <c r="PEW78" s="169"/>
      <c r="PEX78" s="170"/>
      <c r="PEZ78" s="164"/>
      <c r="PFA78" s="168"/>
      <c r="PFB78" s="168"/>
      <c r="PFC78" s="169"/>
      <c r="PFD78" s="169"/>
      <c r="PFE78" s="169"/>
      <c r="PFF78" s="170"/>
      <c r="PFH78" s="164"/>
      <c r="PFI78" s="168"/>
      <c r="PFJ78" s="168"/>
      <c r="PFK78" s="169"/>
      <c r="PFL78" s="169"/>
      <c r="PFM78" s="169"/>
      <c r="PFN78" s="170"/>
      <c r="PFP78" s="164"/>
      <c r="PFQ78" s="168"/>
      <c r="PFR78" s="168"/>
      <c r="PFS78" s="169"/>
      <c r="PFT78" s="169"/>
      <c r="PFU78" s="169"/>
      <c r="PFV78" s="170"/>
      <c r="PFX78" s="164"/>
      <c r="PFY78" s="168"/>
      <c r="PFZ78" s="168"/>
      <c r="PGA78" s="169"/>
      <c r="PGB78" s="169"/>
      <c r="PGC78" s="169"/>
      <c r="PGD78" s="170"/>
      <c r="PGF78" s="164"/>
      <c r="PGG78" s="168"/>
      <c r="PGH78" s="168"/>
      <c r="PGI78" s="169"/>
      <c r="PGJ78" s="169"/>
      <c r="PGK78" s="169"/>
      <c r="PGL78" s="170"/>
      <c r="PGN78" s="164"/>
      <c r="PGO78" s="168"/>
      <c r="PGP78" s="168"/>
      <c r="PGQ78" s="169"/>
      <c r="PGR78" s="169"/>
      <c r="PGS78" s="169"/>
      <c r="PGT78" s="170"/>
      <c r="PGV78" s="164"/>
      <c r="PGW78" s="168"/>
      <c r="PGX78" s="168"/>
      <c r="PGY78" s="169"/>
      <c r="PGZ78" s="169"/>
      <c r="PHA78" s="169"/>
      <c r="PHB78" s="170"/>
      <c r="PHD78" s="164"/>
      <c r="PHE78" s="168"/>
      <c r="PHF78" s="168"/>
      <c r="PHG78" s="169"/>
      <c r="PHH78" s="169"/>
      <c r="PHI78" s="169"/>
      <c r="PHJ78" s="170"/>
      <c r="PHL78" s="164"/>
      <c r="PHM78" s="168"/>
      <c r="PHN78" s="168"/>
      <c r="PHO78" s="169"/>
      <c r="PHP78" s="169"/>
      <c r="PHQ78" s="169"/>
      <c r="PHR78" s="170"/>
      <c r="PHT78" s="164"/>
      <c r="PHU78" s="168"/>
      <c r="PHV78" s="168"/>
      <c r="PHW78" s="169"/>
      <c r="PHX78" s="169"/>
      <c r="PHY78" s="169"/>
      <c r="PHZ78" s="170"/>
      <c r="PIB78" s="164"/>
      <c r="PIC78" s="168"/>
      <c r="PID78" s="168"/>
      <c r="PIE78" s="169"/>
      <c r="PIF78" s="169"/>
      <c r="PIG78" s="169"/>
      <c r="PIH78" s="170"/>
      <c r="PIJ78" s="164"/>
      <c r="PIK78" s="168"/>
      <c r="PIL78" s="168"/>
      <c r="PIM78" s="169"/>
      <c r="PIN78" s="169"/>
      <c r="PIO78" s="169"/>
      <c r="PIP78" s="170"/>
      <c r="PIR78" s="164"/>
      <c r="PIS78" s="168"/>
      <c r="PIT78" s="168"/>
      <c r="PIU78" s="169"/>
      <c r="PIV78" s="169"/>
      <c r="PIW78" s="169"/>
      <c r="PIX78" s="170"/>
      <c r="PIZ78" s="164"/>
      <c r="PJA78" s="168"/>
      <c r="PJB78" s="168"/>
      <c r="PJC78" s="169"/>
      <c r="PJD78" s="169"/>
      <c r="PJE78" s="169"/>
      <c r="PJF78" s="170"/>
      <c r="PJH78" s="164"/>
      <c r="PJI78" s="168"/>
      <c r="PJJ78" s="168"/>
      <c r="PJK78" s="169"/>
      <c r="PJL78" s="169"/>
      <c r="PJM78" s="169"/>
      <c r="PJN78" s="170"/>
      <c r="PJP78" s="164"/>
      <c r="PJQ78" s="168"/>
      <c r="PJR78" s="168"/>
      <c r="PJS78" s="169"/>
      <c r="PJT78" s="169"/>
      <c r="PJU78" s="169"/>
      <c r="PJV78" s="170"/>
      <c r="PJX78" s="164"/>
      <c r="PJY78" s="168"/>
      <c r="PJZ78" s="168"/>
      <c r="PKA78" s="169"/>
      <c r="PKB78" s="169"/>
      <c r="PKC78" s="169"/>
      <c r="PKD78" s="170"/>
      <c r="PKF78" s="164"/>
      <c r="PKG78" s="168"/>
      <c r="PKH78" s="168"/>
      <c r="PKI78" s="169"/>
      <c r="PKJ78" s="169"/>
      <c r="PKK78" s="169"/>
      <c r="PKL78" s="170"/>
      <c r="PKN78" s="164"/>
      <c r="PKO78" s="168"/>
      <c r="PKP78" s="168"/>
      <c r="PKQ78" s="169"/>
      <c r="PKR78" s="169"/>
      <c r="PKS78" s="169"/>
      <c r="PKT78" s="170"/>
      <c r="PKV78" s="164"/>
      <c r="PKW78" s="168"/>
      <c r="PKX78" s="168"/>
      <c r="PKY78" s="169"/>
      <c r="PKZ78" s="169"/>
      <c r="PLA78" s="169"/>
      <c r="PLB78" s="170"/>
      <c r="PLD78" s="164"/>
      <c r="PLE78" s="168"/>
      <c r="PLF78" s="168"/>
      <c r="PLG78" s="169"/>
      <c r="PLH78" s="169"/>
      <c r="PLI78" s="169"/>
      <c r="PLJ78" s="170"/>
      <c r="PLL78" s="164"/>
      <c r="PLM78" s="168"/>
      <c r="PLN78" s="168"/>
      <c r="PLO78" s="169"/>
      <c r="PLP78" s="169"/>
      <c r="PLQ78" s="169"/>
      <c r="PLR78" s="170"/>
      <c r="PLT78" s="164"/>
      <c r="PLU78" s="168"/>
      <c r="PLV78" s="168"/>
      <c r="PLW78" s="169"/>
      <c r="PLX78" s="169"/>
      <c r="PLY78" s="169"/>
      <c r="PLZ78" s="170"/>
      <c r="PMB78" s="164"/>
      <c r="PMC78" s="168"/>
      <c r="PMD78" s="168"/>
      <c r="PME78" s="169"/>
      <c r="PMF78" s="169"/>
      <c r="PMG78" s="169"/>
      <c r="PMH78" s="170"/>
      <c r="PMJ78" s="164"/>
      <c r="PMK78" s="168"/>
      <c r="PML78" s="168"/>
      <c r="PMM78" s="169"/>
      <c r="PMN78" s="169"/>
      <c r="PMO78" s="169"/>
      <c r="PMP78" s="170"/>
      <c r="PMR78" s="164"/>
      <c r="PMS78" s="168"/>
      <c r="PMT78" s="168"/>
      <c r="PMU78" s="169"/>
      <c r="PMV78" s="169"/>
      <c r="PMW78" s="169"/>
      <c r="PMX78" s="170"/>
      <c r="PMZ78" s="164"/>
      <c r="PNA78" s="168"/>
      <c r="PNB78" s="168"/>
      <c r="PNC78" s="169"/>
      <c r="PND78" s="169"/>
      <c r="PNE78" s="169"/>
      <c r="PNF78" s="170"/>
      <c r="PNH78" s="164"/>
      <c r="PNI78" s="168"/>
      <c r="PNJ78" s="168"/>
      <c r="PNK78" s="169"/>
      <c r="PNL78" s="169"/>
      <c r="PNM78" s="169"/>
      <c r="PNN78" s="170"/>
      <c r="PNP78" s="164"/>
      <c r="PNQ78" s="168"/>
      <c r="PNR78" s="168"/>
      <c r="PNS78" s="169"/>
      <c r="PNT78" s="169"/>
      <c r="PNU78" s="169"/>
      <c r="PNV78" s="170"/>
      <c r="PNX78" s="164"/>
      <c r="PNY78" s="168"/>
      <c r="PNZ78" s="168"/>
      <c r="POA78" s="169"/>
      <c r="POB78" s="169"/>
      <c r="POC78" s="169"/>
      <c r="POD78" s="170"/>
      <c r="POF78" s="164"/>
      <c r="POG78" s="168"/>
      <c r="POH78" s="168"/>
      <c r="POI78" s="169"/>
      <c r="POJ78" s="169"/>
      <c r="POK78" s="169"/>
      <c r="POL78" s="170"/>
      <c r="PON78" s="164"/>
      <c r="POO78" s="168"/>
      <c r="POP78" s="168"/>
      <c r="POQ78" s="169"/>
      <c r="POR78" s="169"/>
      <c r="POS78" s="169"/>
      <c r="POT78" s="170"/>
      <c r="POV78" s="164"/>
      <c r="POW78" s="168"/>
      <c r="POX78" s="168"/>
      <c r="POY78" s="169"/>
      <c r="POZ78" s="169"/>
      <c r="PPA78" s="169"/>
      <c r="PPB78" s="170"/>
      <c r="PPD78" s="164"/>
      <c r="PPE78" s="168"/>
      <c r="PPF78" s="168"/>
      <c r="PPG78" s="169"/>
      <c r="PPH78" s="169"/>
      <c r="PPI78" s="169"/>
      <c r="PPJ78" s="170"/>
      <c r="PPL78" s="164"/>
      <c r="PPM78" s="168"/>
      <c r="PPN78" s="168"/>
      <c r="PPO78" s="169"/>
      <c r="PPP78" s="169"/>
      <c r="PPQ78" s="169"/>
      <c r="PPR78" s="170"/>
      <c r="PPT78" s="164"/>
      <c r="PPU78" s="168"/>
      <c r="PPV78" s="168"/>
      <c r="PPW78" s="169"/>
      <c r="PPX78" s="169"/>
      <c r="PPY78" s="169"/>
      <c r="PPZ78" s="170"/>
      <c r="PQB78" s="164"/>
      <c r="PQC78" s="168"/>
      <c r="PQD78" s="168"/>
      <c r="PQE78" s="169"/>
      <c r="PQF78" s="169"/>
      <c r="PQG78" s="169"/>
      <c r="PQH78" s="170"/>
      <c r="PQJ78" s="164"/>
      <c r="PQK78" s="168"/>
      <c r="PQL78" s="168"/>
      <c r="PQM78" s="169"/>
      <c r="PQN78" s="169"/>
      <c r="PQO78" s="169"/>
      <c r="PQP78" s="170"/>
      <c r="PQR78" s="164"/>
      <c r="PQS78" s="168"/>
      <c r="PQT78" s="168"/>
      <c r="PQU78" s="169"/>
      <c r="PQV78" s="169"/>
      <c r="PQW78" s="169"/>
      <c r="PQX78" s="170"/>
      <c r="PQZ78" s="164"/>
      <c r="PRA78" s="168"/>
      <c r="PRB78" s="168"/>
      <c r="PRC78" s="169"/>
      <c r="PRD78" s="169"/>
      <c r="PRE78" s="169"/>
      <c r="PRF78" s="170"/>
      <c r="PRH78" s="164"/>
      <c r="PRI78" s="168"/>
      <c r="PRJ78" s="168"/>
      <c r="PRK78" s="169"/>
      <c r="PRL78" s="169"/>
      <c r="PRM78" s="169"/>
      <c r="PRN78" s="170"/>
      <c r="PRP78" s="164"/>
      <c r="PRQ78" s="168"/>
      <c r="PRR78" s="168"/>
      <c r="PRS78" s="169"/>
      <c r="PRT78" s="169"/>
      <c r="PRU78" s="169"/>
      <c r="PRV78" s="170"/>
      <c r="PRX78" s="164"/>
      <c r="PRY78" s="168"/>
      <c r="PRZ78" s="168"/>
      <c r="PSA78" s="169"/>
      <c r="PSB78" s="169"/>
      <c r="PSC78" s="169"/>
      <c r="PSD78" s="170"/>
      <c r="PSF78" s="164"/>
      <c r="PSG78" s="168"/>
      <c r="PSH78" s="168"/>
      <c r="PSI78" s="169"/>
      <c r="PSJ78" s="169"/>
      <c r="PSK78" s="169"/>
      <c r="PSL78" s="170"/>
      <c r="PSN78" s="164"/>
      <c r="PSO78" s="168"/>
      <c r="PSP78" s="168"/>
      <c r="PSQ78" s="169"/>
      <c r="PSR78" s="169"/>
      <c r="PSS78" s="169"/>
      <c r="PST78" s="170"/>
      <c r="PSV78" s="164"/>
      <c r="PSW78" s="168"/>
      <c r="PSX78" s="168"/>
      <c r="PSY78" s="169"/>
      <c r="PSZ78" s="169"/>
      <c r="PTA78" s="169"/>
      <c r="PTB78" s="170"/>
      <c r="PTD78" s="164"/>
      <c r="PTE78" s="168"/>
      <c r="PTF78" s="168"/>
      <c r="PTG78" s="169"/>
      <c r="PTH78" s="169"/>
      <c r="PTI78" s="169"/>
      <c r="PTJ78" s="170"/>
      <c r="PTL78" s="164"/>
      <c r="PTM78" s="168"/>
      <c r="PTN78" s="168"/>
      <c r="PTO78" s="169"/>
      <c r="PTP78" s="169"/>
      <c r="PTQ78" s="169"/>
      <c r="PTR78" s="170"/>
      <c r="PTT78" s="164"/>
      <c r="PTU78" s="168"/>
      <c r="PTV78" s="168"/>
      <c r="PTW78" s="169"/>
      <c r="PTX78" s="169"/>
      <c r="PTY78" s="169"/>
      <c r="PTZ78" s="170"/>
      <c r="PUB78" s="164"/>
      <c r="PUC78" s="168"/>
      <c r="PUD78" s="168"/>
      <c r="PUE78" s="169"/>
      <c r="PUF78" s="169"/>
      <c r="PUG78" s="169"/>
      <c r="PUH78" s="170"/>
      <c r="PUJ78" s="164"/>
      <c r="PUK78" s="168"/>
      <c r="PUL78" s="168"/>
      <c r="PUM78" s="169"/>
      <c r="PUN78" s="169"/>
      <c r="PUO78" s="169"/>
      <c r="PUP78" s="170"/>
      <c r="PUR78" s="164"/>
      <c r="PUS78" s="168"/>
      <c r="PUT78" s="168"/>
      <c r="PUU78" s="169"/>
      <c r="PUV78" s="169"/>
      <c r="PUW78" s="169"/>
      <c r="PUX78" s="170"/>
      <c r="PUZ78" s="164"/>
      <c r="PVA78" s="168"/>
      <c r="PVB78" s="168"/>
      <c r="PVC78" s="169"/>
      <c r="PVD78" s="169"/>
      <c r="PVE78" s="169"/>
      <c r="PVF78" s="170"/>
      <c r="PVH78" s="164"/>
      <c r="PVI78" s="168"/>
      <c r="PVJ78" s="168"/>
      <c r="PVK78" s="169"/>
      <c r="PVL78" s="169"/>
      <c r="PVM78" s="169"/>
      <c r="PVN78" s="170"/>
      <c r="PVP78" s="164"/>
      <c r="PVQ78" s="168"/>
      <c r="PVR78" s="168"/>
      <c r="PVS78" s="169"/>
      <c r="PVT78" s="169"/>
      <c r="PVU78" s="169"/>
      <c r="PVV78" s="170"/>
      <c r="PVX78" s="164"/>
      <c r="PVY78" s="168"/>
      <c r="PVZ78" s="168"/>
      <c r="PWA78" s="169"/>
      <c r="PWB78" s="169"/>
      <c r="PWC78" s="169"/>
      <c r="PWD78" s="170"/>
      <c r="PWF78" s="164"/>
      <c r="PWG78" s="168"/>
      <c r="PWH78" s="168"/>
      <c r="PWI78" s="169"/>
      <c r="PWJ78" s="169"/>
      <c r="PWK78" s="169"/>
      <c r="PWL78" s="170"/>
      <c r="PWN78" s="164"/>
      <c r="PWO78" s="168"/>
      <c r="PWP78" s="168"/>
      <c r="PWQ78" s="169"/>
      <c r="PWR78" s="169"/>
      <c r="PWS78" s="169"/>
      <c r="PWT78" s="170"/>
      <c r="PWV78" s="164"/>
      <c r="PWW78" s="168"/>
      <c r="PWX78" s="168"/>
      <c r="PWY78" s="169"/>
      <c r="PWZ78" s="169"/>
      <c r="PXA78" s="169"/>
      <c r="PXB78" s="170"/>
      <c r="PXD78" s="164"/>
      <c r="PXE78" s="168"/>
      <c r="PXF78" s="168"/>
      <c r="PXG78" s="169"/>
      <c r="PXH78" s="169"/>
      <c r="PXI78" s="169"/>
      <c r="PXJ78" s="170"/>
      <c r="PXL78" s="164"/>
      <c r="PXM78" s="168"/>
      <c r="PXN78" s="168"/>
      <c r="PXO78" s="169"/>
      <c r="PXP78" s="169"/>
      <c r="PXQ78" s="169"/>
      <c r="PXR78" s="170"/>
      <c r="PXT78" s="164"/>
      <c r="PXU78" s="168"/>
      <c r="PXV78" s="168"/>
      <c r="PXW78" s="169"/>
      <c r="PXX78" s="169"/>
      <c r="PXY78" s="169"/>
      <c r="PXZ78" s="170"/>
      <c r="PYB78" s="164"/>
      <c r="PYC78" s="168"/>
      <c r="PYD78" s="168"/>
      <c r="PYE78" s="169"/>
      <c r="PYF78" s="169"/>
      <c r="PYG78" s="169"/>
      <c r="PYH78" s="170"/>
      <c r="PYJ78" s="164"/>
      <c r="PYK78" s="168"/>
      <c r="PYL78" s="168"/>
      <c r="PYM78" s="169"/>
      <c r="PYN78" s="169"/>
      <c r="PYO78" s="169"/>
      <c r="PYP78" s="170"/>
      <c r="PYR78" s="164"/>
      <c r="PYS78" s="168"/>
      <c r="PYT78" s="168"/>
      <c r="PYU78" s="169"/>
      <c r="PYV78" s="169"/>
      <c r="PYW78" s="169"/>
      <c r="PYX78" s="170"/>
      <c r="PYZ78" s="164"/>
      <c r="PZA78" s="168"/>
      <c r="PZB78" s="168"/>
      <c r="PZC78" s="169"/>
      <c r="PZD78" s="169"/>
      <c r="PZE78" s="169"/>
      <c r="PZF78" s="170"/>
      <c r="PZH78" s="164"/>
      <c r="PZI78" s="168"/>
      <c r="PZJ78" s="168"/>
      <c r="PZK78" s="169"/>
      <c r="PZL78" s="169"/>
      <c r="PZM78" s="169"/>
      <c r="PZN78" s="170"/>
      <c r="PZP78" s="164"/>
      <c r="PZQ78" s="168"/>
      <c r="PZR78" s="168"/>
      <c r="PZS78" s="169"/>
      <c r="PZT78" s="169"/>
      <c r="PZU78" s="169"/>
      <c r="PZV78" s="170"/>
      <c r="PZX78" s="164"/>
      <c r="PZY78" s="168"/>
      <c r="PZZ78" s="168"/>
      <c r="QAA78" s="169"/>
      <c r="QAB78" s="169"/>
      <c r="QAC78" s="169"/>
      <c r="QAD78" s="170"/>
      <c r="QAF78" s="164"/>
      <c r="QAG78" s="168"/>
      <c r="QAH78" s="168"/>
      <c r="QAI78" s="169"/>
      <c r="QAJ78" s="169"/>
      <c r="QAK78" s="169"/>
      <c r="QAL78" s="170"/>
      <c r="QAN78" s="164"/>
      <c r="QAO78" s="168"/>
      <c r="QAP78" s="168"/>
      <c r="QAQ78" s="169"/>
      <c r="QAR78" s="169"/>
      <c r="QAS78" s="169"/>
      <c r="QAT78" s="170"/>
      <c r="QAV78" s="164"/>
      <c r="QAW78" s="168"/>
      <c r="QAX78" s="168"/>
      <c r="QAY78" s="169"/>
      <c r="QAZ78" s="169"/>
      <c r="QBA78" s="169"/>
      <c r="QBB78" s="170"/>
      <c r="QBD78" s="164"/>
      <c r="QBE78" s="168"/>
      <c r="QBF78" s="168"/>
      <c r="QBG78" s="169"/>
      <c r="QBH78" s="169"/>
      <c r="QBI78" s="169"/>
      <c r="QBJ78" s="170"/>
      <c r="QBL78" s="164"/>
      <c r="QBM78" s="168"/>
      <c r="QBN78" s="168"/>
      <c r="QBO78" s="169"/>
      <c r="QBP78" s="169"/>
      <c r="QBQ78" s="169"/>
      <c r="QBR78" s="170"/>
      <c r="QBT78" s="164"/>
      <c r="QBU78" s="168"/>
      <c r="QBV78" s="168"/>
      <c r="QBW78" s="169"/>
      <c r="QBX78" s="169"/>
      <c r="QBY78" s="169"/>
      <c r="QBZ78" s="170"/>
      <c r="QCB78" s="164"/>
      <c r="QCC78" s="168"/>
      <c r="QCD78" s="168"/>
      <c r="QCE78" s="169"/>
      <c r="QCF78" s="169"/>
      <c r="QCG78" s="169"/>
      <c r="QCH78" s="170"/>
      <c r="QCJ78" s="164"/>
      <c r="QCK78" s="168"/>
      <c r="QCL78" s="168"/>
      <c r="QCM78" s="169"/>
      <c r="QCN78" s="169"/>
      <c r="QCO78" s="169"/>
      <c r="QCP78" s="170"/>
      <c r="QCR78" s="164"/>
      <c r="QCS78" s="168"/>
      <c r="QCT78" s="168"/>
      <c r="QCU78" s="169"/>
      <c r="QCV78" s="169"/>
      <c r="QCW78" s="169"/>
      <c r="QCX78" s="170"/>
      <c r="QCZ78" s="164"/>
      <c r="QDA78" s="168"/>
      <c r="QDB78" s="168"/>
      <c r="QDC78" s="169"/>
      <c r="QDD78" s="169"/>
      <c r="QDE78" s="169"/>
      <c r="QDF78" s="170"/>
      <c r="QDH78" s="164"/>
      <c r="QDI78" s="168"/>
      <c r="QDJ78" s="168"/>
      <c r="QDK78" s="169"/>
      <c r="QDL78" s="169"/>
      <c r="QDM78" s="169"/>
      <c r="QDN78" s="170"/>
      <c r="QDP78" s="164"/>
      <c r="QDQ78" s="168"/>
      <c r="QDR78" s="168"/>
      <c r="QDS78" s="169"/>
      <c r="QDT78" s="169"/>
      <c r="QDU78" s="169"/>
      <c r="QDV78" s="170"/>
      <c r="QDX78" s="164"/>
      <c r="QDY78" s="168"/>
      <c r="QDZ78" s="168"/>
      <c r="QEA78" s="169"/>
      <c r="QEB78" s="169"/>
      <c r="QEC78" s="169"/>
      <c r="QED78" s="170"/>
      <c r="QEF78" s="164"/>
      <c r="QEG78" s="168"/>
      <c r="QEH78" s="168"/>
      <c r="QEI78" s="169"/>
      <c r="QEJ78" s="169"/>
      <c r="QEK78" s="169"/>
      <c r="QEL78" s="170"/>
      <c r="QEN78" s="164"/>
      <c r="QEO78" s="168"/>
      <c r="QEP78" s="168"/>
      <c r="QEQ78" s="169"/>
      <c r="QER78" s="169"/>
      <c r="QES78" s="169"/>
      <c r="QET78" s="170"/>
      <c r="QEV78" s="164"/>
      <c r="QEW78" s="168"/>
      <c r="QEX78" s="168"/>
      <c r="QEY78" s="169"/>
      <c r="QEZ78" s="169"/>
      <c r="QFA78" s="169"/>
      <c r="QFB78" s="170"/>
      <c r="QFD78" s="164"/>
      <c r="QFE78" s="168"/>
      <c r="QFF78" s="168"/>
      <c r="QFG78" s="169"/>
      <c r="QFH78" s="169"/>
      <c r="QFI78" s="169"/>
      <c r="QFJ78" s="170"/>
      <c r="QFL78" s="164"/>
      <c r="QFM78" s="168"/>
      <c r="QFN78" s="168"/>
      <c r="QFO78" s="169"/>
      <c r="QFP78" s="169"/>
      <c r="QFQ78" s="169"/>
      <c r="QFR78" s="170"/>
      <c r="QFT78" s="164"/>
      <c r="QFU78" s="168"/>
      <c r="QFV78" s="168"/>
      <c r="QFW78" s="169"/>
      <c r="QFX78" s="169"/>
      <c r="QFY78" s="169"/>
      <c r="QFZ78" s="170"/>
      <c r="QGB78" s="164"/>
      <c r="QGC78" s="168"/>
      <c r="QGD78" s="168"/>
      <c r="QGE78" s="169"/>
      <c r="QGF78" s="169"/>
      <c r="QGG78" s="169"/>
      <c r="QGH78" s="170"/>
      <c r="QGJ78" s="164"/>
      <c r="QGK78" s="168"/>
      <c r="QGL78" s="168"/>
      <c r="QGM78" s="169"/>
      <c r="QGN78" s="169"/>
      <c r="QGO78" s="169"/>
      <c r="QGP78" s="170"/>
      <c r="QGR78" s="164"/>
      <c r="QGS78" s="168"/>
      <c r="QGT78" s="168"/>
      <c r="QGU78" s="169"/>
      <c r="QGV78" s="169"/>
      <c r="QGW78" s="169"/>
      <c r="QGX78" s="170"/>
      <c r="QGZ78" s="164"/>
      <c r="QHA78" s="168"/>
      <c r="QHB78" s="168"/>
      <c r="QHC78" s="169"/>
      <c r="QHD78" s="169"/>
      <c r="QHE78" s="169"/>
      <c r="QHF78" s="170"/>
      <c r="QHH78" s="164"/>
      <c r="QHI78" s="168"/>
      <c r="QHJ78" s="168"/>
      <c r="QHK78" s="169"/>
      <c r="QHL78" s="169"/>
      <c r="QHM78" s="169"/>
      <c r="QHN78" s="170"/>
      <c r="QHP78" s="164"/>
      <c r="QHQ78" s="168"/>
      <c r="QHR78" s="168"/>
      <c r="QHS78" s="169"/>
      <c r="QHT78" s="169"/>
      <c r="QHU78" s="169"/>
      <c r="QHV78" s="170"/>
      <c r="QHX78" s="164"/>
      <c r="QHY78" s="168"/>
      <c r="QHZ78" s="168"/>
      <c r="QIA78" s="169"/>
      <c r="QIB78" s="169"/>
      <c r="QIC78" s="169"/>
      <c r="QID78" s="170"/>
      <c r="QIF78" s="164"/>
      <c r="QIG78" s="168"/>
      <c r="QIH78" s="168"/>
      <c r="QII78" s="169"/>
      <c r="QIJ78" s="169"/>
      <c r="QIK78" s="169"/>
      <c r="QIL78" s="170"/>
      <c r="QIN78" s="164"/>
      <c r="QIO78" s="168"/>
      <c r="QIP78" s="168"/>
      <c r="QIQ78" s="169"/>
      <c r="QIR78" s="169"/>
      <c r="QIS78" s="169"/>
      <c r="QIT78" s="170"/>
      <c r="QIV78" s="164"/>
      <c r="QIW78" s="168"/>
      <c r="QIX78" s="168"/>
      <c r="QIY78" s="169"/>
      <c r="QIZ78" s="169"/>
      <c r="QJA78" s="169"/>
      <c r="QJB78" s="170"/>
      <c r="QJD78" s="164"/>
      <c r="QJE78" s="168"/>
      <c r="QJF78" s="168"/>
      <c r="QJG78" s="169"/>
      <c r="QJH78" s="169"/>
      <c r="QJI78" s="169"/>
      <c r="QJJ78" s="170"/>
      <c r="QJL78" s="164"/>
      <c r="QJM78" s="168"/>
      <c r="QJN78" s="168"/>
      <c r="QJO78" s="169"/>
      <c r="QJP78" s="169"/>
      <c r="QJQ78" s="169"/>
      <c r="QJR78" s="170"/>
      <c r="QJT78" s="164"/>
      <c r="QJU78" s="168"/>
      <c r="QJV78" s="168"/>
      <c r="QJW78" s="169"/>
      <c r="QJX78" s="169"/>
      <c r="QJY78" s="169"/>
      <c r="QJZ78" s="170"/>
      <c r="QKB78" s="164"/>
      <c r="QKC78" s="168"/>
      <c r="QKD78" s="168"/>
      <c r="QKE78" s="169"/>
      <c r="QKF78" s="169"/>
      <c r="QKG78" s="169"/>
      <c r="QKH78" s="170"/>
      <c r="QKJ78" s="164"/>
      <c r="QKK78" s="168"/>
      <c r="QKL78" s="168"/>
      <c r="QKM78" s="169"/>
      <c r="QKN78" s="169"/>
      <c r="QKO78" s="169"/>
      <c r="QKP78" s="170"/>
      <c r="QKR78" s="164"/>
      <c r="QKS78" s="168"/>
      <c r="QKT78" s="168"/>
      <c r="QKU78" s="169"/>
      <c r="QKV78" s="169"/>
      <c r="QKW78" s="169"/>
      <c r="QKX78" s="170"/>
      <c r="QKZ78" s="164"/>
      <c r="QLA78" s="168"/>
      <c r="QLB78" s="168"/>
      <c r="QLC78" s="169"/>
      <c r="QLD78" s="169"/>
      <c r="QLE78" s="169"/>
      <c r="QLF78" s="170"/>
      <c r="QLH78" s="164"/>
      <c r="QLI78" s="168"/>
      <c r="QLJ78" s="168"/>
      <c r="QLK78" s="169"/>
      <c r="QLL78" s="169"/>
      <c r="QLM78" s="169"/>
      <c r="QLN78" s="170"/>
      <c r="QLP78" s="164"/>
      <c r="QLQ78" s="168"/>
      <c r="QLR78" s="168"/>
      <c r="QLS78" s="169"/>
      <c r="QLT78" s="169"/>
      <c r="QLU78" s="169"/>
      <c r="QLV78" s="170"/>
      <c r="QLX78" s="164"/>
      <c r="QLY78" s="168"/>
      <c r="QLZ78" s="168"/>
      <c r="QMA78" s="169"/>
      <c r="QMB78" s="169"/>
      <c r="QMC78" s="169"/>
      <c r="QMD78" s="170"/>
      <c r="QMF78" s="164"/>
      <c r="QMG78" s="168"/>
      <c r="QMH78" s="168"/>
      <c r="QMI78" s="169"/>
      <c r="QMJ78" s="169"/>
      <c r="QMK78" s="169"/>
      <c r="QML78" s="170"/>
      <c r="QMN78" s="164"/>
      <c r="QMO78" s="168"/>
      <c r="QMP78" s="168"/>
      <c r="QMQ78" s="169"/>
      <c r="QMR78" s="169"/>
      <c r="QMS78" s="169"/>
      <c r="QMT78" s="170"/>
      <c r="QMV78" s="164"/>
      <c r="QMW78" s="168"/>
      <c r="QMX78" s="168"/>
      <c r="QMY78" s="169"/>
      <c r="QMZ78" s="169"/>
      <c r="QNA78" s="169"/>
      <c r="QNB78" s="170"/>
      <c r="QND78" s="164"/>
      <c r="QNE78" s="168"/>
      <c r="QNF78" s="168"/>
      <c r="QNG78" s="169"/>
      <c r="QNH78" s="169"/>
      <c r="QNI78" s="169"/>
      <c r="QNJ78" s="170"/>
      <c r="QNL78" s="164"/>
      <c r="QNM78" s="168"/>
      <c r="QNN78" s="168"/>
      <c r="QNO78" s="169"/>
      <c r="QNP78" s="169"/>
      <c r="QNQ78" s="169"/>
      <c r="QNR78" s="170"/>
      <c r="QNT78" s="164"/>
      <c r="QNU78" s="168"/>
      <c r="QNV78" s="168"/>
      <c r="QNW78" s="169"/>
      <c r="QNX78" s="169"/>
      <c r="QNY78" s="169"/>
      <c r="QNZ78" s="170"/>
      <c r="QOB78" s="164"/>
      <c r="QOC78" s="168"/>
      <c r="QOD78" s="168"/>
      <c r="QOE78" s="169"/>
      <c r="QOF78" s="169"/>
      <c r="QOG78" s="169"/>
      <c r="QOH78" s="170"/>
      <c r="QOJ78" s="164"/>
      <c r="QOK78" s="168"/>
      <c r="QOL78" s="168"/>
      <c r="QOM78" s="169"/>
      <c r="QON78" s="169"/>
      <c r="QOO78" s="169"/>
      <c r="QOP78" s="170"/>
      <c r="QOR78" s="164"/>
      <c r="QOS78" s="168"/>
      <c r="QOT78" s="168"/>
      <c r="QOU78" s="169"/>
      <c r="QOV78" s="169"/>
      <c r="QOW78" s="169"/>
      <c r="QOX78" s="170"/>
      <c r="QOZ78" s="164"/>
      <c r="QPA78" s="168"/>
      <c r="QPB78" s="168"/>
      <c r="QPC78" s="169"/>
      <c r="QPD78" s="169"/>
      <c r="QPE78" s="169"/>
      <c r="QPF78" s="170"/>
      <c r="QPH78" s="164"/>
      <c r="QPI78" s="168"/>
      <c r="QPJ78" s="168"/>
      <c r="QPK78" s="169"/>
      <c r="QPL78" s="169"/>
      <c r="QPM78" s="169"/>
      <c r="QPN78" s="170"/>
      <c r="QPP78" s="164"/>
      <c r="QPQ78" s="168"/>
      <c r="QPR78" s="168"/>
      <c r="QPS78" s="169"/>
      <c r="QPT78" s="169"/>
      <c r="QPU78" s="169"/>
      <c r="QPV78" s="170"/>
      <c r="QPX78" s="164"/>
      <c r="QPY78" s="168"/>
      <c r="QPZ78" s="168"/>
      <c r="QQA78" s="169"/>
      <c r="QQB78" s="169"/>
      <c r="QQC78" s="169"/>
      <c r="QQD78" s="170"/>
      <c r="QQF78" s="164"/>
      <c r="QQG78" s="168"/>
      <c r="QQH78" s="168"/>
      <c r="QQI78" s="169"/>
      <c r="QQJ78" s="169"/>
      <c r="QQK78" s="169"/>
      <c r="QQL78" s="170"/>
      <c r="QQN78" s="164"/>
      <c r="QQO78" s="168"/>
      <c r="QQP78" s="168"/>
      <c r="QQQ78" s="169"/>
      <c r="QQR78" s="169"/>
      <c r="QQS78" s="169"/>
      <c r="QQT78" s="170"/>
      <c r="QQV78" s="164"/>
      <c r="QQW78" s="168"/>
      <c r="QQX78" s="168"/>
      <c r="QQY78" s="169"/>
      <c r="QQZ78" s="169"/>
      <c r="QRA78" s="169"/>
      <c r="QRB78" s="170"/>
      <c r="QRD78" s="164"/>
      <c r="QRE78" s="168"/>
      <c r="QRF78" s="168"/>
      <c r="QRG78" s="169"/>
      <c r="QRH78" s="169"/>
      <c r="QRI78" s="169"/>
      <c r="QRJ78" s="170"/>
      <c r="QRL78" s="164"/>
      <c r="QRM78" s="168"/>
      <c r="QRN78" s="168"/>
      <c r="QRO78" s="169"/>
      <c r="QRP78" s="169"/>
      <c r="QRQ78" s="169"/>
      <c r="QRR78" s="170"/>
      <c r="QRT78" s="164"/>
      <c r="QRU78" s="168"/>
      <c r="QRV78" s="168"/>
      <c r="QRW78" s="169"/>
      <c r="QRX78" s="169"/>
      <c r="QRY78" s="169"/>
      <c r="QRZ78" s="170"/>
      <c r="QSB78" s="164"/>
      <c r="QSC78" s="168"/>
      <c r="QSD78" s="168"/>
      <c r="QSE78" s="169"/>
      <c r="QSF78" s="169"/>
      <c r="QSG78" s="169"/>
      <c r="QSH78" s="170"/>
      <c r="QSJ78" s="164"/>
      <c r="QSK78" s="168"/>
      <c r="QSL78" s="168"/>
      <c r="QSM78" s="169"/>
      <c r="QSN78" s="169"/>
      <c r="QSO78" s="169"/>
      <c r="QSP78" s="170"/>
      <c r="QSR78" s="164"/>
      <c r="QSS78" s="168"/>
      <c r="QST78" s="168"/>
      <c r="QSU78" s="169"/>
      <c r="QSV78" s="169"/>
      <c r="QSW78" s="169"/>
      <c r="QSX78" s="170"/>
      <c r="QSZ78" s="164"/>
      <c r="QTA78" s="168"/>
      <c r="QTB78" s="168"/>
      <c r="QTC78" s="169"/>
      <c r="QTD78" s="169"/>
      <c r="QTE78" s="169"/>
      <c r="QTF78" s="170"/>
      <c r="QTH78" s="164"/>
      <c r="QTI78" s="168"/>
      <c r="QTJ78" s="168"/>
      <c r="QTK78" s="169"/>
      <c r="QTL78" s="169"/>
      <c r="QTM78" s="169"/>
      <c r="QTN78" s="170"/>
      <c r="QTP78" s="164"/>
      <c r="QTQ78" s="168"/>
      <c r="QTR78" s="168"/>
      <c r="QTS78" s="169"/>
      <c r="QTT78" s="169"/>
      <c r="QTU78" s="169"/>
      <c r="QTV78" s="170"/>
      <c r="QTX78" s="164"/>
      <c r="QTY78" s="168"/>
      <c r="QTZ78" s="168"/>
      <c r="QUA78" s="169"/>
      <c r="QUB78" s="169"/>
      <c r="QUC78" s="169"/>
      <c r="QUD78" s="170"/>
      <c r="QUF78" s="164"/>
      <c r="QUG78" s="168"/>
      <c r="QUH78" s="168"/>
      <c r="QUI78" s="169"/>
      <c r="QUJ78" s="169"/>
      <c r="QUK78" s="169"/>
      <c r="QUL78" s="170"/>
      <c r="QUN78" s="164"/>
      <c r="QUO78" s="168"/>
      <c r="QUP78" s="168"/>
      <c r="QUQ78" s="169"/>
      <c r="QUR78" s="169"/>
      <c r="QUS78" s="169"/>
      <c r="QUT78" s="170"/>
      <c r="QUV78" s="164"/>
      <c r="QUW78" s="168"/>
      <c r="QUX78" s="168"/>
      <c r="QUY78" s="169"/>
      <c r="QUZ78" s="169"/>
      <c r="QVA78" s="169"/>
      <c r="QVB78" s="170"/>
      <c r="QVD78" s="164"/>
      <c r="QVE78" s="168"/>
      <c r="QVF78" s="168"/>
      <c r="QVG78" s="169"/>
      <c r="QVH78" s="169"/>
      <c r="QVI78" s="169"/>
      <c r="QVJ78" s="170"/>
      <c r="QVL78" s="164"/>
      <c r="QVM78" s="168"/>
      <c r="QVN78" s="168"/>
      <c r="QVO78" s="169"/>
      <c r="QVP78" s="169"/>
      <c r="QVQ78" s="169"/>
      <c r="QVR78" s="170"/>
      <c r="QVT78" s="164"/>
      <c r="QVU78" s="168"/>
      <c r="QVV78" s="168"/>
      <c r="QVW78" s="169"/>
      <c r="QVX78" s="169"/>
      <c r="QVY78" s="169"/>
      <c r="QVZ78" s="170"/>
      <c r="QWB78" s="164"/>
      <c r="QWC78" s="168"/>
      <c r="QWD78" s="168"/>
      <c r="QWE78" s="169"/>
      <c r="QWF78" s="169"/>
      <c r="QWG78" s="169"/>
      <c r="QWH78" s="170"/>
      <c r="QWJ78" s="164"/>
      <c r="QWK78" s="168"/>
      <c r="QWL78" s="168"/>
      <c r="QWM78" s="169"/>
      <c r="QWN78" s="169"/>
      <c r="QWO78" s="169"/>
      <c r="QWP78" s="170"/>
      <c r="QWR78" s="164"/>
      <c r="QWS78" s="168"/>
      <c r="QWT78" s="168"/>
      <c r="QWU78" s="169"/>
      <c r="QWV78" s="169"/>
      <c r="QWW78" s="169"/>
      <c r="QWX78" s="170"/>
      <c r="QWZ78" s="164"/>
      <c r="QXA78" s="168"/>
      <c r="QXB78" s="168"/>
      <c r="QXC78" s="169"/>
      <c r="QXD78" s="169"/>
      <c r="QXE78" s="169"/>
      <c r="QXF78" s="170"/>
      <c r="QXH78" s="164"/>
      <c r="QXI78" s="168"/>
      <c r="QXJ78" s="168"/>
      <c r="QXK78" s="169"/>
      <c r="QXL78" s="169"/>
      <c r="QXM78" s="169"/>
      <c r="QXN78" s="170"/>
      <c r="QXP78" s="164"/>
      <c r="QXQ78" s="168"/>
      <c r="QXR78" s="168"/>
      <c r="QXS78" s="169"/>
      <c r="QXT78" s="169"/>
      <c r="QXU78" s="169"/>
      <c r="QXV78" s="170"/>
      <c r="QXX78" s="164"/>
      <c r="QXY78" s="168"/>
      <c r="QXZ78" s="168"/>
      <c r="QYA78" s="169"/>
      <c r="QYB78" s="169"/>
      <c r="QYC78" s="169"/>
      <c r="QYD78" s="170"/>
      <c r="QYF78" s="164"/>
      <c r="QYG78" s="168"/>
      <c r="QYH78" s="168"/>
      <c r="QYI78" s="169"/>
      <c r="QYJ78" s="169"/>
      <c r="QYK78" s="169"/>
      <c r="QYL78" s="170"/>
      <c r="QYN78" s="164"/>
      <c r="QYO78" s="168"/>
      <c r="QYP78" s="168"/>
      <c r="QYQ78" s="169"/>
      <c r="QYR78" s="169"/>
      <c r="QYS78" s="169"/>
      <c r="QYT78" s="170"/>
      <c r="QYV78" s="164"/>
      <c r="QYW78" s="168"/>
      <c r="QYX78" s="168"/>
      <c r="QYY78" s="169"/>
      <c r="QYZ78" s="169"/>
      <c r="QZA78" s="169"/>
      <c r="QZB78" s="170"/>
      <c r="QZD78" s="164"/>
      <c r="QZE78" s="168"/>
      <c r="QZF78" s="168"/>
      <c r="QZG78" s="169"/>
      <c r="QZH78" s="169"/>
      <c r="QZI78" s="169"/>
      <c r="QZJ78" s="170"/>
      <c r="QZL78" s="164"/>
      <c r="QZM78" s="168"/>
      <c r="QZN78" s="168"/>
      <c r="QZO78" s="169"/>
      <c r="QZP78" s="169"/>
      <c r="QZQ78" s="169"/>
      <c r="QZR78" s="170"/>
      <c r="QZT78" s="164"/>
      <c r="QZU78" s="168"/>
      <c r="QZV78" s="168"/>
      <c r="QZW78" s="169"/>
      <c r="QZX78" s="169"/>
      <c r="QZY78" s="169"/>
      <c r="QZZ78" s="170"/>
      <c r="RAB78" s="164"/>
      <c r="RAC78" s="168"/>
      <c r="RAD78" s="168"/>
      <c r="RAE78" s="169"/>
      <c r="RAF78" s="169"/>
      <c r="RAG78" s="169"/>
      <c r="RAH78" s="170"/>
      <c r="RAJ78" s="164"/>
      <c r="RAK78" s="168"/>
      <c r="RAL78" s="168"/>
      <c r="RAM78" s="169"/>
      <c r="RAN78" s="169"/>
      <c r="RAO78" s="169"/>
      <c r="RAP78" s="170"/>
      <c r="RAR78" s="164"/>
      <c r="RAS78" s="168"/>
      <c r="RAT78" s="168"/>
      <c r="RAU78" s="169"/>
      <c r="RAV78" s="169"/>
      <c r="RAW78" s="169"/>
      <c r="RAX78" s="170"/>
      <c r="RAZ78" s="164"/>
      <c r="RBA78" s="168"/>
      <c r="RBB78" s="168"/>
      <c r="RBC78" s="169"/>
      <c r="RBD78" s="169"/>
      <c r="RBE78" s="169"/>
      <c r="RBF78" s="170"/>
      <c r="RBH78" s="164"/>
      <c r="RBI78" s="168"/>
      <c r="RBJ78" s="168"/>
      <c r="RBK78" s="169"/>
      <c r="RBL78" s="169"/>
      <c r="RBM78" s="169"/>
      <c r="RBN78" s="170"/>
      <c r="RBP78" s="164"/>
      <c r="RBQ78" s="168"/>
      <c r="RBR78" s="168"/>
      <c r="RBS78" s="169"/>
      <c r="RBT78" s="169"/>
      <c r="RBU78" s="169"/>
      <c r="RBV78" s="170"/>
      <c r="RBX78" s="164"/>
      <c r="RBY78" s="168"/>
      <c r="RBZ78" s="168"/>
      <c r="RCA78" s="169"/>
      <c r="RCB78" s="169"/>
      <c r="RCC78" s="169"/>
      <c r="RCD78" s="170"/>
      <c r="RCF78" s="164"/>
      <c r="RCG78" s="168"/>
      <c r="RCH78" s="168"/>
      <c r="RCI78" s="169"/>
      <c r="RCJ78" s="169"/>
      <c r="RCK78" s="169"/>
      <c r="RCL78" s="170"/>
      <c r="RCN78" s="164"/>
      <c r="RCO78" s="168"/>
      <c r="RCP78" s="168"/>
      <c r="RCQ78" s="169"/>
      <c r="RCR78" s="169"/>
      <c r="RCS78" s="169"/>
      <c r="RCT78" s="170"/>
      <c r="RCV78" s="164"/>
      <c r="RCW78" s="168"/>
      <c r="RCX78" s="168"/>
      <c r="RCY78" s="169"/>
      <c r="RCZ78" s="169"/>
      <c r="RDA78" s="169"/>
      <c r="RDB78" s="170"/>
      <c r="RDD78" s="164"/>
      <c r="RDE78" s="168"/>
      <c r="RDF78" s="168"/>
      <c r="RDG78" s="169"/>
      <c r="RDH78" s="169"/>
      <c r="RDI78" s="169"/>
      <c r="RDJ78" s="170"/>
      <c r="RDL78" s="164"/>
      <c r="RDM78" s="168"/>
      <c r="RDN78" s="168"/>
      <c r="RDO78" s="169"/>
      <c r="RDP78" s="169"/>
      <c r="RDQ78" s="169"/>
      <c r="RDR78" s="170"/>
      <c r="RDT78" s="164"/>
      <c r="RDU78" s="168"/>
      <c r="RDV78" s="168"/>
      <c r="RDW78" s="169"/>
      <c r="RDX78" s="169"/>
      <c r="RDY78" s="169"/>
      <c r="RDZ78" s="170"/>
      <c r="REB78" s="164"/>
      <c r="REC78" s="168"/>
      <c r="RED78" s="168"/>
      <c r="REE78" s="169"/>
      <c r="REF78" s="169"/>
      <c r="REG78" s="169"/>
      <c r="REH78" s="170"/>
      <c r="REJ78" s="164"/>
      <c r="REK78" s="168"/>
      <c r="REL78" s="168"/>
      <c r="REM78" s="169"/>
      <c r="REN78" s="169"/>
      <c r="REO78" s="169"/>
      <c r="REP78" s="170"/>
      <c r="RER78" s="164"/>
      <c r="RES78" s="168"/>
      <c r="RET78" s="168"/>
      <c r="REU78" s="169"/>
      <c r="REV78" s="169"/>
      <c r="REW78" s="169"/>
      <c r="REX78" s="170"/>
      <c r="REZ78" s="164"/>
      <c r="RFA78" s="168"/>
      <c r="RFB78" s="168"/>
      <c r="RFC78" s="169"/>
      <c r="RFD78" s="169"/>
      <c r="RFE78" s="169"/>
      <c r="RFF78" s="170"/>
      <c r="RFH78" s="164"/>
      <c r="RFI78" s="168"/>
      <c r="RFJ78" s="168"/>
      <c r="RFK78" s="169"/>
      <c r="RFL78" s="169"/>
      <c r="RFM78" s="169"/>
      <c r="RFN78" s="170"/>
      <c r="RFP78" s="164"/>
      <c r="RFQ78" s="168"/>
      <c r="RFR78" s="168"/>
      <c r="RFS78" s="169"/>
      <c r="RFT78" s="169"/>
      <c r="RFU78" s="169"/>
      <c r="RFV78" s="170"/>
      <c r="RFX78" s="164"/>
      <c r="RFY78" s="168"/>
      <c r="RFZ78" s="168"/>
      <c r="RGA78" s="169"/>
      <c r="RGB78" s="169"/>
      <c r="RGC78" s="169"/>
      <c r="RGD78" s="170"/>
      <c r="RGF78" s="164"/>
      <c r="RGG78" s="168"/>
      <c r="RGH78" s="168"/>
      <c r="RGI78" s="169"/>
      <c r="RGJ78" s="169"/>
      <c r="RGK78" s="169"/>
      <c r="RGL78" s="170"/>
      <c r="RGN78" s="164"/>
      <c r="RGO78" s="168"/>
      <c r="RGP78" s="168"/>
      <c r="RGQ78" s="169"/>
      <c r="RGR78" s="169"/>
      <c r="RGS78" s="169"/>
      <c r="RGT78" s="170"/>
      <c r="RGV78" s="164"/>
      <c r="RGW78" s="168"/>
      <c r="RGX78" s="168"/>
      <c r="RGY78" s="169"/>
      <c r="RGZ78" s="169"/>
      <c r="RHA78" s="169"/>
      <c r="RHB78" s="170"/>
      <c r="RHD78" s="164"/>
      <c r="RHE78" s="168"/>
      <c r="RHF78" s="168"/>
      <c r="RHG78" s="169"/>
      <c r="RHH78" s="169"/>
      <c r="RHI78" s="169"/>
      <c r="RHJ78" s="170"/>
      <c r="RHL78" s="164"/>
      <c r="RHM78" s="168"/>
      <c r="RHN78" s="168"/>
      <c r="RHO78" s="169"/>
      <c r="RHP78" s="169"/>
      <c r="RHQ78" s="169"/>
      <c r="RHR78" s="170"/>
      <c r="RHT78" s="164"/>
      <c r="RHU78" s="168"/>
      <c r="RHV78" s="168"/>
      <c r="RHW78" s="169"/>
      <c r="RHX78" s="169"/>
      <c r="RHY78" s="169"/>
      <c r="RHZ78" s="170"/>
      <c r="RIB78" s="164"/>
      <c r="RIC78" s="168"/>
      <c r="RID78" s="168"/>
      <c r="RIE78" s="169"/>
      <c r="RIF78" s="169"/>
      <c r="RIG78" s="169"/>
      <c r="RIH78" s="170"/>
      <c r="RIJ78" s="164"/>
      <c r="RIK78" s="168"/>
      <c r="RIL78" s="168"/>
      <c r="RIM78" s="169"/>
      <c r="RIN78" s="169"/>
      <c r="RIO78" s="169"/>
      <c r="RIP78" s="170"/>
      <c r="RIR78" s="164"/>
      <c r="RIS78" s="168"/>
      <c r="RIT78" s="168"/>
      <c r="RIU78" s="169"/>
      <c r="RIV78" s="169"/>
      <c r="RIW78" s="169"/>
      <c r="RIX78" s="170"/>
      <c r="RIZ78" s="164"/>
      <c r="RJA78" s="168"/>
      <c r="RJB78" s="168"/>
      <c r="RJC78" s="169"/>
      <c r="RJD78" s="169"/>
      <c r="RJE78" s="169"/>
      <c r="RJF78" s="170"/>
      <c r="RJH78" s="164"/>
      <c r="RJI78" s="168"/>
      <c r="RJJ78" s="168"/>
      <c r="RJK78" s="169"/>
      <c r="RJL78" s="169"/>
      <c r="RJM78" s="169"/>
      <c r="RJN78" s="170"/>
      <c r="RJP78" s="164"/>
      <c r="RJQ78" s="168"/>
      <c r="RJR78" s="168"/>
      <c r="RJS78" s="169"/>
      <c r="RJT78" s="169"/>
      <c r="RJU78" s="169"/>
      <c r="RJV78" s="170"/>
      <c r="RJX78" s="164"/>
      <c r="RJY78" s="168"/>
      <c r="RJZ78" s="168"/>
      <c r="RKA78" s="169"/>
      <c r="RKB78" s="169"/>
      <c r="RKC78" s="169"/>
      <c r="RKD78" s="170"/>
      <c r="RKF78" s="164"/>
      <c r="RKG78" s="168"/>
      <c r="RKH78" s="168"/>
      <c r="RKI78" s="169"/>
      <c r="RKJ78" s="169"/>
      <c r="RKK78" s="169"/>
      <c r="RKL78" s="170"/>
      <c r="RKN78" s="164"/>
      <c r="RKO78" s="168"/>
      <c r="RKP78" s="168"/>
      <c r="RKQ78" s="169"/>
      <c r="RKR78" s="169"/>
      <c r="RKS78" s="169"/>
      <c r="RKT78" s="170"/>
      <c r="RKV78" s="164"/>
      <c r="RKW78" s="168"/>
      <c r="RKX78" s="168"/>
      <c r="RKY78" s="169"/>
      <c r="RKZ78" s="169"/>
      <c r="RLA78" s="169"/>
      <c r="RLB78" s="170"/>
      <c r="RLD78" s="164"/>
      <c r="RLE78" s="168"/>
      <c r="RLF78" s="168"/>
      <c r="RLG78" s="169"/>
      <c r="RLH78" s="169"/>
      <c r="RLI78" s="169"/>
      <c r="RLJ78" s="170"/>
      <c r="RLL78" s="164"/>
      <c r="RLM78" s="168"/>
      <c r="RLN78" s="168"/>
      <c r="RLO78" s="169"/>
      <c r="RLP78" s="169"/>
      <c r="RLQ78" s="169"/>
      <c r="RLR78" s="170"/>
      <c r="RLT78" s="164"/>
      <c r="RLU78" s="168"/>
      <c r="RLV78" s="168"/>
      <c r="RLW78" s="169"/>
      <c r="RLX78" s="169"/>
      <c r="RLY78" s="169"/>
      <c r="RLZ78" s="170"/>
      <c r="RMB78" s="164"/>
      <c r="RMC78" s="168"/>
      <c r="RMD78" s="168"/>
      <c r="RME78" s="169"/>
      <c r="RMF78" s="169"/>
      <c r="RMG78" s="169"/>
      <c r="RMH78" s="170"/>
      <c r="RMJ78" s="164"/>
      <c r="RMK78" s="168"/>
      <c r="RML78" s="168"/>
      <c r="RMM78" s="169"/>
      <c r="RMN78" s="169"/>
      <c r="RMO78" s="169"/>
      <c r="RMP78" s="170"/>
      <c r="RMR78" s="164"/>
      <c r="RMS78" s="168"/>
      <c r="RMT78" s="168"/>
      <c r="RMU78" s="169"/>
      <c r="RMV78" s="169"/>
      <c r="RMW78" s="169"/>
      <c r="RMX78" s="170"/>
      <c r="RMZ78" s="164"/>
      <c r="RNA78" s="168"/>
      <c r="RNB78" s="168"/>
      <c r="RNC78" s="169"/>
      <c r="RND78" s="169"/>
      <c r="RNE78" s="169"/>
      <c r="RNF78" s="170"/>
      <c r="RNH78" s="164"/>
      <c r="RNI78" s="168"/>
      <c r="RNJ78" s="168"/>
      <c r="RNK78" s="169"/>
      <c r="RNL78" s="169"/>
      <c r="RNM78" s="169"/>
      <c r="RNN78" s="170"/>
      <c r="RNP78" s="164"/>
      <c r="RNQ78" s="168"/>
      <c r="RNR78" s="168"/>
      <c r="RNS78" s="169"/>
      <c r="RNT78" s="169"/>
      <c r="RNU78" s="169"/>
      <c r="RNV78" s="170"/>
      <c r="RNX78" s="164"/>
      <c r="RNY78" s="168"/>
      <c r="RNZ78" s="168"/>
      <c r="ROA78" s="169"/>
      <c r="ROB78" s="169"/>
      <c r="ROC78" s="169"/>
      <c r="ROD78" s="170"/>
      <c r="ROF78" s="164"/>
      <c r="ROG78" s="168"/>
      <c r="ROH78" s="168"/>
      <c r="ROI78" s="169"/>
      <c r="ROJ78" s="169"/>
      <c r="ROK78" s="169"/>
      <c r="ROL78" s="170"/>
      <c r="RON78" s="164"/>
      <c r="ROO78" s="168"/>
      <c r="ROP78" s="168"/>
      <c r="ROQ78" s="169"/>
      <c r="ROR78" s="169"/>
      <c r="ROS78" s="169"/>
      <c r="ROT78" s="170"/>
      <c r="ROV78" s="164"/>
      <c r="ROW78" s="168"/>
      <c r="ROX78" s="168"/>
      <c r="ROY78" s="169"/>
      <c r="ROZ78" s="169"/>
      <c r="RPA78" s="169"/>
      <c r="RPB78" s="170"/>
      <c r="RPD78" s="164"/>
      <c r="RPE78" s="168"/>
      <c r="RPF78" s="168"/>
      <c r="RPG78" s="169"/>
      <c r="RPH78" s="169"/>
      <c r="RPI78" s="169"/>
      <c r="RPJ78" s="170"/>
      <c r="RPL78" s="164"/>
      <c r="RPM78" s="168"/>
      <c r="RPN78" s="168"/>
      <c r="RPO78" s="169"/>
      <c r="RPP78" s="169"/>
      <c r="RPQ78" s="169"/>
      <c r="RPR78" s="170"/>
      <c r="RPT78" s="164"/>
      <c r="RPU78" s="168"/>
      <c r="RPV78" s="168"/>
      <c r="RPW78" s="169"/>
      <c r="RPX78" s="169"/>
      <c r="RPY78" s="169"/>
      <c r="RPZ78" s="170"/>
      <c r="RQB78" s="164"/>
      <c r="RQC78" s="168"/>
      <c r="RQD78" s="168"/>
      <c r="RQE78" s="169"/>
      <c r="RQF78" s="169"/>
      <c r="RQG78" s="169"/>
      <c r="RQH78" s="170"/>
      <c r="RQJ78" s="164"/>
      <c r="RQK78" s="168"/>
      <c r="RQL78" s="168"/>
      <c r="RQM78" s="169"/>
      <c r="RQN78" s="169"/>
      <c r="RQO78" s="169"/>
      <c r="RQP78" s="170"/>
      <c r="RQR78" s="164"/>
      <c r="RQS78" s="168"/>
      <c r="RQT78" s="168"/>
      <c r="RQU78" s="169"/>
      <c r="RQV78" s="169"/>
      <c r="RQW78" s="169"/>
      <c r="RQX78" s="170"/>
      <c r="RQZ78" s="164"/>
      <c r="RRA78" s="168"/>
      <c r="RRB78" s="168"/>
      <c r="RRC78" s="169"/>
      <c r="RRD78" s="169"/>
      <c r="RRE78" s="169"/>
      <c r="RRF78" s="170"/>
      <c r="RRH78" s="164"/>
      <c r="RRI78" s="168"/>
      <c r="RRJ78" s="168"/>
      <c r="RRK78" s="169"/>
      <c r="RRL78" s="169"/>
      <c r="RRM78" s="169"/>
      <c r="RRN78" s="170"/>
      <c r="RRP78" s="164"/>
      <c r="RRQ78" s="168"/>
      <c r="RRR78" s="168"/>
      <c r="RRS78" s="169"/>
      <c r="RRT78" s="169"/>
      <c r="RRU78" s="169"/>
      <c r="RRV78" s="170"/>
      <c r="RRX78" s="164"/>
      <c r="RRY78" s="168"/>
      <c r="RRZ78" s="168"/>
      <c r="RSA78" s="169"/>
      <c r="RSB78" s="169"/>
      <c r="RSC78" s="169"/>
      <c r="RSD78" s="170"/>
      <c r="RSF78" s="164"/>
      <c r="RSG78" s="168"/>
      <c r="RSH78" s="168"/>
      <c r="RSI78" s="169"/>
      <c r="RSJ78" s="169"/>
      <c r="RSK78" s="169"/>
      <c r="RSL78" s="170"/>
      <c r="RSN78" s="164"/>
      <c r="RSO78" s="168"/>
      <c r="RSP78" s="168"/>
      <c r="RSQ78" s="169"/>
      <c r="RSR78" s="169"/>
      <c r="RSS78" s="169"/>
      <c r="RST78" s="170"/>
      <c r="RSV78" s="164"/>
      <c r="RSW78" s="168"/>
      <c r="RSX78" s="168"/>
      <c r="RSY78" s="169"/>
      <c r="RSZ78" s="169"/>
      <c r="RTA78" s="169"/>
      <c r="RTB78" s="170"/>
      <c r="RTD78" s="164"/>
      <c r="RTE78" s="168"/>
      <c r="RTF78" s="168"/>
      <c r="RTG78" s="169"/>
      <c r="RTH78" s="169"/>
      <c r="RTI78" s="169"/>
      <c r="RTJ78" s="170"/>
      <c r="RTL78" s="164"/>
      <c r="RTM78" s="168"/>
      <c r="RTN78" s="168"/>
      <c r="RTO78" s="169"/>
      <c r="RTP78" s="169"/>
      <c r="RTQ78" s="169"/>
      <c r="RTR78" s="170"/>
      <c r="RTT78" s="164"/>
      <c r="RTU78" s="168"/>
      <c r="RTV78" s="168"/>
      <c r="RTW78" s="169"/>
      <c r="RTX78" s="169"/>
      <c r="RTY78" s="169"/>
      <c r="RTZ78" s="170"/>
      <c r="RUB78" s="164"/>
      <c r="RUC78" s="168"/>
      <c r="RUD78" s="168"/>
      <c r="RUE78" s="169"/>
      <c r="RUF78" s="169"/>
      <c r="RUG78" s="169"/>
      <c r="RUH78" s="170"/>
      <c r="RUJ78" s="164"/>
      <c r="RUK78" s="168"/>
      <c r="RUL78" s="168"/>
      <c r="RUM78" s="169"/>
      <c r="RUN78" s="169"/>
      <c r="RUO78" s="169"/>
      <c r="RUP78" s="170"/>
      <c r="RUR78" s="164"/>
      <c r="RUS78" s="168"/>
      <c r="RUT78" s="168"/>
      <c r="RUU78" s="169"/>
      <c r="RUV78" s="169"/>
      <c r="RUW78" s="169"/>
      <c r="RUX78" s="170"/>
      <c r="RUZ78" s="164"/>
      <c r="RVA78" s="168"/>
      <c r="RVB78" s="168"/>
      <c r="RVC78" s="169"/>
      <c r="RVD78" s="169"/>
      <c r="RVE78" s="169"/>
      <c r="RVF78" s="170"/>
      <c r="RVH78" s="164"/>
      <c r="RVI78" s="168"/>
      <c r="RVJ78" s="168"/>
      <c r="RVK78" s="169"/>
      <c r="RVL78" s="169"/>
      <c r="RVM78" s="169"/>
      <c r="RVN78" s="170"/>
      <c r="RVP78" s="164"/>
      <c r="RVQ78" s="168"/>
      <c r="RVR78" s="168"/>
      <c r="RVS78" s="169"/>
      <c r="RVT78" s="169"/>
      <c r="RVU78" s="169"/>
      <c r="RVV78" s="170"/>
      <c r="RVX78" s="164"/>
      <c r="RVY78" s="168"/>
      <c r="RVZ78" s="168"/>
      <c r="RWA78" s="169"/>
      <c r="RWB78" s="169"/>
      <c r="RWC78" s="169"/>
      <c r="RWD78" s="170"/>
      <c r="RWF78" s="164"/>
      <c r="RWG78" s="168"/>
      <c r="RWH78" s="168"/>
      <c r="RWI78" s="169"/>
      <c r="RWJ78" s="169"/>
      <c r="RWK78" s="169"/>
      <c r="RWL78" s="170"/>
      <c r="RWN78" s="164"/>
      <c r="RWO78" s="168"/>
      <c r="RWP78" s="168"/>
      <c r="RWQ78" s="169"/>
      <c r="RWR78" s="169"/>
      <c r="RWS78" s="169"/>
      <c r="RWT78" s="170"/>
      <c r="RWV78" s="164"/>
      <c r="RWW78" s="168"/>
      <c r="RWX78" s="168"/>
      <c r="RWY78" s="169"/>
      <c r="RWZ78" s="169"/>
      <c r="RXA78" s="169"/>
      <c r="RXB78" s="170"/>
      <c r="RXD78" s="164"/>
      <c r="RXE78" s="168"/>
      <c r="RXF78" s="168"/>
      <c r="RXG78" s="169"/>
      <c r="RXH78" s="169"/>
      <c r="RXI78" s="169"/>
      <c r="RXJ78" s="170"/>
      <c r="RXL78" s="164"/>
      <c r="RXM78" s="168"/>
      <c r="RXN78" s="168"/>
      <c r="RXO78" s="169"/>
      <c r="RXP78" s="169"/>
      <c r="RXQ78" s="169"/>
      <c r="RXR78" s="170"/>
      <c r="RXT78" s="164"/>
      <c r="RXU78" s="168"/>
      <c r="RXV78" s="168"/>
      <c r="RXW78" s="169"/>
      <c r="RXX78" s="169"/>
      <c r="RXY78" s="169"/>
      <c r="RXZ78" s="170"/>
      <c r="RYB78" s="164"/>
      <c r="RYC78" s="168"/>
      <c r="RYD78" s="168"/>
      <c r="RYE78" s="169"/>
      <c r="RYF78" s="169"/>
      <c r="RYG78" s="169"/>
      <c r="RYH78" s="170"/>
      <c r="RYJ78" s="164"/>
      <c r="RYK78" s="168"/>
      <c r="RYL78" s="168"/>
      <c r="RYM78" s="169"/>
      <c r="RYN78" s="169"/>
      <c r="RYO78" s="169"/>
      <c r="RYP78" s="170"/>
      <c r="RYR78" s="164"/>
      <c r="RYS78" s="168"/>
      <c r="RYT78" s="168"/>
      <c r="RYU78" s="169"/>
      <c r="RYV78" s="169"/>
      <c r="RYW78" s="169"/>
      <c r="RYX78" s="170"/>
      <c r="RYZ78" s="164"/>
      <c r="RZA78" s="168"/>
      <c r="RZB78" s="168"/>
      <c r="RZC78" s="169"/>
      <c r="RZD78" s="169"/>
      <c r="RZE78" s="169"/>
      <c r="RZF78" s="170"/>
      <c r="RZH78" s="164"/>
      <c r="RZI78" s="168"/>
      <c r="RZJ78" s="168"/>
      <c r="RZK78" s="169"/>
      <c r="RZL78" s="169"/>
      <c r="RZM78" s="169"/>
      <c r="RZN78" s="170"/>
      <c r="RZP78" s="164"/>
      <c r="RZQ78" s="168"/>
      <c r="RZR78" s="168"/>
      <c r="RZS78" s="169"/>
      <c r="RZT78" s="169"/>
      <c r="RZU78" s="169"/>
      <c r="RZV78" s="170"/>
      <c r="RZX78" s="164"/>
      <c r="RZY78" s="168"/>
      <c r="RZZ78" s="168"/>
      <c r="SAA78" s="169"/>
      <c r="SAB78" s="169"/>
      <c r="SAC78" s="169"/>
      <c r="SAD78" s="170"/>
      <c r="SAF78" s="164"/>
      <c r="SAG78" s="168"/>
      <c r="SAH78" s="168"/>
      <c r="SAI78" s="169"/>
      <c r="SAJ78" s="169"/>
      <c r="SAK78" s="169"/>
      <c r="SAL78" s="170"/>
      <c r="SAN78" s="164"/>
      <c r="SAO78" s="168"/>
      <c r="SAP78" s="168"/>
      <c r="SAQ78" s="169"/>
      <c r="SAR78" s="169"/>
      <c r="SAS78" s="169"/>
      <c r="SAT78" s="170"/>
      <c r="SAV78" s="164"/>
      <c r="SAW78" s="168"/>
      <c r="SAX78" s="168"/>
      <c r="SAY78" s="169"/>
      <c r="SAZ78" s="169"/>
      <c r="SBA78" s="169"/>
      <c r="SBB78" s="170"/>
      <c r="SBD78" s="164"/>
      <c r="SBE78" s="168"/>
      <c r="SBF78" s="168"/>
      <c r="SBG78" s="169"/>
      <c r="SBH78" s="169"/>
      <c r="SBI78" s="169"/>
      <c r="SBJ78" s="170"/>
      <c r="SBL78" s="164"/>
      <c r="SBM78" s="168"/>
      <c r="SBN78" s="168"/>
      <c r="SBO78" s="169"/>
      <c r="SBP78" s="169"/>
      <c r="SBQ78" s="169"/>
      <c r="SBR78" s="170"/>
      <c r="SBT78" s="164"/>
      <c r="SBU78" s="168"/>
      <c r="SBV78" s="168"/>
      <c r="SBW78" s="169"/>
      <c r="SBX78" s="169"/>
      <c r="SBY78" s="169"/>
      <c r="SBZ78" s="170"/>
      <c r="SCB78" s="164"/>
      <c r="SCC78" s="168"/>
      <c r="SCD78" s="168"/>
      <c r="SCE78" s="169"/>
      <c r="SCF78" s="169"/>
      <c r="SCG78" s="169"/>
      <c r="SCH78" s="170"/>
      <c r="SCJ78" s="164"/>
      <c r="SCK78" s="168"/>
      <c r="SCL78" s="168"/>
      <c r="SCM78" s="169"/>
      <c r="SCN78" s="169"/>
      <c r="SCO78" s="169"/>
      <c r="SCP78" s="170"/>
      <c r="SCR78" s="164"/>
      <c r="SCS78" s="168"/>
      <c r="SCT78" s="168"/>
      <c r="SCU78" s="169"/>
      <c r="SCV78" s="169"/>
      <c r="SCW78" s="169"/>
      <c r="SCX78" s="170"/>
      <c r="SCZ78" s="164"/>
      <c r="SDA78" s="168"/>
      <c r="SDB78" s="168"/>
      <c r="SDC78" s="169"/>
      <c r="SDD78" s="169"/>
      <c r="SDE78" s="169"/>
      <c r="SDF78" s="170"/>
      <c r="SDH78" s="164"/>
      <c r="SDI78" s="168"/>
      <c r="SDJ78" s="168"/>
      <c r="SDK78" s="169"/>
      <c r="SDL78" s="169"/>
      <c r="SDM78" s="169"/>
      <c r="SDN78" s="170"/>
      <c r="SDP78" s="164"/>
      <c r="SDQ78" s="168"/>
      <c r="SDR78" s="168"/>
      <c r="SDS78" s="169"/>
      <c r="SDT78" s="169"/>
      <c r="SDU78" s="169"/>
      <c r="SDV78" s="170"/>
      <c r="SDX78" s="164"/>
      <c r="SDY78" s="168"/>
      <c r="SDZ78" s="168"/>
      <c r="SEA78" s="169"/>
      <c r="SEB78" s="169"/>
      <c r="SEC78" s="169"/>
      <c r="SED78" s="170"/>
      <c r="SEF78" s="164"/>
      <c r="SEG78" s="168"/>
      <c r="SEH78" s="168"/>
      <c r="SEI78" s="169"/>
      <c r="SEJ78" s="169"/>
      <c r="SEK78" s="169"/>
      <c r="SEL78" s="170"/>
      <c r="SEN78" s="164"/>
      <c r="SEO78" s="168"/>
      <c r="SEP78" s="168"/>
      <c r="SEQ78" s="169"/>
      <c r="SER78" s="169"/>
      <c r="SES78" s="169"/>
      <c r="SET78" s="170"/>
      <c r="SEV78" s="164"/>
      <c r="SEW78" s="168"/>
      <c r="SEX78" s="168"/>
      <c r="SEY78" s="169"/>
      <c r="SEZ78" s="169"/>
      <c r="SFA78" s="169"/>
      <c r="SFB78" s="170"/>
      <c r="SFD78" s="164"/>
      <c r="SFE78" s="168"/>
      <c r="SFF78" s="168"/>
      <c r="SFG78" s="169"/>
      <c r="SFH78" s="169"/>
      <c r="SFI78" s="169"/>
      <c r="SFJ78" s="170"/>
      <c r="SFL78" s="164"/>
      <c r="SFM78" s="168"/>
      <c r="SFN78" s="168"/>
      <c r="SFO78" s="169"/>
      <c r="SFP78" s="169"/>
      <c r="SFQ78" s="169"/>
      <c r="SFR78" s="170"/>
      <c r="SFT78" s="164"/>
      <c r="SFU78" s="168"/>
      <c r="SFV78" s="168"/>
      <c r="SFW78" s="169"/>
      <c r="SFX78" s="169"/>
      <c r="SFY78" s="169"/>
      <c r="SFZ78" s="170"/>
      <c r="SGB78" s="164"/>
      <c r="SGC78" s="168"/>
      <c r="SGD78" s="168"/>
      <c r="SGE78" s="169"/>
      <c r="SGF78" s="169"/>
      <c r="SGG78" s="169"/>
      <c r="SGH78" s="170"/>
      <c r="SGJ78" s="164"/>
      <c r="SGK78" s="168"/>
      <c r="SGL78" s="168"/>
      <c r="SGM78" s="169"/>
      <c r="SGN78" s="169"/>
      <c r="SGO78" s="169"/>
      <c r="SGP78" s="170"/>
      <c r="SGR78" s="164"/>
      <c r="SGS78" s="168"/>
      <c r="SGT78" s="168"/>
      <c r="SGU78" s="169"/>
      <c r="SGV78" s="169"/>
      <c r="SGW78" s="169"/>
      <c r="SGX78" s="170"/>
      <c r="SGZ78" s="164"/>
      <c r="SHA78" s="168"/>
      <c r="SHB78" s="168"/>
      <c r="SHC78" s="169"/>
      <c r="SHD78" s="169"/>
      <c r="SHE78" s="169"/>
      <c r="SHF78" s="170"/>
      <c r="SHH78" s="164"/>
      <c r="SHI78" s="168"/>
      <c r="SHJ78" s="168"/>
      <c r="SHK78" s="169"/>
      <c r="SHL78" s="169"/>
      <c r="SHM78" s="169"/>
      <c r="SHN78" s="170"/>
      <c r="SHP78" s="164"/>
      <c r="SHQ78" s="168"/>
      <c r="SHR78" s="168"/>
      <c r="SHS78" s="169"/>
      <c r="SHT78" s="169"/>
      <c r="SHU78" s="169"/>
      <c r="SHV78" s="170"/>
      <c r="SHX78" s="164"/>
      <c r="SHY78" s="168"/>
      <c r="SHZ78" s="168"/>
      <c r="SIA78" s="169"/>
      <c r="SIB78" s="169"/>
      <c r="SIC78" s="169"/>
      <c r="SID78" s="170"/>
      <c r="SIF78" s="164"/>
      <c r="SIG78" s="168"/>
      <c r="SIH78" s="168"/>
      <c r="SII78" s="169"/>
      <c r="SIJ78" s="169"/>
      <c r="SIK78" s="169"/>
      <c r="SIL78" s="170"/>
      <c r="SIN78" s="164"/>
      <c r="SIO78" s="168"/>
      <c r="SIP78" s="168"/>
      <c r="SIQ78" s="169"/>
      <c r="SIR78" s="169"/>
      <c r="SIS78" s="169"/>
      <c r="SIT78" s="170"/>
      <c r="SIV78" s="164"/>
      <c r="SIW78" s="168"/>
      <c r="SIX78" s="168"/>
      <c r="SIY78" s="169"/>
      <c r="SIZ78" s="169"/>
      <c r="SJA78" s="169"/>
      <c r="SJB78" s="170"/>
      <c r="SJD78" s="164"/>
      <c r="SJE78" s="168"/>
      <c r="SJF78" s="168"/>
      <c r="SJG78" s="169"/>
      <c r="SJH78" s="169"/>
      <c r="SJI78" s="169"/>
      <c r="SJJ78" s="170"/>
      <c r="SJL78" s="164"/>
      <c r="SJM78" s="168"/>
      <c r="SJN78" s="168"/>
      <c r="SJO78" s="169"/>
      <c r="SJP78" s="169"/>
      <c r="SJQ78" s="169"/>
      <c r="SJR78" s="170"/>
      <c r="SJT78" s="164"/>
      <c r="SJU78" s="168"/>
      <c r="SJV78" s="168"/>
      <c r="SJW78" s="169"/>
      <c r="SJX78" s="169"/>
      <c r="SJY78" s="169"/>
      <c r="SJZ78" s="170"/>
      <c r="SKB78" s="164"/>
      <c r="SKC78" s="168"/>
      <c r="SKD78" s="168"/>
      <c r="SKE78" s="169"/>
      <c r="SKF78" s="169"/>
      <c r="SKG78" s="169"/>
      <c r="SKH78" s="170"/>
      <c r="SKJ78" s="164"/>
      <c r="SKK78" s="168"/>
      <c r="SKL78" s="168"/>
      <c r="SKM78" s="169"/>
      <c r="SKN78" s="169"/>
      <c r="SKO78" s="169"/>
      <c r="SKP78" s="170"/>
      <c r="SKR78" s="164"/>
      <c r="SKS78" s="168"/>
      <c r="SKT78" s="168"/>
      <c r="SKU78" s="169"/>
      <c r="SKV78" s="169"/>
      <c r="SKW78" s="169"/>
      <c r="SKX78" s="170"/>
      <c r="SKZ78" s="164"/>
      <c r="SLA78" s="168"/>
      <c r="SLB78" s="168"/>
      <c r="SLC78" s="169"/>
      <c r="SLD78" s="169"/>
      <c r="SLE78" s="169"/>
      <c r="SLF78" s="170"/>
      <c r="SLH78" s="164"/>
      <c r="SLI78" s="168"/>
      <c r="SLJ78" s="168"/>
      <c r="SLK78" s="169"/>
      <c r="SLL78" s="169"/>
      <c r="SLM78" s="169"/>
      <c r="SLN78" s="170"/>
      <c r="SLP78" s="164"/>
      <c r="SLQ78" s="168"/>
      <c r="SLR78" s="168"/>
      <c r="SLS78" s="169"/>
      <c r="SLT78" s="169"/>
      <c r="SLU78" s="169"/>
      <c r="SLV78" s="170"/>
      <c r="SLX78" s="164"/>
      <c r="SLY78" s="168"/>
      <c r="SLZ78" s="168"/>
      <c r="SMA78" s="169"/>
      <c r="SMB78" s="169"/>
      <c r="SMC78" s="169"/>
      <c r="SMD78" s="170"/>
      <c r="SMF78" s="164"/>
      <c r="SMG78" s="168"/>
      <c r="SMH78" s="168"/>
      <c r="SMI78" s="169"/>
      <c r="SMJ78" s="169"/>
      <c r="SMK78" s="169"/>
      <c r="SML78" s="170"/>
      <c r="SMN78" s="164"/>
      <c r="SMO78" s="168"/>
      <c r="SMP78" s="168"/>
      <c r="SMQ78" s="169"/>
      <c r="SMR78" s="169"/>
      <c r="SMS78" s="169"/>
      <c r="SMT78" s="170"/>
      <c r="SMV78" s="164"/>
      <c r="SMW78" s="168"/>
      <c r="SMX78" s="168"/>
      <c r="SMY78" s="169"/>
      <c r="SMZ78" s="169"/>
      <c r="SNA78" s="169"/>
      <c r="SNB78" s="170"/>
      <c r="SND78" s="164"/>
      <c r="SNE78" s="168"/>
      <c r="SNF78" s="168"/>
      <c r="SNG78" s="169"/>
      <c r="SNH78" s="169"/>
      <c r="SNI78" s="169"/>
      <c r="SNJ78" s="170"/>
      <c r="SNL78" s="164"/>
      <c r="SNM78" s="168"/>
      <c r="SNN78" s="168"/>
      <c r="SNO78" s="169"/>
      <c r="SNP78" s="169"/>
      <c r="SNQ78" s="169"/>
      <c r="SNR78" s="170"/>
      <c r="SNT78" s="164"/>
      <c r="SNU78" s="168"/>
      <c r="SNV78" s="168"/>
      <c r="SNW78" s="169"/>
      <c r="SNX78" s="169"/>
      <c r="SNY78" s="169"/>
      <c r="SNZ78" s="170"/>
      <c r="SOB78" s="164"/>
      <c r="SOC78" s="168"/>
      <c r="SOD78" s="168"/>
      <c r="SOE78" s="169"/>
      <c r="SOF78" s="169"/>
      <c r="SOG78" s="169"/>
      <c r="SOH78" s="170"/>
      <c r="SOJ78" s="164"/>
      <c r="SOK78" s="168"/>
      <c r="SOL78" s="168"/>
      <c r="SOM78" s="169"/>
      <c r="SON78" s="169"/>
      <c r="SOO78" s="169"/>
      <c r="SOP78" s="170"/>
      <c r="SOR78" s="164"/>
      <c r="SOS78" s="168"/>
      <c r="SOT78" s="168"/>
      <c r="SOU78" s="169"/>
      <c r="SOV78" s="169"/>
      <c r="SOW78" s="169"/>
      <c r="SOX78" s="170"/>
      <c r="SOZ78" s="164"/>
      <c r="SPA78" s="168"/>
      <c r="SPB78" s="168"/>
      <c r="SPC78" s="169"/>
      <c r="SPD78" s="169"/>
      <c r="SPE78" s="169"/>
      <c r="SPF78" s="170"/>
      <c r="SPH78" s="164"/>
      <c r="SPI78" s="168"/>
      <c r="SPJ78" s="168"/>
      <c r="SPK78" s="169"/>
      <c r="SPL78" s="169"/>
      <c r="SPM78" s="169"/>
      <c r="SPN78" s="170"/>
      <c r="SPP78" s="164"/>
      <c r="SPQ78" s="168"/>
      <c r="SPR78" s="168"/>
      <c r="SPS78" s="169"/>
      <c r="SPT78" s="169"/>
      <c r="SPU78" s="169"/>
      <c r="SPV78" s="170"/>
      <c r="SPX78" s="164"/>
      <c r="SPY78" s="168"/>
      <c r="SPZ78" s="168"/>
      <c r="SQA78" s="169"/>
      <c r="SQB78" s="169"/>
      <c r="SQC78" s="169"/>
      <c r="SQD78" s="170"/>
      <c r="SQF78" s="164"/>
      <c r="SQG78" s="168"/>
      <c r="SQH78" s="168"/>
      <c r="SQI78" s="169"/>
      <c r="SQJ78" s="169"/>
      <c r="SQK78" s="169"/>
      <c r="SQL78" s="170"/>
      <c r="SQN78" s="164"/>
      <c r="SQO78" s="168"/>
      <c r="SQP78" s="168"/>
      <c r="SQQ78" s="169"/>
      <c r="SQR78" s="169"/>
      <c r="SQS78" s="169"/>
      <c r="SQT78" s="170"/>
      <c r="SQV78" s="164"/>
      <c r="SQW78" s="168"/>
      <c r="SQX78" s="168"/>
      <c r="SQY78" s="169"/>
      <c r="SQZ78" s="169"/>
      <c r="SRA78" s="169"/>
      <c r="SRB78" s="170"/>
      <c r="SRD78" s="164"/>
      <c r="SRE78" s="168"/>
      <c r="SRF78" s="168"/>
      <c r="SRG78" s="169"/>
      <c r="SRH78" s="169"/>
      <c r="SRI78" s="169"/>
      <c r="SRJ78" s="170"/>
      <c r="SRL78" s="164"/>
      <c r="SRM78" s="168"/>
      <c r="SRN78" s="168"/>
      <c r="SRO78" s="169"/>
      <c r="SRP78" s="169"/>
      <c r="SRQ78" s="169"/>
      <c r="SRR78" s="170"/>
      <c r="SRT78" s="164"/>
      <c r="SRU78" s="168"/>
      <c r="SRV78" s="168"/>
      <c r="SRW78" s="169"/>
      <c r="SRX78" s="169"/>
      <c r="SRY78" s="169"/>
      <c r="SRZ78" s="170"/>
      <c r="SSB78" s="164"/>
      <c r="SSC78" s="168"/>
      <c r="SSD78" s="168"/>
      <c r="SSE78" s="169"/>
      <c r="SSF78" s="169"/>
      <c r="SSG78" s="169"/>
      <c r="SSH78" s="170"/>
      <c r="SSJ78" s="164"/>
      <c r="SSK78" s="168"/>
      <c r="SSL78" s="168"/>
      <c r="SSM78" s="169"/>
      <c r="SSN78" s="169"/>
      <c r="SSO78" s="169"/>
      <c r="SSP78" s="170"/>
      <c r="SSR78" s="164"/>
      <c r="SSS78" s="168"/>
      <c r="SST78" s="168"/>
      <c r="SSU78" s="169"/>
      <c r="SSV78" s="169"/>
      <c r="SSW78" s="169"/>
      <c r="SSX78" s="170"/>
      <c r="SSZ78" s="164"/>
      <c r="STA78" s="168"/>
      <c r="STB78" s="168"/>
      <c r="STC78" s="169"/>
      <c r="STD78" s="169"/>
      <c r="STE78" s="169"/>
      <c r="STF78" s="170"/>
      <c r="STH78" s="164"/>
      <c r="STI78" s="168"/>
      <c r="STJ78" s="168"/>
      <c r="STK78" s="169"/>
      <c r="STL78" s="169"/>
      <c r="STM78" s="169"/>
      <c r="STN78" s="170"/>
      <c r="STP78" s="164"/>
      <c r="STQ78" s="168"/>
      <c r="STR78" s="168"/>
      <c r="STS78" s="169"/>
      <c r="STT78" s="169"/>
      <c r="STU78" s="169"/>
      <c r="STV78" s="170"/>
      <c r="STX78" s="164"/>
      <c r="STY78" s="168"/>
      <c r="STZ78" s="168"/>
      <c r="SUA78" s="169"/>
      <c r="SUB78" s="169"/>
      <c r="SUC78" s="169"/>
      <c r="SUD78" s="170"/>
      <c r="SUF78" s="164"/>
      <c r="SUG78" s="168"/>
      <c r="SUH78" s="168"/>
      <c r="SUI78" s="169"/>
      <c r="SUJ78" s="169"/>
      <c r="SUK78" s="169"/>
      <c r="SUL78" s="170"/>
      <c r="SUN78" s="164"/>
      <c r="SUO78" s="168"/>
      <c r="SUP78" s="168"/>
      <c r="SUQ78" s="169"/>
      <c r="SUR78" s="169"/>
      <c r="SUS78" s="169"/>
      <c r="SUT78" s="170"/>
      <c r="SUV78" s="164"/>
      <c r="SUW78" s="168"/>
      <c r="SUX78" s="168"/>
      <c r="SUY78" s="169"/>
      <c r="SUZ78" s="169"/>
      <c r="SVA78" s="169"/>
      <c r="SVB78" s="170"/>
      <c r="SVD78" s="164"/>
      <c r="SVE78" s="168"/>
      <c r="SVF78" s="168"/>
      <c r="SVG78" s="169"/>
      <c r="SVH78" s="169"/>
      <c r="SVI78" s="169"/>
      <c r="SVJ78" s="170"/>
      <c r="SVL78" s="164"/>
      <c r="SVM78" s="168"/>
      <c r="SVN78" s="168"/>
      <c r="SVO78" s="169"/>
      <c r="SVP78" s="169"/>
      <c r="SVQ78" s="169"/>
      <c r="SVR78" s="170"/>
      <c r="SVT78" s="164"/>
      <c r="SVU78" s="168"/>
      <c r="SVV78" s="168"/>
      <c r="SVW78" s="169"/>
      <c r="SVX78" s="169"/>
      <c r="SVY78" s="169"/>
      <c r="SVZ78" s="170"/>
      <c r="SWB78" s="164"/>
      <c r="SWC78" s="168"/>
      <c r="SWD78" s="168"/>
      <c r="SWE78" s="169"/>
      <c r="SWF78" s="169"/>
      <c r="SWG78" s="169"/>
      <c r="SWH78" s="170"/>
      <c r="SWJ78" s="164"/>
      <c r="SWK78" s="168"/>
      <c r="SWL78" s="168"/>
      <c r="SWM78" s="169"/>
      <c r="SWN78" s="169"/>
      <c r="SWO78" s="169"/>
      <c r="SWP78" s="170"/>
      <c r="SWR78" s="164"/>
      <c r="SWS78" s="168"/>
      <c r="SWT78" s="168"/>
      <c r="SWU78" s="169"/>
      <c r="SWV78" s="169"/>
      <c r="SWW78" s="169"/>
      <c r="SWX78" s="170"/>
      <c r="SWZ78" s="164"/>
      <c r="SXA78" s="168"/>
      <c r="SXB78" s="168"/>
      <c r="SXC78" s="169"/>
      <c r="SXD78" s="169"/>
      <c r="SXE78" s="169"/>
      <c r="SXF78" s="170"/>
      <c r="SXH78" s="164"/>
      <c r="SXI78" s="168"/>
      <c r="SXJ78" s="168"/>
      <c r="SXK78" s="169"/>
      <c r="SXL78" s="169"/>
      <c r="SXM78" s="169"/>
      <c r="SXN78" s="170"/>
      <c r="SXP78" s="164"/>
      <c r="SXQ78" s="168"/>
      <c r="SXR78" s="168"/>
      <c r="SXS78" s="169"/>
      <c r="SXT78" s="169"/>
      <c r="SXU78" s="169"/>
      <c r="SXV78" s="170"/>
      <c r="SXX78" s="164"/>
      <c r="SXY78" s="168"/>
      <c r="SXZ78" s="168"/>
      <c r="SYA78" s="169"/>
      <c r="SYB78" s="169"/>
      <c r="SYC78" s="169"/>
      <c r="SYD78" s="170"/>
      <c r="SYF78" s="164"/>
      <c r="SYG78" s="168"/>
      <c r="SYH78" s="168"/>
      <c r="SYI78" s="169"/>
      <c r="SYJ78" s="169"/>
      <c r="SYK78" s="169"/>
      <c r="SYL78" s="170"/>
      <c r="SYN78" s="164"/>
      <c r="SYO78" s="168"/>
      <c r="SYP78" s="168"/>
      <c r="SYQ78" s="169"/>
      <c r="SYR78" s="169"/>
      <c r="SYS78" s="169"/>
      <c r="SYT78" s="170"/>
      <c r="SYV78" s="164"/>
      <c r="SYW78" s="168"/>
      <c r="SYX78" s="168"/>
      <c r="SYY78" s="169"/>
      <c r="SYZ78" s="169"/>
      <c r="SZA78" s="169"/>
      <c r="SZB78" s="170"/>
      <c r="SZD78" s="164"/>
      <c r="SZE78" s="168"/>
      <c r="SZF78" s="168"/>
      <c r="SZG78" s="169"/>
      <c r="SZH78" s="169"/>
      <c r="SZI78" s="169"/>
      <c r="SZJ78" s="170"/>
      <c r="SZL78" s="164"/>
      <c r="SZM78" s="168"/>
      <c r="SZN78" s="168"/>
      <c r="SZO78" s="169"/>
      <c r="SZP78" s="169"/>
      <c r="SZQ78" s="169"/>
      <c r="SZR78" s="170"/>
      <c r="SZT78" s="164"/>
      <c r="SZU78" s="168"/>
      <c r="SZV78" s="168"/>
      <c r="SZW78" s="169"/>
      <c r="SZX78" s="169"/>
      <c r="SZY78" s="169"/>
      <c r="SZZ78" s="170"/>
      <c r="TAB78" s="164"/>
      <c r="TAC78" s="168"/>
      <c r="TAD78" s="168"/>
      <c r="TAE78" s="169"/>
      <c r="TAF78" s="169"/>
      <c r="TAG78" s="169"/>
      <c r="TAH78" s="170"/>
      <c r="TAJ78" s="164"/>
      <c r="TAK78" s="168"/>
      <c r="TAL78" s="168"/>
      <c r="TAM78" s="169"/>
      <c r="TAN78" s="169"/>
      <c r="TAO78" s="169"/>
      <c r="TAP78" s="170"/>
      <c r="TAR78" s="164"/>
      <c r="TAS78" s="168"/>
      <c r="TAT78" s="168"/>
      <c r="TAU78" s="169"/>
      <c r="TAV78" s="169"/>
      <c r="TAW78" s="169"/>
      <c r="TAX78" s="170"/>
      <c r="TAZ78" s="164"/>
      <c r="TBA78" s="168"/>
      <c r="TBB78" s="168"/>
      <c r="TBC78" s="169"/>
      <c r="TBD78" s="169"/>
      <c r="TBE78" s="169"/>
      <c r="TBF78" s="170"/>
      <c r="TBH78" s="164"/>
      <c r="TBI78" s="168"/>
      <c r="TBJ78" s="168"/>
      <c r="TBK78" s="169"/>
      <c r="TBL78" s="169"/>
      <c r="TBM78" s="169"/>
      <c r="TBN78" s="170"/>
      <c r="TBP78" s="164"/>
      <c r="TBQ78" s="168"/>
      <c r="TBR78" s="168"/>
      <c r="TBS78" s="169"/>
      <c r="TBT78" s="169"/>
      <c r="TBU78" s="169"/>
      <c r="TBV78" s="170"/>
      <c r="TBX78" s="164"/>
      <c r="TBY78" s="168"/>
      <c r="TBZ78" s="168"/>
      <c r="TCA78" s="169"/>
      <c r="TCB78" s="169"/>
      <c r="TCC78" s="169"/>
      <c r="TCD78" s="170"/>
      <c r="TCF78" s="164"/>
      <c r="TCG78" s="168"/>
      <c r="TCH78" s="168"/>
      <c r="TCI78" s="169"/>
      <c r="TCJ78" s="169"/>
      <c r="TCK78" s="169"/>
      <c r="TCL78" s="170"/>
      <c r="TCN78" s="164"/>
      <c r="TCO78" s="168"/>
      <c r="TCP78" s="168"/>
      <c r="TCQ78" s="169"/>
      <c r="TCR78" s="169"/>
      <c r="TCS78" s="169"/>
      <c r="TCT78" s="170"/>
      <c r="TCV78" s="164"/>
      <c r="TCW78" s="168"/>
      <c r="TCX78" s="168"/>
      <c r="TCY78" s="169"/>
      <c r="TCZ78" s="169"/>
      <c r="TDA78" s="169"/>
      <c r="TDB78" s="170"/>
      <c r="TDD78" s="164"/>
      <c r="TDE78" s="168"/>
      <c r="TDF78" s="168"/>
      <c r="TDG78" s="169"/>
      <c r="TDH78" s="169"/>
      <c r="TDI78" s="169"/>
      <c r="TDJ78" s="170"/>
      <c r="TDL78" s="164"/>
      <c r="TDM78" s="168"/>
      <c r="TDN78" s="168"/>
      <c r="TDO78" s="169"/>
      <c r="TDP78" s="169"/>
      <c r="TDQ78" s="169"/>
      <c r="TDR78" s="170"/>
      <c r="TDT78" s="164"/>
      <c r="TDU78" s="168"/>
      <c r="TDV78" s="168"/>
      <c r="TDW78" s="169"/>
      <c r="TDX78" s="169"/>
      <c r="TDY78" s="169"/>
      <c r="TDZ78" s="170"/>
      <c r="TEB78" s="164"/>
      <c r="TEC78" s="168"/>
      <c r="TED78" s="168"/>
      <c r="TEE78" s="169"/>
      <c r="TEF78" s="169"/>
      <c r="TEG78" s="169"/>
      <c r="TEH78" s="170"/>
      <c r="TEJ78" s="164"/>
      <c r="TEK78" s="168"/>
      <c r="TEL78" s="168"/>
      <c r="TEM78" s="169"/>
      <c r="TEN78" s="169"/>
      <c r="TEO78" s="169"/>
      <c r="TEP78" s="170"/>
      <c r="TER78" s="164"/>
      <c r="TES78" s="168"/>
      <c r="TET78" s="168"/>
      <c r="TEU78" s="169"/>
      <c r="TEV78" s="169"/>
      <c r="TEW78" s="169"/>
      <c r="TEX78" s="170"/>
      <c r="TEZ78" s="164"/>
      <c r="TFA78" s="168"/>
      <c r="TFB78" s="168"/>
      <c r="TFC78" s="169"/>
      <c r="TFD78" s="169"/>
      <c r="TFE78" s="169"/>
      <c r="TFF78" s="170"/>
      <c r="TFH78" s="164"/>
      <c r="TFI78" s="168"/>
      <c r="TFJ78" s="168"/>
      <c r="TFK78" s="169"/>
      <c r="TFL78" s="169"/>
      <c r="TFM78" s="169"/>
      <c r="TFN78" s="170"/>
      <c r="TFP78" s="164"/>
      <c r="TFQ78" s="168"/>
      <c r="TFR78" s="168"/>
      <c r="TFS78" s="169"/>
      <c r="TFT78" s="169"/>
      <c r="TFU78" s="169"/>
      <c r="TFV78" s="170"/>
      <c r="TFX78" s="164"/>
      <c r="TFY78" s="168"/>
      <c r="TFZ78" s="168"/>
      <c r="TGA78" s="169"/>
      <c r="TGB78" s="169"/>
      <c r="TGC78" s="169"/>
      <c r="TGD78" s="170"/>
      <c r="TGF78" s="164"/>
      <c r="TGG78" s="168"/>
      <c r="TGH78" s="168"/>
      <c r="TGI78" s="169"/>
      <c r="TGJ78" s="169"/>
      <c r="TGK78" s="169"/>
      <c r="TGL78" s="170"/>
      <c r="TGN78" s="164"/>
      <c r="TGO78" s="168"/>
      <c r="TGP78" s="168"/>
      <c r="TGQ78" s="169"/>
      <c r="TGR78" s="169"/>
      <c r="TGS78" s="169"/>
      <c r="TGT78" s="170"/>
      <c r="TGV78" s="164"/>
      <c r="TGW78" s="168"/>
      <c r="TGX78" s="168"/>
      <c r="TGY78" s="169"/>
      <c r="TGZ78" s="169"/>
      <c r="THA78" s="169"/>
      <c r="THB78" s="170"/>
      <c r="THD78" s="164"/>
      <c r="THE78" s="168"/>
      <c r="THF78" s="168"/>
      <c r="THG78" s="169"/>
      <c r="THH78" s="169"/>
      <c r="THI78" s="169"/>
      <c r="THJ78" s="170"/>
      <c r="THL78" s="164"/>
      <c r="THM78" s="168"/>
      <c r="THN78" s="168"/>
      <c r="THO78" s="169"/>
      <c r="THP78" s="169"/>
      <c r="THQ78" s="169"/>
      <c r="THR78" s="170"/>
      <c r="THT78" s="164"/>
      <c r="THU78" s="168"/>
      <c r="THV78" s="168"/>
      <c r="THW78" s="169"/>
      <c r="THX78" s="169"/>
      <c r="THY78" s="169"/>
      <c r="THZ78" s="170"/>
      <c r="TIB78" s="164"/>
      <c r="TIC78" s="168"/>
      <c r="TID78" s="168"/>
      <c r="TIE78" s="169"/>
      <c r="TIF78" s="169"/>
      <c r="TIG78" s="169"/>
      <c r="TIH78" s="170"/>
      <c r="TIJ78" s="164"/>
      <c r="TIK78" s="168"/>
      <c r="TIL78" s="168"/>
      <c r="TIM78" s="169"/>
      <c r="TIN78" s="169"/>
      <c r="TIO78" s="169"/>
      <c r="TIP78" s="170"/>
      <c r="TIR78" s="164"/>
      <c r="TIS78" s="168"/>
      <c r="TIT78" s="168"/>
      <c r="TIU78" s="169"/>
      <c r="TIV78" s="169"/>
      <c r="TIW78" s="169"/>
      <c r="TIX78" s="170"/>
      <c r="TIZ78" s="164"/>
      <c r="TJA78" s="168"/>
      <c r="TJB78" s="168"/>
      <c r="TJC78" s="169"/>
      <c r="TJD78" s="169"/>
      <c r="TJE78" s="169"/>
      <c r="TJF78" s="170"/>
      <c r="TJH78" s="164"/>
      <c r="TJI78" s="168"/>
      <c r="TJJ78" s="168"/>
      <c r="TJK78" s="169"/>
      <c r="TJL78" s="169"/>
      <c r="TJM78" s="169"/>
      <c r="TJN78" s="170"/>
      <c r="TJP78" s="164"/>
      <c r="TJQ78" s="168"/>
      <c r="TJR78" s="168"/>
      <c r="TJS78" s="169"/>
      <c r="TJT78" s="169"/>
      <c r="TJU78" s="169"/>
      <c r="TJV78" s="170"/>
      <c r="TJX78" s="164"/>
      <c r="TJY78" s="168"/>
      <c r="TJZ78" s="168"/>
      <c r="TKA78" s="169"/>
      <c r="TKB78" s="169"/>
      <c r="TKC78" s="169"/>
      <c r="TKD78" s="170"/>
      <c r="TKF78" s="164"/>
      <c r="TKG78" s="168"/>
      <c r="TKH78" s="168"/>
      <c r="TKI78" s="169"/>
      <c r="TKJ78" s="169"/>
      <c r="TKK78" s="169"/>
      <c r="TKL78" s="170"/>
      <c r="TKN78" s="164"/>
      <c r="TKO78" s="168"/>
      <c r="TKP78" s="168"/>
      <c r="TKQ78" s="169"/>
      <c r="TKR78" s="169"/>
      <c r="TKS78" s="169"/>
      <c r="TKT78" s="170"/>
      <c r="TKV78" s="164"/>
      <c r="TKW78" s="168"/>
      <c r="TKX78" s="168"/>
      <c r="TKY78" s="169"/>
      <c r="TKZ78" s="169"/>
      <c r="TLA78" s="169"/>
      <c r="TLB78" s="170"/>
      <c r="TLD78" s="164"/>
      <c r="TLE78" s="168"/>
      <c r="TLF78" s="168"/>
      <c r="TLG78" s="169"/>
      <c r="TLH78" s="169"/>
      <c r="TLI78" s="169"/>
      <c r="TLJ78" s="170"/>
      <c r="TLL78" s="164"/>
      <c r="TLM78" s="168"/>
      <c r="TLN78" s="168"/>
      <c r="TLO78" s="169"/>
      <c r="TLP78" s="169"/>
      <c r="TLQ78" s="169"/>
      <c r="TLR78" s="170"/>
      <c r="TLT78" s="164"/>
      <c r="TLU78" s="168"/>
      <c r="TLV78" s="168"/>
      <c r="TLW78" s="169"/>
      <c r="TLX78" s="169"/>
      <c r="TLY78" s="169"/>
      <c r="TLZ78" s="170"/>
      <c r="TMB78" s="164"/>
      <c r="TMC78" s="168"/>
      <c r="TMD78" s="168"/>
      <c r="TME78" s="169"/>
      <c r="TMF78" s="169"/>
      <c r="TMG78" s="169"/>
      <c r="TMH78" s="170"/>
      <c r="TMJ78" s="164"/>
      <c r="TMK78" s="168"/>
      <c r="TML78" s="168"/>
      <c r="TMM78" s="169"/>
      <c r="TMN78" s="169"/>
      <c r="TMO78" s="169"/>
      <c r="TMP78" s="170"/>
      <c r="TMR78" s="164"/>
      <c r="TMS78" s="168"/>
      <c r="TMT78" s="168"/>
      <c r="TMU78" s="169"/>
      <c r="TMV78" s="169"/>
      <c r="TMW78" s="169"/>
      <c r="TMX78" s="170"/>
      <c r="TMZ78" s="164"/>
      <c r="TNA78" s="168"/>
      <c r="TNB78" s="168"/>
      <c r="TNC78" s="169"/>
      <c r="TND78" s="169"/>
      <c r="TNE78" s="169"/>
      <c r="TNF78" s="170"/>
      <c r="TNH78" s="164"/>
      <c r="TNI78" s="168"/>
      <c r="TNJ78" s="168"/>
      <c r="TNK78" s="169"/>
      <c r="TNL78" s="169"/>
      <c r="TNM78" s="169"/>
      <c r="TNN78" s="170"/>
      <c r="TNP78" s="164"/>
      <c r="TNQ78" s="168"/>
      <c r="TNR78" s="168"/>
      <c r="TNS78" s="169"/>
      <c r="TNT78" s="169"/>
      <c r="TNU78" s="169"/>
      <c r="TNV78" s="170"/>
      <c r="TNX78" s="164"/>
      <c r="TNY78" s="168"/>
      <c r="TNZ78" s="168"/>
      <c r="TOA78" s="169"/>
      <c r="TOB78" s="169"/>
      <c r="TOC78" s="169"/>
      <c r="TOD78" s="170"/>
      <c r="TOF78" s="164"/>
      <c r="TOG78" s="168"/>
      <c r="TOH78" s="168"/>
      <c r="TOI78" s="169"/>
      <c r="TOJ78" s="169"/>
      <c r="TOK78" s="169"/>
      <c r="TOL78" s="170"/>
      <c r="TON78" s="164"/>
      <c r="TOO78" s="168"/>
      <c r="TOP78" s="168"/>
      <c r="TOQ78" s="169"/>
      <c r="TOR78" s="169"/>
      <c r="TOS78" s="169"/>
      <c r="TOT78" s="170"/>
      <c r="TOV78" s="164"/>
      <c r="TOW78" s="168"/>
      <c r="TOX78" s="168"/>
      <c r="TOY78" s="169"/>
      <c r="TOZ78" s="169"/>
      <c r="TPA78" s="169"/>
      <c r="TPB78" s="170"/>
      <c r="TPD78" s="164"/>
      <c r="TPE78" s="168"/>
      <c r="TPF78" s="168"/>
      <c r="TPG78" s="169"/>
      <c r="TPH78" s="169"/>
      <c r="TPI78" s="169"/>
      <c r="TPJ78" s="170"/>
      <c r="TPL78" s="164"/>
      <c r="TPM78" s="168"/>
      <c r="TPN78" s="168"/>
      <c r="TPO78" s="169"/>
      <c r="TPP78" s="169"/>
      <c r="TPQ78" s="169"/>
      <c r="TPR78" s="170"/>
      <c r="TPT78" s="164"/>
      <c r="TPU78" s="168"/>
      <c r="TPV78" s="168"/>
      <c r="TPW78" s="169"/>
      <c r="TPX78" s="169"/>
      <c r="TPY78" s="169"/>
      <c r="TPZ78" s="170"/>
      <c r="TQB78" s="164"/>
      <c r="TQC78" s="168"/>
      <c r="TQD78" s="168"/>
      <c r="TQE78" s="169"/>
      <c r="TQF78" s="169"/>
      <c r="TQG78" s="169"/>
      <c r="TQH78" s="170"/>
      <c r="TQJ78" s="164"/>
      <c r="TQK78" s="168"/>
      <c r="TQL78" s="168"/>
      <c r="TQM78" s="169"/>
      <c r="TQN78" s="169"/>
      <c r="TQO78" s="169"/>
      <c r="TQP78" s="170"/>
      <c r="TQR78" s="164"/>
      <c r="TQS78" s="168"/>
      <c r="TQT78" s="168"/>
      <c r="TQU78" s="169"/>
      <c r="TQV78" s="169"/>
      <c r="TQW78" s="169"/>
      <c r="TQX78" s="170"/>
      <c r="TQZ78" s="164"/>
      <c r="TRA78" s="168"/>
      <c r="TRB78" s="168"/>
      <c r="TRC78" s="169"/>
      <c r="TRD78" s="169"/>
      <c r="TRE78" s="169"/>
      <c r="TRF78" s="170"/>
      <c r="TRH78" s="164"/>
      <c r="TRI78" s="168"/>
      <c r="TRJ78" s="168"/>
      <c r="TRK78" s="169"/>
      <c r="TRL78" s="169"/>
      <c r="TRM78" s="169"/>
      <c r="TRN78" s="170"/>
      <c r="TRP78" s="164"/>
      <c r="TRQ78" s="168"/>
      <c r="TRR78" s="168"/>
      <c r="TRS78" s="169"/>
      <c r="TRT78" s="169"/>
      <c r="TRU78" s="169"/>
      <c r="TRV78" s="170"/>
      <c r="TRX78" s="164"/>
      <c r="TRY78" s="168"/>
      <c r="TRZ78" s="168"/>
      <c r="TSA78" s="169"/>
      <c r="TSB78" s="169"/>
      <c r="TSC78" s="169"/>
      <c r="TSD78" s="170"/>
      <c r="TSF78" s="164"/>
      <c r="TSG78" s="168"/>
      <c r="TSH78" s="168"/>
      <c r="TSI78" s="169"/>
      <c r="TSJ78" s="169"/>
      <c r="TSK78" s="169"/>
      <c r="TSL78" s="170"/>
      <c r="TSN78" s="164"/>
      <c r="TSO78" s="168"/>
      <c r="TSP78" s="168"/>
      <c r="TSQ78" s="169"/>
      <c r="TSR78" s="169"/>
      <c r="TSS78" s="169"/>
      <c r="TST78" s="170"/>
      <c r="TSV78" s="164"/>
      <c r="TSW78" s="168"/>
      <c r="TSX78" s="168"/>
      <c r="TSY78" s="169"/>
      <c r="TSZ78" s="169"/>
      <c r="TTA78" s="169"/>
      <c r="TTB78" s="170"/>
      <c r="TTD78" s="164"/>
      <c r="TTE78" s="168"/>
      <c r="TTF78" s="168"/>
      <c r="TTG78" s="169"/>
      <c r="TTH78" s="169"/>
      <c r="TTI78" s="169"/>
      <c r="TTJ78" s="170"/>
      <c r="TTL78" s="164"/>
      <c r="TTM78" s="168"/>
      <c r="TTN78" s="168"/>
      <c r="TTO78" s="169"/>
      <c r="TTP78" s="169"/>
      <c r="TTQ78" s="169"/>
      <c r="TTR78" s="170"/>
      <c r="TTT78" s="164"/>
      <c r="TTU78" s="168"/>
      <c r="TTV78" s="168"/>
      <c r="TTW78" s="169"/>
      <c r="TTX78" s="169"/>
      <c r="TTY78" s="169"/>
      <c r="TTZ78" s="170"/>
      <c r="TUB78" s="164"/>
      <c r="TUC78" s="168"/>
      <c r="TUD78" s="168"/>
      <c r="TUE78" s="169"/>
      <c r="TUF78" s="169"/>
      <c r="TUG78" s="169"/>
      <c r="TUH78" s="170"/>
      <c r="TUJ78" s="164"/>
      <c r="TUK78" s="168"/>
      <c r="TUL78" s="168"/>
      <c r="TUM78" s="169"/>
      <c r="TUN78" s="169"/>
      <c r="TUO78" s="169"/>
      <c r="TUP78" s="170"/>
      <c r="TUR78" s="164"/>
      <c r="TUS78" s="168"/>
      <c r="TUT78" s="168"/>
      <c r="TUU78" s="169"/>
      <c r="TUV78" s="169"/>
      <c r="TUW78" s="169"/>
      <c r="TUX78" s="170"/>
      <c r="TUZ78" s="164"/>
      <c r="TVA78" s="168"/>
      <c r="TVB78" s="168"/>
      <c r="TVC78" s="169"/>
      <c r="TVD78" s="169"/>
      <c r="TVE78" s="169"/>
      <c r="TVF78" s="170"/>
      <c r="TVH78" s="164"/>
      <c r="TVI78" s="168"/>
      <c r="TVJ78" s="168"/>
      <c r="TVK78" s="169"/>
      <c r="TVL78" s="169"/>
      <c r="TVM78" s="169"/>
      <c r="TVN78" s="170"/>
      <c r="TVP78" s="164"/>
      <c r="TVQ78" s="168"/>
      <c r="TVR78" s="168"/>
      <c r="TVS78" s="169"/>
      <c r="TVT78" s="169"/>
      <c r="TVU78" s="169"/>
      <c r="TVV78" s="170"/>
      <c r="TVX78" s="164"/>
      <c r="TVY78" s="168"/>
      <c r="TVZ78" s="168"/>
      <c r="TWA78" s="169"/>
      <c r="TWB78" s="169"/>
      <c r="TWC78" s="169"/>
      <c r="TWD78" s="170"/>
      <c r="TWF78" s="164"/>
      <c r="TWG78" s="168"/>
      <c r="TWH78" s="168"/>
      <c r="TWI78" s="169"/>
      <c r="TWJ78" s="169"/>
      <c r="TWK78" s="169"/>
      <c r="TWL78" s="170"/>
      <c r="TWN78" s="164"/>
      <c r="TWO78" s="168"/>
      <c r="TWP78" s="168"/>
      <c r="TWQ78" s="169"/>
      <c r="TWR78" s="169"/>
      <c r="TWS78" s="169"/>
      <c r="TWT78" s="170"/>
      <c r="TWV78" s="164"/>
      <c r="TWW78" s="168"/>
      <c r="TWX78" s="168"/>
      <c r="TWY78" s="169"/>
      <c r="TWZ78" s="169"/>
      <c r="TXA78" s="169"/>
      <c r="TXB78" s="170"/>
      <c r="TXD78" s="164"/>
      <c r="TXE78" s="168"/>
      <c r="TXF78" s="168"/>
      <c r="TXG78" s="169"/>
      <c r="TXH78" s="169"/>
      <c r="TXI78" s="169"/>
      <c r="TXJ78" s="170"/>
      <c r="TXL78" s="164"/>
      <c r="TXM78" s="168"/>
      <c r="TXN78" s="168"/>
      <c r="TXO78" s="169"/>
      <c r="TXP78" s="169"/>
      <c r="TXQ78" s="169"/>
      <c r="TXR78" s="170"/>
      <c r="TXT78" s="164"/>
      <c r="TXU78" s="168"/>
      <c r="TXV78" s="168"/>
      <c r="TXW78" s="169"/>
      <c r="TXX78" s="169"/>
      <c r="TXY78" s="169"/>
      <c r="TXZ78" s="170"/>
      <c r="TYB78" s="164"/>
      <c r="TYC78" s="168"/>
      <c r="TYD78" s="168"/>
      <c r="TYE78" s="169"/>
      <c r="TYF78" s="169"/>
      <c r="TYG78" s="169"/>
      <c r="TYH78" s="170"/>
      <c r="TYJ78" s="164"/>
      <c r="TYK78" s="168"/>
      <c r="TYL78" s="168"/>
      <c r="TYM78" s="169"/>
      <c r="TYN78" s="169"/>
      <c r="TYO78" s="169"/>
      <c r="TYP78" s="170"/>
      <c r="TYR78" s="164"/>
      <c r="TYS78" s="168"/>
      <c r="TYT78" s="168"/>
      <c r="TYU78" s="169"/>
      <c r="TYV78" s="169"/>
      <c r="TYW78" s="169"/>
      <c r="TYX78" s="170"/>
      <c r="TYZ78" s="164"/>
      <c r="TZA78" s="168"/>
      <c r="TZB78" s="168"/>
      <c r="TZC78" s="169"/>
      <c r="TZD78" s="169"/>
      <c r="TZE78" s="169"/>
      <c r="TZF78" s="170"/>
      <c r="TZH78" s="164"/>
      <c r="TZI78" s="168"/>
      <c r="TZJ78" s="168"/>
      <c r="TZK78" s="169"/>
      <c r="TZL78" s="169"/>
      <c r="TZM78" s="169"/>
      <c r="TZN78" s="170"/>
      <c r="TZP78" s="164"/>
      <c r="TZQ78" s="168"/>
      <c r="TZR78" s="168"/>
      <c r="TZS78" s="169"/>
      <c r="TZT78" s="169"/>
      <c r="TZU78" s="169"/>
      <c r="TZV78" s="170"/>
      <c r="TZX78" s="164"/>
      <c r="TZY78" s="168"/>
      <c r="TZZ78" s="168"/>
      <c r="UAA78" s="169"/>
      <c r="UAB78" s="169"/>
      <c r="UAC78" s="169"/>
      <c r="UAD78" s="170"/>
      <c r="UAF78" s="164"/>
      <c r="UAG78" s="168"/>
      <c r="UAH78" s="168"/>
      <c r="UAI78" s="169"/>
      <c r="UAJ78" s="169"/>
      <c r="UAK78" s="169"/>
      <c r="UAL78" s="170"/>
      <c r="UAN78" s="164"/>
      <c r="UAO78" s="168"/>
      <c r="UAP78" s="168"/>
      <c r="UAQ78" s="169"/>
      <c r="UAR78" s="169"/>
      <c r="UAS78" s="169"/>
      <c r="UAT78" s="170"/>
      <c r="UAV78" s="164"/>
      <c r="UAW78" s="168"/>
      <c r="UAX78" s="168"/>
      <c r="UAY78" s="169"/>
      <c r="UAZ78" s="169"/>
      <c r="UBA78" s="169"/>
      <c r="UBB78" s="170"/>
      <c r="UBD78" s="164"/>
      <c r="UBE78" s="168"/>
      <c r="UBF78" s="168"/>
      <c r="UBG78" s="169"/>
      <c r="UBH78" s="169"/>
      <c r="UBI78" s="169"/>
      <c r="UBJ78" s="170"/>
      <c r="UBL78" s="164"/>
      <c r="UBM78" s="168"/>
      <c r="UBN78" s="168"/>
      <c r="UBO78" s="169"/>
      <c r="UBP78" s="169"/>
      <c r="UBQ78" s="169"/>
      <c r="UBR78" s="170"/>
      <c r="UBT78" s="164"/>
      <c r="UBU78" s="168"/>
      <c r="UBV78" s="168"/>
      <c r="UBW78" s="169"/>
      <c r="UBX78" s="169"/>
      <c r="UBY78" s="169"/>
      <c r="UBZ78" s="170"/>
      <c r="UCB78" s="164"/>
      <c r="UCC78" s="168"/>
      <c r="UCD78" s="168"/>
      <c r="UCE78" s="169"/>
      <c r="UCF78" s="169"/>
      <c r="UCG78" s="169"/>
      <c r="UCH78" s="170"/>
      <c r="UCJ78" s="164"/>
      <c r="UCK78" s="168"/>
      <c r="UCL78" s="168"/>
      <c r="UCM78" s="169"/>
      <c r="UCN78" s="169"/>
      <c r="UCO78" s="169"/>
      <c r="UCP78" s="170"/>
      <c r="UCR78" s="164"/>
      <c r="UCS78" s="168"/>
      <c r="UCT78" s="168"/>
      <c r="UCU78" s="169"/>
      <c r="UCV78" s="169"/>
      <c r="UCW78" s="169"/>
      <c r="UCX78" s="170"/>
      <c r="UCZ78" s="164"/>
      <c r="UDA78" s="168"/>
      <c r="UDB78" s="168"/>
      <c r="UDC78" s="169"/>
      <c r="UDD78" s="169"/>
      <c r="UDE78" s="169"/>
      <c r="UDF78" s="170"/>
      <c r="UDH78" s="164"/>
      <c r="UDI78" s="168"/>
      <c r="UDJ78" s="168"/>
      <c r="UDK78" s="169"/>
      <c r="UDL78" s="169"/>
      <c r="UDM78" s="169"/>
      <c r="UDN78" s="170"/>
      <c r="UDP78" s="164"/>
      <c r="UDQ78" s="168"/>
      <c r="UDR78" s="168"/>
      <c r="UDS78" s="169"/>
      <c r="UDT78" s="169"/>
      <c r="UDU78" s="169"/>
      <c r="UDV78" s="170"/>
      <c r="UDX78" s="164"/>
      <c r="UDY78" s="168"/>
      <c r="UDZ78" s="168"/>
      <c r="UEA78" s="169"/>
      <c r="UEB78" s="169"/>
      <c r="UEC78" s="169"/>
      <c r="UED78" s="170"/>
      <c r="UEF78" s="164"/>
      <c r="UEG78" s="168"/>
      <c r="UEH78" s="168"/>
      <c r="UEI78" s="169"/>
      <c r="UEJ78" s="169"/>
      <c r="UEK78" s="169"/>
      <c r="UEL78" s="170"/>
      <c r="UEN78" s="164"/>
      <c r="UEO78" s="168"/>
      <c r="UEP78" s="168"/>
      <c r="UEQ78" s="169"/>
      <c r="UER78" s="169"/>
      <c r="UES78" s="169"/>
      <c r="UET78" s="170"/>
      <c r="UEV78" s="164"/>
      <c r="UEW78" s="168"/>
      <c r="UEX78" s="168"/>
      <c r="UEY78" s="169"/>
      <c r="UEZ78" s="169"/>
      <c r="UFA78" s="169"/>
      <c r="UFB78" s="170"/>
      <c r="UFD78" s="164"/>
      <c r="UFE78" s="168"/>
      <c r="UFF78" s="168"/>
      <c r="UFG78" s="169"/>
      <c r="UFH78" s="169"/>
      <c r="UFI78" s="169"/>
      <c r="UFJ78" s="170"/>
      <c r="UFL78" s="164"/>
      <c r="UFM78" s="168"/>
      <c r="UFN78" s="168"/>
      <c r="UFO78" s="169"/>
      <c r="UFP78" s="169"/>
      <c r="UFQ78" s="169"/>
      <c r="UFR78" s="170"/>
      <c r="UFT78" s="164"/>
      <c r="UFU78" s="168"/>
      <c r="UFV78" s="168"/>
      <c r="UFW78" s="169"/>
      <c r="UFX78" s="169"/>
      <c r="UFY78" s="169"/>
      <c r="UFZ78" s="170"/>
      <c r="UGB78" s="164"/>
      <c r="UGC78" s="168"/>
      <c r="UGD78" s="168"/>
      <c r="UGE78" s="169"/>
      <c r="UGF78" s="169"/>
      <c r="UGG78" s="169"/>
      <c r="UGH78" s="170"/>
      <c r="UGJ78" s="164"/>
      <c r="UGK78" s="168"/>
      <c r="UGL78" s="168"/>
      <c r="UGM78" s="169"/>
      <c r="UGN78" s="169"/>
      <c r="UGO78" s="169"/>
      <c r="UGP78" s="170"/>
      <c r="UGR78" s="164"/>
      <c r="UGS78" s="168"/>
      <c r="UGT78" s="168"/>
      <c r="UGU78" s="169"/>
      <c r="UGV78" s="169"/>
      <c r="UGW78" s="169"/>
      <c r="UGX78" s="170"/>
      <c r="UGZ78" s="164"/>
      <c r="UHA78" s="168"/>
      <c r="UHB78" s="168"/>
      <c r="UHC78" s="169"/>
      <c r="UHD78" s="169"/>
      <c r="UHE78" s="169"/>
      <c r="UHF78" s="170"/>
      <c r="UHH78" s="164"/>
      <c r="UHI78" s="168"/>
      <c r="UHJ78" s="168"/>
      <c r="UHK78" s="169"/>
      <c r="UHL78" s="169"/>
      <c r="UHM78" s="169"/>
      <c r="UHN78" s="170"/>
      <c r="UHP78" s="164"/>
      <c r="UHQ78" s="168"/>
      <c r="UHR78" s="168"/>
      <c r="UHS78" s="169"/>
      <c r="UHT78" s="169"/>
      <c r="UHU78" s="169"/>
      <c r="UHV78" s="170"/>
      <c r="UHX78" s="164"/>
      <c r="UHY78" s="168"/>
      <c r="UHZ78" s="168"/>
      <c r="UIA78" s="169"/>
      <c r="UIB78" s="169"/>
      <c r="UIC78" s="169"/>
      <c r="UID78" s="170"/>
      <c r="UIF78" s="164"/>
      <c r="UIG78" s="168"/>
      <c r="UIH78" s="168"/>
      <c r="UII78" s="169"/>
      <c r="UIJ78" s="169"/>
      <c r="UIK78" s="169"/>
      <c r="UIL78" s="170"/>
      <c r="UIN78" s="164"/>
      <c r="UIO78" s="168"/>
      <c r="UIP78" s="168"/>
      <c r="UIQ78" s="169"/>
      <c r="UIR78" s="169"/>
      <c r="UIS78" s="169"/>
      <c r="UIT78" s="170"/>
      <c r="UIV78" s="164"/>
      <c r="UIW78" s="168"/>
      <c r="UIX78" s="168"/>
      <c r="UIY78" s="169"/>
      <c r="UIZ78" s="169"/>
      <c r="UJA78" s="169"/>
      <c r="UJB78" s="170"/>
      <c r="UJD78" s="164"/>
      <c r="UJE78" s="168"/>
      <c r="UJF78" s="168"/>
      <c r="UJG78" s="169"/>
      <c r="UJH78" s="169"/>
      <c r="UJI78" s="169"/>
      <c r="UJJ78" s="170"/>
      <c r="UJL78" s="164"/>
      <c r="UJM78" s="168"/>
      <c r="UJN78" s="168"/>
      <c r="UJO78" s="169"/>
      <c r="UJP78" s="169"/>
      <c r="UJQ78" s="169"/>
      <c r="UJR78" s="170"/>
      <c r="UJT78" s="164"/>
      <c r="UJU78" s="168"/>
      <c r="UJV78" s="168"/>
      <c r="UJW78" s="169"/>
      <c r="UJX78" s="169"/>
      <c r="UJY78" s="169"/>
      <c r="UJZ78" s="170"/>
      <c r="UKB78" s="164"/>
      <c r="UKC78" s="168"/>
      <c r="UKD78" s="168"/>
      <c r="UKE78" s="169"/>
      <c r="UKF78" s="169"/>
      <c r="UKG78" s="169"/>
      <c r="UKH78" s="170"/>
      <c r="UKJ78" s="164"/>
      <c r="UKK78" s="168"/>
      <c r="UKL78" s="168"/>
      <c r="UKM78" s="169"/>
      <c r="UKN78" s="169"/>
      <c r="UKO78" s="169"/>
      <c r="UKP78" s="170"/>
      <c r="UKR78" s="164"/>
      <c r="UKS78" s="168"/>
      <c r="UKT78" s="168"/>
      <c r="UKU78" s="169"/>
      <c r="UKV78" s="169"/>
      <c r="UKW78" s="169"/>
      <c r="UKX78" s="170"/>
      <c r="UKZ78" s="164"/>
      <c r="ULA78" s="168"/>
      <c r="ULB78" s="168"/>
      <c r="ULC78" s="169"/>
      <c r="ULD78" s="169"/>
      <c r="ULE78" s="169"/>
      <c r="ULF78" s="170"/>
      <c r="ULH78" s="164"/>
      <c r="ULI78" s="168"/>
      <c r="ULJ78" s="168"/>
      <c r="ULK78" s="169"/>
      <c r="ULL78" s="169"/>
      <c r="ULM78" s="169"/>
      <c r="ULN78" s="170"/>
      <c r="ULP78" s="164"/>
      <c r="ULQ78" s="168"/>
      <c r="ULR78" s="168"/>
      <c r="ULS78" s="169"/>
      <c r="ULT78" s="169"/>
      <c r="ULU78" s="169"/>
      <c r="ULV78" s="170"/>
      <c r="ULX78" s="164"/>
      <c r="ULY78" s="168"/>
      <c r="ULZ78" s="168"/>
      <c r="UMA78" s="169"/>
      <c r="UMB78" s="169"/>
      <c r="UMC78" s="169"/>
      <c r="UMD78" s="170"/>
      <c r="UMF78" s="164"/>
      <c r="UMG78" s="168"/>
      <c r="UMH78" s="168"/>
      <c r="UMI78" s="169"/>
      <c r="UMJ78" s="169"/>
      <c r="UMK78" s="169"/>
      <c r="UML78" s="170"/>
      <c r="UMN78" s="164"/>
      <c r="UMO78" s="168"/>
      <c r="UMP78" s="168"/>
      <c r="UMQ78" s="169"/>
      <c r="UMR78" s="169"/>
      <c r="UMS78" s="169"/>
      <c r="UMT78" s="170"/>
      <c r="UMV78" s="164"/>
      <c r="UMW78" s="168"/>
      <c r="UMX78" s="168"/>
      <c r="UMY78" s="169"/>
      <c r="UMZ78" s="169"/>
      <c r="UNA78" s="169"/>
      <c r="UNB78" s="170"/>
      <c r="UND78" s="164"/>
      <c r="UNE78" s="168"/>
      <c r="UNF78" s="168"/>
      <c r="UNG78" s="169"/>
      <c r="UNH78" s="169"/>
      <c r="UNI78" s="169"/>
      <c r="UNJ78" s="170"/>
      <c r="UNL78" s="164"/>
      <c r="UNM78" s="168"/>
      <c r="UNN78" s="168"/>
      <c r="UNO78" s="169"/>
      <c r="UNP78" s="169"/>
      <c r="UNQ78" s="169"/>
      <c r="UNR78" s="170"/>
      <c r="UNT78" s="164"/>
      <c r="UNU78" s="168"/>
      <c r="UNV78" s="168"/>
      <c r="UNW78" s="169"/>
      <c r="UNX78" s="169"/>
      <c r="UNY78" s="169"/>
      <c r="UNZ78" s="170"/>
      <c r="UOB78" s="164"/>
      <c r="UOC78" s="168"/>
      <c r="UOD78" s="168"/>
      <c r="UOE78" s="169"/>
      <c r="UOF78" s="169"/>
      <c r="UOG78" s="169"/>
      <c r="UOH78" s="170"/>
      <c r="UOJ78" s="164"/>
      <c r="UOK78" s="168"/>
      <c r="UOL78" s="168"/>
      <c r="UOM78" s="169"/>
      <c r="UON78" s="169"/>
      <c r="UOO78" s="169"/>
      <c r="UOP78" s="170"/>
      <c r="UOR78" s="164"/>
      <c r="UOS78" s="168"/>
      <c r="UOT78" s="168"/>
      <c r="UOU78" s="169"/>
      <c r="UOV78" s="169"/>
      <c r="UOW78" s="169"/>
      <c r="UOX78" s="170"/>
      <c r="UOZ78" s="164"/>
      <c r="UPA78" s="168"/>
      <c r="UPB78" s="168"/>
      <c r="UPC78" s="169"/>
      <c r="UPD78" s="169"/>
      <c r="UPE78" s="169"/>
      <c r="UPF78" s="170"/>
      <c r="UPH78" s="164"/>
      <c r="UPI78" s="168"/>
      <c r="UPJ78" s="168"/>
      <c r="UPK78" s="169"/>
      <c r="UPL78" s="169"/>
      <c r="UPM78" s="169"/>
      <c r="UPN78" s="170"/>
      <c r="UPP78" s="164"/>
      <c r="UPQ78" s="168"/>
      <c r="UPR78" s="168"/>
      <c r="UPS78" s="169"/>
      <c r="UPT78" s="169"/>
      <c r="UPU78" s="169"/>
      <c r="UPV78" s="170"/>
      <c r="UPX78" s="164"/>
      <c r="UPY78" s="168"/>
      <c r="UPZ78" s="168"/>
      <c r="UQA78" s="169"/>
      <c r="UQB78" s="169"/>
      <c r="UQC78" s="169"/>
      <c r="UQD78" s="170"/>
      <c r="UQF78" s="164"/>
      <c r="UQG78" s="168"/>
      <c r="UQH78" s="168"/>
      <c r="UQI78" s="169"/>
      <c r="UQJ78" s="169"/>
      <c r="UQK78" s="169"/>
      <c r="UQL78" s="170"/>
      <c r="UQN78" s="164"/>
      <c r="UQO78" s="168"/>
      <c r="UQP78" s="168"/>
      <c r="UQQ78" s="169"/>
      <c r="UQR78" s="169"/>
      <c r="UQS78" s="169"/>
      <c r="UQT78" s="170"/>
      <c r="UQV78" s="164"/>
      <c r="UQW78" s="168"/>
      <c r="UQX78" s="168"/>
      <c r="UQY78" s="169"/>
      <c r="UQZ78" s="169"/>
      <c r="URA78" s="169"/>
      <c r="URB78" s="170"/>
      <c r="URD78" s="164"/>
      <c r="URE78" s="168"/>
      <c r="URF78" s="168"/>
      <c r="URG78" s="169"/>
      <c r="URH78" s="169"/>
      <c r="URI78" s="169"/>
      <c r="URJ78" s="170"/>
      <c r="URL78" s="164"/>
      <c r="URM78" s="168"/>
      <c r="URN78" s="168"/>
      <c r="URO78" s="169"/>
      <c r="URP78" s="169"/>
      <c r="URQ78" s="169"/>
      <c r="URR78" s="170"/>
      <c r="URT78" s="164"/>
      <c r="URU78" s="168"/>
      <c r="URV78" s="168"/>
      <c r="URW78" s="169"/>
      <c r="URX78" s="169"/>
      <c r="URY78" s="169"/>
      <c r="URZ78" s="170"/>
      <c r="USB78" s="164"/>
      <c r="USC78" s="168"/>
      <c r="USD78" s="168"/>
      <c r="USE78" s="169"/>
      <c r="USF78" s="169"/>
      <c r="USG78" s="169"/>
      <c r="USH78" s="170"/>
      <c r="USJ78" s="164"/>
      <c r="USK78" s="168"/>
      <c r="USL78" s="168"/>
      <c r="USM78" s="169"/>
      <c r="USN78" s="169"/>
      <c r="USO78" s="169"/>
      <c r="USP78" s="170"/>
      <c r="USR78" s="164"/>
      <c r="USS78" s="168"/>
      <c r="UST78" s="168"/>
      <c r="USU78" s="169"/>
      <c r="USV78" s="169"/>
      <c r="USW78" s="169"/>
      <c r="USX78" s="170"/>
      <c r="USZ78" s="164"/>
      <c r="UTA78" s="168"/>
      <c r="UTB78" s="168"/>
      <c r="UTC78" s="169"/>
      <c r="UTD78" s="169"/>
      <c r="UTE78" s="169"/>
      <c r="UTF78" s="170"/>
      <c r="UTH78" s="164"/>
      <c r="UTI78" s="168"/>
      <c r="UTJ78" s="168"/>
      <c r="UTK78" s="169"/>
      <c r="UTL78" s="169"/>
      <c r="UTM78" s="169"/>
      <c r="UTN78" s="170"/>
      <c r="UTP78" s="164"/>
      <c r="UTQ78" s="168"/>
      <c r="UTR78" s="168"/>
      <c r="UTS78" s="169"/>
      <c r="UTT78" s="169"/>
      <c r="UTU78" s="169"/>
      <c r="UTV78" s="170"/>
      <c r="UTX78" s="164"/>
      <c r="UTY78" s="168"/>
      <c r="UTZ78" s="168"/>
      <c r="UUA78" s="169"/>
      <c r="UUB78" s="169"/>
      <c r="UUC78" s="169"/>
      <c r="UUD78" s="170"/>
      <c r="UUF78" s="164"/>
      <c r="UUG78" s="168"/>
      <c r="UUH78" s="168"/>
      <c r="UUI78" s="169"/>
      <c r="UUJ78" s="169"/>
      <c r="UUK78" s="169"/>
      <c r="UUL78" s="170"/>
      <c r="UUN78" s="164"/>
      <c r="UUO78" s="168"/>
      <c r="UUP78" s="168"/>
      <c r="UUQ78" s="169"/>
      <c r="UUR78" s="169"/>
      <c r="UUS78" s="169"/>
      <c r="UUT78" s="170"/>
      <c r="UUV78" s="164"/>
      <c r="UUW78" s="168"/>
      <c r="UUX78" s="168"/>
      <c r="UUY78" s="169"/>
      <c r="UUZ78" s="169"/>
      <c r="UVA78" s="169"/>
      <c r="UVB78" s="170"/>
      <c r="UVD78" s="164"/>
      <c r="UVE78" s="168"/>
      <c r="UVF78" s="168"/>
      <c r="UVG78" s="169"/>
      <c r="UVH78" s="169"/>
      <c r="UVI78" s="169"/>
      <c r="UVJ78" s="170"/>
      <c r="UVL78" s="164"/>
      <c r="UVM78" s="168"/>
      <c r="UVN78" s="168"/>
      <c r="UVO78" s="169"/>
      <c r="UVP78" s="169"/>
      <c r="UVQ78" s="169"/>
      <c r="UVR78" s="170"/>
      <c r="UVT78" s="164"/>
      <c r="UVU78" s="168"/>
      <c r="UVV78" s="168"/>
      <c r="UVW78" s="169"/>
      <c r="UVX78" s="169"/>
      <c r="UVY78" s="169"/>
      <c r="UVZ78" s="170"/>
      <c r="UWB78" s="164"/>
      <c r="UWC78" s="168"/>
      <c r="UWD78" s="168"/>
      <c r="UWE78" s="169"/>
      <c r="UWF78" s="169"/>
      <c r="UWG78" s="169"/>
      <c r="UWH78" s="170"/>
      <c r="UWJ78" s="164"/>
      <c r="UWK78" s="168"/>
      <c r="UWL78" s="168"/>
      <c r="UWM78" s="169"/>
      <c r="UWN78" s="169"/>
      <c r="UWO78" s="169"/>
      <c r="UWP78" s="170"/>
      <c r="UWR78" s="164"/>
      <c r="UWS78" s="168"/>
      <c r="UWT78" s="168"/>
      <c r="UWU78" s="169"/>
      <c r="UWV78" s="169"/>
      <c r="UWW78" s="169"/>
      <c r="UWX78" s="170"/>
      <c r="UWZ78" s="164"/>
      <c r="UXA78" s="168"/>
      <c r="UXB78" s="168"/>
      <c r="UXC78" s="169"/>
      <c r="UXD78" s="169"/>
      <c r="UXE78" s="169"/>
      <c r="UXF78" s="170"/>
      <c r="UXH78" s="164"/>
      <c r="UXI78" s="168"/>
      <c r="UXJ78" s="168"/>
      <c r="UXK78" s="169"/>
      <c r="UXL78" s="169"/>
      <c r="UXM78" s="169"/>
      <c r="UXN78" s="170"/>
      <c r="UXP78" s="164"/>
      <c r="UXQ78" s="168"/>
      <c r="UXR78" s="168"/>
      <c r="UXS78" s="169"/>
      <c r="UXT78" s="169"/>
      <c r="UXU78" s="169"/>
      <c r="UXV78" s="170"/>
      <c r="UXX78" s="164"/>
      <c r="UXY78" s="168"/>
      <c r="UXZ78" s="168"/>
      <c r="UYA78" s="169"/>
      <c r="UYB78" s="169"/>
      <c r="UYC78" s="169"/>
      <c r="UYD78" s="170"/>
      <c r="UYF78" s="164"/>
      <c r="UYG78" s="168"/>
      <c r="UYH78" s="168"/>
      <c r="UYI78" s="169"/>
      <c r="UYJ78" s="169"/>
      <c r="UYK78" s="169"/>
      <c r="UYL78" s="170"/>
      <c r="UYN78" s="164"/>
      <c r="UYO78" s="168"/>
      <c r="UYP78" s="168"/>
      <c r="UYQ78" s="169"/>
      <c r="UYR78" s="169"/>
      <c r="UYS78" s="169"/>
      <c r="UYT78" s="170"/>
      <c r="UYV78" s="164"/>
      <c r="UYW78" s="168"/>
      <c r="UYX78" s="168"/>
      <c r="UYY78" s="169"/>
      <c r="UYZ78" s="169"/>
      <c r="UZA78" s="169"/>
      <c r="UZB78" s="170"/>
      <c r="UZD78" s="164"/>
      <c r="UZE78" s="168"/>
      <c r="UZF78" s="168"/>
      <c r="UZG78" s="169"/>
      <c r="UZH78" s="169"/>
      <c r="UZI78" s="169"/>
      <c r="UZJ78" s="170"/>
      <c r="UZL78" s="164"/>
      <c r="UZM78" s="168"/>
      <c r="UZN78" s="168"/>
      <c r="UZO78" s="169"/>
      <c r="UZP78" s="169"/>
      <c r="UZQ78" s="169"/>
      <c r="UZR78" s="170"/>
      <c r="UZT78" s="164"/>
      <c r="UZU78" s="168"/>
      <c r="UZV78" s="168"/>
      <c r="UZW78" s="169"/>
      <c r="UZX78" s="169"/>
      <c r="UZY78" s="169"/>
      <c r="UZZ78" s="170"/>
      <c r="VAB78" s="164"/>
      <c r="VAC78" s="168"/>
      <c r="VAD78" s="168"/>
      <c r="VAE78" s="169"/>
      <c r="VAF78" s="169"/>
      <c r="VAG78" s="169"/>
      <c r="VAH78" s="170"/>
      <c r="VAJ78" s="164"/>
      <c r="VAK78" s="168"/>
      <c r="VAL78" s="168"/>
      <c r="VAM78" s="169"/>
      <c r="VAN78" s="169"/>
      <c r="VAO78" s="169"/>
      <c r="VAP78" s="170"/>
      <c r="VAR78" s="164"/>
      <c r="VAS78" s="168"/>
      <c r="VAT78" s="168"/>
      <c r="VAU78" s="169"/>
      <c r="VAV78" s="169"/>
      <c r="VAW78" s="169"/>
      <c r="VAX78" s="170"/>
      <c r="VAZ78" s="164"/>
      <c r="VBA78" s="168"/>
      <c r="VBB78" s="168"/>
      <c r="VBC78" s="169"/>
      <c r="VBD78" s="169"/>
      <c r="VBE78" s="169"/>
      <c r="VBF78" s="170"/>
      <c r="VBH78" s="164"/>
      <c r="VBI78" s="168"/>
      <c r="VBJ78" s="168"/>
      <c r="VBK78" s="169"/>
      <c r="VBL78" s="169"/>
      <c r="VBM78" s="169"/>
      <c r="VBN78" s="170"/>
      <c r="VBP78" s="164"/>
      <c r="VBQ78" s="168"/>
      <c r="VBR78" s="168"/>
      <c r="VBS78" s="169"/>
      <c r="VBT78" s="169"/>
      <c r="VBU78" s="169"/>
      <c r="VBV78" s="170"/>
      <c r="VBX78" s="164"/>
      <c r="VBY78" s="168"/>
      <c r="VBZ78" s="168"/>
      <c r="VCA78" s="169"/>
      <c r="VCB78" s="169"/>
      <c r="VCC78" s="169"/>
      <c r="VCD78" s="170"/>
      <c r="VCF78" s="164"/>
      <c r="VCG78" s="168"/>
      <c r="VCH78" s="168"/>
      <c r="VCI78" s="169"/>
      <c r="VCJ78" s="169"/>
      <c r="VCK78" s="169"/>
      <c r="VCL78" s="170"/>
      <c r="VCN78" s="164"/>
      <c r="VCO78" s="168"/>
      <c r="VCP78" s="168"/>
      <c r="VCQ78" s="169"/>
      <c r="VCR78" s="169"/>
      <c r="VCS78" s="169"/>
      <c r="VCT78" s="170"/>
      <c r="VCV78" s="164"/>
      <c r="VCW78" s="168"/>
      <c r="VCX78" s="168"/>
      <c r="VCY78" s="169"/>
      <c r="VCZ78" s="169"/>
      <c r="VDA78" s="169"/>
      <c r="VDB78" s="170"/>
      <c r="VDD78" s="164"/>
      <c r="VDE78" s="168"/>
      <c r="VDF78" s="168"/>
      <c r="VDG78" s="169"/>
      <c r="VDH78" s="169"/>
      <c r="VDI78" s="169"/>
      <c r="VDJ78" s="170"/>
      <c r="VDL78" s="164"/>
      <c r="VDM78" s="168"/>
      <c r="VDN78" s="168"/>
      <c r="VDO78" s="169"/>
      <c r="VDP78" s="169"/>
      <c r="VDQ78" s="169"/>
      <c r="VDR78" s="170"/>
      <c r="VDT78" s="164"/>
      <c r="VDU78" s="168"/>
      <c r="VDV78" s="168"/>
      <c r="VDW78" s="169"/>
      <c r="VDX78" s="169"/>
      <c r="VDY78" s="169"/>
      <c r="VDZ78" s="170"/>
      <c r="VEB78" s="164"/>
      <c r="VEC78" s="168"/>
      <c r="VED78" s="168"/>
      <c r="VEE78" s="169"/>
      <c r="VEF78" s="169"/>
      <c r="VEG78" s="169"/>
      <c r="VEH78" s="170"/>
      <c r="VEJ78" s="164"/>
      <c r="VEK78" s="168"/>
      <c r="VEL78" s="168"/>
      <c r="VEM78" s="169"/>
      <c r="VEN78" s="169"/>
      <c r="VEO78" s="169"/>
      <c r="VEP78" s="170"/>
      <c r="VER78" s="164"/>
      <c r="VES78" s="168"/>
      <c r="VET78" s="168"/>
      <c r="VEU78" s="169"/>
      <c r="VEV78" s="169"/>
      <c r="VEW78" s="169"/>
      <c r="VEX78" s="170"/>
      <c r="VEZ78" s="164"/>
      <c r="VFA78" s="168"/>
      <c r="VFB78" s="168"/>
      <c r="VFC78" s="169"/>
      <c r="VFD78" s="169"/>
      <c r="VFE78" s="169"/>
      <c r="VFF78" s="170"/>
      <c r="VFH78" s="164"/>
      <c r="VFI78" s="168"/>
      <c r="VFJ78" s="168"/>
      <c r="VFK78" s="169"/>
      <c r="VFL78" s="169"/>
      <c r="VFM78" s="169"/>
      <c r="VFN78" s="170"/>
      <c r="VFP78" s="164"/>
      <c r="VFQ78" s="168"/>
      <c r="VFR78" s="168"/>
      <c r="VFS78" s="169"/>
      <c r="VFT78" s="169"/>
      <c r="VFU78" s="169"/>
      <c r="VFV78" s="170"/>
      <c r="VFX78" s="164"/>
      <c r="VFY78" s="168"/>
      <c r="VFZ78" s="168"/>
      <c r="VGA78" s="169"/>
      <c r="VGB78" s="169"/>
      <c r="VGC78" s="169"/>
      <c r="VGD78" s="170"/>
      <c r="VGF78" s="164"/>
      <c r="VGG78" s="168"/>
      <c r="VGH78" s="168"/>
      <c r="VGI78" s="169"/>
      <c r="VGJ78" s="169"/>
      <c r="VGK78" s="169"/>
      <c r="VGL78" s="170"/>
      <c r="VGN78" s="164"/>
      <c r="VGO78" s="168"/>
      <c r="VGP78" s="168"/>
      <c r="VGQ78" s="169"/>
      <c r="VGR78" s="169"/>
      <c r="VGS78" s="169"/>
      <c r="VGT78" s="170"/>
      <c r="VGV78" s="164"/>
      <c r="VGW78" s="168"/>
      <c r="VGX78" s="168"/>
      <c r="VGY78" s="169"/>
      <c r="VGZ78" s="169"/>
      <c r="VHA78" s="169"/>
      <c r="VHB78" s="170"/>
      <c r="VHD78" s="164"/>
      <c r="VHE78" s="168"/>
      <c r="VHF78" s="168"/>
      <c r="VHG78" s="169"/>
      <c r="VHH78" s="169"/>
      <c r="VHI78" s="169"/>
      <c r="VHJ78" s="170"/>
      <c r="VHL78" s="164"/>
      <c r="VHM78" s="168"/>
      <c r="VHN78" s="168"/>
      <c r="VHO78" s="169"/>
      <c r="VHP78" s="169"/>
      <c r="VHQ78" s="169"/>
      <c r="VHR78" s="170"/>
      <c r="VHT78" s="164"/>
      <c r="VHU78" s="168"/>
      <c r="VHV78" s="168"/>
      <c r="VHW78" s="169"/>
      <c r="VHX78" s="169"/>
      <c r="VHY78" s="169"/>
      <c r="VHZ78" s="170"/>
      <c r="VIB78" s="164"/>
      <c r="VIC78" s="168"/>
      <c r="VID78" s="168"/>
      <c r="VIE78" s="169"/>
      <c r="VIF78" s="169"/>
      <c r="VIG78" s="169"/>
      <c r="VIH78" s="170"/>
      <c r="VIJ78" s="164"/>
      <c r="VIK78" s="168"/>
      <c r="VIL78" s="168"/>
      <c r="VIM78" s="169"/>
      <c r="VIN78" s="169"/>
      <c r="VIO78" s="169"/>
      <c r="VIP78" s="170"/>
      <c r="VIR78" s="164"/>
      <c r="VIS78" s="168"/>
      <c r="VIT78" s="168"/>
      <c r="VIU78" s="169"/>
      <c r="VIV78" s="169"/>
      <c r="VIW78" s="169"/>
      <c r="VIX78" s="170"/>
      <c r="VIZ78" s="164"/>
      <c r="VJA78" s="168"/>
      <c r="VJB78" s="168"/>
      <c r="VJC78" s="169"/>
      <c r="VJD78" s="169"/>
      <c r="VJE78" s="169"/>
      <c r="VJF78" s="170"/>
      <c r="VJH78" s="164"/>
      <c r="VJI78" s="168"/>
      <c r="VJJ78" s="168"/>
      <c r="VJK78" s="169"/>
      <c r="VJL78" s="169"/>
      <c r="VJM78" s="169"/>
      <c r="VJN78" s="170"/>
      <c r="VJP78" s="164"/>
      <c r="VJQ78" s="168"/>
      <c r="VJR78" s="168"/>
      <c r="VJS78" s="169"/>
      <c r="VJT78" s="169"/>
      <c r="VJU78" s="169"/>
      <c r="VJV78" s="170"/>
      <c r="VJX78" s="164"/>
      <c r="VJY78" s="168"/>
      <c r="VJZ78" s="168"/>
      <c r="VKA78" s="169"/>
      <c r="VKB78" s="169"/>
      <c r="VKC78" s="169"/>
      <c r="VKD78" s="170"/>
      <c r="VKF78" s="164"/>
      <c r="VKG78" s="168"/>
      <c r="VKH78" s="168"/>
      <c r="VKI78" s="169"/>
      <c r="VKJ78" s="169"/>
      <c r="VKK78" s="169"/>
      <c r="VKL78" s="170"/>
      <c r="VKN78" s="164"/>
      <c r="VKO78" s="168"/>
      <c r="VKP78" s="168"/>
      <c r="VKQ78" s="169"/>
      <c r="VKR78" s="169"/>
      <c r="VKS78" s="169"/>
      <c r="VKT78" s="170"/>
      <c r="VKV78" s="164"/>
      <c r="VKW78" s="168"/>
      <c r="VKX78" s="168"/>
      <c r="VKY78" s="169"/>
      <c r="VKZ78" s="169"/>
      <c r="VLA78" s="169"/>
      <c r="VLB78" s="170"/>
      <c r="VLD78" s="164"/>
      <c r="VLE78" s="168"/>
      <c r="VLF78" s="168"/>
      <c r="VLG78" s="169"/>
      <c r="VLH78" s="169"/>
      <c r="VLI78" s="169"/>
      <c r="VLJ78" s="170"/>
      <c r="VLL78" s="164"/>
      <c r="VLM78" s="168"/>
      <c r="VLN78" s="168"/>
      <c r="VLO78" s="169"/>
      <c r="VLP78" s="169"/>
      <c r="VLQ78" s="169"/>
      <c r="VLR78" s="170"/>
      <c r="VLT78" s="164"/>
      <c r="VLU78" s="168"/>
      <c r="VLV78" s="168"/>
      <c r="VLW78" s="169"/>
      <c r="VLX78" s="169"/>
      <c r="VLY78" s="169"/>
      <c r="VLZ78" s="170"/>
      <c r="VMB78" s="164"/>
      <c r="VMC78" s="168"/>
      <c r="VMD78" s="168"/>
      <c r="VME78" s="169"/>
      <c r="VMF78" s="169"/>
      <c r="VMG78" s="169"/>
      <c r="VMH78" s="170"/>
      <c r="VMJ78" s="164"/>
      <c r="VMK78" s="168"/>
      <c r="VML78" s="168"/>
      <c r="VMM78" s="169"/>
      <c r="VMN78" s="169"/>
      <c r="VMO78" s="169"/>
      <c r="VMP78" s="170"/>
      <c r="VMR78" s="164"/>
      <c r="VMS78" s="168"/>
      <c r="VMT78" s="168"/>
      <c r="VMU78" s="169"/>
      <c r="VMV78" s="169"/>
      <c r="VMW78" s="169"/>
      <c r="VMX78" s="170"/>
      <c r="VMZ78" s="164"/>
      <c r="VNA78" s="168"/>
      <c r="VNB78" s="168"/>
      <c r="VNC78" s="169"/>
      <c r="VND78" s="169"/>
      <c r="VNE78" s="169"/>
      <c r="VNF78" s="170"/>
      <c r="VNH78" s="164"/>
      <c r="VNI78" s="168"/>
      <c r="VNJ78" s="168"/>
      <c r="VNK78" s="169"/>
      <c r="VNL78" s="169"/>
      <c r="VNM78" s="169"/>
      <c r="VNN78" s="170"/>
      <c r="VNP78" s="164"/>
      <c r="VNQ78" s="168"/>
      <c r="VNR78" s="168"/>
      <c r="VNS78" s="169"/>
      <c r="VNT78" s="169"/>
      <c r="VNU78" s="169"/>
      <c r="VNV78" s="170"/>
      <c r="VNX78" s="164"/>
      <c r="VNY78" s="168"/>
      <c r="VNZ78" s="168"/>
      <c r="VOA78" s="169"/>
      <c r="VOB78" s="169"/>
      <c r="VOC78" s="169"/>
      <c r="VOD78" s="170"/>
      <c r="VOF78" s="164"/>
      <c r="VOG78" s="168"/>
      <c r="VOH78" s="168"/>
      <c r="VOI78" s="169"/>
      <c r="VOJ78" s="169"/>
      <c r="VOK78" s="169"/>
      <c r="VOL78" s="170"/>
      <c r="VON78" s="164"/>
      <c r="VOO78" s="168"/>
      <c r="VOP78" s="168"/>
      <c r="VOQ78" s="169"/>
      <c r="VOR78" s="169"/>
      <c r="VOS78" s="169"/>
      <c r="VOT78" s="170"/>
      <c r="VOV78" s="164"/>
      <c r="VOW78" s="168"/>
      <c r="VOX78" s="168"/>
      <c r="VOY78" s="169"/>
      <c r="VOZ78" s="169"/>
      <c r="VPA78" s="169"/>
      <c r="VPB78" s="170"/>
      <c r="VPD78" s="164"/>
      <c r="VPE78" s="168"/>
      <c r="VPF78" s="168"/>
      <c r="VPG78" s="169"/>
      <c r="VPH78" s="169"/>
      <c r="VPI78" s="169"/>
      <c r="VPJ78" s="170"/>
      <c r="VPL78" s="164"/>
      <c r="VPM78" s="168"/>
      <c r="VPN78" s="168"/>
      <c r="VPO78" s="169"/>
      <c r="VPP78" s="169"/>
      <c r="VPQ78" s="169"/>
      <c r="VPR78" s="170"/>
      <c r="VPT78" s="164"/>
      <c r="VPU78" s="168"/>
      <c r="VPV78" s="168"/>
      <c r="VPW78" s="169"/>
      <c r="VPX78" s="169"/>
      <c r="VPY78" s="169"/>
      <c r="VPZ78" s="170"/>
      <c r="VQB78" s="164"/>
      <c r="VQC78" s="168"/>
      <c r="VQD78" s="168"/>
      <c r="VQE78" s="169"/>
      <c r="VQF78" s="169"/>
      <c r="VQG78" s="169"/>
      <c r="VQH78" s="170"/>
      <c r="VQJ78" s="164"/>
      <c r="VQK78" s="168"/>
      <c r="VQL78" s="168"/>
      <c r="VQM78" s="169"/>
      <c r="VQN78" s="169"/>
      <c r="VQO78" s="169"/>
      <c r="VQP78" s="170"/>
      <c r="VQR78" s="164"/>
      <c r="VQS78" s="168"/>
      <c r="VQT78" s="168"/>
      <c r="VQU78" s="169"/>
      <c r="VQV78" s="169"/>
      <c r="VQW78" s="169"/>
      <c r="VQX78" s="170"/>
      <c r="VQZ78" s="164"/>
      <c r="VRA78" s="168"/>
      <c r="VRB78" s="168"/>
      <c r="VRC78" s="169"/>
      <c r="VRD78" s="169"/>
      <c r="VRE78" s="169"/>
      <c r="VRF78" s="170"/>
      <c r="VRH78" s="164"/>
      <c r="VRI78" s="168"/>
      <c r="VRJ78" s="168"/>
      <c r="VRK78" s="169"/>
      <c r="VRL78" s="169"/>
      <c r="VRM78" s="169"/>
      <c r="VRN78" s="170"/>
      <c r="VRP78" s="164"/>
      <c r="VRQ78" s="168"/>
      <c r="VRR78" s="168"/>
      <c r="VRS78" s="169"/>
      <c r="VRT78" s="169"/>
      <c r="VRU78" s="169"/>
      <c r="VRV78" s="170"/>
      <c r="VRX78" s="164"/>
      <c r="VRY78" s="168"/>
      <c r="VRZ78" s="168"/>
      <c r="VSA78" s="169"/>
      <c r="VSB78" s="169"/>
      <c r="VSC78" s="169"/>
      <c r="VSD78" s="170"/>
      <c r="VSF78" s="164"/>
      <c r="VSG78" s="168"/>
      <c r="VSH78" s="168"/>
      <c r="VSI78" s="169"/>
      <c r="VSJ78" s="169"/>
      <c r="VSK78" s="169"/>
      <c r="VSL78" s="170"/>
      <c r="VSN78" s="164"/>
      <c r="VSO78" s="168"/>
      <c r="VSP78" s="168"/>
      <c r="VSQ78" s="169"/>
      <c r="VSR78" s="169"/>
      <c r="VSS78" s="169"/>
      <c r="VST78" s="170"/>
      <c r="VSV78" s="164"/>
      <c r="VSW78" s="168"/>
      <c r="VSX78" s="168"/>
      <c r="VSY78" s="169"/>
      <c r="VSZ78" s="169"/>
      <c r="VTA78" s="169"/>
      <c r="VTB78" s="170"/>
      <c r="VTD78" s="164"/>
      <c r="VTE78" s="168"/>
      <c r="VTF78" s="168"/>
      <c r="VTG78" s="169"/>
      <c r="VTH78" s="169"/>
      <c r="VTI78" s="169"/>
      <c r="VTJ78" s="170"/>
      <c r="VTL78" s="164"/>
      <c r="VTM78" s="168"/>
      <c r="VTN78" s="168"/>
      <c r="VTO78" s="169"/>
      <c r="VTP78" s="169"/>
      <c r="VTQ78" s="169"/>
      <c r="VTR78" s="170"/>
      <c r="VTT78" s="164"/>
      <c r="VTU78" s="168"/>
      <c r="VTV78" s="168"/>
      <c r="VTW78" s="169"/>
      <c r="VTX78" s="169"/>
      <c r="VTY78" s="169"/>
      <c r="VTZ78" s="170"/>
      <c r="VUB78" s="164"/>
      <c r="VUC78" s="168"/>
      <c r="VUD78" s="168"/>
      <c r="VUE78" s="169"/>
      <c r="VUF78" s="169"/>
      <c r="VUG78" s="169"/>
      <c r="VUH78" s="170"/>
      <c r="VUJ78" s="164"/>
      <c r="VUK78" s="168"/>
      <c r="VUL78" s="168"/>
      <c r="VUM78" s="169"/>
      <c r="VUN78" s="169"/>
      <c r="VUO78" s="169"/>
      <c r="VUP78" s="170"/>
      <c r="VUR78" s="164"/>
      <c r="VUS78" s="168"/>
      <c r="VUT78" s="168"/>
      <c r="VUU78" s="169"/>
      <c r="VUV78" s="169"/>
      <c r="VUW78" s="169"/>
      <c r="VUX78" s="170"/>
      <c r="VUZ78" s="164"/>
      <c r="VVA78" s="168"/>
      <c r="VVB78" s="168"/>
      <c r="VVC78" s="169"/>
      <c r="VVD78" s="169"/>
      <c r="VVE78" s="169"/>
      <c r="VVF78" s="170"/>
      <c r="VVH78" s="164"/>
      <c r="VVI78" s="168"/>
      <c r="VVJ78" s="168"/>
      <c r="VVK78" s="169"/>
      <c r="VVL78" s="169"/>
      <c r="VVM78" s="169"/>
      <c r="VVN78" s="170"/>
      <c r="VVP78" s="164"/>
      <c r="VVQ78" s="168"/>
      <c r="VVR78" s="168"/>
      <c r="VVS78" s="169"/>
      <c r="VVT78" s="169"/>
      <c r="VVU78" s="169"/>
      <c r="VVV78" s="170"/>
      <c r="VVX78" s="164"/>
      <c r="VVY78" s="168"/>
      <c r="VVZ78" s="168"/>
      <c r="VWA78" s="169"/>
      <c r="VWB78" s="169"/>
      <c r="VWC78" s="169"/>
      <c r="VWD78" s="170"/>
      <c r="VWF78" s="164"/>
      <c r="VWG78" s="168"/>
      <c r="VWH78" s="168"/>
      <c r="VWI78" s="169"/>
      <c r="VWJ78" s="169"/>
      <c r="VWK78" s="169"/>
      <c r="VWL78" s="170"/>
      <c r="VWN78" s="164"/>
      <c r="VWO78" s="168"/>
      <c r="VWP78" s="168"/>
      <c r="VWQ78" s="169"/>
      <c r="VWR78" s="169"/>
      <c r="VWS78" s="169"/>
      <c r="VWT78" s="170"/>
      <c r="VWV78" s="164"/>
      <c r="VWW78" s="168"/>
      <c r="VWX78" s="168"/>
      <c r="VWY78" s="169"/>
      <c r="VWZ78" s="169"/>
      <c r="VXA78" s="169"/>
      <c r="VXB78" s="170"/>
      <c r="VXD78" s="164"/>
      <c r="VXE78" s="168"/>
      <c r="VXF78" s="168"/>
      <c r="VXG78" s="169"/>
      <c r="VXH78" s="169"/>
      <c r="VXI78" s="169"/>
      <c r="VXJ78" s="170"/>
      <c r="VXL78" s="164"/>
      <c r="VXM78" s="168"/>
      <c r="VXN78" s="168"/>
      <c r="VXO78" s="169"/>
      <c r="VXP78" s="169"/>
      <c r="VXQ78" s="169"/>
      <c r="VXR78" s="170"/>
      <c r="VXT78" s="164"/>
      <c r="VXU78" s="168"/>
      <c r="VXV78" s="168"/>
      <c r="VXW78" s="169"/>
      <c r="VXX78" s="169"/>
      <c r="VXY78" s="169"/>
      <c r="VXZ78" s="170"/>
      <c r="VYB78" s="164"/>
      <c r="VYC78" s="168"/>
      <c r="VYD78" s="168"/>
      <c r="VYE78" s="169"/>
      <c r="VYF78" s="169"/>
      <c r="VYG78" s="169"/>
      <c r="VYH78" s="170"/>
      <c r="VYJ78" s="164"/>
      <c r="VYK78" s="168"/>
      <c r="VYL78" s="168"/>
      <c r="VYM78" s="169"/>
      <c r="VYN78" s="169"/>
      <c r="VYO78" s="169"/>
      <c r="VYP78" s="170"/>
      <c r="VYR78" s="164"/>
      <c r="VYS78" s="168"/>
      <c r="VYT78" s="168"/>
      <c r="VYU78" s="169"/>
      <c r="VYV78" s="169"/>
      <c r="VYW78" s="169"/>
      <c r="VYX78" s="170"/>
      <c r="VYZ78" s="164"/>
      <c r="VZA78" s="168"/>
      <c r="VZB78" s="168"/>
      <c r="VZC78" s="169"/>
      <c r="VZD78" s="169"/>
      <c r="VZE78" s="169"/>
      <c r="VZF78" s="170"/>
      <c r="VZH78" s="164"/>
      <c r="VZI78" s="168"/>
      <c r="VZJ78" s="168"/>
      <c r="VZK78" s="169"/>
      <c r="VZL78" s="169"/>
      <c r="VZM78" s="169"/>
      <c r="VZN78" s="170"/>
      <c r="VZP78" s="164"/>
      <c r="VZQ78" s="168"/>
      <c r="VZR78" s="168"/>
      <c r="VZS78" s="169"/>
      <c r="VZT78" s="169"/>
      <c r="VZU78" s="169"/>
      <c r="VZV78" s="170"/>
      <c r="VZX78" s="164"/>
      <c r="VZY78" s="168"/>
      <c r="VZZ78" s="168"/>
      <c r="WAA78" s="169"/>
      <c r="WAB78" s="169"/>
      <c r="WAC78" s="169"/>
      <c r="WAD78" s="170"/>
      <c r="WAF78" s="164"/>
      <c r="WAG78" s="168"/>
      <c r="WAH78" s="168"/>
      <c r="WAI78" s="169"/>
      <c r="WAJ78" s="169"/>
      <c r="WAK78" s="169"/>
      <c r="WAL78" s="170"/>
      <c r="WAN78" s="164"/>
      <c r="WAO78" s="168"/>
      <c r="WAP78" s="168"/>
      <c r="WAQ78" s="169"/>
      <c r="WAR78" s="169"/>
      <c r="WAS78" s="169"/>
      <c r="WAT78" s="170"/>
      <c r="WAV78" s="164"/>
      <c r="WAW78" s="168"/>
      <c r="WAX78" s="168"/>
      <c r="WAY78" s="169"/>
      <c r="WAZ78" s="169"/>
      <c r="WBA78" s="169"/>
      <c r="WBB78" s="170"/>
      <c r="WBD78" s="164"/>
      <c r="WBE78" s="168"/>
      <c r="WBF78" s="168"/>
      <c r="WBG78" s="169"/>
      <c r="WBH78" s="169"/>
      <c r="WBI78" s="169"/>
      <c r="WBJ78" s="170"/>
      <c r="WBL78" s="164"/>
      <c r="WBM78" s="168"/>
      <c r="WBN78" s="168"/>
      <c r="WBO78" s="169"/>
      <c r="WBP78" s="169"/>
      <c r="WBQ78" s="169"/>
      <c r="WBR78" s="170"/>
      <c r="WBT78" s="164"/>
      <c r="WBU78" s="168"/>
      <c r="WBV78" s="168"/>
      <c r="WBW78" s="169"/>
      <c r="WBX78" s="169"/>
      <c r="WBY78" s="169"/>
      <c r="WBZ78" s="170"/>
      <c r="WCB78" s="164"/>
      <c r="WCC78" s="168"/>
      <c r="WCD78" s="168"/>
      <c r="WCE78" s="169"/>
      <c r="WCF78" s="169"/>
      <c r="WCG78" s="169"/>
      <c r="WCH78" s="170"/>
      <c r="WCJ78" s="164"/>
      <c r="WCK78" s="168"/>
      <c r="WCL78" s="168"/>
      <c r="WCM78" s="169"/>
      <c r="WCN78" s="169"/>
      <c r="WCO78" s="169"/>
      <c r="WCP78" s="170"/>
      <c r="WCR78" s="164"/>
      <c r="WCS78" s="168"/>
      <c r="WCT78" s="168"/>
      <c r="WCU78" s="169"/>
      <c r="WCV78" s="169"/>
      <c r="WCW78" s="169"/>
      <c r="WCX78" s="170"/>
      <c r="WCZ78" s="164"/>
      <c r="WDA78" s="168"/>
      <c r="WDB78" s="168"/>
      <c r="WDC78" s="169"/>
      <c r="WDD78" s="169"/>
      <c r="WDE78" s="169"/>
      <c r="WDF78" s="170"/>
      <c r="WDH78" s="164"/>
      <c r="WDI78" s="168"/>
      <c r="WDJ78" s="168"/>
      <c r="WDK78" s="169"/>
      <c r="WDL78" s="169"/>
      <c r="WDM78" s="169"/>
      <c r="WDN78" s="170"/>
      <c r="WDP78" s="164"/>
      <c r="WDQ78" s="168"/>
      <c r="WDR78" s="168"/>
      <c r="WDS78" s="169"/>
      <c r="WDT78" s="169"/>
      <c r="WDU78" s="169"/>
      <c r="WDV78" s="170"/>
      <c r="WDX78" s="164"/>
      <c r="WDY78" s="168"/>
      <c r="WDZ78" s="168"/>
      <c r="WEA78" s="169"/>
      <c r="WEB78" s="169"/>
      <c r="WEC78" s="169"/>
      <c r="WED78" s="170"/>
      <c r="WEF78" s="164"/>
      <c r="WEG78" s="168"/>
      <c r="WEH78" s="168"/>
      <c r="WEI78" s="169"/>
      <c r="WEJ78" s="169"/>
      <c r="WEK78" s="169"/>
      <c r="WEL78" s="170"/>
      <c r="WEN78" s="164"/>
      <c r="WEO78" s="168"/>
      <c r="WEP78" s="168"/>
      <c r="WEQ78" s="169"/>
      <c r="WER78" s="169"/>
      <c r="WES78" s="169"/>
      <c r="WET78" s="170"/>
      <c r="WEV78" s="164"/>
      <c r="WEW78" s="168"/>
      <c r="WEX78" s="168"/>
      <c r="WEY78" s="169"/>
      <c r="WEZ78" s="169"/>
      <c r="WFA78" s="169"/>
      <c r="WFB78" s="170"/>
      <c r="WFD78" s="164"/>
      <c r="WFE78" s="168"/>
      <c r="WFF78" s="168"/>
      <c r="WFG78" s="169"/>
      <c r="WFH78" s="169"/>
      <c r="WFI78" s="169"/>
      <c r="WFJ78" s="170"/>
      <c r="WFL78" s="164"/>
      <c r="WFM78" s="168"/>
      <c r="WFN78" s="168"/>
      <c r="WFO78" s="169"/>
      <c r="WFP78" s="169"/>
      <c r="WFQ78" s="169"/>
      <c r="WFR78" s="170"/>
      <c r="WFT78" s="164"/>
      <c r="WFU78" s="168"/>
      <c r="WFV78" s="168"/>
      <c r="WFW78" s="169"/>
      <c r="WFX78" s="169"/>
      <c r="WFY78" s="169"/>
      <c r="WFZ78" s="170"/>
      <c r="WGB78" s="164"/>
      <c r="WGC78" s="168"/>
      <c r="WGD78" s="168"/>
      <c r="WGE78" s="169"/>
      <c r="WGF78" s="169"/>
      <c r="WGG78" s="169"/>
      <c r="WGH78" s="170"/>
      <c r="WGJ78" s="164"/>
      <c r="WGK78" s="168"/>
      <c r="WGL78" s="168"/>
      <c r="WGM78" s="169"/>
      <c r="WGN78" s="169"/>
      <c r="WGO78" s="169"/>
      <c r="WGP78" s="170"/>
      <c r="WGR78" s="164"/>
      <c r="WGS78" s="168"/>
      <c r="WGT78" s="168"/>
      <c r="WGU78" s="169"/>
      <c r="WGV78" s="169"/>
      <c r="WGW78" s="169"/>
      <c r="WGX78" s="170"/>
      <c r="WGZ78" s="164"/>
      <c r="WHA78" s="168"/>
      <c r="WHB78" s="168"/>
      <c r="WHC78" s="169"/>
      <c r="WHD78" s="169"/>
      <c r="WHE78" s="169"/>
      <c r="WHF78" s="170"/>
      <c r="WHH78" s="164"/>
      <c r="WHI78" s="168"/>
      <c r="WHJ78" s="168"/>
      <c r="WHK78" s="169"/>
      <c r="WHL78" s="169"/>
      <c r="WHM78" s="169"/>
      <c r="WHN78" s="170"/>
      <c r="WHP78" s="164"/>
      <c r="WHQ78" s="168"/>
      <c r="WHR78" s="168"/>
      <c r="WHS78" s="169"/>
      <c r="WHT78" s="169"/>
      <c r="WHU78" s="169"/>
      <c r="WHV78" s="170"/>
      <c r="WHX78" s="164"/>
      <c r="WHY78" s="168"/>
      <c r="WHZ78" s="168"/>
      <c r="WIA78" s="169"/>
      <c r="WIB78" s="169"/>
      <c r="WIC78" s="169"/>
      <c r="WID78" s="170"/>
      <c r="WIF78" s="164"/>
      <c r="WIG78" s="168"/>
      <c r="WIH78" s="168"/>
      <c r="WII78" s="169"/>
      <c r="WIJ78" s="169"/>
      <c r="WIK78" s="169"/>
      <c r="WIL78" s="170"/>
      <c r="WIN78" s="164"/>
      <c r="WIO78" s="168"/>
      <c r="WIP78" s="168"/>
      <c r="WIQ78" s="169"/>
      <c r="WIR78" s="169"/>
      <c r="WIS78" s="169"/>
      <c r="WIT78" s="170"/>
      <c r="WIV78" s="164"/>
      <c r="WIW78" s="168"/>
      <c r="WIX78" s="168"/>
      <c r="WIY78" s="169"/>
      <c r="WIZ78" s="169"/>
      <c r="WJA78" s="169"/>
      <c r="WJB78" s="170"/>
      <c r="WJD78" s="164"/>
      <c r="WJE78" s="168"/>
      <c r="WJF78" s="168"/>
      <c r="WJG78" s="169"/>
      <c r="WJH78" s="169"/>
      <c r="WJI78" s="169"/>
      <c r="WJJ78" s="170"/>
      <c r="WJL78" s="164"/>
      <c r="WJM78" s="168"/>
      <c r="WJN78" s="168"/>
      <c r="WJO78" s="169"/>
      <c r="WJP78" s="169"/>
      <c r="WJQ78" s="169"/>
      <c r="WJR78" s="170"/>
      <c r="WJT78" s="164"/>
      <c r="WJU78" s="168"/>
      <c r="WJV78" s="168"/>
      <c r="WJW78" s="169"/>
      <c r="WJX78" s="169"/>
      <c r="WJY78" s="169"/>
      <c r="WJZ78" s="170"/>
      <c r="WKB78" s="164"/>
      <c r="WKC78" s="168"/>
      <c r="WKD78" s="168"/>
      <c r="WKE78" s="169"/>
      <c r="WKF78" s="169"/>
      <c r="WKG78" s="169"/>
      <c r="WKH78" s="170"/>
      <c r="WKJ78" s="164"/>
      <c r="WKK78" s="168"/>
      <c r="WKL78" s="168"/>
      <c r="WKM78" s="169"/>
      <c r="WKN78" s="169"/>
      <c r="WKO78" s="169"/>
      <c r="WKP78" s="170"/>
      <c r="WKR78" s="164"/>
      <c r="WKS78" s="168"/>
      <c r="WKT78" s="168"/>
      <c r="WKU78" s="169"/>
      <c r="WKV78" s="169"/>
      <c r="WKW78" s="169"/>
      <c r="WKX78" s="170"/>
      <c r="WKZ78" s="164"/>
      <c r="WLA78" s="168"/>
      <c r="WLB78" s="168"/>
      <c r="WLC78" s="169"/>
      <c r="WLD78" s="169"/>
      <c r="WLE78" s="169"/>
      <c r="WLF78" s="170"/>
      <c r="WLH78" s="164"/>
      <c r="WLI78" s="168"/>
      <c r="WLJ78" s="168"/>
      <c r="WLK78" s="169"/>
      <c r="WLL78" s="169"/>
      <c r="WLM78" s="169"/>
      <c r="WLN78" s="170"/>
      <c r="WLP78" s="164"/>
      <c r="WLQ78" s="168"/>
      <c r="WLR78" s="168"/>
      <c r="WLS78" s="169"/>
      <c r="WLT78" s="169"/>
      <c r="WLU78" s="169"/>
      <c r="WLV78" s="170"/>
      <c r="WLX78" s="164"/>
      <c r="WLY78" s="168"/>
      <c r="WLZ78" s="168"/>
      <c r="WMA78" s="169"/>
      <c r="WMB78" s="169"/>
      <c r="WMC78" s="169"/>
      <c r="WMD78" s="170"/>
      <c r="WMF78" s="164"/>
      <c r="WMG78" s="168"/>
      <c r="WMH78" s="168"/>
      <c r="WMI78" s="169"/>
      <c r="WMJ78" s="169"/>
      <c r="WMK78" s="169"/>
      <c r="WML78" s="170"/>
      <c r="WMN78" s="164"/>
      <c r="WMO78" s="168"/>
      <c r="WMP78" s="168"/>
      <c r="WMQ78" s="169"/>
      <c r="WMR78" s="169"/>
      <c r="WMS78" s="169"/>
      <c r="WMT78" s="170"/>
      <c r="WMV78" s="164"/>
      <c r="WMW78" s="168"/>
      <c r="WMX78" s="168"/>
      <c r="WMY78" s="169"/>
      <c r="WMZ78" s="169"/>
      <c r="WNA78" s="169"/>
      <c r="WNB78" s="170"/>
      <c r="WND78" s="164"/>
      <c r="WNE78" s="168"/>
      <c r="WNF78" s="168"/>
      <c r="WNG78" s="169"/>
      <c r="WNH78" s="169"/>
      <c r="WNI78" s="169"/>
      <c r="WNJ78" s="170"/>
      <c r="WNL78" s="164"/>
      <c r="WNM78" s="168"/>
      <c r="WNN78" s="168"/>
      <c r="WNO78" s="169"/>
      <c r="WNP78" s="169"/>
      <c r="WNQ78" s="169"/>
      <c r="WNR78" s="170"/>
      <c r="WNT78" s="164"/>
      <c r="WNU78" s="168"/>
      <c r="WNV78" s="168"/>
      <c r="WNW78" s="169"/>
      <c r="WNX78" s="169"/>
      <c r="WNY78" s="169"/>
      <c r="WNZ78" s="170"/>
      <c r="WOB78" s="164"/>
      <c r="WOC78" s="168"/>
      <c r="WOD78" s="168"/>
      <c r="WOE78" s="169"/>
      <c r="WOF78" s="169"/>
      <c r="WOG78" s="169"/>
      <c r="WOH78" s="170"/>
      <c r="WOJ78" s="164"/>
      <c r="WOK78" s="168"/>
      <c r="WOL78" s="168"/>
      <c r="WOM78" s="169"/>
      <c r="WON78" s="169"/>
      <c r="WOO78" s="169"/>
      <c r="WOP78" s="170"/>
      <c r="WOR78" s="164"/>
      <c r="WOS78" s="168"/>
      <c r="WOT78" s="168"/>
      <c r="WOU78" s="169"/>
      <c r="WOV78" s="169"/>
      <c r="WOW78" s="169"/>
      <c r="WOX78" s="170"/>
      <c r="WOZ78" s="164"/>
      <c r="WPA78" s="168"/>
      <c r="WPB78" s="168"/>
      <c r="WPC78" s="169"/>
      <c r="WPD78" s="169"/>
      <c r="WPE78" s="169"/>
      <c r="WPF78" s="170"/>
      <c r="WPH78" s="164"/>
      <c r="WPI78" s="168"/>
      <c r="WPJ78" s="168"/>
      <c r="WPK78" s="169"/>
      <c r="WPL78" s="169"/>
      <c r="WPM78" s="169"/>
      <c r="WPN78" s="170"/>
      <c r="WPP78" s="164"/>
      <c r="WPQ78" s="168"/>
      <c r="WPR78" s="168"/>
      <c r="WPS78" s="169"/>
      <c r="WPT78" s="169"/>
      <c r="WPU78" s="169"/>
      <c r="WPV78" s="170"/>
      <c r="WPX78" s="164"/>
      <c r="WPY78" s="168"/>
      <c r="WPZ78" s="168"/>
      <c r="WQA78" s="169"/>
      <c r="WQB78" s="169"/>
      <c r="WQC78" s="169"/>
      <c r="WQD78" s="170"/>
      <c r="WQF78" s="164"/>
      <c r="WQG78" s="168"/>
      <c r="WQH78" s="168"/>
      <c r="WQI78" s="169"/>
      <c r="WQJ78" s="169"/>
      <c r="WQK78" s="169"/>
      <c r="WQL78" s="170"/>
      <c r="WQN78" s="164"/>
      <c r="WQO78" s="168"/>
      <c r="WQP78" s="168"/>
      <c r="WQQ78" s="169"/>
      <c r="WQR78" s="169"/>
      <c r="WQS78" s="169"/>
      <c r="WQT78" s="170"/>
      <c r="WQV78" s="164"/>
      <c r="WQW78" s="168"/>
      <c r="WQX78" s="168"/>
      <c r="WQY78" s="169"/>
      <c r="WQZ78" s="169"/>
      <c r="WRA78" s="169"/>
      <c r="WRB78" s="170"/>
      <c r="WRD78" s="164"/>
      <c r="WRE78" s="168"/>
      <c r="WRF78" s="168"/>
      <c r="WRG78" s="169"/>
      <c r="WRH78" s="169"/>
      <c r="WRI78" s="169"/>
      <c r="WRJ78" s="170"/>
      <c r="WRL78" s="164"/>
      <c r="WRM78" s="168"/>
      <c r="WRN78" s="168"/>
      <c r="WRO78" s="169"/>
      <c r="WRP78" s="169"/>
      <c r="WRQ78" s="169"/>
      <c r="WRR78" s="170"/>
      <c r="WRT78" s="164"/>
      <c r="WRU78" s="168"/>
      <c r="WRV78" s="168"/>
      <c r="WRW78" s="169"/>
      <c r="WRX78" s="169"/>
      <c r="WRY78" s="169"/>
      <c r="WRZ78" s="170"/>
      <c r="WSB78" s="164"/>
      <c r="WSC78" s="168"/>
      <c r="WSD78" s="168"/>
      <c r="WSE78" s="169"/>
      <c r="WSF78" s="169"/>
      <c r="WSG78" s="169"/>
      <c r="WSH78" s="170"/>
      <c r="WSJ78" s="164"/>
      <c r="WSK78" s="168"/>
      <c r="WSL78" s="168"/>
      <c r="WSM78" s="169"/>
      <c r="WSN78" s="169"/>
      <c r="WSO78" s="169"/>
      <c r="WSP78" s="170"/>
      <c r="WSR78" s="164"/>
      <c r="WSS78" s="168"/>
      <c r="WST78" s="168"/>
      <c r="WSU78" s="169"/>
      <c r="WSV78" s="169"/>
      <c r="WSW78" s="169"/>
      <c r="WSX78" s="170"/>
      <c r="WSZ78" s="164"/>
      <c r="WTA78" s="168"/>
      <c r="WTB78" s="168"/>
      <c r="WTC78" s="169"/>
      <c r="WTD78" s="169"/>
      <c r="WTE78" s="169"/>
      <c r="WTF78" s="170"/>
      <c r="WTH78" s="164"/>
      <c r="WTI78" s="168"/>
      <c r="WTJ78" s="168"/>
      <c r="WTK78" s="169"/>
      <c r="WTL78" s="169"/>
      <c r="WTM78" s="169"/>
      <c r="WTN78" s="170"/>
      <c r="WTP78" s="164"/>
      <c r="WTQ78" s="168"/>
      <c r="WTR78" s="168"/>
      <c r="WTS78" s="169"/>
      <c r="WTT78" s="169"/>
      <c r="WTU78" s="169"/>
      <c r="WTV78" s="170"/>
      <c r="WTX78" s="164"/>
      <c r="WTY78" s="168"/>
      <c r="WTZ78" s="168"/>
      <c r="WUA78" s="169"/>
      <c r="WUB78" s="169"/>
      <c r="WUC78" s="169"/>
      <c r="WUD78" s="170"/>
      <c r="WUF78" s="164"/>
      <c r="WUG78" s="168"/>
      <c r="WUH78" s="168"/>
      <c r="WUI78" s="169"/>
      <c r="WUJ78" s="169"/>
      <c r="WUK78" s="169"/>
      <c r="WUL78" s="170"/>
      <c r="WUN78" s="164"/>
      <c r="WUO78" s="168"/>
      <c r="WUP78" s="168"/>
      <c r="WUQ78" s="169"/>
      <c r="WUR78" s="169"/>
      <c r="WUS78" s="169"/>
      <c r="WUT78" s="170"/>
      <c r="WUV78" s="164"/>
      <c r="WUW78" s="168"/>
      <c r="WUX78" s="168"/>
      <c r="WUY78" s="169"/>
      <c r="WUZ78" s="169"/>
      <c r="WVA78" s="169"/>
      <c r="WVB78" s="170"/>
      <c r="WVD78" s="164"/>
      <c r="WVE78" s="168"/>
      <c r="WVF78" s="168"/>
      <c r="WVG78" s="169"/>
      <c r="WVH78" s="169"/>
      <c r="WVI78" s="169"/>
      <c r="WVJ78" s="170"/>
      <c r="WVL78" s="164"/>
      <c r="WVM78" s="168"/>
      <c r="WVN78" s="168"/>
      <c r="WVO78" s="169"/>
      <c r="WVP78" s="169"/>
      <c r="WVQ78" s="169"/>
      <c r="WVR78" s="170"/>
      <c r="WVT78" s="164"/>
      <c r="WVU78" s="168"/>
      <c r="WVV78" s="168"/>
      <c r="WVW78" s="169"/>
      <c r="WVX78" s="169"/>
      <c r="WVY78" s="169"/>
      <c r="WVZ78" s="170"/>
      <c r="WWB78" s="164"/>
      <c r="WWC78" s="168"/>
      <c r="WWD78" s="168"/>
      <c r="WWE78" s="169"/>
      <c r="WWF78" s="169"/>
      <c r="WWG78" s="169"/>
      <c r="WWH78" s="170"/>
      <c r="WWJ78" s="164"/>
      <c r="WWK78" s="168"/>
      <c r="WWL78" s="168"/>
      <c r="WWM78" s="169"/>
      <c r="WWN78" s="169"/>
      <c r="WWO78" s="169"/>
      <c r="WWP78" s="170"/>
      <c r="WWR78" s="164"/>
      <c r="WWS78" s="168"/>
      <c r="WWT78" s="168"/>
      <c r="WWU78" s="169"/>
      <c r="WWV78" s="169"/>
      <c r="WWW78" s="169"/>
      <c r="WWX78" s="170"/>
      <c r="WWZ78" s="164"/>
      <c r="WXA78" s="168"/>
      <c r="WXB78" s="168"/>
      <c r="WXC78" s="169"/>
      <c r="WXD78" s="169"/>
      <c r="WXE78" s="169"/>
      <c r="WXF78" s="170"/>
      <c r="WXH78" s="164"/>
      <c r="WXI78" s="168"/>
      <c r="WXJ78" s="168"/>
      <c r="WXK78" s="169"/>
      <c r="WXL78" s="169"/>
      <c r="WXM78" s="169"/>
      <c r="WXN78" s="170"/>
      <c r="WXP78" s="164"/>
      <c r="WXQ78" s="168"/>
      <c r="WXR78" s="168"/>
      <c r="WXS78" s="169"/>
      <c r="WXT78" s="169"/>
      <c r="WXU78" s="169"/>
      <c r="WXV78" s="170"/>
      <c r="WXX78" s="164"/>
      <c r="WXY78" s="168"/>
      <c r="WXZ78" s="168"/>
      <c r="WYA78" s="169"/>
      <c r="WYB78" s="169"/>
      <c r="WYC78" s="169"/>
      <c r="WYD78" s="170"/>
      <c r="WYF78" s="164"/>
      <c r="WYG78" s="168"/>
      <c r="WYH78" s="168"/>
      <c r="WYI78" s="169"/>
      <c r="WYJ78" s="169"/>
      <c r="WYK78" s="169"/>
      <c r="WYL78" s="170"/>
      <c r="WYN78" s="164"/>
      <c r="WYO78" s="168"/>
      <c r="WYP78" s="168"/>
      <c r="WYQ78" s="169"/>
      <c r="WYR78" s="169"/>
      <c r="WYS78" s="169"/>
      <c r="WYT78" s="170"/>
      <c r="WYV78" s="164"/>
      <c r="WYW78" s="168"/>
      <c r="WYX78" s="168"/>
      <c r="WYY78" s="169"/>
      <c r="WYZ78" s="169"/>
      <c r="WZA78" s="169"/>
      <c r="WZB78" s="170"/>
      <c r="WZD78" s="164"/>
      <c r="WZE78" s="168"/>
      <c r="WZF78" s="168"/>
      <c r="WZG78" s="169"/>
      <c r="WZH78" s="169"/>
      <c r="WZI78" s="169"/>
      <c r="WZJ78" s="170"/>
      <c r="WZL78" s="164"/>
      <c r="WZM78" s="168"/>
      <c r="WZN78" s="168"/>
      <c r="WZO78" s="169"/>
      <c r="WZP78" s="169"/>
      <c r="WZQ78" s="169"/>
      <c r="WZR78" s="170"/>
      <c r="WZT78" s="164"/>
      <c r="WZU78" s="168"/>
      <c r="WZV78" s="168"/>
      <c r="WZW78" s="169"/>
      <c r="WZX78" s="169"/>
      <c r="WZY78" s="169"/>
      <c r="WZZ78" s="170"/>
      <c r="XAB78" s="164"/>
      <c r="XAC78" s="168"/>
      <c r="XAD78" s="168"/>
      <c r="XAE78" s="169"/>
      <c r="XAF78" s="169"/>
      <c r="XAG78" s="169"/>
      <c r="XAH78" s="170"/>
      <c r="XAJ78" s="164"/>
      <c r="XAK78" s="168"/>
      <c r="XAL78" s="168"/>
      <c r="XAM78" s="169"/>
      <c r="XAN78" s="169"/>
      <c r="XAO78" s="169"/>
      <c r="XAP78" s="170"/>
      <c r="XAR78" s="164"/>
      <c r="XAS78" s="168"/>
      <c r="XAT78" s="168"/>
      <c r="XAU78" s="169"/>
      <c r="XAV78" s="169"/>
      <c r="XAW78" s="169"/>
      <c r="XAX78" s="170"/>
      <c r="XAZ78" s="164"/>
      <c r="XBA78" s="168"/>
      <c r="XBB78" s="168"/>
      <c r="XBC78" s="169"/>
      <c r="XBD78" s="169"/>
      <c r="XBE78" s="169"/>
      <c r="XBF78" s="170"/>
      <c r="XBH78" s="164"/>
      <c r="XBI78" s="168"/>
      <c r="XBJ78" s="168"/>
      <c r="XBK78" s="169"/>
      <c r="XBL78" s="169"/>
      <c r="XBM78" s="169"/>
      <c r="XBN78" s="170"/>
      <c r="XBP78" s="164"/>
      <c r="XBQ78" s="168"/>
      <c r="XBR78" s="168"/>
      <c r="XBS78" s="169"/>
      <c r="XBT78" s="169"/>
      <c r="XBU78" s="169"/>
      <c r="XBV78" s="170"/>
      <c r="XBX78" s="164"/>
      <c r="XBY78" s="168"/>
      <c r="XBZ78" s="168"/>
      <c r="XCA78" s="169"/>
      <c r="XCB78" s="169"/>
      <c r="XCC78" s="169"/>
      <c r="XCD78" s="170"/>
      <c r="XCF78" s="164"/>
      <c r="XCG78" s="168"/>
      <c r="XCH78" s="168"/>
      <c r="XCI78" s="169"/>
      <c r="XCJ78" s="169"/>
      <c r="XCK78" s="169"/>
      <c r="XCL78" s="170"/>
      <c r="XCN78" s="164"/>
      <c r="XCO78" s="168"/>
      <c r="XCP78" s="168"/>
      <c r="XCQ78" s="169"/>
      <c r="XCR78" s="169"/>
      <c r="XCS78" s="169"/>
      <c r="XCT78" s="170"/>
      <c r="XCV78" s="164"/>
      <c r="XCW78" s="168"/>
      <c r="XCX78" s="168"/>
      <c r="XCY78" s="169"/>
      <c r="XCZ78" s="169"/>
      <c r="XDA78" s="169"/>
      <c r="XDB78" s="170"/>
      <c r="XDD78" s="164"/>
      <c r="XDE78" s="168"/>
      <c r="XDF78" s="168"/>
      <c r="XDG78" s="169"/>
      <c r="XDH78" s="169"/>
      <c r="XDI78" s="169"/>
      <c r="XDJ78" s="170"/>
      <c r="XDL78" s="164"/>
      <c r="XDM78" s="168"/>
      <c r="XDN78" s="168"/>
      <c r="XDO78" s="169"/>
      <c r="XDP78" s="169"/>
      <c r="XDQ78" s="169"/>
      <c r="XDR78" s="170"/>
      <c r="XDT78" s="164"/>
      <c r="XDU78" s="168"/>
      <c r="XDV78" s="168"/>
      <c r="XDW78" s="169"/>
      <c r="XDX78" s="169"/>
      <c r="XDY78" s="169"/>
      <c r="XDZ78" s="170"/>
      <c r="XEB78" s="164"/>
      <c r="XEC78" s="168"/>
      <c r="XED78" s="168"/>
      <c r="XEE78" s="169"/>
      <c r="XEF78" s="169"/>
      <c r="XEG78" s="169"/>
      <c r="XEH78" s="170"/>
      <c r="XEJ78" s="164"/>
      <c r="XEK78" s="168"/>
      <c r="XEL78" s="168"/>
      <c r="XEM78" s="169"/>
      <c r="XEN78" s="169"/>
      <c r="XEO78" s="169"/>
      <c r="XEP78" s="170"/>
      <c r="XER78" s="164"/>
      <c r="XES78" s="168"/>
      <c r="XET78" s="168"/>
      <c r="XEU78" s="169"/>
      <c r="XEV78" s="169"/>
      <c r="XEW78" s="169"/>
      <c r="XEX78" s="170"/>
      <c r="XEZ78" s="164"/>
      <c r="XFA78" s="168"/>
      <c r="XFB78" s="168"/>
      <c r="XFC78" s="169"/>
      <c r="XFD78" s="169"/>
    </row>
    <row r="79" spans="1:16384" s="162" customFormat="1" ht="25.5" customHeight="1">
      <c r="A79" s="151">
        <f t="shared" si="13"/>
        <v>70</v>
      </c>
      <c r="B79" s="694"/>
      <c r="C79" s="701"/>
      <c r="D79" s="679" t="s">
        <v>291</v>
      </c>
      <c r="E79" s="634"/>
      <c r="F79" s="635"/>
      <c r="G79" s="160"/>
      <c r="H79" s="160"/>
      <c r="I79" s="160"/>
      <c r="J79" s="160"/>
      <c r="K79" s="153">
        <f t="shared" ref="K79:K83" si="15">G79+H79-I79+J79</f>
        <v>0</v>
      </c>
      <c r="L79" s="164"/>
      <c r="M79" s="168"/>
      <c r="N79" s="168"/>
      <c r="O79" s="169"/>
      <c r="P79" s="169"/>
      <c r="Q79" s="169"/>
      <c r="R79" s="170"/>
      <c r="T79" s="164"/>
      <c r="U79" s="168"/>
      <c r="V79" s="168"/>
      <c r="W79" s="169"/>
      <c r="X79" s="169"/>
      <c r="Y79" s="169"/>
      <c r="Z79" s="170"/>
      <c r="AB79" s="164"/>
      <c r="AC79" s="168"/>
      <c r="AD79" s="168"/>
      <c r="AE79" s="169"/>
      <c r="AF79" s="169"/>
      <c r="AG79" s="169"/>
      <c r="AH79" s="170"/>
      <c r="AJ79" s="164"/>
      <c r="AK79" s="168"/>
      <c r="AL79" s="168"/>
      <c r="AM79" s="169"/>
      <c r="AN79" s="169"/>
      <c r="AO79" s="169"/>
      <c r="AP79" s="170"/>
      <c r="AR79" s="164"/>
      <c r="AS79" s="168"/>
      <c r="AT79" s="168"/>
      <c r="AU79" s="169"/>
      <c r="AV79" s="169"/>
      <c r="AW79" s="169"/>
      <c r="AX79" s="170"/>
      <c r="AZ79" s="164"/>
      <c r="BA79" s="168"/>
      <c r="BB79" s="168"/>
      <c r="BC79" s="169"/>
      <c r="BD79" s="169"/>
      <c r="BE79" s="169"/>
      <c r="BF79" s="170"/>
      <c r="BH79" s="164"/>
      <c r="BI79" s="168"/>
      <c r="BJ79" s="168"/>
      <c r="BK79" s="169"/>
      <c r="BL79" s="169"/>
      <c r="BM79" s="169"/>
      <c r="BN79" s="170"/>
      <c r="BP79" s="164"/>
      <c r="BQ79" s="168"/>
      <c r="BR79" s="168"/>
      <c r="BS79" s="169"/>
      <c r="BT79" s="169"/>
      <c r="BU79" s="169"/>
      <c r="BV79" s="170"/>
      <c r="BX79" s="164"/>
      <c r="BY79" s="168"/>
      <c r="BZ79" s="168"/>
      <c r="CA79" s="169"/>
      <c r="CB79" s="169"/>
      <c r="CC79" s="169"/>
      <c r="CD79" s="170"/>
      <c r="CF79" s="164"/>
      <c r="CG79" s="168"/>
      <c r="CH79" s="168"/>
      <c r="CI79" s="169"/>
      <c r="CJ79" s="169"/>
      <c r="CK79" s="169"/>
      <c r="CL79" s="170"/>
      <c r="CN79" s="164"/>
      <c r="CO79" s="168"/>
      <c r="CP79" s="168"/>
      <c r="CQ79" s="169"/>
      <c r="CR79" s="169"/>
      <c r="CS79" s="169"/>
      <c r="CT79" s="170"/>
      <c r="CV79" s="164"/>
      <c r="CW79" s="168"/>
      <c r="CX79" s="168"/>
      <c r="CY79" s="169"/>
      <c r="CZ79" s="169"/>
      <c r="DA79" s="169"/>
      <c r="DB79" s="170"/>
      <c r="DD79" s="164"/>
      <c r="DE79" s="168"/>
      <c r="DF79" s="168"/>
      <c r="DG79" s="169"/>
      <c r="DH79" s="169"/>
      <c r="DI79" s="169"/>
      <c r="DJ79" s="170"/>
      <c r="DL79" s="164"/>
      <c r="DM79" s="168"/>
      <c r="DN79" s="168"/>
      <c r="DO79" s="169"/>
      <c r="DP79" s="169"/>
      <c r="DQ79" s="169"/>
      <c r="DR79" s="170"/>
      <c r="DT79" s="164"/>
      <c r="DU79" s="168"/>
      <c r="DV79" s="168"/>
      <c r="DW79" s="169"/>
      <c r="DX79" s="169"/>
      <c r="DY79" s="169"/>
      <c r="DZ79" s="170"/>
      <c r="EB79" s="164"/>
      <c r="EC79" s="168"/>
      <c r="ED79" s="168"/>
      <c r="EE79" s="169"/>
      <c r="EF79" s="169"/>
      <c r="EG79" s="169"/>
      <c r="EH79" s="170"/>
      <c r="EJ79" s="164"/>
      <c r="EK79" s="168"/>
      <c r="EL79" s="168"/>
      <c r="EM79" s="169"/>
      <c r="EN79" s="169"/>
      <c r="EO79" s="169"/>
      <c r="EP79" s="170"/>
      <c r="ER79" s="164"/>
      <c r="ES79" s="168"/>
      <c r="ET79" s="168"/>
      <c r="EU79" s="169"/>
      <c r="EV79" s="169"/>
      <c r="EW79" s="169"/>
      <c r="EX79" s="170"/>
      <c r="EZ79" s="164"/>
      <c r="FA79" s="168"/>
      <c r="FB79" s="168"/>
      <c r="FC79" s="169"/>
      <c r="FD79" s="169"/>
      <c r="FE79" s="169"/>
      <c r="FF79" s="170"/>
      <c r="FH79" s="164"/>
      <c r="FI79" s="168"/>
      <c r="FJ79" s="168"/>
      <c r="FK79" s="169"/>
      <c r="FL79" s="169"/>
      <c r="FM79" s="169"/>
      <c r="FN79" s="170"/>
      <c r="FP79" s="164"/>
      <c r="FQ79" s="168"/>
      <c r="FR79" s="168"/>
      <c r="FS79" s="169"/>
      <c r="FT79" s="169"/>
      <c r="FU79" s="169"/>
      <c r="FV79" s="170"/>
      <c r="FX79" s="164"/>
      <c r="FY79" s="168"/>
      <c r="FZ79" s="168"/>
      <c r="GA79" s="169"/>
      <c r="GB79" s="169"/>
      <c r="GC79" s="169"/>
      <c r="GD79" s="170"/>
      <c r="GF79" s="164"/>
      <c r="GG79" s="168"/>
      <c r="GH79" s="168"/>
      <c r="GI79" s="169"/>
      <c r="GJ79" s="169"/>
      <c r="GK79" s="169"/>
      <c r="GL79" s="170"/>
      <c r="GN79" s="164"/>
      <c r="GO79" s="168"/>
      <c r="GP79" s="168"/>
      <c r="GQ79" s="169"/>
      <c r="GR79" s="169"/>
      <c r="GS79" s="169"/>
      <c r="GT79" s="170"/>
      <c r="GV79" s="164"/>
      <c r="GW79" s="168"/>
      <c r="GX79" s="168"/>
      <c r="GY79" s="169"/>
      <c r="GZ79" s="169"/>
      <c r="HA79" s="169"/>
      <c r="HB79" s="170"/>
      <c r="HD79" s="164"/>
      <c r="HE79" s="168"/>
      <c r="HF79" s="168"/>
      <c r="HG79" s="169"/>
      <c r="HH79" s="169"/>
      <c r="HI79" s="169"/>
      <c r="HJ79" s="170"/>
      <c r="HL79" s="164"/>
      <c r="HM79" s="168"/>
      <c r="HN79" s="168"/>
      <c r="HO79" s="169"/>
      <c r="HP79" s="169"/>
      <c r="HQ79" s="169"/>
      <c r="HR79" s="170"/>
      <c r="HT79" s="164"/>
      <c r="HU79" s="168"/>
      <c r="HV79" s="168"/>
      <c r="HW79" s="169"/>
      <c r="HX79" s="169"/>
      <c r="HY79" s="169"/>
      <c r="HZ79" s="170"/>
      <c r="IB79" s="164"/>
      <c r="IC79" s="168"/>
      <c r="ID79" s="168"/>
      <c r="IE79" s="169"/>
      <c r="IF79" s="169"/>
      <c r="IG79" s="169"/>
      <c r="IH79" s="170"/>
      <c r="IJ79" s="164"/>
      <c r="IK79" s="168"/>
      <c r="IL79" s="168"/>
      <c r="IM79" s="169"/>
      <c r="IN79" s="169"/>
      <c r="IO79" s="169"/>
      <c r="IP79" s="170"/>
      <c r="IR79" s="164"/>
      <c r="IS79" s="168"/>
      <c r="IT79" s="168"/>
      <c r="IU79" s="169"/>
      <c r="IV79" s="169"/>
      <c r="IW79" s="169"/>
      <c r="IX79" s="170"/>
      <c r="IZ79" s="164"/>
      <c r="JA79" s="168"/>
      <c r="JB79" s="168"/>
      <c r="JC79" s="169"/>
      <c r="JD79" s="169"/>
      <c r="JE79" s="169"/>
      <c r="JF79" s="170"/>
      <c r="JH79" s="164"/>
      <c r="JI79" s="168"/>
      <c r="JJ79" s="168"/>
      <c r="JK79" s="169"/>
      <c r="JL79" s="169"/>
      <c r="JM79" s="169"/>
      <c r="JN79" s="170"/>
      <c r="JP79" s="164"/>
      <c r="JQ79" s="168"/>
      <c r="JR79" s="168"/>
      <c r="JS79" s="169"/>
      <c r="JT79" s="169"/>
      <c r="JU79" s="169"/>
      <c r="JV79" s="170"/>
      <c r="JX79" s="164"/>
      <c r="JY79" s="168"/>
      <c r="JZ79" s="168"/>
      <c r="KA79" s="169"/>
      <c r="KB79" s="169"/>
      <c r="KC79" s="169"/>
      <c r="KD79" s="170"/>
      <c r="KF79" s="164"/>
      <c r="KG79" s="168"/>
      <c r="KH79" s="168"/>
      <c r="KI79" s="169"/>
      <c r="KJ79" s="169"/>
      <c r="KK79" s="169"/>
      <c r="KL79" s="170"/>
      <c r="KN79" s="164"/>
      <c r="KO79" s="168"/>
      <c r="KP79" s="168"/>
      <c r="KQ79" s="169"/>
      <c r="KR79" s="169"/>
      <c r="KS79" s="169"/>
      <c r="KT79" s="170"/>
      <c r="KV79" s="164"/>
      <c r="KW79" s="168"/>
      <c r="KX79" s="168"/>
      <c r="KY79" s="169"/>
      <c r="KZ79" s="169"/>
      <c r="LA79" s="169"/>
      <c r="LB79" s="170"/>
      <c r="LD79" s="164"/>
      <c r="LE79" s="168"/>
      <c r="LF79" s="168"/>
      <c r="LG79" s="169"/>
      <c r="LH79" s="169"/>
      <c r="LI79" s="169"/>
      <c r="LJ79" s="170"/>
      <c r="LL79" s="164"/>
      <c r="LM79" s="168"/>
      <c r="LN79" s="168"/>
      <c r="LO79" s="169"/>
      <c r="LP79" s="169"/>
      <c r="LQ79" s="169"/>
      <c r="LR79" s="170"/>
      <c r="LT79" s="164"/>
      <c r="LU79" s="168"/>
      <c r="LV79" s="168"/>
      <c r="LW79" s="169"/>
      <c r="LX79" s="169"/>
      <c r="LY79" s="169"/>
      <c r="LZ79" s="170"/>
      <c r="MB79" s="164"/>
      <c r="MC79" s="168"/>
      <c r="MD79" s="168"/>
      <c r="ME79" s="169"/>
      <c r="MF79" s="169"/>
      <c r="MG79" s="169"/>
      <c r="MH79" s="170"/>
      <c r="MJ79" s="164"/>
      <c r="MK79" s="168"/>
      <c r="ML79" s="168"/>
      <c r="MM79" s="169"/>
      <c r="MN79" s="169"/>
      <c r="MO79" s="169"/>
      <c r="MP79" s="170"/>
      <c r="MR79" s="164"/>
      <c r="MS79" s="168"/>
      <c r="MT79" s="168"/>
      <c r="MU79" s="169"/>
      <c r="MV79" s="169"/>
      <c r="MW79" s="169"/>
      <c r="MX79" s="170"/>
      <c r="MZ79" s="164"/>
      <c r="NA79" s="168"/>
      <c r="NB79" s="168"/>
      <c r="NC79" s="169"/>
      <c r="ND79" s="169"/>
      <c r="NE79" s="169"/>
      <c r="NF79" s="170"/>
      <c r="NH79" s="164"/>
      <c r="NI79" s="168"/>
      <c r="NJ79" s="168"/>
      <c r="NK79" s="169"/>
      <c r="NL79" s="169"/>
      <c r="NM79" s="169"/>
      <c r="NN79" s="170"/>
      <c r="NP79" s="164"/>
      <c r="NQ79" s="168"/>
      <c r="NR79" s="168"/>
      <c r="NS79" s="169"/>
      <c r="NT79" s="169"/>
      <c r="NU79" s="169"/>
      <c r="NV79" s="170"/>
      <c r="NX79" s="164"/>
      <c r="NY79" s="168"/>
      <c r="NZ79" s="168"/>
      <c r="OA79" s="169"/>
      <c r="OB79" s="169"/>
      <c r="OC79" s="169"/>
      <c r="OD79" s="170"/>
      <c r="OF79" s="164"/>
      <c r="OG79" s="168"/>
      <c r="OH79" s="168"/>
      <c r="OI79" s="169"/>
      <c r="OJ79" s="169"/>
      <c r="OK79" s="169"/>
      <c r="OL79" s="170"/>
      <c r="ON79" s="164"/>
      <c r="OO79" s="168"/>
      <c r="OP79" s="168"/>
      <c r="OQ79" s="169"/>
      <c r="OR79" s="169"/>
      <c r="OS79" s="169"/>
      <c r="OT79" s="170"/>
      <c r="OV79" s="164"/>
      <c r="OW79" s="168"/>
      <c r="OX79" s="168"/>
      <c r="OY79" s="169"/>
      <c r="OZ79" s="169"/>
      <c r="PA79" s="169"/>
      <c r="PB79" s="170"/>
      <c r="PD79" s="164"/>
      <c r="PE79" s="168"/>
      <c r="PF79" s="168"/>
      <c r="PG79" s="169"/>
      <c r="PH79" s="169"/>
      <c r="PI79" s="169"/>
      <c r="PJ79" s="170"/>
      <c r="PL79" s="164"/>
      <c r="PM79" s="168"/>
      <c r="PN79" s="168"/>
      <c r="PO79" s="169"/>
      <c r="PP79" s="169"/>
      <c r="PQ79" s="169"/>
      <c r="PR79" s="170"/>
      <c r="PT79" s="164"/>
      <c r="PU79" s="168"/>
      <c r="PV79" s="168"/>
      <c r="PW79" s="169"/>
      <c r="PX79" s="169"/>
      <c r="PY79" s="169"/>
      <c r="PZ79" s="170"/>
      <c r="QB79" s="164"/>
      <c r="QC79" s="168"/>
      <c r="QD79" s="168"/>
      <c r="QE79" s="169"/>
      <c r="QF79" s="169"/>
      <c r="QG79" s="169"/>
      <c r="QH79" s="170"/>
      <c r="QJ79" s="164"/>
      <c r="QK79" s="168"/>
      <c r="QL79" s="168"/>
      <c r="QM79" s="169"/>
      <c r="QN79" s="169"/>
      <c r="QO79" s="169"/>
      <c r="QP79" s="170"/>
      <c r="QR79" s="164"/>
      <c r="QS79" s="168"/>
      <c r="QT79" s="168"/>
      <c r="QU79" s="169"/>
      <c r="QV79" s="169"/>
      <c r="QW79" s="169"/>
      <c r="QX79" s="170"/>
      <c r="QZ79" s="164"/>
      <c r="RA79" s="168"/>
      <c r="RB79" s="168"/>
      <c r="RC79" s="169"/>
      <c r="RD79" s="169"/>
      <c r="RE79" s="169"/>
      <c r="RF79" s="170"/>
      <c r="RH79" s="164"/>
      <c r="RI79" s="168"/>
      <c r="RJ79" s="168"/>
      <c r="RK79" s="169"/>
      <c r="RL79" s="169"/>
      <c r="RM79" s="169"/>
      <c r="RN79" s="170"/>
      <c r="RP79" s="164"/>
      <c r="RQ79" s="168"/>
      <c r="RR79" s="168"/>
      <c r="RS79" s="169"/>
      <c r="RT79" s="169"/>
      <c r="RU79" s="169"/>
      <c r="RV79" s="170"/>
      <c r="RX79" s="164"/>
      <c r="RY79" s="168"/>
      <c r="RZ79" s="168"/>
      <c r="SA79" s="169"/>
      <c r="SB79" s="169"/>
      <c r="SC79" s="169"/>
      <c r="SD79" s="170"/>
      <c r="SF79" s="164"/>
      <c r="SG79" s="168"/>
      <c r="SH79" s="168"/>
      <c r="SI79" s="169"/>
      <c r="SJ79" s="169"/>
      <c r="SK79" s="169"/>
      <c r="SL79" s="170"/>
      <c r="SN79" s="164"/>
      <c r="SO79" s="168"/>
      <c r="SP79" s="168"/>
      <c r="SQ79" s="169"/>
      <c r="SR79" s="169"/>
      <c r="SS79" s="169"/>
      <c r="ST79" s="170"/>
      <c r="SV79" s="164"/>
      <c r="SW79" s="168"/>
      <c r="SX79" s="168"/>
      <c r="SY79" s="169"/>
      <c r="SZ79" s="169"/>
      <c r="TA79" s="169"/>
      <c r="TB79" s="170"/>
      <c r="TD79" s="164"/>
      <c r="TE79" s="168"/>
      <c r="TF79" s="168"/>
      <c r="TG79" s="169"/>
      <c r="TH79" s="169"/>
      <c r="TI79" s="169"/>
      <c r="TJ79" s="170"/>
      <c r="TL79" s="164"/>
      <c r="TM79" s="168"/>
      <c r="TN79" s="168"/>
      <c r="TO79" s="169"/>
      <c r="TP79" s="169"/>
      <c r="TQ79" s="169"/>
      <c r="TR79" s="170"/>
      <c r="TT79" s="164"/>
      <c r="TU79" s="168"/>
      <c r="TV79" s="168"/>
      <c r="TW79" s="169"/>
      <c r="TX79" s="169"/>
      <c r="TY79" s="169"/>
      <c r="TZ79" s="170"/>
      <c r="UB79" s="164"/>
      <c r="UC79" s="168"/>
      <c r="UD79" s="168"/>
      <c r="UE79" s="169"/>
      <c r="UF79" s="169"/>
      <c r="UG79" s="169"/>
      <c r="UH79" s="170"/>
      <c r="UJ79" s="164"/>
      <c r="UK79" s="168"/>
      <c r="UL79" s="168"/>
      <c r="UM79" s="169"/>
      <c r="UN79" s="169"/>
      <c r="UO79" s="169"/>
      <c r="UP79" s="170"/>
      <c r="UR79" s="164"/>
      <c r="US79" s="168"/>
      <c r="UT79" s="168"/>
      <c r="UU79" s="169"/>
      <c r="UV79" s="169"/>
      <c r="UW79" s="169"/>
      <c r="UX79" s="170"/>
      <c r="UZ79" s="164"/>
      <c r="VA79" s="168"/>
      <c r="VB79" s="168"/>
      <c r="VC79" s="169"/>
      <c r="VD79" s="169"/>
      <c r="VE79" s="169"/>
      <c r="VF79" s="170"/>
      <c r="VH79" s="164"/>
      <c r="VI79" s="168"/>
      <c r="VJ79" s="168"/>
      <c r="VK79" s="169"/>
      <c r="VL79" s="169"/>
      <c r="VM79" s="169"/>
      <c r="VN79" s="170"/>
      <c r="VP79" s="164"/>
      <c r="VQ79" s="168"/>
      <c r="VR79" s="168"/>
      <c r="VS79" s="169"/>
      <c r="VT79" s="169"/>
      <c r="VU79" s="169"/>
      <c r="VV79" s="170"/>
      <c r="VX79" s="164"/>
      <c r="VY79" s="168"/>
      <c r="VZ79" s="168"/>
      <c r="WA79" s="169"/>
      <c r="WB79" s="169"/>
      <c r="WC79" s="169"/>
      <c r="WD79" s="170"/>
      <c r="WF79" s="164"/>
      <c r="WG79" s="168"/>
      <c r="WH79" s="168"/>
      <c r="WI79" s="169"/>
      <c r="WJ79" s="169"/>
      <c r="WK79" s="169"/>
      <c r="WL79" s="170"/>
      <c r="WN79" s="164"/>
      <c r="WO79" s="168"/>
      <c r="WP79" s="168"/>
      <c r="WQ79" s="169"/>
      <c r="WR79" s="169"/>
      <c r="WS79" s="169"/>
      <c r="WT79" s="170"/>
      <c r="WV79" s="164"/>
      <c r="WW79" s="168"/>
      <c r="WX79" s="168"/>
      <c r="WY79" s="169"/>
      <c r="WZ79" s="169"/>
      <c r="XA79" s="169"/>
      <c r="XB79" s="170"/>
      <c r="XD79" s="164"/>
      <c r="XE79" s="168"/>
      <c r="XF79" s="168"/>
      <c r="XG79" s="169"/>
      <c r="XH79" s="169"/>
      <c r="XI79" s="169"/>
      <c r="XJ79" s="170"/>
      <c r="XL79" s="164"/>
      <c r="XM79" s="168"/>
      <c r="XN79" s="168"/>
      <c r="XO79" s="169"/>
      <c r="XP79" s="169"/>
      <c r="XQ79" s="169"/>
      <c r="XR79" s="170"/>
      <c r="XT79" s="164"/>
      <c r="XU79" s="168"/>
      <c r="XV79" s="168"/>
      <c r="XW79" s="169"/>
      <c r="XX79" s="169"/>
      <c r="XY79" s="169"/>
      <c r="XZ79" s="170"/>
      <c r="YB79" s="164"/>
      <c r="YC79" s="168"/>
      <c r="YD79" s="168"/>
      <c r="YE79" s="169"/>
      <c r="YF79" s="169"/>
      <c r="YG79" s="169"/>
      <c r="YH79" s="170"/>
      <c r="YJ79" s="164"/>
      <c r="YK79" s="168"/>
      <c r="YL79" s="168"/>
      <c r="YM79" s="169"/>
      <c r="YN79" s="169"/>
      <c r="YO79" s="169"/>
      <c r="YP79" s="170"/>
      <c r="YR79" s="164"/>
      <c r="YS79" s="168"/>
      <c r="YT79" s="168"/>
      <c r="YU79" s="169"/>
      <c r="YV79" s="169"/>
      <c r="YW79" s="169"/>
      <c r="YX79" s="170"/>
      <c r="YZ79" s="164"/>
      <c r="ZA79" s="168"/>
      <c r="ZB79" s="168"/>
      <c r="ZC79" s="169"/>
      <c r="ZD79" s="169"/>
      <c r="ZE79" s="169"/>
      <c r="ZF79" s="170"/>
      <c r="ZH79" s="164"/>
      <c r="ZI79" s="168"/>
      <c r="ZJ79" s="168"/>
      <c r="ZK79" s="169"/>
      <c r="ZL79" s="169"/>
      <c r="ZM79" s="169"/>
      <c r="ZN79" s="170"/>
      <c r="ZP79" s="164"/>
      <c r="ZQ79" s="168"/>
      <c r="ZR79" s="168"/>
      <c r="ZS79" s="169"/>
      <c r="ZT79" s="169"/>
      <c r="ZU79" s="169"/>
      <c r="ZV79" s="170"/>
      <c r="ZX79" s="164"/>
      <c r="ZY79" s="168"/>
      <c r="ZZ79" s="168"/>
      <c r="AAA79" s="169"/>
      <c r="AAB79" s="169"/>
      <c r="AAC79" s="169"/>
      <c r="AAD79" s="170"/>
      <c r="AAF79" s="164"/>
      <c r="AAG79" s="168"/>
      <c r="AAH79" s="168"/>
      <c r="AAI79" s="169"/>
      <c r="AAJ79" s="169"/>
      <c r="AAK79" s="169"/>
      <c r="AAL79" s="170"/>
      <c r="AAN79" s="164"/>
      <c r="AAO79" s="168"/>
      <c r="AAP79" s="168"/>
      <c r="AAQ79" s="169"/>
      <c r="AAR79" s="169"/>
      <c r="AAS79" s="169"/>
      <c r="AAT79" s="170"/>
      <c r="AAV79" s="164"/>
      <c r="AAW79" s="168"/>
      <c r="AAX79" s="168"/>
      <c r="AAY79" s="169"/>
      <c r="AAZ79" s="169"/>
      <c r="ABA79" s="169"/>
      <c r="ABB79" s="170"/>
      <c r="ABD79" s="164"/>
      <c r="ABE79" s="168"/>
      <c r="ABF79" s="168"/>
      <c r="ABG79" s="169"/>
      <c r="ABH79" s="169"/>
      <c r="ABI79" s="169"/>
      <c r="ABJ79" s="170"/>
      <c r="ABL79" s="164"/>
      <c r="ABM79" s="168"/>
      <c r="ABN79" s="168"/>
      <c r="ABO79" s="169"/>
      <c r="ABP79" s="169"/>
      <c r="ABQ79" s="169"/>
      <c r="ABR79" s="170"/>
      <c r="ABT79" s="164"/>
      <c r="ABU79" s="168"/>
      <c r="ABV79" s="168"/>
      <c r="ABW79" s="169"/>
      <c r="ABX79" s="169"/>
      <c r="ABY79" s="169"/>
      <c r="ABZ79" s="170"/>
      <c r="ACB79" s="164"/>
      <c r="ACC79" s="168"/>
      <c r="ACD79" s="168"/>
      <c r="ACE79" s="169"/>
      <c r="ACF79" s="169"/>
      <c r="ACG79" s="169"/>
      <c r="ACH79" s="170"/>
      <c r="ACJ79" s="164"/>
      <c r="ACK79" s="168"/>
      <c r="ACL79" s="168"/>
      <c r="ACM79" s="169"/>
      <c r="ACN79" s="169"/>
      <c r="ACO79" s="169"/>
      <c r="ACP79" s="170"/>
      <c r="ACR79" s="164"/>
      <c r="ACS79" s="168"/>
      <c r="ACT79" s="168"/>
      <c r="ACU79" s="169"/>
      <c r="ACV79" s="169"/>
      <c r="ACW79" s="169"/>
      <c r="ACX79" s="170"/>
      <c r="ACZ79" s="164"/>
      <c r="ADA79" s="168"/>
      <c r="ADB79" s="168"/>
      <c r="ADC79" s="169"/>
      <c r="ADD79" s="169"/>
      <c r="ADE79" s="169"/>
      <c r="ADF79" s="170"/>
      <c r="ADH79" s="164"/>
      <c r="ADI79" s="168"/>
      <c r="ADJ79" s="168"/>
      <c r="ADK79" s="169"/>
      <c r="ADL79" s="169"/>
      <c r="ADM79" s="169"/>
      <c r="ADN79" s="170"/>
      <c r="ADP79" s="164"/>
      <c r="ADQ79" s="168"/>
      <c r="ADR79" s="168"/>
      <c r="ADS79" s="169"/>
      <c r="ADT79" s="169"/>
      <c r="ADU79" s="169"/>
      <c r="ADV79" s="170"/>
      <c r="ADX79" s="164"/>
      <c r="ADY79" s="168"/>
      <c r="ADZ79" s="168"/>
      <c r="AEA79" s="169"/>
      <c r="AEB79" s="169"/>
      <c r="AEC79" s="169"/>
      <c r="AED79" s="170"/>
      <c r="AEF79" s="164"/>
      <c r="AEG79" s="168"/>
      <c r="AEH79" s="168"/>
      <c r="AEI79" s="169"/>
      <c r="AEJ79" s="169"/>
      <c r="AEK79" s="169"/>
      <c r="AEL79" s="170"/>
      <c r="AEN79" s="164"/>
      <c r="AEO79" s="168"/>
      <c r="AEP79" s="168"/>
      <c r="AEQ79" s="169"/>
      <c r="AER79" s="169"/>
      <c r="AES79" s="169"/>
      <c r="AET79" s="170"/>
      <c r="AEV79" s="164"/>
      <c r="AEW79" s="168"/>
      <c r="AEX79" s="168"/>
      <c r="AEY79" s="169"/>
      <c r="AEZ79" s="169"/>
      <c r="AFA79" s="169"/>
      <c r="AFB79" s="170"/>
      <c r="AFD79" s="164"/>
      <c r="AFE79" s="168"/>
      <c r="AFF79" s="168"/>
      <c r="AFG79" s="169"/>
      <c r="AFH79" s="169"/>
      <c r="AFI79" s="169"/>
      <c r="AFJ79" s="170"/>
      <c r="AFL79" s="164"/>
      <c r="AFM79" s="168"/>
      <c r="AFN79" s="168"/>
      <c r="AFO79" s="169"/>
      <c r="AFP79" s="169"/>
      <c r="AFQ79" s="169"/>
      <c r="AFR79" s="170"/>
      <c r="AFT79" s="164"/>
      <c r="AFU79" s="168"/>
      <c r="AFV79" s="168"/>
      <c r="AFW79" s="169"/>
      <c r="AFX79" s="169"/>
      <c r="AFY79" s="169"/>
      <c r="AFZ79" s="170"/>
      <c r="AGB79" s="164"/>
      <c r="AGC79" s="168"/>
      <c r="AGD79" s="168"/>
      <c r="AGE79" s="169"/>
      <c r="AGF79" s="169"/>
      <c r="AGG79" s="169"/>
      <c r="AGH79" s="170"/>
      <c r="AGJ79" s="164"/>
      <c r="AGK79" s="168"/>
      <c r="AGL79" s="168"/>
      <c r="AGM79" s="169"/>
      <c r="AGN79" s="169"/>
      <c r="AGO79" s="169"/>
      <c r="AGP79" s="170"/>
      <c r="AGR79" s="164"/>
      <c r="AGS79" s="168"/>
      <c r="AGT79" s="168"/>
      <c r="AGU79" s="169"/>
      <c r="AGV79" s="169"/>
      <c r="AGW79" s="169"/>
      <c r="AGX79" s="170"/>
      <c r="AGZ79" s="164"/>
      <c r="AHA79" s="168"/>
      <c r="AHB79" s="168"/>
      <c r="AHC79" s="169"/>
      <c r="AHD79" s="169"/>
      <c r="AHE79" s="169"/>
      <c r="AHF79" s="170"/>
      <c r="AHH79" s="164"/>
      <c r="AHI79" s="168"/>
      <c r="AHJ79" s="168"/>
      <c r="AHK79" s="169"/>
      <c r="AHL79" s="169"/>
      <c r="AHM79" s="169"/>
      <c r="AHN79" s="170"/>
      <c r="AHP79" s="164"/>
      <c r="AHQ79" s="168"/>
      <c r="AHR79" s="168"/>
      <c r="AHS79" s="169"/>
      <c r="AHT79" s="169"/>
      <c r="AHU79" s="169"/>
      <c r="AHV79" s="170"/>
      <c r="AHX79" s="164"/>
      <c r="AHY79" s="168"/>
      <c r="AHZ79" s="168"/>
      <c r="AIA79" s="169"/>
      <c r="AIB79" s="169"/>
      <c r="AIC79" s="169"/>
      <c r="AID79" s="170"/>
      <c r="AIF79" s="164"/>
      <c r="AIG79" s="168"/>
      <c r="AIH79" s="168"/>
      <c r="AII79" s="169"/>
      <c r="AIJ79" s="169"/>
      <c r="AIK79" s="169"/>
      <c r="AIL79" s="170"/>
      <c r="AIN79" s="164"/>
      <c r="AIO79" s="168"/>
      <c r="AIP79" s="168"/>
      <c r="AIQ79" s="169"/>
      <c r="AIR79" s="169"/>
      <c r="AIS79" s="169"/>
      <c r="AIT79" s="170"/>
      <c r="AIV79" s="164"/>
      <c r="AIW79" s="168"/>
      <c r="AIX79" s="168"/>
      <c r="AIY79" s="169"/>
      <c r="AIZ79" s="169"/>
      <c r="AJA79" s="169"/>
      <c r="AJB79" s="170"/>
      <c r="AJD79" s="164"/>
      <c r="AJE79" s="168"/>
      <c r="AJF79" s="168"/>
      <c r="AJG79" s="169"/>
      <c r="AJH79" s="169"/>
      <c r="AJI79" s="169"/>
      <c r="AJJ79" s="170"/>
      <c r="AJL79" s="164"/>
      <c r="AJM79" s="168"/>
      <c r="AJN79" s="168"/>
      <c r="AJO79" s="169"/>
      <c r="AJP79" s="169"/>
      <c r="AJQ79" s="169"/>
      <c r="AJR79" s="170"/>
      <c r="AJT79" s="164"/>
      <c r="AJU79" s="168"/>
      <c r="AJV79" s="168"/>
      <c r="AJW79" s="169"/>
      <c r="AJX79" s="169"/>
      <c r="AJY79" s="169"/>
      <c r="AJZ79" s="170"/>
      <c r="AKB79" s="164"/>
      <c r="AKC79" s="168"/>
      <c r="AKD79" s="168"/>
      <c r="AKE79" s="169"/>
      <c r="AKF79" s="169"/>
      <c r="AKG79" s="169"/>
      <c r="AKH79" s="170"/>
      <c r="AKJ79" s="164"/>
      <c r="AKK79" s="168"/>
      <c r="AKL79" s="168"/>
      <c r="AKM79" s="169"/>
      <c r="AKN79" s="169"/>
      <c r="AKO79" s="169"/>
      <c r="AKP79" s="170"/>
      <c r="AKR79" s="164"/>
      <c r="AKS79" s="168"/>
      <c r="AKT79" s="168"/>
      <c r="AKU79" s="169"/>
      <c r="AKV79" s="169"/>
      <c r="AKW79" s="169"/>
      <c r="AKX79" s="170"/>
      <c r="AKZ79" s="164"/>
      <c r="ALA79" s="168"/>
      <c r="ALB79" s="168"/>
      <c r="ALC79" s="169"/>
      <c r="ALD79" s="169"/>
      <c r="ALE79" s="169"/>
      <c r="ALF79" s="170"/>
      <c r="ALH79" s="164"/>
      <c r="ALI79" s="168"/>
      <c r="ALJ79" s="168"/>
      <c r="ALK79" s="169"/>
      <c r="ALL79" s="169"/>
      <c r="ALM79" s="169"/>
      <c r="ALN79" s="170"/>
      <c r="ALP79" s="164"/>
      <c r="ALQ79" s="168"/>
      <c r="ALR79" s="168"/>
      <c r="ALS79" s="169"/>
      <c r="ALT79" s="169"/>
      <c r="ALU79" s="169"/>
      <c r="ALV79" s="170"/>
      <c r="ALX79" s="164"/>
      <c r="ALY79" s="168"/>
      <c r="ALZ79" s="168"/>
      <c r="AMA79" s="169"/>
      <c r="AMB79" s="169"/>
      <c r="AMC79" s="169"/>
      <c r="AMD79" s="170"/>
      <c r="AMF79" s="164"/>
      <c r="AMG79" s="168"/>
      <c r="AMH79" s="168"/>
      <c r="AMI79" s="169"/>
      <c r="AMJ79" s="169"/>
      <c r="AMK79" s="169"/>
      <c r="AML79" s="170"/>
      <c r="AMN79" s="164"/>
      <c r="AMO79" s="168"/>
      <c r="AMP79" s="168"/>
      <c r="AMQ79" s="169"/>
      <c r="AMR79" s="169"/>
      <c r="AMS79" s="169"/>
      <c r="AMT79" s="170"/>
      <c r="AMV79" s="164"/>
      <c r="AMW79" s="168"/>
      <c r="AMX79" s="168"/>
      <c r="AMY79" s="169"/>
      <c r="AMZ79" s="169"/>
      <c r="ANA79" s="169"/>
      <c r="ANB79" s="170"/>
      <c r="AND79" s="164"/>
      <c r="ANE79" s="168"/>
      <c r="ANF79" s="168"/>
      <c r="ANG79" s="169"/>
      <c r="ANH79" s="169"/>
      <c r="ANI79" s="169"/>
      <c r="ANJ79" s="170"/>
      <c r="ANL79" s="164"/>
      <c r="ANM79" s="168"/>
      <c r="ANN79" s="168"/>
      <c r="ANO79" s="169"/>
      <c r="ANP79" s="169"/>
      <c r="ANQ79" s="169"/>
      <c r="ANR79" s="170"/>
      <c r="ANT79" s="164"/>
      <c r="ANU79" s="168"/>
      <c r="ANV79" s="168"/>
      <c r="ANW79" s="169"/>
      <c r="ANX79" s="169"/>
      <c r="ANY79" s="169"/>
      <c r="ANZ79" s="170"/>
      <c r="AOB79" s="164"/>
      <c r="AOC79" s="168"/>
      <c r="AOD79" s="168"/>
      <c r="AOE79" s="169"/>
      <c r="AOF79" s="169"/>
      <c r="AOG79" s="169"/>
      <c r="AOH79" s="170"/>
      <c r="AOJ79" s="164"/>
      <c r="AOK79" s="168"/>
      <c r="AOL79" s="168"/>
      <c r="AOM79" s="169"/>
      <c r="AON79" s="169"/>
      <c r="AOO79" s="169"/>
      <c r="AOP79" s="170"/>
      <c r="AOR79" s="164"/>
      <c r="AOS79" s="168"/>
      <c r="AOT79" s="168"/>
      <c r="AOU79" s="169"/>
      <c r="AOV79" s="169"/>
      <c r="AOW79" s="169"/>
      <c r="AOX79" s="170"/>
      <c r="AOZ79" s="164"/>
      <c r="APA79" s="168"/>
      <c r="APB79" s="168"/>
      <c r="APC79" s="169"/>
      <c r="APD79" s="169"/>
      <c r="APE79" s="169"/>
      <c r="APF79" s="170"/>
      <c r="APH79" s="164"/>
      <c r="API79" s="168"/>
      <c r="APJ79" s="168"/>
      <c r="APK79" s="169"/>
      <c r="APL79" s="169"/>
      <c r="APM79" s="169"/>
      <c r="APN79" s="170"/>
      <c r="APP79" s="164"/>
      <c r="APQ79" s="168"/>
      <c r="APR79" s="168"/>
      <c r="APS79" s="169"/>
      <c r="APT79" s="169"/>
      <c r="APU79" s="169"/>
      <c r="APV79" s="170"/>
      <c r="APX79" s="164"/>
      <c r="APY79" s="168"/>
      <c r="APZ79" s="168"/>
      <c r="AQA79" s="169"/>
      <c r="AQB79" s="169"/>
      <c r="AQC79" s="169"/>
      <c r="AQD79" s="170"/>
      <c r="AQF79" s="164"/>
      <c r="AQG79" s="168"/>
      <c r="AQH79" s="168"/>
      <c r="AQI79" s="169"/>
      <c r="AQJ79" s="169"/>
      <c r="AQK79" s="169"/>
      <c r="AQL79" s="170"/>
      <c r="AQN79" s="164"/>
      <c r="AQO79" s="168"/>
      <c r="AQP79" s="168"/>
      <c r="AQQ79" s="169"/>
      <c r="AQR79" s="169"/>
      <c r="AQS79" s="169"/>
      <c r="AQT79" s="170"/>
      <c r="AQV79" s="164"/>
      <c r="AQW79" s="168"/>
      <c r="AQX79" s="168"/>
      <c r="AQY79" s="169"/>
      <c r="AQZ79" s="169"/>
      <c r="ARA79" s="169"/>
      <c r="ARB79" s="170"/>
      <c r="ARD79" s="164"/>
      <c r="ARE79" s="168"/>
      <c r="ARF79" s="168"/>
      <c r="ARG79" s="169"/>
      <c r="ARH79" s="169"/>
      <c r="ARI79" s="169"/>
      <c r="ARJ79" s="170"/>
      <c r="ARL79" s="164"/>
      <c r="ARM79" s="168"/>
      <c r="ARN79" s="168"/>
      <c r="ARO79" s="169"/>
      <c r="ARP79" s="169"/>
      <c r="ARQ79" s="169"/>
      <c r="ARR79" s="170"/>
      <c r="ART79" s="164"/>
      <c r="ARU79" s="168"/>
      <c r="ARV79" s="168"/>
      <c r="ARW79" s="169"/>
      <c r="ARX79" s="169"/>
      <c r="ARY79" s="169"/>
      <c r="ARZ79" s="170"/>
      <c r="ASB79" s="164"/>
      <c r="ASC79" s="168"/>
      <c r="ASD79" s="168"/>
      <c r="ASE79" s="169"/>
      <c r="ASF79" s="169"/>
      <c r="ASG79" s="169"/>
      <c r="ASH79" s="170"/>
      <c r="ASJ79" s="164"/>
      <c r="ASK79" s="168"/>
      <c r="ASL79" s="168"/>
      <c r="ASM79" s="169"/>
      <c r="ASN79" s="169"/>
      <c r="ASO79" s="169"/>
      <c r="ASP79" s="170"/>
      <c r="ASR79" s="164"/>
      <c r="ASS79" s="168"/>
      <c r="AST79" s="168"/>
      <c r="ASU79" s="169"/>
      <c r="ASV79" s="169"/>
      <c r="ASW79" s="169"/>
      <c r="ASX79" s="170"/>
      <c r="ASZ79" s="164"/>
      <c r="ATA79" s="168"/>
      <c r="ATB79" s="168"/>
      <c r="ATC79" s="169"/>
      <c r="ATD79" s="169"/>
      <c r="ATE79" s="169"/>
      <c r="ATF79" s="170"/>
      <c r="ATH79" s="164"/>
      <c r="ATI79" s="168"/>
      <c r="ATJ79" s="168"/>
      <c r="ATK79" s="169"/>
      <c r="ATL79" s="169"/>
      <c r="ATM79" s="169"/>
      <c r="ATN79" s="170"/>
      <c r="ATP79" s="164"/>
      <c r="ATQ79" s="168"/>
      <c r="ATR79" s="168"/>
      <c r="ATS79" s="169"/>
      <c r="ATT79" s="169"/>
      <c r="ATU79" s="169"/>
      <c r="ATV79" s="170"/>
      <c r="ATX79" s="164"/>
      <c r="ATY79" s="168"/>
      <c r="ATZ79" s="168"/>
      <c r="AUA79" s="169"/>
      <c r="AUB79" s="169"/>
      <c r="AUC79" s="169"/>
      <c r="AUD79" s="170"/>
      <c r="AUF79" s="164"/>
      <c r="AUG79" s="168"/>
      <c r="AUH79" s="168"/>
      <c r="AUI79" s="169"/>
      <c r="AUJ79" s="169"/>
      <c r="AUK79" s="169"/>
      <c r="AUL79" s="170"/>
      <c r="AUN79" s="164"/>
      <c r="AUO79" s="168"/>
      <c r="AUP79" s="168"/>
      <c r="AUQ79" s="169"/>
      <c r="AUR79" s="169"/>
      <c r="AUS79" s="169"/>
      <c r="AUT79" s="170"/>
      <c r="AUV79" s="164"/>
      <c r="AUW79" s="168"/>
      <c r="AUX79" s="168"/>
      <c r="AUY79" s="169"/>
      <c r="AUZ79" s="169"/>
      <c r="AVA79" s="169"/>
      <c r="AVB79" s="170"/>
      <c r="AVD79" s="164"/>
      <c r="AVE79" s="168"/>
      <c r="AVF79" s="168"/>
      <c r="AVG79" s="169"/>
      <c r="AVH79" s="169"/>
      <c r="AVI79" s="169"/>
      <c r="AVJ79" s="170"/>
      <c r="AVL79" s="164"/>
      <c r="AVM79" s="168"/>
      <c r="AVN79" s="168"/>
      <c r="AVO79" s="169"/>
      <c r="AVP79" s="169"/>
      <c r="AVQ79" s="169"/>
      <c r="AVR79" s="170"/>
      <c r="AVT79" s="164"/>
      <c r="AVU79" s="168"/>
      <c r="AVV79" s="168"/>
      <c r="AVW79" s="169"/>
      <c r="AVX79" s="169"/>
      <c r="AVY79" s="169"/>
      <c r="AVZ79" s="170"/>
      <c r="AWB79" s="164"/>
      <c r="AWC79" s="168"/>
      <c r="AWD79" s="168"/>
      <c r="AWE79" s="169"/>
      <c r="AWF79" s="169"/>
      <c r="AWG79" s="169"/>
      <c r="AWH79" s="170"/>
      <c r="AWJ79" s="164"/>
      <c r="AWK79" s="168"/>
      <c r="AWL79" s="168"/>
      <c r="AWM79" s="169"/>
      <c r="AWN79" s="169"/>
      <c r="AWO79" s="169"/>
      <c r="AWP79" s="170"/>
      <c r="AWR79" s="164"/>
      <c r="AWS79" s="168"/>
      <c r="AWT79" s="168"/>
      <c r="AWU79" s="169"/>
      <c r="AWV79" s="169"/>
      <c r="AWW79" s="169"/>
      <c r="AWX79" s="170"/>
      <c r="AWZ79" s="164"/>
      <c r="AXA79" s="168"/>
      <c r="AXB79" s="168"/>
      <c r="AXC79" s="169"/>
      <c r="AXD79" s="169"/>
      <c r="AXE79" s="169"/>
      <c r="AXF79" s="170"/>
      <c r="AXH79" s="164"/>
      <c r="AXI79" s="168"/>
      <c r="AXJ79" s="168"/>
      <c r="AXK79" s="169"/>
      <c r="AXL79" s="169"/>
      <c r="AXM79" s="169"/>
      <c r="AXN79" s="170"/>
      <c r="AXP79" s="164"/>
      <c r="AXQ79" s="168"/>
      <c r="AXR79" s="168"/>
      <c r="AXS79" s="169"/>
      <c r="AXT79" s="169"/>
      <c r="AXU79" s="169"/>
      <c r="AXV79" s="170"/>
      <c r="AXX79" s="164"/>
      <c r="AXY79" s="168"/>
      <c r="AXZ79" s="168"/>
      <c r="AYA79" s="169"/>
      <c r="AYB79" s="169"/>
      <c r="AYC79" s="169"/>
      <c r="AYD79" s="170"/>
      <c r="AYF79" s="164"/>
      <c r="AYG79" s="168"/>
      <c r="AYH79" s="168"/>
      <c r="AYI79" s="169"/>
      <c r="AYJ79" s="169"/>
      <c r="AYK79" s="169"/>
      <c r="AYL79" s="170"/>
      <c r="AYN79" s="164"/>
      <c r="AYO79" s="168"/>
      <c r="AYP79" s="168"/>
      <c r="AYQ79" s="169"/>
      <c r="AYR79" s="169"/>
      <c r="AYS79" s="169"/>
      <c r="AYT79" s="170"/>
      <c r="AYV79" s="164"/>
      <c r="AYW79" s="168"/>
      <c r="AYX79" s="168"/>
      <c r="AYY79" s="169"/>
      <c r="AYZ79" s="169"/>
      <c r="AZA79" s="169"/>
      <c r="AZB79" s="170"/>
      <c r="AZD79" s="164"/>
      <c r="AZE79" s="168"/>
      <c r="AZF79" s="168"/>
      <c r="AZG79" s="169"/>
      <c r="AZH79" s="169"/>
      <c r="AZI79" s="169"/>
      <c r="AZJ79" s="170"/>
      <c r="AZL79" s="164"/>
      <c r="AZM79" s="168"/>
      <c r="AZN79" s="168"/>
      <c r="AZO79" s="169"/>
      <c r="AZP79" s="169"/>
      <c r="AZQ79" s="169"/>
      <c r="AZR79" s="170"/>
      <c r="AZT79" s="164"/>
      <c r="AZU79" s="168"/>
      <c r="AZV79" s="168"/>
      <c r="AZW79" s="169"/>
      <c r="AZX79" s="169"/>
      <c r="AZY79" s="169"/>
      <c r="AZZ79" s="170"/>
      <c r="BAB79" s="164"/>
      <c r="BAC79" s="168"/>
      <c r="BAD79" s="168"/>
      <c r="BAE79" s="169"/>
      <c r="BAF79" s="169"/>
      <c r="BAG79" s="169"/>
      <c r="BAH79" s="170"/>
      <c r="BAJ79" s="164"/>
      <c r="BAK79" s="168"/>
      <c r="BAL79" s="168"/>
      <c r="BAM79" s="169"/>
      <c r="BAN79" s="169"/>
      <c r="BAO79" s="169"/>
      <c r="BAP79" s="170"/>
      <c r="BAR79" s="164"/>
      <c r="BAS79" s="168"/>
      <c r="BAT79" s="168"/>
      <c r="BAU79" s="169"/>
      <c r="BAV79" s="169"/>
      <c r="BAW79" s="169"/>
      <c r="BAX79" s="170"/>
      <c r="BAZ79" s="164"/>
      <c r="BBA79" s="168"/>
      <c r="BBB79" s="168"/>
      <c r="BBC79" s="169"/>
      <c r="BBD79" s="169"/>
      <c r="BBE79" s="169"/>
      <c r="BBF79" s="170"/>
      <c r="BBH79" s="164"/>
      <c r="BBI79" s="168"/>
      <c r="BBJ79" s="168"/>
      <c r="BBK79" s="169"/>
      <c r="BBL79" s="169"/>
      <c r="BBM79" s="169"/>
      <c r="BBN79" s="170"/>
      <c r="BBP79" s="164"/>
      <c r="BBQ79" s="168"/>
      <c r="BBR79" s="168"/>
      <c r="BBS79" s="169"/>
      <c r="BBT79" s="169"/>
      <c r="BBU79" s="169"/>
      <c r="BBV79" s="170"/>
      <c r="BBX79" s="164"/>
      <c r="BBY79" s="168"/>
      <c r="BBZ79" s="168"/>
      <c r="BCA79" s="169"/>
      <c r="BCB79" s="169"/>
      <c r="BCC79" s="169"/>
      <c r="BCD79" s="170"/>
      <c r="BCF79" s="164"/>
      <c r="BCG79" s="168"/>
      <c r="BCH79" s="168"/>
      <c r="BCI79" s="169"/>
      <c r="BCJ79" s="169"/>
      <c r="BCK79" s="169"/>
      <c r="BCL79" s="170"/>
      <c r="BCN79" s="164"/>
      <c r="BCO79" s="168"/>
      <c r="BCP79" s="168"/>
      <c r="BCQ79" s="169"/>
      <c r="BCR79" s="169"/>
      <c r="BCS79" s="169"/>
      <c r="BCT79" s="170"/>
      <c r="BCV79" s="164"/>
      <c r="BCW79" s="168"/>
      <c r="BCX79" s="168"/>
      <c r="BCY79" s="169"/>
      <c r="BCZ79" s="169"/>
      <c r="BDA79" s="169"/>
      <c r="BDB79" s="170"/>
      <c r="BDD79" s="164"/>
      <c r="BDE79" s="168"/>
      <c r="BDF79" s="168"/>
      <c r="BDG79" s="169"/>
      <c r="BDH79" s="169"/>
      <c r="BDI79" s="169"/>
      <c r="BDJ79" s="170"/>
      <c r="BDL79" s="164"/>
      <c r="BDM79" s="168"/>
      <c r="BDN79" s="168"/>
      <c r="BDO79" s="169"/>
      <c r="BDP79" s="169"/>
      <c r="BDQ79" s="169"/>
      <c r="BDR79" s="170"/>
      <c r="BDT79" s="164"/>
      <c r="BDU79" s="168"/>
      <c r="BDV79" s="168"/>
      <c r="BDW79" s="169"/>
      <c r="BDX79" s="169"/>
      <c r="BDY79" s="169"/>
      <c r="BDZ79" s="170"/>
      <c r="BEB79" s="164"/>
      <c r="BEC79" s="168"/>
      <c r="BED79" s="168"/>
      <c r="BEE79" s="169"/>
      <c r="BEF79" s="169"/>
      <c r="BEG79" s="169"/>
      <c r="BEH79" s="170"/>
      <c r="BEJ79" s="164"/>
      <c r="BEK79" s="168"/>
      <c r="BEL79" s="168"/>
      <c r="BEM79" s="169"/>
      <c r="BEN79" s="169"/>
      <c r="BEO79" s="169"/>
      <c r="BEP79" s="170"/>
      <c r="BER79" s="164"/>
      <c r="BES79" s="168"/>
      <c r="BET79" s="168"/>
      <c r="BEU79" s="169"/>
      <c r="BEV79" s="169"/>
      <c r="BEW79" s="169"/>
      <c r="BEX79" s="170"/>
      <c r="BEZ79" s="164"/>
      <c r="BFA79" s="168"/>
      <c r="BFB79" s="168"/>
      <c r="BFC79" s="169"/>
      <c r="BFD79" s="169"/>
      <c r="BFE79" s="169"/>
      <c r="BFF79" s="170"/>
      <c r="BFH79" s="164"/>
      <c r="BFI79" s="168"/>
      <c r="BFJ79" s="168"/>
      <c r="BFK79" s="169"/>
      <c r="BFL79" s="169"/>
      <c r="BFM79" s="169"/>
      <c r="BFN79" s="170"/>
      <c r="BFP79" s="164"/>
      <c r="BFQ79" s="168"/>
      <c r="BFR79" s="168"/>
      <c r="BFS79" s="169"/>
      <c r="BFT79" s="169"/>
      <c r="BFU79" s="169"/>
      <c r="BFV79" s="170"/>
      <c r="BFX79" s="164"/>
      <c r="BFY79" s="168"/>
      <c r="BFZ79" s="168"/>
      <c r="BGA79" s="169"/>
      <c r="BGB79" s="169"/>
      <c r="BGC79" s="169"/>
      <c r="BGD79" s="170"/>
      <c r="BGF79" s="164"/>
      <c r="BGG79" s="168"/>
      <c r="BGH79" s="168"/>
      <c r="BGI79" s="169"/>
      <c r="BGJ79" s="169"/>
      <c r="BGK79" s="169"/>
      <c r="BGL79" s="170"/>
      <c r="BGN79" s="164"/>
      <c r="BGO79" s="168"/>
      <c r="BGP79" s="168"/>
      <c r="BGQ79" s="169"/>
      <c r="BGR79" s="169"/>
      <c r="BGS79" s="169"/>
      <c r="BGT79" s="170"/>
      <c r="BGV79" s="164"/>
      <c r="BGW79" s="168"/>
      <c r="BGX79" s="168"/>
      <c r="BGY79" s="169"/>
      <c r="BGZ79" s="169"/>
      <c r="BHA79" s="169"/>
      <c r="BHB79" s="170"/>
      <c r="BHD79" s="164"/>
      <c r="BHE79" s="168"/>
      <c r="BHF79" s="168"/>
      <c r="BHG79" s="169"/>
      <c r="BHH79" s="169"/>
      <c r="BHI79" s="169"/>
      <c r="BHJ79" s="170"/>
      <c r="BHL79" s="164"/>
      <c r="BHM79" s="168"/>
      <c r="BHN79" s="168"/>
      <c r="BHO79" s="169"/>
      <c r="BHP79" s="169"/>
      <c r="BHQ79" s="169"/>
      <c r="BHR79" s="170"/>
      <c r="BHT79" s="164"/>
      <c r="BHU79" s="168"/>
      <c r="BHV79" s="168"/>
      <c r="BHW79" s="169"/>
      <c r="BHX79" s="169"/>
      <c r="BHY79" s="169"/>
      <c r="BHZ79" s="170"/>
      <c r="BIB79" s="164"/>
      <c r="BIC79" s="168"/>
      <c r="BID79" s="168"/>
      <c r="BIE79" s="169"/>
      <c r="BIF79" s="169"/>
      <c r="BIG79" s="169"/>
      <c r="BIH79" s="170"/>
      <c r="BIJ79" s="164"/>
      <c r="BIK79" s="168"/>
      <c r="BIL79" s="168"/>
      <c r="BIM79" s="169"/>
      <c r="BIN79" s="169"/>
      <c r="BIO79" s="169"/>
      <c r="BIP79" s="170"/>
      <c r="BIR79" s="164"/>
      <c r="BIS79" s="168"/>
      <c r="BIT79" s="168"/>
      <c r="BIU79" s="169"/>
      <c r="BIV79" s="169"/>
      <c r="BIW79" s="169"/>
      <c r="BIX79" s="170"/>
      <c r="BIZ79" s="164"/>
      <c r="BJA79" s="168"/>
      <c r="BJB79" s="168"/>
      <c r="BJC79" s="169"/>
      <c r="BJD79" s="169"/>
      <c r="BJE79" s="169"/>
      <c r="BJF79" s="170"/>
      <c r="BJH79" s="164"/>
      <c r="BJI79" s="168"/>
      <c r="BJJ79" s="168"/>
      <c r="BJK79" s="169"/>
      <c r="BJL79" s="169"/>
      <c r="BJM79" s="169"/>
      <c r="BJN79" s="170"/>
      <c r="BJP79" s="164"/>
      <c r="BJQ79" s="168"/>
      <c r="BJR79" s="168"/>
      <c r="BJS79" s="169"/>
      <c r="BJT79" s="169"/>
      <c r="BJU79" s="169"/>
      <c r="BJV79" s="170"/>
      <c r="BJX79" s="164"/>
      <c r="BJY79" s="168"/>
      <c r="BJZ79" s="168"/>
      <c r="BKA79" s="169"/>
      <c r="BKB79" s="169"/>
      <c r="BKC79" s="169"/>
      <c r="BKD79" s="170"/>
      <c r="BKF79" s="164"/>
      <c r="BKG79" s="168"/>
      <c r="BKH79" s="168"/>
      <c r="BKI79" s="169"/>
      <c r="BKJ79" s="169"/>
      <c r="BKK79" s="169"/>
      <c r="BKL79" s="170"/>
      <c r="BKN79" s="164"/>
      <c r="BKO79" s="168"/>
      <c r="BKP79" s="168"/>
      <c r="BKQ79" s="169"/>
      <c r="BKR79" s="169"/>
      <c r="BKS79" s="169"/>
      <c r="BKT79" s="170"/>
      <c r="BKV79" s="164"/>
      <c r="BKW79" s="168"/>
      <c r="BKX79" s="168"/>
      <c r="BKY79" s="169"/>
      <c r="BKZ79" s="169"/>
      <c r="BLA79" s="169"/>
      <c r="BLB79" s="170"/>
      <c r="BLD79" s="164"/>
      <c r="BLE79" s="168"/>
      <c r="BLF79" s="168"/>
      <c r="BLG79" s="169"/>
      <c r="BLH79" s="169"/>
      <c r="BLI79" s="169"/>
      <c r="BLJ79" s="170"/>
      <c r="BLL79" s="164"/>
      <c r="BLM79" s="168"/>
      <c r="BLN79" s="168"/>
      <c r="BLO79" s="169"/>
      <c r="BLP79" s="169"/>
      <c r="BLQ79" s="169"/>
      <c r="BLR79" s="170"/>
      <c r="BLT79" s="164"/>
      <c r="BLU79" s="168"/>
      <c r="BLV79" s="168"/>
      <c r="BLW79" s="169"/>
      <c r="BLX79" s="169"/>
      <c r="BLY79" s="169"/>
      <c r="BLZ79" s="170"/>
      <c r="BMB79" s="164"/>
      <c r="BMC79" s="168"/>
      <c r="BMD79" s="168"/>
      <c r="BME79" s="169"/>
      <c r="BMF79" s="169"/>
      <c r="BMG79" s="169"/>
      <c r="BMH79" s="170"/>
      <c r="BMJ79" s="164"/>
      <c r="BMK79" s="168"/>
      <c r="BML79" s="168"/>
      <c r="BMM79" s="169"/>
      <c r="BMN79" s="169"/>
      <c r="BMO79" s="169"/>
      <c r="BMP79" s="170"/>
      <c r="BMR79" s="164"/>
      <c r="BMS79" s="168"/>
      <c r="BMT79" s="168"/>
      <c r="BMU79" s="169"/>
      <c r="BMV79" s="169"/>
      <c r="BMW79" s="169"/>
      <c r="BMX79" s="170"/>
      <c r="BMZ79" s="164"/>
      <c r="BNA79" s="168"/>
      <c r="BNB79" s="168"/>
      <c r="BNC79" s="169"/>
      <c r="BND79" s="169"/>
      <c r="BNE79" s="169"/>
      <c r="BNF79" s="170"/>
      <c r="BNH79" s="164"/>
      <c r="BNI79" s="168"/>
      <c r="BNJ79" s="168"/>
      <c r="BNK79" s="169"/>
      <c r="BNL79" s="169"/>
      <c r="BNM79" s="169"/>
      <c r="BNN79" s="170"/>
      <c r="BNP79" s="164"/>
      <c r="BNQ79" s="168"/>
      <c r="BNR79" s="168"/>
      <c r="BNS79" s="169"/>
      <c r="BNT79" s="169"/>
      <c r="BNU79" s="169"/>
      <c r="BNV79" s="170"/>
      <c r="BNX79" s="164"/>
      <c r="BNY79" s="168"/>
      <c r="BNZ79" s="168"/>
      <c r="BOA79" s="169"/>
      <c r="BOB79" s="169"/>
      <c r="BOC79" s="169"/>
      <c r="BOD79" s="170"/>
      <c r="BOF79" s="164"/>
      <c r="BOG79" s="168"/>
      <c r="BOH79" s="168"/>
      <c r="BOI79" s="169"/>
      <c r="BOJ79" s="169"/>
      <c r="BOK79" s="169"/>
      <c r="BOL79" s="170"/>
      <c r="BON79" s="164"/>
      <c r="BOO79" s="168"/>
      <c r="BOP79" s="168"/>
      <c r="BOQ79" s="169"/>
      <c r="BOR79" s="169"/>
      <c r="BOS79" s="169"/>
      <c r="BOT79" s="170"/>
      <c r="BOV79" s="164"/>
      <c r="BOW79" s="168"/>
      <c r="BOX79" s="168"/>
      <c r="BOY79" s="169"/>
      <c r="BOZ79" s="169"/>
      <c r="BPA79" s="169"/>
      <c r="BPB79" s="170"/>
      <c r="BPD79" s="164"/>
      <c r="BPE79" s="168"/>
      <c r="BPF79" s="168"/>
      <c r="BPG79" s="169"/>
      <c r="BPH79" s="169"/>
      <c r="BPI79" s="169"/>
      <c r="BPJ79" s="170"/>
      <c r="BPL79" s="164"/>
      <c r="BPM79" s="168"/>
      <c r="BPN79" s="168"/>
      <c r="BPO79" s="169"/>
      <c r="BPP79" s="169"/>
      <c r="BPQ79" s="169"/>
      <c r="BPR79" s="170"/>
      <c r="BPT79" s="164"/>
      <c r="BPU79" s="168"/>
      <c r="BPV79" s="168"/>
      <c r="BPW79" s="169"/>
      <c r="BPX79" s="169"/>
      <c r="BPY79" s="169"/>
      <c r="BPZ79" s="170"/>
      <c r="BQB79" s="164"/>
      <c r="BQC79" s="168"/>
      <c r="BQD79" s="168"/>
      <c r="BQE79" s="169"/>
      <c r="BQF79" s="169"/>
      <c r="BQG79" s="169"/>
      <c r="BQH79" s="170"/>
      <c r="BQJ79" s="164"/>
      <c r="BQK79" s="168"/>
      <c r="BQL79" s="168"/>
      <c r="BQM79" s="169"/>
      <c r="BQN79" s="169"/>
      <c r="BQO79" s="169"/>
      <c r="BQP79" s="170"/>
      <c r="BQR79" s="164"/>
      <c r="BQS79" s="168"/>
      <c r="BQT79" s="168"/>
      <c r="BQU79" s="169"/>
      <c r="BQV79" s="169"/>
      <c r="BQW79" s="169"/>
      <c r="BQX79" s="170"/>
      <c r="BQZ79" s="164"/>
      <c r="BRA79" s="168"/>
      <c r="BRB79" s="168"/>
      <c r="BRC79" s="169"/>
      <c r="BRD79" s="169"/>
      <c r="BRE79" s="169"/>
      <c r="BRF79" s="170"/>
      <c r="BRH79" s="164"/>
      <c r="BRI79" s="168"/>
      <c r="BRJ79" s="168"/>
      <c r="BRK79" s="169"/>
      <c r="BRL79" s="169"/>
      <c r="BRM79" s="169"/>
      <c r="BRN79" s="170"/>
      <c r="BRP79" s="164"/>
      <c r="BRQ79" s="168"/>
      <c r="BRR79" s="168"/>
      <c r="BRS79" s="169"/>
      <c r="BRT79" s="169"/>
      <c r="BRU79" s="169"/>
      <c r="BRV79" s="170"/>
      <c r="BRX79" s="164"/>
      <c r="BRY79" s="168"/>
      <c r="BRZ79" s="168"/>
      <c r="BSA79" s="169"/>
      <c r="BSB79" s="169"/>
      <c r="BSC79" s="169"/>
      <c r="BSD79" s="170"/>
      <c r="BSF79" s="164"/>
      <c r="BSG79" s="168"/>
      <c r="BSH79" s="168"/>
      <c r="BSI79" s="169"/>
      <c r="BSJ79" s="169"/>
      <c r="BSK79" s="169"/>
      <c r="BSL79" s="170"/>
      <c r="BSN79" s="164"/>
      <c r="BSO79" s="168"/>
      <c r="BSP79" s="168"/>
      <c r="BSQ79" s="169"/>
      <c r="BSR79" s="169"/>
      <c r="BSS79" s="169"/>
      <c r="BST79" s="170"/>
      <c r="BSV79" s="164"/>
      <c r="BSW79" s="168"/>
      <c r="BSX79" s="168"/>
      <c r="BSY79" s="169"/>
      <c r="BSZ79" s="169"/>
      <c r="BTA79" s="169"/>
      <c r="BTB79" s="170"/>
      <c r="BTD79" s="164"/>
      <c r="BTE79" s="168"/>
      <c r="BTF79" s="168"/>
      <c r="BTG79" s="169"/>
      <c r="BTH79" s="169"/>
      <c r="BTI79" s="169"/>
      <c r="BTJ79" s="170"/>
      <c r="BTL79" s="164"/>
      <c r="BTM79" s="168"/>
      <c r="BTN79" s="168"/>
      <c r="BTO79" s="169"/>
      <c r="BTP79" s="169"/>
      <c r="BTQ79" s="169"/>
      <c r="BTR79" s="170"/>
      <c r="BTT79" s="164"/>
      <c r="BTU79" s="168"/>
      <c r="BTV79" s="168"/>
      <c r="BTW79" s="169"/>
      <c r="BTX79" s="169"/>
      <c r="BTY79" s="169"/>
      <c r="BTZ79" s="170"/>
      <c r="BUB79" s="164"/>
      <c r="BUC79" s="168"/>
      <c r="BUD79" s="168"/>
      <c r="BUE79" s="169"/>
      <c r="BUF79" s="169"/>
      <c r="BUG79" s="169"/>
      <c r="BUH79" s="170"/>
      <c r="BUJ79" s="164"/>
      <c r="BUK79" s="168"/>
      <c r="BUL79" s="168"/>
      <c r="BUM79" s="169"/>
      <c r="BUN79" s="169"/>
      <c r="BUO79" s="169"/>
      <c r="BUP79" s="170"/>
      <c r="BUR79" s="164"/>
      <c r="BUS79" s="168"/>
      <c r="BUT79" s="168"/>
      <c r="BUU79" s="169"/>
      <c r="BUV79" s="169"/>
      <c r="BUW79" s="169"/>
      <c r="BUX79" s="170"/>
      <c r="BUZ79" s="164"/>
      <c r="BVA79" s="168"/>
      <c r="BVB79" s="168"/>
      <c r="BVC79" s="169"/>
      <c r="BVD79" s="169"/>
      <c r="BVE79" s="169"/>
      <c r="BVF79" s="170"/>
      <c r="BVH79" s="164"/>
      <c r="BVI79" s="168"/>
      <c r="BVJ79" s="168"/>
      <c r="BVK79" s="169"/>
      <c r="BVL79" s="169"/>
      <c r="BVM79" s="169"/>
      <c r="BVN79" s="170"/>
      <c r="BVP79" s="164"/>
      <c r="BVQ79" s="168"/>
      <c r="BVR79" s="168"/>
      <c r="BVS79" s="169"/>
      <c r="BVT79" s="169"/>
      <c r="BVU79" s="169"/>
      <c r="BVV79" s="170"/>
      <c r="BVX79" s="164"/>
      <c r="BVY79" s="168"/>
      <c r="BVZ79" s="168"/>
      <c r="BWA79" s="169"/>
      <c r="BWB79" s="169"/>
      <c r="BWC79" s="169"/>
      <c r="BWD79" s="170"/>
      <c r="BWF79" s="164"/>
      <c r="BWG79" s="168"/>
      <c r="BWH79" s="168"/>
      <c r="BWI79" s="169"/>
      <c r="BWJ79" s="169"/>
      <c r="BWK79" s="169"/>
      <c r="BWL79" s="170"/>
      <c r="BWN79" s="164"/>
      <c r="BWO79" s="168"/>
      <c r="BWP79" s="168"/>
      <c r="BWQ79" s="169"/>
      <c r="BWR79" s="169"/>
      <c r="BWS79" s="169"/>
      <c r="BWT79" s="170"/>
      <c r="BWV79" s="164"/>
      <c r="BWW79" s="168"/>
      <c r="BWX79" s="168"/>
      <c r="BWY79" s="169"/>
      <c r="BWZ79" s="169"/>
      <c r="BXA79" s="169"/>
      <c r="BXB79" s="170"/>
      <c r="BXD79" s="164"/>
      <c r="BXE79" s="168"/>
      <c r="BXF79" s="168"/>
      <c r="BXG79" s="169"/>
      <c r="BXH79" s="169"/>
      <c r="BXI79" s="169"/>
      <c r="BXJ79" s="170"/>
      <c r="BXL79" s="164"/>
      <c r="BXM79" s="168"/>
      <c r="BXN79" s="168"/>
      <c r="BXO79" s="169"/>
      <c r="BXP79" s="169"/>
      <c r="BXQ79" s="169"/>
      <c r="BXR79" s="170"/>
      <c r="BXT79" s="164"/>
      <c r="BXU79" s="168"/>
      <c r="BXV79" s="168"/>
      <c r="BXW79" s="169"/>
      <c r="BXX79" s="169"/>
      <c r="BXY79" s="169"/>
      <c r="BXZ79" s="170"/>
      <c r="BYB79" s="164"/>
      <c r="BYC79" s="168"/>
      <c r="BYD79" s="168"/>
      <c r="BYE79" s="169"/>
      <c r="BYF79" s="169"/>
      <c r="BYG79" s="169"/>
      <c r="BYH79" s="170"/>
      <c r="BYJ79" s="164"/>
      <c r="BYK79" s="168"/>
      <c r="BYL79" s="168"/>
      <c r="BYM79" s="169"/>
      <c r="BYN79" s="169"/>
      <c r="BYO79" s="169"/>
      <c r="BYP79" s="170"/>
      <c r="BYR79" s="164"/>
      <c r="BYS79" s="168"/>
      <c r="BYT79" s="168"/>
      <c r="BYU79" s="169"/>
      <c r="BYV79" s="169"/>
      <c r="BYW79" s="169"/>
      <c r="BYX79" s="170"/>
      <c r="BYZ79" s="164"/>
      <c r="BZA79" s="168"/>
      <c r="BZB79" s="168"/>
      <c r="BZC79" s="169"/>
      <c r="BZD79" s="169"/>
      <c r="BZE79" s="169"/>
      <c r="BZF79" s="170"/>
      <c r="BZH79" s="164"/>
      <c r="BZI79" s="168"/>
      <c r="BZJ79" s="168"/>
      <c r="BZK79" s="169"/>
      <c r="BZL79" s="169"/>
      <c r="BZM79" s="169"/>
      <c r="BZN79" s="170"/>
      <c r="BZP79" s="164"/>
      <c r="BZQ79" s="168"/>
      <c r="BZR79" s="168"/>
      <c r="BZS79" s="169"/>
      <c r="BZT79" s="169"/>
      <c r="BZU79" s="169"/>
      <c r="BZV79" s="170"/>
      <c r="BZX79" s="164"/>
      <c r="BZY79" s="168"/>
      <c r="BZZ79" s="168"/>
      <c r="CAA79" s="169"/>
      <c r="CAB79" s="169"/>
      <c r="CAC79" s="169"/>
      <c r="CAD79" s="170"/>
      <c r="CAF79" s="164"/>
      <c r="CAG79" s="168"/>
      <c r="CAH79" s="168"/>
      <c r="CAI79" s="169"/>
      <c r="CAJ79" s="169"/>
      <c r="CAK79" s="169"/>
      <c r="CAL79" s="170"/>
      <c r="CAN79" s="164"/>
      <c r="CAO79" s="168"/>
      <c r="CAP79" s="168"/>
      <c r="CAQ79" s="169"/>
      <c r="CAR79" s="169"/>
      <c r="CAS79" s="169"/>
      <c r="CAT79" s="170"/>
      <c r="CAV79" s="164"/>
      <c r="CAW79" s="168"/>
      <c r="CAX79" s="168"/>
      <c r="CAY79" s="169"/>
      <c r="CAZ79" s="169"/>
      <c r="CBA79" s="169"/>
      <c r="CBB79" s="170"/>
      <c r="CBD79" s="164"/>
      <c r="CBE79" s="168"/>
      <c r="CBF79" s="168"/>
      <c r="CBG79" s="169"/>
      <c r="CBH79" s="169"/>
      <c r="CBI79" s="169"/>
      <c r="CBJ79" s="170"/>
      <c r="CBL79" s="164"/>
      <c r="CBM79" s="168"/>
      <c r="CBN79" s="168"/>
      <c r="CBO79" s="169"/>
      <c r="CBP79" s="169"/>
      <c r="CBQ79" s="169"/>
      <c r="CBR79" s="170"/>
      <c r="CBT79" s="164"/>
      <c r="CBU79" s="168"/>
      <c r="CBV79" s="168"/>
      <c r="CBW79" s="169"/>
      <c r="CBX79" s="169"/>
      <c r="CBY79" s="169"/>
      <c r="CBZ79" s="170"/>
      <c r="CCB79" s="164"/>
      <c r="CCC79" s="168"/>
      <c r="CCD79" s="168"/>
      <c r="CCE79" s="169"/>
      <c r="CCF79" s="169"/>
      <c r="CCG79" s="169"/>
      <c r="CCH79" s="170"/>
      <c r="CCJ79" s="164"/>
      <c r="CCK79" s="168"/>
      <c r="CCL79" s="168"/>
      <c r="CCM79" s="169"/>
      <c r="CCN79" s="169"/>
      <c r="CCO79" s="169"/>
      <c r="CCP79" s="170"/>
      <c r="CCR79" s="164"/>
      <c r="CCS79" s="168"/>
      <c r="CCT79" s="168"/>
      <c r="CCU79" s="169"/>
      <c r="CCV79" s="169"/>
      <c r="CCW79" s="169"/>
      <c r="CCX79" s="170"/>
      <c r="CCZ79" s="164"/>
      <c r="CDA79" s="168"/>
      <c r="CDB79" s="168"/>
      <c r="CDC79" s="169"/>
      <c r="CDD79" s="169"/>
      <c r="CDE79" s="169"/>
      <c r="CDF79" s="170"/>
      <c r="CDH79" s="164"/>
      <c r="CDI79" s="168"/>
      <c r="CDJ79" s="168"/>
      <c r="CDK79" s="169"/>
      <c r="CDL79" s="169"/>
      <c r="CDM79" s="169"/>
      <c r="CDN79" s="170"/>
      <c r="CDP79" s="164"/>
      <c r="CDQ79" s="168"/>
      <c r="CDR79" s="168"/>
      <c r="CDS79" s="169"/>
      <c r="CDT79" s="169"/>
      <c r="CDU79" s="169"/>
      <c r="CDV79" s="170"/>
      <c r="CDX79" s="164"/>
      <c r="CDY79" s="168"/>
      <c r="CDZ79" s="168"/>
      <c r="CEA79" s="169"/>
      <c r="CEB79" s="169"/>
      <c r="CEC79" s="169"/>
      <c r="CED79" s="170"/>
      <c r="CEF79" s="164"/>
      <c r="CEG79" s="168"/>
      <c r="CEH79" s="168"/>
      <c r="CEI79" s="169"/>
      <c r="CEJ79" s="169"/>
      <c r="CEK79" s="169"/>
      <c r="CEL79" s="170"/>
      <c r="CEN79" s="164"/>
      <c r="CEO79" s="168"/>
      <c r="CEP79" s="168"/>
      <c r="CEQ79" s="169"/>
      <c r="CER79" s="169"/>
      <c r="CES79" s="169"/>
      <c r="CET79" s="170"/>
      <c r="CEV79" s="164"/>
      <c r="CEW79" s="168"/>
      <c r="CEX79" s="168"/>
      <c r="CEY79" s="169"/>
      <c r="CEZ79" s="169"/>
      <c r="CFA79" s="169"/>
      <c r="CFB79" s="170"/>
      <c r="CFD79" s="164"/>
      <c r="CFE79" s="168"/>
      <c r="CFF79" s="168"/>
      <c r="CFG79" s="169"/>
      <c r="CFH79" s="169"/>
      <c r="CFI79" s="169"/>
      <c r="CFJ79" s="170"/>
      <c r="CFL79" s="164"/>
      <c r="CFM79" s="168"/>
      <c r="CFN79" s="168"/>
      <c r="CFO79" s="169"/>
      <c r="CFP79" s="169"/>
      <c r="CFQ79" s="169"/>
      <c r="CFR79" s="170"/>
      <c r="CFT79" s="164"/>
      <c r="CFU79" s="168"/>
      <c r="CFV79" s="168"/>
      <c r="CFW79" s="169"/>
      <c r="CFX79" s="169"/>
      <c r="CFY79" s="169"/>
      <c r="CFZ79" s="170"/>
      <c r="CGB79" s="164"/>
      <c r="CGC79" s="168"/>
      <c r="CGD79" s="168"/>
      <c r="CGE79" s="169"/>
      <c r="CGF79" s="169"/>
      <c r="CGG79" s="169"/>
      <c r="CGH79" s="170"/>
      <c r="CGJ79" s="164"/>
      <c r="CGK79" s="168"/>
      <c r="CGL79" s="168"/>
      <c r="CGM79" s="169"/>
      <c r="CGN79" s="169"/>
      <c r="CGO79" s="169"/>
      <c r="CGP79" s="170"/>
      <c r="CGR79" s="164"/>
      <c r="CGS79" s="168"/>
      <c r="CGT79" s="168"/>
      <c r="CGU79" s="169"/>
      <c r="CGV79" s="169"/>
      <c r="CGW79" s="169"/>
      <c r="CGX79" s="170"/>
      <c r="CGZ79" s="164"/>
      <c r="CHA79" s="168"/>
      <c r="CHB79" s="168"/>
      <c r="CHC79" s="169"/>
      <c r="CHD79" s="169"/>
      <c r="CHE79" s="169"/>
      <c r="CHF79" s="170"/>
      <c r="CHH79" s="164"/>
      <c r="CHI79" s="168"/>
      <c r="CHJ79" s="168"/>
      <c r="CHK79" s="169"/>
      <c r="CHL79" s="169"/>
      <c r="CHM79" s="169"/>
      <c r="CHN79" s="170"/>
      <c r="CHP79" s="164"/>
      <c r="CHQ79" s="168"/>
      <c r="CHR79" s="168"/>
      <c r="CHS79" s="169"/>
      <c r="CHT79" s="169"/>
      <c r="CHU79" s="169"/>
      <c r="CHV79" s="170"/>
      <c r="CHX79" s="164"/>
      <c r="CHY79" s="168"/>
      <c r="CHZ79" s="168"/>
      <c r="CIA79" s="169"/>
      <c r="CIB79" s="169"/>
      <c r="CIC79" s="169"/>
      <c r="CID79" s="170"/>
      <c r="CIF79" s="164"/>
      <c r="CIG79" s="168"/>
      <c r="CIH79" s="168"/>
      <c r="CII79" s="169"/>
      <c r="CIJ79" s="169"/>
      <c r="CIK79" s="169"/>
      <c r="CIL79" s="170"/>
      <c r="CIN79" s="164"/>
      <c r="CIO79" s="168"/>
      <c r="CIP79" s="168"/>
      <c r="CIQ79" s="169"/>
      <c r="CIR79" s="169"/>
      <c r="CIS79" s="169"/>
      <c r="CIT79" s="170"/>
      <c r="CIV79" s="164"/>
      <c r="CIW79" s="168"/>
      <c r="CIX79" s="168"/>
      <c r="CIY79" s="169"/>
      <c r="CIZ79" s="169"/>
      <c r="CJA79" s="169"/>
      <c r="CJB79" s="170"/>
      <c r="CJD79" s="164"/>
      <c r="CJE79" s="168"/>
      <c r="CJF79" s="168"/>
      <c r="CJG79" s="169"/>
      <c r="CJH79" s="169"/>
      <c r="CJI79" s="169"/>
      <c r="CJJ79" s="170"/>
      <c r="CJL79" s="164"/>
      <c r="CJM79" s="168"/>
      <c r="CJN79" s="168"/>
      <c r="CJO79" s="169"/>
      <c r="CJP79" s="169"/>
      <c r="CJQ79" s="169"/>
      <c r="CJR79" s="170"/>
      <c r="CJT79" s="164"/>
      <c r="CJU79" s="168"/>
      <c r="CJV79" s="168"/>
      <c r="CJW79" s="169"/>
      <c r="CJX79" s="169"/>
      <c r="CJY79" s="169"/>
      <c r="CJZ79" s="170"/>
      <c r="CKB79" s="164"/>
      <c r="CKC79" s="168"/>
      <c r="CKD79" s="168"/>
      <c r="CKE79" s="169"/>
      <c r="CKF79" s="169"/>
      <c r="CKG79" s="169"/>
      <c r="CKH79" s="170"/>
      <c r="CKJ79" s="164"/>
      <c r="CKK79" s="168"/>
      <c r="CKL79" s="168"/>
      <c r="CKM79" s="169"/>
      <c r="CKN79" s="169"/>
      <c r="CKO79" s="169"/>
      <c r="CKP79" s="170"/>
      <c r="CKR79" s="164"/>
      <c r="CKS79" s="168"/>
      <c r="CKT79" s="168"/>
      <c r="CKU79" s="169"/>
      <c r="CKV79" s="169"/>
      <c r="CKW79" s="169"/>
      <c r="CKX79" s="170"/>
      <c r="CKZ79" s="164"/>
      <c r="CLA79" s="168"/>
      <c r="CLB79" s="168"/>
      <c r="CLC79" s="169"/>
      <c r="CLD79" s="169"/>
      <c r="CLE79" s="169"/>
      <c r="CLF79" s="170"/>
      <c r="CLH79" s="164"/>
      <c r="CLI79" s="168"/>
      <c r="CLJ79" s="168"/>
      <c r="CLK79" s="169"/>
      <c r="CLL79" s="169"/>
      <c r="CLM79" s="169"/>
      <c r="CLN79" s="170"/>
      <c r="CLP79" s="164"/>
      <c r="CLQ79" s="168"/>
      <c r="CLR79" s="168"/>
      <c r="CLS79" s="169"/>
      <c r="CLT79" s="169"/>
      <c r="CLU79" s="169"/>
      <c r="CLV79" s="170"/>
      <c r="CLX79" s="164"/>
      <c r="CLY79" s="168"/>
      <c r="CLZ79" s="168"/>
      <c r="CMA79" s="169"/>
      <c r="CMB79" s="169"/>
      <c r="CMC79" s="169"/>
      <c r="CMD79" s="170"/>
      <c r="CMF79" s="164"/>
      <c r="CMG79" s="168"/>
      <c r="CMH79" s="168"/>
      <c r="CMI79" s="169"/>
      <c r="CMJ79" s="169"/>
      <c r="CMK79" s="169"/>
      <c r="CML79" s="170"/>
      <c r="CMN79" s="164"/>
      <c r="CMO79" s="168"/>
      <c r="CMP79" s="168"/>
      <c r="CMQ79" s="169"/>
      <c r="CMR79" s="169"/>
      <c r="CMS79" s="169"/>
      <c r="CMT79" s="170"/>
      <c r="CMV79" s="164"/>
      <c r="CMW79" s="168"/>
      <c r="CMX79" s="168"/>
      <c r="CMY79" s="169"/>
      <c r="CMZ79" s="169"/>
      <c r="CNA79" s="169"/>
      <c r="CNB79" s="170"/>
      <c r="CND79" s="164"/>
      <c r="CNE79" s="168"/>
      <c r="CNF79" s="168"/>
      <c r="CNG79" s="169"/>
      <c r="CNH79" s="169"/>
      <c r="CNI79" s="169"/>
      <c r="CNJ79" s="170"/>
      <c r="CNL79" s="164"/>
      <c r="CNM79" s="168"/>
      <c r="CNN79" s="168"/>
      <c r="CNO79" s="169"/>
      <c r="CNP79" s="169"/>
      <c r="CNQ79" s="169"/>
      <c r="CNR79" s="170"/>
      <c r="CNT79" s="164"/>
      <c r="CNU79" s="168"/>
      <c r="CNV79" s="168"/>
      <c r="CNW79" s="169"/>
      <c r="CNX79" s="169"/>
      <c r="CNY79" s="169"/>
      <c r="CNZ79" s="170"/>
      <c r="COB79" s="164"/>
      <c r="COC79" s="168"/>
      <c r="COD79" s="168"/>
      <c r="COE79" s="169"/>
      <c r="COF79" s="169"/>
      <c r="COG79" s="169"/>
      <c r="COH79" s="170"/>
      <c r="COJ79" s="164"/>
      <c r="COK79" s="168"/>
      <c r="COL79" s="168"/>
      <c r="COM79" s="169"/>
      <c r="CON79" s="169"/>
      <c r="COO79" s="169"/>
      <c r="COP79" s="170"/>
      <c r="COR79" s="164"/>
      <c r="COS79" s="168"/>
      <c r="COT79" s="168"/>
      <c r="COU79" s="169"/>
      <c r="COV79" s="169"/>
      <c r="COW79" s="169"/>
      <c r="COX79" s="170"/>
      <c r="COZ79" s="164"/>
      <c r="CPA79" s="168"/>
      <c r="CPB79" s="168"/>
      <c r="CPC79" s="169"/>
      <c r="CPD79" s="169"/>
      <c r="CPE79" s="169"/>
      <c r="CPF79" s="170"/>
      <c r="CPH79" s="164"/>
      <c r="CPI79" s="168"/>
      <c r="CPJ79" s="168"/>
      <c r="CPK79" s="169"/>
      <c r="CPL79" s="169"/>
      <c r="CPM79" s="169"/>
      <c r="CPN79" s="170"/>
      <c r="CPP79" s="164"/>
      <c r="CPQ79" s="168"/>
      <c r="CPR79" s="168"/>
      <c r="CPS79" s="169"/>
      <c r="CPT79" s="169"/>
      <c r="CPU79" s="169"/>
      <c r="CPV79" s="170"/>
      <c r="CPX79" s="164"/>
      <c r="CPY79" s="168"/>
      <c r="CPZ79" s="168"/>
      <c r="CQA79" s="169"/>
      <c r="CQB79" s="169"/>
      <c r="CQC79" s="169"/>
      <c r="CQD79" s="170"/>
      <c r="CQF79" s="164"/>
      <c r="CQG79" s="168"/>
      <c r="CQH79" s="168"/>
      <c r="CQI79" s="169"/>
      <c r="CQJ79" s="169"/>
      <c r="CQK79" s="169"/>
      <c r="CQL79" s="170"/>
      <c r="CQN79" s="164"/>
      <c r="CQO79" s="168"/>
      <c r="CQP79" s="168"/>
      <c r="CQQ79" s="169"/>
      <c r="CQR79" s="169"/>
      <c r="CQS79" s="169"/>
      <c r="CQT79" s="170"/>
      <c r="CQV79" s="164"/>
      <c r="CQW79" s="168"/>
      <c r="CQX79" s="168"/>
      <c r="CQY79" s="169"/>
      <c r="CQZ79" s="169"/>
      <c r="CRA79" s="169"/>
      <c r="CRB79" s="170"/>
      <c r="CRD79" s="164"/>
      <c r="CRE79" s="168"/>
      <c r="CRF79" s="168"/>
      <c r="CRG79" s="169"/>
      <c r="CRH79" s="169"/>
      <c r="CRI79" s="169"/>
      <c r="CRJ79" s="170"/>
      <c r="CRL79" s="164"/>
      <c r="CRM79" s="168"/>
      <c r="CRN79" s="168"/>
      <c r="CRO79" s="169"/>
      <c r="CRP79" s="169"/>
      <c r="CRQ79" s="169"/>
      <c r="CRR79" s="170"/>
      <c r="CRT79" s="164"/>
      <c r="CRU79" s="168"/>
      <c r="CRV79" s="168"/>
      <c r="CRW79" s="169"/>
      <c r="CRX79" s="169"/>
      <c r="CRY79" s="169"/>
      <c r="CRZ79" s="170"/>
      <c r="CSB79" s="164"/>
      <c r="CSC79" s="168"/>
      <c r="CSD79" s="168"/>
      <c r="CSE79" s="169"/>
      <c r="CSF79" s="169"/>
      <c r="CSG79" s="169"/>
      <c r="CSH79" s="170"/>
      <c r="CSJ79" s="164"/>
      <c r="CSK79" s="168"/>
      <c r="CSL79" s="168"/>
      <c r="CSM79" s="169"/>
      <c r="CSN79" s="169"/>
      <c r="CSO79" s="169"/>
      <c r="CSP79" s="170"/>
      <c r="CSR79" s="164"/>
      <c r="CSS79" s="168"/>
      <c r="CST79" s="168"/>
      <c r="CSU79" s="169"/>
      <c r="CSV79" s="169"/>
      <c r="CSW79" s="169"/>
      <c r="CSX79" s="170"/>
      <c r="CSZ79" s="164"/>
      <c r="CTA79" s="168"/>
      <c r="CTB79" s="168"/>
      <c r="CTC79" s="169"/>
      <c r="CTD79" s="169"/>
      <c r="CTE79" s="169"/>
      <c r="CTF79" s="170"/>
      <c r="CTH79" s="164"/>
      <c r="CTI79" s="168"/>
      <c r="CTJ79" s="168"/>
      <c r="CTK79" s="169"/>
      <c r="CTL79" s="169"/>
      <c r="CTM79" s="169"/>
      <c r="CTN79" s="170"/>
      <c r="CTP79" s="164"/>
      <c r="CTQ79" s="168"/>
      <c r="CTR79" s="168"/>
      <c r="CTS79" s="169"/>
      <c r="CTT79" s="169"/>
      <c r="CTU79" s="169"/>
      <c r="CTV79" s="170"/>
      <c r="CTX79" s="164"/>
      <c r="CTY79" s="168"/>
      <c r="CTZ79" s="168"/>
      <c r="CUA79" s="169"/>
      <c r="CUB79" s="169"/>
      <c r="CUC79" s="169"/>
      <c r="CUD79" s="170"/>
      <c r="CUF79" s="164"/>
      <c r="CUG79" s="168"/>
      <c r="CUH79" s="168"/>
      <c r="CUI79" s="169"/>
      <c r="CUJ79" s="169"/>
      <c r="CUK79" s="169"/>
      <c r="CUL79" s="170"/>
      <c r="CUN79" s="164"/>
      <c r="CUO79" s="168"/>
      <c r="CUP79" s="168"/>
      <c r="CUQ79" s="169"/>
      <c r="CUR79" s="169"/>
      <c r="CUS79" s="169"/>
      <c r="CUT79" s="170"/>
      <c r="CUV79" s="164"/>
      <c r="CUW79" s="168"/>
      <c r="CUX79" s="168"/>
      <c r="CUY79" s="169"/>
      <c r="CUZ79" s="169"/>
      <c r="CVA79" s="169"/>
      <c r="CVB79" s="170"/>
      <c r="CVD79" s="164"/>
      <c r="CVE79" s="168"/>
      <c r="CVF79" s="168"/>
      <c r="CVG79" s="169"/>
      <c r="CVH79" s="169"/>
      <c r="CVI79" s="169"/>
      <c r="CVJ79" s="170"/>
      <c r="CVL79" s="164"/>
      <c r="CVM79" s="168"/>
      <c r="CVN79" s="168"/>
      <c r="CVO79" s="169"/>
      <c r="CVP79" s="169"/>
      <c r="CVQ79" s="169"/>
      <c r="CVR79" s="170"/>
      <c r="CVT79" s="164"/>
      <c r="CVU79" s="168"/>
      <c r="CVV79" s="168"/>
      <c r="CVW79" s="169"/>
      <c r="CVX79" s="169"/>
      <c r="CVY79" s="169"/>
      <c r="CVZ79" s="170"/>
      <c r="CWB79" s="164"/>
      <c r="CWC79" s="168"/>
      <c r="CWD79" s="168"/>
      <c r="CWE79" s="169"/>
      <c r="CWF79" s="169"/>
      <c r="CWG79" s="169"/>
      <c r="CWH79" s="170"/>
      <c r="CWJ79" s="164"/>
      <c r="CWK79" s="168"/>
      <c r="CWL79" s="168"/>
      <c r="CWM79" s="169"/>
      <c r="CWN79" s="169"/>
      <c r="CWO79" s="169"/>
      <c r="CWP79" s="170"/>
      <c r="CWR79" s="164"/>
      <c r="CWS79" s="168"/>
      <c r="CWT79" s="168"/>
      <c r="CWU79" s="169"/>
      <c r="CWV79" s="169"/>
      <c r="CWW79" s="169"/>
      <c r="CWX79" s="170"/>
      <c r="CWZ79" s="164"/>
      <c r="CXA79" s="168"/>
      <c r="CXB79" s="168"/>
      <c r="CXC79" s="169"/>
      <c r="CXD79" s="169"/>
      <c r="CXE79" s="169"/>
      <c r="CXF79" s="170"/>
      <c r="CXH79" s="164"/>
      <c r="CXI79" s="168"/>
      <c r="CXJ79" s="168"/>
      <c r="CXK79" s="169"/>
      <c r="CXL79" s="169"/>
      <c r="CXM79" s="169"/>
      <c r="CXN79" s="170"/>
      <c r="CXP79" s="164"/>
      <c r="CXQ79" s="168"/>
      <c r="CXR79" s="168"/>
      <c r="CXS79" s="169"/>
      <c r="CXT79" s="169"/>
      <c r="CXU79" s="169"/>
      <c r="CXV79" s="170"/>
      <c r="CXX79" s="164"/>
      <c r="CXY79" s="168"/>
      <c r="CXZ79" s="168"/>
      <c r="CYA79" s="169"/>
      <c r="CYB79" s="169"/>
      <c r="CYC79" s="169"/>
      <c r="CYD79" s="170"/>
      <c r="CYF79" s="164"/>
      <c r="CYG79" s="168"/>
      <c r="CYH79" s="168"/>
      <c r="CYI79" s="169"/>
      <c r="CYJ79" s="169"/>
      <c r="CYK79" s="169"/>
      <c r="CYL79" s="170"/>
      <c r="CYN79" s="164"/>
      <c r="CYO79" s="168"/>
      <c r="CYP79" s="168"/>
      <c r="CYQ79" s="169"/>
      <c r="CYR79" s="169"/>
      <c r="CYS79" s="169"/>
      <c r="CYT79" s="170"/>
      <c r="CYV79" s="164"/>
      <c r="CYW79" s="168"/>
      <c r="CYX79" s="168"/>
      <c r="CYY79" s="169"/>
      <c r="CYZ79" s="169"/>
      <c r="CZA79" s="169"/>
      <c r="CZB79" s="170"/>
      <c r="CZD79" s="164"/>
      <c r="CZE79" s="168"/>
      <c r="CZF79" s="168"/>
      <c r="CZG79" s="169"/>
      <c r="CZH79" s="169"/>
      <c r="CZI79" s="169"/>
      <c r="CZJ79" s="170"/>
      <c r="CZL79" s="164"/>
      <c r="CZM79" s="168"/>
      <c r="CZN79" s="168"/>
      <c r="CZO79" s="169"/>
      <c r="CZP79" s="169"/>
      <c r="CZQ79" s="169"/>
      <c r="CZR79" s="170"/>
      <c r="CZT79" s="164"/>
      <c r="CZU79" s="168"/>
      <c r="CZV79" s="168"/>
      <c r="CZW79" s="169"/>
      <c r="CZX79" s="169"/>
      <c r="CZY79" s="169"/>
      <c r="CZZ79" s="170"/>
      <c r="DAB79" s="164"/>
      <c r="DAC79" s="168"/>
      <c r="DAD79" s="168"/>
      <c r="DAE79" s="169"/>
      <c r="DAF79" s="169"/>
      <c r="DAG79" s="169"/>
      <c r="DAH79" s="170"/>
      <c r="DAJ79" s="164"/>
      <c r="DAK79" s="168"/>
      <c r="DAL79" s="168"/>
      <c r="DAM79" s="169"/>
      <c r="DAN79" s="169"/>
      <c r="DAO79" s="169"/>
      <c r="DAP79" s="170"/>
      <c r="DAR79" s="164"/>
      <c r="DAS79" s="168"/>
      <c r="DAT79" s="168"/>
      <c r="DAU79" s="169"/>
      <c r="DAV79" s="169"/>
      <c r="DAW79" s="169"/>
      <c r="DAX79" s="170"/>
      <c r="DAZ79" s="164"/>
      <c r="DBA79" s="168"/>
      <c r="DBB79" s="168"/>
      <c r="DBC79" s="169"/>
      <c r="DBD79" s="169"/>
      <c r="DBE79" s="169"/>
      <c r="DBF79" s="170"/>
      <c r="DBH79" s="164"/>
      <c r="DBI79" s="168"/>
      <c r="DBJ79" s="168"/>
      <c r="DBK79" s="169"/>
      <c r="DBL79" s="169"/>
      <c r="DBM79" s="169"/>
      <c r="DBN79" s="170"/>
      <c r="DBP79" s="164"/>
      <c r="DBQ79" s="168"/>
      <c r="DBR79" s="168"/>
      <c r="DBS79" s="169"/>
      <c r="DBT79" s="169"/>
      <c r="DBU79" s="169"/>
      <c r="DBV79" s="170"/>
      <c r="DBX79" s="164"/>
      <c r="DBY79" s="168"/>
      <c r="DBZ79" s="168"/>
      <c r="DCA79" s="169"/>
      <c r="DCB79" s="169"/>
      <c r="DCC79" s="169"/>
      <c r="DCD79" s="170"/>
      <c r="DCF79" s="164"/>
      <c r="DCG79" s="168"/>
      <c r="DCH79" s="168"/>
      <c r="DCI79" s="169"/>
      <c r="DCJ79" s="169"/>
      <c r="DCK79" s="169"/>
      <c r="DCL79" s="170"/>
      <c r="DCN79" s="164"/>
      <c r="DCO79" s="168"/>
      <c r="DCP79" s="168"/>
      <c r="DCQ79" s="169"/>
      <c r="DCR79" s="169"/>
      <c r="DCS79" s="169"/>
      <c r="DCT79" s="170"/>
      <c r="DCV79" s="164"/>
      <c r="DCW79" s="168"/>
      <c r="DCX79" s="168"/>
      <c r="DCY79" s="169"/>
      <c r="DCZ79" s="169"/>
      <c r="DDA79" s="169"/>
      <c r="DDB79" s="170"/>
      <c r="DDD79" s="164"/>
      <c r="DDE79" s="168"/>
      <c r="DDF79" s="168"/>
      <c r="DDG79" s="169"/>
      <c r="DDH79" s="169"/>
      <c r="DDI79" s="169"/>
      <c r="DDJ79" s="170"/>
      <c r="DDL79" s="164"/>
      <c r="DDM79" s="168"/>
      <c r="DDN79" s="168"/>
      <c r="DDO79" s="169"/>
      <c r="DDP79" s="169"/>
      <c r="DDQ79" s="169"/>
      <c r="DDR79" s="170"/>
      <c r="DDT79" s="164"/>
      <c r="DDU79" s="168"/>
      <c r="DDV79" s="168"/>
      <c r="DDW79" s="169"/>
      <c r="DDX79" s="169"/>
      <c r="DDY79" s="169"/>
      <c r="DDZ79" s="170"/>
      <c r="DEB79" s="164"/>
      <c r="DEC79" s="168"/>
      <c r="DED79" s="168"/>
      <c r="DEE79" s="169"/>
      <c r="DEF79" s="169"/>
      <c r="DEG79" s="169"/>
      <c r="DEH79" s="170"/>
      <c r="DEJ79" s="164"/>
      <c r="DEK79" s="168"/>
      <c r="DEL79" s="168"/>
      <c r="DEM79" s="169"/>
      <c r="DEN79" s="169"/>
      <c r="DEO79" s="169"/>
      <c r="DEP79" s="170"/>
      <c r="DER79" s="164"/>
      <c r="DES79" s="168"/>
      <c r="DET79" s="168"/>
      <c r="DEU79" s="169"/>
      <c r="DEV79" s="169"/>
      <c r="DEW79" s="169"/>
      <c r="DEX79" s="170"/>
      <c r="DEZ79" s="164"/>
      <c r="DFA79" s="168"/>
      <c r="DFB79" s="168"/>
      <c r="DFC79" s="169"/>
      <c r="DFD79" s="169"/>
      <c r="DFE79" s="169"/>
      <c r="DFF79" s="170"/>
      <c r="DFH79" s="164"/>
      <c r="DFI79" s="168"/>
      <c r="DFJ79" s="168"/>
      <c r="DFK79" s="169"/>
      <c r="DFL79" s="169"/>
      <c r="DFM79" s="169"/>
      <c r="DFN79" s="170"/>
      <c r="DFP79" s="164"/>
      <c r="DFQ79" s="168"/>
      <c r="DFR79" s="168"/>
      <c r="DFS79" s="169"/>
      <c r="DFT79" s="169"/>
      <c r="DFU79" s="169"/>
      <c r="DFV79" s="170"/>
      <c r="DFX79" s="164"/>
      <c r="DFY79" s="168"/>
      <c r="DFZ79" s="168"/>
      <c r="DGA79" s="169"/>
      <c r="DGB79" s="169"/>
      <c r="DGC79" s="169"/>
      <c r="DGD79" s="170"/>
      <c r="DGF79" s="164"/>
      <c r="DGG79" s="168"/>
      <c r="DGH79" s="168"/>
      <c r="DGI79" s="169"/>
      <c r="DGJ79" s="169"/>
      <c r="DGK79" s="169"/>
      <c r="DGL79" s="170"/>
      <c r="DGN79" s="164"/>
      <c r="DGO79" s="168"/>
      <c r="DGP79" s="168"/>
      <c r="DGQ79" s="169"/>
      <c r="DGR79" s="169"/>
      <c r="DGS79" s="169"/>
      <c r="DGT79" s="170"/>
      <c r="DGV79" s="164"/>
      <c r="DGW79" s="168"/>
      <c r="DGX79" s="168"/>
      <c r="DGY79" s="169"/>
      <c r="DGZ79" s="169"/>
      <c r="DHA79" s="169"/>
      <c r="DHB79" s="170"/>
      <c r="DHD79" s="164"/>
      <c r="DHE79" s="168"/>
      <c r="DHF79" s="168"/>
      <c r="DHG79" s="169"/>
      <c r="DHH79" s="169"/>
      <c r="DHI79" s="169"/>
      <c r="DHJ79" s="170"/>
      <c r="DHL79" s="164"/>
      <c r="DHM79" s="168"/>
      <c r="DHN79" s="168"/>
      <c r="DHO79" s="169"/>
      <c r="DHP79" s="169"/>
      <c r="DHQ79" s="169"/>
      <c r="DHR79" s="170"/>
      <c r="DHT79" s="164"/>
      <c r="DHU79" s="168"/>
      <c r="DHV79" s="168"/>
      <c r="DHW79" s="169"/>
      <c r="DHX79" s="169"/>
      <c r="DHY79" s="169"/>
      <c r="DHZ79" s="170"/>
      <c r="DIB79" s="164"/>
      <c r="DIC79" s="168"/>
      <c r="DID79" s="168"/>
      <c r="DIE79" s="169"/>
      <c r="DIF79" s="169"/>
      <c r="DIG79" s="169"/>
      <c r="DIH79" s="170"/>
      <c r="DIJ79" s="164"/>
      <c r="DIK79" s="168"/>
      <c r="DIL79" s="168"/>
      <c r="DIM79" s="169"/>
      <c r="DIN79" s="169"/>
      <c r="DIO79" s="169"/>
      <c r="DIP79" s="170"/>
      <c r="DIR79" s="164"/>
      <c r="DIS79" s="168"/>
      <c r="DIT79" s="168"/>
      <c r="DIU79" s="169"/>
      <c r="DIV79" s="169"/>
      <c r="DIW79" s="169"/>
      <c r="DIX79" s="170"/>
      <c r="DIZ79" s="164"/>
      <c r="DJA79" s="168"/>
      <c r="DJB79" s="168"/>
      <c r="DJC79" s="169"/>
      <c r="DJD79" s="169"/>
      <c r="DJE79" s="169"/>
      <c r="DJF79" s="170"/>
      <c r="DJH79" s="164"/>
      <c r="DJI79" s="168"/>
      <c r="DJJ79" s="168"/>
      <c r="DJK79" s="169"/>
      <c r="DJL79" s="169"/>
      <c r="DJM79" s="169"/>
      <c r="DJN79" s="170"/>
      <c r="DJP79" s="164"/>
      <c r="DJQ79" s="168"/>
      <c r="DJR79" s="168"/>
      <c r="DJS79" s="169"/>
      <c r="DJT79" s="169"/>
      <c r="DJU79" s="169"/>
      <c r="DJV79" s="170"/>
      <c r="DJX79" s="164"/>
      <c r="DJY79" s="168"/>
      <c r="DJZ79" s="168"/>
      <c r="DKA79" s="169"/>
      <c r="DKB79" s="169"/>
      <c r="DKC79" s="169"/>
      <c r="DKD79" s="170"/>
      <c r="DKF79" s="164"/>
      <c r="DKG79" s="168"/>
      <c r="DKH79" s="168"/>
      <c r="DKI79" s="169"/>
      <c r="DKJ79" s="169"/>
      <c r="DKK79" s="169"/>
      <c r="DKL79" s="170"/>
      <c r="DKN79" s="164"/>
      <c r="DKO79" s="168"/>
      <c r="DKP79" s="168"/>
      <c r="DKQ79" s="169"/>
      <c r="DKR79" s="169"/>
      <c r="DKS79" s="169"/>
      <c r="DKT79" s="170"/>
      <c r="DKV79" s="164"/>
      <c r="DKW79" s="168"/>
      <c r="DKX79" s="168"/>
      <c r="DKY79" s="169"/>
      <c r="DKZ79" s="169"/>
      <c r="DLA79" s="169"/>
      <c r="DLB79" s="170"/>
      <c r="DLD79" s="164"/>
      <c r="DLE79" s="168"/>
      <c r="DLF79" s="168"/>
      <c r="DLG79" s="169"/>
      <c r="DLH79" s="169"/>
      <c r="DLI79" s="169"/>
      <c r="DLJ79" s="170"/>
      <c r="DLL79" s="164"/>
      <c r="DLM79" s="168"/>
      <c r="DLN79" s="168"/>
      <c r="DLO79" s="169"/>
      <c r="DLP79" s="169"/>
      <c r="DLQ79" s="169"/>
      <c r="DLR79" s="170"/>
      <c r="DLT79" s="164"/>
      <c r="DLU79" s="168"/>
      <c r="DLV79" s="168"/>
      <c r="DLW79" s="169"/>
      <c r="DLX79" s="169"/>
      <c r="DLY79" s="169"/>
      <c r="DLZ79" s="170"/>
      <c r="DMB79" s="164"/>
      <c r="DMC79" s="168"/>
      <c r="DMD79" s="168"/>
      <c r="DME79" s="169"/>
      <c r="DMF79" s="169"/>
      <c r="DMG79" s="169"/>
      <c r="DMH79" s="170"/>
      <c r="DMJ79" s="164"/>
      <c r="DMK79" s="168"/>
      <c r="DML79" s="168"/>
      <c r="DMM79" s="169"/>
      <c r="DMN79" s="169"/>
      <c r="DMO79" s="169"/>
      <c r="DMP79" s="170"/>
      <c r="DMR79" s="164"/>
      <c r="DMS79" s="168"/>
      <c r="DMT79" s="168"/>
      <c r="DMU79" s="169"/>
      <c r="DMV79" s="169"/>
      <c r="DMW79" s="169"/>
      <c r="DMX79" s="170"/>
      <c r="DMZ79" s="164"/>
      <c r="DNA79" s="168"/>
      <c r="DNB79" s="168"/>
      <c r="DNC79" s="169"/>
      <c r="DND79" s="169"/>
      <c r="DNE79" s="169"/>
      <c r="DNF79" s="170"/>
      <c r="DNH79" s="164"/>
      <c r="DNI79" s="168"/>
      <c r="DNJ79" s="168"/>
      <c r="DNK79" s="169"/>
      <c r="DNL79" s="169"/>
      <c r="DNM79" s="169"/>
      <c r="DNN79" s="170"/>
      <c r="DNP79" s="164"/>
      <c r="DNQ79" s="168"/>
      <c r="DNR79" s="168"/>
      <c r="DNS79" s="169"/>
      <c r="DNT79" s="169"/>
      <c r="DNU79" s="169"/>
      <c r="DNV79" s="170"/>
      <c r="DNX79" s="164"/>
      <c r="DNY79" s="168"/>
      <c r="DNZ79" s="168"/>
      <c r="DOA79" s="169"/>
      <c r="DOB79" s="169"/>
      <c r="DOC79" s="169"/>
      <c r="DOD79" s="170"/>
      <c r="DOF79" s="164"/>
      <c r="DOG79" s="168"/>
      <c r="DOH79" s="168"/>
      <c r="DOI79" s="169"/>
      <c r="DOJ79" s="169"/>
      <c r="DOK79" s="169"/>
      <c r="DOL79" s="170"/>
      <c r="DON79" s="164"/>
      <c r="DOO79" s="168"/>
      <c r="DOP79" s="168"/>
      <c r="DOQ79" s="169"/>
      <c r="DOR79" s="169"/>
      <c r="DOS79" s="169"/>
      <c r="DOT79" s="170"/>
      <c r="DOV79" s="164"/>
      <c r="DOW79" s="168"/>
      <c r="DOX79" s="168"/>
      <c r="DOY79" s="169"/>
      <c r="DOZ79" s="169"/>
      <c r="DPA79" s="169"/>
      <c r="DPB79" s="170"/>
      <c r="DPD79" s="164"/>
      <c r="DPE79" s="168"/>
      <c r="DPF79" s="168"/>
      <c r="DPG79" s="169"/>
      <c r="DPH79" s="169"/>
      <c r="DPI79" s="169"/>
      <c r="DPJ79" s="170"/>
      <c r="DPL79" s="164"/>
      <c r="DPM79" s="168"/>
      <c r="DPN79" s="168"/>
      <c r="DPO79" s="169"/>
      <c r="DPP79" s="169"/>
      <c r="DPQ79" s="169"/>
      <c r="DPR79" s="170"/>
      <c r="DPT79" s="164"/>
      <c r="DPU79" s="168"/>
      <c r="DPV79" s="168"/>
      <c r="DPW79" s="169"/>
      <c r="DPX79" s="169"/>
      <c r="DPY79" s="169"/>
      <c r="DPZ79" s="170"/>
      <c r="DQB79" s="164"/>
      <c r="DQC79" s="168"/>
      <c r="DQD79" s="168"/>
      <c r="DQE79" s="169"/>
      <c r="DQF79" s="169"/>
      <c r="DQG79" s="169"/>
      <c r="DQH79" s="170"/>
      <c r="DQJ79" s="164"/>
      <c r="DQK79" s="168"/>
      <c r="DQL79" s="168"/>
      <c r="DQM79" s="169"/>
      <c r="DQN79" s="169"/>
      <c r="DQO79" s="169"/>
      <c r="DQP79" s="170"/>
      <c r="DQR79" s="164"/>
      <c r="DQS79" s="168"/>
      <c r="DQT79" s="168"/>
      <c r="DQU79" s="169"/>
      <c r="DQV79" s="169"/>
      <c r="DQW79" s="169"/>
      <c r="DQX79" s="170"/>
      <c r="DQZ79" s="164"/>
      <c r="DRA79" s="168"/>
      <c r="DRB79" s="168"/>
      <c r="DRC79" s="169"/>
      <c r="DRD79" s="169"/>
      <c r="DRE79" s="169"/>
      <c r="DRF79" s="170"/>
      <c r="DRH79" s="164"/>
      <c r="DRI79" s="168"/>
      <c r="DRJ79" s="168"/>
      <c r="DRK79" s="169"/>
      <c r="DRL79" s="169"/>
      <c r="DRM79" s="169"/>
      <c r="DRN79" s="170"/>
      <c r="DRP79" s="164"/>
      <c r="DRQ79" s="168"/>
      <c r="DRR79" s="168"/>
      <c r="DRS79" s="169"/>
      <c r="DRT79" s="169"/>
      <c r="DRU79" s="169"/>
      <c r="DRV79" s="170"/>
      <c r="DRX79" s="164"/>
      <c r="DRY79" s="168"/>
      <c r="DRZ79" s="168"/>
      <c r="DSA79" s="169"/>
      <c r="DSB79" s="169"/>
      <c r="DSC79" s="169"/>
      <c r="DSD79" s="170"/>
      <c r="DSF79" s="164"/>
      <c r="DSG79" s="168"/>
      <c r="DSH79" s="168"/>
      <c r="DSI79" s="169"/>
      <c r="DSJ79" s="169"/>
      <c r="DSK79" s="169"/>
      <c r="DSL79" s="170"/>
      <c r="DSN79" s="164"/>
      <c r="DSO79" s="168"/>
      <c r="DSP79" s="168"/>
      <c r="DSQ79" s="169"/>
      <c r="DSR79" s="169"/>
      <c r="DSS79" s="169"/>
      <c r="DST79" s="170"/>
      <c r="DSV79" s="164"/>
      <c r="DSW79" s="168"/>
      <c r="DSX79" s="168"/>
      <c r="DSY79" s="169"/>
      <c r="DSZ79" s="169"/>
      <c r="DTA79" s="169"/>
      <c r="DTB79" s="170"/>
      <c r="DTD79" s="164"/>
      <c r="DTE79" s="168"/>
      <c r="DTF79" s="168"/>
      <c r="DTG79" s="169"/>
      <c r="DTH79" s="169"/>
      <c r="DTI79" s="169"/>
      <c r="DTJ79" s="170"/>
      <c r="DTL79" s="164"/>
      <c r="DTM79" s="168"/>
      <c r="DTN79" s="168"/>
      <c r="DTO79" s="169"/>
      <c r="DTP79" s="169"/>
      <c r="DTQ79" s="169"/>
      <c r="DTR79" s="170"/>
      <c r="DTT79" s="164"/>
      <c r="DTU79" s="168"/>
      <c r="DTV79" s="168"/>
      <c r="DTW79" s="169"/>
      <c r="DTX79" s="169"/>
      <c r="DTY79" s="169"/>
      <c r="DTZ79" s="170"/>
      <c r="DUB79" s="164"/>
      <c r="DUC79" s="168"/>
      <c r="DUD79" s="168"/>
      <c r="DUE79" s="169"/>
      <c r="DUF79" s="169"/>
      <c r="DUG79" s="169"/>
      <c r="DUH79" s="170"/>
      <c r="DUJ79" s="164"/>
      <c r="DUK79" s="168"/>
      <c r="DUL79" s="168"/>
      <c r="DUM79" s="169"/>
      <c r="DUN79" s="169"/>
      <c r="DUO79" s="169"/>
      <c r="DUP79" s="170"/>
      <c r="DUR79" s="164"/>
      <c r="DUS79" s="168"/>
      <c r="DUT79" s="168"/>
      <c r="DUU79" s="169"/>
      <c r="DUV79" s="169"/>
      <c r="DUW79" s="169"/>
      <c r="DUX79" s="170"/>
      <c r="DUZ79" s="164"/>
      <c r="DVA79" s="168"/>
      <c r="DVB79" s="168"/>
      <c r="DVC79" s="169"/>
      <c r="DVD79" s="169"/>
      <c r="DVE79" s="169"/>
      <c r="DVF79" s="170"/>
      <c r="DVH79" s="164"/>
      <c r="DVI79" s="168"/>
      <c r="DVJ79" s="168"/>
      <c r="DVK79" s="169"/>
      <c r="DVL79" s="169"/>
      <c r="DVM79" s="169"/>
      <c r="DVN79" s="170"/>
      <c r="DVP79" s="164"/>
      <c r="DVQ79" s="168"/>
      <c r="DVR79" s="168"/>
      <c r="DVS79" s="169"/>
      <c r="DVT79" s="169"/>
      <c r="DVU79" s="169"/>
      <c r="DVV79" s="170"/>
      <c r="DVX79" s="164"/>
      <c r="DVY79" s="168"/>
      <c r="DVZ79" s="168"/>
      <c r="DWA79" s="169"/>
      <c r="DWB79" s="169"/>
      <c r="DWC79" s="169"/>
      <c r="DWD79" s="170"/>
      <c r="DWF79" s="164"/>
      <c r="DWG79" s="168"/>
      <c r="DWH79" s="168"/>
      <c r="DWI79" s="169"/>
      <c r="DWJ79" s="169"/>
      <c r="DWK79" s="169"/>
      <c r="DWL79" s="170"/>
      <c r="DWN79" s="164"/>
      <c r="DWO79" s="168"/>
      <c r="DWP79" s="168"/>
      <c r="DWQ79" s="169"/>
      <c r="DWR79" s="169"/>
      <c r="DWS79" s="169"/>
      <c r="DWT79" s="170"/>
      <c r="DWV79" s="164"/>
      <c r="DWW79" s="168"/>
      <c r="DWX79" s="168"/>
      <c r="DWY79" s="169"/>
      <c r="DWZ79" s="169"/>
      <c r="DXA79" s="169"/>
      <c r="DXB79" s="170"/>
      <c r="DXD79" s="164"/>
      <c r="DXE79" s="168"/>
      <c r="DXF79" s="168"/>
      <c r="DXG79" s="169"/>
      <c r="DXH79" s="169"/>
      <c r="DXI79" s="169"/>
      <c r="DXJ79" s="170"/>
      <c r="DXL79" s="164"/>
      <c r="DXM79" s="168"/>
      <c r="DXN79" s="168"/>
      <c r="DXO79" s="169"/>
      <c r="DXP79" s="169"/>
      <c r="DXQ79" s="169"/>
      <c r="DXR79" s="170"/>
      <c r="DXT79" s="164"/>
      <c r="DXU79" s="168"/>
      <c r="DXV79" s="168"/>
      <c r="DXW79" s="169"/>
      <c r="DXX79" s="169"/>
      <c r="DXY79" s="169"/>
      <c r="DXZ79" s="170"/>
      <c r="DYB79" s="164"/>
      <c r="DYC79" s="168"/>
      <c r="DYD79" s="168"/>
      <c r="DYE79" s="169"/>
      <c r="DYF79" s="169"/>
      <c r="DYG79" s="169"/>
      <c r="DYH79" s="170"/>
      <c r="DYJ79" s="164"/>
      <c r="DYK79" s="168"/>
      <c r="DYL79" s="168"/>
      <c r="DYM79" s="169"/>
      <c r="DYN79" s="169"/>
      <c r="DYO79" s="169"/>
      <c r="DYP79" s="170"/>
      <c r="DYR79" s="164"/>
      <c r="DYS79" s="168"/>
      <c r="DYT79" s="168"/>
      <c r="DYU79" s="169"/>
      <c r="DYV79" s="169"/>
      <c r="DYW79" s="169"/>
      <c r="DYX79" s="170"/>
      <c r="DYZ79" s="164"/>
      <c r="DZA79" s="168"/>
      <c r="DZB79" s="168"/>
      <c r="DZC79" s="169"/>
      <c r="DZD79" s="169"/>
      <c r="DZE79" s="169"/>
      <c r="DZF79" s="170"/>
      <c r="DZH79" s="164"/>
      <c r="DZI79" s="168"/>
      <c r="DZJ79" s="168"/>
      <c r="DZK79" s="169"/>
      <c r="DZL79" s="169"/>
      <c r="DZM79" s="169"/>
      <c r="DZN79" s="170"/>
      <c r="DZP79" s="164"/>
      <c r="DZQ79" s="168"/>
      <c r="DZR79" s="168"/>
      <c r="DZS79" s="169"/>
      <c r="DZT79" s="169"/>
      <c r="DZU79" s="169"/>
      <c r="DZV79" s="170"/>
      <c r="DZX79" s="164"/>
      <c r="DZY79" s="168"/>
      <c r="DZZ79" s="168"/>
      <c r="EAA79" s="169"/>
      <c r="EAB79" s="169"/>
      <c r="EAC79" s="169"/>
      <c r="EAD79" s="170"/>
      <c r="EAF79" s="164"/>
      <c r="EAG79" s="168"/>
      <c r="EAH79" s="168"/>
      <c r="EAI79" s="169"/>
      <c r="EAJ79" s="169"/>
      <c r="EAK79" s="169"/>
      <c r="EAL79" s="170"/>
      <c r="EAN79" s="164"/>
      <c r="EAO79" s="168"/>
      <c r="EAP79" s="168"/>
      <c r="EAQ79" s="169"/>
      <c r="EAR79" s="169"/>
      <c r="EAS79" s="169"/>
      <c r="EAT79" s="170"/>
      <c r="EAV79" s="164"/>
      <c r="EAW79" s="168"/>
      <c r="EAX79" s="168"/>
      <c r="EAY79" s="169"/>
      <c r="EAZ79" s="169"/>
      <c r="EBA79" s="169"/>
      <c r="EBB79" s="170"/>
      <c r="EBD79" s="164"/>
      <c r="EBE79" s="168"/>
      <c r="EBF79" s="168"/>
      <c r="EBG79" s="169"/>
      <c r="EBH79" s="169"/>
      <c r="EBI79" s="169"/>
      <c r="EBJ79" s="170"/>
      <c r="EBL79" s="164"/>
      <c r="EBM79" s="168"/>
      <c r="EBN79" s="168"/>
      <c r="EBO79" s="169"/>
      <c r="EBP79" s="169"/>
      <c r="EBQ79" s="169"/>
      <c r="EBR79" s="170"/>
      <c r="EBT79" s="164"/>
      <c r="EBU79" s="168"/>
      <c r="EBV79" s="168"/>
      <c r="EBW79" s="169"/>
      <c r="EBX79" s="169"/>
      <c r="EBY79" s="169"/>
      <c r="EBZ79" s="170"/>
      <c r="ECB79" s="164"/>
      <c r="ECC79" s="168"/>
      <c r="ECD79" s="168"/>
      <c r="ECE79" s="169"/>
      <c r="ECF79" s="169"/>
      <c r="ECG79" s="169"/>
      <c r="ECH79" s="170"/>
      <c r="ECJ79" s="164"/>
      <c r="ECK79" s="168"/>
      <c r="ECL79" s="168"/>
      <c r="ECM79" s="169"/>
      <c r="ECN79" s="169"/>
      <c r="ECO79" s="169"/>
      <c r="ECP79" s="170"/>
      <c r="ECR79" s="164"/>
      <c r="ECS79" s="168"/>
      <c r="ECT79" s="168"/>
      <c r="ECU79" s="169"/>
      <c r="ECV79" s="169"/>
      <c r="ECW79" s="169"/>
      <c r="ECX79" s="170"/>
      <c r="ECZ79" s="164"/>
      <c r="EDA79" s="168"/>
      <c r="EDB79" s="168"/>
      <c r="EDC79" s="169"/>
      <c r="EDD79" s="169"/>
      <c r="EDE79" s="169"/>
      <c r="EDF79" s="170"/>
      <c r="EDH79" s="164"/>
      <c r="EDI79" s="168"/>
      <c r="EDJ79" s="168"/>
      <c r="EDK79" s="169"/>
      <c r="EDL79" s="169"/>
      <c r="EDM79" s="169"/>
      <c r="EDN79" s="170"/>
      <c r="EDP79" s="164"/>
      <c r="EDQ79" s="168"/>
      <c r="EDR79" s="168"/>
      <c r="EDS79" s="169"/>
      <c r="EDT79" s="169"/>
      <c r="EDU79" s="169"/>
      <c r="EDV79" s="170"/>
      <c r="EDX79" s="164"/>
      <c r="EDY79" s="168"/>
      <c r="EDZ79" s="168"/>
      <c r="EEA79" s="169"/>
      <c r="EEB79" s="169"/>
      <c r="EEC79" s="169"/>
      <c r="EED79" s="170"/>
      <c r="EEF79" s="164"/>
      <c r="EEG79" s="168"/>
      <c r="EEH79" s="168"/>
      <c r="EEI79" s="169"/>
      <c r="EEJ79" s="169"/>
      <c r="EEK79" s="169"/>
      <c r="EEL79" s="170"/>
      <c r="EEN79" s="164"/>
      <c r="EEO79" s="168"/>
      <c r="EEP79" s="168"/>
      <c r="EEQ79" s="169"/>
      <c r="EER79" s="169"/>
      <c r="EES79" s="169"/>
      <c r="EET79" s="170"/>
      <c r="EEV79" s="164"/>
      <c r="EEW79" s="168"/>
      <c r="EEX79" s="168"/>
      <c r="EEY79" s="169"/>
      <c r="EEZ79" s="169"/>
      <c r="EFA79" s="169"/>
      <c r="EFB79" s="170"/>
      <c r="EFD79" s="164"/>
      <c r="EFE79" s="168"/>
      <c r="EFF79" s="168"/>
      <c r="EFG79" s="169"/>
      <c r="EFH79" s="169"/>
      <c r="EFI79" s="169"/>
      <c r="EFJ79" s="170"/>
      <c r="EFL79" s="164"/>
      <c r="EFM79" s="168"/>
      <c r="EFN79" s="168"/>
      <c r="EFO79" s="169"/>
      <c r="EFP79" s="169"/>
      <c r="EFQ79" s="169"/>
      <c r="EFR79" s="170"/>
      <c r="EFT79" s="164"/>
      <c r="EFU79" s="168"/>
      <c r="EFV79" s="168"/>
      <c r="EFW79" s="169"/>
      <c r="EFX79" s="169"/>
      <c r="EFY79" s="169"/>
      <c r="EFZ79" s="170"/>
      <c r="EGB79" s="164"/>
      <c r="EGC79" s="168"/>
      <c r="EGD79" s="168"/>
      <c r="EGE79" s="169"/>
      <c r="EGF79" s="169"/>
      <c r="EGG79" s="169"/>
      <c r="EGH79" s="170"/>
      <c r="EGJ79" s="164"/>
      <c r="EGK79" s="168"/>
      <c r="EGL79" s="168"/>
      <c r="EGM79" s="169"/>
      <c r="EGN79" s="169"/>
      <c r="EGO79" s="169"/>
      <c r="EGP79" s="170"/>
      <c r="EGR79" s="164"/>
      <c r="EGS79" s="168"/>
      <c r="EGT79" s="168"/>
      <c r="EGU79" s="169"/>
      <c r="EGV79" s="169"/>
      <c r="EGW79" s="169"/>
      <c r="EGX79" s="170"/>
      <c r="EGZ79" s="164"/>
      <c r="EHA79" s="168"/>
      <c r="EHB79" s="168"/>
      <c r="EHC79" s="169"/>
      <c r="EHD79" s="169"/>
      <c r="EHE79" s="169"/>
      <c r="EHF79" s="170"/>
      <c r="EHH79" s="164"/>
      <c r="EHI79" s="168"/>
      <c r="EHJ79" s="168"/>
      <c r="EHK79" s="169"/>
      <c r="EHL79" s="169"/>
      <c r="EHM79" s="169"/>
      <c r="EHN79" s="170"/>
      <c r="EHP79" s="164"/>
      <c r="EHQ79" s="168"/>
      <c r="EHR79" s="168"/>
      <c r="EHS79" s="169"/>
      <c r="EHT79" s="169"/>
      <c r="EHU79" s="169"/>
      <c r="EHV79" s="170"/>
      <c r="EHX79" s="164"/>
      <c r="EHY79" s="168"/>
      <c r="EHZ79" s="168"/>
      <c r="EIA79" s="169"/>
      <c r="EIB79" s="169"/>
      <c r="EIC79" s="169"/>
      <c r="EID79" s="170"/>
      <c r="EIF79" s="164"/>
      <c r="EIG79" s="168"/>
      <c r="EIH79" s="168"/>
      <c r="EII79" s="169"/>
      <c r="EIJ79" s="169"/>
      <c r="EIK79" s="169"/>
      <c r="EIL79" s="170"/>
      <c r="EIN79" s="164"/>
      <c r="EIO79" s="168"/>
      <c r="EIP79" s="168"/>
      <c r="EIQ79" s="169"/>
      <c r="EIR79" s="169"/>
      <c r="EIS79" s="169"/>
      <c r="EIT79" s="170"/>
      <c r="EIV79" s="164"/>
      <c r="EIW79" s="168"/>
      <c r="EIX79" s="168"/>
      <c r="EIY79" s="169"/>
      <c r="EIZ79" s="169"/>
      <c r="EJA79" s="169"/>
      <c r="EJB79" s="170"/>
      <c r="EJD79" s="164"/>
      <c r="EJE79" s="168"/>
      <c r="EJF79" s="168"/>
      <c r="EJG79" s="169"/>
      <c r="EJH79" s="169"/>
      <c r="EJI79" s="169"/>
      <c r="EJJ79" s="170"/>
      <c r="EJL79" s="164"/>
      <c r="EJM79" s="168"/>
      <c r="EJN79" s="168"/>
      <c r="EJO79" s="169"/>
      <c r="EJP79" s="169"/>
      <c r="EJQ79" s="169"/>
      <c r="EJR79" s="170"/>
      <c r="EJT79" s="164"/>
      <c r="EJU79" s="168"/>
      <c r="EJV79" s="168"/>
      <c r="EJW79" s="169"/>
      <c r="EJX79" s="169"/>
      <c r="EJY79" s="169"/>
      <c r="EJZ79" s="170"/>
      <c r="EKB79" s="164"/>
      <c r="EKC79" s="168"/>
      <c r="EKD79" s="168"/>
      <c r="EKE79" s="169"/>
      <c r="EKF79" s="169"/>
      <c r="EKG79" s="169"/>
      <c r="EKH79" s="170"/>
      <c r="EKJ79" s="164"/>
      <c r="EKK79" s="168"/>
      <c r="EKL79" s="168"/>
      <c r="EKM79" s="169"/>
      <c r="EKN79" s="169"/>
      <c r="EKO79" s="169"/>
      <c r="EKP79" s="170"/>
      <c r="EKR79" s="164"/>
      <c r="EKS79" s="168"/>
      <c r="EKT79" s="168"/>
      <c r="EKU79" s="169"/>
      <c r="EKV79" s="169"/>
      <c r="EKW79" s="169"/>
      <c r="EKX79" s="170"/>
      <c r="EKZ79" s="164"/>
      <c r="ELA79" s="168"/>
      <c r="ELB79" s="168"/>
      <c r="ELC79" s="169"/>
      <c r="ELD79" s="169"/>
      <c r="ELE79" s="169"/>
      <c r="ELF79" s="170"/>
      <c r="ELH79" s="164"/>
      <c r="ELI79" s="168"/>
      <c r="ELJ79" s="168"/>
      <c r="ELK79" s="169"/>
      <c r="ELL79" s="169"/>
      <c r="ELM79" s="169"/>
      <c r="ELN79" s="170"/>
      <c r="ELP79" s="164"/>
      <c r="ELQ79" s="168"/>
      <c r="ELR79" s="168"/>
      <c r="ELS79" s="169"/>
      <c r="ELT79" s="169"/>
      <c r="ELU79" s="169"/>
      <c r="ELV79" s="170"/>
      <c r="ELX79" s="164"/>
      <c r="ELY79" s="168"/>
      <c r="ELZ79" s="168"/>
      <c r="EMA79" s="169"/>
      <c r="EMB79" s="169"/>
      <c r="EMC79" s="169"/>
      <c r="EMD79" s="170"/>
      <c r="EMF79" s="164"/>
      <c r="EMG79" s="168"/>
      <c r="EMH79" s="168"/>
      <c r="EMI79" s="169"/>
      <c r="EMJ79" s="169"/>
      <c r="EMK79" s="169"/>
      <c r="EML79" s="170"/>
      <c r="EMN79" s="164"/>
      <c r="EMO79" s="168"/>
      <c r="EMP79" s="168"/>
      <c r="EMQ79" s="169"/>
      <c r="EMR79" s="169"/>
      <c r="EMS79" s="169"/>
      <c r="EMT79" s="170"/>
      <c r="EMV79" s="164"/>
      <c r="EMW79" s="168"/>
      <c r="EMX79" s="168"/>
      <c r="EMY79" s="169"/>
      <c r="EMZ79" s="169"/>
      <c r="ENA79" s="169"/>
      <c r="ENB79" s="170"/>
      <c r="END79" s="164"/>
      <c r="ENE79" s="168"/>
      <c r="ENF79" s="168"/>
      <c r="ENG79" s="169"/>
      <c r="ENH79" s="169"/>
      <c r="ENI79" s="169"/>
      <c r="ENJ79" s="170"/>
      <c r="ENL79" s="164"/>
      <c r="ENM79" s="168"/>
      <c r="ENN79" s="168"/>
      <c r="ENO79" s="169"/>
      <c r="ENP79" s="169"/>
      <c r="ENQ79" s="169"/>
      <c r="ENR79" s="170"/>
      <c r="ENT79" s="164"/>
      <c r="ENU79" s="168"/>
      <c r="ENV79" s="168"/>
      <c r="ENW79" s="169"/>
      <c r="ENX79" s="169"/>
      <c r="ENY79" s="169"/>
      <c r="ENZ79" s="170"/>
      <c r="EOB79" s="164"/>
      <c r="EOC79" s="168"/>
      <c r="EOD79" s="168"/>
      <c r="EOE79" s="169"/>
      <c r="EOF79" s="169"/>
      <c r="EOG79" s="169"/>
      <c r="EOH79" s="170"/>
      <c r="EOJ79" s="164"/>
      <c r="EOK79" s="168"/>
      <c r="EOL79" s="168"/>
      <c r="EOM79" s="169"/>
      <c r="EON79" s="169"/>
      <c r="EOO79" s="169"/>
      <c r="EOP79" s="170"/>
      <c r="EOR79" s="164"/>
      <c r="EOS79" s="168"/>
      <c r="EOT79" s="168"/>
      <c r="EOU79" s="169"/>
      <c r="EOV79" s="169"/>
      <c r="EOW79" s="169"/>
      <c r="EOX79" s="170"/>
      <c r="EOZ79" s="164"/>
      <c r="EPA79" s="168"/>
      <c r="EPB79" s="168"/>
      <c r="EPC79" s="169"/>
      <c r="EPD79" s="169"/>
      <c r="EPE79" s="169"/>
      <c r="EPF79" s="170"/>
      <c r="EPH79" s="164"/>
      <c r="EPI79" s="168"/>
      <c r="EPJ79" s="168"/>
      <c r="EPK79" s="169"/>
      <c r="EPL79" s="169"/>
      <c r="EPM79" s="169"/>
      <c r="EPN79" s="170"/>
      <c r="EPP79" s="164"/>
      <c r="EPQ79" s="168"/>
      <c r="EPR79" s="168"/>
      <c r="EPS79" s="169"/>
      <c r="EPT79" s="169"/>
      <c r="EPU79" s="169"/>
      <c r="EPV79" s="170"/>
      <c r="EPX79" s="164"/>
      <c r="EPY79" s="168"/>
      <c r="EPZ79" s="168"/>
      <c r="EQA79" s="169"/>
      <c r="EQB79" s="169"/>
      <c r="EQC79" s="169"/>
      <c r="EQD79" s="170"/>
      <c r="EQF79" s="164"/>
      <c r="EQG79" s="168"/>
      <c r="EQH79" s="168"/>
      <c r="EQI79" s="169"/>
      <c r="EQJ79" s="169"/>
      <c r="EQK79" s="169"/>
      <c r="EQL79" s="170"/>
      <c r="EQN79" s="164"/>
      <c r="EQO79" s="168"/>
      <c r="EQP79" s="168"/>
      <c r="EQQ79" s="169"/>
      <c r="EQR79" s="169"/>
      <c r="EQS79" s="169"/>
      <c r="EQT79" s="170"/>
      <c r="EQV79" s="164"/>
      <c r="EQW79" s="168"/>
      <c r="EQX79" s="168"/>
      <c r="EQY79" s="169"/>
      <c r="EQZ79" s="169"/>
      <c r="ERA79" s="169"/>
      <c r="ERB79" s="170"/>
      <c r="ERD79" s="164"/>
      <c r="ERE79" s="168"/>
      <c r="ERF79" s="168"/>
      <c r="ERG79" s="169"/>
      <c r="ERH79" s="169"/>
      <c r="ERI79" s="169"/>
      <c r="ERJ79" s="170"/>
      <c r="ERL79" s="164"/>
      <c r="ERM79" s="168"/>
      <c r="ERN79" s="168"/>
      <c r="ERO79" s="169"/>
      <c r="ERP79" s="169"/>
      <c r="ERQ79" s="169"/>
      <c r="ERR79" s="170"/>
      <c r="ERT79" s="164"/>
      <c r="ERU79" s="168"/>
      <c r="ERV79" s="168"/>
      <c r="ERW79" s="169"/>
      <c r="ERX79" s="169"/>
      <c r="ERY79" s="169"/>
      <c r="ERZ79" s="170"/>
      <c r="ESB79" s="164"/>
      <c r="ESC79" s="168"/>
      <c r="ESD79" s="168"/>
      <c r="ESE79" s="169"/>
      <c r="ESF79" s="169"/>
      <c r="ESG79" s="169"/>
      <c r="ESH79" s="170"/>
      <c r="ESJ79" s="164"/>
      <c r="ESK79" s="168"/>
      <c r="ESL79" s="168"/>
      <c r="ESM79" s="169"/>
      <c r="ESN79" s="169"/>
      <c r="ESO79" s="169"/>
      <c r="ESP79" s="170"/>
      <c r="ESR79" s="164"/>
      <c r="ESS79" s="168"/>
      <c r="EST79" s="168"/>
      <c r="ESU79" s="169"/>
      <c r="ESV79" s="169"/>
      <c r="ESW79" s="169"/>
      <c r="ESX79" s="170"/>
      <c r="ESZ79" s="164"/>
      <c r="ETA79" s="168"/>
      <c r="ETB79" s="168"/>
      <c r="ETC79" s="169"/>
      <c r="ETD79" s="169"/>
      <c r="ETE79" s="169"/>
      <c r="ETF79" s="170"/>
      <c r="ETH79" s="164"/>
      <c r="ETI79" s="168"/>
      <c r="ETJ79" s="168"/>
      <c r="ETK79" s="169"/>
      <c r="ETL79" s="169"/>
      <c r="ETM79" s="169"/>
      <c r="ETN79" s="170"/>
      <c r="ETP79" s="164"/>
      <c r="ETQ79" s="168"/>
      <c r="ETR79" s="168"/>
      <c r="ETS79" s="169"/>
      <c r="ETT79" s="169"/>
      <c r="ETU79" s="169"/>
      <c r="ETV79" s="170"/>
      <c r="ETX79" s="164"/>
      <c r="ETY79" s="168"/>
      <c r="ETZ79" s="168"/>
      <c r="EUA79" s="169"/>
      <c r="EUB79" s="169"/>
      <c r="EUC79" s="169"/>
      <c r="EUD79" s="170"/>
      <c r="EUF79" s="164"/>
      <c r="EUG79" s="168"/>
      <c r="EUH79" s="168"/>
      <c r="EUI79" s="169"/>
      <c r="EUJ79" s="169"/>
      <c r="EUK79" s="169"/>
      <c r="EUL79" s="170"/>
      <c r="EUN79" s="164"/>
      <c r="EUO79" s="168"/>
      <c r="EUP79" s="168"/>
      <c r="EUQ79" s="169"/>
      <c r="EUR79" s="169"/>
      <c r="EUS79" s="169"/>
      <c r="EUT79" s="170"/>
      <c r="EUV79" s="164"/>
      <c r="EUW79" s="168"/>
      <c r="EUX79" s="168"/>
      <c r="EUY79" s="169"/>
      <c r="EUZ79" s="169"/>
      <c r="EVA79" s="169"/>
      <c r="EVB79" s="170"/>
      <c r="EVD79" s="164"/>
      <c r="EVE79" s="168"/>
      <c r="EVF79" s="168"/>
      <c r="EVG79" s="169"/>
      <c r="EVH79" s="169"/>
      <c r="EVI79" s="169"/>
      <c r="EVJ79" s="170"/>
      <c r="EVL79" s="164"/>
      <c r="EVM79" s="168"/>
      <c r="EVN79" s="168"/>
      <c r="EVO79" s="169"/>
      <c r="EVP79" s="169"/>
      <c r="EVQ79" s="169"/>
      <c r="EVR79" s="170"/>
      <c r="EVT79" s="164"/>
      <c r="EVU79" s="168"/>
      <c r="EVV79" s="168"/>
      <c r="EVW79" s="169"/>
      <c r="EVX79" s="169"/>
      <c r="EVY79" s="169"/>
      <c r="EVZ79" s="170"/>
      <c r="EWB79" s="164"/>
      <c r="EWC79" s="168"/>
      <c r="EWD79" s="168"/>
      <c r="EWE79" s="169"/>
      <c r="EWF79" s="169"/>
      <c r="EWG79" s="169"/>
      <c r="EWH79" s="170"/>
      <c r="EWJ79" s="164"/>
      <c r="EWK79" s="168"/>
      <c r="EWL79" s="168"/>
      <c r="EWM79" s="169"/>
      <c r="EWN79" s="169"/>
      <c r="EWO79" s="169"/>
      <c r="EWP79" s="170"/>
      <c r="EWR79" s="164"/>
      <c r="EWS79" s="168"/>
      <c r="EWT79" s="168"/>
      <c r="EWU79" s="169"/>
      <c r="EWV79" s="169"/>
      <c r="EWW79" s="169"/>
      <c r="EWX79" s="170"/>
      <c r="EWZ79" s="164"/>
      <c r="EXA79" s="168"/>
      <c r="EXB79" s="168"/>
      <c r="EXC79" s="169"/>
      <c r="EXD79" s="169"/>
      <c r="EXE79" s="169"/>
      <c r="EXF79" s="170"/>
      <c r="EXH79" s="164"/>
      <c r="EXI79" s="168"/>
      <c r="EXJ79" s="168"/>
      <c r="EXK79" s="169"/>
      <c r="EXL79" s="169"/>
      <c r="EXM79" s="169"/>
      <c r="EXN79" s="170"/>
      <c r="EXP79" s="164"/>
      <c r="EXQ79" s="168"/>
      <c r="EXR79" s="168"/>
      <c r="EXS79" s="169"/>
      <c r="EXT79" s="169"/>
      <c r="EXU79" s="169"/>
      <c r="EXV79" s="170"/>
      <c r="EXX79" s="164"/>
      <c r="EXY79" s="168"/>
      <c r="EXZ79" s="168"/>
      <c r="EYA79" s="169"/>
      <c r="EYB79" s="169"/>
      <c r="EYC79" s="169"/>
      <c r="EYD79" s="170"/>
      <c r="EYF79" s="164"/>
      <c r="EYG79" s="168"/>
      <c r="EYH79" s="168"/>
      <c r="EYI79" s="169"/>
      <c r="EYJ79" s="169"/>
      <c r="EYK79" s="169"/>
      <c r="EYL79" s="170"/>
      <c r="EYN79" s="164"/>
      <c r="EYO79" s="168"/>
      <c r="EYP79" s="168"/>
      <c r="EYQ79" s="169"/>
      <c r="EYR79" s="169"/>
      <c r="EYS79" s="169"/>
      <c r="EYT79" s="170"/>
      <c r="EYV79" s="164"/>
      <c r="EYW79" s="168"/>
      <c r="EYX79" s="168"/>
      <c r="EYY79" s="169"/>
      <c r="EYZ79" s="169"/>
      <c r="EZA79" s="169"/>
      <c r="EZB79" s="170"/>
      <c r="EZD79" s="164"/>
      <c r="EZE79" s="168"/>
      <c r="EZF79" s="168"/>
      <c r="EZG79" s="169"/>
      <c r="EZH79" s="169"/>
      <c r="EZI79" s="169"/>
      <c r="EZJ79" s="170"/>
      <c r="EZL79" s="164"/>
      <c r="EZM79" s="168"/>
      <c r="EZN79" s="168"/>
      <c r="EZO79" s="169"/>
      <c r="EZP79" s="169"/>
      <c r="EZQ79" s="169"/>
      <c r="EZR79" s="170"/>
      <c r="EZT79" s="164"/>
      <c r="EZU79" s="168"/>
      <c r="EZV79" s="168"/>
      <c r="EZW79" s="169"/>
      <c r="EZX79" s="169"/>
      <c r="EZY79" s="169"/>
      <c r="EZZ79" s="170"/>
      <c r="FAB79" s="164"/>
      <c r="FAC79" s="168"/>
      <c r="FAD79" s="168"/>
      <c r="FAE79" s="169"/>
      <c r="FAF79" s="169"/>
      <c r="FAG79" s="169"/>
      <c r="FAH79" s="170"/>
      <c r="FAJ79" s="164"/>
      <c r="FAK79" s="168"/>
      <c r="FAL79" s="168"/>
      <c r="FAM79" s="169"/>
      <c r="FAN79" s="169"/>
      <c r="FAO79" s="169"/>
      <c r="FAP79" s="170"/>
      <c r="FAR79" s="164"/>
      <c r="FAS79" s="168"/>
      <c r="FAT79" s="168"/>
      <c r="FAU79" s="169"/>
      <c r="FAV79" s="169"/>
      <c r="FAW79" s="169"/>
      <c r="FAX79" s="170"/>
      <c r="FAZ79" s="164"/>
      <c r="FBA79" s="168"/>
      <c r="FBB79" s="168"/>
      <c r="FBC79" s="169"/>
      <c r="FBD79" s="169"/>
      <c r="FBE79" s="169"/>
      <c r="FBF79" s="170"/>
      <c r="FBH79" s="164"/>
      <c r="FBI79" s="168"/>
      <c r="FBJ79" s="168"/>
      <c r="FBK79" s="169"/>
      <c r="FBL79" s="169"/>
      <c r="FBM79" s="169"/>
      <c r="FBN79" s="170"/>
      <c r="FBP79" s="164"/>
      <c r="FBQ79" s="168"/>
      <c r="FBR79" s="168"/>
      <c r="FBS79" s="169"/>
      <c r="FBT79" s="169"/>
      <c r="FBU79" s="169"/>
      <c r="FBV79" s="170"/>
      <c r="FBX79" s="164"/>
      <c r="FBY79" s="168"/>
      <c r="FBZ79" s="168"/>
      <c r="FCA79" s="169"/>
      <c r="FCB79" s="169"/>
      <c r="FCC79" s="169"/>
      <c r="FCD79" s="170"/>
      <c r="FCF79" s="164"/>
      <c r="FCG79" s="168"/>
      <c r="FCH79" s="168"/>
      <c r="FCI79" s="169"/>
      <c r="FCJ79" s="169"/>
      <c r="FCK79" s="169"/>
      <c r="FCL79" s="170"/>
      <c r="FCN79" s="164"/>
      <c r="FCO79" s="168"/>
      <c r="FCP79" s="168"/>
      <c r="FCQ79" s="169"/>
      <c r="FCR79" s="169"/>
      <c r="FCS79" s="169"/>
      <c r="FCT79" s="170"/>
      <c r="FCV79" s="164"/>
      <c r="FCW79" s="168"/>
      <c r="FCX79" s="168"/>
      <c r="FCY79" s="169"/>
      <c r="FCZ79" s="169"/>
      <c r="FDA79" s="169"/>
      <c r="FDB79" s="170"/>
      <c r="FDD79" s="164"/>
      <c r="FDE79" s="168"/>
      <c r="FDF79" s="168"/>
      <c r="FDG79" s="169"/>
      <c r="FDH79" s="169"/>
      <c r="FDI79" s="169"/>
      <c r="FDJ79" s="170"/>
      <c r="FDL79" s="164"/>
      <c r="FDM79" s="168"/>
      <c r="FDN79" s="168"/>
      <c r="FDO79" s="169"/>
      <c r="FDP79" s="169"/>
      <c r="FDQ79" s="169"/>
      <c r="FDR79" s="170"/>
      <c r="FDT79" s="164"/>
      <c r="FDU79" s="168"/>
      <c r="FDV79" s="168"/>
      <c r="FDW79" s="169"/>
      <c r="FDX79" s="169"/>
      <c r="FDY79" s="169"/>
      <c r="FDZ79" s="170"/>
      <c r="FEB79" s="164"/>
      <c r="FEC79" s="168"/>
      <c r="FED79" s="168"/>
      <c r="FEE79" s="169"/>
      <c r="FEF79" s="169"/>
      <c r="FEG79" s="169"/>
      <c r="FEH79" s="170"/>
      <c r="FEJ79" s="164"/>
      <c r="FEK79" s="168"/>
      <c r="FEL79" s="168"/>
      <c r="FEM79" s="169"/>
      <c r="FEN79" s="169"/>
      <c r="FEO79" s="169"/>
      <c r="FEP79" s="170"/>
      <c r="FER79" s="164"/>
      <c r="FES79" s="168"/>
      <c r="FET79" s="168"/>
      <c r="FEU79" s="169"/>
      <c r="FEV79" s="169"/>
      <c r="FEW79" s="169"/>
      <c r="FEX79" s="170"/>
      <c r="FEZ79" s="164"/>
      <c r="FFA79" s="168"/>
      <c r="FFB79" s="168"/>
      <c r="FFC79" s="169"/>
      <c r="FFD79" s="169"/>
      <c r="FFE79" s="169"/>
      <c r="FFF79" s="170"/>
      <c r="FFH79" s="164"/>
      <c r="FFI79" s="168"/>
      <c r="FFJ79" s="168"/>
      <c r="FFK79" s="169"/>
      <c r="FFL79" s="169"/>
      <c r="FFM79" s="169"/>
      <c r="FFN79" s="170"/>
      <c r="FFP79" s="164"/>
      <c r="FFQ79" s="168"/>
      <c r="FFR79" s="168"/>
      <c r="FFS79" s="169"/>
      <c r="FFT79" s="169"/>
      <c r="FFU79" s="169"/>
      <c r="FFV79" s="170"/>
      <c r="FFX79" s="164"/>
      <c r="FFY79" s="168"/>
      <c r="FFZ79" s="168"/>
      <c r="FGA79" s="169"/>
      <c r="FGB79" s="169"/>
      <c r="FGC79" s="169"/>
      <c r="FGD79" s="170"/>
      <c r="FGF79" s="164"/>
      <c r="FGG79" s="168"/>
      <c r="FGH79" s="168"/>
      <c r="FGI79" s="169"/>
      <c r="FGJ79" s="169"/>
      <c r="FGK79" s="169"/>
      <c r="FGL79" s="170"/>
      <c r="FGN79" s="164"/>
      <c r="FGO79" s="168"/>
      <c r="FGP79" s="168"/>
      <c r="FGQ79" s="169"/>
      <c r="FGR79" s="169"/>
      <c r="FGS79" s="169"/>
      <c r="FGT79" s="170"/>
      <c r="FGV79" s="164"/>
      <c r="FGW79" s="168"/>
      <c r="FGX79" s="168"/>
      <c r="FGY79" s="169"/>
      <c r="FGZ79" s="169"/>
      <c r="FHA79" s="169"/>
      <c r="FHB79" s="170"/>
      <c r="FHD79" s="164"/>
      <c r="FHE79" s="168"/>
      <c r="FHF79" s="168"/>
      <c r="FHG79" s="169"/>
      <c r="FHH79" s="169"/>
      <c r="FHI79" s="169"/>
      <c r="FHJ79" s="170"/>
      <c r="FHL79" s="164"/>
      <c r="FHM79" s="168"/>
      <c r="FHN79" s="168"/>
      <c r="FHO79" s="169"/>
      <c r="FHP79" s="169"/>
      <c r="FHQ79" s="169"/>
      <c r="FHR79" s="170"/>
      <c r="FHT79" s="164"/>
      <c r="FHU79" s="168"/>
      <c r="FHV79" s="168"/>
      <c r="FHW79" s="169"/>
      <c r="FHX79" s="169"/>
      <c r="FHY79" s="169"/>
      <c r="FHZ79" s="170"/>
      <c r="FIB79" s="164"/>
      <c r="FIC79" s="168"/>
      <c r="FID79" s="168"/>
      <c r="FIE79" s="169"/>
      <c r="FIF79" s="169"/>
      <c r="FIG79" s="169"/>
      <c r="FIH79" s="170"/>
      <c r="FIJ79" s="164"/>
      <c r="FIK79" s="168"/>
      <c r="FIL79" s="168"/>
      <c r="FIM79" s="169"/>
      <c r="FIN79" s="169"/>
      <c r="FIO79" s="169"/>
      <c r="FIP79" s="170"/>
      <c r="FIR79" s="164"/>
      <c r="FIS79" s="168"/>
      <c r="FIT79" s="168"/>
      <c r="FIU79" s="169"/>
      <c r="FIV79" s="169"/>
      <c r="FIW79" s="169"/>
      <c r="FIX79" s="170"/>
      <c r="FIZ79" s="164"/>
      <c r="FJA79" s="168"/>
      <c r="FJB79" s="168"/>
      <c r="FJC79" s="169"/>
      <c r="FJD79" s="169"/>
      <c r="FJE79" s="169"/>
      <c r="FJF79" s="170"/>
      <c r="FJH79" s="164"/>
      <c r="FJI79" s="168"/>
      <c r="FJJ79" s="168"/>
      <c r="FJK79" s="169"/>
      <c r="FJL79" s="169"/>
      <c r="FJM79" s="169"/>
      <c r="FJN79" s="170"/>
      <c r="FJP79" s="164"/>
      <c r="FJQ79" s="168"/>
      <c r="FJR79" s="168"/>
      <c r="FJS79" s="169"/>
      <c r="FJT79" s="169"/>
      <c r="FJU79" s="169"/>
      <c r="FJV79" s="170"/>
      <c r="FJX79" s="164"/>
      <c r="FJY79" s="168"/>
      <c r="FJZ79" s="168"/>
      <c r="FKA79" s="169"/>
      <c r="FKB79" s="169"/>
      <c r="FKC79" s="169"/>
      <c r="FKD79" s="170"/>
      <c r="FKF79" s="164"/>
      <c r="FKG79" s="168"/>
      <c r="FKH79" s="168"/>
      <c r="FKI79" s="169"/>
      <c r="FKJ79" s="169"/>
      <c r="FKK79" s="169"/>
      <c r="FKL79" s="170"/>
      <c r="FKN79" s="164"/>
      <c r="FKO79" s="168"/>
      <c r="FKP79" s="168"/>
      <c r="FKQ79" s="169"/>
      <c r="FKR79" s="169"/>
      <c r="FKS79" s="169"/>
      <c r="FKT79" s="170"/>
      <c r="FKV79" s="164"/>
      <c r="FKW79" s="168"/>
      <c r="FKX79" s="168"/>
      <c r="FKY79" s="169"/>
      <c r="FKZ79" s="169"/>
      <c r="FLA79" s="169"/>
      <c r="FLB79" s="170"/>
      <c r="FLD79" s="164"/>
      <c r="FLE79" s="168"/>
      <c r="FLF79" s="168"/>
      <c r="FLG79" s="169"/>
      <c r="FLH79" s="169"/>
      <c r="FLI79" s="169"/>
      <c r="FLJ79" s="170"/>
      <c r="FLL79" s="164"/>
      <c r="FLM79" s="168"/>
      <c r="FLN79" s="168"/>
      <c r="FLO79" s="169"/>
      <c r="FLP79" s="169"/>
      <c r="FLQ79" s="169"/>
      <c r="FLR79" s="170"/>
      <c r="FLT79" s="164"/>
      <c r="FLU79" s="168"/>
      <c r="FLV79" s="168"/>
      <c r="FLW79" s="169"/>
      <c r="FLX79" s="169"/>
      <c r="FLY79" s="169"/>
      <c r="FLZ79" s="170"/>
      <c r="FMB79" s="164"/>
      <c r="FMC79" s="168"/>
      <c r="FMD79" s="168"/>
      <c r="FME79" s="169"/>
      <c r="FMF79" s="169"/>
      <c r="FMG79" s="169"/>
      <c r="FMH79" s="170"/>
      <c r="FMJ79" s="164"/>
      <c r="FMK79" s="168"/>
      <c r="FML79" s="168"/>
      <c r="FMM79" s="169"/>
      <c r="FMN79" s="169"/>
      <c r="FMO79" s="169"/>
      <c r="FMP79" s="170"/>
      <c r="FMR79" s="164"/>
      <c r="FMS79" s="168"/>
      <c r="FMT79" s="168"/>
      <c r="FMU79" s="169"/>
      <c r="FMV79" s="169"/>
      <c r="FMW79" s="169"/>
      <c r="FMX79" s="170"/>
      <c r="FMZ79" s="164"/>
      <c r="FNA79" s="168"/>
      <c r="FNB79" s="168"/>
      <c r="FNC79" s="169"/>
      <c r="FND79" s="169"/>
      <c r="FNE79" s="169"/>
      <c r="FNF79" s="170"/>
      <c r="FNH79" s="164"/>
      <c r="FNI79" s="168"/>
      <c r="FNJ79" s="168"/>
      <c r="FNK79" s="169"/>
      <c r="FNL79" s="169"/>
      <c r="FNM79" s="169"/>
      <c r="FNN79" s="170"/>
      <c r="FNP79" s="164"/>
      <c r="FNQ79" s="168"/>
      <c r="FNR79" s="168"/>
      <c r="FNS79" s="169"/>
      <c r="FNT79" s="169"/>
      <c r="FNU79" s="169"/>
      <c r="FNV79" s="170"/>
      <c r="FNX79" s="164"/>
      <c r="FNY79" s="168"/>
      <c r="FNZ79" s="168"/>
      <c r="FOA79" s="169"/>
      <c r="FOB79" s="169"/>
      <c r="FOC79" s="169"/>
      <c r="FOD79" s="170"/>
      <c r="FOF79" s="164"/>
      <c r="FOG79" s="168"/>
      <c r="FOH79" s="168"/>
      <c r="FOI79" s="169"/>
      <c r="FOJ79" s="169"/>
      <c r="FOK79" s="169"/>
      <c r="FOL79" s="170"/>
      <c r="FON79" s="164"/>
      <c r="FOO79" s="168"/>
      <c r="FOP79" s="168"/>
      <c r="FOQ79" s="169"/>
      <c r="FOR79" s="169"/>
      <c r="FOS79" s="169"/>
      <c r="FOT79" s="170"/>
      <c r="FOV79" s="164"/>
      <c r="FOW79" s="168"/>
      <c r="FOX79" s="168"/>
      <c r="FOY79" s="169"/>
      <c r="FOZ79" s="169"/>
      <c r="FPA79" s="169"/>
      <c r="FPB79" s="170"/>
      <c r="FPD79" s="164"/>
      <c r="FPE79" s="168"/>
      <c r="FPF79" s="168"/>
      <c r="FPG79" s="169"/>
      <c r="FPH79" s="169"/>
      <c r="FPI79" s="169"/>
      <c r="FPJ79" s="170"/>
      <c r="FPL79" s="164"/>
      <c r="FPM79" s="168"/>
      <c r="FPN79" s="168"/>
      <c r="FPO79" s="169"/>
      <c r="FPP79" s="169"/>
      <c r="FPQ79" s="169"/>
      <c r="FPR79" s="170"/>
      <c r="FPT79" s="164"/>
      <c r="FPU79" s="168"/>
      <c r="FPV79" s="168"/>
      <c r="FPW79" s="169"/>
      <c r="FPX79" s="169"/>
      <c r="FPY79" s="169"/>
      <c r="FPZ79" s="170"/>
      <c r="FQB79" s="164"/>
      <c r="FQC79" s="168"/>
      <c r="FQD79" s="168"/>
      <c r="FQE79" s="169"/>
      <c r="FQF79" s="169"/>
      <c r="FQG79" s="169"/>
      <c r="FQH79" s="170"/>
      <c r="FQJ79" s="164"/>
      <c r="FQK79" s="168"/>
      <c r="FQL79" s="168"/>
      <c r="FQM79" s="169"/>
      <c r="FQN79" s="169"/>
      <c r="FQO79" s="169"/>
      <c r="FQP79" s="170"/>
      <c r="FQR79" s="164"/>
      <c r="FQS79" s="168"/>
      <c r="FQT79" s="168"/>
      <c r="FQU79" s="169"/>
      <c r="FQV79" s="169"/>
      <c r="FQW79" s="169"/>
      <c r="FQX79" s="170"/>
      <c r="FQZ79" s="164"/>
      <c r="FRA79" s="168"/>
      <c r="FRB79" s="168"/>
      <c r="FRC79" s="169"/>
      <c r="FRD79" s="169"/>
      <c r="FRE79" s="169"/>
      <c r="FRF79" s="170"/>
      <c r="FRH79" s="164"/>
      <c r="FRI79" s="168"/>
      <c r="FRJ79" s="168"/>
      <c r="FRK79" s="169"/>
      <c r="FRL79" s="169"/>
      <c r="FRM79" s="169"/>
      <c r="FRN79" s="170"/>
      <c r="FRP79" s="164"/>
      <c r="FRQ79" s="168"/>
      <c r="FRR79" s="168"/>
      <c r="FRS79" s="169"/>
      <c r="FRT79" s="169"/>
      <c r="FRU79" s="169"/>
      <c r="FRV79" s="170"/>
      <c r="FRX79" s="164"/>
      <c r="FRY79" s="168"/>
      <c r="FRZ79" s="168"/>
      <c r="FSA79" s="169"/>
      <c r="FSB79" s="169"/>
      <c r="FSC79" s="169"/>
      <c r="FSD79" s="170"/>
      <c r="FSF79" s="164"/>
      <c r="FSG79" s="168"/>
      <c r="FSH79" s="168"/>
      <c r="FSI79" s="169"/>
      <c r="FSJ79" s="169"/>
      <c r="FSK79" s="169"/>
      <c r="FSL79" s="170"/>
      <c r="FSN79" s="164"/>
      <c r="FSO79" s="168"/>
      <c r="FSP79" s="168"/>
      <c r="FSQ79" s="169"/>
      <c r="FSR79" s="169"/>
      <c r="FSS79" s="169"/>
      <c r="FST79" s="170"/>
      <c r="FSV79" s="164"/>
      <c r="FSW79" s="168"/>
      <c r="FSX79" s="168"/>
      <c r="FSY79" s="169"/>
      <c r="FSZ79" s="169"/>
      <c r="FTA79" s="169"/>
      <c r="FTB79" s="170"/>
      <c r="FTD79" s="164"/>
      <c r="FTE79" s="168"/>
      <c r="FTF79" s="168"/>
      <c r="FTG79" s="169"/>
      <c r="FTH79" s="169"/>
      <c r="FTI79" s="169"/>
      <c r="FTJ79" s="170"/>
      <c r="FTL79" s="164"/>
      <c r="FTM79" s="168"/>
      <c r="FTN79" s="168"/>
      <c r="FTO79" s="169"/>
      <c r="FTP79" s="169"/>
      <c r="FTQ79" s="169"/>
      <c r="FTR79" s="170"/>
      <c r="FTT79" s="164"/>
      <c r="FTU79" s="168"/>
      <c r="FTV79" s="168"/>
      <c r="FTW79" s="169"/>
      <c r="FTX79" s="169"/>
      <c r="FTY79" s="169"/>
      <c r="FTZ79" s="170"/>
      <c r="FUB79" s="164"/>
      <c r="FUC79" s="168"/>
      <c r="FUD79" s="168"/>
      <c r="FUE79" s="169"/>
      <c r="FUF79" s="169"/>
      <c r="FUG79" s="169"/>
      <c r="FUH79" s="170"/>
      <c r="FUJ79" s="164"/>
      <c r="FUK79" s="168"/>
      <c r="FUL79" s="168"/>
      <c r="FUM79" s="169"/>
      <c r="FUN79" s="169"/>
      <c r="FUO79" s="169"/>
      <c r="FUP79" s="170"/>
      <c r="FUR79" s="164"/>
      <c r="FUS79" s="168"/>
      <c r="FUT79" s="168"/>
      <c r="FUU79" s="169"/>
      <c r="FUV79" s="169"/>
      <c r="FUW79" s="169"/>
      <c r="FUX79" s="170"/>
      <c r="FUZ79" s="164"/>
      <c r="FVA79" s="168"/>
      <c r="FVB79" s="168"/>
      <c r="FVC79" s="169"/>
      <c r="FVD79" s="169"/>
      <c r="FVE79" s="169"/>
      <c r="FVF79" s="170"/>
      <c r="FVH79" s="164"/>
      <c r="FVI79" s="168"/>
      <c r="FVJ79" s="168"/>
      <c r="FVK79" s="169"/>
      <c r="FVL79" s="169"/>
      <c r="FVM79" s="169"/>
      <c r="FVN79" s="170"/>
      <c r="FVP79" s="164"/>
      <c r="FVQ79" s="168"/>
      <c r="FVR79" s="168"/>
      <c r="FVS79" s="169"/>
      <c r="FVT79" s="169"/>
      <c r="FVU79" s="169"/>
      <c r="FVV79" s="170"/>
      <c r="FVX79" s="164"/>
      <c r="FVY79" s="168"/>
      <c r="FVZ79" s="168"/>
      <c r="FWA79" s="169"/>
      <c r="FWB79" s="169"/>
      <c r="FWC79" s="169"/>
      <c r="FWD79" s="170"/>
      <c r="FWF79" s="164"/>
      <c r="FWG79" s="168"/>
      <c r="FWH79" s="168"/>
      <c r="FWI79" s="169"/>
      <c r="FWJ79" s="169"/>
      <c r="FWK79" s="169"/>
      <c r="FWL79" s="170"/>
      <c r="FWN79" s="164"/>
      <c r="FWO79" s="168"/>
      <c r="FWP79" s="168"/>
      <c r="FWQ79" s="169"/>
      <c r="FWR79" s="169"/>
      <c r="FWS79" s="169"/>
      <c r="FWT79" s="170"/>
      <c r="FWV79" s="164"/>
      <c r="FWW79" s="168"/>
      <c r="FWX79" s="168"/>
      <c r="FWY79" s="169"/>
      <c r="FWZ79" s="169"/>
      <c r="FXA79" s="169"/>
      <c r="FXB79" s="170"/>
      <c r="FXD79" s="164"/>
      <c r="FXE79" s="168"/>
      <c r="FXF79" s="168"/>
      <c r="FXG79" s="169"/>
      <c r="FXH79" s="169"/>
      <c r="FXI79" s="169"/>
      <c r="FXJ79" s="170"/>
      <c r="FXL79" s="164"/>
      <c r="FXM79" s="168"/>
      <c r="FXN79" s="168"/>
      <c r="FXO79" s="169"/>
      <c r="FXP79" s="169"/>
      <c r="FXQ79" s="169"/>
      <c r="FXR79" s="170"/>
      <c r="FXT79" s="164"/>
      <c r="FXU79" s="168"/>
      <c r="FXV79" s="168"/>
      <c r="FXW79" s="169"/>
      <c r="FXX79" s="169"/>
      <c r="FXY79" s="169"/>
      <c r="FXZ79" s="170"/>
      <c r="FYB79" s="164"/>
      <c r="FYC79" s="168"/>
      <c r="FYD79" s="168"/>
      <c r="FYE79" s="169"/>
      <c r="FYF79" s="169"/>
      <c r="FYG79" s="169"/>
      <c r="FYH79" s="170"/>
      <c r="FYJ79" s="164"/>
      <c r="FYK79" s="168"/>
      <c r="FYL79" s="168"/>
      <c r="FYM79" s="169"/>
      <c r="FYN79" s="169"/>
      <c r="FYO79" s="169"/>
      <c r="FYP79" s="170"/>
      <c r="FYR79" s="164"/>
      <c r="FYS79" s="168"/>
      <c r="FYT79" s="168"/>
      <c r="FYU79" s="169"/>
      <c r="FYV79" s="169"/>
      <c r="FYW79" s="169"/>
      <c r="FYX79" s="170"/>
      <c r="FYZ79" s="164"/>
      <c r="FZA79" s="168"/>
      <c r="FZB79" s="168"/>
      <c r="FZC79" s="169"/>
      <c r="FZD79" s="169"/>
      <c r="FZE79" s="169"/>
      <c r="FZF79" s="170"/>
      <c r="FZH79" s="164"/>
      <c r="FZI79" s="168"/>
      <c r="FZJ79" s="168"/>
      <c r="FZK79" s="169"/>
      <c r="FZL79" s="169"/>
      <c r="FZM79" s="169"/>
      <c r="FZN79" s="170"/>
      <c r="FZP79" s="164"/>
      <c r="FZQ79" s="168"/>
      <c r="FZR79" s="168"/>
      <c r="FZS79" s="169"/>
      <c r="FZT79" s="169"/>
      <c r="FZU79" s="169"/>
      <c r="FZV79" s="170"/>
      <c r="FZX79" s="164"/>
      <c r="FZY79" s="168"/>
      <c r="FZZ79" s="168"/>
      <c r="GAA79" s="169"/>
      <c r="GAB79" s="169"/>
      <c r="GAC79" s="169"/>
      <c r="GAD79" s="170"/>
      <c r="GAF79" s="164"/>
      <c r="GAG79" s="168"/>
      <c r="GAH79" s="168"/>
      <c r="GAI79" s="169"/>
      <c r="GAJ79" s="169"/>
      <c r="GAK79" s="169"/>
      <c r="GAL79" s="170"/>
      <c r="GAN79" s="164"/>
      <c r="GAO79" s="168"/>
      <c r="GAP79" s="168"/>
      <c r="GAQ79" s="169"/>
      <c r="GAR79" s="169"/>
      <c r="GAS79" s="169"/>
      <c r="GAT79" s="170"/>
      <c r="GAV79" s="164"/>
      <c r="GAW79" s="168"/>
      <c r="GAX79" s="168"/>
      <c r="GAY79" s="169"/>
      <c r="GAZ79" s="169"/>
      <c r="GBA79" s="169"/>
      <c r="GBB79" s="170"/>
      <c r="GBD79" s="164"/>
      <c r="GBE79" s="168"/>
      <c r="GBF79" s="168"/>
      <c r="GBG79" s="169"/>
      <c r="GBH79" s="169"/>
      <c r="GBI79" s="169"/>
      <c r="GBJ79" s="170"/>
      <c r="GBL79" s="164"/>
      <c r="GBM79" s="168"/>
      <c r="GBN79" s="168"/>
      <c r="GBO79" s="169"/>
      <c r="GBP79" s="169"/>
      <c r="GBQ79" s="169"/>
      <c r="GBR79" s="170"/>
      <c r="GBT79" s="164"/>
      <c r="GBU79" s="168"/>
      <c r="GBV79" s="168"/>
      <c r="GBW79" s="169"/>
      <c r="GBX79" s="169"/>
      <c r="GBY79" s="169"/>
      <c r="GBZ79" s="170"/>
      <c r="GCB79" s="164"/>
      <c r="GCC79" s="168"/>
      <c r="GCD79" s="168"/>
      <c r="GCE79" s="169"/>
      <c r="GCF79" s="169"/>
      <c r="GCG79" s="169"/>
      <c r="GCH79" s="170"/>
      <c r="GCJ79" s="164"/>
      <c r="GCK79" s="168"/>
      <c r="GCL79" s="168"/>
      <c r="GCM79" s="169"/>
      <c r="GCN79" s="169"/>
      <c r="GCO79" s="169"/>
      <c r="GCP79" s="170"/>
      <c r="GCR79" s="164"/>
      <c r="GCS79" s="168"/>
      <c r="GCT79" s="168"/>
      <c r="GCU79" s="169"/>
      <c r="GCV79" s="169"/>
      <c r="GCW79" s="169"/>
      <c r="GCX79" s="170"/>
      <c r="GCZ79" s="164"/>
      <c r="GDA79" s="168"/>
      <c r="GDB79" s="168"/>
      <c r="GDC79" s="169"/>
      <c r="GDD79" s="169"/>
      <c r="GDE79" s="169"/>
      <c r="GDF79" s="170"/>
      <c r="GDH79" s="164"/>
      <c r="GDI79" s="168"/>
      <c r="GDJ79" s="168"/>
      <c r="GDK79" s="169"/>
      <c r="GDL79" s="169"/>
      <c r="GDM79" s="169"/>
      <c r="GDN79" s="170"/>
      <c r="GDP79" s="164"/>
      <c r="GDQ79" s="168"/>
      <c r="GDR79" s="168"/>
      <c r="GDS79" s="169"/>
      <c r="GDT79" s="169"/>
      <c r="GDU79" s="169"/>
      <c r="GDV79" s="170"/>
      <c r="GDX79" s="164"/>
      <c r="GDY79" s="168"/>
      <c r="GDZ79" s="168"/>
      <c r="GEA79" s="169"/>
      <c r="GEB79" s="169"/>
      <c r="GEC79" s="169"/>
      <c r="GED79" s="170"/>
      <c r="GEF79" s="164"/>
      <c r="GEG79" s="168"/>
      <c r="GEH79" s="168"/>
      <c r="GEI79" s="169"/>
      <c r="GEJ79" s="169"/>
      <c r="GEK79" s="169"/>
      <c r="GEL79" s="170"/>
      <c r="GEN79" s="164"/>
      <c r="GEO79" s="168"/>
      <c r="GEP79" s="168"/>
      <c r="GEQ79" s="169"/>
      <c r="GER79" s="169"/>
      <c r="GES79" s="169"/>
      <c r="GET79" s="170"/>
      <c r="GEV79" s="164"/>
      <c r="GEW79" s="168"/>
      <c r="GEX79" s="168"/>
      <c r="GEY79" s="169"/>
      <c r="GEZ79" s="169"/>
      <c r="GFA79" s="169"/>
      <c r="GFB79" s="170"/>
      <c r="GFD79" s="164"/>
      <c r="GFE79" s="168"/>
      <c r="GFF79" s="168"/>
      <c r="GFG79" s="169"/>
      <c r="GFH79" s="169"/>
      <c r="GFI79" s="169"/>
      <c r="GFJ79" s="170"/>
      <c r="GFL79" s="164"/>
      <c r="GFM79" s="168"/>
      <c r="GFN79" s="168"/>
      <c r="GFO79" s="169"/>
      <c r="GFP79" s="169"/>
      <c r="GFQ79" s="169"/>
      <c r="GFR79" s="170"/>
      <c r="GFT79" s="164"/>
      <c r="GFU79" s="168"/>
      <c r="GFV79" s="168"/>
      <c r="GFW79" s="169"/>
      <c r="GFX79" s="169"/>
      <c r="GFY79" s="169"/>
      <c r="GFZ79" s="170"/>
      <c r="GGB79" s="164"/>
      <c r="GGC79" s="168"/>
      <c r="GGD79" s="168"/>
      <c r="GGE79" s="169"/>
      <c r="GGF79" s="169"/>
      <c r="GGG79" s="169"/>
      <c r="GGH79" s="170"/>
      <c r="GGJ79" s="164"/>
      <c r="GGK79" s="168"/>
      <c r="GGL79" s="168"/>
      <c r="GGM79" s="169"/>
      <c r="GGN79" s="169"/>
      <c r="GGO79" s="169"/>
      <c r="GGP79" s="170"/>
      <c r="GGR79" s="164"/>
      <c r="GGS79" s="168"/>
      <c r="GGT79" s="168"/>
      <c r="GGU79" s="169"/>
      <c r="GGV79" s="169"/>
      <c r="GGW79" s="169"/>
      <c r="GGX79" s="170"/>
      <c r="GGZ79" s="164"/>
      <c r="GHA79" s="168"/>
      <c r="GHB79" s="168"/>
      <c r="GHC79" s="169"/>
      <c r="GHD79" s="169"/>
      <c r="GHE79" s="169"/>
      <c r="GHF79" s="170"/>
      <c r="GHH79" s="164"/>
      <c r="GHI79" s="168"/>
      <c r="GHJ79" s="168"/>
      <c r="GHK79" s="169"/>
      <c r="GHL79" s="169"/>
      <c r="GHM79" s="169"/>
      <c r="GHN79" s="170"/>
      <c r="GHP79" s="164"/>
      <c r="GHQ79" s="168"/>
      <c r="GHR79" s="168"/>
      <c r="GHS79" s="169"/>
      <c r="GHT79" s="169"/>
      <c r="GHU79" s="169"/>
      <c r="GHV79" s="170"/>
      <c r="GHX79" s="164"/>
      <c r="GHY79" s="168"/>
      <c r="GHZ79" s="168"/>
      <c r="GIA79" s="169"/>
      <c r="GIB79" s="169"/>
      <c r="GIC79" s="169"/>
      <c r="GID79" s="170"/>
      <c r="GIF79" s="164"/>
      <c r="GIG79" s="168"/>
      <c r="GIH79" s="168"/>
      <c r="GII79" s="169"/>
      <c r="GIJ79" s="169"/>
      <c r="GIK79" s="169"/>
      <c r="GIL79" s="170"/>
      <c r="GIN79" s="164"/>
      <c r="GIO79" s="168"/>
      <c r="GIP79" s="168"/>
      <c r="GIQ79" s="169"/>
      <c r="GIR79" s="169"/>
      <c r="GIS79" s="169"/>
      <c r="GIT79" s="170"/>
      <c r="GIV79" s="164"/>
      <c r="GIW79" s="168"/>
      <c r="GIX79" s="168"/>
      <c r="GIY79" s="169"/>
      <c r="GIZ79" s="169"/>
      <c r="GJA79" s="169"/>
      <c r="GJB79" s="170"/>
      <c r="GJD79" s="164"/>
      <c r="GJE79" s="168"/>
      <c r="GJF79" s="168"/>
      <c r="GJG79" s="169"/>
      <c r="GJH79" s="169"/>
      <c r="GJI79" s="169"/>
      <c r="GJJ79" s="170"/>
      <c r="GJL79" s="164"/>
      <c r="GJM79" s="168"/>
      <c r="GJN79" s="168"/>
      <c r="GJO79" s="169"/>
      <c r="GJP79" s="169"/>
      <c r="GJQ79" s="169"/>
      <c r="GJR79" s="170"/>
      <c r="GJT79" s="164"/>
      <c r="GJU79" s="168"/>
      <c r="GJV79" s="168"/>
      <c r="GJW79" s="169"/>
      <c r="GJX79" s="169"/>
      <c r="GJY79" s="169"/>
      <c r="GJZ79" s="170"/>
      <c r="GKB79" s="164"/>
      <c r="GKC79" s="168"/>
      <c r="GKD79" s="168"/>
      <c r="GKE79" s="169"/>
      <c r="GKF79" s="169"/>
      <c r="GKG79" s="169"/>
      <c r="GKH79" s="170"/>
      <c r="GKJ79" s="164"/>
      <c r="GKK79" s="168"/>
      <c r="GKL79" s="168"/>
      <c r="GKM79" s="169"/>
      <c r="GKN79" s="169"/>
      <c r="GKO79" s="169"/>
      <c r="GKP79" s="170"/>
      <c r="GKR79" s="164"/>
      <c r="GKS79" s="168"/>
      <c r="GKT79" s="168"/>
      <c r="GKU79" s="169"/>
      <c r="GKV79" s="169"/>
      <c r="GKW79" s="169"/>
      <c r="GKX79" s="170"/>
      <c r="GKZ79" s="164"/>
      <c r="GLA79" s="168"/>
      <c r="GLB79" s="168"/>
      <c r="GLC79" s="169"/>
      <c r="GLD79" s="169"/>
      <c r="GLE79" s="169"/>
      <c r="GLF79" s="170"/>
      <c r="GLH79" s="164"/>
      <c r="GLI79" s="168"/>
      <c r="GLJ79" s="168"/>
      <c r="GLK79" s="169"/>
      <c r="GLL79" s="169"/>
      <c r="GLM79" s="169"/>
      <c r="GLN79" s="170"/>
      <c r="GLP79" s="164"/>
      <c r="GLQ79" s="168"/>
      <c r="GLR79" s="168"/>
      <c r="GLS79" s="169"/>
      <c r="GLT79" s="169"/>
      <c r="GLU79" s="169"/>
      <c r="GLV79" s="170"/>
      <c r="GLX79" s="164"/>
      <c r="GLY79" s="168"/>
      <c r="GLZ79" s="168"/>
      <c r="GMA79" s="169"/>
      <c r="GMB79" s="169"/>
      <c r="GMC79" s="169"/>
      <c r="GMD79" s="170"/>
      <c r="GMF79" s="164"/>
      <c r="GMG79" s="168"/>
      <c r="GMH79" s="168"/>
      <c r="GMI79" s="169"/>
      <c r="GMJ79" s="169"/>
      <c r="GMK79" s="169"/>
      <c r="GML79" s="170"/>
      <c r="GMN79" s="164"/>
      <c r="GMO79" s="168"/>
      <c r="GMP79" s="168"/>
      <c r="GMQ79" s="169"/>
      <c r="GMR79" s="169"/>
      <c r="GMS79" s="169"/>
      <c r="GMT79" s="170"/>
      <c r="GMV79" s="164"/>
      <c r="GMW79" s="168"/>
      <c r="GMX79" s="168"/>
      <c r="GMY79" s="169"/>
      <c r="GMZ79" s="169"/>
      <c r="GNA79" s="169"/>
      <c r="GNB79" s="170"/>
      <c r="GND79" s="164"/>
      <c r="GNE79" s="168"/>
      <c r="GNF79" s="168"/>
      <c r="GNG79" s="169"/>
      <c r="GNH79" s="169"/>
      <c r="GNI79" s="169"/>
      <c r="GNJ79" s="170"/>
      <c r="GNL79" s="164"/>
      <c r="GNM79" s="168"/>
      <c r="GNN79" s="168"/>
      <c r="GNO79" s="169"/>
      <c r="GNP79" s="169"/>
      <c r="GNQ79" s="169"/>
      <c r="GNR79" s="170"/>
      <c r="GNT79" s="164"/>
      <c r="GNU79" s="168"/>
      <c r="GNV79" s="168"/>
      <c r="GNW79" s="169"/>
      <c r="GNX79" s="169"/>
      <c r="GNY79" s="169"/>
      <c r="GNZ79" s="170"/>
      <c r="GOB79" s="164"/>
      <c r="GOC79" s="168"/>
      <c r="GOD79" s="168"/>
      <c r="GOE79" s="169"/>
      <c r="GOF79" s="169"/>
      <c r="GOG79" s="169"/>
      <c r="GOH79" s="170"/>
      <c r="GOJ79" s="164"/>
      <c r="GOK79" s="168"/>
      <c r="GOL79" s="168"/>
      <c r="GOM79" s="169"/>
      <c r="GON79" s="169"/>
      <c r="GOO79" s="169"/>
      <c r="GOP79" s="170"/>
      <c r="GOR79" s="164"/>
      <c r="GOS79" s="168"/>
      <c r="GOT79" s="168"/>
      <c r="GOU79" s="169"/>
      <c r="GOV79" s="169"/>
      <c r="GOW79" s="169"/>
      <c r="GOX79" s="170"/>
      <c r="GOZ79" s="164"/>
      <c r="GPA79" s="168"/>
      <c r="GPB79" s="168"/>
      <c r="GPC79" s="169"/>
      <c r="GPD79" s="169"/>
      <c r="GPE79" s="169"/>
      <c r="GPF79" s="170"/>
      <c r="GPH79" s="164"/>
      <c r="GPI79" s="168"/>
      <c r="GPJ79" s="168"/>
      <c r="GPK79" s="169"/>
      <c r="GPL79" s="169"/>
      <c r="GPM79" s="169"/>
      <c r="GPN79" s="170"/>
      <c r="GPP79" s="164"/>
      <c r="GPQ79" s="168"/>
      <c r="GPR79" s="168"/>
      <c r="GPS79" s="169"/>
      <c r="GPT79" s="169"/>
      <c r="GPU79" s="169"/>
      <c r="GPV79" s="170"/>
      <c r="GPX79" s="164"/>
      <c r="GPY79" s="168"/>
      <c r="GPZ79" s="168"/>
      <c r="GQA79" s="169"/>
      <c r="GQB79" s="169"/>
      <c r="GQC79" s="169"/>
      <c r="GQD79" s="170"/>
      <c r="GQF79" s="164"/>
      <c r="GQG79" s="168"/>
      <c r="GQH79" s="168"/>
      <c r="GQI79" s="169"/>
      <c r="GQJ79" s="169"/>
      <c r="GQK79" s="169"/>
      <c r="GQL79" s="170"/>
      <c r="GQN79" s="164"/>
      <c r="GQO79" s="168"/>
      <c r="GQP79" s="168"/>
      <c r="GQQ79" s="169"/>
      <c r="GQR79" s="169"/>
      <c r="GQS79" s="169"/>
      <c r="GQT79" s="170"/>
      <c r="GQV79" s="164"/>
      <c r="GQW79" s="168"/>
      <c r="GQX79" s="168"/>
      <c r="GQY79" s="169"/>
      <c r="GQZ79" s="169"/>
      <c r="GRA79" s="169"/>
      <c r="GRB79" s="170"/>
      <c r="GRD79" s="164"/>
      <c r="GRE79" s="168"/>
      <c r="GRF79" s="168"/>
      <c r="GRG79" s="169"/>
      <c r="GRH79" s="169"/>
      <c r="GRI79" s="169"/>
      <c r="GRJ79" s="170"/>
      <c r="GRL79" s="164"/>
      <c r="GRM79" s="168"/>
      <c r="GRN79" s="168"/>
      <c r="GRO79" s="169"/>
      <c r="GRP79" s="169"/>
      <c r="GRQ79" s="169"/>
      <c r="GRR79" s="170"/>
      <c r="GRT79" s="164"/>
      <c r="GRU79" s="168"/>
      <c r="GRV79" s="168"/>
      <c r="GRW79" s="169"/>
      <c r="GRX79" s="169"/>
      <c r="GRY79" s="169"/>
      <c r="GRZ79" s="170"/>
      <c r="GSB79" s="164"/>
      <c r="GSC79" s="168"/>
      <c r="GSD79" s="168"/>
      <c r="GSE79" s="169"/>
      <c r="GSF79" s="169"/>
      <c r="GSG79" s="169"/>
      <c r="GSH79" s="170"/>
      <c r="GSJ79" s="164"/>
      <c r="GSK79" s="168"/>
      <c r="GSL79" s="168"/>
      <c r="GSM79" s="169"/>
      <c r="GSN79" s="169"/>
      <c r="GSO79" s="169"/>
      <c r="GSP79" s="170"/>
      <c r="GSR79" s="164"/>
      <c r="GSS79" s="168"/>
      <c r="GST79" s="168"/>
      <c r="GSU79" s="169"/>
      <c r="GSV79" s="169"/>
      <c r="GSW79" s="169"/>
      <c r="GSX79" s="170"/>
      <c r="GSZ79" s="164"/>
      <c r="GTA79" s="168"/>
      <c r="GTB79" s="168"/>
      <c r="GTC79" s="169"/>
      <c r="GTD79" s="169"/>
      <c r="GTE79" s="169"/>
      <c r="GTF79" s="170"/>
      <c r="GTH79" s="164"/>
      <c r="GTI79" s="168"/>
      <c r="GTJ79" s="168"/>
      <c r="GTK79" s="169"/>
      <c r="GTL79" s="169"/>
      <c r="GTM79" s="169"/>
      <c r="GTN79" s="170"/>
      <c r="GTP79" s="164"/>
      <c r="GTQ79" s="168"/>
      <c r="GTR79" s="168"/>
      <c r="GTS79" s="169"/>
      <c r="GTT79" s="169"/>
      <c r="GTU79" s="169"/>
      <c r="GTV79" s="170"/>
      <c r="GTX79" s="164"/>
      <c r="GTY79" s="168"/>
      <c r="GTZ79" s="168"/>
      <c r="GUA79" s="169"/>
      <c r="GUB79" s="169"/>
      <c r="GUC79" s="169"/>
      <c r="GUD79" s="170"/>
      <c r="GUF79" s="164"/>
      <c r="GUG79" s="168"/>
      <c r="GUH79" s="168"/>
      <c r="GUI79" s="169"/>
      <c r="GUJ79" s="169"/>
      <c r="GUK79" s="169"/>
      <c r="GUL79" s="170"/>
      <c r="GUN79" s="164"/>
      <c r="GUO79" s="168"/>
      <c r="GUP79" s="168"/>
      <c r="GUQ79" s="169"/>
      <c r="GUR79" s="169"/>
      <c r="GUS79" s="169"/>
      <c r="GUT79" s="170"/>
      <c r="GUV79" s="164"/>
      <c r="GUW79" s="168"/>
      <c r="GUX79" s="168"/>
      <c r="GUY79" s="169"/>
      <c r="GUZ79" s="169"/>
      <c r="GVA79" s="169"/>
      <c r="GVB79" s="170"/>
      <c r="GVD79" s="164"/>
      <c r="GVE79" s="168"/>
      <c r="GVF79" s="168"/>
      <c r="GVG79" s="169"/>
      <c r="GVH79" s="169"/>
      <c r="GVI79" s="169"/>
      <c r="GVJ79" s="170"/>
      <c r="GVL79" s="164"/>
      <c r="GVM79" s="168"/>
      <c r="GVN79" s="168"/>
      <c r="GVO79" s="169"/>
      <c r="GVP79" s="169"/>
      <c r="GVQ79" s="169"/>
      <c r="GVR79" s="170"/>
      <c r="GVT79" s="164"/>
      <c r="GVU79" s="168"/>
      <c r="GVV79" s="168"/>
      <c r="GVW79" s="169"/>
      <c r="GVX79" s="169"/>
      <c r="GVY79" s="169"/>
      <c r="GVZ79" s="170"/>
      <c r="GWB79" s="164"/>
      <c r="GWC79" s="168"/>
      <c r="GWD79" s="168"/>
      <c r="GWE79" s="169"/>
      <c r="GWF79" s="169"/>
      <c r="GWG79" s="169"/>
      <c r="GWH79" s="170"/>
      <c r="GWJ79" s="164"/>
      <c r="GWK79" s="168"/>
      <c r="GWL79" s="168"/>
      <c r="GWM79" s="169"/>
      <c r="GWN79" s="169"/>
      <c r="GWO79" s="169"/>
      <c r="GWP79" s="170"/>
      <c r="GWR79" s="164"/>
      <c r="GWS79" s="168"/>
      <c r="GWT79" s="168"/>
      <c r="GWU79" s="169"/>
      <c r="GWV79" s="169"/>
      <c r="GWW79" s="169"/>
      <c r="GWX79" s="170"/>
      <c r="GWZ79" s="164"/>
      <c r="GXA79" s="168"/>
      <c r="GXB79" s="168"/>
      <c r="GXC79" s="169"/>
      <c r="GXD79" s="169"/>
      <c r="GXE79" s="169"/>
      <c r="GXF79" s="170"/>
      <c r="GXH79" s="164"/>
      <c r="GXI79" s="168"/>
      <c r="GXJ79" s="168"/>
      <c r="GXK79" s="169"/>
      <c r="GXL79" s="169"/>
      <c r="GXM79" s="169"/>
      <c r="GXN79" s="170"/>
      <c r="GXP79" s="164"/>
      <c r="GXQ79" s="168"/>
      <c r="GXR79" s="168"/>
      <c r="GXS79" s="169"/>
      <c r="GXT79" s="169"/>
      <c r="GXU79" s="169"/>
      <c r="GXV79" s="170"/>
      <c r="GXX79" s="164"/>
      <c r="GXY79" s="168"/>
      <c r="GXZ79" s="168"/>
      <c r="GYA79" s="169"/>
      <c r="GYB79" s="169"/>
      <c r="GYC79" s="169"/>
      <c r="GYD79" s="170"/>
      <c r="GYF79" s="164"/>
      <c r="GYG79" s="168"/>
      <c r="GYH79" s="168"/>
      <c r="GYI79" s="169"/>
      <c r="GYJ79" s="169"/>
      <c r="GYK79" s="169"/>
      <c r="GYL79" s="170"/>
      <c r="GYN79" s="164"/>
      <c r="GYO79" s="168"/>
      <c r="GYP79" s="168"/>
      <c r="GYQ79" s="169"/>
      <c r="GYR79" s="169"/>
      <c r="GYS79" s="169"/>
      <c r="GYT79" s="170"/>
      <c r="GYV79" s="164"/>
      <c r="GYW79" s="168"/>
      <c r="GYX79" s="168"/>
      <c r="GYY79" s="169"/>
      <c r="GYZ79" s="169"/>
      <c r="GZA79" s="169"/>
      <c r="GZB79" s="170"/>
      <c r="GZD79" s="164"/>
      <c r="GZE79" s="168"/>
      <c r="GZF79" s="168"/>
      <c r="GZG79" s="169"/>
      <c r="GZH79" s="169"/>
      <c r="GZI79" s="169"/>
      <c r="GZJ79" s="170"/>
      <c r="GZL79" s="164"/>
      <c r="GZM79" s="168"/>
      <c r="GZN79" s="168"/>
      <c r="GZO79" s="169"/>
      <c r="GZP79" s="169"/>
      <c r="GZQ79" s="169"/>
      <c r="GZR79" s="170"/>
      <c r="GZT79" s="164"/>
      <c r="GZU79" s="168"/>
      <c r="GZV79" s="168"/>
      <c r="GZW79" s="169"/>
      <c r="GZX79" s="169"/>
      <c r="GZY79" s="169"/>
      <c r="GZZ79" s="170"/>
      <c r="HAB79" s="164"/>
      <c r="HAC79" s="168"/>
      <c r="HAD79" s="168"/>
      <c r="HAE79" s="169"/>
      <c r="HAF79" s="169"/>
      <c r="HAG79" s="169"/>
      <c r="HAH79" s="170"/>
      <c r="HAJ79" s="164"/>
      <c r="HAK79" s="168"/>
      <c r="HAL79" s="168"/>
      <c r="HAM79" s="169"/>
      <c r="HAN79" s="169"/>
      <c r="HAO79" s="169"/>
      <c r="HAP79" s="170"/>
      <c r="HAR79" s="164"/>
      <c r="HAS79" s="168"/>
      <c r="HAT79" s="168"/>
      <c r="HAU79" s="169"/>
      <c r="HAV79" s="169"/>
      <c r="HAW79" s="169"/>
      <c r="HAX79" s="170"/>
      <c r="HAZ79" s="164"/>
      <c r="HBA79" s="168"/>
      <c r="HBB79" s="168"/>
      <c r="HBC79" s="169"/>
      <c r="HBD79" s="169"/>
      <c r="HBE79" s="169"/>
      <c r="HBF79" s="170"/>
      <c r="HBH79" s="164"/>
      <c r="HBI79" s="168"/>
      <c r="HBJ79" s="168"/>
      <c r="HBK79" s="169"/>
      <c r="HBL79" s="169"/>
      <c r="HBM79" s="169"/>
      <c r="HBN79" s="170"/>
      <c r="HBP79" s="164"/>
      <c r="HBQ79" s="168"/>
      <c r="HBR79" s="168"/>
      <c r="HBS79" s="169"/>
      <c r="HBT79" s="169"/>
      <c r="HBU79" s="169"/>
      <c r="HBV79" s="170"/>
      <c r="HBX79" s="164"/>
      <c r="HBY79" s="168"/>
      <c r="HBZ79" s="168"/>
      <c r="HCA79" s="169"/>
      <c r="HCB79" s="169"/>
      <c r="HCC79" s="169"/>
      <c r="HCD79" s="170"/>
      <c r="HCF79" s="164"/>
      <c r="HCG79" s="168"/>
      <c r="HCH79" s="168"/>
      <c r="HCI79" s="169"/>
      <c r="HCJ79" s="169"/>
      <c r="HCK79" s="169"/>
      <c r="HCL79" s="170"/>
      <c r="HCN79" s="164"/>
      <c r="HCO79" s="168"/>
      <c r="HCP79" s="168"/>
      <c r="HCQ79" s="169"/>
      <c r="HCR79" s="169"/>
      <c r="HCS79" s="169"/>
      <c r="HCT79" s="170"/>
      <c r="HCV79" s="164"/>
      <c r="HCW79" s="168"/>
      <c r="HCX79" s="168"/>
      <c r="HCY79" s="169"/>
      <c r="HCZ79" s="169"/>
      <c r="HDA79" s="169"/>
      <c r="HDB79" s="170"/>
      <c r="HDD79" s="164"/>
      <c r="HDE79" s="168"/>
      <c r="HDF79" s="168"/>
      <c r="HDG79" s="169"/>
      <c r="HDH79" s="169"/>
      <c r="HDI79" s="169"/>
      <c r="HDJ79" s="170"/>
      <c r="HDL79" s="164"/>
      <c r="HDM79" s="168"/>
      <c r="HDN79" s="168"/>
      <c r="HDO79" s="169"/>
      <c r="HDP79" s="169"/>
      <c r="HDQ79" s="169"/>
      <c r="HDR79" s="170"/>
      <c r="HDT79" s="164"/>
      <c r="HDU79" s="168"/>
      <c r="HDV79" s="168"/>
      <c r="HDW79" s="169"/>
      <c r="HDX79" s="169"/>
      <c r="HDY79" s="169"/>
      <c r="HDZ79" s="170"/>
      <c r="HEB79" s="164"/>
      <c r="HEC79" s="168"/>
      <c r="HED79" s="168"/>
      <c r="HEE79" s="169"/>
      <c r="HEF79" s="169"/>
      <c r="HEG79" s="169"/>
      <c r="HEH79" s="170"/>
      <c r="HEJ79" s="164"/>
      <c r="HEK79" s="168"/>
      <c r="HEL79" s="168"/>
      <c r="HEM79" s="169"/>
      <c r="HEN79" s="169"/>
      <c r="HEO79" s="169"/>
      <c r="HEP79" s="170"/>
      <c r="HER79" s="164"/>
      <c r="HES79" s="168"/>
      <c r="HET79" s="168"/>
      <c r="HEU79" s="169"/>
      <c r="HEV79" s="169"/>
      <c r="HEW79" s="169"/>
      <c r="HEX79" s="170"/>
      <c r="HEZ79" s="164"/>
      <c r="HFA79" s="168"/>
      <c r="HFB79" s="168"/>
      <c r="HFC79" s="169"/>
      <c r="HFD79" s="169"/>
      <c r="HFE79" s="169"/>
      <c r="HFF79" s="170"/>
      <c r="HFH79" s="164"/>
      <c r="HFI79" s="168"/>
      <c r="HFJ79" s="168"/>
      <c r="HFK79" s="169"/>
      <c r="HFL79" s="169"/>
      <c r="HFM79" s="169"/>
      <c r="HFN79" s="170"/>
      <c r="HFP79" s="164"/>
      <c r="HFQ79" s="168"/>
      <c r="HFR79" s="168"/>
      <c r="HFS79" s="169"/>
      <c r="HFT79" s="169"/>
      <c r="HFU79" s="169"/>
      <c r="HFV79" s="170"/>
      <c r="HFX79" s="164"/>
      <c r="HFY79" s="168"/>
      <c r="HFZ79" s="168"/>
      <c r="HGA79" s="169"/>
      <c r="HGB79" s="169"/>
      <c r="HGC79" s="169"/>
      <c r="HGD79" s="170"/>
      <c r="HGF79" s="164"/>
      <c r="HGG79" s="168"/>
      <c r="HGH79" s="168"/>
      <c r="HGI79" s="169"/>
      <c r="HGJ79" s="169"/>
      <c r="HGK79" s="169"/>
      <c r="HGL79" s="170"/>
      <c r="HGN79" s="164"/>
      <c r="HGO79" s="168"/>
      <c r="HGP79" s="168"/>
      <c r="HGQ79" s="169"/>
      <c r="HGR79" s="169"/>
      <c r="HGS79" s="169"/>
      <c r="HGT79" s="170"/>
      <c r="HGV79" s="164"/>
      <c r="HGW79" s="168"/>
      <c r="HGX79" s="168"/>
      <c r="HGY79" s="169"/>
      <c r="HGZ79" s="169"/>
      <c r="HHA79" s="169"/>
      <c r="HHB79" s="170"/>
      <c r="HHD79" s="164"/>
      <c r="HHE79" s="168"/>
      <c r="HHF79" s="168"/>
      <c r="HHG79" s="169"/>
      <c r="HHH79" s="169"/>
      <c r="HHI79" s="169"/>
      <c r="HHJ79" s="170"/>
      <c r="HHL79" s="164"/>
      <c r="HHM79" s="168"/>
      <c r="HHN79" s="168"/>
      <c r="HHO79" s="169"/>
      <c r="HHP79" s="169"/>
      <c r="HHQ79" s="169"/>
      <c r="HHR79" s="170"/>
      <c r="HHT79" s="164"/>
      <c r="HHU79" s="168"/>
      <c r="HHV79" s="168"/>
      <c r="HHW79" s="169"/>
      <c r="HHX79" s="169"/>
      <c r="HHY79" s="169"/>
      <c r="HHZ79" s="170"/>
      <c r="HIB79" s="164"/>
      <c r="HIC79" s="168"/>
      <c r="HID79" s="168"/>
      <c r="HIE79" s="169"/>
      <c r="HIF79" s="169"/>
      <c r="HIG79" s="169"/>
      <c r="HIH79" s="170"/>
      <c r="HIJ79" s="164"/>
      <c r="HIK79" s="168"/>
      <c r="HIL79" s="168"/>
      <c r="HIM79" s="169"/>
      <c r="HIN79" s="169"/>
      <c r="HIO79" s="169"/>
      <c r="HIP79" s="170"/>
      <c r="HIR79" s="164"/>
      <c r="HIS79" s="168"/>
      <c r="HIT79" s="168"/>
      <c r="HIU79" s="169"/>
      <c r="HIV79" s="169"/>
      <c r="HIW79" s="169"/>
      <c r="HIX79" s="170"/>
      <c r="HIZ79" s="164"/>
      <c r="HJA79" s="168"/>
      <c r="HJB79" s="168"/>
      <c r="HJC79" s="169"/>
      <c r="HJD79" s="169"/>
      <c r="HJE79" s="169"/>
      <c r="HJF79" s="170"/>
      <c r="HJH79" s="164"/>
      <c r="HJI79" s="168"/>
      <c r="HJJ79" s="168"/>
      <c r="HJK79" s="169"/>
      <c r="HJL79" s="169"/>
      <c r="HJM79" s="169"/>
      <c r="HJN79" s="170"/>
      <c r="HJP79" s="164"/>
      <c r="HJQ79" s="168"/>
      <c r="HJR79" s="168"/>
      <c r="HJS79" s="169"/>
      <c r="HJT79" s="169"/>
      <c r="HJU79" s="169"/>
      <c r="HJV79" s="170"/>
      <c r="HJX79" s="164"/>
      <c r="HJY79" s="168"/>
      <c r="HJZ79" s="168"/>
      <c r="HKA79" s="169"/>
      <c r="HKB79" s="169"/>
      <c r="HKC79" s="169"/>
      <c r="HKD79" s="170"/>
      <c r="HKF79" s="164"/>
      <c r="HKG79" s="168"/>
      <c r="HKH79" s="168"/>
      <c r="HKI79" s="169"/>
      <c r="HKJ79" s="169"/>
      <c r="HKK79" s="169"/>
      <c r="HKL79" s="170"/>
      <c r="HKN79" s="164"/>
      <c r="HKO79" s="168"/>
      <c r="HKP79" s="168"/>
      <c r="HKQ79" s="169"/>
      <c r="HKR79" s="169"/>
      <c r="HKS79" s="169"/>
      <c r="HKT79" s="170"/>
      <c r="HKV79" s="164"/>
      <c r="HKW79" s="168"/>
      <c r="HKX79" s="168"/>
      <c r="HKY79" s="169"/>
      <c r="HKZ79" s="169"/>
      <c r="HLA79" s="169"/>
      <c r="HLB79" s="170"/>
      <c r="HLD79" s="164"/>
      <c r="HLE79" s="168"/>
      <c r="HLF79" s="168"/>
      <c r="HLG79" s="169"/>
      <c r="HLH79" s="169"/>
      <c r="HLI79" s="169"/>
      <c r="HLJ79" s="170"/>
      <c r="HLL79" s="164"/>
      <c r="HLM79" s="168"/>
      <c r="HLN79" s="168"/>
      <c r="HLO79" s="169"/>
      <c r="HLP79" s="169"/>
      <c r="HLQ79" s="169"/>
      <c r="HLR79" s="170"/>
      <c r="HLT79" s="164"/>
      <c r="HLU79" s="168"/>
      <c r="HLV79" s="168"/>
      <c r="HLW79" s="169"/>
      <c r="HLX79" s="169"/>
      <c r="HLY79" s="169"/>
      <c r="HLZ79" s="170"/>
      <c r="HMB79" s="164"/>
      <c r="HMC79" s="168"/>
      <c r="HMD79" s="168"/>
      <c r="HME79" s="169"/>
      <c r="HMF79" s="169"/>
      <c r="HMG79" s="169"/>
      <c r="HMH79" s="170"/>
      <c r="HMJ79" s="164"/>
      <c r="HMK79" s="168"/>
      <c r="HML79" s="168"/>
      <c r="HMM79" s="169"/>
      <c r="HMN79" s="169"/>
      <c r="HMO79" s="169"/>
      <c r="HMP79" s="170"/>
      <c r="HMR79" s="164"/>
      <c r="HMS79" s="168"/>
      <c r="HMT79" s="168"/>
      <c r="HMU79" s="169"/>
      <c r="HMV79" s="169"/>
      <c r="HMW79" s="169"/>
      <c r="HMX79" s="170"/>
      <c r="HMZ79" s="164"/>
      <c r="HNA79" s="168"/>
      <c r="HNB79" s="168"/>
      <c r="HNC79" s="169"/>
      <c r="HND79" s="169"/>
      <c r="HNE79" s="169"/>
      <c r="HNF79" s="170"/>
      <c r="HNH79" s="164"/>
      <c r="HNI79" s="168"/>
      <c r="HNJ79" s="168"/>
      <c r="HNK79" s="169"/>
      <c r="HNL79" s="169"/>
      <c r="HNM79" s="169"/>
      <c r="HNN79" s="170"/>
      <c r="HNP79" s="164"/>
      <c r="HNQ79" s="168"/>
      <c r="HNR79" s="168"/>
      <c r="HNS79" s="169"/>
      <c r="HNT79" s="169"/>
      <c r="HNU79" s="169"/>
      <c r="HNV79" s="170"/>
      <c r="HNX79" s="164"/>
      <c r="HNY79" s="168"/>
      <c r="HNZ79" s="168"/>
      <c r="HOA79" s="169"/>
      <c r="HOB79" s="169"/>
      <c r="HOC79" s="169"/>
      <c r="HOD79" s="170"/>
      <c r="HOF79" s="164"/>
      <c r="HOG79" s="168"/>
      <c r="HOH79" s="168"/>
      <c r="HOI79" s="169"/>
      <c r="HOJ79" s="169"/>
      <c r="HOK79" s="169"/>
      <c r="HOL79" s="170"/>
      <c r="HON79" s="164"/>
      <c r="HOO79" s="168"/>
      <c r="HOP79" s="168"/>
      <c r="HOQ79" s="169"/>
      <c r="HOR79" s="169"/>
      <c r="HOS79" s="169"/>
      <c r="HOT79" s="170"/>
      <c r="HOV79" s="164"/>
      <c r="HOW79" s="168"/>
      <c r="HOX79" s="168"/>
      <c r="HOY79" s="169"/>
      <c r="HOZ79" s="169"/>
      <c r="HPA79" s="169"/>
      <c r="HPB79" s="170"/>
      <c r="HPD79" s="164"/>
      <c r="HPE79" s="168"/>
      <c r="HPF79" s="168"/>
      <c r="HPG79" s="169"/>
      <c r="HPH79" s="169"/>
      <c r="HPI79" s="169"/>
      <c r="HPJ79" s="170"/>
      <c r="HPL79" s="164"/>
      <c r="HPM79" s="168"/>
      <c r="HPN79" s="168"/>
      <c r="HPO79" s="169"/>
      <c r="HPP79" s="169"/>
      <c r="HPQ79" s="169"/>
      <c r="HPR79" s="170"/>
      <c r="HPT79" s="164"/>
      <c r="HPU79" s="168"/>
      <c r="HPV79" s="168"/>
      <c r="HPW79" s="169"/>
      <c r="HPX79" s="169"/>
      <c r="HPY79" s="169"/>
      <c r="HPZ79" s="170"/>
      <c r="HQB79" s="164"/>
      <c r="HQC79" s="168"/>
      <c r="HQD79" s="168"/>
      <c r="HQE79" s="169"/>
      <c r="HQF79" s="169"/>
      <c r="HQG79" s="169"/>
      <c r="HQH79" s="170"/>
      <c r="HQJ79" s="164"/>
      <c r="HQK79" s="168"/>
      <c r="HQL79" s="168"/>
      <c r="HQM79" s="169"/>
      <c r="HQN79" s="169"/>
      <c r="HQO79" s="169"/>
      <c r="HQP79" s="170"/>
      <c r="HQR79" s="164"/>
      <c r="HQS79" s="168"/>
      <c r="HQT79" s="168"/>
      <c r="HQU79" s="169"/>
      <c r="HQV79" s="169"/>
      <c r="HQW79" s="169"/>
      <c r="HQX79" s="170"/>
      <c r="HQZ79" s="164"/>
      <c r="HRA79" s="168"/>
      <c r="HRB79" s="168"/>
      <c r="HRC79" s="169"/>
      <c r="HRD79" s="169"/>
      <c r="HRE79" s="169"/>
      <c r="HRF79" s="170"/>
      <c r="HRH79" s="164"/>
      <c r="HRI79" s="168"/>
      <c r="HRJ79" s="168"/>
      <c r="HRK79" s="169"/>
      <c r="HRL79" s="169"/>
      <c r="HRM79" s="169"/>
      <c r="HRN79" s="170"/>
      <c r="HRP79" s="164"/>
      <c r="HRQ79" s="168"/>
      <c r="HRR79" s="168"/>
      <c r="HRS79" s="169"/>
      <c r="HRT79" s="169"/>
      <c r="HRU79" s="169"/>
      <c r="HRV79" s="170"/>
      <c r="HRX79" s="164"/>
      <c r="HRY79" s="168"/>
      <c r="HRZ79" s="168"/>
      <c r="HSA79" s="169"/>
      <c r="HSB79" s="169"/>
      <c r="HSC79" s="169"/>
      <c r="HSD79" s="170"/>
      <c r="HSF79" s="164"/>
      <c r="HSG79" s="168"/>
      <c r="HSH79" s="168"/>
      <c r="HSI79" s="169"/>
      <c r="HSJ79" s="169"/>
      <c r="HSK79" s="169"/>
      <c r="HSL79" s="170"/>
      <c r="HSN79" s="164"/>
      <c r="HSO79" s="168"/>
      <c r="HSP79" s="168"/>
      <c r="HSQ79" s="169"/>
      <c r="HSR79" s="169"/>
      <c r="HSS79" s="169"/>
      <c r="HST79" s="170"/>
      <c r="HSV79" s="164"/>
      <c r="HSW79" s="168"/>
      <c r="HSX79" s="168"/>
      <c r="HSY79" s="169"/>
      <c r="HSZ79" s="169"/>
      <c r="HTA79" s="169"/>
      <c r="HTB79" s="170"/>
      <c r="HTD79" s="164"/>
      <c r="HTE79" s="168"/>
      <c r="HTF79" s="168"/>
      <c r="HTG79" s="169"/>
      <c r="HTH79" s="169"/>
      <c r="HTI79" s="169"/>
      <c r="HTJ79" s="170"/>
      <c r="HTL79" s="164"/>
      <c r="HTM79" s="168"/>
      <c r="HTN79" s="168"/>
      <c r="HTO79" s="169"/>
      <c r="HTP79" s="169"/>
      <c r="HTQ79" s="169"/>
      <c r="HTR79" s="170"/>
      <c r="HTT79" s="164"/>
      <c r="HTU79" s="168"/>
      <c r="HTV79" s="168"/>
      <c r="HTW79" s="169"/>
      <c r="HTX79" s="169"/>
      <c r="HTY79" s="169"/>
      <c r="HTZ79" s="170"/>
      <c r="HUB79" s="164"/>
      <c r="HUC79" s="168"/>
      <c r="HUD79" s="168"/>
      <c r="HUE79" s="169"/>
      <c r="HUF79" s="169"/>
      <c r="HUG79" s="169"/>
      <c r="HUH79" s="170"/>
      <c r="HUJ79" s="164"/>
      <c r="HUK79" s="168"/>
      <c r="HUL79" s="168"/>
      <c r="HUM79" s="169"/>
      <c r="HUN79" s="169"/>
      <c r="HUO79" s="169"/>
      <c r="HUP79" s="170"/>
      <c r="HUR79" s="164"/>
      <c r="HUS79" s="168"/>
      <c r="HUT79" s="168"/>
      <c r="HUU79" s="169"/>
      <c r="HUV79" s="169"/>
      <c r="HUW79" s="169"/>
      <c r="HUX79" s="170"/>
      <c r="HUZ79" s="164"/>
      <c r="HVA79" s="168"/>
      <c r="HVB79" s="168"/>
      <c r="HVC79" s="169"/>
      <c r="HVD79" s="169"/>
      <c r="HVE79" s="169"/>
      <c r="HVF79" s="170"/>
      <c r="HVH79" s="164"/>
      <c r="HVI79" s="168"/>
      <c r="HVJ79" s="168"/>
      <c r="HVK79" s="169"/>
      <c r="HVL79" s="169"/>
      <c r="HVM79" s="169"/>
      <c r="HVN79" s="170"/>
      <c r="HVP79" s="164"/>
      <c r="HVQ79" s="168"/>
      <c r="HVR79" s="168"/>
      <c r="HVS79" s="169"/>
      <c r="HVT79" s="169"/>
      <c r="HVU79" s="169"/>
      <c r="HVV79" s="170"/>
      <c r="HVX79" s="164"/>
      <c r="HVY79" s="168"/>
      <c r="HVZ79" s="168"/>
      <c r="HWA79" s="169"/>
      <c r="HWB79" s="169"/>
      <c r="HWC79" s="169"/>
      <c r="HWD79" s="170"/>
      <c r="HWF79" s="164"/>
      <c r="HWG79" s="168"/>
      <c r="HWH79" s="168"/>
      <c r="HWI79" s="169"/>
      <c r="HWJ79" s="169"/>
      <c r="HWK79" s="169"/>
      <c r="HWL79" s="170"/>
      <c r="HWN79" s="164"/>
      <c r="HWO79" s="168"/>
      <c r="HWP79" s="168"/>
      <c r="HWQ79" s="169"/>
      <c r="HWR79" s="169"/>
      <c r="HWS79" s="169"/>
      <c r="HWT79" s="170"/>
      <c r="HWV79" s="164"/>
      <c r="HWW79" s="168"/>
      <c r="HWX79" s="168"/>
      <c r="HWY79" s="169"/>
      <c r="HWZ79" s="169"/>
      <c r="HXA79" s="169"/>
      <c r="HXB79" s="170"/>
      <c r="HXD79" s="164"/>
      <c r="HXE79" s="168"/>
      <c r="HXF79" s="168"/>
      <c r="HXG79" s="169"/>
      <c r="HXH79" s="169"/>
      <c r="HXI79" s="169"/>
      <c r="HXJ79" s="170"/>
      <c r="HXL79" s="164"/>
      <c r="HXM79" s="168"/>
      <c r="HXN79" s="168"/>
      <c r="HXO79" s="169"/>
      <c r="HXP79" s="169"/>
      <c r="HXQ79" s="169"/>
      <c r="HXR79" s="170"/>
      <c r="HXT79" s="164"/>
      <c r="HXU79" s="168"/>
      <c r="HXV79" s="168"/>
      <c r="HXW79" s="169"/>
      <c r="HXX79" s="169"/>
      <c r="HXY79" s="169"/>
      <c r="HXZ79" s="170"/>
      <c r="HYB79" s="164"/>
      <c r="HYC79" s="168"/>
      <c r="HYD79" s="168"/>
      <c r="HYE79" s="169"/>
      <c r="HYF79" s="169"/>
      <c r="HYG79" s="169"/>
      <c r="HYH79" s="170"/>
      <c r="HYJ79" s="164"/>
      <c r="HYK79" s="168"/>
      <c r="HYL79" s="168"/>
      <c r="HYM79" s="169"/>
      <c r="HYN79" s="169"/>
      <c r="HYO79" s="169"/>
      <c r="HYP79" s="170"/>
      <c r="HYR79" s="164"/>
      <c r="HYS79" s="168"/>
      <c r="HYT79" s="168"/>
      <c r="HYU79" s="169"/>
      <c r="HYV79" s="169"/>
      <c r="HYW79" s="169"/>
      <c r="HYX79" s="170"/>
      <c r="HYZ79" s="164"/>
      <c r="HZA79" s="168"/>
      <c r="HZB79" s="168"/>
      <c r="HZC79" s="169"/>
      <c r="HZD79" s="169"/>
      <c r="HZE79" s="169"/>
      <c r="HZF79" s="170"/>
      <c r="HZH79" s="164"/>
      <c r="HZI79" s="168"/>
      <c r="HZJ79" s="168"/>
      <c r="HZK79" s="169"/>
      <c r="HZL79" s="169"/>
      <c r="HZM79" s="169"/>
      <c r="HZN79" s="170"/>
      <c r="HZP79" s="164"/>
      <c r="HZQ79" s="168"/>
      <c r="HZR79" s="168"/>
      <c r="HZS79" s="169"/>
      <c r="HZT79" s="169"/>
      <c r="HZU79" s="169"/>
      <c r="HZV79" s="170"/>
      <c r="HZX79" s="164"/>
      <c r="HZY79" s="168"/>
      <c r="HZZ79" s="168"/>
      <c r="IAA79" s="169"/>
      <c r="IAB79" s="169"/>
      <c r="IAC79" s="169"/>
      <c r="IAD79" s="170"/>
      <c r="IAF79" s="164"/>
      <c r="IAG79" s="168"/>
      <c r="IAH79" s="168"/>
      <c r="IAI79" s="169"/>
      <c r="IAJ79" s="169"/>
      <c r="IAK79" s="169"/>
      <c r="IAL79" s="170"/>
      <c r="IAN79" s="164"/>
      <c r="IAO79" s="168"/>
      <c r="IAP79" s="168"/>
      <c r="IAQ79" s="169"/>
      <c r="IAR79" s="169"/>
      <c r="IAS79" s="169"/>
      <c r="IAT79" s="170"/>
      <c r="IAV79" s="164"/>
      <c r="IAW79" s="168"/>
      <c r="IAX79" s="168"/>
      <c r="IAY79" s="169"/>
      <c r="IAZ79" s="169"/>
      <c r="IBA79" s="169"/>
      <c r="IBB79" s="170"/>
      <c r="IBD79" s="164"/>
      <c r="IBE79" s="168"/>
      <c r="IBF79" s="168"/>
      <c r="IBG79" s="169"/>
      <c r="IBH79" s="169"/>
      <c r="IBI79" s="169"/>
      <c r="IBJ79" s="170"/>
      <c r="IBL79" s="164"/>
      <c r="IBM79" s="168"/>
      <c r="IBN79" s="168"/>
      <c r="IBO79" s="169"/>
      <c r="IBP79" s="169"/>
      <c r="IBQ79" s="169"/>
      <c r="IBR79" s="170"/>
      <c r="IBT79" s="164"/>
      <c r="IBU79" s="168"/>
      <c r="IBV79" s="168"/>
      <c r="IBW79" s="169"/>
      <c r="IBX79" s="169"/>
      <c r="IBY79" s="169"/>
      <c r="IBZ79" s="170"/>
      <c r="ICB79" s="164"/>
      <c r="ICC79" s="168"/>
      <c r="ICD79" s="168"/>
      <c r="ICE79" s="169"/>
      <c r="ICF79" s="169"/>
      <c r="ICG79" s="169"/>
      <c r="ICH79" s="170"/>
      <c r="ICJ79" s="164"/>
      <c r="ICK79" s="168"/>
      <c r="ICL79" s="168"/>
      <c r="ICM79" s="169"/>
      <c r="ICN79" s="169"/>
      <c r="ICO79" s="169"/>
      <c r="ICP79" s="170"/>
      <c r="ICR79" s="164"/>
      <c r="ICS79" s="168"/>
      <c r="ICT79" s="168"/>
      <c r="ICU79" s="169"/>
      <c r="ICV79" s="169"/>
      <c r="ICW79" s="169"/>
      <c r="ICX79" s="170"/>
      <c r="ICZ79" s="164"/>
      <c r="IDA79" s="168"/>
      <c r="IDB79" s="168"/>
      <c r="IDC79" s="169"/>
      <c r="IDD79" s="169"/>
      <c r="IDE79" s="169"/>
      <c r="IDF79" s="170"/>
      <c r="IDH79" s="164"/>
      <c r="IDI79" s="168"/>
      <c r="IDJ79" s="168"/>
      <c r="IDK79" s="169"/>
      <c r="IDL79" s="169"/>
      <c r="IDM79" s="169"/>
      <c r="IDN79" s="170"/>
      <c r="IDP79" s="164"/>
      <c r="IDQ79" s="168"/>
      <c r="IDR79" s="168"/>
      <c r="IDS79" s="169"/>
      <c r="IDT79" s="169"/>
      <c r="IDU79" s="169"/>
      <c r="IDV79" s="170"/>
      <c r="IDX79" s="164"/>
      <c r="IDY79" s="168"/>
      <c r="IDZ79" s="168"/>
      <c r="IEA79" s="169"/>
      <c r="IEB79" s="169"/>
      <c r="IEC79" s="169"/>
      <c r="IED79" s="170"/>
      <c r="IEF79" s="164"/>
      <c r="IEG79" s="168"/>
      <c r="IEH79" s="168"/>
      <c r="IEI79" s="169"/>
      <c r="IEJ79" s="169"/>
      <c r="IEK79" s="169"/>
      <c r="IEL79" s="170"/>
      <c r="IEN79" s="164"/>
      <c r="IEO79" s="168"/>
      <c r="IEP79" s="168"/>
      <c r="IEQ79" s="169"/>
      <c r="IER79" s="169"/>
      <c r="IES79" s="169"/>
      <c r="IET79" s="170"/>
      <c r="IEV79" s="164"/>
      <c r="IEW79" s="168"/>
      <c r="IEX79" s="168"/>
      <c r="IEY79" s="169"/>
      <c r="IEZ79" s="169"/>
      <c r="IFA79" s="169"/>
      <c r="IFB79" s="170"/>
      <c r="IFD79" s="164"/>
      <c r="IFE79" s="168"/>
      <c r="IFF79" s="168"/>
      <c r="IFG79" s="169"/>
      <c r="IFH79" s="169"/>
      <c r="IFI79" s="169"/>
      <c r="IFJ79" s="170"/>
      <c r="IFL79" s="164"/>
      <c r="IFM79" s="168"/>
      <c r="IFN79" s="168"/>
      <c r="IFO79" s="169"/>
      <c r="IFP79" s="169"/>
      <c r="IFQ79" s="169"/>
      <c r="IFR79" s="170"/>
      <c r="IFT79" s="164"/>
      <c r="IFU79" s="168"/>
      <c r="IFV79" s="168"/>
      <c r="IFW79" s="169"/>
      <c r="IFX79" s="169"/>
      <c r="IFY79" s="169"/>
      <c r="IFZ79" s="170"/>
      <c r="IGB79" s="164"/>
      <c r="IGC79" s="168"/>
      <c r="IGD79" s="168"/>
      <c r="IGE79" s="169"/>
      <c r="IGF79" s="169"/>
      <c r="IGG79" s="169"/>
      <c r="IGH79" s="170"/>
      <c r="IGJ79" s="164"/>
      <c r="IGK79" s="168"/>
      <c r="IGL79" s="168"/>
      <c r="IGM79" s="169"/>
      <c r="IGN79" s="169"/>
      <c r="IGO79" s="169"/>
      <c r="IGP79" s="170"/>
      <c r="IGR79" s="164"/>
      <c r="IGS79" s="168"/>
      <c r="IGT79" s="168"/>
      <c r="IGU79" s="169"/>
      <c r="IGV79" s="169"/>
      <c r="IGW79" s="169"/>
      <c r="IGX79" s="170"/>
      <c r="IGZ79" s="164"/>
      <c r="IHA79" s="168"/>
      <c r="IHB79" s="168"/>
      <c r="IHC79" s="169"/>
      <c r="IHD79" s="169"/>
      <c r="IHE79" s="169"/>
      <c r="IHF79" s="170"/>
      <c r="IHH79" s="164"/>
      <c r="IHI79" s="168"/>
      <c r="IHJ79" s="168"/>
      <c r="IHK79" s="169"/>
      <c r="IHL79" s="169"/>
      <c r="IHM79" s="169"/>
      <c r="IHN79" s="170"/>
      <c r="IHP79" s="164"/>
      <c r="IHQ79" s="168"/>
      <c r="IHR79" s="168"/>
      <c r="IHS79" s="169"/>
      <c r="IHT79" s="169"/>
      <c r="IHU79" s="169"/>
      <c r="IHV79" s="170"/>
      <c r="IHX79" s="164"/>
      <c r="IHY79" s="168"/>
      <c r="IHZ79" s="168"/>
      <c r="IIA79" s="169"/>
      <c r="IIB79" s="169"/>
      <c r="IIC79" s="169"/>
      <c r="IID79" s="170"/>
      <c r="IIF79" s="164"/>
      <c r="IIG79" s="168"/>
      <c r="IIH79" s="168"/>
      <c r="III79" s="169"/>
      <c r="IIJ79" s="169"/>
      <c r="IIK79" s="169"/>
      <c r="IIL79" s="170"/>
      <c r="IIN79" s="164"/>
      <c r="IIO79" s="168"/>
      <c r="IIP79" s="168"/>
      <c r="IIQ79" s="169"/>
      <c r="IIR79" s="169"/>
      <c r="IIS79" s="169"/>
      <c r="IIT79" s="170"/>
      <c r="IIV79" s="164"/>
      <c r="IIW79" s="168"/>
      <c r="IIX79" s="168"/>
      <c r="IIY79" s="169"/>
      <c r="IIZ79" s="169"/>
      <c r="IJA79" s="169"/>
      <c r="IJB79" s="170"/>
      <c r="IJD79" s="164"/>
      <c r="IJE79" s="168"/>
      <c r="IJF79" s="168"/>
      <c r="IJG79" s="169"/>
      <c r="IJH79" s="169"/>
      <c r="IJI79" s="169"/>
      <c r="IJJ79" s="170"/>
      <c r="IJL79" s="164"/>
      <c r="IJM79" s="168"/>
      <c r="IJN79" s="168"/>
      <c r="IJO79" s="169"/>
      <c r="IJP79" s="169"/>
      <c r="IJQ79" s="169"/>
      <c r="IJR79" s="170"/>
      <c r="IJT79" s="164"/>
      <c r="IJU79" s="168"/>
      <c r="IJV79" s="168"/>
      <c r="IJW79" s="169"/>
      <c r="IJX79" s="169"/>
      <c r="IJY79" s="169"/>
      <c r="IJZ79" s="170"/>
      <c r="IKB79" s="164"/>
      <c r="IKC79" s="168"/>
      <c r="IKD79" s="168"/>
      <c r="IKE79" s="169"/>
      <c r="IKF79" s="169"/>
      <c r="IKG79" s="169"/>
      <c r="IKH79" s="170"/>
      <c r="IKJ79" s="164"/>
      <c r="IKK79" s="168"/>
      <c r="IKL79" s="168"/>
      <c r="IKM79" s="169"/>
      <c r="IKN79" s="169"/>
      <c r="IKO79" s="169"/>
      <c r="IKP79" s="170"/>
      <c r="IKR79" s="164"/>
      <c r="IKS79" s="168"/>
      <c r="IKT79" s="168"/>
      <c r="IKU79" s="169"/>
      <c r="IKV79" s="169"/>
      <c r="IKW79" s="169"/>
      <c r="IKX79" s="170"/>
      <c r="IKZ79" s="164"/>
      <c r="ILA79" s="168"/>
      <c r="ILB79" s="168"/>
      <c r="ILC79" s="169"/>
      <c r="ILD79" s="169"/>
      <c r="ILE79" s="169"/>
      <c r="ILF79" s="170"/>
      <c r="ILH79" s="164"/>
      <c r="ILI79" s="168"/>
      <c r="ILJ79" s="168"/>
      <c r="ILK79" s="169"/>
      <c r="ILL79" s="169"/>
      <c r="ILM79" s="169"/>
      <c r="ILN79" s="170"/>
      <c r="ILP79" s="164"/>
      <c r="ILQ79" s="168"/>
      <c r="ILR79" s="168"/>
      <c r="ILS79" s="169"/>
      <c r="ILT79" s="169"/>
      <c r="ILU79" s="169"/>
      <c r="ILV79" s="170"/>
      <c r="ILX79" s="164"/>
      <c r="ILY79" s="168"/>
      <c r="ILZ79" s="168"/>
      <c r="IMA79" s="169"/>
      <c r="IMB79" s="169"/>
      <c r="IMC79" s="169"/>
      <c r="IMD79" s="170"/>
      <c r="IMF79" s="164"/>
      <c r="IMG79" s="168"/>
      <c r="IMH79" s="168"/>
      <c r="IMI79" s="169"/>
      <c r="IMJ79" s="169"/>
      <c r="IMK79" s="169"/>
      <c r="IML79" s="170"/>
      <c r="IMN79" s="164"/>
      <c r="IMO79" s="168"/>
      <c r="IMP79" s="168"/>
      <c r="IMQ79" s="169"/>
      <c r="IMR79" s="169"/>
      <c r="IMS79" s="169"/>
      <c r="IMT79" s="170"/>
      <c r="IMV79" s="164"/>
      <c r="IMW79" s="168"/>
      <c r="IMX79" s="168"/>
      <c r="IMY79" s="169"/>
      <c r="IMZ79" s="169"/>
      <c r="INA79" s="169"/>
      <c r="INB79" s="170"/>
      <c r="IND79" s="164"/>
      <c r="INE79" s="168"/>
      <c r="INF79" s="168"/>
      <c r="ING79" s="169"/>
      <c r="INH79" s="169"/>
      <c r="INI79" s="169"/>
      <c r="INJ79" s="170"/>
      <c r="INL79" s="164"/>
      <c r="INM79" s="168"/>
      <c r="INN79" s="168"/>
      <c r="INO79" s="169"/>
      <c r="INP79" s="169"/>
      <c r="INQ79" s="169"/>
      <c r="INR79" s="170"/>
      <c r="INT79" s="164"/>
      <c r="INU79" s="168"/>
      <c r="INV79" s="168"/>
      <c r="INW79" s="169"/>
      <c r="INX79" s="169"/>
      <c r="INY79" s="169"/>
      <c r="INZ79" s="170"/>
      <c r="IOB79" s="164"/>
      <c r="IOC79" s="168"/>
      <c r="IOD79" s="168"/>
      <c r="IOE79" s="169"/>
      <c r="IOF79" s="169"/>
      <c r="IOG79" s="169"/>
      <c r="IOH79" s="170"/>
      <c r="IOJ79" s="164"/>
      <c r="IOK79" s="168"/>
      <c r="IOL79" s="168"/>
      <c r="IOM79" s="169"/>
      <c r="ION79" s="169"/>
      <c r="IOO79" s="169"/>
      <c r="IOP79" s="170"/>
      <c r="IOR79" s="164"/>
      <c r="IOS79" s="168"/>
      <c r="IOT79" s="168"/>
      <c r="IOU79" s="169"/>
      <c r="IOV79" s="169"/>
      <c r="IOW79" s="169"/>
      <c r="IOX79" s="170"/>
      <c r="IOZ79" s="164"/>
      <c r="IPA79" s="168"/>
      <c r="IPB79" s="168"/>
      <c r="IPC79" s="169"/>
      <c r="IPD79" s="169"/>
      <c r="IPE79" s="169"/>
      <c r="IPF79" s="170"/>
      <c r="IPH79" s="164"/>
      <c r="IPI79" s="168"/>
      <c r="IPJ79" s="168"/>
      <c r="IPK79" s="169"/>
      <c r="IPL79" s="169"/>
      <c r="IPM79" s="169"/>
      <c r="IPN79" s="170"/>
      <c r="IPP79" s="164"/>
      <c r="IPQ79" s="168"/>
      <c r="IPR79" s="168"/>
      <c r="IPS79" s="169"/>
      <c r="IPT79" s="169"/>
      <c r="IPU79" s="169"/>
      <c r="IPV79" s="170"/>
      <c r="IPX79" s="164"/>
      <c r="IPY79" s="168"/>
      <c r="IPZ79" s="168"/>
      <c r="IQA79" s="169"/>
      <c r="IQB79" s="169"/>
      <c r="IQC79" s="169"/>
      <c r="IQD79" s="170"/>
      <c r="IQF79" s="164"/>
      <c r="IQG79" s="168"/>
      <c r="IQH79" s="168"/>
      <c r="IQI79" s="169"/>
      <c r="IQJ79" s="169"/>
      <c r="IQK79" s="169"/>
      <c r="IQL79" s="170"/>
      <c r="IQN79" s="164"/>
      <c r="IQO79" s="168"/>
      <c r="IQP79" s="168"/>
      <c r="IQQ79" s="169"/>
      <c r="IQR79" s="169"/>
      <c r="IQS79" s="169"/>
      <c r="IQT79" s="170"/>
      <c r="IQV79" s="164"/>
      <c r="IQW79" s="168"/>
      <c r="IQX79" s="168"/>
      <c r="IQY79" s="169"/>
      <c r="IQZ79" s="169"/>
      <c r="IRA79" s="169"/>
      <c r="IRB79" s="170"/>
      <c r="IRD79" s="164"/>
      <c r="IRE79" s="168"/>
      <c r="IRF79" s="168"/>
      <c r="IRG79" s="169"/>
      <c r="IRH79" s="169"/>
      <c r="IRI79" s="169"/>
      <c r="IRJ79" s="170"/>
      <c r="IRL79" s="164"/>
      <c r="IRM79" s="168"/>
      <c r="IRN79" s="168"/>
      <c r="IRO79" s="169"/>
      <c r="IRP79" s="169"/>
      <c r="IRQ79" s="169"/>
      <c r="IRR79" s="170"/>
      <c r="IRT79" s="164"/>
      <c r="IRU79" s="168"/>
      <c r="IRV79" s="168"/>
      <c r="IRW79" s="169"/>
      <c r="IRX79" s="169"/>
      <c r="IRY79" s="169"/>
      <c r="IRZ79" s="170"/>
      <c r="ISB79" s="164"/>
      <c r="ISC79" s="168"/>
      <c r="ISD79" s="168"/>
      <c r="ISE79" s="169"/>
      <c r="ISF79" s="169"/>
      <c r="ISG79" s="169"/>
      <c r="ISH79" s="170"/>
      <c r="ISJ79" s="164"/>
      <c r="ISK79" s="168"/>
      <c r="ISL79" s="168"/>
      <c r="ISM79" s="169"/>
      <c r="ISN79" s="169"/>
      <c r="ISO79" s="169"/>
      <c r="ISP79" s="170"/>
      <c r="ISR79" s="164"/>
      <c r="ISS79" s="168"/>
      <c r="IST79" s="168"/>
      <c r="ISU79" s="169"/>
      <c r="ISV79" s="169"/>
      <c r="ISW79" s="169"/>
      <c r="ISX79" s="170"/>
      <c r="ISZ79" s="164"/>
      <c r="ITA79" s="168"/>
      <c r="ITB79" s="168"/>
      <c r="ITC79" s="169"/>
      <c r="ITD79" s="169"/>
      <c r="ITE79" s="169"/>
      <c r="ITF79" s="170"/>
      <c r="ITH79" s="164"/>
      <c r="ITI79" s="168"/>
      <c r="ITJ79" s="168"/>
      <c r="ITK79" s="169"/>
      <c r="ITL79" s="169"/>
      <c r="ITM79" s="169"/>
      <c r="ITN79" s="170"/>
      <c r="ITP79" s="164"/>
      <c r="ITQ79" s="168"/>
      <c r="ITR79" s="168"/>
      <c r="ITS79" s="169"/>
      <c r="ITT79" s="169"/>
      <c r="ITU79" s="169"/>
      <c r="ITV79" s="170"/>
      <c r="ITX79" s="164"/>
      <c r="ITY79" s="168"/>
      <c r="ITZ79" s="168"/>
      <c r="IUA79" s="169"/>
      <c r="IUB79" s="169"/>
      <c r="IUC79" s="169"/>
      <c r="IUD79" s="170"/>
      <c r="IUF79" s="164"/>
      <c r="IUG79" s="168"/>
      <c r="IUH79" s="168"/>
      <c r="IUI79" s="169"/>
      <c r="IUJ79" s="169"/>
      <c r="IUK79" s="169"/>
      <c r="IUL79" s="170"/>
      <c r="IUN79" s="164"/>
      <c r="IUO79" s="168"/>
      <c r="IUP79" s="168"/>
      <c r="IUQ79" s="169"/>
      <c r="IUR79" s="169"/>
      <c r="IUS79" s="169"/>
      <c r="IUT79" s="170"/>
      <c r="IUV79" s="164"/>
      <c r="IUW79" s="168"/>
      <c r="IUX79" s="168"/>
      <c r="IUY79" s="169"/>
      <c r="IUZ79" s="169"/>
      <c r="IVA79" s="169"/>
      <c r="IVB79" s="170"/>
      <c r="IVD79" s="164"/>
      <c r="IVE79" s="168"/>
      <c r="IVF79" s="168"/>
      <c r="IVG79" s="169"/>
      <c r="IVH79" s="169"/>
      <c r="IVI79" s="169"/>
      <c r="IVJ79" s="170"/>
      <c r="IVL79" s="164"/>
      <c r="IVM79" s="168"/>
      <c r="IVN79" s="168"/>
      <c r="IVO79" s="169"/>
      <c r="IVP79" s="169"/>
      <c r="IVQ79" s="169"/>
      <c r="IVR79" s="170"/>
      <c r="IVT79" s="164"/>
      <c r="IVU79" s="168"/>
      <c r="IVV79" s="168"/>
      <c r="IVW79" s="169"/>
      <c r="IVX79" s="169"/>
      <c r="IVY79" s="169"/>
      <c r="IVZ79" s="170"/>
      <c r="IWB79" s="164"/>
      <c r="IWC79" s="168"/>
      <c r="IWD79" s="168"/>
      <c r="IWE79" s="169"/>
      <c r="IWF79" s="169"/>
      <c r="IWG79" s="169"/>
      <c r="IWH79" s="170"/>
      <c r="IWJ79" s="164"/>
      <c r="IWK79" s="168"/>
      <c r="IWL79" s="168"/>
      <c r="IWM79" s="169"/>
      <c r="IWN79" s="169"/>
      <c r="IWO79" s="169"/>
      <c r="IWP79" s="170"/>
      <c r="IWR79" s="164"/>
      <c r="IWS79" s="168"/>
      <c r="IWT79" s="168"/>
      <c r="IWU79" s="169"/>
      <c r="IWV79" s="169"/>
      <c r="IWW79" s="169"/>
      <c r="IWX79" s="170"/>
      <c r="IWZ79" s="164"/>
      <c r="IXA79" s="168"/>
      <c r="IXB79" s="168"/>
      <c r="IXC79" s="169"/>
      <c r="IXD79" s="169"/>
      <c r="IXE79" s="169"/>
      <c r="IXF79" s="170"/>
      <c r="IXH79" s="164"/>
      <c r="IXI79" s="168"/>
      <c r="IXJ79" s="168"/>
      <c r="IXK79" s="169"/>
      <c r="IXL79" s="169"/>
      <c r="IXM79" s="169"/>
      <c r="IXN79" s="170"/>
      <c r="IXP79" s="164"/>
      <c r="IXQ79" s="168"/>
      <c r="IXR79" s="168"/>
      <c r="IXS79" s="169"/>
      <c r="IXT79" s="169"/>
      <c r="IXU79" s="169"/>
      <c r="IXV79" s="170"/>
      <c r="IXX79" s="164"/>
      <c r="IXY79" s="168"/>
      <c r="IXZ79" s="168"/>
      <c r="IYA79" s="169"/>
      <c r="IYB79" s="169"/>
      <c r="IYC79" s="169"/>
      <c r="IYD79" s="170"/>
      <c r="IYF79" s="164"/>
      <c r="IYG79" s="168"/>
      <c r="IYH79" s="168"/>
      <c r="IYI79" s="169"/>
      <c r="IYJ79" s="169"/>
      <c r="IYK79" s="169"/>
      <c r="IYL79" s="170"/>
      <c r="IYN79" s="164"/>
      <c r="IYO79" s="168"/>
      <c r="IYP79" s="168"/>
      <c r="IYQ79" s="169"/>
      <c r="IYR79" s="169"/>
      <c r="IYS79" s="169"/>
      <c r="IYT79" s="170"/>
      <c r="IYV79" s="164"/>
      <c r="IYW79" s="168"/>
      <c r="IYX79" s="168"/>
      <c r="IYY79" s="169"/>
      <c r="IYZ79" s="169"/>
      <c r="IZA79" s="169"/>
      <c r="IZB79" s="170"/>
      <c r="IZD79" s="164"/>
      <c r="IZE79" s="168"/>
      <c r="IZF79" s="168"/>
      <c r="IZG79" s="169"/>
      <c r="IZH79" s="169"/>
      <c r="IZI79" s="169"/>
      <c r="IZJ79" s="170"/>
      <c r="IZL79" s="164"/>
      <c r="IZM79" s="168"/>
      <c r="IZN79" s="168"/>
      <c r="IZO79" s="169"/>
      <c r="IZP79" s="169"/>
      <c r="IZQ79" s="169"/>
      <c r="IZR79" s="170"/>
      <c r="IZT79" s="164"/>
      <c r="IZU79" s="168"/>
      <c r="IZV79" s="168"/>
      <c r="IZW79" s="169"/>
      <c r="IZX79" s="169"/>
      <c r="IZY79" s="169"/>
      <c r="IZZ79" s="170"/>
      <c r="JAB79" s="164"/>
      <c r="JAC79" s="168"/>
      <c r="JAD79" s="168"/>
      <c r="JAE79" s="169"/>
      <c r="JAF79" s="169"/>
      <c r="JAG79" s="169"/>
      <c r="JAH79" s="170"/>
      <c r="JAJ79" s="164"/>
      <c r="JAK79" s="168"/>
      <c r="JAL79" s="168"/>
      <c r="JAM79" s="169"/>
      <c r="JAN79" s="169"/>
      <c r="JAO79" s="169"/>
      <c r="JAP79" s="170"/>
      <c r="JAR79" s="164"/>
      <c r="JAS79" s="168"/>
      <c r="JAT79" s="168"/>
      <c r="JAU79" s="169"/>
      <c r="JAV79" s="169"/>
      <c r="JAW79" s="169"/>
      <c r="JAX79" s="170"/>
      <c r="JAZ79" s="164"/>
      <c r="JBA79" s="168"/>
      <c r="JBB79" s="168"/>
      <c r="JBC79" s="169"/>
      <c r="JBD79" s="169"/>
      <c r="JBE79" s="169"/>
      <c r="JBF79" s="170"/>
      <c r="JBH79" s="164"/>
      <c r="JBI79" s="168"/>
      <c r="JBJ79" s="168"/>
      <c r="JBK79" s="169"/>
      <c r="JBL79" s="169"/>
      <c r="JBM79" s="169"/>
      <c r="JBN79" s="170"/>
      <c r="JBP79" s="164"/>
      <c r="JBQ79" s="168"/>
      <c r="JBR79" s="168"/>
      <c r="JBS79" s="169"/>
      <c r="JBT79" s="169"/>
      <c r="JBU79" s="169"/>
      <c r="JBV79" s="170"/>
      <c r="JBX79" s="164"/>
      <c r="JBY79" s="168"/>
      <c r="JBZ79" s="168"/>
      <c r="JCA79" s="169"/>
      <c r="JCB79" s="169"/>
      <c r="JCC79" s="169"/>
      <c r="JCD79" s="170"/>
      <c r="JCF79" s="164"/>
      <c r="JCG79" s="168"/>
      <c r="JCH79" s="168"/>
      <c r="JCI79" s="169"/>
      <c r="JCJ79" s="169"/>
      <c r="JCK79" s="169"/>
      <c r="JCL79" s="170"/>
      <c r="JCN79" s="164"/>
      <c r="JCO79" s="168"/>
      <c r="JCP79" s="168"/>
      <c r="JCQ79" s="169"/>
      <c r="JCR79" s="169"/>
      <c r="JCS79" s="169"/>
      <c r="JCT79" s="170"/>
      <c r="JCV79" s="164"/>
      <c r="JCW79" s="168"/>
      <c r="JCX79" s="168"/>
      <c r="JCY79" s="169"/>
      <c r="JCZ79" s="169"/>
      <c r="JDA79" s="169"/>
      <c r="JDB79" s="170"/>
      <c r="JDD79" s="164"/>
      <c r="JDE79" s="168"/>
      <c r="JDF79" s="168"/>
      <c r="JDG79" s="169"/>
      <c r="JDH79" s="169"/>
      <c r="JDI79" s="169"/>
      <c r="JDJ79" s="170"/>
      <c r="JDL79" s="164"/>
      <c r="JDM79" s="168"/>
      <c r="JDN79" s="168"/>
      <c r="JDO79" s="169"/>
      <c r="JDP79" s="169"/>
      <c r="JDQ79" s="169"/>
      <c r="JDR79" s="170"/>
      <c r="JDT79" s="164"/>
      <c r="JDU79" s="168"/>
      <c r="JDV79" s="168"/>
      <c r="JDW79" s="169"/>
      <c r="JDX79" s="169"/>
      <c r="JDY79" s="169"/>
      <c r="JDZ79" s="170"/>
      <c r="JEB79" s="164"/>
      <c r="JEC79" s="168"/>
      <c r="JED79" s="168"/>
      <c r="JEE79" s="169"/>
      <c r="JEF79" s="169"/>
      <c r="JEG79" s="169"/>
      <c r="JEH79" s="170"/>
      <c r="JEJ79" s="164"/>
      <c r="JEK79" s="168"/>
      <c r="JEL79" s="168"/>
      <c r="JEM79" s="169"/>
      <c r="JEN79" s="169"/>
      <c r="JEO79" s="169"/>
      <c r="JEP79" s="170"/>
      <c r="JER79" s="164"/>
      <c r="JES79" s="168"/>
      <c r="JET79" s="168"/>
      <c r="JEU79" s="169"/>
      <c r="JEV79" s="169"/>
      <c r="JEW79" s="169"/>
      <c r="JEX79" s="170"/>
      <c r="JEZ79" s="164"/>
      <c r="JFA79" s="168"/>
      <c r="JFB79" s="168"/>
      <c r="JFC79" s="169"/>
      <c r="JFD79" s="169"/>
      <c r="JFE79" s="169"/>
      <c r="JFF79" s="170"/>
      <c r="JFH79" s="164"/>
      <c r="JFI79" s="168"/>
      <c r="JFJ79" s="168"/>
      <c r="JFK79" s="169"/>
      <c r="JFL79" s="169"/>
      <c r="JFM79" s="169"/>
      <c r="JFN79" s="170"/>
      <c r="JFP79" s="164"/>
      <c r="JFQ79" s="168"/>
      <c r="JFR79" s="168"/>
      <c r="JFS79" s="169"/>
      <c r="JFT79" s="169"/>
      <c r="JFU79" s="169"/>
      <c r="JFV79" s="170"/>
      <c r="JFX79" s="164"/>
      <c r="JFY79" s="168"/>
      <c r="JFZ79" s="168"/>
      <c r="JGA79" s="169"/>
      <c r="JGB79" s="169"/>
      <c r="JGC79" s="169"/>
      <c r="JGD79" s="170"/>
      <c r="JGF79" s="164"/>
      <c r="JGG79" s="168"/>
      <c r="JGH79" s="168"/>
      <c r="JGI79" s="169"/>
      <c r="JGJ79" s="169"/>
      <c r="JGK79" s="169"/>
      <c r="JGL79" s="170"/>
      <c r="JGN79" s="164"/>
      <c r="JGO79" s="168"/>
      <c r="JGP79" s="168"/>
      <c r="JGQ79" s="169"/>
      <c r="JGR79" s="169"/>
      <c r="JGS79" s="169"/>
      <c r="JGT79" s="170"/>
      <c r="JGV79" s="164"/>
      <c r="JGW79" s="168"/>
      <c r="JGX79" s="168"/>
      <c r="JGY79" s="169"/>
      <c r="JGZ79" s="169"/>
      <c r="JHA79" s="169"/>
      <c r="JHB79" s="170"/>
      <c r="JHD79" s="164"/>
      <c r="JHE79" s="168"/>
      <c r="JHF79" s="168"/>
      <c r="JHG79" s="169"/>
      <c r="JHH79" s="169"/>
      <c r="JHI79" s="169"/>
      <c r="JHJ79" s="170"/>
      <c r="JHL79" s="164"/>
      <c r="JHM79" s="168"/>
      <c r="JHN79" s="168"/>
      <c r="JHO79" s="169"/>
      <c r="JHP79" s="169"/>
      <c r="JHQ79" s="169"/>
      <c r="JHR79" s="170"/>
      <c r="JHT79" s="164"/>
      <c r="JHU79" s="168"/>
      <c r="JHV79" s="168"/>
      <c r="JHW79" s="169"/>
      <c r="JHX79" s="169"/>
      <c r="JHY79" s="169"/>
      <c r="JHZ79" s="170"/>
      <c r="JIB79" s="164"/>
      <c r="JIC79" s="168"/>
      <c r="JID79" s="168"/>
      <c r="JIE79" s="169"/>
      <c r="JIF79" s="169"/>
      <c r="JIG79" s="169"/>
      <c r="JIH79" s="170"/>
      <c r="JIJ79" s="164"/>
      <c r="JIK79" s="168"/>
      <c r="JIL79" s="168"/>
      <c r="JIM79" s="169"/>
      <c r="JIN79" s="169"/>
      <c r="JIO79" s="169"/>
      <c r="JIP79" s="170"/>
      <c r="JIR79" s="164"/>
      <c r="JIS79" s="168"/>
      <c r="JIT79" s="168"/>
      <c r="JIU79" s="169"/>
      <c r="JIV79" s="169"/>
      <c r="JIW79" s="169"/>
      <c r="JIX79" s="170"/>
      <c r="JIZ79" s="164"/>
      <c r="JJA79" s="168"/>
      <c r="JJB79" s="168"/>
      <c r="JJC79" s="169"/>
      <c r="JJD79" s="169"/>
      <c r="JJE79" s="169"/>
      <c r="JJF79" s="170"/>
      <c r="JJH79" s="164"/>
      <c r="JJI79" s="168"/>
      <c r="JJJ79" s="168"/>
      <c r="JJK79" s="169"/>
      <c r="JJL79" s="169"/>
      <c r="JJM79" s="169"/>
      <c r="JJN79" s="170"/>
      <c r="JJP79" s="164"/>
      <c r="JJQ79" s="168"/>
      <c r="JJR79" s="168"/>
      <c r="JJS79" s="169"/>
      <c r="JJT79" s="169"/>
      <c r="JJU79" s="169"/>
      <c r="JJV79" s="170"/>
      <c r="JJX79" s="164"/>
      <c r="JJY79" s="168"/>
      <c r="JJZ79" s="168"/>
      <c r="JKA79" s="169"/>
      <c r="JKB79" s="169"/>
      <c r="JKC79" s="169"/>
      <c r="JKD79" s="170"/>
      <c r="JKF79" s="164"/>
      <c r="JKG79" s="168"/>
      <c r="JKH79" s="168"/>
      <c r="JKI79" s="169"/>
      <c r="JKJ79" s="169"/>
      <c r="JKK79" s="169"/>
      <c r="JKL79" s="170"/>
      <c r="JKN79" s="164"/>
      <c r="JKO79" s="168"/>
      <c r="JKP79" s="168"/>
      <c r="JKQ79" s="169"/>
      <c r="JKR79" s="169"/>
      <c r="JKS79" s="169"/>
      <c r="JKT79" s="170"/>
      <c r="JKV79" s="164"/>
      <c r="JKW79" s="168"/>
      <c r="JKX79" s="168"/>
      <c r="JKY79" s="169"/>
      <c r="JKZ79" s="169"/>
      <c r="JLA79" s="169"/>
      <c r="JLB79" s="170"/>
      <c r="JLD79" s="164"/>
      <c r="JLE79" s="168"/>
      <c r="JLF79" s="168"/>
      <c r="JLG79" s="169"/>
      <c r="JLH79" s="169"/>
      <c r="JLI79" s="169"/>
      <c r="JLJ79" s="170"/>
      <c r="JLL79" s="164"/>
      <c r="JLM79" s="168"/>
      <c r="JLN79" s="168"/>
      <c r="JLO79" s="169"/>
      <c r="JLP79" s="169"/>
      <c r="JLQ79" s="169"/>
      <c r="JLR79" s="170"/>
      <c r="JLT79" s="164"/>
      <c r="JLU79" s="168"/>
      <c r="JLV79" s="168"/>
      <c r="JLW79" s="169"/>
      <c r="JLX79" s="169"/>
      <c r="JLY79" s="169"/>
      <c r="JLZ79" s="170"/>
      <c r="JMB79" s="164"/>
      <c r="JMC79" s="168"/>
      <c r="JMD79" s="168"/>
      <c r="JME79" s="169"/>
      <c r="JMF79" s="169"/>
      <c r="JMG79" s="169"/>
      <c r="JMH79" s="170"/>
      <c r="JMJ79" s="164"/>
      <c r="JMK79" s="168"/>
      <c r="JML79" s="168"/>
      <c r="JMM79" s="169"/>
      <c r="JMN79" s="169"/>
      <c r="JMO79" s="169"/>
      <c r="JMP79" s="170"/>
      <c r="JMR79" s="164"/>
      <c r="JMS79" s="168"/>
      <c r="JMT79" s="168"/>
      <c r="JMU79" s="169"/>
      <c r="JMV79" s="169"/>
      <c r="JMW79" s="169"/>
      <c r="JMX79" s="170"/>
      <c r="JMZ79" s="164"/>
      <c r="JNA79" s="168"/>
      <c r="JNB79" s="168"/>
      <c r="JNC79" s="169"/>
      <c r="JND79" s="169"/>
      <c r="JNE79" s="169"/>
      <c r="JNF79" s="170"/>
      <c r="JNH79" s="164"/>
      <c r="JNI79" s="168"/>
      <c r="JNJ79" s="168"/>
      <c r="JNK79" s="169"/>
      <c r="JNL79" s="169"/>
      <c r="JNM79" s="169"/>
      <c r="JNN79" s="170"/>
      <c r="JNP79" s="164"/>
      <c r="JNQ79" s="168"/>
      <c r="JNR79" s="168"/>
      <c r="JNS79" s="169"/>
      <c r="JNT79" s="169"/>
      <c r="JNU79" s="169"/>
      <c r="JNV79" s="170"/>
      <c r="JNX79" s="164"/>
      <c r="JNY79" s="168"/>
      <c r="JNZ79" s="168"/>
      <c r="JOA79" s="169"/>
      <c r="JOB79" s="169"/>
      <c r="JOC79" s="169"/>
      <c r="JOD79" s="170"/>
      <c r="JOF79" s="164"/>
      <c r="JOG79" s="168"/>
      <c r="JOH79" s="168"/>
      <c r="JOI79" s="169"/>
      <c r="JOJ79" s="169"/>
      <c r="JOK79" s="169"/>
      <c r="JOL79" s="170"/>
      <c r="JON79" s="164"/>
      <c r="JOO79" s="168"/>
      <c r="JOP79" s="168"/>
      <c r="JOQ79" s="169"/>
      <c r="JOR79" s="169"/>
      <c r="JOS79" s="169"/>
      <c r="JOT79" s="170"/>
      <c r="JOV79" s="164"/>
      <c r="JOW79" s="168"/>
      <c r="JOX79" s="168"/>
      <c r="JOY79" s="169"/>
      <c r="JOZ79" s="169"/>
      <c r="JPA79" s="169"/>
      <c r="JPB79" s="170"/>
      <c r="JPD79" s="164"/>
      <c r="JPE79" s="168"/>
      <c r="JPF79" s="168"/>
      <c r="JPG79" s="169"/>
      <c r="JPH79" s="169"/>
      <c r="JPI79" s="169"/>
      <c r="JPJ79" s="170"/>
      <c r="JPL79" s="164"/>
      <c r="JPM79" s="168"/>
      <c r="JPN79" s="168"/>
      <c r="JPO79" s="169"/>
      <c r="JPP79" s="169"/>
      <c r="JPQ79" s="169"/>
      <c r="JPR79" s="170"/>
      <c r="JPT79" s="164"/>
      <c r="JPU79" s="168"/>
      <c r="JPV79" s="168"/>
      <c r="JPW79" s="169"/>
      <c r="JPX79" s="169"/>
      <c r="JPY79" s="169"/>
      <c r="JPZ79" s="170"/>
      <c r="JQB79" s="164"/>
      <c r="JQC79" s="168"/>
      <c r="JQD79" s="168"/>
      <c r="JQE79" s="169"/>
      <c r="JQF79" s="169"/>
      <c r="JQG79" s="169"/>
      <c r="JQH79" s="170"/>
      <c r="JQJ79" s="164"/>
      <c r="JQK79" s="168"/>
      <c r="JQL79" s="168"/>
      <c r="JQM79" s="169"/>
      <c r="JQN79" s="169"/>
      <c r="JQO79" s="169"/>
      <c r="JQP79" s="170"/>
      <c r="JQR79" s="164"/>
      <c r="JQS79" s="168"/>
      <c r="JQT79" s="168"/>
      <c r="JQU79" s="169"/>
      <c r="JQV79" s="169"/>
      <c r="JQW79" s="169"/>
      <c r="JQX79" s="170"/>
      <c r="JQZ79" s="164"/>
      <c r="JRA79" s="168"/>
      <c r="JRB79" s="168"/>
      <c r="JRC79" s="169"/>
      <c r="JRD79" s="169"/>
      <c r="JRE79" s="169"/>
      <c r="JRF79" s="170"/>
      <c r="JRH79" s="164"/>
      <c r="JRI79" s="168"/>
      <c r="JRJ79" s="168"/>
      <c r="JRK79" s="169"/>
      <c r="JRL79" s="169"/>
      <c r="JRM79" s="169"/>
      <c r="JRN79" s="170"/>
      <c r="JRP79" s="164"/>
      <c r="JRQ79" s="168"/>
      <c r="JRR79" s="168"/>
      <c r="JRS79" s="169"/>
      <c r="JRT79" s="169"/>
      <c r="JRU79" s="169"/>
      <c r="JRV79" s="170"/>
      <c r="JRX79" s="164"/>
      <c r="JRY79" s="168"/>
      <c r="JRZ79" s="168"/>
      <c r="JSA79" s="169"/>
      <c r="JSB79" s="169"/>
      <c r="JSC79" s="169"/>
      <c r="JSD79" s="170"/>
      <c r="JSF79" s="164"/>
      <c r="JSG79" s="168"/>
      <c r="JSH79" s="168"/>
      <c r="JSI79" s="169"/>
      <c r="JSJ79" s="169"/>
      <c r="JSK79" s="169"/>
      <c r="JSL79" s="170"/>
      <c r="JSN79" s="164"/>
      <c r="JSO79" s="168"/>
      <c r="JSP79" s="168"/>
      <c r="JSQ79" s="169"/>
      <c r="JSR79" s="169"/>
      <c r="JSS79" s="169"/>
      <c r="JST79" s="170"/>
      <c r="JSV79" s="164"/>
      <c r="JSW79" s="168"/>
      <c r="JSX79" s="168"/>
      <c r="JSY79" s="169"/>
      <c r="JSZ79" s="169"/>
      <c r="JTA79" s="169"/>
      <c r="JTB79" s="170"/>
      <c r="JTD79" s="164"/>
      <c r="JTE79" s="168"/>
      <c r="JTF79" s="168"/>
      <c r="JTG79" s="169"/>
      <c r="JTH79" s="169"/>
      <c r="JTI79" s="169"/>
      <c r="JTJ79" s="170"/>
      <c r="JTL79" s="164"/>
      <c r="JTM79" s="168"/>
      <c r="JTN79" s="168"/>
      <c r="JTO79" s="169"/>
      <c r="JTP79" s="169"/>
      <c r="JTQ79" s="169"/>
      <c r="JTR79" s="170"/>
      <c r="JTT79" s="164"/>
      <c r="JTU79" s="168"/>
      <c r="JTV79" s="168"/>
      <c r="JTW79" s="169"/>
      <c r="JTX79" s="169"/>
      <c r="JTY79" s="169"/>
      <c r="JTZ79" s="170"/>
      <c r="JUB79" s="164"/>
      <c r="JUC79" s="168"/>
      <c r="JUD79" s="168"/>
      <c r="JUE79" s="169"/>
      <c r="JUF79" s="169"/>
      <c r="JUG79" s="169"/>
      <c r="JUH79" s="170"/>
      <c r="JUJ79" s="164"/>
      <c r="JUK79" s="168"/>
      <c r="JUL79" s="168"/>
      <c r="JUM79" s="169"/>
      <c r="JUN79" s="169"/>
      <c r="JUO79" s="169"/>
      <c r="JUP79" s="170"/>
      <c r="JUR79" s="164"/>
      <c r="JUS79" s="168"/>
      <c r="JUT79" s="168"/>
      <c r="JUU79" s="169"/>
      <c r="JUV79" s="169"/>
      <c r="JUW79" s="169"/>
      <c r="JUX79" s="170"/>
      <c r="JUZ79" s="164"/>
      <c r="JVA79" s="168"/>
      <c r="JVB79" s="168"/>
      <c r="JVC79" s="169"/>
      <c r="JVD79" s="169"/>
      <c r="JVE79" s="169"/>
      <c r="JVF79" s="170"/>
      <c r="JVH79" s="164"/>
      <c r="JVI79" s="168"/>
      <c r="JVJ79" s="168"/>
      <c r="JVK79" s="169"/>
      <c r="JVL79" s="169"/>
      <c r="JVM79" s="169"/>
      <c r="JVN79" s="170"/>
      <c r="JVP79" s="164"/>
      <c r="JVQ79" s="168"/>
      <c r="JVR79" s="168"/>
      <c r="JVS79" s="169"/>
      <c r="JVT79" s="169"/>
      <c r="JVU79" s="169"/>
      <c r="JVV79" s="170"/>
      <c r="JVX79" s="164"/>
      <c r="JVY79" s="168"/>
      <c r="JVZ79" s="168"/>
      <c r="JWA79" s="169"/>
      <c r="JWB79" s="169"/>
      <c r="JWC79" s="169"/>
      <c r="JWD79" s="170"/>
      <c r="JWF79" s="164"/>
      <c r="JWG79" s="168"/>
      <c r="JWH79" s="168"/>
      <c r="JWI79" s="169"/>
      <c r="JWJ79" s="169"/>
      <c r="JWK79" s="169"/>
      <c r="JWL79" s="170"/>
      <c r="JWN79" s="164"/>
      <c r="JWO79" s="168"/>
      <c r="JWP79" s="168"/>
      <c r="JWQ79" s="169"/>
      <c r="JWR79" s="169"/>
      <c r="JWS79" s="169"/>
      <c r="JWT79" s="170"/>
      <c r="JWV79" s="164"/>
      <c r="JWW79" s="168"/>
      <c r="JWX79" s="168"/>
      <c r="JWY79" s="169"/>
      <c r="JWZ79" s="169"/>
      <c r="JXA79" s="169"/>
      <c r="JXB79" s="170"/>
      <c r="JXD79" s="164"/>
      <c r="JXE79" s="168"/>
      <c r="JXF79" s="168"/>
      <c r="JXG79" s="169"/>
      <c r="JXH79" s="169"/>
      <c r="JXI79" s="169"/>
      <c r="JXJ79" s="170"/>
      <c r="JXL79" s="164"/>
      <c r="JXM79" s="168"/>
      <c r="JXN79" s="168"/>
      <c r="JXO79" s="169"/>
      <c r="JXP79" s="169"/>
      <c r="JXQ79" s="169"/>
      <c r="JXR79" s="170"/>
      <c r="JXT79" s="164"/>
      <c r="JXU79" s="168"/>
      <c r="JXV79" s="168"/>
      <c r="JXW79" s="169"/>
      <c r="JXX79" s="169"/>
      <c r="JXY79" s="169"/>
      <c r="JXZ79" s="170"/>
      <c r="JYB79" s="164"/>
      <c r="JYC79" s="168"/>
      <c r="JYD79" s="168"/>
      <c r="JYE79" s="169"/>
      <c r="JYF79" s="169"/>
      <c r="JYG79" s="169"/>
      <c r="JYH79" s="170"/>
      <c r="JYJ79" s="164"/>
      <c r="JYK79" s="168"/>
      <c r="JYL79" s="168"/>
      <c r="JYM79" s="169"/>
      <c r="JYN79" s="169"/>
      <c r="JYO79" s="169"/>
      <c r="JYP79" s="170"/>
      <c r="JYR79" s="164"/>
      <c r="JYS79" s="168"/>
      <c r="JYT79" s="168"/>
      <c r="JYU79" s="169"/>
      <c r="JYV79" s="169"/>
      <c r="JYW79" s="169"/>
      <c r="JYX79" s="170"/>
      <c r="JYZ79" s="164"/>
      <c r="JZA79" s="168"/>
      <c r="JZB79" s="168"/>
      <c r="JZC79" s="169"/>
      <c r="JZD79" s="169"/>
      <c r="JZE79" s="169"/>
      <c r="JZF79" s="170"/>
      <c r="JZH79" s="164"/>
      <c r="JZI79" s="168"/>
      <c r="JZJ79" s="168"/>
      <c r="JZK79" s="169"/>
      <c r="JZL79" s="169"/>
      <c r="JZM79" s="169"/>
      <c r="JZN79" s="170"/>
      <c r="JZP79" s="164"/>
      <c r="JZQ79" s="168"/>
      <c r="JZR79" s="168"/>
      <c r="JZS79" s="169"/>
      <c r="JZT79" s="169"/>
      <c r="JZU79" s="169"/>
      <c r="JZV79" s="170"/>
      <c r="JZX79" s="164"/>
      <c r="JZY79" s="168"/>
      <c r="JZZ79" s="168"/>
      <c r="KAA79" s="169"/>
      <c r="KAB79" s="169"/>
      <c r="KAC79" s="169"/>
      <c r="KAD79" s="170"/>
      <c r="KAF79" s="164"/>
      <c r="KAG79" s="168"/>
      <c r="KAH79" s="168"/>
      <c r="KAI79" s="169"/>
      <c r="KAJ79" s="169"/>
      <c r="KAK79" s="169"/>
      <c r="KAL79" s="170"/>
      <c r="KAN79" s="164"/>
      <c r="KAO79" s="168"/>
      <c r="KAP79" s="168"/>
      <c r="KAQ79" s="169"/>
      <c r="KAR79" s="169"/>
      <c r="KAS79" s="169"/>
      <c r="KAT79" s="170"/>
      <c r="KAV79" s="164"/>
      <c r="KAW79" s="168"/>
      <c r="KAX79" s="168"/>
      <c r="KAY79" s="169"/>
      <c r="KAZ79" s="169"/>
      <c r="KBA79" s="169"/>
      <c r="KBB79" s="170"/>
      <c r="KBD79" s="164"/>
      <c r="KBE79" s="168"/>
      <c r="KBF79" s="168"/>
      <c r="KBG79" s="169"/>
      <c r="KBH79" s="169"/>
      <c r="KBI79" s="169"/>
      <c r="KBJ79" s="170"/>
      <c r="KBL79" s="164"/>
      <c r="KBM79" s="168"/>
      <c r="KBN79" s="168"/>
      <c r="KBO79" s="169"/>
      <c r="KBP79" s="169"/>
      <c r="KBQ79" s="169"/>
      <c r="KBR79" s="170"/>
      <c r="KBT79" s="164"/>
      <c r="KBU79" s="168"/>
      <c r="KBV79" s="168"/>
      <c r="KBW79" s="169"/>
      <c r="KBX79" s="169"/>
      <c r="KBY79" s="169"/>
      <c r="KBZ79" s="170"/>
      <c r="KCB79" s="164"/>
      <c r="KCC79" s="168"/>
      <c r="KCD79" s="168"/>
      <c r="KCE79" s="169"/>
      <c r="KCF79" s="169"/>
      <c r="KCG79" s="169"/>
      <c r="KCH79" s="170"/>
      <c r="KCJ79" s="164"/>
      <c r="KCK79" s="168"/>
      <c r="KCL79" s="168"/>
      <c r="KCM79" s="169"/>
      <c r="KCN79" s="169"/>
      <c r="KCO79" s="169"/>
      <c r="KCP79" s="170"/>
      <c r="KCR79" s="164"/>
      <c r="KCS79" s="168"/>
      <c r="KCT79" s="168"/>
      <c r="KCU79" s="169"/>
      <c r="KCV79" s="169"/>
      <c r="KCW79" s="169"/>
      <c r="KCX79" s="170"/>
      <c r="KCZ79" s="164"/>
      <c r="KDA79" s="168"/>
      <c r="KDB79" s="168"/>
      <c r="KDC79" s="169"/>
      <c r="KDD79" s="169"/>
      <c r="KDE79" s="169"/>
      <c r="KDF79" s="170"/>
      <c r="KDH79" s="164"/>
      <c r="KDI79" s="168"/>
      <c r="KDJ79" s="168"/>
      <c r="KDK79" s="169"/>
      <c r="KDL79" s="169"/>
      <c r="KDM79" s="169"/>
      <c r="KDN79" s="170"/>
      <c r="KDP79" s="164"/>
      <c r="KDQ79" s="168"/>
      <c r="KDR79" s="168"/>
      <c r="KDS79" s="169"/>
      <c r="KDT79" s="169"/>
      <c r="KDU79" s="169"/>
      <c r="KDV79" s="170"/>
      <c r="KDX79" s="164"/>
      <c r="KDY79" s="168"/>
      <c r="KDZ79" s="168"/>
      <c r="KEA79" s="169"/>
      <c r="KEB79" s="169"/>
      <c r="KEC79" s="169"/>
      <c r="KED79" s="170"/>
      <c r="KEF79" s="164"/>
      <c r="KEG79" s="168"/>
      <c r="KEH79" s="168"/>
      <c r="KEI79" s="169"/>
      <c r="KEJ79" s="169"/>
      <c r="KEK79" s="169"/>
      <c r="KEL79" s="170"/>
      <c r="KEN79" s="164"/>
      <c r="KEO79" s="168"/>
      <c r="KEP79" s="168"/>
      <c r="KEQ79" s="169"/>
      <c r="KER79" s="169"/>
      <c r="KES79" s="169"/>
      <c r="KET79" s="170"/>
      <c r="KEV79" s="164"/>
      <c r="KEW79" s="168"/>
      <c r="KEX79" s="168"/>
      <c r="KEY79" s="169"/>
      <c r="KEZ79" s="169"/>
      <c r="KFA79" s="169"/>
      <c r="KFB79" s="170"/>
      <c r="KFD79" s="164"/>
      <c r="KFE79" s="168"/>
      <c r="KFF79" s="168"/>
      <c r="KFG79" s="169"/>
      <c r="KFH79" s="169"/>
      <c r="KFI79" s="169"/>
      <c r="KFJ79" s="170"/>
      <c r="KFL79" s="164"/>
      <c r="KFM79" s="168"/>
      <c r="KFN79" s="168"/>
      <c r="KFO79" s="169"/>
      <c r="KFP79" s="169"/>
      <c r="KFQ79" s="169"/>
      <c r="KFR79" s="170"/>
      <c r="KFT79" s="164"/>
      <c r="KFU79" s="168"/>
      <c r="KFV79" s="168"/>
      <c r="KFW79" s="169"/>
      <c r="KFX79" s="169"/>
      <c r="KFY79" s="169"/>
      <c r="KFZ79" s="170"/>
      <c r="KGB79" s="164"/>
      <c r="KGC79" s="168"/>
      <c r="KGD79" s="168"/>
      <c r="KGE79" s="169"/>
      <c r="KGF79" s="169"/>
      <c r="KGG79" s="169"/>
      <c r="KGH79" s="170"/>
      <c r="KGJ79" s="164"/>
      <c r="KGK79" s="168"/>
      <c r="KGL79" s="168"/>
      <c r="KGM79" s="169"/>
      <c r="KGN79" s="169"/>
      <c r="KGO79" s="169"/>
      <c r="KGP79" s="170"/>
      <c r="KGR79" s="164"/>
      <c r="KGS79" s="168"/>
      <c r="KGT79" s="168"/>
      <c r="KGU79" s="169"/>
      <c r="KGV79" s="169"/>
      <c r="KGW79" s="169"/>
      <c r="KGX79" s="170"/>
      <c r="KGZ79" s="164"/>
      <c r="KHA79" s="168"/>
      <c r="KHB79" s="168"/>
      <c r="KHC79" s="169"/>
      <c r="KHD79" s="169"/>
      <c r="KHE79" s="169"/>
      <c r="KHF79" s="170"/>
      <c r="KHH79" s="164"/>
      <c r="KHI79" s="168"/>
      <c r="KHJ79" s="168"/>
      <c r="KHK79" s="169"/>
      <c r="KHL79" s="169"/>
      <c r="KHM79" s="169"/>
      <c r="KHN79" s="170"/>
      <c r="KHP79" s="164"/>
      <c r="KHQ79" s="168"/>
      <c r="KHR79" s="168"/>
      <c r="KHS79" s="169"/>
      <c r="KHT79" s="169"/>
      <c r="KHU79" s="169"/>
      <c r="KHV79" s="170"/>
      <c r="KHX79" s="164"/>
      <c r="KHY79" s="168"/>
      <c r="KHZ79" s="168"/>
      <c r="KIA79" s="169"/>
      <c r="KIB79" s="169"/>
      <c r="KIC79" s="169"/>
      <c r="KID79" s="170"/>
      <c r="KIF79" s="164"/>
      <c r="KIG79" s="168"/>
      <c r="KIH79" s="168"/>
      <c r="KII79" s="169"/>
      <c r="KIJ79" s="169"/>
      <c r="KIK79" s="169"/>
      <c r="KIL79" s="170"/>
      <c r="KIN79" s="164"/>
      <c r="KIO79" s="168"/>
      <c r="KIP79" s="168"/>
      <c r="KIQ79" s="169"/>
      <c r="KIR79" s="169"/>
      <c r="KIS79" s="169"/>
      <c r="KIT79" s="170"/>
      <c r="KIV79" s="164"/>
      <c r="KIW79" s="168"/>
      <c r="KIX79" s="168"/>
      <c r="KIY79" s="169"/>
      <c r="KIZ79" s="169"/>
      <c r="KJA79" s="169"/>
      <c r="KJB79" s="170"/>
      <c r="KJD79" s="164"/>
      <c r="KJE79" s="168"/>
      <c r="KJF79" s="168"/>
      <c r="KJG79" s="169"/>
      <c r="KJH79" s="169"/>
      <c r="KJI79" s="169"/>
      <c r="KJJ79" s="170"/>
      <c r="KJL79" s="164"/>
      <c r="KJM79" s="168"/>
      <c r="KJN79" s="168"/>
      <c r="KJO79" s="169"/>
      <c r="KJP79" s="169"/>
      <c r="KJQ79" s="169"/>
      <c r="KJR79" s="170"/>
      <c r="KJT79" s="164"/>
      <c r="KJU79" s="168"/>
      <c r="KJV79" s="168"/>
      <c r="KJW79" s="169"/>
      <c r="KJX79" s="169"/>
      <c r="KJY79" s="169"/>
      <c r="KJZ79" s="170"/>
      <c r="KKB79" s="164"/>
      <c r="KKC79" s="168"/>
      <c r="KKD79" s="168"/>
      <c r="KKE79" s="169"/>
      <c r="KKF79" s="169"/>
      <c r="KKG79" s="169"/>
      <c r="KKH79" s="170"/>
      <c r="KKJ79" s="164"/>
      <c r="KKK79" s="168"/>
      <c r="KKL79" s="168"/>
      <c r="KKM79" s="169"/>
      <c r="KKN79" s="169"/>
      <c r="KKO79" s="169"/>
      <c r="KKP79" s="170"/>
      <c r="KKR79" s="164"/>
      <c r="KKS79" s="168"/>
      <c r="KKT79" s="168"/>
      <c r="KKU79" s="169"/>
      <c r="KKV79" s="169"/>
      <c r="KKW79" s="169"/>
      <c r="KKX79" s="170"/>
      <c r="KKZ79" s="164"/>
      <c r="KLA79" s="168"/>
      <c r="KLB79" s="168"/>
      <c r="KLC79" s="169"/>
      <c r="KLD79" s="169"/>
      <c r="KLE79" s="169"/>
      <c r="KLF79" s="170"/>
      <c r="KLH79" s="164"/>
      <c r="KLI79" s="168"/>
      <c r="KLJ79" s="168"/>
      <c r="KLK79" s="169"/>
      <c r="KLL79" s="169"/>
      <c r="KLM79" s="169"/>
      <c r="KLN79" s="170"/>
      <c r="KLP79" s="164"/>
      <c r="KLQ79" s="168"/>
      <c r="KLR79" s="168"/>
      <c r="KLS79" s="169"/>
      <c r="KLT79" s="169"/>
      <c r="KLU79" s="169"/>
      <c r="KLV79" s="170"/>
      <c r="KLX79" s="164"/>
      <c r="KLY79" s="168"/>
      <c r="KLZ79" s="168"/>
      <c r="KMA79" s="169"/>
      <c r="KMB79" s="169"/>
      <c r="KMC79" s="169"/>
      <c r="KMD79" s="170"/>
      <c r="KMF79" s="164"/>
      <c r="KMG79" s="168"/>
      <c r="KMH79" s="168"/>
      <c r="KMI79" s="169"/>
      <c r="KMJ79" s="169"/>
      <c r="KMK79" s="169"/>
      <c r="KML79" s="170"/>
      <c r="KMN79" s="164"/>
      <c r="KMO79" s="168"/>
      <c r="KMP79" s="168"/>
      <c r="KMQ79" s="169"/>
      <c r="KMR79" s="169"/>
      <c r="KMS79" s="169"/>
      <c r="KMT79" s="170"/>
      <c r="KMV79" s="164"/>
      <c r="KMW79" s="168"/>
      <c r="KMX79" s="168"/>
      <c r="KMY79" s="169"/>
      <c r="KMZ79" s="169"/>
      <c r="KNA79" s="169"/>
      <c r="KNB79" s="170"/>
      <c r="KND79" s="164"/>
      <c r="KNE79" s="168"/>
      <c r="KNF79" s="168"/>
      <c r="KNG79" s="169"/>
      <c r="KNH79" s="169"/>
      <c r="KNI79" s="169"/>
      <c r="KNJ79" s="170"/>
      <c r="KNL79" s="164"/>
      <c r="KNM79" s="168"/>
      <c r="KNN79" s="168"/>
      <c r="KNO79" s="169"/>
      <c r="KNP79" s="169"/>
      <c r="KNQ79" s="169"/>
      <c r="KNR79" s="170"/>
      <c r="KNT79" s="164"/>
      <c r="KNU79" s="168"/>
      <c r="KNV79" s="168"/>
      <c r="KNW79" s="169"/>
      <c r="KNX79" s="169"/>
      <c r="KNY79" s="169"/>
      <c r="KNZ79" s="170"/>
      <c r="KOB79" s="164"/>
      <c r="KOC79" s="168"/>
      <c r="KOD79" s="168"/>
      <c r="KOE79" s="169"/>
      <c r="KOF79" s="169"/>
      <c r="KOG79" s="169"/>
      <c r="KOH79" s="170"/>
      <c r="KOJ79" s="164"/>
      <c r="KOK79" s="168"/>
      <c r="KOL79" s="168"/>
      <c r="KOM79" s="169"/>
      <c r="KON79" s="169"/>
      <c r="KOO79" s="169"/>
      <c r="KOP79" s="170"/>
      <c r="KOR79" s="164"/>
      <c r="KOS79" s="168"/>
      <c r="KOT79" s="168"/>
      <c r="KOU79" s="169"/>
      <c r="KOV79" s="169"/>
      <c r="KOW79" s="169"/>
      <c r="KOX79" s="170"/>
      <c r="KOZ79" s="164"/>
      <c r="KPA79" s="168"/>
      <c r="KPB79" s="168"/>
      <c r="KPC79" s="169"/>
      <c r="KPD79" s="169"/>
      <c r="KPE79" s="169"/>
      <c r="KPF79" s="170"/>
      <c r="KPH79" s="164"/>
      <c r="KPI79" s="168"/>
      <c r="KPJ79" s="168"/>
      <c r="KPK79" s="169"/>
      <c r="KPL79" s="169"/>
      <c r="KPM79" s="169"/>
      <c r="KPN79" s="170"/>
      <c r="KPP79" s="164"/>
      <c r="KPQ79" s="168"/>
      <c r="KPR79" s="168"/>
      <c r="KPS79" s="169"/>
      <c r="KPT79" s="169"/>
      <c r="KPU79" s="169"/>
      <c r="KPV79" s="170"/>
      <c r="KPX79" s="164"/>
      <c r="KPY79" s="168"/>
      <c r="KPZ79" s="168"/>
      <c r="KQA79" s="169"/>
      <c r="KQB79" s="169"/>
      <c r="KQC79" s="169"/>
      <c r="KQD79" s="170"/>
      <c r="KQF79" s="164"/>
      <c r="KQG79" s="168"/>
      <c r="KQH79" s="168"/>
      <c r="KQI79" s="169"/>
      <c r="KQJ79" s="169"/>
      <c r="KQK79" s="169"/>
      <c r="KQL79" s="170"/>
      <c r="KQN79" s="164"/>
      <c r="KQO79" s="168"/>
      <c r="KQP79" s="168"/>
      <c r="KQQ79" s="169"/>
      <c r="KQR79" s="169"/>
      <c r="KQS79" s="169"/>
      <c r="KQT79" s="170"/>
      <c r="KQV79" s="164"/>
      <c r="KQW79" s="168"/>
      <c r="KQX79" s="168"/>
      <c r="KQY79" s="169"/>
      <c r="KQZ79" s="169"/>
      <c r="KRA79" s="169"/>
      <c r="KRB79" s="170"/>
      <c r="KRD79" s="164"/>
      <c r="KRE79" s="168"/>
      <c r="KRF79" s="168"/>
      <c r="KRG79" s="169"/>
      <c r="KRH79" s="169"/>
      <c r="KRI79" s="169"/>
      <c r="KRJ79" s="170"/>
      <c r="KRL79" s="164"/>
      <c r="KRM79" s="168"/>
      <c r="KRN79" s="168"/>
      <c r="KRO79" s="169"/>
      <c r="KRP79" s="169"/>
      <c r="KRQ79" s="169"/>
      <c r="KRR79" s="170"/>
      <c r="KRT79" s="164"/>
      <c r="KRU79" s="168"/>
      <c r="KRV79" s="168"/>
      <c r="KRW79" s="169"/>
      <c r="KRX79" s="169"/>
      <c r="KRY79" s="169"/>
      <c r="KRZ79" s="170"/>
      <c r="KSB79" s="164"/>
      <c r="KSC79" s="168"/>
      <c r="KSD79" s="168"/>
      <c r="KSE79" s="169"/>
      <c r="KSF79" s="169"/>
      <c r="KSG79" s="169"/>
      <c r="KSH79" s="170"/>
      <c r="KSJ79" s="164"/>
      <c r="KSK79" s="168"/>
      <c r="KSL79" s="168"/>
      <c r="KSM79" s="169"/>
      <c r="KSN79" s="169"/>
      <c r="KSO79" s="169"/>
      <c r="KSP79" s="170"/>
      <c r="KSR79" s="164"/>
      <c r="KSS79" s="168"/>
      <c r="KST79" s="168"/>
      <c r="KSU79" s="169"/>
      <c r="KSV79" s="169"/>
      <c r="KSW79" s="169"/>
      <c r="KSX79" s="170"/>
      <c r="KSZ79" s="164"/>
      <c r="KTA79" s="168"/>
      <c r="KTB79" s="168"/>
      <c r="KTC79" s="169"/>
      <c r="KTD79" s="169"/>
      <c r="KTE79" s="169"/>
      <c r="KTF79" s="170"/>
      <c r="KTH79" s="164"/>
      <c r="KTI79" s="168"/>
      <c r="KTJ79" s="168"/>
      <c r="KTK79" s="169"/>
      <c r="KTL79" s="169"/>
      <c r="KTM79" s="169"/>
      <c r="KTN79" s="170"/>
      <c r="KTP79" s="164"/>
      <c r="KTQ79" s="168"/>
      <c r="KTR79" s="168"/>
      <c r="KTS79" s="169"/>
      <c r="KTT79" s="169"/>
      <c r="KTU79" s="169"/>
      <c r="KTV79" s="170"/>
      <c r="KTX79" s="164"/>
      <c r="KTY79" s="168"/>
      <c r="KTZ79" s="168"/>
      <c r="KUA79" s="169"/>
      <c r="KUB79" s="169"/>
      <c r="KUC79" s="169"/>
      <c r="KUD79" s="170"/>
      <c r="KUF79" s="164"/>
      <c r="KUG79" s="168"/>
      <c r="KUH79" s="168"/>
      <c r="KUI79" s="169"/>
      <c r="KUJ79" s="169"/>
      <c r="KUK79" s="169"/>
      <c r="KUL79" s="170"/>
      <c r="KUN79" s="164"/>
      <c r="KUO79" s="168"/>
      <c r="KUP79" s="168"/>
      <c r="KUQ79" s="169"/>
      <c r="KUR79" s="169"/>
      <c r="KUS79" s="169"/>
      <c r="KUT79" s="170"/>
      <c r="KUV79" s="164"/>
      <c r="KUW79" s="168"/>
      <c r="KUX79" s="168"/>
      <c r="KUY79" s="169"/>
      <c r="KUZ79" s="169"/>
      <c r="KVA79" s="169"/>
      <c r="KVB79" s="170"/>
      <c r="KVD79" s="164"/>
      <c r="KVE79" s="168"/>
      <c r="KVF79" s="168"/>
      <c r="KVG79" s="169"/>
      <c r="KVH79" s="169"/>
      <c r="KVI79" s="169"/>
      <c r="KVJ79" s="170"/>
      <c r="KVL79" s="164"/>
      <c r="KVM79" s="168"/>
      <c r="KVN79" s="168"/>
      <c r="KVO79" s="169"/>
      <c r="KVP79" s="169"/>
      <c r="KVQ79" s="169"/>
      <c r="KVR79" s="170"/>
      <c r="KVT79" s="164"/>
      <c r="KVU79" s="168"/>
      <c r="KVV79" s="168"/>
      <c r="KVW79" s="169"/>
      <c r="KVX79" s="169"/>
      <c r="KVY79" s="169"/>
      <c r="KVZ79" s="170"/>
      <c r="KWB79" s="164"/>
      <c r="KWC79" s="168"/>
      <c r="KWD79" s="168"/>
      <c r="KWE79" s="169"/>
      <c r="KWF79" s="169"/>
      <c r="KWG79" s="169"/>
      <c r="KWH79" s="170"/>
      <c r="KWJ79" s="164"/>
      <c r="KWK79" s="168"/>
      <c r="KWL79" s="168"/>
      <c r="KWM79" s="169"/>
      <c r="KWN79" s="169"/>
      <c r="KWO79" s="169"/>
      <c r="KWP79" s="170"/>
      <c r="KWR79" s="164"/>
      <c r="KWS79" s="168"/>
      <c r="KWT79" s="168"/>
      <c r="KWU79" s="169"/>
      <c r="KWV79" s="169"/>
      <c r="KWW79" s="169"/>
      <c r="KWX79" s="170"/>
      <c r="KWZ79" s="164"/>
      <c r="KXA79" s="168"/>
      <c r="KXB79" s="168"/>
      <c r="KXC79" s="169"/>
      <c r="KXD79" s="169"/>
      <c r="KXE79" s="169"/>
      <c r="KXF79" s="170"/>
      <c r="KXH79" s="164"/>
      <c r="KXI79" s="168"/>
      <c r="KXJ79" s="168"/>
      <c r="KXK79" s="169"/>
      <c r="KXL79" s="169"/>
      <c r="KXM79" s="169"/>
      <c r="KXN79" s="170"/>
      <c r="KXP79" s="164"/>
      <c r="KXQ79" s="168"/>
      <c r="KXR79" s="168"/>
      <c r="KXS79" s="169"/>
      <c r="KXT79" s="169"/>
      <c r="KXU79" s="169"/>
      <c r="KXV79" s="170"/>
      <c r="KXX79" s="164"/>
      <c r="KXY79" s="168"/>
      <c r="KXZ79" s="168"/>
      <c r="KYA79" s="169"/>
      <c r="KYB79" s="169"/>
      <c r="KYC79" s="169"/>
      <c r="KYD79" s="170"/>
      <c r="KYF79" s="164"/>
      <c r="KYG79" s="168"/>
      <c r="KYH79" s="168"/>
      <c r="KYI79" s="169"/>
      <c r="KYJ79" s="169"/>
      <c r="KYK79" s="169"/>
      <c r="KYL79" s="170"/>
      <c r="KYN79" s="164"/>
      <c r="KYO79" s="168"/>
      <c r="KYP79" s="168"/>
      <c r="KYQ79" s="169"/>
      <c r="KYR79" s="169"/>
      <c r="KYS79" s="169"/>
      <c r="KYT79" s="170"/>
      <c r="KYV79" s="164"/>
      <c r="KYW79" s="168"/>
      <c r="KYX79" s="168"/>
      <c r="KYY79" s="169"/>
      <c r="KYZ79" s="169"/>
      <c r="KZA79" s="169"/>
      <c r="KZB79" s="170"/>
      <c r="KZD79" s="164"/>
      <c r="KZE79" s="168"/>
      <c r="KZF79" s="168"/>
      <c r="KZG79" s="169"/>
      <c r="KZH79" s="169"/>
      <c r="KZI79" s="169"/>
      <c r="KZJ79" s="170"/>
      <c r="KZL79" s="164"/>
      <c r="KZM79" s="168"/>
      <c r="KZN79" s="168"/>
      <c r="KZO79" s="169"/>
      <c r="KZP79" s="169"/>
      <c r="KZQ79" s="169"/>
      <c r="KZR79" s="170"/>
      <c r="KZT79" s="164"/>
      <c r="KZU79" s="168"/>
      <c r="KZV79" s="168"/>
      <c r="KZW79" s="169"/>
      <c r="KZX79" s="169"/>
      <c r="KZY79" s="169"/>
      <c r="KZZ79" s="170"/>
      <c r="LAB79" s="164"/>
      <c r="LAC79" s="168"/>
      <c r="LAD79" s="168"/>
      <c r="LAE79" s="169"/>
      <c r="LAF79" s="169"/>
      <c r="LAG79" s="169"/>
      <c r="LAH79" s="170"/>
      <c r="LAJ79" s="164"/>
      <c r="LAK79" s="168"/>
      <c r="LAL79" s="168"/>
      <c r="LAM79" s="169"/>
      <c r="LAN79" s="169"/>
      <c r="LAO79" s="169"/>
      <c r="LAP79" s="170"/>
      <c r="LAR79" s="164"/>
      <c r="LAS79" s="168"/>
      <c r="LAT79" s="168"/>
      <c r="LAU79" s="169"/>
      <c r="LAV79" s="169"/>
      <c r="LAW79" s="169"/>
      <c r="LAX79" s="170"/>
      <c r="LAZ79" s="164"/>
      <c r="LBA79" s="168"/>
      <c r="LBB79" s="168"/>
      <c r="LBC79" s="169"/>
      <c r="LBD79" s="169"/>
      <c r="LBE79" s="169"/>
      <c r="LBF79" s="170"/>
      <c r="LBH79" s="164"/>
      <c r="LBI79" s="168"/>
      <c r="LBJ79" s="168"/>
      <c r="LBK79" s="169"/>
      <c r="LBL79" s="169"/>
      <c r="LBM79" s="169"/>
      <c r="LBN79" s="170"/>
      <c r="LBP79" s="164"/>
      <c r="LBQ79" s="168"/>
      <c r="LBR79" s="168"/>
      <c r="LBS79" s="169"/>
      <c r="LBT79" s="169"/>
      <c r="LBU79" s="169"/>
      <c r="LBV79" s="170"/>
      <c r="LBX79" s="164"/>
      <c r="LBY79" s="168"/>
      <c r="LBZ79" s="168"/>
      <c r="LCA79" s="169"/>
      <c r="LCB79" s="169"/>
      <c r="LCC79" s="169"/>
      <c r="LCD79" s="170"/>
      <c r="LCF79" s="164"/>
      <c r="LCG79" s="168"/>
      <c r="LCH79" s="168"/>
      <c r="LCI79" s="169"/>
      <c r="LCJ79" s="169"/>
      <c r="LCK79" s="169"/>
      <c r="LCL79" s="170"/>
      <c r="LCN79" s="164"/>
      <c r="LCO79" s="168"/>
      <c r="LCP79" s="168"/>
      <c r="LCQ79" s="169"/>
      <c r="LCR79" s="169"/>
      <c r="LCS79" s="169"/>
      <c r="LCT79" s="170"/>
      <c r="LCV79" s="164"/>
      <c r="LCW79" s="168"/>
      <c r="LCX79" s="168"/>
      <c r="LCY79" s="169"/>
      <c r="LCZ79" s="169"/>
      <c r="LDA79" s="169"/>
      <c r="LDB79" s="170"/>
      <c r="LDD79" s="164"/>
      <c r="LDE79" s="168"/>
      <c r="LDF79" s="168"/>
      <c r="LDG79" s="169"/>
      <c r="LDH79" s="169"/>
      <c r="LDI79" s="169"/>
      <c r="LDJ79" s="170"/>
      <c r="LDL79" s="164"/>
      <c r="LDM79" s="168"/>
      <c r="LDN79" s="168"/>
      <c r="LDO79" s="169"/>
      <c r="LDP79" s="169"/>
      <c r="LDQ79" s="169"/>
      <c r="LDR79" s="170"/>
      <c r="LDT79" s="164"/>
      <c r="LDU79" s="168"/>
      <c r="LDV79" s="168"/>
      <c r="LDW79" s="169"/>
      <c r="LDX79" s="169"/>
      <c r="LDY79" s="169"/>
      <c r="LDZ79" s="170"/>
      <c r="LEB79" s="164"/>
      <c r="LEC79" s="168"/>
      <c r="LED79" s="168"/>
      <c r="LEE79" s="169"/>
      <c r="LEF79" s="169"/>
      <c r="LEG79" s="169"/>
      <c r="LEH79" s="170"/>
      <c r="LEJ79" s="164"/>
      <c r="LEK79" s="168"/>
      <c r="LEL79" s="168"/>
      <c r="LEM79" s="169"/>
      <c r="LEN79" s="169"/>
      <c r="LEO79" s="169"/>
      <c r="LEP79" s="170"/>
      <c r="LER79" s="164"/>
      <c r="LES79" s="168"/>
      <c r="LET79" s="168"/>
      <c r="LEU79" s="169"/>
      <c r="LEV79" s="169"/>
      <c r="LEW79" s="169"/>
      <c r="LEX79" s="170"/>
      <c r="LEZ79" s="164"/>
      <c r="LFA79" s="168"/>
      <c r="LFB79" s="168"/>
      <c r="LFC79" s="169"/>
      <c r="LFD79" s="169"/>
      <c r="LFE79" s="169"/>
      <c r="LFF79" s="170"/>
      <c r="LFH79" s="164"/>
      <c r="LFI79" s="168"/>
      <c r="LFJ79" s="168"/>
      <c r="LFK79" s="169"/>
      <c r="LFL79" s="169"/>
      <c r="LFM79" s="169"/>
      <c r="LFN79" s="170"/>
      <c r="LFP79" s="164"/>
      <c r="LFQ79" s="168"/>
      <c r="LFR79" s="168"/>
      <c r="LFS79" s="169"/>
      <c r="LFT79" s="169"/>
      <c r="LFU79" s="169"/>
      <c r="LFV79" s="170"/>
      <c r="LFX79" s="164"/>
      <c r="LFY79" s="168"/>
      <c r="LFZ79" s="168"/>
      <c r="LGA79" s="169"/>
      <c r="LGB79" s="169"/>
      <c r="LGC79" s="169"/>
      <c r="LGD79" s="170"/>
      <c r="LGF79" s="164"/>
      <c r="LGG79" s="168"/>
      <c r="LGH79" s="168"/>
      <c r="LGI79" s="169"/>
      <c r="LGJ79" s="169"/>
      <c r="LGK79" s="169"/>
      <c r="LGL79" s="170"/>
      <c r="LGN79" s="164"/>
      <c r="LGO79" s="168"/>
      <c r="LGP79" s="168"/>
      <c r="LGQ79" s="169"/>
      <c r="LGR79" s="169"/>
      <c r="LGS79" s="169"/>
      <c r="LGT79" s="170"/>
      <c r="LGV79" s="164"/>
      <c r="LGW79" s="168"/>
      <c r="LGX79" s="168"/>
      <c r="LGY79" s="169"/>
      <c r="LGZ79" s="169"/>
      <c r="LHA79" s="169"/>
      <c r="LHB79" s="170"/>
      <c r="LHD79" s="164"/>
      <c r="LHE79" s="168"/>
      <c r="LHF79" s="168"/>
      <c r="LHG79" s="169"/>
      <c r="LHH79" s="169"/>
      <c r="LHI79" s="169"/>
      <c r="LHJ79" s="170"/>
      <c r="LHL79" s="164"/>
      <c r="LHM79" s="168"/>
      <c r="LHN79" s="168"/>
      <c r="LHO79" s="169"/>
      <c r="LHP79" s="169"/>
      <c r="LHQ79" s="169"/>
      <c r="LHR79" s="170"/>
      <c r="LHT79" s="164"/>
      <c r="LHU79" s="168"/>
      <c r="LHV79" s="168"/>
      <c r="LHW79" s="169"/>
      <c r="LHX79" s="169"/>
      <c r="LHY79" s="169"/>
      <c r="LHZ79" s="170"/>
      <c r="LIB79" s="164"/>
      <c r="LIC79" s="168"/>
      <c r="LID79" s="168"/>
      <c r="LIE79" s="169"/>
      <c r="LIF79" s="169"/>
      <c r="LIG79" s="169"/>
      <c r="LIH79" s="170"/>
      <c r="LIJ79" s="164"/>
      <c r="LIK79" s="168"/>
      <c r="LIL79" s="168"/>
      <c r="LIM79" s="169"/>
      <c r="LIN79" s="169"/>
      <c r="LIO79" s="169"/>
      <c r="LIP79" s="170"/>
      <c r="LIR79" s="164"/>
      <c r="LIS79" s="168"/>
      <c r="LIT79" s="168"/>
      <c r="LIU79" s="169"/>
      <c r="LIV79" s="169"/>
      <c r="LIW79" s="169"/>
      <c r="LIX79" s="170"/>
      <c r="LIZ79" s="164"/>
      <c r="LJA79" s="168"/>
      <c r="LJB79" s="168"/>
      <c r="LJC79" s="169"/>
      <c r="LJD79" s="169"/>
      <c r="LJE79" s="169"/>
      <c r="LJF79" s="170"/>
      <c r="LJH79" s="164"/>
      <c r="LJI79" s="168"/>
      <c r="LJJ79" s="168"/>
      <c r="LJK79" s="169"/>
      <c r="LJL79" s="169"/>
      <c r="LJM79" s="169"/>
      <c r="LJN79" s="170"/>
      <c r="LJP79" s="164"/>
      <c r="LJQ79" s="168"/>
      <c r="LJR79" s="168"/>
      <c r="LJS79" s="169"/>
      <c r="LJT79" s="169"/>
      <c r="LJU79" s="169"/>
      <c r="LJV79" s="170"/>
      <c r="LJX79" s="164"/>
      <c r="LJY79" s="168"/>
      <c r="LJZ79" s="168"/>
      <c r="LKA79" s="169"/>
      <c r="LKB79" s="169"/>
      <c r="LKC79" s="169"/>
      <c r="LKD79" s="170"/>
      <c r="LKF79" s="164"/>
      <c r="LKG79" s="168"/>
      <c r="LKH79" s="168"/>
      <c r="LKI79" s="169"/>
      <c r="LKJ79" s="169"/>
      <c r="LKK79" s="169"/>
      <c r="LKL79" s="170"/>
      <c r="LKN79" s="164"/>
      <c r="LKO79" s="168"/>
      <c r="LKP79" s="168"/>
      <c r="LKQ79" s="169"/>
      <c r="LKR79" s="169"/>
      <c r="LKS79" s="169"/>
      <c r="LKT79" s="170"/>
      <c r="LKV79" s="164"/>
      <c r="LKW79" s="168"/>
      <c r="LKX79" s="168"/>
      <c r="LKY79" s="169"/>
      <c r="LKZ79" s="169"/>
      <c r="LLA79" s="169"/>
      <c r="LLB79" s="170"/>
      <c r="LLD79" s="164"/>
      <c r="LLE79" s="168"/>
      <c r="LLF79" s="168"/>
      <c r="LLG79" s="169"/>
      <c r="LLH79" s="169"/>
      <c r="LLI79" s="169"/>
      <c r="LLJ79" s="170"/>
      <c r="LLL79" s="164"/>
      <c r="LLM79" s="168"/>
      <c r="LLN79" s="168"/>
      <c r="LLO79" s="169"/>
      <c r="LLP79" s="169"/>
      <c r="LLQ79" s="169"/>
      <c r="LLR79" s="170"/>
      <c r="LLT79" s="164"/>
      <c r="LLU79" s="168"/>
      <c r="LLV79" s="168"/>
      <c r="LLW79" s="169"/>
      <c r="LLX79" s="169"/>
      <c r="LLY79" s="169"/>
      <c r="LLZ79" s="170"/>
      <c r="LMB79" s="164"/>
      <c r="LMC79" s="168"/>
      <c r="LMD79" s="168"/>
      <c r="LME79" s="169"/>
      <c r="LMF79" s="169"/>
      <c r="LMG79" s="169"/>
      <c r="LMH79" s="170"/>
      <c r="LMJ79" s="164"/>
      <c r="LMK79" s="168"/>
      <c r="LML79" s="168"/>
      <c r="LMM79" s="169"/>
      <c r="LMN79" s="169"/>
      <c r="LMO79" s="169"/>
      <c r="LMP79" s="170"/>
      <c r="LMR79" s="164"/>
      <c r="LMS79" s="168"/>
      <c r="LMT79" s="168"/>
      <c r="LMU79" s="169"/>
      <c r="LMV79" s="169"/>
      <c r="LMW79" s="169"/>
      <c r="LMX79" s="170"/>
      <c r="LMZ79" s="164"/>
      <c r="LNA79" s="168"/>
      <c r="LNB79" s="168"/>
      <c r="LNC79" s="169"/>
      <c r="LND79" s="169"/>
      <c r="LNE79" s="169"/>
      <c r="LNF79" s="170"/>
      <c r="LNH79" s="164"/>
      <c r="LNI79" s="168"/>
      <c r="LNJ79" s="168"/>
      <c r="LNK79" s="169"/>
      <c r="LNL79" s="169"/>
      <c r="LNM79" s="169"/>
      <c r="LNN79" s="170"/>
      <c r="LNP79" s="164"/>
      <c r="LNQ79" s="168"/>
      <c r="LNR79" s="168"/>
      <c r="LNS79" s="169"/>
      <c r="LNT79" s="169"/>
      <c r="LNU79" s="169"/>
      <c r="LNV79" s="170"/>
      <c r="LNX79" s="164"/>
      <c r="LNY79" s="168"/>
      <c r="LNZ79" s="168"/>
      <c r="LOA79" s="169"/>
      <c r="LOB79" s="169"/>
      <c r="LOC79" s="169"/>
      <c r="LOD79" s="170"/>
      <c r="LOF79" s="164"/>
      <c r="LOG79" s="168"/>
      <c r="LOH79" s="168"/>
      <c r="LOI79" s="169"/>
      <c r="LOJ79" s="169"/>
      <c r="LOK79" s="169"/>
      <c r="LOL79" s="170"/>
      <c r="LON79" s="164"/>
      <c r="LOO79" s="168"/>
      <c r="LOP79" s="168"/>
      <c r="LOQ79" s="169"/>
      <c r="LOR79" s="169"/>
      <c r="LOS79" s="169"/>
      <c r="LOT79" s="170"/>
      <c r="LOV79" s="164"/>
      <c r="LOW79" s="168"/>
      <c r="LOX79" s="168"/>
      <c r="LOY79" s="169"/>
      <c r="LOZ79" s="169"/>
      <c r="LPA79" s="169"/>
      <c r="LPB79" s="170"/>
      <c r="LPD79" s="164"/>
      <c r="LPE79" s="168"/>
      <c r="LPF79" s="168"/>
      <c r="LPG79" s="169"/>
      <c r="LPH79" s="169"/>
      <c r="LPI79" s="169"/>
      <c r="LPJ79" s="170"/>
      <c r="LPL79" s="164"/>
      <c r="LPM79" s="168"/>
      <c r="LPN79" s="168"/>
      <c r="LPO79" s="169"/>
      <c r="LPP79" s="169"/>
      <c r="LPQ79" s="169"/>
      <c r="LPR79" s="170"/>
      <c r="LPT79" s="164"/>
      <c r="LPU79" s="168"/>
      <c r="LPV79" s="168"/>
      <c r="LPW79" s="169"/>
      <c r="LPX79" s="169"/>
      <c r="LPY79" s="169"/>
      <c r="LPZ79" s="170"/>
      <c r="LQB79" s="164"/>
      <c r="LQC79" s="168"/>
      <c r="LQD79" s="168"/>
      <c r="LQE79" s="169"/>
      <c r="LQF79" s="169"/>
      <c r="LQG79" s="169"/>
      <c r="LQH79" s="170"/>
      <c r="LQJ79" s="164"/>
      <c r="LQK79" s="168"/>
      <c r="LQL79" s="168"/>
      <c r="LQM79" s="169"/>
      <c r="LQN79" s="169"/>
      <c r="LQO79" s="169"/>
      <c r="LQP79" s="170"/>
      <c r="LQR79" s="164"/>
      <c r="LQS79" s="168"/>
      <c r="LQT79" s="168"/>
      <c r="LQU79" s="169"/>
      <c r="LQV79" s="169"/>
      <c r="LQW79" s="169"/>
      <c r="LQX79" s="170"/>
      <c r="LQZ79" s="164"/>
      <c r="LRA79" s="168"/>
      <c r="LRB79" s="168"/>
      <c r="LRC79" s="169"/>
      <c r="LRD79" s="169"/>
      <c r="LRE79" s="169"/>
      <c r="LRF79" s="170"/>
      <c r="LRH79" s="164"/>
      <c r="LRI79" s="168"/>
      <c r="LRJ79" s="168"/>
      <c r="LRK79" s="169"/>
      <c r="LRL79" s="169"/>
      <c r="LRM79" s="169"/>
      <c r="LRN79" s="170"/>
      <c r="LRP79" s="164"/>
      <c r="LRQ79" s="168"/>
      <c r="LRR79" s="168"/>
      <c r="LRS79" s="169"/>
      <c r="LRT79" s="169"/>
      <c r="LRU79" s="169"/>
      <c r="LRV79" s="170"/>
      <c r="LRX79" s="164"/>
      <c r="LRY79" s="168"/>
      <c r="LRZ79" s="168"/>
      <c r="LSA79" s="169"/>
      <c r="LSB79" s="169"/>
      <c r="LSC79" s="169"/>
      <c r="LSD79" s="170"/>
      <c r="LSF79" s="164"/>
      <c r="LSG79" s="168"/>
      <c r="LSH79" s="168"/>
      <c r="LSI79" s="169"/>
      <c r="LSJ79" s="169"/>
      <c r="LSK79" s="169"/>
      <c r="LSL79" s="170"/>
      <c r="LSN79" s="164"/>
      <c r="LSO79" s="168"/>
      <c r="LSP79" s="168"/>
      <c r="LSQ79" s="169"/>
      <c r="LSR79" s="169"/>
      <c r="LSS79" s="169"/>
      <c r="LST79" s="170"/>
      <c r="LSV79" s="164"/>
      <c r="LSW79" s="168"/>
      <c r="LSX79" s="168"/>
      <c r="LSY79" s="169"/>
      <c r="LSZ79" s="169"/>
      <c r="LTA79" s="169"/>
      <c r="LTB79" s="170"/>
      <c r="LTD79" s="164"/>
      <c r="LTE79" s="168"/>
      <c r="LTF79" s="168"/>
      <c r="LTG79" s="169"/>
      <c r="LTH79" s="169"/>
      <c r="LTI79" s="169"/>
      <c r="LTJ79" s="170"/>
      <c r="LTL79" s="164"/>
      <c r="LTM79" s="168"/>
      <c r="LTN79" s="168"/>
      <c r="LTO79" s="169"/>
      <c r="LTP79" s="169"/>
      <c r="LTQ79" s="169"/>
      <c r="LTR79" s="170"/>
      <c r="LTT79" s="164"/>
      <c r="LTU79" s="168"/>
      <c r="LTV79" s="168"/>
      <c r="LTW79" s="169"/>
      <c r="LTX79" s="169"/>
      <c r="LTY79" s="169"/>
      <c r="LTZ79" s="170"/>
      <c r="LUB79" s="164"/>
      <c r="LUC79" s="168"/>
      <c r="LUD79" s="168"/>
      <c r="LUE79" s="169"/>
      <c r="LUF79" s="169"/>
      <c r="LUG79" s="169"/>
      <c r="LUH79" s="170"/>
      <c r="LUJ79" s="164"/>
      <c r="LUK79" s="168"/>
      <c r="LUL79" s="168"/>
      <c r="LUM79" s="169"/>
      <c r="LUN79" s="169"/>
      <c r="LUO79" s="169"/>
      <c r="LUP79" s="170"/>
      <c r="LUR79" s="164"/>
      <c r="LUS79" s="168"/>
      <c r="LUT79" s="168"/>
      <c r="LUU79" s="169"/>
      <c r="LUV79" s="169"/>
      <c r="LUW79" s="169"/>
      <c r="LUX79" s="170"/>
      <c r="LUZ79" s="164"/>
      <c r="LVA79" s="168"/>
      <c r="LVB79" s="168"/>
      <c r="LVC79" s="169"/>
      <c r="LVD79" s="169"/>
      <c r="LVE79" s="169"/>
      <c r="LVF79" s="170"/>
      <c r="LVH79" s="164"/>
      <c r="LVI79" s="168"/>
      <c r="LVJ79" s="168"/>
      <c r="LVK79" s="169"/>
      <c r="LVL79" s="169"/>
      <c r="LVM79" s="169"/>
      <c r="LVN79" s="170"/>
      <c r="LVP79" s="164"/>
      <c r="LVQ79" s="168"/>
      <c r="LVR79" s="168"/>
      <c r="LVS79" s="169"/>
      <c r="LVT79" s="169"/>
      <c r="LVU79" s="169"/>
      <c r="LVV79" s="170"/>
      <c r="LVX79" s="164"/>
      <c r="LVY79" s="168"/>
      <c r="LVZ79" s="168"/>
      <c r="LWA79" s="169"/>
      <c r="LWB79" s="169"/>
      <c r="LWC79" s="169"/>
      <c r="LWD79" s="170"/>
      <c r="LWF79" s="164"/>
      <c r="LWG79" s="168"/>
      <c r="LWH79" s="168"/>
      <c r="LWI79" s="169"/>
      <c r="LWJ79" s="169"/>
      <c r="LWK79" s="169"/>
      <c r="LWL79" s="170"/>
      <c r="LWN79" s="164"/>
      <c r="LWO79" s="168"/>
      <c r="LWP79" s="168"/>
      <c r="LWQ79" s="169"/>
      <c r="LWR79" s="169"/>
      <c r="LWS79" s="169"/>
      <c r="LWT79" s="170"/>
      <c r="LWV79" s="164"/>
      <c r="LWW79" s="168"/>
      <c r="LWX79" s="168"/>
      <c r="LWY79" s="169"/>
      <c r="LWZ79" s="169"/>
      <c r="LXA79" s="169"/>
      <c r="LXB79" s="170"/>
      <c r="LXD79" s="164"/>
      <c r="LXE79" s="168"/>
      <c r="LXF79" s="168"/>
      <c r="LXG79" s="169"/>
      <c r="LXH79" s="169"/>
      <c r="LXI79" s="169"/>
      <c r="LXJ79" s="170"/>
      <c r="LXL79" s="164"/>
      <c r="LXM79" s="168"/>
      <c r="LXN79" s="168"/>
      <c r="LXO79" s="169"/>
      <c r="LXP79" s="169"/>
      <c r="LXQ79" s="169"/>
      <c r="LXR79" s="170"/>
      <c r="LXT79" s="164"/>
      <c r="LXU79" s="168"/>
      <c r="LXV79" s="168"/>
      <c r="LXW79" s="169"/>
      <c r="LXX79" s="169"/>
      <c r="LXY79" s="169"/>
      <c r="LXZ79" s="170"/>
      <c r="LYB79" s="164"/>
      <c r="LYC79" s="168"/>
      <c r="LYD79" s="168"/>
      <c r="LYE79" s="169"/>
      <c r="LYF79" s="169"/>
      <c r="LYG79" s="169"/>
      <c r="LYH79" s="170"/>
      <c r="LYJ79" s="164"/>
      <c r="LYK79" s="168"/>
      <c r="LYL79" s="168"/>
      <c r="LYM79" s="169"/>
      <c r="LYN79" s="169"/>
      <c r="LYO79" s="169"/>
      <c r="LYP79" s="170"/>
      <c r="LYR79" s="164"/>
      <c r="LYS79" s="168"/>
      <c r="LYT79" s="168"/>
      <c r="LYU79" s="169"/>
      <c r="LYV79" s="169"/>
      <c r="LYW79" s="169"/>
      <c r="LYX79" s="170"/>
      <c r="LYZ79" s="164"/>
      <c r="LZA79" s="168"/>
      <c r="LZB79" s="168"/>
      <c r="LZC79" s="169"/>
      <c r="LZD79" s="169"/>
      <c r="LZE79" s="169"/>
      <c r="LZF79" s="170"/>
      <c r="LZH79" s="164"/>
      <c r="LZI79" s="168"/>
      <c r="LZJ79" s="168"/>
      <c r="LZK79" s="169"/>
      <c r="LZL79" s="169"/>
      <c r="LZM79" s="169"/>
      <c r="LZN79" s="170"/>
      <c r="LZP79" s="164"/>
      <c r="LZQ79" s="168"/>
      <c r="LZR79" s="168"/>
      <c r="LZS79" s="169"/>
      <c r="LZT79" s="169"/>
      <c r="LZU79" s="169"/>
      <c r="LZV79" s="170"/>
      <c r="LZX79" s="164"/>
      <c r="LZY79" s="168"/>
      <c r="LZZ79" s="168"/>
      <c r="MAA79" s="169"/>
      <c r="MAB79" s="169"/>
      <c r="MAC79" s="169"/>
      <c r="MAD79" s="170"/>
      <c r="MAF79" s="164"/>
      <c r="MAG79" s="168"/>
      <c r="MAH79" s="168"/>
      <c r="MAI79" s="169"/>
      <c r="MAJ79" s="169"/>
      <c r="MAK79" s="169"/>
      <c r="MAL79" s="170"/>
      <c r="MAN79" s="164"/>
      <c r="MAO79" s="168"/>
      <c r="MAP79" s="168"/>
      <c r="MAQ79" s="169"/>
      <c r="MAR79" s="169"/>
      <c r="MAS79" s="169"/>
      <c r="MAT79" s="170"/>
      <c r="MAV79" s="164"/>
      <c r="MAW79" s="168"/>
      <c r="MAX79" s="168"/>
      <c r="MAY79" s="169"/>
      <c r="MAZ79" s="169"/>
      <c r="MBA79" s="169"/>
      <c r="MBB79" s="170"/>
      <c r="MBD79" s="164"/>
      <c r="MBE79" s="168"/>
      <c r="MBF79" s="168"/>
      <c r="MBG79" s="169"/>
      <c r="MBH79" s="169"/>
      <c r="MBI79" s="169"/>
      <c r="MBJ79" s="170"/>
      <c r="MBL79" s="164"/>
      <c r="MBM79" s="168"/>
      <c r="MBN79" s="168"/>
      <c r="MBO79" s="169"/>
      <c r="MBP79" s="169"/>
      <c r="MBQ79" s="169"/>
      <c r="MBR79" s="170"/>
      <c r="MBT79" s="164"/>
      <c r="MBU79" s="168"/>
      <c r="MBV79" s="168"/>
      <c r="MBW79" s="169"/>
      <c r="MBX79" s="169"/>
      <c r="MBY79" s="169"/>
      <c r="MBZ79" s="170"/>
      <c r="MCB79" s="164"/>
      <c r="MCC79" s="168"/>
      <c r="MCD79" s="168"/>
      <c r="MCE79" s="169"/>
      <c r="MCF79" s="169"/>
      <c r="MCG79" s="169"/>
      <c r="MCH79" s="170"/>
      <c r="MCJ79" s="164"/>
      <c r="MCK79" s="168"/>
      <c r="MCL79" s="168"/>
      <c r="MCM79" s="169"/>
      <c r="MCN79" s="169"/>
      <c r="MCO79" s="169"/>
      <c r="MCP79" s="170"/>
      <c r="MCR79" s="164"/>
      <c r="MCS79" s="168"/>
      <c r="MCT79" s="168"/>
      <c r="MCU79" s="169"/>
      <c r="MCV79" s="169"/>
      <c r="MCW79" s="169"/>
      <c r="MCX79" s="170"/>
      <c r="MCZ79" s="164"/>
      <c r="MDA79" s="168"/>
      <c r="MDB79" s="168"/>
      <c r="MDC79" s="169"/>
      <c r="MDD79" s="169"/>
      <c r="MDE79" s="169"/>
      <c r="MDF79" s="170"/>
      <c r="MDH79" s="164"/>
      <c r="MDI79" s="168"/>
      <c r="MDJ79" s="168"/>
      <c r="MDK79" s="169"/>
      <c r="MDL79" s="169"/>
      <c r="MDM79" s="169"/>
      <c r="MDN79" s="170"/>
      <c r="MDP79" s="164"/>
      <c r="MDQ79" s="168"/>
      <c r="MDR79" s="168"/>
      <c r="MDS79" s="169"/>
      <c r="MDT79" s="169"/>
      <c r="MDU79" s="169"/>
      <c r="MDV79" s="170"/>
      <c r="MDX79" s="164"/>
      <c r="MDY79" s="168"/>
      <c r="MDZ79" s="168"/>
      <c r="MEA79" s="169"/>
      <c r="MEB79" s="169"/>
      <c r="MEC79" s="169"/>
      <c r="MED79" s="170"/>
      <c r="MEF79" s="164"/>
      <c r="MEG79" s="168"/>
      <c r="MEH79" s="168"/>
      <c r="MEI79" s="169"/>
      <c r="MEJ79" s="169"/>
      <c r="MEK79" s="169"/>
      <c r="MEL79" s="170"/>
      <c r="MEN79" s="164"/>
      <c r="MEO79" s="168"/>
      <c r="MEP79" s="168"/>
      <c r="MEQ79" s="169"/>
      <c r="MER79" s="169"/>
      <c r="MES79" s="169"/>
      <c r="MET79" s="170"/>
      <c r="MEV79" s="164"/>
      <c r="MEW79" s="168"/>
      <c r="MEX79" s="168"/>
      <c r="MEY79" s="169"/>
      <c r="MEZ79" s="169"/>
      <c r="MFA79" s="169"/>
      <c r="MFB79" s="170"/>
      <c r="MFD79" s="164"/>
      <c r="MFE79" s="168"/>
      <c r="MFF79" s="168"/>
      <c r="MFG79" s="169"/>
      <c r="MFH79" s="169"/>
      <c r="MFI79" s="169"/>
      <c r="MFJ79" s="170"/>
      <c r="MFL79" s="164"/>
      <c r="MFM79" s="168"/>
      <c r="MFN79" s="168"/>
      <c r="MFO79" s="169"/>
      <c r="MFP79" s="169"/>
      <c r="MFQ79" s="169"/>
      <c r="MFR79" s="170"/>
      <c r="MFT79" s="164"/>
      <c r="MFU79" s="168"/>
      <c r="MFV79" s="168"/>
      <c r="MFW79" s="169"/>
      <c r="MFX79" s="169"/>
      <c r="MFY79" s="169"/>
      <c r="MFZ79" s="170"/>
      <c r="MGB79" s="164"/>
      <c r="MGC79" s="168"/>
      <c r="MGD79" s="168"/>
      <c r="MGE79" s="169"/>
      <c r="MGF79" s="169"/>
      <c r="MGG79" s="169"/>
      <c r="MGH79" s="170"/>
      <c r="MGJ79" s="164"/>
      <c r="MGK79" s="168"/>
      <c r="MGL79" s="168"/>
      <c r="MGM79" s="169"/>
      <c r="MGN79" s="169"/>
      <c r="MGO79" s="169"/>
      <c r="MGP79" s="170"/>
      <c r="MGR79" s="164"/>
      <c r="MGS79" s="168"/>
      <c r="MGT79" s="168"/>
      <c r="MGU79" s="169"/>
      <c r="MGV79" s="169"/>
      <c r="MGW79" s="169"/>
      <c r="MGX79" s="170"/>
      <c r="MGZ79" s="164"/>
      <c r="MHA79" s="168"/>
      <c r="MHB79" s="168"/>
      <c r="MHC79" s="169"/>
      <c r="MHD79" s="169"/>
      <c r="MHE79" s="169"/>
      <c r="MHF79" s="170"/>
      <c r="MHH79" s="164"/>
      <c r="MHI79" s="168"/>
      <c r="MHJ79" s="168"/>
      <c r="MHK79" s="169"/>
      <c r="MHL79" s="169"/>
      <c r="MHM79" s="169"/>
      <c r="MHN79" s="170"/>
      <c r="MHP79" s="164"/>
      <c r="MHQ79" s="168"/>
      <c r="MHR79" s="168"/>
      <c r="MHS79" s="169"/>
      <c r="MHT79" s="169"/>
      <c r="MHU79" s="169"/>
      <c r="MHV79" s="170"/>
      <c r="MHX79" s="164"/>
      <c r="MHY79" s="168"/>
      <c r="MHZ79" s="168"/>
      <c r="MIA79" s="169"/>
      <c r="MIB79" s="169"/>
      <c r="MIC79" s="169"/>
      <c r="MID79" s="170"/>
      <c r="MIF79" s="164"/>
      <c r="MIG79" s="168"/>
      <c r="MIH79" s="168"/>
      <c r="MII79" s="169"/>
      <c r="MIJ79" s="169"/>
      <c r="MIK79" s="169"/>
      <c r="MIL79" s="170"/>
      <c r="MIN79" s="164"/>
      <c r="MIO79" s="168"/>
      <c r="MIP79" s="168"/>
      <c r="MIQ79" s="169"/>
      <c r="MIR79" s="169"/>
      <c r="MIS79" s="169"/>
      <c r="MIT79" s="170"/>
      <c r="MIV79" s="164"/>
      <c r="MIW79" s="168"/>
      <c r="MIX79" s="168"/>
      <c r="MIY79" s="169"/>
      <c r="MIZ79" s="169"/>
      <c r="MJA79" s="169"/>
      <c r="MJB79" s="170"/>
      <c r="MJD79" s="164"/>
      <c r="MJE79" s="168"/>
      <c r="MJF79" s="168"/>
      <c r="MJG79" s="169"/>
      <c r="MJH79" s="169"/>
      <c r="MJI79" s="169"/>
      <c r="MJJ79" s="170"/>
      <c r="MJL79" s="164"/>
      <c r="MJM79" s="168"/>
      <c r="MJN79" s="168"/>
      <c r="MJO79" s="169"/>
      <c r="MJP79" s="169"/>
      <c r="MJQ79" s="169"/>
      <c r="MJR79" s="170"/>
      <c r="MJT79" s="164"/>
      <c r="MJU79" s="168"/>
      <c r="MJV79" s="168"/>
      <c r="MJW79" s="169"/>
      <c r="MJX79" s="169"/>
      <c r="MJY79" s="169"/>
      <c r="MJZ79" s="170"/>
      <c r="MKB79" s="164"/>
      <c r="MKC79" s="168"/>
      <c r="MKD79" s="168"/>
      <c r="MKE79" s="169"/>
      <c r="MKF79" s="169"/>
      <c r="MKG79" s="169"/>
      <c r="MKH79" s="170"/>
      <c r="MKJ79" s="164"/>
      <c r="MKK79" s="168"/>
      <c r="MKL79" s="168"/>
      <c r="MKM79" s="169"/>
      <c r="MKN79" s="169"/>
      <c r="MKO79" s="169"/>
      <c r="MKP79" s="170"/>
      <c r="MKR79" s="164"/>
      <c r="MKS79" s="168"/>
      <c r="MKT79" s="168"/>
      <c r="MKU79" s="169"/>
      <c r="MKV79" s="169"/>
      <c r="MKW79" s="169"/>
      <c r="MKX79" s="170"/>
      <c r="MKZ79" s="164"/>
      <c r="MLA79" s="168"/>
      <c r="MLB79" s="168"/>
      <c r="MLC79" s="169"/>
      <c r="MLD79" s="169"/>
      <c r="MLE79" s="169"/>
      <c r="MLF79" s="170"/>
      <c r="MLH79" s="164"/>
      <c r="MLI79" s="168"/>
      <c r="MLJ79" s="168"/>
      <c r="MLK79" s="169"/>
      <c r="MLL79" s="169"/>
      <c r="MLM79" s="169"/>
      <c r="MLN79" s="170"/>
      <c r="MLP79" s="164"/>
      <c r="MLQ79" s="168"/>
      <c r="MLR79" s="168"/>
      <c r="MLS79" s="169"/>
      <c r="MLT79" s="169"/>
      <c r="MLU79" s="169"/>
      <c r="MLV79" s="170"/>
      <c r="MLX79" s="164"/>
      <c r="MLY79" s="168"/>
      <c r="MLZ79" s="168"/>
      <c r="MMA79" s="169"/>
      <c r="MMB79" s="169"/>
      <c r="MMC79" s="169"/>
      <c r="MMD79" s="170"/>
      <c r="MMF79" s="164"/>
      <c r="MMG79" s="168"/>
      <c r="MMH79" s="168"/>
      <c r="MMI79" s="169"/>
      <c r="MMJ79" s="169"/>
      <c r="MMK79" s="169"/>
      <c r="MML79" s="170"/>
      <c r="MMN79" s="164"/>
      <c r="MMO79" s="168"/>
      <c r="MMP79" s="168"/>
      <c r="MMQ79" s="169"/>
      <c r="MMR79" s="169"/>
      <c r="MMS79" s="169"/>
      <c r="MMT79" s="170"/>
      <c r="MMV79" s="164"/>
      <c r="MMW79" s="168"/>
      <c r="MMX79" s="168"/>
      <c r="MMY79" s="169"/>
      <c r="MMZ79" s="169"/>
      <c r="MNA79" s="169"/>
      <c r="MNB79" s="170"/>
      <c r="MND79" s="164"/>
      <c r="MNE79" s="168"/>
      <c r="MNF79" s="168"/>
      <c r="MNG79" s="169"/>
      <c r="MNH79" s="169"/>
      <c r="MNI79" s="169"/>
      <c r="MNJ79" s="170"/>
      <c r="MNL79" s="164"/>
      <c r="MNM79" s="168"/>
      <c r="MNN79" s="168"/>
      <c r="MNO79" s="169"/>
      <c r="MNP79" s="169"/>
      <c r="MNQ79" s="169"/>
      <c r="MNR79" s="170"/>
      <c r="MNT79" s="164"/>
      <c r="MNU79" s="168"/>
      <c r="MNV79" s="168"/>
      <c r="MNW79" s="169"/>
      <c r="MNX79" s="169"/>
      <c r="MNY79" s="169"/>
      <c r="MNZ79" s="170"/>
      <c r="MOB79" s="164"/>
      <c r="MOC79" s="168"/>
      <c r="MOD79" s="168"/>
      <c r="MOE79" s="169"/>
      <c r="MOF79" s="169"/>
      <c r="MOG79" s="169"/>
      <c r="MOH79" s="170"/>
      <c r="MOJ79" s="164"/>
      <c r="MOK79" s="168"/>
      <c r="MOL79" s="168"/>
      <c r="MOM79" s="169"/>
      <c r="MON79" s="169"/>
      <c r="MOO79" s="169"/>
      <c r="MOP79" s="170"/>
      <c r="MOR79" s="164"/>
      <c r="MOS79" s="168"/>
      <c r="MOT79" s="168"/>
      <c r="MOU79" s="169"/>
      <c r="MOV79" s="169"/>
      <c r="MOW79" s="169"/>
      <c r="MOX79" s="170"/>
      <c r="MOZ79" s="164"/>
      <c r="MPA79" s="168"/>
      <c r="MPB79" s="168"/>
      <c r="MPC79" s="169"/>
      <c r="MPD79" s="169"/>
      <c r="MPE79" s="169"/>
      <c r="MPF79" s="170"/>
      <c r="MPH79" s="164"/>
      <c r="MPI79" s="168"/>
      <c r="MPJ79" s="168"/>
      <c r="MPK79" s="169"/>
      <c r="MPL79" s="169"/>
      <c r="MPM79" s="169"/>
      <c r="MPN79" s="170"/>
      <c r="MPP79" s="164"/>
      <c r="MPQ79" s="168"/>
      <c r="MPR79" s="168"/>
      <c r="MPS79" s="169"/>
      <c r="MPT79" s="169"/>
      <c r="MPU79" s="169"/>
      <c r="MPV79" s="170"/>
      <c r="MPX79" s="164"/>
      <c r="MPY79" s="168"/>
      <c r="MPZ79" s="168"/>
      <c r="MQA79" s="169"/>
      <c r="MQB79" s="169"/>
      <c r="MQC79" s="169"/>
      <c r="MQD79" s="170"/>
      <c r="MQF79" s="164"/>
      <c r="MQG79" s="168"/>
      <c r="MQH79" s="168"/>
      <c r="MQI79" s="169"/>
      <c r="MQJ79" s="169"/>
      <c r="MQK79" s="169"/>
      <c r="MQL79" s="170"/>
      <c r="MQN79" s="164"/>
      <c r="MQO79" s="168"/>
      <c r="MQP79" s="168"/>
      <c r="MQQ79" s="169"/>
      <c r="MQR79" s="169"/>
      <c r="MQS79" s="169"/>
      <c r="MQT79" s="170"/>
      <c r="MQV79" s="164"/>
      <c r="MQW79" s="168"/>
      <c r="MQX79" s="168"/>
      <c r="MQY79" s="169"/>
      <c r="MQZ79" s="169"/>
      <c r="MRA79" s="169"/>
      <c r="MRB79" s="170"/>
      <c r="MRD79" s="164"/>
      <c r="MRE79" s="168"/>
      <c r="MRF79" s="168"/>
      <c r="MRG79" s="169"/>
      <c r="MRH79" s="169"/>
      <c r="MRI79" s="169"/>
      <c r="MRJ79" s="170"/>
      <c r="MRL79" s="164"/>
      <c r="MRM79" s="168"/>
      <c r="MRN79" s="168"/>
      <c r="MRO79" s="169"/>
      <c r="MRP79" s="169"/>
      <c r="MRQ79" s="169"/>
      <c r="MRR79" s="170"/>
      <c r="MRT79" s="164"/>
      <c r="MRU79" s="168"/>
      <c r="MRV79" s="168"/>
      <c r="MRW79" s="169"/>
      <c r="MRX79" s="169"/>
      <c r="MRY79" s="169"/>
      <c r="MRZ79" s="170"/>
      <c r="MSB79" s="164"/>
      <c r="MSC79" s="168"/>
      <c r="MSD79" s="168"/>
      <c r="MSE79" s="169"/>
      <c r="MSF79" s="169"/>
      <c r="MSG79" s="169"/>
      <c r="MSH79" s="170"/>
      <c r="MSJ79" s="164"/>
      <c r="MSK79" s="168"/>
      <c r="MSL79" s="168"/>
      <c r="MSM79" s="169"/>
      <c r="MSN79" s="169"/>
      <c r="MSO79" s="169"/>
      <c r="MSP79" s="170"/>
      <c r="MSR79" s="164"/>
      <c r="MSS79" s="168"/>
      <c r="MST79" s="168"/>
      <c r="MSU79" s="169"/>
      <c r="MSV79" s="169"/>
      <c r="MSW79" s="169"/>
      <c r="MSX79" s="170"/>
      <c r="MSZ79" s="164"/>
      <c r="MTA79" s="168"/>
      <c r="MTB79" s="168"/>
      <c r="MTC79" s="169"/>
      <c r="MTD79" s="169"/>
      <c r="MTE79" s="169"/>
      <c r="MTF79" s="170"/>
      <c r="MTH79" s="164"/>
      <c r="MTI79" s="168"/>
      <c r="MTJ79" s="168"/>
      <c r="MTK79" s="169"/>
      <c r="MTL79" s="169"/>
      <c r="MTM79" s="169"/>
      <c r="MTN79" s="170"/>
      <c r="MTP79" s="164"/>
      <c r="MTQ79" s="168"/>
      <c r="MTR79" s="168"/>
      <c r="MTS79" s="169"/>
      <c r="MTT79" s="169"/>
      <c r="MTU79" s="169"/>
      <c r="MTV79" s="170"/>
      <c r="MTX79" s="164"/>
      <c r="MTY79" s="168"/>
      <c r="MTZ79" s="168"/>
      <c r="MUA79" s="169"/>
      <c r="MUB79" s="169"/>
      <c r="MUC79" s="169"/>
      <c r="MUD79" s="170"/>
      <c r="MUF79" s="164"/>
      <c r="MUG79" s="168"/>
      <c r="MUH79" s="168"/>
      <c r="MUI79" s="169"/>
      <c r="MUJ79" s="169"/>
      <c r="MUK79" s="169"/>
      <c r="MUL79" s="170"/>
      <c r="MUN79" s="164"/>
      <c r="MUO79" s="168"/>
      <c r="MUP79" s="168"/>
      <c r="MUQ79" s="169"/>
      <c r="MUR79" s="169"/>
      <c r="MUS79" s="169"/>
      <c r="MUT79" s="170"/>
      <c r="MUV79" s="164"/>
      <c r="MUW79" s="168"/>
      <c r="MUX79" s="168"/>
      <c r="MUY79" s="169"/>
      <c r="MUZ79" s="169"/>
      <c r="MVA79" s="169"/>
      <c r="MVB79" s="170"/>
      <c r="MVD79" s="164"/>
      <c r="MVE79" s="168"/>
      <c r="MVF79" s="168"/>
      <c r="MVG79" s="169"/>
      <c r="MVH79" s="169"/>
      <c r="MVI79" s="169"/>
      <c r="MVJ79" s="170"/>
      <c r="MVL79" s="164"/>
      <c r="MVM79" s="168"/>
      <c r="MVN79" s="168"/>
      <c r="MVO79" s="169"/>
      <c r="MVP79" s="169"/>
      <c r="MVQ79" s="169"/>
      <c r="MVR79" s="170"/>
      <c r="MVT79" s="164"/>
      <c r="MVU79" s="168"/>
      <c r="MVV79" s="168"/>
      <c r="MVW79" s="169"/>
      <c r="MVX79" s="169"/>
      <c r="MVY79" s="169"/>
      <c r="MVZ79" s="170"/>
      <c r="MWB79" s="164"/>
      <c r="MWC79" s="168"/>
      <c r="MWD79" s="168"/>
      <c r="MWE79" s="169"/>
      <c r="MWF79" s="169"/>
      <c r="MWG79" s="169"/>
      <c r="MWH79" s="170"/>
      <c r="MWJ79" s="164"/>
      <c r="MWK79" s="168"/>
      <c r="MWL79" s="168"/>
      <c r="MWM79" s="169"/>
      <c r="MWN79" s="169"/>
      <c r="MWO79" s="169"/>
      <c r="MWP79" s="170"/>
      <c r="MWR79" s="164"/>
      <c r="MWS79" s="168"/>
      <c r="MWT79" s="168"/>
      <c r="MWU79" s="169"/>
      <c r="MWV79" s="169"/>
      <c r="MWW79" s="169"/>
      <c r="MWX79" s="170"/>
      <c r="MWZ79" s="164"/>
      <c r="MXA79" s="168"/>
      <c r="MXB79" s="168"/>
      <c r="MXC79" s="169"/>
      <c r="MXD79" s="169"/>
      <c r="MXE79" s="169"/>
      <c r="MXF79" s="170"/>
      <c r="MXH79" s="164"/>
      <c r="MXI79" s="168"/>
      <c r="MXJ79" s="168"/>
      <c r="MXK79" s="169"/>
      <c r="MXL79" s="169"/>
      <c r="MXM79" s="169"/>
      <c r="MXN79" s="170"/>
      <c r="MXP79" s="164"/>
      <c r="MXQ79" s="168"/>
      <c r="MXR79" s="168"/>
      <c r="MXS79" s="169"/>
      <c r="MXT79" s="169"/>
      <c r="MXU79" s="169"/>
      <c r="MXV79" s="170"/>
      <c r="MXX79" s="164"/>
      <c r="MXY79" s="168"/>
      <c r="MXZ79" s="168"/>
      <c r="MYA79" s="169"/>
      <c r="MYB79" s="169"/>
      <c r="MYC79" s="169"/>
      <c r="MYD79" s="170"/>
      <c r="MYF79" s="164"/>
      <c r="MYG79" s="168"/>
      <c r="MYH79" s="168"/>
      <c r="MYI79" s="169"/>
      <c r="MYJ79" s="169"/>
      <c r="MYK79" s="169"/>
      <c r="MYL79" s="170"/>
      <c r="MYN79" s="164"/>
      <c r="MYO79" s="168"/>
      <c r="MYP79" s="168"/>
      <c r="MYQ79" s="169"/>
      <c r="MYR79" s="169"/>
      <c r="MYS79" s="169"/>
      <c r="MYT79" s="170"/>
      <c r="MYV79" s="164"/>
      <c r="MYW79" s="168"/>
      <c r="MYX79" s="168"/>
      <c r="MYY79" s="169"/>
      <c r="MYZ79" s="169"/>
      <c r="MZA79" s="169"/>
      <c r="MZB79" s="170"/>
      <c r="MZD79" s="164"/>
      <c r="MZE79" s="168"/>
      <c r="MZF79" s="168"/>
      <c r="MZG79" s="169"/>
      <c r="MZH79" s="169"/>
      <c r="MZI79" s="169"/>
      <c r="MZJ79" s="170"/>
      <c r="MZL79" s="164"/>
      <c r="MZM79" s="168"/>
      <c r="MZN79" s="168"/>
      <c r="MZO79" s="169"/>
      <c r="MZP79" s="169"/>
      <c r="MZQ79" s="169"/>
      <c r="MZR79" s="170"/>
      <c r="MZT79" s="164"/>
      <c r="MZU79" s="168"/>
      <c r="MZV79" s="168"/>
      <c r="MZW79" s="169"/>
      <c r="MZX79" s="169"/>
      <c r="MZY79" s="169"/>
      <c r="MZZ79" s="170"/>
      <c r="NAB79" s="164"/>
      <c r="NAC79" s="168"/>
      <c r="NAD79" s="168"/>
      <c r="NAE79" s="169"/>
      <c r="NAF79" s="169"/>
      <c r="NAG79" s="169"/>
      <c r="NAH79" s="170"/>
      <c r="NAJ79" s="164"/>
      <c r="NAK79" s="168"/>
      <c r="NAL79" s="168"/>
      <c r="NAM79" s="169"/>
      <c r="NAN79" s="169"/>
      <c r="NAO79" s="169"/>
      <c r="NAP79" s="170"/>
      <c r="NAR79" s="164"/>
      <c r="NAS79" s="168"/>
      <c r="NAT79" s="168"/>
      <c r="NAU79" s="169"/>
      <c r="NAV79" s="169"/>
      <c r="NAW79" s="169"/>
      <c r="NAX79" s="170"/>
      <c r="NAZ79" s="164"/>
      <c r="NBA79" s="168"/>
      <c r="NBB79" s="168"/>
      <c r="NBC79" s="169"/>
      <c r="NBD79" s="169"/>
      <c r="NBE79" s="169"/>
      <c r="NBF79" s="170"/>
      <c r="NBH79" s="164"/>
      <c r="NBI79" s="168"/>
      <c r="NBJ79" s="168"/>
      <c r="NBK79" s="169"/>
      <c r="NBL79" s="169"/>
      <c r="NBM79" s="169"/>
      <c r="NBN79" s="170"/>
      <c r="NBP79" s="164"/>
      <c r="NBQ79" s="168"/>
      <c r="NBR79" s="168"/>
      <c r="NBS79" s="169"/>
      <c r="NBT79" s="169"/>
      <c r="NBU79" s="169"/>
      <c r="NBV79" s="170"/>
      <c r="NBX79" s="164"/>
      <c r="NBY79" s="168"/>
      <c r="NBZ79" s="168"/>
      <c r="NCA79" s="169"/>
      <c r="NCB79" s="169"/>
      <c r="NCC79" s="169"/>
      <c r="NCD79" s="170"/>
      <c r="NCF79" s="164"/>
      <c r="NCG79" s="168"/>
      <c r="NCH79" s="168"/>
      <c r="NCI79" s="169"/>
      <c r="NCJ79" s="169"/>
      <c r="NCK79" s="169"/>
      <c r="NCL79" s="170"/>
      <c r="NCN79" s="164"/>
      <c r="NCO79" s="168"/>
      <c r="NCP79" s="168"/>
      <c r="NCQ79" s="169"/>
      <c r="NCR79" s="169"/>
      <c r="NCS79" s="169"/>
      <c r="NCT79" s="170"/>
      <c r="NCV79" s="164"/>
      <c r="NCW79" s="168"/>
      <c r="NCX79" s="168"/>
      <c r="NCY79" s="169"/>
      <c r="NCZ79" s="169"/>
      <c r="NDA79" s="169"/>
      <c r="NDB79" s="170"/>
      <c r="NDD79" s="164"/>
      <c r="NDE79" s="168"/>
      <c r="NDF79" s="168"/>
      <c r="NDG79" s="169"/>
      <c r="NDH79" s="169"/>
      <c r="NDI79" s="169"/>
      <c r="NDJ79" s="170"/>
      <c r="NDL79" s="164"/>
      <c r="NDM79" s="168"/>
      <c r="NDN79" s="168"/>
      <c r="NDO79" s="169"/>
      <c r="NDP79" s="169"/>
      <c r="NDQ79" s="169"/>
      <c r="NDR79" s="170"/>
      <c r="NDT79" s="164"/>
      <c r="NDU79" s="168"/>
      <c r="NDV79" s="168"/>
      <c r="NDW79" s="169"/>
      <c r="NDX79" s="169"/>
      <c r="NDY79" s="169"/>
      <c r="NDZ79" s="170"/>
      <c r="NEB79" s="164"/>
      <c r="NEC79" s="168"/>
      <c r="NED79" s="168"/>
      <c r="NEE79" s="169"/>
      <c r="NEF79" s="169"/>
      <c r="NEG79" s="169"/>
      <c r="NEH79" s="170"/>
      <c r="NEJ79" s="164"/>
      <c r="NEK79" s="168"/>
      <c r="NEL79" s="168"/>
      <c r="NEM79" s="169"/>
      <c r="NEN79" s="169"/>
      <c r="NEO79" s="169"/>
      <c r="NEP79" s="170"/>
      <c r="NER79" s="164"/>
      <c r="NES79" s="168"/>
      <c r="NET79" s="168"/>
      <c r="NEU79" s="169"/>
      <c r="NEV79" s="169"/>
      <c r="NEW79" s="169"/>
      <c r="NEX79" s="170"/>
      <c r="NEZ79" s="164"/>
      <c r="NFA79" s="168"/>
      <c r="NFB79" s="168"/>
      <c r="NFC79" s="169"/>
      <c r="NFD79" s="169"/>
      <c r="NFE79" s="169"/>
      <c r="NFF79" s="170"/>
      <c r="NFH79" s="164"/>
      <c r="NFI79" s="168"/>
      <c r="NFJ79" s="168"/>
      <c r="NFK79" s="169"/>
      <c r="NFL79" s="169"/>
      <c r="NFM79" s="169"/>
      <c r="NFN79" s="170"/>
      <c r="NFP79" s="164"/>
      <c r="NFQ79" s="168"/>
      <c r="NFR79" s="168"/>
      <c r="NFS79" s="169"/>
      <c r="NFT79" s="169"/>
      <c r="NFU79" s="169"/>
      <c r="NFV79" s="170"/>
      <c r="NFX79" s="164"/>
      <c r="NFY79" s="168"/>
      <c r="NFZ79" s="168"/>
      <c r="NGA79" s="169"/>
      <c r="NGB79" s="169"/>
      <c r="NGC79" s="169"/>
      <c r="NGD79" s="170"/>
      <c r="NGF79" s="164"/>
      <c r="NGG79" s="168"/>
      <c r="NGH79" s="168"/>
      <c r="NGI79" s="169"/>
      <c r="NGJ79" s="169"/>
      <c r="NGK79" s="169"/>
      <c r="NGL79" s="170"/>
      <c r="NGN79" s="164"/>
      <c r="NGO79" s="168"/>
      <c r="NGP79" s="168"/>
      <c r="NGQ79" s="169"/>
      <c r="NGR79" s="169"/>
      <c r="NGS79" s="169"/>
      <c r="NGT79" s="170"/>
      <c r="NGV79" s="164"/>
      <c r="NGW79" s="168"/>
      <c r="NGX79" s="168"/>
      <c r="NGY79" s="169"/>
      <c r="NGZ79" s="169"/>
      <c r="NHA79" s="169"/>
      <c r="NHB79" s="170"/>
      <c r="NHD79" s="164"/>
      <c r="NHE79" s="168"/>
      <c r="NHF79" s="168"/>
      <c r="NHG79" s="169"/>
      <c r="NHH79" s="169"/>
      <c r="NHI79" s="169"/>
      <c r="NHJ79" s="170"/>
      <c r="NHL79" s="164"/>
      <c r="NHM79" s="168"/>
      <c r="NHN79" s="168"/>
      <c r="NHO79" s="169"/>
      <c r="NHP79" s="169"/>
      <c r="NHQ79" s="169"/>
      <c r="NHR79" s="170"/>
      <c r="NHT79" s="164"/>
      <c r="NHU79" s="168"/>
      <c r="NHV79" s="168"/>
      <c r="NHW79" s="169"/>
      <c r="NHX79" s="169"/>
      <c r="NHY79" s="169"/>
      <c r="NHZ79" s="170"/>
      <c r="NIB79" s="164"/>
      <c r="NIC79" s="168"/>
      <c r="NID79" s="168"/>
      <c r="NIE79" s="169"/>
      <c r="NIF79" s="169"/>
      <c r="NIG79" s="169"/>
      <c r="NIH79" s="170"/>
      <c r="NIJ79" s="164"/>
      <c r="NIK79" s="168"/>
      <c r="NIL79" s="168"/>
      <c r="NIM79" s="169"/>
      <c r="NIN79" s="169"/>
      <c r="NIO79" s="169"/>
      <c r="NIP79" s="170"/>
      <c r="NIR79" s="164"/>
      <c r="NIS79" s="168"/>
      <c r="NIT79" s="168"/>
      <c r="NIU79" s="169"/>
      <c r="NIV79" s="169"/>
      <c r="NIW79" s="169"/>
      <c r="NIX79" s="170"/>
      <c r="NIZ79" s="164"/>
      <c r="NJA79" s="168"/>
      <c r="NJB79" s="168"/>
      <c r="NJC79" s="169"/>
      <c r="NJD79" s="169"/>
      <c r="NJE79" s="169"/>
      <c r="NJF79" s="170"/>
      <c r="NJH79" s="164"/>
      <c r="NJI79" s="168"/>
      <c r="NJJ79" s="168"/>
      <c r="NJK79" s="169"/>
      <c r="NJL79" s="169"/>
      <c r="NJM79" s="169"/>
      <c r="NJN79" s="170"/>
      <c r="NJP79" s="164"/>
      <c r="NJQ79" s="168"/>
      <c r="NJR79" s="168"/>
      <c r="NJS79" s="169"/>
      <c r="NJT79" s="169"/>
      <c r="NJU79" s="169"/>
      <c r="NJV79" s="170"/>
      <c r="NJX79" s="164"/>
      <c r="NJY79" s="168"/>
      <c r="NJZ79" s="168"/>
      <c r="NKA79" s="169"/>
      <c r="NKB79" s="169"/>
      <c r="NKC79" s="169"/>
      <c r="NKD79" s="170"/>
      <c r="NKF79" s="164"/>
      <c r="NKG79" s="168"/>
      <c r="NKH79" s="168"/>
      <c r="NKI79" s="169"/>
      <c r="NKJ79" s="169"/>
      <c r="NKK79" s="169"/>
      <c r="NKL79" s="170"/>
      <c r="NKN79" s="164"/>
      <c r="NKO79" s="168"/>
      <c r="NKP79" s="168"/>
      <c r="NKQ79" s="169"/>
      <c r="NKR79" s="169"/>
      <c r="NKS79" s="169"/>
      <c r="NKT79" s="170"/>
      <c r="NKV79" s="164"/>
      <c r="NKW79" s="168"/>
      <c r="NKX79" s="168"/>
      <c r="NKY79" s="169"/>
      <c r="NKZ79" s="169"/>
      <c r="NLA79" s="169"/>
      <c r="NLB79" s="170"/>
      <c r="NLD79" s="164"/>
      <c r="NLE79" s="168"/>
      <c r="NLF79" s="168"/>
      <c r="NLG79" s="169"/>
      <c r="NLH79" s="169"/>
      <c r="NLI79" s="169"/>
      <c r="NLJ79" s="170"/>
      <c r="NLL79" s="164"/>
      <c r="NLM79" s="168"/>
      <c r="NLN79" s="168"/>
      <c r="NLO79" s="169"/>
      <c r="NLP79" s="169"/>
      <c r="NLQ79" s="169"/>
      <c r="NLR79" s="170"/>
      <c r="NLT79" s="164"/>
      <c r="NLU79" s="168"/>
      <c r="NLV79" s="168"/>
      <c r="NLW79" s="169"/>
      <c r="NLX79" s="169"/>
      <c r="NLY79" s="169"/>
      <c r="NLZ79" s="170"/>
      <c r="NMB79" s="164"/>
      <c r="NMC79" s="168"/>
      <c r="NMD79" s="168"/>
      <c r="NME79" s="169"/>
      <c r="NMF79" s="169"/>
      <c r="NMG79" s="169"/>
      <c r="NMH79" s="170"/>
      <c r="NMJ79" s="164"/>
      <c r="NMK79" s="168"/>
      <c r="NML79" s="168"/>
      <c r="NMM79" s="169"/>
      <c r="NMN79" s="169"/>
      <c r="NMO79" s="169"/>
      <c r="NMP79" s="170"/>
      <c r="NMR79" s="164"/>
      <c r="NMS79" s="168"/>
      <c r="NMT79" s="168"/>
      <c r="NMU79" s="169"/>
      <c r="NMV79" s="169"/>
      <c r="NMW79" s="169"/>
      <c r="NMX79" s="170"/>
      <c r="NMZ79" s="164"/>
      <c r="NNA79" s="168"/>
      <c r="NNB79" s="168"/>
      <c r="NNC79" s="169"/>
      <c r="NND79" s="169"/>
      <c r="NNE79" s="169"/>
      <c r="NNF79" s="170"/>
      <c r="NNH79" s="164"/>
      <c r="NNI79" s="168"/>
      <c r="NNJ79" s="168"/>
      <c r="NNK79" s="169"/>
      <c r="NNL79" s="169"/>
      <c r="NNM79" s="169"/>
      <c r="NNN79" s="170"/>
      <c r="NNP79" s="164"/>
      <c r="NNQ79" s="168"/>
      <c r="NNR79" s="168"/>
      <c r="NNS79" s="169"/>
      <c r="NNT79" s="169"/>
      <c r="NNU79" s="169"/>
      <c r="NNV79" s="170"/>
      <c r="NNX79" s="164"/>
      <c r="NNY79" s="168"/>
      <c r="NNZ79" s="168"/>
      <c r="NOA79" s="169"/>
      <c r="NOB79" s="169"/>
      <c r="NOC79" s="169"/>
      <c r="NOD79" s="170"/>
      <c r="NOF79" s="164"/>
      <c r="NOG79" s="168"/>
      <c r="NOH79" s="168"/>
      <c r="NOI79" s="169"/>
      <c r="NOJ79" s="169"/>
      <c r="NOK79" s="169"/>
      <c r="NOL79" s="170"/>
      <c r="NON79" s="164"/>
      <c r="NOO79" s="168"/>
      <c r="NOP79" s="168"/>
      <c r="NOQ79" s="169"/>
      <c r="NOR79" s="169"/>
      <c r="NOS79" s="169"/>
      <c r="NOT79" s="170"/>
      <c r="NOV79" s="164"/>
      <c r="NOW79" s="168"/>
      <c r="NOX79" s="168"/>
      <c r="NOY79" s="169"/>
      <c r="NOZ79" s="169"/>
      <c r="NPA79" s="169"/>
      <c r="NPB79" s="170"/>
      <c r="NPD79" s="164"/>
      <c r="NPE79" s="168"/>
      <c r="NPF79" s="168"/>
      <c r="NPG79" s="169"/>
      <c r="NPH79" s="169"/>
      <c r="NPI79" s="169"/>
      <c r="NPJ79" s="170"/>
      <c r="NPL79" s="164"/>
      <c r="NPM79" s="168"/>
      <c r="NPN79" s="168"/>
      <c r="NPO79" s="169"/>
      <c r="NPP79" s="169"/>
      <c r="NPQ79" s="169"/>
      <c r="NPR79" s="170"/>
      <c r="NPT79" s="164"/>
      <c r="NPU79" s="168"/>
      <c r="NPV79" s="168"/>
      <c r="NPW79" s="169"/>
      <c r="NPX79" s="169"/>
      <c r="NPY79" s="169"/>
      <c r="NPZ79" s="170"/>
      <c r="NQB79" s="164"/>
      <c r="NQC79" s="168"/>
      <c r="NQD79" s="168"/>
      <c r="NQE79" s="169"/>
      <c r="NQF79" s="169"/>
      <c r="NQG79" s="169"/>
      <c r="NQH79" s="170"/>
      <c r="NQJ79" s="164"/>
      <c r="NQK79" s="168"/>
      <c r="NQL79" s="168"/>
      <c r="NQM79" s="169"/>
      <c r="NQN79" s="169"/>
      <c r="NQO79" s="169"/>
      <c r="NQP79" s="170"/>
      <c r="NQR79" s="164"/>
      <c r="NQS79" s="168"/>
      <c r="NQT79" s="168"/>
      <c r="NQU79" s="169"/>
      <c r="NQV79" s="169"/>
      <c r="NQW79" s="169"/>
      <c r="NQX79" s="170"/>
      <c r="NQZ79" s="164"/>
      <c r="NRA79" s="168"/>
      <c r="NRB79" s="168"/>
      <c r="NRC79" s="169"/>
      <c r="NRD79" s="169"/>
      <c r="NRE79" s="169"/>
      <c r="NRF79" s="170"/>
      <c r="NRH79" s="164"/>
      <c r="NRI79" s="168"/>
      <c r="NRJ79" s="168"/>
      <c r="NRK79" s="169"/>
      <c r="NRL79" s="169"/>
      <c r="NRM79" s="169"/>
      <c r="NRN79" s="170"/>
      <c r="NRP79" s="164"/>
      <c r="NRQ79" s="168"/>
      <c r="NRR79" s="168"/>
      <c r="NRS79" s="169"/>
      <c r="NRT79" s="169"/>
      <c r="NRU79" s="169"/>
      <c r="NRV79" s="170"/>
      <c r="NRX79" s="164"/>
      <c r="NRY79" s="168"/>
      <c r="NRZ79" s="168"/>
      <c r="NSA79" s="169"/>
      <c r="NSB79" s="169"/>
      <c r="NSC79" s="169"/>
      <c r="NSD79" s="170"/>
      <c r="NSF79" s="164"/>
      <c r="NSG79" s="168"/>
      <c r="NSH79" s="168"/>
      <c r="NSI79" s="169"/>
      <c r="NSJ79" s="169"/>
      <c r="NSK79" s="169"/>
      <c r="NSL79" s="170"/>
      <c r="NSN79" s="164"/>
      <c r="NSO79" s="168"/>
      <c r="NSP79" s="168"/>
      <c r="NSQ79" s="169"/>
      <c r="NSR79" s="169"/>
      <c r="NSS79" s="169"/>
      <c r="NST79" s="170"/>
      <c r="NSV79" s="164"/>
      <c r="NSW79" s="168"/>
      <c r="NSX79" s="168"/>
      <c r="NSY79" s="169"/>
      <c r="NSZ79" s="169"/>
      <c r="NTA79" s="169"/>
      <c r="NTB79" s="170"/>
      <c r="NTD79" s="164"/>
      <c r="NTE79" s="168"/>
      <c r="NTF79" s="168"/>
      <c r="NTG79" s="169"/>
      <c r="NTH79" s="169"/>
      <c r="NTI79" s="169"/>
      <c r="NTJ79" s="170"/>
      <c r="NTL79" s="164"/>
      <c r="NTM79" s="168"/>
      <c r="NTN79" s="168"/>
      <c r="NTO79" s="169"/>
      <c r="NTP79" s="169"/>
      <c r="NTQ79" s="169"/>
      <c r="NTR79" s="170"/>
      <c r="NTT79" s="164"/>
      <c r="NTU79" s="168"/>
      <c r="NTV79" s="168"/>
      <c r="NTW79" s="169"/>
      <c r="NTX79" s="169"/>
      <c r="NTY79" s="169"/>
      <c r="NTZ79" s="170"/>
      <c r="NUB79" s="164"/>
      <c r="NUC79" s="168"/>
      <c r="NUD79" s="168"/>
      <c r="NUE79" s="169"/>
      <c r="NUF79" s="169"/>
      <c r="NUG79" s="169"/>
      <c r="NUH79" s="170"/>
      <c r="NUJ79" s="164"/>
      <c r="NUK79" s="168"/>
      <c r="NUL79" s="168"/>
      <c r="NUM79" s="169"/>
      <c r="NUN79" s="169"/>
      <c r="NUO79" s="169"/>
      <c r="NUP79" s="170"/>
      <c r="NUR79" s="164"/>
      <c r="NUS79" s="168"/>
      <c r="NUT79" s="168"/>
      <c r="NUU79" s="169"/>
      <c r="NUV79" s="169"/>
      <c r="NUW79" s="169"/>
      <c r="NUX79" s="170"/>
      <c r="NUZ79" s="164"/>
      <c r="NVA79" s="168"/>
      <c r="NVB79" s="168"/>
      <c r="NVC79" s="169"/>
      <c r="NVD79" s="169"/>
      <c r="NVE79" s="169"/>
      <c r="NVF79" s="170"/>
      <c r="NVH79" s="164"/>
      <c r="NVI79" s="168"/>
      <c r="NVJ79" s="168"/>
      <c r="NVK79" s="169"/>
      <c r="NVL79" s="169"/>
      <c r="NVM79" s="169"/>
      <c r="NVN79" s="170"/>
      <c r="NVP79" s="164"/>
      <c r="NVQ79" s="168"/>
      <c r="NVR79" s="168"/>
      <c r="NVS79" s="169"/>
      <c r="NVT79" s="169"/>
      <c r="NVU79" s="169"/>
      <c r="NVV79" s="170"/>
      <c r="NVX79" s="164"/>
      <c r="NVY79" s="168"/>
      <c r="NVZ79" s="168"/>
      <c r="NWA79" s="169"/>
      <c r="NWB79" s="169"/>
      <c r="NWC79" s="169"/>
      <c r="NWD79" s="170"/>
      <c r="NWF79" s="164"/>
      <c r="NWG79" s="168"/>
      <c r="NWH79" s="168"/>
      <c r="NWI79" s="169"/>
      <c r="NWJ79" s="169"/>
      <c r="NWK79" s="169"/>
      <c r="NWL79" s="170"/>
      <c r="NWN79" s="164"/>
      <c r="NWO79" s="168"/>
      <c r="NWP79" s="168"/>
      <c r="NWQ79" s="169"/>
      <c r="NWR79" s="169"/>
      <c r="NWS79" s="169"/>
      <c r="NWT79" s="170"/>
      <c r="NWV79" s="164"/>
      <c r="NWW79" s="168"/>
      <c r="NWX79" s="168"/>
      <c r="NWY79" s="169"/>
      <c r="NWZ79" s="169"/>
      <c r="NXA79" s="169"/>
      <c r="NXB79" s="170"/>
      <c r="NXD79" s="164"/>
      <c r="NXE79" s="168"/>
      <c r="NXF79" s="168"/>
      <c r="NXG79" s="169"/>
      <c r="NXH79" s="169"/>
      <c r="NXI79" s="169"/>
      <c r="NXJ79" s="170"/>
      <c r="NXL79" s="164"/>
      <c r="NXM79" s="168"/>
      <c r="NXN79" s="168"/>
      <c r="NXO79" s="169"/>
      <c r="NXP79" s="169"/>
      <c r="NXQ79" s="169"/>
      <c r="NXR79" s="170"/>
      <c r="NXT79" s="164"/>
      <c r="NXU79" s="168"/>
      <c r="NXV79" s="168"/>
      <c r="NXW79" s="169"/>
      <c r="NXX79" s="169"/>
      <c r="NXY79" s="169"/>
      <c r="NXZ79" s="170"/>
      <c r="NYB79" s="164"/>
      <c r="NYC79" s="168"/>
      <c r="NYD79" s="168"/>
      <c r="NYE79" s="169"/>
      <c r="NYF79" s="169"/>
      <c r="NYG79" s="169"/>
      <c r="NYH79" s="170"/>
      <c r="NYJ79" s="164"/>
      <c r="NYK79" s="168"/>
      <c r="NYL79" s="168"/>
      <c r="NYM79" s="169"/>
      <c r="NYN79" s="169"/>
      <c r="NYO79" s="169"/>
      <c r="NYP79" s="170"/>
      <c r="NYR79" s="164"/>
      <c r="NYS79" s="168"/>
      <c r="NYT79" s="168"/>
      <c r="NYU79" s="169"/>
      <c r="NYV79" s="169"/>
      <c r="NYW79" s="169"/>
      <c r="NYX79" s="170"/>
      <c r="NYZ79" s="164"/>
      <c r="NZA79" s="168"/>
      <c r="NZB79" s="168"/>
      <c r="NZC79" s="169"/>
      <c r="NZD79" s="169"/>
      <c r="NZE79" s="169"/>
      <c r="NZF79" s="170"/>
      <c r="NZH79" s="164"/>
      <c r="NZI79" s="168"/>
      <c r="NZJ79" s="168"/>
      <c r="NZK79" s="169"/>
      <c r="NZL79" s="169"/>
      <c r="NZM79" s="169"/>
      <c r="NZN79" s="170"/>
      <c r="NZP79" s="164"/>
      <c r="NZQ79" s="168"/>
      <c r="NZR79" s="168"/>
      <c r="NZS79" s="169"/>
      <c r="NZT79" s="169"/>
      <c r="NZU79" s="169"/>
      <c r="NZV79" s="170"/>
      <c r="NZX79" s="164"/>
      <c r="NZY79" s="168"/>
      <c r="NZZ79" s="168"/>
      <c r="OAA79" s="169"/>
      <c r="OAB79" s="169"/>
      <c r="OAC79" s="169"/>
      <c r="OAD79" s="170"/>
      <c r="OAF79" s="164"/>
      <c r="OAG79" s="168"/>
      <c r="OAH79" s="168"/>
      <c r="OAI79" s="169"/>
      <c r="OAJ79" s="169"/>
      <c r="OAK79" s="169"/>
      <c r="OAL79" s="170"/>
      <c r="OAN79" s="164"/>
      <c r="OAO79" s="168"/>
      <c r="OAP79" s="168"/>
      <c r="OAQ79" s="169"/>
      <c r="OAR79" s="169"/>
      <c r="OAS79" s="169"/>
      <c r="OAT79" s="170"/>
      <c r="OAV79" s="164"/>
      <c r="OAW79" s="168"/>
      <c r="OAX79" s="168"/>
      <c r="OAY79" s="169"/>
      <c r="OAZ79" s="169"/>
      <c r="OBA79" s="169"/>
      <c r="OBB79" s="170"/>
      <c r="OBD79" s="164"/>
      <c r="OBE79" s="168"/>
      <c r="OBF79" s="168"/>
      <c r="OBG79" s="169"/>
      <c r="OBH79" s="169"/>
      <c r="OBI79" s="169"/>
      <c r="OBJ79" s="170"/>
      <c r="OBL79" s="164"/>
      <c r="OBM79" s="168"/>
      <c r="OBN79" s="168"/>
      <c r="OBO79" s="169"/>
      <c r="OBP79" s="169"/>
      <c r="OBQ79" s="169"/>
      <c r="OBR79" s="170"/>
      <c r="OBT79" s="164"/>
      <c r="OBU79" s="168"/>
      <c r="OBV79" s="168"/>
      <c r="OBW79" s="169"/>
      <c r="OBX79" s="169"/>
      <c r="OBY79" s="169"/>
      <c r="OBZ79" s="170"/>
      <c r="OCB79" s="164"/>
      <c r="OCC79" s="168"/>
      <c r="OCD79" s="168"/>
      <c r="OCE79" s="169"/>
      <c r="OCF79" s="169"/>
      <c r="OCG79" s="169"/>
      <c r="OCH79" s="170"/>
      <c r="OCJ79" s="164"/>
      <c r="OCK79" s="168"/>
      <c r="OCL79" s="168"/>
      <c r="OCM79" s="169"/>
      <c r="OCN79" s="169"/>
      <c r="OCO79" s="169"/>
      <c r="OCP79" s="170"/>
      <c r="OCR79" s="164"/>
      <c r="OCS79" s="168"/>
      <c r="OCT79" s="168"/>
      <c r="OCU79" s="169"/>
      <c r="OCV79" s="169"/>
      <c r="OCW79" s="169"/>
      <c r="OCX79" s="170"/>
      <c r="OCZ79" s="164"/>
      <c r="ODA79" s="168"/>
      <c r="ODB79" s="168"/>
      <c r="ODC79" s="169"/>
      <c r="ODD79" s="169"/>
      <c r="ODE79" s="169"/>
      <c r="ODF79" s="170"/>
      <c r="ODH79" s="164"/>
      <c r="ODI79" s="168"/>
      <c r="ODJ79" s="168"/>
      <c r="ODK79" s="169"/>
      <c r="ODL79" s="169"/>
      <c r="ODM79" s="169"/>
      <c r="ODN79" s="170"/>
      <c r="ODP79" s="164"/>
      <c r="ODQ79" s="168"/>
      <c r="ODR79" s="168"/>
      <c r="ODS79" s="169"/>
      <c r="ODT79" s="169"/>
      <c r="ODU79" s="169"/>
      <c r="ODV79" s="170"/>
      <c r="ODX79" s="164"/>
      <c r="ODY79" s="168"/>
      <c r="ODZ79" s="168"/>
      <c r="OEA79" s="169"/>
      <c r="OEB79" s="169"/>
      <c r="OEC79" s="169"/>
      <c r="OED79" s="170"/>
      <c r="OEF79" s="164"/>
      <c r="OEG79" s="168"/>
      <c r="OEH79" s="168"/>
      <c r="OEI79" s="169"/>
      <c r="OEJ79" s="169"/>
      <c r="OEK79" s="169"/>
      <c r="OEL79" s="170"/>
      <c r="OEN79" s="164"/>
      <c r="OEO79" s="168"/>
      <c r="OEP79" s="168"/>
      <c r="OEQ79" s="169"/>
      <c r="OER79" s="169"/>
      <c r="OES79" s="169"/>
      <c r="OET79" s="170"/>
      <c r="OEV79" s="164"/>
      <c r="OEW79" s="168"/>
      <c r="OEX79" s="168"/>
      <c r="OEY79" s="169"/>
      <c r="OEZ79" s="169"/>
      <c r="OFA79" s="169"/>
      <c r="OFB79" s="170"/>
      <c r="OFD79" s="164"/>
      <c r="OFE79" s="168"/>
      <c r="OFF79" s="168"/>
      <c r="OFG79" s="169"/>
      <c r="OFH79" s="169"/>
      <c r="OFI79" s="169"/>
      <c r="OFJ79" s="170"/>
      <c r="OFL79" s="164"/>
      <c r="OFM79" s="168"/>
      <c r="OFN79" s="168"/>
      <c r="OFO79" s="169"/>
      <c r="OFP79" s="169"/>
      <c r="OFQ79" s="169"/>
      <c r="OFR79" s="170"/>
      <c r="OFT79" s="164"/>
      <c r="OFU79" s="168"/>
      <c r="OFV79" s="168"/>
      <c r="OFW79" s="169"/>
      <c r="OFX79" s="169"/>
      <c r="OFY79" s="169"/>
      <c r="OFZ79" s="170"/>
      <c r="OGB79" s="164"/>
      <c r="OGC79" s="168"/>
      <c r="OGD79" s="168"/>
      <c r="OGE79" s="169"/>
      <c r="OGF79" s="169"/>
      <c r="OGG79" s="169"/>
      <c r="OGH79" s="170"/>
      <c r="OGJ79" s="164"/>
      <c r="OGK79" s="168"/>
      <c r="OGL79" s="168"/>
      <c r="OGM79" s="169"/>
      <c r="OGN79" s="169"/>
      <c r="OGO79" s="169"/>
      <c r="OGP79" s="170"/>
      <c r="OGR79" s="164"/>
      <c r="OGS79" s="168"/>
      <c r="OGT79" s="168"/>
      <c r="OGU79" s="169"/>
      <c r="OGV79" s="169"/>
      <c r="OGW79" s="169"/>
      <c r="OGX79" s="170"/>
      <c r="OGZ79" s="164"/>
      <c r="OHA79" s="168"/>
      <c r="OHB79" s="168"/>
      <c r="OHC79" s="169"/>
      <c r="OHD79" s="169"/>
      <c r="OHE79" s="169"/>
      <c r="OHF79" s="170"/>
      <c r="OHH79" s="164"/>
      <c r="OHI79" s="168"/>
      <c r="OHJ79" s="168"/>
      <c r="OHK79" s="169"/>
      <c r="OHL79" s="169"/>
      <c r="OHM79" s="169"/>
      <c r="OHN79" s="170"/>
      <c r="OHP79" s="164"/>
      <c r="OHQ79" s="168"/>
      <c r="OHR79" s="168"/>
      <c r="OHS79" s="169"/>
      <c r="OHT79" s="169"/>
      <c r="OHU79" s="169"/>
      <c r="OHV79" s="170"/>
      <c r="OHX79" s="164"/>
      <c r="OHY79" s="168"/>
      <c r="OHZ79" s="168"/>
      <c r="OIA79" s="169"/>
      <c r="OIB79" s="169"/>
      <c r="OIC79" s="169"/>
      <c r="OID79" s="170"/>
      <c r="OIF79" s="164"/>
      <c r="OIG79" s="168"/>
      <c r="OIH79" s="168"/>
      <c r="OII79" s="169"/>
      <c r="OIJ79" s="169"/>
      <c r="OIK79" s="169"/>
      <c r="OIL79" s="170"/>
      <c r="OIN79" s="164"/>
      <c r="OIO79" s="168"/>
      <c r="OIP79" s="168"/>
      <c r="OIQ79" s="169"/>
      <c r="OIR79" s="169"/>
      <c r="OIS79" s="169"/>
      <c r="OIT79" s="170"/>
      <c r="OIV79" s="164"/>
      <c r="OIW79" s="168"/>
      <c r="OIX79" s="168"/>
      <c r="OIY79" s="169"/>
      <c r="OIZ79" s="169"/>
      <c r="OJA79" s="169"/>
      <c r="OJB79" s="170"/>
      <c r="OJD79" s="164"/>
      <c r="OJE79" s="168"/>
      <c r="OJF79" s="168"/>
      <c r="OJG79" s="169"/>
      <c r="OJH79" s="169"/>
      <c r="OJI79" s="169"/>
      <c r="OJJ79" s="170"/>
      <c r="OJL79" s="164"/>
      <c r="OJM79" s="168"/>
      <c r="OJN79" s="168"/>
      <c r="OJO79" s="169"/>
      <c r="OJP79" s="169"/>
      <c r="OJQ79" s="169"/>
      <c r="OJR79" s="170"/>
      <c r="OJT79" s="164"/>
      <c r="OJU79" s="168"/>
      <c r="OJV79" s="168"/>
      <c r="OJW79" s="169"/>
      <c r="OJX79" s="169"/>
      <c r="OJY79" s="169"/>
      <c r="OJZ79" s="170"/>
      <c r="OKB79" s="164"/>
      <c r="OKC79" s="168"/>
      <c r="OKD79" s="168"/>
      <c r="OKE79" s="169"/>
      <c r="OKF79" s="169"/>
      <c r="OKG79" s="169"/>
      <c r="OKH79" s="170"/>
      <c r="OKJ79" s="164"/>
      <c r="OKK79" s="168"/>
      <c r="OKL79" s="168"/>
      <c r="OKM79" s="169"/>
      <c r="OKN79" s="169"/>
      <c r="OKO79" s="169"/>
      <c r="OKP79" s="170"/>
      <c r="OKR79" s="164"/>
      <c r="OKS79" s="168"/>
      <c r="OKT79" s="168"/>
      <c r="OKU79" s="169"/>
      <c r="OKV79" s="169"/>
      <c r="OKW79" s="169"/>
      <c r="OKX79" s="170"/>
      <c r="OKZ79" s="164"/>
      <c r="OLA79" s="168"/>
      <c r="OLB79" s="168"/>
      <c r="OLC79" s="169"/>
      <c r="OLD79" s="169"/>
      <c r="OLE79" s="169"/>
      <c r="OLF79" s="170"/>
      <c r="OLH79" s="164"/>
      <c r="OLI79" s="168"/>
      <c r="OLJ79" s="168"/>
      <c r="OLK79" s="169"/>
      <c r="OLL79" s="169"/>
      <c r="OLM79" s="169"/>
      <c r="OLN79" s="170"/>
      <c r="OLP79" s="164"/>
      <c r="OLQ79" s="168"/>
      <c r="OLR79" s="168"/>
      <c r="OLS79" s="169"/>
      <c r="OLT79" s="169"/>
      <c r="OLU79" s="169"/>
      <c r="OLV79" s="170"/>
      <c r="OLX79" s="164"/>
      <c r="OLY79" s="168"/>
      <c r="OLZ79" s="168"/>
      <c r="OMA79" s="169"/>
      <c r="OMB79" s="169"/>
      <c r="OMC79" s="169"/>
      <c r="OMD79" s="170"/>
      <c r="OMF79" s="164"/>
      <c r="OMG79" s="168"/>
      <c r="OMH79" s="168"/>
      <c r="OMI79" s="169"/>
      <c r="OMJ79" s="169"/>
      <c r="OMK79" s="169"/>
      <c r="OML79" s="170"/>
      <c r="OMN79" s="164"/>
      <c r="OMO79" s="168"/>
      <c r="OMP79" s="168"/>
      <c r="OMQ79" s="169"/>
      <c r="OMR79" s="169"/>
      <c r="OMS79" s="169"/>
      <c r="OMT79" s="170"/>
      <c r="OMV79" s="164"/>
      <c r="OMW79" s="168"/>
      <c r="OMX79" s="168"/>
      <c r="OMY79" s="169"/>
      <c r="OMZ79" s="169"/>
      <c r="ONA79" s="169"/>
      <c r="ONB79" s="170"/>
      <c r="OND79" s="164"/>
      <c r="ONE79" s="168"/>
      <c r="ONF79" s="168"/>
      <c r="ONG79" s="169"/>
      <c r="ONH79" s="169"/>
      <c r="ONI79" s="169"/>
      <c r="ONJ79" s="170"/>
      <c r="ONL79" s="164"/>
      <c r="ONM79" s="168"/>
      <c r="ONN79" s="168"/>
      <c r="ONO79" s="169"/>
      <c r="ONP79" s="169"/>
      <c r="ONQ79" s="169"/>
      <c r="ONR79" s="170"/>
      <c r="ONT79" s="164"/>
      <c r="ONU79" s="168"/>
      <c r="ONV79" s="168"/>
      <c r="ONW79" s="169"/>
      <c r="ONX79" s="169"/>
      <c r="ONY79" s="169"/>
      <c r="ONZ79" s="170"/>
      <c r="OOB79" s="164"/>
      <c r="OOC79" s="168"/>
      <c r="OOD79" s="168"/>
      <c r="OOE79" s="169"/>
      <c r="OOF79" s="169"/>
      <c r="OOG79" s="169"/>
      <c r="OOH79" s="170"/>
      <c r="OOJ79" s="164"/>
      <c r="OOK79" s="168"/>
      <c r="OOL79" s="168"/>
      <c r="OOM79" s="169"/>
      <c r="OON79" s="169"/>
      <c r="OOO79" s="169"/>
      <c r="OOP79" s="170"/>
      <c r="OOR79" s="164"/>
      <c r="OOS79" s="168"/>
      <c r="OOT79" s="168"/>
      <c r="OOU79" s="169"/>
      <c r="OOV79" s="169"/>
      <c r="OOW79" s="169"/>
      <c r="OOX79" s="170"/>
      <c r="OOZ79" s="164"/>
      <c r="OPA79" s="168"/>
      <c r="OPB79" s="168"/>
      <c r="OPC79" s="169"/>
      <c r="OPD79" s="169"/>
      <c r="OPE79" s="169"/>
      <c r="OPF79" s="170"/>
      <c r="OPH79" s="164"/>
      <c r="OPI79" s="168"/>
      <c r="OPJ79" s="168"/>
      <c r="OPK79" s="169"/>
      <c r="OPL79" s="169"/>
      <c r="OPM79" s="169"/>
      <c r="OPN79" s="170"/>
      <c r="OPP79" s="164"/>
      <c r="OPQ79" s="168"/>
      <c r="OPR79" s="168"/>
      <c r="OPS79" s="169"/>
      <c r="OPT79" s="169"/>
      <c r="OPU79" s="169"/>
      <c r="OPV79" s="170"/>
      <c r="OPX79" s="164"/>
      <c r="OPY79" s="168"/>
      <c r="OPZ79" s="168"/>
      <c r="OQA79" s="169"/>
      <c r="OQB79" s="169"/>
      <c r="OQC79" s="169"/>
      <c r="OQD79" s="170"/>
      <c r="OQF79" s="164"/>
      <c r="OQG79" s="168"/>
      <c r="OQH79" s="168"/>
      <c r="OQI79" s="169"/>
      <c r="OQJ79" s="169"/>
      <c r="OQK79" s="169"/>
      <c r="OQL79" s="170"/>
      <c r="OQN79" s="164"/>
      <c r="OQO79" s="168"/>
      <c r="OQP79" s="168"/>
      <c r="OQQ79" s="169"/>
      <c r="OQR79" s="169"/>
      <c r="OQS79" s="169"/>
      <c r="OQT79" s="170"/>
      <c r="OQV79" s="164"/>
      <c r="OQW79" s="168"/>
      <c r="OQX79" s="168"/>
      <c r="OQY79" s="169"/>
      <c r="OQZ79" s="169"/>
      <c r="ORA79" s="169"/>
      <c r="ORB79" s="170"/>
      <c r="ORD79" s="164"/>
      <c r="ORE79" s="168"/>
      <c r="ORF79" s="168"/>
      <c r="ORG79" s="169"/>
      <c r="ORH79" s="169"/>
      <c r="ORI79" s="169"/>
      <c r="ORJ79" s="170"/>
      <c r="ORL79" s="164"/>
      <c r="ORM79" s="168"/>
      <c r="ORN79" s="168"/>
      <c r="ORO79" s="169"/>
      <c r="ORP79" s="169"/>
      <c r="ORQ79" s="169"/>
      <c r="ORR79" s="170"/>
      <c r="ORT79" s="164"/>
      <c r="ORU79" s="168"/>
      <c r="ORV79" s="168"/>
      <c r="ORW79" s="169"/>
      <c r="ORX79" s="169"/>
      <c r="ORY79" s="169"/>
      <c r="ORZ79" s="170"/>
      <c r="OSB79" s="164"/>
      <c r="OSC79" s="168"/>
      <c r="OSD79" s="168"/>
      <c r="OSE79" s="169"/>
      <c r="OSF79" s="169"/>
      <c r="OSG79" s="169"/>
      <c r="OSH79" s="170"/>
      <c r="OSJ79" s="164"/>
      <c r="OSK79" s="168"/>
      <c r="OSL79" s="168"/>
      <c r="OSM79" s="169"/>
      <c r="OSN79" s="169"/>
      <c r="OSO79" s="169"/>
      <c r="OSP79" s="170"/>
      <c r="OSR79" s="164"/>
      <c r="OSS79" s="168"/>
      <c r="OST79" s="168"/>
      <c r="OSU79" s="169"/>
      <c r="OSV79" s="169"/>
      <c r="OSW79" s="169"/>
      <c r="OSX79" s="170"/>
      <c r="OSZ79" s="164"/>
      <c r="OTA79" s="168"/>
      <c r="OTB79" s="168"/>
      <c r="OTC79" s="169"/>
      <c r="OTD79" s="169"/>
      <c r="OTE79" s="169"/>
      <c r="OTF79" s="170"/>
      <c r="OTH79" s="164"/>
      <c r="OTI79" s="168"/>
      <c r="OTJ79" s="168"/>
      <c r="OTK79" s="169"/>
      <c r="OTL79" s="169"/>
      <c r="OTM79" s="169"/>
      <c r="OTN79" s="170"/>
      <c r="OTP79" s="164"/>
      <c r="OTQ79" s="168"/>
      <c r="OTR79" s="168"/>
      <c r="OTS79" s="169"/>
      <c r="OTT79" s="169"/>
      <c r="OTU79" s="169"/>
      <c r="OTV79" s="170"/>
      <c r="OTX79" s="164"/>
      <c r="OTY79" s="168"/>
      <c r="OTZ79" s="168"/>
      <c r="OUA79" s="169"/>
      <c r="OUB79" s="169"/>
      <c r="OUC79" s="169"/>
      <c r="OUD79" s="170"/>
      <c r="OUF79" s="164"/>
      <c r="OUG79" s="168"/>
      <c r="OUH79" s="168"/>
      <c r="OUI79" s="169"/>
      <c r="OUJ79" s="169"/>
      <c r="OUK79" s="169"/>
      <c r="OUL79" s="170"/>
      <c r="OUN79" s="164"/>
      <c r="OUO79" s="168"/>
      <c r="OUP79" s="168"/>
      <c r="OUQ79" s="169"/>
      <c r="OUR79" s="169"/>
      <c r="OUS79" s="169"/>
      <c r="OUT79" s="170"/>
      <c r="OUV79" s="164"/>
      <c r="OUW79" s="168"/>
      <c r="OUX79" s="168"/>
      <c r="OUY79" s="169"/>
      <c r="OUZ79" s="169"/>
      <c r="OVA79" s="169"/>
      <c r="OVB79" s="170"/>
      <c r="OVD79" s="164"/>
      <c r="OVE79" s="168"/>
      <c r="OVF79" s="168"/>
      <c r="OVG79" s="169"/>
      <c r="OVH79" s="169"/>
      <c r="OVI79" s="169"/>
      <c r="OVJ79" s="170"/>
      <c r="OVL79" s="164"/>
      <c r="OVM79" s="168"/>
      <c r="OVN79" s="168"/>
      <c r="OVO79" s="169"/>
      <c r="OVP79" s="169"/>
      <c r="OVQ79" s="169"/>
      <c r="OVR79" s="170"/>
      <c r="OVT79" s="164"/>
      <c r="OVU79" s="168"/>
      <c r="OVV79" s="168"/>
      <c r="OVW79" s="169"/>
      <c r="OVX79" s="169"/>
      <c r="OVY79" s="169"/>
      <c r="OVZ79" s="170"/>
      <c r="OWB79" s="164"/>
      <c r="OWC79" s="168"/>
      <c r="OWD79" s="168"/>
      <c r="OWE79" s="169"/>
      <c r="OWF79" s="169"/>
      <c r="OWG79" s="169"/>
      <c r="OWH79" s="170"/>
      <c r="OWJ79" s="164"/>
      <c r="OWK79" s="168"/>
      <c r="OWL79" s="168"/>
      <c r="OWM79" s="169"/>
      <c r="OWN79" s="169"/>
      <c r="OWO79" s="169"/>
      <c r="OWP79" s="170"/>
      <c r="OWR79" s="164"/>
      <c r="OWS79" s="168"/>
      <c r="OWT79" s="168"/>
      <c r="OWU79" s="169"/>
      <c r="OWV79" s="169"/>
      <c r="OWW79" s="169"/>
      <c r="OWX79" s="170"/>
      <c r="OWZ79" s="164"/>
      <c r="OXA79" s="168"/>
      <c r="OXB79" s="168"/>
      <c r="OXC79" s="169"/>
      <c r="OXD79" s="169"/>
      <c r="OXE79" s="169"/>
      <c r="OXF79" s="170"/>
      <c r="OXH79" s="164"/>
      <c r="OXI79" s="168"/>
      <c r="OXJ79" s="168"/>
      <c r="OXK79" s="169"/>
      <c r="OXL79" s="169"/>
      <c r="OXM79" s="169"/>
      <c r="OXN79" s="170"/>
      <c r="OXP79" s="164"/>
      <c r="OXQ79" s="168"/>
      <c r="OXR79" s="168"/>
      <c r="OXS79" s="169"/>
      <c r="OXT79" s="169"/>
      <c r="OXU79" s="169"/>
      <c r="OXV79" s="170"/>
      <c r="OXX79" s="164"/>
      <c r="OXY79" s="168"/>
      <c r="OXZ79" s="168"/>
      <c r="OYA79" s="169"/>
      <c r="OYB79" s="169"/>
      <c r="OYC79" s="169"/>
      <c r="OYD79" s="170"/>
      <c r="OYF79" s="164"/>
      <c r="OYG79" s="168"/>
      <c r="OYH79" s="168"/>
      <c r="OYI79" s="169"/>
      <c r="OYJ79" s="169"/>
      <c r="OYK79" s="169"/>
      <c r="OYL79" s="170"/>
      <c r="OYN79" s="164"/>
      <c r="OYO79" s="168"/>
      <c r="OYP79" s="168"/>
      <c r="OYQ79" s="169"/>
      <c r="OYR79" s="169"/>
      <c r="OYS79" s="169"/>
      <c r="OYT79" s="170"/>
      <c r="OYV79" s="164"/>
      <c r="OYW79" s="168"/>
      <c r="OYX79" s="168"/>
      <c r="OYY79" s="169"/>
      <c r="OYZ79" s="169"/>
      <c r="OZA79" s="169"/>
      <c r="OZB79" s="170"/>
      <c r="OZD79" s="164"/>
      <c r="OZE79" s="168"/>
      <c r="OZF79" s="168"/>
      <c r="OZG79" s="169"/>
      <c r="OZH79" s="169"/>
      <c r="OZI79" s="169"/>
      <c r="OZJ79" s="170"/>
      <c r="OZL79" s="164"/>
      <c r="OZM79" s="168"/>
      <c r="OZN79" s="168"/>
      <c r="OZO79" s="169"/>
      <c r="OZP79" s="169"/>
      <c r="OZQ79" s="169"/>
      <c r="OZR79" s="170"/>
      <c r="OZT79" s="164"/>
      <c r="OZU79" s="168"/>
      <c r="OZV79" s="168"/>
      <c r="OZW79" s="169"/>
      <c r="OZX79" s="169"/>
      <c r="OZY79" s="169"/>
      <c r="OZZ79" s="170"/>
      <c r="PAB79" s="164"/>
      <c r="PAC79" s="168"/>
      <c r="PAD79" s="168"/>
      <c r="PAE79" s="169"/>
      <c r="PAF79" s="169"/>
      <c r="PAG79" s="169"/>
      <c r="PAH79" s="170"/>
      <c r="PAJ79" s="164"/>
      <c r="PAK79" s="168"/>
      <c r="PAL79" s="168"/>
      <c r="PAM79" s="169"/>
      <c r="PAN79" s="169"/>
      <c r="PAO79" s="169"/>
      <c r="PAP79" s="170"/>
      <c r="PAR79" s="164"/>
      <c r="PAS79" s="168"/>
      <c r="PAT79" s="168"/>
      <c r="PAU79" s="169"/>
      <c r="PAV79" s="169"/>
      <c r="PAW79" s="169"/>
      <c r="PAX79" s="170"/>
      <c r="PAZ79" s="164"/>
      <c r="PBA79" s="168"/>
      <c r="PBB79" s="168"/>
      <c r="PBC79" s="169"/>
      <c r="PBD79" s="169"/>
      <c r="PBE79" s="169"/>
      <c r="PBF79" s="170"/>
      <c r="PBH79" s="164"/>
      <c r="PBI79" s="168"/>
      <c r="PBJ79" s="168"/>
      <c r="PBK79" s="169"/>
      <c r="PBL79" s="169"/>
      <c r="PBM79" s="169"/>
      <c r="PBN79" s="170"/>
      <c r="PBP79" s="164"/>
      <c r="PBQ79" s="168"/>
      <c r="PBR79" s="168"/>
      <c r="PBS79" s="169"/>
      <c r="PBT79" s="169"/>
      <c r="PBU79" s="169"/>
      <c r="PBV79" s="170"/>
      <c r="PBX79" s="164"/>
      <c r="PBY79" s="168"/>
      <c r="PBZ79" s="168"/>
      <c r="PCA79" s="169"/>
      <c r="PCB79" s="169"/>
      <c r="PCC79" s="169"/>
      <c r="PCD79" s="170"/>
      <c r="PCF79" s="164"/>
      <c r="PCG79" s="168"/>
      <c r="PCH79" s="168"/>
      <c r="PCI79" s="169"/>
      <c r="PCJ79" s="169"/>
      <c r="PCK79" s="169"/>
      <c r="PCL79" s="170"/>
      <c r="PCN79" s="164"/>
      <c r="PCO79" s="168"/>
      <c r="PCP79" s="168"/>
      <c r="PCQ79" s="169"/>
      <c r="PCR79" s="169"/>
      <c r="PCS79" s="169"/>
      <c r="PCT79" s="170"/>
      <c r="PCV79" s="164"/>
      <c r="PCW79" s="168"/>
      <c r="PCX79" s="168"/>
      <c r="PCY79" s="169"/>
      <c r="PCZ79" s="169"/>
      <c r="PDA79" s="169"/>
      <c r="PDB79" s="170"/>
      <c r="PDD79" s="164"/>
      <c r="PDE79" s="168"/>
      <c r="PDF79" s="168"/>
      <c r="PDG79" s="169"/>
      <c r="PDH79" s="169"/>
      <c r="PDI79" s="169"/>
      <c r="PDJ79" s="170"/>
      <c r="PDL79" s="164"/>
      <c r="PDM79" s="168"/>
      <c r="PDN79" s="168"/>
      <c r="PDO79" s="169"/>
      <c r="PDP79" s="169"/>
      <c r="PDQ79" s="169"/>
      <c r="PDR79" s="170"/>
      <c r="PDT79" s="164"/>
      <c r="PDU79" s="168"/>
      <c r="PDV79" s="168"/>
      <c r="PDW79" s="169"/>
      <c r="PDX79" s="169"/>
      <c r="PDY79" s="169"/>
      <c r="PDZ79" s="170"/>
      <c r="PEB79" s="164"/>
      <c r="PEC79" s="168"/>
      <c r="PED79" s="168"/>
      <c r="PEE79" s="169"/>
      <c r="PEF79" s="169"/>
      <c r="PEG79" s="169"/>
      <c r="PEH79" s="170"/>
      <c r="PEJ79" s="164"/>
      <c r="PEK79" s="168"/>
      <c r="PEL79" s="168"/>
      <c r="PEM79" s="169"/>
      <c r="PEN79" s="169"/>
      <c r="PEO79" s="169"/>
      <c r="PEP79" s="170"/>
      <c r="PER79" s="164"/>
      <c r="PES79" s="168"/>
      <c r="PET79" s="168"/>
      <c r="PEU79" s="169"/>
      <c r="PEV79" s="169"/>
      <c r="PEW79" s="169"/>
      <c r="PEX79" s="170"/>
      <c r="PEZ79" s="164"/>
      <c r="PFA79" s="168"/>
      <c r="PFB79" s="168"/>
      <c r="PFC79" s="169"/>
      <c r="PFD79" s="169"/>
      <c r="PFE79" s="169"/>
      <c r="PFF79" s="170"/>
      <c r="PFH79" s="164"/>
      <c r="PFI79" s="168"/>
      <c r="PFJ79" s="168"/>
      <c r="PFK79" s="169"/>
      <c r="PFL79" s="169"/>
      <c r="PFM79" s="169"/>
      <c r="PFN79" s="170"/>
      <c r="PFP79" s="164"/>
      <c r="PFQ79" s="168"/>
      <c r="PFR79" s="168"/>
      <c r="PFS79" s="169"/>
      <c r="PFT79" s="169"/>
      <c r="PFU79" s="169"/>
      <c r="PFV79" s="170"/>
      <c r="PFX79" s="164"/>
      <c r="PFY79" s="168"/>
      <c r="PFZ79" s="168"/>
      <c r="PGA79" s="169"/>
      <c r="PGB79" s="169"/>
      <c r="PGC79" s="169"/>
      <c r="PGD79" s="170"/>
      <c r="PGF79" s="164"/>
      <c r="PGG79" s="168"/>
      <c r="PGH79" s="168"/>
      <c r="PGI79" s="169"/>
      <c r="PGJ79" s="169"/>
      <c r="PGK79" s="169"/>
      <c r="PGL79" s="170"/>
      <c r="PGN79" s="164"/>
      <c r="PGO79" s="168"/>
      <c r="PGP79" s="168"/>
      <c r="PGQ79" s="169"/>
      <c r="PGR79" s="169"/>
      <c r="PGS79" s="169"/>
      <c r="PGT79" s="170"/>
      <c r="PGV79" s="164"/>
      <c r="PGW79" s="168"/>
      <c r="PGX79" s="168"/>
      <c r="PGY79" s="169"/>
      <c r="PGZ79" s="169"/>
      <c r="PHA79" s="169"/>
      <c r="PHB79" s="170"/>
      <c r="PHD79" s="164"/>
      <c r="PHE79" s="168"/>
      <c r="PHF79" s="168"/>
      <c r="PHG79" s="169"/>
      <c r="PHH79" s="169"/>
      <c r="PHI79" s="169"/>
      <c r="PHJ79" s="170"/>
      <c r="PHL79" s="164"/>
      <c r="PHM79" s="168"/>
      <c r="PHN79" s="168"/>
      <c r="PHO79" s="169"/>
      <c r="PHP79" s="169"/>
      <c r="PHQ79" s="169"/>
      <c r="PHR79" s="170"/>
      <c r="PHT79" s="164"/>
      <c r="PHU79" s="168"/>
      <c r="PHV79" s="168"/>
      <c r="PHW79" s="169"/>
      <c r="PHX79" s="169"/>
      <c r="PHY79" s="169"/>
      <c r="PHZ79" s="170"/>
      <c r="PIB79" s="164"/>
      <c r="PIC79" s="168"/>
      <c r="PID79" s="168"/>
      <c r="PIE79" s="169"/>
      <c r="PIF79" s="169"/>
      <c r="PIG79" s="169"/>
      <c r="PIH79" s="170"/>
      <c r="PIJ79" s="164"/>
      <c r="PIK79" s="168"/>
      <c r="PIL79" s="168"/>
      <c r="PIM79" s="169"/>
      <c r="PIN79" s="169"/>
      <c r="PIO79" s="169"/>
      <c r="PIP79" s="170"/>
      <c r="PIR79" s="164"/>
      <c r="PIS79" s="168"/>
      <c r="PIT79" s="168"/>
      <c r="PIU79" s="169"/>
      <c r="PIV79" s="169"/>
      <c r="PIW79" s="169"/>
      <c r="PIX79" s="170"/>
      <c r="PIZ79" s="164"/>
      <c r="PJA79" s="168"/>
      <c r="PJB79" s="168"/>
      <c r="PJC79" s="169"/>
      <c r="PJD79" s="169"/>
      <c r="PJE79" s="169"/>
      <c r="PJF79" s="170"/>
      <c r="PJH79" s="164"/>
      <c r="PJI79" s="168"/>
      <c r="PJJ79" s="168"/>
      <c r="PJK79" s="169"/>
      <c r="PJL79" s="169"/>
      <c r="PJM79" s="169"/>
      <c r="PJN79" s="170"/>
      <c r="PJP79" s="164"/>
      <c r="PJQ79" s="168"/>
      <c r="PJR79" s="168"/>
      <c r="PJS79" s="169"/>
      <c r="PJT79" s="169"/>
      <c r="PJU79" s="169"/>
      <c r="PJV79" s="170"/>
      <c r="PJX79" s="164"/>
      <c r="PJY79" s="168"/>
      <c r="PJZ79" s="168"/>
      <c r="PKA79" s="169"/>
      <c r="PKB79" s="169"/>
      <c r="PKC79" s="169"/>
      <c r="PKD79" s="170"/>
      <c r="PKF79" s="164"/>
      <c r="PKG79" s="168"/>
      <c r="PKH79" s="168"/>
      <c r="PKI79" s="169"/>
      <c r="PKJ79" s="169"/>
      <c r="PKK79" s="169"/>
      <c r="PKL79" s="170"/>
      <c r="PKN79" s="164"/>
      <c r="PKO79" s="168"/>
      <c r="PKP79" s="168"/>
      <c r="PKQ79" s="169"/>
      <c r="PKR79" s="169"/>
      <c r="PKS79" s="169"/>
      <c r="PKT79" s="170"/>
      <c r="PKV79" s="164"/>
      <c r="PKW79" s="168"/>
      <c r="PKX79" s="168"/>
      <c r="PKY79" s="169"/>
      <c r="PKZ79" s="169"/>
      <c r="PLA79" s="169"/>
      <c r="PLB79" s="170"/>
      <c r="PLD79" s="164"/>
      <c r="PLE79" s="168"/>
      <c r="PLF79" s="168"/>
      <c r="PLG79" s="169"/>
      <c r="PLH79" s="169"/>
      <c r="PLI79" s="169"/>
      <c r="PLJ79" s="170"/>
      <c r="PLL79" s="164"/>
      <c r="PLM79" s="168"/>
      <c r="PLN79" s="168"/>
      <c r="PLO79" s="169"/>
      <c r="PLP79" s="169"/>
      <c r="PLQ79" s="169"/>
      <c r="PLR79" s="170"/>
      <c r="PLT79" s="164"/>
      <c r="PLU79" s="168"/>
      <c r="PLV79" s="168"/>
      <c r="PLW79" s="169"/>
      <c r="PLX79" s="169"/>
      <c r="PLY79" s="169"/>
      <c r="PLZ79" s="170"/>
      <c r="PMB79" s="164"/>
      <c r="PMC79" s="168"/>
      <c r="PMD79" s="168"/>
      <c r="PME79" s="169"/>
      <c r="PMF79" s="169"/>
      <c r="PMG79" s="169"/>
      <c r="PMH79" s="170"/>
      <c r="PMJ79" s="164"/>
      <c r="PMK79" s="168"/>
      <c r="PML79" s="168"/>
      <c r="PMM79" s="169"/>
      <c r="PMN79" s="169"/>
      <c r="PMO79" s="169"/>
      <c r="PMP79" s="170"/>
      <c r="PMR79" s="164"/>
      <c r="PMS79" s="168"/>
      <c r="PMT79" s="168"/>
      <c r="PMU79" s="169"/>
      <c r="PMV79" s="169"/>
      <c r="PMW79" s="169"/>
      <c r="PMX79" s="170"/>
      <c r="PMZ79" s="164"/>
      <c r="PNA79" s="168"/>
      <c r="PNB79" s="168"/>
      <c r="PNC79" s="169"/>
      <c r="PND79" s="169"/>
      <c r="PNE79" s="169"/>
      <c r="PNF79" s="170"/>
      <c r="PNH79" s="164"/>
      <c r="PNI79" s="168"/>
      <c r="PNJ79" s="168"/>
      <c r="PNK79" s="169"/>
      <c r="PNL79" s="169"/>
      <c r="PNM79" s="169"/>
      <c r="PNN79" s="170"/>
      <c r="PNP79" s="164"/>
      <c r="PNQ79" s="168"/>
      <c r="PNR79" s="168"/>
      <c r="PNS79" s="169"/>
      <c r="PNT79" s="169"/>
      <c r="PNU79" s="169"/>
      <c r="PNV79" s="170"/>
      <c r="PNX79" s="164"/>
      <c r="PNY79" s="168"/>
      <c r="PNZ79" s="168"/>
      <c r="POA79" s="169"/>
      <c r="POB79" s="169"/>
      <c r="POC79" s="169"/>
      <c r="POD79" s="170"/>
      <c r="POF79" s="164"/>
      <c r="POG79" s="168"/>
      <c r="POH79" s="168"/>
      <c r="POI79" s="169"/>
      <c r="POJ79" s="169"/>
      <c r="POK79" s="169"/>
      <c r="POL79" s="170"/>
      <c r="PON79" s="164"/>
      <c r="POO79" s="168"/>
      <c r="POP79" s="168"/>
      <c r="POQ79" s="169"/>
      <c r="POR79" s="169"/>
      <c r="POS79" s="169"/>
      <c r="POT79" s="170"/>
      <c r="POV79" s="164"/>
      <c r="POW79" s="168"/>
      <c r="POX79" s="168"/>
      <c r="POY79" s="169"/>
      <c r="POZ79" s="169"/>
      <c r="PPA79" s="169"/>
      <c r="PPB79" s="170"/>
      <c r="PPD79" s="164"/>
      <c r="PPE79" s="168"/>
      <c r="PPF79" s="168"/>
      <c r="PPG79" s="169"/>
      <c r="PPH79" s="169"/>
      <c r="PPI79" s="169"/>
      <c r="PPJ79" s="170"/>
      <c r="PPL79" s="164"/>
      <c r="PPM79" s="168"/>
      <c r="PPN79" s="168"/>
      <c r="PPO79" s="169"/>
      <c r="PPP79" s="169"/>
      <c r="PPQ79" s="169"/>
      <c r="PPR79" s="170"/>
      <c r="PPT79" s="164"/>
      <c r="PPU79" s="168"/>
      <c r="PPV79" s="168"/>
      <c r="PPW79" s="169"/>
      <c r="PPX79" s="169"/>
      <c r="PPY79" s="169"/>
      <c r="PPZ79" s="170"/>
      <c r="PQB79" s="164"/>
      <c r="PQC79" s="168"/>
      <c r="PQD79" s="168"/>
      <c r="PQE79" s="169"/>
      <c r="PQF79" s="169"/>
      <c r="PQG79" s="169"/>
      <c r="PQH79" s="170"/>
      <c r="PQJ79" s="164"/>
      <c r="PQK79" s="168"/>
      <c r="PQL79" s="168"/>
      <c r="PQM79" s="169"/>
      <c r="PQN79" s="169"/>
      <c r="PQO79" s="169"/>
      <c r="PQP79" s="170"/>
      <c r="PQR79" s="164"/>
      <c r="PQS79" s="168"/>
      <c r="PQT79" s="168"/>
      <c r="PQU79" s="169"/>
      <c r="PQV79" s="169"/>
      <c r="PQW79" s="169"/>
      <c r="PQX79" s="170"/>
      <c r="PQZ79" s="164"/>
      <c r="PRA79" s="168"/>
      <c r="PRB79" s="168"/>
      <c r="PRC79" s="169"/>
      <c r="PRD79" s="169"/>
      <c r="PRE79" s="169"/>
      <c r="PRF79" s="170"/>
      <c r="PRH79" s="164"/>
      <c r="PRI79" s="168"/>
      <c r="PRJ79" s="168"/>
      <c r="PRK79" s="169"/>
      <c r="PRL79" s="169"/>
      <c r="PRM79" s="169"/>
      <c r="PRN79" s="170"/>
      <c r="PRP79" s="164"/>
      <c r="PRQ79" s="168"/>
      <c r="PRR79" s="168"/>
      <c r="PRS79" s="169"/>
      <c r="PRT79" s="169"/>
      <c r="PRU79" s="169"/>
      <c r="PRV79" s="170"/>
      <c r="PRX79" s="164"/>
      <c r="PRY79" s="168"/>
      <c r="PRZ79" s="168"/>
      <c r="PSA79" s="169"/>
      <c r="PSB79" s="169"/>
      <c r="PSC79" s="169"/>
      <c r="PSD79" s="170"/>
      <c r="PSF79" s="164"/>
      <c r="PSG79" s="168"/>
      <c r="PSH79" s="168"/>
      <c r="PSI79" s="169"/>
      <c r="PSJ79" s="169"/>
      <c r="PSK79" s="169"/>
      <c r="PSL79" s="170"/>
      <c r="PSN79" s="164"/>
      <c r="PSO79" s="168"/>
      <c r="PSP79" s="168"/>
      <c r="PSQ79" s="169"/>
      <c r="PSR79" s="169"/>
      <c r="PSS79" s="169"/>
      <c r="PST79" s="170"/>
      <c r="PSV79" s="164"/>
      <c r="PSW79" s="168"/>
      <c r="PSX79" s="168"/>
      <c r="PSY79" s="169"/>
      <c r="PSZ79" s="169"/>
      <c r="PTA79" s="169"/>
      <c r="PTB79" s="170"/>
      <c r="PTD79" s="164"/>
      <c r="PTE79" s="168"/>
      <c r="PTF79" s="168"/>
      <c r="PTG79" s="169"/>
      <c r="PTH79" s="169"/>
      <c r="PTI79" s="169"/>
      <c r="PTJ79" s="170"/>
      <c r="PTL79" s="164"/>
      <c r="PTM79" s="168"/>
      <c r="PTN79" s="168"/>
      <c r="PTO79" s="169"/>
      <c r="PTP79" s="169"/>
      <c r="PTQ79" s="169"/>
      <c r="PTR79" s="170"/>
      <c r="PTT79" s="164"/>
      <c r="PTU79" s="168"/>
      <c r="PTV79" s="168"/>
      <c r="PTW79" s="169"/>
      <c r="PTX79" s="169"/>
      <c r="PTY79" s="169"/>
      <c r="PTZ79" s="170"/>
      <c r="PUB79" s="164"/>
      <c r="PUC79" s="168"/>
      <c r="PUD79" s="168"/>
      <c r="PUE79" s="169"/>
      <c r="PUF79" s="169"/>
      <c r="PUG79" s="169"/>
      <c r="PUH79" s="170"/>
      <c r="PUJ79" s="164"/>
      <c r="PUK79" s="168"/>
      <c r="PUL79" s="168"/>
      <c r="PUM79" s="169"/>
      <c r="PUN79" s="169"/>
      <c r="PUO79" s="169"/>
      <c r="PUP79" s="170"/>
      <c r="PUR79" s="164"/>
      <c r="PUS79" s="168"/>
      <c r="PUT79" s="168"/>
      <c r="PUU79" s="169"/>
      <c r="PUV79" s="169"/>
      <c r="PUW79" s="169"/>
      <c r="PUX79" s="170"/>
      <c r="PUZ79" s="164"/>
      <c r="PVA79" s="168"/>
      <c r="PVB79" s="168"/>
      <c r="PVC79" s="169"/>
      <c r="PVD79" s="169"/>
      <c r="PVE79" s="169"/>
      <c r="PVF79" s="170"/>
      <c r="PVH79" s="164"/>
      <c r="PVI79" s="168"/>
      <c r="PVJ79" s="168"/>
      <c r="PVK79" s="169"/>
      <c r="PVL79" s="169"/>
      <c r="PVM79" s="169"/>
      <c r="PVN79" s="170"/>
      <c r="PVP79" s="164"/>
      <c r="PVQ79" s="168"/>
      <c r="PVR79" s="168"/>
      <c r="PVS79" s="169"/>
      <c r="PVT79" s="169"/>
      <c r="PVU79" s="169"/>
      <c r="PVV79" s="170"/>
      <c r="PVX79" s="164"/>
      <c r="PVY79" s="168"/>
      <c r="PVZ79" s="168"/>
      <c r="PWA79" s="169"/>
      <c r="PWB79" s="169"/>
      <c r="PWC79" s="169"/>
      <c r="PWD79" s="170"/>
      <c r="PWF79" s="164"/>
      <c r="PWG79" s="168"/>
      <c r="PWH79" s="168"/>
      <c r="PWI79" s="169"/>
      <c r="PWJ79" s="169"/>
      <c r="PWK79" s="169"/>
      <c r="PWL79" s="170"/>
      <c r="PWN79" s="164"/>
      <c r="PWO79" s="168"/>
      <c r="PWP79" s="168"/>
      <c r="PWQ79" s="169"/>
      <c r="PWR79" s="169"/>
      <c r="PWS79" s="169"/>
      <c r="PWT79" s="170"/>
      <c r="PWV79" s="164"/>
      <c r="PWW79" s="168"/>
      <c r="PWX79" s="168"/>
      <c r="PWY79" s="169"/>
      <c r="PWZ79" s="169"/>
      <c r="PXA79" s="169"/>
      <c r="PXB79" s="170"/>
      <c r="PXD79" s="164"/>
      <c r="PXE79" s="168"/>
      <c r="PXF79" s="168"/>
      <c r="PXG79" s="169"/>
      <c r="PXH79" s="169"/>
      <c r="PXI79" s="169"/>
      <c r="PXJ79" s="170"/>
      <c r="PXL79" s="164"/>
      <c r="PXM79" s="168"/>
      <c r="PXN79" s="168"/>
      <c r="PXO79" s="169"/>
      <c r="PXP79" s="169"/>
      <c r="PXQ79" s="169"/>
      <c r="PXR79" s="170"/>
      <c r="PXT79" s="164"/>
      <c r="PXU79" s="168"/>
      <c r="PXV79" s="168"/>
      <c r="PXW79" s="169"/>
      <c r="PXX79" s="169"/>
      <c r="PXY79" s="169"/>
      <c r="PXZ79" s="170"/>
      <c r="PYB79" s="164"/>
      <c r="PYC79" s="168"/>
      <c r="PYD79" s="168"/>
      <c r="PYE79" s="169"/>
      <c r="PYF79" s="169"/>
      <c r="PYG79" s="169"/>
      <c r="PYH79" s="170"/>
      <c r="PYJ79" s="164"/>
      <c r="PYK79" s="168"/>
      <c r="PYL79" s="168"/>
      <c r="PYM79" s="169"/>
      <c r="PYN79" s="169"/>
      <c r="PYO79" s="169"/>
      <c r="PYP79" s="170"/>
      <c r="PYR79" s="164"/>
      <c r="PYS79" s="168"/>
      <c r="PYT79" s="168"/>
      <c r="PYU79" s="169"/>
      <c r="PYV79" s="169"/>
      <c r="PYW79" s="169"/>
      <c r="PYX79" s="170"/>
      <c r="PYZ79" s="164"/>
      <c r="PZA79" s="168"/>
      <c r="PZB79" s="168"/>
      <c r="PZC79" s="169"/>
      <c r="PZD79" s="169"/>
      <c r="PZE79" s="169"/>
      <c r="PZF79" s="170"/>
      <c r="PZH79" s="164"/>
      <c r="PZI79" s="168"/>
      <c r="PZJ79" s="168"/>
      <c r="PZK79" s="169"/>
      <c r="PZL79" s="169"/>
      <c r="PZM79" s="169"/>
      <c r="PZN79" s="170"/>
      <c r="PZP79" s="164"/>
      <c r="PZQ79" s="168"/>
      <c r="PZR79" s="168"/>
      <c r="PZS79" s="169"/>
      <c r="PZT79" s="169"/>
      <c r="PZU79" s="169"/>
      <c r="PZV79" s="170"/>
      <c r="PZX79" s="164"/>
      <c r="PZY79" s="168"/>
      <c r="PZZ79" s="168"/>
      <c r="QAA79" s="169"/>
      <c r="QAB79" s="169"/>
      <c r="QAC79" s="169"/>
      <c r="QAD79" s="170"/>
      <c r="QAF79" s="164"/>
      <c r="QAG79" s="168"/>
      <c r="QAH79" s="168"/>
      <c r="QAI79" s="169"/>
      <c r="QAJ79" s="169"/>
      <c r="QAK79" s="169"/>
      <c r="QAL79" s="170"/>
      <c r="QAN79" s="164"/>
      <c r="QAO79" s="168"/>
      <c r="QAP79" s="168"/>
      <c r="QAQ79" s="169"/>
      <c r="QAR79" s="169"/>
      <c r="QAS79" s="169"/>
      <c r="QAT79" s="170"/>
      <c r="QAV79" s="164"/>
      <c r="QAW79" s="168"/>
      <c r="QAX79" s="168"/>
      <c r="QAY79" s="169"/>
      <c r="QAZ79" s="169"/>
      <c r="QBA79" s="169"/>
      <c r="QBB79" s="170"/>
      <c r="QBD79" s="164"/>
      <c r="QBE79" s="168"/>
      <c r="QBF79" s="168"/>
      <c r="QBG79" s="169"/>
      <c r="QBH79" s="169"/>
      <c r="QBI79" s="169"/>
      <c r="QBJ79" s="170"/>
      <c r="QBL79" s="164"/>
      <c r="QBM79" s="168"/>
      <c r="QBN79" s="168"/>
      <c r="QBO79" s="169"/>
      <c r="QBP79" s="169"/>
      <c r="QBQ79" s="169"/>
      <c r="QBR79" s="170"/>
      <c r="QBT79" s="164"/>
      <c r="QBU79" s="168"/>
      <c r="QBV79" s="168"/>
      <c r="QBW79" s="169"/>
      <c r="QBX79" s="169"/>
      <c r="QBY79" s="169"/>
      <c r="QBZ79" s="170"/>
      <c r="QCB79" s="164"/>
      <c r="QCC79" s="168"/>
      <c r="QCD79" s="168"/>
      <c r="QCE79" s="169"/>
      <c r="QCF79" s="169"/>
      <c r="QCG79" s="169"/>
      <c r="QCH79" s="170"/>
      <c r="QCJ79" s="164"/>
      <c r="QCK79" s="168"/>
      <c r="QCL79" s="168"/>
      <c r="QCM79" s="169"/>
      <c r="QCN79" s="169"/>
      <c r="QCO79" s="169"/>
      <c r="QCP79" s="170"/>
      <c r="QCR79" s="164"/>
      <c r="QCS79" s="168"/>
      <c r="QCT79" s="168"/>
      <c r="QCU79" s="169"/>
      <c r="QCV79" s="169"/>
      <c r="QCW79" s="169"/>
      <c r="QCX79" s="170"/>
      <c r="QCZ79" s="164"/>
      <c r="QDA79" s="168"/>
      <c r="QDB79" s="168"/>
      <c r="QDC79" s="169"/>
      <c r="QDD79" s="169"/>
      <c r="QDE79" s="169"/>
      <c r="QDF79" s="170"/>
      <c r="QDH79" s="164"/>
      <c r="QDI79" s="168"/>
      <c r="QDJ79" s="168"/>
      <c r="QDK79" s="169"/>
      <c r="QDL79" s="169"/>
      <c r="QDM79" s="169"/>
      <c r="QDN79" s="170"/>
      <c r="QDP79" s="164"/>
      <c r="QDQ79" s="168"/>
      <c r="QDR79" s="168"/>
      <c r="QDS79" s="169"/>
      <c r="QDT79" s="169"/>
      <c r="QDU79" s="169"/>
      <c r="QDV79" s="170"/>
      <c r="QDX79" s="164"/>
      <c r="QDY79" s="168"/>
      <c r="QDZ79" s="168"/>
      <c r="QEA79" s="169"/>
      <c r="QEB79" s="169"/>
      <c r="QEC79" s="169"/>
      <c r="QED79" s="170"/>
      <c r="QEF79" s="164"/>
      <c r="QEG79" s="168"/>
      <c r="QEH79" s="168"/>
      <c r="QEI79" s="169"/>
      <c r="QEJ79" s="169"/>
      <c r="QEK79" s="169"/>
      <c r="QEL79" s="170"/>
      <c r="QEN79" s="164"/>
      <c r="QEO79" s="168"/>
      <c r="QEP79" s="168"/>
      <c r="QEQ79" s="169"/>
      <c r="QER79" s="169"/>
      <c r="QES79" s="169"/>
      <c r="QET79" s="170"/>
      <c r="QEV79" s="164"/>
      <c r="QEW79" s="168"/>
      <c r="QEX79" s="168"/>
      <c r="QEY79" s="169"/>
      <c r="QEZ79" s="169"/>
      <c r="QFA79" s="169"/>
      <c r="QFB79" s="170"/>
      <c r="QFD79" s="164"/>
      <c r="QFE79" s="168"/>
      <c r="QFF79" s="168"/>
      <c r="QFG79" s="169"/>
      <c r="QFH79" s="169"/>
      <c r="QFI79" s="169"/>
      <c r="QFJ79" s="170"/>
      <c r="QFL79" s="164"/>
      <c r="QFM79" s="168"/>
      <c r="QFN79" s="168"/>
      <c r="QFO79" s="169"/>
      <c r="QFP79" s="169"/>
      <c r="QFQ79" s="169"/>
      <c r="QFR79" s="170"/>
      <c r="QFT79" s="164"/>
      <c r="QFU79" s="168"/>
      <c r="QFV79" s="168"/>
      <c r="QFW79" s="169"/>
      <c r="QFX79" s="169"/>
      <c r="QFY79" s="169"/>
      <c r="QFZ79" s="170"/>
      <c r="QGB79" s="164"/>
      <c r="QGC79" s="168"/>
      <c r="QGD79" s="168"/>
      <c r="QGE79" s="169"/>
      <c r="QGF79" s="169"/>
      <c r="QGG79" s="169"/>
      <c r="QGH79" s="170"/>
      <c r="QGJ79" s="164"/>
      <c r="QGK79" s="168"/>
      <c r="QGL79" s="168"/>
      <c r="QGM79" s="169"/>
      <c r="QGN79" s="169"/>
      <c r="QGO79" s="169"/>
      <c r="QGP79" s="170"/>
      <c r="QGR79" s="164"/>
      <c r="QGS79" s="168"/>
      <c r="QGT79" s="168"/>
      <c r="QGU79" s="169"/>
      <c r="QGV79" s="169"/>
      <c r="QGW79" s="169"/>
      <c r="QGX79" s="170"/>
      <c r="QGZ79" s="164"/>
      <c r="QHA79" s="168"/>
      <c r="QHB79" s="168"/>
      <c r="QHC79" s="169"/>
      <c r="QHD79" s="169"/>
      <c r="QHE79" s="169"/>
      <c r="QHF79" s="170"/>
      <c r="QHH79" s="164"/>
      <c r="QHI79" s="168"/>
      <c r="QHJ79" s="168"/>
      <c r="QHK79" s="169"/>
      <c r="QHL79" s="169"/>
      <c r="QHM79" s="169"/>
      <c r="QHN79" s="170"/>
      <c r="QHP79" s="164"/>
      <c r="QHQ79" s="168"/>
      <c r="QHR79" s="168"/>
      <c r="QHS79" s="169"/>
      <c r="QHT79" s="169"/>
      <c r="QHU79" s="169"/>
      <c r="QHV79" s="170"/>
      <c r="QHX79" s="164"/>
      <c r="QHY79" s="168"/>
      <c r="QHZ79" s="168"/>
      <c r="QIA79" s="169"/>
      <c r="QIB79" s="169"/>
      <c r="QIC79" s="169"/>
      <c r="QID79" s="170"/>
      <c r="QIF79" s="164"/>
      <c r="QIG79" s="168"/>
      <c r="QIH79" s="168"/>
      <c r="QII79" s="169"/>
      <c r="QIJ79" s="169"/>
      <c r="QIK79" s="169"/>
      <c r="QIL79" s="170"/>
      <c r="QIN79" s="164"/>
      <c r="QIO79" s="168"/>
      <c r="QIP79" s="168"/>
      <c r="QIQ79" s="169"/>
      <c r="QIR79" s="169"/>
      <c r="QIS79" s="169"/>
      <c r="QIT79" s="170"/>
      <c r="QIV79" s="164"/>
      <c r="QIW79" s="168"/>
      <c r="QIX79" s="168"/>
      <c r="QIY79" s="169"/>
      <c r="QIZ79" s="169"/>
      <c r="QJA79" s="169"/>
      <c r="QJB79" s="170"/>
      <c r="QJD79" s="164"/>
      <c r="QJE79" s="168"/>
      <c r="QJF79" s="168"/>
      <c r="QJG79" s="169"/>
      <c r="QJH79" s="169"/>
      <c r="QJI79" s="169"/>
      <c r="QJJ79" s="170"/>
      <c r="QJL79" s="164"/>
      <c r="QJM79" s="168"/>
      <c r="QJN79" s="168"/>
      <c r="QJO79" s="169"/>
      <c r="QJP79" s="169"/>
      <c r="QJQ79" s="169"/>
      <c r="QJR79" s="170"/>
      <c r="QJT79" s="164"/>
      <c r="QJU79" s="168"/>
      <c r="QJV79" s="168"/>
      <c r="QJW79" s="169"/>
      <c r="QJX79" s="169"/>
      <c r="QJY79" s="169"/>
      <c r="QJZ79" s="170"/>
      <c r="QKB79" s="164"/>
      <c r="QKC79" s="168"/>
      <c r="QKD79" s="168"/>
      <c r="QKE79" s="169"/>
      <c r="QKF79" s="169"/>
      <c r="QKG79" s="169"/>
      <c r="QKH79" s="170"/>
      <c r="QKJ79" s="164"/>
      <c r="QKK79" s="168"/>
      <c r="QKL79" s="168"/>
      <c r="QKM79" s="169"/>
      <c r="QKN79" s="169"/>
      <c r="QKO79" s="169"/>
      <c r="QKP79" s="170"/>
      <c r="QKR79" s="164"/>
      <c r="QKS79" s="168"/>
      <c r="QKT79" s="168"/>
      <c r="QKU79" s="169"/>
      <c r="QKV79" s="169"/>
      <c r="QKW79" s="169"/>
      <c r="QKX79" s="170"/>
      <c r="QKZ79" s="164"/>
      <c r="QLA79" s="168"/>
      <c r="QLB79" s="168"/>
      <c r="QLC79" s="169"/>
      <c r="QLD79" s="169"/>
      <c r="QLE79" s="169"/>
      <c r="QLF79" s="170"/>
      <c r="QLH79" s="164"/>
      <c r="QLI79" s="168"/>
      <c r="QLJ79" s="168"/>
      <c r="QLK79" s="169"/>
      <c r="QLL79" s="169"/>
      <c r="QLM79" s="169"/>
      <c r="QLN79" s="170"/>
      <c r="QLP79" s="164"/>
      <c r="QLQ79" s="168"/>
      <c r="QLR79" s="168"/>
      <c r="QLS79" s="169"/>
      <c r="QLT79" s="169"/>
      <c r="QLU79" s="169"/>
      <c r="QLV79" s="170"/>
      <c r="QLX79" s="164"/>
      <c r="QLY79" s="168"/>
      <c r="QLZ79" s="168"/>
      <c r="QMA79" s="169"/>
      <c r="QMB79" s="169"/>
      <c r="QMC79" s="169"/>
      <c r="QMD79" s="170"/>
      <c r="QMF79" s="164"/>
      <c r="QMG79" s="168"/>
      <c r="QMH79" s="168"/>
      <c r="QMI79" s="169"/>
      <c r="QMJ79" s="169"/>
      <c r="QMK79" s="169"/>
      <c r="QML79" s="170"/>
      <c r="QMN79" s="164"/>
      <c r="QMO79" s="168"/>
      <c r="QMP79" s="168"/>
      <c r="QMQ79" s="169"/>
      <c r="QMR79" s="169"/>
      <c r="QMS79" s="169"/>
      <c r="QMT79" s="170"/>
      <c r="QMV79" s="164"/>
      <c r="QMW79" s="168"/>
      <c r="QMX79" s="168"/>
      <c r="QMY79" s="169"/>
      <c r="QMZ79" s="169"/>
      <c r="QNA79" s="169"/>
      <c r="QNB79" s="170"/>
      <c r="QND79" s="164"/>
      <c r="QNE79" s="168"/>
      <c r="QNF79" s="168"/>
      <c r="QNG79" s="169"/>
      <c r="QNH79" s="169"/>
      <c r="QNI79" s="169"/>
      <c r="QNJ79" s="170"/>
      <c r="QNL79" s="164"/>
      <c r="QNM79" s="168"/>
      <c r="QNN79" s="168"/>
      <c r="QNO79" s="169"/>
      <c r="QNP79" s="169"/>
      <c r="QNQ79" s="169"/>
      <c r="QNR79" s="170"/>
      <c r="QNT79" s="164"/>
      <c r="QNU79" s="168"/>
      <c r="QNV79" s="168"/>
      <c r="QNW79" s="169"/>
      <c r="QNX79" s="169"/>
      <c r="QNY79" s="169"/>
      <c r="QNZ79" s="170"/>
      <c r="QOB79" s="164"/>
      <c r="QOC79" s="168"/>
      <c r="QOD79" s="168"/>
      <c r="QOE79" s="169"/>
      <c r="QOF79" s="169"/>
      <c r="QOG79" s="169"/>
      <c r="QOH79" s="170"/>
      <c r="QOJ79" s="164"/>
      <c r="QOK79" s="168"/>
      <c r="QOL79" s="168"/>
      <c r="QOM79" s="169"/>
      <c r="QON79" s="169"/>
      <c r="QOO79" s="169"/>
      <c r="QOP79" s="170"/>
      <c r="QOR79" s="164"/>
      <c r="QOS79" s="168"/>
      <c r="QOT79" s="168"/>
      <c r="QOU79" s="169"/>
      <c r="QOV79" s="169"/>
      <c r="QOW79" s="169"/>
      <c r="QOX79" s="170"/>
      <c r="QOZ79" s="164"/>
      <c r="QPA79" s="168"/>
      <c r="QPB79" s="168"/>
      <c r="QPC79" s="169"/>
      <c r="QPD79" s="169"/>
      <c r="QPE79" s="169"/>
      <c r="QPF79" s="170"/>
      <c r="QPH79" s="164"/>
      <c r="QPI79" s="168"/>
      <c r="QPJ79" s="168"/>
      <c r="QPK79" s="169"/>
      <c r="QPL79" s="169"/>
      <c r="QPM79" s="169"/>
      <c r="QPN79" s="170"/>
      <c r="QPP79" s="164"/>
      <c r="QPQ79" s="168"/>
      <c r="QPR79" s="168"/>
      <c r="QPS79" s="169"/>
      <c r="QPT79" s="169"/>
      <c r="QPU79" s="169"/>
      <c r="QPV79" s="170"/>
      <c r="QPX79" s="164"/>
      <c r="QPY79" s="168"/>
      <c r="QPZ79" s="168"/>
      <c r="QQA79" s="169"/>
      <c r="QQB79" s="169"/>
      <c r="QQC79" s="169"/>
      <c r="QQD79" s="170"/>
      <c r="QQF79" s="164"/>
      <c r="QQG79" s="168"/>
      <c r="QQH79" s="168"/>
      <c r="QQI79" s="169"/>
      <c r="QQJ79" s="169"/>
      <c r="QQK79" s="169"/>
      <c r="QQL79" s="170"/>
      <c r="QQN79" s="164"/>
      <c r="QQO79" s="168"/>
      <c r="QQP79" s="168"/>
      <c r="QQQ79" s="169"/>
      <c r="QQR79" s="169"/>
      <c r="QQS79" s="169"/>
      <c r="QQT79" s="170"/>
      <c r="QQV79" s="164"/>
      <c r="QQW79" s="168"/>
      <c r="QQX79" s="168"/>
      <c r="QQY79" s="169"/>
      <c r="QQZ79" s="169"/>
      <c r="QRA79" s="169"/>
      <c r="QRB79" s="170"/>
      <c r="QRD79" s="164"/>
      <c r="QRE79" s="168"/>
      <c r="QRF79" s="168"/>
      <c r="QRG79" s="169"/>
      <c r="QRH79" s="169"/>
      <c r="QRI79" s="169"/>
      <c r="QRJ79" s="170"/>
      <c r="QRL79" s="164"/>
      <c r="QRM79" s="168"/>
      <c r="QRN79" s="168"/>
      <c r="QRO79" s="169"/>
      <c r="QRP79" s="169"/>
      <c r="QRQ79" s="169"/>
      <c r="QRR79" s="170"/>
      <c r="QRT79" s="164"/>
      <c r="QRU79" s="168"/>
      <c r="QRV79" s="168"/>
      <c r="QRW79" s="169"/>
      <c r="QRX79" s="169"/>
      <c r="QRY79" s="169"/>
      <c r="QRZ79" s="170"/>
      <c r="QSB79" s="164"/>
      <c r="QSC79" s="168"/>
      <c r="QSD79" s="168"/>
      <c r="QSE79" s="169"/>
      <c r="QSF79" s="169"/>
      <c r="QSG79" s="169"/>
      <c r="QSH79" s="170"/>
      <c r="QSJ79" s="164"/>
      <c r="QSK79" s="168"/>
      <c r="QSL79" s="168"/>
      <c r="QSM79" s="169"/>
      <c r="QSN79" s="169"/>
      <c r="QSO79" s="169"/>
      <c r="QSP79" s="170"/>
      <c r="QSR79" s="164"/>
      <c r="QSS79" s="168"/>
      <c r="QST79" s="168"/>
      <c r="QSU79" s="169"/>
      <c r="QSV79" s="169"/>
      <c r="QSW79" s="169"/>
      <c r="QSX79" s="170"/>
      <c r="QSZ79" s="164"/>
      <c r="QTA79" s="168"/>
      <c r="QTB79" s="168"/>
      <c r="QTC79" s="169"/>
      <c r="QTD79" s="169"/>
      <c r="QTE79" s="169"/>
      <c r="QTF79" s="170"/>
      <c r="QTH79" s="164"/>
      <c r="QTI79" s="168"/>
      <c r="QTJ79" s="168"/>
      <c r="QTK79" s="169"/>
      <c r="QTL79" s="169"/>
      <c r="QTM79" s="169"/>
      <c r="QTN79" s="170"/>
      <c r="QTP79" s="164"/>
      <c r="QTQ79" s="168"/>
      <c r="QTR79" s="168"/>
      <c r="QTS79" s="169"/>
      <c r="QTT79" s="169"/>
      <c r="QTU79" s="169"/>
      <c r="QTV79" s="170"/>
      <c r="QTX79" s="164"/>
      <c r="QTY79" s="168"/>
      <c r="QTZ79" s="168"/>
      <c r="QUA79" s="169"/>
      <c r="QUB79" s="169"/>
      <c r="QUC79" s="169"/>
      <c r="QUD79" s="170"/>
      <c r="QUF79" s="164"/>
      <c r="QUG79" s="168"/>
      <c r="QUH79" s="168"/>
      <c r="QUI79" s="169"/>
      <c r="QUJ79" s="169"/>
      <c r="QUK79" s="169"/>
      <c r="QUL79" s="170"/>
      <c r="QUN79" s="164"/>
      <c r="QUO79" s="168"/>
      <c r="QUP79" s="168"/>
      <c r="QUQ79" s="169"/>
      <c r="QUR79" s="169"/>
      <c r="QUS79" s="169"/>
      <c r="QUT79" s="170"/>
      <c r="QUV79" s="164"/>
      <c r="QUW79" s="168"/>
      <c r="QUX79" s="168"/>
      <c r="QUY79" s="169"/>
      <c r="QUZ79" s="169"/>
      <c r="QVA79" s="169"/>
      <c r="QVB79" s="170"/>
      <c r="QVD79" s="164"/>
      <c r="QVE79" s="168"/>
      <c r="QVF79" s="168"/>
      <c r="QVG79" s="169"/>
      <c r="QVH79" s="169"/>
      <c r="QVI79" s="169"/>
      <c r="QVJ79" s="170"/>
      <c r="QVL79" s="164"/>
      <c r="QVM79" s="168"/>
      <c r="QVN79" s="168"/>
      <c r="QVO79" s="169"/>
      <c r="QVP79" s="169"/>
      <c r="QVQ79" s="169"/>
      <c r="QVR79" s="170"/>
      <c r="QVT79" s="164"/>
      <c r="QVU79" s="168"/>
      <c r="QVV79" s="168"/>
      <c r="QVW79" s="169"/>
      <c r="QVX79" s="169"/>
      <c r="QVY79" s="169"/>
      <c r="QVZ79" s="170"/>
      <c r="QWB79" s="164"/>
      <c r="QWC79" s="168"/>
      <c r="QWD79" s="168"/>
      <c r="QWE79" s="169"/>
      <c r="QWF79" s="169"/>
      <c r="QWG79" s="169"/>
      <c r="QWH79" s="170"/>
      <c r="QWJ79" s="164"/>
      <c r="QWK79" s="168"/>
      <c r="QWL79" s="168"/>
      <c r="QWM79" s="169"/>
      <c r="QWN79" s="169"/>
      <c r="QWO79" s="169"/>
      <c r="QWP79" s="170"/>
      <c r="QWR79" s="164"/>
      <c r="QWS79" s="168"/>
      <c r="QWT79" s="168"/>
      <c r="QWU79" s="169"/>
      <c r="QWV79" s="169"/>
      <c r="QWW79" s="169"/>
      <c r="QWX79" s="170"/>
      <c r="QWZ79" s="164"/>
      <c r="QXA79" s="168"/>
      <c r="QXB79" s="168"/>
      <c r="QXC79" s="169"/>
      <c r="QXD79" s="169"/>
      <c r="QXE79" s="169"/>
      <c r="QXF79" s="170"/>
      <c r="QXH79" s="164"/>
      <c r="QXI79" s="168"/>
      <c r="QXJ79" s="168"/>
      <c r="QXK79" s="169"/>
      <c r="QXL79" s="169"/>
      <c r="QXM79" s="169"/>
      <c r="QXN79" s="170"/>
      <c r="QXP79" s="164"/>
      <c r="QXQ79" s="168"/>
      <c r="QXR79" s="168"/>
      <c r="QXS79" s="169"/>
      <c r="QXT79" s="169"/>
      <c r="QXU79" s="169"/>
      <c r="QXV79" s="170"/>
      <c r="QXX79" s="164"/>
      <c r="QXY79" s="168"/>
      <c r="QXZ79" s="168"/>
      <c r="QYA79" s="169"/>
      <c r="QYB79" s="169"/>
      <c r="QYC79" s="169"/>
      <c r="QYD79" s="170"/>
      <c r="QYF79" s="164"/>
      <c r="QYG79" s="168"/>
      <c r="QYH79" s="168"/>
      <c r="QYI79" s="169"/>
      <c r="QYJ79" s="169"/>
      <c r="QYK79" s="169"/>
      <c r="QYL79" s="170"/>
      <c r="QYN79" s="164"/>
      <c r="QYO79" s="168"/>
      <c r="QYP79" s="168"/>
      <c r="QYQ79" s="169"/>
      <c r="QYR79" s="169"/>
      <c r="QYS79" s="169"/>
      <c r="QYT79" s="170"/>
      <c r="QYV79" s="164"/>
      <c r="QYW79" s="168"/>
      <c r="QYX79" s="168"/>
      <c r="QYY79" s="169"/>
      <c r="QYZ79" s="169"/>
      <c r="QZA79" s="169"/>
      <c r="QZB79" s="170"/>
      <c r="QZD79" s="164"/>
      <c r="QZE79" s="168"/>
      <c r="QZF79" s="168"/>
      <c r="QZG79" s="169"/>
      <c r="QZH79" s="169"/>
      <c r="QZI79" s="169"/>
      <c r="QZJ79" s="170"/>
      <c r="QZL79" s="164"/>
      <c r="QZM79" s="168"/>
      <c r="QZN79" s="168"/>
      <c r="QZO79" s="169"/>
      <c r="QZP79" s="169"/>
      <c r="QZQ79" s="169"/>
      <c r="QZR79" s="170"/>
      <c r="QZT79" s="164"/>
      <c r="QZU79" s="168"/>
      <c r="QZV79" s="168"/>
      <c r="QZW79" s="169"/>
      <c r="QZX79" s="169"/>
      <c r="QZY79" s="169"/>
      <c r="QZZ79" s="170"/>
      <c r="RAB79" s="164"/>
      <c r="RAC79" s="168"/>
      <c r="RAD79" s="168"/>
      <c r="RAE79" s="169"/>
      <c r="RAF79" s="169"/>
      <c r="RAG79" s="169"/>
      <c r="RAH79" s="170"/>
      <c r="RAJ79" s="164"/>
      <c r="RAK79" s="168"/>
      <c r="RAL79" s="168"/>
      <c r="RAM79" s="169"/>
      <c r="RAN79" s="169"/>
      <c r="RAO79" s="169"/>
      <c r="RAP79" s="170"/>
      <c r="RAR79" s="164"/>
      <c r="RAS79" s="168"/>
      <c r="RAT79" s="168"/>
      <c r="RAU79" s="169"/>
      <c r="RAV79" s="169"/>
      <c r="RAW79" s="169"/>
      <c r="RAX79" s="170"/>
      <c r="RAZ79" s="164"/>
      <c r="RBA79" s="168"/>
      <c r="RBB79" s="168"/>
      <c r="RBC79" s="169"/>
      <c r="RBD79" s="169"/>
      <c r="RBE79" s="169"/>
      <c r="RBF79" s="170"/>
      <c r="RBH79" s="164"/>
      <c r="RBI79" s="168"/>
      <c r="RBJ79" s="168"/>
      <c r="RBK79" s="169"/>
      <c r="RBL79" s="169"/>
      <c r="RBM79" s="169"/>
      <c r="RBN79" s="170"/>
      <c r="RBP79" s="164"/>
      <c r="RBQ79" s="168"/>
      <c r="RBR79" s="168"/>
      <c r="RBS79" s="169"/>
      <c r="RBT79" s="169"/>
      <c r="RBU79" s="169"/>
      <c r="RBV79" s="170"/>
      <c r="RBX79" s="164"/>
      <c r="RBY79" s="168"/>
      <c r="RBZ79" s="168"/>
      <c r="RCA79" s="169"/>
      <c r="RCB79" s="169"/>
      <c r="RCC79" s="169"/>
      <c r="RCD79" s="170"/>
      <c r="RCF79" s="164"/>
      <c r="RCG79" s="168"/>
      <c r="RCH79" s="168"/>
      <c r="RCI79" s="169"/>
      <c r="RCJ79" s="169"/>
      <c r="RCK79" s="169"/>
      <c r="RCL79" s="170"/>
      <c r="RCN79" s="164"/>
      <c r="RCO79" s="168"/>
      <c r="RCP79" s="168"/>
      <c r="RCQ79" s="169"/>
      <c r="RCR79" s="169"/>
      <c r="RCS79" s="169"/>
      <c r="RCT79" s="170"/>
      <c r="RCV79" s="164"/>
      <c r="RCW79" s="168"/>
      <c r="RCX79" s="168"/>
      <c r="RCY79" s="169"/>
      <c r="RCZ79" s="169"/>
      <c r="RDA79" s="169"/>
      <c r="RDB79" s="170"/>
      <c r="RDD79" s="164"/>
      <c r="RDE79" s="168"/>
      <c r="RDF79" s="168"/>
      <c r="RDG79" s="169"/>
      <c r="RDH79" s="169"/>
      <c r="RDI79" s="169"/>
      <c r="RDJ79" s="170"/>
      <c r="RDL79" s="164"/>
      <c r="RDM79" s="168"/>
      <c r="RDN79" s="168"/>
      <c r="RDO79" s="169"/>
      <c r="RDP79" s="169"/>
      <c r="RDQ79" s="169"/>
      <c r="RDR79" s="170"/>
      <c r="RDT79" s="164"/>
      <c r="RDU79" s="168"/>
      <c r="RDV79" s="168"/>
      <c r="RDW79" s="169"/>
      <c r="RDX79" s="169"/>
      <c r="RDY79" s="169"/>
      <c r="RDZ79" s="170"/>
      <c r="REB79" s="164"/>
      <c r="REC79" s="168"/>
      <c r="RED79" s="168"/>
      <c r="REE79" s="169"/>
      <c r="REF79" s="169"/>
      <c r="REG79" s="169"/>
      <c r="REH79" s="170"/>
      <c r="REJ79" s="164"/>
      <c r="REK79" s="168"/>
      <c r="REL79" s="168"/>
      <c r="REM79" s="169"/>
      <c r="REN79" s="169"/>
      <c r="REO79" s="169"/>
      <c r="REP79" s="170"/>
      <c r="RER79" s="164"/>
      <c r="RES79" s="168"/>
      <c r="RET79" s="168"/>
      <c r="REU79" s="169"/>
      <c r="REV79" s="169"/>
      <c r="REW79" s="169"/>
      <c r="REX79" s="170"/>
      <c r="REZ79" s="164"/>
      <c r="RFA79" s="168"/>
      <c r="RFB79" s="168"/>
      <c r="RFC79" s="169"/>
      <c r="RFD79" s="169"/>
      <c r="RFE79" s="169"/>
      <c r="RFF79" s="170"/>
      <c r="RFH79" s="164"/>
      <c r="RFI79" s="168"/>
      <c r="RFJ79" s="168"/>
      <c r="RFK79" s="169"/>
      <c r="RFL79" s="169"/>
      <c r="RFM79" s="169"/>
      <c r="RFN79" s="170"/>
      <c r="RFP79" s="164"/>
      <c r="RFQ79" s="168"/>
      <c r="RFR79" s="168"/>
      <c r="RFS79" s="169"/>
      <c r="RFT79" s="169"/>
      <c r="RFU79" s="169"/>
      <c r="RFV79" s="170"/>
      <c r="RFX79" s="164"/>
      <c r="RFY79" s="168"/>
      <c r="RFZ79" s="168"/>
      <c r="RGA79" s="169"/>
      <c r="RGB79" s="169"/>
      <c r="RGC79" s="169"/>
      <c r="RGD79" s="170"/>
      <c r="RGF79" s="164"/>
      <c r="RGG79" s="168"/>
      <c r="RGH79" s="168"/>
      <c r="RGI79" s="169"/>
      <c r="RGJ79" s="169"/>
      <c r="RGK79" s="169"/>
      <c r="RGL79" s="170"/>
      <c r="RGN79" s="164"/>
      <c r="RGO79" s="168"/>
      <c r="RGP79" s="168"/>
      <c r="RGQ79" s="169"/>
      <c r="RGR79" s="169"/>
      <c r="RGS79" s="169"/>
      <c r="RGT79" s="170"/>
      <c r="RGV79" s="164"/>
      <c r="RGW79" s="168"/>
      <c r="RGX79" s="168"/>
      <c r="RGY79" s="169"/>
      <c r="RGZ79" s="169"/>
      <c r="RHA79" s="169"/>
      <c r="RHB79" s="170"/>
      <c r="RHD79" s="164"/>
      <c r="RHE79" s="168"/>
      <c r="RHF79" s="168"/>
      <c r="RHG79" s="169"/>
      <c r="RHH79" s="169"/>
      <c r="RHI79" s="169"/>
      <c r="RHJ79" s="170"/>
      <c r="RHL79" s="164"/>
      <c r="RHM79" s="168"/>
      <c r="RHN79" s="168"/>
      <c r="RHO79" s="169"/>
      <c r="RHP79" s="169"/>
      <c r="RHQ79" s="169"/>
      <c r="RHR79" s="170"/>
      <c r="RHT79" s="164"/>
      <c r="RHU79" s="168"/>
      <c r="RHV79" s="168"/>
      <c r="RHW79" s="169"/>
      <c r="RHX79" s="169"/>
      <c r="RHY79" s="169"/>
      <c r="RHZ79" s="170"/>
      <c r="RIB79" s="164"/>
      <c r="RIC79" s="168"/>
      <c r="RID79" s="168"/>
      <c r="RIE79" s="169"/>
      <c r="RIF79" s="169"/>
      <c r="RIG79" s="169"/>
      <c r="RIH79" s="170"/>
      <c r="RIJ79" s="164"/>
      <c r="RIK79" s="168"/>
      <c r="RIL79" s="168"/>
      <c r="RIM79" s="169"/>
      <c r="RIN79" s="169"/>
      <c r="RIO79" s="169"/>
      <c r="RIP79" s="170"/>
      <c r="RIR79" s="164"/>
      <c r="RIS79" s="168"/>
      <c r="RIT79" s="168"/>
      <c r="RIU79" s="169"/>
      <c r="RIV79" s="169"/>
      <c r="RIW79" s="169"/>
      <c r="RIX79" s="170"/>
      <c r="RIZ79" s="164"/>
      <c r="RJA79" s="168"/>
      <c r="RJB79" s="168"/>
      <c r="RJC79" s="169"/>
      <c r="RJD79" s="169"/>
      <c r="RJE79" s="169"/>
      <c r="RJF79" s="170"/>
      <c r="RJH79" s="164"/>
      <c r="RJI79" s="168"/>
      <c r="RJJ79" s="168"/>
      <c r="RJK79" s="169"/>
      <c r="RJL79" s="169"/>
      <c r="RJM79" s="169"/>
      <c r="RJN79" s="170"/>
      <c r="RJP79" s="164"/>
      <c r="RJQ79" s="168"/>
      <c r="RJR79" s="168"/>
      <c r="RJS79" s="169"/>
      <c r="RJT79" s="169"/>
      <c r="RJU79" s="169"/>
      <c r="RJV79" s="170"/>
      <c r="RJX79" s="164"/>
      <c r="RJY79" s="168"/>
      <c r="RJZ79" s="168"/>
      <c r="RKA79" s="169"/>
      <c r="RKB79" s="169"/>
      <c r="RKC79" s="169"/>
      <c r="RKD79" s="170"/>
      <c r="RKF79" s="164"/>
      <c r="RKG79" s="168"/>
      <c r="RKH79" s="168"/>
      <c r="RKI79" s="169"/>
      <c r="RKJ79" s="169"/>
      <c r="RKK79" s="169"/>
      <c r="RKL79" s="170"/>
      <c r="RKN79" s="164"/>
      <c r="RKO79" s="168"/>
      <c r="RKP79" s="168"/>
      <c r="RKQ79" s="169"/>
      <c r="RKR79" s="169"/>
      <c r="RKS79" s="169"/>
      <c r="RKT79" s="170"/>
      <c r="RKV79" s="164"/>
      <c r="RKW79" s="168"/>
      <c r="RKX79" s="168"/>
      <c r="RKY79" s="169"/>
      <c r="RKZ79" s="169"/>
      <c r="RLA79" s="169"/>
      <c r="RLB79" s="170"/>
      <c r="RLD79" s="164"/>
      <c r="RLE79" s="168"/>
      <c r="RLF79" s="168"/>
      <c r="RLG79" s="169"/>
      <c r="RLH79" s="169"/>
      <c r="RLI79" s="169"/>
      <c r="RLJ79" s="170"/>
      <c r="RLL79" s="164"/>
      <c r="RLM79" s="168"/>
      <c r="RLN79" s="168"/>
      <c r="RLO79" s="169"/>
      <c r="RLP79" s="169"/>
      <c r="RLQ79" s="169"/>
      <c r="RLR79" s="170"/>
      <c r="RLT79" s="164"/>
      <c r="RLU79" s="168"/>
      <c r="RLV79" s="168"/>
      <c r="RLW79" s="169"/>
      <c r="RLX79" s="169"/>
      <c r="RLY79" s="169"/>
      <c r="RLZ79" s="170"/>
      <c r="RMB79" s="164"/>
      <c r="RMC79" s="168"/>
      <c r="RMD79" s="168"/>
      <c r="RME79" s="169"/>
      <c r="RMF79" s="169"/>
      <c r="RMG79" s="169"/>
      <c r="RMH79" s="170"/>
      <c r="RMJ79" s="164"/>
      <c r="RMK79" s="168"/>
      <c r="RML79" s="168"/>
      <c r="RMM79" s="169"/>
      <c r="RMN79" s="169"/>
      <c r="RMO79" s="169"/>
      <c r="RMP79" s="170"/>
      <c r="RMR79" s="164"/>
      <c r="RMS79" s="168"/>
      <c r="RMT79" s="168"/>
      <c r="RMU79" s="169"/>
      <c r="RMV79" s="169"/>
      <c r="RMW79" s="169"/>
      <c r="RMX79" s="170"/>
      <c r="RMZ79" s="164"/>
      <c r="RNA79" s="168"/>
      <c r="RNB79" s="168"/>
      <c r="RNC79" s="169"/>
      <c r="RND79" s="169"/>
      <c r="RNE79" s="169"/>
      <c r="RNF79" s="170"/>
      <c r="RNH79" s="164"/>
      <c r="RNI79" s="168"/>
      <c r="RNJ79" s="168"/>
      <c r="RNK79" s="169"/>
      <c r="RNL79" s="169"/>
      <c r="RNM79" s="169"/>
      <c r="RNN79" s="170"/>
      <c r="RNP79" s="164"/>
      <c r="RNQ79" s="168"/>
      <c r="RNR79" s="168"/>
      <c r="RNS79" s="169"/>
      <c r="RNT79" s="169"/>
      <c r="RNU79" s="169"/>
      <c r="RNV79" s="170"/>
      <c r="RNX79" s="164"/>
      <c r="RNY79" s="168"/>
      <c r="RNZ79" s="168"/>
      <c r="ROA79" s="169"/>
      <c r="ROB79" s="169"/>
      <c r="ROC79" s="169"/>
      <c r="ROD79" s="170"/>
      <c r="ROF79" s="164"/>
      <c r="ROG79" s="168"/>
      <c r="ROH79" s="168"/>
      <c r="ROI79" s="169"/>
      <c r="ROJ79" s="169"/>
      <c r="ROK79" s="169"/>
      <c r="ROL79" s="170"/>
      <c r="RON79" s="164"/>
      <c r="ROO79" s="168"/>
      <c r="ROP79" s="168"/>
      <c r="ROQ79" s="169"/>
      <c r="ROR79" s="169"/>
      <c r="ROS79" s="169"/>
      <c r="ROT79" s="170"/>
      <c r="ROV79" s="164"/>
      <c r="ROW79" s="168"/>
      <c r="ROX79" s="168"/>
      <c r="ROY79" s="169"/>
      <c r="ROZ79" s="169"/>
      <c r="RPA79" s="169"/>
      <c r="RPB79" s="170"/>
      <c r="RPD79" s="164"/>
      <c r="RPE79" s="168"/>
      <c r="RPF79" s="168"/>
      <c r="RPG79" s="169"/>
      <c r="RPH79" s="169"/>
      <c r="RPI79" s="169"/>
      <c r="RPJ79" s="170"/>
      <c r="RPL79" s="164"/>
      <c r="RPM79" s="168"/>
      <c r="RPN79" s="168"/>
      <c r="RPO79" s="169"/>
      <c r="RPP79" s="169"/>
      <c r="RPQ79" s="169"/>
      <c r="RPR79" s="170"/>
      <c r="RPT79" s="164"/>
      <c r="RPU79" s="168"/>
      <c r="RPV79" s="168"/>
      <c r="RPW79" s="169"/>
      <c r="RPX79" s="169"/>
      <c r="RPY79" s="169"/>
      <c r="RPZ79" s="170"/>
      <c r="RQB79" s="164"/>
      <c r="RQC79" s="168"/>
      <c r="RQD79" s="168"/>
      <c r="RQE79" s="169"/>
      <c r="RQF79" s="169"/>
      <c r="RQG79" s="169"/>
      <c r="RQH79" s="170"/>
      <c r="RQJ79" s="164"/>
      <c r="RQK79" s="168"/>
      <c r="RQL79" s="168"/>
      <c r="RQM79" s="169"/>
      <c r="RQN79" s="169"/>
      <c r="RQO79" s="169"/>
      <c r="RQP79" s="170"/>
      <c r="RQR79" s="164"/>
      <c r="RQS79" s="168"/>
      <c r="RQT79" s="168"/>
      <c r="RQU79" s="169"/>
      <c r="RQV79" s="169"/>
      <c r="RQW79" s="169"/>
      <c r="RQX79" s="170"/>
      <c r="RQZ79" s="164"/>
      <c r="RRA79" s="168"/>
      <c r="RRB79" s="168"/>
      <c r="RRC79" s="169"/>
      <c r="RRD79" s="169"/>
      <c r="RRE79" s="169"/>
      <c r="RRF79" s="170"/>
      <c r="RRH79" s="164"/>
      <c r="RRI79" s="168"/>
      <c r="RRJ79" s="168"/>
      <c r="RRK79" s="169"/>
      <c r="RRL79" s="169"/>
      <c r="RRM79" s="169"/>
      <c r="RRN79" s="170"/>
      <c r="RRP79" s="164"/>
      <c r="RRQ79" s="168"/>
      <c r="RRR79" s="168"/>
      <c r="RRS79" s="169"/>
      <c r="RRT79" s="169"/>
      <c r="RRU79" s="169"/>
      <c r="RRV79" s="170"/>
      <c r="RRX79" s="164"/>
      <c r="RRY79" s="168"/>
      <c r="RRZ79" s="168"/>
      <c r="RSA79" s="169"/>
      <c r="RSB79" s="169"/>
      <c r="RSC79" s="169"/>
      <c r="RSD79" s="170"/>
      <c r="RSF79" s="164"/>
      <c r="RSG79" s="168"/>
      <c r="RSH79" s="168"/>
      <c r="RSI79" s="169"/>
      <c r="RSJ79" s="169"/>
      <c r="RSK79" s="169"/>
      <c r="RSL79" s="170"/>
      <c r="RSN79" s="164"/>
      <c r="RSO79" s="168"/>
      <c r="RSP79" s="168"/>
      <c r="RSQ79" s="169"/>
      <c r="RSR79" s="169"/>
      <c r="RSS79" s="169"/>
      <c r="RST79" s="170"/>
      <c r="RSV79" s="164"/>
      <c r="RSW79" s="168"/>
      <c r="RSX79" s="168"/>
      <c r="RSY79" s="169"/>
      <c r="RSZ79" s="169"/>
      <c r="RTA79" s="169"/>
      <c r="RTB79" s="170"/>
      <c r="RTD79" s="164"/>
      <c r="RTE79" s="168"/>
      <c r="RTF79" s="168"/>
      <c r="RTG79" s="169"/>
      <c r="RTH79" s="169"/>
      <c r="RTI79" s="169"/>
      <c r="RTJ79" s="170"/>
      <c r="RTL79" s="164"/>
      <c r="RTM79" s="168"/>
      <c r="RTN79" s="168"/>
      <c r="RTO79" s="169"/>
      <c r="RTP79" s="169"/>
      <c r="RTQ79" s="169"/>
      <c r="RTR79" s="170"/>
      <c r="RTT79" s="164"/>
      <c r="RTU79" s="168"/>
      <c r="RTV79" s="168"/>
      <c r="RTW79" s="169"/>
      <c r="RTX79" s="169"/>
      <c r="RTY79" s="169"/>
      <c r="RTZ79" s="170"/>
      <c r="RUB79" s="164"/>
      <c r="RUC79" s="168"/>
      <c r="RUD79" s="168"/>
      <c r="RUE79" s="169"/>
      <c r="RUF79" s="169"/>
      <c r="RUG79" s="169"/>
      <c r="RUH79" s="170"/>
      <c r="RUJ79" s="164"/>
      <c r="RUK79" s="168"/>
      <c r="RUL79" s="168"/>
      <c r="RUM79" s="169"/>
      <c r="RUN79" s="169"/>
      <c r="RUO79" s="169"/>
      <c r="RUP79" s="170"/>
      <c r="RUR79" s="164"/>
      <c r="RUS79" s="168"/>
      <c r="RUT79" s="168"/>
      <c r="RUU79" s="169"/>
      <c r="RUV79" s="169"/>
      <c r="RUW79" s="169"/>
      <c r="RUX79" s="170"/>
      <c r="RUZ79" s="164"/>
      <c r="RVA79" s="168"/>
      <c r="RVB79" s="168"/>
      <c r="RVC79" s="169"/>
      <c r="RVD79" s="169"/>
      <c r="RVE79" s="169"/>
      <c r="RVF79" s="170"/>
      <c r="RVH79" s="164"/>
      <c r="RVI79" s="168"/>
      <c r="RVJ79" s="168"/>
      <c r="RVK79" s="169"/>
      <c r="RVL79" s="169"/>
      <c r="RVM79" s="169"/>
      <c r="RVN79" s="170"/>
      <c r="RVP79" s="164"/>
      <c r="RVQ79" s="168"/>
      <c r="RVR79" s="168"/>
      <c r="RVS79" s="169"/>
      <c r="RVT79" s="169"/>
      <c r="RVU79" s="169"/>
      <c r="RVV79" s="170"/>
      <c r="RVX79" s="164"/>
      <c r="RVY79" s="168"/>
      <c r="RVZ79" s="168"/>
      <c r="RWA79" s="169"/>
      <c r="RWB79" s="169"/>
      <c r="RWC79" s="169"/>
      <c r="RWD79" s="170"/>
      <c r="RWF79" s="164"/>
      <c r="RWG79" s="168"/>
      <c r="RWH79" s="168"/>
      <c r="RWI79" s="169"/>
      <c r="RWJ79" s="169"/>
      <c r="RWK79" s="169"/>
      <c r="RWL79" s="170"/>
      <c r="RWN79" s="164"/>
      <c r="RWO79" s="168"/>
      <c r="RWP79" s="168"/>
      <c r="RWQ79" s="169"/>
      <c r="RWR79" s="169"/>
      <c r="RWS79" s="169"/>
      <c r="RWT79" s="170"/>
      <c r="RWV79" s="164"/>
      <c r="RWW79" s="168"/>
      <c r="RWX79" s="168"/>
      <c r="RWY79" s="169"/>
      <c r="RWZ79" s="169"/>
      <c r="RXA79" s="169"/>
      <c r="RXB79" s="170"/>
      <c r="RXD79" s="164"/>
      <c r="RXE79" s="168"/>
      <c r="RXF79" s="168"/>
      <c r="RXG79" s="169"/>
      <c r="RXH79" s="169"/>
      <c r="RXI79" s="169"/>
      <c r="RXJ79" s="170"/>
      <c r="RXL79" s="164"/>
      <c r="RXM79" s="168"/>
      <c r="RXN79" s="168"/>
      <c r="RXO79" s="169"/>
      <c r="RXP79" s="169"/>
      <c r="RXQ79" s="169"/>
      <c r="RXR79" s="170"/>
      <c r="RXT79" s="164"/>
      <c r="RXU79" s="168"/>
      <c r="RXV79" s="168"/>
      <c r="RXW79" s="169"/>
      <c r="RXX79" s="169"/>
      <c r="RXY79" s="169"/>
      <c r="RXZ79" s="170"/>
      <c r="RYB79" s="164"/>
      <c r="RYC79" s="168"/>
      <c r="RYD79" s="168"/>
      <c r="RYE79" s="169"/>
      <c r="RYF79" s="169"/>
      <c r="RYG79" s="169"/>
      <c r="RYH79" s="170"/>
      <c r="RYJ79" s="164"/>
      <c r="RYK79" s="168"/>
      <c r="RYL79" s="168"/>
      <c r="RYM79" s="169"/>
      <c r="RYN79" s="169"/>
      <c r="RYO79" s="169"/>
      <c r="RYP79" s="170"/>
      <c r="RYR79" s="164"/>
      <c r="RYS79" s="168"/>
      <c r="RYT79" s="168"/>
      <c r="RYU79" s="169"/>
      <c r="RYV79" s="169"/>
      <c r="RYW79" s="169"/>
      <c r="RYX79" s="170"/>
      <c r="RYZ79" s="164"/>
      <c r="RZA79" s="168"/>
      <c r="RZB79" s="168"/>
      <c r="RZC79" s="169"/>
      <c r="RZD79" s="169"/>
      <c r="RZE79" s="169"/>
      <c r="RZF79" s="170"/>
      <c r="RZH79" s="164"/>
      <c r="RZI79" s="168"/>
      <c r="RZJ79" s="168"/>
      <c r="RZK79" s="169"/>
      <c r="RZL79" s="169"/>
      <c r="RZM79" s="169"/>
      <c r="RZN79" s="170"/>
      <c r="RZP79" s="164"/>
      <c r="RZQ79" s="168"/>
      <c r="RZR79" s="168"/>
      <c r="RZS79" s="169"/>
      <c r="RZT79" s="169"/>
      <c r="RZU79" s="169"/>
      <c r="RZV79" s="170"/>
      <c r="RZX79" s="164"/>
      <c r="RZY79" s="168"/>
      <c r="RZZ79" s="168"/>
      <c r="SAA79" s="169"/>
      <c r="SAB79" s="169"/>
      <c r="SAC79" s="169"/>
      <c r="SAD79" s="170"/>
      <c r="SAF79" s="164"/>
      <c r="SAG79" s="168"/>
      <c r="SAH79" s="168"/>
      <c r="SAI79" s="169"/>
      <c r="SAJ79" s="169"/>
      <c r="SAK79" s="169"/>
      <c r="SAL79" s="170"/>
      <c r="SAN79" s="164"/>
      <c r="SAO79" s="168"/>
      <c r="SAP79" s="168"/>
      <c r="SAQ79" s="169"/>
      <c r="SAR79" s="169"/>
      <c r="SAS79" s="169"/>
      <c r="SAT79" s="170"/>
      <c r="SAV79" s="164"/>
      <c r="SAW79" s="168"/>
      <c r="SAX79" s="168"/>
      <c r="SAY79" s="169"/>
      <c r="SAZ79" s="169"/>
      <c r="SBA79" s="169"/>
      <c r="SBB79" s="170"/>
      <c r="SBD79" s="164"/>
      <c r="SBE79" s="168"/>
      <c r="SBF79" s="168"/>
      <c r="SBG79" s="169"/>
      <c r="SBH79" s="169"/>
      <c r="SBI79" s="169"/>
      <c r="SBJ79" s="170"/>
      <c r="SBL79" s="164"/>
      <c r="SBM79" s="168"/>
      <c r="SBN79" s="168"/>
      <c r="SBO79" s="169"/>
      <c r="SBP79" s="169"/>
      <c r="SBQ79" s="169"/>
      <c r="SBR79" s="170"/>
      <c r="SBT79" s="164"/>
      <c r="SBU79" s="168"/>
      <c r="SBV79" s="168"/>
      <c r="SBW79" s="169"/>
      <c r="SBX79" s="169"/>
      <c r="SBY79" s="169"/>
      <c r="SBZ79" s="170"/>
      <c r="SCB79" s="164"/>
      <c r="SCC79" s="168"/>
      <c r="SCD79" s="168"/>
      <c r="SCE79" s="169"/>
      <c r="SCF79" s="169"/>
      <c r="SCG79" s="169"/>
      <c r="SCH79" s="170"/>
      <c r="SCJ79" s="164"/>
      <c r="SCK79" s="168"/>
      <c r="SCL79" s="168"/>
      <c r="SCM79" s="169"/>
      <c r="SCN79" s="169"/>
      <c r="SCO79" s="169"/>
      <c r="SCP79" s="170"/>
      <c r="SCR79" s="164"/>
      <c r="SCS79" s="168"/>
      <c r="SCT79" s="168"/>
      <c r="SCU79" s="169"/>
      <c r="SCV79" s="169"/>
      <c r="SCW79" s="169"/>
      <c r="SCX79" s="170"/>
      <c r="SCZ79" s="164"/>
      <c r="SDA79" s="168"/>
      <c r="SDB79" s="168"/>
      <c r="SDC79" s="169"/>
      <c r="SDD79" s="169"/>
      <c r="SDE79" s="169"/>
      <c r="SDF79" s="170"/>
      <c r="SDH79" s="164"/>
      <c r="SDI79" s="168"/>
      <c r="SDJ79" s="168"/>
      <c r="SDK79" s="169"/>
      <c r="SDL79" s="169"/>
      <c r="SDM79" s="169"/>
      <c r="SDN79" s="170"/>
      <c r="SDP79" s="164"/>
      <c r="SDQ79" s="168"/>
      <c r="SDR79" s="168"/>
      <c r="SDS79" s="169"/>
      <c r="SDT79" s="169"/>
      <c r="SDU79" s="169"/>
      <c r="SDV79" s="170"/>
      <c r="SDX79" s="164"/>
      <c r="SDY79" s="168"/>
      <c r="SDZ79" s="168"/>
      <c r="SEA79" s="169"/>
      <c r="SEB79" s="169"/>
      <c r="SEC79" s="169"/>
      <c r="SED79" s="170"/>
      <c r="SEF79" s="164"/>
      <c r="SEG79" s="168"/>
      <c r="SEH79" s="168"/>
      <c r="SEI79" s="169"/>
      <c r="SEJ79" s="169"/>
      <c r="SEK79" s="169"/>
      <c r="SEL79" s="170"/>
      <c r="SEN79" s="164"/>
      <c r="SEO79" s="168"/>
      <c r="SEP79" s="168"/>
      <c r="SEQ79" s="169"/>
      <c r="SER79" s="169"/>
      <c r="SES79" s="169"/>
      <c r="SET79" s="170"/>
      <c r="SEV79" s="164"/>
      <c r="SEW79" s="168"/>
      <c r="SEX79" s="168"/>
      <c r="SEY79" s="169"/>
      <c r="SEZ79" s="169"/>
      <c r="SFA79" s="169"/>
      <c r="SFB79" s="170"/>
      <c r="SFD79" s="164"/>
      <c r="SFE79" s="168"/>
      <c r="SFF79" s="168"/>
      <c r="SFG79" s="169"/>
      <c r="SFH79" s="169"/>
      <c r="SFI79" s="169"/>
      <c r="SFJ79" s="170"/>
      <c r="SFL79" s="164"/>
      <c r="SFM79" s="168"/>
      <c r="SFN79" s="168"/>
      <c r="SFO79" s="169"/>
      <c r="SFP79" s="169"/>
      <c r="SFQ79" s="169"/>
      <c r="SFR79" s="170"/>
      <c r="SFT79" s="164"/>
      <c r="SFU79" s="168"/>
      <c r="SFV79" s="168"/>
      <c r="SFW79" s="169"/>
      <c r="SFX79" s="169"/>
      <c r="SFY79" s="169"/>
      <c r="SFZ79" s="170"/>
      <c r="SGB79" s="164"/>
      <c r="SGC79" s="168"/>
      <c r="SGD79" s="168"/>
      <c r="SGE79" s="169"/>
      <c r="SGF79" s="169"/>
      <c r="SGG79" s="169"/>
      <c r="SGH79" s="170"/>
      <c r="SGJ79" s="164"/>
      <c r="SGK79" s="168"/>
      <c r="SGL79" s="168"/>
      <c r="SGM79" s="169"/>
      <c r="SGN79" s="169"/>
      <c r="SGO79" s="169"/>
      <c r="SGP79" s="170"/>
      <c r="SGR79" s="164"/>
      <c r="SGS79" s="168"/>
      <c r="SGT79" s="168"/>
      <c r="SGU79" s="169"/>
      <c r="SGV79" s="169"/>
      <c r="SGW79" s="169"/>
      <c r="SGX79" s="170"/>
      <c r="SGZ79" s="164"/>
      <c r="SHA79" s="168"/>
      <c r="SHB79" s="168"/>
      <c r="SHC79" s="169"/>
      <c r="SHD79" s="169"/>
      <c r="SHE79" s="169"/>
      <c r="SHF79" s="170"/>
      <c r="SHH79" s="164"/>
      <c r="SHI79" s="168"/>
      <c r="SHJ79" s="168"/>
      <c r="SHK79" s="169"/>
      <c r="SHL79" s="169"/>
      <c r="SHM79" s="169"/>
      <c r="SHN79" s="170"/>
      <c r="SHP79" s="164"/>
      <c r="SHQ79" s="168"/>
      <c r="SHR79" s="168"/>
      <c r="SHS79" s="169"/>
      <c r="SHT79" s="169"/>
      <c r="SHU79" s="169"/>
      <c r="SHV79" s="170"/>
      <c r="SHX79" s="164"/>
      <c r="SHY79" s="168"/>
      <c r="SHZ79" s="168"/>
      <c r="SIA79" s="169"/>
      <c r="SIB79" s="169"/>
      <c r="SIC79" s="169"/>
      <c r="SID79" s="170"/>
      <c r="SIF79" s="164"/>
      <c r="SIG79" s="168"/>
      <c r="SIH79" s="168"/>
      <c r="SII79" s="169"/>
      <c r="SIJ79" s="169"/>
      <c r="SIK79" s="169"/>
      <c r="SIL79" s="170"/>
      <c r="SIN79" s="164"/>
      <c r="SIO79" s="168"/>
      <c r="SIP79" s="168"/>
      <c r="SIQ79" s="169"/>
      <c r="SIR79" s="169"/>
      <c r="SIS79" s="169"/>
      <c r="SIT79" s="170"/>
      <c r="SIV79" s="164"/>
      <c r="SIW79" s="168"/>
      <c r="SIX79" s="168"/>
      <c r="SIY79" s="169"/>
      <c r="SIZ79" s="169"/>
      <c r="SJA79" s="169"/>
      <c r="SJB79" s="170"/>
      <c r="SJD79" s="164"/>
      <c r="SJE79" s="168"/>
      <c r="SJF79" s="168"/>
      <c r="SJG79" s="169"/>
      <c r="SJH79" s="169"/>
      <c r="SJI79" s="169"/>
      <c r="SJJ79" s="170"/>
      <c r="SJL79" s="164"/>
      <c r="SJM79" s="168"/>
      <c r="SJN79" s="168"/>
      <c r="SJO79" s="169"/>
      <c r="SJP79" s="169"/>
      <c r="SJQ79" s="169"/>
      <c r="SJR79" s="170"/>
      <c r="SJT79" s="164"/>
      <c r="SJU79" s="168"/>
      <c r="SJV79" s="168"/>
      <c r="SJW79" s="169"/>
      <c r="SJX79" s="169"/>
      <c r="SJY79" s="169"/>
      <c r="SJZ79" s="170"/>
      <c r="SKB79" s="164"/>
      <c r="SKC79" s="168"/>
      <c r="SKD79" s="168"/>
      <c r="SKE79" s="169"/>
      <c r="SKF79" s="169"/>
      <c r="SKG79" s="169"/>
      <c r="SKH79" s="170"/>
      <c r="SKJ79" s="164"/>
      <c r="SKK79" s="168"/>
      <c r="SKL79" s="168"/>
      <c r="SKM79" s="169"/>
      <c r="SKN79" s="169"/>
      <c r="SKO79" s="169"/>
      <c r="SKP79" s="170"/>
      <c r="SKR79" s="164"/>
      <c r="SKS79" s="168"/>
      <c r="SKT79" s="168"/>
      <c r="SKU79" s="169"/>
      <c r="SKV79" s="169"/>
      <c r="SKW79" s="169"/>
      <c r="SKX79" s="170"/>
      <c r="SKZ79" s="164"/>
      <c r="SLA79" s="168"/>
      <c r="SLB79" s="168"/>
      <c r="SLC79" s="169"/>
      <c r="SLD79" s="169"/>
      <c r="SLE79" s="169"/>
      <c r="SLF79" s="170"/>
      <c r="SLH79" s="164"/>
      <c r="SLI79" s="168"/>
      <c r="SLJ79" s="168"/>
      <c r="SLK79" s="169"/>
      <c r="SLL79" s="169"/>
      <c r="SLM79" s="169"/>
      <c r="SLN79" s="170"/>
      <c r="SLP79" s="164"/>
      <c r="SLQ79" s="168"/>
      <c r="SLR79" s="168"/>
      <c r="SLS79" s="169"/>
      <c r="SLT79" s="169"/>
      <c r="SLU79" s="169"/>
      <c r="SLV79" s="170"/>
      <c r="SLX79" s="164"/>
      <c r="SLY79" s="168"/>
      <c r="SLZ79" s="168"/>
      <c r="SMA79" s="169"/>
      <c r="SMB79" s="169"/>
      <c r="SMC79" s="169"/>
      <c r="SMD79" s="170"/>
      <c r="SMF79" s="164"/>
      <c r="SMG79" s="168"/>
      <c r="SMH79" s="168"/>
      <c r="SMI79" s="169"/>
      <c r="SMJ79" s="169"/>
      <c r="SMK79" s="169"/>
      <c r="SML79" s="170"/>
      <c r="SMN79" s="164"/>
      <c r="SMO79" s="168"/>
      <c r="SMP79" s="168"/>
      <c r="SMQ79" s="169"/>
      <c r="SMR79" s="169"/>
      <c r="SMS79" s="169"/>
      <c r="SMT79" s="170"/>
      <c r="SMV79" s="164"/>
      <c r="SMW79" s="168"/>
      <c r="SMX79" s="168"/>
      <c r="SMY79" s="169"/>
      <c r="SMZ79" s="169"/>
      <c r="SNA79" s="169"/>
      <c r="SNB79" s="170"/>
      <c r="SND79" s="164"/>
      <c r="SNE79" s="168"/>
      <c r="SNF79" s="168"/>
      <c r="SNG79" s="169"/>
      <c r="SNH79" s="169"/>
      <c r="SNI79" s="169"/>
      <c r="SNJ79" s="170"/>
      <c r="SNL79" s="164"/>
      <c r="SNM79" s="168"/>
      <c r="SNN79" s="168"/>
      <c r="SNO79" s="169"/>
      <c r="SNP79" s="169"/>
      <c r="SNQ79" s="169"/>
      <c r="SNR79" s="170"/>
      <c r="SNT79" s="164"/>
      <c r="SNU79" s="168"/>
      <c r="SNV79" s="168"/>
      <c r="SNW79" s="169"/>
      <c r="SNX79" s="169"/>
      <c r="SNY79" s="169"/>
      <c r="SNZ79" s="170"/>
      <c r="SOB79" s="164"/>
      <c r="SOC79" s="168"/>
      <c r="SOD79" s="168"/>
      <c r="SOE79" s="169"/>
      <c r="SOF79" s="169"/>
      <c r="SOG79" s="169"/>
      <c r="SOH79" s="170"/>
      <c r="SOJ79" s="164"/>
      <c r="SOK79" s="168"/>
      <c r="SOL79" s="168"/>
      <c r="SOM79" s="169"/>
      <c r="SON79" s="169"/>
      <c r="SOO79" s="169"/>
      <c r="SOP79" s="170"/>
      <c r="SOR79" s="164"/>
      <c r="SOS79" s="168"/>
      <c r="SOT79" s="168"/>
      <c r="SOU79" s="169"/>
      <c r="SOV79" s="169"/>
      <c r="SOW79" s="169"/>
      <c r="SOX79" s="170"/>
      <c r="SOZ79" s="164"/>
      <c r="SPA79" s="168"/>
      <c r="SPB79" s="168"/>
      <c r="SPC79" s="169"/>
      <c r="SPD79" s="169"/>
      <c r="SPE79" s="169"/>
      <c r="SPF79" s="170"/>
      <c r="SPH79" s="164"/>
      <c r="SPI79" s="168"/>
      <c r="SPJ79" s="168"/>
      <c r="SPK79" s="169"/>
      <c r="SPL79" s="169"/>
      <c r="SPM79" s="169"/>
      <c r="SPN79" s="170"/>
      <c r="SPP79" s="164"/>
      <c r="SPQ79" s="168"/>
      <c r="SPR79" s="168"/>
      <c r="SPS79" s="169"/>
      <c r="SPT79" s="169"/>
      <c r="SPU79" s="169"/>
      <c r="SPV79" s="170"/>
      <c r="SPX79" s="164"/>
      <c r="SPY79" s="168"/>
      <c r="SPZ79" s="168"/>
      <c r="SQA79" s="169"/>
      <c r="SQB79" s="169"/>
      <c r="SQC79" s="169"/>
      <c r="SQD79" s="170"/>
      <c r="SQF79" s="164"/>
      <c r="SQG79" s="168"/>
      <c r="SQH79" s="168"/>
      <c r="SQI79" s="169"/>
      <c r="SQJ79" s="169"/>
      <c r="SQK79" s="169"/>
      <c r="SQL79" s="170"/>
      <c r="SQN79" s="164"/>
      <c r="SQO79" s="168"/>
      <c r="SQP79" s="168"/>
      <c r="SQQ79" s="169"/>
      <c r="SQR79" s="169"/>
      <c r="SQS79" s="169"/>
      <c r="SQT79" s="170"/>
      <c r="SQV79" s="164"/>
      <c r="SQW79" s="168"/>
      <c r="SQX79" s="168"/>
      <c r="SQY79" s="169"/>
      <c r="SQZ79" s="169"/>
      <c r="SRA79" s="169"/>
      <c r="SRB79" s="170"/>
      <c r="SRD79" s="164"/>
      <c r="SRE79" s="168"/>
      <c r="SRF79" s="168"/>
      <c r="SRG79" s="169"/>
      <c r="SRH79" s="169"/>
      <c r="SRI79" s="169"/>
      <c r="SRJ79" s="170"/>
      <c r="SRL79" s="164"/>
      <c r="SRM79" s="168"/>
      <c r="SRN79" s="168"/>
      <c r="SRO79" s="169"/>
      <c r="SRP79" s="169"/>
      <c r="SRQ79" s="169"/>
      <c r="SRR79" s="170"/>
      <c r="SRT79" s="164"/>
      <c r="SRU79" s="168"/>
      <c r="SRV79" s="168"/>
      <c r="SRW79" s="169"/>
      <c r="SRX79" s="169"/>
      <c r="SRY79" s="169"/>
      <c r="SRZ79" s="170"/>
      <c r="SSB79" s="164"/>
      <c r="SSC79" s="168"/>
      <c r="SSD79" s="168"/>
      <c r="SSE79" s="169"/>
      <c r="SSF79" s="169"/>
      <c r="SSG79" s="169"/>
      <c r="SSH79" s="170"/>
      <c r="SSJ79" s="164"/>
      <c r="SSK79" s="168"/>
      <c r="SSL79" s="168"/>
      <c r="SSM79" s="169"/>
      <c r="SSN79" s="169"/>
      <c r="SSO79" s="169"/>
      <c r="SSP79" s="170"/>
      <c r="SSR79" s="164"/>
      <c r="SSS79" s="168"/>
      <c r="SST79" s="168"/>
      <c r="SSU79" s="169"/>
      <c r="SSV79" s="169"/>
      <c r="SSW79" s="169"/>
      <c r="SSX79" s="170"/>
      <c r="SSZ79" s="164"/>
      <c r="STA79" s="168"/>
      <c r="STB79" s="168"/>
      <c r="STC79" s="169"/>
      <c r="STD79" s="169"/>
      <c r="STE79" s="169"/>
      <c r="STF79" s="170"/>
      <c r="STH79" s="164"/>
      <c r="STI79" s="168"/>
      <c r="STJ79" s="168"/>
      <c r="STK79" s="169"/>
      <c r="STL79" s="169"/>
      <c r="STM79" s="169"/>
      <c r="STN79" s="170"/>
      <c r="STP79" s="164"/>
      <c r="STQ79" s="168"/>
      <c r="STR79" s="168"/>
      <c r="STS79" s="169"/>
      <c r="STT79" s="169"/>
      <c r="STU79" s="169"/>
      <c r="STV79" s="170"/>
      <c r="STX79" s="164"/>
      <c r="STY79" s="168"/>
      <c r="STZ79" s="168"/>
      <c r="SUA79" s="169"/>
      <c r="SUB79" s="169"/>
      <c r="SUC79" s="169"/>
      <c r="SUD79" s="170"/>
      <c r="SUF79" s="164"/>
      <c r="SUG79" s="168"/>
      <c r="SUH79" s="168"/>
      <c r="SUI79" s="169"/>
      <c r="SUJ79" s="169"/>
      <c r="SUK79" s="169"/>
      <c r="SUL79" s="170"/>
      <c r="SUN79" s="164"/>
      <c r="SUO79" s="168"/>
      <c r="SUP79" s="168"/>
      <c r="SUQ79" s="169"/>
      <c r="SUR79" s="169"/>
      <c r="SUS79" s="169"/>
      <c r="SUT79" s="170"/>
      <c r="SUV79" s="164"/>
      <c r="SUW79" s="168"/>
      <c r="SUX79" s="168"/>
      <c r="SUY79" s="169"/>
      <c r="SUZ79" s="169"/>
      <c r="SVA79" s="169"/>
      <c r="SVB79" s="170"/>
      <c r="SVD79" s="164"/>
      <c r="SVE79" s="168"/>
      <c r="SVF79" s="168"/>
      <c r="SVG79" s="169"/>
      <c r="SVH79" s="169"/>
      <c r="SVI79" s="169"/>
      <c r="SVJ79" s="170"/>
      <c r="SVL79" s="164"/>
      <c r="SVM79" s="168"/>
      <c r="SVN79" s="168"/>
      <c r="SVO79" s="169"/>
      <c r="SVP79" s="169"/>
      <c r="SVQ79" s="169"/>
      <c r="SVR79" s="170"/>
      <c r="SVT79" s="164"/>
      <c r="SVU79" s="168"/>
      <c r="SVV79" s="168"/>
      <c r="SVW79" s="169"/>
      <c r="SVX79" s="169"/>
      <c r="SVY79" s="169"/>
      <c r="SVZ79" s="170"/>
      <c r="SWB79" s="164"/>
      <c r="SWC79" s="168"/>
      <c r="SWD79" s="168"/>
      <c r="SWE79" s="169"/>
      <c r="SWF79" s="169"/>
      <c r="SWG79" s="169"/>
      <c r="SWH79" s="170"/>
      <c r="SWJ79" s="164"/>
      <c r="SWK79" s="168"/>
      <c r="SWL79" s="168"/>
      <c r="SWM79" s="169"/>
      <c r="SWN79" s="169"/>
      <c r="SWO79" s="169"/>
      <c r="SWP79" s="170"/>
      <c r="SWR79" s="164"/>
      <c r="SWS79" s="168"/>
      <c r="SWT79" s="168"/>
      <c r="SWU79" s="169"/>
      <c r="SWV79" s="169"/>
      <c r="SWW79" s="169"/>
      <c r="SWX79" s="170"/>
      <c r="SWZ79" s="164"/>
      <c r="SXA79" s="168"/>
      <c r="SXB79" s="168"/>
      <c r="SXC79" s="169"/>
      <c r="SXD79" s="169"/>
      <c r="SXE79" s="169"/>
      <c r="SXF79" s="170"/>
      <c r="SXH79" s="164"/>
      <c r="SXI79" s="168"/>
      <c r="SXJ79" s="168"/>
      <c r="SXK79" s="169"/>
      <c r="SXL79" s="169"/>
      <c r="SXM79" s="169"/>
      <c r="SXN79" s="170"/>
      <c r="SXP79" s="164"/>
      <c r="SXQ79" s="168"/>
      <c r="SXR79" s="168"/>
      <c r="SXS79" s="169"/>
      <c r="SXT79" s="169"/>
      <c r="SXU79" s="169"/>
      <c r="SXV79" s="170"/>
      <c r="SXX79" s="164"/>
      <c r="SXY79" s="168"/>
      <c r="SXZ79" s="168"/>
      <c r="SYA79" s="169"/>
      <c r="SYB79" s="169"/>
      <c r="SYC79" s="169"/>
      <c r="SYD79" s="170"/>
      <c r="SYF79" s="164"/>
      <c r="SYG79" s="168"/>
      <c r="SYH79" s="168"/>
      <c r="SYI79" s="169"/>
      <c r="SYJ79" s="169"/>
      <c r="SYK79" s="169"/>
      <c r="SYL79" s="170"/>
      <c r="SYN79" s="164"/>
      <c r="SYO79" s="168"/>
      <c r="SYP79" s="168"/>
      <c r="SYQ79" s="169"/>
      <c r="SYR79" s="169"/>
      <c r="SYS79" s="169"/>
      <c r="SYT79" s="170"/>
      <c r="SYV79" s="164"/>
      <c r="SYW79" s="168"/>
      <c r="SYX79" s="168"/>
      <c r="SYY79" s="169"/>
      <c r="SYZ79" s="169"/>
      <c r="SZA79" s="169"/>
      <c r="SZB79" s="170"/>
      <c r="SZD79" s="164"/>
      <c r="SZE79" s="168"/>
      <c r="SZF79" s="168"/>
      <c r="SZG79" s="169"/>
      <c r="SZH79" s="169"/>
      <c r="SZI79" s="169"/>
      <c r="SZJ79" s="170"/>
      <c r="SZL79" s="164"/>
      <c r="SZM79" s="168"/>
      <c r="SZN79" s="168"/>
      <c r="SZO79" s="169"/>
      <c r="SZP79" s="169"/>
      <c r="SZQ79" s="169"/>
      <c r="SZR79" s="170"/>
      <c r="SZT79" s="164"/>
      <c r="SZU79" s="168"/>
      <c r="SZV79" s="168"/>
      <c r="SZW79" s="169"/>
      <c r="SZX79" s="169"/>
      <c r="SZY79" s="169"/>
      <c r="SZZ79" s="170"/>
      <c r="TAB79" s="164"/>
      <c r="TAC79" s="168"/>
      <c r="TAD79" s="168"/>
      <c r="TAE79" s="169"/>
      <c r="TAF79" s="169"/>
      <c r="TAG79" s="169"/>
      <c r="TAH79" s="170"/>
      <c r="TAJ79" s="164"/>
      <c r="TAK79" s="168"/>
      <c r="TAL79" s="168"/>
      <c r="TAM79" s="169"/>
      <c r="TAN79" s="169"/>
      <c r="TAO79" s="169"/>
      <c r="TAP79" s="170"/>
      <c r="TAR79" s="164"/>
      <c r="TAS79" s="168"/>
      <c r="TAT79" s="168"/>
      <c r="TAU79" s="169"/>
      <c r="TAV79" s="169"/>
      <c r="TAW79" s="169"/>
      <c r="TAX79" s="170"/>
      <c r="TAZ79" s="164"/>
      <c r="TBA79" s="168"/>
      <c r="TBB79" s="168"/>
      <c r="TBC79" s="169"/>
      <c r="TBD79" s="169"/>
      <c r="TBE79" s="169"/>
      <c r="TBF79" s="170"/>
      <c r="TBH79" s="164"/>
      <c r="TBI79" s="168"/>
      <c r="TBJ79" s="168"/>
      <c r="TBK79" s="169"/>
      <c r="TBL79" s="169"/>
      <c r="TBM79" s="169"/>
      <c r="TBN79" s="170"/>
      <c r="TBP79" s="164"/>
      <c r="TBQ79" s="168"/>
      <c r="TBR79" s="168"/>
      <c r="TBS79" s="169"/>
      <c r="TBT79" s="169"/>
      <c r="TBU79" s="169"/>
      <c r="TBV79" s="170"/>
      <c r="TBX79" s="164"/>
      <c r="TBY79" s="168"/>
      <c r="TBZ79" s="168"/>
      <c r="TCA79" s="169"/>
      <c r="TCB79" s="169"/>
      <c r="TCC79" s="169"/>
      <c r="TCD79" s="170"/>
      <c r="TCF79" s="164"/>
      <c r="TCG79" s="168"/>
      <c r="TCH79" s="168"/>
      <c r="TCI79" s="169"/>
      <c r="TCJ79" s="169"/>
      <c r="TCK79" s="169"/>
      <c r="TCL79" s="170"/>
      <c r="TCN79" s="164"/>
      <c r="TCO79" s="168"/>
      <c r="TCP79" s="168"/>
      <c r="TCQ79" s="169"/>
      <c r="TCR79" s="169"/>
      <c r="TCS79" s="169"/>
      <c r="TCT79" s="170"/>
      <c r="TCV79" s="164"/>
      <c r="TCW79" s="168"/>
      <c r="TCX79" s="168"/>
      <c r="TCY79" s="169"/>
      <c r="TCZ79" s="169"/>
      <c r="TDA79" s="169"/>
      <c r="TDB79" s="170"/>
      <c r="TDD79" s="164"/>
      <c r="TDE79" s="168"/>
      <c r="TDF79" s="168"/>
      <c r="TDG79" s="169"/>
      <c r="TDH79" s="169"/>
      <c r="TDI79" s="169"/>
      <c r="TDJ79" s="170"/>
      <c r="TDL79" s="164"/>
      <c r="TDM79" s="168"/>
      <c r="TDN79" s="168"/>
      <c r="TDO79" s="169"/>
      <c r="TDP79" s="169"/>
      <c r="TDQ79" s="169"/>
      <c r="TDR79" s="170"/>
      <c r="TDT79" s="164"/>
      <c r="TDU79" s="168"/>
      <c r="TDV79" s="168"/>
      <c r="TDW79" s="169"/>
      <c r="TDX79" s="169"/>
      <c r="TDY79" s="169"/>
      <c r="TDZ79" s="170"/>
      <c r="TEB79" s="164"/>
      <c r="TEC79" s="168"/>
      <c r="TED79" s="168"/>
      <c r="TEE79" s="169"/>
      <c r="TEF79" s="169"/>
      <c r="TEG79" s="169"/>
      <c r="TEH79" s="170"/>
      <c r="TEJ79" s="164"/>
      <c r="TEK79" s="168"/>
      <c r="TEL79" s="168"/>
      <c r="TEM79" s="169"/>
      <c r="TEN79" s="169"/>
      <c r="TEO79" s="169"/>
      <c r="TEP79" s="170"/>
      <c r="TER79" s="164"/>
      <c r="TES79" s="168"/>
      <c r="TET79" s="168"/>
      <c r="TEU79" s="169"/>
      <c r="TEV79" s="169"/>
      <c r="TEW79" s="169"/>
      <c r="TEX79" s="170"/>
      <c r="TEZ79" s="164"/>
      <c r="TFA79" s="168"/>
      <c r="TFB79" s="168"/>
      <c r="TFC79" s="169"/>
      <c r="TFD79" s="169"/>
      <c r="TFE79" s="169"/>
      <c r="TFF79" s="170"/>
      <c r="TFH79" s="164"/>
      <c r="TFI79" s="168"/>
      <c r="TFJ79" s="168"/>
      <c r="TFK79" s="169"/>
      <c r="TFL79" s="169"/>
      <c r="TFM79" s="169"/>
      <c r="TFN79" s="170"/>
      <c r="TFP79" s="164"/>
      <c r="TFQ79" s="168"/>
      <c r="TFR79" s="168"/>
      <c r="TFS79" s="169"/>
      <c r="TFT79" s="169"/>
      <c r="TFU79" s="169"/>
      <c r="TFV79" s="170"/>
      <c r="TFX79" s="164"/>
      <c r="TFY79" s="168"/>
      <c r="TFZ79" s="168"/>
      <c r="TGA79" s="169"/>
      <c r="TGB79" s="169"/>
      <c r="TGC79" s="169"/>
      <c r="TGD79" s="170"/>
      <c r="TGF79" s="164"/>
      <c r="TGG79" s="168"/>
      <c r="TGH79" s="168"/>
      <c r="TGI79" s="169"/>
      <c r="TGJ79" s="169"/>
      <c r="TGK79" s="169"/>
      <c r="TGL79" s="170"/>
      <c r="TGN79" s="164"/>
      <c r="TGO79" s="168"/>
      <c r="TGP79" s="168"/>
      <c r="TGQ79" s="169"/>
      <c r="TGR79" s="169"/>
      <c r="TGS79" s="169"/>
      <c r="TGT79" s="170"/>
      <c r="TGV79" s="164"/>
      <c r="TGW79" s="168"/>
      <c r="TGX79" s="168"/>
      <c r="TGY79" s="169"/>
      <c r="TGZ79" s="169"/>
      <c r="THA79" s="169"/>
      <c r="THB79" s="170"/>
      <c r="THD79" s="164"/>
      <c r="THE79" s="168"/>
      <c r="THF79" s="168"/>
      <c r="THG79" s="169"/>
      <c r="THH79" s="169"/>
      <c r="THI79" s="169"/>
      <c r="THJ79" s="170"/>
      <c r="THL79" s="164"/>
      <c r="THM79" s="168"/>
      <c r="THN79" s="168"/>
      <c r="THO79" s="169"/>
      <c r="THP79" s="169"/>
      <c r="THQ79" s="169"/>
      <c r="THR79" s="170"/>
      <c r="THT79" s="164"/>
      <c r="THU79" s="168"/>
      <c r="THV79" s="168"/>
      <c r="THW79" s="169"/>
      <c r="THX79" s="169"/>
      <c r="THY79" s="169"/>
      <c r="THZ79" s="170"/>
      <c r="TIB79" s="164"/>
      <c r="TIC79" s="168"/>
      <c r="TID79" s="168"/>
      <c r="TIE79" s="169"/>
      <c r="TIF79" s="169"/>
      <c r="TIG79" s="169"/>
      <c r="TIH79" s="170"/>
      <c r="TIJ79" s="164"/>
      <c r="TIK79" s="168"/>
      <c r="TIL79" s="168"/>
      <c r="TIM79" s="169"/>
      <c r="TIN79" s="169"/>
      <c r="TIO79" s="169"/>
      <c r="TIP79" s="170"/>
      <c r="TIR79" s="164"/>
      <c r="TIS79" s="168"/>
      <c r="TIT79" s="168"/>
      <c r="TIU79" s="169"/>
      <c r="TIV79" s="169"/>
      <c r="TIW79" s="169"/>
      <c r="TIX79" s="170"/>
      <c r="TIZ79" s="164"/>
      <c r="TJA79" s="168"/>
      <c r="TJB79" s="168"/>
      <c r="TJC79" s="169"/>
      <c r="TJD79" s="169"/>
      <c r="TJE79" s="169"/>
      <c r="TJF79" s="170"/>
      <c r="TJH79" s="164"/>
      <c r="TJI79" s="168"/>
      <c r="TJJ79" s="168"/>
      <c r="TJK79" s="169"/>
      <c r="TJL79" s="169"/>
      <c r="TJM79" s="169"/>
      <c r="TJN79" s="170"/>
      <c r="TJP79" s="164"/>
      <c r="TJQ79" s="168"/>
      <c r="TJR79" s="168"/>
      <c r="TJS79" s="169"/>
      <c r="TJT79" s="169"/>
      <c r="TJU79" s="169"/>
      <c r="TJV79" s="170"/>
      <c r="TJX79" s="164"/>
      <c r="TJY79" s="168"/>
      <c r="TJZ79" s="168"/>
      <c r="TKA79" s="169"/>
      <c r="TKB79" s="169"/>
      <c r="TKC79" s="169"/>
      <c r="TKD79" s="170"/>
      <c r="TKF79" s="164"/>
      <c r="TKG79" s="168"/>
      <c r="TKH79" s="168"/>
      <c r="TKI79" s="169"/>
      <c r="TKJ79" s="169"/>
      <c r="TKK79" s="169"/>
      <c r="TKL79" s="170"/>
      <c r="TKN79" s="164"/>
      <c r="TKO79" s="168"/>
      <c r="TKP79" s="168"/>
      <c r="TKQ79" s="169"/>
      <c r="TKR79" s="169"/>
      <c r="TKS79" s="169"/>
      <c r="TKT79" s="170"/>
      <c r="TKV79" s="164"/>
      <c r="TKW79" s="168"/>
      <c r="TKX79" s="168"/>
      <c r="TKY79" s="169"/>
      <c r="TKZ79" s="169"/>
      <c r="TLA79" s="169"/>
      <c r="TLB79" s="170"/>
      <c r="TLD79" s="164"/>
      <c r="TLE79" s="168"/>
      <c r="TLF79" s="168"/>
      <c r="TLG79" s="169"/>
      <c r="TLH79" s="169"/>
      <c r="TLI79" s="169"/>
      <c r="TLJ79" s="170"/>
      <c r="TLL79" s="164"/>
      <c r="TLM79" s="168"/>
      <c r="TLN79" s="168"/>
      <c r="TLO79" s="169"/>
      <c r="TLP79" s="169"/>
      <c r="TLQ79" s="169"/>
      <c r="TLR79" s="170"/>
      <c r="TLT79" s="164"/>
      <c r="TLU79" s="168"/>
      <c r="TLV79" s="168"/>
      <c r="TLW79" s="169"/>
      <c r="TLX79" s="169"/>
      <c r="TLY79" s="169"/>
      <c r="TLZ79" s="170"/>
      <c r="TMB79" s="164"/>
      <c r="TMC79" s="168"/>
      <c r="TMD79" s="168"/>
      <c r="TME79" s="169"/>
      <c r="TMF79" s="169"/>
      <c r="TMG79" s="169"/>
      <c r="TMH79" s="170"/>
      <c r="TMJ79" s="164"/>
      <c r="TMK79" s="168"/>
      <c r="TML79" s="168"/>
      <c r="TMM79" s="169"/>
      <c r="TMN79" s="169"/>
      <c r="TMO79" s="169"/>
      <c r="TMP79" s="170"/>
      <c r="TMR79" s="164"/>
      <c r="TMS79" s="168"/>
      <c r="TMT79" s="168"/>
      <c r="TMU79" s="169"/>
      <c r="TMV79" s="169"/>
      <c r="TMW79" s="169"/>
      <c r="TMX79" s="170"/>
      <c r="TMZ79" s="164"/>
      <c r="TNA79" s="168"/>
      <c r="TNB79" s="168"/>
      <c r="TNC79" s="169"/>
      <c r="TND79" s="169"/>
      <c r="TNE79" s="169"/>
      <c r="TNF79" s="170"/>
      <c r="TNH79" s="164"/>
      <c r="TNI79" s="168"/>
      <c r="TNJ79" s="168"/>
      <c r="TNK79" s="169"/>
      <c r="TNL79" s="169"/>
      <c r="TNM79" s="169"/>
      <c r="TNN79" s="170"/>
      <c r="TNP79" s="164"/>
      <c r="TNQ79" s="168"/>
      <c r="TNR79" s="168"/>
      <c r="TNS79" s="169"/>
      <c r="TNT79" s="169"/>
      <c r="TNU79" s="169"/>
      <c r="TNV79" s="170"/>
      <c r="TNX79" s="164"/>
      <c r="TNY79" s="168"/>
      <c r="TNZ79" s="168"/>
      <c r="TOA79" s="169"/>
      <c r="TOB79" s="169"/>
      <c r="TOC79" s="169"/>
      <c r="TOD79" s="170"/>
      <c r="TOF79" s="164"/>
      <c r="TOG79" s="168"/>
      <c r="TOH79" s="168"/>
      <c r="TOI79" s="169"/>
      <c r="TOJ79" s="169"/>
      <c r="TOK79" s="169"/>
      <c r="TOL79" s="170"/>
      <c r="TON79" s="164"/>
      <c r="TOO79" s="168"/>
      <c r="TOP79" s="168"/>
      <c r="TOQ79" s="169"/>
      <c r="TOR79" s="169"/>
      <c r="TOS79" s="169"/>
      <c r="TOT79" s="170"/>
      <c r="TOV79" s="164"/>
      <c r="TOW79" s="168"/>
      <c r="TOX79" s="168"/>
      <c r="TOY79" s="169"/>
      <c r="TOZ79" s="169"/>
      <c r="TPA79" s="169"/>
      <c r="TPB79" s="170"/>
      <c r="TPD79" s="164"/>
      <c r="TPE79" s="168"/>
      <c r="TPF79" s="168"/>
      <c r="TPG79" s="169"/>
      <c r="TPH79" s="169"/>
      <c r="TPI79" s="169"/>
      <c r="TPJ79" s="170"/>
      <c r="TPL79" s="164"/>
      <c r="TPM79" s="168"/>
      <c r="TPN79" s="168"/>
      <c r="TPO79" s="169"/>
      <c r="TPP79" s="169"/>
      <c r="TPQ79" s="169"/>
      <c r="TPR79" s="170"/>
      <c r="TPT79" s="164"/>
      <c r="TPU79" s="168"/>
      <c r="TPV79" s="168"/>
      <c r="TPW79" s="169"/>
      <c r="TPX79" s="169"/>
      <c r="TPY79" s="169"/>
      <c r="TPZ79" s="170"/>
      <c r="TQB79" s="164"/>
      <c r="TQC79" s="168"/>
      <c r="TQD79" s="168"/>
      <c r="TQE79" s="169"/>
      <c r="TQF79" s="169"/>
      <c r="TQG79" s="169"/>
      <c r="TQH79" s="170"/>
      <c r="TQJ79" s="164"/>
      <c r="TQK79" s="168"/>
      <c r="TQL79" s="168"/>
      <c r="TQM79" s="169"/>
      <c r="TQN79" s="169"/>
      <c r="TQO79" s="169"/>
      <c r="TQP79" s="170"/>
      <c r="TQR79" s="164"/>
      <c r="TQS79" s="168"/>
      <c r="TQT79" s="168"/>
      <c r="TQU79" s="169"/>
      <c r="TQV79" s="169"/>
      <c r="TQW79" s="169"/>
      <c r="TQX79" s="170"/>
      <c r="TQZ79" s="164"/>
      <c r="TRA79" s="168"/>
      <c r="TRB79" s="168"/>
      <c r="TRC79" s="169"/>
      <c r="TRD79" s="169"/>
      <c r="TRE79" s="169"/>
      <c r="TRF79" s="170"/>
      <c r="TRH79" s="164"/>
      <c r="TRI79" s="168"/>
      <c r="TRJ79" s="168"/>
      <c r="TRK79" s="169"/>
      <c r="TRL79" s="169"/>
      <c r="TRM79" s="169"/>
      <c r="TRN79" s="170"/>
      <c r="TRP79" s="164"/>
      <c r="TRQ79" s="168"/>
      <c r="TRR79" s="168"/>
      <c r="TRS79" s="169"/>
      <c r="TRT79" s="169"/>
      <c r="TRU79" s="169"/>
      <c r="TRV79" s="170"/>
      <c r="TRX79" s="164"/>
      <c r="TRY79" s="168"/>
      <c r="TRZ79" s="168"/>
      <c r="TSA79" s="169"/>
      <c r="TSB79" s="169"/>
      <c r="TSC79" s="169"/>
      <c r="TSD79" s="170"/>
      <c r="TSF79" s="164"/>
      <c r="TSG79" s="168"/>
      <c r="TSH79" s="168"/>
      <c r="TSI79" s="169"/>
      <c r="TSJ79" s="169"/>
      <c r="TSK79" s="169"/>
      <c r="TSL79" s="170"/>
      <c r="TSN79" s="164"/>
      <c r="TSO79" s="168"/>
      <c r="TSP79" s="168"/>
      <c r="TSQ79" s="169"/>
      <c r="TSR79" s="169"/>
      <c r="TSS79" s="169"/>
      <c r="TST79" s="170"/>
      <c r="TSV79" s="164"/>
      <c r="TSW79" s="168"/>
      <c r="TSX79" s="168"/>
      <c r="TSY79" s="169"/>
      <c r="TSZ79" s="169"/>
      <c r="TTA79" s="169"/>
      <c r="TTB79" s="170"/>
      <c r="TTD79" s="164"/>
      <c r="TTE79" s="168"/>
      <c r="TTF79" s="168"/>
      <c r="TTG79" s="169"/>
      <c r="TTH79" s="169"/>
      <c r="TTI79" s="169"/>
      <c r="TTJ79" s="170"/>
      <c r="TTL79" s="164"/>
      <c r="TTM79" s="168"/>
      <c r="TTN79" s="168"/>
      <c r="TTO79" s="169"/>
      <c r="TTP79" s="169"/>
      <c r="TTQ79" s="169"/>
      <c r="TTR79" s="170"/>
      <c r="TTT79" s="164"/>
      <c r="TTU79" s="168"/>
      <c r="TTV79" s="168"/>
      <c r="TTW79" s="169"/>
      <c r="TTX79" s="169"/>
      <c r="TTY79" s="169"/>
      <c r="TTZ79" s="170"/>
      <c r="TUB79" s="164"/>
      <c r="TUC79" s="168"/>
      <c r="TUD79" s="168"/>
      <c r="TUE79" s="169"/>
      <c r="TUF79" s="169"/>
      <c r="TUG79" s="169"/>
      <c r="TUH79" s="170"/>
      <c r="TUJ79" s="164"/>
      <c r="TUK79" s="168"/>
      <c r="TUL79" s="168"/>
      <c r="TUM79" s="169"/>
      <c r="TUN79" s="169"/>
      <c r="TUO79" s="169"/>
      <c r="TUP79" s="170"/>
      <c r="TUR79" s="164"/>
      <c r="TUS79" s="168"/>
      <c r="TUT79" s="168"/>
      <c r="TUU79" s="169"/>
      <c r="TUV79" s="169"/>
      <c r="TUW79" s="169"/>
      <c r="TUX79" s="170"/>
      <c r="TUZ79" s="164"/>
      <c r="TVA79" s="168"/>
      <c r="TVB79" s="168"/>
      <c r="TVC79" s="169"/>
      <c r="TVD79" s="169"/>
      <c r="TVE79" s="169"/>
      <c r="TVF79" s="170"/>
      <c r="TVH79" s="164"/>
      <c r="TVI79" s="168"/>
      <c r="TVJ79" s="168"/>
      <c r="TVK79" s="169"/>
      <c r="TVL79" s="169"/>
      <c r="TVM79" s="169"/>
      <c r="TVN79" s="170"/>
      <c r="TVP79" s="164"/>
      <c r="TVQ79" s="168"/>
      <c r="TVR79" s="168"/>
      <c r="TVS79" s="169"/>
      <c r="TVT79" s="169"/>
      <c r="TVU79" s="169"/>
      <c r="TVV79" s="170"/>
      <c r="TVX79" s="164"/>
      <c r="TVY79" s="168"/>
      <c r="TVZ79" s="168"/>
      <c r="TWA79" s="169"/>
      <c r="TWB79" s="169"/>
      <c r="TWC79" s="169"/>
      <c r="TWD79" s="170"/>
      <c r="TWF79" s="164"/>
      <c r="TWG79" s="168"/>
      <c r="TWH79" s="168"/>
      <c r="TWI79" s="169"/>
      <c r="TWJ79" s="169"/>
      <c r="TWK79" s="169"/>
      <c r="TWL79" s="170"/>
      <c r="TWN79" s="164"/>
      <c r="TWO79" s="168"/>
      <c r="TWP79" s="168"/>
      <c r="TWQ79" s="169"/>
      <c r="TWR79" s="169"/>
      <c r="TWS79" s="169"/>
      <c r="TWT79" s="170"/>
      <c r="TWV79" s="164"/>
      <c r="TWW79" s="168"/>
      <c r="TWX79" s="168"/>
      <c r="TWY79" s="169"/>
      <c r="TWZ79" s="169"/>
      <c r="TXA79" s="169"/>
      <c r="TXB79" s="170"/>
      <c r="TXD79" s="164"/>
      <c r="TXE79" s="168"/>
      <c r="TXF79" s="168"/>
      <c r="TXG79" s="169"/>
      <c r="TXH79" s="169"/>
      <c r="TXI79" s="169"/>
      <c r="TXJ79" s="170"/>
      <c r="TXL79" s="164"/>
      <c r="TXM79" s="168"/>
      <c r="TXN79" s="168"/>
      <c r="TXO79" s="169"/>
      <c r="TXP79" s="169"/>
      <c r="TXQ79" s="169"/>
      <c r="TXR79" s="170"/>
      <c r="TXT79" s="164"/>
      <c r="TXU79" s="168"/>
      <c r="TXV79" s="168"/>
      <c r="TXW79" s="169"/>
      <c r="TXX79" s="169"/>
      <c r="TXY79" s="169"/>
      <c r="TXZ79" s="170"/>
      <c r="TYB79" s="164"/>
      <c r="TYC79" s="168"/>
      <c r="TYD79" s="168"/>
      <c r="TYE79" s="169"/>
      <c r="TYF79" s="169"/>
      <c r="TYG79" s="169"/>
      <c r="TYH79" s="170"/>
      <c r="TYJ79" s="164"/>
      <c r="TYK79" s="168"/>
      <c r="TYL79" s="168"/>
      <c r="TYM79" s="169"/>
      <c r="TYN79" s="169"/>
      <c r="TYO79" s="169"/>
      <c r="TYP79" s="170"/>
      <c r="TYR79" s="164"/>
      <c r="TYS79" s="168"/>
      <c r="TYT79" s="168"/>
      <c r="TYU79" s="169"/>
      <c r="TYV79" s="169"/>
      <c r="TYW79" s="169"/>
      <c r="TYX79" s="170"/>
      <c r="TYZ79" s="164"/>
      <c r="TZA79" s="168"/>
      <c r="TZB79" s="168"/>
      <c r="TZC79" s="169"/>
      <c r="TZD79" s="169"/>
      <c r="TZE79" s="169"/>
      <c r="TZF79" s="170"/>
      <c r="TZH79" s="164"/>
      <c r="TZI79" s="168"/>
      <c r="TZJ79" s="168"/>
      <c r="TZK79" s="169"/>
      <c r="TZL79" s="169"/>
      <c r="TZM79" s="169"/>
      <c r="TZN79" s="170"/>
      <c r="TZP79" s="164"/>
      <c r="TZQ79" s="168"/>
      <c r="TZR79" s="168"/>
      <c r="TZS79" s="169"/>
      <c r="TZT79" s="169"/>
      <c r="TZU79" s="169"/>
      <c r="TZV79" s="170"/>
      <c r="TZX79" s="164"/>
      <c r="TZY79" s="168"/>
      <c r="TZZ79" s="168"/>
      <c r="UAA79" s="169"/>
      <c r="UAB79" s="169"/>
      <c r="UAC79" s="169"/>
      <c r="UAD79" s="170"/>
      <c r="UAF79" s="164"/>
      <c r="UAG79" s="168"/>
      <c r="UAH79" s="168"/>
      <c r="UAI79" s="169"/>
      <c r="UAJ79" s="169"/>
      <c r="UAK79" s="169"/>
      <c r="UAL79" s="170"/>
      <c r="UAN79" s="164"/>
      <c r="UAO79" s="168"/>
      <c r="UAP79" s="168"/>
      <c r="UAQ79" s="169"/>
      <c r="UAR79" s="169"/>
      <c r="UAS79" s="169"/>
      <c r="UAT79" s="170"/>
      <c r="UAV79" s="164"/>
      <c r="UAW79" s="168"/>
      <c r="UAX79" s="168"/>
      <c r="UAY79" s="169"/>
      <c r="UAZ79" s="169"/>
      <c r="UBA79" s="169"/>
      <c r="UBB79" s="170"/>
      <c r="UBD79" s="164"/>
      <c r="UBE79" s="168"/>
      <c r="UBF79" s="168"/>
      <c r="UBG79" s="169"/>
      <c r="UBH79" s="169"/>
      <c r="UBI79" s="169"/>
      <c r="UBJ79" s="170"/>
      <c r="UBL79" s="164"/>
      <c r="UBM79" s="168"/>
      <c r="UBN79" s="168"/>
      <c r="UBO79" s="169"/>
      <c r="UBP79" s="169"/>
      <c r="UBQ79" s="169"/>
      <c r="UBR79" s="170"/>
      <c r="UBT79" s="164"/>
      <c r="UBU79" s="168"/>
      <c r="UBV79" s="168"/>
      <c r="UBW79" s="169"/>
      <c r="UBX79" s="169"/>
      <c r="UBY79" s="169"/>
      <c r="UBZ79" s="170"/>
      <c r="UCB79" s="164"/>
      <c r="UCC79" s="168"/>
      <c r="UCD79" s="168"/>
      <c r="UCE79" s="169"/>
      <c r="UCF79" s="169"/>
      <c r="UCG79" s="169"/>
      <c r="UCH79" s="170"/>
      <c r="UCJ79" s="164"/>
      <c r="UCK79" s="168"/>
      <c r="UCL79" s="168"/>
      <c r="UCM79" s="169"/>
      <c r="UCN79" s="169"/>
      <c r="UCO79" s="169"/>
      <c r="UCP79" s="170"/>
      <c r="UCR79" s="164"/>
      <c r="UCS79" s="168"/>
      <c r="UCT79" s="168"/>
      <c r="UCU79" s="169"/>
      <c r="UCV79" s="169"/>
      <c r="UCW79" s="169"/>
      <c r="UCX79" s="170"/>
      <c r="UCZ79" s="164"/>
      <c r="UDA79" s="168"/>
      <c r="UDB79" s="168"/>
      <c r="UDC79" s="169"/>
      <c r="UDD79" s="169"/>
      <c r="UDE79" s="169"/>
      <c r="UDF79" s="170"/>
      <c r="UDH79" s="164"/>
      <c r="UDI79" s="168"/>
      <c r="UDJ79" s="168"/>
      <c r="UDK79" s="169"/>
      <c r="UDL79" s="169"/>
      <c r="UDM79" s="169"/>
      <c r="UDN79" s="170"/>
      <c r="UDP79" s="164"/>
      <c r="UDQ79" s="168"/>
      <c r="UDR79" s="168"/>
      <c r="UDS79" s="169"/>
      <c r="UDT79" s="169"/>
      <c r="UDU79" s="169"/>
      <c r="UDV79" s="170"/>
      <c r="UDX79" s="164"/>
      <c r="UDY79" s="168"/>
      <c r="UDZ79" s="168"/>
      <c r="UEA79" s="169"/>
      <c r="UEB79" s="169"/>
      <c r="UEC79" s="169"/>
      <c r="UED79" s="170"/>
      <c r="UEF79" s="164"/>
      <c r="UEG79" s="168"/>
      <c r="UEH79" s="168"/>
      <c r="UEI79" s="169"/>
      <c r="UEJ79" s="169"/>
      <c r="UEK79" s="169"/>
      <c r="UEL79" s="170"/>
      <c r="UEN79" s="164"/>
      <c r="UEO79" s="168"/>
      <c r="UEP79" s="168"/>
      <c r="UEQ79" s="169"/>
      <c r="UER79" s="169"/>
      <c r="UES79" s="169"/>
      <c r="UET79" s="170"/>
      <c r="UEV79" s="164"/>
      <c r="UEW79" s="168"/>
      <c r="UEX79" s="168"/>
      <c r="UEY79" s="169"/>
      <c r="UEZ79" s="169"/>
      <c r="UFA79" s="169"/>
      <c r="UFB79" s="170"/>
      <c r="UFD79" s="164"/>
      <c r="UFE79" s="168"/>
      <c r="UFF79" s="168"/>
      <c r="UFG79" s="169"/>
      <c r="UFH79" s="169"/>
      <c r="UFI79" s="169"/>
      <c r="UFJ79" s="170"/>
      <c r="UFL79" s="164"/>
      <c r="UFM79" s="168"/>
      <c r="UFN79" s="168"/>
      <c r="UFO79" s="169"/>
      <c r="UFP79" s="169"/>
      <c r="UFQ79" s="169"/>
      <c r="UFR79" s="170"/>
      <c r="UFT79" s="164"/>
      <c r="UFU79" s="168"/>
      <c r="UFV79" s="168"/>
      <c r="UFW79" s="169"/>
      <c r="UFX79" s="169"/>
      <c r="UFY79" s="169"/>
      <c r="UFZ79" s="170"/>
      <c r="UGB79" s="164"/>
      <c r="UGC79" s="168"/>
      <c r="UGD79" s="168"/>
      <c r="UGE79" s="169"/>
      <c r="UGF79" s="169"/>
      <c r="UGG79" s="169"/>
      <c r="UGH79" s="170"/>
      <c r="UGJ79" s="164"/>
      <c r="UGK79" s="168"/>
      <c r="UGL79" s="168"/>
      <c r="UGM79" s="169"/>
      <c r="UGN79" s="169"/>
      <c r="UGO79" s="169"/>
      <c r="UGP79" s="170"/>
      <c r="UGR79" s="164"/>
      <c r="UGS79" s="168"/>
      <c r="UGT79" s="168"/>
      <c r="UGU79" s="169"/>
      <c r="UGV79" s="169"/>
      <c r="UGW79" s="169"/>
      <c r="UGX79" s="170"/>
      <c r="UGZ79" s="164"/>
      <c r="UHA79" s="168"/>
      <c r="UHB79" s="168"/>
      <c r="UHC79" s="169"/>
      <c r="UHD79" s="169"/>
      <c r="UHE79" s="169"/>
      <c r="UHF79" s="170"/>
      <c r="UHH79" s="164"/>
      <c r="UHI79" s="168"/>
      <c r="UHJ79" s="168"/>
      <c r="UHK79" s="169"/>
      <c r="UHL79" s="169"/>
      <c r="UHM79" s="169"/>
      <c r="UHN79" s="170"/>
      <c r="UHP79" s="164"/>
      <c r="UHQ79" s="168"/>
      <c r="UHR79" s="168"/>
      <c r="UHS79" s="169"/>
      <c r="UHT79" s="169"/>
      <c r="UHU79" s="169"/>
      <c r="UHV79" s="170"/>
      <c r="UHX79" s="164"/>
      <c r="UHY79" s="168"/>
      <c r="UHZ79" s="168"/>
      <c r="UIA79" s="169"/>
      <c r="UIB79" s="169"/>
      <c r="UIC79" s="169"/>
      <c r="UID79" s="170"/>
      <c r="UIF79" s="164"/>
      <c r="UIG79" s="168"/>
      <c r="UIH79" s="168"/>
      <c r="UII79" s="169"/>
      <c r="UIJ79" s="169"/>
      <c r="UIK79" s="169"/>
      <c r="UIL79" s="170"/>
      <c r="UIN79" s="164"/>
      <c r="UIO79" s="168"/>
      <c r="UIP79" s="168"/>
      <c r="UIQ79" s="169"/>
      <c r="UIR79" s="169"/>
      <c r="UIS79" s="169"/>
      <c r="UIT79" s="170"/>
      <c r="UIV79" s="164"/>
      <c r="UIW79" s="168"/>
      <c r="UIX79" s="168"/>
      <c r="UIY79" s="169"/>
      <c r="UIZ79" s="169"/>
      <c r="UJA79" s="169"/>
      <c r="UJB79" s="170"/>
      <c r="UJD79" s="164"/>
      <c r="UJE79" s="168"/>
      <c r="UJF79" s="168"/>
      <c r="UJG79" s="169"/>
      <c r="UJH79" s="169"/>
      <c r="UJI79" s="169"/>
      <c r="UJJ79" s="170"/>
      <c r="UJL79" s="164"/>
      <c r="UJM79" s="168"/>
      <c r="UJN79" s="168"/>
      <c r="UJO79" s="169"/>
      <c r="UJP79" s="169"/>
      <c r="UJQ79" s="169"/>
      <c r="UJR79" s="170"/>
      <c r="UJT79" s="164"/>
      <c r="UJU79" s="168"/>
      <c r="UJV79" s="168"/>
      <c r="UJW79" s="169"/>
      <c r="UJX79" s="169"/>
      <c r="UJY79" s="169"/>
      <c r="UJZ79" s="170"/>
      <c r="UKB79" s="164"/>
      <c r="UKC79" s="168"/>
      <c r="UKD79" s="168"/>
      <c r="UKE79" s="169"/>
      <c r="UKF79" s="169"/>
      <c r="UKG79" s="169"/>
      <c r="UKH79" s="170"/>
      <c r="UKJ79" s="164"/>
      <c r="UKK79" s="168"/>
      <c r="UKL79" s="168"/>
      <c r="UKM79" s="169"/>
      <c r="UKN79" s="169"/>
      <c r="UKO79" s="169"/>
      <c r="UKP79" s="170"/>
      <c r="UKR79" s="164"/>
      <c r="UKS79" s="168"/>
      <c r="UKT79" s="168"/>
      <c r="UKU79" s="169"/>
      <c r="UKV79" s="169"/>
      <c r="UKW79" s="169"/>
      <c r="UKX79" s="170"/>
      <c r="UKZ79" s="164"/>
      <c r="ULA79" s="168"/>
      <c r="ULB79" s="168"/>
      <c r="ULC79" s="169"/>
      <c r="ULD79" s="169"/>
      <c r="ULE79" s="169"/>
      <c r="ULF79" s="170"/>
      <c r="ULH79" s="164"/>
      <c r="ULI79" s="168"/>
      <c r="ULJ79" s="168"/>
      <c r="ULK79" s="169"/>
      <c r="ULL79" s="169"/>
      <c r="ULM79" s="169"/>
      <c r="ULN79" s="170"/>
      <c r="ULP79" s="164"/>
      <c r="ULQ79" s="168"/>
      <c r="ULR79" s="168"/>
      <c r="ULS79" s="169"/>
      <c r="ULT79" s="169"/>
      <c r="ULU79" s="169"/>
      <c r="ULV79" s="170"/>
      <c r="ULX79" s="164"/>
      <c r="ULY79" s="168"/>
      <c r="ULZ79" s="168"/>
      <c r="UMA79" s="169"/>
      <c r="UMB79" s="169"/>
      <c r="UMC79" s="169"/>
      <c r="UMD79" s="170"/>
      <c r="UMF79" s="164"/>
      <c r="UMG79" s="168"/>
      <c r="UMH79" s="168"/>
      <c r="UMI79" s="169"/>
      <c r="UMJ79" s="169"/>
      <c r="UMK79" s="169"/>
      <c r="UML79" s="170"/>
      <c r="UMN79" s="164"/>
      <c r="UMO79" s="168"/>
      <c r="UMP79" s="168"/>
      <c r="UMQ79" s="169"/>
      <c r="UMR79" s="169"/>
      <c r="UMS79" s="169"/>
      <c r="UMT79" s="170"/>
      <c r="UMV79" s="164"/>
      <c r="UMW79" s="168"/>
      <c r="UMX79" s="168"/>
      <c r="UMY79" s="169"/>
      <c r="UMZ79" s="169"/>
      <c r="UNA79" s="169"/>
      <c r="UNB79" s="170"/>
      <c r="UND79" s="164"/>
      <c r="UNE79" s="168"/>
      <c r="UNF79" s="168"/>
      <c r="UNG79" s="169"/>
      <c r="UNH79" s="169"/>
      <c r="UNI79" s="169"/>
      <c r="UNJ79" s="170"/>
      <c r="UNL79" s="164"/>
      <c r="UNM79" s="168"/>
      <c r="UNN79" s="168"/>
      <c r="UNO79" s="169"/>
      <c r="UNP79" s="169"/>
      <c r="UNQ79" s="169"/>
      <c r="UNR79" s="170"/>
      <c r="UNT79" s="164"/>
      <c r="UNU79" s="168"/>
      <c r="UNV79" s="168"/>
      <c r="UNW79" s="169"/>
      <c r="UNX79" s="169"/>
      <c r="UNY79" s="169"/>
      <c r="UNZ79" s="170"/>
      <c r="UOB79" s="164"/>
      <c r="UOC79" s="168"/>
      <c r="UOD79" s="168"/>
      <c r="UOE79" s="169"/>
      <c r="UOF79" s="169"/>
      <c r="UOG79" s="169"/>
      <c r="UOH79" s="170"/>
      <c r="UOJ79" s="164"/>
      <c r="UOK79" s="168"/>
      <c r="UOL79" s="168"/>
      <c r="UOM79" s="169"/>
      <c r="UON79" s="169"/>
      <c r="UOO79" s="169"/>
      <c r="UOP79" s="170"/>
      <c r="UOR79" s="164"/>
      <c r="UOS79" s="168"/>
      <c r="UOT79" s="168"/>
      <c r="UOU79" s="169"/>
      <c r="UOV79" s="169"/>
      <c r="UOW79" s="169"/>
      <c r="UOX79" s="170"/>
      <c r="UOZ79" s="164"/>
      <c r="UPA79" s="168"/>
      <c r="UPB79" s="168"/>
      <c r="UPC79" s="169"/>
      <c r="UPD79" s="169"/>
      <c r="UPE79" s="169"/>
      <c r="UPF79" s="170"/>
      <c r="UPH79" s="164"/>
      <c r="UPI79" s="168"/>
      <c r="UPJ79" s="168"/>
      <c r="UPK79" s="169"/>
      <c r="UPL79" s="169"/>
      <c r="UPM79" s="169"/>
      <c r="UPN79" s="170"/>
      <c r="UPP79" s="164"/>
      <c r="UPQ79" s="168"/>
      <c r="UPR79" s="168"/>
      <c r="UPS79" s="169"/>
      <c r="UPT79" s="169"/>
      <c r="UPU79" s="169"/>
      <c r="UPV79" s="170"/>
      <c r="UPX79" s="164"/>
      <c r="UPY79" s="168"/>
      <c r="UPZ79" s="168"/>
      <c r="UQA79" s="169"/>
      <c r="UQB79" s="169"/>
      <c r="UQC79" s="169"/>
      <c r="UQD79" s="170"/>
      <c r="UQF79" s="164"/>
      <c r="UQG79" s="168"/>
      <c r="UQH79" s="168"/>
      <c r="UQI79" s="169"/>
      <c r="UQJ79" s="169"/>
      <c r="UQK79" s="169"/>
      <c r="UQL79" s="170"/>
      <c r="UQN79" s="164"/>
      <c r="UQO79" s="168"/>
      <c r="UQP79" s="168"/>
      <c r="UQQ79" s="169"/>
      <c r="UQR79" s="169"/>
      <c r="UQS79" s="169"/>
      <c r="UQT79" s="170"/>
      <c r="UQV79" s="164"/>
      <c r="UQW79" s="168"/>
      <c r="UQX79" s="168"/>
      <c r="UQY79" s="169"/>
      <c r="UQZ79" s="169"/>
      <c r="URA79" s="169"/>
      <c r="URB79" s="170"/>
      <c r="URD79" s="164"/>
      <c r="URE79" s="168"/>
      <c r="URF79" s="168"/>
      <c r="URG79" s="169"/>
      <c r="URH79" s="169"/>
      <c r="URI79" s="169"/>
      <c r="URJ79" s="170"/>
      <c r="URL79" s="164"/>
      <c r="URM79" s="168"/>
      <c r="URN79" s="168"/>
      <c r="URO79" s="169"/>
      <c r="URP79" s="169"/>
      <c r="URQ79" s="169"/>
      <c r="URR79" s="170"/>
      <c r="URT79" s="164"/>
      <c r="URU79" s="168"/>
      <c r="URV79" s="168"/>
      <c r="URW79" s="169"/>
      <c r="URX79" s="169"/>
      <c r="URY79" s="169"/>
      <c r="URZ79" s="170"/>
      <c r="USB79" s="164"/>
      <c r="USC79" s="168"/>
      <c r="USD79" s="168"/>
      <c r="USE79" s="169"/>
      <c r="USF79" s="169"/>
      <c r="USG79" s="169"/>
      <c r="USH79" s="170"/>
      <c r="USJ79" s="164"/>
      <c r="USK79" s="168"/>
      <c r="USL79" s="168"/>
      <c r="USM79" s="169"/>
      <c r="USN79" s="169"/>
      <c r="USO79" s="169"/>
      <c r="USP79" s="170"/>
      <c r="USR79" s="164"/>
      <c r="USS79" s="168"/>
      <c r="UST79" s="168"/>
      <c r="USU79" s="169"/>
      <c r="USV79" s="169"/>
      <c r="USW79" s="169"/>
      <c r="USX79" s="170"/>
      <c r="USZ79" s="164"/>
      <c r="UTA79" s="168"/>
      <c r="UTB79" s="168"/>
      <c r="UTC79" s="169"/>
      <c r="UTD79" s="169"/>
      <c r="UTE79" s="169"/>
      <c r="UTF79" s="170"/>
      <c r="UTH79" s="164"/>
      <c r="UTI79" s="168"/>
      <c r="UTJ79" s="168"/>
      <c r="UTK79" s="169"/>
      <c r="UTL79" s="169"/>
      <c r="UTM79" s="169"/>
      <c r="UTN79" s="170"/>
      <c r="UTP79" s="164"/>
      <c r="UTQ79" s="168"/>
      <c r="UTR79" s="168"/>
      <c r="UTS79" s="169"/>
      <c r="UTT79" s="169"/>
      <c r="UTU79" s="169"/>
      <c r="UTV79" s="170"/>
      <c r="UTX79" s="164"/>
      <c r="UTY79" s="168"/>
      <c r="UTZ79" s="168"/>
      <c r="UUA79" s="169"/>
      <c r="UUB79" s="169"/>
      <c r="UUC79" s="169"/>
      <c r="UUD79" s="170"/>
      <c r="UUF79" s="164"/>
      <c r="UUG79" s="168"/>
      <c r="UUH79" s="168"/>
      <c r="UUI79" s="169"/>
      <c r="UUJ79" s="169"/>
      <c r="UUK79" s="169"/>
      <c r="UUL79" s="170"/>
      <c r="UUN79" s="164"/>
      <c r="UUO79" s="168"/>
      <c r="UUP79" s="168"/>
      <c r="UUQ79" s="169"/>
      <c r="UUR79" s="169"/>
      <c r="UUS79" s="169"/>
      <c r="UUT79" s="170"/>
      <c r="UUV79" s="164"/>
      <c r="UUW79" s="168"/>
      <c r="UUX79" s="168"/>
      <c r="UUY79" s="169"/>
      <c r="UUZ79" s="169"/>
      <c r="UVA79" s="169"/>
      <c r="UVB79" s="170"/>
      <c r="UVD79" s="164"/>
      <c r="UVE79" s="168"/>
      <c r="UVF79" s="168"/>
      <c r="UVG79" s="169"/>
      <c r="UVH79" s="169"/>
      <c r="UVI79" s="169"/>
      <c r="UVJ79" s="170"/>
      <c r="UVL79" s="164"/>
      <c r="UVM79" s="168"/>
      <c r="UVN79" s="168"/>
      <c r="UVO79" s="169"/>
      <c r="UVP79" s="169"/>
      <c r="UVQ79" s="169"/>
      <c r="UVR79" s="170"/>
      <c r="UVT79" s="164"/>
      <c r="UVU79" s="168"/>
      <c r="UVV79" s="168"/>
      <c r="UVW79" s="169"/>
      <c r="UVX79" s="169"/>
      <c r="UVY79" s="169"/>
      <c r="UVZ79" s="170"/>
      <c r="UWB79" s="164"/>
      <c r="UWC79" s="168"/>
      <c r="UWD79" s="168"/>
      <c r="UWE79" s="169"/>
      <c r="UWF79" s="169"/>
      <c r="UWG79" s="169"/>
      <c r="UWH79" s="170"/>
      <c r="UWJ79" s="164"/>
      <c r="UWK79" s="168"/>
      <c r="UWL79" s="168"/>
      <c r="UWM79" s="169"/>
      <c r="UWN79" s="169"/>
      <c r="UWO79" s="169"/>
      <c r="UWP79" s="170"/>
      <c r="UWR79" s="164"/>
      <c r="UWS79" s="168"/>
      <c r="UWT79" s="168"/>
      <c r="UWU79" s="169"/>
      <c r="UWV79" s="169"/>
      <c r="UWW79" s="169"/>
      <c r="UWX79" s="170"/>
      <c r="UWZ79" s="164"/>
      <c r="UXA79" s="168"/>
      <c r="UXB79" s="168"/>
      <c r="UXC79" s="169"/>
      <c r="UXD79" s="169"/>
      <c r="UXE79" s="169"/>
      <c r="UXF79" s="170"/>
      <c r="UXH79" s="164"/>
      <c r="UXI79" s="168"/>
      <c r="UXJ79" s="168"/>
      <c r="UXK79" s="169"/>
      <c r="UXL79" s="169"/>
      <c r="UXM79" s="169"/>
      <c r="UXN79" s="170"/>
      <c r="UXP79" s="164"/>
      <c r="UXQ79" s="168"/>
      <c r="UXR79" s="168"/>
      <c r="UXS79" s="169"/>
      <c r="UXT79" s="169"/>
      <c r="UXU79" s="169"/>
      <c r="UXV79" s="170"/>
      <c r="UXX79" s="164"/>
      <c r="UXY79" s="168"/>
      <c r="UXZ79" s="168"/>
      <c r="UYA79" s="169"/>
      <c r="UYB79" s="169"/>
      <c r="UYC79" s="169"/>
      <c r="UYD79" s="170"/>
      <c r="UYF79" s="164"/>
      <c r="UYG79" s="168"/>
      <c r="UYH79" s="168"/>
      <c r="UYI79" s="169"/>
      <c r="UYJ79" s="169"/>
      <c r="UYK79" s="169"/>
      <c r="UYL79" s="170"/>
      <c r="UYN79" s="164"/>
      <c r="UYO79" s="168"/>
      <c r="UYP79" s="168"/>
      <c r="UYQ79" s="169"/>
      <c r="UYR79" s="169"/>
      <c r="UYS79" s="169"/>
      <c r="UYT79" s="170"/>
      <c r="UYV79" s="164"/>
      <c r="UYW79" s="168"/>
      <c r="UYX79" s="168"/>
      <c r="UYY79" s="169"/>
      <c r="UYZ79" s="169"/>
      <c r="UZA79" s="169"/>
      <c r="UZB79" s="170"/>
      <c r="UZD79" s="164"/>
      <c r="UZE79" s="168"/>
      <c r="UZF79" s="168"/>
      <c r="UZG79" s="169"/>
      <c r="UZH79" s="169"/>
      <c r="UZI79" s="169"/>
      <c r="UZJ79" s="170"/>
      <c r="UZL79" s="164"/>
      <c r="UZM79" s="168"/>
      <c r="UZN79" s="168"/>
      <c r="UZO79" s="169"/>
      <c r="UZP79" s="169"/>
      <c r="UZQ79" s="169"/>
      <c r="UZR79" s="170"/>
      <c r="UZT79" s="164"/>
      <c r="UZU79" s="168"/>
      <c r="UZV79" s="168"/>
      <c r="UZW79" s="169"/>
      <c r="UZX79" s="169"/>
      <c r="UZY79" s="169"/>
      <c r="UZZ79" s="170"/>
      <c r="VAB79" s="164"/>
      <c r="VAC79" s="168"/>
      <c r="VAD79" s="168"/>
      <c r="VAE79" s="169"/>
      <c r="VAF79" s="169"/>
      <c r="VAG79" s="169"/>
      <c r="VAH79" s="170"/>
      <c r="VAJ79" s="164"/>
      <c r="VAK79" s="168"/>
      <c r="VAL79" s="168"/>
      <c r="VAM79" s="169"/>
      <c r="VAN79" s="169"/>
      <c r="VAO79" s="169"/>
      <c r="VAP79" s="170"/>
      <c r="VAR79" s="164"/>
      <c r="VAS79" s="168"/>
      <c r="VAT79" s="168"/>
      <c r="VAU79" s="169"/>
      <c r="VAV79" s="169"/>
      <c r="VAW79" s="169"/>
      <c r="VAX79" s="170"/>
      <c r="VAZ79" s="164"/>
      <c r="VBA79" s="168"/>
      <c r="VBB79" s="168"/>
      <c r="VBC79" s="169"/>
      <c r="VBD79" s="169"/>
      <c r="VBE79" s="169"/>
      <c r="VBF79" s="170"/>
      <c r="VBH79" s="164"/>
      <c r="VBI79" s="168"/>
      <c r="VBJ79" s="168"/>
      <c r="VBK79" s="169"/>
      <c r="VBL79" s="169"/>
      <c r="VBM79" s="169"/>
      <c r="VBN79" s="170"/>
      <c r="VBP79" s="164"/>
      <c r="VBQ79" s="168"/>
      <c r="VBR79" s="168"/>
      <c r="VBS79" s="169"/>
      <c r="VBT79" s="169"/>
      <c r="VBU79" s="169"/>
      <c r="VBV79" s="170"/>
      <c r="VBX79" s="164"/>
      <c r="VBY79" s="168"/>
      <c r="VBZ79" s="168"/>
      <c r="VCA79" s="169"/>
      <c r="VCB79" s="169"/>
      <c r="VCC79" s="169"/>
      <c r="VCD79" s="170"/>
      <c r="VCF79" s="164"/>
      <c r="VCG79" s="168"/>
      <c r="VCH79" s="168"/>
      <c r="VCI79" s="169"/>
      <c r="VCJ79" s="169"/>
      <c r="VCK79" s="169"/>
      <c r="VCL79" s="170"/>
      <c r="VCN79" s="164"/>
      <c r="VCO79" s="168"/>
      <c r="VCP79" s="168"/>
      <c r="VCQ79" s="169"/>
      <c r="VCR79" s="169"/>
      <c r="VCS79" s="169"/>
      <c r="VCT79" s="170"/>
      <c r="VCV79" s="164"/>
      <c r="VCW79" s="168"/>
      <c r="VCX79" s="168"/>
      <c r="VCY79" s="169"/>
      <c r="VCZ79" s="169"/>
      <c r="VDA79" s="169"/>
      <c r="VDB79" s="170"/>
      <c r="VDD79" s="164"/>
      <c r="VDE79" s="168"/>
      <c r="VDF79" s="168"/>
      <c r="VDG79" s="169"/>
      <c r="VDH79" s="169"/>
      <c r="VDI79" s="169"/>
      <c r="VDJ79" s="170"/>
      <c r="VDL79" s="164"/>
      <c r="VDM79" s="168"/>
      <c r="VDN79" s="168"/>
      <c r="VDO79" s="169"/>
      <c r="VDP79" s="169"/>
      <c r="VDQ79" s="169"/>
      <c r="VDR79" s="170"/>
      <c r="VDT79" s="164"/>
      <c r="VDU79" s="168"/>
      <c r="VDV79" s="168"/>
      <c r="VDW79" s="169"/>
      <c r="VDX79" s="169"/>
      <c r="VDY79" s="169"/>
      <c r="VDZ79" s="170"/>
      <c r="VEB79" s="164"/>
      <c r="VEC79" s="168"/>
      <c r="VED79" s="168"/>
      <c r="VEE79" s="169"/>
      <c r="VEF79" s="169"/>
      <c r="VEG79" s="169"/>
      <c r="VEH79" s="170"/>
      <c r="VEJ79" s="164"/>
      <c r="VEK79" s="168"/>
      <c r="VEL79" s="168"/>
      <c r="VEM79" s="169"/>
      <c r="VEN79" s="169"/>
      <c r="VEO79" s="169"/>
      <c r="VEP79" s="170"/>
      <c r="VER79" s="164"/>
      <c r="VES79" s="168"/>
      <c r="VET79" s="168"/>
      <c r="VEU79" s="169"/>
      <c r="VEV79" s="169"/>
      <c r="VEW79" s="169"/>
      <c r="VEX79" s="170"/>
      <c r="VEZ79" s="164"/>
      <c r="VFA79" s="168"/>
      <c r="VFB79" s="168"/>
      <c r="VFC79" s="169"/>
      <c r="VFD79" s="169"/>
      <c r="VFE79" s="169"/>
      <c r="VFF79" s="170"/>
      <c r="VFH79" s="164"/>
      <c r="VFI79" s="168"/>
      <c r="VFJ79" s="168"/>
      <c r="VFK79" s="169"/>
      <c r="VFL79" s="169"/>
      <c r="VFM79" s="169"/>
      <c r="VFN79" s="170"/>
      <c r="VFP79" s="164"/>
      <c r="VFQ79" s="168"/>
      <c r="VFR79" s="168"/>
      <c r="VFS79" s="169"/>
      <c r="VFT79" s="169"/>
      <c r="VFU79" s="169"/>
      <c r="VFV79" s="170"/>
      <c r="VFX79" s="164"/>
      <c r="VFY79" s="168"/>
      <c r="VFZ79" s="168"/>
      <c r="VGA79" s="169"/>
      <c r="VGB79" s="169"/>
      <c r="VGC79" s="169"/>
      <c r="VGD79" s="170"/>
      <c r="VGF79" s="164"/>
      <c r="VGG79" s="168"/>
      <c r="VGH79" s="168"/>
      <c r="VGI79" s="169"/>
      <c r="VGJ79" s="169"/>
      <c r="VGK79" s="169"/>
      <c r="VGL79" s="170"/>
      <c r="VGN79" s="164"/>
      <c r="VGO79" s="168"/>
      <c r="VGP79" s="168"/>
      <c r="VGQ79" s="169"/>
      <c r="VGR79" s="169"/>
      <c r="VGS79" s="169"/>
      <c r="VGT79" s="170"/>
      <c r="VGV79" s="164"/>
      <c r="VGW79" s="168"/>
      <c r="VGX79" s="168"/>
      <c r="VGY79" s="169"/>
      <c r="VGZ79" s="169"/>
      <c r="VHA79" s="169"/>
      <c r="VHB79" s="170"/>
      <c r="VHD79" s="164"/>
      <c r="VHE79" s="168"/>
      <c r="VHF79" s="168"/>
      <c r="VHG79" s="169"/>
      <c r="VHH79" s="169"/>
      <c r="VHI79" s="169"/>
      <c r="VHJ79" s="170"/>
      <c r="VHL79" s="164"/>
      <c r="VHM79" s="168"/>
      <c r="VHN79" s="168"/>
      <c r="VHO79" s="169"/>
      <c r="VHP79" s="169"/>
      <c r="VHQ79" s="169"/>
      <c r="VHR79" s="170"/>
      <c r="VHT79" s="164"/>
      <c r="VHU79" s="168"/>
      <c r="VHV79" s="168"/>
      <c r="VHW79" s="169"/>
      <c r="VHX79" s="169"/>
      <c r="VHY79" s="169"/>
      <c r="VHZ79" s="170"/>
      <c r="VIB79" s="164"/>
      <c r="VIC79" s="168"/>
      <c r="VID79" s="168"/>
      <c r="VIE79" s="169"/>
      <c r="VIF79" s="169"/>
      <c r="VIG79" s="169"/>
      <c r="VIH79" s="170"/>
      <c r="VIJ79" s="164"/>
      <c r="VIK79" s="168"/>
      <c r="VIL79" s="168"/>
      <c r="VIM79" s="169"/>
      <c r="VIN79" s="169"/>
      <c r="VIO79" s="169"/>
      <c r="VIP79" s="170"/>
      <c r="VIR79" s="164"/>
      <c r="VIS79" s="168"/>
      <c r="VIT79" s="168"/>
      <c r="VIU79" s="169"/>
      <c r="VIV79" s="169"/>
      <c r="VIW79" s="169"/>
      <c r="VIX79" s="170"/>
      <c r="VIZ79" s="164"/>
      <c r="VJA79" s="168"/>
      <c r="VJB79" s="168"/>
      <c r="VJC79" s="169"/>
      <c r="VJD79" s="169"/>
      <c r="VJE79" s="169"/>
      <c r="VJF79" s="170"/>
      <c r="VJH79" s="164"/>
      <c r="VJI79" s="168"/>
      <c r="VJJ79" s="168"/>
      <c r="VJK79" s="169"/>
      <c r="VJL79" s="169"/>
      <c r="VJM79" s="169"/>
      <c r="VJN79" s="170"/>
      <c r="VJP79" s="164"/>
      <c r="VJQ79" s="168"/>
      <c r="VJR79" s="168"/>
      <c r="VJS79" s="169"/>
      <c r="VJT79" s="169"/>
      <c r="VJU79" s="169"/>
      <c r="VJV79" s="170"/>
      <c r="VJX79" s="164"/>
      <c r="VJY79" s="168"/>
      <c r="VJZ79" s="168"/>
      <c r="VKA79" s="169"/>
      <c r="VKB79" s="169"/>
      <c r="VKC79" s="169"/>
      <c r="VKD79" s="170"/>
      <c r="VKF79" s="164"/>
      <c r="VKG79" s="168"/>
      <c r="VKH79" s="168"/>
      <c r="VKI79" s="169"/>
      <c r="VKJ79" s="169"/>
      <c r="VKK79" s="169"/>
      <c r="VKL79" s="170"/>
      <c r="VKN79" s="164"/>
      <c r="VKO79" s="168"/>
      <c r="VKP79" s="168"/>
      <c r="VKQ79" s="169"/>
      <c r="VKR79" s="169"/>
      <c r="VKS79" s="169"/>
      <c r="VKT79" s="170"/>
      <c r="VKV79" s="164"/>
      <c r="VKW79" s="168"/>
      <c r="VKX79" s="168"/>
      <c r="VKY79" s="169"/>
      <c r="VKZ79" s="169"/>
      <c r="VLA79" s="169"/>
      <c r="VLB79" s="170"/>
      <c r="VLD79" s="164"/>
      <c r="VLE79" s="168"/>
      <c r="VLF79" s="168"/>
      <c r="VLG79" s="169"/>
      <c r="VLH79" s="169"/>
      <c r="VLI79" s="169"/>
      <c r="VLJ79" s="170"/>
      <c r="VLL79" s="164"/>
      <c r="VLM79" s="168"/>
      <c r="VLN79" s="168"/>
      <c r="VLO79" s="169"/>
      <c r="VLP79" s="169"/>
      <c r="VLQ79" s="169"/>
      <c r="VLR79" s="170"/>
      <c r="VLT79" s="164"/>
      <c r="VLU79" s="168"/>
      <c r="VLV79" s="168"/>
      <c r="VLW79" s="169"/>
      <c r="VLX79" s="169"/>
      <c r="VLY79" s="169"/>
      <c r="VLZ79" s="170"/>
      <c r="VMB79" s="164"/>
      <c r="VMC79" s="168"/>
      <c r="VMD79" s="168"/>
      <c r="VME79" s="169"/>
      <c r="VMF79" s="169"/>
      <c r="VMG79" s="169"/>
      <c r="VMH79" s="170"/>
      <c r="VMJ79" s="164"/>
      <c r="VMK79" s="168"/>
      <c r="VML79" s="168"/>
      <c r="VMM79" s="169"/>
      <c r="VMN79" s="169"/>
      <c r="VMO79" s="169"/>
      <c r="VMP79" s="170"/>
      <c r="VMR79" s="164"/>
      <c r="VMS79" s="168"/>
      <c r="VMT79" s="168"/>
      <c r="VMU79" s="169"/>
      <c r="VMV79" s="169"/>
      <c r="VMW79" s="169"/>
      <c r="VMX79" s="170"/>
      <c r="VMZ79" s="164"/>
      <c r="VNA79" s="168"/>
      <c r="VNB79" s="168"/>
      <c r="VNC79" s="169"/>
      <c r="VND79" s="169"/>
      <c r="VNE79" s="169"/>
      <c r="VNF79" s="170"/>
      <c r="VNH79" s="164"/>
      <c r="VNI79" s="168"/>
      <c r="VNJ79" s="168"/>
      <c r="VNK79" s="169"/>
      <c r="VNL79" s="169"/>
      <c r="VNM79" s="169"/>
      <c r="VNN79" s="170"/>
      <c r="VNP79" s="164"/>
      <c r="VNQ79" s="168"/>
      <c r="VNR79" s="168"/>
      <c r="VNS79" s="169"/>
      <c r="VNT79" s="169"/>
      <c r="VNU79" s="169"/>
      <c r="VNV79" s="170"/>
      <c r="VNX79" s="164"/>
      <c r="VNY79" s="168"/>
      <c r="VNZ79" s="168"/>
      <c r="VOA79" s="169"/>
      <c r="VOB79" s="169"/>
      <c r="VOC79" s="169"/>
      <c r="VOD79" s="170"/>
      <c r="VOF79" s="164"/>
      <c r="VOG79" s="168"/>
      <c r="VOH79" s="168"/>
      <c r="VOI79" s="169"/>
      <c r="VOJ79" s="169"/>
      <c r="VOK79" s="169"/>
      <c r="VOL79" s="170"/>
      <c r="VON79" s="164"/>
      <c r="VOO79" s="168"/>
      <c r="VOP79" s="168"/>
      <c r="VOQ79" s="169"/>
      <c r="VOR79" s="169"/>
      <c r="VOS79" s="169"/>
      <c r="VOT79" s="170"/>
      <c r="VOV79" s="164"/>
      <c r="VOW79" s="168"/>
      <c r="VOX79" s="168"/>
      <c r="VOY79" s="169"/>
      <c r="VOZ79" s="169"/>
      <c r="VPA79" s="169"/>
      <c r="VPB79" s="170"/>
      <c r="VPD79" s="164"/>
      <c r="VPE79" s="168"/>
      <c r="VPF79" s="168"/>
      <c r="VPG79" s="169"/>
      <c r="VPH79" s="169"/>
      <c r="VPI79" s="169"/>
      <c r="VPJ79" s="170"/>
      <c r="VPL79" s="164"/>
      <c r="VPM79" s="168"/>
      <c r="VPN79" s="168"/>
      <c r="VPO79" s="169"/>
      <c r="VPP79" s="169"/>
      <c r="VPQ79" s="169"/>
      <c r="VPR79" s="170"/>
      <c r="VPT79" s="164"/>
      <c r="VPU79" s="168"/>
      <c r="VPV79" s="168"/>
      <c r="VPW79" s="169"/>
      <c r="VPX79" s="169"/>
      <c r="VPY79" s="169"/>
      <c r="VPZ79" s="170"/>
      <c r="VQB79" s="164"/>
      <c r="VQC79" s="168"/>
      <c r="VQD79" s="168"/>
      <c r="VQE79" s="169"/>
      <c r="VQF79" s="169"/>
      <c r="VQG79" s="169"/>
      <c r="VQH79" s="170"/>
      <c r="VQJ79" s="164"/>
      <c r="VQK79" s="168"/>
      <c r="VQL79" s="168"/>
      <c r="VQM79" s="169"/>
      <c r="VQN79" s="169"/>
      <c r="VQO79" s="169"/>
      <c r="VQP79" s="170"/>
      <c r="VQR79" s="164"/>
      <c r="VQS79" s="168"/>
      <c r="VQT79" s="168"/>
      <c r="VQU79" s="169"/>
      <c r="VQV79" s="169"/>
      <c r="VQW79" s="169"/>
      <c r="VQX79" s="170"/>
      <c r="VQZ79" s="164"/>
      <c r="VRA79" s="168"/>
      <c r="VRB79" s="168"/>
      <c r="VRC79" s="169"/>
      <c r="VRD79" s="169"/>
      <c r="VRE79" s="169"/>
      <c r="VRF79" s="170"/>
      <c r="VRH79" s="164"/>
      <c r="VRI79" s="168"/>
      <c r="VRJ79" s="168"/>
      <c r="VRK79" s="169"/>
      <c r="VRL79" s="169"/>
      <c r="VRM79" s="169"/>
      <c r="VRN79" s="170"/>
      <c r="VRP79" s="164"/>
      <c r="VRQ79" s="168"/>
      <c r="VRR79" s="168"/>
      <c r="VRS79" s="169"/>
      <c r="VRT79" s="169"/>
      <c r="VRU79" s="169"/>
      <c r="VRV79" s="170"/>
      <c r="VRX79" s="164"/>
      <c r="VRY79" s="168"/>
      <c r="VRZ79" s="168"/>
      <c r="VSA79" s="169"/>
      <c r="VSB79" s="169"/>
      <c r="VSC79" s="169"/>
      <c r="VSD79" s="170"/>
      <c r="VSF79" s="164"/>
      <c r="VSG79" s="168"/>
      <c r="VSH79" s="168"/>
      <c r="VSI79" s="169"/>
      <c r="VSJ79" s="169"/>
      <c r="VSK79" s="169"/>
      <c r="VSL79" s="170"/>
      <c r="VSN79" s="164"/>
      <c r="VSO79" s="168"/>
      <c r="VSP79" s="168"/>
      <c r="VSQ79" s="169"/>
      <c r="VSR79" s="169"/>
      <c r="VSS79" s="169"/>
      <c r="VST79" s="170"/>
      <c r="VSV79" s="164"/>
      <c r="VSW79" s="168"/>
      <c r="VSX79" s="168"/>
      <c r="VSY79" s="169"/>
      <c r="VSZ79" s="169"/>
      <c r="VTA79" s="169"/>
      <c r="VTB79" s="170"/>
      <c r="VTD79" s="164"/>
      <c r="VTE79" s="168"/>
      <c r="VTF79" s="168"/>
      <c r="VTG79" s="169"/>
      <c r="VTH79" s="169"/>
      <c r="VTI79" s="169"/>
      <c r="VTJ79" s="170"/>
      <c r="VTL79" s="164"/>
      <c r="VTM79" s="168"/>
      <c r="VTN79" s="168"/>
      <c r="VTO79" s="169"/>
      <c r="VTP79" s="169"/>
      <c r="VTQ79" s="169"/>
      <c r="VTR79" s="170"/>
      <c r="VTT79" s="164"/>
      <c r="VTU79" s="168"/>
      <c r="VTV79" s="168"/>
      <c r="VTW79" s="169"/>
      <c r="VTX79" s="169"/>
      <c r="VTY79" s="169"/>
      <c r="VTZ79" s="170"/>
      <c r="VUB79" s="164"/>
      <c r="VUC79" s="168"/>
      <c r="VUD79" s="168"/>
      <c r="VUE79" s="169"/>
      <c r="VUF79" s="169"/>
      <c r="VUG79" s="169"/>
      <c r="VUH79" s="170"/>
      <c r="VUJ79" s="164"/>
      <c r="VUK79" s="168"/>
      <c r="VUL79" s="168"/>
      <c r="VUM79" s="169"/>
      <c r="VUN79" s="169"/>
      <c r="VUO79" s="169"/>
      <c r="VUP79" s="170"/>
      <c r="VUR79" s="164"/>
      <c r="VUS79" s="168"/>
      <c r="VUT79" s="168"/>
      <c r="VUU79" s="169"/>
      <c r="VUV79" s="169"/>
      <c r="VUW79" s="169"/>
      <c r="VUX79" s="170"/>
      <c r="VUZ79" s="164"/>
      <c r="VVA79" s="168"/>
      <c r="VVB79" s="168"/>
      <c r="VVC79" s="169"/>
      <c r="VVD79" s="169"/>
      <c r="VVE79" s="169"/>
      <c r="VVF79" s="170"/>
      <c r="VVH79" s="164"/>
      <c r="VVI79" s="168"/>
      <c r="VVJ79" s="168"/>
      <c r="VVK79" s="169"/>
      <c r="VVL79" s="169"/>
      <c r="VVM79" s="169"/>
      <c r="VVN79" s="170"/>
      <c r="VVP79" s="164"/>
      <c r="VVQ79" s="168"/>
      <c r="VVR79" s="168"/>
      <c r="VVS79" s="169"/>
      <c r="VVT79" s="169"/>
      <c r="VVU79" s="169"/>
      <c r="VVV79" s="170"/>
      <c r="VVX79" s="164"/>
      <c r="VVY79" s="168"/>
      <c r="VVZ79" s="168"/>
      <c r="VWA79" s="169"/>
      <c r="VWB79" s="169"/>
      <c r="VWC79" s="169"/>
      <c r="VWD79" s="170"/>
      <c r="VWF79" s="164"/>
      <c r="VWG79" s="168"/>
      <c r="VWH79" s="168"/>
      <c r="VWI79" s="169"/>
      <c r="VWJ79" s="169"/>
      <c r="VWK79" s="169"/>
      <c r="VWL79" s="170"/>
      <c r="VWN79" s="164"/>
      <c r="VWO79" s="168"/>
      <c r="VWP79" s="168"/>
      <c r="VWQ79" s="169"/>
      <c r="VWR79" s="169"/>
      <c r="VWS79" s="169"/>
      <c r="VWT79" s="170"/>
      <c r="VWV79" s="164"/>
      <c r="VWW79" s="168"/>
      <c r="VWX79" s="168"/>
      <c r="VWY79" s="169"/>
      <c r="VWZ79" s="169"/>
      <c r="VXA79" s="169"/>
      <c r="VXB79" s="170"/>
      <c r="VXD79" s="164"/>
      <c r="VXE79" s="168"/>
      <c r="VXF79" s="168"/>
      <c r="VXG79" s="169"/>
      <c r="VXH79" s="169"/>
      <c r="VXI79" s="169"/>
      <c r="VXJ79" s="170"/>
      <c r="VXL79" s="164"/>
      <c r="VXM79" s="168"/>
      <c r="VXN79" s="168"/>
      <c r="VXO79" s="169"/>
      <c r="VXP79" s="169"/>
      <c r="VXQ79" s="169"/>
      <c r="VXR79" s="170"/>
      <c r="VXT79" s="164"/>
      <c r="VXU79" s="168"/>
      <c r="VXV79" s="168"/>
      <c r="VXW79" s="169"/>
      <c r="VXX79" s="169"/>
      <c r="VXY79" s="169"/>
      <c r="VXZ79" s="170"/>
      <c r="VYB79" s="164"/>
      <c r="VYC79" s="168"/>
      <c r="VYD79" s="168"/>
      <c r="VYE79" s="169"/>
      <c r="VYF79" s="169"/>
      <c r="VYG79" s="169"/>
      <c r="VYH79" s="170"/>
      <c r="VYJ79" s="164"/>
      <c r="VYK79" s="168"/>
      <c r="VYL79" s="168"/>
      <c r="VYM79" s="169"/>
      <c r="VYN79" s="169"/>
      <c r="VYO79" s="169"/>
      <c r="VYP79" s="170"/>
      <c r="VYR79" s="164"/>
      <c r="VYS79" s="168"/>
      <c r="VYT79" s="168"/>
      <c r="VYU79" s="169"/>
      <c r="VYV79" s="169"/>
      <c r="VYW79" s="169"/>
      <c r="VYX79" s="170"/>
      <c r="VYZ79" s="164"/>
      <c r="VZA79" s="168"/>
      <c r="VZB79" s="168"/>
      <c r="VZC79" s="169"/>
      <c r="VZD79" s="169"/>
      <c r="VZE79" s="169"/>
      <c r="VZF79" s="170"/>
      <c r="VZH79" s="164"/>
      <c r="VZI79" s="168"/>
      <c r="VZJ79" s="168"/>
      <c r="VZK79" s="169"/>
      <c r="VZL79" s="169"/>
      <c r="VZM79" s="169"/>
      <c r="VZN79" s="170"/>
      <c r="VZP79" s="164"/>
      <c r="VZQ79" s="168"/>
      <c r="VZR79" s="168"/>
      <c r="VZS79" s="169"/>
      <c r="VZT79" s="169"/>
      <c r="VZU79" s="169"/>
      <c r="VZV79" s="170"/>
      <c r="VZX79" s="164"/>
      <c r="VZY79" s="168"/>
      <c r="VZZ79" s="168"/>
      <c r="WAA79" s="169"/>
      <c r="WAB79" s="169"/>
      <c r="WAC79" s="169"/>
      <c r="WAD79" s="170"/>
      <c r="WAF79" s="164"/>
      <c r="WAG79" s="168"/>
      <c r="WAH79" s="168"/>
      <c r="WAI79" s="169"/>
      <c r="WAJ79" s="169"/>
      <c r="WAK79" s="169"/>
      <c r="WAL79" s="170"/>
      <c r="WAN79" s="164"/>
      <c r="WAO79" s="168"/>
      <c r="WAP79" s="168"/>
      <c r="WAQ79" s="169"/>
      <c r="WAR79" s="169"/>
      <c r="WAS79" s="169"/>
      <c r="WAT79" s="170"/>
      <c r="WAV79" s="164"/>
      <c r="WAW79" s="168"/>
      <c r="WAX79" s="168"/>
      <c r="WAY79" s="169"/>
      <c r="WAZ79" s="169"/>
      <c r="WBA79" s="169"/>
      <c r="WBB79" s="170"/>
      <c r="WBD79" s="164"/>
      <c r="WBE79" s="168"/>
      <c r="WBF79" s="168"/>
      <c r="WBG79" s="169"/>
      <c r="WBH79" s="169"/>
      <c r="WBI79" s="169"/>
      <c r="WBJ79" s="170"/>
      <c r="WBL79" s="164"/>
      <c r="WBM79" s="168"/>
      <c r="WBN79" s="168"/>
      <c r="WBO79" s="169"/>
      <c r="WBP79" s="169"/>
      <c r="WBQ79" s="169"/>
      <c r="WBR79" s="170"/>
      <c r="WBT79" s="164"/>
      <c r="WBU79" s="168"/>
      <c r="WBV79" s="168"/>
      <c r="WBW79" s="169"/>
      <c r="WBX79" s="169"/>
      <c r="WBY79" s="169"/>
      <c r="WBZ79" s="170"/>
      <c r="WCB79" s="164"/>
      <c r="WCC79" s="168"/>
      <c r="WCD79" s="168"/>
      <c r="WCE79" s="169"/>
      <c r="WCF79" s="169"/>
      <c r="WCG79" s="169"/>
      <c r="WCH79" s="170"/>
      <c r="WCJ79" s="164"/>
      <c r="WCK79" s="168"/>
      <c r="WCL79" s="168"/>
      <c r="WCM79" s="169"/>
      <c r="WCN79" s="169"/>
      <c r="WCO79" s="169"/>
      <c r="WCP79" s="170"/>
      <c r="WCR79" s="164"/>
      <c r="WCS79" s="168"/>
      <c r="WCT79" s="168"/>
      <c r="WCU79" s="169"/>
      <c r="WCV79" s="169"/>
      <c r="WCW79" s="169"/>
      <c r="WCX79" s="170"/>
      <c r="WCZ79" s="164"/>
      <c r="WDA79" s="168"/>
      <c r="WDB79" s="168"/>
      <c r="WDC79" s="169"/>
      <c r="WDD79" s="169"/>
      <c r="WDE79" s="169"/>
      <c r="WDF79" s="170"/>
      <c r="WDH79" s="164"/>
      <c r="WDI79" s="168"/>
      <c r="WDJ79" s="168"/>
      <c r="WDK79" s="169"/>
      <c r="WDL79" s="169"/>
      <c r="WDM79" s="169"/>
      <c r="WDN79" s="170"/>
      <c r="WDP79" s="164"/>
      <c r="WDQ79" s="168"/>
      <c r="WDR79" s="168"/>
      <c r="WDS79" s="169"/>
      <c r="WDT79" s="169"/>
      <c r="WDU79" s="169"/>
      <c r="WDV79" s="170"/>
      <c r="WDX79" s="164"/>
      <c r="WDY79" s="168"/>
      <c r="WDZ79" s="168"/>
      <c r="WEA79" s="169"/>
      <c r="WEB79" s="169"/>
      <c r="WEC79" s="169"/>
      <c r="WED79" s="170"/>
      <c r="WEF79" s="164"/>
      <c r="WEG79" s="168"/>
      <c r="WEH79" s="168"/>
      <c r="WEI79" s="169"/>
      <c r="WEJ79" s="169"/>
      <c r="WEK79" s="169"/>
      <c r="WEL79" s="170"/>
      <c r="WEN79" s="164"/>
      <c r="WEO79" s="168"/>
      <c r="WEP79" s="168"/>
      <c r="WEQ79" s="169"/>
      <c r="WER79" s="169"/>
      <c r="WES79" s="169"/>
      <c r="WET79" s="170"/>
      <c r="WEV79" s="164"/>
      <c r="WEW79" s="168"/>
      <c r="WEX79" s="168"/>
      <c r="WEY79" s="169"/>
      <c r="WEZ79" s="169"/>
      <c r="WFA79" s="169"/>
      <c r="WFB79" s="170"/>
      <c r="WFD79" s="164"/>
      <c r="WFE79" s="168"/>
      <c r="WFF79" s="168"/>
      <c r="WFG79" s="169"/>
      <c r="WFH79" s="169"/>
      <c r="WFI79" s="169"/>
      <c r="WFJ79" s="170"/>
      <c r="WFL79" s="164"/>
      <c r="WFM79" s="168"/>
      <c r="WFN79" s="168"/>
      <c r="WFO79" s="169"/>
      <c r="WFP79" s="169"/>
      <c r="WFQ79" s="169"/>
      <c r="WFR79" s="170"/>
      <c r="WFT79" s="164"/>
      <c r="WFU79" s="168"/>
      <c r="WFV79" s="168"/>
      <c r="WFW79" s="169"/>
      <c r="WFX79" s="169"/>
      <c r="WFY79" s="169"/>
      <c r="WFZ79" s="170"/>
      <c r="WGB79" s="164"/>
      <c r="WGC79" s="168"/>
      <c r="WGD79" s="168"/>
      <c r="WGE79" s="169"/>
      <c r="WGF79" s="169"/>
      <c r="WGG79" s="169"/>
      <c r="WGH79" s="170"/>
      <c r="WGJ79" s="164"/>
      <c r="WGK79" s="168"/>
      <c r="WGL79" s="168"/>
      <c r="WGM79" s="169"/>
      <c r="WGN79" s="169"/>
      <c r="WGO79" s="169"/>
      <c r="WGP79" s="170"/>
      <c r="WGR79" s="164"/>
      <c r="WGS79" s="168"/>
      <c r="WGT79" s="168"/>
      <c r="WGU79" s="169"/>
      <c r="WGV79" s="169"/>
      <c r="WGW79" s="169"/>
      <c r="WGX79" s="170"/>
      <c r="WGZ79" s="164"/>
      <c r="WHA79" s="168"/>
      <c r="WHB79" s="168"/>
      <c r="WHC79" s="169"/>
      <c r="WHD79" s="169"/>
      <c r="WHE79" s="169"/>
      <c r="WHF79" s="170"/>
      <c r="WHH79" s="164"/>
      <c r="WHI79" s="168"/>
      <c r="WHJ79" s="168"/>
      <c r="WHK79" s="169"/>
      <c r="WHL79" s="169"/>
      <c r="WHM79" s="169"/>
      <c r="WHN79" s="170"/>
      <c r="WHP79" s="164"/>
      <c r="WHQ79" s="168"/>
      <c r="WHR79" s="168"/>
      <c r="WHS79" s="169"/>
      <c r="WHT79" s="169"/>
      <c r="WHU79" s="169"/>
      <c r="WHV79" s="170"/>
      <c r="WHX79" s="164"/>
      <c r="WHY79" s="168"/>
      <c r="WHZ79" s="168"/>
      <c r="WIA79" s="169"/>
      <c r="WIB79" s="169"/>
      <c r="WIC79" s="169"/>
      <c r="WID79" s="170"/>
      <c r="WIF79" s="164"/>
      <c r="WIG79" s="168"/>
      <c r="WIH79" s="168"/>
      <c r="WII79" s="169"/>
      <c r="WIJ79" s="169"/>
      <c r="WIK79" s="169"/>
      <c r="WIL79" s="170"/>
      <c r="WIN79" s="164"/>
      <c r="WIO79" s="168"/>
      <c r="WIP79" s="168"/>
      <c r="WIQ79" s="169"/>
      <c r="WIR79" s="169"/>
      <c r="WIS79" s="169"/>
      <c r="WIT79" s="170"/>
      <c r="WIV79" s="164"/>
      <c r="WIW79" s="168"/>
      <c r="WIX79" s="168"/>
      <c r="WIY79" s="169"/>
      <c r="WIZ79" s="169"/>
      <c r="WJA79" s="169"/>
      <c r="WJB79" s="170"/>
      <c r="WJD79" s="164"/>
      <c r="WJE79" s="168"/>
      <c r="WJF79" s="168"/>
      <c r="WJG79" s="169"/>
      <c r="WJH79" s="169"/>
      <c r="WJI79" s="169"/>
      <c r="WJJ79" s="170"/>
      <c r="WJL79" s="164"/>
      <c r="WJM79" s="168"/>
      <c r="WJN79" s="168"/>
      <c r="WJO79" s="169"/>
      <c r="WJP79" s="169"/>
      <c r="WJQ79" s="169"/>
      <c r="WJR79" s="170"/>
      <c r="WJT79" s="164"/>
      <c r="WJU79" s="168"/>
      <c r="WJV79" s="168"/>
      <c r="WJW79" s="169"/>
      <c r="WJX79" s="169"/>
      <c r="WJY79" s="169"/>
      <c r="WJZ79" s="170"/>
      <c r="WKB79" s="164"/>
      <c r="WKC79" s="168"/>
      <c r="WKD79" s="168"/>
      <c r="WKE79" s="169"/>
      <c r="WKF79" s="169"/>
      <c r="WKG79" s="169"/>
      <c r="WKH79" s="170"/>
      <c r="WKJ79" s="164"/>
      <c r="WKK79" s="168"/>
      <c r="WKL79" s="168"/>
      <c r="WKM79" s="169"/>
      <c r="WKN79" s="169"/>
      <c r="WKO79" s="169"/>
      <c r="WKP79" s="170"/>
      <c r="WKR79" s="164"/>
      <c r="WKS79" s="168"/>
      <c r="WKT79" s="168"/>
      <c r="WKU79" s="169"/>
      <c r="WKV79" s="169"/>
      <c r="WKW79" s="169"/>
      <c r="WKX79" s="170"/>
      <c r="WKZ79" s="164"/>
      <c r="WLA79" s="168"/>
      <c r="WLB79" s="168"/>
      <c r="WLC79" s="169"/>
      <c r="WLD79" s="169"/>
      <c r="WLE79" s="169"/>
      <c r="WLF79" s="170"/>
      <c r="WLH79" s="164"/>
      <c r="WLI79" s="168"/>
      <c r="WLJ79" s="168"/>
      <c r="WLK79" s="169"/>
      <c r="WLL79" s="169"/>
      <c r="WLM79" s="169"/>
      <c r="WLN79" s="170"/>
      <c r="WLP79" s="164"/>
      <c r="WLQ79" s="168"/>
      <c r="WLR79" s="168"/>
      <c r="WLS79" s="169"/>
      <c r="WLT79" s="169"/>
      <c r="WLU79" s="169"/>
      <c r="WLV79" s="170"/>
      <c r="WLX79" s="164"/>
      <c r="WLY79" s="168"/>
      <c r="WLZ79" s="168"/>
      <c r="WMA79" s="169"/>
      <c r="WMB79" s="169"/>
      <c r="WMC79" s="169"/>
      <c r="WMD79" s="170"/>
      <c r="WMF79" s="164"/>
      <c r="WMG79" s="168"/>
      <c r="WMH79" s="168"/>
      <c r="WMI79" s="169"/>
      <c r="WMJ79" s="169"/>
      <c r="WMK79" s="169"/>
      <c r="WML79" s="170"/>
      <c r="WMN79" s="164"/>
      <c r="WMO79" s="168"/>
      <c r="WMP79" s="168"/>
      <c r="WMQ79" s="169"/>
      <c r="WMR79" s="169"/>
      <c r="WMS79" s="169"/>
      <c r="WMT79" s="170"/>
      <c r="WMV79" s="164"/>
      <c r="WMW79" s="168"/>
      <c r="WMX79" s="168"/>
      <c r="WMY79" s="169"/>
      <c r="WMZ79" s="169"/>
      <c r="WNA79" s="169"/>
      <c r="WNB79" s="170"/>
      <c r="WND79" s="164"/>
      <c r="WNE79" s="168"/>
      <c r="WNF79" s="168"/>
      <c r="WNG79" s="169"/>
      <c r="WNH79" s="169"/>
      <c r="WNI79" s="169"/>
      <c r="WNJ79" s="170"/>
      <c r="WNL79" s="164"/>
      <c r="WNM79" s="168"/>
      <c r="WNN79" s="168"/>
      <c r="WNO79" s="169"/>
      <c r="WNP79" s="169"/>
      <c r="WNQ79" s="169"/>
      <c r="WNR79" s="170"/>
      <c r="WNT79" s="164"/>
      <c r="WNU79" s="168"/>
      <c r="WNV79" s="168"/>
      <c r="WNW79" s="169"/>
      <c r="WNX79" s="169"/>
      <c r="WNY79" s="169"/>
      <c r="WNZ79" s="170"/>
      <c r="WOB79" s="164"/>
      <c r="WOC79" s="168"/>
      <c r="WOD79" s="168"/>
      <c r="WOE79" s="169"/>
      <c r="WOF79" s="169"/>
      <c r="WOG79" s="169"/>
      <c r="WOH79" s="170"/>
      <c r="WOJ79" s="164"/>
      <c r="WOK79" s="168"/>
      <c r="WOL79" s="168"/>
      <c r="WOM79" s="169"/>
      <c r="WON79" s="169"/>
      <c r="WOO79" s="169"/>
      <c r="WOP79" s="170"/>
      <c r="WOR79" s="164"/>
      <c r="WOS79" s="168"/>
      <c r="WOT79" s="168"/>
      <c r="WOU79" s="169"/>
      <c r="WOV79" s="169"/>
      <c r="WOW79" s="169"/>
      <c r="WOX79" s="170"/>
      <c r="WOZ79" s="164"/>
      <c r="WPA79" s="168"/>
      <c r="WPB79" s="168"/>
      <c r="WPC79" s="169"/>
      <c r="WPD79" s="169"/>
      <c r="WPE79" s="169"/>
      <c r="WPF79" s="170"/>
      <c r="WPH79" s="164"/>
      <c r="WPI79" s="168"/>
      <c r="WPJ79" s="168"/>
      <c r="WPK79" s="169"/>
      <c r="WPL79" s="169"/>
      <c r="WPM79" s="169"/>
      <c r="WPN79" s="170"/>
      <c r="WPP79" s="164"/>
      <c r="WPQ79" s="168"/>
      <c r="WPR79" s="168"/>
      <c r="WPS79" s="169"/>
      <c r="WPT79" s="169"/>
      <c r="WPU79" s="169"/>
      <c r="WPV79" s="170"/>
      <c r="WPX79" s="164"/>
      <c r="WPY79" s="168"/>
      <c r="WPZ79" s="168"/>
      <c r="WQA79" s="169"/>
      <c r="WQB79" s="169"/>
      <c r="WQC79" s="169"/>
      <c r="WQD79" s="170"/>
      <c r="WQF79" s="164"/>
      <c r="WQG79" s="168"/>
      <c r="WQH79" s="168"/>
      <c r="WQI79" s="169"/>
      <c r="WQJ79" s="169"/>
      <c r="WQK79" s="169"/>
      <c r="WQL79" s="170"/>
      <c r="WQN79" s="164"/>
      <c r="WQO79" s="168"/>
      <c r="WQP79" s="168"/>
      <c r="WQQ79" s="169"/>
      <c r="WQR79" s="169"/>
      <c r="WQS79" s="169"/>
      <c r="WQT79" s="170"/>
      <c r="WQV79" s="164"/>
      <c r="WQW79" s="168"/>
      <c r="WQX79" s="168"/>
      <c r="WQY79" s="169"/>
      <c r="WQZ79" s="169"/>
      <c r="WRA79" s="169"/>
      <c r="WRB79" s="170"/>
      <c r="WRD79" s="164"/>
      <c r="WRE79" s="168"/>
      <c r="WRF79" s="168"/>
      <c r="WRG79" s="169"/>
      <c r="WRH79" s="169"/>
      <c r="WRI79" s="169"/>
      <c r="WRJ79" s="170"/>
      <c r="WRL79" s="164"/>
      <c r="WRM79" s="168"/>
      <c r="WRN79" s="168"/>
      <c r="WRO79" s="169"/>
      <c r="WRP79" s="169"/>
      <c r="WRQ79" s="169"/>
      <c r="WRR79" s="170"/>
      <c r="WRT79" s="164"/>
      <c r="WRU79" s="168"/>
      <c r="WRV79" s="168"/>
      <c r="WRW79" s="169"/>
      <c r="WRX79" s="169"/>
      <c r="WRY79" s="169"/>
      <c r="WRZ79" s="170"/>
      <c r="WSB79" s="164"/>
      <c r="WSC79" s="168"/>
      <c r="WSD79" s="168"/>
      <c r="WSE79" s="169"/>
      <c r="WSF79" s="169"/>
      <c r="WSG79" s="169"/>
      <c r="WSH79" s="170"/>
      <c r="WSJ79" s="164"/>
      <c r="WSK79" s="168"/>
      <c r="WSL79" s="168"/>
      <c r="WSM79" s="169"/>
      <c r="WSN79" s="169"/>
      <c r="WSO79" s="169"/>
      <c r="WSP79" s="170"/>
      <c r="WSR79" s="164"/>
      <c r="WSS79" s="168"/>
      <c r="WST79" s="168"/>
      <c r="WSU79" s="169"/>
      <c r="WSV79" s="169"/>
      <c r="WSW79" s="169"/>
      <c r="WSX79" s="170"/>
      <c r="WSZ79" s="164"/>
      <c r="WTA79" s="168"/>
      <c r="WTB79" s="168"/>
      <c r="WTC79" s="169"/>
      <c r="WTD79" s="169"/>
      <c r="WTE79" s="169"/>
      <c r="WTF79" s="170"/>
      <c r="WTH79" s="164"/>
      <c r="WTI79" s="168"/>
      <c r="WTJ79" s="168"/>
      <c r="WTK79" s="169"/>
      <c r="WTL79" s="169"/>
      <c r="WTM79" s="169"/>
      <c r="WTN79" s="170"/>
      <c r="WTP79" s="164"/>
      <c r="WTQ79" s="168"/>
      <c r="WTR79" s="168"/>
      <c r="WTS79" s="169"/>
      <c r="WTT79" s="169"/>
      <c r="WTU79" s="169"/>
      <c r="WTV79" s="170"/>
      <c r="WTX79" s="164"/>
      <c r="WTY79" s="168"/>
      <c r="WTZ79" s="168"/>
      <c r="WUA79" s="169"/>
      <c r="WUB79" s="169"/>
      <c r="WUC79" s="169"/>
      <c r="WUD79" s="170"/>
      <c r="WUF79" s="164"/>
      <c r="WUG79" s="168"/>
      <c r="WUH79" s="168"/>
      <c r="WUI79" s="169"/>
      <c r="WUJ79" s="169"/>
      <c r="WUK79" s="169"/>
      <c r="WUL79" s="170"/>
      <c r="WUN79" s="164"/>
      <c r="WUO79" s="168"/>
      <c r="WUP79" s="168"/>
      <c r="WUQ79" s="169"/>
      <c r="WUR79" s="169"/>
      <c r="WUS79" s="169"/>
      <c r="WUT79" s="170"/>
      <c r="WUV79" s="164"/>
      <c r="WUW79" s="168"/>
      <c r="WUX79" s="168"/>
      <c r="WUY79" s="169"/>
      <c r="WUZ79" s="169"/>
      <c r="WVA79" s="169"/>
      <c r="WVB79" s="170"/>
      <c r="WVD79" s="164"/>
      <c r="WVE79" s="168"/>
      <c r="WVF79" s="168"/>
      <c r="WVG79" s="169"/>
      <c r="WVH79" s="169"/>
      <c r="WVI79" s="169"/>
      <c r="WVJ79" s="170"/>
      <c r="WVL79" s="164"/>
      <c r="WVM79" s="168"/>
      <c r="WVN79" s="168"/>
      <c r="WVO79" s="169"/>
      <c r="WVP79" s="169"/>
      <c r="WVQ79" s="169"/>
      <c r="WVR79" s="170"/>
      <c r="WVT79" s="164"/>
      <c r="WVU79" s="168"/>
      <c r="WVV79" s="168"/>
      <c r="WVW79" s="169"/>
      <c r="WVX79" s="169"/>
      <c r="WVY79" s="169"/>
      <c r="WVZ79" s="170"/>
      <c r="WWB79" s="164"/>
      <c r="WWC79" s="168"/>
      <c r="WWD79" s="168"/>
      <c r="WWE79" s="169"/>
      <c r="WWF79" s="169"/>
      <c r="WWG79" s="169"/>
      <c r="WWH79" s="170"/>
      <c r="WWJ79" s="164"/>
      <c r="WWK79" s="168"/>
      <c r="WWL79" s="168"/>
      <c r="WWM79" s="169"/>
      <c r="WWN79" s="169"/>
      <c r="WWO79" s="169"/>
      <c r="WWP79" s="170"/>
      <c r="WWR79" s="164"/>
      <c r="WWS79" s="168"/>
      <c r="WWT79" s="168"/>
      <c r="WWU79" s="169"/>
      <c r="WWV79" s="169"/>
      <c r="WWW79" s="169"/>
      <c r="WWX79" s="170"/>
      <c r="WWZ79" s="164"/>
      <c r="WXA79" s="168"/>
      <c r="WXB79" s="168"/>
      <c r="WXC79" s="169"/>
      <c r="WXD79" s="169"/>
      <c r="WXE79" s="169"/>
      <c r="WXF79" s="170"/>
      <c r="WXH79" s="164"/>
      <c r="WXI79" s="168"/>
      <c r="WXJ79" s="168"/>
      <c r="WXK79" s="169"/>
      <c r="WXL79" s="169"/>
      <c r="WXM79" s="169"/>
      <c r="WXN79" s="170"/>
      <c r="WXP79" s="164"/>
      <c r="WXQ79" s="168"/>
      <c r="WXR79" s="168"/>
      <c r="WXS79" s="169"/>
      <c r="WXT79" s="169"/>
      <c r="WXU79" s="169"/>
      <c r="WXV79" s="170"/>
      <c r="WXX79" s="164"/>
      <c r="WXY79" s="168"/>
      <c r="WXZ79" s="168"/>
      <c r="WYA79" s="169"/>
      <c r="WYB79" s="169"/>
      <c r="WYC79" s="169"/>
      <c r="WYD79" s="170"/>
      <c r="WYF79" s="164"/>
      <c r="WYG79" s="168"/>
      <c r="WYH79" s="168"/>
      <c r="WYI79" s="169"/>
      <c r="WYJ79" s="169"/>
      <c r="WYK79" s="169"/>
      <c r="WYL79" s="170"/>
      <c r="WYN79" s="164"/>
      <c r="WYO79" s="168"/>
      <c r="WYP79" s="168"/>
      <c r="WYQ79" s="169"/>
      <c r="WYR79" s="169"/>
      <c r="WYS79" s="169"/>
      <c r="WYT79" s="170"/>
      <c r="WYV79" s="164"/>
      <c r="WYW79" s="168"/>
      <c r="WYX79" s="168"/>
      <c r="WYY79" s="169"/>
      <c r="WYZ79" s="169"/>
      <c r="WZA79" s="169"/>
      <c r="WZB79" s="170"/>
      <c r="WZD79" s="164"/>
      <c r="WZE79" s="168"/>
      <c r="WZF79" s="168"/>
      <c r="WZG79" s="169"/>
      <c r="WZH79" s="169"/>
      <c r="WZI79" s="169"/>
      <c r="WZJ79" s="170"/>
      <c r="WZL79" s="164"/>
      <c r="WZM79" s="168"/>
      <c r="WZN79" s="168"/>
      <c r="WZO79" s="169"/>
      <c r="WZP79" s="169"/>
      <c r="WZQ79" s="169"/>
      <c r="WZR79" s="170"/>
      <c r="WZT79" s="164"/>
      <c r="WZU79" s="168"/>
      <c r="WZV79" s="168"/>
      <c r="WZW79" s="169"/>
      <c r="WZX79" s="169"/>
      <c r="WZY79" s="169"/>
      <c r="WZZ79" s="170"/>
      <c r="XAB79" s="164"/>
      <c r="XAC79" s="168"/>
      <c r="XAD79" s="168"/>
      <c r="XAE79" s="169"/>
      <c r="XAF79" s="169"/>
      <c r="XAG79" s="169"/>
      <c r="XAH79" s="170"/>
      <c r="XAJ79" s="164"/>
      <c r="XAK79" s="168"/>
      <c r="XAL79" s="168"/>
      <c r="XAM79" s="169"/>
      <c r="XAN79" s="169"/>
      <c r="XAO79" s="169"/>
      <c r="XAP79" s="170"/>
      <c r="XAR79" s="164"/>
      <c r="XAS79" s="168"/>
      <c r="XAT79" s="168"/>
      <c r="XAU79" s="169"/>
      <c r="XAV79" s="169"/>
      <c r="XAW79" s="169"/>
      <c r="XAX79" s="170"/>
      <c r="XAZ79" s="164"/>
      <c r="XBA79" s="168"/>
      <c r="XBB79" s="168"/>
      <c r="XBC79" s="169"/>
      <c r="XBD79" s="169"/>
      <c r="XBE79" s="169"/>
      <c r="XBF79" s="170"/>
      <c r="XBH79" s="164"/>
      <c r="XBI79" s="168"/>
      <c r="XBJ79" s="168"/>
      <c r="XBK79" s="169"/>
      <c r="XBL79" s="169"/>
      <c r="XBM79" s="169"/>
      <c r="XBN79" s="170"/>
      <c r="XBP79" s="164"/>
      <c r="XBQ79" s="168"/>
      <c r="XBR79" s="168"/>
      <c r="XBS79" s="169"/>
      <c r="XBT79" s="169"/>
      <c r="XBU79" s="169"/>
      <c r="XBV79" s="170"/>
      <c r="XBX79" s="164"/>
      <c r="XBY79" s="168"/>
      <c r="XBZ79" s="168"/>
      <c r="XCA79" s="169"/>
      <c r="XCB79" s="169"/>
      <c r="XCC79" s="169"/>
      <c r="XCD79" s="170"/>
      <c r="XCF79" s="164"/>
      <c r="XCG79" s="168"/>
      <c r="XCH79" s="168"/>
      <c r="XCI79" s="169"/>
      <c r="XCJ79" s="169"/>
      <c r="XCK79" s="169"/>
      <c r="XCL79" s="170"/>
      <c r="XCN79" s="164"/>
      <c r="XCO79" s="168"/>
      <c r="XCP79" s="168"/>
      <c r="XCQ79" s="169"/>
      <c r="XCR79" s="169"/>
      <c r="XCS79" s="169"/>
      <c r="XCT79" s="170"/>
      <c r="XCV79" s="164"/>
      <c r="XCW79" s="168"/>
      <c r="XCX79" s="168"/>
      <c r="XCY79" s="169"/>
      <c r="XCZ79" s="169"/>
      <c r="XDA79" s="169"/>
      <c r="XDB79" s="170"/>
      <c r="XDD79" s="164"/>
      <c r="XDE79" s="168"/>
      <c r="XDF79" s="168"/>
      <c r="XDG79" s="169"/>
      <c r="XDH79" s="169"/>
      <c r="XDI79" s="169"/>
      <c r="XDJ79" s="170"/>
      <c r="XDL79" s="164"/>
      <c r="XDM79" s="168"/>
      <c r="XDN79" s="168"/>
      <c r="XDO79" s="169"/>
      <c r="XDP79" s="169"/>
      <c r="XDQ79" s="169"/>
      <c r="XDR79" s="170"/>
      <c r="XDT79" s="164"/>
      <c r="XDU79" s="168"/>
      <c r="XDV79" s="168"/>
      <c r="XDW79" s="169"/>
      <c r="XDX79" s="169"/>
      <c r="XDY79" s="169"/>
      <c r="XDZ79" s="170"/>
      <c r="XEB79" s="164"/>
      <c r="XEC79" s="168"/>
      <c r="XED79" s="168"/>
      <c r="XEE79" s="169"/>
      <c r="XEF79" s="169"/>
      <c r="XEG79" s="169"/>
      <c r="XEH79" s="170"/>
      <c r="XEJ79" s="164"/>
      <c r="XEK79" s="168"/>
      <c r="XEL79" s="168"/>
      <c r="XEM79" s="169"/>
      <c r="XEN79" s="169"/>
      <c r="XEO79" s="169"/>
      <c r="XEP79" s="170"/>
      <c r="XER79" s="164"/>
      <c r="XES79" s="168"/>
      <c r="XET79" s="168"/>
      <c r="XEU79" s="169"/>
      <c r="XEV79" s="169"/>
      <c r="XEW79" s="169"/>
      <c r="XEX79" s="170"/>
      <c r="XEZ79" s="164"/>
      <c r="XFA79" s="168"/>
      <c r="XFB79" s="168"/>
      <c r="XFC79" s="169"/>
      <c r="XFD79" s="169"/>
    </row>
    <row r="80" spans="1:16384" s="162" customFormat="1" ht="24" customHeight="1">
      <c r="A80" s="151">
        <f t="shared" si="13"/>
        <v>71</v>
      </c>
      <c r="B80" s="694"/>
      <c r="C80" s="655"/>
      <c r="D80" s="633" t="s">
        <v>880</v>
      </c>
      <c r="E80" s="666"/>
      <c r="F80" s="667"/>
      <c r="G80" s="160"/>
      <c r="H80" s="160"/>
      <c r="I80" s="160"/>
      <c r="J80" s="160"/>
      <c r="K80" s="153">
        <f t="shared" si="15"/>
        <v>0</v>
      </c>
      <c r="L80" s="164"/>
      <c r="M80" s="168"/>
      <c r="N80" s="168"/>
      <c r="O80" s="169"/>
      <c r="P80" s="169"/>
      <c r="Q80" s="169"/>
      <c r="R80" s="170"/>
      <c r="T80" s="164"/>
      <c r="U80" s="168"/>
      <c r="V80" s="168"/>
      <c r="W80" s="169"/>
      <c r="X80" s="169"/>
      <c r="Y80" s="169"/>
      <c r="Z80" s="170"/>
      <c r="AB80" s="164"/>
      <c r="AC80" s="168"/>
      <c r="AD80" s="168"/>
      <c r="AE80" s="169"/>
      <c r="AF80" s="169"/>
      <c r="AG80" s="169"/>
      <c r="AH80" s="170"/>
      <c r="AJ80" s="164"/>
      <c r="AK80" s="168"/>
      <c r="AL80" s="168"/>
      <c r="AM80" s="169"/>
      <c r="AN80" s="169"/>
      <c r="AO80" s="169"/>
      <c r="AP80" s="170"/>
      <c r="AR80" s="164"/>
      <c r="AS80" s="168"/>
      <c r="AT80" s="168"/>
      <c r="AU80" s="169"/>
      <c r="AV80" s="169"/>
      <c r="AW80" s="169"/>
      <c r="AX80" s="170"/>
      <c r="AZ80" s="164"/>
      <c r="BA80" s="168"/>
      <c r="BB80" s="168"/>
      <c r="BC80" s="169"/>
      <c r="BD80" s="169"/>
      <c r="BE80" s="169"/>
      <c r="BF80" s="170"/>
      <c r="BH80" s="164"/>
      <c r="BI80" s="168"/>
      <c r="BJ80" s="168"/>
      <c r="BK80" s="169"/>
      <c r="BL80" s="169"/>
      <c r="BM80" s="169"/>
      <c r="BN80" s="170"/>
      <c r="BP80" s="164"/>
      <c r="BQ80" s="168"/>
      <c r="BR80" s="168"/>
      <c r="BS80" s="169"/>
      <c r="BT80" s="169"/>
      <c r="BU80" s="169"/>
      <c r="BV80" s="170"/>
      <c r="BX80" s="164"/>
      <c r="BY80" s="168"/>
      <c r="BZ80" s="168"/>
      <c r="CA80" s="169"/>
      <c r="CB80" s="169"/>
      <c r="CC80" s="169"/>
      <c r="CD80" s="170"/>
      <c r="CF80" s="164"/>
      <c r="CG80" s="168"/>
      <c r="CH80" s="168"/>
      <c r="CI80" s="169"/>
      <c r="CJ80" s="169"/>
      <c r="CK80" s="169"/>
      <c r="CL80" s="170"/>
      <c r="CN80" s="164"/>
      <c r="CO80" s="168"/>
      <c r="CP80" s="168"/>
      <c r="CQ80" s="169"/>
      <c r="CR80" s="169"/>
      <c r="CS80" s="169"/>
      <c r="CT80" s="170"/>
      <c r="CV80" s="164"/>
      <c r="CW80" s="168"/>
      <c r="CX80" s="168"/>
      <c r="CY80" s="169"/>
      <c r="CZ80" s="169"/>
      <c r="DA80" s="169"/>
      <c r="DB80" s="170"/>
      <c r="DD80" s="164"/>
      <c r="DE80" s="168"/>
      <c r="DF80" s="168"/>
      <c r="DG80" s="169"/>
      <c r="DH80" s="169"/>
      <c r="DI80" s="169"/>
      <c r="DJ80" s="170"/>
      <c r="DL80" s="164"/>
      <c r="DM80" s="168"/>
      <c r="DN80" s="168"/>
      <c r="DO80" s="169"/>
      <c r="DP80" s="169"/>
      <c r="DQ80" s="169"/>
      <c r="DR80" s="170"/>
      <c r="DT80" s="164"/>
      <c r="DU80" s="168"/>
      <c r="DV80" s="168"/>
      <c r="DW80" s="169"/>
      <c r="DX80" s="169"/>
      <c r="DY80" s="169"/>
      <c r="DZ80" s="170"/>
      <c r="EB80" s="164"/>
      <c r="EC80" s="168"/>
      <c r="ED80" s="168"/>
      <c r="EE80" s="169"/>
      <c r="EF80" s="169"/>
      <c r="EG80" s="169"/>
      <c r="EH80" s="170"/>
      <c r="EJ80" s="164"/>
      <c r="EK80" s="168"/>
      <c r="EL80" s="168"/>
      <c r="EM80" s="169"/>
      <c r="EN80" s="169"/>
      <c r="EO80" s="169"/>
      <c r="EP80" s="170"/>
      <c r="ER80" s="164"/>
      <c r="ES80" s="168"/>
      <c r="ET80" s="168"/>
      <c r="EU80" s="169"/>
      <c r="EV80" s="169"/>
      <c r="EW80" s="169"/>
      <c r="EX80" s="170"/>
      <c r="EZ80" s="164"/>
      <c r="FA80" s="168"/>
      <c r="FB80" s="168"/>
      <c r="FC80" s="169"/>
      <c r="FD80" s="169"/>
      <c r="FE80" s="169"/>
      <c r="FF80" s="170"/>
      <c r="FH80" s="164"/>
      <c r="FI80" s="168"/>
      <c r="FJ80" s="168"/>
      <c r="FK80" s="169"/>
      <c r="FL80" s="169"/>
      <c r="FM80" s="169"/>
      <c r="FN80" s="170"/>
      <c r="FP80" s="164"/>
      <c r="FQ80" s="168"/>
      <c r="FR80" s="168"/>
      <c r="FS80" s="169"/>
      <c r="FT80" s="169"/>
      <c r="FU80" s="169"/>
      <c r="FV80" s="170"/>
      <c r="FX80" s="164"/>
      <c r="FY80" s="168"/>
      <c r="FZ80" s="168"/>
      <c r="GA80" s="169"/>
      <c r="GB80" s="169"/>
      <c r="GC80" s="169"/>
      <c r="GD80" s="170"/>
      <c r="GF80" s="164"/>
      <c r="GG80" s="168"/>
      <c r="GH80" s="168"/>
      <c r="GI80" s="169"/>
      <c r="GJ80" s="169"/>
      <c r="GK80" s="169"/>
      <c r="GL80" s="170"/>
      <c r="GN80" s="164"/>
      <c r="GO80" s="168"/>
      <c r="GP80" s="168"/>
      <c r="GQ80" s="169"/>
      <c r="GR80" s="169"/>
      <c r="GS80" s="169"/>
      <c r="GT80" s="170"/>
      <c r="GV80" s="164"/>
      <c r="GW80" s="168"/>
      <c r="GX80" s="168"/>
      <c r="GY80" s="169"/>
      <c r="GZ80" s="169"/>
      <c r="HA80" s="169"/>
      <c r="HB80" s="170"/>
      <c r="HD80" s="164"/>
      <c r="HE80" s="168"/>
      <c r="HF80" s="168"/>
      <c r="HG80" s="169"/>
      <c r="HH80" s="169"/>
      <c r="HI80" s="169"/>
      <c r="HJ80" s="170"/>
      <c r="HL80" s="164"/>
      <c r="HM80" s="168"/>
      <c r="HN80" s="168"/>
      <c r="HO80" s="169"/>
      <c r="HP80" s="169"/>
      <c r="HQ80" s="169"/>
      <c r="HR80" s="170"/>
      <c r="HT80" s="164"/>
      <c r="HU80" s="168"/>
      <c r="HV80" s="168"/>
      <c r="HW80" s="169"/>
      <c r="HX80" s="169"/>
      <c r="HY80" s="169"/>
      <c r="HZ80" s="170"/>
      <c r="IB80" s="164"/>
      <c r="IC80" s="168"/>
      <c r="ID80" s="168"/>
      <c r="IE80" s="169"/>
      <c r="IF80" s="169"/>
      <c r="IG80" s="169"/>
      <c r="IH80" s="170"/>
      <c r="IJ80" s="164"/>
      <c r="IK80" s="168"/>
      <c r="IL80" s="168"/>
      <c r="IM80" s="169"/>
      <c r="IN80" s="169"/>
      <c r="IO80" s="169"/>
      <c r="IP80" s="170"/>
      <c r="IR80" s="164"/>
      <c r="IS80" s="168"/>
      <c r="IT80" s="168"/>
      <c r="IU80" s="169"/>
      <c r="IV80" s="169"/>
      <c r="IW80" s="169"/>
      <c r="IX80" s="170"/>
      <c r="IZ80" s="164"/>
      <c r="JA80" s="168"/>
      <c r="JB80" s="168"/>
      <c r="JC80" s="169"/>
      <c r="JD80" s="169"/>
      <c r="JE80" s="169"/>
      <c r="JF80" s="170"/>
      <c r="JH80" s="164"/>
      <c r="JI80" s="168"/>
      <c r="JJ80" s="168"/>
      <c r="JK80" s="169"/>
      <c r="JL80" s="169"/>
      <c r="JM80" s="169"/>
      <c r="JN80" s="170"/>
      <c r="JP80" s="164"/>
      <c r="JQ80" s="168"/>
      <c r="JR80" s="168"/>
      <c r="JS80" s="169"/>
      <c r="JT80" s="169"/>
      <c r="JU80" s="169"/>
      <c r="JV80" s="170"/>
      <c r="JX80" s="164"/>
      <c r="JY80" s="168"/>
      <c r="JZ80" s="168"/>
      <c r="KA80" s="169"/>
      <c r="KB80" s="169"/>
      <c r="KC80" s="169"/>
      <c r="KD80" s="170"/>
      <c r="KF80" s="164"/>
      <c r="KG80" s="168"/>
      <c r="KH80" s="168"/>
      <c r="KI80" s="169"/>
      <c r="KJ80" s="169"/>
      <c r="KK80" s="169"/>
      <c r="KL80" s="170"/>
      <c r="KN80" s="164"/>
      <c r="KO80" s="168"/>
      <c r="KP80" s="168"/>
      <c r="KQ80" s="169"/>
      <c r="KR80" s="169"/>
      <c r="KS80" s="169"/>
      <c r="KT80" s="170"/>
      <c r="KV80" s="164"/>
      <c r="KW80" s="168"/>
      <c r="KX80" s="168"/>
      <c r="KY80" s="169"/>
      <c r="KZ80" s="169"/>
      <c r="LA80" s="169"/>
      <c r="LB80" s="170"/>
      <c r="LD80" s="164"/>
      <c r="LE80" s="168"/>
      <c r="LF80" s="168"/>
      <c r="LG80" s="169"/>
      <c r="LH80" s="169"/>
      <c r="LI80" s="169"/>
      <c r="LJ80" s="170"/>
      <c r="LL80" s="164"/>
      <c r="LM80" s="168"/>
      <c r="LN80" s="168"/>
      <c r="LO80" s="169"/>
      <c r="LP80" s="169"/>
      <c r="LQ80" s="169"/>
      <c r="LR80" s="170"/>
      <c r="LT80" s="164"/>
      <c r="LU80" s="168"/>
      <c r="LV80" s="168"/>
      <c r="LW80" s="169"/>
      <c r="LX80" s="169"/>
      <c r="LY80" s="169"/>
      <c r="LZ80" s="170"/>
      <c r="MB80" s="164"/>
      <c r="MC80" s="168"/>
      <c r="MD80" s="168"/>
      <c r="ME80" s="169"/>
      <c r="MF80" s="169"/>
      <c r="MG80" s="169"/>
      <c r="MH80" s="170"/>
      <c r="MJ80" s="164"/>
      <c r="MK80" s="168"/>
      <c r="ML80" s="168"/>
      <c r="MM80" s="169"/>
      <c r="MN80" s="169"/>
      <c r="MO80" s="169"/>
      <c r="MP80" s="170"/>
      <c r="MR80" s="164"/>
      <c r="MS80" s="168"/>
      <c r="MT80" s="168"/>
      <c r="MU80" s="169"/>
      <c r="MV80" s="169"/>
      <c r="MW80" s="169"/>
      <c r="MX80" s="170"/>
      <c r="MZ80" s="164"/>
      <c r="NA80" s="168"/>
      <c r="NB80" s="168"/>
      <c r="NC80" s="169"/>
      <c r="ND80" s="169"/>
      <c r="NE80" s="169"/>
      <c r="NF80" s="170"/>
      <c r="NH80" s="164"/>
      <c r="NI80" s="168"/>
      <c r="NJ80" s="168"/>
      <c r="NK80" s="169"/>
      <c r="NL80" s="169"/>
      <c r="NM80" s="169"/>
      <c r="NN80" s="170"/>
      <c r="NP80" s="164"/>
      <c r="NQ80" s="168"/>
      <c r="NR80" s="168"/>
      <c r="NS80" s="169"/>
      <c r="NT80" s="169"/>
      <c r="NU80" s="169"/>
      <c r="NV80" s="170"/>
      <c r="NX80" s="164"/>
      <c r="NY80" s="168"/>
      <c r="NZ80" s="168"/>
      <c r="OA80" s="169"/>
      <c r="OB80" s="169"/>
      <c r="OC80" s="169"/>
      <c r="OD80" s="170"/>
      <c r="OF80" s="164"/>
      <c r="OG80" s="168"/>
      <c r="OH80" s="168"/>
      <c r="OI80" s="169"/>
      <c r="OJ80" s="169"/>
      <c r="OK80" s="169"/>
      <c r="OL80" s="170"/>
      <c r="ON80" s="164"/>
      <c r="OO80" s="168"/>
      <c r="OP80" s="168"/>
      <c r="OQ80" s="169"/>
      <c r="OR80" s="169"/>
      <c r="OS80" s="169"/>
      <c r="OT80" s="170"/>
      <c r="OV80" s="164"/>
      <c r="OW80" s="168"/>
      <c r="OX80" s="168"/>
      <c r="OY80" s="169"/>
      <c r="OZ80" s="169"/>
      <c r="PA80" s="169"/>
      <c r="PB80" s="170"/>
      <c r="PD80" s="164"/>
      <c r="PE80" s="168"/>
      <c r="PF80" s="168"/>
      <c r="PG80" s="169"/>
      <c r="PH80" s="169"/>
      <c r="PI80" s="169"/>
      <c r="PJ80" s="170"/>
      <c r="PL80" s="164"/>
      <c r="PM80" s="168"/>
      <c r="PN80" s="168"/>
      <c r="PO80" s="169"/>
      <c r="PP80" s="169"/>
      <c r="PQ80" s="169"/>
      <c r="PR80" s="170"/>
      <c r="PT80" s="164"/>
      <c r="PU80" s="168"/>
      <c r="PV80" s="168"/>
      <c r="PW80" s="169"/>
      <c r="PX80" s="169"/>
      <c r="PY80" s="169"/>
      <c r="PZ80" s="170"/>
      <c r="QB80" s="164"/>
      <c r="QC80" s="168"/>
      <c r="QD80" s="168"/>
      <c r="QE80" s="169"/>
      <c r="QF80" s="169"/>
      <c r="QG80" s="169"/>
      <c r="QH80" s="170"/>
      <c r="QJ80" s="164"/>
      <c r="QK80" s="168"/>
      <c r="QL80" s="168"/>
      <c r="QM80" s="169"/>
      <c r="QN80" s="169"/>
      <c r="QO80" s="169"/>
      <c r="QP80" s="170"/>
      <c r="QR80" s="164"/>
      <c r="QS80" s="168"/>
      <c r="QT80" s="168"/>
      <c r="QU80" s="169"/>
      <c r="QV80" s="169"/>
      <c r="QW80" s="169"/>
      <c r="QX80" s="170"/>
      <c r="QZ80" s="164"/>
      <c r="RA80" s="168"/>
      <c r="RB80" s="168"/>
      <c r="RC80" s="169"/>
      <c r="RD80" s="169"/>
      <c r="RE80" s="169"/>
      <c r="RF80" s="170"/>
      <c r="RH80" s="164"/>
      <c r="RI80" s="168"/>
      <c r="RJ80" s="168"/>
      <c r="RK80" s="169"/>
      <c r="RL80" s="169"/>
      <c r="RM80" s="169"/>
      <c r="RN80" s="170"/>
      <c r="RP80" s="164"/>
      <c r="RQ80" s="168"/>
      <c r="RR80" s="168"/>
      <c r="RS80" s="169"/>
      <c r="RT80" s="169"/>
      <c r="RU80" s="169"/>
      <c r="RV80" s="170"/>
      <c r="RX80" s="164"/>
      <c r="RY80" s="168"/>
      <c r="RZ80" s="168"/>
      <c r="SA80" s="169"/>
      <c r="SB80" s="169"/>
      <c r="SC80" s="169"/>
      <c r="SD80" s="170"/>
      <c r="SF80" s="164"/>
      <c r="SG80" s="168"/>
      <c r="SH80" s="168"/>
      <c r="SI80" s="169"/>
      <c r="SJ80" s="169"/>
      <c r="SK80" s="169"/>
      <c r="SL80" s="170"/>
      <c r="SN80" s="164"/>
      <c r="SO80" s="168"/>
      <c r="SP80" s="168"/>
      <c r="SQ80" s="169"/>
      <c r="SR80" s="169"/>
      <c r="SS80" s="169"/>
      <c r="ST80" s="170"/>
      <c r="SV80" s="164"/>
      <c r="SW80" s="168"/>
      <c r="SX80" s="168"/>
      <c r="SY80" s="169"/>
      <c r="SZ80" s="169"/>
      <c r="TA80" s="169"/>
      <c r="TB80" s="170"/>
      <c r="TD80" s="164"/>
      <c r="TE80" s="168"/>
      <c r="TF80" s="168"/>
      <c r="TG80" s="169"/>
      <c r="TH80" s="169"/>
      <c r="TI80" s="169"/>
      <c r="TJ80" s="170"/>
      <c r="TL80" s="164"/>
      <c r="TM80" s="168"/>
      <c r="TN80" s="168"/>
      <c r="TO80" s="169"/>
      <c r="TP80" s="169"/>
      <c r="TQ80" s="169"/>
      <c r="TR80" s="170"/>
      <c r="TT80" s="164"/>
      <c r="TU80" s="168"/>
      <c r="TV80" s="168"/>
      <c r="TW80" s="169"/>
      <c r="TX80" s="169"/>
      <c r="TY80" s="169"/>
      <c r="TZ80" s="170"/>
      <c r="UB80" s="164"/>
      <c r="UC80" s="168"/>
      <c r="UD80" s="168"/>
      <c r="UE80" s="169"/>
      <c r="UF80" s="169"/>
      <c r="UG80" s="169"/>
      <c r="UH80" s="170"/>
      <c r="UJ80" s="164"/>
      <c r="UK80" s="168"/>
      <c r="UL80" s="168"/>
      <c r="UM80" s="169"/>
      <c r="UN80" s="169"/>
      <c r="UO80" s="169"/>
      <c r="UP80" s="170"/>
      <c r="UR80" s="164"/>
      <c r="US80" s="168"/>
      <c r="UT80" s="168"/>
      <c r="UU80" s="169"/>
      <c r="UV80" s="169"/>
      <c r="UW80" s="169"/>
      <c r="UX80" s="170"/>
      <c r="UZ80" s="164"/>
      <c r="VA80" s="168"/>
      <c r="VB80" s="168"/>
      <c r="VC80" s="169"/>
      <c r="VD80" s="169"/>
      <c r="VE80" s="169"/>
      <c r="VF80" s="170"/>
      <c r="VH80" s="164"/>
      <c r="VI80" s="168"/>
      <c r="VJ80" s="168"/>
      <c r="VK80" s="169"/>
      <c r="VL80" s="169"/>
      <c r="VM80" s="169"/>
      <c r="VN80" s="170"/>
      <c r="VP80" s="164"/>
      <c r="VQ80" s="168"/>
      <c r="VR80" s="168"/>
      <c r="VS80" s="169"/>
      <c r="VT80" s="169"/>
      <c r="VU80" s="169"/>
      <c r="VV80" s="170"/>
      <c r="VX80" s="164"/>
      <c r="VY80" s="168"/>
      <c r="VZ80" s="168"/>
      <c r="WA80" s="169"/>
      <c r="WB80" s="169"/>
      <c r="WC80" s="169"/>
      <c r="WD80" s="170"/>
      <c r="WF80" s="164"/>
      <c r="WG80" s="168"/>
      <c r="WH80" s="168"/>
      <c r="WI80" s="169"/>
      <c r="WJ80" s="169"/>
      <c r="WK80" s="169"/>
      <c r="WL80" s="170"/>
      <c r="WN80" s="164"/>
      <c r="WO80" s="168"/>
      <c r="WP80" s="168"/>
      <c r="WQ80" s="169"/>
      <c r="WR80" s="169"/>
      <c r="WS80" s="169"/>
      <c r="WT80" s="170"/>
      <c r="WV80" s="164"/>
      <c r="WW80" s="168"/>
      <c r="WX80" s="168"/>
      <c r="WY80" s="169"/>
      <c r="WZ80" s="169"/>
      <c r="XA80" s="169"/>
      <c r="XB80" s="170"/>
      <c r="XD80" s="164"/>
      <c r="XE80" s="168"/>
      <c r="XF80" s="168"/>
      <c r="XG80" s="169"/>
      <c r="XH80" s="169"/>
      <c r="XI80" s="169"/>
      <c r="XJ80" s="170"/>
      <c r="XL80" s="164"/>
      <c r="XM80" s="168"/>
      <c r="XN80" s="168"/>
      <c r="XO80" s="169"/>
      <c r="XP80" s="169"/>
      <c r="XQ80" s="169"/>
      <c r="XR80" s="170"/>
      <c r="XT80" s="164"/>
      <c r="XU80" s="168"/>
      <c r="XV80" s="168"/>
      <c r="XW80" s="169"/>
      <c r="XX80" s="169"/>
      <c r="XY80" s="169"/>
      <c r="XZ80" s="170"/>
      <c r="YB80" s="164"/>
      <c r="YC80" s="168"/>
      <c r="YD80" s="168"/>
      <c r="YE80" s="169"/>
      <c r="YF80" s="169"/>
      <c r="YG80" s="169"/>
      <c r="YH80" s="170"/>
      <c r="YJ80" s="164"/>
      <c r="YK80" s="168"/>
      <c r="YL80" s="168"/>
      <c r="YM80" s="169"/>
      <c r="YN80" s="169"/>
      <c r="YO80" s="169"/>
      <c r="YP80" s="170"/>
      <c r="YR80" s="164"/>
      <c r="YS80" s="168"/>
      <c r="YT80" s="168"/>
      <c r="YU80" s="169"/>
      <c r="YV80" s="169"/>
      <c r="YW80" s="169"/>
      <c r="YX80" s="170"/>
      <c r="YZ80" s="164"/>
      <c r="ZA80" s="168"/>
      <c r="ZB80" s="168"/>
      <c r="ZC80" s="169"/>
      <c r="ZD80" s="169"/>
      <c r="ZE80" s="169"/>
      <c r="ZF80" s="170"/>
      <c r="ZH80" s="164"/>
      <c r="ZI80" s="168"/>
      <c r="ZJ80" s="168"/>
      <c r="ZK80" s="169"/>
      <c r="ZL80" s="169"/>
      <c r="ZM80" s="169"/>
      <c r="ZN80" s="170"/>
      <c r="ZP80" s="164"/>
      <c r="ZQ80" s="168"/>
      <c r="ZR80" s="168"/>
      <c r="ZS80" s="169"/>
      <c r="ZT80" s="169"/>
      <c r="ZU80" s="169"/>
      <c r="ZV80" s="170"/>
      <c r="ZX80" s="164"/>
      <c r="ZY80" s="168"/>
      <c r="ZZ80" s="168"/>
      <c r="AAA80" s="169"/>
      <c r="AAB80" s="169"/>
      <c r="AAC80" s="169"/>
      <c r="AAD80" s="170"/>
      <c r="AAF80" s="164"/>
      <c r="AAG80" s="168"/>
      <c r="AAH80" s="168"/>
      <c r="AAI80" s="169"/>
      <c r="AAJ80" s="169"/>
      <c r="AAK80" s="169"/>
      <c r="AAL80" s="170"/>
      <c r="AAN80" s="164"/>
      <c r="AAO80" s="168"/>
      <c r="AAP80" s="168"/>
      <c r="AAQ80" s="169"/>
      <c r="AAR80" s="169"/>
      <c r="AAS80" s="169"/>
      <c r="AAT80" s="170"/>
      <c r="AAV80" s="164"/>
      <c r="AAW80" s="168"/>
      <c r="AAX80" s="168"/>
      <c r="AAY80" s="169"/>
      <c r="AAZ80" s="169"/>
      <c r="ABA80" s="169"/>
      <c r="ABB80" s="170"/>
      <c r="ABD80" s="164"/>
      <c r="ABE80" s="168"/>
      <c r="ABF80" s="168"/>
      <c r="ABG80" s="169"/>
      <c r="ABH80" s="169"/>
      <c r="ABI80" s="169"/>
      <c r="ABJ80" s="170"/>
      <c r="ABL80" s="164"/>
      <c r="ABM80" s="168"/>
      <c r="ABN80" s="168"/>
      <c r="ABO80" s="169"/>
      <c r="ABP80" s="169"/>
      <c r="ABQ80" s="169"/>
      <c r="ABR80" s="170"/>
      <c r="ABT80" s="164"/>
      <c r="ABU80" s="168"/>
      <c r="ABV80" s="168"/>
      <c r="ABW80" s="169"/>
      <c r="ABX80" s="169"/>
      <c r="ABY80" s="169"/>
      <c r="ABZ80" s="170"/>
      <c r="ACB80" s="164"/>
      <c r="ACC80" s="168"/>
      <c r="ACD80" s="168"/>
      <c r="ACE80" s="169"/>
      <c r="ACF80" s="169"/>
      <c r="ACG80" s="169"/>
      <c r="ACH80" s="170"/>
      <c r="ACJ80" s="164"/>
      <c r="ACK80" s="168"/>
      <c r="ACL80" s="168"/>
      <c r="ACM80" s="169"/>
      <c r="ACN80" s="169"/>
      <c r="ACO80" s="169"/>
      <c r="ACP80" s="170"/>
      <c r="ACR80" s="164"/>
      <c r="ACS80" s="168"/>
      <c r="ACT80" s="168"/>
      <c r="ACU80" s="169"/>
      <c r="ACV80" s="169"/>
      <c r="ACW80" s="169"/>
      <c r="ACX80" s="170"/>
      <c r="ACZ80" s="164"/>
      <c r="ADA80" s="168"/>
      <c r="ADB80" s="168"/>
      <c r="ADC80" s="169"/>
      <c r="ADD80" s="169"/>
      <c r="ADE80" s="169"/>
      <c r="ADF80" s="170"/>
      <c r="ADH80" s="164"/>
      <c r="ADI80" s="168"/>
      <c r="ADJ80" s="168"/>
      <c r="ADK80" s="169"/>
      <c r="ADL80" s="169"/>
      <c r="ADM80" s="169"/>
      <c r="ADN80" s="170"/>
      <c r="ADP80" s="164"/>
      <c r="ADQ80" s="168"/>
      <c r="ADR80" s="168"/>
      <c r="ADS80" s="169"/>
      <c r="ADT80" s="169"/>
      <c r="ADU80" s="169"/>
      <c r="ADV80" s="170"/>
      <c r="ADX80" s="164"/>
      <c r="ADY80" s="168"/>
      <c r="ADZ80" s="168"/>
      <c r="AEA80" s="169"/>
      <c r="AEB80" s="169"/>
      <c r="AEC80" s="169"/>
      <c r="AED80" s="170"/>
      <c r="AEF80" s="164"/>
      <c r="AEG80" s="168"/>
      <c r="AEH80" s="168"/>
      <c r="AEI80" s="169"/>
      <c r="AEJ80" s="169"/>
      <c r="AEK80" s="169"/>
      <c r="AEL80" s="170"/>
      <c r="AEN80" s="164"/>
      <c r="AEO80" s="168"/>
      <c r="AEP80" s="168"/>
      <c r="AEQ80" s="169"/>
      <c r="AER80" s="169"/>
      <c r="AES80" s="169"/>
      <c r="AET80" s="170"/>
      <c r="AEV80" s="164"/>
      <c r="AEW80" s="168"/>
      <c r="AEX80" s="168"/>
      <c r="AEY80" s="169"/>
      <c r="AEZ80" s="169"/>
      <c r="AFA80" s="169"/>
      <c r="AFB80" s="170"/>
      <c r="AFD80" s="164"/>
      <c r="AFE80" s="168"/>
      <c r="AFF80" s="168"/>
      <c r="AFG80" s="169"/>
      <c r="AFH80" s="169"/>
      <c r="AFI80" s="169"/>
      <c r="AFJ80" s="170"/>
      <c r="AFL80" s="164"/>
      <c r="AFM80" s="168"/>
      <c r="AFN80" s="168"/>
      <c r="AFO80" s="169"/>
      <c r="AFP80" s="169"/>
      <c r="AFQ80" s="169"/>
      <c r="AFR80" s="170"/>
      <c r="AFT80" s="164"/>
      <c r="AFU80" s="168"/>
      <c r="AFV80" s="168"/>
      <c r="AFW80" s="169"/>
      <c r="AFX80" s="169"/>
      <c r="AFY80" s="169"/>
      <c r="AFZ80" s="170"/>
      <c r="AGB80" s="164"/>
      <c r="AGC80" s="168"/>
      <c r="AGD80" s="168"/>
      <c r="AGE80" s="169"/>
      <c r="AGF80" s="169"/>
      <c r="AGG80" s="169"/>
      <c r="AGH80" s="170"/>
      <c r="AGJ80" s="164"/>
      <c r="AGK80" s="168"/>
      <c r="AGL80" s="168"/>
      <c r="AGM80" s="169"/>
      <c r="AGN80" s="169"/>
      <c r="AGO80" s="169"/>
      <c r="AGP80" s="170"/>
      <c r="AGR80" s="164"/>
      <c r="AGS80" s="168"/>
      <c r="AGT80" s="168"/>
      <c r="AGU80" s="169"/>
      <c r="AGV80" s="169"/>
      <c r="AGW80" s="169"/>
      <c r="AGX80" s="170"/>
      <c r="AGZ80" s="164"/>
      <c r="AHA80" s="168"/>
      <c r="AHB80" s="168"/>
      <c r="AHC80" s="169"/>
      <c r="AHD80" s="169"/>
      <c r="AHE80" s="169"/>
      <c r="AHF80" s="170"/>
      <c r="AHH80" s="164"/>
      <c r="AHI80" s="168"/>
      <c r="AHJ80" s="168"/>
      <c r="AHK80" s="169"/>
      <c r="AHL80" s="169"/>
      <c r="AHM80" s="169"/>
      <c r="AHN80" s="170"/>
      <c r="AHP80" s="164"/>
      <c r="AHQ80" s="168"/>
      <c r="AHR80" s="168"/>
      <c r="AHS80" s="169"/>
      <c r="AHT80" s="169"/>
      <c r="AHU80" s="169"/>
      <c r="AHV80" s="170"/>
      <c r="AHX80" s="164"/>
      <c r="AHY80" s="168"/>
      <c r="AHZ80" s="168"/>
      <c r="AIA80" s="169"/>
      <c r="AIB80" s="169"/>
      <c r="AIC80" s="169"/>
      <c r="AID80" s="170"/>
      <c r="AIF80" s="164"/>
      <c r="AIG80" s="168"/>
      <c r="AIH80" s="168"/>
      <c r="AII80" s="169"/>
      <c r="AIJ80" s="169"/>
      <c r="AIK80" s="169"/>
      <c r="AIL80" s="170"/>
      <c r="AIN80" s="164"/>
      <c r="AIO80" s="168"/>
      <c r="AIP80" s="168"/>
      <c r="AIQ80" s="169"/>
      <c r="AIR80" s="169"/>
      <c r="AIS80" s="169"/>
      <c r="AIT80" s="170"/>
      <c r="AIV80" s="164"/>
      <c r="AIW80" s="168"/>
      <c r="AIX80" s="168"/>
      <c r="AIY80" s="169"/>
      <c r="AIZ80" s="169"/>
      <c r="AJA80" s="169"/>
      <c r="AJB80" s="170"/>
      <c r="AJD80" s="164"/>
      <c r="AJE80" s="168"/>
      <c r="AJF80" s="168"/>
      <c r="AJG80" s="169"/>
      <c r="AJH80" s="169"/>
      <c r="AJI80" s="169"/>
      <c r="AJJ80" s="170"/>
      <c r="AJL80" s="164"/>
      <c r="AJM80" s="168"/>
      <c r="AJN80" s="168"/>
      <c r="AJO80" s="169"/>
      <c r="AJP80" s="169"/>
      <c r="AJQ80" s="169"/>
      <c r="AJR80" s="170"/>
      <c r="AJT80" s="164"/>
      <c r="AJU80" s="168"/>
      <c r="AJV80" s="168"/>
      <c r="AJW80" s="169"/>
      <c r="AJX80" s="169"/>
      <c r="AJY80" s="169"/>
      <c r="AJZ80" s="170"/>
      <c r="AKB80" s="164"/>
      <c r="AKC80" s="168"/>
      <c r="AKD80" s="168"/>
      <c r="AKE80" s="169"/>
      <c r="AKF80" s="169"/>
      <c r="AKG80" s="169"/>
      <c r="AKH80" s="170"/>
      <c r="AKJ80" s="164"/>
      <c r="AKK80" s="168"/>
      <c r="AKL80" s="168"/>
      <c r="AKM80" s="169"/>
      <c r="AKN80" s="169"/>
      <c r="AKO80" s="169"/>
      <c r="AKP80" s="170"/>
      <c r="AKR80" s="164"/>
      <c r="AKS80" s="168"/>
      <c r="AKT80" s="168"/>
      <c r="AKU80" s="169"/>
      <c r="AKV80" s="169"/>
      <c r="AKW80" s="169"/>
      <c r="AKX80" s="170"/>
      <c r="AKZ80" s="164"/>
      <c r="ALA80" s="168"/>
      <c r="ALB80" s="168"/>
      <c r="ALC80" s="169"/>
      <c r="ALD80" s="169"/>
      <c r="ALE80" s="169"/>
      <c r="ALF80" s="170"/>
      <c r="ALH80" s="164"/>
      <c r="ALI80" s="168"/>
      <c r="ALJ80" s="168"/>
      <c r="ALK80" s="169"/>
      <c r="ALL80" s="169"/>
      <c r="ALM80" s="169"/>
      <c r="ALN80" s="170"/>
      <c r="ALP80" s="164"/>
      <c r="ALQ80" s="168"/>
      <c r="ALR80" s="168"/>
      <c r="ALS80" s="169"/>
      <c r="ALT80" s="169"/>
      <c r="ALU80" s="169"/>
      <c r="ALV80" s="170"/>
      <c r="ALX80" s="164"/>
      <c r="ALY80" s="168"/>
      <c r="ALZ80" s="168"/>
      <c r="AMA80" s="169"/>
      <c r="AMB80" s="169"/>
      <c r="AMC80" s="169"/>
      <c r="AMD80" s="170"/>
      <c r="AMF80" s="164"/>
      <c r="AMG80" s="168"/>
      <c r="AMH80" s="168"/>
      <c r="AMI80" s="169"/>
      <c r="AMJ80" s="169"/>
      <c r="AMK80" s="169"/>
      <c r="AML80" s="170"/>
      <c r="AMN80" s="164"/>
      <c r="AMO80" s="168"/>
      <c r="AMP80" s="168"/>
      <c r="AMQ80" s="169"/>
      <c r="AMR80" s="169"/>
      <c r="AMS80" s="169"/>
      <c r="AMT80" s="170"/>
      <c r="AMV80" s="164"/>
      <c r="AMW80" s="168"/>
      <c r="AMX80" s="168"/>
      <c r="AMY80" s="169"/>
      <c r="AMZ80" s="169"/>
      <c r="ANA80" s="169"/>
      <c r="ANB80" s="170"/>
      <c r="AND80" s="164"/>
      <c r="ANE80" s="168"/>
      <c r="ANF80" s="168"/>
      <c r="ANG80" s="169"/>
      <c r="ANH80" s="169"/>
      <c r="ANI80" s="169"/>
      <c r="ANJ80" s="170"/>
      <c r="ANL80" s="164"/>
      <c r="ANM80" s="168"/>
      <c r="ANN80" s="168"/>
      <c r="ANO80" s="169"/>
      <c r="ANP80" s="169"/>
      <c r="ANQ80" s="169"/>
      <c r="ANR80" s="170"/>
      <c r="ANT80" s="164"/>
      <c r="ANU80" s="168"/>
      <c r="ANV80" s="168"/>
      <c r="ANW80" s="169"/>
      <c r="ANX80" s="169"/>
      <c r="ANY80" s="169"/>
      <c r="ANZ80" s="170"/>
      <c r="AOB80" s="164"/>
      <c r="AOC80" s="168"/>
      <c r="AOD80" s="168"/>
      <c r="AOE80" s="169"/>
      <c r="AOF80" s="169"/>
      <c r="AOG80" s="169"/>
      <c r="AOH80" s="170"/>
      <c r="AOJ80" s="164"/>
      <c r="AOK80" s="168"/>
      <c r="AOL80" s="168"/>
      <c r="AOM80" s="169"/>
      <c r="AON80" s="169"/>
      <c r="AOO80" s="169"/>
      <c r="AOP80" s="170"/>
      <c r="AOR80" s="164"/>
      <c r="AOS80" s="168"/>
      <c r="AOT80" s="168"/>
      <c r="AOU80" s="169"/>
      <c r="AOV80" s="169"/>
      <c r="AOW80" s="169"/>
      <c r="AOX80" s="170"/>
      <c r="AOZ80" s="164"/>
      <c r="APA80" s="168"/>
      <c r="APB80" s="168"/>
      <c r="APC80" s="169"/>
      <c r="APD80" s="169"/>
      <c r="APE80" s="169"/>
      <c r="APF80" s="170"/>
      <c r="APH80" s="164"/>
      <c r="API80" s="168"/>
      <c r="APJ80" s="168"/>
      <c r="APK80" s="169"/>
      <c r="APL80" s="169"/>
      <c r="APM80" s="169"/>
      <c r="APN80" s="170"/>
      <c r="APP80" s="164"/>
      <c r="APQ80" s="168"/>
      <c r="APR80" s="168"/>
      <c r="APS80" s="169"/>
      <c r="APT80" s="169"/>
      <c r="APU80" s="169"/>
      <c r="APV80" s="170"/>
      <c r="APX80" s="164"/>
      <c r="APY80" s="168"/>
      <c r="APZ80" s="168"/>
      <c r="AQA80" s="169"/>
      <c r="AQB80" s="169"/>
      <c r="AQC80" s="169"/>
      <c r="AQD80" s="170"/>
      <c r="AQF80" s="164"/>
      <c r="AQG80" s="168"/>
      <c r="AQH80" s="168"/>
      <c r="AQI80" s="169"/>
      <c r="AQJ80" s="169"/>
      <c r="AQK80" s="169"/>
      <c r="AQL80" s="170"/>
      <c r="AQN80" s="164"/>
      <c r="AQO80" s="168"/>
      <c r="AQP80" s="168"/>
      <c r="AQQ80" s="169"/>
      <c r="AQR80" s="169"/>
      <c r="AQS80" s="169"/>
      <c r="AQT80" s="170"/>
      <c r="AQV80" s="164"/>
      <c r="AQW80" s="168"/>
      <c r="AQX80" s="168"/>
      <c r="AQY80" s="169"/>
      <c r="AQZ80" s="169"/>
      <c r="ARA80" s="169"/>
      <c r="ARB80" s="170"/>
      <c r="ARD80" s="164"/>
      <c r="ARE80" s="168"/>
      <c r="ARF80" s="168"/>
      <c r="ARG80" s="169"/>
      <c r="ARH80" s="169"/>
      <c r="ARI80" s="169"/>
      <c r="ARJ80" s="170"/>
      <c r="ARL80" s="164"/>
      <c r="ARM80" s="168"/>
      <c r="ARN80" s="168"/>
      <c r="ARO80" s="169"/>
      <c r="ARP80" s="169"/>
      <c r="ARQ80" s="169"/>
      <c r="ARR80" s="170"/>
      <c r="ART80" s="164"/>
      <c r="ARU80" s="168"/>
      <c r="ARV80" s="168"/>
      <c r="ARW80" s="169"/>
      <c r="ARX80" s="169"/>
      <c r="ARY80" s="169"/>
      <c r="ARZ80" s="170"/>
      <c r="ASB80" s="164"/>
      <c r="ASC80" s="168"/>
      <c r="ASD80" s="168"/>
      <c r="ASE80" s="169"/>
      <c r="ASF80" s="169"/>
      <c r="ASG80" s="169"/>
      <c r="ASH80" s="170"/>
      <c r="ASJ80" s="164"/>
      <c r="ASK80" s="168"/>
      <c r="ASL80" s="168"/>
      <c r="ASM80" s="169"/>
      <c r="ASN80" s="169"/>
      <c r="ASO80" s="169"/>
      <c r="ASP80" s="170"/>
      <c r="ASR80" s="164"/>
      <c r="ASS80" s="168"/>
      <c r="AST80" s="168"/>
      <c r="ASU80" s="169"/>
      <c r="ASV80" s="169"/>
      <c r="ASW80" s="169"/>
      <c r="ASX80" s="170"/>
      <c r="ASZ80" s="164"/>
      <c r="ATA80" s="168"/>
      <c r="ATB80" s="168"/>
      <c r="ATC80" s="169"/>
      <c r="ATD80" s="169"/>
      <c r="ATE80" s="169"/>
      <c r="ATF80" s="170"/>
      <c r="ATH80" s="164"/>
      <c r="ATI80" s="168"/>
      <c r="ATJ80" s="168"/>
      <c r="ATK80" s="169"/>
      <c r="ATL80" s="169"/>
      <c r="ATM80" s="169"/>
      <c r="ATN80" s="170"/>
      <c r="ATP80" s="164"/>
      <c r="ATQ80" s="168"/>
      <c r="ATR80" s="168"/>
      <c r="ATS80" s="169"/>
      <c r="ATT80" s="169"/>
      <c r="ATU80" s="169"/>
      <c r="ATV80" s="170"/>
      <c r="ATX80" s="164"/>
      <c r="ATY80" s="168"/>
      <c r="ATZ80" s="168"/>
      <c r="AUA80" s="169"/>
      <c r="AUB80" s="169"/>
      <c r="AUC80" s="169"/>
      <c r="AUD80" s="170"/>
      <c r="AUF80" s="164"/>
      <c r="AUG80" s="168"/>
      <c r="AUH80" s="168"/>
      <c r="AUI80" s="169"/>
      <c r="AUJ80" s="169"/>
      <c r="AUK80" s="169"/>
      <c r="AUL80" s="170"/>
      <c r="AUN80" s="164"/>
      <c r="AUO80" s="168"/>
      <c r="AUP80" s="168"/>
      <c r="AUQ80" s="169"/>
      <c r="AUR80" s="169"/>
      <c r="AUS80" s="169"/>
      <c r="AUT80" s="170"/>
      <c r="AUV80" s="164"/>
      <c r="AUW80" s="168"/>
      <c r="AUX80" s="168"/>
      <c r="AUY80" s="169"/>
      <c r="AUZ80" s="169"/>
      <c r="AVA80" s="169"/>
      <c r="AVB80" s="170"/>
      <c r="AVD80" s="164"/>
      <c r="AVE80" s="168"/>
      <c r="AVF80" s="168"/>
      <c r="AVG80" s="169"/>
      <c r="AVH80" s="169"/>
      <c r="AVI80" s="169"/>
      <c r="AVJ80" s="170"/>
      <c r="AVL80" s="164"/>
      <c r="AVM80" s="168"/>
      <c r="AVN80" s="168"/>
      <c r="AVO80" s="169"/>
      <c r="AVP80" s="169"/>
      <c r="AVQ80" s="169"/>
      <c r="AVR80" s="170"/>
      <c r="AVT80" s="164"/>
      <c r="AVU80" s="168"/>
      <c r="AVV80" s="168"/>
      <c r="AVW80" s="169"/>
      <c r="AVX80" s="169"/>
      <c r="AVY80" s="169"/>
      <c r="AVZ80" s="170"/>
      <c r="AWB80" s="164"/>
      <c r="AWC80" s="168"/>
      <c r="AWD80" s="168"/>
      <c r="AWE80" s="169"/>
      <c r="AWF80" s="169"/>
      <c r="AWG80" s="169"/>
      <c r="AWH80" s="170"/>
      <c r="AWJ80" s="164"/>
      <c r="AWK80" s="168"/>
      <c r="AWL80" s="168"/>
      <c r="AWM80" s="169"/>
      <c r="AWN80" s="169"/>
      <c r="AWO80" s="169"/>
      <c r="AWP80" s="170"/>
      <c r="AWR80" s="164"/>
      <c r="AWS80" s="168"/>
      <c r="AWT80" s="168"/>
      <c r="AWU80" s="169"/>
      <c r="AWV80" s="169"/>
      <c r="AWW80" s="169"/>
      <c r="AWX80" s="170"/>
      <c r="AWZ80" s="164"/>
      <c r="AXA80" s="168"/>
      <c r="AXB80" s="168"/>
      <c r="AXC80" s="169"/>
      <c r="AXD80" s="169"/>
      <c r="AXE80" s="169"/>
      <c r="AXF80" s="170"/>
      <c r="AXH80" s="164"/>
      <c r="AXI80" s="168"/>
      <c r="AXJ80" s="168"/>
      <c r="AXK80" s="169"/>
      <c r="AXL80" s="169"/>
      <c r="AXM80" s="169"/>
      <c r="AXN80" s="170"/>
      <c r="AXP80" s="164"/>
      <c r="AXQ80" s="168"/>
      <c r="AXR80" s="168"/>
      <c r="AXS80" s="169"/>
      <c r="AXT80" s="169"/>
      <c r="AXU80" s="169"/>
      <c r="AXV80" s="170"/>
      <c r="AXX80" s="164"/>
      <c r="AXY80" s="168"/>
      <c r="AXZ80" s="168"/>
      <c r="AYA80" s="169"/>
      <c r="AYB80" s="169"/>
      <c r="AYC80" s="169"/>
      <c r="AYD80" s="170"/>
      <c r="AYF80" s="164"/>
      <c r="AYG80" s="168"/>
      <c r="AYH80" s="168"/>
      <c r="AYI80" s="169"/>
      <c r="AYJ80" s="169"/>
      <c r="AYK80" s="169"/>
      <c r="AYL80" s="170"/>
      <c r="AYN80" s="164"/>
      <c r="AYO80" s="168"/>
      <c r="AYP80" s="168"/>
      <c r="AYQ80" s="169"/>
      <c r="AYR80" s="169"/>
      <c r="AYS80" s="169"/>
      <c r="AYT80" s="170"/>
      <c r="AYV80" s="164"/>
      <c r="AYW80" s="168"/>
      <c r="AYX80" s="168"/>
      <c r="AYY80" s="169"/>
      <c r="AYZ80" s="169"/>
      <c r="AZA80" s="169"/>
      <c r="AZB80" s="170"/>
      <c r="AZD80" s="164"/>
      <c r="AZE80" s="168"/>
      <c r="AZF80" s="168"/>
      <c r="AZG80" s="169"/>
      <c r="AZH80" s="169"/>
      <c r="AZI80" s="169"/>
      <c r="AZJ80" s="170"/>
      <c r="AZL80" s="164"/>
      <c r="AZM80" s="168"/>
      <c r="AZN80" s="168"/>
      <c r="AZO80" s="169"/>
      <c r="AZP80" s="169"/>
      <c r="AZQ80" s="169"/>
      <c r="AZR80" s="170"/>
      <c r="AZT80" s="164"/>
      <c r="AZU80" s="168"/>
      <c r="AZV80" s="168"/>
      <c r="AZW80" s="169"/>
      <c r="AZX80" s="169"/>
      <c r="AZY80" s="169"/>
      <c r="AZZ80" s="170"/>
      <c r="BAB80" s="164"/>
      <c r="BAC80" s="168"/>
      <c r="BAD80" s="168"/>
      <c r="BAE80" s="169"/>
      <c r="BAF80" s="169"/>
      <c r="BAG80" s="169"/>
      <c r="BAH80" s="170"/>
      <c r="BAJ80" s="164"/>
      <c r="BAK80" s="168"/>
      <c r="BAL80" s="168"/>
      <c r="BAM80" s="169"/>
      <c r="BAN80" s="169"/>
      <c r="BAO80" s="169"/>
      <c r="BAP80" s="170"/>
      <c r="BAR80" s="164"/>
      <c r="BAS80" s="168"/>
      <c r="BAT80" s="168"/>
      <c r="BAU80" s="169"/>
      <c r="BAV80" s="169"/>
      <c r="BAW80" s="169"/>
      <c r="BAX80" s="170"/>
      <c r="BAZ80" s="164"/>
      <c r="BBA80" s="168"/>
      <c r="BBB80" s="168"/>
      <c r="BBC80" s="169"/>
      <c r="BBD80" s="169"/>
      <c r="BBE80" s="169"/>
      <c r="BBF80" s="170"/>
      <c r="BBH80" s="164"/>
      <c r="BBI80" s="168"/>
      <c r="BBJ80" s="168"/>
      <c r="BBK80" s="169"/>
      <c r="BBL80" s="169"/>
      <c r="BBM80" s="169"/>
      <c r="BBN80" s="170"/>
      <c r="BBP80" s="164"/>
      <c r="BBQ80" s="168"/>
      <c r="BBR80" s="168"/>
      <c r="BBS80" s="169"/>
      <c r="BBT80" s="169"/>
      <c r="BBU80" s="169"/>
      <c r="BBV80" s="170"/>
      <c r="BBX80" s="164"/>
      <c r="BBY80" s="168"/>
      <c r="BBZ80" s="168"/>
      <c r="BCA80" s="169"/>
      <c r="BCB80" s="169"/>
      <c r="BCC80" s="169"/>
      <c r="BCD80" s="170"/>
      <c r="BCF80" s="164"/>
      <c r="BCG80" s="168"/>
      <c r="BCH80" s="168"/>
      <c r="BCI80" s="169"/>
      <c r="BCJ80" s="169"/>
      <c r="BCK80" s="169"/>
      <c r="BCL80" s="170"/>
      <c r="BCN80" s="164"/>
      <c r="BCO80" s="168"/>
      <c r="BCP80" s="168"/>
      <c r="BCQ80" s="169"/>
      <c r="BCR80" s="169"/>
      <c r="BCS80" s="169"/>
      <c r="BCT80" s="170"/>
      <c r="BCV80" s="164"/>
      <c r="BCW80" s="168"/>
      <c r="BCX80" s="168"/>
      <c r="BCY80" s="169"/>
      <c r="BCZ80" s="169"/>
      <c r="BDA80" s="169"/>
      <c r="BDB80" s="170"/>
      <c r="BDD80" s="164"/>
      <c r="BDE80" s="168"/>
      <c r="BDF80" s="168"/>
      <c r="BDG80" s="169"/>
      <c r="BDH80" s="169"/>
      <c r="BDI80" s="169"/>
      <c r="BDJ80" s="170"/>
      <c r="BDL80" s="164"/>
      <c r="BDM80" s="168"/>
      <c r="BDN80" s="168"/>
      <c r="BDO80" s="169"/>
      <c r="BDP80" s="169"/>
      <c r="BDQ80" s="169"/>
      <c r="BDR80" s="170"/>
      <c r="BDT80" s="164"/>
      <c r="BDU80" s="168"/>
      <c r="BDV80" s="168"/>
      <c r="BDW80" s="169"/>
      <c r="BDX80" s="169"/>
      <c r="BDY80" s="169"/>
      <c r="BDZ80" s="170"/>
      <c r="BEB80" s="164"/>
      <c r="BEC80" s="168"/>
      <c r="BED80" s="168"/>
      <c r="BEE80" s="169"/>
      <c r="BEF80" s="169"/>
      <c r="BEG80" s="169"/>
      <c r="BEH80" s="170"/>
      <c r="BEJ80" s="164"/>
      <c r="BEK80" s="168"/>
      <c r="BEL80" s="168"/>
      <c r="BEM80" s="169"/>
      <c r="BEN80" s="169"/>
      <c r="BEO80" s="169"/>
      <c r="BEP80" s="170"/>
      <c r="BER80" s="164"/>
      <c r="BES80" s="168"/>
      <c r="BET80" s="168"/>
      <c r="BEU80" s="169"/>
      <c r="BEV80" s="169"/>
      <c r="BEW80" s="169"/>
      <c r="BEX80" s="170"/>
      <c r="BEZ80" s="164"/>
      <c r="BFA80" s="168"/>
      <c r="BFB80" s="168"/>
      <c r="BFC80" s="169"/>
      <c r="BFD80" s="169"/>
      <c r="BFE80" s="169"/>
      <c r="BFF80" s="170"/>
      <c r="BFH80" s="164"/>
      <c r="BFI80" s="168"/>
      <c r="BFJ80" s="168"/>
      <c r="BFK80" s="169"/>
      <c r="BFL80" s="169"/>
      <c r="BFM80" s="169"/>
      <c r="BFN80" s="170"/>
      <c r="BFP80" s="164"/>
      <c r="BFQ80" s="168"/>
      <c r="BFR80" s="168"/>
      <c r="BFS80" s="169"/>
      <c r="BFT80" s="169"/>
      <c r="BFU80" s="169"/>
      <c r="BFV80" s="170"/>
      <c r="BFX80" s="164"/>
      <c r="BFY80" s="168"/>
      <c r="BFZ80" s="168"/>
      <c r="BGA80" s="169"/>
      <c r="BGB80" s="169"/>
      <c r="BGC80" s="169"/>
      <c r="BGD80" s="170"/>
      <c r="BGF80" s="164"/>
      <c r="BGG80" s="168"/>
      <c r="BGH80" s="168"/>
      <c r="BGI80" s="169"/>
      <c r="BGJ80" s="169"/>
      <c r="BGK80" s="169"/>
      <c r="BGL80" s="170"/>
      <c r="BGN80" s="164"/>
      <c r="BGO80" s="168"/>
      <c r="BGP80" s="168"/>
      <c r="BGQ80" s="169"/>
      <c r="BGR80" s="169"/>
      <c r="BGS80" s="169"/>
      <c r="BGT80" s="170"/>
      <c r="BGV80" s="164"/>
      <c r="BGW80" s="168"/>
      <c r="BGX80" s="168"/>
      <c r="BGY80" s="169"/>
      <c r="BGZ80" s="169"/>
      <c r="BHA80" s="169"/>
      <c r="BHB80" s="170"/>
      <c r="BHD80" s="164"/>
      <c r="BHE80" s="168"/>
      <c r="BHF80" s="168"/>
      <c r="BHG80" s="169"/>
      <c r="BHH80" s="169"/>
      <c r="BHI80" s="169"/>
      <c r="BHJ80" s="170"/>
      <c r="BHL80" s="164"/>
      <c r="BHM80" s="168"/>
      <c r="BHN80" s="168"/>
      <c r="BHO80" s="169"/>
      <c r="BHP80" s="169"/>
      <c r="BHQ80" s="169"/>
      <c r="BHR80" s="170"/>
      <c r="BHT80" s="164"/>
      <c r="BHU80" s="168"/>
      <c r="BHV80" s="168"/>
      <c r="BHW80" s="169"/>
      <c r="BHX80" s="169"/>
      <c r="BHY80" s="169"/>
      <c r="BHZ80" s="170"/>
      <c r="BIB80" s="164"/>
      <c r="BIC80" s="168"/>
      <c r="BID80" s="168"/>
      <c r="BIE80" s="169"/>
      <c r="BIF80" s="169"/>
      <c r="BIG80" s="169"/>
      <c r="BIH80" s="170"/>
      <c r="BIJ80" s="164"/>
      <c r="BIK80" s="168"/>
      <c r="BIL80" s="168"/>
      <c r="BIM80" s="169"/>
      <c r="BIN80" s="169"/>
      <c r="BIO80" s="169"/>
      <c r="BIP80" s="170"/>
      <c r="BIR80" s="164"/>
      <c r="BIS80" s="168"/>
      <c r="BIT80" s="168"/>
      <c r="BIU80" s="169"/>
      <c r="BIV80" s="169"/>
      <c r="BIW80" s="169"/>
      <c r="BIX80" s="170"/>
      <c r="BIZ80" s="164"/>
      <c r="BJA80" s="168"/>
      <c r="BJB80" s="168"/>
      <c r="BJC80" s="169"/>
      <c r="BJD80" s="169"/>
      <c r="BJE80" s="169"/>
      <c r="BJF80" s="170"/>
      <c r="BJH80" s="164"/>
      <c r="BJI80" s="168"/>
      <c r="BJJ80" s="168"/>
      <c r="BJK80" s="169"/>
      <c r="BJL80" s="169"/>
      <c r="BJM80" s="169"/>
      <c r="BJN80" s="170"/>
      <c r="BJP80" s="164"/>
      <c r="BJQ80" s="168"/>
      <c r="BJR80" s="168"/>
      <c r="BJS80" s="169"/>
      <c r="BJT80" s="169"/>
      <c r="BJU80" s="169"/>
      <c r="BJV80" s="170"/>
      <c r="BJX80" s="164"/>
      <c r="BJY80" s="168"/>
      <c r="BJZ80" s="168"/>
      <c r="BKA80" s="169"/>
      <c r="BKB80" s="169"/>
      <c r="BKC80" s="169"/>
      <c r="BKD80" s="170"/>
      <c r="BKF80" s="164"/>
      <c r="BKG80" s="168"/>
      <c r="BKH80" s="168"/>
      <c r="BKI80" s="169"/>
      <c r="BKJ80" s="169"/>
      <c r="BKK80" s="169"/>
      <c r="BKL80" s="170"/>
      <c r="BKN80" s="164"/>
      <c r="BKO80" s="168"/>
      <c r="BKP80" s="168"/>
      <c r="BKQ80" s="169"/>
      <c r="BKR80" s="169"/>
      <c r="BKS80" s="169"/>
      <c r="BKT80" s="170"/>
      <c r="BKV80" s="164"/>
      <c r="BKW80" s="168"/>
      <c r="BKX80" s="168"/>
      <c r="BKY80" s="169"/>
      <c r="BKZ80" s="169"/>
      <c r="BLA80" s="169"/>
      <c r="BLB80" s="170"/>
      <c r="BLD80" s="164"/>
      <c r="BLE80" s="168"/>
      <c r="BLF80" s="168"/>
      <c r="BLG80" s="169"/>
      <c r="BLH80" s="169"/>
      <c r="BLI80" s="169"/>
      <c r="BLJ80" s="170"/>
      <c r="BLL80" s="164"/>
      <c r="BLM80" s="168"/>
      <c r="BLN80" s="168"/>
      <c r="BLO80" s="169"/>
      <c r="BLP80" s="169"/>
      <c r="BLQ80" s="169"/>
      <c r="BLR80" s="170"/>
      <c r="BLT80" s="164"/>
      <c r="BLU80" s="168"/>
      <c r="BLV80" s="168"/>
      <c r="BLW80" s="169"/>
      <c r="BLX80" s="169"/>
      <c r="BLY80" s="169"/>
      <c r="BLZ80" s="170"/>
      <c r="BMB80" s="164"/>
      <c r="BMC80" s="168"/>
      <c r="BMD80" s="168"/>
      <c r="BME80" s="169"/>
      <c r="BMF80" s="169"/>
      <c r="BMG80" s="169"/>
      <c r="BMH80" s="170"/>
      <c r="BMJ80" s="164"/>
      <c r="BMK80" s="168"/>
      <c r="BML80" s="168"/>
      <c r="BMM80" s="169"/>
      <c r="BMN80" s="169"/>
      <c r="BMO80" s="169"/>
      <c r="BMP80" s="170"/>
      <c r="BMR80" s="164"/>
      <c r="BMS80" s="168"/>
      <c r="BMT80" s="168"/>
      <c r="BMU80" s="169"/>
      <c r="BMV80" s="169"/>
      <c r="BMW80" s="169"/>
      <c r="BMX80" s="170"/>
      <c r="BMZ80" s="164"/>
      <c r="BNA80" s="168"/>
      <c r="BNB80" s="168"/>
      <c r="BNC80" s="169"/>
      <c r="BND80" s="169"/>
      <c r="BNE80" s="169"/>
      <c r="BNF80" s="170"/>
      <c r="BNH80" s="164"/>
      <c r="BNI80" s="168"/>
      <c r="BNJ80" s="168"/>
      <c r="BNK80" s="169"/>
      <c r="BNL80" s="169"/>
      <c r="BNM80" s="169"/>
      <c r="BNN80" s="170"/>
      <c r="BNP80" s="164"/>
      <c r="BNQ80" s="168"/>
      <c r="BNR80" s="168"/>
      <c r="BNS80" s="169"/>
      <c r="BNT80" s="169"/>
      <c r="BNU80" s="169"/>
      <c r="BNV80" s="170"/>
      <c r="BNX80" s="164"/>
      <c r="BNY80" s="168"/>
      <c r="BNZ80" s="168"/>
      <c r="BOA80" s="169"/>
      <c r="BOB80" s="169"/>
      <c r="BOC80" s="169"/>
      <c r="BOD80" s="170"/>
      <c r="BOF80" s="164"/>
      <c r="BOG80" s="168"/>
      <c r="BOH80" s="168"/>
      <c r="BOI80" s="169"/>
      <c r="BOJ80" s="169"/>
      <c r="BOK80" s="169"/>
      <c r="BOL80" s="170"/>
      <c r="BON80" s="164"/>
      <c r="BOO80" s="168"/>
      <c r="BOP80" s="168"/>
      <c r="BOQ80" s="169"/>
      <c r="BOR80" s="169"/>
      <c r="BOS80" s="169"/>
      <c r="BOT80" s="170"/>
      <c r="BOV80" s="164"/>
      <c r="BOW80" s="168"/>
      <c r="BOX80" s="168"/>
      <c r="BOY80" s="169"/>
      <c r="BOZ80" s="169"/>
      <c r="BPA80" s="169"/>
      <c r="BPB80" s="170"/>
      <c r="BPD80" s="164"/>
      <c r="BPE80" s="168"/>
      <c r="BPF80" s="168"/>
      <c r="BPG80" s="169"/>
      <c r="BPH80" s="169"/>
      <c r="BPI80" s="169"/>
      <c r="BPJ80" s="170"/>
      <c r="BPL80" s="164"/>
      <c r="BPM80" s="168"/>
      <c r="BPN80" s="168"/>
      <c r="BPO80" s="169"/>
      <c r="BPP80" s="169"/>
      <c r="BPQ80" s="169"/>
      <c r="BPR80" s="170"/>
      <c r="BPT80" s="164"/>
      <c r="BPU80" s="168"/>
      <c r="BPV80" s="168"/>
      <c r="BPW80" s="169"/>
      <c r="BPX80" s="169"/>
      <c r="BPY80" s="169"/>
      <c r="BPZ80" s="170"/>
      <c r="BQB80" s="164"/>
      <c r="BQC80" s="168"/>
      <c r="BQD80" s="168"/>
      <c r="BQE80" s="169"/>
      <c r="BQF80" s="169"/>
      <c r="BQG80" s="169"/>
      <c r="BQH80" s="170"/>
      <c r="BQJ80" s="164"/>
      <c r="BQK80" s="168"/>
      <c r="BQL80" s="168"/>
      <c r="BQM80" s="169"/>
      <c r="BQN80" s="169"/>
      <c r="BQO80" s="169"/>
      <c r="BQP80" s="170"/>
      <c r="BQR80" s="164"/>
      <c r="BQS80" s="168"/>
      <c r="BQT80" s="168"/>
      <c r="BQU80" s="169"/>
      <c r="BQV80" s="169"/>
      <c r="BQW80" s="169"/>
      <c r="BQX80" s="170"/>
      <c r="BQZ80" s="164"/>
      <c r="BRA80" s="168"/>
      <c r="BRB80" s="168"/>
      <c r="BRC80" s="169"/>
      <c r="BRD80" s="169"/>
      <c r="BRE80" s="169"/>
      <c r="BRF80" s="170"/>
      <c r="BRH80" s="164"/>
      <c r="BRI80" s="168"/>
      <c r="BRJ80" s="168"/>
      <c r="BRK80" s="169"/>
      <c r="BRL80" s="169"/>
      <c r="BRM80" s="169"/>
      <c r="BRN80" s="170"/>
      <c r="BRP80" s="164"/>
      <c r="BRQ80" s="168"/>
      <c r="BRR80" s="168"/>
      <c r="BRS80" s="169"/>
      <c r="BRT80" s="169"/>
      <c r="BRU80" s="169"/>
      <c r="BRV80" s="170"/>
      <c r="BRX80" s="164"/>
      <c r="BRY80" s="168"/>
      <c r="BRZ80" s="168"/>
      <c r="BSA80" s="169"/>
      <c r="BSB80" s="169"/>
      <c r="BSC80" s="169"/>
      <c r="BSD80" s="170"/>
      <c r="BSF80" s="164"/>
      <c r="BSG80" s="168"/>
      <c r="BSH80" s="168"/>
      <c r="BSI80" s="169"/>
      <c r="BSJ80" s="169"/>
      <c r="BSK80" s="169"/>
      <c r="BSL80" s="170"/>
      <c r="BSN80" s="164"/>
      <c r="BSO80" s="168"/>
      <c r="BSP80" s="168"/>
      <c r="BSQ80" s="169"/>
      <c r="BSR80" s="169"/>
      <c r="BSS80" s="169"/>
      <c r="BST80" s="170"/>
      <c r="BSV80" s="164"/>
      <c r="BSW80" s="168"/>
      <c r="BSX80" s="168"/>
      <c r="BSY80" s="169"/>
      <c r="BSZ80" s="169"/>
      <c r="BTA80" s="169"/>
      <c r="BTB80" s="170"/>
      <c r="BTD80" s="164"/>
      <c r="BTE80" s="168"/>
      <c r="BTF80" s="168"/>
      <c r="BTG80" s="169"/>
      <c r="BTH80" s="169"/>
      <c r="BTI80" s="169"/>
      <c r="BTJ80" s="170"/>
      <c r="BTL80" s="164"/>
      <c r="BTM80" s="168"/>
      <c r="BTN80" s="168"/>
      <c r="BTO80" s="169"/>
      <c r="BTP80" s="169"/>
      <c r="BTQ80" s="169"/>
      <c r="BTR80" s="170"/>
      <c r="BTT80" s="164"/>
      <c r="BTU80" s="168"/>
      <c r="BTV80" s="168"/>
      <c r="BTW80" s="169"/>
      <c r="BTX80" s="169"/>
      <c r="BTY80" s="169"/>
      <c r="BTZ80" s="170"/>
      <c r="BUB80" s="164"/>
      <c r="BUC80" s="168"/>
      <c r="BUD80" s="168"/>
      <c r="BUE80" s="169"/>
      <c r="BUF80" s="169"/>
      <c r="BUG80" s="169"/>
      <c r="BUH80" s="170"/>
      <c r="BUJ80" s="164"/>
      <c r="BUK80" s="168"/>
      <c r="BUL80" s="168"/>
      <c r="BUM80" s="169"/>
      <c r="BUN80" s="169"/>
      <c r="BUO80" s="169"/>
      <c r="BUP80" s="170"/>
      <c r="BUR80" s="164"/>
      <c r="BUS80" s="168"/>
      <c r="BUT80" s="168"/>
      <c r="BUU80" s="169"/>
      <c r="BUV80" s="169"/>
      <c r="BUW80" s="169"/>
      <c r="BUX80" s="170"/>
      <c r="BUZ80" s="164"/>
      <c r="BVA80" s="168"/>
      <c r="BVB80" s="168"/>
      <c r="BVC80" s="169"/>
      <c r="BVD80" s="169"/>
      <c r="BVE80" s="169"/>
      <c r="BVF80" s="170"/>
      <c r="BVH80" s="164"/>
      <c r="BVI80" s="168"/>
      <c r="BVJ80" s="168"/>
      <c r="BVK80" s="169"/>
      <c r="BVL80" s="169"/>
      <c r="BVM80" s="169"/>
      <c r="BVN80" s="170"/>
      <c r="BVP80" s="164"/>
      <c r="BVQ80" s="168"/>
      <c r="BVR80" s="168"/>
      <c r="BVS80" s="169"/>
      <c r="BVT80" s="169"/>
      <c r="BVU80" s="169"/>
      <c r="BVV80" s="170"/>
      <c r="BVX80" s="164"/>
      <c r="BVY80" s="168"/>
      <c r="BVZ80" s="168"/>
      <c r="BWA80" s="169"/>
      <c r="BWB80" s="169"/>
      <c r="BWC80" s="169"/>
      <c r="BWD80" s="170"/>
      <c r="BWF80" s="164"/>
      <c r="BWG80" s="168"/>
      <c r="BWH80" s="168"/>
      <c r="BWI80" s="169"/>
      <c r="BWJ80" s="169"/>
      <c r="BWK80" s="169"/>
      <c r="BWL80" s="170"/>
      <c r="BWN80" s="164"/>
      <c r="BWO80" s="168"/>
      <c r="BWP80" s="168"/>
      <c r="BWQ80" s="169"/>
      <c r="BWR80" s="169"/>
      <c r="BWS80" s="169"/>
      <c r="BWT80" s="170"/>
      <c r="BWV80" s="164"/>
      <c r="BWW80" s="168"/>
      <c r="BWX80" s="168"/>
      <c r="BWY80" s="169"/>
      <c r="BWZ80" s="169"/>
      <c r="BXA80" s="169"/>
      <c r="BXB80" s="170"/>
      <c r="BXD80" s="164"/>
      <c r="BXE80" s="168"/>
      <c r="BXF80" s="168"/>
      <c r="BXG80" s="169"/>
      <c r="BXH80" s="169"/>
      <c r="BXI80" s="169"/>
      <c r="BXJ80" s="170"/>
      <c r="BXL80" s="164"/>
      <c r="BXM80" s="168"/>
      <c r="BXN80" s="168"/>
      <c r="BXO80" s="169"/>
      <c r="BXP80" s="169"/>
      <c r="BXQ80" s="169"/>
      <c r="BXR80" s="170"/>
      <c r="BXT80" s="164"/>
      <c r="BXU80" s="168"/>
      <c r="BXV80" s="168"/>
      <c r="BXW80" s="169"/>
      <c r="BXX80" s="169"/>
      <c r="BXY80" s="169"/>
      <c r="BXZ80" s="170"/>
      <c r="BYB80" s="164"/>
      <c r="BYC80" s="168"/>
      <c r="BYD80" s="168"/>
      <c r="BYE80" s="169"/>
      <c r="BYF80" s="169"/>
      <c r="BYG80" s="169"/>
      <c r="BYH80" s="170"/>
      <c r="BYJ80" s="164"/>
      <c r="BYK80" s="168"/>
      <c r="BYL80" s="168"/>
      <c r="BYM80" s="169"/>
      <c r="BYN80" s="169"/>
      <c r="BYO80" s="169"/>
      <c r="BYP80" s="170"/>
      <c r="BYR80" s="164"/>
      <c r="BYS80" s="168"/>
      <c r="BYT80" s="168"/>
      <c r="BYU80" s="169"/>
      <c r="BYV80" s="169"/>
      <c r="BYW80" s="169"/>
      <c r="BYX80" s="170"/>
      <c r="BYZ80" s="164"/>
      <c r="BZA80" s="168"/>
      <c r="BZB80" s="168"/>
      <c r="BZC80" s="169"/>
      <c r="BZD80" s="169"/>
      <c r="BZE80" s="169"/>
      <c r="BZF80" s="170"/>
      <c r="BZH80" s="164"/>
      <c r="BZI80" s="168"/>
      <c r="BZJ80" s="168"/>
      <c r="BZK80" s="169"/>
      <c r="BZL80" s="169"/>
      <c r="BZM80" s="169"/>
      <c r="BZN80" s="170"/>
      <c r="BZP80" s="164"/>
      <c r="BZQ80" s="168"/>
      <c r="BZR80" s="168"/>
      <c r="BZS80" s="169"/>
      <c r="BZT80" s="169"/>
      <c r="BZU80" s="169"/>
      <c r="BZV80" s="170"/>
      <c r="BZX80" s="164"/>
      <c r="BZY80" s="168"/>
      <c r="BZZ80" s="168"/>
      <c r="CAA80" s="169"/>
      <c r="CAB80" s="169"/>
      <c r="CAC80" s="169"/>
      <c r="CAD80" s="170"/>
      <c r="CAF80" s="164"/>
      <c r="CAG80" s="168"/>
      <c r="CAH80" s="168"/>
      <c r="CAI80" s="169"/>
      <c r="CAJ80" s="169"/>
      <c r="CAK80" s="169"/>
      <c r="CAL80" s="170"/>
      <c r="CAN80" s="164"/>
      <c r="CAO80" s="168"/>
      <c r="CAP80" s="168"/>
      <c r="CAQ80" s="169"/>
      <c r="CAR80" s="169"/>
      <c r="CAS80" s="169"/>
      <c r="CAT80" s="170"/>
      <c r="CAV80" s="164"/>
      <c r="CAW80" s="168"/>
      <c r="CAX80" s="168"/>
      <c r="CAY80" s="169"/>
      <c r="CAZ80" s="169"/>
      <c r="CBA80" s="169"/>
      <c r="CBB80" s="170"/>
      <c r="CBD80" s="164"/>
      <c r="CBE80" s="168"/>
      <c r="CBF80" s="168"/>
      <c r="CBG80" s="169"/>
      <c r="CBH80" s="169"/>
      <c r="CBI80" s="169"/>
      <c r="CBJ80" s="170"/>
      <c r="CBL80" s="164"/>
      <c r="CBM80" s="168"/>
      <c r="CBN80" s="168"/>
      <c r="CBO80" s="169"/>
      <c r="CBP80" s="169"/>
      <c r="CBQ80" s="169"/>
      <c r="CBR80" s="170"/>
      <c r="CBT80" s="164"/>
      <c r="CBU80" s="168"/>
      <c r="CBV80" s="168"/>
      <c r="CBW80" s="169"/>
      <c r="CBX80" s="169"/>
      <c r="CBY80" s="169"/>
      <c r="CBZ80" s="170"/>
      <c r="CCB80" s="164"/>
      <c r="CCC80" s="168"/>
      <c r="CCD80" s="168"/>
      <c r="CCE80" s="169"/>
      <c r="CCF80" s="169"/>
      <c r="CCG80" s="169"/>
      <c r="CCH80" s="170"/>
      <c r="CCJ80" s="164"/>
      <c r="CCK80" s="168"/>
      <c r="CCL80" s="168"/>
      <c r="CCM80" s="169"/>
      <c r="CCN80" s="169"/>
      <c r="CCO80" s="169"/>
      <c r="CCP80" s="170"/>
      <c r="CCR80" s="164"/>
      <c r="CCS80" s="168"/>
      <c r="CCT80" s="168"/>
      <c r="CCU80" s="169"/>
      <c r="CCV80" s="169"/>
      <c r="CCW80" s="169"/>
      <c r="CCX80" s="170"/>
      <c r="CCZ80" s="164"/>
      <c r="CDA80" s="168"/>
      <c r="CDB80" s="168"/>
      <c r="CDC80" s="169"/>
      <c r="CDD80" s="169"/>
      <c r="CDE80" s="169"/>
      <c r="CDF80" s="170"/>
      <c r="CDH80" s="164"/>
      <c r="CDI80" s="168"/>
      <c r="CDJ80" s="168"/>
      <c r="CDK80" s="169"/>
      <c r="CDL80" s="169"/>
      <c r="CDM80" s="169"/>
      <c r="CDN80" s="170"/>
      <c r="CDP80" s="164"/>
      <c r="CDQ80" s="168"/>
      <c r="CDR80" s="168"/>
      <c r="CDS80" s="169"/>
      <c r="CDT80" s="169"/>
      <c r="CDU80" s="169"/>
      <c r="CDV80" s="170"/>
      <c r="CDX80" s="164"/>
      <c r="CDY80" s="168"/>
      <c r="CDZ80" s="168"/>
      <c r="CEA80" s="169"/>
      <c r="CEB80" s="169"/>
      <c r="CEC80" s="169"/>
      <c r="CED80" s="170"/>
      <c r="CEF80" s="164"/>
      <c r="CEG80" s="168"/>
      <c r="CEH80" s="168"/>
      <c r="CEI80" s="169"/>
      <c r="CEJ80" s="169"/>
      <c r="CEK80" s="169"/>
      <c r="CEL80" s="170"/>
      <c r="CEN80" s="164"/>
      <c r="CEO80" s="168"/>
      <c r="CEP80" s="168"/>
      <c r="CEQ80" s="169"/>
      <c r="CER80" s="169"/>
      <c r="CES80" s="169"/>
      <c r="CET80" s="170"/>
      <c r="CEV80" s="164"/>
      <c r="CEW80" s="168"/>
      <c r="CEX80" s="168"/>
      <c r="CEY80" s="169"/>
      <c r="CEZ80" s="169"/>
      <c r="CFA80" s="169"/>
      <c r="CFB80" s="170"/>
      <c r="CFD80" s="164"/>
      <c r="CFE80" s="168"/>
      <c r="CFF80" s="168"/>
      <c r="CFG80" s="169"/>
      <c r="CFH80" s="169"/>
      <c r="CFI80" s="169"/>
      <c r="CFJ80" s="170"/>
      <c r="CFL80" s="164"/>
      <c r="CFM80" s="168"/>
      <c r="CFN80" s="168"/>
      <c r="CFO80" s="169"/>
      <c r="CFP80" s="169"/>
      <c r="CFQ80" s="169"/>
      <c r="CFR80" s="170"/>
      <c r="CFT80" s="164"/>
      <c r="CFU80" s="168"/>
      <c r="CFV80" s="168"/>
      <c r="CFW80" s="169"/>
      <c r="CFX80" s="169"/>
      <c r="CFY80" s="169"/>
      <c r="CFZ80" s="170"/>
      <c r="CGB80" s="164"/>
      <c r="CGC80" s="168"/>
      <c r="CGD80" s="168"/>
      <c r="CGE80" s="169"/>
      <c r="CGF80" s="169"/>
      <c r="CGG80" s="169"/>
      <c r="CGH80" s="170"/>
      <c r="CGJ80" s="164"/>
      <c r="CGK80" s="168"/>
      <c r="CGL80" s="168"/>
      <c r="CGM80" s="169"/>
      <c r="CGN80" s="169"/>
      <c r="CGO80" s="169"/>
      <c r="CGP80" s="170"/>
      <c r="CGR80" s="164"/>
      <c r="CGS80" s="168"/>
      <c r="CGT80" s="168"/>
      <c r="CGU80" s="169"/>
      <c r="CGV80" s="169"/>
      <c r="CGW80" s="169"/>
      <c r="CGX80" s="170"/>
      <c r="CGZ80" s="164"/>
      <c r="CHA80" s="168"/>
      <c r="CHB80" s="168"/>
      <c r="CHC80" s="169"/>
      <c r="CHD80" s="169"/>
      <c r="CHE80" s="169"/>
      <c r="CHF80" s="170"/>
      <c r="CHH80" s="164"/>
      <c r="CHI80" s="168"/>
      <c r="CHJ80" s="168"/>
      <c r="CHK80" s="169"/>
      <c r="CHL80" s="169"/>
      <c r="CHM80" s="169"/>
      <c r="CHN80" s="170"/>
      <c r="CHP80" s="164"/>
      <c r="CHQ80" s="168"/>
      <c r="CHR80" s="168"/>
      <c r="CHS80" s="169"/>
      <c r="CHT80" s="169"/>
      <c r="CHU80" s="169"/>
      <c r="CHV80" s="170"/>
      <c r="CHX80" s="164"/>
      <c r="CHY80" s="168"/>
      <c r="CHZ80" s="168"/>
      <c r="CIA80" s="169"/>
      <c r="CIB80" s="169"/>
      <c r="CIC80" s="169"/>
      <c r="CID80" s="170"/>
      <c r="CIF80" s="164"/>
      <c r="CIG80" s="168"/>
      <c r="CIH80" s="168"/>
      <c r="CII80" s="169"/>
      <c r="CIJ80" s="169"/>
      <c r="CIK80" s="169"/>
      <c r="CIL80" s="170"/>
      <c r="CIN80" s="164"/>
      <c r="CIO80" s="168"/>
      <c r="CIP80" s="168"/>
      <c r="CIQ80" s="169"/>
      <c r="CIR80" s="169"/>
      <c r="CIS80" s="169"/>
      <c r="CIT80" s="170"/>
      <c r="CIV80" s="164"/>
      <c r="CIW80" s="168"/>
      <c r="CIX80" s="168"/>
      <c r="CIY80" s="169"/>
      <c r="CIZ80" s="169"/>
      <c r="CJA80" s="169"/>
      <c r="CJB80" s="170"/>
      <c r="CJD80" s="164"/>
      <c r="CJE80" s="168"/>
      <c r="CJF80" s="168"/>
      <c r="CJG80" s="169"/>
      <c r="CJH80" s="169"/>
      <c r="CJI80" s="169"/>
      <c r="CJJ80" s="170"/>
      <c r="CJL80" s="164"/>
      <c r="CJM80" s="168"/>
      <c r="CJN80" s="168"/>
      <c r="CJO80" s="169"/>
      <c r="CJP80" s="169"/>
      <c r="CJQ80" s="169"/>
      <c r="CJR80" s="170"/>
      <c r="CJT80" s="164"/>
      <c r="CJU80" s="168"/>
      <c r="CJV80" s="168"/>
      <c r="CJW80" s="169"/>
      <c r="CJX80" s="169"/>
      <c r="CJY80" s="169"/>
      <c r="CJZ80" s="170"/>
      <c r="CKB80" s="164"/>
      <c r="CKC80" s="168"/>
      <c r="CKD80" s="168"/>
      <c r="CKE80" s="169"/>
      <c r="CKF80" s="169"/>
      <c r="CKG80" s="169"/>
      <c r="CKH80" s="170"/>
      <c r="CKJ80" s="164"/>
      <c r="CKK80" s="168"/>
      <c r="CKL80" s="168"/>
      <c r="CKM80" s="169"/>
      <c r="CKN80" s="169"/>
      <c r="CKO80" s="169"/>
      <c r="CKP80" s="170"/>
      <c r="CKR80" s="164"/>
      <c r="CKS80" s="168"/>
      <c r="CKT80" s="168"/>
      <c r="CKU80" s="169"/>
      <c r="CKV80" s="169"/>
      <c r="CKW80" s="169"/>
      <c r="CKX80" s="170"/>
      <c r="CKZ80" s="164"/>
      <c r="CLA80" s="168"/>
      <c r="CLB80" s="168"/>
      <c r="CLC80" s="169"/>
      <c r="CLD80" s="169"/>
      <c r="CLE80" s="169"/>
      <c r="CLF80" s="170"/>
      <c r="CLH80" s="164"/>
      <c r="CLI80" s="168"/>
      <c r="CLJ80" s="168"/>
      <c r="CLK80" s="169"/>
      <c r="CLL80" s="169"/>
      <c r="CLM80" s="169"/>
      <c r="CLN80" s="170"/>
      <c r="CLP80" s="164"/>
      <c r="CLQ80" s="168"/>
      <c r="CLR80" s="168"/>
      <c r="CLS80" s="169"/>
      <c r="CLT80" s="169"/>
      <c r="CLU80" s="169"/>
      <c r="CLV80" s="170"/>
      <c r="CLX80" s="164"/>
      <c r="CLY80" s="168"/>
      <c r="CLZ80" s="168"/>
      <c r="CMA80" s="169"/>
      <c r="CMB80" s="169"/>
      <c r="CMC80" s="169"/>
      <c r="CMD80" s="170"/>
      <c r="CMF80" s="164"/>
      <c r="CMG80" s="168"/>
      <c r="CMH80" s="168"/>
      <c r="CMI80" s="169"/>
      <c r="CMJ80" s="169"/>
      <c r="CMK80" s="169"/>
      <c r="CML80" s="170"/>
      <c r="CMN80" s="164"/>
      <c r="CMO80" s="168"/>
      <c r="CMP80" s="168"/>
      <c r="CMQ80" s="169"/>
      <c r="CMR80" s="169"/>
      <c r="CMS80" s="169"/>
      <c r="CMT80" s="170"/>
      <c r="CMV80" s="164"/>
      <c r="CMW80" s="168"/>
      <c r="CMX80" s="168"/>
      <c r="CMY80" s="169"/>
      <c r="CMZ80" s="169"/>
      <c r="CNA80" s="169"/>
      <c r="CNB80" s="170"/>
      <c r="CND80" s="164"/>
      <c r="CNE80" s="168"/>
      <c r="CNF80" s="168"/>
      <c r="CNG80" s="169"/>
      <c r="CNH80" s="169"/>
      <c r="CNI80" s="169"/>
      <c r="CNJ80" s="170"/>
      <c r="CNL80" s="164"/>
      <c r="CNM80" s="168"/>
      <c r="CNN80" s="168"/>
      <c r="CNO80" s="169"/>
      <c r="CNP80" s="169"/>
      <c r="CNQ80" s="169"/>
      <c r="CNR80" s="170"/>
      <c r="CNT80" s="164"/>
      <c r="CNU80" s="168"/>
      <c r="CNV80" s="168"/>
      <c r="CNW80" s="169"/>
      <c r="CNX80" s="169"/>
      <c r="CNY80" s="169"/>
      <c r="CNZ80" s="170"/>
      <c r="COB80" s="164"/>
      <c r="COC80" s="168"/>
      <c r="COD80" s="168"/>
      <c r="COE80" s="169"/>
      <c r="COF80" s="169"/>
      <c r="COG80" s="169"/>
      <c r="COH80" s="170"/>
      <c r="COJ80" s="164"/>
      <c r="COK80" s="168"/>
      <c r="COL80" s="168"/>
      <c r="COM80" s="169"/>
      <c r="CON80" s="169"/>
      <c r="COO80" s="169"/>
      <c r="COP80" s="170"/>
      <c r="COR80" s="164"/>
      <c r="COS80" s="168"/>
      <c r="COT80" s="168"/>
      <c r="COU80" s="169"/>
      <c r="COV80" s="169"/>
      <c r="COW80" s="169"/>
      <c r="COX80" s="170"/>
      <c r="COZ80" s="164"/>
      <c r="CPA80" s="168"/>
      <c r="CPB80" s="168"/>
      <c r="CPC80" s="169"/>
      <c r="CPD80" s="169"/>
      <c r="CPE80" s="169"/>
      <c r="CPF80" s="170"/>
      <c r="CPH80" s="164"/>
      <c r="CPI80" s="168"/>
      <c r="CPJ80" s="168"/>
      <c r="CPK80" s="169"/>
      <c r="CPL80" s="169"/>
      <c r="CPM80" s="169"/>
      <c r="CPN80" s="170"/>
      <c r="CPP80" s="164"/>
      <c r="CPQ80" s="168"/>
      <c r="CPR80" s="168"/>
      <c r="CPS80" s="169"/>
      <c r="CPT80" s="169"/>
      <c r="CPU80" s="169"/>
      <c r="CPV80" s="170"/>
      <c r="CPX80" s="164"/>
      <c r="CPY80" s="168"/>
      <c r="CPZ80" s="168"/>
      <c r="CQA80" s="169"/>
      <c r="CQB80" s="169"/>
      <c r="CQC80" s="169"/>
      <c r="CQD80" s="170"/>
      <c r="CQF80" s="164"/>
      <c r="CQG80" s="168"/>
      <c r="CQH80" s="168"/>
      <c r="CQI80" s="169"/>
      <c r="CQJ80" s="169"/>
      <c r="CQK80" s="169"/>
      <c r="CQL80" s="170"/>
      <c r="CQN80" s="164"/>
      <c r="CQO80" s="168"/>
      <c r="CQP80" s="168"/>
      <c r="CQQ80" s="169"/>
      <c r="CQR80" s="169"/>
      <c r="CQS80" s="169"/>
      <c r="CQT80" s="170"/>
      <c r="CQV80" s="164"/>
      <c r="CQW80" s="168"/>
      <c r="CQX80" s="168"/>
      <c r="CQY80" s="169"/>
      <c r="CQZ80" s="169"/>
      <c r="CRA80" s="169"/>
      <c r="CRB80" s="170"/>
      <c r="CRD80" s="164"/>
      <c r="CRE80" s="168"/>
      <c r="CRF80" s="168"/>
      <c r="CRG80" s="169"/>
      <c r="CRH80" s="169"/>
      <c r="CRI80" s="169"/>
      <c r="CRJ80" s="170"/>
      <c r="CRL80" s="164"/>
      <c r="CRM80" s="168"/>
      <c r="CRN80" s="168"/>
      <c r="CRO80" s="169"/>
      <c r="CRP80" s="169"/>
      <c r="CRQ80" s="169"/>
      <c r="CRR80" s="170"/>
      <c r="CRT80" s="164"/>
      <c r="CRU80" s="168"/>
      <c r="CRV80" s="168"/>
      <c r="CRW80" s="169"/>
      <c r="CRX80" s="169"/>
      <c r="CRY80" s="169"/>
      <c r="CRZ80" s="170"/>
      <c r="CSB80" s="164"/>
      <c r="CSC80" s="168"/>
      <c r="CSD80" s="168"/>
      <c r="CSE80" s="169"/>
      <c r="CSF80" s="169"/>
      <c r="CSG80" s="169"/>
      <c r="CSH80" s="170"/>
      <c r="CSJ80" s="164"/>
      <c r="CSK80" s="168"/>
      <c r="CSL80" s="168"/>
      <c r="CSM80" s="169"/>
      <c r="CSN80" s="169"/>
      <c r="CSO80" s="169"/>
      <c r="CSP80" s="170"/>
      <c r="CSR80" s="164"/>
      <c r="CSS80" s="168"/>
      <c r="CST80" s="168"/>
      <c r="CSU80" s="169"/>
      <c r="CSV80" s="169"/>
      <c r="CSW80" s="169"/>
      <c r="CSX80" s="170"/>
      <c r="CSZ80" s="164"/>
      <c r="CTA80" s="168"/>
      <c r="CTB80" s="168"/>
      <c r="CTC80" s="169"/>
      <c r="CTD80" s="169"/>
      <c r="CTE80" s="169"/>
      <c r="CTF80" s="170"/>
      <c r="CTH80" s="164"/>
      <c r="CTI80" s="168"/>
      <c r="CTJ80" s="168"/>
      <c r="CTK80" s="169"/>
      <c r="CTL80" s="169"/>
      <c r="CTM80" s="169"/>
      <c r="CTN80" s="170"/>
      <c r="CTP80" s="164"/>
      <c r="CTQ80" s="168"/>
      <c r="CTR80" s="168"/>
      <c r="CTS80" s="169"/>
      <c r="CTT80" s="169"/>
      <c r="CTU80" s="169"/>
      <c r="CTV80" s="170"/>
      <c r="CTX80" s="164"/>
      <c r="CTY80" s="168"/>
      <c r="CTZ80" s="168"/>
      <c r="CUA80" s="169"/>
      <c r="CUB80" s="169"/>
      <c r="CUC80" s="169"/>
      <c r="CUD80" s="170"/>
      <c r="CUF80" s="164"/>
      <c r="CUG80" s="168"/>
      <c r="CUH80" s="168"/>
      <c r="CUI80" s="169"/>
      <c r="CUJ80" s="169"/>
      <c r="CUK80" s="169"/>
      <c r="CUL80" s="170"/>
      <c r="CUN80" s="164"/>
      <c r="CUO80" s="168"/>
      <c r="CUP80" s="168"/>
      <c r="CUQ80" s="169"/>
      <c r="CUR80" s="169"/>
      <c r="CUS80" s="169"/>
      <c r="CUT80" s="170"/>
      <c r="CUV80" s="164"/>
      <c r="CUW80" s="168"/>
      <c r="CUX80" s="168"/>
      <c r="CUY80" s="169"/>
      <c r="CUZ80" s="169"/>
      <c r="CVA80" s="169"/>
      <c r="CVB80" s="170"/>
      <c r="CVD80" s="164"/>
      <c r="CVE80" s="168"/>
      <c r="CVF80" s="168"/>
      <c r="CVG80" s="169"/>
      <c r="CVH80" s="169"/>
      <c r="CVI80" s="169"/>
      <c r="CVJ80" s="170"/>
      <c r="CVL80" s="164"/>
      <c r="CVM80" s="168"/>
      <c r="CVN80" s="168"/>
      <c r="CVO80" s="169"/>
      <c r="CVP80" s="169"/>
      <c r="CVQ80" s="169"/>
      <c r="CVR80" s="170"/>
      <c r="CVT80" s="164"/>
      <c r="CVU80" s="168"/>
      <c r="CVV80" s="168"/>
      <c r="CVW80" s="169"/>
      <c r="CVX80" s="169"/>
      <c r="CVY80" s="169"/>
      <c r="CVZ80" s="170"/>
      <c r="CWB80" s="164"/>
      <c r="CWC80" s="168"/>
      <c r="CWD80" s="168"/>
      <c r="CWE80" s="169"/>
      <c r="CWF80" s="169"/>
      <c r="CWG80" s="169"/>
      <c r="CWH80" s="170"/>
      <c r="CWJ80" s="164"/>
      <c r="CWK80" s="168"/>
      <c r="CWL80" s="168"/>
      <c r="CWM80" s="169"/>
      <c r="CWN80" s="169"/>
      <c r="CWO80" s="169"/>
      <c r="CWP80" s="170"/>
      <c r="CWR80" s="164"/>
      <c r="CWS80" s="168"/>
      <c r="CWT80" s="168"/>
      <c r="CWU80" s="169"/>
      <c r="CWV80" s="169"/>
      <c r="CWW80" s="169"/>
      <c r="CWX80" s="170"/>
      <c r="CWZ80" s="164"/>
      <c r="CXA80" s="168"/>
      <c r="CXB80" s="168"/>
      <c r="CXC80" s="169"/>
      <c r="CXD80" s="169"/>
      <c r="CXE80" s="169"/>
      <c r="CXF80" s="170"/>
      <c r="CXH80" s="164"/>
      <c r="CXI80" s="168"/>
      <c r="CXJ80" s="168"/>
      <c r="CXK80" s="169"/>
      <c r="CXL80" s="169"/>
      <c r="CXM80" s="169"/>
      <c r="CXN80" s="170"/>
      <c r="CXP80" s="164"/>
      <c r="CXQ80" s="168"/>
      <c r="CXR80" s="168"/>
      <c r="CXS80" s="169"/>
      <c r="CXT80" s="169"/>
      <c r="CXU80" s="169"/>
      <c r="CXV80" s="170"/>
      <c r="CXX80" s="164"/>
      <c r="CXY80" s="168"/>
      <c r="CXZ80" s="168"/>
      <c r="CYA80" s="169"/>
      <c r="CYB80" s="169"/>
      <c r="CYC80" s="169"/>
      <c r="CYD80" s="170"/>
      <c r="CYF80" s="164"/>
      <c r="CYG80" s="168"/>
      <c r="CYH80" s="168"/>
      <c r="CYI80" s="169"/>
      <c r="CYJ80" s="169"/>
      <c r="CYK80" s="169"/>
      <c r="CYL80" s="170"/>
      <c r="CYN80" s="164"/>
      <c r="CYO80" s="168"/>
      <c r="CYP80" s="168"/>
      <c r="CYQ80" s="169"/>
      <c r="CYR80" s="169"/>
      <c r="CYS80" s="169"/>
      <c r="CYT80" s="170"/>
      <c r="CYV80" s="164"/>
      <c r="CYW80" s="168"/>
      <c r="CYX80" s="168"/>
      <c r="CYY80" s="169"/>
      <c r="CYZ80" s="169"/>
      <c r="CZA80" s="169"/>
      <c r="CZB80" s="170"/>
      <c r="CZD80" s="164"/>
      <c r="CZE80" s="168"/>
      <c r="CZF80" s="168"/>
      <c r="CZG80" s="169"/>
      <c r="CZH80" s="169"/>
      <c r="CZI80" s="169"/>
      <c r="CZJ80" s="170"/>
      <c r="CZL80" s="164"/>
      <c r="CZM80" s="168"/>
      <c r="CZN80" s="168"/>
      <c r="CZO80" s="169"/>
      <c r="CZP80" s="169"/>
      <c r="CZQ80" s="169"/>
      <c r="CZR80" s="170"/>
      <c r="CZT80" s="164"/>
      <c r="CZU80" s="168"/>
      <c r="CZV80" s="168"/>
      <c r="CZW80" s="169"/>
      <c r="CZX80" s="169"/>
      <c r="CZY80" s="169"/>
      <c r="CZZ80" s="170"/>
      <c r="DAB80" s="164"/>
      <c r="DAC80" s="168"/>
      <c r="DAD80" s="168"/>
      <c r="DAE80" s="169"/>
      <c r="DAF80" s="169"/>
      <c r="DAG80" s="169"/>
      <c r="DAH80" s="170"/>
      <c r="DAJ80" s="164"/>
      <c r="DAK80" s="168"/>
      <c r="DAL80" s="168"/>
      <c r="DAM80" s="169"/>
      <c r="DAN80" s="169"/>
      <c r="DAO80" s="169"/>
      <c r="DAP80" s="170"/>
      <c r="DAR80" s="164"/>
      <c r="DAS80" s="168"/>
      <c r="DAT80" s="168"/>
      <c r="DAU80" s="169"/>
      <c r="DAV80" s="169"/>
      <c r="DAW80" s="169"/>
      <c r="DAX80" s="170"/>
      <c r="DAZ80" s="164"/>
      <c r="DBA80" s="168"/>
      <c r="DBB80" s="168"/>
      <c r="DBC80" s="169"/>
      <c r="DBD80" s="169"/>
      <c r="DBE80" s="169"/>
      <c r="DBF80" s="170"/>
      <c r="DBH80" s="164"/>
      <c r="DBI80" s="168"/>
      <c r="DBJ80" s="168"/>
      <c r="DBK80" s="169"/>
      <c r="DBL80" s="169"/>
      <c r="DBM80" s="169"/>
      <c r="DBN80" s="170"/>
      <c r="DBP80" s="164"/>
      <c r="DBQ80" s="168"/>
      <c r="DBR80" s="168"/>
      <c r="DBS80" s="169"/>
      <c r="DBT80" s="169"/>
      <c r="DBU80" s="169"/>
      <c r="DBV80" s="170"/>
      <c r="DBX80" s="164"/>
      <c r="DBY80" s="168"/>
      <c r="DBZ80" s="168"/>
      <c r="DCA80" s="169"/>
      <c r="DCB80" s="169"/>
      <c r="DCC80" s="169"/>
      <c r="DCD80" s="170"/>
      <c r="DCF80" s="164"/>
      <c r="DCG80" s="168"/>
      <c r="DCH80" s="168"/>
      <c r="DCI80" s="169"/>
      <c r="DCJ80" s="169"/>
      <c r="DCK80" s="169"/>
      <c r="DCL80" s="170"/>
      <c r="DCN80" s="164"/>
      <c r="DCO80" s="168"/>
      <c r="DCP80" s="168"/>
      <c r="DCQ80" s="169"/>
      <c r="DCR80" s="169"/>
      <c r="DCS80" s="169"/>
      <c r="DCT80" s="170"/>
      <c r="DCV80" s="164"/>
      <c r="DCW80" s="168"/>
      <c r="DCX80" s="168"/>
      <c r="DCY80" s="169"/>
      <c r="DCZ80" s="169"/>
      <c r="DDA80" s="169"/>
      <c r="DDB80" s="170"/>
      <c r="DDD80" s="164"/>
      <c r="DDE80" s="168"/>
      <c r="DDF80" s="168"/>
      <c r="DDG80" s="169"/>
      <c r="DDH80" s="169"/>
      <c r="DDI80" s="169"/>
      <c r="DDJ80" s="170"/>
      <c r="DDL80" s="164"/>
      <c r="DDM80" s="168"/>
      <c r="DDN80" s="168"/>
      <c r="DDO80" s="169"/>
      <c r="DDP80" s="169"/>
      <c r="DDQ80" s="169"/>
      <c r="DDR80" s="170"/>
      <c r="DDT80" s="164"/>
      <c r="DDU80" s="168"/>
      <c r="DDV80" s="168"/>
      <c r="DDW80" s="169"/>
      <c r="DDX80" s="169"/>
      <c r="DDY80" s="169"/>
      <c r="DDZ80" s="170"/>
      <c r="DEB80" s="164"/>
      <c r="DEC80" s="168"/>
      <c r="DED80" s="168"/>
      <c r="DEE80" s="169"/>
      <c r="DEF80" s="169"/>
      <c r="DEG80" s="169"/>
      <c r="DEH80" s="170"/>
      <c r="DEJ80" s="164"/>
      <c r="DEK80" s="168"/>
      <c r="DEL80" s="168"/>
      <c r="DEM80" s="169"/>
      <c r="DEN80" s="169"/>
      <c r="DEO80" s="169"/>
      <c r="DEP80" s="170"/>
      <c r="DER80" s="164"/>
      <c r="DES80" s="168"/>
      <c r="DET80" s="168"/>
      <c r="DEU80" s="169"/>
      <c r="DEV80" s="169"/>
      <c r="DEW80" s="169"/>
      <c r="DEX80" s="170"/>
      <c r="DEZ80" s="164"/>
      <c r="DFA80" s="168"/>
      <c r="DFB80" s="168"/>
      <c r="DFC80" s="169"/>
      <c r="DFD80" s="169"/>
      <c r="DFE80" s="169"/>
      <c r="DFF80" s="170"/>
      <c r="DFH80" s="164"/>
      <c r="DFI80" s="168"/>
      <c r="DFJ80" s="168"/>
      <c r="DFK80" s="169"/>
      <c r="DFL80" s="169"/>
      <c r="DFM80" s="169"/>
      <c r="DFN80" s="170"/>
      <c r="DFP80" s="164"/>
      <c r="DFQ80" s="168"/>
      <c r="DFR80" s="168"/>
      <c r="DFS80" s="169"/>
      <c r="DFT80" s="169"/>
      <c r="DFU80" s="169"/>
      <c r="DFV80" s="170"/>
      <c r="DFX80" s="164"/>
      <c r="DFY80" s="168"/>
      <c r="DFZ80" s="168"/>
      <c r="DGA80" s="169"/>
      <c r="DGB80" s="169"/>
      <c r="DGC80" s="169"/>
      <c r="DGD80" s="170"/>
      <c r="DGF80" s="164"/>
      <c r="DGG80" s="168"/>
      <c r="DGH80" s="168"/>
      <c r="DGI80" s="169"/>
      <c r="DGJ80" s="169"/>
      <c r="DGK80" s="169"/>
      <c r="DGL80" s="170"/>
      <c r="DGN80" s="164"/>
      <c r="DGO80" s="168"/>
      <c r="DGP80" s="168"/>
      <c r="DGQ80" s="169"/>
      <c r="DGR80" s="169"/>
      <c r="DGS80" s="169"/>
      <c r="DGT80" s="170"/>
      <c r="DGV80" s="164"/>
      <c r="DGW80" s="168"/>
      <c r="DGX80" s="168"/>
      <c r="DGY80" s="169"/>
      <c r="DGZ80" s="169"/>
      <c r="DHA80" s="169"/>
      <c r="DHB80" s="170"/>
      <c r="DHD80" s="164"/>
      <c r="DHE80" s="168"/>
      <c r="DHF80" s="168"/>
      <c r="DHG80" s="169"/>
      <c r="DHH80" s="169"/>
      <c r="DHI80" s="169"/>
      <c r="DHJ80" s="170"/>
      <c r="DHL80" s="164"/>
      <c r="DHM80" s="168"/>
      <c r="DHN80" s="168"/>
      <c r="DHO80" s="169"/>
      <c r="DHP80" s="169"/>
      <c r="DHQ80" s="169"/>
      <c r="DHR80" s="170"/>
      <c r="DHT80" s="164"/>
      <c r="DHU80" s="168"/>
      <c r="DHV80" s="168"/>
      <c r="DHW80" s="169"/>
      <c r="DHX80" s="169"/>
      <c r="DHY80" s="169"/>
      <c r="DHZ80" s="170"/>
      <c r="DIB80" s="164"/>
      <c r="DIC80" s="168"/>
      <c r="DID80" s="168"/>
      <c r="DIE80" s="169"/>
      <c r="DIF80" s="169"/>
      <c r="DIG80" s="169"/>
      <c r="DIH80" s="170"/>
      <c r="DIJ80" s="164"/>
      <c r="DIK80" s="168"/>
      <c r="DIL80" s="168"/>
      <c r="DIM80" s="169"/>
      <c r="DIN80" s="169"/>
      <c r="DIO80" s="169"/>
      <c r="DIP80" s="170"/>
      <c r="DIR80" s="164"/>
      <c r="DIS80" s="168"/>
      <c r="DIT80" s="168"/>
      <c r="DIU80" s="169"/>
      <c r="DIV80" s="169"/>
      <c r="DIW80" s="169"/>
      <c r="DIX80" s="170"/>
      <c r="DIZ80" s="164"/>
      <c r="DJA80" s="168"/>
      <c r="DJB80" s="168"/>
      <c r="DJC80" s="169"/>
      <c r="DJD80" s="169"/>
      <c r="DJE80" s="169"/>
      <c r="DJF80" s="170"/>
      <c r="DJH80" s="164"/>
      <c r="DJI80" s="168"/>
      <c r="DJJ80" s="168"/>
      <c r="DJK80" s="169"/>
      <c r="DJL80" s="169"/>
      <c r="DJM80" s="169"/>
      <c r="DJN80" s="170"/>
      <c r="DJP80" s="164"/>
      <c r="DJQ80" s="168"/>
      <c r="DJR80" s="168"/>
      <c r="DJS80" s="169"/>
      <c r="DJT80" s="169"/>
      <c r="DJU80" s="169"/>
      <c r="DJV80" s="170"/>
      <c r="DJX80" s="164"/>
      <c r="DJY80" s="168"/>
      <c r="DJZ80" s="168"/>
      <c r="DKA80" s="169"/>
      <c r="DKB80" s="169"/>
      <c r="DKC80" s="169"/>
      <c r="DKD80" s="170"/>
      <c r="DKF80" s="164"/>
      <c r="DKG80" s="168"/>
      <c r="DKH80" s="168"/>
      <c r="DKI80" s="169"/>
      <c r="DKJ80" s="169"/>
      <c r="DKK80" s="169"/>
      <c r="DKL80" s="170"/>
      <c r="DKN80" s="164"/>
      <c r="DKO80" s="168"/>
      <c r="DKP80" s="168"/>
      <c r="DKQ80" s="169"/>
      <c r="DKR80" s="169"/>
      <c r="DKS80" s="169"/>
      <c r="DKT80" s="170"/>
      <c r="DKV80" s="164"/>
      <c r="DKW80" s="168"/>
      <c r="DKX80" s="168"/>
      <c r="DKY80" s="169"/>
      <c r="DKZ80" s="169"/>
      <c r="DLA80" s="169"/>
      <c r="DLB80" s="170"/>
      <c r="DLD80" s="164"/>
      <c r="DLE80" s="168"/>
      <c r="DLF80" s="168"/>
      <c r="DLG80" s="169"/>
      <c r="DLH80" s="169"/>
      <c r="DLI80" s="169"/>
      <c r="DLJ80" s="170"/>
      <c r="DLL80" s="164"/>
      <c r="DLM80" s="168"/>
      <c r="DLN80" s="168"/>
      <c r="DLO80" s="169"/>
      <c r="DLP80" s="169"/>
      <c r="DLQ80" s="169"/>
      <c r="DLR80" s="170"/>
      <c r="DLT80" s="164"/>
      <c r="DLU80" s="168"/>
      <c r="DLV80" s="168"/>
      <c r="DLW80" s="169"/>
      <c r="DLX80" s="169"/>
      <c r="DLY80" s="169"/>
      <c r="DLZ80" s="170"/>
      <c r="DMB80" s="164"/>
      <c r="DMC80" s="168"/>
      <c r="DMD80" s="168"/>
      <c r="DME80" s="169"/>
      <c r="DMF80" s="169"/>
      <c r="DMG80" s="169"/>
      <c r="DMH80" s="170"/>
      <c r="DMJ80" s="164"/>
      <c r="DMK80" s="168"/>
      <c r="DML80" s="168"/>
      <c r="DMM80" s="169"/>
      <c r="DMN80" s="169"/>
      <c r="DMO80" s="169"/>
      <c r="DMP80" s="170"/>
      <c r="DMR80" s="164"/>
      <c r="DMS80" s="168"/>
      <c r="DMT80" s="168"/>
      <c r="DMU80" s="169"/>
      <c r="DMV80" s="169"/>
      <c r="DMW80" s="169"/>
      <c r="DMX80" s="170"/>
      <c r="DMZ80" s="164"/>
      <c r="DNA80" s="168"/>
      <c r="DNB80" s="168"/>
      <c r="DNC80" s="169"/>
      <c r="DND80" s="169"/>
      <c r="DNE80" s="169"/>
      <c r="DNF80" s="170"/>
      <c r="DNH80" s="164"/>
      <c r="DNI80" s="168"/>
      <c r="DNJ80" s="168"/>
      <c r="DNK80" s="169"/>
      <c r="DNL80" s="169"/>
      <c r="DNM80" s="169"/>
      <c r="DNN80" s="170"/>
      <c r="DNP80" s="164"/>
      <c r="DNQ80" s="168"/>
      <c r="DNR80" s="168"/>
      <c r="DNS80" s="169"/>
      <c r="DNT80" s="169"/>
      <c r="DNU80" s="169"/>
      <c r="DNV80" s="170"/>
      <c r="DNX80" s="164"/>
      <c r="DNY80" s="168"/>
      <c r="DNZ80" s="168"/>
      <c r="DOA80" s="169"/>
      <c r="DOB80" s="169"/>
      <c r="DOC80" s="169"/>
      <c r="DOD80" s="170"/>
      <c r="DOF80" s="164"/>
      <c r="DOG80" s="168"/>
      <c r="DOH80" s="168"/>
      <c r="DOI80" s="169"/>
      <c r="DOJ80" s="169"/>
      <c r="DOK80" s="169"/>
      <c r="DOL80" s="170"/>
      <c r="DON80" s="164"/>
      <c r="DOO80" s="168"/>
      <c r="DOP80" s="168"/>
      <c r="DOQ80" s="169"/>
      <c r="DOR80" s="169"/>
      <c r="DOS80" s="169"/>
      <c r="DOT80" s="170"/>
      <c r="DOV80" s="164"/>
      <c r="DOW80" s="168"/>
      <c r="DOX80" s="168"/>
      <c r="DOY80" s="169"/>
      <c r="DOZ80" s="169"/>
      <c r="DPA80" s="169"/>
      <c r="DPB80" s="170"/>
      <c r="DPD80" s="164"/>
      <c r="DPE80" s="168"/>
      <c r="DPF80" s="168"/>
      <c r="DPG80" s="169"/>
      <c r="DPH80" s="169"/>
      <c r="DPI80" s="169"/>
      <c r="DPJ80" s="170"/>
      <c r="DPL80" s="164"/>
      <c r="DPM80" s="168"/>
      <c r="DPN80" s="168"/>
      <c r="DPO80" s="169"/>
      <c r="DPP80" s="169"/>
      <c r="DPQ80" s="169"/>
      <c r="DPR80" s="170"/>
      <c r="DPT80" s="164"/>
      <c r="DPU80" s="168"/>
      <c r="DPV80" s="168"/>
      <c r="DPW80" s="169"/>
      <c r="DPX80" s="169"/>
      <c r="DPY80" s="169"/>
      <c r="DPZ80" s="170"/>
      <c r="DQB80" s="164"/>
      <c r="DQC80" s="168"/>
      <c r="DQD80" s="168"/>
      <c r="DQE80" s="169"/>
      <c r="DQF80" s="169"/>
      <c r="DQG80" s="169"/>
      <c r="DQH80" s="170"/>
      <c r="DQJ80" s="164"/>
      <c r="DQK80" s="168"/>
      <c r="DQL80" s="168"/>
      <c r="DQM80" s="169"/>
      <c r="DQN80" s="169"/>
      <c r="DQO80" s="169"/>
      <c r="DQP80" s="170"/>
      <c r="DQR80" s="164"/>
      <c r="DQS80" s="168"/>
      <c r="DQT80" s="168"/>
      <c r="DQU80" s="169"/>
      <c r="DQV80" s="169"/>
      <c r="DQW80" s="169"/>
      <c r="DQX80" s="170"/>
      <c r="DQZ80" s="164"/>
      <c r="DRA80" s="168"/>
      <c r="DRB80" s="168"/>
      <c r="DRC80" s="169"/>
      <c r="DRD80" s="169"/>
      <c r="DRE80" s="169"/>
      <c r="DRF80" s="170"/>
      <c r="DRH80" s="164"/>
      <c r="DRI80" s="168"/>
      <c r="DRJ80" s="168"/>
      <c r="DRK80" s="169"/>
      <c r="DRL80" s="169"/>
      <c r="DRM80" s="169"/>
      <c r="DRN80" s="170"/>
      <c r="DRP80" s="164"/>
      <c r="DRQ80" s="168"/>
      <c r="DRR80" s="168"/>
      <c r="DRS80" s="169"/>
      <c r="DRT80" s="169"/>
      <c r="DRU80" s="169"/>
      <c r="DRV80" s="170"/>
      <c r="DRX80" s="164"/>
      <c r="DRY80" s="168"/>
      <c r="DRZ80" s="168"/>
      <c r="DSA80" s="169"/>
      <c r="DSB80" s="169"/>
      <c r="DSC80" s="169"/>
      <c r="DSD80" s="170"/>
      <c r="DSF80" s="164"/>
      <c r="DSG80" s="168"/>
      <c r="DSH80" s="168"/>
      <c r="DSI80" s="169"/>
      <c r="DSJ80" s="169"/>
      <c r="DSK80" s="169"/>
      <c r="DSL80" s="170"/>
      <c r="DSN80" s="164"/>
      <c r="DSO80" s="168"/>
      <c r="DSP80" s="168"/>
      <c r="DSQ80" s="169"/>
      <c r="DSR80" s="169"/>
      <c r="DSS80" s="169"/>
      <c r="DST80" s="170"/>
      <c r="DSV80" s="164"/>
      <c r="DSW80" s="168"/>
      <c r="DSX80" s="168"/>
      <c r="DSY80" s="169"/>
      <c r="DSZ80" s="169"/>
      <c r="DTA80" s="169"/>
      <c r="DTB80" s="170"/>
      <c r="DTD80" s="164"/>
      <c r="DTE80" s="168"/>
      <c r="DTF80" s="168"/>
      <c r="DTG80" s="169"/>
      <c r="DTH80" s="169"/>
      <c r="DTI80" s="169"/>
      <c r="DTJ80" s="170"/>
      <c r="DTL80" s="164"/>
      <c r="DTM80" s="168"/>
      <c r="DTN80" s="168"/>
      <c r="DTO80" s="169"/>
      <c r="DTP80" s="169"/>
      <c r="DTQ80" s="169"/>
      <c r="DTR80" s="170"/>
      <c r="DTT80" s="164"/>
      <c r="DTU80" s="168"/>
      <c r="DTV80" s="168"/>
      <c r="DTW80" s="169"/>
      <c r="DTX80" s="169"/>
      <c r="DTY80" s="169"/>
      <c r="DTZ80" s="170"/>
      <c r="DUB80" s="164"/>
      <c r="DUC80" s="168"/>
      <c r="DUD80" s="168"/>
      <c r="DUE80" s="169"/>
      <c r="DUF80" s="169"/>
      <c r="DUG80" s="169"/>
      <c r="DUH80" s="170"/>
      <c r="DUJ80" s="164"/>
      <c r="DUK80" s="168"/>
      <c r="DUL80" s="168"/>
      <c r="DUM80" s="169"/>
      <c r="DUN80" s="169"/>
      <c r="DUO80" s="169"/>
      <c r="DUP80" s="170"/>
      <c r="DUR80" s="164"/>
      <c r="DUS80" s="168"/>
      <c r="DUT80" s="168"/>
      <c r="DUU80" s="169"/>
      <c r="DUV80" s="169"/>
      <c r="DUW80" s="169"/>
      <c r="DUX80" s="170"/>
      <c r="DUZ80" s="164"/>
      <c r="DVA80" s="168"/>
      <c r="DVB80" s="168"/>
      <c r="DVC80" s="169"/>
      <c r="DVD80" s="169"/>
      <c r="DVE80" s="169"/>
      <c r="DVF80" s="170"/>
      <c r="DVH80" s="164"/>
      <c r="DVI80" s="168"/>
      <c r="DVJ80" s="168"/>
      <c r="DVK80" s="169"/>
      <c r="DVL80" s="169"/>
      <c r="DVM80" s="169"/>
      <c r="DVN80" s="170"/>
      <c r="DVP80" s="164"/>
      <c r="DVQ80" s="168"/>
      <c r="DVR80" s="168"/>
      <c r="DVS80" s="169"/>
      <c r="DVT80" s="169"/>
      <c r="DVU80" s="169"/>
      <c r="DVV80" s="170"/>
      <c r="DVX80" s="164"/>
      <c r="DVY80" s="168"/>
      <c r="DVZ80" s="168"/>
      <c r="DWA80" s="169"/>
      <c r="DWB80" s="169"/>
      <c r="DWC80" s="169"/>
      <c r="DWD80" s="170"/>
      <c r="DWF80" s="164"/>
      <c r="DWG80" s="168"/>
      <c r="DWH80" s="168"/>
      <c r="DWI80" s="169"/>
      <c r="DWJ80" s="169"/>
      <c r="DWK80" s="169"/>
      <c r="DWL80" s="170"/>
      <c r="DWN80" s="164"/>
      <c r="DWO80" s="168"/>
      <c r="DWP80" s="168"/>
      <c r="DWQ80" s="169"/>
      <c r="DWR80" s="169"/>
      <c r="DWS80" s="169"/>
      <c r="DWT80" s="170"/>
      <c r="DWV80" s="164"/>
      <c r="DWW80" s="168"/>
      <c r="DWX80" s="168"/>
      <c r="DWY80" s="169"/>
      <c r="DWZ80" s="169"/>
      <c r="DXA80" s="169"/>
      <c r="DXB80" s="170"/>
      <c r="DXD80" s="164"/>
      <c r="DXE80" s="168"/>
      <c r="DXF80" s="168"/>
      <c r="DXG80" s="169"/>
      <c r="DXH80" s="169"/>
      <c r="DXI80" s="169"/>
      <c r="DXJ80" s="170"/>
      <c r="DXL80" s="164"/>
      <c r="DXM80" s="168"/>
      <c r="DXN80" s="168"/>
      <c r="DXO80" s="169"/>
      <c r="DXP80" s="169"/>
      <c r="DXQ80" s="169"/>
      <c r="DXR80" s="170"/>
      <c r="DXT80" s="164"/>
      <c r="DXU80" s="168"/>
      <c r="DXV80" s="168"/>
      <c r="DXW80" s="169"/>
      <c r="DXX80" s="169"/>
      <c r="DXY80" s="169"/>
      <c r="DXZ80" s="170"/>
      <c r="DYB80" s="164"/>
      <c r="DYC80" s="168"/>
      <c r="DYD80" s="168"/>
      <c r="DYE80" s="169"/>
      <c r="DYF80" s="169"/>
      <c r="DYG80" s="169"/>
      <c r="DYH80" s="170"/>
      <c r="DYJ80" s="164"/>
      <c r="DYK80" s="168"/>
      <c r="DYL80" s="168"/>
      <c r="DYM80" s="169"/>
      <c r="DYN80" s="169"/>
      <c r="DYO80" s="169"/>
      <c r="DYP80" s="170"/>
      <c r="DYR80" s="164"/>
      <c r="DYS80" s="168"/>
      <c r="DYT80" s="168"/>
      <c r="DYU80" s="169"/>
      <c r="DYV80" s="169"/>
      <c r="DYW80" s="169"/>
      <c r="DYX80" s="170"/>
      <c r="DYZ80" s="164"/>
      <c r="DZA80" s="168"/>
      <c r="DZB80" s="168"/>
      <c r="DZC80" s="169"/>
      <c r="DZD80" s="169"/>
      <c r="DZE80" s="169"/>
      <c r="DZF80" s="170"/>
      <c r="DZH80" s="164"/>
      <c r="DZI80" s="168"/>
      <c r="DZJ80" s="168"/>
      <c r="DZK80" s="169"/>
      <c r="DZL80" s="169"/>
      <c r="DZM80" s="169"/>
      <c r="DZN80" s="170"/>
      <c r="DZP80" s="164"/>
      <c r="DZQ80" s="168"/>
      <c r="DZR80" s="168"/>
      <c r="DZS80" s="169"/>
      <c r="DZT80" s="169"/>
      <c r="DZU80" s="169"/>
      <c r="DZV80" s="170"/>
      <c r="DZX80" s="164"/>
      <c r="DZY80" s="168"/>
      <c r="DZZ80" s="168"/>
      <c r="EAA80" s="169"/>
      <c r="EAB80" s="169"/>
      <c r="EAC80" s="169"/>
      <c r="EAD80" s="170"/>
      <c r="EAF80" s="164"/>
      <c r="EAG80" s="168"/>
      <c r="EAH80" s="168"/>
      <c r="EAI80" s="169"/>
      <c r="EAJ80" s="169"/>
      <c r="EAK80" s="169"/>
      <c r="EAL80" s="170"/>
      <c r="EAN80" s="164"/>
      <c r="EAO80" s="168"/>
      <c r="EAP80" s="168"/>
      <c r="EAQ80" s="169"/>
      <c r="EAR80" s="169"/>
      <c r="EAS80" s="169"/>
      <c r="EAT80" s="170"/>
      <c r="EAV80" s="164"/>
      <c r="EAW80" s="168"/>
      <c r="EAX80" s="168"/>
      <c r="EAY80" s="169"/>
      <c r="EAZ80" s="169"/>
      <c r="EBA80" s="169"/>
      <c r="EBB80" s="170"/>
      <c r="EBD80" s="164"/>
      <c r="EBE80" s="168"/>
      <c r="EBF80" s="168"/>
      <c r="EBG80" s="169"/>
      <c r="EBH80" s="169"/>
      <c r="EBI80" s="169"/>
      <c r="EBJ80" s="170"/>
      <c r="EBL80" s="164"/>
      <c r="EBM80" s="168"/>
      <c r="EBN80" s="168"/>
      <c r="EBO80" s="169"/>
      <c r="EBP80" s="169"/>
      <c r="EBQ80" s="169"/>
      <c r="EBR80" s="170"/>
      <c r="EBT80" s="164"/>
      <c r="EBU80" s="168"/>
      <c r="EBV80" s="168"/>
      <c r="EBW80" s="169"/>
      <c r="EBX80" s="169"/>
      <c r="EBY80" s="169"/>
      <c r="EBZ80" s="170"/>
      <c r="ECB80" s="164"/>
      <c r="ECC80" s="168"/>
      <c r="ECD80" s="168"/>
      <c r="ECE80" s="169"/>
      <c r="ECF80" s="169"/>
      <c r="ECG80" s="169"/>
      <c r="ECH80" s="170"/>
      <c r="ECJ80" s="164"/>
      <c r="ECK80" s="168"/>
      <c r="ECL80" s="168"/>
      <c r="ECM80" s="169"/>
      <c r="ECN80" s="169"/>
      <c r="ECO80" s="169"/>
      <c r="ECP80" s="170"/>
      <c r="ECR80" s="164"/>
      <c r="ECS80" s="168"/>
      <c r="ECT80" s="168"/>
      <c r="ECU80" s="169"/>
      <c r="ECV80" s="169"/>
      <c r="ECW80" s="169"/>
      <c r="ECX80" s="170"/>
      <c r="ECZ80" s="164"/>
      <c r="EDA80" s="168"/>
      <c r="EDB80" s="168"/>
      <c r="EDC80" s="169"/>
      <c r="EDD80" s="169"/>
      <c r="EDE80" s="169"/>
      <c r="EDF80" s="170"/>
      <c r="EDH80" s="164"/>
      <c r="EDI80" s="168"/>
      <c r="EDJ80" s="168"/>
      <c r="EDK80" s="169"/>
      <c r="EDL80" s="169"/>
      <c r="EDM80" s="169"/>
      <c r="EDN80" s="170"/>
      <c r="EDP80" s="164"/>
      <c r="EDQ80" s="168"/>
      <c r="EDR80" s="168"/>
      <c r="EDS80" s="169"/>
      <c r="EDT80" s="169"/>
      <c r="EDU80" s="169"/>
      <c r="EDV80" s="170"/>
      <c r="EDX80" s="164"/>
      <c r="EDY80" s="168"/>
      <c r="EDZ80" s="168"/>
      <c r="EEA80" s="169"/>
      <c r="EEB80" s="169"/>
      <c r="EEC80" s="169"/>
      <c r="EED80" s="170"/>
      <c r="EEF80" s="164"/>
      <c r="EEG80" s="168"/>
      <c r="EEH80" s="168"/>
      <c r="EEI80" s="169"/>
      <c r="EEJ80" s="169"/>
      <c r="EEK80" s="169"/>
      <c r="EEL80" s="170"/>
      <c r="EEN80" s="164"/>
      <c r="EEO80" s="168"/>
      <c r="EEP80" s="168"/>
      <c r="EEQ80" s="169"/>
      <c r="EER80" s="169"/>
      <c r="EES80" s="169"/>
      <c r="EET80" s="170"/>
      <c r="EEV80" s="164"/>
      <c r="EEW80" s="168"/>
      <c r="EEX80" s="168"/>
      <c r="EEY80" s="169"/>
      <c r="EEZ80" s="169"/>
      <c r="EFA80" s="169"/>
      <c r="EFB80" s="170"/>
      <c r="EFD80" s="164"/>
      <c r="EFE80" s="168"/>
      <c r="EFF80" s="168"/>
      <c r="EFG80" s="169"/>
      <c r="EFH80" s="169"/>
      <c r="EFI80" s="169"/>
      <c r="EFJ80" s="170"/>
      <c r="EFL80" s="164"/>
      <c r="EFM80" s="168"/>
      <c r="EFN80" s="168"/>
      <c r="EFO80" s="169"/>
      <c r="EFP80" s="169"/>
      <c r="EFQ80" s="169"/>
      <c r="EFR80" s="170"/>
      <c r="EFT80" s="164"/>
      <c r="EFU80" s="168"/>
      <c r="EFV80" s="168"/>
      <c r="EFW80" s="169"/>
      <c r="EFX80" s="169"/>
      <c r="EFY80" s="169"/>
      <c r="EFZ80" s="170"/>
      <c r="EGB80" s="164"/>
      <c r="EGC80" s="168"/>
      <c r="EGD80" s="168"/>
      <c r="EGE80" s="169"/>
      <c r="EGF80" s="169"/>
      <c r="EGG80" s="169"/>
      <c r="EGH80" s="170"/>
      <c r="EGJ80" s="164"/>
      <c r="EGK80" s="168"/>
      <c r="EGL80" s="168"/>
      <c r="EGM80" s="169"/>
      <c r="EGN80" s="169"/>
      <c r="EGO80" s="169"/>
      <c r="EGP80" s="170"/>
      <c r="EGR80" s="164"/>
      <c r="EGS80" s="168"/>
      <c r="EGT80" s="168"/>
      <c r="EGU80" s="169"/>
      <c r="EGV80" s="169"/>
      <c r="EGW80" s="169"/>
      <c r="EGX80" s="170"/>
      <c r="EGZ80" s="164"/>
      <c r="EHA80" s="168"/>
      <c r="EHB80" s="168"/>
      <c r="EHC80" s="169"/>
      <c r="EHD80" s="169"/>
      <c r="EHE80" s="169"/>
      <c r="EHF80" s="170"/>
      <c r="EHH80" s="164"/>
      <c r="EHI80" s="168"/>
      <c r="EHJ80" s="168"/>
      <c r="EHK80" s="169"/>
      <c r="EHL80" s="169"/>
      <c r="EHM80" s="169"/>
      <c r="EHN80" s="170"/>
      <c r="EHP80" s="164"/>
      <c r="EHQ80" s="168"/>
      <c r="EHR80" s="168"/>
      <c r="EHS80" s="169"/>
      <c r="EHT80" s="169"/>
      <c r="EHU80" s="169"/>
      <c r="EHV80" s="170"/>
      <c r="EHX80" s="164"/>
      <c r="EHY80" s="168"/>
      <c r="EHZ80" s="168"/>
      <c r="EIA80" s="169"/>
      <c r="EIB80" s="169"/>
      <c r="EIC80" s="169"/>
      <c r="EID80" s="170"/>
      <c r="EIF80" s="164"/>
      <c r="EIG80" s="168"/>
      <c r="EIH80" s="168"/>
      <c r="EII80" s="169"/>
      <c r="EIJ80" s="169"/>
      <c r="EIK80" s="169"/>
      <c r="EIL80" s="170"/>
      <c r="EIN80" s="164"/>
      <c r="EIO80" s="168"/>
      <c r="EIP80" s="168"/>
      <c r="EIQ80" s="169"/>
      <c r="EIR80" s="169"/>
      <c r="EIS80" s="169"/>
      <c r="EIT80" s="170"/>
      <c r="EIV80" s="164"/>
      <c r="EIW80" s="168"/>
      <c r="EIX80" s="168"/>
      <c r="EIY80" s="169"/>
      <c r="EIZ80" s="169"/>
      <c r="EJA80" s="169"/>
      <c r="EJB80" s="170"/>
      <c r="EJD80" s="164"/>
      <c r="EJE80" s="168"/>
      <c r="EJF80" s="168"/>
      <c r="EJG80" s="169"/>
      <c r="EJH80" s="169"/>
      <c r="EJI80" s="169"/>
      <c r="EJJ80" s="170"/>
      <c r="EJL80" s="164"/>
      <c r="EJM80" s="168"/>
      <c r="EJN80" s="168"/>
      <c r="EJO80" s="169"/>
      <c r="EJP80" s="169"/>
      <c r="EJQ80" s="169"/>
      <c r="EJR80" s="170"/>
      <c r="EJT80" s="164"/>
      <c r="EJU80" s="168"/>
      <c r="EJV80" s="168"/>
      <c r="EJW80" s="169"/>
      <c r="EJX80" s="169"/>
      <c r="EJY80" s="169"/>
      <c r="EJZ80" s="170"/>
      <c r="EKB80" s="164"/>
      <c r="EKC80" s="168"/>
      <c r="EKD80" s="168"/>
      <c r="EKE80" s="169"/>
      <c r="EKF80" s="169"/>
      <c r="EKG80" s="169"/>
      <c r="EKH80" s="170"/>
      <c r="EKJ80" s="164"/>
      <c r="EKK80" s="168"/>
      <c r="EKL80" s="168"/>
      <c r="EKM80" s="169"/>
      <c r="EKN80" s="169"/>
      <c r="EKO80" s="169"/>
      <c r="EKP80" s="170"/>
      <c r="EKR80" s="164"/>
      <c r="EKS80" s="168"/>
      <c r="EKT80" s="168"/>
      <c r="EKU80" s="169"/>
      <c r="EKV80" s="169"/>
      <c r="EKW80" s="169"/>
      <c r="EKX80" s="170"/>
      <c r="EKZ80" s="164"/>
      <c r="ELA80" s="168"/>
      <c r="ELB80" s="168"/>
      <c r="ELC80" s="169"/>
      <c r="ELD80" s="169"/>
      <c r="ELE80" s="169"/>
      <c r="ELF80" s="170"/>
      <c r="ELH80" s="164"/>
      <c r="ELI80" s="168"/>
      <c r="ELJ80" s="168"/>
      <c r="ELK80" s="169"/>
      <c r="ELL80" s="169"/>
      <c r="ELM80" s="169"/>
      <c r="ELN80" s="170"/>
      <c r="ELP80" s="164"/>
      <c r="ELQ80" s="168"/>
      <c r="ELR80" s="168"/>
      <c r="ELS80" s="169"/>
      <c r="ELT80" s="169"/>
      <c r="ELU80" s="169"/>
      <c r="ELV80" s="170"/>
      <c r="ELX80" s="164"/>
      <c r="ELY80" s="168"/>
      <c r="ELZ80" s="168"/>
      <c r="EMA80" s="169"/>
      <c r="EMB80" s="169"/>
      <c r="EMC80" s="169"/>
      <c r="EMD80" s="170"/>
      <c r="EMF80" s="164"/>
      <c r="EMG80" s="168"/>
      <c r="EMH80" s="168"/>
      <c r="EMI80" s="169"/>
      <c r="EMJ80" s="169"/>
      <c r="EMK80" s="169"/>
      <c r="EML80" s="170"/>
      <c r="EMN80" s="164"/>
      <c r="EMO80" s="168"/>
      <c r="EMP80" s="168"/>
      <c r="EMQ80" s="169"/>
      <c r="EMR80" s="169"/>
      <c r="EMS80" s="169"/>
      <c r="EMT80" s="170"/>
      <c r="EMV80" s="164"/>
      <c r="EMW80" s="168"/>
      <c r="EMX80" s="168"/>
      <c r="EMY80" s="169"/>
      <c r="EMZ80" s="169"/>
      <c r="ENA80" s="169"/>
      <c r="ENB80" s="170"/>
      <c r="END80" s="164"/>
      <c r="ENE80" s="168"/>
      <c r="ENF80" s="168"/>
      <c r="ENG80" s="169"/>
      <c r="ENH80" s="169"/>
      <c r="ENI80" s="169"/>
      <c r="ENJ80" s="170"/>
      <c r="ENL80" s="164"/>
      <c r="ENM80" s="168"/>
      <c r="ENN80" s="168"/>
      <c r="ENO80" s="169"/>
      <c r="ENP80" s="169"/>
      <c r="ENQ80" s="169"/>
      <c r="ENR80" s="170"/>
      <c r="ENT80" s="164"/>
      <c r="ENU80" s="168"/>
      <c r="ENV80" s="168"/>
      <c r="ENW80" s="169"/>
      <c r="ENX80" s="169"/>
      <c r="ENY80" s="169"/>
      <c r="ENZ80" s="170"/>
      <c r="EOB80" s="164"/>
      <c r="EOC80" s="168"/>
      <c r="EOD80" s="168"/>
      <c r="EOE80" s="169"/>
      <c r="EOF80" s="169"/>
      <c r="EOG80" s="169"/>
      <c r="EOH80" s="170"/>
      <c r="EOJ80" s="164"/>
      <c r="EOK80" s="168"/>
      <c r="EOL80" s="168"/>
      <c r="EOM80" s="169"/>
      <c r="EON80" s="169"/>
      <c r="EOO80" s="169"/>
      <c r="EOP80" s="170"/>
      <c r="EOR80" s="164"/>
      <c r="EOS80" s="168"/>
      <c r="EOT80" s="168"/>
      <c r="EOU80" s="169"/>
      <c r="EOV80" s="169"/>
      <c r="EOW80" s="169"/>
      <c r="EOX80" s="170"/>
      <c r="EOZ80" s="164"/>
      <c r="EPA80" s="168"/>
      <c r="EPB80" s="168"/>
      <c r="EPC80" s="169"/>
      <c r="EPD80" s="169"/>
      <c r="EPE80" s="169"/>
      <c r="EPF80" s="170"/>
      <c r="EPH80" s="164"/>
      <c r="EPI80" s="168"/>
      <c r="EPJ80" s="168"/>
      <c r="EPK80" s="169"/>
      <c r="EPL80" s="169"/>
      <c r="EPM80" s="169"/>
      <c r="EPN80" s="170"/>
      <c r="EPP80" s="164"/>
      <c r="EPQ80" s="168"/>
      <c r="EPR80" s="168"/>
      <c r="EPS80" s="169"/>
      <c r="EPT80" s="169"/>
      <c r="EPU80" s="169"/>
      <c r="EPV80" s="170"/>
      <c r="EPX80" s="164"/>
      <c r="EPY80" s="168"/>
      <c r="EPZ80" s="168"/>
      <c r="EQA80" s="169"/>
      <c r="EQB80" s="169"/>
      <c r="EQC80" s="169"/>
      <c r="EQD80" s="170"/>
      <c r="EQF80" s="164"/>
      <c r="EQG80" s="168"/>
      <c r="EQH80" s="168"/>
      <c r="EQI80" s="169"/>
      <c r="EQJ80" s="169"/>
      <c r="EQK80" s="169"/>
      <c r="EQL80" s="170"/>
      <c r="EQN80" s="164"/>
      <c r="EQO80" s="168"/>
      <c r="EQP80" s="168"/>
      <c r="EQQ80" s="169"/>
      <c r="EQR80" s="169"/>
      <c r="EQS80" s="169"/>
      <c r="EQT80" s="170"/>
      <c r="EQV80" s="164"/>
      <c r="EQW80" s="168"/>
      <c r="EQX80" s="168"/>
      <c r="EQY80" s="169"/>
      <c r="EQZ80" s="169"/>
      <c r="ERA80" s="169"/>
      <c r="ERB80" s="170"/>
      <c r="ERD80" s="164"/>
      <c r="ERE80" s="168"/>
      <c r="ERF80" s="168"/>
      <c r="ERG80" s="169"/>
      <c r="ERH80" s="169"/>
      <c r="ERI80" s="169"/>
      <c r="ERJ80" s="170"/>
      <c r="ERL80" s="164"/>
      <c r="ERM80" s="168"/>
      <c r="ERN80" s="168"/>
      <c r="ERO80" s="169"/>
      <c r="ERP80" s="169"/>
      <c r="ERQ80" s="169"/>
      <c r="ERR80" s="170"/>
      <c r="ERT80" s="164"/>
      <c r="ERU80" s="168"/>
      <c r="ERV80" s="168"/>
      <c r="ERW80" s="169"/>
      <c r="ERX80" s="169"/>
      <c r="ERY80" s="169"/>
      <c r="ERZ80" s="170"/>
      <c r="ESB80" s="164"/>
      <c r="ESC80" s="168"/>
      <c r="ESD80" s="168"/>
      <c r="ESE80" s="169"/>
      <c r="ESF80" s="169"/>
      <c r="ESG80" s="169"/>
      <c r="ESH80" s="170"/>
      <c r="ESJ80" s="164"/>
      <c r="ESK80" s="168"/>
      <c r="ESL80" s="168"/>
      <c r="ESM80" s="169"/>
      <c r="ESN80" s="169"/>
      <c r="ESO80" s="169"/>
      <c r="ESP80" s="170"/>
      <c r="ESR80" s="164"/>
      <c r="ESS80" s="168"/>
      <c r="EST80" s="168"/>
      <c r="ESU80" s="169"/>
      <c r="ESV80" s="169"/>
      <c r="ESW80" s="169"/>
      <c r="ESX80" s="170"/>
      <c r="ESZ80" s="164"/>
      <c r="ETA80" s="168"/>
      <c r="ETB80" s="168"/>
      <c r="ETC80" s="169"/>
      <c r="ETD80" s="169"/>
      <c r="ETE80" s="169"/>
      <c r="ETF80" s="170"/>
      <c r="ETH80" s="164"/>
      <c r="ETI80" s="168"/>
      <c r="ETJ80" s="168"/>
      <c r="ETK80" s="169"/>
      <c r="ETL80" s="169"/>
      <c r="ETM80" s="169"/>
      <c r="ETN80" s="170"/>
      <c r="ETP80" s="164"/>
      <c r="ETQ80" s="168"/>
      <c r="ETR80" s="168"/>
      <c r="ETS80" s="169"/>
      <c r="ETT80" s="169"/>
      <c r="ETU80" s="169"/>
      <c r="ETV80" s="170"/>
      <c r="ETX80" s="164"/>
      <c r="ETY80" s="168"/>
      <c r="ETZ80" s="168"/>
      <c r="EUA80" s="169"/>
      <c r="EUB80" s="169"/>
      <c r="EUC80" s="169"/>
      <c r="EUD80" s="170"/>
      <c r="EUF80" s="164"/>
      <c r="EUG80" s="168"/>
      <c r="EUH80" s="168"/>
      <c r="EUI80" s="169"/>
      <c r="EUJ80" s="169"/>
      <c r="EUK80" s="169"/>
      <c r="EUL80" s="170"/>
      <c r="EUN80" s="164"/>
      <c r="EUO80" s="168"/>
      <c r="EUP80" s="168"/>
      <c r="EUQ80" s="169"/>
      <c r="EUR80" s="169"/>
      <c r="EUS80" s="169"/>
      <c r="EUT80" s="170"/>
      <c r="EUV80" s="164"/>
      <c r="EUW80" s="168"/>
      <c r="EUX80" s="168"/>
      <c r="EUY80" s="169"/>
      <c r="EUZ80" s="169"/>
      <c r="EVA80" s="169"/>
      <c r="EVB80" s="170"/>
      <c r="EVD80" s="164"/>
      <c r="EVE80" s="168"/>
      <c r="EVF80" s="168"/>
      <c r="EVG80" s="169"/>
      <c r="EVH80" s="169"/>
      <c r="EVI80" s="169"/>
      <c r="EVJ80" s="170"/>
      <c r="EVL80" s="164"/>
      <c r="EVM80" s="168"/>
      <c r="EVN80" s="168"/>
      <c r="EVO80" s="169"/>
      <c r="EVP80" s="169"/>
      <c r="EVQ80" s="169"/>
      <c r="EVR80" s="170"/>
      <c r="EVT80" s="164"/>
      <c r="EVU80" s="168"/>
      <c r="EVV80" s="168"/>
      <c r="EVW80" s="169"/>
      <c r="EVX80" s="169"/>
      <c r="EVY80" s="169"/>
      <c r="EVZ80" s="170"/>
      <c r="EWB80" s="164"/>
      <c r="EWC80" s="168"/>
      <c r="EWD80" s="168"/>
      <c r="EWE80" s="169"/>
      <c r="EWF80" s="169"/>
      <c r="EWG80" s="169"/>
      <c r="EWH80" s="170"/>
      <c r="EWJ80" s="164"/>
      <c r="EWK80" s="168"/>
      <c r="EWL80" s="168"/>
      <c r="EWM80" s="169"/>
      <c r="EWN80" s="169"/>
      <c r="EWO80" s="169"/>
      <c r="EWP80" s="170"/>
      <c r="EWR80" s="164"/>
      <c r="EWS80" s="168"/>
      <c r="EWT80" s="168"/>
      <c r="EWU80" s="169"/>
      <c r="EWV80" s="169"/>
      <c r="EWW80" s="169"/>
      <c r="EWX80" s="170"/>
      <c r="EWZ80" s="164"/>
      <c r="EXA80" s="168"/>
      <c r="EXB80" s="168"/>
      <c r="EXC80" s="169"/>
      <c r="EXD80" s="169"/>
      <c r="EXE80" s="169"/>
      <c r="EXF80" s="170"/>
      <c r="EXH80" s="164"/>
      <c r="EXI80" s="168"/>
      <c r="EXJ80" s="168"/>
      <c r="EXK80" s="169"/>
      <c r="EXL80" s="169"/>
      <c r="EXM80" s="169"/>
      <c r="EXN80" s="170"/>
      <c r="EXP80" s="164"/>
      <c r="EXQ80" s="168"/>
      <c r="EXR80" s="168"/>
      <c r="EXS80" s="169"/>
      <c r="EXT80" s="169"/>
      <c r="EXU80" s="169"/>
      <c r="EXV80" s="170"/>
      <c r="EXX80" s="164"/>
      <c r="EXY80" s="168"/>
      <c r="EXZ80" s="168"/>
      <c r="EYA80" s="169"/>
      <c r="EYB80" s="169"/>
      <c r="EYC80" s="169"/>
      <c r="EYD80" s="170"/>
      <c r="EYF80" s="164"/>
      <c r="EYG80" s="168"/>
      <c r="EYH80" s="168"/>
      <c r="EYI80" s="169"/>
      <c r="EYJ80" s="169"/>
      <c r="EYK80" s="169"/>
      <c r="EYL80" s="170"/>
      <c r="EYN80" s="164"/>
      <c r="EYO80" s="168"/>
      <c r="EYP80" s="168"/>
      <c r="EYQ80" s="169"/>
      <c r="EYR80" s="169"/>
      <c r="EYS80" s="169"/>
      <c r="EYT80" s="170"/>
      <c r="EYV80" s="164"/>
      <c r="EYW80" s="168"/>
      <c r="EYX80" s="168"/>
      <c r="EYY80" s="169"/>
      <c r="EYZ80" s="169"/>
      <c r="EZA80" s="169"/>
      <c r="EZB80" s="170"/>
      <c r="EZD80" s="164"/>
      <c r="EZE80" s="168"/>
      <c r="EZF80" s="168"/>
      <c r="EZG80" s="169"/>
      <c r="EZH80" s="169"/>
      <c r="EZI80" s="169"/>
      <c r="EZJ80" s="170"/>
      <c r="EZL80" s="164"/>
      <c r="EZM80" s="168"/>
      <c r="EZN80" s="168"/>
      <c r="EZO80" s="169"/>
      <c r="EZP80" s="169"/>
      <c r="EZQ80" s="169"/>
      <c r="EZR80" s="170"/>
      <c r="EZT80" s="164"/>
      <c r="EZU80" s="168"/>
      <c r="EZV80" s="168"/>
      <c r="EZW80" s="169"/>
      <c r="EZX80" s="169"/>
      <c r="EZY80" s="169"/>
      <c r="EZZ80" s="170"/>
      <c r="FAB80" s="164"/>
      <c r="FAC80" s="168"/>
      <c r="FAD80" s="168"/>
      <c r="FAE80" s="169"/>
      <c r="FAF80" s="169"/>
      <c r="FAG80" s="169"/>
      <c r="FAH80" s="170"/>
      <c r="FAJ80" s="164"/>
      <c r="FAK80" s="168"/>
      <c r="FAL80" s="168"/>
      <c r="FAM80" s="169"/>
      <c r="FAN80" s="169"/>
      <c r="FAO80" s="169"/>
      <c r="FAP80" s="170"/>
      <c r="FAR80" s="164"/>
      <c r="FAS80" s="168"/>
      <c r="FAT80" s="168"/>
      <c r="FAU80" s="169"/>
      <c r="FAV80" s="169"/>
      <c r="FAW80" s="169"/>
      <c r="FAX80" s="170"/>
      <c r="FAZ80" s="164"/>
      <c r="FBA80" s="168"/>
      <c r="FBB80" s="168"/>
      <c r="FBC80" s="169"/>
      <c r="FBD80" s="169"/>
      <c r="FBE80" s="169"/>
      <c r="FBF80" s="170"/>
      <c r="FBH80" s="164"/>
      <c r="FBI80" s="168"/>
      <c r="FBJ80" s="168"/>
      <c r="FBK80" s="169"/>
      <c r="FBL80" s="169"/>
      <c r="FBM80" s="169"/>
      <c r="FBN80" s="170"/>
      <c r="FBP80" s="164"/>
      <c r="FBQ80" s="168"/>
      <c r="FBR80" s="168"/>
      <c r="FBS80" s="169"/>
      <c r="FBT80" s="169"/>
      <c r="FBU80" s="169"/>
      <c r="FBV80" s="170"/>
      <c r="FBX80" s="164"/>
      <c r="FBY80" s="168"/>
      <c r="FBZ80" s="168"/>
      <c r="FCA80" s="169"/>
      <c r="FCB80" s="169"/>
      <c r="FCC80" s="169"/>
      <c r="FCD80" s="170"/>
      <c r="FCF80" s="164"/>
      <c r="FCG80" s="168"/>
      <c r="FCH80" s="168"/>
      <c r="FCI80" s="169"/>
      <c r="FCJ80" s="169"/>
      <c r="FCK80" s="169"/>
      <c r="FCL80" s="170"/>
      <c r="FCN80" s="164"/>
      <c r="FCO80" s="168"/>
      <c r="FCP80" s="168"/>
      <c r="FCQ80" s="169"/>
      <c r="FCR80" s="169"/>
      <c r="FCS80" s="169"/>
      <c r="FCT80" s="170"/>
      <c r="FCV80" s="164"/>
      <c r="FCW80" s="168"/>
      <c r="FCX80" s="168"/>
      <c r="FCY80" s="169"/>
      <c r="FCZ80" s="169"/>
      <c r="FDA80" s="169"/>
      <c r="FDB80" s="170"/>
      <c r="FDD80" s="164"/>
      <c r="FDE80" s="168"/>
      <c r="FDF80" s="168"/>
      <c r="FDG80" s="169"/>
      <c r="FDH80" s="169"/>
      <c r="FDI80" s="169"/>
      <c r="FDJ80" s="170"/>
      <c r="FDL80" s="164"/>
      <c r="FDM80" s="168"/>
      <c r="FDN80" s="168"/>
      <c r="FDO80" s="169"/>
      <c r="FDP80" s="169"/>
      <c r="FDQ80" s="169"/>
      <c r="FDR80" s="170"/>
      <c r="FDT80" s="164"/>
      <c r="FDU80" s="168"/>
      <c r="FDV80" s="168"/>
      <c r="FDW80" s="169"/>
      <c r="FDX80" s="169"/>
      <c r="FDY80" s="169"/>
      <c r="FDZ80" s="170"/>
      <c r="FEB80" s="164"/>
      <c r="FEC80" s="168"/>
      <c r="FED80" s="168"/>
      <c r="FEE80" s="169"/>
      <c r="FEF80" s="169"/>
      <c r="FEG80" s="169"/>
      <c r="FEH80" s="170"/>
      <c r="FEJ80" s="164"/>
      <c r="FEK80" s="168"/>
      <c r="FEL80" s="168"/>
      <c r="FEM80" s="169"/>
      <c r="FEN80" s="169"/>
      <c r="FEO80" s="169"/>
      <c r="FEP80" s="170"/>
      <c r="FER80" s="164"/>
      <c r="FES80" s="168"/>
      <c r="FET80" s="168"/>
      <c r="FEU80" s="169"/>
      <c r="FEV80" s="169"/>
      <c r="FEW80" s="169"/>
      <c r="FEX80" s="170"/>
      <c r="FEZ80" s="164"/>
      <c r="FFA80" s="168"/>
      <c r="FFB80" s="168"/>
      <c r="FFC80" s="169"/>
      <c r="FFD80" s="169"/>
      <c r="FFE80" s="169"/>
      <c r="FFF80" s="170"/>
      <c r="FFH80" s="164"/>
      <c r="FFI80" s="168"/>
      <c r="FFJ80" s="168"/>
      <c r="FFK80" s="169"/>
      <c r="FFL80" s="169"/>
      <c r="FFM80" s="169"/>
      <c r="FFN80" s="170"/>
      <c r="FFP80" s="164"/>
      <c r="FFQ80" s="168"/>
      <c r="FFR80" s="168"/>
      <c r="FFS80" s="169"/>
      <c r="FFT80" s="169"/>
      <c r="FFU80" s="169"/>
      <c r="FFV80" s="170"/>
      <c r="FFX80" s="164"/>
      <c r="FFY80" s="168"/>
      <c r="FFZ80" s="168"/>
      <c r="FGA80" s="169"/>
      <c r="FGB80" s="169"/>
      <c r="FGC80" s="169"/>
      <c r="FGD80" s="170"/>
      <c r="FGF80" s="164"/>
      <c r="FGG80" s="168"/>
      <c r="FGH80" s="168"/>
      <c r="FGI80" s="169"/>
      <c r="FGJ80" s="169"/>
      <c r="FGK80" s="169"/>
      <c r="FGL80" s="170"/>
      <c r="FGN80" s="164"/>
      <c r="FGO80" s="168"/>
      <c r="FGP80" s="168"/>
      <c r="FGQ80" s="169"/>
      <c r="FGR80" s="169"/>
      <c r="FGS80" s="169"/>
      <c r="FGT80" s="170"/>
      <c r="FGV80" s="164"/>
      <c r="FGW80" s="168"/>
      <c r="FGX80" s="168"/>
      <c r="FGY80" s="169"/>
      <c r="FGZ80" s="169"/>
      <c r="FHA80" s="169"/>
      <c r="FHB80" s="170"/>
      <c r="FHD80" s="164"/>
      <c r="FHE80" s="168"/>
      <c r="FHF80" s="168"/>
      <c r="FHG80" s="169"/>
      <c r="FHH80" s="169"/>
      <c r="FHI80" s="169"/>
      <c r="FHJ80" s="170"/>
      <c r="FHL80" s="164"/>
      <c r="FHM80" s="168"/>
      <c r="FHN80" s="168"/>
      <c r="FHO80" s="169"/>
      <c r="FHP80" s="169"/>
      <c r="FHQ80" s="169"/>
      <c r="FHR80" s="170"/>
      <c r="FHT80" s="164"/>
      <c r="FHU80" s="168"/>
      <c r="FHV80" s="168"/>
      <c r="FHW80" s="169"/>
      <c r="FHX80" s="169"/>
      <c r="FHY80" s="169"/>
      <c r="FHZ80" s="170"/>
      <c r="FIB80" s="164"/>
      <c r="FIC80" s="168"/>
      <c r="FID80" s="168"/>
      <c r="FIE80" s="169"/>
      <c r="FIF80" s="169"/>
      <c r="FIG80" s="169"/>
      <c r="FIH80" s="170"/>
      <c r="FIJ80" s="164"/>
      <c r="FIK80" s="168"/>
      <c r="FIL80" s="168"/>
      <c r="FIM80" s="169"/>
      <c r="FIN80" s="169"/>
      <c r="FIO80" s="169"/>
      <c r="FIP80" s="170"/>
      <c r="FIR80" s="164"/>
      <c r="FIS80" s="168"/>
      <c r="FIT80" s="168"/>
      <c r="FIU80" s="169"/>
      <c r="FIV80" s="169"/>
      <c r="FIW80" s="169"/>
      <c r="FIX80" s="170"/>
      <c r="FIZ80" s="164"/>
      <c r="FJA80" s="168"/>
      <c r="FJB80" s="168"/>
      <c r="FJC80" s="169"/>
      <c r="FJD80" s="169"/>
      <c r="FJE80" s="169"/>
      <c r="FJF80" s="170"/>
      <c r="FJH80" s="164"/>
      <c r="FJI80" s="168"/>
      <c r="FJJ80" s="168"/>
      <c r="FJK80" s="169"/>
      <c r="FJL80" s="169"/>
      <c r="FJM80" s="169"/>
      <c r="FJN80" s="170"/>
      <c r="FJP80" s="164"/>
      <c r="FJQ80" s="168"/>
      <c r="FJR80" s="168"/>
      <c r="FJS80" s="169"/>
      <c r="FJT80" s="169"/>
      <c r="FJU80" s="169"/>
      <c r="FJV80" s="170"/>
      <c r="FJX80" s="164"/>
      <c r="FJY80" s="168"/>
      <c r="FJZ80" s="168"/>
      <c r="FKA80" s="169"/>
      <c r="FKB80" s="169"/>
      <c r="FKC80" s="169"/>
      <c r="FKD80" s="170"/>
      <c r="FKF80" s="164"/>
      <c r="FKG80" s="168"/>
      <c r="FKH80" s="168"/>
      <c r="FKI80" s="169"/>
      <c r="FKJ80" s="169"/>
      <c r="FKK80" s="169"/>
      <c r="FKL80" s="170"/>
      <c r="FKN80" s="164"/>
      <c r="FKO80" s="168"/>
      <c r="FKP80" s="168"/>
      <c r="FKQ80" s="169"/>
      <c r="FKR80" s="169"/>
      <c r="FKS80" s="169"/>
      <c r="FKT80" s="170"/>
      <c r="FKV80" s="164"/>
      <c r="FKW80" s="168"/>
      <c r="FKX80" s="168"/>
      <c r="FKY80" s="169"/>
      <c r="FKZ80" s="169"/>
      <c r="FLA80" s="169"/>
      <c r="FLB80" s="170"/>
      <c r="FLD80" s="164"/>
      <c r="FLE80" s="168"/>
      <c r="FLF80" s="168"/>
      <c r="FLG80" s="169"/>
      <c r="FLH80" s="169"/>
      <c r="FLI80" s="169"/>
      <c r="FLJ80" s="170"/>
      <c r="FLL80" s="164"/>
      <c r="FLM80" s="168"/>
      <c r="FLN80" s="168"/>
      <c r="FLO80" s="169"/>
      <c r="FLP80" s="169"/>
      <c r="FLQ80" s="169"/>
      <c r="FLR80" s="170"/>
      <c r="FLT80" s="164"/>
      <c r="FLU80" s="168"/>
      <c r="FLV80" s="168"/>
      <c r="FLW80" s="169"/>
      <c r="FLX80" s="169"/>
      <c r="FLY80" s="169"/>
      <c r="FLZ80" s="170"/>
      <c r="FMB80" s="164"/>
      <c r="FMC80" s="168"/>
      <c r="FMD80" s="168"/>
      <c r="FME80" s="169"/>
      <c r="FMF80" s="169"/>
      <c r="FMG80" s="169"/>
      <c r="FMH80" s="170"/>
      <c r="FMJ80" s="164"/>
      <c r="FMK80" s="168"/>
      <c r="FML80" s="168"/>
      <c r="FMM80" s="169"/>
      <c r="FMN80" s="169"/>
      <c r="FMO80" s="169"/>
      <c r="FMP80" s="170"/>
      <c r="FMR80" s="164"/>
      <c r="FMS80" s="168"/>
      <c r="FMT80" s="168"/>
      <c r="FMU80" s="169"/>
      <c r="FMV80" s="169"/>
      <c r="FMW80" s="169"/>
      <c r="FMX80" s="170"/>
      <c r="FMZ80" s="164"/>
      <c r="FNA80" s="168"/>
      <c r="FNB80" s="168"/>
      <c r="FNC80" s="169"/>
      <c r="FND80" s="169"/>
      <c r="FNE80" s="169"/>
      <c r="FNF80" s="170"/>
      <c r="FNH80" s="164"/>
      <c r="FNI80" s="168"/>
      <c r="FNJ80" s="168"/>
      <c r="FNK80" s="169"/>
      <c r="FNL80" s="169"/>
      <c r="FNM80" s="169"/>
      <c r="FNN80" s="170"/>
      <c r="FNP80" s="164"/>
      <c r="FNQ80" s="168"/>
      <c r="FNR80" s="168"/>
      <c r="FNS80" s="169"/>
      <c r="FNT80" s="169"/>
      <c r="FNU80" s="169"/>
      <c r="FNV80" s="170"/>
      <c r="FNX80" s="164"/>
      <c r="FNY80" s="168"/>
      <c r="FNZ80" s="168"/>
      <c r="FOA80" s="169"/>
      <c r="FOB80" s="169"/>
      <c r="FOC80" s="169"/>
      <c r="FOD80" s="170"/>
      <c r="FOF80" s="164"/>
      <c r="FOG80" s="168"/>
      <c r="FOH80" s="168"/>
      <c r="FOI80" s="169"/>
      <c r="FOJ80" s="169"/>
      <c r="FOK80" s="169"/>
      <c r="FOL80" s="170"/>
      <c r="FON80" s="164"/>
      <c r="FOO80" s="168"/>
      <c r="FOP80" s="168"/>
      <c r="FOQ80" s="169"/>
      <c r="FOR80" s="169"/>
      <c r="FOS80" s="169"/>
      <c r="FOT80" s="170"/>
      <c r="FOV80" s="164"/>
      <c r="FOW80" s="168"/>
      <c r="FOX80" s="168"/>
      <c r="FOY80" s="169"/>
      <c r="FOZ80" s="169"/>
      <c r="FPA80" s="169"/>
      <c r="FPB80" s="170"/>
      <c r="FPD80" s="164"/>
      <c r="FPE80" s="168"/>
      <c r="FPF80" s="168"/>
      <c r="FPG80" s="169"/>
      <c r="FPH80" s="169"/>
      <c r="FPI80" s="169"/>
      <c r="FPJ80" s="170"/>
      <c r="FPL80" s="164"/>
      <c r="FPM80" s="168"/>
      <c r="FPN80" s="168"/>
      <c r="FPO80" s="169"/>
      <c r="FPP80" s="169"/>
      <c r="FPQ80" s="169"/>
      <c r="FPR80" s="170"/>
      <c r="FPT80" s="164"/>
      <c r="FPU80" s="168"/>
      <c r="FPV80" s="168"/>
      <c r="FPW80" s="169"/>
      <c r="FPX80" s="169"/>
      <c r="FPY80" s="169"/>
      <c r="FPZ80" s="170"/>
      <c r="FQB80" s="164"/>
      <c r="FQC80" s="168"/>
      <c r="FQD80" s="168"/>
      <c r="FQE80" s="169"/>
      <c r="FQF80" s="169"/>
      <c r="FQG80" s="169"/>
      <c r="FQH80" s="170"/>
      <c r="FQJ80" s="164"/>
      <c r="FQK80" s="168"/>
      <c r="FQL80" s="168"/>
      <c r="FQM80" s="169"/>
      <c r="FQN80" s="169"/>
      <c r="FQO80" s="169"/>
      <c r="FQP80" s="170"/>
      <c r="FQR80" s="164"/>
      <c r="FQS80" s="168"/>
      <c r="FQT80" s="168"/>
      <c r="FQU80" s="169"/>
      <c r="FQV80" s="169"/>
      <c r="FQW80" s="169"/>
      <c r="FQX80" s="170"/>
      <c r="FQZ80" s="164"/>
      <c r="FRA80" s="168"/>
      <c r="FRB80" s="168"/>
      <c r="FRC80" s="169"/>
      <c r="FRD80" s="169"/>
      <c r="FRE80" s="169"/>
      <c r="FRF80" s="170"/>
      <c r="FRH80" s="164"/>
      <c r="FRI80" s="168"/>
      <c r="FRJ80" s="168"/>
      <c r="FRK80" s="169"/>
      <c r="FRL80" s="169"/>
      <c r="FRM80" s="169"/>
      <c r="FRN80" s="170"/>
      <c r="FRP80" s="164"/>
      <c r="FRQ80" s="168"/>
      <c r="FRR80" s="168"/>
      <c r="FRS80" s="169"/>
      <c r="FRT80" s="169"/>
      <c r="FRU80" s="169"/>
      <c r="FRV80" s="170"/>
      <c r="FRX80" s="164"/>
      <c r="FRY80" s="168"/>
      <c r="FRZ80" s="168"/>
      <c r="FSA80" s="169"/>
      <c r="FSB80" s="169"/>
      <c r="FSC80" s="169"/>
      <c r="FSD80" s="170"/>
      <c r="FSF80" s="164"/>
      <c r="FSG80" s="168"/>
      <c r="FSH80" s="168"/>
      <c r="FSI80" s="169"/>
      <c r="FSJ80" s="169"/>
      <c r="FSK80" s="169"/>
      <c r="FSL80" s="170"/>
      <c r="FSN80" s="164"/>
      <c r="FSO80" s="168"/>
      <c r="FSP80" s="168"/>
      <c r="FSQ80" s="169"/>
      <c r="FSR80" s="169"/>
      <c r="FSS80" s="169"/>
      <c r="FST80" s="170"/>
      <c r="FSV80" s="164"/>
      <c r="FSW80" s="168"/>
      <c r="FSX80" s="168"/>
      <c r="FSY80" s="169"/>
      <c r="FSZ80" s="169"/>
      <c r="FTA80" s="169"/>
      <c r="FTB80" s="170"/>
      <c r="FTD80" s="164"/>
      <c r="FTE80" s="168"/>
      <c r="FTF80" s="168"/>
      <c r="FTG80" s="169"/>
      <c r="FTH80" s="169"/>
      <c r="FTI80" s="169"/>
      <c r="FTJ80" s="170"/>
      <c r="FTL80" s="164"/>
      <c r="FTM80" s="168"/>
      <c r="FTN80" s="168"/>
      <c r="FTO80" s="169"/>
      <c r="FTP80" s="169"/>
      <c r="FTQ80" s="169"/>
      <c r="FTR80" s="170"/>
      <c r="FTT80" s="164"/>
      <c r="FTU80" s="168"/>
      <c r="FTV80" s="168"/>
      <c r="FTW80" s="169"/>
      <c r="FTX80" s="169"/>
      <c r="FTY80" s="169"/>
      <c r="FTZ80" s="170"/>
      <c r="FUB80" s="164"/>
      <c r="FUC80" s="168"/>
      <c r="FUD80" s="168"/>
      <c r="FUE80" s="169"/>
      <c r="FUF80" s="169"/>
      <c r="FUG80" s="169"/>
      <c r="FUH80" s="170"/>
      <c r="FUJ80" s="164"/>
      <c r="FUK80" s="168"/>
      <c r="FUL80" s="168"/>
      <c r="FUM80" s="169"/>
      <c r="FUN80" s="169"/>
      <c r="FUO80" s="169"/>
      <c r="FUP80" s="170"/>
      <c r="FUR80" s="164"/>
      <c r="FUS80" s="168"/>
      <c r="FUT80" s="168"/>
      <c r="FUU80" s="169"/>
      <c r="FUV80" s="169"/>
      <c r="FUW80" s="169"/>
      <c r="FUX80" s="170"/>
      <c r="FUZ80" s="164"/>
      <c r="FVA80" s="168"/>
      <c r="FVB80" s="168"/>
      <c r="FVC80" s="169"/>
      <c r="FVD80" s="169"/>
      <c r="FVE80" s="169"/>
      <c r="FVF80" s="170"/>
      <c r="FVH80" s="164"/>
      <c r="FVI80" s="168"/>
      <c r="FVJ80" s="168"/>
      <c r="FVK80" s="169"/>
      <c r="FVL80" s="169"/>
      <c r="FVM80" s="169"/>
      <c r="FVN80" s="170"/>
      <c r="FVP80" s="164"/>
      <c r="FVQ80" s="168"/>
      <c r="FVR80" s="168"/>
      <c r="FVS80" s="169"/>
      <c r="FVT80" s="169"/>
      <c r="FVU80" s="169"/>
      <c r="FVV80" s="170"/>
      <c r="FVX80" s="164"/>
      <c r="FVY80" s="168"/>
      <c r="FVZ80" s="168"/>
      <c r="FWA80" s="169"/>
      <c r="FWB80" s="169"/>
      <c r="FWC80" s="169"/>
      <c r="FWD80" s="170"/>
      <c r="FWF80" s="164"/>
      <c r="FWG80" s="168"/>
      <c r="FWH80" s="168"/>
      <c r="FWI80" s="169"/>
      <c r="FWJ80" s="169"/>
      <c r="FWK80" s="169"/>
      <c r="FWL80" s="170"/>
      <c r="FWN80" s="164"/>
      <c r="FWO80" s="168"/>
      <c r="FWP80" s="168"/>
      <c r="FWQ80" s="169"/>
      <c r="FWR80" s="169"/>
      <c r="FWS80" s="169"/>
      <c r="FWT80" s="170"/>
      <c r="FWV80" s="164"/>
      <c r="FWW80" s="168"/>
      <c r="FWX80" s="168"/>
      <c r="FWY80" s="169"/>
      <c r="FWZ80" s="169"/>
      <c r="FXA80" s="169"/>
      <c r="FXB80" s="170"/>
      <c r="FXD80" s="164"/>
      <c r="FXE80" s="168"/>
      <c r="FXF80" s="168"/>
      <c r="FXG80" s="169"/>
      <c r="FXH80" s="169"/>
      <c r="FXI80" s="169"/>
      <c r="FXJ80" s="170"/>
      <c r="FXL80" s="164"/>
      <c r="FXM80" s="168"/>
      <c r="FXN80" s="168"/>
      <c r="FXO80" s="169"/>
      <c r="FXP80" s="169"/>
      <c r="FXQ80" s="169"/>
      <c r="FXR80" s="170"/>
      <c r="FXT80" s="164"/>
      <c r="FXU80" s="168"/>
      <c r="FXV80" s="168"/>
      <c r="FXW80" s="169"/>
      <c r="FXX80" s="169"/>
      <c r="FXY80" s="169"/>
      <c r="FXZ80" s="170"/>
      <c r="FYB80" s="164"/>
      <c r="FYC80" s="168"/>
      <c r="FYD80" s="168"/>
      <c r="FYE80" s="169"/>
      <c r="FYF80" s="169"/>
      <c r="FYG80" s="169"/>
      <c r="FYH80" s="170"/>
      <c r="FYJ80" s="164"/>
      <c r="FYK80" s="168"/>
      <c r="FYL80" s="168"/>
      <c r="FYM80" s="169"/>
      <c r="FYN80" s="169"/>
      <c r="FYO80" s="169"/>
      <c r="FYP80" s="170"/>
      <c r="FYR80" s="164"/>
      <c r="FYS80" s="168"/>
      <c r="FYT80" s="168"/>
      <c r="FYU80" s="169"/>
      <c r="FYV80" s="169"/>
      <c r="FYW80" s="169"/>
      <c r="FYX80" s="170"/>
      <c r="FYZ80" s="164"/>
      <c r="FZA80" s="168"/>
      <c r="FZB80" s="168"/>
      <c r="FZC80" s="169"/>
      <c r="FZD80" s="169"/>
      <c r="FZE80" s="169"/>
      <c r="FZF80" s="170"/>
      <c r="FZH80" s="164"/>
      <c r="FZI80" s="168"/>
      <c r="FZJ80" s="168"/>
      <c r="FZK80" s="169"/>
      <c r="FZL80" s="169"/>
      <c r="FZM80" s="169"/>
      <c r="FZN80" s="170"/>
      <c r="FZP80" s="164"/>
      <c r="FZQ80" s="168"/>
      <c r="FZR80" s="168"/>
      <c r="FZS80" s="169"/>
      <c r="FZT80" s="169"/>
      <c r="FZU80" s="169"/>
      <c r="FZV80" s="170"/>
      <c r="FZX80" s="164"/>
      <c r="FZY80" s="168"/>
      <c r="FZZ80" s="168"/>
      <c r="GAA80" s="169"/>
      <c r="GAB80" s="169"/>
      <c r="GAC80" s="169"/>
      <c r="GAD80" s="170"/>
      <c r="GAF80" s="164"/>
      <c r="GAG80" s="168"/>
      <c r="GAH80" s="168"/>
      <c r="GAI80" s="169"/>
      <c r="GAJ80" s="169"/>
      <c r="GAK80" s="169"/>
      <c r="GAL80" s="170"/>
      <c r="GAN80" s="164"/>
      <c r="GAO80" s="168"/>
      <c r="GAP80" s="168"/>
      <c r="GAQ80" s="169"/>
      <c r="GAR80" s="169"/>
      <c r="GAS80" s="169"/>
      <c r="GAT80" s="170"/>
      <c r="GAV80" s="164"/>
      <c r="GAW80" s="168"/>
      <c r="GAX80" s="168"/>
      <c r="GAY80" s="169"/>
      <c r="GAZ80" s="169"/>
      <c r="GBA80" s="169"/>
      <c r="GBB80" s="170"/>
      <c r="GBD80" s="164"/>
      <c r="GBE80" s="168"/>
      <c r="GBF80" s="168"/>
      <c r="GBG80" s="169"/>
      <c r="GBH80" s="169"/>
      <c r="GBI80" s="169"/>
      <c r="GBJ80" s="170"/>
      <c r="GBL80" s="164"/>
      <c r="GBM80" s="168"/>
      <c r="GBN80" s="168"/>
      <c r="GBO80" s="169"/>
      <c r="GBP80" s="169"/>
      <c r="GBQ80" s="169"/>
      <c r="GBR80" s="170"/>
      <c r="GBT80" s="164"/>
      <c r="GBU80" s="168"/>
      <c r="GBV80" s="168"/>
      <c r="GBW80" s="169"/>
      <c r="GBX80" s="169"/>
      <c r="GBY80" s="169"/>
      <c r="GBZ80" s="170"/>
      <c r="GCB80" s="164"/>
      <c r="GCC80" s="168"/>
      <c r="GCD80" s="168"/>
      <c r="GCE80" s="169"/>
      <c r="GCF80" s="169"/>
      <c r="GCG80" s="169"/>
      <c r="GCH80" s="170"/>
      <c r="GCJ80" s="164"/>
      <c r="GCK80" s="168"/>
      <c r="GCL80" s="168"/>
      <c r="GCM80" s="169"/>
      <c r="GCN80" s="169"/>
      <c r="GCO80" s="169"/>
      <c r="GCP80" s="170"/>
      <c r="GCR80" s="164"/>
      <c r="GCS80" s="168"/>
      <c r="GCT80" s="168"/>
      <c r="GCU80" s="169"/>
      <c r="GCV80" s="169"/>
      <c r="GCW80" s="169"/>
      <c r="GCX80" s="170"/>
      <c r="GCZ80" s="164"/>
      <c r="GDA80" s="168"/>
      <c r="GDB80" s="168"/>
      <c r="GDC80" s="169"/>
      <c r="GDD80" s="169"/>
      <c r="GDE80" s="169"/>
      <c r="GDF80" s="170"/>
      <c r="GDH80" s="164"/>
      <c r="GDI80" s="168"/>
      <c r="GDJ80" s="168"/>
      <c r="GDK80" s="169"/>
      <c r="GDL80" s="169"/>
      <c r="GDM80" s="169"/>
      <c r="GDN80" s="170"/>
      <c r="GDP80" s="164"/>
      <c r="GDQ80" s="168"/>
      <c r="GDR80" s="168"/>
      <c r="GDS80" s="169"/>
      <c r="GDT80" s="169"/>
      <c r="GDU80" s="169"/>
      <c r="GDV80" s="170"/>
      <c r="GDX80" s="164"/>
      <c r="GDY80" s="168"/>
      <c r="GDZ80" s="168"/>
      <c r="GEA80" s="169"/>
      <c r="GEB80" s="169"/>
      <c r="GEC80" s="169"/>
      <c r="GED80" s="170"/>
      <c r="GEF80" s="164"/>
      <c r="GEG80" s="168"/>
      <c r="GEH80" s="168"/>
      <c r="GEI80" s="169"/>
      <c r="GEJ80" s="169"/>
      <c r="GEK80" s="169"/>
      <c r="GEL80" s="170"/>
      <c r="GEN80" s="164"/>
      <c r="GEO80" s="168"/>
      <c r="GEP80" s="168"/>
      <c r="GEQ80" s="169"/>
      <c r="GER80" s="169"/>
      <c r="GES80" s="169"/>
      <c r="GET80" s="170"/>
      <c r="GEV80" s="164"/>
      <c r="GEW80" s="168"/>
      <c r="GEX80" s="168"/>
      <c r="GEY80" s="169"/>
      <c r="GEZ80" s="169"/>
      <c r="GFA80" s="169"/>
      <c r="GFB80" s="170"/>
      <c r="GFD80" s="164"/>
      <c r="GFE80" s="168"/>
      <c r="GFF80" s="168"/>
      <c r="GFG80" s="169"/>
      <c r="GFH80" s="169"/>
      <c r="GFI80" s="169"/>
      <c r="GFJ80" s="170"/>
      <c r="GFL80" s="164"/>
      <c r="GFM80" s="168"/>
      <c r="GFN80" s="168"/>
      <c r="GFO80" s="169"/>
      <c r="GFP80" s="169"/>
      <c r="GFQ80" s="169"/>
      <c r="GFR80" s="170"/>
      <c r="GFT80" s="164"/>
      <c r="GFU80" s="168"/>
      <c r="GFV80" s="168"/>
      <c r="GFW80" s="169"/>
      <c r="GFX80" s="169"/>
      <c r="GFY80" s="169"/>
      <c r="GFZ80" s="170"/>
      <c r="GGB80" s="164"/>
      <c r="GGC80" s="168"/>
      <c r="GGD80" s="168"/>
      <c r="GGE80" s="169"/>
      <c r="GGF80" s="169"/>
      <c r="GGG80" s="169"/>
      <c r="GGH80" s="170"/>
      <c r="GGJ80" s="164"/>
      <c r="GGK80" s="168"/>
      <c r="GGL80" s="168"/>
      <c r="GGM80" s="169"/>
      <c r="GGN80" s="169"/>
      <c r="GGO80" s="169"/>
      <c r="GGP80" s="170"/>
      <c r="GGR80" s="164"/>
      <c r="GGS80" s="168"/>
      <c r="GGT80" s="168"/>
      <c r="GGU80" s="169"/>
      <c r="GGV80" s="169"/>
      <c r="GGW80" s="169"/>
      <c r="GGX80" s="170"/>
      <c r="GGZ80" s="164"/>
      <c r="GHA80" s="168"/>
      <c r="GHB80" s="168"/>
      <c r="GHC80" s="169"/>
      <c r="GHD80" s="169"/>
      <c r="GHE80" s="169"/>
      <c r="GHF80" s="170"/>
      <c r="GHH80" s="164"/>
      <c r="GHI80" s="168"/>
      <c r="GHJ80" s="168"/>
      <c r="GHK80" s="169"/>
      <c r="GHL80" s="169"/>
      <c r="GHM80" s="169"/>
      <c r="GHN80" s="170"/>
      <c r="GHP80" s="164"/>
      <c r="GHQ80" s="168"/>
      <c r="GHR80" s="168"/>
      <c r="GHS80" s="169"/>
      <c r="GHT80" s="169"/>
      <c r="GHU80" s="169"/>
      <c r="GHV80" s="170"/>
      <c r="GHX80" s="164"/>
      <c r="GHY80" s="168"/>
      <c r="GHZ80" s="168"/>
      <c r="GIA80" s="169"/>
      <c r="GIB80" s="169"/>
      <c r="GIC80" s="169"/>
      <c r="GID80" s="170"/>
      <c r="GIF80" s="164"/>
      <c r="GIG80" s="168"/>
      <c r="GIH80" s="168"/>
      <c r="GII80" s="169"/>
      <c r="GIJ80" s="169"/>
      <c r="GIK80" s="169"/>
      <c r="GIL80" s="170"/>
      <c r="GIN80" s="164"/>
      <c r="GIO80" s="168"/>
      <c r="GIP80" s="168"/>
      <c r="GIQ80" s="169"/>
      <c r="GIR80" s="169"/>
      <c r="GIS80" s="169"/>
      <c r="GIT80" s="170"/>
      <c r="GIV80" s="164"/>
      <c r="GIW80" s="168"/>
      <c r="GIX80" s="168"/>
      <c r="GIY80" s="169"/>
      <c r="GIZ80" s="169"/>
      <c r="GJA80" s="169"/>
      <c r="GJB80" s="170"/>
      <c r="GJD80" s="164"/>
      <c r="GJE80" s="168"/>
      <c r="GJF80" s="168"/>
      <c r="GJG80" s="169"/>
      <c r="GJH80" s="169"/>
      <c r="GJI80" s="169"/>
      <c r="GJJ80" s="170"/>
      <c r="GJL80" s="164"/>
      <c r="GJM80" s="168"/>
      <c r="GJN80" s="168"/>
      <c r="GJO80" s="169"/>
      <c r="GJP80" s="169"/>
      <c r="GJQ80" s="169"/>
      <c r="GJR80" s="170"/>
      <c r="GJT80" s="164"/>
      <c r="GJU80" s="168"/>
      <c r="GJV80" s="168"/>
      <c r="GJW80" s="169"/>
      <c r="GJX80" s="169"/>
      <c r="GJY80" s="169"/>
      <c r="GJZ80" s="170"/>
      <c r="GKB80" s="164"/>
      <c r="GKC80" s="168"/>
      <c r="GKD80" s="168"/>
      <c r="GKE80" s="169"/>
      <c r="GKF80" s="169"/>
      <c r="GKG80" s="169"/>
      <c r="GKH80" s="170"/>
      <c r="GKJ80" s="164"/>
      <c r="GKK80" s="168"/>
      <c r="GKL80" s="168"/>
      <c r="GKM80" s="169"/>
      <c r="GKN80" s="169"/>
      <c r="GKO80" s="169"/>
      <c r="GKP80" s="170"/>
      <c r="GKR80" s="164"/>
      <c r="GKS80" s="168"/>
      <c r="GKT80" s="168"/>
      <c r="GKU80" s="169"/>
      <c r="GKV80" s="169"/>
      <c r="GKW80" s="169"/>
      <c r="GKX80" s="170"/>
      <c r="GKZ80" s="164"/>
      <c r="GLA80" s="168"/>
      <c r="GLB80" s="168"/>
      <c r="GLC80" s="169"/>
      <c r="GLD80" s="169"/>
      <c r="GLE80" s="169"/>
      <c r="GLF80" s="170"/>
      <c r="GLH80" s="164"/>
      <c r="GLI80" s="168"/>
      <c r="GLJ80" s="168"/>
      <c r="GLK80" s="169"/>
      <c r="GLL80" s="169"/>
      <c r="GLM80" s="169"/>
      <c r="GLN80" s="170"/>
      <c r="GLP80" s="164"/>
      <c r="GLQ80" s="168"/>
      <c r="GLR80" s="168"/>
      <c r="GLS80" s="169"/>
      <c r="GLT80" s="169"/>
      <c r="GLU80" s="169"/>
      <c r="GLV80" s="170"/>
      <c r="GLX80" s="164"/>
      <c r="GLY80" s="168"/>
      <c r="GLZ80" s="168"/>
      <c r="GMA80" s="169"/>
      <c r="GMB80" s="169"/>
      <c r="GMC80" s="169"/>
      <c r="GMD80" s="170"/>
      <c r="GMF80" s="164"/>
      <c r="GMG80" s="168"/>
      <c r="GMH80" s="168"/>
      <c r="GMI80" s="169"/>
      <c r="GMJ80" s="169"/>
      <c r="GMK80" s="169"/>
      <c r="GML80" s="170"/>
      <c r="GMN80" s="164"/>
      <c r="GMO80" s="168"/>
      <c r="GMP80" s="168"/>
      <c r="GMQ80" s="169"/>
      <c r="GMR80" s="169"/>
      <c r="GMS80" s="169"/>
      <c r="GMT80" s="170"/>
      <c r="GMV80" s="164"/>
      <c r="GMW80" s="168"/>
      <c r="GMX80" s="168"/>
      <c r="GMY80" s="169"/>
      <c r="GMZ80" s="169"/>
      <c r="GNA80" s="169"/>
      <c r="GNB80" s="170"/>
      <c r="GND80" s="164"/>
      <c r="GNE80" s="168"/>
      <c r="GNF80" s="168"/>
      <c r="GNG80" s="169"/>
      <c r="GNH80" s="169"/>
      <c r="GNI80" s="169"/>
      <c r="GNJ80" s="170"/>
      <c r="GNL80" s="164"/>
      <c r="GNM80" s="168"/>
      <c r="GNN80" s="168"/>
      <c r="GNO80" s="169"/>
      <c r="GNP80" s="169"/>
      <c r="GNQ80" s="169"/>
      <c r="GNR80" s="170"/>
      <c r="GNT80" s="164"/>
      <c r="GNU80" s="168"/>
      <c r="GNV80" s="168"/>
      <c r="GNW80" s="169"/>
      <c r="GNX80" s="169"/>
      <c r="GNY80" s="169"/>
      <c r="GNZ80" s="170"/>
      <c r="GOB80" s="164"/>
      <c r="GOC80" s="168"/>
      <c r="GOD80" s="168"/>
      <c r="GOE80" s="169"/>
      <c r="GOF80" s="169"/>
      <c r="GOG80" s="169"/>
      <c r="GOH80" s="170"/>
      <c r="GOJ80" s="164"/>
      <c r="GOK80" s="168"/>
      <c r="GOL80" s="168"/>
      <c r="GOM80" s="169"/>
      <c r="GON80" s="169"/>
      <c r="GOO80" s="169"/>
      <c r="GOP80" s="170"/>
      <c r="GOR80" s="164"/>
      <c r="GOS80" s="168"/>
      <c r="GOT80" s="168"/>
      <c r="GOU80" s="169"/>
      <c r="GOV80" s="169"/>
      <c r="GOW80" s="169"/>
      <c r="GOX80" s="170"/>
      <c r="GOZ80" s="164"/>
      <c r="GPA80" s="168"/>
      <c r="GPB80" s="168"/>
      <c r="GPC80" s="169"/>
      <c r="GPD80" s="169"/>
      <c r="GPE80" s="169"/>
      <c r="GPF80" s="170"/>
      <c r="GPH80" s="164"/>
      <c r="GPI80" s="168"/>
      <c r="GPJ80" s="168"/>
      <c r="GPK80" s="169"/>
      <c r="GPL80" s="169"/>
      <c r="GPM80" s="169"/>
      <c r="GPN80" s="170"/>
      <c r="GPP80" s="164"/>
      <c r="GPQ80" s="168"/>
      <c r="GPR80" s="168"/>
      <c r="GPS80" s="169"/>
      <c r="GPT80" s="169"/>
      <c r="GPU80" s="169"/>
      <c r="GPV80" s="170"/>
      <c r="GPX80" s="164"/>
      <c r="GPY80" s="168"/>
      <c r="GPZ80" s="168"/>
      <c r="GQA80" s="169"/>
      <c r="GQB80" s="169"/>
      <c r="GQC80" s="169"/>
      <c r="GQD80" s="170"/>
      <c r="GQF80" s="164"/>
      <c r="GQG80" s="168"/>
      <c r="GQH80" s="168"/>
      <c r="GQI80" s="169"/>
      <c r="GQJ80" s="169"/>
      <c r="GQK80" s="169"/>
      <c r="GQL80" s="170"/>
      <c r="GQN80" s="164"/>
      <c r="GQO80" s="168"/>
      <c r="GQP80" s="168"/>
      <c r="GQQ80" s="169"/>
      <c r="GQR80" s="169"/>
      <c r="GQS80" s="169"/>
      <c r="GQT80" s="170"/>
      <c r="GQV80" s="164"/>
      <c r="GQW80" s="168"/>
      <c r="GQX80" s="168"/>
      <c r="GQY80" s="169"/>
      <c r="GQZ80" s="169"/>
      <c r="GRA80" s="169"/>
      <c r="GRB80" s="170"/>
      <c r="GRD80" s="164"/>
      <c r="GRE80" s="168"/>
      <c r="GRF80" s="168"/>
      <c r="GRG80" s="169"/>
      <c r="GRH80" s="169"/>
      <c r="GRI80" s="169"/>
      <c r="GRJ80" s="170"/>
      <c r="GRL80" s="164"/>
      <c r="GRM80" s="168"/>
      <c r="GRN80" s="168"/>
      <c r="GRO80" s="169"/>
      <c r="GRP80" s="169"/>
      <c r="GRQ80" s="169"/>
      <c r="GRR80" s="170"/>
      <c r="GRT80" s="164"/>
      <c r="GRU80" s="168"/>
      <c r="GRV80" s="168"/>
      <c r="GRW80" s="169"/>
      <c r="GRX80" s="169"/>
      <c r="GRY80" s="169"/>
      <c r="GRZ80" s="170"/>
      <c r="GSB80" s="164"/>
      <c r="GSC80" s="168"/>
      <c r="GSD80" s="168"/>
      <c r="GSE80" s="169"/>
      <c r="GSF80" s="169"/>
      <c r="GSG80" s="169"/>
      <c r="GSH80" s="170"/>
      <c r="GSJ80" s="164"/>
      <c r="GSK80" s="168"/>
      <c r="GSL80" s="168"/>
      <c r="GSM80" s="169"/>
      <c r="GSN80" s="169"/>
      <c r="GSO80" s="169"/>
      <c r="GSP80" s="170"/>
      <c r="GSR80" s="164"/>
      <c r="GSS80" s="168"/>
      <c r="GST80" s="168"/>
      <c r="GSU80" s="169"/>
      <c r="GSV80" s="169"/>
      <c r="GSW80" s="169"/>
      <c r="GSX80" s="170"/>
      <c r="GSZ80" s="164"/>
      <c r="GTA80" s="168"/>
      <c r="GTB80" s="168"/>
      <c r="GTC80" s="169"/>
      <c r="GTD80" s="169"/>
      <c r="GTE80" s="169"/>
      <c r="GTF80" s="170"/>
      <c r="GTH80" s="164"/>
      <c r="GTI80" s="168"/>
      <c r="GTJ80" s="168"/>
      <c r="GTK80" s="169"/>
      <c r="GTL80" s="169"/>
      <c r="GTM80" s="169"/>
      <c r="GTN80" s="170"/>
      <c r="GTP80" s="164"/>
      <c r="GTQ80" s="168"/>
      <c r="GTR80" s="168"/>
      <c r="GTS80" s="169"/>
      <c r="GTT80" s="169"/>
      <c r="GTU80" s="169"/>
      <c r="GTV80" s="170"/>
      <c r="GTX80" s="164"/>
      <c r="GTY80" s="168"/>
      <c r="GTZ80" s="168"/>
      <c r="GUA80" s="169"/>
      <c r="GUB80" s="169"/>
      <c r="GUC80" s="169"/>
      <c r="GUD80" s="170"/>
      <c r="GUF80" s="164"/>
      <c r="GUG80" s="168"/>
      <c r="GUH80" s="168"/>
      <c r="GUI80" s="169"/>
      <c r="GUJ80" s="169"/>
      <c r="GUK80" s="169"/>
      <c r="GUL80" s="170"/>
      <c r="GUN80" s="164"/>
      <c r="GUO80" s="168"/>
      <c r="GUP80" s="168"/>
      <c r="GUQ80" s="169"/>
      <c r="GUR80" s="169"/>
      <c r="GUS80" s="169"/>
      <c r="GUT80" s="170"/>
      <c r="GUV80" s="164"/>
      <c r="GUW80" s="168"/>
      <c r="GUX80" s="168"/>
      <c r="GUY80" s="169"/>
      <c r="GUZ80" s="169"/>
      <c r="GVA80" s="169"/>
      <c r="GVB80" s="170"/>
      <c r="GVD80" s="164"/>
      <c r="GVE80" s="168"/>
      <c r="GVF80" s="168"/>
      <c r="GVG80" s="169"/>
      <c r="GVH80" s="169"/>
      <c r="GVI80" s="169"/>
      <c r="GVJ80" s="170"/>
      <c r="GVL80" s="164"/>
      <c r="GVM80" s="168"/>
      <c r="GVN80" s="168"/>
      <c r="GVO80" s="169"/>
      <c r="GVP80" s="169"/>
      <c r="GVQ80" s="169"/>
      <c r="GVR80" s="170"/>
      <c r="GVT80" s="164"/>
      <c r="GVU80" s="168"/>
      <c r="GVV80" s="168"/>
      <c r="GVW80" s="169"/>
      <c r="GVX80" s="169"/>
      <c r="GVY80" s="169"/>
      <c r="GVZ80" s="170"/>
      <c r="GWB80" s="164"/>
      <c r="GWC80" s="168"/>
      <c r="GWD80" s="168"/>
      <c r="GWE80" s="169"/>
      <c r="GWF80" s="169"/>
      <c r="GWG80" s="169"/>
      <c r="GWH80" s="170"/>
      <c r="GWJ80" s="164"/>
      <c r="GWK80" s="168"/>
      <c r="GWL80" s="168"/>
      <c r="GWM80" s="169"/>
      <c r="GWN80" s="169"/>
      <c r="GWO80" s="169"/>
      <c r="GWP80" s="170"/>
      <c r="GWR80" s="164"/>
      <c r="GWS80" s="168"/>
      <c r="GWT80" s="168"/>
      <c r="GWU80" s="169"/>
      <c r="GWV80" s="169"/>
      <c r="GWW80" s="169"/>
      <c r="GWX80" s="170"/>
      <c r="GWZ80" s="164"/>
      <c r="GXA80" s="168"/>
      <c r="GXB80" s="168"/>
      <c r="GXC80" s="169"/>
      <c r="GXD80" s="169"/>
      <c r="GXE80" s="169"/>
      <c r="GXF80" s="170"/>
      <c r="GXH80" s="164"/>
      <c r="GXI80" s="168"/>
      <c r="GXJ80" s="168"/>
      <c r="GXK80" s="169"/>
      <c r="GXL80" s="169"/>
      <c r="GXM80" s="169"/>
      <c r="GXN80" s="170"/>
      <c r="GXP80" s="164"/>
      <c r="GXQ80" s="168"/>
      <c r="GXR80" s="168"/>
      <c r="GXS80" s="169"/>
      <c r="GXT80" s="169"/>
      <c r="GXU80" s="169"/>
      <c r="GXV80" s="170"/>
      <c r="GXX80" s="164"/>
      <c r="GXY80" s="168"/>
      <c r="GXZ80" s="168"/>
      <c r="GYA80" s="169"/>
      <c r="GYB80" s="169"/>
      <c r="GYC80" s="169"/>
      <c r="GYD80" s="170"/>
      <c r="GYF80" s="164"/>
      <c r="GYG80" s="168"/>
      <c r="GYH80" s="168"/>
      <c r="GYI80" s="169"/>
      <c r="GYJ80" s="169"/>
      <c r="GYK80" s="169"/>
      <c r="GYL80" s="170"/>
      <c r="GYN80" s="164"/>
      <c r="GYO80" s="168"/>
      <c r="GYP80" s="168"/>
      <c r="GYQ80" s="169"/>
      <c r="GYR80" s="169"/>
      <c r="GYS80" s="169"/>
      <c r="GYT80" s="170"/>
      <c r="GYV80" s="164"/>
      <c r="GYW80" s="168"/>
      <c r="GYX80" s="168"/>
      <c r="GYY80" s="169"/>
      <c r="GYZ80" s="169"/>
      <c r="GZA80" s="169"/>
      <c r="GZB80" s="170"/>
      <c r="GZD80" s="164"/>
      <c r="GZE80" s="168"/>
      <c r="GZF80" s="168"/>
      <c r="GZG80" s="169"/>
      <c r="GZH80" s="169"/>
      <c r="GZI80" s="169"/>
      <c r="GZJ80" s="170"/>
      <c r="GZL80" s="164"/>
      <c r="GZM80" s="168"/>
      <c r="GZN80" s="168"/>
      <c r="GZO80" s="169"/>
      <c r="GZP80" s="169"/>
      <c r="GZQ80" s="169"/>
      <c r="GZR80" s="170"/>
      <c r="GZT80" s="164"/>
      <c r="GZU80" s="168"/>
      <c r="GZV80" s="168"/>
      <c r="GZW80" s="169"/>
      <c r="GZX80" s="169"/>
      <c r="GZY80" s="169"/>
      <c r="GZZ80" s="170"/>
      <c r="HAB80" s="164"/>
      <c r="HAC80" s="168"/>
      <c r="HAD80" s="168"/>
      <c r="HAE80" s="169"/>
      <c r="HAF80" s="169"/>
      <c r="HAG80" s="169"/>
      <c r="HAH80" s="170"/>
      <c r="HAJ80" s="164"/>
      <c r="HAK80" s="168"/>
      <c r="HAL80" s="168"/>
      <c r="HAM80" s="169"/>
      <c r="HAN80" s="169"/>
      <c r="HAO80" s="169"/>
      <c r="HAP80" s="170"/>
      <c r="HAR80" s="164"/>
      <c r="HAS80" s="168"/>
      <c r="HAT80" s="168"/>
      <c r="HAU80" s="169"/>
      <c r="HAV80" s="169"/>
      <c r="HAW80" s="169"/>
      <c r="HAX80" s="170"/>
      <c r="HAZ80" s="164"/>
      <c r="HBA80" s="168"/>
      <c r="HBB80" s="168"/>
      <c r="HBC80" s="169"/>
      <c r="HBD80" s="169"/>
      <c r="HBE80" s="169"/>
      <c r="HBF80" s="170"/>
      <c r="HBH80" s="164"/>
      <c r="HBI80" s="168"/>
      <c r="HBJ80" s="168"/>
      <c r="HBK80" s="169"/>
      <c r="HBL80" s="169"/>
      <c r="HBM80" s="169"/>
      <c r="HBN80" s="170"/>
      <c r="HBP80" s="164"/>
      <c r="HBQ80" s="168"/>
      <c r="HBR80" s="168"/>
      <c r="HBS80" s="169"/>
      <c r="HBT80" s="169"/>
      <c r="HBU80" s="169"/>
      <c r="HBV80" s="170"/>
      <c r="HBX80" s="164"/>
      <c r="HBY80" s="168"/>
      <c r="HBZ80" s="168"/>
      <c r="HCA80" s="169"/>
      <c r="HCB80" s="169"/>
      <c r="HCC80" s="169"/>
      <c r="HCD80" s="170"/>
      <c r="HCF80" s="164"/>
      <c r="HCG80" s="168"/>
      <c r="HCH80" s="168"/>
      <c r="HCI80" s="169"/>
      <c r="HCJ80" s="169"/>
      <c r="HCK80" s="169"/>
      <c r="HCL80" s="170"/>
      <c r="HCN80" s="164"/>
      <c r="HCO80" s="168"/>
      <c r="HCP80" s="168"/>
      <c r="HCQ80" s="169"/>
      <c r="HCR80" s="169"/>
      <c r="HCS80" s="169"/>
      <c r="HCT80" s="170"/>
      <c r="HCV80" s="164"/>
      <c r="HCW80" s="168"/>
      <c r="HCX80" s="168"/>
      <c r="HCY80" s="169"/>
      <c r="HCZ80" s="169"/>
      <c r="HDA80" s="169"/>
      <c r="HDB80" s="170"/>
      <c r="HDD80" s="164"/>
      <c r="HDE80" s="168"/>
      <c r="HDF80" s="168"/>
      <c r="HDG80" s="169"/>
      <c r="HDH80" s="169"/>
      <c r="HDI80" s="169"/>
      <c r="HDJ80" s="170"/>
      <c r="HDL80" s="164"/>
      <c r="HDM80" s="168"/>
      <c r="HDN80" s="168"/>
      <c r="HDO80" s="169"/>
      <c r="HDP80" s="169"/>
      <c r="HDQ80" s="169"/>
      <c r="HDR80" s="170"/>
      <c r="HDT80" s="164"/>
      <c r="HDU80" s="168"/>
      <c r="HDV80" s="168"/>
      <c r="HDW80" s="169"/>
      <c r="HDX80" s="169"/>
      <c r="HDY80" s="169"/>
      <c r="HDZ80" s="170"/>
      <c r="HEB80" s="164"/>
      <c r="HEC80" s="168"/>
      <c r="HED80" s="168"/>
      <c r="HEE80" s="169"/>
      <c r="HEF80" s="169"/>
      <c r="HEG80" s="169"/>
      <c r="HEH80" s="170"/>
      <c r="HEJ80" s="164"/>
      <c r="HEK80" s="168"/>
      <c r="HEL80" s="168"/>
      <c r="HEM80" s="169"/>
      <c r="HEN80" s="169"/>
      <c r="HEO80" s="169"/>
      <c r="HEP80" s="170"/>
      <c r="HER80" s="164"/>
      <c r="HES80" s="168"/>
      <c r="HET80" s="168"/>
      <c r="HEU80" s="169"/>
      <c r="HEV80" s="169"/>
      <c r="HEW80" s="169"/>
      <c r="HEX80" s="170"/>
      <c r="HEZ80" s="164"/>
      <c r="HFA80" s="168"/>
      <c r="HFB80" s="168"/>
      <c r="HFC80" s="169"/>
      <c r="HFD80" s="169"/>
      <c r="HFE80" s="169"/>
      <c r="HFF80" s="170"/>
      <c r="HFH80" s="164"/>
      <c r="HFI80" s="168"/>
      <c r="HFJ80" s="168"/>
      <c r="HFK80" s="169"/>
      <c r="HFL80" s="169"/>
      <c r="HFM80" s="169"/>
      <c r="HFN80" s="170"/>
      <c r="HFP80" s="164"/>
      <c r="HFQ80" s="168"/>
      <c r="HFR80" s="168"/>
      <c r="HFS80" s="169"/>
      <c r="HFT80" s="169"/>
      <c r="HFU80" s="169"/>
      <c r="HFV80" s="170"/>
      <c r="HFX80" s="164"/>
      <c r="HFY80" s="168"/>
      <c r="HFZ80" s="168"/>
      <c r="HGA80" s="169"/>
      <c r="HGB80" s="169"/>
      <c r="HGC80" s="169"/>
      <c r="HGD80" s="170"/>
      <c r="HGF80" s="164"/>
      <c r="HGG80" s="168"/>
      <c r="HGH80" s="168"/>
      <c r="HGI80" s="169"/>
      <c r="HGJ80" s="169"/>
      <c r="HGK80" s="169"/>
      <c r="HGL80" s="170"/>
      <c r="HGN80" s="164"/>
      <c r="HGO80" s="168"/>
      <c r="HGP80" s="168"/>
      <c r="HGQ80" s="169"/>
      <c r="HGR80" s="169"/>
      <c r="HGS80" s="169"/>
      <c r="HGT80" s="170"/>
      <c r="HGV80" s="164"/>
      <c r="HGW80" s="168"/>
      <c r="HGX80" s="168"/>
      <c r="HGY80" s="169"/>
      <c r="HGZ80" s="169"/>
      <c r="HHA80" s="169"/>
      <c r="HHB80" s="170"/>
      <c r="HHD80" s="164"/>
      <c r="HHE80" s="168"/>
      <c r="HHF80" s="168"/>
      <c r="HHG80" s="169"/>
      <c r="HHH80" s="169"/>
      <c r="HHI80" s="169"/>
      <c r="HHJ80" s="170"/>
      <c r="HHL80" s="164"/>
      <c r="HHM80" s="168"/>
      <c r="HHN80" s="168"/>
      <c r="HHO80" s="169"/>
      <c r="HHP80" s="169"/>
      <c r="HHQ80" s="169"/>
      <c r="HHR80" s="170"/>
      <c r="HHT80" s="164"/>
      <c r="HHU80" s="168"/>
      <c r="HHV80" s="168"/>
      <c r="HHW80" s="169"/>
      <c r="HHX80" s="169"/>
      <c r="HHY80" s="169"/>
      <c r="HHZ80" s="170"/>
      <c r="HIB80" s="164"/>
      <c r="HIC80" s="168"/>
      <c r="HID80" s="168"/>
      <c r="HIE80" s="169"/>
      <c r="HIF80" s="169"/>
      <c r="HIG80" s="169"/>
      <c r="HIH80" s="170"/>
      <c r="HIJ80" s="164"/>
      <c r="HIK80" s="168"/>
      <c r="HIL80" s="168"/>
      <c r="HIM80" s="169"/>
      <c r="HIN80" s="169"/>
      <c r="HIO80" s="169"/>
      <c r="HIP80" s="170"/>
      <c r="HIR80" s="164"/>
      <c r="HIS80" s="168"/>
      <c r="HIT80" s="168"/>
      <c r="HIU80" s="169"/>
      <c r="HIV80" s="169"/>
      <c r="HIW80" s="169"/>
      <c r="HIX80" s="170"/>
      <c r="HIZ80" s="164"/>
      <c r="HJA80" s="168"/>
      <c r="HJB80" s="168"/>
      <c r="HJC80" s="169"/>
      <c r="HJD80" s="169"/>
      <c r="HJE80" s="169"/>
      <c r="HJF80" s="170"/>
      <c r="HJH80" s="164"/>
      <c r="HJI80" s="168"/>
      <c r="HJJ80" s="168"/>
      <c r="HJK80" s="169"/>
      <c r="HJL80" s="169"/>
      <c r="HJM80" s="169"/>
      <c r="HJN80" s="170"/>
      <c r="HJP80" s="164"/>
      <c r="HJQ80" s="168"/>
      <c r="HJR80" s="168"/>
      <c r="HJS80" s="169"/>
      <c r="HJT80" s="169"/>
      <c r="HJU80" s="169"/>
      <c r="HJV80" s="170"/>
      <c r="HJX80" s="164"/>
      <c r="HJY80" s="168"/>
      <c r="HJZ80" s="168"/>
      <c r="HKA80" s="169"/>
      <c r="HKB80" s="169"/>
      <c r="HKC80" s="169"/>
      <c r="HKD80" s="170"/>
      <c r="HKF80" s="164"/>
      <c r="HKG80" s="168"/>
      <c r="HKH80" s="168"/>
      <c r="HKI80" s="169"/>
      <c r="HKJ80" s="169"/>
      <c r="HKK80" s="169"/>
      <c r="HKL80" s="170"/>
      <c r="HKN80" s="164"/>
      <c r="HKO80" s="168"/>
      <c r="HKP80" s="168"/>
      <c r="HKQ80" s="169"/>
      <c r="HKR80" s="169"/>
      <c r="HKS80" s="169"/>
      <c r="HKT80" s="170"/>
      <c r="HKV80" s="164"/>
      <c r="HKW80" s="168"/>
      <c r="HKX80" s="168"/>
      <c r="HKY80" s="169"/>
      <c r="HKZ80" s="169"/>
      <c r="HLA80" s="169"/>
      <c r="HLB80" s="170"/>
      <c r="HLD80" s="164"/>
      <c r="HLE80" s="168"/>
      <c r="HLF80" s="168"/>
      <c r="HLG80" s="169"/>
      <c r="HLH80" s="169"/>
      <c r="HLI80" s="169"/>
      <c r="HLJ80" s="170"/>
      <c r="HLL80" s="164"/>
      <c r="HLM80" s="168"/>
      <c r="HLN80" s="168"/>
      <c r="HLO80" s="169"/>
      <c r="HLP80" s="169"/>
      <c r="HLQ80" s="169"/>
      <c r="HLR80" s="170"/>
      <c r="HLT80" s="164"/>
      <c r="HLU80" s="168"/>
      <c r="HLV80" s="168"/>
      <c r="HLW80" s="169"/>
      <c r="HLX80" s="169"/>
      <c r="HLY80" s="169"/>
      <c r="HLZ80" s="170"/>
      <c r="HMB80" s="164"/>
      <c r="HMC80" s="168"/>
      <c r="HMD80" s="168"/>
      <c r="HME80" s="169"/>
      <c r="HMF80" s="169"/>
      <c r="HMG80" s="169"/>
      <c r="HMH80" s="170"/>
      <c r="HMJ80" s="164"/>
      <c r="HMK80" s="168"/>
      <c r="HML80" s="168"/>
      <c r="HMM80" s="169"/>
      <c r="HMN80" s="169"/>
      <c r="HMO80" s="169"/>
      <c r="HMP80" s="170"/>
      <c r="HMR80" s="164"/>
      <c r="HMS80" s="168"/>
      <c r="HMT80" s="168"/>
      <c r="HMU80" s="169"/>
      <c r="HMV80" s="169"/>
      <c r="HMW80" s="169"/>
      <c r="HMX80" s="170"/>
      <c r="HMZ80" s="164"/>
      <c r="HNA80" s="168"/>
      <c r="HNB80" s="168"/>
      <c r="HNC80" s="169"/>
      <c r="HND80" s="169"/>
      <c r="HNE80" s="169"/>
      <c r="HNF80" s="170"/>
      <c r="HNH80" s="164"/>
      <c r="HNI80" s="168"/>
      <c r="HNJ80" s="168"/>
      <c r="HNK80" s="169"/>
      <c r="HNL80" s="169"/>
      <c r="HNM80" s="169"/>
      <c r="HNN80" s="170"/>
      <c r="HNP80" s="164"/>
      <c r="HNQ80" s="168"/>
      <c r="HNR80" s="168"/>
      <c r="HNS80" s="169"/>
      <c r="HNT80" s="169"/>
      <c r="HNU80" s="169"/>
      <c r="HNV80" s="170"/>
      <c r="HNX80" s="164"/>
      <c r="HNY80" s="168"/>
      <c r="HNZ80" s="168"/>
      <c r="HOA80" s="169"/>
      <c r="HOB80" s="169"/>
      <c r="HOC80" s="169"/>
      <c r="HOD80" s="170"/>
      <c r="HOF80" s="164"/>
      <c r="HOG80" s="168"/>
      <c r="HOH80" s="168"/>
      <c r="HOI80" s="169"/>
      <c r="HOJ80" s="169"/>
      <c r="HOK80" s="169"/>
      <c r="HOL80" s="170"/>
      <c r="HON80" s="164"/>
      <c r="HOO80" s="168"/>
      <c r="HOP80" s="168"/>
      <c r="HOQ80" s="169"/>
      <c r="HOR80" s="169"/>
      <c r="HOS80" s="169"/>
      <c r="HOT80" s="170"/>
      <c r="HOV80" s="164"/>
      <c r="HOW80" s="168"/>
      <c r="HOX80" s="168"/>
      <c r="HOY80" s="169"/>
      <c r="HOZ80" s="169"/>
      <c r="HPA80" s="169"/>
      <c r="HPB80" s="170"/>
      <c r="HPD80" s="164"/>
      <c r="HPE80" s="168"/>
      <c r="HPF80" s="168"/>
      <c r="HPG80" s="169"/>
      <c r="HPH80" s="169"/>
      <c r="HPI80" s="169"/>
      <c r="HPJ80" s="170"/>
      <c r="HPL80" s="164"/>
      <c r="HPM80" s="168"/>
      <c r="HPN80" s="168"/>
      <c r="HPO80" s="169"/>
      <c r="HPP80" s="169"/>
      <c r="HPQ80" s="169"/>
      <c r="HPR80" s="170"/>
      <c r="HPT80" s="164"/>
      <c r="HPU80" s="168"/>
      <c r="HPV80" s="168"/>
      <c r="HPW80" s="169"/>
      <c r="HPX80" s="169"/>
      <c r="HPY80" s="169"/>
      <c r="HPZ80" s="170"/>
      <c r="HQB80" s="164"/>
      <c r="HQC80" s="168"/>
      <c r="HQD80" s="168"/>
      <c r="HQE80" s="169"/>
      <c r="HQF80" s="169"/>
      <c r="HQG80" s="169"/>
      <c r="HQH80" s="170"/>
      <c r="HQJ80" s="164"/>
      <c r="HQK80" s="168"/>
      <c r="HQL80" s="168"/>
      <c r="HQM80" s="169"/>
      <c r="HQN80" s="169"/>
      <c r="HQO80" s="169"/>
      <c r="HQP80" s="170"/>
      <c r="HQR80" s="164"/>
      <c r="HQS80" s="168"/>
      <c r="HQT80" s="168"/>
      <c r="HQU80" s="169"/>
      <c r="HQV80" s="169"/>
      <c r="HQW80" s="169"/>
      <c r="HQX80" s="170"/>
      <c r="HQZ80" s="164"/>
      <c r="HRA80" s="168"/>
      <c r="HRB80" s="168"/>
      <c r="HRC80" s="169"/>
      <c r="HRD80" s="169"/>
      <c r="HRE80" s="169"/>
      <c r="HRF80" s="170"/>
      <c r="HRH80" s="164"/>
      <c r="HRI80" s="168"/>
      <c r="HRJ80" s="168"/>
      <c r="HRK80" s="169"/>
      <c r="HRL80" s="169"/>
      <c r="HRM80" s="169"/>
      <c r="HRN80" s="170"/>
      <c r="HRP80" s="164"/>
      <c r="HRQ80" s="168"/>
      <c r="HRR80" s="168"/>
      <c r="HRS80" s="169"/>
      <c r="HRT80" s="169"/>
      <c r="HRU80" s="169"/>
      <c r="HRV80" s="170"/>
      <c r="HRX80" s="164"/>
      <c r="HRY80" s="168"/>
      <c r="HRZ80" s="168"/>
      <c r="HSA80" s="169"/>
      <c r="HSB80" s="169"/>
      <c r="HSC80" s="169"/>
      <c r="HSD80" s="170"/>
      <c r="HSF80" s="164"/>
      <c r="HSG80" s="168"/>
      <c r="HSH80" s="168"/>
      <c r="HSI80" s="169"/>
      <c r="HSJ80" s="169"/>
      <c r="HSK80" s="169"/>
      <c r="HSL80" s="170"/>
      <c r="HSN80" s="164"/>
      <c r="HSO80" s="168"/>
      <c r="HSP80" s="168"/>
      <c r="HSQ80" s="169"/>
      <c r="HSR80" s="169"/>
      <c r="HSS80" s="169"/>
      <c r="HST80" s="170"/>
      <c r="HSV80" s="164"/>
      <c r="HSW80" s="168"/>
      <c r="HSX80" s="168"/>
      <c r="HSY80" s="169"/>
      <c r="HSZ80" s="169"/>
      <c r="HTA80" s="169"/>
      <c r="HTB80" s="170"/>
      <c r="HTD80" s="164"/>
      <c r="HTE80" s="168"/>
      <c r="HTF80" s="168"/>
      <c r="HTG80" s="169"/>
      <c r="HTH80" s="169"/>
      <c r="HTI80" s="169"/>
      <c r="HTJ80" s="170"/>
      <c r="HTL80" s="164"/>
      <c r="HTM80" s="168"/>
      <c r="HTN80" s="168"/>
      <c r="HTO80" s="169"/>
      <c r="HTP80" s="169"/>
      <c r="HTQ80" s="169"/>
      <c r="HTR80" s="170"/>
      <c r="HTT80" s="164"/>
      <c r="HTU80" s="168"/>
      <c r="HTV80" s="168"/>
      <c r="HTW80" s="169"/>
      <c r="HTX80" s="169"/>
      <c r="HTY80" s="169"/>
      <c r="HTZ80" s="170"/>
      <c r="HUB80" s="164"/>
      <c r="HUC80" s="168"/>
      <c r="HUD80" s="168"/>
      <c r="HUE80" s="169"/>
      <c r="HUF80" s="169"/>
      <c r="HUG80" s="169"/>
      <c r="HUH80" s="170"/>
      <c r="HUJ80" s="164"/>
      <c r="HUK80" s="168"/>
      <c r="HUL80" s="168"/>
      <c r="HUM80" s="169"/>
      <c r="HUN80" s="169"/>
      <c r="HUO80" s="169"/>
      <c r="HUP80" s="170"/>
      <c r="HUR80" s="164"/>
      <c r="HUS80" s="168"/>
      <c r="HUT80" s="168"/>
      <c r="HUU80" s="169"/>
      <c r="HUV80" s="169"/>
      <c r="HUW80" s="169"/>
      <c r="HUX80" s="170"/>
      <c r="HUZ80" s="164"/>
      <c r="HVA80" s="168"/>
      <c r="HVB80" s="168"/>
      <c r="HVC80" s="169"/>
      <c r="HVD80" s="169"/>
      <c r="HVE80" s="169"/>
      <c r="HVF80" s="170"/>
      <c r="HVH80" s="164"/>
      <c r="HVI80" s="168"/>
      <c r="HVJ80" s="168"/>
      <c r="HVK80" s="169"/>
      <c r="HVL80" s="169"/>
      <c r="HVM80" s="169"/>
      <c r="HVN80" s="170"/>
      <c r="HVP80" s="164"/>
      <c r="HVQ80" s="168"/>
      <c r="HVR80" s="168"/>
      <c r="HVS80" s="169"/>
      <c r="HVT80" s="169"/>
      <c r="HVU80" s="169"/>
      <c r="HVV80" s="170"/>
      <c r="HVX80" s="164"/>
      <c r="HVY80" s="168"/>
      <c r="HVZ80" s="168"/>
      <c r="HWA80" s="169"/>
      <c r="HWB80" s="169"/>
      <c r="HWC80" s="169"/>
      <c r="HWD80" s="170"/>
      <c r="HWF80" s="164"/>
      <c r="HWG80" s="168"/>
      <c r="HWH80" s="168"/>
      <c r="HWI80" s="169"/>
      <c r="HWJ80" s="169"/>
      <c r="HWK80" s="169"/>
      <c r="HWL80" s="170"/>
      <c r="HWN80" s="164"/>
      <c r="HWO80" s="168"/>
      <c r="HWP80" s="168"/>
      <c r="HWQ80" s="169"/>
      <c r="HWR80" s="169"/>
      <c r="HWS80" s="169"/>
      <c r="HWT80" s="170"/>
      <c r="HWV80" s="164"/>
      <c r="HWW80" s="168"/>
      <c r="HWX80" s="168"/>
      <c r="HWY80" s="169"/>
      <c r="HWZ80" s="169"/>
      <c r="HXA80" s="169"/>
      <c r="HXB80" s="170"/>
      <c r="HXD80" s="164"/>
      <c r="HXE80" s="168"/>
      <c r="HXF80" s="168"/>
      <c r="HXG80" s="169"/>
      <c r="HXH80" s="169"/>
      <c r="HXI80" s="169"/>
      <c r="HXJ80" s="170"/>
      <c r="HXL80" s="164"/>
      <c r="HXM80" s="168"/>
      <c r="HXN80" s="168"/>
      <c r="HXO80" s="169"/>
      <c r="HXP80" s="169"/>
      <c r="HXQ80" s="169"/>
      <c r="HXR80" s="170"/>
      <c r="HXT80" s="164"/>
      <c r="HXU80" s="168"/>
      <c r="HXV80" s="168"/>
      <c r="HXW80" s="169"/>
      <c r="HXX80" s="169"/>
      <c r="HXY80" s="169"/>
      <c r="HXZ80" s="170"/>
      <c r="HYB80" s="164"/>
      <c r="HYC80" s="168"/>
      <c r="HYD80" s="168"/>
      <c r="HYE80" s="169"/>
      <c r="HYF80" s="169"/>
      <c r="HYG80" s="169"/>
      <c r="HYH80" s="170"/>
      <c r="HYJ80" s="164"/>
      <c r="HYK80" s="168"/>
      <c r="HYL80" s="168"/>
      <c r="HYM80" s="169"/>
      <c r="HYN80" s="169"/>
      <c r="HYO80" s="169"/>
      <c r="HYP80" s="170"/>
      <c r="HYR80" s="164"/>
      <c r="HYS80" s="168"/>
      <c r="HYT80" s="168"/>
      <c r="HYU80" s="169"/>
      <c r="HYV80" s="169"/>
      <c r="HYW80" s="169"/>
      <c r="HYX80" s="170"/>
      <c r="HYZ80" s="164"/>
      <c r="HZA80" s="168"/>
      <c r="HZB80" s="168"/>
      <c r="HZC80" s="169"/>
      <c r="HZD80" s="169"/>
      <c r="HZE80" s="169"/>
      <c r="HZF80" s="170"/>
      <c r="HZH80" s="164"/>
      <c r="HZI80" s="168"/>
      <c r="HZJ80" s="168"/>
      <c r="HZK80" s="169"/>
      <c r="HZL80" s="169"/>
      <c r="HZM80" s="169"/>
      <c r="HZN80" s="170"/>
      <c r="HZP80" s="164"/>
      <c r="HZQ80" s="168"/>
      <c r="HZR80" s="168"/>
      <c r="HZS80" s="169"/>
      <c r="HZT80" s="169"/>
      <c r="HZU80" s="169"/>
      <c r="HZV80" s="170"/>
      <c r="HZX80" s="164"/>
      <c r="HZY80" s="168"/>
      <c r="HZZ80" s="168"/>
      <c r="IAA80" s="169"/>
      <c r="IAB80" s="169"/>
      <c r="IAC80" s="169"/>
      <c r="IAD80" s="170"/>
      <c r="IAF80" s="164"/>
      <c r="IAG80" s="168"/>
      <c r="IAH80" s="168"/>
      <c r="IAI80" s="169"/>
      <c r="IAJ80" s="169"/>
      <c r="IAK80" s="169"/>
      <c r="IAL80" s="170"/>
      <c r="IAN80" s="164"/>
      <c r="IAO80" s="168"/>
      <c r="IAP80" s="168"/>
      <c r="IAQ80" s="169"/>
      <c r="IAR80" s="169"/>
      <c r="IAS80" s="169"/>
      <c r="IAT80" s="170"/>
      <c r="IAV80" s="164"/>
      <c r="IAW80" s="168"/>
      <c r="IAX80" s="168"/>
      <c r="IAY80" s="169"/>
      <c r="IAZ80" s="169"/>
      <c r="IBA80" s="169"/>
      <c r="IBB80" s="170"/>
      <c r="IBD80" s="164"/>
      <c r="IBE80" s="168"/>
      <c r="IBF80" s="168"/>
      <c r="IBG80" s="169"/>
      <c r="IBH80" s="169"/>
      <c r="IBI80" s="169"/>
      <c r="IBJ80" s="170"/>
      <c r="IBL80" s="164"/>
      <c r="IBM80" s="168"/>
      <c r="IBN80" s="168"/>
      <c r="IBO80" s="169"/>
      <c r="IBP80" s="169"/>
      <c r="IBQ80" s="169"/>
      <c r="IBR80" s="170"/>
      <c r="IBT80" s="164"/>
      <c r="IBU80" s="168"/>
      <c r="IBV80" s="168"/>
      <c r="IBW80" s="169"/>
      <c r="IBX80" s="169"/>
      <c r="IBY80" s="169"/>
      <c r="IBZ80" s="170"/>
      <c r="ICB80" s="164"/>
      <c r="ICC80" s="168"/>
      <c r="ICD80" s="168"/>
      <c r="ICE80" s="169"/>
      <c r="ICF80" s="169"/>
      <c r="ICG80" s="169"/>
      <c r="ICH80" s="170"/>
      <c r="ICJ80" s="164"/>
      <c r="ICK80" s="168"/>
      <c r="ICL80" s="168"/>
      <c r="ICM80" s="169"/>
      <c r="ICN80" s="169"/>
      <c r="ICO80" s="169"/>
      <c r="ICP80" s="170"/>
      <c r="ICR80" s="164"/>
      <c r="ICS80" s="168"/>
      <c r="ICT80" s="168"/>
      <c r="ICU80" s="169"/>
      <c r="ICV80" s="169"/>
      <c r="ICW80" s="169"/>
      <c r="ICX80" s="170"/>
      <c r="ICZ80" s="164"/>
      <c r="IDA80" s="168"/>
      <c r="IDB80" s="168"/>
      <c r="IDC80" s="169"/>
      <c r="IDD80" s="169"/>
      <c r="IDE80" s="169"/>
      <c r="IDF80" s="170"/>
      <c r="IDH80" s="164"/>
      <c r="IDI80" s="168"/>
      <c r="IDJ80" s="168"/>
      <c r="IDK80" s="169"/>
      <c r="IDL80" s="169"/>
      <c r="IDM80" s="169"/>
      <c r="IDN80" s="170"/>
      <c r="IDP80" s="164"/>
      <c r="IDQ80" s="168"/>
      <c r="IDR80" s="168"/>
      <c r="IDS80" s="169"/>
      <c r="IDT80" s="169"/>
      <c r="IDU80" s="169"/>
      <c r="IDV80" s="170"/>
      <c r="IDX80" s="164"/>
      <c r="IDY80" s="168"/>
      <c r="IDZ80" s="168"/>
      <c r="IEA80" s="169"/>
      <c r="IEB80" s="169"/>
      <c r="IEC80" s="169"/>
      <c r="IED80" s="170"/>
      <c r="IEF80" s="164"/>
      <c r="IEG80" s="168"/>
      <c r="IEH80" s="168"/>
      <c r="IEI80" s="169"/>
      <c r="IEJ80" s="169"/>
      <c r="IEK80" s="169"/>
      <c r="IEL80" s="170"/>
      <c r="IEN80" s="164"/>
      <c r="IEO80" s="168"/>
      <c r="IEP80" s="168"/>
      <c r="IEQ80" s="169"/>
      <c r="IER80" s="169"/>
      <c r="IES80" s="169"/>
      <c r="IET80" s="170"/>
      <c r="IEV80" s="164"/>
      <c r="IEW80" s="168"/>
      <c r="IEX80" s="168"/>
      <c r="IEY80" s="169"/>
      <c r="IEZ80" s="169"/>
      <c r="IFA80" s="169"/>
      <c r="IFB80" s="170"/>
      <c r="IFD80" s="164"/>
      <c r="IFE80" s="168"/>
      <c r="IFF80" s="168"/>
      <c r="IFG80" s="169"/>
      <c r="IFH80" s="169"/>
      <c r="IFI80" s="169"/>
      <c r="IFJ80" s="170"/>
      <c r="IFL80" s="164"/>
      <c r="IFM80" s="168"/>
      <c r="IFN80" s="168"/>
      <c r="IFO80" s="169"/>
      <c r="IFP80" s="169"/>
      <c r="IFQ80" s="169"/>
      <c r="IFR80" s="170"/>
      <c r="IFT80" s="164"/>
      <c r="IFU80" s="168"/>
      <c r="IFV80" s="168"/>
      <c r="IFW80" s="169"/>
      <c r="IFX80" s="169"/>
      <c r="IFY80" s="169"/>
      <c r="IFZ80" s="170"/>
      <c r="IGB80" s="164"/>
      <c r="IGC80" s="168"/>
      <c r="IGD80" s="168"/>
      <c r="IGE80" s="169"/>
      <c r="IGF80" s="169"/>
      <c r="IGG80" s="169"/>
      <c r="IGH80" s="170"/>
      <c r="IGJ80" s="164"/>
      <c r="IGK80" s="168"/>
      <c r="IGL80" s="168"/>
      <c r="IGM80" s="169"/>
      <c r="IGN80" s="169"/>
      <c r="IGO80" s="169"/>
      <c r="IGP80" s="170"/>
      <c r="IGR80" s="164"/>
      <c r="IGS80" s="168"/>
      <c r="IGT80" s="168"/>
      <c r="IGU80" s="169"/>
      <c r="IGV80" s="169"/>
      <c r="IGW80" s="169"/>
      <c r="IGX80" s="170"/>
      <c r="IGZ80" s="164"/>
      <c r="IHA80" s="168"/>
      <c r="IHB80" s="168"/>
      <c r="IHC80" s="169"/>
      <c r="IHD80" s="169"/>
      <c r="IHE80" s="169"/>
      <c r="IHF80" s="170"/>
      <c r="IHH80" s="164"/>
      <c r="IHI80" s="168"/>
      <c r="IHJ80" s="168"/>
      <c r="IHK80" s="169"/>
      <c r="IHL80" s="169"/>
      <c r="IHM80" s="169"/>
      <c r="IHN80" s="170"/>
      <c r="IHP80" s="164"/>
      <c r="IHQ80" s="168"/>
      <c r="IHR80" s="168"/>
      <c r="IHS80" s="169"/>
      <c r="IHT80" s="169"/>
      <c r="IHU80" s="169"/>
      <c r="IHV80" s="170"/>
      <c r="IHX80" s="164"/>
      <c r="IHY80" s="168"/>
      <c r="IHZ80" s="168"/>
      <c r="IIA80" s="169"/>
      <c r="IIB80" s="169"/>
      <c r="IIC80" s="169"/>
      <c r="IID80" s="170"/>
      <c r="IIF80" s="164"/>
      <c r="IIG80" s="168"/>
      <c r="IIH80" s="168"/>
      <c r="III80" s="169"/>
      <c r="IIJ80" s="169"/>
      <c r="IIK80" s="169"/>
      <c r="IIL80" s="170"/>
      <c r="IIN80" s="164"/>
      <c r="IIO80" s="168"/>
      <c r="IIP80" s="168"/>
      <c r="IIQ80" s="169"/>
      <c r="IIR80" s="169"/>
      <c r="IIS80" s="169"/>
      <c r="IIT80" s="170"/>
      <c r="IIV80" s="164"/>
      <c r="IIW80" s="168"/>
      <c r="IIX80" s="168"/>
      <c r="IIY80" s="169"/>
      <c r="IIZ80" s="169"/>
      <c r="IJA80" s="169"/>
      <c r="IJB80" s="170"/>
      <c r="IJD80" s="164"/>
      <c r="IJE80" s="168"/>
      <c r="IJF80" s="168"/>
      <c r="IJG80" s="169"/>
      <c r="IJH80" s="169"/>
      <c r="IJI80" s="169"/>
      <c r="IJJ80" s="170"/>
      <c r="IJL80" s="164"/>
      <c r="IJM80" s="168"/>
      <c r="IJN80" s="168"/>
      <c r="IJO80" s="169"/>
      <c r="IJP80" s="169"/>
      <c r="IJQ80" s="169"/>
      <c r="IJR80" s="170"/>
      <c r="IJT80" s="164"/>
      <c r="IJU80" s="168"/>
      <c r="IJV80" s="168"/>
      <c r="IJW80" s="169"/>
      <c r="IJX80" s="169"/>
      <c r="IJY80" s="169"/>
      <c r="IJZ80" s="170"/>
      <c r="IKB80" s="164"/>
      <c r="IKC80" s="168"/>
      <c r="IKD80" s="168"/>
      <c r="IKE80" s="169"/>
      <c r="IKF80" s="169"/>
      <c r="IKG80" s="169"/>
      <c r="IKH80" s="170"/>
      <c r="IKJ80" s="164"/>
      <c r="IKK80" s="168"/>
      <c r="IKL80" s="168"/>
      <c r="IKM80" s="169"/>
      <c r="IKN80" s="169"/>
      <c r="IKO80" s="169"/>
      <c r="IKP80" s="170"/>
      <c r="IKR80" s="164"/>
      <c r="IKS80" s="168"/>
      <c r="IKT80" s="168"/>
      <c r="IKU80" s="169"/>
      <c r="IKV80" s="169"/>
      <c r="IKW80" s="169"/>
      <c r="IKX80" s="170"/>
      <c r="IKZ80" s="164"/>
      <c r="ILA80" s="168"/>
      <c r="ILB80" s="168"/>
      <c r="ILC80" s="169"/>
      <c r="ILD80" s="169"/>
      <c r="ILE80" s="169"/>
      <c r="ILF80" s="170"/>
      <c r="ILH80" s="164"/>
      <c r="ILI80" s="168"/>
      <c r="ILJ80" s="168"/>
      <c r="ILK80" s="169"/>
      <c r="ILL80" s="169"/>
      <c r="ILM80" s="169"/>
      <c r="ILN80" s="170"/>
      <c r="ILP80" s="164"/>
      <c r="ILQ80" s="168"/>
      <c r="ILR80" s="168"/>
      <c r="ILS80" s="169"/>
      <c r="ILT80" s="169"/>
      <c r="ILU80" s="169"/>
      <c r="ILV80" s="170"/>
      <c r="ILX80" s="164"/>
      <c r="ILY80" s="168"/>
      <c r="ILZ80" s="168"/>
      <c r="IMA80" s="169"/>
      <c r="IMB80" s="169"/>
      <c r="IMC80" s="169"/>
      <c r="IMD80" s="170"/>
      <c r="IMF80" s="164"/>
      <c r="IMG80" s="168"/>
      <c r="IMH80" s="168"/>
      <c r="IMI80" s="169"/>
      <c r="IMJ80" s="169"/>
      <c r="IMK80" s="169"/>
      <c r="IML80" s="170"/>
      <c r="IMN80" s="164"/>
      <c r="IMO80" s="168"/>
      <c r="IMP80" s="168"/>
      <c r="IMQ80" s="169"/>
      <c r="IMR80" s="169"/>
      <c r="IMS80" s="169"/>
      <c r="IMT80" s="170"/>
      <c r="IMV80" s="164"/>
      <c r="IMW80" s="168"/>
      <c r="IMX80" s="168"/>
      <c r="IMY80" s="169"/>
      <c r="IMZ80" s="169"/>
      <c r="INA80" s="169"/>
      <c r="INB80" s="170"/>
      <c r="IND80" s="164"/>
      <c r="INE80" s="168"/>
      <c r="INF80" s="168"/>
      <c r="ING80" s="169"/>
      <c r="INH80" s="169"/>
      <c r="INI80" s="169"/>
      <c r="INJ80" s="170"/>
      <c r="INL80" s="164"/>
      <c r="INM80" s="168"/>
      <c r="INN80" s="168"/>
      <c r="INO80" s="169"/>
      <c r="INP80" s="169"/>
      <c r="INQ80" s="169"/>
      <c r="INR80" s="170"/>
      <c r="INT80" s="164"/>
      <c r="INU80" s="168"/>
      <c r="INV80" s="168"/>
      <c r="INW80" s="169"/>
      <c r="INX80" s="169"/>
      <c r="INY80" s="169"/>
      <c r="INZ80" s="170"/>
      <c r="IOB80" s="164"/>
      <c r="IOC80" s="168"/>
      <c r="IOD80" s="168"/>
      <c r="IOE80" s="169"/>
      <c r="IOF80" s="169"/>
      <c r="IOG80" s="169"/>
      <c r="IOH80" s="170"/>
      <c r="IOJ80" s="164"/>
      <c r="IOK80" s="168"/>
      <c r="IOL80" s="168"/>
      <c r="IOM80" s="169"/>
      <c r="ION80" s="169"/>
      <c r="IOO80" s="169"/>
      <c r="IOP80" s="170"/>
      <c r="IOR80" s="164"/>
      <c r="IOS80" s="168"/>
      <c r="IOT80" s="168"/>
      <c r="IOU80" s="169"/>
      <c r="IOV80" s="169"/>
      <c r="IOW80" s="169"/>
      <c r="IOX80" s="170"/>
      <c r="IOZ80" s="164"/>
      <c r="IPA80" s="168"/>
      <c r="IPB80" s="168"/>
      <c r="IPC80" s="169"/>
      <c r="IPD80" s="169"/>
      <c r="IPE80" s="169"/>
      <c r="IPF80" s="170"/>
      <c r="IPH80" s="164"/>
      <c r="IPI80" s="168"/>
      <c r="IPJ80" s="168"/>
      <c r="IPK80" s="169"/>
      <c r="IPL80" s="169"/>
      <c r="IPM80" s="169"/>
      <c r="IPN80" s="170"/>
      <c r="IPP80" s="164"/>
      <c r="IPQ80" s="168"/>
      <c r="IPR80" s="168"/>
      <c r="IPS80" s="169"/>
      <c r="IPT80" s="169"/>
      <c r="IPU80" s="169"/>
      <c r="IPV80" s="170"/>
      <c r="IPX80" s="164"/>
      <c r="IPY80" s="168"/>
      <c r="IPZ80" s="168"/>
      <c r="IQA80" s="169"/>
      <c r="IQB80" s="169"/>
      <c r="IQC80" s="169"/>
      <c r="IQD80" s="170"/>
      <c r="IQF80" s="164"/>
      <c r="IQG80" s="168"/>
      <c r="IQH80" s="168"/>
      <c r="IQI80" s="169"/>
      <c r="IQJ80" s="169"/>
      <c r="IQK80" s="169"/>
      <c r="IQL80" s="170"/>
      <c r="IQN80" s="164"/>
      <c r="IQO80" s="168"/>
      <c r="IQP80" s="168"/>
      <c r="IQQ80" s="169"/>
      <c r="IQR80" s="169"/>
      <c r="IQS80" s="169"/>
      <c r="IQT80" s="170"/>
      <c r="IQV80" s="164"/>
      <c r="IQW80" s="168"/>
      <c r="IQX80" s="168"/>
      <c r="IQY80" s="169"/>
      <c r="IQZ80" s="169"/>
      <c r="IRA80" s="169"/>
      <c r="IRB80" s="170"/>
      <c r="IRD80" s="164"/>
      <c r="IRE80" s="168"/>
      <c r="IRF80" s="168"/>
      <c r="IRG80" s="169"/>
      <c r="IRH80" s="169"/>
      <c r="IRI80" s="169"/>
      <c r="IRJ80" s="170"/>
      <c r="IRL80" s="164"/>
      <c r="IRM80" s="168"/>
      <c r="IRN80" s="168"/>
      <c r="IRO80" s="169"/>
      <c r="IRP80" s="169"/>
      <c r="IRQ80" s="169"/>
      <c r="IRR80" s="170"/>
      <c r="IRT80" s="164"/>
      <c r="IRU80" s="168"/>
      <c r="IRV80" s="168"/>
      <c r="IRW80" s="169"/>
      <c r="IRX80" s="169"/>
      <c r="IRY80" s="169"/>
      <c r="IRZ80" s="170"/>
      <c r="ISB80" s="164"/>
      <c r="ISC80" s="168"/>
      <c r="ISD80" s="168"/>
      <c r="ISE80" s="169"/>
      <c r="ISF80" s="169"/>
      <c r="ISG80" s="169"/>
      <c r="ISH80" s="170"/>
      <c r="ISJ80" s="164"/>
      <c r="ISK80" s="168"/>
      <c r="ISL80" s="168"/>
      <c r="ISM80" s="169"/>
      <c r="ISN80" s="169"/>
      <c r="ISO80" s="169"/>
      <c r="ISP80" s="170"/>
      <c r="ISR80" s="164"/>
      <c r="ISS80" s="168"/>
      <c r="IST80" s="168"/>
      <c r="ISU80" s="169"/>
      <c r="ISV80" s="169"/>
      <c r="ISW80" s="169"/>
      <c r="ISX80" s="170"/>
      <c r="ISZ80" s="164"/>
      <c r="ITA80" s="168"/>
      <c r="ITB80" s="168"/>
      <c r="ITC80" s="169"/>
      <c r="ITD80" s="169"/>
      <c r="ITE80" s="169"/>
      <c r="ITF80" s="170"/>
      <c r="ITH80" s="164"/>
      <c r="ITI80" s="168"/>
      <c r="ITJ80" s="168"/>
      <c r="ITK80" s="169"/>
      <c r="ITL80" s="169"/>
      <c r="ITM80" s="169"/>
      <c r="ITN80" s="170"/>
      <c r="ITP80" s="164"/>
      <c r="ITQ80" s="168"/>
      <c r="ITR80" s="168"/>
      <c r="ITS80" s="169"/>
      <c r="ITT80" s="169"/>
      <c r="ITU80" s="169"/>
      <c r="ITV80" s="170"/>
      <c r="ITX80" s="164"/>
      <c r="ITY80" s="168"/>
      <c r="ITZ80" s="168"/>
      <c r="IUA80" s="169"/>
      <c r="IUB80" s="169"/>
      <c r="IUC80" s="169"/>
      <c r="IUD80" s="170"/>
      <c r="IUF80" s="164"/>
      <c r="IUG80" s="168"/>
      <c r="IUH80" s="168"/>
      <c r="IUI80" s="169"/>
      <c r="IUJ80" s="169"/>
      <c r="IUK80" s="169"/>
      <c r="IUL80" s="170"/>
      <c r="IUN80" s="164"/>
      <c r="IUO80" s="168"/>
      <c r="IUP80" s="168"/>
      <c r="IUQ80" s="169"/>
      <c r="IUR80" s="169"/>
      <c r="IUS80" s="169"/>
      <c r="IUT80" s="170"/>
      <c r="IUV80" s="164"/>
      <c r="IUW80" s="168"/>
      <c r="IUX80" s="168"/>
      <c r="IUY80" s="169"/>
      <c r="IUZ80" s="169"/>
      <c r="IVA80" s="169"/>
      <c r="IVB80" s="170"/>
      <c r="IVD80" s="164"/>
      <c r="IVE80" s="168"/>
      <c r="IVF80" s="168"/>
      <c r="IVG80" s="169"/>
      <c r="IVH80" s="169"/>
      <c r="IVI80" s="169"/>
      <c r="IVJ80" s="170"/>
      <c r="IVL80" s="164"/>
      <c r="IVM80" s="168"/>
      <c r="IVN80" s="168"/>
      <c r="IVO80" s="169"/>
      <c r="IVP80" s="169"/>
      <c r="IVQ80" s="169"/>
      <c r="IVR80" s="170"/>
      <c r="IVT80" s="164"/>
      <c r="IVU80" s="168"/>
      <c r="IVV80" s="168"/>
      <c r="IVW80" s="169"/>
      <c r="IVX80" s="169"/>
      <c r="IVY80" s="169"/>
      <c r="IVZ80" s="170"/>
      <c r="IWB80" s="164"/>
      <c r="IWC80" s="168"/>
      <c r="IWD80" s="168"/>
      <c r="IWE80" s="169"/>
      <c r="IWF80" s="169"/>
      <c r="IWG80" s="169"/>
      <c r="IWH80" s="170"/>
      <c r="IWJ80" s="164"/>
      <c r="IWK80" s="168"/>
      <c r="IWL80" s="168"/>
      <c r="IWM80" s="169"/>
      <c r="IWN80" s="169"/>
      <c r="IWO80" s="169"/>
      <c r="IWP80" s="170"/>
      <c r="IWR80" s="164"/>
      <c r="IWS80" s="168"/>
      <c r="IWT80" s="168"/>
      <c r="IWU80" s="169"/>
      <c r="IWV80" s="169"/>
      <c r="IWW80" s="169"/>
      <c r="IWX80" s="170"/>
      <c r="IWZ80" s="164"/>
      <c r="IXA80" s="168"/>
      <c r="IXB80" s="168"/>
      <c r="IXC80" s="169"/>
      <c r="IXD80" s="169"/>
      <c r="IXE80" s="169"/>
      <c r="IXF80" s="170"/>
      <c r="IXH80" s="164"/>
      <c r="IXI80" s="168"/>
      <c r="IXJ80" s="168"/>
      <c r="IXK80" s="169"/>
      <c r="IXL80" s="169"/>
      <c r="IXM80" s="169"/>
      <c r="IXN80" s="170"/>
      <c r="IXP80" s="164"/>
      <c r="IXQ80" s="168"/>
      <c r="IXR80" s="168"/>
      <c r="IXS80" s="169"/>
      <c r="IXT80" s="169"/>
      <c r="IXU80" s="169"/>
      <c r="IXV80" s="170"/>
      <c r="IXX80" s="164"/>
      <c r="IXY80" s="168"/>
      <c r="IXZ80" s="168"/>
      <c r="IYA80" s="169"/>
      <c r="IYB80" s="169"/>
      <c r="IYC80" s="169"/>
      <c r="IYD80" s="170"/>
      <c r="IYF80" s="164"/>
      <c r="IYG80" s="168"/>
      <c r="IYH80" s="168"/>
      <c r="IYI80" s="169"/>
      <c r="IYJ80" s="169"/>
      <c r="IYK80" s="169"/>
      <c r="IYL80" s="170"/>
      <c r="IYN80" s="164"/>
      <c r="IYO80" s="168"/>
      <c r="IYP80" s="168"/>
      <c r="IYQ80" s="169"/>
      <c r="IYR80" s="169"/>
      <c r="IYS80" s="169"/>
      <c r="IYT80" s="170"/>
      <c r="IYV80" s="164"/>
      <c r="IYW80" s="168"/>
      <c r="IYX80" s="168"/>
      <c r="IYY80" s="169"/>
      <c r="IYZ80" s="169"/>
      <c r="IZA80" s="169"/>
      <c r="IZB80" s="170"/>
      <c r="IZD80" s="164"/>
      <c r="IZE80" s="168"/>
      <c r="IZF80" s="168"/>
      <c r="IZG80" s="169"/>
      <c r="IZH80" s="169"/>
      <c r="IZI80" s="169"/>
      <c r="IZJ80" s="170"/>
      <c r="IZL80" s="164"/>
      <c r="IZM80" s="168"/>
      <c r="IZN80" s="168"/>
      <c r="IZO80" s="169"/>
      <c r="IZP80" s="169"/>
      <c r="IZQ80" s="169"/>
      <c r="IZR80" s="170"/>
      <c r="IZT80" s="164"/>
      <c r="IZU80" s="168"/>
      <c r="IZV80" s="168"/>
      <c r="IZW80" s="169"/>
      <c r="IZX80" s="169"/>
      <c r="IZY80" s="169"/>
      <c r="IZZ80" s="170"/>
      <c r="JAB80" s="164"/>
      <c r="JAC80" s="168"/>
      <c r="JAD80" s="168"/>
      <c r="JAE80" s="169"/>
      <c r="JAF80" s="169"/>
      <c r="JAG80" s="169"/>
      <c r="JAH80" s="170"/>
      <c r="JAJ80" s="164"/>
      <c r="JAK80" s="168"/>
      <c r="JAL80" s="168"/>
      <c r="JAM80" s="169"/>
      <c r="JAN80" s="169"/>
      <c r="JAO80" s="169"/>
      <c r="JAP80" s="170"/>
      <c r="JAR80" s="164"/>
      <c r="JAS80" s="168"/>
      <c r="JAT80" s="168"/>
      <c r="JAU80" s="169"/>
      <c r="JAV80" s="169"/>
      <c r="JAW80" s="169"/>
      <c r="JAX80" s="170"/>
      <c r="JAZ80" s="164"/>
      <c r="JBA80" s="168"/>
      <c r="JBB80" s="168"/>
      <c r="JBC80" s="169"/>
      <c r="JBD80" s="169"/>
      <c r="JBE80" s="169"/>
      <c r="JBF80" s="170"/>
      <c r="JBH80" s="164"/>
      <c r="JBI80" s="168"/>
      <c r="JBJ80" s="168"/>
      <c r="JBK80" s="169"/>
      <c r="JBL80" s="169"/>
      <c r="JBM80" s="169"/>
      <c r="JBN80" s="170"/>
      <c r="JBP80" s="164"/>
      <c r="JBQ80" s="168"/>
      <c r="JBR80" s="168"/>
      <c r="JBS80" s="169"/>
      <c r="JBT80" s="169"/>
      <c r="JBU80" s="169"/>
      <c r="JBV80" s="170"/>
      <c r="JBX80" s="164"/>
      <c r="JBY80" s="168"/>
      <c r="JBZ80" s="168"/>
      <c r="JCA80" s="169"/>
      <c r="JCB80" s="169"/>
      <c r="JCC80" s="169"/>
      <c r="JCD80" s="170"/>
      <c r="JCF80" s="164"/>
      <c r="JCG80" s="168"/>
      <c r="JCH80" s="168"/>
      <c r="JCI80" s="169"/>
      <c r="JCJ80" s="169"/>
      <c r="JCK80" s="169"/>
      <c r="JCL80" s="170"/>
      <c r="JCN80" s="164"/>
      <c r="JCO80" s="168"/>
      <c r="JCP80" s="168"/>
      <c r="JCQ80" s="169"/>
      <c r="JCR80" s="169"/>
      <c r="JCS80" s="169"/>
      <c r="JCT80" s="170"/>
      <c r="JCV80" s="164"/>
      <c r="JCW80" s="168"/>
      <c r="JCX80" s="168"/>
      <c r="JCY80" s="169"/>
      <c r="JCZ80" s="169"/>
      <c r="JDA80" s="169"/>
      <c r="JDB80" s="170"/>
      <c r="JDD80" s="164"/>
      <c r="JDE80" s="168"/>
      <c r="JDF80" s="168"/>
      <c r="JDG80" s="169"/>
      <c r="JDH80" s="169"/>
      <c r="JDI80" s="169"/>
      <c r="JDJ80" s="170"/>
      <c r="JDL80" s="164"/>
      <c r="JDM80" s="168"/>
      <c r="JDN80" s="168"/>
      <c r="JDO80" s="169"/>
      <c r="JDP80" s="169"/>
      <c r="JDQ80" s="169"/>
      <c r="JDR80" s="170"/>
      <c r="JDT80" s="164"/>
      <c r="JDU80" s="168"/>
      <c r="JDV80" s="168"/>
      <c r="JDW80" s="169"/>
      <c r="JDX80" s="169"/>
      <c r="JDY80" s="169"/>
      <c r="JDZ80" s="170"/>
      <c r="JEB80" s="164"/>
      <c r="JEC80" s="168"/>
      <c r="JED80" s="168"/>
      <c r="JEE80" s="169"/>
      <c r="JEF80" s="169"/>
      <c r="JEG80" s="169"/>
      <c r="JEH80" s="170"/>
      <c r="JEJ80" s="164"/>
      <c r="JEK80" s="168"/>
      <c r="JEL80" s="168"/>
      <c r="JEM80" s="169"/>
      <c r="JEN80" s="169"/>
      <c r="JEO80" s="169"/>
      <c r="JEP80" s="170"/>
      <c r="JER80" s="164"/>
      <c r="JES80" s="168"/>
      <c r="JET80" s="168"/>
      <c r="JEU80" s="169"/>
      <c r="JEV80" s="169"/>
      <c r="JEW80" s="169"/>
      <c r="JEX80" s="170"/>
      <c r="JEZ80" s="164"/>
      <c r="JFA80" s="168"/>
      <c r="JFB80" s="168"/>
      <c r="JFC80" s="169"/>
      <c r="JFD80" s="169"/>
      <c r="JFE80" s="169"/>
      <c r="JFF80" s="170"/>
      <c r="JFH80" s="164"/>
      <c r="JFI80" s="168"/>
      <c r="JFJ80" s="168"/>
      <c r="JFK80" s="169"/>
      <c r="JFL80" s="169"/>
      <c r="JFM80" s="169"/>
      <c r="JFN80" s="170"/>
      <c r="JFP80" s="164"/>
      <c r="JFQ80" s="168"/>
      <c r="JFR80" s="168"/>
      <c r="JFS80" s="169"/>
      <c r="JFT80" s="169"/>
      <c r="JFU80" s="169"/>
      <c r="JFV80" s="170"/>
      <c r="JFX80" s="164"/>
      <c r="JFY80" s="168"/>
      <c r="JFZ80" s="168"/>
      <c r="JGA80" s="169"/>
      <c r="JGB80" s="169"/>
      <c r="JGC80" s="169"/>
      <c r="JGD80" s="170"/>
      <c r="JGF80" s="164"/>
      <c r="JGG80" s="168"/>
      <c r="JGH80" s="168"/>
      <c r="JGI80" s="169"/>
      <c r="JGJ80" s="169"/>
      <c r="JGK80" s="169"/>
      <c r="JGL80" s="170"/>
      <c r="JGN80" s="164"/>
      <c r="JGO80" s="168"/>
      <c r="JGP80" s="168"/>
      <c r="JGQ80" s="169"/>
      <c r="JGR80" s="169"/>
      <c r="JGS80" s="169"/>
      <c r="JGT80" s="170"/>
      <c r="JGV80" s="164"/>
      <c r="JGW80" s="168"/>
      <c r="JGX80" s="168"/>
      <c r="JGY80" s="169"/>
      <c r="JGZ80" s="169"/>
      <c r="JHA80" s="169"/>
      <c r="JHB80" s="170"/>
      <c r="JHD80" s="164"/>
      <c r="JHE80" s="168"/>
      <c r="JHF80" s="168"/>
      <c r="JHG80" s="169"/>
      <c r="JHH80" s="169"/>
      <c r="JHI80" s="169"/>
      <c r="JHJ80" s="170"/>
      <c r="JHL80" s="164"/>
      <c r="JHM80" s="168"/>
      <c r="JHN80" s="168"/>
      <c r="JHO80" s="169"/>
      <c r="JHP80" s="169"/>
      <c r="JHQ80" s="169"/>
      <c r="JHR80" s="170"/>
      <c r="JHT80" s="164"/>
      <c r="JHU80" s="168"/>
      <c r="JHV80" s="168"/>
      <c r="JHW80" s="169"/>
      <c r="JHX80" s="169"/>
      <c r="JHY80" s="169"/>
      <c r="JHZ80" s="170"/>
      <c r="JIB80" s="164"/>
      <c r="JIC80" s="168"/>
      <c r="JID80" s="168"/>
      <c r="JIE80" s="169"/>
      <c r="JIF80" s="169"/>
      <c r="JIG80" s="169"/>
      <c r="JIH80" s="170"/>
      <c r="JIJ80" s="164"/>
      <c r="JIK80" s="168"/>
      <c r="JIL80" s="168"/>
      <c r="JIM80" s="169"/>
      <c r="JIN80" s="169"/>
      <c r="JIO80" s="169"/>
      <c r="JIP80" s="170"/>
      <c r="JIR80" s="164"/>
      <c r="JIS80" s="168"/>
      <c r="JIT80" s="168"/>
      <c r="JIU80" s="169"/>
      <c r="JIV80" s="169"/>
      <c r="JIW80" s="169"/>
      <c r="JIX80" s="170"/>
      <c r="JIZ80" s="164"/>
      <c r="JJA80" s="168"/>
      <c r="JJB80" s="168"/>
      <c r="JJC80" s="169"/>
      <c r="JJD80" s="169"/>
      <c r="JJE80" s="169"/>
      <c r="JJF80" s="170"/>
      <c r="JJH80" s="164"/>
      <c r="JJI80" s="168"/>
      <c r="JJJ80" s="168"/>
      <c r="JJK80" s="169"/>
      <c r="JJL80" s="169"/>
      <c r="JJM80" s="169"/>
      <c r="JJN80" s="170"/>
      <c r="JJP80" s="164"/>
      <c r="JJQ80" s="168"/>
      <c r="JJR80" s="168"/>
      <c r="JJS80" s="169"/>
      <c r="JJT80" s="169"/>
      <c r="JJU80" s="169"/>
      <c r="JJV80" s="170"/>
      <c r="JJX80" s="164"/>
      <c r="JJY80" s="168"/>
      <c r="JJZ80" s="168"/>
      <c r="JKA80" s="169"/>
      <c r="JKB80" s="169"/>
      <c r="JKC80" s="169"/>
      <c r="JKD80" s="170"/>
      <c r="JKF80" s="164"/>
      <c r="JKG80" s="168"/>
      <c r="JKH80" s="168"/>
      <c r="JKI80" s="169"/>
      <c r="JKJ80" s="169"/>
      <c r="JKK80" s="169"/>
      <c r="JKL80" s="170"/>
      <c r="JKN80" s="164"/>
      <c r="JKO80" s="168"/>
      <c r="JKP80" s="168"/>
      <c r="JKQ80" s="169"/>
      <c r="JKR80" s="169"/>
      <c r="JKS80" s="169"/>
      <c r="JKT80" s="170"/>
      <c r="JKV80" s="164"/>
      <c r="JKW80" s="168"/>
      <c r="JKX80" s="168"/>
      <c r="JKY80" s="169"/>
      <c r="JKZ80" s="169"/>
      <c r="JLA80" s="169"/>
      <c r="JLB80" s="170"/>
      <c r="JLD80" s="164"/>
      <c r="JLE80" s="168"/>
      <c r="JLF80" s="168"/>
      <c r="JLG80" s="169"/>
      <c r="JLH80" s="169"/>
      <c r="JLI80" s="169"/>
      <c r="JLJ80" s="170"/>
      <c r="JLL80" s="164"/>
      <c r="JLM80" s="168"/>
      <c r="JLN80" s="168"/>
      <c r="JLO80" s="169"/>
      <c r="JLP80" s="169"/>
      <c r="JLQ80" s="169"/>
      <c r="JLR80" s="170"/>
      <c r="JLT80" s="164"/>
      <c r="JLU80" s="168"/>
      <c r="JLV80" s="168"/>
      <c r="JLW80" s="169"/>
      <c r="JLX80" s="169"/>
      <c r="JLY80" s="169"/>
      <c r="JLZ80" s="170"/>
      <c r="JMB80" s="164"/>
      <c r="JMC80" s="168"/>
      <c r="JMD80" s="168"/>
      <c r="JME80" s="169"/>
      <c r="JMF80" s="169"/>
      <c r="JMG80" s="169"/>
      <c r="JMH80" s="170"/>
      <c r="JMJ80" s="164"/>
      <c r="JMK80" s="168"/>
      <c r="JML80" s="168"/>
      <c r="JMM80" s="169"/>
      <c r="JMN80" s="169"/>
      <c r="JMO80" s="169"/>
      <c r="JMP80" s="170"/>
      <c r="JMR80" s="164"/>
      <c r="JMS80" s="168"/>
      <c r="JMT80" s="168"/>
      <c r="JMU80" s="169"/>
      <c r="JMV80" s="169"/>
      <c r="JMW80" s="169"/>
      <c r="JMX80" s="170"/>
      <c r="JMZ80" s="164"/>
      <c r="JNA80" s="168"/>
      <c r="JNB80" s="168"/>
      <c r="JNC80" s="169"/>
      <c r="JND80" s="169"/>
      <c r="JNE80" s="169"/>
      <c r="JNF80" s="170"/>
      <c r="JNH80" s="164"/>
      <c r="JNI80" s="168"/>
      <c r="JNJ80" s="168"/>
      <c r="JNK80" s="169"/>
      <c r="JNL80" s="169"/>
      <c r="JNM80" s="169"/>
      <c r="JNN80" s="170"/>
      <c r="JNP80" s="164"/>
      <c r="JNQ80" s="168"/>
      <c r="JNR80" s="168"/>
      <c r="JNS80" s="169"/>
      <c r="JNT80" s="169"/>
      <c r="JNU80" s="169"/>
      <c r="JNV80" s="170"/>
      <c r="JNX80" s="164"/>
      <c r="JNY80" s="168"/>
      <c r="JNZ80" s="168"/>
      <c r="JOA80" s="169"/>
      <c r="JOB80" s="169"/>
      <c r="JOC80" s="169"/>
      <c r="JOD80" s="170"/>
      <c r="JOF80" s="164"/>
      <c r="JOG80" s="168"/>
      <c r="JOH80" s="168"/>
      <c r="JOI80" s="169"/>
      <c r="JOJ80" s="169"/>
      <c r="JOK80" s="169"/>
      <c r="JOL80" s="170"/>
      <c r="JON80" s="164"/>
      <c r="JOO80" s="168"/>
      <c r="JOP80" s="168"/>
      <c r="JOQ80" s="169"/>
      <c r="JOR80" s="169"/>
      <c r="JOS80" s="169"/>
      <c r="JOT80" s="170"/>
      <c r="JOV80" s="164"/>
      <c r="JOW80" s="168"/>
      <c r="JOX80" s="168"/>
      <c r="JOY80" s="169"/>
      <c r="JOZ80" s="169"/>
      <c r="JPA80" s="169"/>
      <c r="JPB80" s="170"/>
      <c r="JPD80" s="164"/>
      <c r="JPE80" s="168"/>
      <c r="JPF80" s="168"/>
      <c r="JPG80" s="169"/>
      <c r="JPH80" s="169"/>
      <c r="JPI80" s="169"/>
      <c r="JPJ80" s="170"/>
      <c r="JPL80" s="164"/>
      <c r="JPM80" s="168"/>
      <c r="JPN80" s="168"/>
      <c r="JPO80" s="169"/>
      <c r="JPP80" s="169"/>
      <c r="JPQ80" s="169"/>
      <c r="JPR80" s="170"/>
      <c r="JPT80" s="164"/>
      <c r="JPU80" s="168"/>
      <c r="JPV80" s="168"/>
      <c r="JPW80" s="169"/>
      <c r="JPX80" s="169"/>
      <c r="JPY80" s="169"/>
      <c r="JPZ80" s="170"/>
      <c r="JQB80" s="164"/>
      <c r="JQC80" s="168"/>
      <c r="JQD80" s="168"/>
      <c r="JQE80" s="169"/>
      <c r="JQF80" s="169"/>
      <c r="JQG80" s="169"/>
      <c r="JQH80" s="170"/>
      <c r="JQJ80" s="164"/>
      <c r="JQK80" s="168"/>
      <c r="JQL80" s="168"/>
      <c r="JQM80" s="169"/>
      <c r="JQN80" s="169"/>
      <c r="JQO80" s="169"/>
      <c r="JQP80" s="170"/>
      <c r="JQR80" s="164"/>
      <c r="JQS80" s="168"/>
      <c r="JQT80" s="168"/>
      <c r="JQU80" s="169"/>
      <c r="JQV80" s="169"/>
      <c r="JQW80" s="169"/>
      <c r="JQX80" s="170"/>
      <c r="JQZ80" s="164"/>
      <c r="JRA80" s="168"/>
      <c r="JRB80" s="168"/>
      <c r="JRC80" s="169"/>
      <c r="JRD80" s="169"/>
      <c r="JRE80" s="169"/>
      <c r="JRF80" s="170"/>
      <c r="JRH80" s="164"/>
      <c r="JRI80" s="168"/>
      <c r="JRJ80" s="168"/>
      <c r="JRK80" s="169"/>
      <c r="JRL80" s="169"/>
      <c r="JRM80" s="169"/>
      <c r="JRN80" s="170"/>
      <c r="JRP80" s="164"/>
      <c r="JRQ80" s="168"/>
      <c r="JRR80" s="168"/>
      <c r="JRS80" s="169"/>
      <c r="JRT80" s="169"/>
      <c r="JRU80" s="169"/>
      <c r="JRV80" s="170"/>
      <c r="JRX80" s="164"/>
      <c r="JRY80" s="168"/>
      <c r="JRZ80" s="168"/>
      <c r="JSA80" s="169"/>
      <c r="JSB80" s="169"/>
      <c r="JSC80" s="169"/>
      <c r="JSD80" s="170"/>
      <c r="JSF80" s="164"/>
      <c r="JSG80" s="168"/>
      <c r="JSH80" s="168"/>
      <c r="JSI80" s="169"/>
      <c r="JSJ80" s="169"/>
      <c r="JSK80" s="169"/>
      <c r="JSL80" s="170"/>
      <c r="JSN80" s="164"/>
      <c r="JSO80" s="168"/>
      <c r="JSP80" s="168"/>
      <c r="JSQ80" s="169"/>
      <c r="JSR80" s="169"/>
      <c r="JSS80" s="169"/>
      <c r="JST80" s="170"/>
      <c r="JSV80" s="164"/>
      <c r="JSW80" s="168"/>
      <c r="JSX80" s="168"/>
      <c r="JSY80" s="169"/>
      <c r="JSZ80" s="169"/>
      <c r="JTA80" s="169"/>
      <c r="JTB80" s="170"/>
      <c r="JTD80" s="164"/>
      <c r="JTE80" s="168"/>
      <c r="JTF80" s="168"/>
      <c r="JTG80" s="169"/>
      <c r="JTH80" s="169"/>
      <c r="JTI80" s="169"/>
      <c r="JTJ80" s="170"/>
      <c r="JTL80" s="164"/>
      <c r="JTM80" s="168"/>
      <c r="JTN80" s="168"/>
      <c r="JTO80" s="169"/>
      <c r="JTP80" s="169"/>
      <c r="JTQ80" s="169"/>
      <c r="JTR80" s="170"/>
      <c r="JTT80" s="164"/>
      <c r="JTU80" s="168"/>
      <c r="JTV80" s="168"/>
      <c r="JTW80" s="169"/>
      <c r="JTX80" s="169"/>
      <c r="JTY80" s="169"/>
      <c r="JTZ80" s="170"/>
      <c r="JUB80" s="164"/>
      <c r="JUC80" s="168"/>
      <c r="JUD80" s="168"/>
      <c r="JUE80" s="169"/>
      <c r="JUF80" s="169"/>
      <c r="JUG80" s="169"/>
      <c r="JUH80" s="170"/>
      <c r="JUJ80" s="164"/>
      <c r="JUK80" s="168"/>
      <c r="JUL80" s="168"/>
      <c r="JUM80" s="169"/>
      <c r="JUN80" s="169"/>
      <c r="JUO80" s="169"/>
      <c r="JUP80" s="170"/>
      <c r="JUR80" s="164"/>
      <c r="JUS80" s="168"/>
      <c r="JUT80" s="168"/>
      <c r="JUU80" s="169"/>
      <c r="JUV80" s="169"/>
      <c r="JUW80" s="169"/>
      <c r="JUX80" s="170"/>
      <c r="JUZ80" s="164"/>
      <c r="JVA80" s="168"/>
      <c r="JVB80" s="168"/>
      <c r="JVC80" s="169"/>
      <c r="JVD80" s="169"/>
      <c r="JVE80" s="169"/>
      <c r="JVF80" s="170"/>
      <c r="JVH80" s="164"/>
      <c r="JVI80" s="168"/>
      <c r="JVJ80" s="168"/>
      <c r="JVK80" s="169"/>
      <c r="JVL80" s="169"/>
      <c r="JVM80" s="169"/>
      <c r="JVN80" s="170"/>
      <c r="JVP80" s="164"/>
      <c r="JVQ80" s="168"/>
      <c r="JVR80" s="168"/>
      <c r="JVS80" s="169"/>
      <c r="JVT80" s="169"/>
      <c r="JVU80" s="169"/>
      <c r="JVV80" s="170"/>
      <c r="JVX80" s="164"/>
      <c r="JVY80" s="168"/>
      <c r="JVZ80" s="168"/>
      <c r="JWA80" s="169"/>
      <c r="JWB80" s="169"/>
      <c r="JWC80" s="169"/>
      <c r="JWD80" s="170"/>
      <c r="JWF80" s="164"/>
      <c r="JWG80" s="168"/>
      <c r="JWH80" s="168"/>
      <c r="JWI80" s="169"/>
      <c r="JWJ80" s="169"/>
      <c r="JWK80" s="169"/>
      <c r="JWL80" s="170"/>
      <c r="JWN80" s="164"/>
      <c r="JWO80" s="168"/>
      <c r="JWP80" s="168"/>
      <c r="JWQ80" s="169"/>
      <c r="JWR80" s="169"/>
      <c r="JWS80" s="169"/>
      <c r="JWT80" s="170"/>
      <c r="JWV80" s="164"/>
      <c r="JWW80" s="168"/>
      <c r="JWX80" s="168"/>
      <c r="JWY80" s="169"/>
      <c r="JWZ80" s="169"/>
      <c r="JXA80" s="169"/>
      <c r="JXB80" s="170"/>
      <c r="JXD80" s="164"/>
      <c r="JXE80" s="168"/>
      <c r="JXF80" s="168"/>
      <c r="JXG80" s="169"/>
      <c r="JXH80" s="169"/>
      <c r="JXI80" s="169"/>
      <c r="JXJ80" s="170"/>
      <c r="JXL80" s="164"/>
      <c r="JXM80" s="168"/>
      <c r="JXN80" s="168"/>
      <c r="JXO80" s="169"/>
      <c r="JXP80" s="169"/>
      <c r="JXQ80" s="169"/>
      <c r="JXR80" s="170"/>
      <c r="JXT80" s="164"/>
      <c r="JXU80" s="168"/>
      <c r="JXV80" s="168"/>
      <c r="JXW80" s="169"/>
      <c r="JXX80" s="169"/>
      <c r="JXY80" s="169"/>
      <c r="JXZ80" s="170"/>
      <c r="JYB80" s="164"/>
      <c r="JYC80" s="168"/>
      <c r="JYD80" s="168"/>
      <c r="JYE80" s="169"/>
      <c r="JYF80" s="169"/>
      <c r="JYG80" s="169"/>
      <c r="JYH80" s="170"/>
      <c r="JYJ80" s="164"/>
      <c r="JYK80" s="168"/>
      <c r="JYL80" s="168"/>
      <c r="JYM80" s="169"/>
      <c r="JYN80" s="169"/>
      <c r="JYO80" s="169"/>
      <c r="JYP80" s="170"/>
      <c r="JYR80" s="164"/>
      <c r="JYS80" s="168"/>
      <c r="JYT80" s="168"/>
      <c r="JYU80" s="169"/>
      <c r="JYV80" s="169"/>
      <c r="JYW80" s="169"/>
      <c r="JYX80" s="170"/>
      <c r="JYZ80" s="164"/>
      <c r="JZA80" s="168"/>
      <c r="JZB80" s="168"/>
      <c r="JZC80" s="169"/>
      <c r="JZD80" s="169"/>
      <c r="JZE80" s="169"/>
      <c r="JZF80" s="170"/>
      <c r="JZH80" s="164"/>
      <c r="JZI80" s="168"/>
      <c r="JZJ80" s="168"/>
      <c r="JZK80" s="169"/>
      <c r="JZL80" s="169"/>
      <c r="JZM80" s="169"/>
      <c r="JZN80" s="170"/>
      <c r="JZP80" s="164"/>
      <c r="JZQ80" s="168"/>
      <c r="JZR80" s="168"/>
      <c r="JZS80" s="169"/>
      <c r="JZT80" s="169"/>
      <c r="JZU80" s="169"/>
      <c r="JZV80" s="170"/>
      <c r="JZX80" s="164"/>
      <c r="JZY80" s="168"/>
      <c r="JZZ80" s="168"/>
      <c r="KAA80" s="169"/>
      <c r="KAB80" s="169"/>
      <c r="KAC80" s="169"/>
      <c r="KAD80" s="170"/>
      <c r="KAF80" s="164"/>
      <c r="KAG80" s="168"/>
      <c r="KAH80" s="168"/>
      <c r="KAI80" s="169"/>
      <c r="KAJ80" s="169"/>
      <c r="KAK80" s="169"/>
      <c r="KAL80" s="170"/>
      <c r="KAN80" s="164"/>
      <c r="KAO80" s="168"/>
      <c r="KAP80" s="168"/>
      <c r="KAQ80" s="169"/>
      <c r="KAR80" s="169"/>
      <c r="KAS80" s="169"/>
      <c r="KAT80" s="170"/>
      <c r="KAV80" s="164"/>
      <c r="KAW80" s="168"/>
      <c r="KAX80" s="168"/>
      <c r="KAY80" s="169"/>
      <c r="KAZ80" s="169"/>
      <c r="KBA80" s="169"/>
      <c r="KBB80" s="170"/>
      <c r="KBD80" s="164"/>
      <c r="KBE80" s="168"/>
      <c r="KBF80" s="168"/>
      <c r="KBG80" s="169"/>
      <c r="KBH80" s="169"/>
      <c r="KBI80" s="169"/>
      <c r="KBJ80" s="170"/>
      <c r="KBL80" s="164"/>
      <c r="KBM80" s="168"/>
      <c r="KBN80" s="168"/>
      <c r="KBO80" s="169"/>
      <c r="KBP80" s="169"/>
      <c r="KBQ80" s="169"/>
      <c r="KBR80" s="170"/>
      <c r="KBT80" s="164"/>
      <c r="KBU80" s="168"/>
      <c r="KBV80" s="168"/>
      <c r="KBW80" s="169"/>
      <c r="KBX80" s="169"/>
      <c r="KBY80" s="169"/>
      <c r="KBZ80" s="170"/>
      <c r="KCB80" s="164"/>
      <c r="KCC80" s="168"/>
      <c r="KCD80" s="168"/>
      <c r="KCE80" s="169"/>
      <c r="KCF80" s="169"/>
      <c r="KCG80" s="169"/>
      <c r="KCH80" s="170"/>
      <c r="KCJ80" s="164"/>
      <c r="KCK80" s="168"/>
      <c r="KCL80" s="168"/>
      <c r="KCM80" s="169"/>
      <c r="KCN80" s="169"/>
      <c r="KCO80" s="169"/>
      <c r="KCP80" s="170"/>
      <c r="KCR80" s="164"/>
      <c r="KCS80" s="168"/>
      <c r="KCT80" s="168"/>
      <c r="KCU80" s="169"/>
      <c r="KCV80" s="169"/>
      <c r="KCW80" s="169"/>
      <c r="KCX80" s="170"/>
      <c r="KCZ80" s="164"/>
      <c r="KDA80" s="168"/>
      <c r="KDB80" s="168"/>
      <c r="KDC80" s="169"/>
      <c r="KDD80" s="169"/>
      <c r="KDE80" s="169"/>
      <c r="KDF80" s="170"/>
      <c r="KDH80" s="164"/>
      <c r="KDI80" s="168"/>
      <c r="KDJ80" s="168"/>
      <c r="KDK80" s="169"/>
      <c r="KDL80" s="169"/>
      <c r="KDM80" s="169"/>
      <c r="KDN80" s="170"/>
      <c r="KDP80" s="164"/>
      <c r="KDQ80" s="168"/>
      <c r="KDR80" s="168"/>
      <c r="KDS80" s="169"/>
      <c r="KDT80" s="169"/>
      <c r="KDU80" s="169"/>
      <c r="KDV80" s="170"/>
      <c r="KDX80" s="164"/>
      <c r="KDY80" s="168"/>
      <c r="KDZ80" s="168"/>
      <c r="KEA80" s="169"/>
      <c r="KEB80" s="169"/>
      <c r="KEC80" s="169"/>
      <c r="KED80" s="170"/>
      <c r="KEF80" s="164"/>
      <c r="KEG80" s="168"/>
      <c r="KEH80" s="168"/>
      <c r="KEI80" s="169"/>
      <c r="KEJ80" s="169"/>
      <c r="KEK80" s="169"/>
      <c r="KEL80" s="170"/>
      <c r="KEN80" s="164"/>
      <c r="KEO80" s="168"/>
      <c r="KEP80" s="168"/>
      <c r="KEQ80" s="169"/>
      <c r="KER80" s="169"/>
      <c r="KES80" s="169"/>
      <c r="KET80" s="170"/>
      <c r="KEV80" s="164"/>
      <c r="KEW80" s="168"/>
      <c r="KEX80" s="168"/>
      <c r="KEY80" s="169"/>
      <c r="KEZ80" s="169"/>
      <c r="KFA80" s="169"/>
      <c r="KFB80" s="170"/>
      <c r="KFD80" s="164"/>
      <c r="KFE80" s="168"/>
      <c r="KFF80" s="168"/>
      <c r="KFG80" s="169"/>
      <c r="KFH80" s="169"/>
      <c r="KFI80" s="169"/>
      <c r="KFJ80" s="170"/>
      <c r="KFL80" s="164"/>
      <c r="KFM80" s="168"/>
      <c r="KFN80" s="168"/>
      <c r="KFO80" s="169"/>
      <c r="KFP80" s="169"/>
      <c r="KFQ80" s="169"/>
      <c r="KFR80" s="170"/>
      <c r="KFT80" s="164"/>
      <c r="KFU80" s="168"/>
      <c r="KFV80" s="168"/>
      <c r="KFW80" s="169"/>
      <c r="KFX80" s="169"/>
      <c r="KFY80" s="169"/>
      <c r="KFZ80" s="170"/>
      <c r="KGB80" s="164"/>
      <c r="KGC80" s="168"/>
      <c r="KGD80" s="168"/>
      <c r="KGE80" s="169"/>
      <c r="KGF80" s="169"/>
      <c r="KGG80" s="169"/>
      <c r="KGH80" s="170"/>
      <c r="KGJ80" s="164"/>
      <c r="KGK80" s="168"/>
      <c r="KGL80" s="168"/>
      <c r="KGM80" s="169"/>
      <c r="KGN80" s="169"/>
      <c r="KGO80" s="169"/>
      <c r="KGP80" s="170"/>
      <c r="KGR80" s="164"/>
      <c r="KGS80" s="168"/>
      <c r="KGT80" s="168"/>
      <c r="KGU80" s="169"/>
      <c r="KGV80" s="169"/>
      <c r="KGW80" s="169"/>
      <c r="KGX80" s="170"/>
      <c r="KGZ80" s="164"/>
      <c r="KHA80" s="168"/>
      <c r="KHB80" s="168"/>
      <c r="KHC80" s="169"/>
      <c r="KHD80" s="169"/>
      <c r="KHE80" s="169"/>
      <c r="KHF80" s="170"/>
      <c r="KHH80" s="164"/>
      <c r="KHI80" s="168"/>
      <c r="KHJ80" s="168"/>
      <c r="KHK80" s="169"/>
      <c r="KHL80" s="169"/>
      <c r="KHM80" s="169"/>
      <c r="KHN80" s="170"/>
      <c r="KHP80" s="164"/>
      <c r="KHQ80" s="168"/>
      <c r="KHR80" s="168"/>
      <c r="KHS80" s="169"/>
      <c r="KHT80" s="169"/>
      <c r="KHU80" s="169"/>
      <c r="KHV80" s="170"/>
      <c r="KHX80" s="164"/>
      <c r="KHY80" s="168"/>
      <c r="KHZ80" s="168"/>
      <c r="KIA80" s="169"/>
      <c r="KIB80" s="169"/>
      <c r="KIC80" s="169"/>
      <c r="KID80" s="170"/>
      <c r="KIF80" s="164"/>
      <c r="KIG80" s="168"/>
      <c r="KIH80" s="168"/>
      <c r="KII80" s="169"/>
      <c r="KIJ80" s="169"/>
      <c r="KIK80" s="169"/>
      <c r="KIL80" s="170"/>
      <c r="KIN80" s="164"/>
      <c r="KIO80" s="168"/>
      <c r="KIP80" s="168"/>
      <c r="KIQ80" s="169"/>
      <c r="KIR80" s="169"/>
      <c r="KIS80" s="169"/>
      <c r="KIT80" s="170"/>
      <c r="KIV80" s="164"/>
      <c r="KIW80" s="168"/>
      <c r="KIX80" s="168"/>
      <c r="KIY80" s="169"/>
      <c r="KIZ80" s="169"/>
      <c r="KJA80" s="169"/>
      <c r="KJB80" s="170"/>
      <c r="KJD80" s="164"/>
      <c r="KJE80" s="168"/>
      <c r="KJF80" s="168"/>
      <c r="KJG80" s="169"/>
      <c r="KJH80" s="169"/>
      <c r="KJI80" s="169"/>
      <c r="KJJ80" s="170"/>
      <c r="KJL80" s="164"/>
      <c r="KJM80" s="168"/>
      <c r="KJN80" s="168"/>
      <c r="KJO80" s="169"/>
      <c r="KJP80" s="169"/>
      <c r="KJQ80" s="169"/>
      <c r="KJR80" s="170"/>
      <c r="KJT80" s="164"/>
      <c r="KJU80" s="168"/>
      <c r="KJV80" s="168"/>
      <c r="KJW80" s="169"/>
      <c r="KJX80" s="169"/>
      <c r="KJY80" s="169"/>
      <c r="KJZ80" s="170"/>
      <c r="KKB80" s="164"/>
      <c r="KKC80" s="168"/>
      <c r="KKD80" s="168"/>
      <c r="KKE80" s="169"/>
      <c r="KKF80" s="169"/>
      <c r="KKG80" s="169"/>
      <c r="KKH80" s="170"/>
      <c r="KKJ80" s="164"/>
      <c r="KKK80" s="168"/>
      <c r="KKL80" s="168"/>
      <c r="KKM80" s="169"/>
      <c r="KKN80" s="169"/>
      <c r="KKO80" s="169"/>
      <c r="KKP80" s="170"/>
      <c r="KKR80" s="164"/>
      <c r="KKS80" s="168"/>
      <c r="KKT80" s="168"/>
      <c r="KKU80" s="169"/>
      <c r="KKV80" s="169"/>
      <c r="KKW80" s="169"/>
      <c r="KKX80" s="170"/>
      <c r="KKZ80" s="164"/>
      <c r="KLA80" s="168"/>
      <c r="KLB80" s="168"/>
      <c r="KLC80" s="169"/>
      <c r="KLD80" s="169"/>
      <c r="KLE80" s="169"/>
      <c r="KLF80" s="170"/>
      <c r="KLH80" s="164"/>
      <c r="KLI80" s="168"/>
      <c r="KLJ80" s="168"/>
      <c r="KLK80" s="169"/>
      <c r="KLL80" s="169"/>
      <c r="KLM80" s="169"/>
      <c r="KLN80" s="170"/>
      <c r="KLP80" s="164"/>
      <c r="KLQ80" s="168"/>
      <c r="KLR80" s="168"/>
      <c r="KLS80" s="169"/>
      <c r="KLT80" s="169"/>
      <c r="KLU80" s="169"/>
      <c r="KLV80" s="170"/>
      <c r="KLX80" s="164"/>
      <c r="KLY80" s="168"/>
      <c r="KLZ80" s="168"/>
      <c r="KMA80" s="169"/>
      <c r="KMB80" s="169"/>
      <c r="KMC80" s="169"/>
      <c r="KMD80" s="170"/>
      <c r="KMF80" s="164"/>
      <c r="KMG80" s="168"/>
      <c r="KMH80" s="168"/>
      <c r="KMI80" s="169"/>
      <c r="KMJ80" s="169"/>
      <c r="KMK80" s="169"/>
      <c r="KML80" s="170"/>
      <c r="KMN80" s="164"/>
      <c r="KMO80" s="168"/>
      <c r="KMP80" s="168"/>
      <c r="KMQ80" s="169"/>
      <c r="KMR80" s="169"/>
      <c r="KMS80" s="169"/>
      <c r="KMT80" s="170"/>
      <c r="KMV80" s="164"/>
      <c r="KMW80" s="168"/>
      <c r="KMX80" s="168"/>
      <c r="KMY80" s="169"/>
      <c r="KMZ80" s="169"/>
      <c r="KNA80" s="169"/>
      <c r="KNB80" s="170"/>
      <c r="KND80" s="164"/>
      <c r="KNE80" s="168"/>
      <c r="KNF80" s="168"/>
      <c r="KNG80" s="169"/>
      <c r="KNH80" s="169"/>
      <c r="KNI80" s="169"/>
      <c r="KNJ80" s="170"/>
      <c r="KNL80" s="164"/>
      <c r="KNM80" s="168"/>
      <c r="KNN80" s="168"/>
      <c r="KNO80" s="169"/>
      <c r="KNP80" s="169"/>
      <c r="KNQ80" s="169"/>
      <c r="KNR80" s="170"/>
      <c r="KNT80" s="164"/>
      <c r="KNU80" s="168"/>
      <c r="KNV80" s="168"/>
      <c r="KNW80" s="169"/>
      <c r="KNX80" s="169"/>
      <c r="KNY80" s="169"/>
      <c r="KNZ80" s="170"/>
      <c r="KOB80" s="164"/>
      <c r="KOC80" s="168"/>
      <c r="KOD80" s="168"/>
      <c r="KOE80" s="169"/>
      <c r="KOF80" s="169"/>
      <c r="KOG80" s="169"/>
      <c r="KOH80" s="170"/>
      <c r="KOJ80" s="164"/>
      <c r="KOK80" s="168"/>
      <c r="KOL80" s="168"/>
      <c r="KOM80" s="169"/>
      <c r="KON80" s="169"/>
      <c r="KOO80" s="169"/>
      <c r="KOP80" s="170"/>
      <c r="KOR80" s="164"/>
      <c r="KOS80" s="168"/>
      <c r="KOT80" s="168"/>
      <c r="KOU80" s="169"/>
      <c r="KOV80" s="169"/>
      <c r="KOW80" s="169"/>
      <c r="KOX80" s="170"/>
      <c r="KOZ80" s="164"/>
      <c r="KPA80" s="168"/>
      <c r="KPB80" s="168"/>
      <c r="KPC80" s="169"/>
      <c r="KPD80" s="169"/>
      <c r="KPE80" s="169"/>
      <c r="KPF80" s="170"/>
      <c r="KPH80" s="164"/>
      <c r="KPI80" s="168"/>
      <c r="KPJ80" s="168"/>
      <c r="KPK80" s="169"/>
      <c r="KPL80" s="169"/>
      <c r="KPM80" s="169"/>
      <c r="KPN80" s="170"/>
      <c r="KPP80" s="164"/>
      <c r="KPQ80" s="168"/>
      <c r="KPR80" s="168"/>
      <c r="KPS80" s="169"/>
      <c r="KPT80" s="169"/>
      <c r="KPU80" s="169"/>
      <c r="KPV80" s="170"/>
      <c r="KPX80" s="164"/>
      <c r="KPY80" s="168"/>
      <c r="KPZ80" s="168"/>
      <c r="KQA80" s="169"/>
      <c r="KQB80" s="169"/>
      <c r="KQC80" s="169"/>
      <c r="KQD80" s="170"/>
      <c r="KQF80" s="164"/>
      <c r="KQG80" s="168"/>
      <c r="KQH80" s="168"/>
      <c r="KQI80" s="169"/>
      <c r="KQJ80" s="169"/>
      <c r="KQK80" s="169"/>
      <c r="KQL80" s="170"/>
      <c r="KQN80" s="164"/>
      <c r="KQO80" s="168"/>
      <c r="KQP80" s="168"/>
      <c r="KQQ80" s="169"/>
      <c r="KQR80" s="169"/>
      <c r="KQS80" s="169"/>
      <c r="KQT80" s="170"/>
      <c r="KQV80" s="164"/>
      <c r="KQW80" s="168"/>
      <c r="KQX80" s="168"/>
      <c r="KQY80" s="169"/>
      <c r="KQZ80" s="169"/>
      <c r="KRA80" s="169"/>
      <c r="KRB80" s="170"/>
      <c r="KRD80" s="164"/>
      <c r="KRE80" s="168"/>
      <c r="KRF80" s="168"/>
      <c r="KRG80" s="169"/>
      <c r="KRH80" s="169"/>
      <c r="KRI80" s="169"/>
      <c r="KRJ80" s="170"/>
      <c r="KRL80" s="164"/>
      <c r="KRM80" s="168"/>
      <c r="KRN80" s="168"/>
      <c r="KRO80" s="169"/>
      <c r="KRP80" s="169"/>
      <c r="KRQ80" s="169"/>
      <c r="KRR80" s="170"/>
      <c r="KRT80" s="164"/>
      <c r="KRU80" s="168"/>
      <c r="KRV80" s="168"/>
      <c r="KRW80" s="169"/>
      <c r="KRX80" s="169"/>
      <c r="KRY80" s="169"/>
      <c r="KRZ80" s="170"/>
      <c r="KSB80" s="164"/>
      <c r="KSC80" s="168"/>
      <c r="KSD80" s="168"/>
      <c r="KSE80" s="169"/>
      <c r="KSF80" s="169"/>
      <c r="KSG80" s="169"/>
      <c r="KSH80" s="170"/>
      <c r="KSJ80" s="164"/>
      <c r="KSK80" s="168"/>
      <c r="KSL80" s="168"/>
      <c r="KSM80" s="169"/>
      <c r="KSN80" s="169"/>
      <c r="KSO80" s="169"/>
      <c r="KSP80" s="170"/>
      <c r="KSR80" s="164"/>
      <c r="KSS80" s="168"/>
      <c r="KST80" s="168"/>
      <c r="KSU80" s="169"/>
      <c r="KSV80" s="169"/>
      <c r="KSW80" s="169"/>
      <c r="KSX80" s="170"/>
      <c r="KSZ80" s="164"/>
      <c r="KTA80" s="168"/>
      <c r="KTB80" s="168"/>
      <c r="KTC80" s="169"/>
      <c r="KTD80" s="169"/>
      <c r="KTE80" s="169"/>
      <c r="KTF80" s="170"/>
      <c r="KTH80" s="164"/>
      <c r="KTI80" s="168"/>
      <c r="KTJ80" s="168"/>
      <c r="KTK80" s="169"/>
      <c r="KTL80" s="169"/>
      <c r="KTM80" s="169"/>
      <c r="KTN80" s="170"/>
      <c r="KTP80" s="164"/>
      <c r="KTQ80" s="168"/>
      <c r="KTR80" s="168"/>
      <c r="KTS80" s="169"/>
      <c r="KTT80" s="169"/>
      <c r="KTU80" s="169"/>
      <c r="KTV80" s="170"/>
      <c r="KTX80" s="164"/>
      <c r="KTY80" s="168"/>
      <c r="KTZ80" s="168"/>
      <c r="KUA80" s="169"/>
      <c r="KUB80" s="169"/>
      <c r="KUC80" s="169"/>
      <c r="KUD80" s="170"/>
      <c r="KUF80" s="164"/>
      <c r="KUG80" s="168"/>
      <c r="KUH80" s="168"/>
      <c r="KUI80" s="169"/>
      <c r="KUJ80" s="169"/>
      <c r="KUK80" s="169"/>
      <c r="KUL80" s="170"/>
      <c r="KUN80" s="164"/>
      <c r="KUO80" s="168"/>
      <c r="KUP80" s="168"/>
      <c r="KUQ80" s="169"/>
      <c r="KUR80" s="169"/>
      <c r="KUS80" s="169"/>
      <c r="KUT80" s="170"/>
      <c r="KUV80" s="164"/>
      <c r="KUW80" s="168"/>
      <c r="KUX80" s="168"/>
      <c r="KUY80" s="169"/>
      <c r="KUZ80" s="169"/>
      <c r="KVA80" s="169"/>
      <c r="KVB80" s="170"/>
      <c r="KVD80" s="164"/>
      <c r="KVE80" s="168"/>
      <c r="KVF80" s="168"/>
      <c r="KVG80" s="169"/>
      <c r="KVH80" s="169"/>
      <c r="KVI80" s="169"/>
      <c r="KVJ80" s="170"/>
      <c r="KVL80" s="164"/>
      <c r="KVM80" s="168"/>
      <c r="KVN80" s="168"/>
      <c r="KVO80" s="169"/>
      <c r="KVP80" s="169"/>
      <c r="KVQ80" s="169"/>
      <c r="KVR80" s="170"/>
      <c r="KVT80" s="164"/>
      <c r="KVU80" s="168"/>
      <c r="KVV80" s="168"/>
      <c r="KVW80" s="169"/>
      <c r="KVX80" s="169"/>
      <c r="KVY80" s="169"/>
      <c r="KVZ80" s="170"/>
      <c r="KWB80" s="164"/>
      <c r="KWC80" s="168"/>
      <c r="KWD80" s="168"/>
      <c r="KWE80" s="169"/>
      <c r="KWF80" s="169"/>
      <c r="KWG80" s="169"/>
      <c r="KWH80" s="170"/>
      <c r="KWJ80" s="164"/>
      <c r="KWK80" s="168"/>
      <c r="KWL80" s="168"/>
      <c r="KWM80" s="169"/>
      <c r="KWN80" s="169"/>
      <c r="KWO80" s="169"/>
      <c r="KWP80" s="170"/>
      <c r="KWR80" s="164"/>
      <c r="KWS80" s="168"/>
      <c r="KWT80" s="168"/>
      <c r="KWU80" s="169"/>
      <c r="KWV80" s="169"/>
      <c r="KWW80" s="169"/>
      <c r="KWX80" s="170"/>
      <c r="KWZ80" s="164"/>
      <c r="KXA80" s="168"/>
      <c r="KXB80" s="168"/>
      <c r="KXC80" s="169"/>
      <c r="KXD80" s="169"/>
      <c r="KXE80" s="169"/>
      <c r="KXF80" s="170"/>
      <c r="KXH80" s="164"/>
      <c r="KXI80" s="168"/>
      <c r="KXJ80" s="168"/>
      <c r="KXK80" s="169"/>
      <c r="KXL80" s="169"/>
      <c r="KXM80" s="169"/>
      <c r="KXN80" s="170"/>
      <c r="KXP80" s="164"/>
      <c r="KXQ80" s="168"/>
      <c r="KXR80" s="168"/>
      <c r="KXS80" s="169"/>
      <c r="KXT80" s="169"/>
      <c r="KXU80" s="169"/>
      <c r="KXV80" s="170"/>
      <c r="KXX80" s="164"/>
      <c r="KXY80" s="168"/>
      <c r="KXZ80" s="168"/>
      <c r="KYA80" s="169"/>
      <c r="KYB80" s="169"/>
      <c r="KYC80" s="169"/>
      <c r="KYD80" s="170"/>
      <c r="KYF80" s="164"/>
      <c r="KYG80" s="168"/>
      <c r="KYH80" s="168"/>
      <c r="KYI80" s="169"/>
      <c r="KYJ80" s="169"/>
      <c r="KYK80" s="169"/>
      <c r="KYL80" s="170"/>
      <c r="KYN80" s="164"/>
      <c r="KYO80" s="168"/>
      <c r="KYP80" s="168"/>
      <c r="KYQ80" s="169"/>
      <c r="KYR80" s="169"/>
      <c r="KYS80" s="169"/>
      <c r="KYT80" s="170"/>
      <c r="KYV80" s="164"/>
      <c r="KYW80" s="168"/>
      <c r="KYX80" s="168"/>
      <c r="KYY80" s="169"/>
      <c r="KYZ80" s="169"/>
      <c r="KZA80" s="169"/>
      <c r="KZB80" s="170"/>
      <c r="KZD80" s="164"/>
      <c r="KZE80" s="168"/>
      <c r="KZF80" s="168"/>
      <c r="KZG80" s="169"/>
      <c r="KZH80" s="169"/>
      <c r="KZI80" s="169"/>
      <c r="KZJ80" s="170"/>
      <c r="KZL80" s="164"/>
      <c r="KZM80" s="168"/>
      <c r="KZN80" s="168"/>
      <c r="KZO80" s="169"/>
      <c r="KZP80" s="169"/>
      <c r="KZQ80" s="169"/>
      <c r="KZR80" s="170"/>
      <c r="KZT80" s="164"/>
      <c r="KZU80" s="168"/>
      <c r="KZV80" s="168"/>
      <c r="KZW80" s="169"/>
      <c r="KZX80" s="169"/>
      <c r="KZY80" s="169"/>
      <c r="KZZ80" s="170"/>
      <c r="LAB80" s="164"/>
      <c r="LAC80" s="168"/>
      <c r="LAD80" s="168"/>
      <c r="LAE80" s="169"/>
      <c r="LAF80" s="169"/>
      <c r="LAG80" s="169"/>
      <c r="LAH80" s="170"/>
      <c r="LAJ80" s="164"/>
      <c r="LAK80" s="168"/>
      <c r="LAL80" s="168"/>
      <c r="LAM80" s="169"/>
      <c r="LAN80" s="169"/>
      <c r="LAO80" s="169"/>
      <c r="LAP80" s="170"/>
      <c r="LAR80" s="164"/>
      <c r="LAS80" s="168"/>
      <c r="LAT80" s="168"/>
      <c r="LAU80" s="169"/>
      <c r="LAV80" s="169"/>
      <c r="LAW80" s="169"/>
      <c r="LAX80" s="170"/>
      <c r="LAZ80" s="164"/>
      <c r="LBA80" s="168"/>
      <c r="LBB80" s="168"/>
      <c r="LBC80" s="169"/>
      <c r="LBD80" s="169"/>
      <c r="LBE80" s="169"/>
      <c r="LBF80" s="170"/>
      <c r="LBH80" s="164"/>
      <c r="LBI80" s="168"/>
      <c r="LBJ80" s="168"/>
      <c r="LBK80" s="169"/>
      <c r="LBL80" s="169"/>
      <c r="LBM80" s="169"/>
      <c r="LBN80" s="170"/>
      <c r="LBP80" s="164"/>
      <c r="LBQ80" s="168"/>
      <c r="LBR80" s="168"/>
      <c r="LBS80" s="169"/>
      <c r="LBT80" s="169"/>
      <c r="LBU80" s="169"/>
      <c r="LBV80" s="170"/>
      <c r="LBX80" s="164"/>
      <c r="LBY80" s="168"/>
      <c r="LBZ80" s="168"/>
      <c r="LCA80" s="169"/>
      <c r="LCB80" s="169"/>
      <c r="LCC80" s="169"/>
      <c r="LCD80" s="170"/>
      <c r="LCF80" s="164"/>
      <c r="LCG80" s="168"/>
      <c r="LCH80" s="168"/>
      <c r="LCI80" s="169"/>
      <c r="LCJ80" s="169"/>
      <c r="LCK80" s="169"/>
      <c r="LCL80" s="170"/>
      <c r="LCN80" s="164"/>
      <c r="LCO80" s="168"/>
      <c r="LCP80" s="168"/>
      <c r="LCQ80" s="169"/>
      <c r="LCR80" s="169"/>
      <c r="LCS80" s="169"/>
      <c r="LCT80" s="170"/>
      <c r="LCV80" s="164"/>
      <c r="LCW80" s="168"/>
      <c r="LCX80" s="168"/>
      <c r="LCY80" s="169"/>
      <c r="LCZ80" s="169"/>
      <c r="LDA80" s="169"/>
      <c r="LDB80" s="170"/>
      <c r="LDD80" s="164"/>
      <c r="LDE80" s="168"/>
      <c r="LDF80" s="168"/>
      <c r="LDG80" s="169"/>
      <c r="LDH80" s="169"/>
      <c r="LDI80" s="169"/>
      <c r="LDJ80" s="170"/>
      <c r="LDL80" s="164"/>
      <c r="LDM80" s="168"/>
      <c r="LDN80" s="168"/>
      <c r="LDO80" s="169"/>
      <c r="LDP80" s="169"/>
      <c r="LDQ80" s="169"/>
      <c r="LDR80" s="170"/>
      <c r="LDT80" s="164"/>
      <c r="LDU80" s="168"/>
      <c r="LDV80" s="168"/>
      <c r="LDW80" s="169"/>
      <c r="LDX80" s="169"/>
      <c r="LDY80" s="169"/>
      <c r="LDZ80" s="170"/>
      <c r="LEB80" s="164"/>
      <c r="LEC80" s="168"/>
      <c r="LED80" s="168"/>
      <c r="LEE80" s="169"/>
      <c r="LEF80" s="169"/>
      <c r="LEG80" s="169"/>
      <c r="LEH80" s="170"/>
      <c r="LEJ80" s="164"/>
      <c r="LEK80" s="168"/>
      <c r="LEL80" s="168"/>
      <c r="LEM80" s="169"/>
      <c r="LEN80" s="169"/>
      <c r="LEO80" s="169"/>
      <c r="LEP80" s="170"/>
      <c r="LER80" s="164"/>
      <c r="LES80" s="168"/>
      <c r="LET80" s="168"/>
      <c r="LEU80" s="169"/>
      <c r="LEV80" s="169"/>
      <c r="LEW80" s="169"/>
      <c r="LEX80" s="170"/>
      <c r="LEZ80" s="164"/>
      <c r="LFA80" s="168"/>
      <c r="LFB80" s="168"/>
      <c r="LFC80" s="169"/>
      <c r="LFD80" s="169"/>
      <c r="LFE80" s="169"/>
      <c r="LFF80" s="170"/>
      <c r="LFH80" s="164"/>
      <c r="LFI80" s="168"/>
      <c r="LFJ80" s="168"/>
      <c r="LFK80" s="169"/>
      <c r="LFL80" s="169"/>
      <c r="LFM80" s="169"/>
      <c r="LFN80" s="170"/>
      <c r="LFP80" s="164"/>
      <c r="LFQ80" s="168"/>
      <c r="LFR80" s="168"/>
      <c r="LFS80" s="169"/>
      <c r="LFT80" s="169"/>
      <c r="LFU80" s="169"/>
      <c r="LFV80" s="170"/>
      <c r="LFX80" s="164"/>
      <c r="LFY80" s="168"/>
      <c r="LFZ80" s="168"/>
      <c r="LGA80" s="169"/>
      <c r="LGB80" s="169"/>
      <c r="LGC80" s="169"/>
      <c r="LGD80" s="170"/>
      <c r="LGF80" s="164"/>
      <c r="LGG80" s="168"/>
      <c r="LGH80" s="168"/>
      <c r="LGI80" s="169"/>
      <c r="LGJ80" s="169"/>
      <c r="LGK80" s="169"/>
      <c r="LGL80" s="170"/>
      <c r="LGN80" s="164"/>
      <c r="LGO80" s="168"/>
      <c r="LGP80" s="168"/>
      <c r="LGQ80" s="169"/>
      <c r="LGR80" s="169"/>
      <c r="LGS80" s="169"/>
      <c r="LGT80" s="170"/>
      <c r="LGV80" s="164"/>
      <c r="LGW80" s="168"/>
      <c r="LGX80" s="168"/>
      <c r="LGY80" s="169"/>
      <c r="LGZ80" s="169"/>
      <c r="LHA80" s="169"/>
      <c r="LHB80" s="170"/>
      <c r="LHD80" s="164"/>
      <c r="LHE80" s="168"/>
      <c r="LHF80" s="168"/>
      <c r="LHG80" s="169"/>
      <c r="LHH80" s="169"/>
      <c r="LHI80" s="169"/>
      <c r="LHJ80" s="170"/>
      <c r="LHL80" s="164"/>
      <c r="LHM80" s="168"/>
      <c r="LHN80" s="168"/>
      <c r="LHO80" s="169"/>
      <c r="LHP80" s="169"/>
      <c r="LHQ80" s="169"/>
      <c r="LHR80" s="170"/>
      <c r="LHT80" s="164"/>
      <c r="LHU80" s="168"/>
      <c r="LHV80" s="168"/>
      <c r="LHW80" s="169"/>
      <c r="LHX80" s="169"/>
      <c r="LHY80" s="169"/>
      <c r="LHZ80" s="170"/>
      <c r="LIB80" s="164"/>
      <c r="LIC80" s="168"/>
      <c r="LID80" s="168"/>
      <c r="LIE80" s="169"/>
      <c r="LIF80" s="169"/>
      <c r="LIG80" s="169"/>
      <c r="LIH80" s="170"/>
      <c r="LIJ80" s="164"/>
      <c r="LIK80" s="168"/>
      <c r="LIL80" s="168"/>
      <c r="LIM80" s="169"/>
      <c r="LIN80" s="169"/>
      <c r="LIO80" s="169"/>
      <c r="LIP80" s="170"/>
      <c r="LIR80" s="164"/>
      <c r="LIS80" s="168"/>
      <c r="LIT80" s="168"/>
      <c r="LIU80" s="169"/>
      <c r="LIV80" s="169"/>
      <c r="LIW80" s="169"/>
      <c r="LIX80" s="170"/>
      <c r="LIZ80" s="164"/>
      <c r="LJA80" s="168"/>
      <c r="LJB80" s="168"/>
      <c r="LJC80" s="169"/>
      <c r="LJD80" s="169"/>
      <c r="LJE80" s="169"/>
      <c r="LJF80" s="170"/>
      <c r="LJH80" s="164"/>
      <c r="LJI80" s="168"/>
      <c r="LJJ80" s="168"/>
      <c r="LJK80" s="169"/>
      <c r="LJL80" s="169"/>
      <c r="LJM80" s="169"/>
      <c r="LJN80" s="170"/>
      <c r="LJP80" s="164"/>
      <c r="LJQ80" s="168"/>
      <c r="LJR80" s="168"/>
      <c r="LJS80" s="169"/>
      <c r="LJT80" s="169"/>
      <c r="LJU80" s="169"/>
      <c r="LJV80" s="170"/>
      <c r="LJX80" s="164"/>
      <c r="LJY80" s="168"/>
      <c r="LJZ80" s="168"/>
      <c r="LKA80" s="169"/>
      <c r="LKB80" s="169"/>
      <c r="LKC80" s="169"/>
      <c r="LKD80" s="170"/>
      <c r="LKF80" s="164"/>
      <c r="LKG80" s="168"/>
      <c r="LKH80" s="168"/>
      <c r="LKI80" s="169"/>
      <c r="LKJ80" s="169"/>
      <c r="LKK80" s="169"/>
      <c r="LKL80" s="170"/>
      <c r="LKN80" s="164"/>
      <c r="LKO80" s="168"/>
      <c r="LKP80" s="168"/>
      <c r="LKQ80" s="169"/>
      <c r="LKR80" s="169"/>
      <c r="LKS80" s="169"/>
      <c r="LKT80" s="170"/>
      <c r="LKV80" s="164"/>
      <c r="LKW80" s="168"/>
      <c r="LKX80" s="168"/>
      <c r="LKY80" s="169"/>
      <c r="LKZ80" s="169"/>
      <c r="LLA80" s="169"/>
      <c r="LLB80" s="170"/>
      <c r="LLD80" s="164"/>
      <c r="LLE80" s="168"/>
      <c r="LLF80" s="168"/>
      <c r="LLG80" s="169"/>
      <c r="LLH80" s="169"/>
      <c r="LLI80" s="169"/>
      <c r="LLJ80" s="170"/>
      <c r="LLL80" s="164"/>
      <c r="LLM80" s="168"/>
      <c r="LLN80" s="168"/>
      <c r="LLO80" s="169"/>
      <c r="LLP80" s="169"/>
      <c r="LLQ80" s="169"/>
      <c r="LLR80" s="170"/>
      <c r="LLT80" s="164"/>
      <c r="LLU80" s="168"/>
      <c r="LLV80" s="168"/>
      <c r="LLW80" s="169"/>
      <c r="LLX80" s="169"/>
      <c r="LLY80" s="169"/>
      <c r="LLZ80" s="170"/>
      <c r="LMB80" s="164"/>
      <c r="LMC80" s="168"/>
      <c r="LMD80" s="168"/>
      <c r="LME80" s="169"/>
      <c r="LMF80" s="169"/>
      <c r="LMG80" s="169"/>
      <c r="LMH80" s="170"/>
      <c r="LMJ80" s="164"/>
      <c r="LMK80" s="168"/>
      <c r="LML80" s="168"/>
      <c r="LMM80" s="169"/>
      <c r="LMN80" s="169"/>
      <c r="LMO80" s="169"/>
      <c r="LMP80" s="170"/>
      <c r="LMR80" s="164"/>
      <c r="LMS80" s="168"/>
      <c r="LMT80" s="168"/>
      <c r="LMU80" s="169"/>
      <c r="LMV80" s="169"/>
      <c r="LMW80" s="169"/>
      <c r="LMX80" s="170"/>
      <c r="LMZ80" s="164"/>
      <c r="LNA80" s="168"/>
      <c r="LNB80" s="168"/>
      <c r="LNC80" s="169"/>
      <c r="LND80" s="169"/>
      <c r="LNE80" s="169"/>
      <c r="LNF80" s="170"/>
      <c r="LNH80" s="164"/>
      <c r="LNI80" s="168"/>
      <c r="LNJ80" s="168"/>
      <c r="LNK80" s="169"/>
      <c r="LNL80" s="169"/>
      <c r="LNM80" s="169"/>
      <c r="LNN80" s="170"/>
      <c r="LNP80" s="164"/>
      <c r="LNQ80" s="168"/>
      <c r="LNR80" s="168"/>
      <c r="LNS80" s="169"/>
      <c r="LNT80" s="169"/>
      <c r="LNU80" s="169"/>
      <c r="LNV80" s="170"/>
      <c r="LNX80" s="164"/>
      <c r="LNY80" s="168"/>
      <c r="LNZ80" s="168"/>
      <c r="LOA80" s="169"/>
      <c r="LOB80" s="169"/>
      <c r="LOC80" s="169"/>
      <c r="LOD80" s="170"/>
      <c r="LOF80" s="164"/>
      <c r="LOG80" s="168"/>
      <c r="LOH80" s="168"/>
      <c r="LOI80" s="169"/>
      <c r="LOJ80" s="169"/>
      <c r="LOK80" s="169"/>
      <c r="LOL80" s="170"/>
      <c r="LON80" s="164"/>
      <c r="LOO80" s="168"/>
      <c r="LOP80" s="168"/>
      <c r="LOQ80" s="169"/>
      <c r="LOR80" s="169"/>
      <c r="LOS80" s="169"/>
      <c r="LOT80" s="170"/>
      <c r="LOV80" s="164"/>
      <c r="LOW80" s="168"/>
      <c r="LOX80" s="168"/>
      <c r="LOY80" s="169"/>
      <c r="LOZ80" s="169"/>
      <c r="LPA80" s="169"/>
      <c r="LPB80" s="170"/>
      <c r="LPD80" s="164"/>
      <c r="LPE80" s="168"/>
      <c r="LPF80" s="168"/>
      <c r="LPG80" s="169"/>
      <c r="LPH80" s="169"/>
      <c r="LPI80" s="169"/>
      <c r="LPJ80" s="170"/>
      <c r="LPL80" s="164"/>
      <c r="LPM80" s="168"/>
      <c r="LPN80" s="168"/>
      <c r="LPO80" s="169"/>
      <c r="LPP80" s="169"/>
      <c r="LPQ80" s="169"/>
      <c r="LPR80" s="170"/>
      <c r="LPT80" s="164"/>
      <c r="LPU80" s="168"/>
      <c r="LPV80" s="168"/>
      <c r="LPW80" s="169"/>
      <c r="LPX80" s="169"/>
      <c r="LPY80" s="169"/>
      <c r="LPZ80" s="170"/>
      <c r="LQB80" s="164"/>
      <c r="LQC80" s="168"/>
      <c r="LQD80" s="168"/>
      <c r="LQE80" s="169"/>
      <c r="LQF80" s="169"/>
      <c r="LQG80" s="169"/>
      <c r="LQH80" s="170"/>
      <c r="LQJ80" s="164"/>
      <c r="LQK80" s="168"/>
      <c r="LQL80" s="168"/>
      <c r="LQM80" s="169"/>
      <c r="LQN80" s="169"/>
      <c r="LQO80" s="169"/>
      <c r="LQP80" s="170"/>
      <c r="LQR80" s="164"/>
      <c r="LQS80" s="168"/>
      <c r="LQT80" s="168"/>
      <c r="LQU80" s="169"/>
      <c r="LQV80" s="169"/>
      <c r="LQW80" s="169"/>
      <c r="LQX80" s="170"/>
      <c r="LQZ80" s="164"/>
      <c r="LRA80" s="168"/>
      <c r="LRB80" s="168"/>
      <c r="LRC80" s="169"/>
      <c r="LRD80" s="169"/>
      <c r="LRE80" s="169"/>
      <c r="LRF80" s="170"/>
      <c r="LRH80" s="164"/>
      <c r="LRI80" s="168"/>
      <c r="LRJ80" s="168"/>
      <c r="LRK80" s="169"/>
      <c r="LRL80" s="169"/>
      <c r="LRM80" s="169"/>
      <c r="LRN80" s="170"/>
      <c r="LRP80" s="164"/>
      <c r="LRQ80" s="168"/>
      <c r="LRR80" s="168"/>
      <c r="LRS80" s="169"/>
      <c r="LRT80" s="169"/>
      <c r="LRU80" s="169"/>
      <c r="LRV80" s="170"/>
      <c r="LRX80" s="164"/>
      <c r="LRY80" s="168"/>
      <c r="LRZ80" s="168"/>
      <c r="LSA80" s="169"/>
      <c r="LSB80" s="169"/>
      <c r="LSC80" s="169"/>
      <c r="LSD80" s="170"/>
      <c r="LSF80" s="164"/>
      <c r="LSG80" s="168"/>
      <c r="LSH80" s="168"/>
      <c r="LSI80" s="169"/>
      <c r="LSJ80" s="169"/>
      <c r="LSK80" s="169"/>
      <c r="LSL80" s="170"/>
      <c r="LSN80" s="164"/>
      <c r="LSO80" s="168"/>
      <c r="LSP80" s="168"/>
      <c r="LSQ80" s="169"/>
      <c r="LSR80" s="169"/>
      <c r="LSS80" s="169"/>
      <c r="LST80" s="170"/>
      <c r="LSV80" s="164"/>
      <c r="LSW80" s="168"/>
      <c r="LSX80" s="168"/>
      <c r="LSY80" s="169"/>
      <c r="LSZ80" s="169"/>
      <c r="LTA80" s="169"/>
      <c r="LTB80" s="170"/>
      <c r="LTD80" s="164"/>
      <c r="LTE80" s="168"/>
      <c r="LTF80" s="168"/>
      <c r="LTG80" s="169"/>
      <c r="LTH80" s="169"/>
      <c r="LTI80" s="169"/>
      <c r="LTJ80" s="170"/>
      <c r="LTL80" s="164"/>
      <c r="LTM80" s="168"/>
      <c r="LTN80" s="168"/>
      <c r="LTO80" s="169"/>
      <c r="LTP80" s="169"/>
      <c r="LTQ80" s="169"/>
      <c r="LTR80" s="170"/>
      <c r="LTT80" s="164"/>
      <c r="LTU80" s="168"/>
      <c r="LTV80" s="168"/>
      <c r="LTW80" s="169"/>
      <c r="LTX80" s="169"/>
      <c r="LTY80" s="169"/>
      <c r="LTZ80" s="170"/>
      <c r="LUB80" s="164"/>
      <c r="LUC80" s="168"/>
      <c r="LUD80" s="168"/>
      <c r="LUE80" s="169"/>
      <c r="LUF80" s="169"/>
      <c r="LUG80" s="169"/>
      <c r="LUH80" s="170"/>
      <c r="LUJ80" s="164"/>
      <c r="LUK80" s="168"/>
      <c r="LUL80" s="168"/>
      <c r="LUM80" s="169"/>
      <c r="LUN80" s="169"/>
      <c r="LUO80" s="169"/>
      <c r="LUP80" s="170"/>
      <c r="LUR80" s="164"/>
      <c r="LUS80" s="168"/>
      <c r="LUT80" s="168"/>
      <c r="LUU80" s="169"/>
      <c r="LUV80" s="169"/>
      <c r="LUW80" s="169"/>
      <c r="LUX80" s="170"/>
      <c r="LUZ80" s="164"/>
      <c r="LVA80" s="168"/>
      <c r="LVB80" s="168"/>
      <c r="LVC80" s="169"/>
      <c r="LVD80" s="169"/>
      <c r="LVE80" s="169"/>
      <c r="LVF80" s="170"/>
      <c r="LVH80" s="164"/>
      <c r="LVI80" s="168"/>
      <c r="LVJ80" s="168"/>
      <c r="LVK80" s="169"/>
      <c r="LVL80" s="169"/>
      <c r="LVM80" s="169"/>
      <c r="LVN80" s="170"/>
      <c r="LVP80" s="164"/>
      <c r="LVQ80" s="168"/>
      <c r="LVR80" s="168"/>
      <c r="LVS80" s="169"/>
      <c r="LVT80" s="169"/>
      <c r="LVU80" s="169"/>
      <c r="LVV80" s="170"/>
      <c r="LVX80" s="164"/>
      <c r="LVY80" s="168"/>
      <c r="LVZ80" s="168"/>
      <c r="LWA80" s="169"/>
      <c r="LWB80" s="169"/>
      <c r="LWC80" s="169"/>
      <c r="LWD80" s="170"/>
      <c r="LWF80" s="164"/>
      <c r="LWG80" s="168"/>
      <c r="LWH80" s="168"/>
      <c r="LWI80" s="169"/>
      <c r="LWJ80" s="169"/>
      <c r="LWK80" s="169"/>
      <c r="LWL80" s="170"/>
      <c r="LWN80" s="164"/>
      <c r="LWO80" s="168"/>
      <c r="LWP80" s="168"/>
      <c r="LWQ80" s="169"/>
      <c r="LWR80" s="169"/>
      <c r="LWS80" s="169"/>
      <c r="LWT80" s="170"/>
      <c r="LWV80" s="164"/>
      <c r="LWW80" s="168"/>
      <c r="LWX80" s="168"/>
      <c r="LWY80" s="169"/>
      <c r="LWZ80" s="169"/>
      <c r="LXA80" s="169"/>
      <c r="LXB80" s="170"/>
      <c r="LXD80" s="164"/>
      <c r="LXE80" s="168"/>
      <c r="LXF80" s="168"/>
      <c r="LXG80" s="169"/>
      <c r="LXH80" s="169"/>
      <c r="LXI80" s="169"/>
      <c r="LXJ80" s="170"/>
      <c r="LXL80" s="164"/>
      <c r="LXM80" s="168"/>
      <c r="LXN80" s="168"/>
      <c r="LXO80" s="169"/>
      <c r="LXP80" s="169"/>
      <c r="LXQ80" s="169"/>
      <c r="LXR80" s="170"/>
      <c r="LXT80" s="164"/>
      <c r="LXU80" s="168"/>
      <c r="LXV80" s="168"/>
      <c r="LXW80" s="169"/>
      <c r="LXX80" s="169"/>
      <c r="LXY80" s="169"/>
      <c r="LXZ80" s="170"/>
      <c r="LYB80" s="164"/>
      <c r="LYC80" s="168"/>
      <c r="LYD80" s="168"/>
      <c r="LYE80" s="169"/>
      <c r="LYF80" s="169"/>
      <c r="LYG80" s="169"/>
      <c r="LYH80" s="170"/>
      <c r="LYJ80" s="164"/>
      <c r="LYK80" s="168"/>
      <c r="LYL80" s="168"/>
      <c r="LYM80" s="169"/>
      <c r="LYN80" s="169"/>
      <c r="LYO80" s="169"/>
      <c r="LYP80" s="170"/>
      <c r="LYR80" s="164"/>
      <c r="LYS80" s="168"/>
      <c r="LYT80" s="168"/>
      <c r="LYU80" s="169"/>
      <c r="LYV80" s="169"/>
      <c r="LYW80" s="169"/>
      <c r="LYX80" s="170"/>
      <c r="LYZ80" s="164"/>
      <c r="LZA80" s="168"/>
      <c r="LZB80" s="168"/>
      <c r="LZC80" s="169"/>
      <c r="LZD80" s="169"/>
      <c r="LZE80" s="169"/>
      <c r="LZF80" s="170"/>
      <c r="LZH80" s="164"/>
      <c r="LZI80" s="168"/>
      <c r="LZJ80" s="168"/>
      <c r="LZK80" s="169"/>
      <c r="LZL80" s="169"/>
      <c r="LZM80" s="169"/>
      <c r="LZN80" s="170"/>
      <c r="LZP80" s="164"/>
      <c r="LZQ80" s="168"/>
      <c r="LZR80" s="168"/>
      <c r="LZS80" s="169"/>
      <c r="LZT80" s="169"/>
      <c r="LZU80" s="169"/>
      <c r="LZV80" s="170"/>
      <c r="LZX80" s="164"/>
      <c r="LZY80" s="168"/>
      <c r="LZZ80" s="168"/>
      <c r="MAA80" s="169"/>
      <c r="MAB80" s="169"/>
      <c r="MAC80" s="169"/>
      <c r="MAD80" s="170"/>
      <c r="MAF80" s="164"/>
      <c r="MAG80" s="168"/>
      <c r="MAH80" s="168"/>
      <c r="MAI80" s="169"/>
      <c r="MAJ80" s="169"/>
      <c r="MAK80" s="169"/>
      <c r="MAL80" s="170"/>
      <c r="MAN80" s="164"/>
      <c r="MAO80" s="168"/>
      <c r="MAP80" s="168"/>
      <c r="MAQ80" s="169"/>
      <c r="MAR80" s="169"/>
      <c r="MAS80" s="169"/>
      <c r="MAT80" s="170"/>
      <c r="MAV80" s="164"/>
      <c r="MAW80" s="168"/>
      <c r="MAX80" s="168"/>
      <c r="MAY80" s="169"/>
      <c r="MAZ80" s="169"/>
      <c r="MBA80" s="169"/>
      <c r="MBB80" s="170"/>
      <c r="MBD80" s="164"/>
      <c r="MBE80" s="168"/>
      <c r="MBF80" s="168"/>
      <c r="MBG80" s="169"/>
      <c r="MBH80" s="169"/>
      <c r="MBI80" s="169"/>
      <c r="MBJ80" s="170"/>
      <c r="MBL80" s="164"/>
      <c r="MBM80" s="168"/>
      <c r="MBN80" s="168"/>
      <c r="MBO80" s="169"/>
      <c r="MBP80" s="169"/>
      <c r="MBQ80" s="169"/>
      <c r="MBR80" s="170"/>
      <c r="MBT80" s="164"/>
      <c r="MBU80" s="168"/>
      <c r="MBV80" s="168"/>
      <c r="MBW80" s="169"/>
      <c r="MBX80" s="169"/>
      <c r="MBY80" s="169"/>
      <c r="MBZ80" s="170"/>
      <c r="MCB80" s="164"/>
      <c r="MCC80" s="168"/>
      <c r="MCD80" s="168"/>
      <c r="MCE80" s="169"/>
      <c r="MCF80" s="169"/>
      <c r="MCG80" s="169"/>
      <c r="MCH80" s="170"/>
      <c r="MCJ80" s="164"/>
      <c r="MCK80" s="168"/>
      <c r="MCL80" s="168"/>
      <c r="MCM80" s="169"/>
      <c r="MCN80" s="169"/>
      <c r="MCO80" s="169"/>
      <c r="MCP80" s="170"/>
      <c r="MCR80" s="164"/>
      <c r="MCS80" s="168"/>
      <c r="MCT80" s="168"/>
      <c r="MCU80" s="169"/>
      <c r="MCV80" s="169"/>
      <c r="MCW80" s="169"/>
      <c r="MCX80" s="170"/>
      <c r="MCZ80" s="164"/>
      <c r="MDA80" s="168"/>
      <c r="MDB80" s="168"/>
      <c r="MDC80" s="169"/>
      <c r="MDD80" s="169"/>
      <c r="MDE80" s="169"/>
      <c r="MDF80" s="170"/>
      <c r="MDH80" s="164"/>
      <c r="MDI80" s="168"/>
      <c r="MDJ80" s="168"/>
      <c r="MDK80" s="169"/>
      <c r="MDL80" s="169"/>
      <c r="MDM80" s="169"/>
      <c r="MDN80" s="170"/>
      <c r="MDP80" s="164"/>
      <c r="MDQ80" s="168"/>
      <c r="MDR80" s="168"/>
      <c r="MDS80" s="169"/>
      <c r="MDT80" s="169"/>
      <c r="MDU80" s="169"/>
      <c r="MDV80" s="170"/>
      <c r="MDX80" s="164"/>
      <c r="MDY80" s="168"/>
      <c r="MDZ80" s="168"/>
      <c r="MEA80" s="169"/>
      <c r="MEB80" s="169"/>
      <c r="MEC80" s="169"/>
      <c r="MED80" s="170"/>
      <c r="MEF80" s="164"/>
      <c r="MEG80" s="168"/>
      <c r="MEH80" s="168"/>
      <c r="MEI80" s="169"/>
      <c r="MEJ80" s="169"/>
      <c r="MEK80" s="169"/>
      <c r="MEL80" s="170"/>
      <c r="MEN80" s="164"/>
      <c r="MEO80" s="168"/>
      <c r="MEP80" s="168"/>
      <c r="MEQ80" s="169"/>
      <c r="MER80" s="169"/>
      <c r="MES80" s="169"/>
      <c r="MET80" s="170"/>
      <c r="MEV80" s="164"/>
      <c r="MEW80" s="168"/>
      <c r="MEX80" s="168"/>
      <c r="MEY80" s="169"/>
      <c r="MEZ80" s="169"/>
      <c r="MFA80" s="169"/>
      <c r="MFB80" s="170"/>
      <c r="MFD80" s="164"/>
      <c r="MFE80" s="168"/>
      <c r="MFF80" s="168"/>
      <c r="MFG80" s="169"/>
      <c r="MFH80" s="169"/>
      <c r="MFI80" s="169"/>
      <c r="MFJ80" s="170"/>
      <c r="MFL80" s="164"/>
      <c r="MFM80" s="168"/>
      <c r="MFN80" s="168"/>
      <c r="MFO80" s="169"/>
      <c r="MFP80" s="169"/>
      <c r="MFQ80" s="169"/>
      <c r="MFR80" s="170"/>
      <c r="MFT80" s="164"/>
      <c r="MFU80" s="168"/>
      <c r="MFV80" s="168"/>
      <c r="MFW80" s="169"/>
      <c r="MFX80" s="169"/>
      <c r="MFY80" s="169"/>
      <c r="MFZ80" s="170"/>
      <c r="MGB80" s="164"/>
      <c r="MGC80" s="168"/>
      <c r="MGD80" s="168"/>
      <c r="MGE80" s="169"/>
      <c r="MGF80" s="169"/>
      <c r="MGG80" s="169"/>
      <c r="MGH80" s="170"/>
      <c r="MGJ80" s="164"/>
      <c r="MGK80" s="168"/>
      <c r="MGL80" s="168"/>
      <c r="MGM80" s="169"/>
      <c r="MGN80" s="169"/>
      <c r="MGO80" s="169"/>
      <c r="MGP80" s="170"/>
      <c r="MGR80" s="164"/>
      <c r="MGS80" s="168"/>
      <c r="MGT80" s="168"/>
      <c r="MGU80" s="169"/>
      <c r="MGV80" s="169"/>
      <c r="MGW80" s="169"/>
      <c r="MGX80" s="170"/>
      <c r="MGZ80" s="164"/>
      <c r="MHA80" s="168"/>
      <c r="MHB80" s="168"/>
      <c r="MHC80" s="169"/>
      <c r="MHD80" s="169"/>
      <c r="MHE80" s="169"/>
      <c r="MHF80" s="170"/>
      <c r="MHH80" s="164"/>
      <c r="MHI80" s="168"/>
      <c r="MHJ80" s="168"/>
      <c r="MHK80" s="169"/>
      <c r="MHL80" s="169"/>
      <c r="MHM80" s="169"/>
      <c r="MHN80" s="170"/>
      <c r="MHP80" s="164"/>
      <c r="MHQ80" s="168"/>
      <c r="MHR80" s="168"/>
      <c r="MHS80" s="169"/>
      <c r="MHT80" s="169"/>
      <c r="MHU80" s="169"/>
      <c r="MHV80" s="170"/>
      <c r="MHX80" s="164"/>
      <c r="MHY80" s="168"/>
      <c r="MHZ80" s="168"/>
      <c r="MIA80" s="169"/>
      <c r="MIB80" s="169"/>
      <c r="MIC80" s="169"/>
      <c r="MID80" s="170"/>
      <c r="MIF80" s="164"/>
      <c r="MIG80" s="168"/>
      <c r="MIH80" s="168"/>
      <c r="MII80" s="169"/>
      <c r="MIJ80" s="169"/>
      <c r="MIK80" s="169"/>
      <c r="MIL80" s="170"/>
      <c r="MIN80" s="164"/>
      <c r="MIO80" s="168"/>
      <c r="MIP80" s="168"/>
      <c r="MIQ80" s="169"/>
      <c r="MIR80" s="169"/>
      <c r="MIS80" s="169"/>
      <c r="MIT80" s="170"/>
      <c r="MIV80" s="164"/>
      <c r="MIW80" s="168"/>
      <c r="MIX80" s="168"/>
      <c r="MIY80" s="169"/>
      <c r="MIZ80" s="169"/>
      <c r="MJA80" s="169"/>
      <c r="MJB80" s="170"/>
      <c r="MJD80" s="164"/>
      <c r="MJE80" s="168"/>
      <c r="MJF80" s="168"/>
      <c r="MJG80" s="169"/>
      <c r="MJH80" s="169"/>
      <c r="MJI80" s="169"/>
      <c r="MJJ80" s="170"/>
      <c r="MJL80" s="164"/>
      <c r="MJM80" s="168"/>
      <c r="MJN80" s="168"/>
      <c r="MJO80" s="169"/>
      <c r="MJP80" s="169"/>
      <c r="MJQ80" s="169"/>
      <c r="MJR80" s="170"/>
      <c r="MJT80" s="164"/>
      <c r="MJU80" s="168"/>
      <c r="MJV80" s="168"/>
      <c r="MJW80" s="169"/>
      <c r="MJX80" s="169"/>
      <c r="MJY80" s="169"/>
      <c r="MJZ80" s="170"/>
      <c r="MKB80" s="164"/>
      <c r="MKC80" s="168"/>
      <c r="MKD80" s="168"/>
      <c r="MKE80" s="169"/>
      <c r="MKF80" s="169"/>
      <c r="MKG80" s="169"/>
      <c r="MKH80" s="170"/>
      <c r="MKJ80" s="164"/>
      <c r="MKK80" s="168"/>
      <c r="MKL80" s="168"/>
      <c r="MKM80" s="169"/>
      <c r="MKN80" s="169"/>
      <c r="MKO80" s="169"/>
      <c r="MKP80" s="170"/>
      <c r="MKR80" s="164"/>
      <c r="MKS80" s="168"/>
      <c r="MKT80" s="168"/>
      <c r="MKU80" s="169"/>
      <c r="MKV80" s="169"/>
      <c r="MKW80" s="169"/>
      <c r="MKX80" s="170"/>
      <c r="MKZ80" s="164"/>
      <c r="MLA80" s="168"/>
      <c r="MLB80" s="168"/>
      <c r="MLC80" s="169"/>
      <c r="MLD80" s="169"/>
      <c r="MLE80" s="169"/>
      <c r="MLF80" s="170"/>
      <c r="MLH80" s="164"/>
      <c r="MLI80" s="168"/>
      <c r="MLJ80" s="168"/>
      <c r="MLK80" s="169"/>
      <c r="MLL80" s="169"/>
      <c r="MLM80" s="169"/>
      <c r="MLN80" s="170"/>
      <c r="MLP80" s="164"/>
      <c r="MLQ80" s="168"/>
      <c r="MLR80" s="168"/>
      <c r="MLS80" s="169"/>
      <c r="MLT80" s="169"/>
      <c r="MLU80" s="169"/>
      <c r="MLV80" s="170"/>
      <c r="MLX80" s="164"/>
      <c r="MLY80" s="168"/>
      <c r="MLZ80" s="168"/>
      <c r="MMA80" s="169"/>
      <c r="MMB80" s="169"/>
      <c r="MMC80" s="169"/>
      <c r="MMD80" s="170"/>
      <c r="MMF80" s="164"/>
      <c r="MMG80" s="168"/>
      <c r="MMH80" s="168"/>
      <c r="MMI80" s="169"/>
      <c r="MMJ80" s="169"/>
      <c r="MMK80" s="169"/>
      <c r="MML80" s="170"/>
      <c r="MMN80" s="164"/>
      <c r="MMO80" s="168"/>
      <c r="MMP80" s="168"/>
      <c r="MMQ80" s="169"/>
      <c r="MMR80" s="169"/>
      <c r="MMS80" s="169"/>
      <c r="MMT80" s="170"/>
      <c r="MMV80" s="164"/>
      <c r="MMW80" s="168"/>
      <c r="MMX80" s="168"/>
      <c r="MMY80" s="169"/>
      <c r="MMZ80" s="169"/>
      <c r="MNA80" s="169"/>
      <c r="MNB80" s="170"/>
      <c r="MND80" s="164"/>
      <c r="MNE80" s="168"/>
      <c r="MNF80" s="168"/>
      <c r="MNG80" s="169"/>
      <c r="MNH80" s="169"/>
      <c r="MNI80" s="169"/>
      <c r="MNJ80" s="170"/>
      <c r="MNL80" s="164"/>
      <c r="MNM80" s="168"/>
      <c r="MNN80" s="168"/>
      <c r="MNO80" s="169"/>
      <c r="MNP80" s="169"/>
      <c r="MNQ80" s="169"/>
      <c r="MNR80" s="170"/>
      <c r="MNT80" s="164"/>
      <c r="MNU80" s="168"/>
      <c r="MNV80" s="168"/>
      <c r="MNW80" s="169"/>
      <c r="MNX80" s="169"/>
      <c r="MNY80" s="169"/>
      <c r="MNZ80" s="170"/>
      <c r="MOB80" s="164"/>
      <c r="MOC80" s="168"/>
      <c r="MOD80" s="168"/>
      <c r="MOE80" s="169"/>
      <c r="MOF80" s="169"/>
      <c r="MOG80" s="169"/>
      <c r="MOH80" s="170"/>
      <c r="MOJ80" s="164"/>
      <c r="MOK80" s="168"/>
      <c r="MOL80" s="168"/>
      <c r="MOM80" s="169"/>
      <c r="MON80" s="169"/>
      <c r="MOO80" s="169"/>
      <c r="MOP80" s="170"/>
      <c r="MOR80" s="164"/>
      <c r="MOS80" s="168"/>
      <c r="MOT80" s="168"/>
      <c r="MOU80" s="169"/>
      <c r="MOV80" s="169"/>
      <c r="MOW80" s="169"/>
      <c r="MOX80" s="170"/>
      <c r="MOZ80" s="164"/>
      <c r="MPA80" s="168"/>
      <c r="MPB80" s="168"/>
      <c r="MPC80" s="169"/>
      <c r="MPD80" s="169"/>
      <c r="MPE80" s="169"/>
      <c r="MPF80" s="170"/>
      <c r="MPH80" s="164"/>
      <c r="MPI80" s="168"/>
      <c r="MPJ80" s="168"/>
      <c r="MPK80" s="169"/>
      <c r="MPL80" s="169"/>
      <c r="MPM80" s="169"/>
      <c r="MPN80" s="170"/>
      <c r="MPP80" s="164"/>
      <c r="MPQ80" s="168"/>
      <c r="MPR80" s="168"/>
      <c r="MPS80" s="169"/>
      <c r="MPT80" s="169"/>
      <c r="MPU80" s="169"/>
      <c r="MPV80" s="170"/>
      <c r="MPX80" s="164"/>
      <c r="MPY80" s="168"/>
      <c r="MPZ80" s="168"/>
      <c r="MQA80" s="169"/>
      <c r="MQB80" s="169"/>
      <c r="MQC80" s="169"/>
      <c r="MQD80" s="170"/>
      <c r="MQF80" s="164"/>
      <c r="MQG80" s="168"/>
      <c r="MQH80" s="168"/>
      <c r="MQI80" s="169"/>
      <c r="MQJ80" s="169"/>
      <c r="MQK80" s="169"/>
      <c r="MQL80" s="170"/>
      <c r="MQN80" s="164"/>
      <c r="MQO80" s="168"/>
      <c r="MQP80" s="168"/>
      <c r="MQQ80" s="169"/>
      <c r="MQR80" s="169"/>
      <c r="MQS80" s="169"/>
      <c r="MQT80" s="170"/>
      <c r="MQV80" s="164"/>
      <c r="MQW80" s="168"/>
      <c r="MQX80" s="168"/>
      <c r="MQY80" s="169"/>
      <c r="MQZ80" s="169"/>
      <c r="MRA80" s="169"/>
      <c r="MRB80" s="170"/>
      <c r="MRD80" s="164"/>
      <c r="MRE80" s="168"/>
      <c r="MRF80" s="168"/>
      <c r="MRG80" s="169"/>
      <c r="MRH80" s="169"/>
      <c r="MRI80" s="169"/>
      <c r="MRJ80" s="170"/>
      <c r="MRL80" s="164"/>
      <c r="MRM80" s="168"/>
      <c r="MRN80" s="168"/>
      <c r="MRO80" s="169"/>
      <c r="MRP80" s="169"/>
      <c r="MRQ80" s="169"/>
      <c r="MRR80" s="170"/>
      <c r="MRT80" s="164"/>
      <c r="MRU80" s="168"/>
      <c r="MRV80" s="168"/>
      <c r="MRW80" s="169"/>
      <c r="MRX80" s="169"/>
      <c r="MRY80" s="169"/>
      <c r="MRZ80" s="170"/>
      <c r="MSB80" s="164"/>
      <c r="MSC80" s="168"/>
      <c r="MSD80" s="168"/>
      <c r="MSE80" s="169"/>
      <c r="MSF80" s="169"/>
      <c r="MSG80" s="169"/>
      <c r="MSH80" s="170"/>
      <c r="MSJ80" s="164"/>
      <c r="MSK80" s="168"/>
      <c r="MSL80" s="168"/>
      <c r="MSM80" s="169"/>
      <c r="MSN80" s="169"/>
      <c r="MSO80" s="169"/>
      <c r="MSP80" s="170"/>
      <c r="MSR80" s="164"/>
      <c r="MSS80" s="168"/>
      <c r="MST80" s="168"/>
      <c r="MSU80" s="169"/>
      <c r="MSV80" s="169"/>
      <c r="MSW80" s="169"/>
      <c r="MSX80" s="170"/>
      <c r="MSZ80" s="164"/>
      <c r="MTA80" s="168"/>
      <c r="MTB80" s="168"/>
      <c r="MTC80" s="169"/>
      <c r="MTD80" s="169"/>
      <c r="MTE80" s="169"/>
      <c r="MTF80" s="170"/>
      <c r="MTH80" s="164"/>
      <c r="MTI80" s="168"/>
      <c r="MTJ80" s="168"/>
      <c r="MTK80" s="169"/>
      <c r="MTL80" s="169"/>
      <c r="MTM80" s="169"/>
      <c r="MTN80" s="170"/>
      <c r="MTP80" s="164"/>
      <c r="MTQ80" s="168"/>
      <c r="MTR80" s="168"/>
      <c r="MTS80" s="169"/>
      <c r="MTT80" s="169"/>
      <c r="MTU80" s="169"/>
      <c r="MTV80" s="170"/>
      <c r="MTX80" s="164"/>
      <c r="MTY80" s="168"/>
      <c r="MTZ80" s="168"/>
      <c r="MUA80" s="169"/>
      <c r="MUB80" s="169"/>
      <c r="MUC80" s="169"/>
      <c r="MUD80" s="170"/>
      <c r="MUF80" s="164"/>
      <c r="MUG80" s="168"/>
      <c r="MUH80" s="168"/>
      <c r="MUI80" s="169"/>
      <c r="MUJ80" s="169"/>
      <c r="MUK80" s="169"/>
      <c r="MUL80" s="170"/>
      <c r="MUN80" s="164"/>
      <c r="MUO80" s="168"/>
      <c r="MUP80" s="168"/>
      <c r="MUQ80" s="169"/>
      <c r="MUR80" s="169"/>
      <c r="MUS80" s="169"/>
      <c r="MUT80" s="170"/>
      <c r="MUV80" s="164"/>
      <c r="MUW80" s="168"/>
      <c r="MUX80" s="168"/>
      <c r="MUY80" s="169"/>
      <c r="MUZ80" s="169"/>
      <c r="MVA80" s="169"/>
      <c r="MVB80" s="170"/>
      <c r="MVD80" s="164"/>
      <c r="MVE80" s="168"/>
      <c r="MVF80" s="168"/>
      <c r="MVG80" s="169"/>
      <c r="MVH80" s="169"/>
      <c r="MVI80" s="169"/>
      <c r="MVJ80" s="170"/>
      <c r="MVL80" s="164"/>
      <c r="MVM80" s="168"/>
      <c r="MVN80" s="168"/>
      <c r="MVO80" s="169"/>
      <c r="MVP80" s="169"/>
      <c r="MVQ80" s="169"/>
      <c r="MVR80" s="170"/>
      <c r="MVT80" s="164"/>
      <c r="MVU80" s="168"/>
      <c r="MVV80" s="168"/>
      <c r="MVW80" s="169"/>
      <c r="MVX80" s="169"/>
      <c r="MVY80" s="169"/>
      <c r="MVZ80" s="170"/>
      <c r="MWB80" s="164"/>
      <c r="MWC80" s="168"/>
      <c r="MWD80" s="168"/>
      <c r="MWE80" s="169"/>
      <c r="MWF80" s="169"/>
      <c r="MWG80" s="169"/>
      <c r="MWH80" s="170"/>
      <c r="MWJ80" s="164"/>
      <c r="MWK80" s="168"/>
      <c r="MWL80" s="168"/>
      <c r="MWM80" s="169"/>
      <c r="MWN80" s="169"/>
      <c r="MWO80" s="169"/>
      <c r="MWP80" s="170"/>
      <c r="MWR80" s="164"/>
      <c r="MWS80" s="168"/>
      <c r="MWT80" s="168"/>
      <c r="MWU80" s="169"/>
      <c r="MWV80" s="169"/>
      <c r="MWW80" s="169"/>
      <c r="MWX80" s="170"/>
      <c r="MWZ80" s="164"/>
      <c r="MXA80" s="168"/>
      <c r="MXB80" s="168"/>
      <c r="MXC80" s="169"/>
      <c r="MXD80" s="169"/>
      <c r="MXE80" s="169"/>
      <c r="MXF80" s="170"/>
      <c r="MXH80" s="164"/>
      <c r="MXI80" s="168"/>
      <c r="MXJ80" s="168"/>
      <c r="MXK80" s="169"/>
      <c r="MXL80" s="169"/>
      <c r="MXM80" s="169"/>
      <c r="MXN80" s="170"/>
      <c r="MXP80" s="164"/>
      <c r="MXQ80" s="168"/>
      <c r="MXR80" s="168"/>
      <c r="MXS80" s="169"/>
      <c r="MXT80" s="169"/>
      <c r="MXU80" s="169"/>
      <c r="MXV80" s="170"/>
      <c r="MXX80" s="164"/>
      <c r="MXY80" s="168"/>
      <c r="MXZ80" s="168"/>
      <c r="MYA80" s="169"/>
      <c r="MYB80" s="169"/>
      <c r="MYC80" s="169"/>
      <c r="MYD80" s="170"/>
      <c r="MYF80" s="164"/>
      <c r="MYG80" s="168"/>
      <c r="MYH80" s="168"/>
      <c r="MYI80" s="169"/>
      <c r="MYJ80" s="169"/>
      <c r="MYK80" s="169"/>
      <c r="MYL80" s="170"/>
      <c r="MYN80" s="164"/>
      <c r="MYO80" s="168"/>
      <c r="MYP80" s="168"/>
      <c r="MYQ80" s="169"/>
      <c r="MYR80" s="169"/>
      <c r="MYS80" s="169"/>
      <c r="MYT80" s="170"/>
      <c r="MYV80" s="164"/>
      <c r="MYW80" s="168"/>
      <c r="MYX80" s="168"/>
      <c r="MYY80" s="169"/>
      <c r="MYZ80" s="169"/>
      <c r="MZA80" s="169"/>
      <c r="MZB80" s="170"/>
      <c r="MZD80" s="164"/>
      <c r="MZE80" s="168"/>
      <c r="MZF80" s="168"/>
      <c r="MZG80" s="169"/>
      <c r="MZH80" s="169"/>
      <c r="MZI80" s="169"/>
      <c r="MZJ80" s="170"/>
      <c r="MZL80" s="164"/>
      <c r="MZM80" s="168"/>
      <c r="MZN80" s="168"/>
      <c r="MZO80" s="169"/>
      <c r="MZP80" s="169"/>
      <c r="MZQ80" s="169"/>
      <c r="MZR80" s="170"/>
      <c r="MZT80" s="164"/>
      <c r="MZU80" s="168"/>
      <c r="MZV80" s="168"/>
      <c r="MZW80" s="169"/>
      <c r="MZX80" s="169"/>
      <c r="MZY80" s="169"/>
      <c r="MZZ80" s="170"/>
      <c r="NAB80" s="164"/>
      <c r="NAC80" s="168"/>
      <c r="NAD80" s="168"/>
      <c r="NAE80" s="169"/>
      <c r="NAF80" s="169"/>
      <c r="NAG80" s="169"/>
      <c r="NAH80" s="170"/>
      <c r="NAJ80" s="164"/>
      <c r="NAK80" s="168"/>
      <c r="NAL80" s="168"/>
      <c r="NAM80" s="169"/>
      <c r="NAN80" s="169"/>
      <c r="NAO80" s="169"/>
      <c r="NAP80" s="170"/>
      <c r="NAR80" s="164"/>
      <c r="NAS80" s="168"/>
      <c r="NAT80" s="168"/>
      <c r="NAU80" s="169"/>
      <c r="NAV80" s="169"/>
      <c r="NAW80" s="169"/>
      <c r="NAX80" s="170"/>
      <c r="NAZ80" s="164"/>
      <c r="NBA80" s="168"/>
      <c r="NBB80" s="168"/>
      <c r="NBC80" s="169"/>
      <c r="NBD80" s="169"/>
      <c r="NBE80" s="169"/>
      <c r="NBF80" s="170"/>
      <c r="NBH80" s="164"/>
      <c r="NBI80" s="168"/>
      <c r="NBJ80" s="168"/>
      <c r="NBK80" s="169"/>
      <c r="NBL80" s="169"/>
      <c r="NBM80" s="169"/>
      <c r="NBN80" s="170"/>
      <c r="NBP80" s="164"/>
      <c r="NBQ80" s="168"/>
      <c r="NBR80" s="168"/>
      <c r="NBS80" s="169"/>
      <c r="NBT80" s="169"/>
      <c r="NBU80" s="169"/>
      <c r="NBV80" s="170"/>
      <c r="NBX80" s="164"/>
      <c r="NBY80" s="168"/>
      <c r="NBZ80" s="168"/>
      <c r="NCA80" s="169"/>
      <c r="NCB80" s="169"/>
      <c r="NCC80" s="169"/>
      <c r="NCD80" s="170"/>
      <c r="NCF80" s="164"/>
      <c r="NCG80" s="168"/>
      <c r="NCH80" s="168"/>
      <c r="NCI80" s="169"/>
      <c r="NCJ80" s="169"/>
      <c r="NCK80" s="169"/>
      <c r="NCL80" s="170"/>
      <c r="NCN80" s="164"/>
      <c r="NCO80" s="168"/>
      <c r="NCP80" s="168"/>
      <c r="NCQ80" s="169"/>
      <c r="NCR80" s="169"/>
      <c r="NCS80" s="169"/>
      <c r="NCT80" s="170"/>
      <c r="NCV80" s="164"/>
      <c r="NCW80" s="168"/>
      <c r="NCX80" s="168"/>
      <c r="NCY80" s="169"/>
      <c r="NCZ80" s="169"/>
      <c r="NDA80" s="169"/>
      <c r="NDB80" s="170"/>
      <c r="NDD80" s="164"/>
      <c r="NDE80" s="168"/>
      <c r="NDF80" s="168"/>
      <c r="NDG80" s="169"/>
      <c r="NDH80" s="169"/>
      <c r="NDI80" s="169"/>
      <c r="NDJ80" s="170"/>
      <c r="NDL80" s="164"/>
      <c r="NDM80" s="168"/>
      <c r="NDN80" s="168"/>
      <c r="NDO80" s="169"/>
      <c r="NDP80" s="169"/>
      <c r="NDQ80" s="169"/>
      <c r="NDR80" s="170"/>
      <c r="NDT80" s="164"/>
      <c r="NDU80" s="168"/>
      <c r="NDV80" s="168"/>
      <c r="NDW80" s="169"/>
      <c r="NDX80" s="169"/>
      <c r="NDY80" s="169"/>
      <c r="NDZ80" s="170"/>
      <c r="NEB80" s="164"/>
      <c r="NEC80" s="168"/>
      <c r="NED80" s="168"/>
      <c r="NEE80" s="169"/>
      <c r="NEF80" s="169"/>
      <c r="NEG80" s="169"/>
      <c r="NEH80" s="170"/>
      <c r="NEJ80" s="164"/>
      <c r="NEK80" s="168"/>
      <c r="NEL80" s="168"/>
      <c r="NEM80" s="169"/>
      <c r="NEN80" s="169"/>
      <c r="NEO80" s="169"/>
      <c r="NEP80" s="170"/>
      <c r="NER80" s="164"/>
      <c r="NES80" s="168"/>
      <c r="NET80" s="168"/>
      <c r="NEU80" s="169"/>
      <c r="NEV80" s="169"/>
      <c r="NEW80" s="169"/>
      <c r="NEX80" s="170"/>
      <c r="NEZ80" s="164"/>
      <c r="NFA80" s="168"/>
      <c r="NFB80" s="168"/>
      <c r="NFC80" s="169"/>
      <c r="NFD80" s="169"/>
      <c r="NFE80" s="169"/>
      <c r="NFF80" s="170"/>
      <c r="NFH80" s="164"/>
      <c r="NFI80" s="168"/>
      <c r="NFJ80" s="168"/>
      <c r="NFK80" s="169"/>
      <c r="NFL80" s="169"/>
      <c r="NFM80" s="169"/>
      <c r="NFN80" s="170"/>
      <c r="NFP80" s="164"/>
      <c r="NFQ80" s="168"/>
      <c r="NFR80" s="168"/>
      <c r="NFS80" s="169"/>
      <c r="NFT80" s="169"/>
      <c r="NFU80" s="169"/>
      <c r="NFV80" s="170"/>
      <c r="NFX80" s="164"/>
      <c r="NFY80" s="168"/>
      <c r="NFZ80" s="168"/>
      <c r="NGA80" s="169"/>
      <c r="NGB80" s="169"/>
      <c r="NGC80" s="169"/>
      <c r="NGD80" s="170"/>
      <c r="NGF80" s="164"/>
      <c r="NGG80" s="168"/>
      <c r="NGH80" s="168"/>
      <c r="NGI80" s="169"/>
      <c r="NGJ80" s="169"/>
      <c r="NGK80" s="169"/>
      <c r="NGL80" s="170"/>
      <c r="NGN80" s="164"/>
      <c r="NGO80" s="168"/>
      <c r="NGP80" s="168"/>
      <c r="NGQ80" s="169"/>
      <c r="NGR80" s="169"/>
      <c r="NGS80" s="169"/>
      <c r="NGT80" s="170"/>
      <c r="NGV80" s="164"/>
      <c r="NGW80" s="168"/>
      <c r="NGX80" s="168"/>
      <c r="NGY80" s="169"/>
      <c r="NGZ80" s="169"/>
      <c r="NHA80" s="169"/>
      <c r="NHB80" s="170"/>
      <c r="NHD80" s="164"/>
      <c r="NHE80" s="168"/>
      <c r="NHF80" s="168"/>
      <c r="NHG80" s="169"/>
      <c r="NHH80" s="169"/>
      <c r="NHI80" s="169"/>
      <c r="NHJ80" s="170"/>
      <c r="NHL80" s="164"/>
      <c r="NHM80" s="168"/>
      <c r="NHN80" s="168"/>
      <c r="NHO80" s="169"/>
      <c r="NHP80" s="169"/>
      <c r="NHQ80" s="169"/>
      <c r="NHR80" s="170"/>
      <c r="NHT80" s="164"/>
      <c r="NHU80" s="168"/>
      <c r="NHV80" s="168"/>
      <c r="NHW80" s="169"/>
      <c r="NHX80" s="169"/>
      <c r="NHY80" s="169"/>
      <c r="NHZ80" s="170"/>
      <c r="NIB80" s="164"/>
      <c r="NIC80" s="168"/>
      <c r="NID80" s="168"/>
      <c r="NIE80" s="169"/>
      <c r="NIF80" s="169"/>
      <c r="NIG80" s="169"/>
      <c r="NIH80" s="170"/>
      <c r="NIJ80" s="164"/>
      <c r="NIK80" s="168"/>
      <c r="NIL80" s="168"/>
      <c r="NIM80" s="169"/>
      <c r="NIN80" s="169"/>
      <c r="NIO80" s="169"/>
      <c r="NIP80" s="170"/>
      <c r="NIR80" s="164"/>
      <c r="NIS80" s="168"/>
      <c r="NIT80" s="168"/>
      <c r="NIU80" s="169"/>
      <c r="NIV80" s="169"/>
      <c r="NIW80" s="169"/>
      <c r="NIX80" s="170"/>
      <c r="NIZ80" s="164"/>
      <c r="NJA80" s="168"/>
      <c r="NJB80" s="168"/>
      <c r="NJC80" s="169"/>
      <c r="NJD80" s="169"/>
      <c r="NJE80" s="169"/>
      <c r="NJF80" s="170"/>
      <c r="NJH80" s="164"/>
      <c r="NJI80" s="168"/>
      <c r="NJJ80" s="168"/>
      <c r="NJK80" s="169"/>
      <c r="NJL80" s="169"/>
      <c r="NJM80" s="169"/>
      <c r="NJN80" s="170"/>
      <c r="NJP80" s="164"/>
      <c r="NJQ80" s="168"/>
      <c r="NJR80" s="168"/>
      <c r="NJS80" s="169"/>
      <c r="NJT80" s="169"/>
      <c r="NJU80" s="169"/>
      <c r="NJV80" s="170"/>
      <c r="NJX80" s="164"/>
      <c r="NJY80" s="168"/>
      <c r="NJZ80" s="168"/>
      <c r="NKA80" s="169"/>
      <c r="NKB80" s="169"/>
      <c r="NKC80" s="169"/>
      <c r="NKD80" s="170"/>
      <c r="NKF80" s="164"/>
      <c r="NKG80" s="168"/>
      <c r="NKH80" s="168"/>
      <c r="NKI80" s="169"/>
      <c r="NKJ80" s="169"/>
      <c r="NKK80" s="169"/>
      <c r="NKL80" s="170"/>
      <c r="NKN80" s="164"/>
      <c r="NKO80" s="168"/>
      <c r="NKP80" s="168"/>
      <c r="NKQ80" s="169"/>
      <c r="NKR80" s="169"/>
      <c r="NKS80" s="169"/>
      <c r="NKT80" s="170"/>
      <c r="NKV80" s="164"/>
      <c r="NKW80" s="168"/>
      <c r="NKX80" s="168"/>
      <c r="NKY80" s="169"/>
      <c r="NKZ80" s="169"/>
      <c r="NLA80" s="169"/>
      <c r="NLB80" s="170"/>
      <c r="NLD80" s="164"/>
      <c r="NLE80" s="168"/>
      <c r="NLF80" s="168"/>
      <c r="NLG80" s="169"/>
      <c r="NLH80" s="169"/>
      <c r="NLI80" s="169"/>
      <c r="NLJ80" s="170"/>
      <c r="NLL80" s="164"/>
      <c r="NLM80" s="168"/>
      <c r="NLN80" s="168"/>
      <c r="NLO80" s="169"/>
      <c r="NLP80" s="169"/>
      <c r="NLQ80" s="169"/>
      <c r="NLR80" s="170"/>
      <c r="NLT80" s="164"/>
      <c r="NLU80" s="168"/>
      <c r="NLV80" s="168"/>
      <c r="NLW80" s="169"/>
      <c r="NLX80" s="169"/>
      <c r="NLY80" s="169"/>
      <c r="NLZ80" s="170"/>
      <c r="NMB80" s="164"/>
      <c r="NMC80" s="168"/>
      <c r="NMD80" s="168"/>
      <c r="NME80" s="169"/>
      <c r="NMF80" s="169"/>
      <c r="NMG80" s="169"/>
      <c r="NMH80" s="170"/>
      <c r="NMJ80" s="164"/>
      <c r="NMK80" s="168"/>
      <c r="NML80" s="168"/>
      <c r="NMM80" s="169"/>
      <c r="NMN80" s="169"/>
      <c r="NMO80" s="169"/>
      <c r="NMP80" s="170"/>
      <c r="NMR80" s="164"/>
      <c r="NMS80" s="168"/>
      <c r="NMT80" s="168"/>
      <c r="NMU80" s="169"/>
      <c r="NMV80" s="169"/>
      <c r="NMW80" s="169"/>
      <c r="NMX80" s="170"/>
      <c r="NMZ80" s="164"/>
      <c r="NNA80" s="168"/>
      <c r="NNB80" s="168"/>
      <c r="NNC80" s="169"/>
      <c r="NND80" s="169"/>
      <c r="NNE80" s="169"/>
      <c r="NNF80" s="170"/>
      <c r="NNH80" s="164"/>
      <c r="NNI80" s="168"/>
      <c r="NNJ80" s="168"/>
      <c r="NNK80" s="169"/>
      <c r="NNL80" s="169"/>
      <c r="NNM80" s="169"/>
      <c r="NNN80" s="170"/>
      <c r="NNP80" s="164"/>
      <c r="NNQ80" s="168"/>
      <c r="NNR80" s="168"/>
      <c r="NNS80" s="169"/>
      <c r="NNT80" s="169"/>
      <c r="NNU80" s="169"/>
      <c r="NNV80" s="170"/>
      <c r="NNX80" s="164"/>
      <c r="NNY80" s="168"/>
      <c r="NNZ80" s="168"/>
      <c r="NOA80" s="169"/>
      <c r="NOB80" s="169"/>
      <c r="NOC80" s="169"/>
      <c r="NOD80" s="170"/>
      <c r="NOF80" s="164"/>
      <c r="NOG80" s="168"/>
      <c r="NOH80" s="168"/>
      <c r="NOI80" s="169"/>
      <c r="NOJ80" s="169"/>
      <c r="NOK80" s="169"/>
      <c r="NOL80" s="170"/>
      <c r="NON80" s="164"/>
      <c r="NOO80" s="168"/>
      <c r="NOP80" s="168"/>
      <c r="NOQ80" s="169"/>
      <c r="NOR80" s="169"/>
      <c r="NOS80" s="169"/>
      <c r="NOT80" s="170"/>
      <c r="NOV80" s="164"/>
      <c r="NOW80" s="168"/>
      <c r="NOX80" s="168"/>
      <c r="NOY80" s="169"/>
      <c r="NOZ80" s="169"/>
      <c r="NPA80" s="169"/>
      <c r="NPB80" s="170"/>
      <c r="NPD80" s="164"/>
      <c r="NPE80" s="168"/>
      <c r="NPF80" s="168"/>
      <c r="NPG80" s="169"/>
      <c r="NPH80" s="169"/>
      <c r="NPI80" s="169"/>
      <c r="NPJ80" s="170"/>
      <c r="NPL80" s="164"/>
      <c r="NPM80" s="168"/>
      <c r="NPN80" s="168"/>
      <c r="NPO80" s="169"/>
      <c r="NPP80" s="169"/>
      <c r="NPQ80" s="169"/>
      <c r="NPR80" s="170"/>
      <c r="NPT80" s="164"/>
      <c r="NPU80" s="168"/>
      <c r="NPV80" s="168"/>
      <c r="NPW80" s="169"/>
      <c r="NPX80" s="169"/>
      <c r="NPY80" s="169"/>
      <c r="NPZ80" s="170"/>
      <c r="NQB80" s="164"/>
      <c r="NQC80" s="168"/>
      <c r="NQD80" s="168"/>
      <c r="NQE80" s="169"/>
      <c r="NQF80" s="169"/>
      <c r="NQG80" s="169"/>
      <c r="NQH80" s="170"/>
      <c r="NQJ80" s="164"/>
      <c r="NQK80" s="168"/>
      <c r="NQL80" s="168"/>
      <c r="NQM80" s="169"/>
      <c r="NQN80" s="169"/>
      <c r="NQO80" s="169"/>
      <c r="NQP80" s="170"/>
      <c r="NQR80" s="164"/>
      <c r="NQS80" s="168"/>
      <c r="NQT80" s="168"/>
      <c r="NQU80" s="169"/>
      <c r="NQV80" s="169"/>
      <c r="NQW80" s="169"/>
      <c r="NQX80" s="170"/>
      <c r="NQZ80" s="164"/>
      <c r="NRA80" s="168"/>
      <c r="NRB80" s="168"/>
      <c r="NRC80" s="169"/>
      <c r="NRD80" s="169"/>
      <c r="NRE80" s="169"/>
      <c r="NRF80" s="170"/>
      <c r="NRH80" s="164"/>
      <c r="NRI80" s="168"/>
      <c r="NRJ80" s="168"/>
      <c r="NRK80" s="169"/>
      <c r="NRL80" s="169"/>
      <c r="NRM80" s="169"/>
      <c r="NRN80" s="170"/>
      <c r="NRP80" s="164"/>
      <c r="NRQ80" s="168"/>
      <c r="NRR80" s="168"/>
      <c r="NRS80" s="169"/>
      <c r="NRT80" s="169"/>
      <c r="NRU80" s="169"/>
      <c r="NRV80" s="170"/>
      <c r="NRX80" s="164"/>
      <c r="NRY80" s="168"/>
      <c r="NRZ80" s="168"/>
      <c r="NSA80" s="169"/>
      <c r="NSB80" s="169"/>
      <c r="NSC80" s="169"/>
      <c r="NSD80" s="170"/>
      <c r="NSF80" s="164"/>
      <c r="NSG80" s="168"/>
      <c r="NSH80" s="168"/>
      <c r="NSI80" s="169"/>
      <c r="NSJ80" s="169"/>
      <c r="NSK80" s="169"/>
      <c r="NSL80" s="170"/>
      <c r="NSN80" s="164"/>
      <c r="NSO80" s="168"/>
      <c r="NSP80" s="168"/>
      <c r="NSQ80" s="169"/>
      <c r="NSR80" s="169"/>
      <c r="NSS80" s="169"/>
      <c r="NST80" s="170"/>
      <c r="NSV80" s="164"/>
      <c r="NSW80" s="168"/>
      <c r="NSX80" s="168"/>
      <c r="NSY80" s="169"/>
      <c r="NSZ80" s="169"/>
      <c r="NTA80" s="169"/>
      <c r="NTB80" s="170"/>
      <c r="NTD80" s="164"/>
      <c r="NTE80" s="168"/>
      <c r="NTF80" s="168"/>
      <c r="NTG80" s="169"/>
      <c r="NTH80" s="169"/>
      <c r="NTI80" s="169"/>
      <c r="NTJ80" s="170"/>
      <c r="NTL80" s="164"/>
      <c r="NTM80" s="168"/>
      <c r="NTN80" s="168"/>
      <c r="NTO80" s="169"/>
      <c r="NTP80" s="169"/>
      <c r="NTQ80" s="169"/>
      <c r="NTR80" s="170"/>
      <c r="NTT80" s="164"/>
      <c r="NTU80" s="168"/>
      <c r="NTV80" s="168"/>
      <c r="NTW80" s="169"/>
      <c r="NTX80" s="169"/>
      <c r="NTY80" s="169"/>
      <c r="NTZ80" s="170"/>
      <c r="NUB80" s="164"/>
      <c r="NUC80" s="168"/>
      <c r="NUD80" s="168"/>
      <c r="NUE80" s="169"/>
      <c r="NUF80" s="169"/>
      <c r="NUG80" s="169"/>
      <c r="NUH80" s="170"/>
      <c r="NUJ80" s="164"/>
      <c r="NUK80" s="168"/>
      <c r="NUL80" s="168"/>
      <c r="NUM80" s="169"/>
      <c r="NUN80" s="169"/>
      <c r="NUO80" s="169"/>
      <c r="NUP80" s="170"/>
      <c r="NUR80" s="164"/>
      <c r="NUS80" s="168"/>
      <c r="NUT80" s="168"/>
      <c r="NUU80" s="169"/>
      <c r="NUV80" s="169"/>
      <c r="NUW80" s="169"/>
      <c r="NUX80" s="170"/>
      <c r="NUZ80" s="164"/>
      <c r="NVA80" s="168"/>
      <c r="NVB80" s="168"/>
      <c r="NVC80" s="169"/>
      <c r="NVD80" s="169"/>
      <c r="NVE80" s="169"/>
      <c r="NVF80" s="170"/>
      <c r="NVH80" s="164"/>
      <c r="NVI80" s="168"/>
      <c r="NVJ80" s="168"/>
      <c r="NVK80" s="169"/>
      <c r="NVL80" s="169"/>
      <c r="NVM80" s="169"/>
      <c r="NVN80" s="170"/>
      <c r="NVP80" s="164"/>
      <c r="NVQ80" s="168"/>
      <c r="NVR80" s="168"/>
      <c r="NVS80" s="169"/>
      <c r="NVT80" s="169"/>
      <c r="NVU80" s="169"/>
      <c r="NVV80" s="170"/>
      <c r="NVX80" s="164"/>
      <c r="NVY80" s="168"/>
      <c r="NVZ80" s="168"/>
      <c r="NWA80" s="169"/>
      <c r="NWB80" s="169"/>
      <c r="NWC80" s="169"/>
      <c r="NWD80" s="170"/>
      <c r="NWF80" s="164"/>
      <c r="NWG80" s="168"/>
      <c r="NWH80" s="168"/>
      <c r="NWI80" s="169"/>
      <c r="NWJ80" s="169"/>
      <c r="NWK80" s="169"/>
      <c r="NWL80" s="170"/>
      <c r="NWN80" s="164"/>
      <c r="NWO80" s="168"/>
      <c r="NWP80" s="168"/>
      <c r="NWQ80" s="169"/>
      <c r="NWR80" s="169"/>
      <c r="NWS80" s="169"/>
      <c r="NWT80" s="170"/>
      <c r="NWV80" s="164"/>
      <c r="NWW80" s="168"/>
      <c r="NWX80" s="168"/>
      <c r="NWY80" s="169"/>
      <c r="NWZ80" s="169"/>
      <c r="NXA80" s="169"/>
      <c r="NXB80" s="170"/>
      <c r="NXD80" s="164"/>
      <c r="NXE80" s="168"/>
      <c r="NXF80" s="168"/>
      <c r="NXG80" s="169"/>
      <c r="NXH80" s="169"/>
      <c r="NXI80" s="169"/>
      <c r="NXJ80" s="170"/>
      <c r="NXL80" s="164"/>
      <c r="NXM80" s="168"/>
      <c r="NXN80" s="168"/>
      <c r="NXO80" s="169"/>
      <c r="NXP80" s="169"/>
      <c r="NXQ80" s="169"/>
      <c r="NXR80" s="170"/>
      <c r="NXT80" s="164"/>
      <c r="NXU80" s="168"/>
      <c r="NXV80" s="168"/>
      <c r="NXW80" s="169"/>
      <c r="NXX80" s="169"/>
      <c r="NXY80" s="169"/>
      <c r="NXZ80" s="170"/>
      <c r="NYB80" s="164"/>
      <c r="NYC80" s="168"/>
      <c r="NYD80" s="168"/>
      <c r="NYE80" s="169"/>
      <c r="NYF80" s="169"/>
      <c r="NYG80" s="169"/>
      <c r="NYH80" s="170"/>
      <c r="NYJ80" s="164"/>
      <c r="NYK80" s="168"/>
      <c r="NYL80" s="168"/>
      <c r="NYM80" s="169"/>
      <c r="NYN80" s="169"/>
      <c r="NYO80" s="169"/>
      <c r="NYP80" s="170"/>
      <c r="NYR80" s="164"/>
      <c r="NYS80" s="168"/>
      <c r="NYT80" s="168"/>
      <c r="NYU80" s="169"/>
      <c r="NYV80" s="169"/>
      <c r="NYW80" s="169"/>
      <c r="NYX80" s="170"/>
      <c r="NYZ80" s="164"/>
      <c r="NZA80" s="168"/>
      <c r="NZB80" s="168"/>
      <c r="NZC80" s="169"/>
      <c r="NZD80" s="169"/>
      <c r="NZE80" s="169"/>
      <c r="NZF80" s="170"/>
      <c r="NZH80" s="164"/>
      <c r="NZI80" s="168"/>
      <c r="NZJ80" s="168"/>
      <c r="NZK80" s="169"/>
      <c r="NZL80" s="169"/>
      <c r="NZM80" s="169"/>
      <c r="NZN80" s="170"/>
      <c r="NZP80" s="164"/>
      <c r="NZQ80" s="168"/>
      <c r="NZR80" s="168"/>
      <c r="NZS80" s="169"/>
      <c r="NZT80" s="169"/>
      <c r="NZU80" s="169"/>
      <c r="NZV80" s="170"/>
      <c r="NZX80" s="164"/>
      <c r="NZY80" s="168"/>
      <c r="NZZ80" s="168"/>
      <c r="OAA80" s="169"/>
      <c r="OAB80" s="169"/>
      <c r="OAC80" s="169"/>
      <c r="OAD80" s="170"/>
      <c r="OAF80" s="164"/>
      <c r="OAG80" s="168"/>
      <c r="OAH80" s="168"/>
      <c r="OAI80" s="169"/>
      <c r="OAJ80" s="169"/>
      <c r="OAK80" s="169"/>
      <c r="OAL80" s="170"/>
      <c r="OAN80" s="164"/>
      <c r="OAO80" s="168"/>
      <c r="OAP80" s="168"/>
      <c r="OAQ80" s="169"/>
      <c r="OAR80" s="169"/>
      <c r="OAS80" s="169"/>
      <c r="OAT80" s="170"/>
      <c r="OAV80" s="164"/>
      <c r="OAW80" s="168"/>
      <c r="OAX80" s="168"/>
      <c r="OAY80" s="169"/>
      <c r="OAZ80" s="169"/>
      <c r="OBA80" s="169"/>
      <c r="OBB80" s="170"/>
      <c r="OBD80" s="164"/>
      <c r="OBE80" s="168"/>
      <c r="OBF80" s="168"/>
      <c r="OBG80" s="169"/>
      <c r="OBH80" s="169"/>
      <c r="OBI80" s="169"/>
      <c r="OBJ80" s="170"/>
      <c r="OBL80" s="164"/>
      <c r="OBM80" s="168"/>
      <c r="OBN80" s="168"/>
      <c r="OBO80" s="169"/>
      <c r="OBP80" s="169"/>
      <c r="OBQ80" s="169"/>
      <c r="OBR80" s="170"/>
      <c r="OBT80" s="164"/>
      <c r="OBU80" s="168"/>
      <c r="OBV80" s="168"/>
      <c r="OBW80" s="169"/>
      <c r="OBX80" s="169"/>
      <c r="OBY80" s="169"/>
      <c r="OBZ80" s="170"/>
      <c r="OCB80" s="164"/>
      <c r="OCC80" s="168"/>
      <c r="OCD80" s="168"/>
      <c r="OCE80" s="169"/>
      <c r="OCF80" s="169"/>
      <c r="OCG80" s="169"/>
      <c r="OCH80" s="170"/>
      <c r="OCJ80" s="164"/>
      <c r="OCK80" s="168"/>
      <c r="OCL80" s="168"/>
      <c r="OCM80" s="169"/>
      <c r="OCN80" s="169"/>
      <c r="OCO80" s="169"/>
      <c r="OCP80" s="170"/>
      <c r="OCR80" s="164"/>
      <c r="OCS80" s="168"/>
      <c r="OCT80" s="168"/>
      <c r="OCU80" s="169"/>
      <c r="OCV80" s="169"/>
      <c r="OCW80" s="169"/>
      <c r="OCX80" s="170"/>
      <c r="OCZ80" s="164"/>
      <c r="ODA80" s="168"/>
      <c r="ODB80" s="168"/>
      <c r="ODC80" s="169"/>
      <c r="ODD80" s="169"/>
      <c r="ODE80" s="169"/>
      <c r="ODF80" s="170"/>
      <c r="ODH80" s="164"/>
      <c r="ODI80" s="168"/>
      <c r="ODJ80" s="168"/>
      <c r="ODK80" s="169"/>
      <c r="ODL80" s="169"/>
      <c r="ODM80" s="169"/>
      <c r="ODN80" s="170"/>
      <c r="ODP80" s="164"/>
      <c r="ODQ80" s="168"/>
      <c r="ODR80" s="168"/>
      <c r="ODS80" s="169"/>
      <c r="ODT80" s="169"/>
      <c r="ODU80" s="169"/>
      <c r="ODV80" s="170"/>
      <c r="ODX80" s="164"/>
      <c r="ODY80" s="168"/>
      <c r="ODZ80" s="168"/>
      <c r="OEA80" s="169"/>
      <c r="OEB80" s="169"/>
      <c r="OEC80" s="169"/>
      <c r="OED80" s="170"/>
      <c r="OEF80" s="164"/>
      <c r="OEG80" s="168"/>
      <c r="OEH80" s="168"/>
      <c r="OEI80" s="169"/>
      <c r="OEJ80" s="169"/>
      <c r="OEK80" s="169"/>
      <c r="OEL80" s="170"/>
      <c r="OEN80" s="164"/>
      <c r="OEO80" s="168"/>
      <c r="OEP80" s="168"/>
      <c r="OEQ80" s="169"/>
      <c r="OER80" s="169"/>
      <c r="OES80" s="169"/>
      <c r="OET80" s="170"/>
      <c r="OEV80" s="164"/>
      <c r="OEW80" s="168"/>
      <c r="OEX80" s="168"/>
      <c r="OEY80" s="169"/>
      <c r="OEZ80" s="169"/>
      <c r="OFA80" s="169"/>
      <c r="OFB80" s="170"/>
      <c r="OFD80" s="164"/>
      <c r="OFE80" s="168"/>
      <c r="OFF80" s="168"/>
      <c r="OFG80" s="169"/>
      <c r="OFH80" s="169"/>
      <c r="OFI80" s="169"/>
      <c r="OFJ80" s="170"/>
      <c r="OFL80" s="164"/>
      <c r="OFM80" s="168"/>
      <c r="OFN80" s="168"/>
      <c r="OFO80" s="169"/>
      <c r="OFP80" s="169"/>
      <c r="OFQ80" s="169"/>
      <c r="OFR80" s="170"/>
      <c r="OFT80" s="164"/>
      <c r="OFU80" s="168"/>
      <c r="OFV80" s="168"/>
      <c r="OFW80" s="169"/>
      <c r="OFX80" s="169"/>
      <c r="OFY80" s="169"/>
      <c r="OFZ80" s="170"/>
      <c r="OGB80" s="164"/>
      <c r="OGC80" s="168"/>
      <c r="OGD80" s="168"/>
      <c r="OGE80" s="169"/>
      <c r="OGF80" s="169"/>
      <c r="OGG80" s="169"/>
      <c r="OGH80" s="170"/>
      <c r="OGJ80" s="164"/>
      <c r="OGK80" s="168"/>
      <c r="OGL80" s="168"/>
      <c r="OGM80" s="169"/>
      <c r="OGN80" s="169"/>
      <c r="OGO80" s="169"/>
      <c r="OGP80" s="170"/>
      <c r="OGR80" s="164"/>
      <c r="OGS80" s="168"/>
      <c r="OGT80" s="168"/>
      <c r="OGU80" s="169"/>
      <c r="OGV80" s="169"/>
      <c r="OGW80" s="169"/>
      <c r="OGX80" s="170"/>
      <c r="OGZ80" s="164"/>
      <c r="OHA80" s="168"/>
      <c r="OHB80" s="168"/>
      <c r="OHC80" s="169"/>
      <c r="OHD80" s="169"/>
      <c r="OHE80" s="169"/>
      <c r="OHF80" s="170"/>
      <c r="OHH80" s="164"/>
      <c r="OHI80" s="168"/>
      <c r="OHJ80" s="168"/>
      <c r="OHK80" s="169"/>
      <c r="OHL80" s="169"/>
      <c r="OHM80" s="169"/>
      <c r="OHN80" s="170"/>
      <c r="OHP80" s="164"/>
      <c r="OHQ80" s="168"/>
      <c r="OHR80" s="168"/>
      <c r="OHS80" s="169"/>
      <c r="OHT80" s="169"/>
      <c r="OHU80" s="169"/>
      <c r="OHV80" s="170"/>
      <c r="OHX80" s="164"/>
      <c r="OHY80" s="168"/>
      <c r="OHZ80" s="168"/>
      <c r="OIA80" s="169"/>
      <c r="OIB80" s="169"/>
      <c r="OIC80" s="169"/>
      <c r="OID80" s="170"/>
      <c r="OIF80" s="164"/>
      <c r="OIG80" s="168"/>
      <c r="OIH80" s="168"/>
      <c r="OII80" s="169"/>
      <c r="OIJ80" s="169"/>
      <c r="OIK80" s="169"/>
      <c r="OIL80" s="170"/>
      <c r="OIN80" s="164"/>
      <c r="OIO80" s="168"/>
      <c r="OIP80" s="168"/>
      <c r="OIQ80" s="169"/>
      <c r="OIR80" s="169"/>
      <c r="OIS80" s="169"/>
      <c r="OIT80" s="170"/>
      <c r="OIV80" s="164"/>
      <c r="OIW80" s="168"/>
      <c r="OIX80" s="168"/>
      <c r="OIY80" s="169"/>
      <c r="OIZ80" s="169"/>
      <c r="OJA80" s="169"/>
      <c r="OJB80" s="170"/>
      <c r="OJD80" s="164"/>
      <c r="OJE80" s="168"/>
      <c r="OJF80" s="168"/>
      <c r="OJG80" s="169"/>
      <c r="OJH80" s="169"/>
      <c r="OJI80" s="169"/>
      <c r="OJJ80" s="170"/>
      <c r="OJL80" s="164"/>
      <c r="OJM80" s="168"/>
      <c r="OJN80" s="168"/>
      <c r="OJO80" s="169"/>
      <c r="OJP80" s="169"/>
      <c r="OJQ80" s="169"/>
      <c r="OJR80" s="170"/>
      <c r="OJT80" s="164"/>
      <c r="OJU80" s="168"/>
      <c r="OJV80" s="168"/>
      <c r="OJW80" s="169"/>
      <c r="OJX80" s="169"/>
      <c r="OJY80" s="169"/>
      <c r="OJZ80" s="170"/>
      <c r="OKB80" s="164"/>
      <c r="OKC80" s="168"/>
      <c r="OKD80" s="168"/>
      <c r="OKE80" s="169"/>
      <c r="OKF80" s="169"/>
      <c r="OKG80" s="169"/>
      <c r="OKH80" s="170"/>
      <c r="OKJ80" s="164"/>
      <c r="OKK80" s="168"/>
      <c r="OKL80" s="168"/>
      <c r="OKM80" s="169"/>
      <c r="OKN80" s="169"/>
      <c r="OKO80" s="169"/>
      <c r="OKP80" s="170"/>
      <c r="OKR80" s="164"/>
      <c r="OKS80" s="168"/>
      <c r="OKT80" s="168"/>
      <c r="OKU80" s="169"/>
      <c r="OKV80" s="169"/>
      <c r="OKW80" s="169"/>
      <c r="OKX80" s="170"/>
      <c r="OKZ80" s="164"/>
      <c r="OLA80" s="168"/>
      <c r="OLB80" s="168"/>
      <c r="OLC80" s="169"/>
      <c r="OLD80" s="169"/>
      <c r="OLE80" s="169"/>
      <c r="OLF80" s="170"/>
      <c r="OLH80" s="164"/>
      <c r="OLI80" s="168"/>
      <c r="OLJ80" s="168"/>
      <c r="OLK80" s="169"/>
      <c r="OLL80" s="169"/>
      <c r="OLM80" s="169"/>
      <c r="OLN80" s="170"/>
      <c r="OLP80" s="164"/>
      <c r="OLQ80" s="168"/>
      <c r="OLR80" s="168"/>
      <c r="OLS80" s="169"/>
      <c r="OLT80" s="169"/>
      <c r="OLU80" s="169"/>
      <c r="OLV80" s="170"/>
      <c r="OLX80" s="164"/>
      <c r="OLY80" s="168"/>
      <c r="OLZ80" s="168"/>
      <c r="OMA80" s="169"/>
      <c r="OMB80" s="169"/>
      <c r="OMC80" s="169"/>
      <c r="OMD80" s="170"/>
      <c r="OMF80" s="164"/>
      <c r="OMG80" s="168"/>
      <c r="OMH80" s="168"/>
      <c r="OMI80" s="169"/>
      <c r="OMJ80" s="169"/>
      <c r="OMK80" s="169"/>
      <c r="OML80" s="170"/>
      <c r="OMN80" s="164"/>
      <c r="OMO80" s="168"/>
      <c r="OMP80" s="168"/>
      <c r="OMQ80" s="169"/>
      <c r="OMR80" s="169"/>
      <c r="OMS80" s="169"/>
      <c r="OMT80" s="170"/>
      <c r="OMV80" s="164"/>
      <c r="OMW80" s="168"/>
      <c r="OMX80" s="168"/>
      <c r="OMY80" s="169"/>
      <c r="OMZ80" s="169"/>
      <c r="ONA80" s="169"/>
      <c r="ONB80" s="170"/>
      <c r="OND80" s="164"/>
      <c r="ONE80" s="168"/>
      <c r="ONF80" s="168"/>
      <c r="ONG80" s="169"/>
      <c r="ONH80" s="169"/>
      <c r="ONI80" s="169"/>
      <c r="ONJ80" s="170"/>
      <c r="ONL80" s="164"/>
      <c r="ONM80" s="168"/>
      <c r="ONN80" s="168"/>
      <c r="ONO80" s="169"/>
      <c r="ONP80" s="169"/>
      <c r="ONQ80" s="169"/>
      <c r="ONR80" s="170"/>
      <c r="ONT80" s="164"/>
      <c r="ONU80" s="168"/>
      <c r="ONV80" s="168"/>
      <c r="ONW80" s="169"/>
      <c r="ONX80" s="169"/>
      <c r="ONY80" s="169"/>
      <c r="ONZ80" s="170"/>
      <c r="OOB80" s="164"/>
      <c r="OOC80" s="168"/>
      <c r="OOD80" s="168"/>
      <c r="OOE80" s="169"/>
      <c r="OOF80" s="169"/>
      <c r="OOG80" s="169"/>
      <c r="OOH80" s="170"/>
      <c r="OOJ80" s="164"/>
      <c r="OOK80" s="168"/>
      <c r="OOL80" s="168"/>
      <c r="OOM80" s="169"/>
      <c r="OON80" s="169"/>
      <c r="OOO80" s="169"/>
      <c r="OOP80" s="170"/>
      <c r="OOR80" s="164"/>
      <c r="OOS80" s="168"/>
      <c r="OOT80" s="168"/>
      <c r="OOU80" s="169"/>
      <c r="OOV80" s="169"/>
      <c r="OOW80" s="169"/>
      <c r="OOX80" s="170"/>
      <c r="OOZ80" s="164"/>
      <c r="OPA80" s="168"/>
      <c r="OPB80" s="168"/>
      <c r="OPC80" s="169"/>
      <c r="OPD80" s="169"/>
      <c r="OPE80" s="169"/>
      <c r="OPF80" s="170"/>
      <c r="OPH80" s="164"/>
      <c r="OPI80" s="168"/>
      <c r="OPJ80" s="168"/>
      <c r="OPK80" s="169"/>
      <c r="OPL80" s="169"/>
      <c r="OPM80" s="169"/>
      <c r="OPN80" s="170"/>
      <c r="OPP80" s="164"/>
      <c r="OPQ80" s="168"/>
      <c r="OPR80" s="168"/>
      <c r="OPS80" s="169"/>
      <c r="OPT80" s="169"/>
      <c r="OPU80" s="169"/>
      <c r="OPV80" s="170"/>
      <c r="OPX80" s="164"/>
      <c r="OPY80" s="168"/>
      <c r="OPZ80" s="168"/>
      <c r="OQA80" s="169"/>
      <c r="OQB80" s="169"/>
      <c r="OQC80" s="169"/>
      <c r="OQD80" s="170"/>
      <c r="OQF80" s="164"/>
      <c r="OQG80" s="168"/>
      <c r="OQH80" s="168"/>
      <c r="OQI80" s="169"/>
      <c r="OQJ80" s="169"/>
      <c r="OQK80" s="169"/>
      <c r="OQL80" s="170"/>
      <c r="OQN80" s="164"/>
      <c r="OQO80" s="168"/>
      <c r="OQP80" s="168"/>
      <c r="OQQ80" s="169"/>
      <c r="OQR80" s="169"/>
      <c r="OQS80" s="169"/>
      <c r="OQT80" s="170"/>
      <c r="OQV80" s="164"/>
      <c r="OQW80" s="168"/>
      <c r="OQX80" s="168"/>
      <c r="OQY80" s="169"/>
      <c r="OQZ80" s="169"/>
      <c r="ORA80" s="169"/>
      <c r="ORB80" s="170"/>
      <c r="ORD80" s="164"/>
      <c r="ORE80" s="168"/>
      <c r="ORF80" s="168"/>
      <c r="ORG80" s="169"/>
      <c r="ORH80" s="169"/>
      <c r="ORI80" s="169"/>
      <c r="ORJ80" s="170"/>
      <c r="ORL80" s="164"/>
      <c r="ORM80" s="168"/>
      <c r="ORN80" s="168"/>
      <c r="ORO80" s="169"/>
      <c r="ORP80" s="169"/>
      <c r="ORQ80" s="169"/>
      <c r="ORR80" s="170"/>
      <c r="ORT80" s="164"/>
      <c r="ORU80" s="168"/>
      <c r="ORV80" s="168"/>
      <c r="ORW80" s="169"/>
      <c r="ORX80" s="169"/>
      <c r="ORY80" s="169"/>
      <c r="ORZ80" s="170"/>
      <c r="OSB80" s="164"/>
      <c r="OSC80" s="168"/>
      <c r="OSD80" s="168"/>
      <c r="OSE80" s="169"/>
      <c r="OSF80" s="169"/>
      <c r="OSG80" s="169"/>
      <c r="OSH80" s="170"/>
      <c r="OSJ80" s="164"/>
      <c r="OSK80" s="168"/>
      <c r="OSL80" s="168"/>
      <c r="OSM80" s="169"/>
      <c r="OSN80" s="169"/>
      <c r="OSO80" s="169"/>
      <c r="OSP80" s="170"/>
      <c r="OSR80" s="164"/>
      <c r="OSS80" s="168"/>
      <c r="OST80" s="168"/>
      <c r="OSU80" s="169"/>
      <c r="OSV80" s="169"/>
      <c r="OSW80" s="169"/>
      <c r="OSX80" s="170"/>
      <c r="OSZ80" s="164"/>
      <c r="OTA80" s="168"/>
      <c r="OTB80" s="168"/>
      <c r="OTC80" s="169"/>
      <c r="OTD80" s="169"/>
      <c r="OTE80" s="169"/>
      <c r="OTF80" s="170"/>
      <c r="OTH80" s="164"/>
      <c r="OTI80" s="168"/>
      <c r="OTJ80" s="168"/>
      <c r="OTK80" s="169"/>
      <c r="OTL80" s="169"/>
      <c r="OTM80" s="169"/>
      <c r="OTN80" s="170"/>
      <c r="OTP80" s="164"/>
      <c r="OTQ80" s="168"/>
      <c r="OTR80" s="168"/>
      <c r="OTS80" s="169"/>
      <c r="OTT80" s="169"/>
      <c r="OTU80" s="169"/>
      <c r="OTV80" s="170"/>
      <c r="OTX80" s="164"/>
      <c r="OTY80" s="168"/>
      <c r="OTZ80" s="168"/>
      <c r="OUA80" s="169"/>
      <c r="OUB80" s="169"/>
      <c r="OUC80" s="169"/>
      <c r="OUD80" s="170"/>
      <c r="OUF80" s="164"/>
      <c r="OUG80" s="168"/>
      <c r="OUH80" s="168"/>
      <c r="OUI80" s="169"/>
      <c r="OUJ80" s="169"/>
      <c r="OUK80" s="169"/>
      <c r="OUL80" s="170"/>
      <c r="OUN80" s="164"/>
      <c r="OUO80" s="168"/>
      <c r="OUP80" s="168"/>
      <c r="OUQ80" s="169"/>
      <c r="OUR80" s="169"/>
      <c r="OUS80" s="169"/>
      <c r="OUT80" s="170"/>
      <c r="OUV80" s="164"/>
      <c r="OUW80" s="168"/>
      <c r="OUX80" s="168"/>
      <c r="OUY80" s="169"/>
      <c r="OUZ80" s="169"/>
      <c r="OVA80" s="169"/>
      <c r="OVB80" s="170"/>
      <c r="OVD80" s="164"/>
      <c r="OVE80" s="168"/>
      <c r="OVF80" s="168"/>
      <c r="OVG80" s="169"/>
      <c r="OVH80" s="169"/>
      <c r="OVI80" s="169"/>
      <c r="OVJ80" s="170"/>
      <c r="OVL80" s="164"/>
      <c r="OVM80" s="168"/>
      <c r="OVN80" s="168"/>
      <c r="OVO80" s="169"/>
      <c r="OVP80" s="169"/>
      <c r="OVQ80" s="169"/>
      <c r="OVR80" s="170"/>
      <c r="OVT80" s="164"/>
      <c r="OVU80" s="168"/>
      <c r="OVV80" s="168"/>
      <c r="OVW80" s="169"/>
      <c r="OVX80" s="169"/>
      <c r="OVY80" s="169"/>
      <c r="OVZ80" s="170"/>
      <c r="OWB80" s="164"/>
      <c r="OWC80" s="168"/>
      <c r="OWD80" s="168"/>
      <c r="OWE80" s="169"/>
      <c r="OWF80" s="169"/>
      <c r="OWG80" s="169"/>
      <c r="OWH80" s="170"/>
      <c r="OWJ80" s="164"/>
      <c r="OWK80" s="168"/>
      <c r="OWL80" s="168"/>
      <c r="OWM80" s="169"/>
      <c r="OWN80" s="169"/>
      <c r="OWO80" s="169"/>
      <c r="OWP80" s="170"/>
      <c r="OWR80" s="164"/>
      <c r="OWS80" s="168"/>
      <c r="OWT80" s="168"/>
      <c r="OWU80" s="169"/>
      <c r="OWV80" s="169"/>
      <c r="OWW80" s="169"/>
      <c r="OWX80" s="170"/>
      <c r="OWZ80" s="164"/>
      <c r="OXA80" s="168"/>
      <c r="OXB80" s="168"/>
      <c r="OXC80" s="169"/>
      <c r="OXD80" s="169"/>
      <c r="OXE80" s="169"/>
      <c r="OXF80" s="170"/>
      <c r="OXH80" s="164"/>
      <c r="OXI80" s="168"/>
      <c r="OXJ80" s="168"/>
      <c r="OXK80" s="169"/>
      <c r="OXL80" s="169"/>
      <c r="OXM80" s="169"/>
      <c r="OXN80" s="170"/>
      <c r="OXP80" s="164"/>
      <c r="OXQ80" s="168"/>
      <c r="OXR80" s="168"/>
      <c r="OXS80" s="169"/>
      <c r="OXT80" s="169"/>
      <c r="OXU80" s="169"/>
      <c r="OXV80" s="170"/>
      <c r="OXX80" s="164"/>
      <c r="OXY80" s="168"/>
      <c r="OXZ80" s="168"/>
      <c r="OYA80" s="169"/>
      <c r="OYB80" s="169"/>
      <c r="OYC80" s="169"/>
      <c r="OYD80" s="170"/>
      <c r="OYF80" s="164"/>
      <c r="OYG80" s="168"/>
      <c r="OYH80" s="168"/>
      <c r="OYI80" s="169"/>
      <c r="OYJ80" s="169"/>
      <c r="OYK80" s="169"/>
      <c r="OYL80" s="170"/>
      <c r="OYN80" s="164"/>
      <c r="OYO80" s="168"/>
      <c r="OYP80" s="168"/>
      <c r="OYQ80" s="169"/>
      <c r="OYR80" s="169"/>
      <c r="OYS80" s="169"/>
      <c r="OYT80" s="170"/>
      <c r="OYV80" s="164"/>
      <c r="OYW80" s="168"/>
      <c r="OYX80" s="168"/>
      <c r="OYY80" s="169"/>
      <c r="OYZ80" s="169"/>
      <c r="OZA80" s="169"/>
      <c r="OZB80" s="170"/>
      <c r="OZD80" s="164"/>
      <c r="OZE80" s="168"/>
      <c r="OZF80" s="168"/>
      <c r="OZG80" s="169"/>
      <c r="OZH80" s="169"/>
      <c r="OZI80" s="169"/>
      <c r="OZJ80" s="170"/>
      <c r="OZL80" s="164"/>
      <c r="OZM80" s="168"/>
      <c r="OZN80" s="168"/>
      <c r="OZO80" s="169"/>
      <c r="OZP80" s="169"/>
      <c r="OZQ80" s="169"/>
      <c r="OZR80" s="170"/>
      <c r="OZT80" s="164"/>
      <c r="OZU80" s="168"/>
      <c r="OZV80" s="168"/>
      <c r="OZW80" s="169"/>
      <c r="OZX80" s="169"/>
      <c r="OZY80" s="169"/>
      <c r="OZZ80" s="170"/>
      <c r="PAB80" s="164"/>
      <c r="PAC80" s="168"/>
      <c r="PAD80" s="168"/>
      <c r="PAE80" s="169"/>
      <c r="PAF80" s="169"/>
      <c r="PAG80" s="169"/>
      <c r="PAH80" s="170"/>
      <c r="PAJ80" s="164"/>
      <c r="PAK80" s="168"/>
      <c r="PAL80" s="168"/>
      <c r="PAM80" s="169"/>
      <c r="PAN80" s="169"/>
      <c r="PAO80" s="169"/>
      <c r="PAP80" s="170"/>
      <c r="PAR80" s="164"/>
      <c r="PAS80" s="168"/>
      <c r="PAT80" s="168"/>
      <c r="PAU80" s="169"/>
      <c r="PAV80" s="169"/>
      <c r="PAW80" s="169"/>
      <c r="PAX80" s="170"/>
      <c r="PAZ80" s="164"/>
      <c r="PBA80" s="168"/>
      <c r="PBB80" s="168"/>
      <c r="PBC80" s="169"/>
      <c r="PBD80" s="169"/>
      <c r="PBE80" s="169"/>
      <c r="PBF80" s="170"/>
      <c r="PBH80" s="164"/>
      <c r="PBI80" s="168"/>
      <c r="PBJ80" s="168"/>
      <c r="PBK80" s="169"/>
      <c r="PBL80" s="169"/>
      <c r="PBM80" s="169"/>
      <c r="PBN80" s="170"/>
      <c r="PBP80" s="164"/>
      <c r="PBQ80" s="168"/>
      <c r="PBR80" s="168"/>
      <c r="PBS80" s="169"/>
      <c r="PBT80" s="169"/>
      <c r="PBU80" s="169"/>
      <c r="PBV80" s="170"/>
      <c r="PBX80" s="164"/>
      <c r="PBY80" s="168"/>
      <c r="PBZ80" s="168"/>
      <c r="PCA80" s="169"/>
      <c r="PCB80" s="169"/>
      <c r="PCC80" s="169"/>
      <c r="PCD80" s="170"/>
      <c r="PCF80" s="164"/>
      <c r="PCG80" s="168"/>
      <c r="PCH80" s="168"/>
      <c r="PCI80" s="169"/>
      <c r="PCJ80" s="169"/>
      <c r="PCK80" s="169"/>
      <c r="PCL80" s="170"/>
      <c r="PCN80" s="164"/>
      <c r="PCO80" s="168"/>
      <c r="PCP80" s="168"/>
      <c r="PCQ80" s="169"/>
      <c r="PCR80" s="169"/>
      <c r="PCS80" s="169"/>
      <c r="PCT80" s="170"/>
      <c r="PCV80" s="164"/>
      <c r="PCW80" s="168"/>
      <c r="PCX80" s="168"/>
      <c r="PCY80" s="169"/>
      <c r="PCZ80" s="169"/>
      <c r="PDA80" s="169"/>
      <c r="PDB80" s="170"/>
      <c r="PDD80" s="164"/>
      <c r="PDE80" s="168"/>
      <c r="PDF80" s="168"/>
      <c r="PDG80" s="169"/>
      <c r="PDH80" s="169"/>
      <c r="PDI80" s="169"/>
      <c r="PDJ80" s="170"/>
      <c r="PDL80" s="164"/>
      <c r="PDM80" s="168"/>
      <c r="PDN80" s="168"/>
      <c r="PDO80" s="169"/>
      <c r="PDP80" s="169"/>
      <c r="PDQ80" s="169"/>
      <c r="PDR80" s="170"/>
      <c r="PDT80" s="164"/>
      <c r="PDU80" s="168"/>
      <c r="PDV80" s="168"/>
      <c r="PDW80" s="169"/>
      <c r="PDX80" s="169"/>
      <c r="PDY80" s="169"/>
      <c r="PDZ80" s="170"/>
      <c r="PEB80" s="164"/>
      <c r="PEC80" s="168"/>
      <c r="PED80" s="168"/>
      <c r="PEE80" s="169"/>
      <c r="PEF80" s="169"/>
      <c r="PEG80" s="169"/>
      <c r="PEH80" s="170"/>
      <c r="PEJ80" s="164"/>
      <c r="PEK80" s="168"/>
      <c r="PEL80" s="168"/>
      <c r="PEM80" s="169"/>
      <c r="PEN80" s="169"/>
      <c r="PEO80" s="169"/>
      <c r="PEP80" s="170"/>
      <c r="PER80" s="164"/>
      <c r="PES80" s="168"/>
      <c r="PET80" s="168"/>
      <c r="PEU80" s="169"/>
      <c r="PEV80" s="169"/>
      <c r="PEW80" s="169"/>
      <c r="PEX80" s="170"/>
      <c r="PEZ80" s="164"/>
      <c r="PFA80" s="168"/>
      <c r="PFB80" s="168"/>
      <c r="PFC80" s="169"/>
      <c r="PFD80" s="169"/>
      <c r="PFE80" s="169"/>
      <c r="PFF80" s="170"/>
      <c r="PFH80" s="164"/>
      <c r="PFI80" s="168"/>
      <c r="PFJ80" s="168"/>
      <c r="PFK80" s="169"/>
      <c r="PFL80" s="169"/>
      <c r="PFM80" s="169"/>
      <c r="PFN80" s="170"/>
      <c r="PFP80" s="164"/>
      <c r="PFQ80" s="168"/>
      <c r="PFR80" s="168"/>
      <c r="PFS80" s="169"/>
      <c r="PFT80" s="169"/>
      <c r="PFU80" s="169"/>
      <c r="PFV80" s="170"/>
      <c r="PFX80" s="164"/>
      <c r="PFY80" s="168"/>
      <c r="PFZ80" s="168"/>
      <c r="PGA80" s="169"/>
      <c r="PGB80" s="169"/>
      <c r="PGC80" s="169"/>
      <c r="PGD80" s="170"/>
      <c r="PGF80" s="164"/>
      <c r="PGG80" s="168"/>
      <c r="PGH80" s="168"/>
      <c r="PGI80" s="169"/>
      <c r="PGJ80" s="169"/>
      <c r="PGK80" s="169"/>
      <c r="PGL80" s="170"/>
      <c r="PGN80" s="164"/>
      <c r="PGO80" s="168"/>
      <c r="PGP80" s="168"/>
      <c r="PGQ80" s="169"/>
      <c r="PGR80" s="169"/>
      <c r="PGS80" s="169"/>
      <c r="PGT80" s="170"/>
      <c r="PGV80" s="164"/>
      <c r="PGW80" s="168"/>
      <c r="PGX80" s="168"/>
      <c r="PGY80" s="169"/>
      <c r="PGZ80" s="169"/>
      <c r="PHA80" s="169"/>
      <c r="PHB80" s="170"/>
      <c r="PHD80" s="164"/>
      <c r="PHE80" s="168"/>
      <c r="PHF80" s="168"/>
      <c r="PHG80" s="169"/>
      <c r="PHH80" s="169"/>
      <c r="PHI80" s="169"/>
      <c r="PHJ80" s="170"/>
      <c r="PHL80" s="164"/>
      <c r="PHM80" s="168"/>
      <c r="PHN80" s="168"/>
      <c r="PHO80" s="169"/>
      <c r="PHP80" s="169"/>
      <c r="PHQ80" s="169"/>
      <c r="PHR80" s="170"/>
      <c r="PHT80" s="164"/>
      <c r="PHU80" s="168"/>
      <c r="PHV80" s="168"/>
      <c r="PHW80" s="169"/>
      <c r="PHX80" s="169"/>
      <c r="PHY80" s="169"/>
      <c r="PHZ80" s="170"/>
      <c r="PIB80" s="164"/>
      <c r="PIC80" s="168"/>
      <c r="PID80" s="168"/>
      <c r="PIE80" s="169"/>
      <c r="PIF80" s="169"/>
      <c r="PIG80" s="169"/>
      <c r="PIH80" s="170"/>
      <c r="PIJ80" s="164"/>
      <c r="PIK80" s="168"/>
      <c r="PIL80" s="168"/>
      <c r="PIM80" s="169"/>
      <c r="PIN80" s="169"/>
      <c r="PIO80" s="169"/>
      <c r="PIP80" s="170"/>
      <c r="PIR80" s="164"/>
      <c r="PIS80" s="168"/>
      <c r="PIT80" s="168"/>
      <c r="PIU80" s="169"/>
      <c r="PIV80" s="169"/>
      <c r="PIW80" s="169"/>
      <c r="PIX80" s="170"/>
      <c r="PIZ80" s="164"/>
      <c r="PJA80" s="168"/>
      <c r="PJB80" s="168"/>
      <c r="PJC80" s="169"/>
      <c r="PJD80" s="169"/>
      <c r="PJE80" s="169"/>
      <c r="PJF80" s="170"/>
      <c r="PJH80" s="164"/>
      <c r="PJI80" s="168"/>
      <c r="PJJ80" s="168"/>
      <c r="PJK80" s="169"/>
      <c r="PJL80" s="169"/>
      <c r="PJM80" s="169"/>
      <c r="PJN80" s="170"/>
      <c r="PJP80" s="164"/>
      <c r="PJQ80" s="168"/>
      <c r="PJR80" s="168"/>
      <c r="PJS80" s="169"/>
      <c r="PJT80" s="169"/>
      <c r="PJU80" s="169"/>
      <c r="PJV80" s="170"/>
      <c r="PJX80" s="164"/>
      <c r="PJY80" s="168"/>
      <c r="PJZ80" s="168"/>
      <c r="PKA80" s="169"/>
      <c r="PKB80" s="169"/>
      <c r="PKC80" s="169"/>
      <c r="PKD80" s="170"/>
      <c r="PKF80" s="164"/>
      <c r="PKG80" s="168"/>
      <c r="PKH80" s="168"/>
      <c r="PKI80" s="169"/>
      <c r="PKJ80" s="169"/>
      <c r="PKK80" s="169"/>
      <c r="PKL80" s="170"/>
      <c r="PKN80" s="164"/>
      <c r="PKO80" s="168"/>
      <c r="PKP80" s="168"/>
      <c r="PKQ80" s="169"/>
      <c r="PKR80" s="169"/>
      <c r="PKS80" s="169"/>
      <c r="PKT80" s="170"/>
      <c r="PKV80" s="164"/>
      <c r="PKW80" s="168"/>
      <c r="PKX80" s="168"/>
      <c r="PKY80" s="169"/>
      <c r="PKZ80" s="169"/>
      <c r="PLA80" s="169"/>
      <c r="PLB80" s="170"/>
      <c r="PLD80" s="164"/>
      <c r="PLE80" s="168"/>
      <c r="PLF80" s="168"/>
      <c r="PLG80" s="169"/>
      <c r="PLH80" s="169"/>
      <c r="PLI80" s="169"/>
      <c r="PLJ80" s="170"/>
      <c r="PLL80" s="164"/>
      <c r="PLM80" s="168"/>
      <c r="PLN80" s="168"/>
      <c r="PLO80" s="169"/>
      <c r="PLP80" s="169"/>
      <c r="PLQ80" s="169"/>
      <c r="PLR80" s="170"/>
      <c r="PLT80" s="164"/>
      <c r="PLU80" s="168"/>
      <c r="PLV80" s="168"/>
      <c r="PLW80" s="169"/>
      <c r="PLX80" s="169"/>
      <c r="PLY80" s="169"/>
      <c r="PLZ80" s="170"/>
      <c r="PMB80" s="164"/>
      <c r="PMC80" s="168"/>
      <c r="PMD80" s="168"/>
      <c r="PME80" s="169"/>
      <c r="PMF80" s="169"/>
      <c r="PMG80" s="169"/>
      <c r="PMH80" s="170"/>
      <c r="PMJ80" s="164"/>
      <c r="PMK80" s="168"/>
      <c r="PML80" s="168"/>
      <c r="PMM80" s="169"/>
      <c r="PMN80" s="169"/>
      <c r="PMO80" s="169"/>
      <c r="PMP80" s="170"/>
      <c r="PMR80" s="164"/>
      <c r="PMS80" s="168"/>
      <c r="PMT80" s="168"/>
      <c r="PMU80" s="169"/>
      <c r="PMV80" s="169"/>
      <c r="PMW80" s="169"/>
      <c r="PMX80" s="170"/>
      <c r="PMZ80" s="164"/>
      <c r="PNA80" s="168"/>
      <c r="PNB80" s="168"/>
      <c r="PNC80" s="169"/>
      <c r="PND80" s="169"/>
      <c r="PNE80" s="169"/>
      <c r="PNF80" s="170"/>
      <c r="PNH80" s="164"/>
      <c r="PNI80" s="168"/>
      <c r="PNJ80" s="168"/>
      <c r="PNK80" s="169"/>
      <c r="PNL80" s="169"/>
      <c r="PNM80" s="169"/>
      <c r="PNN80" s="170"/>
      <c r="PNP80" s="164"/>
      <c r="PNQ80" s="168"/>
      <c r="PNR80" s="168"/>
      <c r="PNS80" s="169"/>
      <c r="PNT80" s="169"/>
      <c r="PNU80" s="169"/>
      <c r="PNV80" s="170"/>
      <c r="PNX80" s="164"/>
      <c r="PNY80" s="168"/>
      <c r="PNZ80" s="168"/>
      <c r="POA80" s="169"/>
      <c r="POB80" s="169"/>
      <c r="POC80" s="169"/>
      <c r="POD80" s="170"/>
      <c r="POF80" s="164"/>
      <c r="POG80" s="168"/>
      <c r="POH80" s="168"/>
      <c r="POI80" s="169"/>
      <c r="POJ80" s="169"/>
      <c r="POK80" s="169"/>
      <c r="POL80" s="170"/>
      <c r="PON80" s="164"/>
      <c r="POO80" s="168"/>
      <c r="POP80" s="168"/>
      <c r="POQ80" s="169"/>
      <c r="POR80" s="169"/>
      <c r="POS80" s="169"/>
      <c r="POT80" s="170"/>
      <c r="POV80" s="164"/>
      <c r="POW80" s="168"/>
      <c r="POX80" s="168"/>
      <c r="POY80" s="169"/>
      <c r="POZ80" s="169"/>
      <c r="PPA80" s="169"/>
      <c r="PPB80" s="170"/>
      <c r="PPD80" s="164"/>
      <c r="PPE80" s="168"/>
      <c r="PPF80" s="168"/>
      <c r="PPG80" s="169"/>
      <c r="PPH80" s="169"/>
      <c r="PPI80" s="169"/>
      <c r="PPJ80" s="170"/>
      <c r="PPL80" s="164"/>
      <c r="PPM80" s="168"/>
      <c r="PPN80" s="168"/>
      <c r="PPO80" s="169"/>
      <c r="PPP80" s="169"/>
      <c r="PPQ80" s="169"/>
      <c r="PPR80" s="170"/>
      <c r="PPT80" s="164"/>
      <c r="PPU80" s="168"/>
      <c r="PPV80" s="168"/>
      <c r="PPW80" s="169"/>
      <c r="PPX80" s="169"/>
      <c r="PPY80" s="169"/>
      <c r="PPZ80" s="170"/>
      <c r="PQB80" s="164"/>
      <c r="PQC80" s="168"/>
      <c r="PQD80" s="168"/>
      <c r="PQE80" s="169"/>
      <c r="PQF80" s="169"/>
      <c r="PQG80" s="169"/>
      <c r="PQH80" s="170"/>
      <c r="PQJ80" s="164"/>
      <c r="PQK80" s="168"/>
      <c r="PQL80" s="168"/>
      <c r="PQM80" s="169"/>
      <c r="PQN80" s="169"/>
      <c r="PQO80" s="169"/>
      <c r="PQP80" s="170"/>
      <c r="PQR80" s="164"/>
      <c r="PQS80" s="168"/>
      <c r="PQT80" s="168"/>
      <c r="PQU80" s="169"/>
      <c r="PQV80" s="169"/>
      <c r="PQW80" s="169"/>
      <c r="PQX80" s="170"/>
      <c r="PQZ80" s="164"/>
      <c r="PRA80" s="168"/>
      <c r="PRB80" s="168"/>
      <c r="PRC80" s="169"/>
      <c r="PRD80" s="169"/>
      <c r="PRE80" s="169"/>
      <c r="PRF80" s="170"/>
      <c r="PRH80" s="164"/>
      <c r="PRI80" s="168"/>
      <c r="PRJ80" s="168"/>
      <c r="PRK80" s="169"/>
      <c r="PRL80" s="169"/>
      <c r="PRM80" s="169"/>
      <c r="PRN80" s="170"/>
      <c r="PRP80" s="164"/>
      <c r="PRQ80" s="168"/>
      <c r="PRR80" s="168"/>
      <c r="PRS80" s="169"/>
      <c r="PRT80" s="169"/>
      <c r="PRU80" s="169"/>
      <c r="PRV80" s="170"/>
      <c r="PRX80" s="164"/>
      <c r="PRY80" s="168"/>
      <c r="PRZ80" s="168"/>
      <c r="PSA80" s="169"/>
      <c r="PSB80" s="169"/>
      <c r="PSC80" s="169"/>
      <c r="PSD80" s="170"/>
      <c r="PSF80" s="164"/>
      <c r="PSG80" s="168"/>
      <c r="PSH80" s="168"/>
      <c r="PSI80" s="169"/>
      <c r="PSJ80" s="169"/>
      <c r="PSK80" s="169"/>
      <c r="PSL80" s="170"/>
      <c r="PSN80" s="164"/>
      <c r="PSO80" s="168"/>
      <c r="PSP80" s="168"/>
      <c r="PSQ80" s="169"/>
      <c r="PSR80" s="169"/>
      <c r="PSS80" s="169"/>
      <c r="PST80" s="170"/>
      <c r="PSV80" s="164"/>
      <c r="PSW80" s="168"/>
      <c r="PSX80" s="168"/>
      <c r="PSY80" s="169"/>
      <c r="PSZ80" s="169"/>
      <c r="PTA80" s="169"/>
      <c r="PTB80" s="170"/>
      <c r="PTD80" s="164"/>
      <c r="PTE80" s="168"/>
      <c r="PTF80" s="168"/>
      <c r="PTG80" s="169"/>
      <c r="PTH80" s="169"/>
      <c r="PTI80" s="169"/>
      <c r="PTJ80" s="170"/>
      <c r="PTL80" s="164"/>
      <c r="PTM80" s="168"/>
      <c r="PTN80" s="168"/>
      <c r="PTO80" s="169"/>
      <c r="PTP80" s="169"/>
      <c r="PTQ80" s="169"/>
      <c r="PTR80" s="170"/>
      <c r="PTT80" s="164"/>
      <c r="PTU80" s="168"/>
      <c r="PTV80" s="168"/>
      <c r="PTW80" s="169"/>
      <c r="PTX80" s="169"/>
      <c r="PTY80" s="169"/>
      <c r="PTZ80" s="170"/>
      <c r="PUB80" s="164"/>
      <c r="PUC80" s="168"/>
      <c r="PUD80" s="168"/>
      <c r="PUE80" s="169"/>
      <c r="PUF80" s="169"/>
      <c r="PUG80" s="169"/>
      <c r="PUH80" s="170"/>
      <c r="PUJ80" s="164"/>
      <c r="PUK80" s="168"/>
      <c r="PUL80" s="168"/>
      <c r="PUM80" s="169"/>
      <c r="PUN80" s="169"/>
      <c r="PUO80" s="169"/>
      <c r="PUP80" s="170"/>
      <c r="PUR80" s="164"/>
      <c r="PUS80" s="168"/>
      <c r="PUT80" s="168"/>
      <c r="PUU80" s="169"/>
      <c r="PUV80" s="169"/>
      <c r="PUW80" s="169"/>
      <c r="PUX80" s="170"/>
      <c r="PUZ80" s="164"/>
      <c r="PVA80" s="168"/>
      <c r="PVB80" s="168"/>
      <c r="PVC80" s="169"/>
      <c r="PVD80" s="169"/>
      <c r="PVE80" s="169"/>
      <c r="PVF80" s="170"/>
      <c r="PVH80" s="164"/>
      <c r="PVI80" s="168"/>
      <c r="PVJ80" s="168"/>
      <c r="PVK80" s="169"/>
      <c r="PVL80" s="169"/>
      <c r="PVM80" s="169"/>
      <c r="PVN80" s="170"/>
      <c r="PVP80" s="164"/>
      <c r="PVQ80" s="168"/>
      <c r="PVR80" s="168"/>
      <c r="PVS80" s="169"/>
      <c r="PVT80" s="169"/>
      <c r="PVU80" s="169"/>
      <c r="PVV80" s="170"/>
      <c r="PVX80" s="164"/>
      <c r="PVY80" s="168"/>
      <c r="PVZ80" s="168"/>
      <c r="PWA80" s="169"/>
      <c r="PWB80" s="169"/>
      <c r="PWC80" s="169"/>
      <c r="PWD80" s="170"/>
      <c r="PWF80" s="164"/>
      <c r="PWG80" s="168"/>
      <c r="PWH80" s="168"/>
      <c r="PWI80" s="169"/>
      <c r="PWJ80" s="169"/>
      <c r="PWK80" s="169"/>
      <c r="PWL80" s="170"/>
      <c r="PWN80" s="164"/>
      <c r="PWO80" s="168"/>
      <c r="PWP80" s="168"/>
      <c r="PWQ80" s="169"/>
      <c r="PWR80" s="169"/>
      <c r="PWS80" s="169"/>
      <c r="PWT80" s="170"/>
      <c r="PWV80" s="164"/>
      <c r="PWW80" s="168"/>
      <c r="PWX80" s="168"/>
      <c r="PWY80" s="169"/>
      <c r="PWZ80" s="169"/>
      <c r="PXA80" s="169"/>
      <c r="PXB80" s="170"/>
      <c r="PXD80" s="164"/>
      <c r="PXE80" s="168"/>
      <c r="PXF80" s="168"/>
      <c r="PXG80" s="169"/>
      <c r="PXH80" s="169"/>
      <c r="PXI80" s="169"/>
      <c r="PXJ80" s="170"/>
      <c r="PXL80" s="164"/>
      <c r="PXM80" s="168"/>
      <c r="PXN80" s="168"/>
      <c r="PXO80" s="169"/>
      <c r="PXP80" s="169"/>
      <c r="PXQ80" s="169"/>
      <c r="PXR80" s="170"/>
      <c r="PXT80" s="164"/>
      <c r="PXU80" s="168"/>
      <c r="PXV80" s="168"/>
      <c r="PXW80" s="169"/>
      <c r="PXX80" s="169"/>
      <c r="PXY80" s="169"/>
      <c r="PXZ80" s="170"/>
      <c r="PYB80" s="164"/>
      <c r="PYC80" s="168"/>
      <c r="PYD80" s="168"/>
      <c r="PYE80" s="169"/>
      <c r="PYF80" s="169"/>
      <c r="PYG80" s="169"/>
      <c r="PYH80" s="170"/>
      <c r="PYJ80" s="164"/>
      <c r="PYK80" s="168"/>
      <c r="PYL80" s="168"/>
      <c r="PYM80" s="169"/>
      <c r="PYN80" s="169"/>
      <c r="PYO80" s="169"/>
      <c r="PYP80" s="170"/>
      <c r="PYR80" s="164"/>
      <c r="PYS80" s="168"/>
      <c r="PYT80" s="168"/>
      <c r="PYU80" s="169"/>
      <c r="PYV80" s="169"/>
      <c r="PYW80" s="169"/>
      <c r="PYX80" s="170"/>
      <c r="PYZ80" s="164"/>
      <c r="PZA80" s="168"/>
      <c r="PZB80" s="168"/>
      <c r="PZC80" s="169"/>
      <c r="PZD80" s="169"/>
      <c r="PZE80" s="169"/>
      <c r="PZF80" s="170"/>
      <c r="PZH80" s="164"/>
      <c r="PZI80" s="168"/>
      <c r="PZJ80" s="168"/>
      <c r="PZK80" s="169"/>
      <c r="PZL80" s="169"/>
      <c r="PZM80" s="169"/>
      <c r="PZN80" s="170"/>
      <c r="PZP80" s="164"/>
      <c r="PZQ80" s="168"/>
      <c r="PZR80" s="168"/>
      <c r="PZS80" s="169"/>
      <c r="PZT80" s="169"/>
      <c r="PZU80" s="169"/>
      <c r="PZV80" s="170"/>
      <c r="PZX80" s="164"/>
      <c r="PZY80" s="168"/>
      <c r="PZZ80" s="168"/>
      <c r="QAA80" s="169"/>
      <c r="QAB80" s="169"/>
      <c r="QAC80" s="169"/>
      <c r="QAD80" s="170"/>
      <c r="QAF80" s="164"/>
      <c r="QAG80" s="168"/>
      <c r="QAH80" s="168"/>
      <c r="QAI80" s="169"/>
      <c r="QAJ80" s="169"/>
      <c r="QAK80" s="169"/>
      <c r="QAL80" s="170"/>
      <c r="QAN80" s="164"/>
      <c r="QAO80" s="168"/>
      <c r="QAP80" s="168"/>
      <c r="QAQ80" s="169"/>
      <c r="QAR80" s="169"/>
      <c r="QAS80" s="169"/>
      <c r="QAT80" s="170"/>
      <c r="QAV80" s="164"/>
      <c r="QAW80" s="168"/>
      <c r="QAX80" s="168"/>
      <c r="QAY80" s="169"/>
      <c r="QAZ80" s="169"/>
      <c r="QBA80" s="169"/>
      <c r="QBB80" s="170"/>
      <c r="QBD80" s="164"/>
      <c r="QBE80" s="168"/>
      <c r="QBF80" s="168"/>
      <c r="QBG80" s="169"/>
      <c r="QBH80" s="169"/>
      <c r="QBI80" s="169"/>
      <c r="QBJ80" s="170"/>
      <c r="QBL80" s="164"/>
      <c r="QBM80" s="168"/>
      <c r="QBN80" s="168"/>
      <c r="QBO80" s="169"/>
      <c r="QBP80" s="169"/>
      <c r="QBQ80" s="169"/>
      <c r="QBR80" s="170"/>
      <c r="QBT80" s="164"/>
      <c r="QBU80" s="168"/>
      <c r="QBV80" s="168"/>
      <c r="QBW80" s="169"/>
      <c r="QBX80" s="169"/>
      <c r="QBY80" s="169"/>
      <c r="QBZ80" s="170"/>
      <c r="QCB80" s="164"/>
      <c r="QCC80" s="168"/>
      <c r="QCD80" s="168"/>
      <c r="QCE80" s="169"/>
      <c r="QCF80" s="169"/>
      <c r="QCG80" s="169"/>
      <c r="QCH80" s="170"/>
      <c r="QCJ80" s="164"/>
      <c r="QCK80" s="168"/>
      <c r="QCL80" s="168"/>
      <c r="QCM80" s="169"/>
      <c r="QCN80" s="169"/>
      <c r="QCO80" s="169"/>
      <c r="QCP80" s="170"/>
      <c r="QCR80" s="164"/>
      <c r="QCS80" s="168"/>
      <c r="QCT80" s="168"/>
      <c r="QCU80" s="169"/>
      <c r="QCV80" s="169"/>
      <c r="QCW80" s="169"/>
      <c r="QCX80" s="170"/>
      <c r="QCZ80" s="164"/>
      <c r="QDA80" s="168"/>
      <c r="QDB80" s="168"/>
      <c r="QDC80" s="169"/>
      <c r="QDD80" s="169"/>
      <c r="QDE80" s="169"/>
      <c r="QDF80" s="170"/>
      <c r="QDH80" s="164"/>
      <c r="QDI80" s="168"/>
      <c r="QDJ80" s="168"/>
      <c r="QDK80" s="169"/>
      <c r="QDL80" s="169"/>
      <c r="QDM80" s="169"/>
      <c r="QDN80" s="170"/>
      <c r="QDP80" s="164"/>
      <c r="QDQ80" s="168"/>
      <c r="QDR80" s="168"/>
      <c r="QDS80" s="169"/>
      <c r="QDT80" s="169"/>
      <c r="QDU80" s="169"/>
      <c r="QDV80" s="170"/>
      <c r="QDX80" s="164"/>
      <c r="QDY80" s="168"/>
      <c r="QDZ80" s="168"/>
      <c r="QEA80" s="169"/>
      <c r="QEB80" s="169"/>
      <c r="QEC80" s="169"/>
      <c r="QED80" s="170"/>
      <c r="QEF80" s="164"/>
      <c r="QEG80" s="168"/>
      <c r="QEH80" s="168"/>
      <c r="QEI80" s="169"/>
      <c r="QEJ80" s="169"/>
      <c r="QEK80" s="169"/>
      <c r="QEL80" s="170"/>
      <c r="QEN80" s="164"/>
      <c r="QEO80" s="168"/>
      <c r="QEP80" s="168"/>
      <c r="QEQ80" s="169"/>
      <c r="QER80" s="169"/>
      <c r="QES80" s="169"/>
      <c r="QET80" s="170"/>
      <c r="QEV80" s="164"/>
      <c r="QEW80" s="168"/>
      <c r="QEX80" s="168"/>
      <c r="QEY80" s="169"/>
      <c r="QEZ80" s="169"/>
      <c r="QFA80" s="169"/>
      <c r="QFB80" s="170"/>
      <c r="QFD80" s="164"/>
      <c r="QFE80" s="168"/>
      <c r="QFF80" s="168"/>
      <c r="QFG80" s="169"/>
      <c r="QFH80" s="169"/>
      <c r="QFI80" s="169"/>
      <c r="QFJ80" s="170"/>
      <c r="QFL80" s="164"/>
      <c r="QFM80" s="168"/>
      <c r="QFN80" s="168"/>
      <c r="QFO80" s="169"/>
      <c r="QFP80" s="169"/>
      <c r="QFQ80" s="169"/>
      <c r="QFR80" s="170"/>
      <c r="QFT80" s="164"/>
      <c r="QFU80" s="168"/>
      <c r="QFV80" s="168"/>
      <c r="QFW80" s="169"/>
      <c r="QFX80" s="169"/>
      <c r="QFY80" s="169"/>
      <c r="QFZ80" s="170"/>
      <c r="QGB80" s="164"/>
      <c r="QGC80" s="168"/>
      <c r="QGD80" s="168"/>
      <c r="QGE80" s="169"/>
      <c r="QGF80" s="169"/>
      <c r="QGG80" s="169"/>
      <c r="QGH80" s="170"/>
      <c r="QGJ80" s="164"/>
      <c r="QGK80" s="168"/>
      <c r="QGL80" s="168"/>
      <c r="QGM80" s="169"/>
      <c r="QGN80" s="169"/>
      <c r="QGO80" s="169"/>
      <c r="QGP80" s="170"/>
      <c r="QGR80" s="164"/>
      <c r="QGS80" s="168"/>
      <c r="QGT80" s="168"/>
      <c r="QGU80" s="169"/>
      <c r="QGV80" s="169"/>
      <c r="QGW80" s="169"/>
      <c r="QGX80" s="170"/>
      <c r="QGZ80" s="164"/>
      <c r="QHA80" s="168"/>
      <c r="QHB80" s="168"/>
      <c r="QHC80" s="169"/>
      <c r="QHD80" s="169"/>
      <c r="QHE80" s="169"/>
      <c r="QHF80" s="170"/>
      <c r="QHH80" s="164"/>
      <c r="QHI80" s="168"/>
      <c r="QHJ80" s="168"/>
      <c r="QHK80" s="169"/>
      <c r="QHL80" s="169"/>
      <c r="QHM80" s="169"/>
      <c r="QHN80" s="170"/>
      <c r="QHP80" s="164"/>
      <c r="QHQ80" s="168"/>
      <c r="QHR80" s="168"/>
      <c r="QHS80" s="169"/>
      <c r="QHT80" s="169"/>
      <c r="QHU80" s="169"/>
      <c r="QHV80" s="170"/>
      <c r="QHX80" s="164"/>
      <c r="QHY80" s="168"/>
      <c r="QHZ80" s="168"/>
      <c r="QIA80" s="169"/>
      <c r="QIB80" s="169"/>
      <c r="QIC80" s="169"/>
      <c r="QID80" s="170"/>
      <c r="QIF80" s="164"/>
      <c r="QIG80" s="168"/>
      <c r="QIH80" s="168"/>
      <c r="QII80" s="169"/>
      <c r="QIJ80" s="169"/>
      <c r="QIK80" s="169"/>
      <c r="QIL80" s="170"/>
      <c r="QIN80" s="164"/>
      <c r="QIO80" s="168"/>
      <c r="QIP80" s="168"/>
      <c r="QIQ80" s="169"/>
      <c r="QIR80" s="169"/>
      <c r="QIS80" s="169"/>
      <c r="QIT80" s="170"/>
      <c r="QIV80" s="164"/>
      <c r="QIW80" s="168"/>
      <c r="QIX80" s="168"/>
      <c r="QIY80" s="169"/>
      <c r="QIZ80" s="169"/>
      <c r="QJA80" s="169"/>
      <c r="QJB80" s="170"/>
      <c r="QJD80" s="164"/>
      <c r="QJE80" s="168"/>
      <c r="QJF80" s="168"/>
      <c r="QJG80" s="169"/>
      <c r="QJH80" s="169"/>
      <c r="QJI80" s="169"/>
      <c r="QJJ80" s="170"/>
      <c r="QJL80" s="164"/>
      <c r="QJM80" s="168"/>
      <c r="QJN80" s="168"/>
      <c r="QJO80" s="169"/>
      <c r="QJP80" s="169"/>
      <c r="QJQ80" s="169"/>
      <c r="QJR80" s="170"/>
      <c r="QJT80" s="164"/>
      <c r="QJU80" s="168"/>
      <c r="QJV80" s="168"/>
      <c r="QJW80" s="169"/>
      <c r="QJX80" s="169"/>
      <c r="QJY80" s="169"/>
      <c r="QJZ80" s="170"/>
      <c r="QKB80" s="164"/>
      <c r="QKC80" s="168"/>
      <c r="QKD80" s="168"/>
      <c r="QKE80" s="169"/>
      <c r="QKF80" s="169"/>
      <c r="QKG80" s="169"/>
      <c r="QKH80" s="170"/>
      <c r="QKJ80" s="164"/>
      <c r="QKK80" s="168"/>
      <c r="QKL80" s="168"/>
      <c r="QKM80" s="169"/>
      <c r="QKN80" s="169"/>
      <c r="QKO80" s="169"/>
      <c r="QKP80" s="170"/>
      <c r="QKR80" s="164"/>
      <c r="QKS80" s="168"/>
      <c r="QKT80" s="168"/>
      <c r="QKU80" s="169"/>
      <c r="QKV80" s="169"/>
      <c r="QKW80" s="169"/>
      <c r="QKX80" s="170"/>
      <c r="QKZ80" s="164"/>
      <c r="QLA80" s="168"/>
      <c r="QLB80" s="168"/>
      <c r="QLC80" s="169"/>
      <c r="QLD80" s="169"/>
      <c r="QLE80" s="169"/>
      <c r="QLF80" s="170"/>
      <c r="QLH80" s="164"/>
      <c r="QLI80" s="168"/>
      <c r="QLJ80" s="168"/>
      <c r="QLK80" s="169"/>
      <c r="QLL80" s="169"/>
      <c r="QLM80" s="169"/>
      <c r="QLN80" s="170"/>
      <c r="QLP80" s="164"/>
      <c r="QLQ80" s="168"/>
      <c r="QLR80" s="168"/>
      <c r="QLS80" s="169"/>
      <c r="QLT80" s="169"/>
      <c r="QLU80" s="169"/>
      <c r="QLV80" s="170"/>
      <c r="QLX80" s="164"/>
      <c r="QLY80" s="168"/>
      <c r="QLZ80" s="168"/>
      <c r="QMA80" s="169"/>
      <c r="QMB80" s="169"/>
      <c r="QMC80" s="169"/>
      <c r="QMD80" s="170"/>
      <c r="QMF80" s="164"/>
      <c r="QMG80" s="168"/>
      <c r="QMH80" s="168"/>
      <c r="QMI80" s="169"/>
      <c r="QMJ80" s="169"/>
      <c r="QMK80" s="169"/>
      <c r="QML80" s="170"/>
      <c r="QMN80" s="164"/>
      <c r="QMO80" s="168"/>
      <c r="QMP80" s="168"/>
      <c r="QMQ80" s="169"/>
      <c r="QMR80" s="169"/>
      <c r="QMS80" s="169"/>
      <c r="QMT80" s="170"/>
      <c r="QMV80" s="164"/>
      <c r="QMW80" s="168"/>
      <c r="QMX80" s="168"/>
      <c r="QMY80" s="169"/>
      <c r="QMZ80" s="169"/>
      <c r="QNA80" s="169"/>
      <c r="QNB80" s="170"/>
      <c r="QND80" s="164"/>
      <c r="QNE80" s="168"/>
      <c r="QNF80" s="168"/>
      <c r="QNG80" s="169"/>
      <c r="QNH80" s="169"/>
      <c r="QNI80" s="169"/>
      <c r="QNJ80" s="170"/>
      <c r="QNL80" s="164"/>
      <c r="QNM80" s="168"/>
      <c r="QNN80" s="168"/>
      <c r="QNO80" s="169"/>
      <c r="QNP80" s="169"/>
      <c r="QNQ80" s="169"/>
      <c r="QNR80" s="170"/>
      <c r="QNT80" s="164"/>
      <c r="QNU80" s="168"/>
      <c r="QNV80" s="168"/>
      <c r="QNW80" s="169"/>
      <c r="QNX80" s="169"/>
      <c r="QNY80" s="169"/>
      <c r="QNZ80" s="170"/>
      <c r="QOB80" s="164"/>
      <c r="QOC80" s="168"/>
      <c r="QOD80" s="168"/>
      <c r="QOE80" s="169"/>
      <c r="QOF80" s="169"/>
      <c r="QOG80" s="169"/>
      <c r="QOH80" s="170"/>
      <c r="QOJ80" s="164"/>
      <c r="QOK80" s="168"/>
      <c r="QOL80" s="168"/>
      <c r="QOM80" s="169"/>
      <c r="QON80" s="169"/>
      <c r="QOO80" s="169"/>
      <c r="QOP80" s="170"/>
      <c r="QOR80" s="164"/>
      <c r="QOS80" s="168"/>
      <c r="QOT80" s="168"/>
      <c r="QOU80" s="169"/>
      <c r="QOV80" s="169"/>
      <c r="QOW80" s="169"/>
      <c r="QOX80" s="170"/>
      <c r="QOZ80" s="164"/>
      <c r="QPA80" s="168"/>
      <c r="QPB80" s="168"/>
      <c r="QPC80" s="169"/>
      <c r="QPD80" s="169"/>
      <c r="QPE80" s="169"/>
      <c r="QPF80" s="170"/>
      <c r="QPH80" s="164"/>
      <c r="QPI80" s="168"/>
      <c r="QPJ80" s="168"/>
      <c r="QPK80" s="169"/>
      <c r="QPL80" s="169"/>
      <c r="QPM80" s="169"/>
      <c r="QPN80" s="170"/>
      <c r="QPP80" s="164"/>
      <c r="QPQ80" s="168"/>
      <c r="QPR80" s="168"/>
      <c r="QPS80" s="169"/>
      <c r="QPT80" s="169"/>
      <c r="QPU80" s="169"/>
      <c r="QPV80" s="170"/>
      <c r="QPX80" s="164"/>
      <c r="QPY80" s="168"/>
      <c r="QPZ80" s="168"/>
      <c r="QQA80" s="169"/>
      <c r="QQB80" s="169"/>
      <c r="QQC80" s="169"/>
      <c r="QQD80" s="170"/>
      <c r="QQF80" s="164"/>
      <c r="QQG80" s="168"/>
      <c r="QQH80" s="168"/>
      <c r="QQI80" s="169"/>
      <c r="QQJ80" s="169"/>
      <c r="QQK80" s="169"/>
      <c r="QQL80" s="170"/>
      <c r="QQN80" s="164"/>
      <c r="QQO80" s="168"/>
      <c r="QQP80" s="168"/>
      <c r="QQQ80" s="169"/>
      <c r="QQR80" s="169"/>
      <c r="QQS80" s="169"/>
      <c r="QQT80" s="170"/>
      <c r="QQV80" s="164"/>
      <c r="QQW80" s="168"/>
      <c r="QQX80" s="168"/>
      <c r="QQY80" s="169"/>
      <c r="QQZ80" s="169"/>
      <c r="QRA80" s="169"/>
      <c r="QRB80" s="170"/>
      <c r="QRD80" s="164"/>
      <c r="QRE80" s="168"/>
      <c r="QRF80" s="168"/>
      <c r="QRG80" s="169"/>
      <c r="QRH80" s="169"/>
      <c r="QRI80" s="169"/>
      <c r="QRJ80" s="170"/>
      <c r="QRL80" s="164"/>
      <c r="QRM80" s="168"/>
      <c r="QRN80" s="168"/>
      <c r="QRO80" s="169"/>
      <c r="QRP80" s="169"/>
      <c r="QRQ80" s="169"/>
      <c r="QRR80" s="170"/>
      <c r="QRT80" s="164"/>
      <c r="QRU80" s="168"/>
      <c r="QRV80" s="168"/>
      <c r="QRW80" s="169"/>
      <c r="QRX80" s="169"/>
      <c r="QRY80" s="169"/>
      <c r="QRZ80" s="170"/>
      <c r="QSB80" s="164"/>
      <c r="QSC80" s="168"/>
      <c r="QSD80" s="168"/>
      <c r="QSE80" s="169"/>
      <c r="QSF80" s="169"/>
      <c r="QSG80" s="169"/>
      <c r="QSH80" s="170"/>
      <c r="QSJ80" s="164"/>
      <c r="QSK80" s="168"/>
      <c r="QSL80" s="168"/>
      <c r="QSM80" s="169"/>
      <c r="QSN80" s="169"/>
      <c r="QSO80" s="169"/>
      <c r="QSP80" s="170"/>
      <c r="QSR80" s="164"/>
      <c r="QSS80" s="168"/>
      <c r="QST80" s="168"/>
      <c r="QSU80" s="169"/>
      <c r="QSV80" s="169"/>
      <c r="QSW80" s="169"/>
      <c r="QSX80" s="170"/>
      <c r="QSZ80" s="164"/>
      <c r="QTA80" s="168"/>
      <c r="QTB80" s="168"/>
      <c r="QTC80" s="169"/>
      <c r="QTD80" s="169"/>
      <c r="QTE80" s="169"/>
      <c r="QTF80" s="170"/>
      <c r="QTH80" s="164"/>
      <c r="QTI80" s="168"/>
      <c r="QTJ80" s="168"/>
      <c r="QTK80" s="169"/>
      <c r="QTL80" s="169"/>
      <c r="QTM80" s="169"/>
      <c r="QTN80" s="170"/>
      <c r="QTP80" s="164"/>
      <c r="QTQ80" s="168"/>
      <c r="QTR80" s="168"/>
      <c r="QTS80" s="169"/>
      <c r="QTT80" s="169"/>
      <c r="QTU80" s="169"/>
      <c r="QTV80" s="170"/>
      <c r="QTX80" s="164"/>
      <c r="QTY80" s="168"/>
      <c r="QTZ80" s="168"/>
      <c r="QUA80" s="169"/>
      <c r="QUB80" s="169"/>
      <c r="QUC80" s="169"/>
      <c r="QUD80" s="170"/>
      <c r="QUF80" s="164"/>
      <c r="QUG80" s="168"/>
      <c r="QUH80" s="168"/>
      <c r="QUI80" s="169"/>
      <c r="QUJ80" s="169"/>
      <c r="QUK80" s="169"/>
      <c r="QUL80" s="170"/>
      <c r="QUN80" s="164"/>
      <c r="QUO80" s="168"/>
      <c r="QUP80" s="168"/>
      <c r="QUQ80" s="169"/>
      <c r="QUR80" s="169"/>
      <c r="QUS80" s="169"/>
      <c r="QUT80" s="170"/>
      <c r="QUV80" s="164"/>
      <c r="QUW80" s="168"/>
      <c r="QUX80" s="168"/>
      <c r="QUY80" s="169"/>
      <c r="QUZ80" s="169"/>
      <c r="QVA80" s="169"/>
      <c r="QVB80" s="170"/>
      <c r="QVD80" s="164"/>
      <c r="QVE80" s="168"/>
      <c r="QVF80" s="168"/>
      <c r="QVG80" s="169"/>
      <c r="QVH80" s="169"/>
      <c r="QVI80" s="169"/>
      <c r="QVJ80" s="170"/>
      <c r="QVL80" s="164"/>
      <c r="QVM80" s="168"/>
      <c r="QVN80" s="168"/>
      <c r="QVO80" s="169"/>
      <c r="QVP80" s="169"/>
      <c r="QVQ80" s="169"/>
      <c r="QVR80" s="170"/>
      <c r="QVT80" s="164"/>
      <c r="QVU80" s="168"/>
      <c r="QVV80" s="168"/>
      <c r="QVW80" s="169"/>
      <c r="QVX80" s="169"/>
      <c r="QVY80" s="169"/>
      <c r="QVZ80" s="170"/>
      <c r="QWB80" s="164"/>
      <c r="QWC80" s="168"/>
      <c r="QWD80" s="168"/>
      <c r="QWE80" s="169"/>
      <c r="QWF80" s="169"/>
      <c r="QWG80" s="169"/>
      <c r="QWH80" s="170"/>
      <c r="QWJ80" s="164"/>
      <c r="QWK80" s="168"/>
      <c r="QWL80" s="168"/>
      <c r="QWM80" s="169"/>
      <c r="QWN80" s="169"/>
      <c r="QWO80" s="169"/>
      <c r="QWP80" s="170"/>
      <c r="QWR80" s="164"/>
      <c r="QWS80" s="168"/>
      <c r="QWT80" s="168"/>
      <c r="QWU80" s="169"/>
      <c r="QWV80" s="169"/>
      <c r="QWW80" s="169"/>
      <c r="QWX80" s="170"/>
      <c r="QWZ80" s="164"/>
      <c r="QXA80" s="168"/>
      <c r="QXB80" s="168"/>
      <c r="QXC80" s="169"/>
      <c r="QXD80" s="169"/>
      <c r="QXE80" s="169"/>
      <c r="QXF80" s="170"/>
      <c r="QXH80" s="164"/>
      <c r="QXI80" s="168"/>
      <c r="QXJ80" s="168"/>
      <c r="QXK80" s="169"/>
      <c r="QXL80" s="169"/>
      <c r="QXM80" s="169"/>
      <c r="QXN80" s="170"/>
      <c r="QXP80" s="164"/>
      <c r="QXQ80" s="168"/>
      <c r="QXR80" s="168"/>
      <c r="QXS80" s="169"/>
      <c r="QXT80" s="169"/>
      <c r="QXU80" s="169"/>
      <c r="QXV80" s="170"/>
      <c r="QXX80" s="164"/>
      <c r="QXY80" s="168"/>
      <c r="QXZ80" s="168"/>
      <c r="QYA80" s="169"/>
      <c r="QYB80" s="169"/>
      <c r="QYC80" s="169"/>
      <c r="QYD80" s="170"/>
      <c r="QYF80" s="164"/>
      <c r="QYG80" s="168"/>
      <c r="QYH80" s="168"/>
      <c r="QYI80" s="169"/>
      <c r="QYJ80" s="169"/>
      <c r="QYK80" s="169"/>
      <c r="QYL80" s="170"/>
      <c r="QYN80" s="164"/>
      <c r="QYO80" s="168"/>
      <c r="QYP80" s="168"/>
      <c r="QYQ80" s="169"/>
      <c r="QYR80" s="169"/>
      <c r="QYS80" s="169"/>
      <c r="QYT80" s="170"/>
      <c r="QYV80" s="164"/>
      <c r="QYW80" s="168"/>
      <c r="QYX80" s="168"/>
      <c r="QYY80" s="169"/>
      <c r="QYZ80" s="169"/>
      <c r="QZA80" s="169"/>
      <c r="QZB80" s="170"/>
      <c r="QZD80" s="164"/>
      <c r="QZE80" s="168"/>
      <c r="QZF80" s="168"/>
      <c r="QZG80" s="169"/>
      <c r="QZH80" s="169"/>
      <c r="QZI80" s="169"/>
      <c r="QZJ80" s="170"/>
      <c r="QZL80" s="164"/>
      <c r="QZM80" s="168"/>
      <c r="QZN80" s="168"/>
      <c r="QZO80" s="169"/>
      <c r="QZP80" s="169"/>
      <c r="QZQ80" s="169"/>
      <c r="QZR80" s="170"/>
      <c r="QZT80" s="164"/>
      <c r="QZU80" s="168"/>
      <c r="QZV80" s="168"/>
      <c r="QZW80" s="169"/>
      <c r="QZX80" s="169"/>
      <c r="QZY80" s="169"/>
      <c r="QZZ80" s="170"/>
      <c r="RAB80" s="164"/>
      <c r="RAC80" s="168"/>
      <c r="RAD80" s="168"/>
      <c r="RAE80" s="169"/>
      <c r="RAF80" s="169"/>
      <c r="RAG80" s="169"/>
      <c r="RAH80" s="170"/>
      <c r="RAJ80" s="164"/>
      <c r="RAK80" s="168"/>
      <c r="RAL80" s="168"/>
      <c r="RAM80" s="169"/>
      <c r="RAN80" s="169"/>
      <c r="RAO80" s="169"/>
      <c r="RAP80" s="170"/>
      <c r="RAR80" s="164"/>
      <c r="RAS80" s="168"/>
      <c r="RAT80" s="168"/>
      <c r="RAU80" s="169"/>
      <c r="RAV80" s="169"/>
      <c r="RAW80" s="169"/>
      <c r="RAX80" s="170"/>
      <c r="RAZ80" s="164"/>
      <c r="RBA80" s="168"/>
      <c r="RBB80" s="168"/>
      <c r="RBC80" s="169"/>
      <c r="RBD80" s="169"/>
      <c r="RBE80" s="169"/>
      <c r="RBF80" s="170"/>
      <c r="RBH80" s="164"/>
      <c r="RBI80" s="168"/>
      <c r="RBJ80" s="168"/>
      <c r="RBK80" s="169"/>
      <c r="RBL80" s="169"/>
      <c r="RBM80" s="169"/>
      <c r="RBN80" s="170"/>
      <c r="RBP80" s="164"/>
      <c r="RBQ80" s="168"/>
      <c r="RBR80" s="168"/>
      <c r="RBS80" s="169"/>
      <c r="RBT80" s="169"/>
      <c r="RBU80" s="169"/>
      <c r="RBV80" s="170"/>
      <c r="RBX80" s="164"/>
      <c r="RBY80" s="168"/>
      <c r="RBZ80" s="168"/>
      <c r="RCA80" s="169"/>
      <c r="RCB80" s="169"/>
      <c r="RCC80" s="169"/>
      <c r="RCD80" s="170"/>
      <c r="RCF80" s="164"/>
      <c r="RCG80" s="168"/>
      <c r="RCH80" s="168"/>
      <c r="RCI80" s="169"/>
      <c r="RCJ80" s="169"/>
      <c r="RCK80" s="169"/>
      <c r="RCL80" s="170"/>
      <c r="RCN80" s="164"/>
      <c r="RCO80" s="168"/>
      <c r="RCP80" s="168"/>
      <c r="RCQ80" s="169"/>
      <c r="RCR80" s="169"/>
      <c r="RCS80" s="169"/>
      <c r="RCT80" s="170"/>
      <c r="RCV80" s="164"/>
      <c r="RCW80" s="168"/>
      <c r="RCX80" s="168"/>
      <c r="RCY80" s="169"/>
      <c r="RCZ80" s="169"/>
      <c r="RDA80" s="169"/>
      <c r="RDB80" s="170"/>
      <c r="RDD80" s="164"/>
      <c r="RDE80" s="168"/>
      <c r="RDF80" s="168"/>
      <c r="RDG80" s="169"/>
      <c r="RDH80" s="169"/>
      <c r="RDI80" s="169"/>
      <c r="RDJ80" s="170"/>
      <c r="RDL80" s="164"/>
      <c r="RDM80" s="168"/>
      <c r="RDN80" s="168"/>
      <c r="RDO80" s="169"/>
      <c r="RDP80" s="169"/>
      <c r="RDQ80" s="169"/>
      <c r="RDR80" s="170"/>
      <c r="RDT80" s="164"/>
      <c r="RDU80" s="168"/>
      <c r="RDV80" s="168"/>
      <c r="RDW80" s="169"/>
      <c r="RDX80" s="169"/>
      <c r="RDY80" s="169"/>
      <c r="RDZ80" s="170"/>
      <c r="REB80" s="164"/>
      <c r="REC80" s="168"/>
      <c r="RED80" s="168"/>
      <c r="REE80" s="169"/>
      <c r="REF80" s="169"/>
      <c r="REG80" s="169"/>
      <c r="REH80" s="170"/>
      <c r="REJ80" s="164"/>
      <c r="REK80" s="168"/>
      <c r="REL80" s="168"/>
      <c r="REM80" s="169"/>
      <c r="REN80" s="169"/>
      <c r="REO80" s="169"/>
      <c r="REP80" s="170"/>
      <c r="RER80" s="164"/>
      <c r="RES80" s="168"/>
      <c r="RET80" s="168"/>
      <c r="REU80" s="169"/>
      <c r="REV80" s="169"/>
      <c r="REW80" s="169"/>
      <c r="REX80" s="170"/>
      <c r="REZ80" s="164"/>
      <c r="RFA80" s="168"/>
      <c r="RFB80" s="168"/>
      <c r="RFC80" s="169"/>
      <c r="RFD80" s="169"/>
      <c r="RFE80" s="169"/>
      <c r="RFF80" s="170"/>
      <c r="RFH80" s="164"/>
      <c r="RFI80" s="168"/>
      <c r="RFJ80" s="168"/>
      <c r="RFK80" s="169"/>
      <c r="RFL80" s="169"/>
      <c r="RFM80" s="169"/>
      <c r="RFN80" s="170"/>
      <c r="RFP80" s="164"/>
      <c r="RFQ80" s="168"/>
      <c r="RFR80" s="168"/>
      <c r="RFS80" s="169"/>
      <c r="RFT80" s="169"/>
      <c r="RFU80" s="169"/>
      <c r="RFV80" s="170"/>
      <c r="RFX80" s="164"/>
      <c r="RFY80" s="168"/>
      <c r="RFZ80" s="168"/>
      <c r="RGA80" s="169"/>
      <c r="RGB80" s="169"/>
      <c r="RGC80" s="169"/>
      <c r="RGD80" s="170"/>
      <c r="RGF80" s="164"/>
      <c r="RGG80" s="168"/>
      <c r="RGH80" s="168"/>
      <c r="RGI80" s="169"/>
      <c r="RGJ80" s="169"/>
      <c r="RGK80" s="169"/>
      <c r="RGL80" s="170"/>
      <c r="RGN80" s="164"/>
      <c r="RGO80" s="168"/>
      <c r="RGP80" s="168"/>
      <c r="RGQ80" s="169"/>
      <c r="RGR80" s="169"/>
      <c r="RGS80" s="169"/>
      <c r="RGT80" s="170"/>
      <c r="RGV80" s="164"/>
      <c r="RGW80" s="168"/>
      <c r="RGX80" s="168"/>
      <c r="RGY80" s="169"/>
      <c r="RGZ80" s="169"/>
      <c r="RHA80" s="169"/>
      <c r="RHB80" s="170"/>
      <c r="RHD80" s="164"/>
      <c r="RHE80" s="168"/>
      <c r="RHF80" s="168"/>
      <c r="RHG80" s="169"/>
      <c r="RHH80" s="169"/>
      <c r="RHI80" s="169"/>
      <c r="RHJ80" s="170"/>
      <c r="RHL80" s="164"/>
      <c r="RHM80" s="168"/>
      <c r="RHN80" s="168"/>
      <c r="RHO80" s="169"/>
      <c r="RHP80" s="169"/>
      <c r="RHQ80" s="169"/>
      <c r="RHR80" s="170"/>
      <c r="RHT80" s="164"/>
      <c r="RHU80" s="168"/>
      <c r="RHV80" s="168"/>
      <c r="RHW80" s="169"/>
      <c r="RHX80" s="169"/>
      <c r="RHY80" s="169"/>
      <c r="RHZ80" s="170"/>
      <c r="RIB80" s="164"/>
      <c r="RIC80" s="168"/>
      <c r="RID80" s="168"/>
      <c r="RIE80" s="169"/>
      <c r="RIF80" s="169"/>
      <c r="RIG80" s="169"/>
      <c r="RIH80" s="170"/>
      <c r="RIJ80" s="164"/>
      <c r="RIK80" s="168"/>
      <c r="RIL80" s="168"/>
      <c r="RIM80" s="169"/>
      <c r="RIN80" s="169"/>
      <c r="RIO80" s="169"/>
      <c r="RIP80" s="170"/>
      <c r="RIR80" s="164"/>
      <c r="RIS80" s="168"/>
      <c r="RIT80" s="168"/>
      <c r="RIU80" s="169"/>
      <c r="RIV80" s="169"/>
      <c r="RIW80" s="169"/>
      <c r="RIX80" s="170"/>
      <c r="RIZ80" s="164"/>
      <c r="RJA80" s="168"/>
      <c r="RJB80" s="168"/>
      <c r="RJC80" s="169"/>
      <c r="RJD80" s="169"/>
      <c r="RJE80" s="169"/>
      <c r="RJF80" s="170"/>
      <c r="RJH80" s="164"/>
      <c r="RJI80" s="168"/>
      <c r="RJJ80" s="168"/>
      <c r="RJK80" s="169"/>
      <c r="RJL80" s="169"/>
      <c r="RJM80" s="169"/>
      <c r="RJN80" s="170"/>
      <c r="RJP80" s="164"/>
      <c r="RJQ80" s="168"/>
      <c r="RJR80" s="168"/>
      <c r="RJS80" s="169"/>
      <c r="RJT80" s="169"/>
      <c r="RJU80" s="169"/>
      <c r="RJV80" s="170"/>
      <c r="RJX80" s="164"/>
      <c r="RJY80" s="168"/>
      <c r="RJZ80" s="168"/>
      <c r="RKA80" s="169"/>
      <c r="RKB80" s="169"/>
      <c r="RKC80" s="169"/>
      <c r="RKD80" s="170"/>
      <c r="RKF80" s="164"/>
      <c r="RKG80" s="168"/>
      <c r="RKH80" s="168"/>
      <c r="RKI80" s="169"/>
      <c r="RKJ80" s="169"/>
      <c r="RKK80" s="169"/>
      <c r="RKL80" s="170"/>
      <c r="RKN80" s="164"/>
      <c r="RKO80" s="168"/>
      <c r="RKP80" s="168"/>
      <c r="RKQ80" s="169"/>
      <c r="RKR80" s="169"/>
      <c r="RKS80" s="169"/>
      <c r="RKT80" s="170"/>
      <c r="RKV80" s="164"/>
      <c r="RKW80" s="168"/>
      <c r="RKX80" s="168"/>
      <c r="RKY80" s="169"/>
      <c r="RKZ80" s="169"/>
      <c r="RLA80" s="169"/>
      <c r="RLB80" s="170"/>
      <c r="RLD80" s="164"/>
      <c r="RLE80" s="168"/>
      <c r="RLF80" s="168"/>
      <c r="RLG80" s="169"/>
      <c r="RLH80" s="169"/>
      <c r="RLI80" s="169"/>
      <c r="RLJ80" s="170"/>
      <c r="RLL80" s="164"/>
      <c r="RLM80" s="168"/>
      <c r="RLN80" s="168"/>
      <c r="RLO80" s="169"/>
      <c r="RLP80" s="169"/>
      <c r="RLQ80" s="169"/>
      <c r="RLR80" s="170"/>
      <c r="RLT80" s="164"/>
      <c r="RLU80" s="168"/>
      <c r="RLV80" s="168"/>
      <c r="RLW80" s="169"/>
      <c r="RLX80" s="169"/>
      <c r="RLY80" s="169"/>
      <c r="RLZ80" s="170"/>
      <c r="RMB80" s="164"/>
      <c r="RMC80" s="168"/>
      <c r="RMD80" s="168"/>
      <c r="RME80" s="169"/>
      <c r="RMF80" s="169"/>
      <c r="RMG80" s="169"/>
      <c r="RMH80" s="170"/>
      <c r="RMJ80" s="164"/>
      <c r="RMK80" s="168"/>
      <c r="RML80" s="168"/>
      <c r="RMM80" s="169"/>
      <c r="RMN80" s="169"/>
      <c r="RMO80" s="169"/>
      <c r="RMP80" s="170"/>
      <c r="RMR80" s="164"/>
      <c r="RMS80" s="168"/>
      <c r="RMT80" s="168"/>
      <c r="RMU80" s="169"/>
      <c r="RMV80" s="169"/>
      <c r="RMW80" s="169"/>
      <c r="RMX80" s="170"/>
      <c r="RMZ80" s="164"/>
      <c r="RNA80" s="168"/>
      <c r="RNB80" s="168"/>
      <c r="RNC80" s="169"/>
      <c r="RND80" s="169"/>
      <c r="RNE80" s="169"/>
      <c r="RNF80" s="170"/>
      <c r="RNH80" s="164"/>
      <c r="RNI80" s="168"/>
      <c r="RNJ80" s="168"/>
      <c r="RNK80" s="169"/>
      <c r="RNL80" s="169"/>
      <c r="RNM80" s="169"/>
      <c r="RNN80" s="170"/>
      <c r="RNP80" s="164"/>
      <c r="RNQ80" s="168"/>
      <c r="RNR80" s="168"/>
      <c r="RNS80" s="169"/>
      <c r="RNT80" s="169"/>
      <c r="RNU80" s="169"/>
      <c r="RNV80" s="170"/>
      <c r="RNX80" s="164"/>
      <c r="RNY80" s="168"/>
      <c r="RNZ80" s="168"/>
      <c r="ROA80" s="169"/>
      <c r="ROB80" s="169"/>
      <c r="ROC80" s="169"/>
      <c r="ROD80" s="170"/>
      <c r="ROF80" s="164"/>
      <c r="ROG80" s="168"/>
      <c r="ROH80" s="168"/>
      <c r="ROI80" s="169"/>
      <c r="ROJ80" s="169"/>
      <c r="ROK80" s="169"/>
      <c r="ROL80" s="170"/>
      <c r="RON80" s="164"/>
      <c r="ROO80" s="168"/>
      <c r="ROP80" s="168"/>
      <c r="ROQ80" s="169"/>
      <c r="ROR80" s="169"/>
      <c r="ROS80" s="169"/>
      <c r="ROT80" s="170"/>
      <c r="ROV80" s="164"/>
      <c r="ROW80" s="168"/>
      <c r="ROX80" s="168"/>
      <c r="ROY80" s="169"/>
      <c r="ROZ80" s="169"/>
      <c r="RPA80" s="169"/>
      <c r="RPB80" s="170"/>
      <c r="RPD80" s="164"/>
      <c r="RPE80" s="168"/>
      <c r="RPF80" s="168"/>
      <c r="RPG80" s="169"/>
      <c r="RPH80" s="169"/>
      <c r="RPI80" s="169"/>
      <c r="RPJ80" s="170"/>
      <c r="RPL80" s="164"/>
      <c r="RPM80" s="168"/>
      <c r="RPN80" s="168"/>
      <c r="RPO80" s="169"/>
      <c r="RPP80" s="169"/>
      <c r="RPQ80" s="169"/>
      <c r="RPR80" s="170"/>
      <c r="RPT80" s="164"/>
      <c r="RPU80" s="168"/>
      <c r="RPV80" s="168"/>
      <c r="RPW80" s="169"/>
      <c r="RPX80" s="169"/>
      <c r="RPY80" s="169"/>
      <c r="RPZ80" s="170"/>
      <c r="RQB80" s="164"/>
      <c r="RQC80" s="168"/>
      <c r="RQD80" s="168"/>
      <c r="RQE80" s="169"/>
      <c r="RQF80" s="169"/>
      <c r="RQG80" s="169"/>
      <c r="RQH80" s="170"/>
      <c r="RQJ80" s="164"/>
      <c r="RQK80" s="168"/>
      <c r="RQL80" s="168"/>
      <c r="RQM80" s="169"/>
      <c r="RQN80" s="169"/>
      <c r="RQO80" s="169"/>
      <c r="RQP80" s="170"/>
      <c r="RQR80" s="164"/>
      <c r="RQS80" s="168"/>
      <c r="RQT80" s="168"/>
      <c r="RQU80" s="169"/>
      <c r="RQV80" s="169"/>
      <c r="RQW80" s="169"/>
      <c r="RQX80" s="170"/>
      <c r="RQZ80" s="164"/>
      <c r="RRA80" s="168"/>
      <c r="RRB80" s="168"/>
      <c r="RRC80" s="169"/>
      <c r="RRD80" s="169"/>
      <c r="RRE80" s="169"/>
      <c r="RRF80" s="170"/>
      <c r="RRH80" s="164"/>
      <c r="RRI80" s="168"/>
      <c r="RRJ80" s="168"/>
      <c r="RRK80" s="169"/>
      <c r="RRL80" s="169"/>
      <c r="RRM80" s="169"/>
      <c r="RRN80" s="170"/>
      <c r="RRP80" s="164"/>
      <c r="RRQ80" s="168"/>
      <c r="RRR80" s="168"/>
      <c r="RRS80" s="169"/>
      <c r="RRT80" s="169"/>
      <c r="RRU80" s="169"/>
      <c r="RRV80" s="170"/>
      <c r="RRX80" s="164"/>
      <c r="RRY80" s="168"/>
      <c r="RRZ80" s="168"/>
      <c r="RSA80" s="169"/>
      <c r="RSB80" s="169"/>
      <c r="RSC80" s="169"/>
      <c r="RSD80" s="170"/>
      <c r="RSF80" s="164"/>
      <c r="RSG80" s="168"/>
      <c r="RSH80" s="168"/>
      <c r="RSI80" s="169"/>
      <c r="RSJ80" s="169"/>
      <c r="RSK80" s="169"/>
      <c r="RSL80" s="170"/>
      <c r="RSN80" s="164"/>
      <c r="RSO80" s="168"/>
      <c r="RSP80" s="168"/>
      <c r="RSQ80" s="169"/>
      <c r="RSR80" s="169"/>
      <c r="RSS80" s="169"/>
      <c r="RST80" s="170"/>
      <c r="RSV80" s="164"/>
      <c r="RSW80" s="168"/>
      <c r="RSX80" s="168"/>
      <c r="RSY80" s="169"/>
      <c r="RSZ80" s="169"/>
      <c r="RTA80" s="169"/>
      <c r="RTB80" s="170"/>
      <c r="RTD80" s="164"/>
      <c r="RTE80" s="168"/>
      <c r="RTF80" s="168"/>
      <c r="RTG80" s="169"/>
      <c r="RTH80" s="169"/>
      <c r="RTI80" s="169"/>
      <c r="RTJ80" s="170"/>
      <c r="RTL80" s="164"/>
      <c r="RTM80" s="168"/>
      <c r="RTN80" s="168"/>
      <c r="RTO80" s="169"/>
      <c r="RTP80" s="169"/>
      <c r="RTQ80" s="169"/>
      <c r="RTR80" s="170"/>
      <c r="RTT80" s="164"/>
      <c r="RTU80" s="168"/>
      <c r="RTV80" s="168"/>
      <c r="RTW80" s="169"/>
      <c r="RTX80" s="169"/>
      <c r="RTY80" s="169"/>
      <c r="RTZ80" s="170"/>
      <c r="RUB80" s="164"/>
      <c r="RUC80" s="168"/>
      <c r="RUD80" s="168"/>
      <c r="RUE80" s="169"/>
      <c r="RUF80" s="169"/>
      <c r="RUG80" s="169"/>
      <c r="RUH80" s="170"/>
      <c r="RUJ80" s="164"/>
      <c r="RUK80" s="168"/>
      <c r="RUL80" s="168"/>
      <c r="RUM80" s="169"/>
      <c r="RUN80" s="169"/>
      <c r="RUO80" s="169"/>
      <c r="RUP80" s="170"/>
      <c r="RUR80" s="164"/>
      <c r="RUS80" s="168"/>
      <c r="RUT80" s="168"/>
      <c r="RUU80" s="169"/>
      <c r="RUV80" s="169"/>
      <c r="RUW80" s="169"/>
      <c r="RUX80" s="170"/>
      <c r="RUZ80" s="164"/>
      <c r="RVA80" s="168"/>
      <c r="RVB80" s="168"/>
      <c r="RVC80" s="169"/>
      <c r="RVD80" s="169"/>
      <c r="RVE80" s="169"/>
      <c r="RVF80" s="170"/>
      <c r="RVH80" s="164"/>
      <c r="RVI80" s="168"/>
      <c r="RVJ80" s="168"/>
      <c r="RVK80" s="169"/>
      <c r="RVL80" s="169"/>
      <c r="RVM80" s="169"/>
      <c r="RVN80" s="170"/>
      <c r="RVP80" s="164"/>
      <c r="RVQ80" s="168"/>
      <c r="RVR80" s="168"/>
      <c r="RVS80" s="169"/>
      <c r="RVT80" s="169"/>
      <c r="RVU80" s="169"/>
      <c r="RVV80" s="170"/>
      <c r="RVX80" s="164"/>
      <c r="RVY80" s="168"/>
      <c r="RVZ80" s="168"/>
      <c r="RWA80" s="169"/>
      <c r="RWB80" s="169"/>
      <c r="RWC80" s="169"/>
      <c r="RWD80" s="170"/>
      <c r="RWF80" s="164"/>
      <c r="RWG80" s="168"/>
      <c r="RWH80" s="168"/>
      <c r="RWI80" s="169"/>
      <c r="RWJ80" s="169"/>
      <c r="RWK80" s="169"/>
      <c r="RWL80" s="170"/>
      <c r="RWN80" s="164"/>
      <c r="RWO80" s="168"/>
      <c r="RWP80" s="168"/>
      <c r="RWQ80" s="169"/>
      <c r="RWR80" s="169"/>
      <c r="RWS80" s="169"/>
      <c r="RWT80" s="170"/>
      <c r="RWV80" s="164"/>
      <c r="RWW80" s="168"/>
      <c r="RWX80" s="168"/>
      <c r="RWY80" s="169"/>
      <c r="RWZ80" s="169"/>
      <c r="RXA80" s="169"/>
      <c r="RXB80" s="170"/>
      <c r="RXD80" s="164"/>
      <c r="RXE80" s="168"/>
      <c r="RXF80" s="168"/>
      <c r="RXG80" s="169"/>
      <c r="RXH80" s="169"/>
      <c r="RXI80" s="169"/>
      <c r="RXJ80" s="170"/>
      <c r="RXL80" s="164"/>
      <c r="RXM80" s="168"/>
      <c r="RXN80" s="168"/>
      <c r="RXO80" s="169"/>
      <c r="RXP80" s="169"/>
      <c r="RXQ80" s="169"/>
      <c r="RXR80" s="170"/>
      <c r="RXT80" s="164"/>
      <c r="RXU80" s="168"/>
      <c r="RXV80" s="168"/>
      <c r="RXW80" s="169"/>
      <c r="RXX80" s="169"/>
      <c r="RXY80" s="169"/>
      <c r="RXZ80" s="170"/>
      <c r="RYB80" s="164"/>
      <c r="RYC80" s="168"/>
      <c r="RYD80" s="168"/>
      <c r="RYE80" s="169"/>
      <c r="RYF80" s="169"/>
      <c r="RYG80" s="169"/>
      <c r="RYH80" s="170"/>
      <c r="RYJ80" s="164"/>
      <c r="RYK80" s="168"/>
      <c r="RYL80" s="168"/>
      <c r="RYM80" s="169"/>
      <c r="RYN80" s="169"/>
      <c r="RYO80" s="169"/>
      <c r="RYP80" s="170"/>
      <c r="RYR80" s="164"/>
      <c r="RYS80" s="168"/>
      <c r="RYT80" s="168"/>
      <c r="RYU80" s="169"/>
      <c r="RYV80" s="169"/>
      <c r="RYW80" s="169"/>
      <c r="RYX80" s="170"/>
      <c r="RYZ80" s="164"/>
      <c r="RZA80" s="168"/>
      <c r="RZB80" s="168"/>
      <c r="RZC80" s="169"/>
      <c r="RZD80" s="169"/>
      <c r="RZE80" s="169"/>
      <c r="RZF80" s="170"/>
      <c r="RZH80" s="164"/>
      <c r="RZI80" s="168"/>
      <c r="RZJ80" s="168"/>
      <c r="RZK80" s="169"/>
      <c r="RZL80" s="169"/>
      <c r="RZM80" s="169"/>
      <c r="RZN80" s="170"/>
      <c r="RZP80" s="164"/>
      <c r="RZQ80" s="168"/>
      <c r="RZR80" s="168"/>
      <c r="RZS80" s="169"/>
      <c r="RZT80" s="169"/>
      <c r="RZU80" s="169"/>
      <c r="RZV80" s="170"/>
      <c r="RZX80" s="164"/>
      <c r="RZY80" s="168"/>
      <c r="RZZ80" s="168"/>
      <c r="SAA80" s="169"/>
      <c r="SAB80" s="169"/>
      <c r="SAC80" s="169"/>
      <c r="SAD80" s="170"/>
      <c r="SAF80" s="164"/>
      <c r="SAG80" s="168"/>
      <c r="SAH80" s="168"/>
      <c r="SAI80" s="169"/>
      <c r="SAJ80" s="169"/>
      <c r="SAK80" s="169"/>
      <c r="SAL80" s="170"/>
      <c r="SAN80" s="164"/>
      <c r="SAO80" s="168"/>
      <c r="SAP80" s="168"/>
      <c r="SAQ80" s="169"/>
      <c r="SAR80" s="169"/>
      <c r="SAS80" s="169"/>
      <c r="SAT80" s="170"/>
      <c r="SAV80" s="164"/>
      <c r="SAW80" s="168"/>
      <c r="SAX80" s="168"/>
      <c r="SAY80" s="169"/>
      <c r="SAZ80" s="169"/>
      <c r="SBA80" s="169"/>
      <c r="SBB80" s="170"/>
      <c r="SBD80" s="164"/>
      <c r="SBE80" s="168"/>
      <c r="SBF80" s="168"/>
      <c r="SBG80" s="169"/>
      <c r="SBH80" s="169"/>
      <c r="SBI80" s="169"/>
      <c r="SBJ80" s="170"/>
      <c r="SBL80" s="164"/>
      <c r="SBM80" s="168"/>
      <c r="SBN80" s="168"/>
      <c r="SBO80" s="169"/>
      <c r="SBP80" s="169"/>
      <c r="SBQ80" s="169"/>
      <c r="SBR80" s="170"/>
      <c r="SBT80" s="164"/>
      <c r="SBU80" s="168"/>
      <c r="SBV80" s="168"/>
      <c r="SBW80" s="169"/>
      <c r="SBX80" s="169"/>
      <c r="SBY80" s="169"/>
      <c r="SBZ80" s="170"/>
      <c r="SCB80" s="164"/>
      <c r="SCC80" s="168"/>
      <c r="SCD80" s="168"/>
      <c r="SCE80" s="169"/>
      <c r="SCF80" s="169"/>
      <c r="SCG80" s="169"/>
      <c r="SCH80" s="170"/>
      <c r="SCJ80" s="164"/>
      <c r="SCK80" s="168"/>
      <c r="SCL80" s="168"/>
      <c r="SCM80" s="169"/>
      <c r="SCN80" s="169"/>
      <c r="SCO80" s="169"/>
      <c r="SCP80" s="170"/>
      <c r="SCR80" s="164"/>
      <c r="SCS80" s="168"/>
      <c r="SCT80" s="168"/>
      <c r="SCU80" s="169"/>
      <c r="SCV80" s="169"/>
      <c r="SCW80" s="169"/>
      <c r="SCX80" s="170"/>
      <c r="SCZ80" s="164"/>
      <c r="SDA80" s="168"/>
      <c r="SDB80" s="168"/>
      <c r="SDC80" s="169"/>
      <c r="SDD80" s="169"/>
      <c r="SDE80" s="169"/>
      <c r="SDF80" s="170"/>
      <c r="SDH80" s="164"/>
      <c r="SDI80" s="168"/>
      <c r="SDJ80" s="168"/>
      <c r="SDK80" s="169"/>
      <c r="SDL80" s="169"/>
      <c r="SDM80" s="169"/>
      <c r="SDN80" s="170"/>
      <c r="SDP80" s="164"/>
      <c r="SDQ80" s="168"/>
      <c r="SDR80" s="168"/>
      <c r="SDS80" s="169"/>
      <c r="SDT80" s="169"/>
      <c r="SDU80" s="169"/>
      <c r="SDV80" s="170"/>
      <c r="SDX80" s="164"/>
      <c r="SDY80" s="168"/>
      <c r="SDZ80" s="168"/>
      <c r="SEA80" s="169"/>
      <c r="SEB80" s="169"/>
      <c r="SEC80" s="169"/>
      <c r="SED80" s="170"/>
      <c r="SEF80" s="164"/>
      <c r="SEG80" s="168"/>
      <c r="SEH80" s="168"/>
      <c r="SEI80" s="169"/>
      <c r="SEJ80" s="169"/>
      <c r="SEK80" s="169"/>
      <c r="SEL80" s="170"/>
      <c r="SEN80" s="164"/>
      <c r="SEO80" s="168"/>
      <c r="SEP80" s="168"/>
      <c r="SEQ80" s="169"/>
      <c r="SER80" s="169"/>
      <c r="SES80" s="169"/>
      <c r="SET80" s="170"/>
      <c r="SEV80" s="164"/>
      <c r="SEW80" s="168"/>
      <c r="SEX80" s="168"/>
      <c r="SEY80" s="169"/>
      <c r="SEZ80" s="169"/>
      <c r="SFA80" s="169"/>
      <c r="SFB80" s="170"/>
      <c r="SFD80" s="164"/>
      <c r="SFE80" s="168"/>
      <c r="SFF80" s="168"/>
      <c r="SFG80" s="169"/>
      <c r="SFH80" s="169"/>
      <c r="SFI80" s="169"/>
      <c r="SFJ80" s="170"/>
      <c r="SFL80" s="164"/>
      <c r="SFM80" s="168"/>
      <c r="SFN80" s="168"/>
      <c r="SFO80" s="169"/>
      <c r="SFP80" s="169"/>
      <c r="SFQ80" s="169"/>
      <c r="SFR80" s="170"/>
      <c r="SFT80" s="164"/>
      <c r="SFU80" s="168"/>
      <c r="SFV80" s="168"/>
      <c r="SFW80" s="169"/>
      <c r="SFX80" s="169"/>
      <c r="SFY80" s="169"/>
      <c r="SFZ80" s="170"/>
      <c r="SGB80" s="164"/>
      <c r="SGC80" s="168"/>
      <c r="SGD80" s="168"/>
      <c r="SGE80" s="169"/>
      <c r="SGF80" s="169"/>
      <c r="SGG80" s="169"/>
      <c r="SGH80" s="170"/>
      <c r="SGJ80" s="164"/>
      <c r="SGK80" s="168"/>
      <c r="SGL80" s="168"/>
      <c r="SGM80" s="169"/>
      <c r="SGN80" s="169"/>
      <c r="SGO80" s="169"/>
      <c r="SGP80" s="170"/>
      <c r="SGR80" s="164"/>
      <c r="SGS80" s="168"/>
      <c r="SGT80" s="168"/>
      <c r="SGU80" s="169"/>
      <c r="SGV80" s="169"/>
      <c r="SGW80" s="169"/>
      <c r="SGX80" s="170"/>
      <c r="SGZ80" s="164"/>
      <c r="SHA80" s="168"/>
      <c r="SHB80" s="168"/>
      <c r="SHC80" s="169"/>
      <c r="SHD80" s="169"/>
      <c r="SHE80" s="169"/>
      <c r="SHF80" s="170"/>
      <c r="SHH80" s="164"/>
      <c r="SHI80" s="168"/>
      <c r="SHJ80" s="168"/>
      <c r="SHK80" s="169"/>
      <c r="SHL80" s="169"/>
      <c r="SHM80" s="169"/>
      <c r="SHN80" s="170"/>
      <c r="SHP80" s="164"/>
      <c r="SHQ80" s="168"/>
      <c r="SHR80" s="168"/>
      <c r="SHS80" s="169"/>
      <c r="SHT80" s="169"/>
      <c r="SHU80" s="169"/>
      <c r="SHV80" s="170"/>
      <c r="SHX80" s="164"/>
      <c r="SHY80" s="168"/>
      <c r="SHZ80" s="168"/>
      <c r="SIA80" s="169"/>
      <c r="SIB80" s="169"/>
      <c r="SIC80" s="169"/>
      <c r="SID80" s="170"/>
      <c r="SIF80" s="164"/>
      <c r="SIG80" s="168"/>
      <c r="SIH80" s="168"/>
      <c r="SII80" s="169"/>
      <c r="SIJ80" s="169"/>
      <c r="SIK80" s="169"/>
      <c r="SIL80" s="170"/>
      <c r="SIN80" s="164"/>
      <c r="SIO80" s="168"/>
      <c r="SIP80" s="168"/>
      <c r="SIQ80" s="169"/>
      <c r="SIR80" s="169"/>
      <c r="SIS80" s="169"/>
      <c r="SIT80" s="170"/>
      <c r="SIV80" s="164"/>
      <c r="SIW80" s="168"/>
      <c r="SIX80" s="168"/>
      <c r="SIY80" s="169"/>
      <c r="SIZ80" s="169"/>
      <c r="SJA80" s="169"/>
      <c r="SJB80" s="170"/>
      <c r="SJD80" s="164"/>
      <c r="SJE80" s="168"/>
      <c r="SJF80" s="168"/>
      <c r="SJG80" s="169"/>
      <c r="SJH80" s="169"/>
      <c r="SJI80" s="169"/>
      <c r="SJJ80" s="170"/>
      <c r="SJL80" s="164"/>
      <c r="SJM80" s="168"/>
      <c r="SJN80" s="168"/>
      <c r="SJO80" s="169"/>
      <c r="SJP80" s="169"/>
      <c r="SJQ80" s="169"/>
      <c r="SJR80" s="170"/>
      <c r="SJT80" s="164"/>
      <c r="SJU80" s="168"/>
      <c r="SJV80" s="168"/>
      <c r="SJW80" s="169"/>
      <c r="SJX80" s="169"/>
      <c r="SJY80" s="169"/>
      <c r="SJZ80" s="170"/>
      <c r="SKB80" s="164"/>
      <c r="SKC80" s="168"/>
      <c r="SKD80" s="168"/>
      <c r="SKE80" s="169"/>
      <c r="SKF80" s="169"/>
      <c r="SKG80" s="169"/>
      <c r="SKH80" s="170"/>
      <c r="SKJ80" s="164"/>
      <c r="SKK80" s="168"/>
      <c r="SKL80" s="168"/>
      <c r="SKM80" s="169"/>
      <c r="SKN80" s="169"/>
      <c r="SKO80" s="169"/>
      <c r="SKP80" s="170"/>
      <c r="SKR80" s="164"/>
      <c r="SKS80" s="168"/>
      <c r="SKT80" s="168"/>
      <c r="SKU80" s="169"/>
      <c r="SKV80" s="169"/>
      <c r="SKW80" s="169"/>
      <c r="SKX80" s="170"/>
      <c r="SKZ80" s="164"/>
      <c r="SLA80" s="168"/>
      <c r="SLB80" s="168"/>
      <c r="SLC80" s="169"/>
      <c r="SLD80" s="169"/>
      <c r="SLE80" s="169"/>
      <c r="SLF80" s="170"/>
      <c r="SLH80" s="164"/>
      <c r="SLI80" s="168"/>
      <c r="SLJ80" s="168"/>
      <c r="SLK80" s="169"/>
      <c r="SLL80" s="169"/>
      <c r="SLM80" s="169"/>
      <c r="SLN80" s="170"/>
      <c r="SLP80" s="164"/>
      <c r="SLQ80" s="168"/>
      <c r="SLR80" s="168"/>
      <c r="SLS80" s="169"/>
      <c r="SLT80" s="169"/>
      <c r="SLU80" s="169"/>
      <c r="SLV80" s="170"/>
      <c r="SLX80" s="164"/>
      <c r="SLY80" s="168"/>
      <c r="SLZ80" s="168"/>
      <c r="SMA80" s="169"/>
      <c r="SMB80" s="169"/>
      <c r="SMC80" s="169"/>
      <c r="SMD80" s="170"/>
      <c r="SMF80" s="164"/>
      <c r="SMG80" s="168"/>
      <c r="SMH80" s="168"/>
      <c r="SMI80" s="169"/>
      <c r="SMJ80" s="169"/>
      <c r="SMK80" s="169"/>
      <c r="SML80" s="170"/>
      <c r="SMN80" s="164"/>
      <c r="SMO80" s="168"/>
      <c r="SMP80" s="168"/>
      <c r="SMQ80" s="169"/>
      <c r="SMR80" s="169"/>
      <c r="SMS80" s="169"/>
      <c r="SMT80" s="170"/>
      <c r="SMV80" s="164"/>
      <c r="SMW80" s="168"/>
      <c r="SMX80" s="168"/>
      <c r="SMY80" s="169"/>
      <c r="SMZ80" s="169"/>
      <c r="SNA80" s="169"/>
      <c r="SNB80" s="170"/>
      <c r="SND80" s="164"/>
      <c r="SNE80" s="168"/>
      <c r="SNF80" s="168"/>
      <c r="SNG80" s="169"/>
      <c r="SNH80" s="169"/>
      <c r="SNI80" s="169"/>
      <c r="SNJ80" s="170"/>
      <c r="SNL80" s="164"/>
      <c r="SNM80" s="168"/>
      <c r="SNN80" s="168"/>
      <c r="SNO80" s="169"/>
      <c r="SNP80" s="169"/>
      <c r="SNQ80" s="169"/>
      <c r="SNR80" s="170"/>
      <c r="SNT80" s="164"/>
      <c r="SNU80" s="168"/>
      <c r="SNV80" s="168"/>
      <c r="SNW80" s="169"/>
      <c r="SNX80" s="169"/>
      <c r="SNY80" s="169"/>
      <c r="SNZ80" s="170"/>
      <c r="SOB80" s="164"/>
      <c r="SOC80" s="168"/>
      <c r="SOD80" s="168"/>
      <c r="SOE80" s="169"/>
      <c r="SOF80" s="169"/>
      <c r="SOG80" s="169"/>
      <c r="SOH80" s="170"/>
      <c r="SOJ80" s="164"/>
      <c r="SOK80" s="168"/>
      <c r="SOL80" s="168"/>
      <c r="SOM80" s="169"/>
      <c r="SON80" s="169"/>
      <c r="SOO80" s="169"/>
      <c r="SOP80" s="170"/>
      <c r="SOR80" s="164"/>
      <c r="SOS80" s="168"/>
      <c r="SOT80" s="168"/>
      <c r="SOU80" s="169"/>
      <c r="SOV80" s="169"/>
      <c r="SOW80" s="169"/>
      <c r="SOX80" s="170"/>
      <c r="SOZ80" s="164"/>
      <c r="SPA80" s="168"/>
      <c r="SPB80" s="168"/>
      <c r="SPC80" s="169"/>
      <c r="SPD80" s="169"/>
      <c r="SPE80" s="169"/>
      <c r="SPF80" s="170"/>
      <c r="SPH80" s="164"/>
      <c r="SPI80" s="168"/>
      <c r="SPJ80" s="168"/>
      <c r="SPK80" s="169"/>
      <c r="SPL80" s="169"/>
      <c r="SPM80" s="169"/>
      <c r="SPN80" s="170"/>
      <c r="SPP80" s="164"/>
      <c r="SPQ80" s="168"/>
      <c r="SPR80" s="168"/>
      <c r="SPS80" s="169"/>
      <c r="SPT80" s="169"/>
      <c r="SPU80" s="169"/>
      <c r="SPV80" s="170"/>
      <c r="SPX80" s="164"/>
      <c r="SPY80" s="168"/>
      <c r="SPZ80" s="168"/>
      <c r="SQA80" s="169"/>
      <c r="SQB80" s="169"/>
      <c r="SQC80" s="169"/>
      <c r="SQD80" s="170"/>
      <c r="SQF80" s="164"/>
      <c r="SQG80" s="168"/>
      <c r="SQH80" s="168"/>
      <c r="SQI80" s="169"/>
      <c r="SQJ80" s="169"/>
      <c r="SQK80" s="169"/>
      <c r="SQL80" s="170"/>
      <c r="SQN80" s="164"/>
      <c r="SQO80" s="168"/>
      <c r="SQP80" s="168"/>
      <c r="SQQ80" s="169"/>
      <c r="SQR80" s="169"/>
      <c r="SQS80" s="169"/>
      <c r="SQT80" s="170"/>
      <c r="SQV80" s="164"/>
      <c r="SQW80" s="168"/>
      <c r="SQX80" s="168"/>
      <c r="SQY80" s="169"/>
      <c r="SQZ80" s="169"/>
      <c r="SRA80" s="169"/>
      <c r="SRB80" s="170"/>
      <c r="SRD80" s="164"/>
      <c r="SRE80" s="168"/>
      <c r="SRF80" s="168"/>
      <c r="SRG80" s="169"/>
      <c r="SRH80" s="169"/>
      <c r="SRI80" s="169"/>
      <c r="SRJ80" s="170"/>
      <c r="SRL80" s="164"/>
      <c r="SRM80" s="168"/>
      <c r="SRN80" s="168"/>
      <c r="SRO80" s="169"/>
      <c r="SRP80" s="169"/>
      <c r="SRQ80" s="169"/>
      <c r="SRR80" s="170"/>
      <c r="SRT80" s="164"/>
      <c r="SRU80" s="168"/>
      <c r="SRV80" s="168"/>
      <c r="SRW80" s="169"/>
      <c r="SRX80" s="169"/>
      <c r="SRY80" s="169"/>
      <c r="SRZ80" s="170"/>
      <c r="SSB80" s="164"/>
      <c r="SSC80" s="168"/>
      <c r="SSD80" s="168"/>
      <c r="SSE80" s="169"/>
      <c r="SSF80" s="169"/>
      <c r="SSG80" s="169"/>
      <c r="SSH80" s="170"/>
      <c r="SSJ80" s="164"/>
      <c r="SSK80" s="168"/>
      <c r="SSL80" s="168"/>
      <c r="SSM80" s="169"/>
      <c r="SSN80" s="169"/>
      <c r="SSO80" s="169"/>
      <c r="SSP80" s="170"/>
      <c r="SSR80" s="164"/>
      <c r="SSS80" s="168"/>
      <c r="SST80" s="168"/>
      <c r="SSU80" s="169"/>
      <c r="SSV80" s="169"/>
      <c r="SSW80" s="169"/>
      <c r="SSX80" s="170"/>
      <c r="SSZ80" s="164"/>
      <c r="STA80" s="168"/>
      <c r="STB80" s="168"/>
      <c r="STC80" s="169"/>
      <c r="STD80" s="169"/>
      <c r="STE80" s="169"/>
      <c r="STF80" s="170"/>
      <c r="STH80" s="164"/>
      <c r="STI80" s="168"/>
      <c r="STJ80" s="168"/>
      <c r="STK80" s="169"/>
      <c r="STL80" s="169"/>
      <c r="STM80" s="169"/>
      <c r="STN80" s="170"/>
      <c r="STP80" s="164"/>
      <c r="STQ80" s="168"/>
      <c r="STR80" s="168"/>
      <c r="STS80" s="169"/>
      <c r="STT80" s="169"/>
      <c r="STU80" s="169"/>
      <c r="STV80" s="170"/>
      <c r="STX80" s="164"/>
      <c r="STY80" s="168"/>
      <c r="STZ80" s="168"/>
      <c r="SUA80" s="169"/>
      <c r="SUB80" s="169"/>
      <c r="SUC80" s="169"/>
      <c r="SUD80" s="170"/>
      <c r="SUF80" s="164"/>
      <c r="SUG80" s="168"/>
      <c r="SUH80" s="168"/>
      <c r="SUI80" s="169"/>
      <c r="SUJ80" s="169"/>
      <c r="SUK80" s="169"/>
      <c r="SUL80" s="170"/>
      <c r="SUN80" s="164"/>
      <c r="SUO80" s="168"/>
      <c r="SUP80" s="168"/>
      <c r="SUQ80" s="169"/>
      <c r="SUR80" s="169"/>
      <c r="SUS80" s="169"/>
      <c r="SUT80" s="170"/>
      <c r="SUV80" s="164"/>
      <c r="SUW80" s="168"/>
      <c r="SUX80" s="168"/>
      <c r="SUY80" s="169"/>
      <c r="SUZ80" s="169"/>
      <c r="SVA80" s="169"/>
      <c r="SVB80" s="170"/>
      <c r="SVD80" s="164"/>
      <c r="SVE80" s="168"/>
      <c r="SVF80" s="168"/>
      <c r="SVG80" s="169"/>
      <c r="SVH80" s="169"/>
      <c r="SVI80" s="169"/>
      <c r="SVJ80" s="170"/>
      <c r="SVL80" s="164"/>
      <c r="SVM80" s="168"/>
      <c r="SVN80" s="168"/>
      <c r="SVO80" s="169"/>
      <c r="SVP80" s="169"/>
      <c r="SVQ80" s="169"/>
      <c r="SVR80" s="170"/>
      <c r="SVT80" s="164"/>
      <c r="SVU80" s="168"/>
      <c r="SVV80" s="168"/>
      <c r="SVW80" s="169"/>
      <c r="SVX80" s="169"/>
      <c r="SVY80" s="169"/>
      <c r="SVZ80" s="170"/>
      <c r="SWB80" s="164"/>
      <c r="SWC80" s="168"/>
      <c r="SWD80" s="168"/>
      <c r="SWE80" s="169"/>
      <c r="SWF80" s="169"/>
      <c r="SWG80" s="169"/>
      <c r="SWH80" s="170"/>
      <c r="SWJ80" s="164"/>
      <c r="SWK80" s="168"/>
      <c r="SWL80" s="168"/>
      <c r="SWM80" s="169"/>
      <c r="SWN80" s="169"/>
      <c r="SWO80" s="169"/>
      <c r="SWP80" s="170"/>
      <c r="SWR80" s="164"/>
      <c r="SWS80" s="168"/>
      <c r="SWT80" s="168"/>
      <c r="SWU80" s="169"/>
      <c r="SWV80" s="169"/>
      <c r="SWW80" s="169"/>
      <c r="SWX80" s="170"/>
      <c r="SWZ80" s="164"/>
      <c r="SXA80" s="168"/>
      <c r="SXB80" s="168"/>
      <c r="SXC80" s="169"/>
      <c r="SXD80" s="169"/>
      <c r="SXE80" s="169"/>
      <c r="SXF80" s="170"/>
      <c r="SXH80" s="164"/>
      <c r="SXI80" s="168"/>
      <c r="SXJ80" s="168"/>
      <c r="SXK80" s="169"/>
      <c r="SXL80" s="169"/>
      <c r="SXM80" s="169"/>
      <c r="SXN80" s="170"/>
      <c r="SXP80" s="164"/>
      <c r="SXQ80" s="168"/>
      <c r="SXR80" s="168"/>
      <c r="SXS80" s="169"/>
      <c r="SXT80" s="169"/>
      <c r="SXU80" s="169"/>
      <c r="SXV80" s="170"/>
      <c r="SXX80" s="164"/>
      <c r="SXY80" s="168"/>
      <c r="SXZ80" s="168"/>
      <c r="SYA80" s="169"/>
      <c r="SYB80" s="169"/>
      <c r="SYC80" s="169"/>
      <c r="SYD80" s="170"/>
      <c r="SYF80" s="164"/>
      <c r="SYG80" s="168"/>
      <c r="SYH80" s="168"/>
      <c r="SYI80" s="169"/>
      <c r="SYJ80" s="169"/>
      <c r="SYK80" s="169"/>
      <c r="SYL80" s="170"/>
      <c r="SYN80" s="164"/>
      <c r="SYO80" s="168"/>
      <c r="SYP80" s="168"/>
      <c r="SYQ80" s="169"/>
      <c r="SYR80" s="169"/>
      <c r="SYS80" s="169"/>
      <c r="SYT80" s="170"/>
      <c r="SYV80" s="164"/>
      <c r="SYW80" s="168"/>
      <c r="SYX80" s="168"/>
      <c r="SYY80" s="169"/>
      <c r="SYZ80" s="169"/>
      <c r="SZA80" s="169"/>
      <c r="SZB80" s="170"/>
      <c r="SZD80" s="164"/>
      <c r="SZE80" s="168"/>
      <c r="SZF80" s="168"/>
      <c r="SZG80" s="169"/>
      <c r="SZH80" s="169"/>
      <c r="SZI80" s="169"/>
      <c r="SZJ80" s="170"/>
      <c r="SZL80" s="164"/>
      <c r="SZM80" s="168"/>
      <c r="SZN80" s="168"/>
      <c r="SZO80" s="169"/>
      <c r="SZP80" s="169"/>
      <c r="SZQ80" s="169"/>
      <c r="SZR80" s="170"/>
      <c r="SZT80" s="164"/>
      <c r="SZU80" s="168"/>
      <c r="SZV80" s="168"/>
      <c r="SZW80" s="169"/>
      <c r="SZX80" s="169"/>
      <c r="SZY80" s="169"/>
      <c r="SZZ80" s="170"/>
      <c r="TAB80" s="164"/>
      <c r="TAC80" s="168"/>
      <c r="TAD80" s="168"/>
      <c r="TAE80" s="169"/>
      <c r="TAF80" s="169"/>
      <c r="TAG80" s="169"/>
      <c r="TAH80" s="170"/>
      <c r="TAJ80" s="164"/>
      <c r="TAK80" s="168"/>
      <c r="TAL80" s="168"/>
      <c r="TAM80" s="169"/>
      <c r="TAN80" s="169"/>
      <c r="TAO80" s="169"/>
      <c r="TAP80" s="170"/>
      <c r="TAR80" s="164"/>
      <c r="TAS80" s="168"/>
      <c r="TAT80" s="168"/>
      <c r="TAU80" s="169"/>
      <c r="TAV80" s="169"/>
      <c r="TAW80" s="169"/>
      <c r="TAX80" s="170"/>
      <c r="TAZ80" s="164"/>
      <c r="TBA80" s="168"/>
      <c r="TBB80" s="168"/>
      <c r="TBC80" s="169"/>
      <c r="TBD80" s="169"/>
      <c r="TBE80" s="169"/>
      <c r="TBF80" s="170"/>
      <c r="TBH80" s="164"/>
      <c r="TBI80" s="168"/>
      <c r="TBJ80" s="168"/>
      <c r="TBK80" s="169"/>
      <c r="TBL80" s="169"/>
      <c r="TBM80" s="169"/>
      <c r="TBN80" s="170"/>
      <c r="TBP80" s="164"/>
      <c r="TBQ80" s="168"/>
      <c r="TBR80" s="168"/>
      <c r="TBS80" s="169"/>
      <c r="TBT80" s="169"/>
      <c r="TBU80" s="169"/>
      <c r="TBV80" s="170"/>
      <c r="TBX80" s="164"/>
      <c r="TBY80" s="168"/>
      <c r="TBZ80" s="168"/>
      <c r="TCA80" s="169"/>
      <c r="TCB80" s="169"/>
      <c r="TCC80" s="169"/>
      <c r="TCD80" s="170"/>
      <c r="TCF80" s="164"/>
      <c r="TCG80" s="168"/>
      <c r="TCH80" s="168"/>
      <c r="TCI80" s="169"/>
      <c r="TCJ80" s="169"/>
      <c r="TCK80" s="169"/>
      <c r="TCL80" s="170"/>
      <c r="TCN80" s="164"/>
      <c r="TCO80" s="168"/>
      <c r="TCP80" s="168"/>
      <c r="TCQ80" s="169"/>
      <c r="TCR80" s="169"/>
      <c r="TCS80" s="169"/>
      <c r="TCT80" s="170"/>
      <c r="TCV80" s="164"/>
      <c r="TCW80" s="168"/>
      <c r="TCX80" s="168"/>
      <c r="TCY80" s="169"/>
      <c r="TCZ80" s="169"/>
      <c r="TDA80" s="169"/>
      <c r="TDB80" s="170"/>
      <c r="TDD80" s="164"/>
      <c r="TDE80" s="168"/>
      <c r="TDF80" s="168"/>
      <c r="TDG80" s="169"/>
      <c r="TDH80" s="169"/>
      <c r="TDI80" s="169"/>
      <c r="TDJ80" s="170"/>
      <c r="TDL80" s="164"/>
      <c r="TDM80" s="168"/>
      <c r="TDN80" s="168"/>
      <c r="TDO80" s="169"/>
      <c r="TDP80" s="169"/>
      <c r="TDQ80" s="169"/>
      <c r="TDR80" s="170"/>
      <c r="TDT80" s="164"/>
      <c r="TDU80" s="168"/>
      <c r="TDV80" s="168"/>
      <c r="TDW80" s="169"/>
      <c r="TDX80" s="169"/>
      <c r="TDY80" s="169"/>
      <c r="TDZ80" s="170"/>
      <c r="TEB80" s="164"/>
      <c r="TEC80" s="168"/>
      <c r="TED80" s="168"/>
      <c r="TEE80" s="169"/>
      <c r="TEF80" s="169"/>
      <c r="TEG80" s="169"/>
      <c r="TEH80" s="170"/>
      <c r="TEJ80" s="164"/>
      <c r="TEK80" s="168"/>
      <c r="TEL80" s="168"/>
      <c r="TEM80" s="169"/>
      <c r="TEN80" s="169"/>
      <c r="TEO80" s="169"/>
      <c r="TEP80" s="170"/>
      <c r="TER80" s="164"/>
      <c r="TES80" s="168"/>
      <c r="TET80" s="168"/>
      <c r="TEU80" s="169"/>
      <c r="TEV80" s="169"/>
      <c r="TEW80" s="169"/>
      <c r="TEX80" s="170"/>
      <c r="TEZ80" s="164"/>
      <c r="TFA80" s="168"/>
      <c r="TFB80" s="168"/>
      <c r="TFC80" s="169"/>
      <c r="TFD80" s="169"/>
      <c r="TFE80" s="169"/>
      <c r="TFF80" s="170"/>
      <c r="TFH80" s="164"/>
      <c r="TFI80" s="168"/>
      <c r="TFJ80" s="168"/>
      <c r="TFK80" s="169"/>
      <c r="TFL80" s="169"/>
      <c r="TFM80" s="169"/>
      <c r="TFN80" s="170"/>
      <c r="TFP80" s="164"/>
      <c r="TFQ80" s="168"/>
      <c r="TFR80" s="168"/>
      <c r="TFS80" s="169"/>
      <c r="TFT80" s="169"/>
      <c r="TFU80" s="169"/>
      <c r="TFV80" s="170"/>
      <c r="TFX80" s="164"/>
      <c r="TFY80" s="168"/>
      <c r="TFZ80" s="168"/>
      <c r="TGA80" s="169"/>
      <c r="TGB80" s="169"/>
      <c r="TGC80" s="169"/>
      <c r="TGD80" s="170"/>
      <c r="TGF80" s="164"/>
      <c r="TGG80" s="168"/>
      <c r="TGH80" s="168"/>
      <c r="TGI80" s="169"/>
      <c r="TGJ80" s="169"/>
      <c r="TGK80" s="169"/>
      <c r="TGL80" s="170"/>
      <c r="TGN80" s="164"/>
      <c r="TGO80" s="168"/>
      <c r="TGP80" s="168"/>
      <c r="TGQ80" s="169"/>
      <c r="TGR80" s="169"/>
      <c r="TGS80" s="169"/>
      <c r="TGT80" s="170"/>
      <c r="TGV80" s="164"/>
      <c r="TGW80" s="168"/>
      <c r="TGX80" s="168"/>
      <c r="TGY80" s="169"/>
      <c r="TGZ80" s="169"/>
      <c r="THA80" s="169"/>
      <c r="THB80" s="170"/>
      <c r="THD80" s="164"/>
      <c r="THE80" s="168"/>
      <c r="THF80" s="168"/>
      <c r="THG80" s="169"/>
      <c r="THH80" s="169"/>
      <c r="THI80" s="169"/>
      <c r="THJ80" s="170"/>
      <c r="THL80" s="164"/>
      <c r="THM80" s="168"/>
      <c r="THN80" s="168"/>
      <c r="THO80" s="169"/>
      <c r="THP80" s="169"/>
      <c r="THQ80" s="169"/>
      <c r="THR80" s="170"/>
      <c r="THT80" s="164"/>
      <c r="THU80" s="168"/>
      <c r="THV80" s="168"/>
      <c r="THW80" s="169"/>
      <c r="THX80" s="169"/>
      <c r="THY80" s="169"/>
      <c r="THZ80" s="170"/>
      <c r="TIB80" s="164"/>
      <c r="TIC80" s="168"/>
      <c r="TID80" s="168"/>
      <c r="TIE80" s="169"/>
      <c r="TIF80" s="169"/>
      <c r="TIG80" s="169"/>
      <c r="TIH80" s="170"/>
      <c r="TIJ80" s="164"/>
      <c r="TIK80" s="168"/>
      <c r="TIL80" s="168"/>
      <c r="TIM80" s="169"/>
      <c r="TIN80" s="169"/>
      <c r="TIO80" s="169"/>
      <c r="TIP80" s="170"/>
      <c r="TIR80" s="164"/>
      <c r="TIS80" s="168"/>
      <c r="TIT80" s="168"/>
      <c r="TIU80" s="169"/>
      <c r="TIV80" s="169"/>
      <c r="TIW80" s="169"/>
      <c r="TIX80" s="170"/>
      <c r="TIZ80" s="164"/>
      <c r="TJA80" s="168"/>
      <c r="TJB80" s="168"/>
      <c r="TJC80" s="169"/>
      <c r="TJD80" s="169"/>
      <c r="TJE80" s="169"/>
      <c r="TJF80" s="170"/>
      <c r="TJH80" s="164"/>
      <c r="TJI80" s="168"/>
      <c r="TJJ80" s="168"/>
      <c r="TJK80" s="169"/>
      <c r="TJL80" s="169"/>
      <c r="TJM80" s="169"/>
      <c r="TJN80" s="170"/>
      <c r="TJP80" s="164"/>
      <c r="TJQ80" s="168"/>
      <c r="TJR80" s="168"/>
      <c r="TJS80" s="169"/>
      <c r="TJT80" s="169"/>
      <c r="TJU80" s="169"/>
      <c r="TJV80" s="170"/>
      <c r="TJX80" s="164"/>
      <c r="TJY80" s="168"/>
      <c r="TJZ80" s="168"/>
      <c r="TKA80" s="169"/>
      <c r="TKB80" s="169"/>
      <c r="TKC80" s="169"/>
      <c r="TKD80" s="170"/>
      <c r="TKF80" s="164"/>
      <c r="TKG80" s="168"/>
      <c r="TKH80" s="168"/>
      <c r="TKI80" s="169"/>
      <c r="TKJ80" s="169"/>
      <c r="TKK80" s="169"/>
      <c r="TKL80" s="170"/>
      <c r="TKN80" s="164"/>
      <c r="TKO80" s="168"/>
      <c r="TKP80" s="168"/>
      <c r="TKQ80" s="169"/>
      <c r="TKR80" s="169"/>
      <c r="TKS80" s="169"/>
      <c r="TKT80" s="170"/>
      <c r="TKV80" s="164"/>
      <c r="TKW80" s="168"/>
      <c r="TKX80" s="168"/>
      <c r="TKY80" s="169"/>
      <c r="TKZ80" s="169"/>
      <c r="TLA80" s="169"/>
      <c r="TLB80" s="170"/>
      <c r="TLD80" s="164"/>
      <c r="TLE80" s="168"/>
      <c r="TLF80" s="168"/>
      <c r="TLG80" s="169"/>
      <c r="TLH80" s="169"/>
      <c r="TLI80" s="169"/>
      <c r="TLJ80" s="170"/>
      <c r="TLL80" s="164"/>
      <c r="TLM80" s="168"/>
      <c r="TLN80" s="168"/>
      <c r="TLO80" s="169"/>
      <c r="TLP80" s="169"/>
      <c r="TLQ80" s="169"/>
      <c r="TLR80" s="170"/>
      <c r="TLT80" s="164"/>
      <c r="TLU80" s="168"/>
      <c r="TLV80" s="168"/>
      <c r="TLW80" s="169"/>
      <c r="TLX80" s="169"/>
      <c r="TLY80" s="169"/>
      <c r="TLZ80" s="170"/>
      <c r="TMB80" s="164"/>
      <c r="TMC80" s="168"/>
      <c r="TMD80" s="168"/>
      <c r="TME80" s="169"/>
      <c r="TMF80" s="169"/>
      <c r="TMG80" s="169"/>
      <c r="TMH80" s="170"/>
      <c r="TMJ80" s="164"/>
      <c r="TMK80" s="168"/>
      <c r="TML80" s="168"/>
      <c r="TMM80" s="169"/>
      <c r="TMN80" s="169"/>
      <c r="TMO80" s="169"/>
      <c r="TMP80" s="170"/>
      <c r="TMR80" s="164"/>
      <c r="TMS80" s="168"/>
      <c r="TMT80" s="168"/>
      <c r="TMU80" s="169"/>
      <c r="TMV80" s="169"/>
      <c r="TMW80" s="169"/>
      <c r="TMX80" s="170"/>
      <c r="TMZ80" s="164"/>
      <c r="TNA80" s="168"/>
      <c r="TNB80" s="168"/>
      <c r="TNC80" s="169"/>
      <c r="TND80" s="169"/>
      <c r="TNE80" s="169"/>
      <c r="TNF80" s="170"/>
      <c r="TNH80" s="164"/>
      <c r="TNI80" s="168"/>
      <c r="TNJ80" s="168"/>
      <c r="TNK80" s="169"/>
      <c r="TNL80" s="169"/>
      <c r="TNM80" s="169"/>
      <c r="TNN80" s="170"/>
      <c r="TNP80" s="164"/>
      <c r="TNQ80" s="168"/>
      <c r="TNR80" s="168"/>
      <c r="TNS80" s="169"/>
      <c r="TNT80" s="169"/>
      <c r="TNU80" s="169"/>
      <c r="TNV80" s="170"/>
      <c r="TNX80" s="164"/>
      <c r="TNY80" s="168"/>
      <c r="TNZ80" s="168"/>
      <c r="TOA80" s="169"/>
      <c r="TOB80" s="169"/>
      <c r="TOC80" s="169"/>
      <c r="TOD80" s="170"/>
      <c r="TOF80" s="164"/>
      <c r="TOG80" s="168"/>
      <c r="TOH80" s="168"/>
      <c r="TOI80" s="169"/>
      <c r="TOJ80" s="169"/>
      <c r="TOK80" s="169"/>
      <c r="TOL80" s="170"/>
      <c r="TON80" s="164"/>
      <c r="TOO80" s="168"/>
      <c r="TOP80" s="168"/>
      <c r="TOQ80" s="169"/>
      <c r="TOR80" s="169"/>
      <c r="TOS80" s="169"/>
      <c r="TOT80" s="170"/>
      <c r="TOV80" s="164"/>
      <c r="TOW80" s="168"/>
      <c r="TOX80" s="168"/>
      <c r="TOY80" s="169"/>
      <c r="TOZ80" s="169"/>
      <c r="TPA80" s="169"/>
      <c r="TPB80" s="170"/>
      <c r="TPD80" s="164"/>
      <c r="TPE80" s="168"/>
      <c r="TPF80" s="168"/>
      <c r="TPG80" s="169"/>
      <c r="TPH80" s="169"/>
      <c r="TPI80" s="169"/>
      <c r="TPJ80" s="170"/>
      <c r="TPL80" s="164"/>
      <c r="TPM80" s="168"/>
      <c r="TPN80" s="168"/>
      <c r="TPO80" s="169"/>
      <c r="TPP80" s="169"/>
      <c r="TPQ80" s="169"/>
      <c r="TPR80" s="170"/>
      <c r="TPT80" s="164"/>
      <c r="TPU80" s="168"/>
      <c r="TPV80" s="168"/>
      <c r="TPW80" s="169"/>
      <c r="TPX80" s="169"/>
      <c r="TPY80" s="169"/>
      <c r="TPZ80" s="170"/>
      <c r="TQB80" s="164"/>
      <c r="TQC80" s="168"/>
      <c r="TQD80" s="168"/>
      <c r="TQE80" s="169"/>
      <c r="TQF80" s="169"/>
      <c r="TQG80" s="169"/>
      <c r="TQH80" s="170"/>
      <c r="TQJ80" s="164"/>
      <c r="TQK80" s="168"/>
      <c r="TQL80" s="168"/>
      <c r="TQM80" s="169"/>
      <c r="TQN80" s="169"/>
      <c r="TQO80" s="169"/>
      <c r="TQP80" s="170"/>
      <c r="TQR80" s="164"/>
      <c r="TQS80" s="168"/>
      <c r="TQT80" s="168"/>
      <c r="TQU80" s="169"/>
      <c r="TQV80" s="169"/>
      <c r="TQW80" s="169"/>
      <c r="TQX80" s="170"/>
      <c r="TQZ80" s="164"/>
      <c r="TRA80" s="168"/>
      <c r="TRB80" s="168"/>
      <c r="TRC80" s="169"/>
      <c r="TRD80" s="169"/>
      <c r="TRE80" s="169"/>
      <c r="TRF80" s="170"/>
      <c r="TRH80" s="164"/>
      <c r="TRI80" s="168"/>
      <c r="TRJ80" s="168"/>
      <c r="TRK80" s="169"/>
      <c r="TRL80" s="169"/>
      <c r="TRM80" s="169"/>
      <c r="TRN80" s="170"/>
      <c r="TRP80" s="164"/>
      <c r="TRQ80" s="168"/>
      <c r="TRR80" s="168"/>
      <c r="TRS80" s="169"/>
      <c r="TRT80" s="169"/>
      <c r="TRU80" s="169"/>
      <c r="TRV80" s="170"/>
      <c r="TRX80" s="164"/>
      <c r="TRY80" s="168"/>
      <c r="TRZ80" s="168"/>
      <c r="TSA80" s="169"/>
      <c r="TSB80" s="169"/>
      <c r="TSC80" s="169"/>
      <c r="TSD80" s="170"/>
      <c r="TSF80" s="164"/>
      <c r="TSG80" s="168"/>
      <c r="TSH80" s="168"/>
      <c r="TSI80" s="169"/>
      <c r="TSJ80" s="169"/>
      <c r="TSK80" s="169"/>
      <c r="TSL80" s="170"/>
      <c r="TSN80" s="164"/>
      <c r="TSO80" s="168"/>
      <c r="TSP80" s="168"/>
      <c r="TSQ80" s="169"/>
      <c r="TSR80" s="169"/>
      <c r="TSS80" s="169"/>
      <c r="TST80" s="170"/>
      <c r="TSV80" s="164"/>
      <c r="TSW80" s="168"/>
      <c r="TSX80" s="168"/>
      <c r="TSY80" s="169"/>
      <c r="TSZ80" s="169"/>
      <c r="TTA80" s="169"/>
      <c r="TTB80" s="170"/>
      <c r="TTD80" s="164"/>
      <c r="TTE80" s="168"/>
      <c r="TTF80" s="168"/>
      <c r="TTG80" s="169"/>
      <c r="TTH80" s="169"/>
      <c r="TTI80" s="169"/>
      <c r="TTJ80" s="170"/>
      <c r="TTL80" s="164"/>
      <c r="TTM80" s="168"/>
      <c r="TTN80" s="168"/>
      <c r="TTO80" s="169"/>
      <c r="TTP80" s="169"/>
      <c r="TTQ80" s="169"/>
      <c r="TTR80" s="170"/>
      <c r="TTT80" s="164"/>
      <c r="TTU80" s="168"/>
      <c r="TTV80" s="168"/>
      <c r="TTW80" s="169"/>
      <c r="TTX80" s="169"/>
      <c r="TTY80" s="169"/>
      <c r="TTZ80" s="170"/>
      <c r="TUB80" s="164"/>
      <c r="TUC80" s="168"/>
      <c r="TUD80" s="168"/>
      <c r="TUE80" s="169"/>
      <c r="TUF80" s="169"/>
      <c r="TUG80" s="169"/>
      <c r="TUH80" s="170"/>
      <c r="TUJ80" s="164"/>
      <c r="TUK80" s="168"/>
      <c r="TUL80" s="168"/>
      <c r="TUM80" s="169"/>
      <c r="TUN80" s="169"/>
      <c r="TUO80" s="169"/>
      <c r="TUP80" s="170"/>
      <c r="TUR80" s="164"/>
      <c r="TUS80" s="168"/>
      <c r="TUT80" s="168"/>
      <c r="TUU80" s="169"/>
      <c r="TUV80" s="169"/>
      <c r="TUW80" s="169"/>
      <c r="TUX80" s="170"/>
      <c r="TUZ80" s="164"/>
      <c r="TVA80" s="168"/>
      <c r="TVB80" s="168"/>
      <c r="TVC80" s="169"/>
      <c r="TVD80" s="169"/>
      <c r="TVE80" s="169"/>
      <c r="TVF80" s="170"/>
      <c r="TVH80" s="164"/>
      <c r="TVI80" s="168"/>
      <c r="TVJ80" s="168"/>
      <c r="TVK80" s="169"/>
      <c r="TVL80" s="169"/>
      <c r="TVM80" s="169"/>
      <c r="TVN80" s="170"/>
      <c r="TVP80" s="164"/>
      <c r="TVQ80" s="168"/>
      <c r="TVR80" s="168"/>
      <c r="TVS80" s="169"/>
      <c r="TVT80" s="169"/>
      <c r="TVU80" s="169"/>
      <c r="TVV80" s="170"/>
      <c r="TVX80" s="164"/>
      <c r="TVY80" s="168"/>
      <c r="TVZ80" s="168"/>
      <c r="TWA80" s="169"/>
      <c r="TWB80" s="169"/>
      <c r="TWC80" s="169"/>
      <c r="TWD80" s="170"/>
      <c r="TWF80" s="164"/>
      <c r="TWG80" s="168"/>
      <c r="TWH80" s="168"/>
      <c r="TWI80" s="169"/>
      <c r="TWJ80" s="169"/>
      <c r="TWK80" s="169"/>
      <c r="TWL80" s="170"/>
      <c r="TWN80" s="164"/>
      <c r="TWO80" s="168"/>
      <c r="TWP80" s="168"/>
      <c r="TWQ80" s="169"/>
      <c r="TWR80" s="169"/>
      <c r="TWS80" s="169"/>
      <c r="TWT80" s="170"/>
      <c r="TWV80" s="164"/>
      <c r="TWW80" s="168"/>
      <c r="TWX80" s="168"/>
      <c r="TWY80" s="169"/>
      <c r="TWZ80" s="169"/>
      <c r="TXA80" s="169"/>
      <c r="TXB80" s="170"/>
      <c r="TXD80" s="164"/>
      <c r="TXE80" s="168"/>
      <c r="TXF80" s="168"/>
      <c r="TXG80" s="169"/>
      <c r="TXH80" s="169"/>
      <c r="TXI80" s="169"/>
      <c r="TXJ80" s="170"/>
      <c r="TXL80" s="164"/>
      <c r="TXM80" s="168"/>
      <c r="TXN80" s="168"/>
      <c r="TXO80" s="169"/>
      <c r="TXP80" s="169"/>
      <c r="TXQ80" s="169"/>
      <c r="TXR80" s="170"/>
      <c r="TXT80" s="164"/>
      <c r="TXU80" s="168"/>
      <c r="TXV80" s="168"/>
      <c r="TXW80" s="169"/>
      <c r="TXX80" s="169"/>
      <c r="TXY80" s="169"/>
      <c r="TXZ80" s="170"/>
      <c r="TYB80" s="164"/>
      <c r="TYC80" s="168"/>
      <c r="TYD80" s="168"/>
      <c r="TYE80" s="169"/>
      <c r="TYF80" s="169"/>
      <c r="TYG80" s="169"/>
      <c r="TYH80" s="170"/>
      <c r="TYJ80" s="164"/>
      <c r="TYK80" s="168"/>
      <c r="TYL80" s="168"/>
      <c r="TYM80" s="169"/>
      <c r="TYN80" s="169"/>
      <c r="TYO80" s="169"/>
      <c r="TYP80" s="170"/>
      <c r="TYR80" s="164"/>
      <c r="TYS80" s="168"/>
      <c r="TYT80" s="168"/>
      <c r="TYU80" s="169"/>
      <c r="TYV80" s="169"/>
      <c r="TYW80" s="169"/>
      <c r="TYX80" s="170"/>
      <c r="TYZ80" s="164"/>
      <c r="TZA80" s="168"/>
      <c r="TZB80" s="168"/>
      <c r="TZC80" s="169"/>
      <c r="TZD80" s="169"/>
      <c r="TZE80" s="169"/>
      <c r="TZF80" s="170"/>
      <c r="TZH80" s="164"/>
      <c r="TZI80" s="168"/>
      <c r="TZJ80" s="168"/>
      <c r="TZK80" s="169"/>
      <c r="TZL80" s="169"/>
      <c r="TZM80" s="169"/>
      <c r="TZN80" s="170"/>
      <c r="TZP80" s="164"/>
      <c r="TZQ80" s="168"/>
      <c r="TZR80" s="168"/>
      <c r="TZS80" s="169"/>
      <c r="TZT80" s="169"/>
      <c r="TZU80" s="169"/>
      <c r="TZV80" s="170"/>
      <c r="TZX80" s="164"/>
      <c r="TZY80" s="168"/>
      <c r="TZZ80" s="168"/>
      <c r="UAA80" s="169"/>
      <c r="UAB80" s="169"/>
      <c r="UAC80" s="169"/>
      <c r="UAD80" s="170"/>
      <c r="UAF80" s="164"/>
      <c r="UAG80" s="168"/>
      <c r="UAH80" s="168"/>
      <c r="UAI80" s="169"/>
      <c r="UAJ80" s="169"/>
      <c r="UAK80" s="169"/>
      <c r="UAL80" s="170"/>
      <c r="UAN80" s="164"/>
      <c r="UAO80" s="168"/>
      <c r="UAP80" s="168"/>
      <c r="UAQ80" s="169"/>
      <c r="UAR80" s="169"/>
      <c r="UAS80" s="169"/>
      <c r="UAT80" s="170"/>
      <c r="UAV80" s="164"/>
      <c r="UAW80" s="168"/>
      <c r="UAX80" s="168"/>
      <c r="UAY80" s="169"/>
      <c r="UAZ80" s="169"/>
      <c r="UBA80" s="169"/>
      <c r="UBB80" s="170"/>
      <c r="UBD80" s="164"/>
      <c r="UBE80" s="168"/>
      <c r="UBF80" s="168"/>
      <c r="UBG80" s="169"/>
      <c r="UBH80" s="169"/>
      <c r="UBI80" s="169"/>
      <c r="UBJ80" s="170"/>
      <c r="UBL80" s="164"/>
      <c r="UBM80" s="168"/>
      <c r="UBN80" s="168"/>
      <c r="UBO80" s="169"/>
      <c r="UBP80" s="169"/>
      <c r="UBQ80" s="169"/>
      <c r="UBR80" s="170"/>
      <c r="UBT80" s="164"/>
      <c r="UBU80" s="168"/>
      <c r="UBV80" s="168"/>
      <c r="UBW80" s="169"/>
      <c r="UBX80" s="169"/>
      <c r="UBY80" s="169"/>
      <c r="UBZ80" s="170"/>
      <c r="UCB80" s="164"/>
      <c r="UCC80" s="168"/>
      <c r="UCD80" s="168"/>
      <c r="UCE80" s="169"/>
      <c r="UCF80" s="169"/>
      <c r="UCG80" s="169"/>
      <c r="UCH80" s="170"/>
      <c r="UCJ80" s="164"/>
      <c r="UCK80" s="168"/>
      <c r="UCL80" s="168"/>
      <c r="UCM80" s="169"/>
      <c r="UCN80" s="169"/>
      <c r="UCO80" s="169"/>
      <c r="UCP80" s="170"/>
      <c r="UCR80" s="164"/>
      <c r="UCS80" s="168"/>
      <c r="UCT80" s="168"/>
      <c r="UCU80" s="169"/>
      <c r="UCV80" s="169"/>
      <c r="UCW80" s="169"/>
      <c r="UCX80" s="170"/>
      <c r="UCZ80" s="164"/>
      <c r="UDA80" s="168"/>
      <c r="UDB80" s="168"/>
      <c r="UDC80" s="169"/>
      <c r="UDD80" s="169"/>
      <c r="UDE80" s="169"/>
      <c r="UDF80" s="170"/>
      <c r="UDH80" s="164"/>
      <c r="UDI80" s="168"/>
      <c r="UDJ80" s="168"/>
      <c r="UDK80" s="169"/>
      <c r="UDL80" s="169"/>
      <c r="UDM80" s="169"/>
      <c r="UDN80" s="170"/>
      <c r="UDP80" s="164"/>
      <c r="UDQ80" s="168"/>
      <c r="UDR80" s="168"/>
      <c r="UDS80" s="169"/>
      <c r="UDT80" s="169"/>
      <c r="UDU80" s="169"/>
      <c r="UDV80" s="170"/>
      <c r="UDX80" s="164"/>
      <c r="UDY80" s="168"/>
      <c r="UDZ80" s="168"/>
      <c r="UEA80" s="169"/>
      <c r="UEB80" s="169"/>
      <c r="UEC80" s="169"/>
      <c r="UED80" s="170"/>
      <c r="UEF80" s="164"/>
      <c r="UEG80" s="168"/>
      <c r="UEH80" s="168"/>
      <c r="UEI80" s="169"/>
      <c r="UEJ80" s="169"/>
      <c r="UEK80" s="169"/>
      <c r="UEL80" s="170"/>
      <c r="UEN80" s="164"/>
      <c r="UEO80" s="168"/>
      <c r="UEP80" s="168"/>
      <c r="UEQ80" s="169"/>
      <c r="UER80" s="169"/>
      <c r="UES80" s="169"/>
      <c r="UET80" s="170"/>
      <c r="UEV80" s="164"/>
      <c r="UEW80" s="168"/>
      <c r="UEX80" s="168"/>
      <c r="UEY80" s="169"/>
      <c r="UEZ80" s="169"/>
      <c r="UFA80" s="169"/>
      <c r="UFB80" s="170"/>
      <c r="UFD80" s="164"/>
      <c r="UFE80" s="168"/>
      <c r="UFF80" s="168"/>
      <c r="UFG80" s="169"/>
      <c r="UFH80" s="169"/>
      <c r="UFI80" s="169"/>
      <c r="UFJ80" s="170"/>
      <c r="UFL80" s="164"/>
      <c r="UFM80" s="168"/>
      <c r="UFN80" s="168"/>
      <c r="UFO80" s="169"/>
      <c r="UFP80" s="169"/>
      <c r="UFQ80" s="169"/>
      <c r="UFR80" s="170"/>
      <c r="UFT80" s="164"/>
      <c r="UFU80" s="168"/>
      <c r="UFV80" s="168"/>
      <c r="UFW80" s="169"/>
      <c r="UFX80" s="169"/>
      <c r="UFY80" s="169"/>
      <c r="UFZ80" s="170"/>
      <c r="UGB80" s="164"/>
      <c r="UGC80" s="168"/>
      <c r="UGD80" s="168"/>
      <c r="UGE80" s="169"/>
      <c r="UGF80" s="169"/>
      <c r="UGG80" s="169"/>
      <c r="UGH80" s="170"/>
      <c r="UGJ80" s="164"/>
      <c r="UGK80" s="168"/>
      <c r="UGL80" s="168"/>
      <c r="UGM80" s="169"/>
      <c r="UGN80" s="169"/>
      <c r="UGO80" s="169"/>
      <c r="UGP80" s="170"/>
      <c r="UGR80" s="164"/>
      <c r="UGS80" s="168"/>
      <c r="UGT80" s="168"/>
      <c r="UGU80" s="169"/>
      <c r="UGV80" s="169"/>
      <c r="UGW80" s="169"/>
      <c r="UGX80" s="170"/>
      <c r="UGZ80" s="164"/>
      <c r="UHA80" s="168"/>
      <c r="UHB80" s="168"/>
      <c r="UHC80" s="169"/>
      <c r="UHD80" s="169"/>
      <c r="UHE80" s="169"/>
      <c r="UHF80" s="170"/>
      <c r="UHH80" s="164"/>
      <c r="UHI80" s="168"/>
      <c r="UHJ80" s="168"/>
      <c r="UHK80" s="169"/>
      <c r="UHL80" s="169"/>
      <c r="UHM80" s="169"/>
      <c r="UHN80" s="170"/>
      <c r="UHP80" s="164"/>
      <c r="UHQ80" s="168"/>
      <c r="UHR80" s="168"/>
      <c r="UHS80" s="169"/>
      <c r="UHT80" s="169"/>
      <c r="UHU80" s="169"/>
      <c r="UHV80" s="170"/>
      <c r="UHX80" s="164"/>
      <c r="UHY80" s="168"/>
      <c r="UHZ80" s="168"/>
      <c r="UIA80" s="169"/>
      <c r="UIB80" s="169"/>
      <c r="UIC80" s="169"/>
      <c r="UID80" s="170"/>
      <c r="UIF80" s="164"/>
      <c r="UIG80" s="168"/>
      <c r="UIH80" s="168"/>
      <c r="UII80" s="169"/>
      <c r="UIJ80" s="169"/>
      <c r="UIK80" s="169"/>
      <c r="UIL80" s="170"/>
      <c r="UIN80" s="164"/>
      <c r="UIO80" s="168"/>
      <c r="UIP80" s="168"/>
      <c r="UIQ80" s="169"/>
      <c r="UIR80" s="169"/>
      <c r="UIS80" s="169"/>
      <c r="UIT80" s="170"/>
      <c r="UIV80" s="164"/>
      <c r="UIW80" s="168"/>
      <c r="UIX80" s="168"/>
      <c r="UIY80" s="169"/>
      <c r="UIZ80" s="169"/>
      <c r="UJA80" s="169"/>
      <c r="UJB80" s="170"/>
      <c r="UJD80" s="164"/>
      <c r="UJE80" s="168"/>
      <c r="UJF80" s="168"/>
      <c r="UJG80" s="169"/>
      <c r="UJH80" s="169"/>
      <c r="UJI80" s="169"/>
      <c r="UJJ80" s="170"/>
      <c r="UJL80" s="164"/>
      <c r="UJM80" s="168"/>
      <c r="UJN80" s="168"/>
      <c r="UJO80" s="169"/>
      <c r="UJP80" s="169"/>
      <c r="UJQ80" s="169"/>
      <c r="UJR80" s="170"/>
      <c r="UJT80" s="164"/>
      <c r="UJU80" s="168"/>
      <c r="UJV80" s="168"/>
      <c r="UJW80" s="169"/>
      <c r="UJX80" s="169"/>
      <c r="UJY80" s="169"/>
      <c r="UJZ80" s="170"/>
      <c r="UKB80" s="164"/>
      <c r="UKC80" s="168"/>
      <c r="UKD80" s="168"/>
      <c r="UKE80" s="169"/>
      <c r="UKF80" s="169"/>
      <c r="UKG80" s="169"/>
      <c r="UKH80" s="170"/>
      <c r="UKJ80" s="164"/>
      <c r="UKK80" s="168"/>
      <c r="UKL80" s="168"/>
      <c r="UKM80" s="169"/>
      <c r="UKN80" s="169"/>
      <c r="UKO80" s="169"/>
      <c r="UKP80" s="170"/>
      <c r="UKR80" s="164"/>
      <c r="UKS80" s="168"/>
      <c r="UKT80" s="168"/>
      <c r="UKU80" s="169"/>
      <c r="UKV80" s="169"/>
      <c r="UKW80" s="169"/>
      <c r="UKX80" s="170"/>
      <c r="UKZ80" s="164"/>
      <c r="ULA80" s="168"/>
      <c r="ULB80" s="168"/>
      <c r="ULC80" s="169"/>
      <c r="ULD80" s="169"/>
      <c r="ULE80" s="169"/>
      <c r="ULF80" s="170"/>
      <c r="ULH80" s="164"/>
      <c r="ULI80" s="168"/>
      <c r="ULJ80" s="168"/>
      <c r="ULK80" s="169"/>
      <c r="ULL80" s="169"/>
      <c r="ULM80" s="169"/>
      <c r="ULN80" s="170"/>
      <c r="ULP80" s="164"/>
      <c r="ULQ80" s="168"/>
      <c r="ULR80" s="168"/>
      <c r="ULS80" s="169"/>
      <c r="ULT80" s="169"/>
      <c r="ULU80" s="169"/>
      <c r="ULV80" s="170"/>
      <c r="ULX80" s="164"/>
      <c r="ULY80" s="168"/>
      <c r="ULZ80" s="168"/>
      <c r="UMA80" s="169"/>
      <c r="UMB80" s="169"/>
      <c r="UMC80" s="169"/>
      <c r="UMD80" s="170"/>
      <c r="UMF80" s="164"/>
      <c r="UMG80" s="168"/>
      <c r="UMH80" s="168"/>
      <c r="UMI80" s="169"/>
      <c r="UMJ80" s="169"/>
      <c r="UMK80" s="169"/>
      <c r="UML80" s="170"/>
      <c r="UMN80" s="164"/>
      <c r="UMO80" s="168"/>
      <c r="UMP80" s="168"/>
      <c r="UMQ80" s="169"/>
      <c r="UMR80" s="169"/>
      <c r="UMS80" s="169"/>
      <c r="UMT80" s="170"/>
      <c r="UMV80" s="164"/>
      <c r="UMW80" s="168"/>
      <c r="UMX80" s="168"/>
      <c r="UMY80" s="169"/>
      <c r="UMZ80" s="169"/>
      <c r="UNA80" s="169"/>
      <c r="UNB80" s="170"/>
      <c r="UND80" s="164"/>
      <c r="UNE80" s="168"/>
      <c r="UNF80" s="168"/>
      <c r="UNG80" s="169"/>
      <c r="UNH80" s="169"/>
      <c r="UNI80" s="169"/>
      <c r="UNJ80" s="170"/>
      <c r="UNL80" s="164"/>
      <c r="UNM80" s="168"/>
      <c r="UNN80" s="168"/>
      <c r="UNO80" s="169"/>
      <c r="UNP80" s="169"/>
      <c r="UNQ80" s="169"/>
      <c r="UNR80" s="170"/>
      <c r="UNT80" s="164"/>
      <c r="UNU80" s="168"/>
      <c r="UNV80" s="168"/>
      <c r="UNW80" s="169"/>
      <c r="UNX80" s="169"/>
      <c r="UNY80" s="169"/>
      <c r="UNZ80" s="170"/>
      <c r="UOB80" s="164"/>
      <c r="UOC80" s="168"/>
      <c r="UOD80" s="168"/>
      <c r="UOE80" s="169"/>
      <c r="UOF80" s="169"/>
      <c r="UOG80" s="169"/>
      <c r="UOH80" s="170"/>
      <c r="UOJ80" s="164"/>
      <c r="UOK80" s="168"/>
      <c r="UOL80" s="168"/>
      <c r="UOM80" s="169"/>
      <c r="UON80" s="169"/>
      <c r="UOO80" s="169"/>
      <c r="UOP80" s="170"/>
      <c r="UOR80" s="164"/>
      <c r="UOS80" s="168"/>
      <c r="UOT80" s="168"/>
      <c r="UOU80" s="169"/>
      <c r="UOV80" s="169"/>
      <c r="UOW80" s="169"/>
      <c r="UOX80" s="170"/>
      <c r="UOZ80" s="164"/>
      <c r="UPA80" s="168"/>
      <c r="UPB80" s="168"/>
      <c r="UPC80" s="169"/>
      <c r="UPD80" s="169"/>
      <c r="UPE80" s="169"/>
      <c r="UPF80" s="170"/>
      <c r="UPH80" s="164"/>
      <c r="UPI80" s="168"/>
      <c r="UPJ80" s="168"/>
      <c r="UPK80" s="169"/>
      <c r="UPL80" s="169"/>
      <c r="UPM80" s="169"/>
      <c r="UPN80" s="170"/>
      <c r="UPP80" s="164"/>
      <c r="UPQ80" s="168"/>
      <c r="UPR80" s="168"/>
      <c r="UPS80" s="169"/>
      <c r="UPT80" s="169"/>
      <c r="UPU80" s="169"/>
      <c r="UPV80" s="170"/>
      <c r="UPX80" s="164"/>
      <c r="UPY80" s="168"/>
      <c r="UPZ80" s="168"/>
      <c r="UQA80" s="169"/>
      <c r="UQB80" s="169"/>
      <c r="UQC80" s="169"/>
      <c r="UQD80" s="170"/>
      <c r="UQF80" s="164"/>
      <c r="UQG80" s="168"/>
      <c r="UQH80" s="168"/>
      <c r="UQI80" s="169"/>
      <c r="UQJ80" s="169"/>
      <c r="UQK80" s="169"/>
      <c r="UQL80" s="170"/>
      <c r="UQN80" s="164"/>
      <c r="UQO80" s="168"/>
      <c r="UQP80" s="168"/>
      <c r="UQQ80" s="169"/>
      <c r="UQR80" s="169"/>
      <c r="UQS80" s="169"/>
      <c r="UQT80" s="170"/>
      <c r="UQV80" s="164"/>
      <c r="UQW80" s="168"/>
      <c r="UQX80" s="168"/>
      <c r="UQY80" s="169"/>
      <c r="UQZ80" s="169"/>
      <c r="URA80" s="169"/>
      <c r="URB80" s="170"/>
      <c r="URD80" s="164"/>
      <c r="URE80" s="168"/>
      <c r="URF80" s="168"/>
      <c r="URG80" s="169"/>
      <c r="URH80" s="169"/>
      <c r="URI80" s="169"/>
      <c r="URJ80" s="170"/>
      <c r="URL80" s="164"/>
      <c r="URM80" s="168"/>
      <c r="URN80" s="168"/>
      <c r="URO80" s="169"/>
      <c r="URP80" s="169"/>
      <c r="URQ80" s="169"/>
      <c r="URR80" s="170"/>
      <c r="URT80" s="164"/>
      <c r="URU80" s="168"/>
      <c r="URV80" s="168"/>
      <c r="URW80" s="169"/>
      <c r="URX80" s="169"/>
      <c r="URY80" s="169"/>
      <c r="URZ80" s="170"/>
      <c r="USB80" s="164"/>
      <c r="USC80" s="168"/>
      <c r="USD80" s="168"/>
      <c r="USE80" s="169"/>
      <c r="USF80" s="169"/>
      <c r="USG80" s="169"/>
      <c r="USH80" s="170"/>
      <c r="USJ80" s="164"/>
      <c r="USK80" s="168"/>
      <c r="USL80" s="168"/>
      <c r="USM80" s="169"/>
      <c r="USN80" s="169"/>
      <c r="USO80" s="169"/>
      <c r="USP80" s="170"/>
      <c r="USR80" s="164"/>
      <c r="USS80" s="168"/>
      <c r="UST80" s="168"/>
      <c r="USU80" s="169"/>
      <c r="USV80" s="169"/>
      <c r="USW80" s="169"/>
      <c r="USX80" s="170"/>
      <c r="USZ80" s="164"/>
      <c r="UTA80" s="168"/>
      <c r="UTB80" s="168"/>
      <c r="UTC80" s="169"/>
      <c r="UTD80" s="169"/>
      <c r="UTE80" s="169"/>
      <c r="UTF80" s="170"/>
      <c r="UTH80" s="164"/>
      <c r="UTI80" s="168"/>
      <c r="UTJ80" s="168"/>
      <c r="UTK80" s="169"/>
      <c r="UTL80" s="169"/>
      <c r="UTM80" s="169"/>
      <c r="UTN80" s="170"/>
      <c r="UTP80" s="164"/>
      <c r="UTQ80" s="168"/>
      <c r="UTR80" s="168"/>
      <c r="UTS80" s="169"/>
      <c r="UTT80" s="169"/>
      <c r="UTU80" s="169"/>
      <c r="UTV80" s="170"/>
      <c r="UTX80" s="164"/>
      <c r="UTY80" s="168"/>
      <c r="UTZ80" s="168"/>
      <c r="UUA80" s="169"/>
      <c r="UUB80" s="169"/>
      <c r="UUC80" s="169"/>
      <c r="UUD80" s="170"/>
      <c r="UUF80" s="164"/>
      <c r="UUG80" s="168"/>
      <c r="UUH80" s="168"/>
      <c r="UUI80" s="169"/>
      <c r="UUJ80" s="169"/>
      <c r="UUK80" s="169"/>
      <c r="UUL80" s="170"/>
      <c r="UUN80" s="164"/>
      <c r="UUO80" s="168"/>
      <c r="UUP80" s="168"/>
      <c r="UUQ80" s="169"/>
      <c r="UUR80" s="169"/>
      <c r="UUS80" s="169"/>
      <c r="UUT80" s="170"/>
      <c r="UUV80" s="164"/>
      <c r="UUW80" s="168"/>
      <c r="UUX80" s="168"/>
      <c r="UUY80" s="169"/>
      <c r="UUZ80" s="169"/>
      <c r="UVA80" s="169"/>
      <c r="UVB80" s="170"/>
      <c r="UVD80" s="164"/>
      <c r="UVE80" s="168"/>
      <c r="UVF80" s="168"/>
      <c r="UVG80" s="169"/>
      <c r="UVH80" s="169"/>
      <c r="UVI80" s="169"/>
      <c r="UVJ80" s="170"/>
      <c r="UVL80" s="164"/>
      <c r="UVM80" s="168"/>
      <c r="UVN80" s="168"/>
      <c r="UVO80" s="169"/>
      <c r="UVP80" s="169"/>
      <c r="UVQ80" s="169"/>
      <c r="UVR80" s="170"/>
      <c r="UVT80" s="164"/>
      <c r="UVU80" s="168"/>
      <c r="UVV80" s="168"/>
      <c r="UVW80" s="169"/>
      <c r="UVX80" s="169"/>
      <c r="UVY80" s="169"/>
      <c r="UVZ80" s="170"/>
      <c r="UWB80" s="164"/>
      <c r="UWC80" s="168"/>
      <c r="UWD80" s="168"/>
      <c r="UWE80" s="169"/>
      <c r="UWF80" s="169"/>
      <c r="UWG80" s="169"/>
      <c r="UWH80" s="170"/>
      <c r="UWJ80" s="164"/>
      <c r="UWK80" s="168"/>
      <c r="UWL80" s="168"/>
      <c r="UWM80" s="169"/>
      <c r="UWN80" s="169"/>
      <c r="UWO80" s="169"/>
      <c r="UWP80" s="170"/>
      <c r="UWR80" s="164"/>
      <c r="UWS80" s="168"/>
      <c r="UWT80" s="168"/>
      <c r="UWU80" s="169"/>
      <c r="UWV80" s="169"/>
      <c r="UWW80" s="169"/>
      <c r="UWX80" s="170"/>
      <c r="UWZ80" s="164"/>
      <c r="UXA80" s="168"/>
      <c r="UXB80" s="168"/>
      <c r="UXC80" s="169"/>
      <c r="UXD80" s="169"/>
      <c r="UXE80" s="169"/>
      <c r="UXF80" s="170"/>
      <c r="UXH80" s="164"/>
      <c r="UXI80" s="168"/>
      <c r="UXJ80" s="168"/>
      <c r="UXK80" s="169"/>
      <c r="UXL80" s="169"/>
      <c r="UXM80" s="169"/>
      <c r="UXN80" s="170"/>
      <c r="UXP80" s="164"/>
      <c r="UXQ80" s="168"/>
      <c r="UXR80" s="168"/>
      <c r="UXS80" s="169"/>
      <c r="UXT80" s="169"/>
      <c r="UXU80" s="169"/>
      <c r="UXV80" s="170"/>
      <c r="UXX80" s="164"/>
      <c r="UXY80" s="168"/>
      <c r="UXZ80" s="168"/>
      <c r="UYA80" s="169"/>
      <c r="UYB80" s="169"/>
      <c r="UYC80" s="169"/>
      <c r="UYD80" s="170"/>
      <c r="UYF80" s="164"/>
      <c r="UYG80" s="168"/>
      <c r="UYH80" s="168"/>
      <c r="UYI80" s="169"/>
      <c r="UYJ80" s="169"/>
      <c r="UYK80" s="169"/>
      <c r="UYL80" s="170"/>
      <c r="UYN80" s="164"/>
      <c r="UYO80" s="168"/>
      <c r="UYP80" s="168"/>
      <c r="UYQ80" s="169"/>
      <c r="UYR80" s="169"/>
      <c r="UYS80" s="169"/>
      <c r="UYT80" s="170"/>
      <c r="UYV80" s="164"/>
      <c r="UYW80" s="168"/>
      <c r="UYX80" s="168"/>
      <c r="UYY80" s="169"/>
      <c r="UYZ80" s="169"/>
      <c r="UZA80" s="169"/>
      <c r="UZB80" s="170"/>
      <c r="UZD80" s="164"/>
      <c r="UZE80" s="168"/>
      <c r="UZF80" s="168"/>
      <c r="UZG80" s="169"/>
      <c r="UZH80" s="169"/>
      <c r="UZI80" s="169"/>
      <c r="UZJ80" s="170"/>
      <c r="UZL80" s="164"/>
      <c r="UZM80" s="168"/>
      <c r="UZN80" s="168"/>
      <c r="UZO80" s="169"/>
      <c r="UZP80" s="169"/>
      <c r="UZQ80" s="169"/>
      <c r="UZR80" s="170"/>
      <c r="UZT80" s="164"/>
      <c r="UZU80" s="168"/>
      <c r="UZV80" s="168"/>
      <c r="UZW80" s="169"/>
      <c r="UZX80" s="169"/>
      <c r="UZY80" s="169"/>
      <c r="UZZ80" s="170"/>
      <c r="VAB80" s="164"/>
      <c r="VAC80" s="168"/>
      <c r="VAD80" s="168"/>
      <c r="VAE80" s="169"/>
      <c r="VAF80" s="169"/>
      <c r="VAG80" s="169"/>
      <c r="VAH80" s="170"/>
      <c r="VAJ80" s="164"/>
      <c r="VAK80" s="168"/>
      <c r="VAL80" s="168"/>
      <c r="VAM80" s="169"/>
      <c r="VAN80" s="169"/>
      <c r="VAO80" s="169"/>
      <c r="VAP80" s="170"/>
      <c r="VAR80" s="164"/>
      <c r="VAS80" s="168"/>
      <c r="VAT80" s="168"/>
      <c r="VAU80" s="169"/>
      <c r="VAV80" s="169"/>
      <c r="VAW80" s="169"/>
      <c r="VAX80" s="170"/>
      <c r="VAZ80" s="164"/>
      <c r="VBA80" s="168"/>
      <c r="VBB80" s="168"/>
      <c r="VBC80" s="169"/>
      <c r="VBD80" s="169"/>
      <c r="VBE80" s="169"/>
      <c r="VBF80" s="170"/>
      <c r="VBH80" s="164"/>
      <c r="VBI80" s="168"/>
      <c r="VBJ80" s="168"/>
      <c r="VBK80" s="169"/>
      <c r="VBL80" s="169"/>
      <c r="VBM80" s="169"/>
      <c r="VBN80" s="170"/>
      <c r="VBP80" s="164"/>
      <c r="VBQ80" s="168"/>
      <c r="VBR80" s="168"/>
      <c r="VBS80" s="169"/>
      <c r="VBT80" s="169"/>
      <c r="VBU80" s="169"/>
      <c r="VBV80" s="170"/>
      <c r="VBX80" s="164"/>
      <c r="VBY80" s="168"/>
      <c r="VBZ80" s="168"/>
      <c r="VCA80" s="169"/>
      <c r="VCB80" s="169"/>
      <c r="VCC80" s="169"/>
      <c r="VCD80" s="170"/>
      <c r="VCF80" s="164"/>
      <c r="VCG80" s="168"/>
      <c r="VCH80" s="168"/>
      <c r="VCI80" s="169"/>
      <c r="VCJ80" s="169"/>
      <c r="VCK80" s="169"/>
      <c r="VCL80" s="170"/>
      <c r="VCN80" s="164"/>
      <c r="VCO80" s="168"/>
      <c r="VCP80" s="168"/>
      <c r="VCQ80" s="169"/>
      <c r="VCR80" s="169"/>
      <c r="VCS80" s="169"/>
      <c r="VCT80" s="170"/>
      <c r="VCV80" s="164"/>
      <c r="VCW80" s="168"/>
      <c r="VCX80" s="168"/>
      <c r="VCY80" s="169"/>
      <c r="VCZ80" s="169"/>
      <c r="VDA80" s="169"/>
      <c r="VDB80" s="170"/>
      <c r="VDD80" s="164"/>
      <c r="VDE80" s="168"/>
      <c r="VDF80" s="168"/>
      <c r="VDG80" s="169"/>
      <c r="VDH80" s="169"/>
      <c r="VDI80" s="169"/>
      <c r="VDJ80" s="170"/>
      <c r="VDL80" s="164"/>
      <c r="VDM80" s="168"/>
      <c r="VDN80" s="168"/>
      <c r="VDO80" s="169"/>
      <c r="VDP80" s="169"/>
      <c r="VDQ80" s="169"/>
      <c r="VDR80" s="170"/>
      <c r="VDT80" s="164"/>
      <c r="VDU80" s="168"/>
      <c r="VDV80" s="168"/>
      <c r="VDW80" s="169"/>
      <c r="VDX80" s="169"/>
      <c r="VDY80" s="169"/>
      <c r="VDZ80" s="170"/>
      <c r="VEB80" s="164"/>
      <c r="VEC80" s="168"/>
      <c r="VED80" s="168"/>
      <c r="VEE80" s="169"/>
      <c r="VEF80" s="169"/>
      <c r="VEG80" s="169"/>
      <c r="VEH80" s="170"/>
      <c r="VEJ80" s="164"/>
      <c r="VEK80" s="168"/>
      <c r="VEL80" s="168"/>
      <c r="VEM80" s="169"/>
      <c r="VEN80" s="169"/>
      <c r="VEO80" s="169"/>
      <c r="VEP80" s="170"/>
      <c r="VER80" s="164"/>
      <c r="VES80" s="168"/>
      <c r="VET80" s="168"/>
      <c r="VEU80" s="169"/>
      <c r="VEV80" s="169"/>
      <c r="VEW80" s="169"/>
      <c r="VEX80" s="170"/>
      <c r="VEZ80" s="164"/>
      <c r="VFA80" s="168"/>
      <c r="VFB80" s="168"/>
      <c r="VFC80" s="169"/>
      <c r="VFD80" s="169"/>
      <c r="VFE80" s="169"/>
      <c r="VFF80" s="170"/>
      <c r="VFH80" s="164"/>
      <c r="VFI80" s="168"/>
      <c r="VFJ80" s="168"/>
      <c r="VFK80" s="169"/>
      <c r="VFL80" s="169"/>
      <c r="VFM80" s="169"/>
      <c r="VFN80" s="170"/>
      <c r="VFP80" s="164"/>
      <c r="VFQ80" s="168"/>
      <c r="VFR80" s="168"/>
      <c r="VFS80" s="169"/>
      <c r="VFT80" s="169"/>
      <c r="VFU80" s="169"/>
      <c r="VFV80" s="170"/>
      <c r="VFX80" s="164"/>
      <c r="VFY80" s="168"/>
      <c r="VFZ80" s="168"/>
      <c r="VGA80" s="169"/>
      <c r="VGB80" s="169"/>
      <c r="VGC80" s="169"/>
      <c r="VGD80" s="170"/>
      <c r="VGF80" s="164"/>
      <c r="VGG80" s="168"/>
      <c r="VGH80" s="168"/>
      <c r="VGI80" s="169"/>
      <c r="VGJ80" s="169"/>
      <c r="VGK80" s="169"/>
      <c r="VGL80" s="170"/>
      <c r="VGN80" s="164"/>
      <c r="VGO80" s="168"/>
      <c r="VGP80" s="168"/>
      <c r="VGQ80" s="169"/>
      <c r="VGR80" s="169"/>
      <c r="VGS80" s="169"/>
      <c r="VGT80" s="170"/>
      <c r="VGV80" s="164"/>
      <c r="VGW80" s="168"/>
      <c r="VGX80" s="168"/>
      <c r="VGY80" s="169"/>
      <c r="VGZ80" s="169"/>
      <c r="VHA80" s="169"/>
      <c r="VHB80" s="170"/>
      <c r="VHD80" s="164"/>
      <c r="VHE80" s="168"/>
      <c r="VHF80" s="168"/>
      <c r="VHG80" s="169"/>
      <c r="VHH80" s="169"/>
      <c r="VHI80" s="169"/>
      <c r="VHJ80" s="170"/>
      <c r="VHL80" s="164"/>
      <c r="VHM80" s="168"/>
      <c r="VHN80" s="168"/>
      <c r="VHO80" s="169"/>
      <c r="VHP80" s="169"/>
      <c r="VHQ80" s="169"/>
      <c r="VHR80" s="170"/>
      <c r="VHT80" s="164"/>
      <c r="VHU80" s="168"/>
      <c r="VHV80" s="168"/>
      <c r="VHW80" s="169"/>
      <c r="VHX80" s="169"/>
      <c r="VHY80" s="169"/>
      <c r="VHZ80" s="170"/>
      <c r="VIB80" s="164"/>
      <c r="VIC80" s="168"/>
      <c r="VID80" s="168"/>
      <c r="VIE80" s="169"/>
      <c r="VIF80" s="169"/>
      <c r="VIG80" s="169"/>
      <c r="VIH80" s="170"/>
      <c r="VIJ80" s="164"/>
      <c r="VIK80" s="168"/>
      <c r="VIL80" s="168"/>
      <c r="VIM80" s="169"/>
      <c r="VIN80" s="169"/>
      <c r="VIO80" s="169"/>
      <c r="VIP80" s="170"/>
      <c r="VIR80" s="164"/>
      <c r="VIS80" s="168"/>
      <c r="VIT80" s="168"/>
      <c r="VIU80" s="169"/>
      <c r="VIV80" s="169"/>
      <c r="VIW80" s="169"/>
      <c r="VIX80" s="170"/>
      <c r="VIZ80" s="164"/>
      <c r="VJA80" s="168"/>
      <c r="VJB80" s="168"/>
      <c r="VJC80" s="169"/>
      <c r="VJD80" s="169"/>
      <c r="VJE80" s="169"/>
      <c r="VJF80" s="170"/>
      <c r="VJH80" s="164"/>
      <c r="VJI80" s="168"/>
      <c r="VJJ80" s="168"/>
      <c r="VJK80" s="169"/>
      <c r="VJL80" s="169"/>
      <c r="VJM80" s="169"/>
      <c r="VJN80" s="170"/>
      <c r="VJP80" s="164"/>
      <c r="VJQ80" s="168"/>
      <c r="VJR80" s="168"/>
      <c r="VJS80" s="169"/>
      <c r="VJT80" s="169"/>
      <c r="VJU80" s="169"/>
      <c r="VJV80" s="170"/>
      <c r="VJX80" s="164"/>
      <c r="VJY80" s="168"/>
      <c r="VJZ80" s="168"/>
      <c r="VKA80" s="169"/>
      <c r="VKB80" s="169"/>
      <c r="VKC80" s="169"/>
      <c r="VKD80" s="170"/>
      <c r="VKF80" s="164"/>
      <c r="VKG80" s="168"/>
      <c r="VKH80" s="168"/>
      <c r="VKI80" s="169"/>
      <c r="VKJ80" s="169"/>
      <c r="VKK80" s="169"/>
      <c r="VKL80" s="170"/>
      <c r="VKN80" s="164"/>
      <c r="VKO80" s="168"/>
      <c r="VKP80" s="168"/>
      <c r="VKQ80" s="169"/>
      <c r="VKR80" s="169"/>
      <c r="VKS80" s="169"/>
      <c r="VKT80" s="170"/>
      <c r="VKV80" s="164"/>
      <c r="VKW80" s="168"/>
      <c r="VKX80" s="168"/>
      <c r="VKY80" s="169"/>
      <c r="VKZ80" s="169"/>
      <c r="VLA80" s="169"/>
      <c r="VLB80" s="170"/>
      <c r="VLD80" s="164"/>
      <c r="VLE80" s="168"/>
      <c r="VLF80" s="168"/>
      <c r="VLG80" s="169"/>
      <c r="VLH80" s="169"/>
      <c r="VLI80" s="169"/>
      <c r="VLJ80" s="170"/>
      <c r="VLL80" s="164"/>
      <c r="VLM80" s="168"/>
      <c r="VLN80" s="168"/>
      <c r="VLO80" s="169"/>
      <c r="VLP80" s="169"/>
      <c r="VLQ80" s="169"/>
      <c r="VLR80" s="170"/>
      <c r="VLT80" s="164"/>
      <c r="VLU80" s="168"/>
      <c r="VLV80" s="168"/>
      <c r="VLW80" s="169"/>
      <c r="VLX80" s="169"/>
      <c r="VLY80" s="169"/>
      <c r="VLZ80" s="170"/>
      <c r="VMB80" s="164"/>
      <c r="VMC80" s="168"/>
      <c r="VMD80" s="168"/>
      <c r="VME80" s="169"/>
      <c r="VMF80" s="169"/>
      <c r="VMG80" s="169"/>
      <c r="VMH80" s="170"/>
      <c r="VMJ80" s="164"/>
      <c r="VMK80" s="168"/>
      <c r="VML80" s="168"/>
      <c r="VMM80" s="169"/>
      <c r="VMN80" s="169"/>
      <c r="VMO80" s="169"/>
      <c r="VMP80" s="170"/>
      <c r="VMR80" s="164"/>
      <c r="VMS80" s="168"/>
      <c r="VMT80" s="168"/>
      <c r="VMU80" s="169"/>
      <c r="VMV80" s="169"/>
      <c r="VMW80" s="169"/>
      <c r="VMX80" s="170"/>
      <c r="VMZ80" s="164"/>
      <c r="VNA80" s="168"/>
      <c r="VNB80" s="168"/>
      <c r="VNC80" s="169"/>
      <c r="VND80" s="169"/>
      <c r="VNE80" s="169"/>
      <c r="VNF80" s="170"/>
      <c r="VNH80" s="164"/>
      <c r="VNI80" s="168"/>
      <c r="VNJ80" s="168"/>
      <c r="VNK80" s="169"/>
      <c r="VNL80" s="169"/>
      <c r="VNM80" s="169"/>
      <c r="VNN80" s="170"/>
      <c r="VNP80" s="164"/>
      <c r="VNQ80" s="168"/>
      <c r="VNR80" s="168"/>
      <c r="VNS80" s="169"/>
      <c r="VNT80" s="169"/>
      <c r="VNU80" s="169"/>
      <c r="VNV80" s="170"/>
      <c r="VNX80" s="164"/>
      <c r="VNY80" s="168"/>
      <c r="VNZ80" s="168"/>
      <c r="VOA80" s="169"/>
      <c r="VOB80" s="169"/>
      <c r="VOC80" s="169"/>
      <c r="VOD80" s="170"/>
      <c r="VOF80" s="164"/>
      <c r="VOG80" s="168"/>
      <c r="VOH80" s="168"/>
      <c r="VOI80" s="169"/>
      <c r="VOJ80" s="169"/>
      <c r="VOK80" s="169"/>
      <c r="VOL80" s="170"/>
      <c r="VON80" s="164"/>
      <c r="VOO80" s="168"/>
      <c r="VOP80" s="168"/>
      <c r="VOQ80" s="169"/>
      <c r="VOR80" s="169"/>
      <c r="VOS80" s="169"/>
      <c r="VOT80" s="170"/>
      <c r="VOV80" s="164"/>
      <c r="VOW80" s="168"/>
      <c r="VOX80" s="168"/>
      <c r="VOY80" s="169"/>
      <c r="VOZ80" s="169"/>
      <c r="VPA80" s="169"/>
      <c r="VPB80" s="170"/>
      <c r="VPD80" s="164"/>
      <c r="VPE80" s="168"/>
      <c r="VPF80" s="168"/>
      <c r="VPG80" s="169"/>
      <c r="VPH80" s="169"/>
      <c r="VPI80" s="169"/>
      <c r="VPJ80" s="170"/>
      <c r="VPL80" s="164"/>
      <c r="VPM80" s="168"/>
      <c r="VPN80" s="168"/>
      <c r="VPO80" s="169"/>
      <c r="VPP80" s="169"/>
      <c r="VPQ80" s="169"/>
      <c r="VPR80" s="170"/>
      <c r="VPT80" s="164"/>
      <c r="VPU80" s="168"/>
      <c r="VPV80" s="168"/>
      <c r="VPW80" s="169"/>
      <c r="VPX80" s="169"/>
      <c r="VPY80" s="169"/>
      <c r="VPZ80" s="170"/>
      <c r="VQB80" s="164"/>
      <c r="VQC80" s="168"/>
      <c r="VQD80" s="168"/>
      <c r="VQE80" s="169"/>
      <c r="VQF80" s="169"/>
      <c r="VQG80" s="169"/>
      <c r="VQH80" s="170"/>
      <c r="VQJ80" s="164"/>
      <c r="VQK80" s="168"/>
      <c r="VQL80" s="168"/>
      <c r="VQM80" s="169"/>
      <c r="VQN80" s="169"/>
      <c r="VQO80" s="169"/>
      <c r="VQP80" s="170"/>
      <c r="VQR80" s="164"/>
      <c r="VQS80" s="168"/>
      <c r="VQT80" s="168"/>
      <c r="VQU80" s="169"/>
      <c r="VQV80" s="169"/>
      <c r="VQW80" s="169"/>
      <c r="VQX80" s="170"/>
      <c r="VQZ80" s="164"/>
      <c r="VRA80" s="168"/>
      <c r="VRB80" s="168"/>
      <c r="VRC80" s="169"/>
      <c r="VRD80" s="169"/>
      <c r="VRE80" s="169"/>
      <c r="VRF80" s="170"/>
      <c r="VRH80" s="164"/>
      <c r="VRI80" s="168"/>
      <c r="VRJ80" s="168"/>
      <c r="VRK80" s="169"/>
      <c r="VRL80" s="169"/>
      <c r="VRM80" s="169"/>
      <c r="VRN80" s="170"/>
      <c r="VRP80" s="164"/>
      <c r="VRQ80" s="168"/>
      <c r="VRR80" s="168"/>
      <c r="VRS80" s="169"/>
      <c r="VRT80" s="169"/>
      <c r="VRU80" s="169"/>
      <c r="VRV80" s="170"/>
      <c r="VRX80" s="164"/>
      <c r="VRY80" s="168"/>
      <c r="VRZ80" s="168"/>
      <c r="VSA80" s="169"/>
      <c r="VSB80" s="169"/>
      <c r="VSC80" s="169"/>
      <c r="VSD80" s="170"/>
      <c r="VSF80" s="164"/>
      <c r="VSG80" s="168"/>
      <c r="VSH80" s="168"/>
      <c r="VSI80" s="169"/>
      <c r="VSJ80" s="169"/>
      <c r="VSK80" s="169"/>
      <c r="VSL80" s="170"/>
      <c r="VSN80" s="164"/>
      <c r="VSO80" s="168"/>
      <c r="VSP80" s="168"/>
      <c r="VSQ80" s="169"/>
      <c r="VSR80" s="169"/>
      <c r="VSS80" s="169"/>
      <c r="VST80" s="170"/>
      <c r="VSV80" s="164"/>
      <c r="VSW80" s="168"/>
      <c r="VSX80" s="168"/>
      <c r="VSY80" s="169"/>
      <c r="VSZ80" s="169"/>
      <c r="VTA80" s="169"/>
      <c r="VTB80" s="170"/>
      <c r="VTD80" s="164"/>
      <c r="VTE80" s="168"/>
      <c r="VTF80" s="168"/>
      <c r="VTG80" s="169"/>
      <c r="VTH80" s="169"/>
      <c r="VTI80" s="169"/>
      <c r="VTJ80" s="170"/>
      <c r="VTL80" s="164"/>
      <c r="VTM80" s="168"/>
      <c r="VTN80" s="168"/>
      <c r="VTO80" s="169"/>
      <c r="VTP80" s="169"/>
      <c r="VTQ80" s="169"/>
      <c r="VTR80" s="170"/>
      <c r="VTT80" s="164"/>
      <c r="VTU80" s="168"/>
      <c r="VTV80" s="168"/>
      <c r="VTW80" s="169"/>
      <c r="VTX80" s="169"/>
      <c r="VTY80" s="169"/>
      <c r="VTZ80" s="170"/>
      <c r="VUB80" s="164"/>
      <c r="VUC80" s="168"/>
      <c r="VUD80" s="168"/>
      <c r="VUE80" s="169"/>
      <c r="VUF80" s="169"/>
      <c r="VUG80" s="169"/>
      <c r="VUH80" s="170"/>
      <c r="VUJ80" s="164"/>
      <c r="VUK80" s="168"/>
      <c r="VUL80" s="168"/>
      <c r="VUM80" s="169"/>
      <c r="VUN80" s="169"/>
      <c r="VUO80" s="169"/>
      <c r="VUP80" s="170"/>
      <c r="VUR80" s="164"/>
      <c r="VUS80" s="168"/>
      <c r="VUT80" s="168"/>
      <c r="VUU80" s="169"/>
      <c r="VUV80" s="169"/>
      <c r="VUW80" s="169"/>
      <c r="VUX80" s="170"/>
      <c r="VUZ80" s="164"/>
      <c r="VVA80" s="168"/>
      <c r="VVB80" s="168"/>
      <c r="VVC80" s="169"/>
      <c r="VVD80" s="169"/>
      <c r="VVE80" s="169"/>
      <c r="VVF80" s="170"/>
      <c r="VVH80" s="164"/>
      <c r="VVI80" s="168"/>
      <c r="VVJ80" s="168"/>
      <c r="VVK80" s="169"/>
      <c r="VVL80" s="169"/>
      <c r="VVM80" s="169"/>
      <c r="VVN80" s="170"/>
      <c r="VVP80" s="164"/>
      <c r="VVQ80" s="168"/>
      <c r="VVR80" s="168"/>
      <c r="VVS80" s="169"/>
      <c r="VVT80" s="169"/>
      <c r="VVU80" s="169"/>
      <c r="VVV80" s="170"/>
      <c r="VVX80" s="164"/>
      <c r="VVY80" s="168"/>
      <c r="VVZ80" s="168"/>
      <c r="VWA80" s="169"/>
      <c r="VWB80" s="169"/>
      <c r="VWC80" s="169"/>
      <c r="VWD80" s="170"/>
      <c r="VWF80" s="164"/>
      <c r="VWG80" s="168"/>
      <c r="VWH80" s="168"/>
      <c r="VWI80" s="169"/>
      <c r="VWJ80" s="169"/>
      <c r="VWK80" s="169"/>
      <c r="VWL80" s="170"/>
      <c r="VWN80" s="164"/>
      <c r="VWO80" s="168"/>
      <c r="VWP80" s="168"/>
      <c r="VWQ80" s="169"/>
      <c r="VWR80" s="169"/>
      <c r="VWS80" s="169"/>
      <c r="VWT80" s="170"/>
      <c r="VWV80" s="164"/>
      <c r="VWW80" s="168"/>
      <c r="VWX80" s="168"/>
      <c r="VWY80" s="169"/>
      <c r="VWZ80" s="169"/>
      <c r="VXA80" s="169"/>
      <c r="VXB80" s="170"/>
      <c r="VXD80" s="164"/>
      <c r="VXE80" s="168"/>
      <c r="VXF80" s="168"/>
      <c r="VXG80" s="169"/>
      <c r="VXH80" s="169"/>
      <c r="VXI80" s="169"/>
      <c r="VXJ80" s="170"/>
      <c r="VXL80" s="164"/>
      <c r="VXM80" s="168"/>
      <c r="VXN80" s="168"/>
      <c r="VXO80" s="169"/>
      <c r="VXP80" s="169"/>
      <c r="VXQ80" s="169"/>
      <c r="VXR80" s="170"/>
      <c r="VXT80" s="164"/>
      <c r="VXU80" s="168"/>
      <c r="VXV80" s="168"/>
      <c r="VXW80" s="169"/>
      <c r="VXX80" s="169"/>
      <c r="VXY80" s="169"/>
      <c r="VXZ80" s="170"/>
      <c r="VYB80" s="164"/>
      <c r="VYC80" s="168"/>
      <c r="VYD80" s="168"/>
      <c r="VYE80" s="169"/>
      <c r="VYF80" s="169"/>
      <c r="VYG80" s="169"/>
      <c r="VYH80" s="170"/>
      <c r="VYJ80" s="164"/>
      <c r="VYK80" s="168"/>
      <c r="VYL80" s="168"/>
      <c r="VYM80" s="169"/>
      <c r="VYN80" s="169"/>
      <c r="VYO80" s="169"/>
      <c r="VYP80" s="170"/>
      <c r="VYR80" s="164"/>
      <c r="VYS80" s="168"/>
      <c r="VYT80" s="168"/>
      <c r="VYU80" s="169"/>
      <c r="VYV80" s="169"/>
      <c r="VYW80" s="169"/>
      <c r="VYX80" s="170"/>
      <c r="VYZ80" s="164"/>
      <c r="VZA80" s="168"/>
      <c r="VZB80" s="168"/>
      <c r="VZC80" s="169"/>
      <c r="VZD80" s="169"/>
      <c r="VZE80" s="169"/>
      <c r="VZF80" s="170"/>
      <c r="VZH80" s="164"/>
      <c r="VZI80" s="168"/>
      <c r="VZJ80" s="168"/>
      <c r="VZK80" s="169"/>
      <c r="VZL80" s="169"/>
      <c r="VZM80" s="169"/>
      <c r="VZN80" s="170"/>
      <c r="VZP80" s="164"/>
      <c r="VZQ80" s="168"/>
      <c r="VZR80" s="168"/>
      <c r="VZS80" s="169"/>
      <c r="VZT80" s="169"/>
      <c r="VZU80" s="169"/>
      <c r="VZV80" s="170"/>
      <c r="VZX80" s="164"/>
      <c r="VZY80" s="168"/>
      <c r="VZZ80" s="168"/>
      <c r="WAA80" s="169"/>
      <c r="WAB80" s="169"/>
      <c r="WAC80" s="169"/>
      <c r="WAD80" s="170"/>
      <c r="WAF80" s="164"/>
      <c r="WAG80" s="168"/>
      <c r="WAH80" s="168"/>
      <c r="WAI80" s="169"/>
      <c r="WAJ80" s="169"/>
      <c r="WAK80" s="169"/>
      <c r="WAL80" s="170"/>
      <c r="WAN80" s="164"/>
      <c r="WAO80" s="168"/>
      <c r="WAP80" s="168"/>
      <c r="WAQ80" s="169"/>
      <c r="WAR80" s="169"/>
      <c r="WAS80" s="169"/>
      <c r="WAT80" s="170"/>
      <c r="WAV80" s="164"/>
      <c r="WAW80" s="168"/>
      <c r="WAX80" s="168"/>
      <c r="WAY80" s="169"/>
      <c r="WAZ80" s="169"/>
      <c r="WBA80" s="169"/>
      <c r="WBB80" s="170"/>
      <c r="WBD80" s="164"/>
      <c r="WBE80" s="168"/>
      <c r="WBF80" s="168"/>
      <c r="WBG80" s="169"/>
      <c r="WBH80" s="169"/>
      <c r="WBI80" s="169"/>
      <c r="WBJ80" s="170"/>
      <c r="WBL80" s="164"/>
      <c r="WBM80" s="168"/>
      <c r="WBN80" s="168"/>
      <c r="WBO80" s="169"/>
      <c r="WBP80" s="169"/>
      <c r="WBQ80" s="169"/>
      <c r="WBR80" s="170"/>
      <c r="WBT80" s="164"/>
      <c r="WBU80" s="168"/>
      <c r="WBV80" s="168"/>
      <c r="WBW80" s="169"/>
      <c r="WBX80" s="169"/>
      <c r="WBY80" s="169"/>
      <c r="WBZ80" s="170"/>
      <c r="WCB80" s="164"/>
      <c r="WCC80" s="168"/>
      <c r="WCD80" s="168"/>
      <c r="WCE80" s="169"/>
      <c r="WCF80" s="169"/>
      <c r="WCG80" s="169"/>
      <c r="WCH80" s="170"/>
      <c r="WCJ80" s="164"/>
      <c r="WCK80" s="168"/>
      <c r="WCL80" s="168"/>
      <c r="WCM80" s="169"/>
      <c r="WCN80" s="169"/>
      <c r="WCO80" s="169"/>
      <c r="WCP80" s="170"/>
      <c r="WCR80" s="164"/>
      <c r="WCS80" s="168"/>
      <c r="WCT80" s="168"/>
      <c r="WCU80" s="169"/>
      <c r="WCV80" s="169"/>
      <c r="WCW80" s="169"/>
      <c r="WCX80" s="170"/>
      <c r="WCZ80" s="164"/>
      <c r="WDA80" s="168"/>
      <c r="WDB80" s="168"/>
      <c r="WDC80" s="169"/>
      <c r="WDD80" s="169"/>
      <c r="WDE80" s="169"/>
      <c r="WDF80" s="170"/>
      <c r="WDH80" s="164"/>
      <c r="WDI80" s="168"/>
      <c r="WDJ80" s="168"/>
      <c r="WDK80" s="169"/>
      <c r="WDL80" s="169"/>
      <c r="WDM80" s="169"/>
      <c r="WDN80" s="170"/>
      <c r="WDP80" s="164"/>
      <c r="WDQ80" s="168"/>
      <c r="WDR80" s="168"/>
      <c r="WDS80" s="169"/>
      <c r="WDT80" s="169"/>
      <c r="WDU80" s="169"/>
      <c r="WDV80" s="170"/>
      <c r="WDX80" s="164"/>
      <c r="WDY80" s="168"/>
      <c r="WDZ80" s="168"/>
      <c r="WEA80" s="169"/>
      <c r="WEB80" s="169"/>
      <c r="WEC80" s="169"/>
      <c r="WED80" s="170"/>
      <c r="WEF80" s="164"/>
      <c r="WEG80" s="168"/>
      <c r="WEH80" s="168"/>
      <c r="WEI80" s="169"/>
      <c r="WEJ80" s="169"/>
      <c r="WEK80" s="169"/>
      <c r="WEL80" s="170"/>
      <c r="WEN80" s="164"/>
      <c r="WEO80" s="168"/>
      <c r="WEP80" s="168"/>
      <c r="WEQ80" s="169"/>
      <c r="WER80" s="169"/>
      <c r="WES80" s="169"/>
      <c r="WET80" s="170"/>
      <c r="WEV80" s="164"/>
      <c r="WEW80" s="168"/>
      <c r="WEX80" s="168"/>
      <c r="WEY80" s="169"/>
      <c r="WEZ80" s="169"/>
      <c r="WFA80" s="169"/>
      <c r="WFB80" s="170"/>
      <c r="WFD80" s="164"/>
      <c r="WFE80" s="168"/>
      <c r="WFF80" s="168"/>
      <c r="WFG80" s="169"/>
      <c r="WFH80" s="169"/>
      <c r="WFI80" s="169"/>
      <c r="WFJ80" s="170"/>
      <c r="WFL80" s="164"/>
      <c r="WFM80" s="168"/>
      <c r="WFN80" s="168"/>
      <c r="WFO80" s="169"/>
      <c r="WFP80" s="169"/>
      <c r="WFQ80" s="169"/>
      <c r="WFR80" s="170"/>
      <c r="WFT80" s="164"/>
      <c r="WFU80" s="168"/>
      <c r="WFV80" s="168"/>
      <c r="WFW80" s="169"/>
      <c r="WFX80" s="169"/>
      <c r="WFY80" s="169"/>
      <c r="WFZ80" s="170"/>
      <c r="WGB80" s="164"/>
      <c r="WGC80" s="168"/>
      <c r="WGD80" s="168"/>
      <c r="WGE80" s="169"/>
      <c r="WGF80" s="169"/>
      <c r="WGG80" s="169"/>
      <c r="WGH80" s="170"/>
      <c r="WGJ80" s="164"/>
      <c r="WGK80" s="168"/>
      <c r="WGL80" s="168"/>
      <c r="WGM80" s="169"/>
      <c r="WGN80" s="169"/>
      <c r="WGO80" s="169"/>
      <c r="WGP80" s="170"/>
      <c r="WGR80" s="164"/>
      <c r="WGS80" s="168"/>
      <c r="WGT80" s="168"/>
      <c r="WGU80" s="169"/>
      <c r="WGV80" s="169"/>
      <c r="WGW80" s="169"/>
      <c r="WGX80" s="170"/>
      <c r="WGZ80" s="164"/>
      <c r="WHA80" s="168"/>
      <c r="WHB80" s="168"/>
      <c r="WHC80" s="169"/>
      <c r="WHD80" s="169"/>
      <c r="WHE80" s="169"/>
      <c r="WHF80" s="170"/>
      <c r="WHH80" s="164"/>
      <c r="WHI80" s="168"/>
      <c r="WHJ80" s="168"/>
      <c r="WHK80" s="169"/>
      <c r="WHL80" s="169"/>
      <c r="WHM80" s="169"/>
      <c r="WHN80" s="170"/>
      <c r="WHP80" s="164"/>
      <c r="WHQ80" s="168"/>
      <c r="WHR80" s="168"/>
      <c r="WHS80" s="169"/>
      <c r="WHT80" s="169"/>
      <c r="WHU80" s="169"/>
      <c r="WHV80" s="170"/>
      <c r="WHX80" s="164"/>
      <c r="WHY80" s="168"/>
      <c r="WHZ80" s="168"/>
      <c r="WIA80" s="169"/>
      <c r="WIB80" s="169"/>
      <c r="WIC80" s="169"/>
      <c r="WID80" s="170"/>
      <c r="WIF80" s="164"/>
      <c r="WIG80" s="168"/>
      <c r="WIH80" s="168"/>
      <c r="WII80" s="169"/>
      <c r="WIJ80" s="169"/>
      <c r="WIK80" s="169"/>
      <c r="WIL80" s="170"/>
      <c r="WIN80" s="164"/>
      <c r="WIO80" s="168"/>
      <c r="WIP80" s="168"/>
      <c r="WIQ80" s="169"/>
      <c r="WIR80" s="169"/>
      <c r="WIS80" s="169"/>
      <c r="WIT80" s="170"/>
      <c r="WIV80" s="164"/>
      <c r="WIW80" s="168"/>
      <c r="WIX80" s="168"/>
      <c r="WIY80" s="169"/>
      <c r="WIZ80" s="169"/>
      <c r="WJA80" s="169"/>
      <c r="WJB80" s="170"/>
      <c r="WJD80" s="164"/>
      <c r="WJE80" s="168"/>
      <c r="WJF80" s="168"/>
      <c r="WJG80" s="169"/>
      <c r="WJH80" s="169"/>
      <c r="WJI80" s="169"/>
      <c r="WJJ80" s="170"/>
      <c r="WJL80" s="164"/>
      <c r="WJM80" s="168"/>
      <c r="WJN80" s="168"/>
      <c r="WJO80" s="169"/>
      <c r="WJP80" s="169"/>
      <c r="WJQ80" s="169"/>
      <c r="WJR80" s="170"/>
      <c r="WJT80" s="164"/>
      <c r="WJU80" s="168"/>
      <c r="WJV80" s="168"/>
      <c r="WJW80" s="169"/>
      <c r="WJX80" s="169"/>
      <c r="WJY80" s="169"/>
      <c r="WJZ80" s="170"/>
      <c r="WKB80" s="164"/>
      <c r="WKC80" s="168"/>
      <c r="WKD80" s="168"/>
      <c r="WKE80" s="169"/>
      <c r="WKF80" s="169"/>
      <c r="WKG80" s="169"/>
      <c r="WKH80" s="170"/>
      <c r="WKJ80" s="164"/>
      <c r="WKK80" s="168"/>
      <c r="WKL80" s="168"/>
      <c r="WKM80" s="169"/>
      <c r="WKN80" s="169"/>
      <c r="WKO80" s="169"/>
      <c r="WKP80" s="170"/>
      <c r="WKR80" s="164"/>
      <c r="WKS80" s="168"/>
      <c r="WKT80" s="168"/>
      <c r="WKU80" s="169"/>
      <c r="WKV80" s="169"/>
      <c r="WKW80" s="169"/>
      <c r="WKX80" s="170"/>
      <c r="WKZ80" s="164"/>
      <c r="WLA80" s="168"/>
      <c r="WLB80" s="168"/>
      <c r="WLC80" s="169"/>
      <c r="WLD80" s="169"/>
      <c r="WLE80" s="169"/>
      <c r="WLF80" s="170"/>
      <c r="WLH80" s="164"/>
      <c r="WLI80" s="168"/>
      <c r="WLJ80" s="168"/>
      <c r="WLK80" s="169"/>
      <c r="WLL80" s="169"/>
      <c r="WLM80" s="169"/>
      <c r="WLN80" s="170"/>
      <c r="WLP80" s="164"/>
      <c r="WLQ80" s="168"/>
      <c r="WLR80" s="168"/>
      <c r="WLS80" s="169"/>
      <c r="WLT80" s="169"/>
      <c r="WLU80" s="169"/>
      <c r="WLV80" s="170"/>
      <c r="WLX80" s="164"/>
      <c r="WLY80" s="168"/>
      <c r="WLZ80" s="168"/>
      <c r="WMA80" s="169"/>
      <c r="WMB80" s="169"/>
      <c r="WMC80" s="169"/>
      <c r="WMD80" s="170"/>
      <c r="WMF80" s="164"/>
      <c r="WMG80" s="168"/>
      <c r="WMH80" s="168"/>
      <c r="WMI80" s="169"/>
      <c r="WMJ80" s="169"/>
      <c r="WMK80" s="169"/>
      <c r="WML80" s="170"/>
      <c r="WMN80" s="164"/>
      <c r="WMO80" s="168"/>
      <c r="WMP80" s="168"/>
      <c r="WMQ80" s="169"/>
      <c r="WMR80" s="169"/>
      <c r="WMS80" s="169"/>
      <c r="WMT80" s="170"/>
      <c r="WMV80" s="164"/>
      <c r="WMW80" s="168"/>
      <c r="WMX80" s="168"/>
      <c r="WMY80" s="169"/>
      <c r="WMZ80" s="169"/>
      <c r="WNA80" s="169"/>
      <c r="WNB80" s="170"/>
      <c r="WND80" s="164"/>
      <c r="WNE80" s="168"/>
      <c r="WNF80" s="168"/>
      <c r="WNG80" s="169"/>
      <c r="WNH80" s="169"/>
      <c r="WNI80" s="169"/>
      <c r="WNJ80" s="170"/>
      <c r="WNL80" s="164"/>
      <c r="WNM80" s="168"/>
      <c r="WNN80" s="168"/>
      <c r="WNO80" s="169"/>
      <c r="WNP80" s="169"/>
      <c r="WNQ80" s="169"/>
      <c r="WNR80" s="170"/>
      <c r="WNT80" s="164"/>
      <c r="WNU80" s="168"/>
      <c r="WNV80" s="168"/>
      <c r="WNW80" s="169"/>
      <c r="WNX80" s="169"/>
      <c r="WNY80" s="169"/>
      <c r="WNZ80" s="170"/>
      <c r="WOB80" s="164"/>
      <c r="WOC80" s="168"/>
      <c r="WOD80" s="168"/>
      <c r="WOE80" s="169"/>
      <c r="WOF80" s="169"/>
      <c r="WOG80" s="169"/>
      <c r="WOH80" s="170"/>
      <c r="WOJ80" s="164"/>
      <c r="WOK80" s="168"/>
      <c r="WOL80" s="168"/>
      <c r="WOM80" s="169"/>
      <c r="WON80" s="169"/>
      <c r="WOO80" s="169"/>
      <c r="WOP80" s="170"/>
      <c r="WOR80" s="164"/>
      <c r="WOS80" s="168"/>
      <c r="WOT80" s="168"/>
      <c r="WOU80" s="169"/>
      <c r="WOV80" s="169"/>
      <c r="WOW80" s="169"/>
      <c r="WOX80" s="170"/>
      <c r="WOZ80" s="164"/>
      <c r="WPA80" s="168"/>
      <c r="WPB80" s="168"/>
      <c r="WPC80" s="169"/>
      <c r="WPD80" s="169"/>
      <c r="WPE80" s="169"/>
      <c r="WPF80" s="170"/>
      <c r="WPH80" s="164"/>
      <c r="WPI80" s="168"/>
      <c r="WPJ80" s="168"/>
      <c r="WPK80" s="169"/>
      <c r="WPL80" s="169"/>
      <c r="WPM80" s="169"/>
      <c r="WPN80" s="170"/>
      <c r="WPP80" s="164"/>
      <c r="WPQ80" s="168"/>
      <c r="WPR80" s="168"/>
      <c r="WPS80" s="169"/>
      <c r="WPT80" s="169"/>
      <c r="WPU80" s="169"/>
      <c r="WPV80" s="170"/>
      <c r="WPX80" s="164"/>
      <c r="WPY80" s="168"/>
      <c r="WPZ80" s="168"/>
      <c r="WQA80" s="169"/>
      <c r="WQB80" s="169"/>
      <c r="WQC80" s="169"/>
      <c r="WQD80" s="170"/>
      <c r="WQF80" s="164"/>
      <c r="WQG80" s="168"/>
      <c r="WQH80" s="168"/>
      <c r="WQI80" s="169"/>
      <c r="WQJ80" s="169"/>
      <c r="WQK80" s="169"/>
      <c r="WQL80" s="170"/>
      <c r="WQN80" s="164"/>
      <c r="WQO80" s="168"/>
      <c r="WQP80" s="168"/>
      <c r="WQQ80" s="169"/>
      <c r="WQR80" s="169"/>
      <c r="WQS80" s="169"/>
      <c r="WQT80" s="170"/>
      <c r="WQV80" s="164"/>
      <c r="WQW80" s="168"/>
      <c r="WQX80" s="168"/>
      <c r="WQY80" s="169"/>
      <c r="WQZ80" s="169"/>
      <c r="WRA80" s="169"/>
      <c r="WRB80" s="170"/>
      <c r="WRD80" s="164"/>
      <c r="WRE80" s="168"/>
      <c r="WRF80" s="168"/>
      <c r="WRG80" s="169"/>
      <c r="WRH80" s="169"/>
      <c r="WRI80" s="169"/>
      <c r="WRJ80" s="170"/>
      <c r="WRL80" s="164"/>
      <c r="WRM80" s="168"/>
      <c r="WRN80" s="168"/>
      <c r="WRO80" s="169"/>
      <c r="WRP80" s="169"/>
      <c r="WRQ80" s="169"/>
      <c r="WRR80" s="170"/>
      <c r="WRT80" s="164"/>
      <c r="WRU80" s="168"/>
      <c r="WRV80" s="168"/>
      <c r="WRW80" s="169"/>
      <c r="WRX80" s="169"/>
      <c r="WRY80" s="169"/>
      <c r="WRZ80" s="170"/>
      <c r="WSB80" s="164"/>
      <c r="WSC80" s="168"/>
      <c r="WSD80" s="168"/>
      <c r="WSE80" s="169"/>
      <c r="WSF80" s="169"/>
      <c r="WSG80" s="169"/>
      <c r="WSH80" s="170"/>
      <c r="WSJ80" s="164"/>
      <c r="WSK80" s="168"/>
      <c r="WSL80" s="168"/>
      <c r="WSM80" s="169"/>
      <c r="WSN80" s="169"/>
      <c r="WSO80" s="169"/>
      <c r="WSP80" s="170"/>
      <c r="WSR80" s="164"/>
      <c r="WSS80" s="168"/>
      <c r="WST80" s="168"/>
      <c r="WSU80" s="169"/>
      <c r="WSV80" s="169"/>
      <c r="WSW80" s="169"/>
      <c r="WSX80" s="170"/>
      <c r="WSZ80" s="164"/>
      <c r="WTA80" s="168"/>
      <c r="WTB80" s="168"/>
      <c r="WTC80" s="169"/>
      <c r="WTD80" s="169"/>
      <c r="WTE80" s="169"/>
      <c r="WTF80" s="170"/>
      <c r="WTH80" s="164"/>
      <c r="WTI80" s="168"/>
      <c r="WTJ80" s="168"/>
      <c r="WTK80" s="169"/>
      <c r="WTL80" s="169"/>
      <c r="WTM80" s="169"/>
      <c r="WTN80" s="170"/>
      <c r="WTP80" s="164"/>
      <c r="WTQ80" s="168"/>
      <c r="WTR80" s="168"/>
      <c r="WTS80" s="169"/>
      <c r="WTT80" s="169"/>
      <c r="WTU80" s="169"/>
      <c r="WTV80" s="170"/>
      <c r="WTX80" s="164"/>
      <c r="WTY80" s="168"/>
      <c r="WTZ80" s="168"/>
      <c r="WUA80" s="169"/>
      <c r="WUB80" s="169"/>
      <c r="WUC80" s="169"/>
      <c r="WUD80" s="170"/>
      <c r="WUF80" s="164"/>
      <c r="WUG80" s="168"/>
      <c r="WUH80" s="168"/>
      <c r="WUI80" s="169"/>
      <c r="WUJ80" s="169"/>
      <c r="WUK80" s="169"/>
      <c r="WUL80" s="170"/>
      <c r="WUN80" s="164"/>
      <c r="WUO80" s="168"/>
      <c r="WUP80" s="168"/>
      <c r="WUQ80" s="169"/>
      <c r="WUR80" s="169"/>
      <c r="WUS80" s="169"/>
      <c r="WUT80" s="170"/>
      <c r="WUV80" s="164"/>
      <c r="WUW80" s="168"/>
      <c r="WUX80" s="168"/>
      <c r="WUY80" s="169"/>
      <c r="WUZ80" s="169"/>
      <c r="WVA80" s="169"/>
      <c r="WVB80" s="170"/>
      <c r="WVD80" s="164"/>
      <c r="WVE80" s="168"/>
      <c r="WVF80" s="168"/>
      <c r="WVG80" s="169"/>
      <c r="WVH80" s="169"/>
      <c r="WVI80" s="169"/>
      <c r="WVJ80" s="170"/>
      <c r="WVL80" s="164"/>
      <c r="WVM80" s="168"/>
      <c r="WVN80" s="168"/>
      <c r="WVO80" s="169"/>
      <c r="WVP80" s="169"/>
      <c r="WVQ80" s="169"/>
      <c r="WVR80" s="170"/>
      <c r="WVT80" s="164"/>
      <c r="WVU80" s="168"/>
      <c r="WVV80" s="168"/>
      <c r="WVW80" s="169"/>
      <c r="WVX80" s="169"/>
      <c r="WVY80" s="169"/>
      <c r="WVZ80" s="170"/>
      <c r="WWB80" s="164"/>
      <c r="WWC80" s="168"/>
      <c r="WWD80" s="168"/>
      <c r="WWE80" s="169"/>
      <c r="WWF80" s="169"/>
      <c r="WWG80" s="169"/>
      <c r="WWH80" s="170"/>
      <c r="WWJ80" s="164"/>
      <c r="WWK80" s="168"/>
      <c r="WWL80" s="168"/>
      <c r="WWM80" s="169"/>
      <c r="WWN80" s="169"/>
      <c r="WWO80" s="169"/>
      <c r="WWP80" s="170"/>
      <c r="WWR80" s="164"/>
      <c r="WWS80" s="168"/>
      <c r="WWT80" s="168"/>
      <c r="WWU80" s="169"/>
      <c r="WWV80" s="169"/>
      <c r="WWW80" s="169"/>
      <c r="WWX80" s="170"/>
      <c r="WWZ80" s="164"/>
      <c r="WXA80" s="168"/>
      <c r="WXB80" s="168"/>
      <c r="WXC80" s="169"/>
      <c r="WXD80" s="169"/>
      <c r="WXE80" s="169"/>
      <c r="WXF80" s="170"/>
      <c r="WXH80" s="164"/>
      <c r="WXI80" s="168"/>
      <c r="WXJ80" s="168"/>
      <c r="WXK80" s="169"/>
      <c r="WXL80" s="169"/>
      <c r="WXM80" s="169"/>
      <c r="WXN80" s="170"/>
      <c r="WXP80" s="164"/>
      <c r="WXQ80" s="168"/>
      <c r="WXR80" s="168"/>
      <c r="WXS80" s="169"/>
      <c r="WXT80" s="169"/>
      <c r="WXU80" s="169"/>
      <c r="WXV80" s="170"/>
      <c r="WXX80" s="164"/>
      <c r="WXY80" s="168"/>
      <c r="WXZ80" s="168"/>
      <c r="WYA80" s="169"/>
      <c r="WYB80" s="169"/>
      <c r="WYC80" s="169"/>
      <c r="WYD80" s="170"/>
      <c r="WYF80" s="164"/>
      <c r="WYG80" s="168"/>
      <c r="WYH80" s="168"/>
      <c r="WYI80" s="169"/>
      <c r="WYJ80" s="169"/>
      <c r="WYK80" s="169"/>
      <c r="WYL80" s="170"/>
      <c r="WYN80" s="164"/>
      <c r="WYO80" s="168"/>
      <c r="WYP80" s="168"/>
      <c r="WYQ80" s="169"/>
      <c r="WYR80" s="169"/>
      <c r="WYS80" s="169"/>
      <c r="WYT80" s="170"/>
      <c r="WYV80" s="164"/>
      <c r="WYW80" s="168"/>
      <c r="WYX80" s="168"/>
      <c r="WYY80" s="169"/>
      <c r="WYZ80" s="169"/>
      <c r="WZA80" s="169"/>
      <c r="WZB80" s="170"/>
      <c r="WZD80" s="164"/>
      <c r="WZE80" s="168"/>
      <c r="WZF80" s="168"/>
      <c r="WZG80" s="169"/>
      <c r="WZH80" s="169"/>
      <c r="WZI80" s="169"/>
      <c r="WZJ80" s="170"/>
      <c r="WZL80" s="164"/>
      <c r="WZM80" s="168"/>
      <c r="WZN80" s="168"/>
      <c r="WZO80" s="169"/>
      <c r="WZP80" s="169"/>
      <c r="WZQ80" s="169"/>
      <c r="WZR80" s="170"/>
      <c r="WZT80" s="164"/>
      <c r="WZU80" s="168"/>
      <c r="WZV80" s="168"/>
      <c r="WZW80" s="169"/>
      <c r="WZX80" s="169"/>
      <c r="WZY80" s="169"/>
      <c r="WZZ80" s="170"/>
      <c r="XAB80" s="164"/>
      <c r="XAC80" s="168"/>
      <c r="XAD80" s="168"/>
      <c r="XAE80" s="169"/>
      <c r="XAF80" s="169"/>
      <c r="XAG80" s="169"/>
      <c r="XAH80" s="170"/>
      <c r="XAJ80" s="164"/>
      <c r="XAK80" s="168"/>
      <c r="XAL80" s="168"/>
      <c r="XAM80" s="169"/>
      <c r="XAN80" s="169"/>
      <c r="XAO80" s="169"/>
      <c r="XAP80" s="170"/>
      <c r="XAR80" s="164"/>
      <c r="XAS80" s="168"/>
      <c r="XAT80" s="168"/>
      <c r="XAU80" s="169"/>
      <c r="XAV80" s="169"/>
      <c r="XAW80" s="169"/>
      <c r="XAX80" s="170"/>
      <c r="XAZ80" s="164"/>
      <c r="XBA80" s="168"/>
      <c r="XBB80" s="168"/>
      <c r="XBC80" s="169"/>
      <c r="XBD80" s="169"/>
      <c r="XBE80" s="169"/>
      <c r="XBF80" s="170"/>
      <c r="XBH80" s="164"/>
      <c r="XBI80" s="168"/>
      <c r="XBJ80" s="168"/>
      <c r="XBK80" s="169"/>
      <c r="XBL80" s="169"/>
      <c r="XBM80" s="169"/>
      <c r="XBN80" s="170"/>
      <c r="XBP80" s="164"/>
      <c r="XBQ80" s="168"/>
      <c r="XBR80" s="168"/>
      <c r="XBS80" s="169"/>
      <c r="XBT80" s="169"/>
      <c r="XBU80" s="169"/>
      <c r="XBV80" s="170"/>
      <c r="XBX80" s="164"/>
      <c r="XBY80" s="168"/>
      <c r="XBZ80" s="168"/>
      <c r="XCA80" s="169"/>
      <c r="XCB80" s="169"/>
      <c r="XCC80" s="169"/>
      <c r="XCD80" s="170"/>
      <c r="XCF80" s="164"/>
      <c r="XCG80" s="168"/>
      <c r="XCH80" s="168"/>
      <c r="XCI80" s="169"/>
      <c r="XCJ80" s="169"/>
      <c r="XCK80" s="169"/>
      <c r="XCL80" s="170"/>
      <c r="XCN80" s="164"/>
      <c r="XCO80" s="168"/>
      <c r="XCP80" s="168"/>
      <c r="XCQ80" s="169"/>
      <c r="XCR80" s="169"/>
      <c r="XCS80" s="169"/>
      <c r="XCT80" s="170"/>
      <c r="XCV80" s="164"/>
      <c r="XCW80" s="168"/>
      <c r="XCX80" s="168"/>
      <c r="XCY80" s="169"/>
      <c r="XCZ80" s="169"/>
      <c r="XDA80" s="169"/>
      <c r="XDB80" s="170"/>
      <c r="XDD80" s="164"/>
      <c r="XDE80" s="168"/>
      <c r="XDF80" s="168"/>
      <c r="XDG80" s="169"/>
      <c r="XDH80" s="169"/>
      <c r="XDI80" s="169"/>
      <c r="XDJ80" s="170"/>
      <c r="XDL80" s="164"/>
      <c r="XDM80" s="168"/>
      <c r="XDN80" s="168"/>
      <c r="XDO80" s="169"/>
      <c r="XDP80" s="169"/>
      <c r="XDQ80" s="169"/>
      <c r="XDR80" s="170"/>
      <c r="XDT80" s="164"/>
      <c r="XDU80" s="168"/>
      <c r="XDV80" s="168"/>
      <c r="XDW80" s="169"/>
      <c r="XDX80" s="169"/>
      <c r="XDY80" s="169"/>
      <c r="XDZ80" s="170"/>
      <c r="XEB80" s="164"/>
      <c r="XEC80" s="168"/>
      <c r="XED80" s="168"/>
      <c r="XEE80" s="169"/>
      <c r="XEF80" s="169"/>
      <c r="XEG80" s="169"/>
      <c r="XEH80" s="170"/>
      <c r="XEJ80" s="164"/>
      <c r="XEK80" s="168"/>
      <c r="XEL80" s="168"/>
      <c r="XEM80" s="169"/>
      <c r="XEN80" s="169"/>
      <c r="XEO80" s="169"/>
      <c r="XEP80" s="170"/>
      <c r="XER80" s="164"/>
      <c r="XES80" s="168"/>
      <c r="XET80" s="168"/>
      <c r="XEU80" s="169"/>
      <c r="XEV80" s="169"/>
      <c r="XEW80" s="169"/>
      <c r="XEX80" s="170"/>
      <c r="XEZ80" s="164"/>
      <c r="XFA80" s="168"/>
      <c r="XFB80" s="168"/>
      <c r="XFC80" s="169"/>
      <c r="XFD80" s="169"/>
    </row>
    <row r="81" spans="1:16384" s="162" customFormat="1" ht="24" customHeight="1">
      <c r="A81" s="151">
        <f t="shared" si="13"/>
        <v>72</v>
      </c>
      <c r="B81" s="694"/>
      <c r="C81" s="655"/>
      <c r="D81" s="679" t="s">
        <v>205</v>
      </c>
      <c r="E81" s="634"/>
      <c r="F81" s="635"/>
      <c r="G81" s="160"/>
      <c r="H81" s="160"/>
      <c r="I81" s="160"/>
      <c r="J81" s="160"/>
      <c r="K81" s="153">
        <f t="shared" si="15"/>
        <v>0</v>
      </c>
      <c r="L81" s="164"/>
      <c r="M81" s="168"/>
      <c r="N81" s="168"/>
      <c r="O81" s="169"/>
      <c r="P81" s="169"/>
      <c r="Q81" s="169"/>
      <c r="R81" s="170"/>
      <c r="T81" s="164"/>
      <c r="U81" s="168"/>
      <c r="V81" s="168"/>
      <c r="W81" s="169"/>
      <c r="X81" s="169"/>
      <c r="Y81" s="169"/>
      <c r="Z81" s="170"/>
      <c r="AB81" s="164"/>
      <c r="AC81" s="168"/>
      <c r="AD81" s="168"/>
      <c r="AE81" s="169"/>
      <c r="AF81" s="169"/>
      <c r="AG81" s="169"/>
      <c r="AH81" s="170"/>
      <c r="AJ81" s="164"/>
      <c r="AK81" s="168"/>
      <c r="AL81" s="168"/>
      <c r="AM81" s="169"/>
      <c r="AN81" s="169"/>
      <c r="AO81" s="169"/>
      <c r="AP81" s="170"/>
      <c r="AR81" s="164"/>
      <c r="AS81" s="168"/>
      <c r="AT81" s="168"/>
      <c r="AU81" s="169"/>
      <c r="AV81" s="169"/>
      <c r="AW81" s="169"/>
      <c r="AX81" s="170"/>
      <c r="AZ81" s="164"/>
      <c r="BA81" s="168"/>
      <c r="BB81" s="168"/>
      <c r="BC81" s="169"/>
      <c r="BD81" s="169"/>
      <c r="BE81" s="169"/>
      <c r="BF81" s="170"/>
      <c r="BH81" s="164"/>
      <c r="BI81" s="168"/>
      <c r="BJ81" s="168"/>
      <c r="BK81" s="169"/>
      <c r="BL81" s="169"/>
      <c r="BM81" s="169"/>
      <c r="BN81" s="170"/>
      <c r="BP81" s="164"/>
      <c r="BQ81" s="168"/>
      <c r="BR81" s="168"/>
      <c r="BS81" s="169"/>
      <c r="BT81" s="169"/>
      <c r="BU81" s="169"/>
      <c r="BV81" s="170"/>
      <c r="BX81" s="164"/>
      <c r="BY81" s="168"/>
      <c r="BZ81" s="168"/>
      <c r="CA81" s="169"/>
      <c r="CB81" s="169"/>
      <c r="CC81" s="169"/>
      <c r="CD81" s="170"/>
      <c r="CF81" s="164"/>
      <c r="CG81" s="168"/>
      <c r="CH81" s="168"/>
      <c r="CI81" s="169"/>
      <c r="CJ81" s="169"/>
      <c r="CK81" s="169"/>
      <c r="CL81" s="170"/>
      <c r="CN81" s="164"/>
      <c r="CO81" s="168"/>
      <c r="CP81" s="168"/>
      <c r="CQ81" s="169"/>
      <c r="CR81" s="169"/>
      <c r="CS81" s="169"/>
      <c r="CT81" s="170"/>
      <c r="CV81" s="164"/>
      <c r="CW81" s="168"/>
      <c r="CX81" s="168"/>
      <c r="CY81" s="169"/>
      <c r="CZ81" s="169"/>
      <c r="DA81" s="169"/>
      <c r="DB81" s="170"/>
      <c r="DD81" s="164"/>
      <c r="DE81" s="168"/>
      <c r="DF81" s="168"/>
      <c r="DG81" s="169"/>
      <c r="DH81" s="169"/>
      <c r="DI81" s="169"/>
      <c r="DJ81" s="170"/>
      <c r="DL81" s="164"/>
      <c r="DM81" s="168"/>
      <c r="DN81" s="168"/>
      <c r="DO81" s="169"/>
      <c r="DP81" s="169"/>
      <c r="DQ81" s="169"/>
      <c r="DR81" s="170"/>
      <c r="DT81" s="164"/>
      <c r="DU81" s="168"/>
      <c r="DV81" s="168"/>
      <c r="DW81" s="169"/>
      <c r="DX81" s="169"/>
      <c r="DY81" s="169"/>
      <c r="DZ81" s="170"/>
      <c r="EB81" s="164"/>
      <c r="EC81" s="168"/>
      <c r="ED81" s="168"/>
      <c r="EE81" s="169"/>
      <c r="EF81" s="169"/>
      <c r="EG81" s="169"/>
      <c r="EH81" s="170"/>
      <c r="EJ81" s="164"/>
      <c r="EK81" s="168"/>
      <c r="EL81" s="168"/>
      <c r="EM81" s="169"/>
      <c r="EN81" s="169"/>
      <c r="EO81" s="169"/>
      <c r="EP81" s="170"/>
      <c r="ER81" s="164"/>
      <c r="ES81" s="168"/>
      <c r="ET81" s="168"/>
      <c r="EU81" s="169"/>
      <c r="EV81" s="169"/>
      <c r="EW81" s="169"/>
      <c r="EX81" s="170"/>
      <c r="EZ81" s="164"/>
      <c r="FA81" s="168"/>
      <c r="FB81" s="168"/>
      <c r="FC81" s="169"/>
      <c r="FD81" s="169"/>
      <c r="FE81" s="169"/>
      <c r="FF81" s="170"/>
      <c r="FH81" s="164"/>
      <c r="FI81" s="168"/>
      <c r="FJ81" s="168"/>
      <c r="FK81" s="169"/>
      <c r="FL81" s="169"/>
      <c r="FM81" s="169"/>
      <c r="FN81" s="170"/>
      <c r="FP81" s="164"/>
      <c r="FQ81" s="168"/>
      <c r="FR81" s="168"/>
      <c r="FS81" s="169"/>
      <c r="FT81" s="169"/>
      <c r="FU81" s="169"/>
      <c r="FV81" s="170"/>
      <c r="FX81" s="164"/>
      <c r="FY81" s="168"/>
      <c r="FZ81" s="168"/>
      <c r="GA81" s="169"/>
      <c r="GB81" s="169"/>
      <c r="GC81" s="169"/>
      <c r="GD81" s="170"/>
      <c r="GF81" s="164"/>
      <c r="GG81" s="168"/>
      <c r="GH81" s="168"/>
      <c r="GI81" s="169"/>
      <c r="GJ81" s="169"/>
      <c r="GK81" s="169"/>
      <c r="GL81" s="170"/>
      <c r="GN81" s="164"/>
      <c r="GO81" s="168"/>
      <c r="GP81" s="168"/>
      <c r="GQ81" s="169"/>
      <c r="GR81" s="169"/>
      <c r="GS81" s="169"/>
      <c r="GT81" s="170"/>
      <c r="GV81" s="164"/>
      <c r="GW81" s="168"/>
      <c r="GX81" s="168"/>
      <c r="GY81" s="169"/>
      <c r="GZ81" s="169"/>
      <c r="HA81" s="169"/>
      <c r="HB81" s="170"/>
      <c r="HD81" s="164"/>
      <c r="HE81" s="168"/>
      <c r="HF81" s="168"/>
      <c r="HG81" s="169"/>
      <c r="HH81" s="169"/>
      <c r="HI81" s="169"/>
      <c r="HJ81" s="170"/>
      <c r="HL81" s="164"/>
      <c r="HM81" s="168"/>
      <c r="HN81" s="168"/>
      <c r="HO81" s="169"/>
      <c r="HP81" s="169"/>
      <c r="HQ81" s="169"/>
      <c r="HR81" s="170"/>
      <c r="HT81" s="164"/>
      <c r="HU81" s="168"/>
      <c r="HV81" s="168"/>
      <c r="HW81" s="169"/>
      <c r="HX81" s="169"/>
      <c r="HY81" s="169"/>
      <c r="HZ81" s="170"/>
      <c r="IB81" s="164"/>
      <c r="IC81" s="168"/>
      <c r="ID81" s="168"/>
      <c r="IE81" s="169"/>
      <c r="IF81" s="169"/>
      <c r="IG81" s="169"/>
      <c r="IH81" s="170"/>
      <c r="IJ81" s="164"/>
      <c r="IK81" s="168"/>
      <c r="IL81" s="168"/>
      <c r="IM81" s="169"/>
      <c r="IN81" s="169"/>
      <c r="IO81" s="169"/>
      <c r="IP81" s="170"/>
      <c r="IR81" s="164"/>
      <c r="IS81" s="168"/>
      <c r="IT81" s="168"/>
      <c r="IU81" s="169"/>
      <c r="IV81" s="169"/>
      <c r="IW81" s="169"/>
      <c r="IX81" s="170"/>
      <c r="IZ81" s="164"/>
      <c r="JA81" s="168"/>
      <c r="JB81" s="168"/>
      <c r="JC81" s="169"/>
      <c r="JD81" s="169"/>
      <c r="JE81" s="169"/>
      <c r="JF81" s="170"/>
      <c r="JH81" s="164"/>
      <c r="JI81" s="168"/>
      <c r="JJ81" s="168"/>
      <c r="JK81" s="169"/>
      <c r="JL81" s="169"/>
      <c r="JM81" s="169"/>
      <c r="JN81" s="170"/>
      <c r="JP81" s="164"/>
      <c r="JQ81" s="168"/>
      <c r="JR81" s="168"/>
      <c r="JS81" s="169"/>
      <c r="JT81" s="169"/>
      <c r="JU81" s="169"/>
      <c r="JV81" s="170"/>
      <c r="JX81" s="164"/>
      <c r="JY81" s="168"/>
      <c r="JZ81" s="168"/>
      <c r="KA81" s="169"/>
      <c r="KB81" s="169"/>
      <c r="KC81" s="169"/>
      <c r="KD81" s="170"/>
      <c r="KF81" s="164"/>
      <c r="KG81" s="168"/>
      <c r="KH81" s="168"/>
      <c r="KI81" s="169"/>
      <c r="KJ81" s="169"/>
      <c r="KK81" s="169"/>
      <c r="KL81" s="170"/>
      <c r="KN81" s="164"/>
      <c r="KO81" s="168"/>
      <c r="KP81" s="168"/>
      <c r="KQ81" s="169"/>
      <c r="KR81" s="169"/>
      <c r="KS81" s="169"/>
      <c r="KT81" s="170"/>
      <c r="KV81" s="164"/>
      <c r="KW81" s="168"/>
      <c r="KX81" s="168"/>
      <c r="KY81" s="169"/>
      <c r="KZ81" s="169"/>
      <c r="LA81" s="169"/>
      <c r="LB81" s="170"/>
      <c r="LD81" s="164"/>
      <c r="LE81" s="168"/>
      <c r="LF81" s="168"/>
      <c r="LG81" s="169"/>
      <c r="LH81" s="169"/>
      <c r="LI81" s="169"/>
      <c r="LJ81" s="170"/>
      <c r="LL81" s="164"/>
      <c r="LM81" s="168"/>
      <c r="LN81" s="168"/>
      <c r="LO81" s="169"/>
      <c r="LP81" s="169"/>
      <c r="LQ81" s="169"/>
      <c r="LR81" s="170"/>
      <c r="LT81" s="164"/>
      <c r="LU81" s="168"/>
      <c r="LV81" s="168"/>
      <c r="LW81" s="169"/>
      <c r="LX81" s="169"/>
      <c r="LY81" s="169"/>
      <c r="LZ81" s="170"/>
      <c r="MB81" s="164"/>
      <c r="MC81" s="168"/>
      <c r="MD81" s="168"/>
      <c r="ME81" s="169"/>
      <c r="MF81" s="169"/>
      <c r="MG81" s="169"/>
      <c r="MH81" s="170"/>
      <c r="MJ81" s="164"/>
      <c r="MK81" s="168"/>
      <c r="ML81" s="168"/>
      <c r="MM81" s="169"/>
      <c r="MN81" s="169"/>
      <c r="MO81" s="169"/>
      <c r="MP81" s="170"/>
      <c r="MR81" s="164"/>
      <c r="MS81" s="168"/>
      <c r="MT81" s="168"/>
      <c r="MU81" s="169"/>
      <c r="MV81" s="169"/>
      <c r="MW81" s="169"/>
      <c r="MX81" s="170"/>
      <c r="MZ81" s="164"/>
      <c r="NA81" s="168"/>
      <c r="NB81" s="168"/>
      <c r="NC81" s="169"/>
      <c r="ND81" s="169"/>
      <c r="NE81" s="169"/>
      <c r="NF81" s="170"/>
      <c r="NH81" s="164"/>
      <c r="NI81" s="168"/>
      <c r="NJ81" s="168"/>
      <c r="NK81" s="169"/>
      <c r="NL81" s="169"/>
      <c r="NM81" s="169"/>
      <c r="NN81" s="170"/>
      <c r="NP81" s="164"/>
      <c r="NQ81" s="168"/>
      <c r="NR81" s="168"/>
      <c r="NS81" s="169"/>
      <c r="NT81" s="169"/>
      <c r="NU81" s="169"/>
      <c r="NV81" s="170"/>
      <c r="NX81" s="164"/>
      <c r="NY81" s="168"/>
      <c r="NZ81" s="168"/>
      <c r="OA81" s="169"/>
      <c r="OB81" s="169"/>
      <c r="OC81" s="169"/>
      <c r="OD81" s="170"/>
      <c r="OF81" s="164"/>
      <c r="OG81" s="168"/>
      <c r="OH81" s="168"/>
      <c r="OI81" s="169"/>
      <c r="OJ81" s="169"/>
      <c r="OK81" s="169"/>
      <c r="OL81" s="170"/>
      <c r="ON81" s="164"/>
      <c r="OO81" s="168"/>
      <c r="OP81" s="168"/>
      <c r="OQ81" s="169"/>
      <c r="OR81" s="169"/>
      <c r="OS81" s="169"/>
      <c r="OT81" s="170"/>
      <c r="OV81" s="164"/>
      <c r="OW81" s="168"/>
      <c r="OX81" s="168"/>
      <c r="OY81" s="169"/>
      <c r="OZ81" s="169"/>
      <c r="PA81" s="169"/>
      <c r="PB81" s="170"/>
      <c r="PD81" s="164"/>
      <c r="PE81" s="168"/>
      <c r="PF81" s="168"/>
      <c r="PG81" s="169"/>
      <c r="PH81" s="169"/>
      <c r="PI81" s="169"/>
      <c r="PJ81" s="170"/>
      <c r="PL81" s="164"/>
      <c r="PM81" s="168"/>
      <c r="PN81" s="168"/>
      <c r="PO81" s="169"/>
      <c r="PP81" s="169"/>
      <c r="PQ81" s="169"/>
      <c r="PR81" s="170"/>
      <c r="PT81" s="164"/>
      <c r="PU81" s="168"/>
      <c r="PV81" s="168"/>
      <c r="PW81" s="169"/>
      <c r="PX81" s="169"/>
      <c r="PY81" s="169"/>
      <c r="PZ81" s="170"/>
      <c r="QB81" s="164"/>
      <c r="QC81" s="168"/>
      <c r="QD81" s="168"/>
      <c r="QE81" s="169"/>
      <c r="QF81" s="169"/>
      <c r="QG81" s="169"/>
      <c r="QH81" s="170"/>
      <c r="QJ81" s="164"/>
      <c r="QK81" s="168"/>
      <c r="QL81" s="168"/>
      <c r="QM81" s="169"/>
      <c r="QN81" s="169"/>
      <c r="QO81" s="169"/>
      <c r="QP81" s="170"/>
      <c r="QR81" s="164"/>
      <c r="QS81" s="168"/>
      <c r="QT81" s="168"/>
      <c r="QU81" s="169"/>
      <c r="QV81" s="169"/>
      <c r="QW81" s="169"/>
      <c r="QX81" s="170"/>
      <c r="QZ81" s="164"/>
      <c r="RA81" s="168"/>
      <c r="RB81" s="168"/>
      <c r="RC81" s="169"/>
      <c r="RD81" s="169"/>
      <c r="RE81" s="169"/>
      <c r="RF81" s="170"/>
      <c r="RH81" s="164"/>
      <c r="RI81" s="168"/>
      <c r="RJ81" s="168"/>
      <c r="RK81" s="169"/>
      <c r="RL81" s="169"/>
      <c r="RM81" s="169"/>
      <c r="RN81" s="170"/>
      <c r="RP81" s="164"/>
      <c r="RQ81" s="168"/>
      <c r="RR81" s="168"/>
      <c r="RS81" s="169"/>
      <c r="RT81" s="169"/>
      <c r="RU81" s="169"/>
      <c r="RV81" s="170"/>
      <c r="RX81" s="164"/>
      <c r="RY81" s="168"/>
      <c r="RZ81" s="168"/>
      <c r="SA81" s="169"/>
      <c r="SB81" s="169"/>
      <c r="SC81" s="169"/>
      <c r="SD81" s="170"/>
      <c r="SF81" s="164"/>
      <c r="SG81" s="168"/>
      <c r="SH81" s="168"/>
      <c r="SI81" s="169"/>
      <c r="SJ81" s="169"/>
      <c r="SK81" s="169"/>
      <c r="SL81" s="170"/>
      <c r="SN81" s="164"/>
      <c r="SO81" s="168"/>
      <c r="SP81" s="168"/>
      <c r="SQ81" s="169"/>
      <c r="SR81" s="169"/>
      <c r="SS81" s="169"/>
      <c r="ST81" s="170"/>
      <c r="SV81" s="164"/>
      <c r="SW81" s="168"/>
      <c r="SX81" s="168"/>
      <c r="SY81" s="169"/>
      <c r="SZ81" s="169"/>
      <c r="TA81" s="169"/>
      <c r="TB81" s="170"/>
      <c r="TD81" s="164"/>
      <c r="TE81" s="168"/>
      <c r="TF81" s="168"/>
      <c r="TG81" s="169"/>
      <c r="TH81" s="169"/>
      <c r="TI81" s="169"/>
      <c r="TJ81" s="170"/>
      <c r="TL81" s="164"/>
      <c r="TM81" s="168"/>
      <c r="TN81" s="168"/>
      <c r="TO81" s="169"/>
      <c r="TP81" s="169"/>
      <c r="TQ81" s="169"/>
      <c r="TR81" s="170"/>
      <c r="TT81" s="164"/>
      <c r="TU81" s="168"/>
      <c r="TV81" s="168"/>
      <c r="TW81" s="169"/>
      <c r="TX81" s="169"/>
      <c r="TY81" s="169"/>
      <c r="TZ81" s="170"/>
      <c r="UB81" s="164"/>
      <c r="UC81" s="168"/>
      <c r="UD81" s="168"/>
      <c r="UE81" s="169"/>
      <c r="UF81" s="169"/>
      <c r="UG81" s="169"/>
      <c r="UH81" s="170"/>
      <c r="UJ81" s="164"/>
      <c r="UK81" s="168"/>
      <c r="UL81" s="168"/>
      <c r="UM81" s="169"/>
      <c r="UN81" s="169"/>
      <c r="UO81" s="169"/>
      <c r="UP81" s="170"/>
      <c r="UR81" s="164"/>
      <c r="US81" s="168"/>
      <c r="UT81" s="168"/>
      <c r="UU81" s="169"/>
      <c r="UV81" s="169"/>
      <c r="UW81" s="169"/>
      <c r="UX81" s="170"/>
      <c r="UZ81" s="164"/>
      <c r="VA81" s="168"/>
      <c r="VB81" s="168"/>
      <c r="VC81" s="169"/>
      <c r="VD81" s="169"/>
      <c r="VE81" s="169"/>
      <c r="VF81" s="170"/>
      <c r="VH81" s="164"/>
      <c r="VI81" s="168"/>
      <c r="VJ81" s="168"/>
      <c r="VK81" s="169"/>
      <c r="VL81" s="169"/>
      <c r="VM81" s="169"/>
      <c r="VN81" s="170"/>
      <c r="VP81" s="164"/>
      <c r="VQ81" s="168"/>
      <c r="VR81" s="168"/>
      <c r="VS81" s="169"/>
      <c r="VT81" s="169"/>
      <c r="VU81" s="169"/>
      <c r="VV81" s="170"/>
      <c r="VX81" s="164"/>
      <c r="VY81" s="168"/>
      <c r="VZ81" s="168"/>
      <c r="WA81" s="169"/>
      <c r="WB81" s="169"/>
      <c r="WC81" s="169"/>
      <c r="WD81" s="170"/>
      <c r="WF81" s="164"/>
      <c r="WG81" s="168"/>
      <c r="WH81" s="168"/>
      <c r="WI81" s="169"/>
      <c r="WJ81" s="169"/>
      <c r="WK81" s="169"/>
      <c r="WL81" s="170"/>
      <c r="WN81" s="164"/>
      <c r="WO81" s="168"/>
      <c r="WP81" s="168"/>
      <c r="WQ81" s="169"/>
      <c r="WR81" s="169"/>
      <c r="WS81" s="169"/>
      <c r="WT81" s="170"/>
      <c r="WV81" s="164"/>
      <c r="WW81" s="168"/>
      <c r="WX81" s="168"/>
      <c r="WY81" s="169"/>
      <c r="WZ81" s="169"/>
      <c r="XA81" s="169"/>
      <c r="XB81" s="170"/>
      <c r="XD81" s="164"/>
      <c r="XE81" s="168"/>
      <c r="XF81" s="168"/>
      <c r="XG81" s="169"/>
      <c r="XH81" s="169"/>
      <c r="XI81" s="169"/>
      <c r="XJ81" s="170"/>
      <c r="XL81" s="164"/>
      <c r="XM81" s="168"/>
      <c r="XN81" s="168"/>
      <c r="XO81" s="169"/>
      <c r="XP81" s="169"/>
      <c r="XQ81" s="169"/>
      <c r="XR81" s="170"/>
      <c r="XT81" s="164"/>
      <c r="XU81" s="168"/>
      <c r="XV81" s="168"/>
      <c r="XW81" s="169"/>
      <c r="XX81" s="169"/>
      <c r="XY81" s="169"/>
      <c r="XZ81" s="170"/>
      <c r="YB81" s="164"/>
      <c r="YC81" s="168"/>
      <c r="YD81" s="168"/>
      <c r="YE81" s="169"/>
      <c r="YF81" s="169"/>
      <c r="YG81" s="169"/>
      <c r="YH81" s="170"/>
      <c r="YJ81" s="164"/>
      <c r="YK81" s="168"/>
      <c r="YL81" s="168"/>
      <c r="YM81" s="169"/>
      <c r="YN81" s="169"/>
      <c r="YO81" s="169"/>
      <c r="YP81" s="170"/>
      <c r="YR81" s="164"/>
      <c r="YS81" s="168"/>
      <c r="YT81" s="168"/>
      <c r="YU81" s="169"/>
      <c r="YV81" s="169"/>
      <c r="YW81" s="169"/>
      <c r="YX81" s="170"/>
      <c r="YZ81" s="164"/>
      <c r="ZA81" s="168"/>
      <c r="ZB81" s="168"/>
      <c r="ZC81" s="169"/>
      <c r="ZD81" s="169"/>
      <c r="ZE81" s="169"/>
      <c r="ZF81" s="170"/>
      <c r="ZH81" s="164"/>
      <c r="ZI81" s="168"/>
      <c r="ZJ81" s="168"/>
      <c r="ZK81" s="169"/>
      <c r="ZL81" s="169"/>
      <c r="ZM81" s="169"/>
      <c r="ZN81" s="170"/>
      <c r="ZP81" s="164"/>
      <c r="ZQ81" s="168"/>
      <c r="ZR81" s="168"/>
      <c r="ZS81" s="169"/>
      <c r="ZT81" s="169"/>
      <c r="ZU81" s="169"/>
      <c r="ZV81" s="170"/>
      <c r="ZX81" s="164"/>
      <c r="ZY81" s="168"/>
      <c r="ZZ81" s="168"/>
      <c r="AAA81" s="169"/>
      <c r="AAB81" s="169"/>
      <c r="AAC81" s="169"/>
      <c r="AAD81" s="170"/>
      <c r="AAF81" s="164"/>
      <c r="AAG81" s="168"/>
      <c r="AAH81" s="168"/>
      <c r="AAI81" s="169"/>
      <c r="AAJ81" s="169"/>
      <c r="AAK81" s="169"/>
      <c r="AAL81" s="170"/>
      <c r="AAN81" s="164"/>
      <c r="AAO81" s="168"/>
      <c r="AAP81" s="168"/>
      <c r="AAQ81" s="169"/>
      <c r="AAR81" s="169"/>
      <c r="AAS81" s="169"/>
      <c r="AAT81" s="170"/>
      <c r="AAV81" s="164"/>
      <c r="AAW81" s="168"/>
      <c r="AAX81" s="168"/>
      <c r="AAY81" s="169"/>
      <c r="AAZ81" s="169"/>
      <c r="ABA81" s="169"/>
      <c r="ABB81" s="170"/>
      <c r="ABD81" s="164"/>
      <c r="ABE81" s="168"/>
      <c r="ABF81" s="168"/>
      <c r="ABG81" s="169"/>
      <c r="ABH81" s="169"/>
      <c r="ABI81" s="169"/>
      <c r="ABJ81" s="170"/>
      <c r="ABL81" s="164"/>
      <c r="ABM81" s="168"/>
      <c r="ABN81" s="168"/>
      <c r="ABO81" s="169"/>
      <c r="ABP81" s="169"/>
      <c r="ABQ81" s="169"/>
      <c r="ABR81" s="170"/>
      <c r="ABT81" s="164"/>
      <c r="ABU81" s="168"/>
      <c r="ABV81" s="168"/>
      <c r="ABW81" s="169"/>
      <c r="ABX81" s="169"/>
      <c r="ABY81" s="169"/>
      <c r="ABZ81" s="170"/>
      <c r="ACB81" s="164"/>
      <c r="ACC81" s="168"/>
      <c r="ACD81" s="168"/>
      <c r="ACE81" s="169"/>
      <c r="ACF81" s="169"/>
      <c r="ACG81" s="169"/>
      <c r="ACH81" s="170"/>
      <c r="ACJ81" s="164"/>
      <c r="ACK81" s="168"/>
      <c r="ACL81" s="168"/>
      <c r="ACM81" s="169"/>
      <c r="ACN81" s="169"/>
      <c r="ACO81" s="169"/>
      <c r="ACP81" s="170"/>
      <c r="ACR81" s="164"/>
      <c r="ACS81" s="168"/>
      <c r="ACT81" s="168"/>
      <c r="ACU81" s="169"/>
      <c r="ACV81" s="169"/>
      <c r="ACW81" s="169"/>
      <c r="ACX81" s="170"/>
      <c r="ACZ81" s="164"/>
      <c r="ADA81" s="168"/>
      <c r="ADB81" s="168"/>
      <c r="ADC81" s="169"/>
      <c r="ADD81" s="169"/>
      <c r="ADE81" s="169"/>
      <c r="ADF81" s="170"/>
      <c r="ADH81" s="164"/>
      <c r="ADI81" s="168"/>
      <c r="ADJ81" s="168"/>
      <c r="ADK81" s="169"/>
      <c r="ADL81" s="169"/>
      <c r="ADM81" s="169"/>
      <c r="ADN81" s="170"/>
      <c r="ADP81" s="164"/>
      <c r="ADQ81" s="168"/>
      <c r="ADR81" s="168"/>
      <c r="ADS81" s="169"/>
      <c r="ADT81" s="169"/>
      <c r="ADU81" s="169"/>
      <c r="ADV81" s="170"/>
      <c r="ADX81" s="164"/>
      <c r="ADY81" s="168"/>
      <c r="ADZ81" s="168"/>
      <c r="AEA81" s="169"/>
      <c r="AEB81" s="169"/>
      <c r="AEC81" s="169"/>
      <c r="AED81" s="170"/>
      <c r="AEF81" s="164"/>
      <c r="AEG81" s="168"/>
      <c r="AEH81" s="168"/>
      <c r="AEI81" s="169"/>
      <c r="AEJ81" s="169"/>
      <c r="AEK81" s="169"/>
      <c r="AEL81" s="170"/>
      <c r="AEN81" s="164"/>
      <c r="AEO81" s="168"/>
      <c r="AEP81" s="168"/>
      <c r="AEQ81" s="169"/>
      <c r="AER81" s="169"/>
      <c r="AES81" s="169"/>
      <c r="AET81" s="170"/>
      <c r="AEV81" s="164"/>
      <c r="AEW81" s="168"/>
      <c r="AEX81" s="168"/>
      <c r="AEY81" s="169"/>
      <c r="AEZ81" s="169"/>
      <c r="AFA81" s="169"/>
      <c r="AFB81" s="170"/>
      <c r="AFD81" s="164"/>
      <c r="AFE81" s="168"/>
      <c r="AFF81" s="168"/>
      <c r="AFG81" s="169"/>
      <c r="AFH81" s="169"/>
      <c r="AFI81" s="169"/>
      <c r="AFJ81" s="170"/>
      <c r="AFL81" s="164"/>
      <c r="AFM81" s="168"/>
      <c r="AFN81" s="168"/>
      <c r="AFO81" s="169"/>
      <c r="AFP81" s="169"/>
      <c r="AFQ81" s="169"/>
      <c r="AFR81" s="170"/>
      <c r="AFT81" s="164"/>
      <c r="AFU81" s="168"/>
      <c r="AFV81" s="168"/>
      <c r="AFW81" s="169"/>
      <c r="AFX81" s="169"/>
      <c r="AFY81" s="169"/>
      <c r="AFZ81" s="170"/>
      <c r="AGB81" s="164"/>
      <c r="AGC81" s="168"/>
      <c r="AGD81" s="168"/>
      <c r="AGE81" s="169"/>
      <c r="AGF81" s="169"/>
      <c r="AGG81" s="169"/>
      <c r="AGH81" s="170"/>
      <c r="AGJ81" s="164"/>
      <c r="AGK81" s="168"/>
      <c r="AGL81" s="168"/>
      <c r="AGM81" s="169"/>
      <c r="AGN81" s="169"/>
      <c r="AGO81" s="169"/>
      <c r="AGP81" s="170"/>
      <c r="AGR81" s="164"/>
      <c r="AGS81" s="168"/>
      <c r="AGT81" s="168"/>
      <c r="AGU81" s="169"/>
      <c r="AGV81" s="169"/>
      <c r="AGW81" s="169"/>
      <c r="AGX81" s="170"/>
      <c r="AGZ81" s="164"/>
      <c r="AHA81" s="168"/>
      <c r="AHB81" s="168"/>
      <c r="AHC81" s="169"/>
      <c r="AHD81" s="169"/>
      <c r="AHE81" s="169"/>
      <c r="AHF81" s="170"/>
      <c r="AHH81" s="164"/>
      <c r="AHI81" s="168"/>
      <c r="AHJ81" s="168"/>
      <c r="AHK81" s="169"/>
      <c r="AHL81" s="169"/>
      <c r="AHM81" s="169"/>
      <c r="AHN81" s="170"/>
      <c r="AHP81" s="164"/>
      <c r="AHQ81" s="168"/>
      <c r="AHR81" s="168"/>
      <c r="AHS81" s="169"/>
      <c r="AHT81" s="169"/>
      <c r="AHU81" s="169"/>
      <c r="AHV81" s="170"/>
      <c r="AHX81" s="164"/>
      <c r="AHY81" s="168"/>
      <c r="AHZ81" s="168"/>
      <c r="AIA81" s="169"/>
      <c r="AIB81" s="169"/>
      <c r="AIC81" s="169"/>
      <c r="AID81" s="170"/>
      <c r="AIF81" s="164"/>
      <c r="AIG81" s="168"/>
      <c r="AIH81" s="168"/>
      <c r="AII81" s="169"/>
      <c r="AIJ81" s="169"/>
      <c r="AIK81" s="169"/>
      <c r="AIL81" s="170"/>
      <c r="AIN81" s="164"/>
      <c r="AIO81" s="168"/>
      <c r="AIP81" s="168"/>
      <c r="AIQ81" s="169"/>
      <c r="AIR81" s="169"/>
      <c r="AIS81" s="169"/>
      <c r="AIT81" s="170"/>
      <c r="AIV81" s="164"/>
      <c r="AIW81" s="168"/>
      <c r="AIX81" s="168"/>
      <c r="AIY81" s="169"/>
      <c r="AIZ81" s="169"/>
      <c r="AJA81" s="169"/>
      <c r="AJB81" s="170"/>
      <c r="AJD81" s="164"/>
      <c r="AJE81" s="168"/>
      <c r="AJF81" s="168"/>
      <c r="AJG81" s="169"/>
      <c r="AJH81" s="169"/>
      <c r="AJI81" s="169"/>
      <c r="AJJ81" s="170"/>
      <c r="AJL81" s="164"/>
      <c r="AJM81" s="168"/>
      <c r="AJN81" s="168"/>
      <c r="AJO81" s="169"/>
      <c r="AJP81" s="169"/>
      <c r="AJQ81" s="169"/>
      <c r="AJR81" s="170"/>
      <c r="AJT81" s="164"/>
      <c r="AJU81" s="168"/>
      <c r="AJV81" s="168"/>
      <c r="AJW81" s="169"/>
      <c r="AJX81" s="169"/>
      <c r="AJY81" s="169"/>
      <c r="AJZ81" s="170"/>
      <c r="AKB81" s="164"/>
      <c r="AKC81" s="168"/>
      <c r="AKD81" s="168"/>
      <c r="AKE81" s="169"/>
      <c r="AKF81" s="169"/>
      <c r="AKG81" s="169"/>
      <c r="AKH81" s="170"/>
      <c r="AKJ81" s="164"/>
      <c r="AKK81" s="168"/>
      <c r="AKL81" s="168"/>
      <c r="AKM81" s="169"/>
      <c r="AKN81" s="169"/>
      <c r="AKO81" s="169"/>
      <c r="AKP81" s="170"/>
      <c r="AKR81" s="164"/>
      <c r="AKS81" s="168"/>
      <c r="AKT81" s="168"/>
      <c r="AKU81" s="169"/>
      <c r="AKV81" s="169"/>
      <c r="AKW81" s="169"/>
      <c r="AKX81" s="170"/>
      <c r="AKZ81" s="164"/>
      <c r="ALA81" s="168"/>
      <c r="ALB81" s="168"/>
      <c r="ALC81" s="169"/>
      <c r="ALD81" s="169"/>
      <c r="ALE81" s="169"/>
      <c r="ALF81" s="170"/>
      <c r="ALH81" s="164"/>
      <c r="ALI81" s="168"/>
      <c r="ALJ81" s="168"/>
      <c r="ALK81" s="169"/>
      <c r="ALL81" s="169"/>
      <c r="ALM81" s="169"/>
      <c r="ALN81" s="170"/>
      <c r="ALP81" s="164"/>
      <c r="ALQ81" s="168"/>
      <c r="ALR81" s="168"/>
      <c r="ALS81" s="169"/>
      <c r="ALT81" s="169"/>
      <c r="ALU81" s="169"/>
      <c r="ALV81" s="170"/>
      <c r="ALX81" s="164"/>
      <c r="ALY81" s="168"/>
      <c r="ALZ81" s="168"/>
      <c r="AMA81" s="169"/>
      <c r="AMB81" s="169"/>
      <c r="AMC81" s="169"/>
      <c r="AMD81" s="170"/>
      <c r="AMF81" s="164"/>
      <c r="AMG81" s="168"/>
      <c r="AMH81" s="168"/>
      <c r="AMI81" s="169"/>
      <c r="AMJ81" s="169"/>
      <c r="AMK81" s="169"/>
      <c r="AML81" s="170"/>
      <c r="AMN81" s="164"/>
      <c r="AMO81" s="168"/>
      <c r="AMP81" s="168"/>
      <c r="AMQ81" s="169"/>
      <c r="AMR81" s="169"/>
      <c r="AMS81" s="169"/>
      <c r="AMT81" s="170"/>
      <c r="AMV81" s="164"/>
      <c r="AMW81" s="168"/>
      <c r="AMX81" s="168"/>
      <c r="AMY81" s="169"/>
      <c r="AMZ81" s="169"/>
      <c r="ANA81" s="169"/>
      <c r="ANB81" s="170"/>
      <c r="AND81" s="164"/>
      <c r="ANE81" s="168"/>
      <c r="ANF81" s="168"/>
      <c r="ANG81" s="169"/>
      <c r="ANH81" s="169"/>
      <c r="ANI81" s="169"/>
      <c r="ANJ81" s="170"/>
      <c r="ANL81" s="164"/>
      <c r="ANM81" s="168"/>
      <c r="ANN81" s="168"/>
      <c r="ANO81" s="169"/>
      <c r="ANP81" s="169"/>
      <c r="ANQ81" s="169"/>
      <c r="ANR81" s="170"/>
      <c r="ANT81" s="164"/>
      <c r="ANU81" s="168"/>
      <c r="ANV81" s="168"/>
      <c r="ANW81" s="169"/>
      <c r="ANX81" s="169"/>
      <c r="ANY81" s="169"/>
      <c r="ANZ81" s="170"/>
      <c r="AOB81" s="164"/>
      <c r="AOC81" s="168"/>
      <c r="AOD81" s="168"/>
      <c r="AOE81" s="169"/>
      <c r="AOF81" s="169"/>
      <c r="AOG81" s="169"/>
      <c r="AOH81" s="170"/>
      <c r="AOJ81" s="164"/>
      <c r="AOK81" s="168"/>
      <c r="AOL81" s="168"/>
      <c r="AOM81" s="169"/>
      <c r="AON81" s="169"/>
      <c r="AOO81" s="169"/>
      <c r="AOP81" s="170"/>
      <c r="AOR81" s="164"/>
      <c r="AOS81" s="168"/>
      <c r="AOT81" s="168"/>
      <c r="AOU81" s="169"/>
      <c r="AOV81" s="169"/>
      <c r="AOW81" s="169"/>
      <c r="AOX81" s="170"/>
      <c r="AOZ81" s="164"/>
      <c r="APA81" s="168"/>
      <c r="APB81" s="168"/>
      <c r="APC81" s="169"/>
      <c r="APD81" s="169"/>
      <c r="APE81" s="169"/>
      <c r="APF81" s="170"/>
      <c r="APH81" s="164"/>
      <c r="API81" s="168"/>
      <c r="APJ81" s="168"/>
      <c r="APK81" s="169"/>
      <c r="APL81" s="169"/>
      <c r="APM81" s="169"/>
      <c r="APN81" s="170"/>
      <c r="APP81" s="164"/>
      <c r="APQ81" s="168"/>
      <c r="APR81" s="168"/>
      <c r="APS81" s="169"/>
      <c r="APT81" s="169"/>
      <c r="APU81" s="169"/>
      <c r="APV81" s="170"/>
      <c r="APX81" s="164"/>
      <c r="APY81" s="168"/>
      <c r="APZ81" s="168"/>
      <c r="AQA81" s="169"/>
      <c r="AQB81" s="169"/>
      <c r="AQC81" s="169"/>
      <c r="AQD81" s="170"/>
      <c r="AQF81" s="164"/>
      <c r="AQG81" s="168"/>
      <c r="AQH81" s="168"/>
      <c r="AQI81" s="169"/>
      <c r="AQJ81" s="169"/>
      <c r="AQK81" s="169"/>
      <c r="AQL81" s="170"/>
      <c r="AQN81" s="164"/>
      <c r="AQO81" s="168"/>
      <c r="AQP81" s="168"/>
      <c r="AQQ81" s="169"/>
      <c r="AQR81" s="169"/>
      <c r="AQS81" s="169"/>
      <c r="AQT81" s="170"/>
      <c r="AQV81" s="164"/>
      <c r="AQW81" s="168"/>
      <c r="AQX81" s="168"/>
      <c r="AQY81" s="169"/>
      <c r="AQZ81" s="169"/>
      <c r="ARA81" s="169"/>
      <c r="ARB81" s="170"/>
      <c r="ARD81" s="164"/>
      <c r="ARE81" s="168"/>
      <c r="ARF81" s="168"/>
      <c r="ARG81" s="169"/>
      <c r="ARH81" s="169"/>
      <c r="ARI81" s="169"/>
      <c r="ARJ81" s="170"/>
      <c r="ARL81" s="164"/>
      <c r="ARM81" s="168"/>
      <c r="ARN81" s="168"/>
      <c r="ARO81" s="169"/>
      <c r="ARP81" s="169"/>
      <c r="ARQ81" s="169"/>
      <c r="ARR81" s="170"/>
      <c r="ART81" s="164"/>
      <c r="ARU81" s="168"/>
      <c r="ARV81" s="168"/>
      <c r="ARW81" s="169"/>
      <c r="ARX81" s="169"/>
      <c r="ARY81" s="169"/>
      <c r="ARZ81" s="170"/>
      <c r="ASB81" s="164"/>
      <c r="ASC81" s="168"/>
      <c r="ASD81" s="168"/>
      <c r="ASE81" s="169"/>
      <c r="ASF81" s="169"/>
      <c r="ASG81" s="169"/>
      <c r="ASH81" s="170"/>
      <c r="ASJ81" s="164"/>
      <c r="ASK81" s="168"/>
      <c r="ASL81" s="168"/>
      <c r="ASM81" s="169"/>
      <c r="ASN81" s="169"/>
      <c r="ASO81" s="169"/>
      <c r="ASP81" s="170"/>
      <c r="ASR81" s="164"/>
      <c r="ASS81" s="168"/>
      <c r="AST81" s="168"/>
      <c r="ASU81" s="169"/>
      <c r="ASV81" s="169"/>
      <c r="ASW81" s="169"/>
      <c r="ASX81" s="170"/>
      <c r="ASZ81" s="164"/>
      <c r="ATA81" s="168"/>
      <c r="ATB81" s="168"/>
      <c r="ATC81" s="169"/>
      <c r="ATD81" s="169"/>
      <c r="ATE81" s="169"/>
      <c r="ATF81" s="170"/>
      <c r="ATH81" s="164"/>
      <c r="ATI81" s="168"/>
      <c r="ATJ81" s="168"/>
      <c r="ATK81" s="169"/>
      <c r="ATL81" s="169"/>
      <c r="ATM81" s="169"/>
      <c r="ATN81" s="170"/>
      <c r="ATP81" s="164"/>
      <c r="ATQ81" s="168"/>
      <c r="ATR81" s="168"/>
      <c r="ATS81" s="169"/>
      <c r="ATT81" s="169"/>
      <c r="ATU81" s="169"/>
      <c r="ATV81" s="170"/>
      <c r="ATX81" s="164"/>
      <c r="ATY81" s="168"/>
      <c r="ATZ81" s="168"/>
      <c r="AUA81" s="169"/>
      <c r="AUB81" s="169"/>
      <c r="AUC81" s="169"/>
      <c r="AUD81" s="170"/>
      <c r="AUF81" s="164"/>
      <c r="AUG81" s="168"/>
      <c r="AUH81" s="168"/>
      <c r="AUI81" s="169"/>
      <c r="AUJ81" s="169"/>
      <c r="AUK81" s="169"/>
      <c r="AUL81" s="170"/>
      <c r="AUN81" s="164"/>
      <c r="AUO81" s="168"/>
      <c r="AUP81" s="168"/>
      <c r="AUQ81" s="169"/>
      <c r="AUR81" s="169"/>
      <c r="AUS81" s="169"/>
      <c r="AUT81" s="170"/>
      <c r="AUV81" s="164"/>
      <c r="AUW81" s="168"/>
      <c r="AUX81" s="168"/>
      <c r="AUY81" s="169"/>
      <c r="AUZ81" s="169"/>
      <c r="AVA81" s="169"/>
      <c r="AVB81" s="170"/>
      <c r="AVD81" s="164"/>
      <c r="AVE81" s="168"/>
      <c r="AVF81" s="168"/>
      <c r="AVG81" s="169"/>
      <c r="AVH81" s="169"/>
      <c r="AVI81" s="169"/>
      <c r="AVJ81" s="170"/>
      <c r="AVL81" s="164"/>
      <c r="AVM81" s="168"/>
      <c r="AVN81" s="168"/>
      <c r="AVO81" s="169"/>
      <c r="AVP81" s="169"/>
      <c r="AVQ81" s="169"/>
      <c r="AVR81" s="170"/>
      <c r="AVT81" s="164"/>
      <c r="AVU81" s="168"/>
      <c r="AVV81" s="168"/>
      <c r="AVW81" s="169"/>
      <c r="AVX81" s="169"/>
      <c r="AVY81" s="169"/>
      <c r="AVZ81" s="170"/>
      <c r="AWB81" s="164"/>
      <c r="AWC81" s="168"/>
      <c r="AWD81" s="168"/>
      <c r="AWE81" s="169"/>
      <c r="AWF81" s="169"/>
      <c r="AWG81" s="169"/>
      <c r="AWH81" s="170"/>
      <c r="AWJ81" s="164"/>
      <c r="AWK81" s="168"/>
      <c r="AWL81" s="168"/>
      <c r="AWM81" s="169"/>
      <c r="AWN81" s="169"/>
      <c r="AWO81" s="169"/>
      <c r="AWP81" s="170"/>
      <c r="AWR81" s="164"/>
      <c r="AWS81" s="168"/>
      <c r="AWT81" s="168"/>
      <c r="AWU81" s="169"/>
      <c r="AWV81" s="169"/>
      <c r="AWW81" s="169"/>
      <c r="AWX81" s="170"/>
      <c r="AWZ81" s="164"/>
      <c r="AXA81" s="168"/>
      <c r="AXB81" s="168"/>
      <c r="AXC81" s="169"/>
      <c r="AXD81" s="169"/>
      <c r="AXE81" s="169"/>
      <c r="AXF81" s="170"/>
      <c r="AXH81" s="164"/>
      <c r="AXI81" s="168"/>
      <c r="AXJ81" s="168"/>
      <c r="AXK81" s="169"/>
      <c r="AXL81" s="169"/>
      <c r="AXM81" s="169"/>
      <c r="AXN81" s="170"/>
      <c r="AXP81" s="164"/>
      <c r="AXQ81" s="168"/>
      <c r="AXR81" s="168"/>
      <c r="AXS81" s="169"/>
      <c r="AXT81" s="169"/>
      <c r="AXU81" s="169"/>
      <c r="AXV81" s="170"/>
      <c r="AXX81" s="164"/>
      <c r="AXY81" s="168"/>
      <c r="AXZ81" s="168"/>
      <c r="AYA81" s="169"/>
      <c r="AYB81" s="169"/>
      <c r="AYC81" s="169"/>
      <c r="AYD81" s="170"/>
      <c r="AYF81" s="164"/>
      <c r="AYG81" s="168"/>
      <c r="AYH81" s="168"/>
      <c r="AYI81" s="169"/>
      <c r="AYJ81" s="169"/>
      <c r="AYK81" s="169"/>
      <c r="AYL81" s="170"/>
      <c r="AYN81" s="164"/>
      <c r="AYO81" s="168"/>
      <c r="AYP81" s="168"/>
      <c r="AYQ81" s="169"/>
      <c r="AYR81" s="169"/>
      <c r="AYS81" s="169"/>
      <c r="AYT81" s="170"/>
      <c r="AYV81" s="164"/>
      <c r="AYW81" s="168"/>
      <c r="AYX81" s="168"/>
      <c r="AYY81" s="169"/>
      <c r="AYZ81" s="169"/>
      <c r="AZA81" s="169"/>
      <c r="AZB81" s="170"/>
      <c r="AZD81" s="164"/>
      <c r="AZE81" s="168"/>
      <c r="AZF81" s="168"/>
      <c r="AZG81" s="169"/>
      <c r="AZH81" s="169"/>
      <c r="AZI81" s="169"/>
      <c r="AZJ81" s="170"/>
      <c r="AZL81" s="164"/>
      <c r="AZM81" s="168"/>
      <c r="AZN81" s="168"/>
      <c r="AZO81" s="169"/>
      <c r="AZP81" s="169"/>
      <c r="AZQ81" s="169"/>
      <c r="AZR81" s="170"/>
      <c r="AZT81" s="164"/>
      <c r="AZU81" s="168"/>
      <c r="AZV81" s="168"/>
      <c r="AZW81" s="169"/>
      <c r="AZX81" s="169"/>
      <c r="AZY81" s="169"/>
      <c r="AZZ81" s="170"/>
      <c r="BAB81" s="164"/>
      <c r="BAC81" s="168"/>
      <c r="BAD81" s="168"/>
      <c r="BAE81" s="169"/>
      <c r="BAF81" s="169"/>
      <c r="BAG81" s="169"/>
      <c r="BAH81" s="170"/>
      <c r="BAJ81" s="164"/>
      <c r="BAK81" s="168"/>
      <c r="BAL81" s="168"/>
      <c r="BAM81" s="169"/>
      <c r="BAN81" s="169"/>
      <c r="BAO81" s="169"/>
      <c r="BAP81" s="170"/>
      <c r="BAR81" s="164"/>
      <c r="BAS81" s="168"/>
      <c r="BAT81" s="168"/>
      <c r="BAU81" s="169"/>
      <c r="BAV81" s="169"/>
      <c r="BAW81" s="169"/>
      <c r="BAX81" s="170"/>
      <c r="BAZ81" s="164"/>
      <c r="BBA81" s="168"/>
      <c r="BBB81" s="168"/>
      <c r="BBC81" s="169"/>
      <c r="BBD81" s="169"/>
      <c r="BBE81" s="169"/>
      <c r="BBF81" s="170"/>
      <c r="BBH81" s="164"/>
      <c r="BBI81" s="168"/>
      <c r="BBJ81" s="168"/>
      <c r="BBK81" s="169"/>
      <c r="BBL81" s="169"/>
      <c r="BBM81" s="169"/>
      <c r="BBN81" s="170"/>
      <c r="BBP81" s="164"/>
      <c r="BBQ81" s="168"/>
      <c r="BBR81" s="168"/>
      <c r="BBS81" s="169"/>
      <c r="BBT81" s="169"/>
      <c r="BBU81" s="169"/>
      <c r="BBV81" s="170"/>
      <c r="BBX81" s="164"/>
      <c r="BBY81" s="168"/>
      <c r="BBZ81" s="168"/>
      <c r="BCA81" s="169"/>
      <c r="BCB81" s="169"/>
      <c r="BCC81" s="169"/>
      <c r="BCD81" s="170"/>
      <c r="BCF81" s="164"/>
      <c r="BCG81" s="168"/>
      <c r="BCH81" s="168"/>
      <c r="BCI81" s="169"/>
      <c r="BCJ81" s="169"/>
      <c r="BCK81" s="169"/>
      <c r="BCL81" s="170"/>
      <c r="BCN81" s="164"/>
      <c r="BCO81" s="168"/>
      <c r="BCP81" s="168"/>
      <c r="BCQ81" s="169"/>
      <c r="BCR81" s="169"/>
      <c r="BCS81" s="169"/>
      <c r="BCT81" s="170"/>
      <c r="BCV81" s="164"/>
      <c r="BCW81" s="168"/>
      <c r="BCX81" s="168"/>
      <c r="BCY81" s="169"/>
      <c r="BCZ81" s="169"/>
      <c r="BDA81" s="169"/>
      <c r="BDB81" s="170"/>
      <c r="BDD81" s="164"/>
      <c r="BDE81" s="168"/>
      <c r="BDF81" s="168"/>
      <c r="BDG81" s="169"/>
      <c r="BDH81" s="169"/>
      <c r="BDI81" s="169"/>
      <c r="BDJ81" s="170"/>
      <c r="BDL81" s="164"/>
      <c r="BDM81" s="168"/>
      <c r="BDN81" s="168"/>
      <c r="BDO81" s="169"/>
      <c r="BDP81" s="169"/>
      <c r="BDQ81" s="169"/>
      <c r="BDR81" s="170"/>
      <c r="BDT81" s="164"/>
      <c r="BDU81" s="168"/>
      <c r="BDV81" s="168"/>
      <c r="BDW81" s="169"/>
      <c r="BDX81" s="169"/>
      <c r="BDY81" s="169"/>
      <c r="BDZ81" s="170"/>
      <c r="BEB81" s="164"/>
      <c r="BEC81" s="168"/>
      <c r="BED81" s="168"/>
      <c r="BEE81" s="169"/>
      <c r="BEF81" s="169"/>
      <c r="BEG81" s="169"/>
      <c r="BEH81" s="170"/>
      <c r="BEJ81" s="164"/>
      <c r="BEK81" s="168"/>
      <c r="BEL81" s="168"/>
      <c r="BEM81" s="169"/>
      <c r="BEN81" s="169"/>
      <c r="BEO81" s="169"/>
      <c r="BEP81" s="170"/>
      <c r="BER81" s="164"/>
      <c r="BES81" s="168"/>
      <c r="BET81" s="168"/>
      <c r="BEU81" s="169"/>
      <c r="BEV81" s="169"/>
      <c r="BEW81" s="169"/>
      <c r="BEX81" s="170"/>
      <c r="BEZ81" s="164"/>
      <c r="BFA81" s="168"/>
      <c r="BFB81" s="168"/>
      <c r="BFC81" s="169"/>
      <c r="BFD81" s="169"/>
      <c r="BFE81" s="169"/>
      <c r="BFF81" s="170"/>
      <c r="BFH81" s="164"/>
      <c r="BFI81" s="168"/>
      <c r="BFJ81" s="168"/>
      <c r="BFK81" s="169"/>
      <c r="BFL81" s="169"/>
      <c r="BFM81" s="169"/>
      <c r="BFN81" s="170"/>
      <c r="BFP81" s="164"/>
      <c r="BFQ81" s="168"/>
      <c r="BFR81" s="168"/>
      <c r="BFS81" s="169"/>
      <c r="BFT81" s="169"/>
      <c r="BFU81" s="169"/>
      <c r="BFV81" s="170"/>
      <c r="BFX81" s="164"/>
      <c r="BFY81" s="168"/>
      <c r="BFZ81" s="168"/>
      <c r="BGA81" s="169"/>
      <c r="BGB81" s="169"/>
      <c r="BGC81" s="169"/>
      <c r="BGD81" s="170"/>
      <c r="BGF81" s="164"/>
      <c r="BGG81" s="168"/>
      <c r="BGH81" s="168"/>
      <c r="BGI81" s="169"/>
      <c r="BGJ81" s="169"/>
      <c r="BGK81" s="169"/>
      <c r="BGL81" s="170"/>
      <c r="BGN81" s="164"/>
      <c r="BGO81" s="168"/>
      <c r="BGP81" s="168"/>
      <c r="BGQ81" s="169"/>
      <c r="BGR81" s="169"/>
      <c r="BGS81" s="169"/>
      <c r="BGT81" s="170"/>
      <c r="BGV81" s="164"/>
      <c r="BGW81" s="168"/>
      <c r="BGX81" s="168"/>
      <c r="BGY81" s="169"/>
      <c r="BGZ81" s="169"/>
      <c r="BHA81" s="169"/>
      <c r="BHB81" s="170"/>
      <c r="BHD81" s="164"/>
      <c r="BHE81" s="168"/>
      <c r="BHF81" s="168"/>
      <c r="BHG81" s="169"/>
      <c r="BHH81" s="169"/>
      <c r="BHI81" s="169"/>
      <c r="BHJ81" s="170"/>
      <c r="BHL81" s="164"/>
      <c r="BHM81" s="168"/>
      <c r="BHN81" s="168"/>
      <c r="BHO81" s="169"/>
      <c r="BHP81" s="169"/>
      <c r="BHQ81" s="169"/>
      <c r="BHR81" s="170"/>
      <c r="BHT81" s="164"/>
      <c r="BHU81" s="168"/>
      <c r="BHV81" s="168"/>
      <c r="BHW81" s="169"/>
      <c r="BHX81" s="169"/>
      <c r="BHY81" s="169"/>
      <c r="BHZ81" s="170"/>
      <c r="BIB81" s="164"/>
      <c r="BIC81" s="168"/>
      <c r="BID81" s="168"/>
      <c r="BIE81" s="169"/>
      <c r="BIF81" s="169"/>
      <c r="BIG81" s="169"/>
      <c r="BIH81" s="170"/>
      <c r="BIJ81" s="164"/>
      <c r="BIK81" s="168"/>
      <c r="BIL81" s="168"/>
      <c r="BIM81" s="169"/>
      <c r="BIN81" s="169"/>
      <c r="BIO81" s="169"/>
      <c r="BIP81" s="170"/>
      <c r="BIR81" s="164"/>
      <c r="BIS81" s="168"/>
      <c r="BIT81" s="168"/>
      <c r="BIU81" s="169"/>
      <c r="BIV81" s="169"/>
      <c r="BIW81" s="169"/>
      <c r="BIX81" s="170"/>
      <c r="BIZ81" s="164"/>
      <c r="BJA81" s="168"/>
      <c r="BJB81" s="168"/>
      <c r="BJC81" s="169"/>
      <c r="BJD81" s="169"/>
      <c r="BJE81" s="169"/>
      <c r="BJF81" s="170"/>
      <c r="BJH81" s="164"/>
      <c r="BJI81" s="168"/>
      <c r="BJJ81" s="168"/>
      <c r="BJK81" s="169"/>
      <c r="BJL81" s="169"/>
      <c r="BJM81" s="169"/>
      <c r="BJN81" s="170"/>
      <c r="BJP81" s="164"/>
      <c r="BJQ81" s="168"/>
      <c r="BJR81" s="168"/>
      <c r="BJS81" s="169"/>
      <c r="BJT81" s="169"/>
      <c r="BJU81" s="169"/>
      <c r="BJV81" s="170"/>
      <c r="BJX81" s="164"/>
      <c r="BJY81" s="168"/>
      <c r="BJZ81" s="168"/>
      <c r="BKA81" s="169"/>
      <c r="BKB81" s="169"/>
      <c r="BKC81" s="169"/>
      <c r="BKD81" s="170"/>
      <c r="BKF81" s="164"/>
      <c r="BKG81" s="168"/>
      <c r="BKH81" s="168"/>
      <c r="BKI81" s="169"/>
      <c r="BKJ81" s="169"/>
      <c r="BKK81" s="169"/>
      <c r="BKL81" s="170"/>
      <c r="BKN81" s="164"/>
      <c r="BKO81" s="168"/>
      <c r="BKP81" s="168"/>
      <c r="BKQ81" s="169"/>
      <c r="BKR81" s="169"/>
      <c r="BKS81" s="169"/>
      <c r="BKT81" s="170"/>
      <c r="BKV81" s="164"/>
      <c r="BKW81" s="168"/>
      <c r="BKX81" s="168"/>
      <c r="BKY81" s="169"/>
      <c r="BKZ81" s="169"/>
      <c r="BLA81" s="169"/>
      <c r="BLB81" s="170"/>
      <c r="BLD81" s="164"/>
      <c r="BLE81" s="168"/>
      <c r="BLF81" s="168"/>
      <c r="BLG81" s="169"/>
      <c r="BLH81" s="169"/>
      <c r="BLI81" s="169"/>
      <c r="BLJ81" s="170"/>
      <c r="BLL81" s="164"/>
      <c r="BLM81" s="168"/>
      <c r="BLN81" s="168"/>
      <c r="BLO81" s="169"/>
      <c r="BLP81" s="169"/>
      <c r="BLQ81" s="169"/>
      <c r="BLR81" s="170"/>
      <c r="BLT81" s="164"/>
      <c r="BLU81" s="168"/>
      <c r="BLV81" s="168"/>
      <c r="BLW81" s="169"/>
      <c r="BLX81" s="169"/>
      <c r="BLY81" s="169"/>
      <c r="BLZ81" s="170"/>
      <c r="BMB81" s="164"/>
      <c r="BMC81" s="168"/>
      <c r="BMD81" s="168"/>
      <c r="BME81" s="169"/>
      <c r="BMF81" s="169"/>
      <c r="BMG81" s="169"/>
      <c r="BMH81" s="170"/>
      <c r="BMJ81" s="164"/>
      <c r="BMK81" s="168"/>
      <c r="BML81" s="168"/>
      <c r="BMM81" s="169"/>
      <c r="BMN81" s="169"/>
      <c r="BMO81" s="169"/>
      <c r="BMP81" s="170"/>
      <c r="BMR81" s="164"/>
      <c r="BMS81" s="168"/>
      <c r="BMT81" s="168"/>
      <c r="BMU81" s="169"/>
      <c r="BMV81" s="169"/>
      <c r="BMW81" s="169"/>
      <c r="BMX81" s="170"/>
      <c r="BMZ81" s="164"/>
      <c r="BNA81" s="168"/>
      <c r="BNB81" s="168"/>
      <c r="BNC81" s="169"/>
      <c r="BND81" s="169"/>
      <c r="BNE81" s="169"/>
      <c r="BNF81" s="170"/>
      <c r="BNH81" s="164"/>
      <c r="BNI81" s="168"/>
      <c r="BNJ81" s="168"/>
      <c r="BNK81" s="169"/>
      <c r="BNL81" s="169"/>
      <c r="BNM81" s="169"/>
      <c r="BNN81" s="170"/>
      <c r="BNP81" s="164"/>
      <c r="BNQ81" s="168"/>
      <c r="BNR81" s="168"/>
      <c r="BNS81" s="169"/>
      <c r="BNT81" s="169"/>
      <c r="BNU81" s="169"/>
      <c r="BNV81" s="170"/>
      <c r="BNX81" s="164"/>
      <c r="BNY81" s="168"/>
      <c r="BNZ81" s="168"/>
      <c r="BOA81" s="169"/>
      <c r="BOB81" s="169"/>
      <c r="BOC81" s="169"/>
      <c r="BOD81" s="170"/>
      <c r="BOF81" s="164"/>
      <c r="BOG81" s="168"/>
      <c r="BOH81" s="168"/>
      <c r="BOI81" s="169"/>
      <c r="BOJ81" s="169"/>
      <c r="BOK81" s="169"/>
      <c r="BOL81" s="170"/>
      <c r="BON81" s="164"/>
      <c r="BOO81" s="168"/>
      <c r="BOP81" s="168"/>
      <c r="BOQ81" s="169"/>
      <c r="BOR81" s="169"/>
      <c r="BOS81" s="169"/>
      <c r="BOT81" s="170"/>
      <c r="BOV81" s="164"/>
      <c r="BOW81" s="168"/>
      <c r="BOX81" s="168"/>
      <c r="BOY81" s="169"/>
      <c r="BOZ81" s="169"/>
      <c r="BPA81" s="169"/>
      <c r="BPB81" s="170"/>
      <c r="BPD81" s="164"/>
      <c r="BPE81" s="168"/>
      <c r="BPF81" s="168"/>
      <c r="BPG81" s="169"/>
      <c r="BPH81" s="169"/>
      <c r="BPI81" s="169"/>
      <c r="BPJ81" s="170"/>
      <c r="BPL81" s="164"/>
      <c r="BPM81" s="168"/>
      <c r="BPN81" s="168"/>
      <c r="BPO81" s="169"/>
      <c r="BPP81" s="169"/>
      <c r="BPQ81" s="169"/>
      <c r="BPR81" s="170"/>
      <c r="BPT81" s="164"/>
      <c r="BPU81" s="168"/>
      <c r="BPV81" s="168"/>
      <c r="BPW81" s="169"/>
      <c r="BPX81" s="169"/>
      <c r="BPY81" s="169"/>
      <c r="BPZ81" s="170"/>
      <c r="BQB81" s="164"/>
      <c r="BQC81" s="168"/>
      <c r="BQD81" s="168"/>
      <c r="BQE81" s="169"/>
      <c r="BQF81" s="169"/>
      <c r="BQG81" s="169"/>
      <c r="BQH81" s="170"/>
      <c r="BQJ81" s="164"/>
      <c r="BQK81" s="168"/>
      <c r="BQL81" s="168"/>
      <c r="BQM81" s="169"/>
      <c r="BQN81" s="169"/>
      <c r="BQO81" s="169"/>
      <c r="BQP81" s="170"/>
      <c r="BQR81" s="164"/>
      <c r="BQS81" s="168"/>
      <c r="BQT81" s="168"/>
      <c r="BQU81" s="169"/>
      <c r="BQV81" s="169"/>
      <c r="BQW81" s="169"/>
      <c r="BQX81" s="170"/>
      <c r="BQZ81" s="164"/>
      <c r="BRA81" s="168"/>
      <c r="BRB81" s="168"/>
      <c r="BRC81" s="169"/>
      <c r="BRD81" s="169"/>
      <c r="BRE81" s="169"/>
      <c r="BRF81" s="170"/>
      <c r="BRH81" s="164"/>
      <c r="BRI81" s="168"/>
      <c r="BRJ81" s="168"/>
      <c r="BRK81" s="169"/>
      <c r="BRL81" s="169"/>
      <c r="BRM81" s="169"/>
      <c r="BRN81" s="170"/>
      <c r="BRP81" s="164"/>
      <c r="BRQ81" s="168"/>
      <c r="BRR81" s="168"/>
      <c r="BRS81" s="169"/>
      <c r="BRT81" s="169"/>
      <c r="BRU81" s="169"/>
      <c r="BRV81" s="170"/>
      <c r="BRX81" s="164"/>
      <c r="BRY81" s="168"/>
      <c r="BRZ81" s="168"/>
      <c r="BSA81" s="169"/>
      <c r="BSB81" s="169"/>
      <c r="BSC81" s="169"/>
      <c r="BSD81" s="170"/>
      <c r="BSF81" s="164"/>
      <c r="BSG81" s="168"/>
      <c r="BSH81" s="168"/>
      <c r="BSI81" s="169"/>
      <c r="BSJ81" s="169"/>
      <c r="BSK81" s="169"/>
      <c r="BSL81" s="170"/>
      <c r="BSN81" s="164"/>
      <c r="BSO81" s="168"/>
      <c r="BSP81" s="168"/>
      <c r="BSQ81" s="169"/>
      <c r="BSR81" s="169"/>
      <c r="BSS81" s="169"/>
      <c r="BST81" s="170"/>
      <c r="BSV81" s="164"/>
      <c r="BSW81" s="168"/>
      <c r="BSX81" s="168"/>
      <c r="BSY81" s="169"/>
      <c r="BSZ81" s="169"/>
      <c r="BTA81" s="169"/>
      <c r="BTB81" s="170"/>
      <c r="BTD81" s="164"/>
      <c r="BTE81" s="168"/>
      <c r="BTF81" s="168"/>
      <c r="BTG81" s="169"/>
      <c r="BTH81" s="169"/>
      <c r="BTI81" s="169"/>
      <c r="BTJ81" s="170"/>
      <c r="BTL81" s="164"/>
      <c r="BTM81" s="168"/>
      <c r="BTN81" s="168"/>
      <c r="BTO81" s="169"/>
      <c r="BTP81" s="169"/>
      <c r="BTQ81" s="169"/>
      <c r="BTR81" s="170"/>
      <c r="BTT81" s="164"/>
      <c r="BTU81" s="168"/>
      <c r="BTV81" s="168"/>
      <c r="BTW81" s="169"/>
      <c r="BTX81" s="169"/>
      <c r="BTY81" s="169"/>
      <c r="BTZ81" s="170"/>
      <c r="BUB81" s="164"/>
      <c r="BUC81" s="168"/>
      <c r="BUD81" s="168"/>
      <c r="BUE81" s="169"/>
      <c r="BUF81" s="169"/>
      <c r="BUG81" s="169"/>
      <c r="BUH81" s="170"/>
      <c r="BUJ81" s="164"/>
      <c r="BUK81" s="168"/>
      <c r="BUL81" s="168"/>
      <c r="BUM81" s="169"/>
      <c r="BUN81" s="169"/>
      <c r="BUO81" s="169"/>
      <c r="BUP81" s="170"/>
      <c r="BUR81" s="164"/>
      <c r="BUS81" s="168"/>
      <c r="BUT81" s="168"/>
      <c r="BUU81" s="169"/>
      <c r="BUV81" s="169"/>
      <c r="BUW81" s="169"/>
      <c r="BUX81" s="170"/>
      <c r="BUZ81" s="164"/>
      <c r="BVA81" s="168"/>
      <c r="BVB81" s="168"/>
      <c r="BVC81" s="169"/>
      <c r="BVD81" s="169"/>
      <c r="BVE81" s="169"/>
      <c r="BVF81" s="170"/>
      <c r="BVH81" s="164"/>
      <c r="BVI81" s="168"/>
      <c r="BVJ81" s="168"/>
      <c r="BVK81" s="169"/>
      <c r="BVL81" s="169"/>
      <c r="BVM81" s="169"/>
      <c r="BVN81" s="170"/>
      <c r="BVP81" s="164"/>
      <c r="BVQ81" s="168"/>
      <c r="BVR81" s="168"/>
      <c r="BVS81" s="169"/>
      <c r="BVT81" s="169"/>
      <c r="BVU81" s="169"/>
      <c r="BVV81" s="170"/>
      <c r="BVX81" s="164"/>
      <c r="BVY81" s="168"/>
      <c r="BVZ81" s="168"/>
      <c r="BWA81" s="169"/>
      <c r="BWB81" s="169"/>
      <c r="BWC81" s="169"/>
      <c r="BWD81" s="170"/>
      <c r="BWF81" s="164"/>
      <c r="BWG81" s="168"/>
      <c r="BWH81" s="168"/>
      <c r="BWI81" s="169"/>
      <c r="BWJ81" s="169"/>
      <c r="BWK81" s="169"/>
      <c r="BWL81" s="170"/>
      <c r="BWN81" s="164"/>
      <c r="BWO81" s="168"/>
      <c r="BWP81" s="168"/>
      <c r="BWQ81" s="169"/>
      <c r="BWR81" s="169"/>
      <c r="BWS81" s="169"/>
      <c r="BWT81" s="170"/>
      <c r="BWV81" s="164"/>
      <c r="BWW81" s="168"/>
      <c r="BWX81" s="168"/>
      <c r="BWY81" s="169"/>
      <c r="BWZ81" s="169"/>
      <c r="BXA81" s="169"/>
      <c r="BXB81" s="170"/>
      <c r="BXD81" s="164"/>
      <c r="BXE81" s="168"/>
      <c r="BXF81" s="168"/>
      <c r="BXG81" s="169"/>
      <c r="BXH81" s="169"/>
      <c r="BXI81" s="169"/>
      <c r="BXJ81" s="170"/>
      <c r="BXL81" s="164"/>
      <c r="BXM81" s="168"/>
      <c r="BXN81" s="168"/>
      <c r="BXO81" s="169"/>
      <c r="BXP81" s="169"/>
      <c r="BXQ81" s="169"/>
      <c r="BXR81" s="170"/>
      <c r="BXT81" s="164"/>
      <c r="BXU81" s="168"/>
      <c r="BXV81" s="168"/>
      <c r="BXW81" s="169"/>
      <c r="BXX81" s="169"/>
      <c r="BXY81" s="169"/>
      <c r="BXZ81" s="170"/>
      <c r="BYB81" s="164"/>
      <c r="BYC81" s="168"/>
      <c r="BYD81" s="168"/>
      <c r="BYE81" s="169"/>
      <c r="BYF81" s="169"/>
      <c r="BYG81" s="169"/>
      <c r="BYH81" s="170"/>
      <c r="BYJ81" s="164"/>
      <c r="BYK81" s="168"/>
      <c r="BYL81" s="168"/>
      <c r="BYM81" s="169"/>
      <c r="BYN81" s="169"/>
      <c r="BYO81" s="169"/>
      <c r="BYP81" s="170"/>
      <c r="BYR81" s="164"/>
      <c r="BYS81" s="168"/>
      <c r="BYT81" s="168"/>
      <c r="BYU81" s="169"/>
      <c r="BYV81" s="169"/>
      <c r="BYW81" s="169"/>
      <c r="BYX81" s="170"/>
      <c r="BYZ81" s="164"/>
      <c r="BZA81" s="168"/>
      <c r="BZB81" s="168"/>
      <c r="BZC81" s="169"/>
      <c r="BZD81" s="169"/>
      <c r="BZE81" s="169"/>
      <c r="BZF81" s="170"/>
      <c r="BZH81" s="164"/>
      <c r="BZI81" s="168"/>
      <c r="BZJ81" s="168"/>
      <c r="BZK81" s="169"/>
      <c r="BZL81" s="169"/>
      <c r="BZM81" s="169"/>
      <c r="BZN81" s="170"/>
      <c r="BZP81" s="164"/>
      <c r="BZQ81" s="168"/>
      <c r="BZR81" s="168"/>
      <c r="BZS81" s="169"/>
      <c r="BZT81" s="169"/>
      <c r="BZU81" s="169"/>
      <c r="BZV81" s="170"/>
      <c r="BZX81" s="164"/>
      <c r="BZY81" s="168"/>
      <c r="BZZ81" s="168"/>
      <c r="CAA81" s="169"/>
      <c r="CAB81" s="169"/>
      <c r="CAC81" s="169"/>
      <c r="CAD81" s="170"/>
      <c r="CAF81" s="164"/>
      <c r="CAG81" s="168"/>
      <c r="CAH81" s="168"/>
      <c r="CAI81" s="169"/>
      <c r="CAJ81" s="169"/>
      <c r="CAK81" s="169"/>
      <c r="CAL81" s="170"/>
      <c r="CAN81" s="164"/>
      <c r="CAO81" s="168"/>
      <c r="CAP81" s="168"/>
      <c r="CAQ81" s="169"/>
      <c r="CAR81" s="169"/>
      <c r="CAS81" s="169"/>
      <c r="CAT81" s="170"/>
      <c r="CAV81" s="164"/>
      <c r="CAW81" s="168"/>
      <c r="CAX81" s="168"/>
      <c r="CAY81" s="169"/>
      <c r="CAZ81" s="169"/>
      <c r="CBA81" s="169"/>
      <c r="CBB81" s="170"/>
      <c r="CBD81" s="164"/>
      <c r="CBE81" s="168"/>
      <c r="CBF81" s="168"/>
      <c r="CBG81" s="169"/>
      <c r="CBH81" s="169"/>
      <c r="CBI81" s="169"/>
      <c r="CBJ81" s="170"/>
      <c r="CBL81" s="164"/>
      <c r="CBM81" s="168"/>
      <c r="CBN81" s="168"/>
      <c r="CBO81" s="169"/>
      <c r="CBP81" s="169"/>
      <c r="CBQ81" s="169"/>
      <c r="CBR81" s="170"/>
      <c r="CBT81" s="164"/>
      <c r="CBU81" s="168"/>
      <c r="CBV81" s="168"/>
      <c r="CBW81" s="169"/>
      <c r="CBX81" s="169"/>
      <c r="CBY81" s="169"/>
      <c r="CBZ81" s="170"/>
      <c r="CCB81" s="164"/>
      <c r="CCC81" s="168"/>
      <c r="CCD81" s="168"/>
      <c r="CCE81" s="169"/>
      <c r="CCF81" s="169"/>
      <c r="CCG81" s="169"/>
      <c r="CCH81" s="170"/>
      <c r="CCJ81" s="164"/>
      <c r="CCK81" s="168"/>
      <c r="CCL81" s="168"/>
      <c r="CCM81" s="169"/>
      <c r="CCN81" s="169"/>
      <c r="CCO81" s="169"/>
      <c r="CCP81" s="170"/>
      <c r="CCR81" s="164"/>
      <c r="CCS81" s="168"/>
      <c r="CCT81" s="168"/>
      <c r="CCU81" s="169"/>
      <c r="CCV81" s="169"/>
      <c r="CCW81" s="169"/>
      <c r="CCX81" s="170"/>
      <c r="CCZ81" s="164"/>
      <c r="CDA81" s="168"/>
      <c r="CDB81" s="168"/>
      <c r="CDC81" s="169"/>
      <c r="CDD81" s="169"/>
      <c r="CDE81" s="169"/>
      <c r="CDF81" s="170"/>
      <c r="CDH81" s="164"/>
      <c r="CDI81" s="168"/>
      <c r="CDJ81" s="168"/>
      <c r="CDK81" s="169"/>
      <c r="CDL81" s="169"/>
      <c r="CDM81" s="169"/>
      <c r="CDN81" s="170"/>
      <c r="CDP81" s="164"/>
      <c r="CDQ81" s="168"/>
      <c r="CDR81" s="168"/>
      <c r="CDS81" s="169"/>
      <c r="CDT81" s="169"/>
      <c r="CDU81" s="169"/>
      <c r="CDV81" s="170"/>
      <c r="CDX81" s="164"/>
      <c r="CDY81" s="168"/>
      <c r="CDZ81" s="168"/>
      <c r="CEA81" s="169"/>
      <c r="CEB81" s="169"/>
      <c r="CEC81" s="169"/>
      <c r="CED81" s="170"/>
      <c r="CEF81" s="164"/>
      <c r="CEG81" s="168"/>
      <c r="CEH81" s="168"/>
      <c r="CEI81" s="169"/>
      <c r="CEJ81" s="169"/>
      <c r="CEK81" s="169"/>
      <c r="CEL81" s="170"/>
      <c r="CEN81" s="164"/>
      <c r="CEO81" s="168"/>
      <c r="CEP81" s="168"/>
      <c r="CEQ81" s="169"/>
      <c r="CER81" s="169"/>
      <c r="CES81" s="169"/>
      <c r="CET81" s="170"/>
      <c r="CEV81" s="164"/>
      <c r="CEW81" s="168"/>
      <c r="CEX81" s="168"/>
      <c r="CEY81" s="169"/>
      <c r="CEZ81" s="169"/>
      <c r="CFA81" s="169"/>
      <c r="CFB81" s="170"/>
      <c r="CFD81" s="164"/>
      <c r="CFE81" s="168"/>
      <c r="CFF81" s="168"/>
      <c r="CFG81" s="169"/>
      <c r="CFH81" s="169"/>
      <c r="CFI81" s="169"/>
      <c r="CFJ81" s="170"/>
      <c r="CFL81" s="164"/>
      <c r="CFM81" s="168"/>
      <c r="CFN81" s="168"/>
      <c r="CFO81" s="169"/>
      <c r="CFP81" s="169"/>
      <c r="CFQ81" s="169"/>
      <c r="CFR81" s="170"/>
      <c r="CFT81" s="164"/>
      <c r="CFU81" s="168"/>
      <c r="CFV81" s="168"/>
      <c r="CFW81" s="169"/>
      <c r="CFX81" s="169"/>
      <c r="CFY81" s="169"/>
      <c r="CFZ81" s="170"/>
      <c r="CGB81" s="164"/>
      <c r="CGC81" s="168"/>
      <c r="CGD81" s="168"/>
      <c r="CGE81" s="169"/>
      <c r="CGF81" s="169"/>
      <c r="CGG81" s="169"/>
      <c r="CGH81" s="170"/>
      <c r="CGJ81" s="164"/>
      <c r="CGK81" s="168"/>
      <c r="CGL81" s="168"/>
      <c r="CGM81" s="169"/>
      <c r="CGN81" s="169"/>
      <c r="CGO81" s="169"/>
      <c r="CGP81" s="170"/>
      <c r="CGR81" s="164"/>
      <c r="CGS81" s="168"/>
      <c r="CGT81" s="168"/>
      <c r="CGU81" s="169"/>
      <c r="CGV81" s="169"/>
      <c r="CGW81" s="169"/>
      <c r="CGX81" s="170"/>
      <c r="CGZ81" s="164"/>
      <c r="CHA81" s="168"/>
      <c r="CHB81" s="168"/>
      <c r="CHC81" s="169"/>
      <c r="CHD81" s="169"/>
      <c r="CHE81" s="169"/>
      <c r="CHF81" s="170"/>
      <c r="CHH81" s="164"/>
      <c r="CHI81" s="168"/>
      <c r="CHJ81" s="168"/>
      <c r="CHK81" s="169"/>
      <c r="CHL81" s="169"/>
      <c r="CHM81" s="169"/>
      <c r="CHN81" s="170"/>
      <c r="CHP81" s="164"/>
      <c r="CHQ81" s="168"/>
      <c r="CHR81" s="168"/>
      <c r="CHS81" s="169"/>
      <c r="CHT81" s="169"/>
      <c r="CHU81" s="169"/>
      <c r="CHV81" s="170"/>
      <c r="CHX81" s="164"/>
      <c r="CHY81" s="168"/>
      <c r="CHZ81" s="168"/>
      <c r="CIA81" s="169"/>
      <c r="CIB81" s="169"/>
      <c r="CIC81" s="169"/>
      <c r="CID81" s="170"/>
      <c r="CIF81" s="164"/>
      <c r="CIG81" s="168"/>
      <c r="CIH81" s="168"/>
      <c r="CII81" s="169"/>
      <c r="CIJ81" s="169"/>
      <c r="CIK81" s="169"/>
      <c r="CIL81" s="170"/>
      <c r="CIN81" s="164"/>
      <c r="CIO81" s="168"/>
      <c r="CIP81" s="168"/>
      <c r="CIQ81" s="169"/>
      <c r="CIR81" s="169"/>
      <c r="CIS81" s="169"/>
      <c r="CIT81" s="170"/>
      <c r="CIV81" s="164"/>
      <c r="CIW81" s="168"/>
      <c r="CIX81" s="168"/>
      <c r="CIY81" s="169"/>
      <c r="CIZ81" s="169"/>
      <c r="CJA81" s="169"/>
      <c r="CJB81" s="170"/>
      <c r="CJD81" s="164"/>
      <c r="CJE81" s="168"/>
      <c r="CJF81" s="168"/>
      <c r="CJG81" s="169"/>
      <c r="CJH81" s="169"/>
      <c r="CJI81" s="169"/>
      <c r="CJJ81" s="170"/>
      <c r="CJL81" s="164"/>
      <c r="CJM81" s="168"/>
      <c r="CJN81" s="168"/>
      <c r="CJO81" s="169"/>
      <c r="CJP81" s="169"/>
      <c r="CJQ81" s="169"/>
      <c r="CJR81" s="170"/>
      <c r="CJT81" s="164"/>
      <c r="CJU81" s="168"/>
      <c r="CJV81" s="168"/>
      <c r="CJW81" s="169"/>
      <c r="CJX81" s="169"/>
      <c r="CJY81" s="169"/>
      <c r="CJZ81" s="170"/>
      <c r="CKB81" s="164"/>
      <c r="CKC81" s="168"/>
      <c r="CKD81" s="168"/>
      <c r="CKE81" s="169"/>
      <c r="CKF81" s="169"/>
      <c r="CKG81" s="169"/>
      <c r="CKH81" s="170"/>
      <c r="CKJ81" s="164"/>
      <c r="CKK81" s="168"/>
      <c r="CKL81" s="168"/>
      <c r="CKM81" s="169"/>
      <c r="CKN81" s="169"/>
      <c r="CKO81" s="169"/>
      <c r="CKP81" s="170"/>
      <c r="CKR81" s="164"/>
      <c r="CKS81" s="168"/>
      <c r="CKT81" s="168"/>
      <c r="CKU81" s="169"/>
      <c r="CKV81" s="169"/>
      <c r="CKW81" s="169"/>
      <c r="CKX81" s="170"/>
      <c r="CKZ81" s="164"/>
      <c r="CLA81" s="168"/>
      <c r="CLB81" s="168"/>
      <c r="CLC81" s="169"/>
      <c r="CLD81" s="169"/>
      <c r="CLE81" s="169"/>
      <c r="CLF81" s="170"/>
      <c r="CLH81" s="164"/>
      <c r="CLI81" s="168"/>
      <c r="CLJ81" s="168"/>
      <c r="CLK81" s="169"/>
      <c r="CLL81" s="169"/>
      <c r="CLM81" s="169"/>
      <c r="CLN81" s="170"/>
      <c r="CLP81" s="164"/>
      <c r="CLQ81" s="168"/>
      <c r="CLR81" s="168"/>
      <c r="CLS81" s="169"/>
      <c r="CLT81" s="169"/>
      <c r="CLU81" s="169"/>
      <c r="CLV81" s="170"/>
      <c r="CLX81" s="164"/>
      <c r="CLY81" s="168"/>
      <c r="CLZ81" s="168"/>
      <c r="CMA81" s="169"/>
      <c r="CMB81" s="169"/>
      <c r="CMC81" s="169"/>
      <c r="CMD81" s="170"/>
      <c r="CMF81" s="164"/>
      <c r="CMG81" s="168"/>
      <c r="CMH81" s="168"/>
      <c r="CMI81" s="169"/>
      <c r="CMJ81" s="169"/>
      <c r="CMK81" s="169"/>
      <c r="CML81" s="170"/>
      <c r="CMN81" s="164"/>
      <c r="CMO81" s="168"/>
      <c r="CMP81" s="168"/>
      <c r="CMQ81" s="169"/>
      <c r="CMR81" s="169"/>
      <c r="CMS81" s="169"/>
      <c r="CMT81" s="170"/>
      <c r="CMV81" s="164"/>
      <c r="CMW81" s="168"/>
      <c r="CMX81" s="168"/>
      <c r="CMY81" s="169"/>
      <c r="CMZ81" s="169"/>
      <c r="CNA81" s="169"/>
      <c r="CNB81" s="170"/>
      <c r="CND81" s="164"/>
      <c r="CNE81" s="168"/>
      <c r="CNF81" s="168"/>
      <c r="CNG81" s="169"/>
      <c r="CNH81" s="169"/>
      <c r="CNI81" s="169"/>
      <c r="CNJ81" s="170"/>
      <c r="CNL81" s="164"/>
      <c r="CNM81" s="168"/>
      <c r="CNN81" s="168"/>
      <c r="CNO81" s="169"/>
      <c r="CNP81" s="169"/>
      <c r="CNQ81" s="169"/>
      <c r="CNR81" s="170"/>
      <c r="CNT81" s="164"/>
      <c r="CNU81" s="168"/>
      <c r="CNV81" s="168"/>
      <c r="CNW81" s="169"/>
      <c r="CNX81" s="169"/>
      <c r="CNY81" s="169"/>
      <c r="CNZ81" s="170"/>
      <c r="COB81" s="164"/>
      <c r="COC81" s="168"/>
      <c r="COD81" s="168"/>
      <c r="COE81" s="169"/>
      <c r="COF81" s="169"/>
      <c r="COG81" s="169"/>
      <c r="COH81" s="170"/>
      <c r="COJ81" s="164"/>
      <c r="COK81" s="168"/>
      <c r="COL81" s="168"/>
      <c r="COM81" s="169"/>
      <c r="CON81" s="169"/>
      <c r="COO81" s="169"/>
      <c r="COP81" s="170"/>
      <c r="COR81" s="164"/>
      <c r="COS81" s="168"/>
      <c r="COT81" s="168"/>
      <c r="COU81" s="169"/>
      <c r="COV81" s="169"/>
      <c r="COW81" s="169"/>
      <c r="COX81" s="170"/>
      <c r="COZ81" s="164"/>
      <c r="CPA81" s="168"/>
      <c r="CPB81" s="168"/>
      <c r="CPC81" s="169"/>
      <c r="CPD81" s="169"/>
      <c r="CPE81" s="169"/>
      <c r="CPF81" s="170"/>
      <c r="CPH81" s="164"/>
      <c r="CPI81" s="168"/>
      <c r="CPJ81" s="168"/>
      <c r="CPK81" s="169"/>
      <c r="CPL81" s="169"/>
      <c r="CPM81" s="169"/>
      <c r="CPN81" s="170"/>
      <c r="CPP81" s="164"/>
      <c r="CPQ81" s="168"/>
      <c r="CPR81" s="168"/>
      <c r="CPS81" s="169"/>
      <c r="CPT81" s="169"/>
      <c r="CPU81" s="169"/>
      <c r="CPV81" s="170"/>
      <c r="CPX81" s="164"/>
      <c r="CPY81" s="168"/>
      <c r="CPZ81" s="168"/>
      <c r="CQA81" s="169"/>
      <c r="CQB81" s="169"/>
      <c r="CQC81" s="169"/>
      <c r="CQD81" s="170"/>
      <c r="CQF81" s="164"/>
      <c r="CQG81" s="168"/>
      <c r="CQH81" s="168"/>
      <c r="CQI81" s="169"/>
      <c r="CQJ81" s="169"/>
      <c r="CQK81" s="169"/>
      <c r="CQL81" s="170"/>
      <c r="CQN81" s="164"/>
      <c r="CQO81" s="168"/>
      <c r="CQP81" s="168"/>
      <c r="CQQ81" s="169"/>
      <c r="CQR81" s="169"/>
      <c r="CQS81" s="169"/>
      <c r="CQT81" s="170"/>
      <c r="CQV81" s="164"/>
      <c r="CQW81" s="168"/>
      <c r="CQX81" s="168"/>
      <c r="CQY81" s="169"/>
      <c r="CQZ81" s="169"/>
      <c r="CRA81" s="169"/>
      <c r="CRB81" s="170"/>
      <c r="CRD81" s="164"/>
      <c r="CRE81" s="168"/>
      <c r="CRF81" s="168"/>
      <c r="CRG81" s="169"/>
      <c r="CRH81" s="169"/>
      <c r="CRI81" s="169"/>
      <c r="CRJ81" s="170"/>
      <c r="CRL81" s="164"/>
      <c r="CRM81" s="168"/>
      <c r="CRN81" s="168"/>
      <c r="CRO81" s="169"/>
      <c r="CRP81" s="169"/>
      <c r="CRQ81" s="169"/>
      <c r="CRR81" s="170"/>
      <c r="CRT81" s="164"/>
      <c r="CRU81" s="168"/>
      <c r="CRV81" s="168"/>
      <c r="CRW81" s="169"/>
      <c r="CRX81" s="169"/>
      <c r="CRY81" s="169"/>
      <c r="CRZ81" s="170"/>
      <c r="CSB81" s="164"/>
      <c r="CSC81" s="168"/>
      <c r="CSD81" s="168"/>
      <c r="CSE81" s="169"/>
      <c r="CSF81" s="169"/>
      <c r="CSG81" s="169"/>
      <c r="CSH81" s="170"/>
      <c r="CSJ81" s="164"/>
      <c r="CSK81" s="168"/>
      <c r="CSL81" s="168"/>
      <c r="CSM81" s="169"/>
      <c r="CSN81" s="169"/>
      <c r="CSO81" s="169"/>
      <c r="CSP81" s="170"/>
      <c r="CSR81" s="164"/>
      <c r="CSS81" s="168"/>
      <c r="CST81" s="168"/>
      <c r="CSU81" s="169"/>
      <c r="CSV81" s="169"/>
      <c r="CSW81" s="169"/>
      <c r="CSX81" s="170"/>
      <c r="CSZ81" s="164"/>
      <c r="CTA81" s="168"/>
      <c r="CTB81" s="168"/>
      <c r="CTC81" s="169"/>
      <c r="CTD81" s="169"/>
      <c r="CTE81" s="169"/>
      <c r="CTF81" s="170"/>
      <c r="CTH81" s="164"/>
      <c r="CTI81" s="168"/>
      <c r="CTJ81" s="168"/>
      <c r="CTK81" s="169"/>
      <c r="CTL81" s="169"/>
      <c r="CTM81" s="169"/>
      <c r="CTN81" s="170"/>
      <c r="CTP81" s="164"/>
      <c r="CTQ81" s="168"/>
      <c r="CTR81" s="168"/>
      <c r="CTS81" s="169"/>
      <c r="CTT81" s="169"/>
      <c r="CTU81" s="169"/>
      <c r="CTV81" s="170"/>
      <c r="CTX81" s="164"/>
      <c r="CTY81" s="168"/>
      <c r="CTZ81" s="168"/>
      <c r="CUA81" s="169"/>
      <c r="CUB81" s="169"/>
      <c r="CUC81" s="169"/>
      <c r="CUD81" s="170"/>
      <c r="CUF81" s="164"/>
      <c r="CUG81" s="168"/>
      <c r="CUH81" s="168"/>
      <c r="CUI81" s="169"/>
      <c r="CUJ81" s="169"/>
      <c r="CUK81" s="169"/>
      <c r="CUL81" s="170"/>
      <c r="CUN81" s="164"/>
      <c r="CUO81" s="168"/>
      <c r="CUP81" s="168"/>
      <c r="CUQ81" s="169"/>
      <c r="CUR81" s="169"/>
      <c r="CUS81" s="169"/>
      <c r="CUT81" s="170"/>
      <c r="CUV81" s="164"/>
      <c r="CUW81" s="168"/>
      <c r="CUX81" s="168"/>
      <c r="CUY81" s="169"/>
      <c r="CUZ81" s="169"/>
      <c r="CVA81" s="169"/>
      <c r="CVB81" s="170"/>
      <c r="CVD81" s="164"/>
      <c r="CVE81" s="168"/>
      <c r="CVF81" s="168"/>
      <c r="CVG81" s="169"/>
      <c r="CVH81" s="169"/>
      <c r="CVI81" s="169"/>
      <c r="CVJ81" s="170"/>
      <c r="CVL81" s="164"/>
      <c r="CVM81" s="168"/>
      <c r="CVN81" s="168"/>
      <c r="CVO81" s="169"/>
      <c r="CVP81" s="169"/>
      <c r="CVQ81" s="169"/>
      <c r="CVR81" s="170"/>
      <c r="CVT81" s="164"/>
      <c r="CVU81" s="168"/>
      <c r="CVV81" s="168"/>
      <c r="CVW81" s="169"/>
      <c r="CVX81" s="169"/>
      <c r="CVY81" s="169"/>
      <c r="CVZ81" s="170"/>
      <c r="CWB81" s="164"/>
      <c r="CWC81" s="168"/>
      <c r="CWD81" s="168"/>
      <c r="CWE81" s="169"/>
      <c r="CWF81" s="169"/>
      <c r="CWG81" s="169"/>
      <c r="CWH81" s="170"/>
      <c r="CWJ81" s="164"/>
      <c r="CWK81" s="168"/>
      <c r="CWL81" s="168"/>
      <c r="CWM81" s="169"/>
      <c r="CWN81" s="169"/>
      <c r="CWO81" s="169"/>
      <c r="CWP81" s="170"/>
      <c r="CWR81" s="164"/>
      <c r="CWS81" s="168"/>
      <c r="CWT81" s="168"/>
      <c r="CWU81" s="169"/>
      <c r="CWV81" s="169"/>
      <c r="CWW81" s="169"/>
      <c r="CWX81" s="170"/>
      <c r="CWZ81" s="164"/>
      <c r="CXA81" s="168"/>
      <c r="CXB81" s="168"/>
      <c r="CXC81" s="169"/>
      <c r="CXD81" s="169"/>
      <c r="CXE81" s="169"/>
      <c r="CXF81" s="170"/>
      <c r="CXH81" s="164"/>
      <c r="CXI81" s="168"/>
      <c r="CXJ81" s="168"/>
      <c r="CXK81" s="169"/>
      <c r="CXL81" s="169"/>
      <c r="CXM81" s="169"/>
      <c r="CXN81" s="170"/>
      <c r="CXP81" s="164"/>
      <c r="CXQ81" s="168"/>
      <c r="CXR81" s="168"/>
      <c r="CXS81" s="169"/>
      <c r="CXT81" s="169"/>
      <c r="CXU81" s="169"/>
      <c r="CXV81" s="170"/>
      <c r="CXX81" s="164"/>
      <c r="CXY81" s="168"/>
      <c r="CXZ81" s="168"/>
      <c r="CYA81" s="169"/>
      <c r="CYB81" s="169"/>
      <c r="CYC81" s="169"/>
      <c r="CYD81" s="170"/>
      <c r="CYF81" s="164"/>
      <c r="CYG81" s="168"/>
      <c r="CYH81" s="168"/>
      <c r="CYI81" s="169"/>
      <c r="CYJ81" s="169"/>
      <c r="CYK81" s="169"/>
      <c r="CYL81" s="170"/>
      <c r="CYN81" s="164"/>
      <c r="CYO81" s="168"/>
      <c r="CYP81" s="168"/>
      <c r="CYQ81" s="169"/>
      <c r="CYR81" s="169"/>
      <c r="CYS81" s="169"/>
      <c r="CYT81" s="170"/>
      <c r="CYV81" s="164"/>
      <c r="CYW81" s="168"/>
      <c r="CYX81" s="168"/>
      <c r="CYY81" s="169"/>
      <c r="CYZ81" s="169"/>
      <c r="CZA81" s="169"/>
      <c r="CZB81" s="170"/>
      <c r="CZD81" s="164"/>
      <c r="CZE81" s="168"/>
      <c r="CZF81" s="168"/>
      <c r="CZG81" s="169"/>
      <c r="CZH81" s="169"/>
      <c r="CZI81" s="169"/>
      <c r="CZJ81" s="170"/>
      <c r="CZL81" s="164"/>
      <c r="CZM81" s="168"/>
      <c r="CZN81" s="168"/>
      <c r="CZO81" s="169"/>
      <c r="CZP81" s="169"/>
      <c r="CZQ81" s="169"/>
      <c r="CZR81" s="170"/>
      <c r="CZT81" s="164"/>
      <c r="CZU81" s="168"/>
      <c r="CZV81" s="168"/>
      <c r="CZW81" s="169"/>
      <c r="CZX81" s="169"/>
      <c r="CZY81" s="169"/>
      <c r="CZZ81" s="170"/>
      <c r="DAB81" s="164"/>
      <c r="DAC81" s="168"/>
      <c r="DAD81" s="168"/>
      <c r="DAE81" s="169"/>
      <c r="DAF81" s="169"/>
      <c r="DAG81" s="169"/>
      <c r="DAH81" s="170"/>
      <c r="DAJ81" s="164"/>
      <c r="DAK81" s="168"/>
      <c r="DAL81" s="168"/>
      <c r="DAM81" s="169"/>
      <c r="DAN81" s="169"/>
      <c r="DAO81" s="169"/>
      <c r="DAP81" s="170"/>
      <c r="DAR81" s="164"/>
      <c r="DAS81" s="168"/>
      <c r="DAT81" s="168"/>
      <c r="DAU81" s="169"/>
      <c r="DAV81" s="169"/>
      <c r="DAW81" s="169"/>
      <c r="DAX81" s="170"/>
      <c r="DAZ81" s="164"/>
      <c r="DBA81" s="168"/>
      <c r="DBB81" s="168"/>
      <c r="DBC81" s="169"/>
      <c r="DBD81" s="169"/>
      <c r="DBE81" s="169"/>
      <c r="DBF81" s="170"/>
      <c r="DBH81" s="164"/>
      <c r="DBI81" s="168"/>
      <c r="DBJ81" s="168"/>
      <c r="DBK81" s="169"/>
      <c r="DBL81" s="169"/>
      <c r="DBM81" s="169"/>
      <c r="DBN81" s="170"/>
      <c r="DBP81" s="164"/>
      <c r="DBQ81" s="168"/>
      <c r="DBR81" s="168"/>
      <c r="DBS81" s="169"/>
      <c r="DBT81" s="169"/>
      <c r="DBU81" s="169"/>
      <c r="DBV81" s="170"/>
      <c r="DBX81" s="164"/>
      <c r="DBY81" s="168"/>
      <c r="DBZ81" s="168"/>
      <c r="DCA81" s="169"/>
      <c r="DCB81" s="169"/>
      <c r="DCC81" s="169"/>
      <c r="DCD81" s="170"/>
      <c r="DCF81" s="164"/>
      <c r="DCG81" s="168"/>
      <c r="DCH81" s="168"/>
      <c r="DCI81" s="169"/>
      <c r="DCJ81" s="169"/>
      <c r="DCK81" s="169"/>
      <c r="DCL81" s="170"/>
      <c r="DCN81" s="164"/>
      <c r="DCO81" s="168"/>
      <c r="DCP81" s="168"/>
      <c r="DCQ81" s="169"/>
      <c r="DCR81" s="169"/>
      <c r="DCS81" s="169"/>
      <c r="DCT81" s="170"/>
      <c r="DCV81" s="164"/>
      <c r="DCW81" s="168"/>
      <c r="DCX81" s="168"/>
      <c r="DCY81" s="169"/>
      <c r="DCZ81" s="169"/>
      <c r="DDA81" s="169"/>
      <c r="DDB81" s="170"/>
      <c r="DDD81" s="164"/>
      <c r="DDE81" s="168"/>
      <c r="DDF81" s="168"/>
      <c r="DDG81" s="169"/>
      <c r="DDH81" s="169"/>
      <c r="DDI81" s="169"/>
      <c r="DDJ81" s="170"/>
      <c r="DDL81" s="164"/>
      <c r="DDM81" s="168"/>
      <c r="DDN81" s="168"/>
      <c r="DDO81" s="169"/>
      <c r="DDP81" s="169"/>
      <c r="DDQ81" s="169"/>
      <c r="DDR81" s="170"/>
      <c r="DDT81" s="164"/>
      <c r="DDU81" s="168"/>
      <c r="DDV81" s="168"/>
      <c r="DDW81" s="169"/>
      <c r="DDX81" s="169"/>
      <c r="DDY81" s="169"/>
      <c r="DDZ81" s="170"/>
      <c r="DEB81" s="164"/>
      <c r="DEC81" s="168"/>
      <c r="DED81" s="168"/>
      <c r="DEE81" s="169"/>
      <c r="DEF81" s="169"/>
      <c r="DEG81" s="169"/>
      <c r="DEH81" s="170"/>
      <c r="DEJ81" s="164"/>
      <c r="DEK81" s="168"/>
      <c r="DEL81" s="168"/>
      <c r="DEM81" s="169"/>
      <c r="DEN81" s="169"/>
      <c r="DEO81" s="169"/>
      <c r="DEP81" s="170"/>
      <c r="DER81" s="164"/>
      <c r="DES81" s="168"/>
      <c r="DET81" s="168"/>
      <c r="DEU81" s="169"/>
      <c r="DEV81" s="169"/>
      <c r="DEW81" s="169"/>
      <c r="DEX81" s="170"/>
      <c r="DEZ81" s="164"/>
      <c r="DFA81" s="168"/>
      <c r="DFB81" s="168"/>
      <c r="DFC81" s="169"/>
      <c r="DFD81" s="169"/>
      <c r="DFE81" s="169"/>
      <c r="DFF81" s="170"/>
      <c r="DFH81" s="164"/>
      <c r="DFI81" s="168"/>
      <c r="DFJ81" s="168"/>
      <c r="DFK81" s="169"/>
      <c r="DFL81" s="169"/>
      <c r="DFM81" s="169"/>
      <c r="DFN81" s="170"/>
      <c r="DFP81" s="164"/>
      <c r="DFQ81" s="168"/>
      <c r="DFR81" s="168"/>
      <c r="DFS81" s="169"/>
      <c r="DFT81" s="169"/>
      <c r="DFU81" s="169"/>
      <c r="DFV81" s="170"/>
      <c r="DFX81" s="164"/>
      <c r="DFY81" s="168"/>
      <c r="DFZ81" s="168"/>
      <c r="DGA81" s="169"/>
      <c r="DGB81" s="169"/>
      <c r="DGC81" s="169"/>
      <c r="DGD81" s="170"/>
      <c r="DGF81" s="164"/>
      <c r="DGG81" s="168"/>
      <c r="DGH81" s="168"/>
      <c r="DGI81" s="169"/>
      <c r="DGJ81" s="169"/>
      <c r="DGK81" s="169"/>
      <c r="DGL81" s="170"/>
      <c r="DGN81" s="164"/>
      <c r="DGO81" s="168"/>
      <c r="DGP81" s="168"/>
      <c r="DGQ81" s="169"/>
      <c r="DGR81" s="169"/>
      <c r="DGS81" s="169"/>
      <c r="DGT81" s="170"/>
      <c r="DGV81" s="164"/>
      <c r="DGW81" s="168"/>
      <c r="DGX81" s="168"/>
      <c r="DGY81" s="169"/>
      <c r="DGZ81" s="169"/>
      <c r="DHA81" s="169"/>
      <c r="DHB81" s="170"/>
      <c r="DHD81" s="164"/>
      <c r="DHE81" s="168"/>
      <c r="DHF81" s="168"/>
      <c r="DHG81" s="169"/>
      <c r="DHH81" s="169"/>
      <c r="DHI81" s="169"/>
      <c r="DHJ81" s="170"/>
      <c r="DHL81" s="164"/>
      <c r="DHM81" s="168"/>
      <c r="DHN81" s="168"/>
      <c r="DHO81" s="169"/>
      <c r="DHP81" s="169"/>
      <c r="DHQ81" s="169"/>
      <c r="DHR81" s="170"/>
      <c r="DHT81" s="164"/>
      <c r="DHU81" s="168"/>
      <c r="DHV81" s="168"/>
      <c r="DHW81" s="169"/>
      <c r="DHX81" s="169"/>
      <c r="DHY81" s="169"/>
      <c r="DHZ81" s="170"/>
      <c r="DIB81" s="164"/>
      <c r="DIC81" s="168"/>
      <c r="DID81" s="168"/>
      <c r="DIE81" s="169"/>
      <c r="DIF81" s="169"/>
      <c r="DIG81" s="169"/>
      <c r="DIH81" s="170"/>
      <c r="DIJ81" s="164"/>
      <c r="DIK81" s="168"/>
      <c r="DIL81" s="168"/>
      <c r="DIM81" s="169"/>
      <c r="DIN81" s="169"/>
      <c r="DIO81" s="169"/>
      <c r="DIP81" s="170"/>
      <c r="DIR81" s="164"/>
      <c r="DIS81" s="168"/>
      <c r="DIT81" s="168"/>
      <c r="DIU81" s="169"/>
      <c r="DIV81" s="169"/>
      <c r="DIW81" s="169"/>
      <c r="DIX81" s="170"/>
      <c r="DIZ81" s="164"/>
      <c r="DJA81" s="168"/>
      <c r="DJB81" s="168"/>
      <c r="DJC81" s="169"/>
      <c r="DJD81" s="169"/>
      <c r="DJE81" s="169"/>
      <c r="DJF81" s="170"/>
      <c r="DJH81" s="164"/>
      <c r="DJI81" s="168"/>
      <c r="DJJ81" s="168"/>
      <c r="DJK81" s="169"/>
      <c r="DJL81" s="169"/>
      <c r="DJM81" s="169"/>
      <c r="DJN81" s="170"/>
      <c r="DJP81" s="164"/>
      <c r="DJQ81" s="168"/>
      <c r="DJR81" s="168"/>
      <c r="DJS81" s="169"/>
      <c r="DJT81" s="169"/>
      <c r="DJU81" s="169"/>
      <c r="DJV81" s="170"/>
      <c r="DJX81" s="164"/>
      <c r="DJY81" s="168"/>
      <c r="DJZ81" s="168"/>
      <c r="DKA81" s="169"/>
      <c r="DKB81" s="169"/>
      <c r="DKC81" s="169"/>
      <c r="DKD81" s="170"/>
      <c r="DKF81" s="164"/>
      <c r="DKG81" s="168"/>
      <c r="DKH81" s="168"/>
      <c r="DKI81" s="169"/>
      <c r="DKJ81" s="169"/>
      <c r="DKK81" s="169"/>
      <c r="DKL81" s="170"/>
      <c r="DKN81" s="164"/>
      <c r="DKO81" s="168"/>
      <c r="DKP81" s="168"/>
      <c r="DKQ81" s="169"/>
      <c r="DKR81" s="169"/>
      <c r="DKS81" s="169"/>
      <c r="DKT81" s="170"/>
      <c r="DKV81" s="164"/>
      <c r="DKW81" s="168"/>
      <c r="DKX81" s="168"/>
      <c r="DKY81" s="169"/>
      <c r="DKZ81" s="169"/>
      <c r="DLA81" s="169"/>
      <c r="DLB81" s="170"/>
      <c r="DLD81" s="164"/>
      <c r="DLE81" s="168"/>
      <c r="DLF81" s="168"/>
      <c r="DLG81" s="169"/>
      <c r="DLH81" s="169"/>
      <c r="DLI81" s="169"/>
      <c r="DLJ81" s="170"/>
      <c r="DLL81" s="164"/>
      <c r="DLM81" s="168"/>
      <c r="DLN81" s="168"/>
      <c r="DLO81" s="169"/>
      <c r="DLP81" s="169"/>
      <c r="DLQ81" s="169"/>
      <c r="DLR81" s="170"/>
      <c r="DLT81" s="164"/>
      <c r="DLU81" s="168"/>
      <c r="DLV81" s="168"/>
      <c r="DLW81" s="169"/>
      <c r="DLX81" s="169"/>
      <c r="DLY81" s="169"/>
      <c r="DLZ81" s="170"/>
      <c r="DMB81" s="164"/>
      <c r="DMC81" s="168"/>
      <c r="DMD81" s="168"/>
      <c r="DME81" s="169"/>
      <c r="DMF81" s="169"/>
      <c r="DMG81" s="169"/>
      <c r="DMH81" s="170"/>
      <c r="DMJ81" s="164"/>
      <c r="DMK81" s="168"/>
      <c r="DML81" s="168"/>
      <c r="DMM81" s="169"/>
      <c r="DMN81" s="169"/>
      <c r="DMO81" s="169"/>
      <c r="DMP81" s="170"/>
      <c r="DMR81" s="164"/>
      <c r="DMS81" s="168"/>
      <c r="DMT81" s="168"/>
      <c r="DMU81" s="169"/>
      <c r="DMV81" s="169"/>
      <c r="DMW81" s="169"/>
      <c r="DMX81" s="170"/>
      <c r="DMZ81" s="164"/>
      <c r="DNA81" s="168"/>
      <c r="DNB81" s="168"/>
      <c r="DNC81" s="169"/>
      <c r="DND81" s="169"/>
      <c r="DNE81" s="169"/>
      <c r="DNF81" s="170"/>
      <c r="DNH81" s="164"/>
      <c r="DNI81" s="168"/>
      <c r="DNJ81" s="168"/>
      <c r="DNK81" s="169"/>
      <c r="DNL81" s="169"/>
      <c r="DNM81" s="169"/>
      <c r="DNN81" s="170"/>
      <c r="DNP81" s="164"/>
      <c r="DNQ81" s="168"/>
      <c r="DNR81" s="168"/>
      <c r="DNS81" s="169"/>
      <c r="DNT81" s="169"/>
      <c r="DNU81" s="169"/>
      <c r="DNV81" s="170"/>
      <c r="DNX81" s="164"/>
      <c r="DNY81" s="168"/>
      <c r="DNZ81" s="168"/>
      <c r="DOA81" s="169"/>
      <c r="DOB81" s="169"/>
      <c r="DOC81" s="169"/>
      <c r="DOD81" s="170"/>
      <c r="DOF81" s="164"/>
      <c r="DOG81" s="168"/>
      <c r="DOH81" s="168"/>
      <c r="DOI81" s="169"/>
      <c r="DOJ81" s="169"/>
      <c r="DOK81" s="169"/>
      <c r="DOL81" s="170"/>
      <c r="DON81" s="164"/>
      <c r="DOO81" s="168"/>
      <c r="DOP81" s="168"/>
      <c r="DOQ81" s="169"/>
      <c r="DOR81" s="169"/>
      <c r="DOS81" s="169"/>
      <c r="DOT81" s="170"/>
      <c r="DOV81" s="164"/>
      <c r="DOW81" s="168"/>
      <c r="DOX81" s="168"/>
      <c r="DOY81" s="169"/>
      <c r="DOZ81" s="169"/>
      <c r="DPA81" s="169"/>
      <c r="DPB81" s="170"/>
      <c r="DPD81" s="164"/>
      <c r="DPE81" s="168"/>
      <c r="DPF81" s="168"/>
      <c r="DPG81" s="169"/>
      <c r="DPH81" s="169"/>
      <c r="DPI81" s="169"/>
      <c r="DPJ81" s="170"/>
      <c r="DPL81" s="164"/>
      <c r="DPM81" s="168"/>
      <c r="DPN81" s="168"/>
      <c r="DPO81" s="169"/>
      <c r="DPP81" s="169"/>
      <c r="DPQ81" s="169"/>
      <c r="DPR81" s="170"/>
      <c r="DPT81" s="164"/>
      <c r="DPU81" s="168"/>
      <c r="DPV81" s="168"/>
      <c r="DPW81" s="169"/>
      <c r="DPX81" s="169"/>
      <c r="DPY81" s="169"/>
      <c r="DPZ81" s="170"/>
      <c r="DQB81" s="164"/>
      <c r="DQC81" s="168"/>
      <c r="DQD81" s="168"/>
      <c r="DQE81" s="169"/>
      <c r="DQF81" s="169"/>
      <c r="DQG81" s="169"/>
      <c r="DQH81" s="170"/>
      <c r="DQJ81" s="164"/>
      <c r="DQK81" s="168"/>
      <c r="DQL81" s="168"/>
      <c r="DQM81" s="169"/>
      <c r="DQN81" s="169"/>
      <c r="DQO81" s="169"/>
      <c r="DQP81" s="170"/>
      <c r="DQR81" s="164"/>
      <c r="DQS81" s="168"/>
      <c r="DQT81" s="168"/>
      <c r="DQU81" s="169"/>
      <c r="DQV81" s="169"/>
      <c r="DQW81" s="169"/>
      <c r="DQX81" s="170"/>
      <c r="DQZ81" s="164"/>
      <c r="DRA81" s="168"/>
      <c r="DRB81" s="168"/>
      <c r="DRC81" s="169"/>
      <c r="DRD81" s="169"/>
      <c r="DRE81" s="169"/>
      <c r="DRF81" s="170"/>
      <c r="DRH81" s="164"/>
      <c r="DRI81" s="168"/>
      <c r="DRJ81" s="168"/>
      <c r="DRK81" s="169"/>
      <c r="DRL81" s="169"/>
      <c r="DRM81" s="169"/>
      <c r="DRN81" s="170"/>
      <c r="DRP81" s="164"/>
      <c r="DRQ81" s="168"/>
      <c r="DRR81" s="168"/>
      <c r="DRS81" s="169"/>
      <c r="DRT81" s="169"/>
      <c r="DRU81" s="169"/>
      <c r="DRV81" s="170"/>
      <c r="DRX81" s="164"/>
      <c r="DRY81" s="168"/>
      <c r="DRZ81" s="168"/>
      <c r="DSA81" s="169"/>
      <c r="DSB81" s="169"/>
      <c r="DSC81" s="169"/>
      <c r="DSD81" s="170"/>
      <c r="DSF81" s="164"/>
      <c r="DSG81" s="168"/>
      <c r="DSH81" s="168"/>
      <c r="DSI81" s="169"/>
      <c r="DSJ81" s="169"/>
      <c r="DSK81" s="169"/>
      <c r="DSL81" s="170"/>
      <c r="DSN81" s="164"/>
      <c r="DSO81" s="168"/>
      <c r="DSP81" s="168"/>
      <c r="DSQ81" s="169"/>
      <c r="DSR81" s="169"/>
      <c r="DSS81" s="169"/>
      <c r="DST81" s="170"/>
      <c r="DSV81" s="164"/>
      <c r="DSW81" s="168"/>
      <c r="DSX81" s="168"/>
      <c r="DSY81" s="169"/>
      <c r="DSZ81" s="169"/>
      <c r="DTA81" s="169"/>
      <c r="DTB81" s="170"/>
      <c r="DTD81" s="164"/>
      <c r="DTE81" s="168"/>
      <c r="DTF81" s="168"/>
      <c r="DTG81" s="169"/>
      <c r="DTH81" s="169"/>
      <c r="DTI81" s="169"/>
      <c r="DTJ81" s="170"/>
      <c r="DTL81" s="164"/>
      <c r="DTM81" s="168"/>
      <c r="DTN81" s="168"/>
      <c r="DTO81" s="169"/>
      <c r="DTP81" s="169"/>
      <c r="DTQ81" s="169"/>
      <c r="DTR81" s="170"/>
      <c r="DTT81" s="164"/>
      <c r="DTU81" s="168"/>
      <c r="DTV81" s="168"/>
      <c r="DTW81" s="169"/>
      <c r="DTX81" s="169"/>
      <c r="DTY81" s="169"/>
      <c r="DTZ81" s="170"/>
      <c r="DUB81" s="164"/>
      <c r="DUC81" s="168"/>
      <c r="DUD81" s="168"/>
      <c r="DUE81" s="169"/>
      <c r="DUF81" s="169"/>
      <c r="DUG81" s="169"/>
      <c r="DUH81" s="170"/>
      <c r="DUJ81" s="164"/>
      <c r="DUK81" s="168"/>
      <c r="DUL81" s="168"/>
      <c r="DUM81" s="169"/>
      <c r="DUN81" s="169"/>
      <c r="DUO81" s="169"/>
      <c r="DUP81" s="170"/>
      <c r="DUR81" s="164"/>
      <c r="DUS81" s="168"/>
      <c r="DUT81" s="168"/>
      <c r="DUU81" s="169"/>
      <c r="DUV81" s="169"/>
      <c r="DUW81" s="169"/>
      <c r="DUX81" s="170"/>
      <c r="DUZ81" s="164"/>
      <c r="DVA81" s="168"/>
      <c r="DVB81" s="168"/>
      <c r="DVC81" s="169"/>
      <c r="DVD81" s="169"/>
      <c r="DVE81" s="169"/>
      <c r="DVF81" s="170"/>
      <c r="DVH81" s="164"/>
      <c r="DVI81" s="168"/>
      <c r="DVJ81" s="168"/>
      <c r="DVK81" s="169"/>
      <c r="DVL81" s="169"/>
      <c r="DVM81" s="169"/>
      <c r="DVN81" s="170"/>
      <c r="DVP81" s="164"/>
      <c r="DVQ81" s="168"/>
      <c r="DVR81" s="168"/>
      <c r="DVS81" s="169"/>
      <c r="DVT81" s="169"/>
      <c r="DVU81" s="169"/>
      <c r="DVV81" s="170"/>
      <c r="DVX81" s="164"/>
      <c r="DVY81" s="168"/>
      <c r="DVZ81" s="168"/>
      <c r="DWA81" s="169"/>
      <c r="DWB81" s="169"/>
      <c r="DWC81" s="169"/>
      <c r="DWD81" s="170"/>
      <c r="DWF81" s="164"/>
      <c r="DWG81" s="168"/>
      <c r="DWH81" s="168"/>
      <c r="DWI81" s="169"/>
      <c r="DWJ81" s="169"/>
      <c r="DWK81" s="169"/>
      <c r="DWL81" s="170"/>
      <c r="DWN81" s="164"/>
      <c r="DWO81" s="168"/>
      <c r="DWP81" s="168"/>
      <c r="DWQ81" s="169"/>
      <c r="DWR81" s="169"/>
      <c r="DWS81" s="169"/>
      <c r="DWT81" s="170"/>
      <c r="DWV81" s="164"/>
      <c r="DWW81" s="168"/>
      <c r="DWX81" s="168"/>
      <c r="DWY81" s="169"/>
      <c r="DWZ81" s="169"/>
      <c r="DXA81" s="169"/>
      <c r="DXB81" s="170"/>
      <c r="DXD81" s="164"/>
      <c r="DXE81" s="168"/>
      <c r="DXF81" s="168"/>
      <c r="DXG81" s="169"/>
      <c r="DXH81" s="169"/>
      <c r="DXI81" s="169"/>
      <c r="DXJ81" s="170"/>
      <c r="DXL81" s="164"/>
      <c r="DXM81" s="168"/>
      <c r="DXN81" s="168"/>
      <c r="DXO81" s="169"/>
      <c r="DXP81" s="169"/>
      <c r="DXQ81" s="169"/>
      <c r="DXR81" s="170"/>
      <c r="DXT81" s="164"/>
      <c r="DXU81" s="168"/>
      <c r="DXV81" s="168"/>
      <c r="DXW81" s="169"/>
      <c r="DXX81" s="169"/>
      <c r="DXY81" s="169"/>
      <c r="DXZ81" s="170"/>
      <c r="DYB81" s="164"/>
      <c r="DYC81" s="168"/>
      <c r="DYD81" s="168"/>
      <c r="DYE81" s="169"/>
      <c r="DYF81" s="169"/>
      <c r="DYG81" s="169"/>
      <c r="DYH81" s="170"/>
      <c r="DYJ81" s="164"/>
      <c r="DYK81" s="168"/>
      <c r="DYL81" s="168"/>
      <c r="DYM81" s="169"/>
      <c r="DYN81" s="169"/>
      <c r="DYO81" s="169"/>
      <c r="DYP81" s="170"/>
      <c r="DYR81" s="164"/>
      <c r="DYS81" s="168"/>
      <c r="DYT81" s="168"/>
      <c r="DYU81" s="169"/>
      <c r="DYV81" s="169"/>
      <c r="DYW81" s="169"/>
      <c r="DYX81" s="170"/>
      <c r="DYZ81" s="164"/>
      <c r="DZA81" s="168"/>
      <c r="DZB81" s="168"/>
      <c r="DZC81" s="169"/>
      <c r="DZD81" s="169"/>
      <c r="DZE81" s="169"/>
      <c r="DZF81" s="170"/>
      <c r="DZH81" s="164"/>
      <c r="DZI81" s="168"/>
      <c r="DZJ81" s="168"/>
      <c r="DZK81" s="169"/>
      <c r="DZL81" s="169"/>
      <c r="DZM81" s="169"/>
      <c r="DZN81" s="170"/>
      <c r="DZP81" s="164"/>
      <c r="DZQ81" s="168"/>
      <c r="DZR81" s="168"/>
      <c r="DZS81" s="169"/>
      <c r="DZT81" s="169"/>
      <c r="DZU81" s="169"/>
      <c r="DZV81" s="170"/>
      <c r="DZX81" s="164"/>
      <c r="DZY81" s="168"/>
      <c r="DZZ81" s="168"/>
      <c r="EAA81" s="169"/>
      <c r="EAB81" s="169"/>
      <c r="EAC81" s="169"/>
      <c r="EAD81" s="170"/>
      <c r="EAF81" s="164"/>
      <c r="EAG81" s="168"/>
      <c r="EAH81" s="168"/>
      <c r="EAI81" s="169"/>
      <c r="EAJ81" s="169"/>
      <c r="EAK81" s="169"/>
      <c r="EAL81" s="170"/>
      <c r="EAN81" s="164"/>
      <c r="EAO81" s="168"/>
      <c r="EAP81" s="168"/>
      <c r="EAQ81" s="169"/>
      <c r="EAR81" s="169"/>
      <c r="EAS81" s="169"/>
      <c r="EAT81" s="170"/>
      <c r="EAV81" s="164"/>
      <c r="EAW81" s="168"/>
      <c r="EAX81" s="168"/>
      <c r="EAY81" s="169"/>
      <c r="EAZ81" s="169"/>
      <c r="EBA81" s="169"/>
      <c r="EBB81" s="170"/>
      <c r="EBD81" s="164"/>
      <c r="EBE81" s="168"/>
      <c r="EBF81" s="168"/>
      <c r="EBG81" s="169"/>
      <c r="EBH81" s="169"/>
      <c r="EBI81" s="169"/>
      <c r="EBJ81" s="170"/>
      <c r="EBL81" s="164"/>
      <c r="EBM81" s="168"/>
      <c r="EBN81" s="168"/>
      <c r="EBO81" s="169"/>
      <c r="EBP81" s="169"/>
      <c r="EBQ81" s="169"/>
      <c r="EBR81" s="170"/>
      <c r="EBT81" s="164"/>
      <c r="EBU81" s="168"/>
      <c r="EBV81" s="168"/>
      <c r="EBW81" s="169"/>
      <c r="EBX81" s="169"/>
      <c r="EBY81" s="169"/>
      <c r="EBZ81" s="170"/>
      <c r="ECB81" s="164"/>
      <c r="ECC81" s="168"/>
      <c r="ECD81" s="168"/>
      <c r="ECE81" s="169"/>
      <c r="ECF81" s="169"/>
      <c r="ECG81" s="169"/>
      <c r="ECH81" s="170"/>
      <c r="ECJ81" s="164"/>
      <c r="ECK81" s="168"/>
      <c r="ECL81" s="168"/>
      <c r="ECM81" s="169"/>
      <c r="ECN81" s="169"/>
      <c r="ECO81" s="169"/>
      <c r="ECP81" s="170"/>
      <c r="ECR81" s="164"/>
      <c r="ECS81" s="168"/>
      <c r="ECT81" s="168"/>
      <c r="ECU81" s="169"/>
      <c r="ECV81" s="169"/>
      <c r="ECW81" s="169"/>
      <c r="ECX81" s="170"/>
      <c r="ECZ81" s="164"/>
      <c r="EDA81" s="168"/>
      <c r="EDB81" s="168"/>
      <c r="EDC81" s="169"/>
      <c r="EDD81" s="169"/>
      <c r="EDE81" s="169"/>
      <c r="EDF81" s="170"/>
      <c r="EDH81" s="164"/>
      <c r="EDI81" s="168"/>
      <c r="EDJ81" s="168"/>
      <c r="EDK81" s="169"/>
      <c r="EDL81" s="169"/>
      <c r="EDM81" s="169"/>
      <c r="EDN81" s="170"/>
      <c r="EDP81" s="164"/>
      <c r="EDQ81" s="168"/>
      <c r="EDR81" s="168"/>
      <c r="EDS81" s="169"/>
      <c r="EDT81" s="169"/>
      <c r="EDU81" s="169"/>
      <c r="EDV81" s="170"/>
      <c r="EDX81" s="164"/>
      <c r="EDY81" s="168"/>
      <c r="EDZ81" s="168"/>
      <c r="EEA81" s="169"/>
      <c r="EEB81" s="169"/>
      <c r="EEC81" s="169"/>
      <c r="EED81" s="170"/>
      <c r="EEF81" s="164"/>
      <c r="EEG81" s="168"/>
      <c r="EEH81" s="168"/>
      <c r="EEI81" s="169"/>
      <c r="EEJ81" s="169"/>
      <c r="EEK81" s="169"/>
      <c r="EEL81" s="170"/>
      <c r="EEN81" s="164"/>
      <c r="EEO81" s="168"/>
      <c r="EEP81" s="168"/>
      <c r="EEQ81" s="169"/>
      <c r="EER81" s="169"/>
      <c r="EES81" s="169"/>
      <c r="EET81" s="170"/>
      <c r="EEV81" s="164"/>
      <c r="EEW81" s="168"/>
      <c r="EEX81" s="168"/>
      <c r="EEY81" s="169"/>
      <c r="EEZ81" s="169"/>
      <c r="EFA81" s="169"/>
      <c r="EFB81" s="170"/>
      <c r="EFD81" s="164"/>
      <c r="EFE81" s="168"/>
      <c r="EFF81" s="168"/>
      <c r="EFG81" s="169"/>
      <c r="EFH81" s="169"/>
      <c r="EFI81" s="169"/>
      <c r="EFJ81" s="170"/>
      <c r="EFL81" s="164"/>
      <c r="EFM81" s="168"/>
      <c r="EFN81" s="168"/>
      <c r="EFO81" s="169"/>
      <c r="EFP81" s="169"/>
      <c r="EFQ81" s="169"/>
      <c r="EFR81" s="170"/>
      <c r="EFT81" s="164"/>
      <c r="EFU81" s="168"/>
      <c r="EFV81" s="168"/>
      <c r="EFW81" s="169"/>
      <c r="EFX81" s="169"/>
      <c r="EFY81" s="169"/>
      <c r="EFZ81" s="170"/>
      <c r="EGB81" s="164"/>
      <c r="EGC81" s="168"/>
      <c r="EGD81" s="168"/>
      <c r="EGE81" s="169"/>
      <c r="EGF81" s="169"/>
      <c r="EGG81" s="169"/>
      <c r="EGH81" s="170"/>
      <c r="EGJ81" s="164"/>
      <c r="EGK81" s="168"/>
      <c r="EGL81" s="168"/>
      <c r="EGM81" s="169"/>
      <c r="EGN81" s="169"/>
      <c r="EGO81" s="169"/>
      <c r="EGP81" s="170"/>
      <c r="EGR81" s="164"/>
      <c r="EGS81" s="168"/>
      <c r="EGT81" s="168"/>
      <c r="EGU81" s="169"/>
      <c r="EGV81" s="169"/>
      <c r="EGW81" s="169"/>
      <c r="EGX81" s="170"/>
      <c r="EGZ81" s="164"/>
      <c r="EHA81" s="168"/>
      <c r="EHB81" s="168"/>
      <c r="EHC81" s="169"/>
      <c r="EHD81" s="169"/>
      <c r="EHE81" s="169"/>
      <c r="EHF81" s="170"/>
      <c r="EHH81" s="164"/>
      <c r="EHI81" s="168"/>
      <c r="EHJ81" s="168"/>
      <c r="EHK81" s="169"/>
      <c r="EHL81" s="169"/>
      <c r="EHM81" s="169"/>
      <c r="EHN81" s="170"/>
      <c r="EHP81" s="164"/>
      <c r="EHQ81" s="168"/>
      <c r="EHR81" s="168"/>
      <c r="EHS81" s="169"/>
      <c r="EHT81" s="169"/>
      <c r="EHU81" s="169"/>
      <c r="EHV81" s="170"/>
      <c r="EHX81" s="164"/>
      <c r="EHY81" s="168"/>
      <c r="EHZ81" s="168"/>
      <c r="EIA81" s="169"/>
      <c r="EIB81" s="169"/>
      <c r="EIC81" s="169"/>
      <c r="EID81" s="170"/>
      <c r="EIF81" s="164"/>
      <c r="EIG81" s="168"/>
      <c r="EIH81" s="168"/>
      <c r="EII81" s="169"/>
      <c r="EIJ81" s="169"/>
      <c r="EIK81" s="169"/>
      <c r="EIL81" s="170"/>
      <c r="EIN81" s="164"/>
      <c r="EIO81" s="168"/>
      <c r="EIP81" s="168"/>
      <c r="EIQ81" s="169"/>
      <c r="EIR81" s="169"/>
      <c r="EIS81" s="169"/>
      <c r="EIT81" s="170"/>
      <c r="EIV81" s="164"/>
      <c r="EIW81" s="168"/>
      <c r="EIX81" s="168"/>
      <c r="EIY81" s="169"/>
      <c r="EIZ81" s="169"/>
      <c r="EJA81" s="169"/>
      <c r="EJB81" s="170"/>
      <c r="EJD81" s="164"/>
      <c r="EJE81" s="168"/>
      <c r="EJF81" s="168"/>
      <c r="EJG81" s="169"/>
      <c r="EJH81" s="169"/>
      <c r="EJI81" s="169"/>
      <c r="EJJ81" s="170"/>
      <c r="EJL81" s="164"/>
      <c r="EJM81" s="168"/>
      <c r="EJN81" s="168"/>
      <c r="EJO81" s="169"/>
      <c r="EJP81" s="169"/>
      <c r="EJQ81" s="169"/>
      <c r="EJR81" s="170"/>
      <c r="EJT81" s="164"/>
      <c r="EJU81" s="168"/>
      <c r="EJV81" s="168"/>
      <c r="EJW81" s="169"/>
      <c r="EJX81" s="169"/>
      <c r="EJY81" s="169"/>
      <c r="EJZ81" s="170"/>
      <c r="EKB81" s="164"/>
      <c r="EKC81" s="168"/>
      <c r="EKD81" s="168"/>
      <c r="EKE81" s="169"/>
      <c r="EKF81" s="169"/>
      <c r="EKG81" s="169"/>
      <c r="EKH81" s="170"/>
      <c r="EKJ81" s="164"/>
      <c r="EKK81" s="168"/>
      <c r="EKL81" s="168"/>
      <c r="EKM81" s="169"/>
      <c r="EKN81" s="169"/>
      <c r="EKO81" s="169"/>
      <c r="EKP81" s="170"/>
      <c r="EKR81" s="164"/>
      <c r="EKS81" s="168"/>
      <c r="EKT81" s="168"/>
      <c r="EKU81" s="169"/>
      <c r="EKV81" s="169"/>
      <c r="EKW81" s="169"/>
      <c r="EKX81" s="170"/>
      <c r="EKZ81" s="164"/>
      <c r="ELA81" s="168"/>
      <c r="ELB81" s="168"/>
      <c r="ELC81" s="169"/>
      <c r="ELD81" s="169"/>
      <c r="ELE81" s="169"/>
      <c r="ELF81" s="170"/>
      <c r="ELH81" s="164"/>
      <c r="ELI81" s="168"/>
      <c r="ELJ81" s="168"/>
      <c r="ELK81" s="169"/>
      <c r="ELL81" s="169"/>
      <c r="ELM81" s="169"/>
      <c r="ELN81" s="170"/>
      <c r="ELP81" s="164"/>
      <c r="ELQ81" s="168"/>
      <c r="ELR81" s="168"/>
      <c r="ELS81" s="169"/>
      <c r="ELT81" s="169"/>
      <c r="ELU81" s="169"/>
      <c r="ELV81" s="170"/>
      <c r="ELX81" s="164"/>
      <c r="ELY81" s="168"/>
      <c r="ELZ81" s="168"/>
      <c r="EMA81" s="169"/>
      <c r="EMB81" s="169"/>
      <c r="EMC81" s="169"/>
      <c r="EMD81" s="170"/>
      <c r="EMF81" s="164"/>
      <c r="EMG81" s="168"/>
      <c r="EMH81" s="168"/>
      <c r="EMI81" s="169"/>
      <c r="EMJ81" s="169"/>
      <c r="EMK81" s="169"/>
      <c r="EML81" s="170"/>
      <c r="EMN81" s="164"/>
      <c r="EMO81" s="168"/>
      <c r="EMP81" s="168"/>
      <c r="EMQ81" s="169"/>
      <c r="EMR81" s="169"/>
      <c r="EMS81" s="169"/>
      <c r="EMT81" s="170"/>
      <c r="EMV81" s="164"/>
      <c r="EMW81" s="168"/>
      <c r="EMX81" s="168"/>
      <c r="EMY81" s="169"/>
      <c r="EMZ81" s="169"/>
      <c r="ENA81" s="169"/>
      <c r="ENB81" s="170"/>
      <c r="END81" s="164"/>
      <c r="ENE81" s="168"/>
      <c r="ENF81" s="168"/>
      <c r="ENG81" s="169"/>
      <c r="ENH81" s="169"/>
      <c r="ENI81" s="169"/>
      <c r="ENJ81" s="170"/>
      <c r="ENL81" s="164"/>
      <c r="ENM81" s="168"/>
      <c r="ENN81" s="168"/>
      <c r="ENO81" s="169"/>
      <c r="ENP81" s="169"/>
      <c r="ENQ81" s="169"/>
      <c r="ENR81" s="170"/>
      <c r="ENT81" s="164"/>
      <c r="ENU81" s="168"/>
      <c r="ENV81" s="168"/>
      <c r="ENW81" s="169"/>
      <c r="ENX81" s="169"/>
      <c r="ENY81" s="169"/>
      <c r="ENZ81" s="170"/>
      <c r="EOB81" s="164"/>
      <c r="EOC81" s="168"/>
      <c r="EOD81" s="168"/>
      <c r="EOE81" s="169"/>
      <c r="EOF81" s="169"/>
      <c r="EOG81" s="169"/>
      <c r="EOH81" s="170"/>
      <c r="EOJ81" s="164"/>
      <c r="EOK81" s="168"/>
      <c r="EOL81" s="168"/>
      <c r="EOM81" s="169"/>
      <c r="EON81" s="169"/>
      <c r="EOO81" s="169"/>
      <c r="EOP81" s="170"/>
      <c r="EOR81" s="164"/>
      <c r="EOS81" s="168"/>
      <c r="EOT81" s="168"/>
      <c r="EOU81" s="169"/>
      <c r="EOV81" s="169"/>
      <c r="EOW81" s="169"/>
      <c r="EOX81" s="170"/>
      <c r="EOZ81" s="164"/>
      <c r="EPA81" s="168"/>
      <c r="EPB81" s="168"/>
      <c r="EPC81" s="169"/>
      <c r="EPD81" s="169"/>
      <c r="EPE81" s="169"/>
      <c r="EPF81" s="170"/>
      <c r="EPH81" s="164"/>
      <c r="EPI81" s="168"/>
      <c r="EPJ81" s="168"/>
      <c r="EPK81" s="169"/>
      <c r="EPL81" s="169"/>
      <c r="EPM81" s="169"/>
      <c r="EPN81" s="170"/>
      <c r="EPP81" s="164"/>
      <c r="EPQ81" s="168"/>
      <c r="EPR81" s="168"/>
      <c r="EPS81" s="169"/>
      <c r="EPT81" s="169"/>
      <c r="EPU81" s="169"/>
      <c r="EPV81" s="170"/>
      <c r="EPX81" s="164"/>
      <c r="EPY81" s="168"/>
      <c r="EPZ81" s="168"/>
      <c r="EQA81" s="169"/>
      <c r="EQB81" s="169"/>
      <c r="EQC81" s="169"/>
      <c r="EQD81" s="170"/>
      <c r="EQF81" s="164"/>
      <c r="EQG81" s="168"/>
      <c r="EQH81" s="168"/>
      <c r="EQI81" s="169"/>
      <c r="EQJ81" s="169"/>
      <c r="EQK81" s="169"/>
      <c r="EQL81" s="170"/>
      <c r="EQN81" s="164"/>
      <c r="EQO81" s="168"/>
      <c r="EQP81" s="168"/>
      <c r="EQQ81" s="169"/>
      <c r="EQR81" s="169"/>
      <c r="EQS81" s="169"/>
      <c r="EQT81" s="170"/>
      <c r="EQV81" s="164"/>
      <c r="EQW81" s="168"/>
      <c r="EQX81" s="168"/>
      <c r="EQY81" s="169"/>
      <c r="EQZ81" s="169"/>
      <c r="ERA81" s="169"/>
      <c r="ERB81" s="170"/>
      <c r="ERD81" s="164"/>
      <c r="ERE81" s="168"/>
      <c r="ERF81" s="168"/>
      <c r="ERG81" s="169"/>
      <c r="ERH81" s="169"/>
      <c r="ERI81" s="169"/>
      <c r="ERJ81" s="170"/>
      <c r="ERL81" s="164"/>
      <c r="ERM81" s="168"/>
      <c r="ERN81" s="168"/>
      <c r="ERO81" s="169"/>
      <c r="ERP81" s="169"/>
      <c r="ERQ81" s="169"/>
      <c r="ERR81" s="170"/>
      <c r="ERT81" s="164"/>
      <c r="ERU81" s="168"/>
      <c r="ERV81" s="168"/>
      <c r="ERW81" s="169"/>
      <c r="ERX81" s="169"/>
      <c r="ERY81" s="169"/>
      <c r="ERZ81" s="170"/>
      <c r="ESB81" s="164"/>
      <c r="ESC81" s="168"/>
      <c r="ESD81" s="168"/>
      <c r="ESE81" s="169"/>
      <c r="ESF81" s="169"/>
      <c r="ESG81" s="169"/>
      <c r="ESH81" s="170"/>
      <c r="ESJ81" s="164"/>
      <c r="ESK81" s="168"/>
      <c r="ESL81" s="168"/>
      <c r="ESM81" s="169"/>
      <c r="ESN81" s="169"/>
      <c r="ESO81" s="169"/>
      <c r="ESP81" s="170"/>
      <c r="ESR81" s="164"/>
      <c r="ESS81" s="168"/>
      <c r="EST81" s="168"/>
      <c r="ESU81" s="169"/>
      <c r="ESV81" s="169"/>
      <c r="ESW81" s="169"/>
      <c r="ESX81" s="170"/>
      <c r="ESZ81" s="164"/>
      <c r="ETA81" s="168"/>
      <c r="ETB81" s="168"/>
      <c r="ETC81" s="169"/>
      <c r="ETD81" s="169"/>
      <c r="ETE81" s="169"/>
      <c r="ETF81" s="170"/>
      <c r="ETH81" s="164"/>
      <c r="ETI81" s="168"/>
      <c r="ETJ81" s="168"/>
      <c r="ETK81" s="169"/>
      <c r="ETL81" s="169"/>
      <c r="ETM81" s="169"/>
      <c r="ETN81" s="170"/>
      <c r="ETP81" s="164"/>
      <c r="ETQ81" s="168"/>
      <c r="ETR81" s="168"/>
      <c r="ETS81" s="169"/>
      <c r="ETT81" s="169"/>
      <c r="ETU81" s="169"/>
      <c r="ETV81" s="170"/>
      <c r="ETX81" s="164"/>
      <c r="ETY81" s="168"/>
      <c r="ETZ81" s="168"/>
      <c r="EUA81" s="169"/>
      <c r="EUB81" s="169"/>
      <c r="EUC81" s="169"/>
      <c r="EUD81" s="170"/>
      <c r="EUF81" s="164"/>
      <c r="EUG81" s="168"/>
      <c r="EUH81" s="168"/>
      <c r="EUI81" s="169"/>
      <c r="EUJ81" s="169"/>
      <c r="EUK81" s="169"/>
      <c r="EUL81" s="170"/>
      <c r="EUN81" s="164"/>
      <c r="EUO81" s="168"/>
      <c r="EUP81" s="168"/>
      <c r="EUQ81" s="169"/>
      <c r="EUR81" s="169"/>
      <c r="EUS81" s="169"/>
      <c r="EUT81" s="170"/>
      <c r="EUV81" s="164"/>
      <c r="EUW81" s="168"/>
      <c r="EUX81" s="168"/>
      <c r="EUY81" s="169"/>
      <c r="EUZ81" s="169"/>
      <c r="EVA81" s="169"/>
      <c r="EVB81" s="170"/>
      <c r="EVD81" s="164"/>
      <c r="EVE81" s="168"/>
      <c r="EVF81" s="168"/>
      <c r="EVG81" s="169"/>
      <c r="EVH81" s="169"/>
      <c r="EVI81" s="169"/>
      <c r="EVJ81" s="170"/>
      <c r="EVL81" s="164"/>
      <c r="EVM81" s="168"/>
      <c r="EVN81" s="168"/>
      <c r="EVO81" s="169"/>
      <c r="EVP81" s="169"/>
      <c r="EVQ81" s="169"/>
      <c r="EVR81" s="170"/>
      <c r="EVT81" s="164"/>
      <c r="EVU81" s="168"/>
      <c r="EVV81" s="168"/>
      <c r="EVW81" s="169"/>
      <c r="EVX81" s="169"/>
      <c r="EVY81" s="169"/>
      <c r="EVZ81" s="170"/>
      <c r="EWB81" s="164"/>
      <c r="EWC81" s="168"/>
      <c r="EWD81" s="168"/>
      <c r="EWE81" s="169"/>
      <c r="EWF81" s="169"/>
      <c r="EWG81" s="169"/>
      <c r="EWH81" s="170"/>
      <c r="EWJ81" s="164"/>
      <c r="EWK81" s="168"/>
      <c r="EWL81" s="168"/>
      <c r="EWM81" s="169"/>
      <c r="EWN81" s="169"/>
      <c r="EWO81" s="169"/>
      <c r="EWP81" s="170"/>
      <c r="EWR81" s="164"/>
      <c r="EWS81" s="168"/>
      <c r="EWT81" s="168"/>
      <c r="EWU81" s="169"/>
      <c r="EWV81" s="169"/>
      <c r="EWW81" s="169"/>
      <c r="EWX81" s="170"/>
      <c r="EWZ81" s="164"/>
      <c r="EXA81" s="168"/>
      <c r="EXB81" s="168"/>
      <c r="EXC81" s="169"/>
      <c r="EXD81" s="169"/>
      <c r="EXE81" s="169"/>
      <c r="EXF81" s="170"/>
      <c r="EXH81" s="164"/>
      <c r="EXI81" s="168"/>
      <c r="EXJ81" s="168"/>
      <c r="EXK81" s="169"/>
      <c r="EXL81" s="169"/>
      <c r="EXM81" s="169"/>
      <c r="EXN81" s="170"/>
      <c r="EXP81" s="164"/>
      <c r="EXQ81" s="168"/>
      <c r="EXR81" s="168"/>
      <c r="EXS81" s="169"/>
      <c r="EXT81" s="169"/>
      <c r="EXU81" s="169"/>
      <c r="EXV81" s="170"/>
      <c r="EXX81" s="164"/>
      <c r="EXY81" s="168"/>
      <c r="EXZ81" s="168"/>
      <c r="EYA81" s="169"/>
      <c r="EYB81" s="169"/>
      <c r="EYC81" s="169"/>
      <c r="EYD81" s="170"/>
      <c r="EYF81" s="164"/>
      <c r="EYG81" s="168"/>
      <c r="EYH81" s="168"/>
      <c r="EYI81" s="169"/>
      <c r="EYJ81" s="169"/>
      <c r="EYK81" s="169"/>
      <c r="EYL81" s="170"/>
      <c r="EYN81" s="164"/>
      <c r="EYO81" s="168"/>
      <c r="EYP81" s="168"/>
      <c r="EYQ81" s="169"/>
      <c r="EYR81" s="169"/>
      <c r="EYS81" s="169"/>
      <c r="EYT81" s="170"/>
      <c r="EYV81" s="164"/>
      <c r="EYW81" s="168"/>
      <c r="EYX81" s="168"/>
      <c r="EYY81" s="169"/>
      <c r="EYZ81" s="169"/>
      <c r="EZA81" s="169"/>
      <c r="EZB81" s="170"/>
      <c r="EZD81" s="164"/>
      <c r="EZE81" s="168"/>
      <c r="EZF81" s="168"/>
      <c r="EZG81" s="169"/>
      <c r="EZH81" s="169"/>
      <c r="EZI81" s="169"/>
      <c r="EZJ81" s="170"/>
      <c r="EZL81" s="164"/>
      <c r="EZM81" s="168"/>
      <c r="EZN81" s="168"/>
      <c r="EZO81" s="169"/>
      <c r="EZP81" s="169"/>
      <c r="EZQ81" s="169"/>
      <c r="EZR81" s="170"/>
      <c r="EZT81" s="164"/>
      <c r="EZU81" s="168"/>
      <c r="EZV81" s="168"/>
      <c r="EZW81" s="169"/>
      <c r="EZX81" s="169"/>
      <c r="EZY81" s="169"/>
      <c r="EZZ81" s="170"/>
      <c r="FAB81" s="164"/>
      <c r="FAC81" s="168"/>
      <c r="FAD81" s="168"/>
      <c r="FAE81" s="169"/>
      <c r="FAF81" s="169"/>
      <c r="FAG81" s="169"/>
      <c r="FAH81" s="170"/>
      <c r="FAJ81" s="164"/>
      <c r="FAK81" s="168"/>
      <c r="FAL81" s="168"/>
      <c r="FAM81" s="169"/>
      <c r="FAN81" s="169"/>
      <c r="FAO81" s="169"/>
      <c r="FAP81" s="170"/>
      <c r="FAR81" s="164"/>
      <c r="FAS81" s="168"/>
      <c r="FAT81" s="168"/>
      <c r="FAU81" s="169"/>
      <c r="FAV81" s="169"/>
      <c r="FAW81" s="169"/>
      <c r="FAX81" s="170"/>
      <c r="FAZ81" s="164"/>
      <c r="FBA81" s="168"/>
      <c r="FBB81" s="168"/>
      <c r="FBC81" s="169"/>
      <c r="FBD81" s="169"/>
      <c r="FBE81" s="169"/>
      <c r="FBF81" s="170"/>
      <c r="FBH81" s="164"/>
      <c r="FBI81" s="168"/>
      <c r="FBJ81" s="168"/>
      <c r="FBK81" s="169"/>
      <c r="FBL81" s="169"/>
      <c r="FBM81" s="169"/>
      <c r="FBN81" s="170"/>
      <c r="FBP81" s="164"/>
      <c r="FBQ81" s="168"/>
      <c r="FBR81" s="168"/>
      <c r="FBS81" s="169"/>
      <c r="FBT81" s="169"/>
      <c r="FBU81" s="169"/>
      <c r="FBV81" s="170"/>
      <c r="FBX81" s="164"/>
      <c r="FBY81" s="168"/>
      <c r="FBZ81" s="168"/>
      <c r="FCA81" s="169"/>
      <c r="FCB81" s="169"/>
      <c r="FCC81" s="169"/>
      <c r="FCD81" s="170"/>
      <c r="FCF81" s="164"/>
      <c r="FCG81" s="168"/>
      <c r="FCH81" s="168"/>
      <c r="FCI81" s="169"/>
      <c r="FCJ81" s="169"/>
      <c r="FCK81" s="169"/>
      <c r="FCL81" s="170"/>
      <c r="FCN81" s="164"/>
      <c r="FCO81" s="168"/>
      <c r="FCP81" s="168"/>
      <c r="FCQ81" s="169"/>
      <c r="FCR81" s="169"/>
      <c r="FCS81" s="169"/>
      <c r="FCT81" s="170"/>
      <c r="FCV81" s="164"/>
      <c r="FCW81" s="168"/>
      <c r="FCX81" s="168"/>
      <c r="FCY81" s="169"/>
      <c r="FCZ81" s="169"/>
      <c r="FDA81" s="169"/>
      <c r="FDB81" s="170"/>
      <c r="FDD81" s="164"/>
      <c r="FDE81" s="168"/>
      <c r="FDF81" s="168"/>
      <c r="FDG81" s="169"/>
      <c r="FDH81" s="169"/>
      <c r="FDI81" s="169"/>
      <c r="FDJ81" s="170"/>
      <c r="FDL81" s="164"/>
      <c r="FDM81" s="168"/>
      <c r="FDN81" s="168"/>
      <c r="FDO81" s="169"/>
      <c r="FDP81" s="169"/>
      <c r="FDQ81" s="169"/>
      <c r="FDR81" s="170"/>
      <c r="FDT81" s="164"/>
      <c r="FDU81" s="168"/>
      <c r="FDV81" s="168"/>
      <c r="FDW81" s="169"/>
      <c r="FDX81" s="169"/>
      <c r="FDY81" s="169"/>
      <c r="FDZ81" s="170"/>
      <c r="FEB81" s="164"/>
      <c r="FEC81" s="168"/>
      <c r="FED81" s="168"/>
      <c r="FEE81" s="169"/>
      <c r="FEF81" s="169"/>
      <c r="FEG81" s="169"/>
      <c r="FEH81" s="170"/>
      <c r="FEJ81" s="164"/>
      <c r="FEK81" s="168"/>
      <c r="FEL81" s="168"/>
      <c r="FEM81" s="169"/>
      <c r="FEN81" s="169"/>
      <c r="FEO81" s="169"/>
      <c r="FEP81" s="170"/>
      <c r="FER81" s="164"/>
      <c r="FES81" s="168"/>
      <c r="FET81" s="168"/>
      <c r="FEU81" s="169"/>
      <c r="FEV81" s="169"/>
      <c r="FEW81" s="169"/>
      <c r="FEX81" s="170"/>
      <c r="FEZ81" s="164"/>
      <c r="FFA81" s="168"/>
      <c r="FFB81" s="168"/>
      <c r="FFC81" s="169"/>
      <c r="FFD81" s="169"/>
      <c r="FFE81" s="169"/>
      <c r="FFF81" s="170"/>
      <c r="FFH81" s="164"/>
      <c r="FFI81" s="168"/>
      <c r="FFJ81" s="168"/>
      <c r="FFK81" s="169"/>
      <c r="FFL81" s="169"/>
      <c r="FFM81" s="169"/>
      <c r="FFN81" s="170"/>
      <c r="FFP81" s="164"/>
      <c r="FFQ81" s="168"/>
      <c r="FFR81" s="168"/>
      <c r="FFS81" s="169"/>
      <c r="FFT81" s="169"/>
      <c r="FFU81" s="169"/>
      <c r="FFV81" s="170"/>
      <c r="FFX81" s="164"/>
      <c r="FFY81" s="168"/>
      <c r="FFZ81" s="168"/>
      <c r="FGA81" s="169"/>
      <c r="FGB81" s="169"/>
      <c r="FGC81" s="169"/>
      <c r="FGD81" s="170"/>
      <c r="FGF81" s="164"/>
      <c r="FGG81" s="168"/>
      <c r="FGH81" s="168"/>
      <c r="FGI81" s="169"/>
      <c r="FGJ81" s="169"/>
      <c r="FGK81" s="169"/>
      <c r="FGL81" s="170"/>
      <c r="FGN81" s="164"/>
      <c r="FGO81" s="168"/>
      <c r="FGP81" s="168"/>
      <c r="FGQ81" s="169"/>
      <c r="FGR81" s="169"/>
      <c r="FGS81" s="169"/>
      <c r="FGT81" s="170"/>
      <c r="FGV81" s="164"/>
      <c r="FGW81" s="168"/>
      <c r="FGX81" s="168"/>
      <c r="FGY81" s="169"/>
      <c r="FGZ81" s="169"/>
      <c r="FHA81" s="169"/>
      <c r="FHB81" s="170"/>
      <c r="FHD81" s="164"/>
      <c r="FHE81" s="168"/>
      <c r="FHF81" s="168"/>
      <c r="FHG81" s="169"/>
      <c r="FHH81" s="169"/>
      <c r="FHI81" s="169"/>
      <c r="FHJ81" s="170"/>
      <c r="FHL81" s="164"/>
      <c r="FHM81" s="168"/>
      <c r="FHN81" s="168"/>
      <c r="FHO81" s="169"/>
      <c r="FHP81" s="169"/>
      <c r="FHQ81" s="169"/>
      <c r="FHR81" s="170"/>
      <c r="FHT81" s="164"/>
      <c r="FHU81" s="168"/>
      <c r="FHV81" s="168"/>
      <c r="FHW81" s="169"/>
      <c r="FHX81" s="169"/>
      <c r="FHY81" s="169"/>
      <c r="FHZ81" s="170"/>
      <c r="FIB81" s="164"/>
      <c r="FIC81" s="168"/>
      <c r="FID81" s="168"/>
      <c r="FIE81" s="169"/>
      <c r="FIF81" s="169"/>
      <c r="FIG81" s="169"/>
      <c r="FIH81" s="170"/>
      <c r="FIJ81" s="164"/>
      <c r="FIK81" s="168"/>
      <c r="FIL81" s="168"/>
      <c r="FIM81" s="169"/>
      <c r="FIN81" s="169"/>
      <c r="FIO81" s="169"/>
      <c r="FIP81" s="170"/>
      <c r="FIR81" s="164"/>
      <c r="FIS81" s="168"/>
      <c r="FIT81" s="168"/>
      <c r="FIU81" s="169"/>
      <c r="FIV81" s="169"/>
      <c r="FIW81" s="169"/>
      <c r="FIX81" s="170"/>
      <c r="FIZ81" s="164"/>
      <c r="FJA81" s="168"/>
      <c r="FJB81" s="168"/>
      <c r="FJC81" s="169"/>
      <c r="FJD81" s="169"/>
      <c r="FJE81" s="169"/>
      <c r="FJF81" s="170"/>
      <c r="FJH81" s="164"/>
      <c r="FJI81" s="168"/>
      <c r="FJJ81" s="168"/>
      <c r="FJK81" s="169"/>
      <c r="FJL81" s="169"/>
      <c r="FJM81" s="169"/>
      <c r="FJN81" s="170"/>
      <c r="FJP81" s="164"/>
      <c r="FJQ81" s="168"/>
      <c r="FJR81" s="168"/>
      <c r="FJS81" s="169"/>
      <c r="FJT81" s="169"/>
      <c r="FJU81" s="169"/>
      <c r="FJV81" s="170"/>
      <c r="FJX81" s="164"/>
      <c r="FJY81" s="168"/>
      <c r="FJZ81" s="168"/>
      <c r="FKA81" s="169"/>
      <c r="FKB81" s="169"/>
      <c r="FKC81" s="169"/>
      <c r="FKD81" s="170"/>
      <c r="FKF81" s="164"/>
      <c r="FKG81" s="168"/>
      <c r="FKH81" s="168"/>
      <c r="FKI81" s="169"/>
      <c r="FKJ81" s="169"/>
      <c r="FKK81" s="169"/>
      <c r="FKL81" s="170"/>
      <c r="FKN81" s="164"/>
      <c r="FKO81" s="168"/>
      <c r="FKP81" s="168"/>
      <c r="FKQ81" s="169"/>
      <c r="FKR81" s="169"/>
      <c r="FKS81" s="169"/>
      <c r="FKT81" s="170"/>
      <c r="FKV81" s="164"/>
      <c r="FKW81" s="168"/>
      <c r="FKX81" s="168"/>
      <c r="FKY81" s="169"/>
      <c r="FKZ81" s="169"/>
      <c r="FLA81" s="169"/>
      <c r="FLB81" s="170"/>
      <c r="FLD81" s="164"/>
      <c r="FLE81" s="168"/>
      <c r="FLF81" s="168"/>
      <c r="FLG81" s="169"/>
      <c r="FLH81" s="169"/>
      <c r="FLI81" s="169"/>
      <c r="FLJ81" s="170"/>
      <c r="FLL81" s="164"/>
      <c r="FLM81" s="168"/>
      <c r="FLN81" s="168"/>
      <c r="FLO81" s="169"/>
      <c r="FLP81" s="169"/>
      <c r="FLQ81" s="169"/>
      <c r="FLR81" s="170"/>
      <c r="FLT81" s="164"/>
      <c r="FLU81" s="168"/>
      <c r="FLV81" s="168"/>
      <c r="FLW81" s="169"/>
      <c r="FLX81" s="169"/>
      <c r="FLY81" s="169"/>
      <c r="FLZ81" s="170"/>
      <c r="FMB81" s="164"/>
      <c r="FMC81" s="168"/>
      <c r="FMD81" s="168"/>
      <c r="FME81" s="169"/>
      <c r="FMF81" s="169"/>
      <c r="FMG81" s="169"/>
      <c r="FMH81" s="170"/>
      <c r="FMJ81" s="164"/>
      <c r="FMK81" s="168"/>
      <c r="FML81" s="168"/>
      <c r="FMM81" s="169"/>
      <c r="FMN81" s="169"/>
      <c r="FMO81" s="169"/>
      <c r="FMP81" s="170"/>
      <c r="FMR81" s="164"/>
      <c r="FMS81" s="168"/>
      <c r="FMT81" s="168"/>
      <c r="FMU81" s="169"/>
      <c r="FMV81" s="169"/>
      <c r="FMW81" s="169"/>
      <c r="FMX81" s="170"/>
      <c r="FMZ81" s="164"/>
      <c r="FNA81" s="168"/>
      <c r="FNB81" s="168"/>
      <c r="FNC81" s="169"/>
      <c r="FND81" s="169"/>
      <c r="FNE81" s="169"/>
      <c r="FNF81" s="170"/>
      <c r="FNH81" s="164"/>
      <c r="FNI81" s="168"/>
      <c r="FNJ81" s="168"/>
      <c r="FNK81" s="169"/>
      <c r="FNL81" s="169"/>
      <c r="FNM81" s="169"/>
      <c r="FNN81" s="170"/>
      <c r="FNP81" s="164"/>
      <c r="FNQ81" s="168"/>
      <c r="FNR81" s="168"/>
      <c r="FNS81" s="169"/>
      <c r="FNT81" s="169"/>
      <c r="FNU81" s="169"/>
      <c r="FNV81" s="170"/>
      <c r="FNX81" s="164"/>
      <c r="FNY81" s="168"/>
      <c r="FNZ81" s="168"/>
      <c r="FOA81" s="169"/>
      <c r="FOB81" s="169"/>
      <c r="FOC81" s="169"/>
      <c r="FOD81" s="170"/>
      <c r="FOF81" s="164"/>
      <c r="FOG81" s="168"/>
      <c r="FOH81" s="168"/>
      <c r="FOI81" s="169"/>
      <c r="FOJ81" s="169"/>
      <c r="FOK81" s="169"/>
      <c r="FOL81" s="170"/>
      <c r="FON81" s="164"/>
      <c r="FOO81" s="168"/>
      <c r="FOP81" s="168"/>
      <c r="FOQ81" s="169"/>
      <c r="FOR81" s="169"/>
      <c r="FOS81" s="169"/>
      <c r="FOT81" s="170"/>
      <c r="FOV81" s="164"/>
      <c r="FOW81" s="168"/>
      <c r="FOX81" s="168"/>
      <c r="FOY81" s="169"/>
      <c r="FOZ81" s="169"/>
      <c r="FPA81" s="169"/>
      <c r="FPB81" s="170"/>
      <c r="FPD81" s="164"/>
      <c r="FPE81" s="168"/>
      <c r="FPF81" s="168"/>
      <c r="FPG81" s="169"/>
      <c r="FPH81" s="169"/>
      <c r="FPI81" s="169"/>
      <c r="FPJ81" s="170"/>
      <c r="FPL81" s="164"/>
      <c r="FPM81" s="168"/>
      <c r="FPN81" s="168"/>
      <c r="FPO81" s="169"/>
      <c r="FPP81" s="169"/>
      <c r="FPQ81" s="169"/>
      <c r="FPR81" s="170"/>
      <c r="FPT81" s="164"/>
      <c r="FPU81" s="168"/>
      <c r="FPV81" s="168"/>
      <c r="FPW81" s="169"/>
      <c r="FPX81" s="169"/>
      <c r="FPY81" s="169"/>
      <c r="FPZ81" s="170"/>
      <c r="FQB81" s="164"/>
      <c r="FQC81" s="168"/>
      <c r="FQD81" s="168"/>
      <c r="FQE81" s="169"/>
      <c r="FQF81" s="169"/>
      <c r="FQG81" s="169"/>
      <c r="FQH81" s="170"/>
      <c r="FQJ81" s="164"/>
      <c r="FQK81" s="168"/>
      <c r="FQL81" s="168"/>
      <c r="FQM81" s="169"/>
      <c r="FQN81" s="169"/>
      <c r="FQO81" s="169"/>
      <c r="FQP81" s="170"/>
      <c r="FQR81" s="164"/>
      <c r="FQS81" s="168"/>
      <c r="FQT81" s="168"/>
      <c r="FQU81" s="169"/>
      <c r="FQV81" s="169"/>
      <c r="FQW81" s="169"/>
      <c r="FQX81" s="170"/>
      <c r="FQZ81" s="164"/>
      <c r="FRA81" s="168"/>
      <c r="FRB81" s="168"/>
      <c r="FRC81" s="169"/>
      <c r="FRD81" s="169"/>
      <c r="FRE81" s="169"/>
      <c r="FRF81" s="170"/>
      <c r="FRH81" s="164"/>
      <c r="FRI81" s="168"/>
      <c r="FRJ81" s="168"/>
      <c r="FRK81" s="169"/>
      <c r="FRL81" s="169"/>
      <c r="FRM81" s="169"/>
      <c r="FRN81" s="170"/>
      <c r="FRP81" s="164"/>
      <c r="FRQ81" s="168"/>
      <c r="FRR81" s="168"/>
      <c r="FRS81" s="169"/>
      <c r="FRT81" s="169"/>
      <c r="FRU81" s="169"/>
      <c r="FRV81" s="170"/>
      <c r="FRX81" s="164"/>
      <c r="FRY81" s="168"/>
      <c r="FRZ81" s="168"/>
      <c r="FSA81" s="169"/>
      <c r="FSB81" s="169"/>
      <c r="FSC81" s="169"/>
      <c r="FSD81" s="170"/>
      <c r="FSF81" s="164"/>
      <c r="FSG81" s="168"/>
      <c r="FSH81" s="168"/>
      <c r="FSI81" s="169"/>
      <c r="FSJ81" s="169"/>
      <c r="FSK81" s="169"/>
      <c r="FSL81" s="170"/>
      <c r="FSN81" s="164"/>
      <c r="FSO81" s="168"/>
      <c r="FSP81" s="168"/>
      <c r="FSQ81" s="169"/>
      <c r="FSR81" s="169"/>
      <c r="FSS81" s="169"/>
      <c r="FST81" s="170"/>
      <c r="FSV81" s="164"/>
      <c r="FSW81" s="168"/>
      <c r="FSX81" s="168"/>
      <c r="FSY81" s="169"/>
      <c r="FSZ81" s="169"/>
      <c r="FTA81" s="169"/>
      <c r="FTB81" s="170"/>
      <c r="FTD81" s="164"/>
      <c r="FTE81" s="168"/>
      <c r="FTF81" s="168"/>
      <c r="FTG81" s="169"/>
      <c r="FTH81" s="169"/>
      <c r="FTI81" s="169"/>
      <c r="FTJ81" s="170"/>
      <c r="FTL81" s="164"/>
      <c r="FTM81" s="168"/>
      <c r="FTN81" s="168"/>
      <c r="FTO81" s="169"/>
      <c r="FTP81" s="169"/>
      <c r="FTQ81" s="169"/>
      <c r="FTR81" s="170"/>
      <c r="FTT81" s="164"/>
      <c r="FTU81" s="168"/>
      <c r="FTV81" s="168"/>
      <c r="FTW81" s="169"/>
      <c r="FTX81" s="169"/>
      <c r="FTY81" s="169"/>
      <c r="FTZ81" s="170"/>
      <c r="FUB81" s="164"/>
      <c r="FUC81" s="168"/>
      <c r="FUD81" s="168"/>
      <c r="FUE81" s="169"/>
      <c r="FUF81" s="169"/>
      <c r="FUG81" s="169"/>
      <c r="FUH81" s="170"/>
      <c r="FUJ81" s="164"/>
      <c r="FUK81" s="168"/>
      <c r="FUL81" s="168"/>
      <c r="FUM81" s="169"/>
      <c r="FUN81" s="169"/>
      <c r="FUO81" s="169"/>
      <c r="FUP81" s="170"/>
      <c r="FUR81" s="164"/>
      <c r="FUS81" s="168"/>
      <c r="FUT81" s="168"/>
      <c r="FUU81" s="169"/>
      <c r="FUV81" s="169"/>
      <c r="FUW81" s="169"/>
      <c r="FUX81" s="170"/>
      <c r="FUZ81" s="164"/>
      <c r="FVA81" s="168"/>
      <c r="FVB81" s="168"/>
      <c r="FVC81" s="169"/>
      <c r="FVD81" s="169"/>
      <c r="FVE81" s="169"/>
      <c r="FVF81" s="170"/>
      <c r="FVH81" s="164"/>
      <c r="FVI81" s="168"/>
      <c r="FVJ81" s="168"/>
      <c r="FVK81" s="169"/>
      <c r="FVL81" s="169"/>
      <c r="FVM81" s="169"/>
      <c r="FVN81" s="170"/>
      <c r="FVP81" s="164"/>
      <c r="FVQ81" s="168"/>
      <c r="FVR81" s="168"/>
      <c r="FVS81" s="169"/>
      <c r="FVT81" s="169"/>
      <c r="FVU81" s="169"/>
      <c r="FVV81" s="170"/>
      <c r="FVX81" s="164"/>
      <c r="FVY81" s="168"/>
      <c r="FVZ81" s="168"/>
      <c r="FWA81" s="169"/>
      <c r="FWB81" s="169"/>
      <c r="FWC81" s="169"/>
      <c r="FWD81" s="170"/>
      <c r="FWF81" s="164"/>
      <c r="FWG81" s="168"/>
      <c r="FWH81" s="168"/>
      <c r="FWI81" s="169"/>
      <c r="FWJ81" s="169"/>
      <c r="FWK81" s="169"/>
      <c r="FWL81" s="170"/>
      <c r="FWN81" s="164"/>
      <c r="FWO81" s="168"/>
      <c r="FWP81" s="168"/>
      <c r="FWQ81" s="169"/>
      <c r="FWR81" s="169"/>
      <c r="FWS81" s="169"/>
      <c r="FWT81" s="170"/>
      <c r="FWV81" s="164"/>
      <c r="FWW81" s="168"/>
      <c r="FWX81" s="168"/>
      <c r="FWY81" s="169"/>
      <c r="FWZ81" s="169"/>
      <c r="FXA81" s="169"/>
      <c r="FXB81" s="170"/>
      <c r="FXD81" s="164"/>
      <c r="FXE81" s="168"/>
      <c r="FXF81" s="168"/>
      <c r="FXG81" s="169"/>
      <c r="FXH81" s="169"/>
      <c r="FXI81" s="169"/>
      <c r="FXJ81" s="170"/>
      <c r="FXL81" s="164"/>
      <c r="FXM81" s="168"/>
      <c r="FXN81" s="168"/>
      <c r="FXO81" s="169"/>
      <c r="FXP81" s="169"/>
      <c r="FXQ81" s="169"/>
      <c r="FXR81" s="170"/>
      <c r="FXT81" s="164"/>
      <c r="FXU81" s="168"/>
      <c r="FXV81" s="168"/>
      <c r="FXW81" s="169"/>
      <c r="FXX81" s="169"/>
      <c r="FXY81" s="169"/>
      <c r="FXZ81" s="170"/>
      <c r="FYB81" s="164"/>
      <c r="FYC81" s="168"/>
      <c r="FYD81" s="168"/>
      <c r="FYE81" s="169"/>
      <c r="FYF81" s="169"/>
      <c r="FYG81" s="169"/>
      <c r="FYH81" s="170"/>
      <c r="FYJ81" s="164"/>
      <c r="FYK81" s="168"/>
      <c r="FYL81" s="168"/>
      <c r="FYM81" s="169"/>
      <c r="FYN81" s="169"/>
      <c r="FYO81" s="169"/>
      <c r="FYP81" s="170"/>
      <c r="FYR81" s="164"/>
      <c r="FYS81" s="168"/>
      <c r="FYT81" s="168"/>
      <c r="FYU81" s="169"/>
      <c r="FYV81" s="169"/>
      <c r="FYW81" s="169"/>
      <c r="FYX81" s="170"/>
      <c r="FYZ81" s="164"/>
      <c r="FZA81" s="168"/>
      <c r="FZB81" s="168"/>
      <c r="FZC81" s="169"/>
      <c r="FZD81" s="169"/>
      <c r="FZE81" s="169"/>
      <c r="FZF81" s="170"/>
      <c r="FZH81" s="164"/>
      <c r="FZI81" s="168"/>
      <c r="FZJ81" s="168"/>
      <c r="FZK81" s="169"/>
      <c r="FZL81" s="169"/>
      <c r="FZM81" s="169"/>
      <c r="FZN81" s="170"/>
      <c r="FZP81" s="164"/>
      <c r="FZQ81" s="168"/>
      <c r="FZR81" s="168"/>
      <c r="FZS81" s="169"/>
      <c r="FZT81" s="169"/>
      <c r="FZU81" s="169"/>
      <c r="FZV81" s="170"/>
      <c r="FZX81" s="164"/>
      <c r="FZY81" s="168"/>
      <c r="FZZ81" s="168"/>
      <c r="GAA81" s="169"/>
      <c r="GAB81" s="169"/>
      <c r="GAC81" s="169"/>
      <c r="GAD81" s="170"/>
      <c r="GAF81" s="164"/>
      <c r="GAG81" s="168"/>
      <c r="GAH81" s="168"/>
      <c r="GAI81" s="169"/>
      <c r="GAJ81" s="169"/>
      <c r="GAK81" s="169"/>
      <c r="GAL81" s="170"/>
      <c r="GAN81" s="164"/>
      <c r="GAO81" s="168"/>
      <c r="GAP81" s="168"/>
      <c r="GAQ81" s="169"/>
      <c r="GAR81" s="169"/>
      <c r="GAS81" s="169"/>
      <c r="GAT81" s="170"/>
      <c r="GAV81" s="164"/>
      <c r="GAW81" s="168"/>
      <c r="GAX81" s="168"/>
      <c r="GAY81" s="169"/>
      <c r="GAZ81" s="169"/>
      <c r="GBA81" s="169"/>
      <c r="GBB81" s="170"/>
      <c r="GBD81" s="164"/>
      <c r="GBE81" s="168"/>
      <c r="GBF81" s="168"/>
      <c r="GBG81" s="169"/>
      <c r="GBH81" s="169"/>
      <c r="GBI81" s="169"/>
      <c r="GBJ81" s="170"/>
      <c r="GBL81" s="164"/>
      <c r="GBM81" s="168"/>
      <c r="GBN81" s="168"/>
      <c r="GBO81" s="169"/>
      <c r="GBP81" s="169"/>
      <c r="GBQ81" s="169"/>
      <c r="GBR81" s="170"/>
      <c r="GBT81" s="164"/>
      <c r="GBU81" s="168"/>
      <c r="GBV81" s="168"/>
      <c r="GBW81" s="169"/>
      <c r="GBX81" s="169"/>
      <c r="GBY81" s="169"/>
      <c r="GBZ81" s="170"/>
      <c r="GCB81" s="164"/>
      <c r="GCC81" s="168"/>
      <c r="GCD81" s="168"/>
      <c r="GCE81" s="169"/>
      <c r="GCF81" s="169"/>
      <c r="GCG81" s="169"/>
      <c r="GCH81" s="170"/>
      <c r="GCJ81" s="164"/>
      <c r="GCK81" s="168"/>
      <c r="GCL81" s="168"/>
      <c r="GCM81" s="169"/>
      <c r="GCN81" s="169"/>
      <c r="GCO81" s="169"/>
      <c r="GCP81" s="170"/>
      <c r="GCR81" s="164"/>
      <c r="GCS81" s="168"/>
      <c r="GCT81" s="168"/>
      <c r="GCU81" s="169"/>
      <c r="GCV81" s="169"/>
      <c r="GCW81" s="169"/>
      <c r="GCX81" s="170"/>
      <c r="GCZ81" s="164"/>
      <c r="GDA81" s="168"/>
      <c r="GDB81" s="168"/>
      <c r="GDC81" s="169"/>
      <c r="GDD81" s="169"/>
      <c r="GDE81" s="169"/>
      <c r="GDF81" s="170"/>
      <c r="GDH81" s="164"/>
      <c r="GDI81" s="168"/>
      <c r="GDJ81" s="168"/>
      <c r="GDK81" s="169"/>
      <c r="GDL81" s="169"/>
      <c r="GDM81" s="169"/>
      <c r="GDN81" s="170"/>
      <c r="GDP81" s="164"/>
      <c r="GDQ81" s="168"/>
      <c r="GDR81" s="168"/>
      <c r="GDS81" s="169"/>
      <c r="GDT81" s="169"/>
      <c r="GDU81" s="169"/>
      <c r="GDV81" s="170"/>
      <c r="GDX81" s="164"/>
      <c r="GDY81" s="168"/>
      <c r="GDZ81" s="168"/>
      <c r="GEA81" s="169"/>
      <c r="GEB81" s="169"/>
      <c r="GEC81" s="169"/>
      <c r="GED81" s="170"/>
      <c r="GEF81" s="164"/>
      <c r="GEG81" s="168"/>
      <c r="GEH81" s="168"/>
      <c r="GEI81" s="169"/>
      <c r="GEJ81" s="169"/>
      <c r="GEK81" s="169"/>
      <c r="GEL81" s="170"/>
      <c r="GEN81" s="164"/>
      <c r="GEO81" s="168"/>
      <c r="GEP81" s="168"/>
      <c r="GEQ81" s="169"/>
      <c r="GER81" s="169"/>
      <c r="GES81" s="169"/>
      <c r="GET81" s="170"/>
      <c r="GEV81" s="164"/>
      <c r="GEW81" s="168"/>
      <c r="GEX81" s="168"/>
      <c r="GEY81" s="169"/>
      <c r="GEZ81" s="169"/>
      <c r="GFA81" s="169"/>
      <c r="GFB81" s="170"/>
      <c r="GFD81" s="164"/>
      <c r="GFE81" s="168"/>
      <c r="GFF81" s="168"/>
      <c r="GFG81" s="169"/>
      <c r="GFH81" s="169"/>
      <c r="GFI81" s="169"/>
      <c r="GFJ81" s="170"/>
      <c r="GFL81" s="164"/>
      <c r="GFM81" s="168"/>
      <c r="GFN81" s="168"/>
      <c r="GFO81" s="169"/>
      <c r="GFP81" s="169"/>
      <c r="GFQ81" s="169"/>
      <c r="GFR81" s="170"/>
      <c r="GFT81" s="164"/>
      <c r="GFU81" s="168"/>
      <c r="GFV81" s="168"/>
      <c r="GFW81" s="169"/>
      <c r="GFX81" s="169"/>
      <c r="GFY81" s="169"/>
      <c r="GFZ81" s="170"/>
      <c r="GGB81" s="164"/>
      <c r="GGC81" s="168"/>
      <c r="GGD81" s="168"/>
      <c r="GGE81" s="169"/>
      <c r="GGF81" s="169"/>
      <c r="GGG81" s="169"/>
      <c r="GGH81" s="170"/>
      <c r="GGJ81" s="164"/>
      <c r="GGK81" s="168"/>
      <c r="GGL81" s="168"/>
      <c r="GGM81" s="169"/>
      <c r="GGN81" s="169"/>
      <c r="GGO81" s="169"/>
      <c r="GGP81" s="170"/>
      <c r="GGR81" s="164"/>
      <c r="GGS81" s="168"/>
      <c r="GGT81" s="168"/>
      <c r="GGU81" s="169"/>
      <c r="GGV81" s="169"/>
      <c r="GGW81" s="169"/>
      <c r="GGX81" s="170"/>
      <c r="GGZ81" s="164"/>
      <c r="GHA81" s="168"/>
      <c r="GHB81" s="168"/>
      <c r="GHC81" s="169"/>
      <c r="GHD81" s="169"/>
      <c r="GHE81" s="169"/>
      <c r="GHF81" s="170"/>
      <c r="GHH81" s="164"/>
      <c r="GHI81" s="168"/>
      <c r="GHJ81" s="168"/>
      <c r="GHK81" s="169"/>
      <c r="GHL81" s="169"/>
      <c r="GHM81" s="169"/>
      <c r="GHN81" s="170"/>
      <c r="GHP81" s="164"/>
      <c r="GHQ81" s="168"/>
      <c r="GHR81" s="168"/>
      <c r="GHS81" s="169"/>
      <c r="GHT81" s="169"/>
      <c r="GHU81" s="169"/>
      <c r="GHV81" s="170"/>
      <c r="GHX81" s="164"/>
      <c r="GHY81" s="168"/>
      <c r="GHZ81" s="168"/>
      <c r="GIA81" s="169"/>
      <c r="GIB81" s="169"/>
      <c r="GIC81" s="169"/>
      <c r="GID81" s="170"/>
      <c r="GIF81" s="164"/>
      <c r="GIG81" s="168"/>
      <c r="GIH81" s="168"/>
      <c r="GII81" s="169"/>
      <c r="GIJ81" s="169"/>
      <c r="GIK81" s="169"/>
      <c r="GIL81" s="170"/>
      <c r="GIN81" s="164"/>
      <c r="GIO81" s="168"/>
      <c r="GIP81" s="168"/>
      <c r="GIQ81" s="169"/>
      <c r="GIR81" s="169"/>
      <c r="GIS81" s="169"/>
      <c r="GIT81" s="170"/>
      <c r="GIV81" s="164"/>
      <c r="GIW81" s="168"/>
      <c r="GIX81" s="168"/>
      <c r="GIY81" s="169"/>
      <c r="GIZ81" s="169"/>
      <c r="GJA81" s="169"/>
      <c r="GJB81" s="170"/>
      <c r="GJD81" s="164"/>
      <c r="GJE81" s="168"/>
      <c r="GJF81" s="168"/>
      <c r="GJG81" s="169"/>
      <c r="GJH81" s="169"/>
      <c r="GJI81" s="169"/>
      <c r="GJJ81" s="170"/>
      <c r="GJL81" s="164"/>
      <c r="GJM81" s="168"/>
      <c r="GJN81" s="168"/>
      <c r="GJO81" s="169"/>
      <c r="GJP81" s="169"/>
      <c r="GJQ81" s="169"/>
      <c r="GJR81" s="170"/>
      <c r="GJT81" s="164"/>
      <c r="GJU81" s="168"/>
      <c r="GJV81" s="168"/>
      <c r="GJW81" s="169"/>
      <c r="GJX81" s="169"/>
      <c r="GJY81" s="169"/>
      <c r="GJZ81" s="170"/>
      <c r="GKB81" s="164"/>
      <c r="GKC81" s="168"/>
      <c r="GKD81" s="168"/>
      <c r="GKE81" s="169"/>
      <c r="GKF81" s="169"/>
      <c r="GKG81" s="169"/>
      <c r="GKH81" s="170"/>
      <c r="GKJ81" s="164"/>
      <c r="GKK81" s="168"/>
      <c r="GKL81" s="168"/>
      <c r="GKM81" s="169"/>
      <c r="GKN81" s="169"/>
      <c r="GKO81" s="169"/>
      <c r="GKP81" s="170"/>
      <c r="GKR81" s="164"/>
      <c r="GKS81" s="168"/>
      <c r="GKT81" s="168"/>
      <c r="GKU81" s="169"/>
      <c r="GKV81" s="169"/>
      <c r="GKW81" s="169"/>
      <c r="GKX81" s="170"/>
      <c r="GKZ81" s="164"/>
      <c r="GLA81" s="168"/>
      <c r="GLB81" s="168"/>
      <c r="GLC81" s="169"/>
      <c r="GLD81" s="169"/>
      <c r="GLE81" s="169"/>
      <c r="GLF81" s="170"/>
      <c r="GLH81" s="164"/>
      <c r="GLI81" s="168"/>
      <c r="GLJ81" s="168"/>
      <c r="GLK81" s="169"/>
      <c r="GLL81" s="169"/>
      <c r="GLM81" s="169"/>
      <c r="GLN81" s="170"/>
      <c r="GLP81" s="164"/>
      <c r="GLQ81" s="168"/>
      <c r="GLR81" s="168"/>
      <c r="GLS81" s="169"/>
      <c r="GLT81" s="169"/>
      <c r="GLU81" s="169"/>
      <c r="GLV81" s="170"/>
      <c r="GLX81" s="164"/>
      <c r="GLY81" s="168"/>
      <c r="GLZ81" s="168"/>
      <c r="GMA81" s="169"/>
      <c r="GMB81" s="169"/>
      <c r="GMC81" s="169"/>
      <c r="GMD81" s="170"/>
      <c r="GMF81" s="164"/>
      <c r="GMG81" s="168"/>
      <c r="GMH81" s="168"/>
      <c r="GMI81" s="169"/>
      <c r="GMJ81" s="169"/>
      <c r="GMK81" s="169"/>
      <c r="GML81" s="170"/>
      <c r="GMN81" s="164"/>
      <c r="GMO81" s="168"/>
      <c r="GMP81" s="168"/>
      <c r="GMQ81" s="169"/>
      <c r="GMR81" s="169"/>
      <c r="GMS81" s="169"/>
      <c r="GMT81" s="170"/>
      <c r="GMV81" s="164"/>
      <c r="GMW81" s="168"/>
      <c r="GMX81" s="168"/>
      <c r="GMY81" s="169"/>
      <c r="GMZ81" s="169"/>
      <c r="GNA81" s="169"/>
      <c r="GNB81" s="170"/>
      <c r="GND81" s="164"/>
      <c r="GNE81" s="168"/>
      <c r="GNF81" s="168"/>
      <c r="GNG81" s="169"/>
      <c r="GNH81" s="169"/>
      <c r="GNI81" s="169"/>
      <c r="GNJ81" s="170"/>
      <c r="GNL81" s="164"/>
      <c r="GNM81" s="168"/>
      <c r="GNN81" s="168"/>
      <c r="GNO81" s="169"/>
      <c r="GNP81" s="169"/>
      <c r="GNQ81" s="169"/>
      <c r="GNR81" s="170"/>
      <c r="GNT81" s="164"/>
      <c r="GNU81" s="168"/>
      <c r="GNV81" s="168"/>
      <c r="GNW81" s="169"/>
      <c r="GNX81" s="169"/>
      <c r="GNY81" s="169"/>
      <c r="GNZ81" s="170"/>
      <c r="GOB81" s="164"/>
      <c r="GOC81" s="168"/>
      <c r="GOD81" s="168"/>
      <c r="GOE81" s="169"/>
      <c r="GOF81" s="169"/>
      <c r="GOG81" s="169"/>
      <c r="GOH81" s="170"/>
      <c r="GOJ81" s="164"/>
      <c r="GOK81" s="168"/>
      <c r="GOL81" s="168"/>
      <c r="GOM81" s="169"/>
      <c r="GON81" s="169"/>
      <c r="GOO81" s="169"/>
      <c r="GOP81" s="170"/>
      <c r="GOR81" s="164"/>
      <c r="GOS81" s="168"/>
      <c r="GOT81" s="168"/>
      <c r="GOU81" s="169"/>
      <c r="GOV81" s="169"/>
      <c r="GOW81" s="169"/>
      <c r="GOX81" s="170"/>
      <c r="GOZ81" s="164"/>
      <c r="GPA81" s="168"/>
      <c r="GPB81" s="168"/>
      <c r="GPC81" s="169"/>
      <c r="GPD81" s="169"/>
      <c r="GPE81" s="169"/>
      <c r="GPF81" s="170"/>
      <c r="GPH81" s="164"/>
      <c r="GPI81" s="168"/>
      <c r="GPJ81" s="168"/>
      <c r="GPK81" s="169"/>
      <c r="GPL81" s="169"/>
      <c r="GPM81" s="169"/>
      <c r="GPN81" s="170"/>
      <c r="GPP81" s="164"/>
      <c r="GPQ81" s="168"/>
      <c r="GPR81" s="168"/>
      <c r="GPS81" s="169"/>
      <c r="GPT81" s="169"/>
      <c r="GPU81" s="169"/>
      <c r="GPV81" s="170"/>
      <c r="GPX81" s="164"/>
      <c r="GPY81" s="168"/>
      <c r="GPZ81" s="168"/>
      <c r="GQA81" s="169"/>
      <c r="GQB81" s="169"/>
      <c r="GQC81" s="169"/>
      <c r="GQD81" s="170"/>
      <c r="GQF81" s="164"/>
      <c r="GQG81" s="168"/>
      <c r="GQH81" s="168"/>
      <c r="GQI81" s="169"/>
      <c r="GQJ81" s="169"/>
      <c r="GQK81" s="169"/>
      <c r="GQL81" s="170"/>
      <c r="GQN81" s="164"/>
      <c r="GQO81" s="168"/>
      <c r="GQP81" s="168"/>
      <c r="GQQ81" s="169"/>
      <c r="GQR81" s="169"/>
      <c r="GQS81" s="169"/>
      <c r="GQT81" s="170"/>
      <c r="GQV81" s="164"/>
      <c r="GQW81" s="168"/>
      <c r="GQX81" s="168"/>
      <c r="GQY81" s="169"/>
      <c r="GQZ81" s="169"/>
      <c r="GRA81" s="169"/>
      <c r="GRB81" s="170"/>
      <c r="GRD81" s="164"/>
      <c r="GRE81" s="168"/>
      <c r="GRF81" s="168"/>
      <c r="GRG81" s="169"/>
      <c r="GRH81" s="169"/>
      <c r="GRI81" s="169"/>
      <c r="GRJ81" s="170"/>
      <c r="GRL81" s="164"/>
      <c r="GRM81" s="168"/>
      <c r="GRN81" s="168"/>
      <c r="GRO81" s="169"/>
      <c r="GRP81" s="169"/>
      <c r="GRQ81" s="169"/>
      <c r="GRR81" s="170"/>
      <c r="GRT81" s="164"/>
      <c r="GRU81" s="168"/>
      <c r="GRV81" s="168"/>
      <c r="GRW81" s="169"/>
      <c r="GRX81" s="169"/>
      <c r="GRY81" s="169"/>
      <c r="GRZ81" s="170"/>
      <c r="GSB81" s="164"/>
      <c r="GSC81" s="168"/>
      <c r="GSD81" s="168"/>
      <c r="GSE81" s="169"/>
      <c r="GSF81" s="169"/>
      <c r="GSG81" s="169"/>
      <c r="GSH81" s="170"/>
      <c r="GSJ81" s="164"/>
      <c r="GSK81" s="168"/>
      <c r="GSL81" s="168"/>
      <c r="GSM81" s="169"/>
      <c r="GSN81" s="169"/>
      <c r="GSO81" s="169"/>
      <c r="GSP81" s="170"/>
      <c r="GSR81" s="164"/>
      <c r="GSS81" s="168"/>
      <c r="GST81" s="168"/>
      <c r="GSU81" s="169"/>
      <c r="GSV81" s="169"/>
      <c r="GSW81" s="169"/>
      <c r="GSX81" s="170"/>
      <c r="GSZ81" s="164"/>
      <c r="GTA81" s="168"/>
      <c r="GTB81" s="168"/>
      <c r="GTC81" s="169"/>
      <c r="GTD81" s="169"/>
      <c r="GTE81" s="169"/>
      <c r="GTF81" s="170"/>
      <c r="GTH81" s="164"/>
      <c r="GTI81" s="168"/>
      <c r="GTJ81" s="168"/>
      <c r="GTK81" s="169"/>
      <c r="GTL81" s="169"/>
      <c r="GTM81" s="169"/>
      <c r="GTN81" s="170"/>
      <c r="GTP81" s="164"/>
      <c r="GTQ81" s="168"/>
      <c r="GTR81" s="168"/>
      <c r="GTS81" s="169"/>
      <c r="GTT81" s="169"/>
      <c r="GTU81" s="169"/>
      <c r="GTV81" s="170"/>
      <c r="GTX81" s="164"/>
      <c r="GTY81" s="168"/>
      <c r="GTZ81" s="168"/>
      <c r="GUA81" s="169"/>
      <c r="GUB81" s="169"/>
      <c r="GUC81" s="169"/>
      <c r="GUD81" s="170"/>
      <c r="GUF81" s="164"/>
      <c r="GUG81" s="168"/>
      <c r="GUH81" s="168"/>
      <c r="GUI81" s="169"/>
      <c r="GUJ81" s="169"/>
      <c r="GUK81" s="169"/>
      <c r="GUL81" s="170"/>
      <c r="GUN81" s="164"/>
      <c r="GUO81" s="168"/>
      <c r="GUP81" s="168"/>
      <c r="GUQ81" s="169"/>
      <c r="GUR81" s="169"/>
      <c r="GUS81" s="169"/>
      <c r="GUT81" s="170"/>
      <c r="GUV81" s="164"/>
      <c r="GUW81" s="168"/>
      <c r="GUX81" s="168"/>
      <c r="GUY81" s="169"/>
      <c r="GUZ81" s="169"/>
      <c r="GVA81" s="169"/>
      <c r="GVB81" s="170"/>
      <c r="GVD81" s="164"/>
      <c r="GVE81" s="168"/>
      <c r="GVF81" s="168"/>
      <c r="GVG81" s="169"/>
      <c r="GVH81" s="169"/>
      <c r="GVI81" s="169"/>
      <c r="GVJ81" s="170"/>
      <c r="GVL81" s="164"/>
      <c r="GVM81" s="168"/>
      <c r="GVN81" s="168"/>
      <c r="GVO81" s="169"/>
      <c r="GVP81" s="169"/>
      <c r="GVQ81" s="169"/>
      <c r="GVR81" s="170"/>
      <c r="GVT81" s="164"/>
      <c r="GVU81" s="168"/>
      <c r="GVV81" s="168"/>
      <c r="GVW81" s="169"/>
      <c r="GVX81" s="169"/>
      <c r="GVY81" s="169"/>
      <c r="GVZ81" s="170"/>
      <c r="GWB81" s="164"/>
      <c r="GWC81" s="168"/>
      <c r="GWD81" s="168"/>
      <c r="GWE81" s="169"/>
      <c r="GWF81" s="169"/>
      <c r="GWG81" s="169"/>
      <c r="GWH81" s="170"/>
      <c r="GWJ81" s="164"/>
      <c r="GWK81" s="168"/>
      <c r="GWL81" s="168"/>
      <c r="GWM81" s="169"/>
      <c r="GWN81" s="169"/>
      <c r="GWO81" s="169"/>
      <c r="GWP81" s="170"/>
      <c r="GWR81" s="164"/>
      <c r="GWS81" s="168"/>
      <c r="GWT81" s="168"/>
      <c r="GWU81" s="169"/>
      <c r="GWV81" s="169"/>
      <c r="GWW81" s="169"/>
      <c r="GWX81" s="170"/>
      <c r="GWZ81" s="164"/>
      <c r="GXA81" s="168"/>
      <c r="GXB81" s="168"/>
      <c r="GXC81" s="169"/>
      <c r="GXD81" s="169"/>
      <c r="GXE81" s="169"/>
      <c r="GXF81" s="170"/>
      <c r="GXH81" s="164"/>
      <c r="GXI81" s="168"/>
      <c r="GXJ81" s="168"/>
      <c r="GXK81" s="169"/>
      <c r="GXL81" s="169"/>
      <c r="GXM81" s="169"/>
      <c r="GXN81" s="170"/>
      <c r="GXP81" s="164"/>
      <c r="GXQ81" s="168"/>
      <c r="GXR81" s="168"/>
      <c r="GXS81" s="169"/>
      <c r="GXT81" s="169"/>
      <c r="GXU81" s="169"/>
      <c r="GXV81" s="170"/>
      <c r="GXX81" s="164"/>
      <c r="GXY81" s="168"/>
      <c r="GXZ81" s="168"/>
      <c r="GYA81" s="169"/>
      <c r="GYB81" s="169"/>
      <c r="GYC81" s="169"/>
      <c r="GYD81" s="170"/>
      <c r="GYF81" s="164"/>
      <c r="GYG81" s="168"/>
      <c r="GYH81" s="168"/>
      <c r="GYI81" s="169"/>
      <c r="GYJ81" s="169"/>
      <c r="GYK81" s="169"/>
      <c r="GYL81" s="170"/>
      <c r="GYN81" s="164"/>
      <c r="GYO81" s="168"/>
      <c r="GYP81" s="168"/>
      <c r="GYQ81" s="169"/>
      <c r="GYR81" s="169"/>
      <c r="GYS81" s="169"/>
      <c r="GYT81" s="170"/>
      <c r="GYV81" s="164"/>
      <c r="GYW81" s="168"/>
      <c r="GYX81" s="168"/>
      <c r="GYY81" s="169"/>
      <c r="GYZ81" s="169"/>
      <c r="GZA81" s="169"/>
      <c r="GZB81" s="170"/>
      <c r="GZD81" s="164"/>
      <c r="GZE81" s="168"/>
      <c r="GZF81" s="168"/>
      <c r="GZG81" s="169"/>
      <c r="GZH81" s="169"/>
      <c r="GZI81" s="169"/>
      <c r="GZJ81" s="170"/>
      <c r="GZL81" s="164"/>
      <c r="GZM81" s="168"/>
      <c r="GZN81" s="168"/>
      <c r="GZO81" s="169"/>
      <c r="GZP81" s="169"/>
      <c r="GZQ81" s="169"/>
      <c r="GZR81" s="170"/>
      <c r="GZT81" s="164"/>
      <c r="GZU81" s="168"/>
      <c r="GZV81" s="168"/>
      <c r="GZW81" s="169"/>
      <c r="GZX81" s="169"/>
      <c r="GZY81" s="169"/>
      <c r="GZZ81" s="170"/>
      <c r="HAB81" s="164"/>
      <c r="HAC81" s="168"/>
      <c r="HAD81" s="168"/>
      <c r="HAE81" s="169"/>
      <c r="HAF81" s="169"/>
      <c r="HAG81" s="169"/>
      <c r="HAH81" s="170"/>
      <c r="HAJ81" s="164"/>
      <c r="HAK81" s="168"/>
      <c r="HAL81" s="168"/>
      <c r="HAM81" s="169"/>
      <c r="HAN81" s="169"/>
      <c r="HAO81" s="169"/>
      <c r="HAP81" s="170"/>
      <c r="HAR81" s="164"/>
      <c r="HAS81" s="168"/>
      <c r="HAT81" s="168"/>
      <c r="HAU81" s="169"/>
      <c r="HAV81" s="169"/>
      <c r="HAW81" s="169"/>
      <c r="HAX81" s="170"/>
      <c r="HAZ81" s="164"/>
      <c r="HBA81" s="168"/>
      <c r="HBB81" s="168"/>
      <c r="HBC81" s="169"/>
      <c r="HBD81" s="169"/>
      <c r="HBE81" s="169"/>
      <c r="HBF81" s="170"/>
      <c r="HBH81" s="164"/>
      <c r="HBI81" s="168"/>
      <c r="HBJ81" s="168"/>
      <c r="HBK81" s="169"/>
      <c r="HBL81" s="169"/>
      <c r="HBM81" s="169"/>
      <c r="HBN81" s="170"/>
      <c r="HBP81" s="164"/>
      <c r="HBQ81" s="168"/>
      <c r="HBR81" s="168"/>
      <c r="HBS81" s="169"/>
      <c r="HBT81" s="169"/>
      <c r="HBU81" s="169"/>
      <c r="HBV81" s="170"/>
      <c r="HBX81" s="164"/>
      <c r="HBY81" s="168"/>
      <c r="HBZ81" s="168"/>
      <c r="HCA81" s="169"/>
      <c r="HCB81" s="169"/>
      <c r="HCC81" s="169"/>
      <c r="HCD81" s="170"/>
      <c r="HCF81" s="164"/>
      <c r="HCG81" s="168"/>
      <c r="HCH81" s="168"/>
      <c r="HCI81" s="169"/>
      <c r="HCJ81" s="169"/>
      <c r="HCK81" s="169"/>
      <c r="HCL81" s="170"/>
      <c r="HCN81" s="164"/>
      <c r="HCO81" s="168"/>
      <c r="HCP81" s="168"/>
      <c r="HCQ81" s="169"/>
      <c r="HCR81" s="169"/>
      <c r="HCS81" s="169"/>
      <c r="HCT81" s="170"/>
      <c r="HCV81" s="164"/>
      <c r="HCW81" s="168"/>
      <c r="HCX81" s="168"/>
      <c r="HCY81" s="169"/>
      <c r="HCZ81" s="169"/>
      <c r="HDA81" s="169"/>
      <c r="HDB81" s="170"/>
      <c r="HDD81" s="164"/>
      <c r="HDE81" s="168"/>
      <c r="HDF81" s="168"/>
      <c r="HDG81" s="169"/>
      <c r="HDH81" s="169"/>
      <c r="HDI81" s="169"/>
      <c r="HDJ81" s="170"/>
      <c r="HDL81" s="164"/>
      <c r="HDM81" s="168"/>
      <c r="HDN81" s="168"/>
      <c r="HDO81" s="169"/>
      <c r="HDP81" s="169"/>
      <c r="HDQ81" s="169"/>
      <c r="HDR81" s="170"/>
      <c r="HDT81" s="164"/>
      <c r="HDU81" s="168"/>
      <c r="HDV81" s="168"/>
      <c r="HDW81" s="169"/>
      <c r="HDX81" s="169"/>
      <c r="HDY81" s="169"/>
      <c r="HDZ81" s="170"/>
      <c r="HEB81" s="164"/>
      <c r="HEC81" s="168"/>
      <c r="HED81" s="168"/>
      <c r="HEE81" s="169"/>
      <c r="HEF81" s="169"/>
      <c r="HEG81" s="169"/>
      <c r="HEH81" s="170"/>
      <c r="HEJ81" s="164"/>
      <c r="HEK81" s="168"/>
      <c r="HEL81" s="168"/>
      <c r="HEM81" s="169"/>
      <c r="HEN81" s="169"/>
      <c r="HEO81" s="169"/>
      <c r="HEP81" s="170"/>
      <c r="HER81" s="164"/>
      <c r="HES81" s="168"/>
      <c r="HET81" s="168"/>
      <c r="HEU81" s="169"/>
      <c r="HEV81" s="169"/>
      <c r="HEW81" s="169"/>
      <c r="HEX81" s="170"/>
      <c r="HEZ81" s="164"/>
      <c r="HFA81" s="168"/>
      <c r="HFB81" s="168"/>
      <c r="HFC81" s="169"/>
      <c r="HFD81" s="169"/>
      <c r="HFE81" s="169"/>
      <c r="HFF81" s="170"/>
      <c r="HFH81" s="164"/>
      <c r="HFI81" s="168"/>
      <c r="HFJ81" s="168"/>
      <c r="HFK81" s="169"/>
      <c r="HFL81" s="169"/>
      <c r="HFM81" s="169"/>
      <c r="HFN81" s="170"/>
      <c r="HFP81" s="164"/>
      <c r="HFQ81" s="168"/>
      <c r="HFR81" s="168"/>
      <c r="HFS81" s="169"/>
      <c r="HFT81" s="169"/>
      <c r="HFU81" s="169"/>
      <c r="HFV81" s="170"/>
      <c r="HFX81" s="164"/>
      <c r="HFY81" s="168"/>
      <c r="HFZ81" s="168"/>
      <c r="HGA81" s="169"/>
      <c r="HGB81" s="169"/>
      <c r="HGC81" s="169"/>
      <c r="HGD81" s="170"/>
      <c r="HGF81" s="164"/>
      <c r="HGG81" s="168"/>
      <c r="HGH81" s="168"/>
      <c r="HGI81" s="169"/>
      <c r="HGJ81" s="169"/>
      <c r="HGK81" s="169"/>
      <c r="HGL81" s="170"/>
      <c r="HGN81" s="164"/>
      <c r="HGO81" s="168"/>
      <c r="HGP81" s="168"/>
      <c r="HGQ81" s="169"/>
      <c r="HGR81" s="169"/>
      <c r="HGS81" s="169"/>
      <c r="HGT81" s="170"/>
      <c r="HGV81" s="164"/>
      <c r="HGW81" s="168"/>
      <c r="HGX81" s="168"/>
      <c r="HGY81" s="169"/>
      <c r="HGZ81" s="169"/>
      <c r="HHA81" s="169"/>
      <c r="HHB81" s="170"/>
      <c r="HHD81" s="164"/>
      <c r="HHE81" s="168"/>
      <c r="HHF81" s="168"/>
      <c r="HHG81" s="169"/>
      <c r="HHH81" s="169"/>
      <c r="HHI81" s="169"/>
      <c r="HHJ81" s="170"/>
      <c r="HHL81" s="164"/>
      <c r="HHM81" s="168"/>
      <c r="HHN81" s="168"/>
      <c r="HHO81" s="169"/>
      <c r="HHP81" s="169"/>
      <c r="HHQ81" s="169"/>
      <c r="HHR81" s="170"/>
      <c r="HHT81" s="164"/>
      <c r="HHU81" s="168"/>
      <c r="HHV81" s="168"/>
      <c r="HHW81" s="169"/>
      <c r="HHX81" s="169"/>
      <c r="HHY81" s="169"/>
      <c r="HHZ81" s="170"/>
      <c r="HIB81" s="164"/>
      <c r="HIC81" s="168"/>
      <c r="HID81" s="168"/>
      <c r="HIE81" s="169"/>
      <c r="HIF81" s="169"/>
      <c r="HIG81" s="169"/>
      <c r="HIH81" s="170"/>
      <c r="HIJ81" s="164"/>
      <c r="HIK81" s="168"/>
      <c r="HIL81" s="168"/>
      <c r="HIM81" s="169"/>
      <c r="HIN81" s="169"/>
      <c r="HIO81" s="169"/>
      <c r="HIP81" s="170"/>
      <c r="HIR81" s="164"/>
      <c r="HIS81" s="168"/>
      <c r="HIT81" s="168"/>
      <c r="HIU81" s="169"/>
      <c r="HIV81" s="169"/>
      <c r="HIW81" s="169"/>
      <c r="HIX81" s="170"/>
      <c r="HIZ81" s="164"/>
      <c r="HJA81" s="168"/>
      <c r="HJB81" s="168"/>
      <c r="HJC81" s="169"/>
      <c r="HJD81" s="169"/>
      <c r="HJE81" s="169"/>
      <c r="HJF81" s="170"/>
      <c r="HJH81" s="164"/>
      <c r="HJI81" s="168"/>
      <c r="HJJ81" s="168"/>
      <c r="HJK81" s="169"/>
      <c r="HJL81" s="169"/>
      <c r="HJM81" s="169"/>
      <c r="HJN81" s="170"/>
      <c r="HJP81" s="164"/>
      <c r="HJQ81" s="168"/>
      <c r="HJR81" s="168"/>
      <c r="HJS81" s="169"/>
      <c r="HJT81" s="169"/>
      <c r="HJU81" s="169"/>
      <c r="HJV81" s="170"/>
      <c r="HJX81" s="164"/>
      <c r="HJY81" s="168"/>
      <c r="HJZ81" s="168"/>
      <c r="HKA81" s="169"/>
      <c r="HKB81" s="169"/>
      <c r="HKC81" s="169"/>
      <c r="HKD81" s="170"/>
      <c r="HKF81" s="164"/>
      <c r="HKG81" s="168"/>
      <c r="HKH81" s="168"/>
      <c r="HKI81" s="169"/>
      <c r="HKJ81" s="169"/>
      <c r="HKK81" s="169"/>
      <c r="HKL81" s="170"/>
      <c r="HKN81" s="164"/>
      <c r="HKO81" s="168"/>
      <c r="HKP81" s="168"/>
      <c r="HKQ81" s="169"/>
      <c r="HKR81" s="169"/>
      <c r="HKS81" s="169"/>
      <c r="HKT81" s="170"/>
      <c r="HKV81" s="164"/>
      <c r="HKW81" s="168"/>
      <c r="HKX81" s="168"/>
      <c r="HKY81" s="169"/>
      <c r="HKZ81" s="169"/>
      <c r="HLA81" s="169"/>
      <c r="HLB81" s="170"/>
      <c r="HLD81" s="164"/>
      <c r="HLE81" s="168"/>
      <c r="HLF81" s="168"/>
      <c r="HLG81" s="169"/>
      <c r="HLH81" s="169"/>
      <c r="HLI81" s="169"/>
      <c r="HLJ81" s="170"/>
      <c r="HLL81" s="164"/>
      <c r="HLM81" s="168"/>
      <c r="HLN81" s="168"/>
      <c r="HLO81" s="169"/>
      <c r="HLP81" s="169"/>
      <c r="HLQ81" s="169"/>
      <c r="HLR81" s="170"/>
      <c r="HLT81" s="164"/>
      <c r="HLU81" s="168"/>
      <c r="HLV81" s="168"/>
      <c r="HLW81" s="169"/>
      <c r="HLX81" s="169"/>
      <c r="HLY81" s="169"/>
      <c r="HLZ81" s="170"/>
      <c r="HMB81" s="164"/>
      <c r="HMC81" s="168"/>
      <c r="HMD81" s="168"/>
      <c r="HME81" s="169"/>
      <c r="HMF81" s="169"/>
      <c r="HMG81" s="169"/>
      <c r="HMH81" s="170"/>
      <c r="HMJ81" s="164"/>
      <c r="HMK81" s="168"/>
      <c r="HML81" s="168"/>
      <c r="HMM81" s="169"/>
      <c r="HMN81" s="169"/>
      <c r="HMO81" s="169"/>
      <c r="HMP81" s="170"/>
      <c r="HMR81" s="164"/>
      <c r="HMS81" s="168"/>
      <c r="HMT81" s="168"/>
      <c r="HMU81" s="169"/>
      <c r="HMV81" s="169"/>
      <c r="HMW81" s="169"/>
      <c r="HMX81" s="170"/>
      <c r="HMZ81" s="164"/>
      <c r="HNA81" s="168"/>
      <c r="HNB81" s="168"/>
      <c r="HNC81" s="169"/>
      <c r="HND81" s="169"/>
      <c r="HNE81" s="169"/>
      <c r="HNF81" s="170"/>
      <c r="HNH81" s="164"/>
      <c r="HNI81" s="168"/>
      <c r="HNJ81" s="168"/>
      <c r="HNK81" s="169"/>
      <c r="HNL81" s="169"/>
      <c r="HNM81" s="169"/>
      <c r="HNN81" s="170"/>
      <c r="HNP81" s="164"/>
      <c r="HNQ81" s="168"/>
      <c r="HNR81" s="168"/>
      <c r="HNS81" s="169"/>
      <c r="HNT81" s="169"/>
      <c r="HNU81" s="169"/>
      <c r="HNV81" s="170"/>
      <c r="HNX81" s="164"/>
      <c r="HNY81" s="168"/>
      <c r="HNZ81" s="168"/>
      <c r="HOA81" s="169"/>
      <c r="HOB81" s="169"/>
      <c r="HOC81" s="169"/>
      <c r="HOD81" s="170"/>
      <c r="HOF81" s="164"/>
      <c r="HOG81" s="168"/>
      <c r="HOH81" s="168"/>
      <c r="HOI81" s="169"/>
      <c r="HOJ81" s="169"/>
      <c r="HOK81" s="169"/>
      <c r="HOL81" s="170"/>
      <c r="HON81" s="164"/>
      <c r="HOO81" s="168"/>
      <c r="HOP81" s="168"/>
      <c r="HOQ81" s="169"/>
      <c r="HOR81" s="169"/>
      <c r="HOS81" s="169"/>
      <c r="HOT81" s="170"/>
      <c r="HOV81" s="164"/>
      <c r="HOW81" s="168"/>
      <c r="HOX81" s="168"/>
      <c r="HOY81" s="169"/>
      <c r="HOZ81" s="169"/>
      <c r="HPA81" s="169"/>
      <c r="HPB81" s="170"/>
      <c r="HPD81" s="164"/>
      <c r="HPE81" s="168"/>
      <c r="HPF81" s="168"/>
      <c r="HPG81" s="169"/>
      <c r="HPH81" s="169"/>
      <c r="HPI81" s="169"/>
      <c r="HPJ81" s="170"/>
      <c r="HPL81" s="164"/>
      <c r="HPM81" s="168"/>
      <c r="HPN81" s="168"/>
      <c r="HPO81" s="169"/>
      <c r="HPP81" s="169"/>
      <c r="HPQ81" s="169"/>
      <c r="HPR81" s="170"/>
      <c r="HPT81" s="164"/>
      <c r="HPU81" s="168"/>
      <c r="HPV81" s="168"/>
      <c r="HPW81" s="169"/>
      <c r="HPX81" s="169"/>
      <c r="HPY81" s="169"/>
      <c r="HPZ81" s="170"/>
      <c r="HQB81" s="164"/>
      <c r="HQC81" s="168"/>
      <c r="HQD81" s="168"/>
      <c r="HQE81" s="169"/>
      <c r="HQF81" s="169"/>
      <c r="HQG81" s="169"/>
      <c r="HQH81" s="170"/>
      <c r="HQJ81" s="164"/>
      <c r="HQK81" s="168"/>
      <c r="HQL81" s="168"/>
      <c r="HQM81" s="169"/>
      <c r="HQN81" s="169"/>
      <c r="HQO81" s="169"/>
      <c r="HQP81" s="170"/>
      <c r="HQR81" s="164"/>
      <c r="HQS81" s="168"/>
      <c r="HQT81" s="168"/>
      <c r="HQU81" s="169"/>
      <c r="HQV81" s="169"/>
      <c r="HQW81" s="169"/>
      <c r="HQX81" s="170"/>
      <c r="HQZ81" s="164"/>
      <c r="HRA81" s="168"/>
      <c r="HRB81" s="168"/>
      <c r="HRC81" s="169"/>
      <c r="HRD81" s="169"/>
      <c r="HRE81" s="169"/>
      <c r="HRF81" s="170"/>
      <c r="HRH81" s="164"/>
      <c r="HRI81" s="168"/>
      <c r="HRJ81" s="168"/>
      <c r="HRK81" s="169"/>
      <c r="HRL81" s="169"/>
      <c r="HRM81" s="169"/>
      <c r="HRN81" s="170"/>
      <c r="HRP81" s="164"/>
      <c r="HRQ81" s="168"/>
      <c r="HRR81" s="168"/>
      <c r="HRS81" s="169"/>
      <c r="HRT81" s="169"/>
      <c r="HRU81" s="169"/>
      <c r="HRV81" s="170"/>
      <c r="HRX81" s="164"/>
      <c r="HRY81" s="168"/>
      <c r="HRZ81" s="168"/>
      <c r="HSA81" s="169"/>
      <c r="HSB81" s="169"/>
      <c r="HSC81" s="169"/>
      <c r="HSD81" s="170"/>
      <c r="HSF81" s="164"/>
      <c r="HSG81" s="168"/>
      <c r="HSH81" s="168"/>
      <c r="HSI81" s="169"/>
      <c r="HSJ81" s="169"/>
      <c r="HSK81" s="169"/>
      <c r="HSL81" s="170"/>
      <c r="HSN81" s="164"/>
      <c r="HSO81" s="168"/>
      <c r="HSP81" s="168"/>
      <c r="HSQ81" s="169"/>
      <c r="HSR81" s="169"/>
      <c r="HSS81" s="169"/>
      <c r="HST81" s="170"/>
      <c r="HSV81" s="164"/>
      <c r="HSW81" s="168"/>
      <c r="HSX81" s="168"/>
      <c r="HSY81" s="169"/>
      <c r="HSZ81" s="169"/>
      <c r="HTA81" s="169"/>
      <c r="HTB81" s="170"/>
      <c r="HTD81" s="164"/>
      <c r="HTE81" s="168"/>
      <c r="HTF81" s="168"/>
      <c r="HTG81" s="169"/>
      <c r="HTH81" s="169"/>
      <c r="HTI81" s="169"/>
      <c r="HTJ81" s="170"/>
      <c r="HTL81" s="164"/>
      <c r="HTM81" s="168"/>
      <c r="HTN81" s="168"/>
      <c r="HTO81" s="169"/>
      <c r="HTP81" s="169"/>
      <c r="HTQ81" s="169"/>
      <c r="HTR81" s="170"/>
      <c r="HTT81" s="164"/>
      <c r="HTU81" s="168"/>
      <c r="HTV81" s="168"/>
      <c r="HTW81" s="169"/>
      <c r="HTX81" s="169"/>
      <c r="HTY81" s="169"/>
      <c r="HTZ81" s="170"/>
      <c r="HUB81" s="164"/>
      <c r="HUC81" s="168"/>
      <c r="HUD81" s="168"/>
      <c r="HUE81" s="169"/>
      <c r="HUF81" s="169"/>
      <c r="HUG81" s="169"/>
      <c r="HUH81" s="170"/>
      <c r="HUJ81" s="164"/>
      <c r="HUK81" s="168"/>
      <c r="HUL81" s="168"/>
      <c r="HUM81" s="169"/>
      <c r="HUN81" s="169"/>
      <c r="HUO81" s="169"/>
      <c r="HUP81" s="170"/>
      <c r="HUR81" s="164"/>
      <c r="HUS81" s="168"/>
      <c r="HUT81" s="168"/>
      <c r="HUU81" s="169"/>
      <c r="HUV81" s="169"/>
      <c r="HUW81" s="169"/>
      <c r="HUX81" s="170"/>
      <c r="HUZ81" s="164"/>
      <c r="HVA81" s="168"/>
      <c r="HVB81" s="168"/>
      <c r="HVC81" s="169"/>
      <c r="HVD81" s="169"/>
      <c r="HVE81" s="169"/>
      <c r="HVF81" s="170"/>
      <c r="HVH81" s="164"/>
      <c r="HVI81" s="168"/>
      <c r="HVJ81" s="168"/>
      <c r="HVK81" s="169"/>
      <c r="HVL81" s="169"/>
      <c r="HVM81" s="169"/>
      <c r="HVN81" s="170"/>
      <c r="HVP81" s="164"/>
      <c r="HVQ81" s="168"/>
      <c r="HVR81" s="168"/>
      <c r="HVS81" s="169"/>
      <c r="HVT81" s="169"/>
      <c r="HVU81" s="169"/>
      <c r="HVV81" s="170"/>
      <c r="HVX81" s="164"/>
      <c r="HVY81" s="168"/>
      <c r="HVZ81" s="168"/>
      <c r="HWA81" s="169"/>
      <c r="HWB81" s="169"/>
      <c r="HWC81" s="169"/>
      <c r="HWD81" s="170"/>
      <c r="HWF81" s="164"/>
      <c r="HWG81" s="168"/>
      <c r="HWH81" s="168"/>
      <c r="HWI81" s="169"/>
      <c r="HWJ81" s="169"/>
      <c r="HWK81" s="169"/>
      <c r="HWL81" s="170"/>
      <c r="HWN81" s="164"/>
      <c r="HWO81" s="168"/>
      <c r="HWP81" s="168"/>
      <c r="HWQ81" s="169"/>
      <c r="HWR81" s="169"/>
      <c r="HWS81" s="169"/>
      <c r="HWT81" s="170"/>
      <c r="HWV81" s="164"/>
      <c r="HWW81" s="168"/>
      <c r="HWX81" s="168"/>
      <c r="HWY81" s="169"/>
      <c r="HWZ81" s="169"/>
      <c r="HXA81" s="169"/>
      <c r="HXB81" s="170"/>
      <c r="HXD81" s="164"/>
      <c r="HXE81" s="168"/>
      <c r="HXF81" s="168"/>
      <c r="HXG81" s="169"/>
      <c r="HXH81" s="169"/>
      <c r="HXI81" s="169"/>
      <c r="HXJ81" s="170"/>
      <c r="HXL81" s="164"/>
      <c r="HXM81" s="168"/>
      <c r="HXN81" s="168"/>
      <c r="HXO81" s="169"/>
      <c r="HXP81" s="169"/>
      <c r="HXQ81" s="169"/>
      <c r="HXR81" s="170"/>
      <c r="HXT81" s="164"/>
      <c r="HXU81" s="168"/>
      <c r="HXV81" s="168"/>
      <c r="HXW81" s="169"/>
      <c r="HXX81" s="169"/>
      <c r="HXY81" s="169"/>
      <c r="HXZ81" s="170"/>
      <c r="HYB81" s="164"/>
      <c r="HYC81" s="168"/>
      <c r="HYD81" s="168"/>
      <c r="HYE81" s="169"/>
      <c r="HYF81" s="169"/>
      <c r="HYG81" s="169"/>
      <c r="HYH81" s="170"/>
      <c r="HYJ81" s="164"/>
      <c r="HYK81" s="168"/>
      <c r="HYL81" s="168"/>
      <c r="HYM81" s="169"/>
      <c r="HYN81" s="169"/>
      <c r="HYO81" s="169"/>
      <c r="HYP81" s="170"/>
      <c r="HYR81" s="164"/>
      <c r="HYS81" s="168"/>
      <c r="HYT81" s="168"/>
      <c r="HYU81" s="169"/>
      <c r="HYV81" s="169"/>
      <c r="HYW81" s="169"/>
      <c r="HYX81" s="170"/>
      <c r="HYZ81" s="164"/>
      <c r="HZA81" s="168"/>
      <c r="HZB81" s="168"/>
      <c r="HZC81" s="169"/>
      <c r="HZD81" s="169"/>
      <c r="HZE81" s="169"/>
      <c r="HZF81" s="170"/>
      <c r="HZH81" s="164"/>
      <c r="HZI81" s="168"/>
      <c r="HZJ81" s="168"/>
      <c r="HZK81" s="169"/>
      <c r="HZL81" s="169"/>
      <c r="HZM81" s="169"/>
      <c r="HZN81" s="170"/>
      <c r="HZP81" s="164"/>
      <c r="HZQ81" s="168"/>
      <c r="HZR81" s="168"/>
      <c r="HZS81" s="169"/>
      <c r="HZT81" s="169"/>
      <c r="HZU81" s="169"/>
      <c r="HZV81" s="170"/>
      <c r="HZX81" s="164"/>
      <c r="HZY81" s="168"/>
      <c r="HZZ81" s="168"/>
      <c r="IAA81" s="169"/>
      <c r="IAB81" s="169"/>
      <c r="IAC81" s="169"/>
      <c r="IAD81" s="170"/>
      <c r="IAF81" s="164"/>
      <c r="IAG81" s="168"/>
      <c r="IAH81" s="168"/>
      <c r="IAI81" s="169"/>
      <c r="IAJ81" s="169"/>
      <c r="IAK81" s="169"/>
      <c r="IAL81" s="170"/>
      <c r="IAN81" s="164"/>
      <c r="IAO81" s="168"/>
      <c r="IAP81" s="168"/>
      <c r="IAQ81" s="169"/>
      <c r="IAR81" s="169"/>
      <c r="IAS81" s="169"/>
      <c r="IAT81" s="170"/>
      <c r="IAV81" s="164"/>
      <c r="IAW81" s="168"/>
      <c r="IAX81" s="168"/>
      <c r="IAY81" s="169"/>
      <c r="IAZ81" s="169"/>
      <c r="IBA81" s="169"/>
      <c r="IBB81" s="170"/>
      <c r="IBD81" s="164"/>
      <c r="IBE81" s="168"/>
      <c r="IBF81" s="168"/>
      <c r="IBG81" s="169"/>
      <c r="IBH81" s="169"/>
      <c r="IBI81" s="169"/>
      <c r="IBJ81" s="170"/>
      <c r="IBL81" s="164"/>
      <c r="IBM81" s="168"/>
      <c r="IBN81" s="168"/>
      <c r="IBO81" s="169"/>
      <c r="IBP81" s="169"/>
      <c r="IBQ81" s="169"/>
      <c r="IBR81" s="170"/>
      <c r="IBT81" s="164"/>
      <c r="IBU81" s="168"/>
      <c r="IBV81" s="168"/>
      <c r="IBW81" s="169"/>
      <c r="IBX81" s="169"/>
      <c r="IBY81" s="169"/>
      <c r="IBZ81" s="170"/>
      <c r="ICB81" s="164"/>
      <c r="ICC81" s="168"/>
      <c r="ICD81" s="168"/>
      <c r="ICE81" s="169"/>
      <c r="ICF81" s="169"/>
      <c r="ICG81" s="169"/>
      <c r="ICH81" s="170"/>
      <c r="ICJ81" s="164"/>
      <c r="ICK81" s="168"/>
      <c r="ICL81" s="168"/>
      <c r="ICM81" s="169"/>
      <c r="ICN81" s="169"/>
      <c r="ICO81" s="169"/>
      <c r="ICP81" s="170"/>
      <c r="ICR81" s="164"/>
      <c r="ICS81" s="168"/>
      <c r="ICT81" s="168"/>
      <c r="ICU81" s="169"/>
      <c r="ICV81" s="169"/>
      <c r="ICW81" s="169"/>
      <c r="ICX81" s="170"/>
      <c r="ICZ81" s="164"/>
      <c r="IDA81" s="168"/>
      <c r="IDB81" s="168"/>
      <c r="IDC81" s="169"/>
      <c r="IDD81" s="169"/>
      <c r="IDE81" s="169"/>
      <c r="IDF81" s="170"/>
      <c r="IDH81" s="164"/>
      <c r="IDI81" s="168"/>
      <c r="IDJ81" s="168"/>
      <c r="IDK81" s="169"/>
      <c r="IDL81" s="169"/>
      <c r="IDM81" s="169"/>
      <c r="IDN81" s="170"/>
      <c r="IDP81" s="164"/>
      <c r="IDQ81" s="168"/>
      <c r="IDR81" s="168"/>
      <c r="IDS81" s="169"/>
      <c r="IDT81" s="169"/>
      <c r="IDU81" s="169"/>
      <c r="IDV81" s="170"/>
      <c r="IDX81" s="164"/>
      <c r="IDY81" s="168"/>
      <c r="IDZ81" s="168"/>
      <c r="IEA81" s="169"/>
      <c r="IEB81" s="169"/>
      <c r="IEC81" s="169"/>
      <c r="IED81" s="170"/>
      <c r="IEF81" s="164"/>
      <c r="IEG81" s="168"/>
      <c r="IEH81" s="168"/>
      <c r="IEI81" s="169"/>
      <c r="IEJ81" s="169"/>
      <c r="IEK81" s="169"/>
      <c r="IEL81" s="170"/>
      <c r="IEN81" s="164"/>
      <c r="IEO81" s="168"/>
      <c r="IEP81" s="168"/>
      <c r="IEQ81" s="169"/>
      <c r="IER81" s="169"/>
      <c r="IES81" s="169"/>
      <c r="IET81" s="170"/>
      <c r="IEV81" s="164"/>
      <c r="IEW81" s="168"/>
      <c r="IEX81" s="168"/>
      <c r="IEY81" s="169"/>
      <c r="IEZ81" s="169"/>
      <c r="IFA81" s="169"/>
      <c r="IFB81" s="170"/>
      <c r="IFD81" s="164"/>
      <c r="IFE81" s="168"/>
      <c r="IFF81" s="168"/>
      <c r="IFG81" s="169"/>
      <c r="IFH81" s="169"/>
      <c r="IFI81" s="169"/>
      <c r="IFJ81" s="170"/>
      <c r="IFL81" s="164"/>
      <c r="IFM81" s="168"/>
      <c r="IFN81" s="168"/>
      <c r="IFO81" s="169"/>
      <c r="IFP81" s="169"/>
      <c r="IFQ81" s="169"/>
      <c r="IFR81" s="170"/>
      <c r="IFT81" s="164"/>
      <c r="IFU81" s="168"/>
      <c r="IFV81" s="168"/>
      <c r="IFW81" s="169"/>
      <c r="IFX81" s="169"/>
      <c r="IFY81" s="169"/>
      <c r="IFZ81" s="170"/>
      <c r="IGB81" s="164"/>
      <c r="IGC81" s="168"/>
      <c r="IGD81" s="168"/>
      <c r="IGE81" s="169"/>
      <c r="IGF81" s="169"/>
      <c r="IGG81" s="169"/>
      <c r="IGH81" s="170"/>
      <c r="IGJ81" s="164"/>
      <c r="IGK81" s="168"/>
      <c r="IGL81" s="168"/>
      <c r="IGM81" s="169"/>
      <c r="IGN81" s="169"/>
      <c r="IGO81" s="169"/>
      <c r="IGP81" s="170"/>
      <c r="IGR81" s="164"/>
      <c r="IGS81" s="168"/>
      <c r="IGT81" s="168"/>
      <c r="IGU81" s="169"/>
      <c r="IGV81" s="169"/>
      <c r="IGW81" s="169"/>
      <c r="IGX81" s="170"/>
      <c r="IGZ81" s="164"/>
      <c r="IHA81" s="168"/>
      <c r="IHB81" s="168"/>
      <c r="IHC81" s="169"/>
      <c r="IHD81" s="169"/>
      <c r="IHE81" s="169"/>
      <c r="IHF81" s="170"/>
      <c r="IHH81" s="164"/>
      <c r="IHI81" s="168"/>
      <c r="IHJ81" s="168"/>
      <c r="IHK81" s="169"/>
      <c r="IHL81" s="169"/>
      <c r="IHM81" s="169"/>
      <c r="IHN81" s="170"/>
      <c r="IHP81" s="164"/>
      <c r="IHQ81" s="168"/>
      <c r="IHR81" s="168"/>
      <c r="IHS81" s="169"/>
      <c r="IHT81" s="169"/>
      <c r="IHU81" s="169"/>
      <c r="IHV81" s="170"/>
      <c r="IHX81" s="164"/>
      <c r="IHY81" s="168"/>
      <c r="IHZ81" s="168"/>
      <c r="IIA81" s="169"/>
      <c r="IIB81" s="169"/>
      <c r="IIC81" s="169"/>
      <c r="IID81" s="170"/>
      <c r="IIF81" s="164"/>
      <c r="IIG81" s="168"/>
      <c r="IIH81" s="168"/>
      <c r="III81" s="169"/>
      <c r="IIJ81" s="169"/>
      <c r="IIK81" s="169"/>
      <c r="IIL81" s="170"/>
      <c r="IIN81" s="164"/>
      <c r="IIO81" s="168"/>
      <c r="IIP81" s="168"/>
      <c r="IIQ81" s="169"/>
      <c r="IIR81" s="169"/>
      <c r="IIS81" s="169"/>
      <c r="IIT81" s="170"/>
      <c r="IIV81" s="164"/>
      <c r="IIW81" s="168"/>
      <c r="IIX81" s="168"/>
      <c r="IIY81" s="169"/>
      <c r="IIZ81" s="169"/>
      <c r="IJA81" s="169"/>
      <c r="IJB81" s="170"/>
      <c r="IJD81" s="164"/>
      <c r="IJE81" s="168"/>
      <c r="IJF81" s="168"/>
      <c r="IJG81" s="169"/>
      <c r="IJH81" s="169"/>
      <c r="IJI81" s="169"/>
      <c r="IJJ81" s="170"/>
      <c r="IJL81" s="164"/>
      <c r="IJM81" s="168"/>
      <c r="IJN81" s="168"/>
      <c r="IJO81" s="169"/>
      <c r="IJP81" s="169"/>
      <c r="IJQ81" s="169"/>
      <c r="IJR81" s="170"/>
      <c r="IJT81" s="164"/>
      <c r="IJU81" s="168"/>
      <c r="IJV81" s="168"/>
      <c r="IJW81" s="169"/>
      <c r="IJX81" s="169"/>
      <c r="IJY81" s="169"/>
      <c r="IJZ81" s="170"/>
      <c r="IKB81" s="164"/>
      <c r="IKC81" s="168"/>
      <c r="IKD81" s="168"/>
      <c r="IKE81" s="169"/>
      <c r="IKF81" s="169"/>
      <c r="IKG81" s="169"/>
      <c r="IKH81" s="170"/>
      <c r="IKJ81" s="164"/>
      <c r="IKK81" s="168"/>
      <c r="IKL81" s="168"/>
      <c r="IKM81" s="169"/>
      <c r="IKN81" s="169"/>
      <c r="IKO81" s="169"/>
      <c r="IKP81" s="170"/>
      <c r="IKR81" s="164"/>
      <c r="IKS81" s="168"/>
      <c r="IKT81" s="168"/>
      <c r="IKU81" s="169"/>
      <c r="IKV81" s="169"/>
      <c r="IKW81" s="169"/>
      <c r="IKX81" s="170"/>
      <c r="IKZ81" s="164"/>
      <c r="ILA81" s="168"/>
      <c r="ILB81" s="168"/>
      <c r="ILC81" s="169"/>
      <c r="ILD81" s="169"/>
      <c r="ILE81" s="169"/>
      <c r="ILF81" s="170"/>
      <c r="ILH81" s="164"/>
      <c r="ILI81" s="168"/>
      <c r="ILJ81" s="168"/>
      <c r="ILK81" s="169"/>
      <c r="ILL81" s="169"/>
      <c r="ILM81" s="169"/>
      <c r="ILN81" s="170"/>
      <c r="ILP81" s="164"/>
      <c r="ILQ81" s="168"/>
      <c r="ILR81" s="168"/>
      <c r="ILS81" s="169"/>
      <c r="ILT81" s="169"/>
      <c r="ILU81" s="169"/>
      <c r="ILV81" s="170"/>
      <c r="ILX81" s="164"/>
      <c r="ILY81" s="168"/>
      <c r="ILZ81" s="168"/>
      <c r="IMA81" s="169"/>
      <c r="IMB81" s="169"/>
      <c r="IMC81" s="169"/>
      <c r="IMD81" s="170"/>
      <c r="IMF81" s="164"/>
      <c r="IMG81" s="168"/>
      <c r="IMH81" s="168"/>
      <c r="IMI81" s="169"/>
      <c r="IMJ81" s="169"/>
      <c r="IMK81" s="169"/>
      <c r="IML81" s="170"/>
      <c r="IMN81" s="164"/>
      <c r="IMO81" s="168"/>
      <c r="IMP81" s="168"/>
      <c r="IMQ81" s="169"/>
      <c r="IMR81" s="169"/>
      <c r="IMS81" s="169"/>
      <c r="IMT81" s="170"/>
      <c r="IMV81" s="164"/>
      <c r="IMW81" s="168"/>
      <c r="IMX81" s="168"/>
      <c r="IMY81" s="169"/>
      <c r="IMZ81" s="169"/>
      <c r="INA81" s="169"/>
      <c r="INB81" s="170"/>
      <c r="IND81" s="164"/>
      <c r="INE81" s="168"/>
      <c r="INF81" s="168"/>
      <c r="ING81" s="169"/>
      <c r="INH81" s="169"/>
      <c r="INI81" s="169"/>
      <c r="INJ81" s="170"/>
      <c r="INL81" s="164"/>
      <c r="INM81" s="168"/>
      <c r="INN81" s="168"/>
      <c r="INO81" s="169"/>
      <c r="INP81" s="169"/>
      <c r="INQ81" s="169"/>
      <c r="INR81" s="170"/>
      <c r="INT81" s="164"/>
      <c r="INU81" s="168"/>
      <c r="INV81" s="168"/>
      <c r="INW81" s="169"/>
      <c r="INX81" s="169"/>
      <c r="INY81" s="169"/>
      <c r="INZ81" s="170"/>
      <c r="IOB81" s="164"/>
      <c r="IOC81" s="168"/>
      <c r="IOD81" s="168"/>
      <c r="IOE81" s="169"/>
      <c r="IOF81" s="169"/>
      <c r="IOG81" s="169"/>
      <c r="IOH81" s="170"/>
      <c r="IOJ81" s="164"/>
      <c r="IOK81" s="168"/>
      <c r="IOL81" s="168"/>
      <c r="IOM81" s="169"/>
      <c r="ION81" s="169"/>
      <c r="IOO81" s="169"/>
      <c r="IOP81" s="170"/>
      <c r="IOR81" s="164"/>
      <c r="IOS81" s="168"/>
      <c r="IOT81" s="168"/>
      <c r="IOU81" s="169"/>
      <c r="IOV81" s="169"/>
      <c r="IOW81" s="169"/>
      <c r="IOX81" s="170"/>
      <c r="IOZ81" s="164"/>
      <c r="IPA81" s="168"/>
      <c r="IPB81" s="168"/>
      <c r="IPC81" s="169"/>
      <c r="IPD81" s="169"/>
      <c r="IPE81" s="169"/>
      <c r="IPF81" s="170"/>
      <c r="IPH81" s="164"/>
      <c r="IPI81" s="168"/>
      <c r="IPJ81" s="168"/>
      <c r="IPK81" s="169"/>
      <c r="IPL81" s="169"/>
      <c r="IPM81" s="169"/>
      <c r="IPN81" s="170"/>
      <c r="IPP81" s="164"/>
      <c r="IPQ81" s="168"/>
      <c r="IPR81" s="168"/>
      <c r="IPS81" s="169"/>
      <c r="IPT81" s="169"/>
      <c r="IPU81" s="169"/>
      <c r="IPV81" s="170"/>
      <c r="IPX81" s="164"/>
      <c r="IPY81" s="168"/>
      <c r="IPZ81" s="168"/>
      <c r="IQA81" s="169"/>
      <c r="IQB81" s="169"/>
      <c r="IQC81" s="169"/>
      <c r="IQD81" s="170"/>
      <c r="IQF81" s="164"/>
      <c r="IQG81" s="168"/>
      <c r="IQH81" s="168"/>
      <c r="IQI81" s="169"/>
      <c r="IQJ81" s="169"/>
      <c r="IQK81" s="169"/>
      <c r="IQL81" s="170"/>
      <c r="IQN81" s="164"/>
      <c r="IQO81" s="168"/>
      <c r="IQP81" s="168"/>
      <c r="IQQ81" s="169"/>
      <c r="IQR81" s="169"/>
      <c r="IQS81" s="169"/>
      <c r="IQT81" s="170"/>
      <c r="IQV81" s="164"/>
      <c r="IQW81" s="168"/>
      <c r="IQX81" s="168"/>
      <c r="IQY81" s="169"/>
      <c r="IQZ81" s="169"/>
      <c r="IRA81" s="169"/>
      <c r="IRB81" s="170"/>
      <c r="IRD81" s="164"/>
      <c r="IRE81" s="168"/>
      <c r="IRF81" s="168"/>
      <c r="IRG81" s="169"/>
      <c r="IRH81" s="169"/>
      <c r="IRI81" s="169"/>
      <c r="IRJ81" s="170"/>
      <c r="IRL81" s="164"/>
      <c r="IRM81" s="168"/>
      <c r="IRN81" s="168"/>
      <c r="IRO81" s="169"/>
      <c r="IRP81" s="169"/>
      <c r="IRQ81" s="169"/>
      <c r="IRR81" s="170"/>
      <c r="IRT81" s="164"/>
      <c r="IRU81" s="168"/>
      <c r="IRV81" s="168"/>
      <c r="IRW81" s="169"/>
      <c r="IRX81" s="169"/>
      <c r="IRY81" s="169"/>
      <c r="IRZ81" s="170"/>
      <c r="ISB81" s="164"/>
      <c r="ISC81" s="168"/>
      <c r="ISD81" s="168"/>
      <c r="ISE81" s="169"/>
      <c r="ISF81" s="169"/>
      <c r="ISG81" s="169"/>
      <c r="ISH81" s="170"/>
      <c r="ISJ81" s="164"/>
      <c r="ISK81" s="168"/>
      <c r="ISL81" s="168"/>
      <c r="ISM81" s="169"/>
      <c r="ISN81" s="169"/>
      <c r="ISO81" s="169"/>
      <c r="ISP81" s="170"/>
      <c r="ISR81" s="164"/>
      <c r="ISS81" s="168"/>
      <c r="IST81" s="168"/>
      <c r="ISU81" s="169"/>
      <c r="ISV81" s="169"/>
      <c r="ISW81" s="169"/>
      <c r="ISX81" s="170"/>
      <c r="ISZ81" s="164"/>
      <c r="ITA81" s="168"/>
      <c r="ITB81" s="168"/>
      <c r="ITC81" s="169"/>
      <c r="ITD81" s="169"/>
      <c r="ITE81" s="169"/>
      <c r="ITF81" s="170"/>
      <c r="ITH81" s="164"/>
      <c r="ITI81" s="168"/>
      <c r="ITJ81" s="168"/>
      <c r="ITK81" s="169"/>
      <c r="ITL81" s="169"/>
      <c r="ITM81" s="169"/>
      <c r="ITN81" s="170"/>
      <c r="ITP81" s="164"/>
      <c r="ITQ81" s="168"/>
      <c r="ITR81" s="168"/>
      <c r="ITS81" s="169"/>
      <c r="ITT81" s="169"/>
      <c r="ITU81" s="169"/>
      <c r="ITV81" s="170"/>
      <c r="ITX81" s="164"/>
      <c r="ITY81" s="168"/>
      <c r="ITZ81" s="168"/>
      <c r="IUA81" s="169"/>
      <c r="IUB81" s="169"/>
      <c r="IUC81" s="169"/>
      <c r="IUD81" s="170"/>
      <c r="IUF81" s="164"/>
      <c r="IUG81" s="168"/>
      <c r="IUH81" s="168"/>
      <c r="IUI81" s="169"/>
      <c r="IUJ81" s="169"/>
      <c r="IUK81" s="169"/>
      <c r="IUL81" s="170"/>
      <c r="IUN81" s="164"/>
      <c r="IUO81" s="168"/>
      <c r="IUP81" s="168"/>
      <c r="IUQ81" s="169"/>
      <c r="IUR81" s="169"/>
      <c r="IUS81" s="169"/>
      <c r="IUT81" s="170"/>
      <c r="IUV81" s="164"/>
      <c r="IUW81" s="168"/>
      <c r="IUX81" s="168"/>
      <c r="IUY81" s="169"/>
      <c r="IUZ81" s="169"/>
      <c r="IVA81" s="169"/>
      <c r="IVB81" s="170"/>
      <c r="IVD81" s="164"/>
      <c r="IVE81" s="168"/>
      <c r="IVF81" s="168"/>
      <c r="IVG81" s="169"/>
      <c r="IVH81" s="169"/>
      <c r="IVI81" s="169"/>
      <c r="IVJ81" s="170"/>
      <c r="IVL81" s="164"/>
      <c r="IVM81" s="168"/>
      <c r="IVN81" s="168"/>
      <c r="IVO81" s="169"/>
      <c r="IVP81" s="169"/>
      <c r="IVQ81" s="169"/>
      <c r="IVR81" s="170"/>
      <c r="IVT81" s="164"/>
      <c r="IVU81" s="168"/>
      <c r="IVV81" s="168"/>
      <c r="IVW81" s="169"/>
      <c r="IVX81" s="169"/>
      <c r="IVY81" s="169"/>
      <c r="IVZ81" s="170"/>
      <c r="IWB81" s="164"/>
      <c r="IWC81" s="168"/>
      <c r="IWD81" s="168"/>
      <c r="IWE81" s="169"/>
      <c r="IWF81" s="169"/>
      <c r="IWG81" s="169"/>
      <c r="IWH81" s="170"/>
      <c r="IWJ81" s="164"/>
      <c r="IWK81" s="168"/>
      <c r="IWL81" s="168"/>
      <c r="IWM81" s="169"/>
      <c r="IWN81" s="169"/>
      <c r="IWO81" s="169"/>
      <c r="IWP81" s="170"/>
      <c r="IWR81" s="164"/>
      <c r="IWS81" s="168"/>
      <c r="IWT81" s="168"/>
      <c r="IWU81" s="169"/>
      <c r="IWV81" s="169"/>
      <c r="IWW81" s="169"/>
      <c r="IWX81" s="170"/>
      <c r="IWZ81" s="164"/>
      <c r="IXA81" s="168"/>
      <c r="IXB81" s="168"/>
      <c r="IXC81" s="169"/>
      <c r="IXD81" s="169"/>
      <c r="IXE81" s="169"/>
      <c r="IXF81" s="170"/>
      <c r="IXH81" s="164"/>
      <c r="IXI81" s="168"/>
      <c r="IXJ81" s="168"/>
      <c r="IXK81" s="169"/>
      <c r="IXL81" s="169"/>
      <c r="IXM81" s="169"/>
      <c r="IXN81" s="170"/>
      <c r="IXP81" s="164"/>
      <c r="IXQ81" s="168"/>
      <c r="IXR81" s="168"/>
      <c r="IXS81" s="169"/>
      <c r="IXT81" s="169"/>
      <c r="IXU81" s="169"/>
      <c r="IXV81" s="170"/>
      <c r="IXX81" s="164"/>
      <c r="IXY81" s="168"/>
      <c r="IXZ81" s="168"/>
      <c r="IYA81" s="169"/>
      <c r="IYB81" s="169"/>
      <c r="IYC81" s="169"/>
      <c r="IYD81" s="170"/>
      <c r="IYF81" s="164"/>
      <c r="IYG81" s="168"/>
      <c r="IYH81" s="168"/>
      <c r="IYI81" s="169"/>
      <c r="IYJ81" s="169"/>
      <c r="IYK81" s="169"/>
      <c r="IYL81" s="170"/>
      <c r="IYN81" s="164"/>
      <c r="IYO81" s="168"/>
      <c r="IYP81" s="168"/>
      <c r="IYQ81" s="169"/>
      <c r="IYR81" s="169"/>
      <c r="IYS81" s="169"/>
      <c r="IYT81" s="170"/>
      <c r="IYV81" s="164"/>
      <c r="IYW81" s="168"/>
      <c r="IYX81" s="168"/>
      <c r="IYY81" s="169"/>
      <c r="IYZ81" s="169"/>
      <c r="IZA81" s="169"/>
      <c r="IZB81" s="170"/>
      <c r="IZD81" s="164"/>
      <c r="IZE81" s="168"/>
      <c r="IZF81" s="168"/>
      <c r="IZG81" s="169"/>
      <c r="IZH81" s="169"/>
      <c r="IZI81" s="169"/>
      <c r="IZJ81" s="170"/>
      <c r="IZL81" s="164"/>
      <c r="IZM81" s="168"/>
      <c r="IZN81" s="168"/>
      <c r="IZO81" s="169"/>
      <c r="IZP81" s="169"/>
      <c r="IZQ81" s="169"/>
      <c r="IZR81" s="170"/>
      <c r="IZT81" s="164"/>
      <c r="IZU81" s="168"/>
      <c r="IZV81" s="168"/>
      <c r="IZW81" s="169"/>
      <c r="IZX81" s="169"/>
      <c r="IZY81" s="169"/>
      <c r="IZZ81" s="170"/>
      <c r="JAB81" s="164"/>
      <c r="JAC81" s="168"/>
      <c r="JAD81" s="168"/>
      <c r="JAE81" s="169"/>
      <c r="JAF81" s="169"/>
      <c r="JAG81" s="169"/>
      <c r="JAH81" s="170"/>
      <c r="JAJ81" s="164"/>
      <c r="JAK81" s="168"/>
      <c r="JAL81" s="168"/>
      <c r="JAM81" s="169"/>
      <c r="JAN81" s="169"/>
      <c r="JAO81" s="169"/>
      <c r="JAP81" s="170"/>
      <c r="JAR81" s="164"/>
      <c r="JAS81" s="168"/>
      <c r="JAT81" s="168"/>
      <c r="JAU81" s="169"/>
      <c r="JAV81" s="169"/>
      <c r="JAW81" s="169"/>
      <c r="JAX81" s="170"/>
      <c r="JAZ81" s="164"/>
      <c r="JBA81" s="168"/>
      <c r="JBB81" s="168"/>
      <c r="JBC81" s="169"/>
      <c r="JBD81" s="169"/>
      <c r="JBE81" s="169"/>
      <c r="JBF81" s="170"/>
      <c r="JBH81" s="164"/>
      <c r="JBI81" s="168"/>
      <c r="JBJ81" s="168"/>
      <c r="JBK81" s="169"/>
      <c r="JBL81" s="169"/>
      <c r="JBM81" s="169"/>
      <c r="JBN81" s="170"/>
      <c r="JBP81" s="164"/>
      <c r="JBQ81" s="168"/>
      <c r="JBR81" s="168"/>
      <c r="JBS81" s="169"/>
      <c r="JBT81" s="169"/>
      <c r="JBU81" s="169"/>
      <c r="JBV81" s="170"/>
      <c r="JBX81" s="164"/>
      <c r="JBY81" s="168"/>
      <c r="JBZ81" s="168"/>
      <c r="JCA81" s="169"/>
      <c r="JCB81" s="169"/>
      <c r="JCC81" s="169"/>
      <c r="JCD81" s="170"/>
      <c r="JCF81" s="164"/>
      <c r="JCG81" s="168"/>
      <c r="JCH81" s="168"/>
      <c r="JCI81" s="169"/>
      <c r="JCJ81" s="169"/>
      <c r="JCK81" s="169"/>
      <c r="JCL81" s="170"/>
      <c r="JCN81" s="164"/>
      <c r="JCO81" s="168"/>
      <c r="JCP81" s="168"/>
      <c r="JCQ81" s="169"/>
      <c r="JCR81" s="169"/>
      <c r="JCS81" s="169"/>
      <c r="JCT81" s="170"/>
      <c r="JCV81" s="164"/>
      <c r="JCW81" s="168"/>
      <c r="JCX81" s="168"/>
      <c r="JCY81" s="169"/>
      <c r="JCZ81" s="169"/>
      <c r="JDA81" s="169"/>
      <c r="JDB81" s="170"/>
      <c r="JDD81" s="164"/>
      <c r="JDE81" s="168"/>
      <c r="JDF81" s="168"/>
      <c r="JDG81" s="169"/>
      <c r="JDH81" s="169"/>
      <c r="JDI81" s="169"/>
      <c r="JDJ81" s="170"/>
      <c r="JDL81" s="164"/>
      <c r="JDM81" s="168"/>
      <c r="JDN81" s="168"/>
      <c r="JDO81" s="169"/>
      <c r="JDP81" s="169"/>
      <c r="JDQ81" s="169"/>
      <c r="JDR81" s="170"/>
      <c r="JDT81" s="164"/>
      <c r="JDU81" s="168"/>
      <c r="JDV81" s="168"/>
      <c r="JDW81" s="169"/>
      <c r="JDX81" s="169"/>
      <c r="JDY81" s="169"/>
      <c r="JDZ81" s="170"/>
      <c r="JEB81" s="164"/>
      <c r="JEC81" s="168"/>
      <c r="JED81" s="168"/>
      <c r="JEE81" s="169"/>
      <c r="JEF81" s="169"/>
      <c r="JEG81" s="169"/>
      <c r="JEH81" s="170"/>
      <c r="JEJ81" s="164"/>
      <c r="JEK81" s="168"/>
      <c r="JEL81" s="168"/>
      <c r="JEM81" s="169"/>
      <c r="JEN81" s="169"/>
      <c r="JEO81" s="169"/>
      <c r="JEP81" s="170"/>
      <c r="JER81" s="164"/>
      <c r="JES81" s="168"/>
      <c r="JET81" s="168"/>
      <c r="JEU81" s="169"/>
      <c r="JEV81" s="169"/>
      <c r="JEW81" s="169"/>
      <c r="JEX81" s="170"/>
      <c r="JEZ81" s="164"/>
      <c r="JFA81" s="168"/>
      <c r="JFB81" s="168"/>
      <c r="JFC81" s="169"/>
      <c r="JFD81" s="169"/>
      <c r="JFE81" s="169"/>
      <c r="JFF81" s="170"/>
      <c r="JFH81" s="164"/>
      <c r="JFI81" s="168"/>
      <c r="JFJ81" s="168"/>
      <c r="JFK81" s="169"/>
      <c r="JFL81" s="169"/>
      <c r="JFM81" s="169"/>
      <c r="JFN81" s="170"/>
      <c r="JFP81" s="164"/>
      <c r="JFQ81" s="168"/>
      <c r="JFR81" s="168"/>
      <c r="JFS81" s="169"/>
      <c r="JFT81" s="169"/>
      <c r="JFU81" s="169"/>
      <c r="JFV81" s="170"/>
      <c r="JFX81" s="164"/>
      <c r="JFY81" s="168"/>
      <c r="JFZ81" s="168"/>
      <c r="JGA81" s="169"/>
      <c r="JGB81" s="169"/>
      <c r="JGC81" s="169"/>
      <c r="JGD81" s="170"/>
      <c r="JGF81" s="164"/>
      <c r="JGG81" s="168"/>
      <c r="JGH81" s="168"/>
      <c r="JGI81" s="169"/>
      <c r="JGJ81" s="169"/>
      <c r="JGK81" s="169"/>
      <c r="JGL81" s="170"/>
      <c r="JGN81" s="164"/>
      <c r="JGO81" s="168"/>
      <c r="JGP81" s="168"/>
      <c r="JGQ81" s="169"/>
      <c r="JGR81" s="169"/>
      <c r="JGS81" s="169"/>
      <c r="JGT81" s="170"/>
      <c r="JGV81" s="164"/>
      <c r="JGW81" s="168"/>
      <c r="JGX81" s="168"/>
      <c r="JGY81" s="169"/>
      <c r="JGZ81" s="169"/>
      <c r="JHA81" s="169"/>
      <c r="JHB81" s="170"/>
      <c r="JHD81" s="164"/>
      <c r="JHE81" s="168"/>
      <c r="JHF81" s="168"/>
      <c r="JHG81" s="169"/>
      <c r="JHH81" s="169"/>
      <c r="JHI81" s="169"/>
      <c r="JHJ81" s="170"/>
      <c r="JHL81" s="164"/>
      <c r="JHM81" s="168"/>
      <c r="JHN81" s="168"/>
      <c r="JHO81" s="169"/>
      <c r="JHP81" s="169"/>
      <c r="JHQ81" s="169"/>
      <c r="JHR81" s="170"/>
      <c r="JHT81" s="164"/>
      <c r="JHU81" s="168"/>
      <c r="JHV81" s="168"/>
      <c r="JHW81" s="169"/>
      <c r="JHX81" s="169"/>
      <c r="JHY81" s="169"/>
      <c r="JHZ81" s="170"/>
      <c r="JIB81" s="164"/>
      <c r="JIC81" s="168"/>
      <c r="JID81" s="168"/>
      <c r="JIE81" s="169"/>
      <c r="JIF81" s="169"/>
      <c r="JIG81" s="169"/>
      <c r="JIH81" s="170"/>
      <c r="JIJ81" s="164"/>
      <c r="JIK81" s="168"/>
      <c r="JIL81" s="168"/>
      <c r="JIM81" s="169"/>
      <c r="JIN81" s="169"/>
      <c r="JIO81" s="169"/>
      <c r="JIP81" s="170"/>
      <c r="JIR81" s="164"/>
      <c r="JIS81" s="168"/>
      <c r="JIT81" s="168"/>
      <c r="JIU81" s="169"/>
      <c r="JIV81" s="169"/>
      <c r="JIW81" s="169"/>
      <c r="JIX81" s="170"/>
      <c r="JIZ81" s="164"/>
      <c r="JJA81" s="168"/>
      <c r="JJB81" s="168"/>
      <c r="JJC81" s="169"/>
      <c r="JJD81" s="169"/>
      <c r="JJE81" s="169"/>
      <c r="JJF81" s="170"/>
      <c r="JJH81" s="164"/>
      <c r="JJI81" s="168"/>
      <c r="JJJ81" s="168"/>
      <c r="JJK81" s="169"/>
      <c r="JJL81" s="169"/>
      <c r="JJM81" s="169"/>
      <c r="JJN81" s="170"/>
      <c r="JJP81" s="164"/>
      <c r="JJQ81" s="168"/>
      <c r="JJR81" s="168"/>
      <c r="JJS81" s="169"/>
      <c r="JJT81" s="169"/>
      <c r="JJU81" s="169"/>
      <c r="JJV81" s="170"/>
      <c r="JJX81" s="164"/>
      <c r="JJY81" s="168"/>
      <c r="JJZ81" s="168"/>
      <c r="JKA81" s="169"/>
      <c r="JKB81" s="169"/>
      <c r="JKC81" s="169"/>
      <c r="JKD81" s="170"/>
      <c r="JKF81" s="164"/>
      <c r="JKG81" s="168"/>
      <c r="JKH81" s="168"/>
      <c r="JKI81" s="169"/>
      <c r="JKJ81" s="169"/>
      <c r="JKK81" s="169"/>
      <c r="JKL81" s="170"/>
      <c r="JKN81" s="164"/>
      <c r="JKO81" s="168"/>
      <c r="JKP81" s="168"/>
      <c r="JKQ81" s="169"/>
      <c r="JKR81" s="169"/>
      <c r="JKS81" s="169"/>
      <c r="JKT81" s="170"/>
      <c r="JKV81" s="164"/>
      <c r="JKW81" s="168"/>
      <c r="JKX81" s="168"/>
      <c r="JKY81" s="169"/>
      <c r="JKZ81" s="169"/>
      <c r="JLA81" s="169"/>
      <c r="JLB81" s="170"/>
      <c r="JLD81" s="164"/>
      <c r="JLE81" s="168"/>
      <c r="JLF81" s="168"/>
      <c r="JLG81" s="169"/>
      <c r="JLH81" s="169"/>
      <c r="JLI81" s="169"/>
      <c r="JLJ81" s="170"/>
      <c r="JLL81" s="164"/>
      <c r="JLM81" s="168"/>
      <c r="JLN81" s="168"/>
      <c r="JLO81" s="169"/>
      <c r="JLP81" s="169"/>
      <c r="JLQ81" s="169"/>
      <c r="JLR81" s="170"/>
      <c r="JLT81" s="164"/>
      <c r="JLU81" s="168"/>
      <c r="JLV81" s="168"/>
      <c r="JLW81" s="169"/>
      <c r="JLX81" s="169"/>
      <c r="JLY81" s="169"/>
      <c r="JLZ81" s="170"/>
      <c r="JMB81" s="164"/>
      <c r="JMC81" s="168"/>
      <c r="JMD81" s="168"/>
      <c r="JME81" s="169"/>
      <c r="JMF81" s="169"/>
      <c r="JMG81" s="169"/>
      <c r="JMH81" s="170"/>
      <c r="JMJ81" s="164"/>
      <c r="JMK81" s="168"/>
      <c r="JML81" s="168"/>
      <c r="JMM81" s="169"/>
      <c r="JMN81" s="169"/>
      <c r="JMO81" s="169"/>
      <c r="JMP81" s="170"/>
      <c r="JMR81" s="164"/>
      <c r="JMS81" s="168"/>
      <c r="JMT81" s="168"/>
      <c r="JMU81" s="169"/>
      <c r="JMV81" s="169"/>
      <c r="JMW81" s="169"/>
      <c r="JMX81" s="170"/>
      <c r="JMZ81" s="164"/>
      <c r="JNA81" s="168"/>
      <c r="JNB81" s="168"/>
      <c r="JNC81" s="169"/>
      <c r="JND81" s="169"/>
      <c r="JNE81" s="169"/>
      <c r="JNF81" s="170"/>
      <c r="JNH81" s="164"/>
      <c r="JNI81" s="168"/>
      <c r="JNJ81" s="168"/>
      <c r="JNK81" s="169"/>
      <c r="JNL81" s="169"/>
      <c r="JNM81" s="169"/>
      <c r="JNN81" s="170"/>
      <c r="JNP81" s="164"/>
      <c r="JNQ81" s="168"/>
      <c r="JNR81" s="168"/>
      <c r="JNS81" s="169"/>
      <c r="JNT81" s="169"/>
      <c r="JNU81" s="169"/>
      <c r="JNV81" s="170"/>
      <c r="JNX81" s="164"/>
      <c r="JNY81" s="168"/>
      <c r="JNZ81" s="168"/>
      <c r="JOA81" s="169"/>
      <c r="JOB81" s="169"/>
      <c r="JOC81" s="169"/>
      <c r="JOD81" s="170"/>
      <c r="JOF81" s="164"/>
      <c r="JOG81" s="168"/>
      <c r="JOH81" s="168"/>
      <c r="JOI81" s="169"/>
      <c r="JOJ81" s="169"/>
      <c r="JOK81" s="169"/>
      <c r="JOL81" s="170"/>
      <c r="JON81" s="164"/>
      <c r="JOO81" s="168"/>
      <c r="JOP81" s="168"/>
      <c r="JOQ81" s="169"/>
      <c r="JOR81" s="169"/>
      <c r="JOS81" s="169"/>
      <c r="JOT81" s="170"/>
      <c r="JOV81" s="164"/>
      <c r="JOW81" s="168"/>
      <c r="JOX81" s="168"/>
      <c r="JOY81" s="169"/>
      <c r="JOZ81" s="169"/>
      <c r="JPA81" s="169"/>
      <c r="JPB81" s="170"/>
      <c r="JPD81" s="164"/>
      <c r="JPE81" s="168"/>
      <c r="JPF81" s="168"/>
      <c r="JPG81" s="169"/>
      <c r="JPH81" s="169"/>
      <c r="JPI81" s="169"/>
      <c r="JPJ81" s="170"/>
      <c r="JPL81" s="164"/>
      <c r="JPM81" s="168"/>
      <c r="JPN81" s="168"/>
      <c r="JPO81" s="169"/>
      <c r="JPP81" s="169"/>
      <c r="JPQ81" s="169"/>
      <c r="JPR81" s="170"/>
      <c r="JPT81" s="164"/>
      <c r="JPU81" s="168"/>
      <c r="JPV81" s="168"/>
      <c r="JPW81" s="169"/>
      <c r="JPX81" s="169"/>
      <c r="JPY81" s="169"/>
      <c r="JPZ81" s="170"/>
      <c r="JQB81" s="164"/>
      <c r="JQC81" s="168"/>
      <c r="JQD81" s="168"/>
      <c r="JQE81" s="169"/>
      <c r="JQF81" s="169"/>
      <c r="JQG81" s="169"/>
      <c r="JQH81" s="170"/>
      <c r="JQJ81" s="164"/>
      <c r="JQK81" s="168"/>
      <c r="JQL81" s="168"/>
      <c r="JQM81" s="169"/>
      <c r="JQN81" s="169"/>
      <c r="JQO81" s="169"/>
      <c r="JQP81" s="170"/>
      <c r="JQR81" s="164"/>
      <c r="JQS81" s="168"/>
      <c r="JQT81" s="168"/>
      <c r="JQU81" s="169"/>
      <c r="JQV81" s="169"/>
      <c r="JQW81" s="169"/>
      <c r="JQX81" s="170"/>
      <c r="JQZ81" s="164"/>
      <c r="JRA81" s="168"/>
      <c r="JRB81" s="168"/>
      <c r="JRC81" s="169"/>
      <c r="JRD81" s="169"/>
      <c r="JRE81" s="169"/>
      <c r="JRF81" s="170"/>
      <c r="JRH81" s="164"/>
      <c r="JRI81" s="168"/>
      <c r="JRJ81" s="168"/>
      <c r="JRK81" s="169"/>
      <c r="JRL81" s="169"/>
      <c r="JRM81" s="169"/>
      <c r="JRN81" s="170"/>
      <c r="JRP81" s="164"/>
      <c r="JRQ81" s="168"/>
      <c r="JRR81" s="168"/>
      <c r="JRS81" s="169"/>
      <c r="JRT81" s="169"/>
      <c r="JRU81" s="169"/>
      <c r="JRV81" s="170"/>
      <c r="JRX81" s="164"/>
      <c r="JRY81" s="168"/>
      <c r="JRZ81" s="168"/>
      <c r="JSA81" s="169"/>
      <c r="JSB81" s="169"/>
      <c r="JSC81" s="169"/>
      <c r="JSD81" s="170"/>
      <c r="JSF81" s="164"/>
      <c r="JSG81" s="168"/>
      <c r="JSH81" s="168"/>
      <c r="JSI81" s="169"/>
      <c r="JSJ81" s="169"/>
      <c r="JSK81" s="169"/>
      <c r="JSL81" s="170"/>
      <c r="JSN81" s="164"/>
      <c r="JSO81" s="168"/>
      <c r="JSP81" s="168"/>
      <c r="JSQ81" s="169"/>
      <c r="JSR81" s="169"/>
      <c r="JSS81" s="169"/>
      <c r="JST81" s="170"/>
      <c r="JSV81" s="164"/>
      <c r="JSW81" s="168"/>
      <c r="JSX81" s="168"/>
      <c r="JSY81" s="169"/>
      <c r="JSZ81" s="169"/>
      <c r="JTA81" s="169"/>
      <c r="JTB81" s="170"/>
      <c r="JTD81" s="164"/>
      <c r="JTE81" s="168"/>
      <c r="JTF81" s="168"/>
      <c r="JTG81" s="169"/>
      <c r="JTH81" s="169"/>
      <c r="JTI81" s="169"/>
      <c r="JTJ81" s="170"/>
      <c r="JTL81" s="164"/>
      <c r="JTM81" s="168"/>
      <c r="JTN81" s="168"/>
      <c r="JTO81" s="169"/>
      <c r="JTP81" s="169"/>
      <c r="JTQ81" s="169"/>
      <c r="JTR81" s="170"/>
      <c r="JTT81" s="164"/>
      <c r="JTU81" s="168"/>
      <c r="JTV81" s="168"/>
      <c r="JTW81" s="169"/>
      <c r="JTX81" s="169"/>
      <c r="JTY81" s="169"/>
      <c r="JTZ81" s="170"/>
      <c r="JUB81" s="164"/>
      <c r="JUC81" s="168"/>
      <c r="JUD81" s="168"/>
      <c r="JUE81" s="169"/>
      <c r="JUF81" s="169"/>
      <c r="JUG81" s="169"/>
      <c r="JUH81" s="170"/>
      <c r="JUJ81" s="164"/>
      <c r="JUK81" s="168"/>
      <c r="JUL81" s="168"/>
      <c r="JUM81" s="169"/>
      <c r="JUN81" s="169"/>
      <c r="JUO81" s="169"/>
      <c r="JUP81" s="170"/>
      <c r="JUR81" s="164"/>
      <c r="JUS81" s="168"/>
      <c r="JUT81" s="168"/>
      <c r="JUU81" s="169"/>
      <c r="JUV81" s="169"/>
      <c r="JUW81" s="169"/>
      <c r="JUX81" s="170"/>
      <c r="JUZ81" s="164"/>
      <c r="JVA81" s="168"/>
      <c r="JVB81" s="168"/>
      <c r="JVC81" s="169"/>
      <c r="JVD81" s="169"/>
      <c r="JVE81" s="169"/>
      <c r="JVF81" s="170"/>
      <c r="JVH81" s="164"/>
      <c r="JVI81" s="168"/>
      <c r="JVJ81" s="168"/>
      <c r="JVK81" s="169"/>
      <c r="JVL81" s="169"/>
      <c r="JVM81" s="169"/>
      <c r="JVN81" s="170"/>
      <c r="JVP81" s="164"/>
      <c r="JVQ81" s="168"/>
      <c r="JVR81" s="168"/>
      <c r="JVS81" s="169"/>
      <c r="JVT81" s="169"/>
      <c r="JVU81" s="169"/>
      <c r="JVV81" s="170"/>
      <c r="JVX81" s="164"/>
      <c r="JVY81" s="168"/>
      <c r="JVZ81" s="168"/>
      <c r="JWA81" s="169"/>
      <c r="JWB81" s="169"/>
      <c r="JWC81" s="169"/>
      <c r="JWD81" s="170"/>
      <c r="JWF81" s="164"/>
      <c r="JWG81" s="168"/>
      <c r="JWH81" s="168"/>
      <c r="JWI81" s="169"/>
      <c r="JWJ81" s="169"/>
      <c r="JWK81" s="169"/>
      <c r="JWL81" s="170"/>
      <c r="JWN81" s="164"/>
      <c r="JWO81" s="168"/>
      <c r="JWP81" s="168"/>
      <c r="JWQ81" s="169"/>
      <c r="JWR81" s="169"/>
      <c r="JWS81" s="169"/>
      <c r="JWT81" s="170"/>
      <c r="JWV81" s="164"/>
      <c r="JWW81" s="168"/>
      <c r="JWX81" s="168"/>
      <c r="JWY81" s="169"/>
      <c r="JWZ81" s="169"/>
      <c r="JXA81" s="169"/>
      <c r="JXB81" s="170"/>
      <c r="JXD81" s="164"/>
      <c r="JXE81" s="168"/>
      <c r="JXF81" s="168"/>
      <c r="JXG81" s="169"/>
      <c r="JXH81" s="169"/>
      <c r="JXI81" s="169"/>
      <c r="JXJ81" s="170"/>
      <c r="JXL81" s="164"/>
      <c r="JXM81" s="168"/>
      <c r="JXN81" s="168"/>
      <c r="JXO81" s="169"/>
      <c r="JXP81" s="169"/>
      <c r="JXQ81" s="169"/>
      <c r="JXR81" s="170"/>
      <c r="JXT81" s="164"/>
      <c r="JXU81" s="168"/>
      <c r="JXV81" s="168"/>
      <c r="JXW81" s="169"/>
      <c r="JXX81" s="169"/>
      <c r="JXY81" s="169"/>
      <c r="JXZ81" s="170"/>
      <c r="JYB81" s="164"/>
      <c r="JYC81" s="168"/>
      <c r="JYD81" s="168"/>
      <c r="JYE81" s="169"/>
      <c r="JYF81" s="169"/>
      <c r="JYG81" s="169"/>
      <c r="JYH81" s="170"/>
      <c r="JYJ81" s="164"/>
      <c r="JYK81" s="168"/>
      <c r="JYL81" s="168"/>
      <c r="JYM81" s="169"/>
      <c r="JYN81" s="169"/>
      <c r="JYO81" s="169"/>
      <c r="JYP81" s="170"/>
      <c r="JYR81" s="164"/>
      <c r="JYS81" s="168"/>
      <c r="JYT81" s="168"/>
      <c r="JYU81" s="169"/>
      <c r="JYV81" s="169"/>
      <c r="JYW81" s="169"/>
      <c r="JYX81" s="170"/>
      <c r="JYZ81" s="164"/>
      <c r="JZA81" s="168"/>
      <c r="JZB81" s="168"/>
      <c r="JZC81" s="169"/>
      <c r="JZD81" s="169"/>
      <c r="JZE81" s="169"/>
      <c r="JZF81" s="170"/>
      <c r="JZH81" s="164"/>
      <c r="JZI81" s="168"/>
      <c r="JZJ81" s="168"/>
      <c r="JZK81" s="169"/>
      <c r="JZL81" s="169"/>
      <c r="JZM81" s="169"/>
      <c r="JZN81" s="170"/>
      <c r="JZP81" s="164"/>
      <c r="JZQ81" s="168"/>
      <c r="JZR81" s="168"/>
      <c r="JZS81" s="169"/>
      <c r="JZT81" s="169"/>
      <c r="JZU81" s="169"/>
      <c r="JZV81" s="170"/>
      <c r="JZX81" s="164"/>
      <c r="JZY81" s="168"/>
      <c r="JZZ81" s="168"/>
      <c r="KAA81" s="169"/>
      <c r="KAB81" s="169"/>
      <c r="KAC81" s="169"/>
      <c r="KAD81" s="170"/>
      <c r="KAF81" s="164"/>
      <c r="KAG81" s="168"/>
      <c r="KAH81" s="168"/>
      <c r="KAI81" s="169"/>
      <c r="KAJ81" s="169"/>
      <c r="KAK81" s="169"/>
      <c r="KAL81" s="170"/>
      <c r="KAN81" s="164"/>
      <c r="KAO81" s="168"/>
      <c r="KAP81" s="168"/>
      <c r="KAQ81" s="169"/>
      <c r="KAR81" s="169"/>
      <c r="KAS81" s="169"/>
      <c r="KAT81" s="170"/>
      <c r="KAV81" s="164"/>
      <c r="KAW81" s="168"/>
      <c r="KAX81" s="168"/>
      <c r="KAY81" s="169"/>
      <c r="KAZ81" s="169"/>
      <c r="KBA81" s="169"/>
      <c r="KBB81" s="170"/>
      <c r="KBD81" s="164"/>
      <c r="KBE81" s="168"/>
      <c r="KBF81" s="168"/>
      <c r="KBG81" s="169"/>
      <c r="KBH81" s="169"/>
      <c r="KBI81" s="169"/>
      <c r="KBJ81" s="170"/>
      <c r="KBL81" s="164"/>
      <c r="KBM81" s="168"/>
      <c r="KBN81" s="168"/>
      <c r="KBO81" s="169"/>
      <c r="KBP81" s="169"/>
      <c r="KBQ81" s="169"/>
      <c r="KBR81" s="170"/>
      <c r="KBT81" s="164"/>
      <c r="KBU81" s="168"/>
      <c r="KBV81" s="168"/>
      <c r="KBW81" s="169"/>
      <c r="KBX81" s="169"/>
      <c r="KBY81" s="169"/>
      <c r="KBZ81" s="170"/>
      <c r="KCB81" s="164"/>
      <c r="KCC81" s="168"/>
      <c r="KCD81" s="168"/>
      <c r="KCE81" s="169"/>
      <c r="KCF81" s="169"/>
      <c r="KCG81" s="169"/>
      <c r="KCH81" s="170"/>
      <c r="KCJ81" s="164"/>
      <c r="KCK81" s="168"/>
      <c r="KCL81" s="168"/>
      <c r="KCM81" s="169"/>
      <c r="KCN81" s="169"/>
      <c r="KCO81" s="169"/>
      <c r="KCP81" s="170"/>
      <c r="KCR81" s="164"/>
      <c r="KCS81" s="168"/>
      <c r="KCT81" s="168"/>
      <c r="KCU81" s="169"/>
      <c r="KCV81" s="169"/>
      <c r="KCW81" s="169"/>
      <c r="KCX81" s="170"/>
      <c r="KCZ81" s="164"/>
      <c r="KDA81" s="168"/>
      <c r="KDB81" s="168"/>
      <c r="KDC81" s="169"/>
      <c r="KDD81" s="169"/>
      <c r="KDE81" s="169"/>
      <c r="KDF81" s="170"/>
      <c r="KDH81" s="164"/>
      <c r="KDI81" s="168"/>
      <c r="KDJ81" s="168"/>
      <c r="KDK81" s="169"/>
      <c r="KDL81" s="169"/>
      <c r="KDM81" s="169"/>
      <c r="KDN81" s="170"/>
      <c r="KDP81" s="164"/>
      <c r="KDQ81" s="168"/>
      <c r="KDR81" s="168"/>
      <c r="KDS81" s="169"/>
      <c r="KDT81" s="169"/>
      <c r="KDU81" s="169"/>
      <c r="KDV81" s="170"/>
      <c r="KDX81" s="164"/>
      <c r="KDY81" s="168"/>
      <c r="KDZ81" s="168"/>
      <c r="KEA81" s="169"/>
      <c r="KEB81" s="169"/>
      <c r="KEC81" s="169"/>
      <c r="KED81" s="170"/>
      <c r="KEF81" s="164"/>
      <c r="KEG81" s="168"/>
      <c r="KEH81" s="168"/>
      <c r="KEI81" s="169"/>
      <c r="KEJ81" s="169"/>
      <c r="KEK81" s="169"/>
      <c r="KEL81" s="170"/>
      <c r="KEN81" s="164"/>
      <c r="KEO81" s="168"/>
      <c r="KEP81" s="168"/>
      <c r="KEQ81" s="169"/>
      <c r="KER81" s="169"/>
      <c r="KES81" s="169"/>
      <c r="KET81" s="170"/>
      <c r="KEV81" s="164"/>
      <c r="KEW81" s="168"/>
      <c r="KEX81" s="168"/>
      <c r="KEY81" s="169"/>
      <c r="KEZ81" s="169"/>
      <c r="KFA81" s="169"/>
      <c r="KFB81" s="170"/>
      <c r="KFD81" s="164"/>
      <c r="KFE81" s="168"/>
      <c r="KFF81" s="168"/>
      <c r="KFG81" s="169"/>
      <c r="KFH81" s="169"/>
      <c r="KFI81" s="169"/>
      <c r="KFJ81" s="170"/>
      <c r="KFL81" s="164"/>
      <c r="KFM81" s="168"/>
      <c r="KFN81" s="168"/>
      <c r="KFO81" s="169"/>
      <c r="KFP81" s="169"/>
      <c r="KFQ81" s="169"/>
      <c r="KFR81" s="170"/>
      <c r="KFT81" s="164"/>
      <c r="KFU81" s="168"/>
      <c r="KFV81" s="168"/>
      <c r="KFW81" s="169"/>
      <c r="KFX81" s="169"/>
      <c r="KFY81" s="169"/>
      <c r="KFZ81" s="170"/>
      <c r="KGB81" s="164"/>
      <c r="KGC81" s="168"/>
      <c r="KGD81" s="168"/>
      <c r="KGE81" s="169"/>
      <c r="KGF81" s="169"/>
      <c r="KGG81" s="169"/>
      <c r="KGH81" s="170"/>
      <c r="KGJ81" s="164"/>
      <c r="KGK81" s="168"/>
      <c r="KGL81" s="168"/>
      <c r="KGM81" s="169"/>
      <c r="KGN81" s="169"/>
      <c r="KGO81" s="169"/>
      <c r="KGP81" s="170"/>
      <c r="KGR81" s="164"/>
      <c r="KGS81" s="168"/>
      <c r="KGT81" s="168"/>
      <c r="KGU81" s="169"/>
      <c r="KGV81" s="169"/>
      <c r="KGW81" s="169"/>
      <c r="KGX81" s="170"/>
      <c r="KGZ81" s="164"/>
      <c r="KHA81" s="168"/>
      <c r="KHB81" s="168"/>
      <c r="KHC81" s="169"/>
      <c r="KHD81" s="169"/>
      <c r="KHE81" s="169"/>
      <c r="KHF81" s="170"/>
      <c r="KHH81" s="164"/>
      <c r="KHI81" s="168"/>
      <c r="KHJ81" s="168"/>
      <c r="KHK81" s="169"/>
      <c r="KHL81" s="169"/>
      <c r="KHM81" s="169"/>
      <c r="KHN81" s="170"/>
      <c r="KHP81" s="164"/>
      <c r="KHQ81" s="168"/>
      <c r="KHR81" s="168"/>
      <c r="KHS81" s="169"/>
      <c r="KHT81" s="169"/>
      <c r="KHU81" s="169"/>
      <c r="KHV81" s="170"/>
      <c r="KHX81" s="164"/>
      <c r="KHY81" s="168"/>
      <c r="KHZ81" s="168"/>
      <c r="KIA81" s="169"/>
      <c r="KIB81" s="169"/>
      <c r="KIC81" s="169"/>
      <c r="KID81" s="170"/>
      <c r="KIF81" s="164"/>
      <c r="KIG81" s="168"/>
      <c r="KIH81" s="168"/>
      <c r="KII81" s="169"/>
      <c r="KIJ81" s="169"/>
      <c r="KIK81" s="169"/>
      <c r="KIL81" s="170"/>
      <c r="KIN81" s="164"/>
      <c r="KIO81" s="168"/>
      <c r="KIP81" s="168"/>
      <c r="KIQ81" s="169"/>
      <c r="KIR81" s="169"/>
      <c r="KIS81" s="169"/>
      <c r="KIT81" s="170"/>
      <c r="KIV81" s="164"/>
      <c r="KIW81" s="168"/>
      <c r="KIX81" s="168"/>
      <c r="KIY81" s="169"/>
      <c r="KIZ81" s="169"/>
      <c r="KJA81" s="169"/>
      <c r="KJB81" s="170"/>
      <c r="KJD81" s="164"/>
      <c r="KJE81" s="168"/>
      <c r="KJF81" s="168"/>
      <c r="KJG81" s="169"/>
      <c r="KJH81" s="169"/>
      <c r="KJI81" s="169"/>
      <c r="KJJ81" s="170"/>
      <c r="KJL81" s="164"/>
      <c r="KJM81" s="168"/>
      <c r="KJN81" s="168"/>
      <c r="KJO81" s="169"/>
      <c r="KJP81" s="169"/>
      <c r="KJQ81" s="169"/>
      <c r="KJR81" s="170"/>
      <c r="KJT81" s="164"/>
      <c r="KJU81" s="168"/>
      <c r="KJV81" s="168"/>
      <c r="KJW81" s="169"/>
      <c r="KJX81" s="169"/>
      <c r="KJY81" s="169"/>
      <c r="KJZ81" s="170"/>
      <c r="KKB81" s="164"/>
      <c r="KKC81" s="168"/>
      <c r="KKD81" s="168"/>
      <c r="KKE81" s="169"/>
      <c r="KKF81" s="169"/>
      <c r="KKG81" s="169"/>
      <c r="KKH81" s="170"/>
      <c r="KKJ81" s="164"/>
      <c r="KKK81" s="168"/>
      <c r="KKL81" s="168"/>
      <c r="KKM81" s="169"/>
      <c r="KKN81" s="169"/>
      <c r="KKO81" s="169"/>
      <c r="KKP81" s="170"/>
      <c r="KKR81" s="164"/>
      <c r="KKS81" s="168"/>
      <c r="KKT81" s="168"/>
      <c r="KKU81" s="169"/>
      <c r="KKV81" s="169"/>
      <c r="KKW81" s="169"/>
      <c r="KKX81" s="170"/>
      <c r="KKZ81" s="164"/>
      <c r="KLA81" s="168"/>
      <c r="KLB81" s="168"/>
      <c r="KLC81" s="169"/>
      <c r="KLD81" s="169"/>
      <c r="KLE81" s="169"/>
      <c r="KLF81" s="170"/>
      <c r="KLH81" s="164"/>
      <c r="KLI81" s="168"/>
      <c r="KLJ81" s="168"/>
      <c r="KLK81" s="169"/>
      <c r="KLL81" s="169"/>
      <c r="KLM81" s="169"/>
      <c r="KLN81" s="170"/>
      <c r="KLP81" s="164"/>
      <c r="KLQ81" s="168"/>
      <c r="KLR81" s="168"/>
      <c r="KLS81" s="169"/>
      <c r="KLT81" s="169"/>
      <c r="KLU81" s="169"/>
      <c r="KLV81" s="170"/>
      <c r="KLX81" s="164"/>
      <c r="KLY81" s="168"/>
      <c r="KLZ81" s="168"/>
      <c r="KMA81" s="169"/>
      <c r="KMB81" s="169"/>
      <c r="KMC81" s="169"/>
      <c r="KMD81" s="170"/>
      <c r="KMF81" s="164"/>
      <c r="KMG81" s="168"/>
      <c r="KMH81" s="168"/>
      <c r="KMI81" s="169"/>
      <c r="KMJ81" s="169"/>
      <c r="KMK81" s="169"/>
      <c r="KML81" s="170"/>
      <c r="KMN81" s="164"/>
      <c r="KMO81" s="168"/>
      <c r="KMP81" s="168"/>
      <c r="KMQ81" s="169"/>
      <c r="KMR81" s="169"/>
      <c r="KMS81" s="169"/>
      <c r="KMT81" s="170"/>
      <c r="KMV81" s="164"/>
      <c r="KMW81" s="168"/>
      <c r="KMX81" s="168"/>
      <c r="KMY81" s="169"/>
      <c r="KMZ81" s="169"/>
      <c r="KNA81" s="169"/>
      <c r="KNB81" s="170"/>
      <c r="KND81" s="164"/>
      <c r="KNE81" s="168"/>
      <c r="KNF81" s="168"/>
      <c r="KNG81" s="169"/>
      <c r="KNH81" s="169"/>
      <c r="KNI81" s="169"/>
      <c r="KNJ81" s="170"/>
      <c r="KNL81" s="164"/>
      <c r="KNM81" s="168"/>
      <c r="KNN81" s="168"/>
      <c r="KNO81" s="169"/>
      <c r="KNP81" s="169"/>
      <c r="KNQ81" s="169"/>
      <c r="KNR81" s="170"/>
      <c r="KNT81" s="164"/>
      <c r="KNU81" s="168"/>
      <c r="KNV81" s="168"/>
      <c r="KNW81" s="169"/>
      <c r="KNX81" s="169"/>
      <c r="KNY81" s="169"/>
      <c r="KNZ81" s="170"/>
      <c r="KOB81" s="164"/>
      <c r="KOC81" s="168"/>
      <c r="KOD81" s="168"/>
      <c r="KOE81" s="169"/>
      <c r="KOF81" s="169"/>
      <c r="KOG81" s="169"/>
      <c r="KOH81" s="170"/>
      <c r="KOJ81" s="164"/>
      <c r="KOK81" s="168"/>
      <c r="KOL81" s="168"/>
      <c r="KOM81" s="169"/>
      <c r="KON81" s="169"/>
      <c r="KOO81" s="169"/>
      <c r="KOP81" s="170"/>
      <c r="KOR81" s="164"/>
      <c r="KOS81" s="168"/>
      <c r="KOT81" s="168"/>
      <c r="KOU81" s="169"/>
      <c r="KOV81" s="169"/>
      <c r="KOW81" s="169"/>
      <c r="KOX81" s="170"/>
      <c r="KOZ81" s="164"/>
      <c r="KPA81" s="168"/>
      <c r="KPB81" s="168"/>
      <c r="KPC81" s="169"/>
      <c r="KPD81" s="169"/>
      <c r="KPE81" s="169"/>
      <c r="KPF81" s="170"/>
      <c r="KPH81" s="164"/>
      <c r="KPI81" s="168"/>
      <c r="KPJ81" s="168"/>
      <c r="KPK81" s="169"/>
      <c r="KPL81" s="169"/>
      <c r="KPM81" s="169"/>
      <c r="KPN81" s="170"/>
      <c r="KPP81" s="164"/>
      <c r="KPQ81" s="168"/>
      <c r="KPR81" s="168"/>
      <c r="KPS81" s="169"/>
      <c r="KPT81" s="169"/>
      <c r="KPU81" s="169"/>
      <c r="KPV81" s="170"/>
      <c r="KPX81" s="164"/>
      <c r="KPY81" s="168"/>
      <c r="KPZ81" s="168"/>
      <c r="KQA81" s="169"/>
      <c r="KQB81" s="169"/>
      <c r="KQC81" s="169"/>
      <c r="KQD81" s="170"/>
      <c r="KQF81" s="164"/>
      <c r="KQG81" s="168"/>
      <c r="KQH81" s="168"/>
      <c r="KQI81" s="169"/>
      <c r="KQJ81" s="169"/>
      <c r="KQK81" s="169"/>
      <c r="KQL81" s="170"/>
      <c r="KQN81" s="164"/>
      <c r="KQO81" s="168"/>
      <c r="KQP81" s="168"/>
      <c r="KQQ81" s="169"/>
      <c r="KQR81" s="169"/>
      <c r="KQS81" s="169"/>
      <c r="KQT81" s="170"/>
      <c r="KQV81" s="164"/>
      <c r="KQW81" s="168"/>
      <c r="KQX81" s="168"/>
      <c r="KQY81" s="169"/>
      <c r="KQZ81" s="169"/>
      <c r="KRA81" s="169"/>
      <c r="KRB81" s="170"/>
      <c r="KRD81" s="164"/>
      <c r="KRE81" s="168"/>
      <c r="KRF81" s="168"/>
      <c r="KRG81" s="169"/>
      <c r="KRH81" s="169"/>
      <c r="KRI81" s="169"/>
      <c r="KRJ81" s="170"/>
      <c r="KRL81" s="164"/>
      <c r="KRM81" s="168"/>
      <c r="KRN81" s="168"/>
      <c r="KRO81" s="169"/>
      <c r="KRP81" s="169"/>
      <c r="KRQ81" s="169"/>
      <c r="KRR81" s="170"/>
      <c r="KRT81" s="164"/>
      <c r="KRU81" s="168"/>
      <c r="KRV81" s="168"/>
      <c r="KRW81" s="169"/>
      <c r="KRX81" s="169"/>
      <c r="KRY81" s="169"/>
      <c r="KRZ81" s="170"/>
      <c r="KSB81" s="164"/>
      <c r="KSC81" s="168"/>
      <c r="KSD81" s="168"/>
      <c r="KSE81" s="169"/>
      <c r="KSF81" s="169"/>
      <c r="KSG81" s="169"/>
      <c r="KSH81" s="170"/>
      <c r="KSJ81" s="164"/>
      <c r="KSK81" s="168"/>
      <c r="KSL81" s="168"/>
      <c r="KSM81" s="169"/>
      <c r="KSN81" s="169"/>
      <c r="KSO81" s="169"/>
      <c r="KSP81" s="170"/>
      <c r="KSR81" s="164"/>
      <c r="KSS81" s="168"/>
      <c r="KST81" s="168"/>
      <c r="KSU81" s="169"/>
      <c r="KSV81" s="169"/>
      <c r="KSW81" s="169"/>
      <c r="KSX81" s="170"/>
      <c r="KSZ81" s="164"/>
      <c r="KTA81" s="168"/>
      <c r="KTB81" s="168"/>
      <c r="KTC81" s="169"/>
      <c r="KTD81" s="169"/>
      <c r="KTE81" s="169"/>
      <c r="KTF81" s="170"/>
      <c r="KTH81" s="164"/>
      <c r="KTI81" s="168"/>
      <c r="KTJ81" s="168"/>
      <c r="KTK81" s="169"/>
      <c r="KTL81" s="169"/>
      <c r="KTM81" s="169"/>
      <c r="KTN81" s="170"/>
      <c r="KTP81" s="164"/>
      <c r="KTQ81" s="168"/>
      <c r="KTR81" s="168"/>
      <c r="KTS81" s="169"/>
      <c r="KTT81" s="169"/>
      <c r="KTU81" s="169"/>
      <c r="KTV81" s="170"/>
      <c r="KTX81" s="164"/>
      <c r="KTY81" s="168"/>
      <c r="KTZ81" s="168"/>
      <c r="KUA81" s="169"/>
      <c r="KUB81" s="169"/>
      <c r="KUC81" s="169"/>
      <c r="KUD81" s="170"/>
      <c r="KUF81" s="164"/>
      <c r="KUG81" s="168"/>
      <c r="KUH81" s="168"/>
      <c r="KUI81" s="169"/>
      <c r="KUJ81" s="169"/>
      <c r="KUK81" s="169"/>
      <c r="KUL81" s="170"/>
      <c r="KUN81" s="164"/>
      <c r="KUO81" s="168"/>
      <c r="KUP81" s="168"/>
      <c r="KUQ81" s="169"/>
      <c r="KUR81" s="169"/>
      <c r="KUS81" s="169"/>
      <c r="KUT81" s="170"/>
      <c r="KUV81" s="164"/>
      <c r="KUW81" s="168"/>
      <c r="KUX81" s="168"/>
      <c r="KUY81" s="169"/>
      <c r="KUZ81" s="169"/>
      <c r="KVA81" s="169"/>
      <c r="KVB81" s="170"/>
      <c r="KVD81" s="164"/>
      <c r="KVE81" s="168"/>
      <c r="KVF81" s="168"/>
      <c r="KVG81" s="169"/>
      <c r="KVH81" s="169"/>
      <c r="KVI81" s="169"/>
      <c r="KVJ81" s="170"/>
      <c r="KVL81" s="164"/>
      <c r="KVM81" s="168"/>
      <c r="KVN81" s="168"/>
      <c r="KVO81" s="169"/>
      <c r="KVP81" s="169"/>
      <c r="KVQ81" s="169"/>
      <c r="KVR81" s="170"/>
      <c r="KVT81" s="164"/>
      <c r="KVU81" s="168"/>
      <c r="KVV81" s="168"/>
      <c r="KVW81" s="169"/>
      <c r="KVX81" s="169"/>
      <c r="KVY81" s="169"/>
      <c r="KVZ81" s="170"/>
      <c r="KWB81" s="164"/>
      <c r="KWC81" s="168"/>
      <c r="KWD81" s="168"/>
      <c r="KWE81" s="169"/>
      <c r="KWF81" s="169"/>
      <c r="KWG81" s="169"/>
      <c r="KWH81" s="170"/>
      <c r="KWJ81" s="164"/>
      <c r="KWK81" s="168"/>
      <c r="KWL81" s="168"/>
      <c r="KWM81" s="169"/>
      <c r="KWN81" s="169"/>
      <c r="KWO81" s="169"/>
      <c r="KWP81" s="170"/>
      <c r="KWR81" s="164"/>
      <c r="KWS81" s="168"/>
      <c r="KWT81" s="168"/>
      <c r="KWU81" s="169"/>
      <c r="KWV81" s="169"/>
      <c r="KWW81" s="169"/>
      <c r="KWX81" s="170"/>
      <c r="KWZ81" s="164"/>
      <c r="KXA81" s="168"/>
      <c r="KXB81" s="168"/>
      <c r="KXC81" s="169"/>
      <c r="KXD81" s="169"/>
      <c r="KXE81" s="169"/>
      <c r="KXF81" s="170"/>
      <c r="KXH81" s="164"/>
      <c r="KXI81" s="168"/>
      <c r="KXJ81" s="168"/>
      <c r="KXK81" s="169"/>
      <c r="KXL81" s="169"/>
      <c r="KXM81" s="169"/>
      <c r="KXN81" s="170"/>
      <c r="KXP81" s="164"/>
      <c r="KXQ81" s="168"/>
      <c r="KXR81" s="168"/>
      <c r="KXS81" s="169"/>
      <c r="KXT81" s="169"/>
      <c r="KXU81" s="169"/>
      <c r="KXV81" s="170"/>
      <c r="KXX81" s="164"/>
      <c r="KXY81" s="168"/>
      <c r="KXZ81" s="168"/>
      <c r="KYA81" s="169"/>
      <c r="KYB81" s="169"/>
      <c r="KYC81" s="169"/>
      <c r="KYD81" s="170"/>
      <c r="KYF81" s="164"/>
      <c r="KYG81" s="168"/>
      <c r="KYH81" s="168"/>
      <c r="KYI81" s="169"/>
      <c r="KYJ81" s="169"/>
      <c r="KYK81" s="169"/>
      <c r="KYL81" s="170"/>
      <c r="KYN81" s="164"/>
      <c r="KYO81" s="168"/>
      <c r="KYP81" s="168"/>
      <c r="KYQ81" s="169"/>
      <c r="KYR81" s="169"/>
      <c r="KYS81" s="169"/>
      <c r="KYT81" s="170"/>
      <c r="KYV81" s="164"/>
      <c r="KYW81" s="168"/>
      <c r="KYX81" s="168"/>
      <c r="KYY81" s="169"/>
      <c r="KYZ81" s="169"/>
      <c r="KZA81" s="169"/>
      <c r="KZB81" s="170"/>
      <c r="KZD81" s="164"/>
      <c r="KZE81" s="168"/>
      <c r="KZF81" s="168"/>
      <c r="KZG81" s="169"/>
      <c r="KZH81" s="169"/>
      <c r="KZI81" s="169"/>
      <c r="KZJ81" s="170"/>
      <c r="KZL81" s="164"/>
      <c r="KZM81" s="168"/>
      <c r="KZN81" s="168"/>
      <c r="KZO81" s="169"/>
      <c r="KZP81" s="169"/>
      <c r="KZQ81" s="169"/>
      <c r="KZR81" s="170"/>
      <c r="KZT81" s="164"/>
      <c r="KZU81" s="168"/>
      <c r="KZV81" s="168"/>
      <c r="KZW81" s="169"/>
      <c r="KZX81" s="169"/>
      <c r="KZY81" s="169"/>
      <c r="KZZ81" s="170"/>
      <c r="LAB81" s="164"/>
      <c r="LAC81" s="168"/>
      <c r="LAD81" s="168"/>
      <c r="LAE81" s="169"/>
      <c r="LAF81" s="169"/>
      <c r="LAG81" s="169"/>
      <c r="LAH81" s="170"/>
      <c r="LAJ81" s="164"/>
      <c r="LAK81" s="168"/>
      <c r="LAL81" s="168"/>
      <c r="LAM81" s="169"/>
      <c r="LAN81" s="169"/>
      <c r="LAO81" s="169"/>
      <c r="LAP81" s="170"/>
      <c r="LAR81" s="164"/>
      <c r="LAS81" s="168"/>
      <c r="LAT81" s="168"/>
      <c r="LAU81" s="169"/>
      <c r="LAV81" s="169"/>
      <c r="LAW81" s="169"/>
      <c r="LAX81" s="170"/>
      <c r="LAZ81" s="164"/>
      <c r="LBA81" s="168"/>
      <c r="LBB81" s="168"/>
      <c r="LBC81" s="169"/>
      <c r="LBD81" s="169"/>
      <c r="LBE81" s="169"/>
      <c r="LBF81" s="170"/>
      <c r="LBH81" s="164"/>
      <c r="LBI81" s="168"/>
      <c r="LBJ81" s="168"/>
      <c r="LBK81" s="169"/>
      <c r="LBL81" s="169"/>
      <c r="LBM81" s="169"/>
      <c r="LBN81" s="170"/>
      <c r="LBP81" s="164"/>
      <c r="LBQ81" s="168"/>
      <c r="LBR81" s="168"/>
      <c r="LBS81" s="169"/>
      <c r="LBT81" s="169"/>
      <c r="LBU81" s="169"/>
      <c r="LBV81" s="170"/>
      <c r="LBX81" s="164"/>
      <c r="LBY81" s="168"/>
      <c r="LBZ81" s="168"/>
      <c r="LCA81" s="169"/>
      <c r="LCB81" s="169"/>
      <c r="LCC81" s="169"/>
      <c r="LCD81" s="170"/>
      <c r="LCF81" s="164"/>
      <c r="LCG81" s="168"/>
      <c r="LCH81" s="168"/>
      <c r="LCI81" s="169"/>
      <c r="LCJ81" s="169"/>
      <c r="LCK81" s="169"/>
      <c r="LCL81" s="170"/>
      <c r="LCN81" s="164"/>
      <c r="LCO81" s="168"/>
      <c r="LCP81" s="168"/>
      <c r="LCQ81" s="169"/>
      <c r="LCR81" s="169"/>
      <c r="LCS81" s="169"/>
      <c r="LCT81" s="170"/>
      <c r="LCV81" s="164"/>
      <c r="LCW81" s="168"/>
      <c r="LCX81" s="168"/>
      <c r="LCY81" s="169"/>
      <c r="LCZ81" s="169"/>
      <c r="LDA81" s="169"/>
      <c r="LDB81" s="170"/>
      <c r="LDD81" s="164"/>
      <c r="LDE81" s="168"/>
      <c r="LDF81" s="168"/>
      <c r="LDG81" s="169"/>
      <c r="LDH81" s="169"/>
      <c r="LDI81" s="169"/>
      <c r="LDJ81" s="170"/>
      <c r="LDL81" s="164"/>
      <c r="LDM81" s="168"/>
      <c r="LDN81" s="168"/>
      <c r="LDO81" s="169"/>
      <c r="LDP81" s="169"/>
      <c r="LDQ81" s="169"/>
      <c r="LDR81" s="170"/>
      <c r="LDT81" s="164"/>
      <c r="LDU81" s="168"/>
      <c r="LDV81" s="168"/>
      <c r="LDW81" s="169"/>
      <c r="LDX81" s="169"/>
      <c r="LDY81" s="169"/>
      <c r="LDZ81" s="170"/>
      <c r="LEB81" s="164"/>
      <c r="LEC81" s="168"/>
      <c r="LED81" s="168"/>
      <c r="LEE81" s="169"/>
      <c r="LEF81" s="169"/>
      <c r="LEG81" s="169"/>
      <c r="LEH81" s="170"/>
      <c r="LEJ81" s="164"/>
      <c r="LEK81" s="168"/>
      <c r="LEL81" s="168"/>
      <c r="LEM81" s="169"/>
      <c r="LEN81" s="169"/>
      <c r="LEO81" s="169"/>
      <c r="LEP81" s="170"/>
      <c r="LER81" s="164"/>
      <c r="LES81" s="168"/>
      <c r="LET81" s="168"/>
      <c r="LEU81" s="169"/>
      <c r="LEV81" s="169"/>
      <c r="LEW81" s="169"/>
      <c r="LEX81" s="170"/>
      <c r="LEZ81" s="164"/>
      <c r="LFA81" s="168"/>
      <c r="LFB81" s="168"/>
      <c r="LFC81" s="169"/>
      <c r="LFD81" s="169"/>
      <c r="LFE81" s="169"/>
      <c r="LFF81" s="170"/>
      <c r="LFH81" s="164"/>
      <c r="LFI81" s="168"/>
      <c r="LFJ81" s="168"/>
      <c r="LFK81" s="169"/>
      <c r="LFL81" s="169"/>
      <c r="LFM81" s="169"/>
      <c r="LFN81" s="170"/>
      <c r="LFP81" s="164"/>
      <c r="LFQ81" s="168"/>
      <c r="LFR81" s="168"/>
      <c r="LFS81" s="169"/>
      <c r="LFT81" s="169"/>
      <c r="LFU81" s="169"/>
      <c r="LFV81" s="170"/>
      <c r="LFX81" s="164"/>
      <c r="LFY81" s="168"/>
      <c r="LFZ81" s="168"/>
      <c r="LGA81" s="169"/>
      <c r="LGB81" s="169"/>
      <c r="LGC81" s="169"/>
      <c r="LGD81" s="170"/>
      <c r="LGF81" s="164"/>
      <c r="LGG81" s="168"/>
      <c r="LGH81" s="168"/>
      <c r="LGI81" s="169"/>
      <c r="LGJ81" s="169"/>
      <c r="LGK81" s="169"/>
      <c r="LGL81" s="170"/>
      <c r="LGN81" s="164"/>
      <c r="LGO81" s="168"/>
      <c r="LGP81" s="168"/>
      <c r="LGQ81" s="169"/>
      <c r="LGR81" s="169"/>
      <c r="LGS81" s="169"/>
      <c r="LGT81" s="170"/>
      <c r="LGV81" s="164"/>
      <c r="LGW81" s="168"/>
      <c r="LGX81" s="168"/>
      <c r="LGY81" s="169"/>
      <c r="LGZ81" s="169"/>
      <c r="LHA81" s="169"/>
      <c r="LHB81" s="170"/>
      <c r="LHD81" s="164"/>
      <c r="LHE81" s="168"/>
      <c r="LHF81" s="168"/>
      <c r="LHG81" s="169"/>
      <c r="LHH81" s="169"/>
      <c r="LHI81" s="169"/>
      <c r="LHJ81" s="170"/>
      <c r="LHL81" s="164"/>
      <c r="LHM81" s="168"/>
      <c r="LHN81" s="168"/>
      <c r="LHO81" s="169"/>
      <c r="LHP81" s="169"/>
      <c r="LHQ81" s="169"/>
      <c r="LHR81" s="170"/>
      <c r="LHT81" s="164"/>
      <c r="LHU81" s="168"/>
      <c r="LHV81" s="168"/>
      <c r="LHW81" s="169"/>
      <c r="LHX81" s="169"/>
      <c r="LHY81" s="169"/>
      <c r="LHZ81" s="170"/>
      <c r="LIB81" s="164"/>
      <c r="LIC81" s="168"/>
      <c r="LID81" s="168"/>
      <c r="LIE81" s="169"/>
      <c r="LIF81" s="169"/>
      <c r="LIG81" s="169"/>
      <c r="LIH81" s="170"/>
      <c r="LIJ81" s="164"/>
      <c r="LIK81" s="168"/>
      <c r="LIL81" s="168"/>
      <c r="LIM81" s="169"/>
      <c r="LIN81" s="169"/>
      <c r="LIO81" s="169"/>
      <c r="LIP81" s="170"/>
      <c r="LIR81" s="164"/>
      <c r="LIS81" s="168"/>
      <c r="LIT81" s="168"/>
      <c r="LIU81" s="169"/>
      <c r="LIV81" s="169"/>
      <c r="LIW81" s="169"/>
      <c r="LIX81" s="170"/>
      <c r="LIZ81" s="164"/>
      <c r="LJA81" s="168"/>
      <c r="LJB81" s="168"/>
      <c r="LJC81" s="169"/>
      <c r="LJD81" s="169"/>
      <c r="LJE81" s="169"/>
      <c r="LJF81" s="170"/>
      <c r="LJH81" s="164"/>
      <c r="LJI81" s="168"/>
      <c r="LJJ81" s="168"/>
      <c r="LJK81" s="169"/>
      <c r="LJL81" s="169"/>
      <c r="LJM81" s="169"/>
      <c r="LJN81" s="170"/>
      <c r="LJP81" s="164"/>
      <c r="LJQ81" s="168"/>
      <c r="LJR81" s="168"/>
      <c r="LJS81" s="169"/>
      <c r="LJT81" s="169"/>
      <c r="LJU81" s="169"/>
      <c r="LJV81" s="170"/>
      <c r="LJX81" s="164"/>
      <c r="LJY81" s="168"/>
      <c r="LJZ81" s="168"/>
      <c r="LKA81" s="169"/>
      <c r="LKB81" s="169"/>
      <c r="LKC81" s="169"/>
      <c r="LKD81" s="170"/>
      <c r="LKF81" s="164"/>
      <c r="LKG81" s="168"/>
      <c r="LKH81" s="168"/>
      <c r="LKI81" s="169"/>
      <c r="LKJ81" s="169"/>
      <c r="LKK81" s="169"/>
      <c r="LKL81" s="170"/>
      <c r="LKN81" s="164"/>
      <c r="LKO81" s="168"/>
      <c r="LKP81" s="168"/>
      <c r="LKQ81" s="169"/>
      <c r="LKR81" s="169"/>
      <c r="LKS81" s="169"/>
      <c r="LKT81" s="170"/>
      <c r="LKV81" s="164"/>
      <c r="LKW81" s="168"/>
      <c r="LKX81" s="168"/>
      <c r="LKY81" s="169"/>
      <c r="LKZ81" s="169"/>
      <c r="LLA81" s="169"/>
      <c r="LLB81" s="170"/>
      <c r="LLD81" s="164"/>
      <c r="LLE81" s="168"/>
      <c r="LLF81" s="168"/>
      <c r="LLG81" s="169"/>
      <c r="LLH81" s="169"/>
      <c r="LLI81" s="169"/>
      <c r="LLJ81" s="170"/>
      <c r="LLL81" s="164"/>
      <c r="LLM81" s="168"/>
      <c r="LLN81" s="168"/>
      <c r="LLO81" s="169"/>
      <c r="LLP81" s="169"/>
      <c r="LLQ81" s="169"/>
      <c r="LLR81" s="170"/>
      <c r="LLT81" s="164"/>
      <c r="LLU81" s="168"/>
      <c r="LLV81" s="168"/>
      <c r="LLW81" s="169"/>
      <c r="LLX81" s="169"/>
      <c r="LLY81" s="169"/>
      <c r="LLZ81" s="170"/>
      <c r="LMB81" s="164"/>
      <c r="LMC81" s="168"/>
      <c r="LMD81" s="168"/>
      <c r="LME81" s="169"/>
      <c r="LMF81" s="169"/>
      <c r="LMG81" s="169"/>
      <c r="LMH81" s="170"/>
      <c r="LMJ81" s="164"/>
      <c r="LMK81" s="168"/>
      <c r="LML81" s="168"/>
      <c r="LMM81" s="169"/>
      <c r="LMN81" s="169"/>
      <c r="LMO81" s="169"/>
      <c r="LMP81" s="170"/>
      <c r="LMR81" s="164"/>
      <c r="LMS81" s="168"/>
      <c r="LMT81" s="168"/>
      <c r="LMU81" s="169"/>
      <c r="LMV81" s="169"/>
      <c r="LMW81" s="169"/>
      <c r="LMX81" s="170"/>
      <c r="LMZ81" s="164"/>
      <c r="LNA81" s="168"/>
      <c r="LNB81" s="168"/>
      <c r="LNC81" s="169"/>
      <c r="LND81" s="169"/>
      <c r="LNE81" s="169"/>
      <c r="LNF81" s="170"/>
      <c r="LNH81" s="164"/>
      <c r="LNI81" s="168"/>
      <c r="LNJ81" s="168"/>
      <c r="LNK81" s="169"/>
      <c r="LNL81" s="169"/>
      <c r="LNM81" s="169"/>
      <c r="LNN81" s="170"/>
      <c r="LNP81" s="164"/>
      <c r="LNQ81" s="168"/>
      <c r="LNR81" s="168"/>
      <c r="LNS81" s="169"/>
      <c r="LNT81" s="169"/>
      <c r="LNU81" s="169"/>
      <c r="LNV81" s="170"/>
      <c r="LNX81" s="164"/>
      <c r="LNY81" s="168"/>
      <c r="LNZ81" s="168"/>
      <c r="LOA81" s="169"/>
      <c r="LOB81" s="169"/>
      <c r="LOC81" s="169"/>
      <c r="LOD81" s="170"/>
      <c r="LOF81" s="164"/>
      <c r="LOG81" s="168"/>
      <c r="LOH81" s="168"/>
      <c r="LOI81" s="169"/>
      <c r="LOJ81" s="169"/>
      <c r="LOK81" s="169"/>
      <c r="LOL81" s="170"/>
      <c r="LON81" s="164"/>
      <c r="LOO81" s="168"/>
      <c r="LOP81" s="168"/>
      <c r="LOQ81" s="169"/>
      <c r="LOR81" s="169"/>
      <c r="LOS81" s="169"/>
      <c r="LOT81" s="170"/>
      <c r="LOV81" s="164"/>
      <c r="LOW81" s="168"/>
      <c r="LOX81" s="168"/>
      <c r="LOY81" s="169"/>
      <c r="LOZ81" s="169"/>
      <c r="LPA81" s="169"/>
      <c r="LPB81" s="170"/>
      <c r="LPD81" s="164"/>
      <c r="LPE81" s="168"/>
      <c r="LPF81" s="168"/>
      <c r="LPG81" s="169"/>
      <c r="LPH81" s="169"/>
      <c r="LPI81" s="169"/>
      <c r="LPJ81" s="170"/>
      <c r="LPL81" s="164"/>
      <c r="LPM81" s="168"/>
      <c r="LPN81" s="168"/>
      <c r="LPO81" s="169"/>
      <c r="LPP81" s="169"/>
      <c r="LPQ81" s="169"/>
      <c r="LPR81" s="170"/>
      <c r="LPT81" s="164"/>
      <c r="LPU81" s="168"/>
      <c r="LPV81" s="168"/>
      <c r="LPW81" s="169"/>
      <c r="LPX81" s="169"/>
      <c r="LPY81" s="169"/>
      <c r="LPZ81" s="170"/>
      <c r="LQB81" s="164"/>
      <c r="LQC81" s="168"/>
      <c r="LQD81" s="168"/>
      <c r="LQE81" s="169"/>
      <c r="LQF81" s="169"/>
      <c r="LQG81" s="169"/>
      <c r="LQH81" s="170"/>
      <c r="LQJ81" s="164"/>
      <c r="LQK81" s="168"/>
      <c r="LQL81" s="168"/>
      <c r="LQM81" s="169"/>
      <c r="LQN81" s="169"/>
      <c r="LQO81" s="169"/>
      <c r="LQP81" s="170"/>
      <c r="LQR81" s="164"/>
      <c r="LQS81" s="168"/>
      <c r="LQT81" s="168"/>
      <c r="LQU81" s="169"/>
      <c r="LQV81" s="169"/>
      <c r="LQW81" s="169"/>
      <c r="LQX81" s="170"/>
      <c r="LQZ81" s="164"/>
      <c r="LRA81" s="168"/>
      <c r="LRB81" s="168"/>
      <c r="LRC81" s="169"/>
      <c r="LRD81" s="169"/>
      <c r="LRE81" s="169"/>
      <c r="LRF81" s="170"/>
      <c r="LRH81" s="164"/>
      <c r="LRI81" s="168"/>
      <c r="LRJ81" s="168"/>
      <c r="LRK81" s="169"/>
      <c r="LRL81" s="169"/>
      <c r="LRM81" s="169"/>
      <c r="LRN81" s="170"/>
      <c r="LRP81" s="164"/>
      <c r="LRQ81" s="168"/>
      <c r="LRR81" s="168"/>
      <c r="LRS81" s="169"/>
      <c r="LRT81" s="169"/>
      <c r="LRU81" s="169"/>
      <c r="LRV81" s="170"/>
      <c r="LRX81" s="164"/>
      <c r="LRY81" s="168"/>
      <c r="LRZ81" s="168"/>
      <c r="LSA81" s="169"/>
      <c r="LSB81" s="169"/>
      <c r="LSC81" s="169"/>
      <c r="LSD81" s="170"/>
      <c r="LSF81" s="164"/>
      <c r="LSG81" s="168"/>
      <c r="LSH81" s="168"/>
      <c r="LSI81" s="169"/>
      <c r="LSJ81" s="169"/>
      <c r="LSK81" s="169"/>
      <c r="LSL81" s="170"/>
      <c r="LSN81" s="164"/>
      <c r="LSO81" s="168"/>
      <c r="LSP81" s="168"/>
      <c r="LSQ81" s="169"/>
      <c r="LSR81" s="169"/>
      <c r="LSS81" s="169"/>
      <c r="LST81" s="170"/>
      <c r="LSV81" s="164"/>
      <c r="LSW81" s="168"/>
      <c r="LSX81" s="168"/>
      <c r="LSY81" s="169"/>
      <c r="LSZ81" s="169"/>
      <c r="LTA81" s="169"/>
      <c r="LTB81" s="170"/>
      <c r="LTD81" s="164"/>
      <c r="LTE81" s="168"/>
      <c r="LTF81" s="168"/>
      <c r="LTG81" s="169"/>
      <c r="LTH81" s="169"/>
      <c r="LTI81" s="169"/>
      <c r="LTJ81" s="170"/>
      <c r="LTL81" s="164"/>
      <c r="LTM81" s="168"/>
      <c r="LTN81" s="168"/>
      <c r="LTO81" s="169"/>
      <c r="LTP81" s="169"/>
      <c r="LTQ81" s="169"/>
      <c r="LTR81" s="170"/>
      <c r="LTT81" s="164"/>
      <c r="LTU81" s="168"/>
      <c r="LTV81" s="168"/>
      <c r="LTW81" s="169"/>
      <c r="LTX81" s="169"/>
      <c r="LTY81" s="169"/>
      <c r="LTZ81" s="170"/>
      <c r="LUB81" s="164"/>
      <c r="LUC81" s="168"/>
      <c r="LUD81" s="168"/>
      <c r="LUE81" s="169"/>
      <c r="LUF81" s="169"/>
      <c r="LUG81" s="169"/>
      <c r="LUH81" s="170"/>
      <c r="LUJ81" s="164"/>
      <c r="LUK81" s="168"/>
      <c r="LUL81" s="168"/>
      <c r="LUM81" s="169"/>
      <c r="LUN81" s="169"/>
      <c r="LUO81" s="169"/>
      <c r="LUP81" s="170"/>
      <c r="LUR81" s="164"/>
      <c r="LUS81" s="168"/>
      <c r="LUT81" s="168"/>
      <c r="LUU81" s="169"/>
      <c r="LUV81" s="169"/>
      <c r="LUW81" s="169"/>
      <c r="LUX81" s="170"/>
      <c r="LUZ81" s="164"/>
      <c r="LVA81" s="168"/>
      <c r="LVB81" s="168"/>
      <c r="LVC81" s="169"/>
      <c r="LVD81" s="169"/>
      <c r="LVE81" s="169"/>
      <c r="LVF81" s="170"/>
      <c r="LVH81" s="164"/>
      <c r="LVI81" s="168"/>
      <c r="LVJ81" s="168"/>
      <c r="LVK81" s="169"/>
      <c r="LVL81" s="169"/>
      <c r="LVM81" s="169"/>
      <c r="LVN81" s="170"/>
      <c r="LVP81" s="164"/>
      <c r="LVQ81" s="168"/>
      <c r="LVR81" s="168"/>
      <c r="LVS81" s="169"/>
      <c r="LVT81" s="169"/>
      <c r="LVU81" s="169"/>
      <c r="LVV81" s="170"/>
      <c r="LVX81" s="164"/>
      <c r="LVY81" s="168"/>
      <c r="LVZ81" s="168"/>
      <c r="LWA81" s="169"/>
      <c r="LWB81" s="169"/>
      <c r="LWC81" s="169"/>
      <c r="LWD81" s="170"/>
      <c r="LWF81" s="164"/>
      <c r="LWG81" s="168"/>
      <c r="LWH81" s="168"/>
      <c r="LWI81" s="169"/>
      <c r="LWJ81" s="169"/>
      <c r="LWK81" s="169"/>
      <c r="LWL81" s="170"/>
      <c r="LWN81" s="164"/>
      <c r="LWO81" s="168"/>
      <c r="LWP81" s="168"/>
      <c r="LWQ81" s="169"/>
      <c r="LWR81" s="169"/>
      <c r="LWS81" s="169"/>
      <c r="LWT81" s="170"/>
      <c r="LWV81" s="164"/>
      <c r="LWW81" s="168"/>
      <c r="LWX81" s="168"/>
      <c r="LWY81" s="169"/>
      <c r="LWZ81" s="169"/>
      <c r="LXA81" s="169"/>
      <c r="LXB81" s="170"/>
      <c r="LXD81" s="164"/>
      <c r="LXE81" s="168"/>
      <c r="LXF81" s="168"/>
      <c r="LXG81" s="169"/>
      <c r="LXH81" s="169"/>
      <c r="LXI81" s="169"/>
      <c r="LXJ81" s="170"/>
      <c r="LXL81" s="164"/>
      <c r="LXM81" s="168"/>
      <c r="LXN81" s="168"/>
      <c r="LXO81" s="169"/>
      <c r="LXP81" s="169"/>
      <c r="LXQ81" s="169"/>
      <c r="LXR81" s="170"/>
      <c r="LXT81" s="164"/>
      <c r="LXU81" s="168"/>
      <c r="LXV81" s="168"/>
      <c r="LXW81" s="169"/>
      <c r="LXX81" s="169"/>
      <c r="LXY81" s="169"/>
      <c r="LXZ81" s="170"/>
      <c r="LYB81" s="164"/>
      <c r="LYC81" s="168"/>
      <c r="LYD81" s="168"/>
      <c r="LYE81" s="169"/>
      <c r="LYF81" s="169"/>
      <c r="LYG81" s="169"/>
      <c r="LYH81" s="170"/>
      <c r="LYJ81" s="164"/>
      <c r="LYK81" s="168"/>
      <c r="LYL81" s="168"/>
      <c r="LYM81" s="169"/>
      <c r="LYN81" s="169"/>
      <c r="LYO81" s="169"/>
      <c r="LYP81" s="170"/>
      <c r="LYR81" s="164"/>
      <c r="LYS81" s="168"/>
      <c r="LYT81" s="168"/>
      <c r="LYU81" s="169"/>
      <c r="LYV81" s="169"/>
      <c r="LYW81" s="169"/>
      <c r="LYX81" s="170"/>
      <c r="LYZ81" s="164"/>
      <c r="LZA81" s="168"/>
      <c r="LZB81" s="168"/>
      <c r="LZC81" s="169"/>
      <c r="LZD81" s="169"/>
      <c r="LZE81" s="169"/>
      <c r="LZF81" s="170"/>
      <c r="LZH81" s="164"/>
      <c r="LZI81" s="168"/>
      <c r="LZJ81" s="168"/>
      <c r="LZK81" s="169"/>
      <c r="LZL81" s="169"/>
      <c r="LZM81" s="169"/>
      <c r="LZN81" s="170"/>
      <c r="LZP81" s="164"/>
      <c r="LZQ81" s="168"/>
      <c r="LZR81" s="168"/>
      <c r="LZS81" s="169"/>
      <c r="LZT81" s="169"/>
      <c r="LZU81" s="169"/>
      <c r="LZV81" s="170"/>
      <c r="LZX81" s="164"/>
      <c r="LZY81" s="168"/>
      <c r="LZZ81" s="168"/>
      <c r="MAA81" s="169"/>
      <c r="MAB81" s="169"/>
      <c r="MAC81" s="169"/>
      <c r="MAD81" s="170"/>
      <c r="MAF81" s="164"/>
      <c r="MAG81" s="168"/>
      <c r="MAH81" s="168"/>
      <c r="MAI81" s="169"/>
      <c r="MAJ81" s="169"/>
      <c r="MAK81" s="169"/>
      <c r="MAL81" s="170"/>
      <c r="MAN81" s="164"/>
      <c r="MAO81" s="168"/>
      <c r="MAP81" s="168"/>
      <c r="MAQ81" s="169"/>
      <c r="MAR81" s="169"/>
      <c r="MAS81" s="169"/>
      <c r="MAT81" s="170"/>
      <c r="MAV81" s="164"/>
      <c r="MAW81" s="168"/>
      <c r="MAX81" s="168"/>
      <c r="MAY81" s="169"/>
      <c r="MAZ81" s="169"/>
      <c r="MBA81" s="169"/>
      <c r="MBB81" s="170"/>
      <c r="MBD81" s="164"/>
      <c r="MBE81" s="168"/>
      <c r="MBF81" s="168"/>
      <c r="MBG81" s="169"/>
      <c r="MBH81" s="169"/>
      <c r="MBI81" s="169"/>
      <c r="MBJ81" s="170"/>
      <c r="MBL81" s="164"/>
      <c r="MBM81" s="168"/>
      <c r="MBN81" s="168"/>
      <c r="MBO81" s="169"/>
      <c r="MBP81" s="169"/>
      <c r="MBQ81" s="169"/>
      <c r="MBR81" s="170"/>
      <c r="MBT81" s="164"/>
      <c r="MBU81" s="168"/>
      <c r="MBV81" s="168"/>
      <c r="MBW81" s="169"/>
      <c r="MBX81" s="169"/>
      <c r="MBY81" s="169"/>
      <c r="MBZ81" s="170"/>
      <c r="MCB81" s="164"/>
      <c r="MCC81" s="168"/>
      <c r="MCD81" s="168"/>
      <c r="MCE81" s="169"/>
      <c r="MCF81" s="169"/>
      <c r="MCG81" s="169"/>
      <c r="MCH81" s="170"/>
      <c r="MCJ81" s="164"/>
      <c r="MCK81" s="168"/>
      <c r="MCL81" s="168"/>
      <c r="MCM81" s="169"/>
      <c r="MCN81" s="169"/>
      <c r="MCO81" s="169"/>
      <c r="MCP81" s="170"/>
      <c r="MCR81" s="164"/>
      <c r="MCS81" s="168"/>
      <c r="MCT81" s="168"/>
      <c r="MCU81" s="169"/>
      <c r="MCV81" s="169"/>
      <c r="MCW81" s="169"/>
      <c r="MCX81" s="170"/>
      <c r="MCZ81" s="164"/>
      <c r="MDA81" s="168"/>
      <c r="MDB81" s="168"/>
      <c r="MDC81" s="169"/>
      <c r="MDD81" s="169"/>
      <c r="MDE81" s="169"/>
      <c r="MDF81" s="170"/>
      <c r="MDH81" s="164"/>
      <c r="MDI81" s="168"/>
      <c r="MDJ81" s="168"/>
      <c r="MDK81" s="169"/>
      <c r="MDL81" s="169"/>
      <c r="MDM81" s="169"/>
      <c r="MDN81" s="170"/>
      <c r="MDP81" s="164"/>
      <c r="MDQ81" s="168"/>
      <c r="MDR81" s="168"/>
      <c r="MDS81" s="169"/>
      <c r="MDT81" s="169"/>
      <c r="MDU81" s="169"/>
      <c r="MDV81" s="170"/>
      <c r="MDX81" s="164"/>
      <c r="MDY81" s="168"/>
      <c r="MDZ81" s="168"/>
      <c r="MEA81" s="169"/>
      <c r="MEB81" s="169"/>
      <c r="MEC81" s="169"/>
      <c r="MED81" s="170"/>
      <c r="MEF81" s="164"/>
      <c r="MEG81" s="168"/>
      <c r="MEH81" s="168"/>
      <c r="MEI81" s="169"/>
      <c r="MEJ81" s="169"/>
      <c r="MEK81" s="169"/>
      <c r="MEL81" s="170"/>
      <c r="MEN81" s="164"/>
      <c r="MEO81" s="168"/>
      <c r="MEP81" s="168"/>
      <c r="MEQ81" s="169"/>
      <c r="MER81" s="169"/>
      <c r="MES81" s="169"/>
      <c r="MET81" s="170"/>
      <c r="MEV81" s="164"/>
      <c r="MEW81" s="168"/>
      <c r="MEX81" s="168"/>
      <c r="MEY81" s="169"/>
      <c r="MEZ81" s="169"/>
      <c r="MFA81" s="169"/>
      <c r="MFB81" s="170"/>
      <c r="MFD81" s="164"/>
      <c r="MFE81" s="168"/>
      <c r="MFF81" s="168"/>
      <c r="MFG81" s="169"/>
      <c r="MFH81" s="169"/>
      <c r="MFI81" s="169"/>
      <c r="MFJ81" s="170"/>
      <c r="MFL81" s="164"/>
      <c r="MFM81" s="168"/>
      <c r="MFN81" s="168"/>
      <c r="MFO81" s="169"/>
      <c r="MFP81" s="169"/>
      <c r="MFQ81" s="169"/>
      <c r="MFR81" s="170"/>
      <c r="MFT81" s="164"/>
      <c r="MFU81" s="168"/>
      <c r="MFV81" s="168"/>
      <c r="MFW81" s="169"/>
      <c r="MFX81" s="169"/>
      <c r="MFY81" s="169"/>
      <c r="MFZ81" s="170"/>
      <c r="MGB81" s="164"/>
      <c r="MGC81" s="168"/>
      <c r="MGD81" s="168"/>
      <c r="MGE81" s="169"/>
      <c r="MGF81" s="169"/>
      <c r="MGG81" s="169"/>
      <c r="MGH81" s="170"/>
      <c r="MGJ81" s="164"/>
      <c r="MGK81" s="168"/>
      <c r="MGL81" s="168"/>
      <c r="MGM81" s="169"/>
      <c r="MGN81" s="169"/>
      <c r="MGO81" s="169"/>
      <c r="MGP81" s="170"/>
      <c r="MGR81" s="164"/>
      <c r="MGS81" s="168"/>
      <c r="MGT81" s="168"/>
      <c r="MGU81" s="169"/>
      <c r="MGV81" s="169"/>
      <c r="MGW81" s="169"/>
      <c r="MGX81" s="170"/>
      <c r="MGZ81" s="164"/>
      <c r="MHA81" s="168"/>
      <c r="MHB81" s="168"/>
      <c r="MHC81" s="169"/>
      <c r="MHD81" s="169"/>
      <c r="MHE81" s="169"/>
      <c r="MHF81" s="170"/>
      <c r="MHH81" s="164"/>
      <c r="MHI81" s="168"/>
      <c r="MHJ81" s="168"/>
      <c r="MHK81" s="169"/>
      <c r="MHL81" s="169"/>
      <c r="MHM81" s="169"/>
      <c r="MHN81" s="170"/>
      <c r="MHP81" s="164"/>
      <c r="MHQ81" s="168"/>
      <c r="MHR81" s="168"/>
      <c r="MHS81" s="169"/>
      <c r="MHT81" s="169"/>
      <c r="MHU81" s="169"/>
      <c r="MHV81" s="170"/>
      <c r="MHX81" s="164"/>
      <c r="MHY81" s="168"/>
      <c r="MHZ81" s="168"/>
      <c r="MIA81" s="169"/>
      <c r="MIB81" s="169"/>
      <c r="MIC81" s="169"/>
      <c r="MID81" s="170"/>
      <c r="MIF81" s="164"/>
      <c r="MIG81" s="168"/>
      <c r="MIH81" s="168"/>
      <c r="MII81" s="169"/>
      <c r="MIJ81" s="169"/>
      <c r="MIK81" s="169"/>
      <c r="MIL81" s="170"/>
      <c r="MIN81" s="164"/>
      <c r="MIO81" s="168"/>
      <c r="MIP81" s="168"/>
      <c r="MIQ81" s="169"/>
      <c r="MIR81" s="169"/>
      <c r="MIS81" s="169"/>
      <c r="MIT81" s="170"/>
      <c r="MIV81" s="164"/>
      <c r="MIW81" s="168"/>
      <c r="MIX81" s="168"/>
      <c r="MIY81" s="169"/>
      <c r="MIZ81" s="169"/>
      <c r="MJA81" s="169"/>
      <c r="MJB81" s="170"/>
      <c r="MJD81" s="164"/>
      <c r="MJE81" s="168"/>
      <c r="MJF81" s="168"/>
      <c r="MJG81" s="169"/>
      <c r="MJH81" s="169"/>
      <c r="MJI81" s="169"/>
      <c r="MJJ81" s="170"/>
      <c r="MJL81" s="164"/>
      <c r="MJM81" s="168"/>
      <c r="MJN81" s="168"/>
      <c r="MJO81" s="169"/>
      <c r="MJP81" s="169"/>
      <c r="MJQ81" s="169"/>
      <c r="MJR81" s="170"/>
      <c r="MJT81" s="164"/>
      <c r="MJU81" s="168"/>
      <c r="MJV81" s="168"/>
      <c r="MJW81" s="169"/>
      <c r="MJX81" s="169"/>
      <c r="MJY81" s="169"/>
      <c r="MJZ81" s="170"/>
      <c r="MKB81" s="164"/>
      <c r="MKC81" s="168"/>
      <c r="MKD81" s="168"/>
      <c r="MKE81" s="169"/>
      <c r="MKF81" s="169"/>
      <c r="MKG81" s="169"/>
      <c r="MKH81" s="170"/>
      <c r="MKJ81" s="164"/>
      <c r="MKK81" s="168"/>
      <c r="MKL81" s="168"/>
      <c r="MKM81" s="169"/>
      <c r="MKN81" s="169"/>
      <c r="MKO81" s="169"/>
      <c r="MKP81" s="170"/>
      <c r="MKR81" s="164"/>
      <c r="MKS81" s="168"/>
      <c r="MKT81" s="168"/>
      <c r="MKU81" s="169"/>
      <c r="MKV81" s="169"/>
      <c r="MKW81" s="169"/>
      <c r="MKX81" s="170"/>
      <c r="MKZ81" s="164"/>
      <c r="MLA81" s="168"/>
      <c r="MLB81" s="168"/>
      <c r="MLC81" s="169"/>
      <c r="MLD81" s="169"/>
      <c r="MLE81" s="169"/>
      <c r="MLF81" s="170"/>
      <c r="MLH81" s="164"/>
      <c r="MLI81" s="168"/>
      <c r="MLJ81" s="168"/>
      <c r="MLK81" s="169"/>
      <c r="MLL81" s="169"/>
      <c r="MLM81" s="169"/>
      <c r="MLN81" s="170"/>
      <c r="MLP81" s="164"/>
      <c r="MLQ81" s="168"/>
      <c r="MLR81" s="168"/>
      <c r="MLS81" s="169"/>
      <c r="MLT81" s="169"/>
      <c r="MLU81" s="169"/>
      <c r="MLV81" s="170"/>
      <c r="MLX81" s="164"/>
      <c r="MLY81" s="168"/>
      <c r="MLZ81" s="168"/>
      <c r="MMA81" s="169"/>
      <c r="MMB81" s="169"/>
      <c r="MMC81" s="169"/>
      <c r="MMD81" s="170"/>
      <c r="MMF81" s="164"/>
      <c r="MMG81" s="168"/>
      <c r="MMH81" s="168"/>
      <c r="MMI81" s="169"/>
      <c r="MMJ81" s="169"/>
      <c r="MMK81" s="169"/>
      <c r="MML81" s="170"/>
      <c r="MMN81" s="164"/>
      <c r="MMO81" s="168"/>
      <c r="MMP81" s="168"/>
      <c r="MMQ81" s="169"/>
      <c r="MMR81" s="169"/>
      <c r="MMS81" s="169"/>
      <c r="MMT81" s="170"/>
      <c r="MMV81" s="164"/>
      <c r="MMW81" s="168"/>
      <c r="MMX81" s="168"/>
      <c r="MMY81" s="169"/>
      <c r="MMZ81" s="169"/>
      <c r="MNA81" s="169"/>
      <c r="MNB81" s="170"/>
      <c r="MND81" s="164"/>
      <c r="MNE81" s="168"/>
      <c r="MNF81" s="168"/>
      <c r="MNG81" s="169"/>
      <c r="MNH81" s="169"/>
      <c r="MNI81" s="169"/>
      <c r="MNJ81" s="170"/>
      <c r="MNL81" s="164"/>
      <c r="MNM81" s="168"/>
      <c r="MNN81" s="168"/>
      <c r="MNO81" s="169"/>
      <c r="MNP81" s="169"/>
      <c r="MNQ81" s="169"/>
      <c r="MNR81" s="170"/>
      <c r="MNT81" s="164"/>
      <c r="MNU81" s="168"/>
      <c r="MNV81" s="168"/>
      <c r="MNW81" s="169"/>
      <c r="MNX81" s="169"/>
      <c r="MNY81" s="169"/>
      <c r="MNZ81" s="170"/>
      <c r="MOB81" s="164"/>
      <c r="MOC81" s="168"/>
      <c r="MOD81" s="168"/>
      <c r="MOE81" s="169"/>
      <c r="MOF81" s="169"/>
      <c r="MOG81" s="169"/>
      <c r="MOH81" s="170"/>
      <c r="MOJ81" s="164"/>
      <c r="MOK81" s="168"/>
      <c r="MOL81" s="168"/>
      <c r="MOM81" s="169"/>
      <c r="MON81" s="169"/>
      <c r="MOO81" s="169"/>
      <c r="MOP81" s="170"/>
      <c r="MOR81" s="164"/>
      <c r="MOS81" s="168"/>
      <c r="MOT81" s="168"/>
      <c r="MOU81" s="169"/>
      <c r="MOV81" s="169"/>
      <c r="MOW81" s="169"/>
      <c r="MOX81" s="170"/>
      <c r="MOZ81" s="164"/>
      <c r="MPA81" s="168"/>
      <c r="MPB81" s="168"/>
      <c r="MPC81" s="169"/>
      <c r="MPD81" s="169"/>
      <c r="MPE81" s="169"/>
      <c r="MPF81" s="170"/>
      <c r="MPH81" s="164"/>
      <c r="MPI81" s="168"/>
      <c r="MPJ81" s="168"/>
      <c r="MPK81" s="169"/>
      <c r="MPL81" s="169"/>
      <c r="MPM81" s="169"/>
      <c r="MPN81" s="170"/>
      <c r="MPP81" s="164"/>
      <c r="MPQ81" s="168"/>
      <c r="MPR81" s="168"/>
      <c r="MPS81" s="169"/>
      <c r="MPT81" s="169"/>
      <c r="MPU81" s="169"/>
      <c r="MPV81" s="170"/>
      <c r="MPX81" s="164"/>
      <c r="MPY81" s="168"/>
      <c r="MPZ81" s="168"/>
      <c r="MQA81" s="169"/>
      <c r="MQB81" s="169"/>
      <c r="MQC81" s="169"/>
      <c r="MQD81" s="170"/>
      <c r="MQF81" s="164"/>
      <c r="MQG81" s="168"/>
      <c r="MQH81" s="168"/>
      <c r="MQI81" s="169"/>
      <c r="MQJ81" s="169"/>
      <c r="MQK81" s="169"/>
      <c r="MQL81" s="170"/>
      <c r="MQN81" s="164"/>
      <c r="MQO81" s="168"/>
      <c r="MQP81" s="168"/>
      <c r="MQQ81" s="169"/>
      <c r="MQR81" s="169"/>
      <c r="MQS81" s="169"/>
      <c r="MQT81" s="170"/>
      <c r="MQV81" s="164"/>
      <c r="MQW81" s="168"/>
      <c r="MQX81" s="168"/>
      <c r="MQY81" s="169"/>
      <c r="MQZ81" s="169"/>
      <c r="MRA81" s="169"/>
      <c r="MRB81" s="170"/>
      <c r="MRD81" s="164"/>
      <c r="MRE81" s="168"/>
      <c r="MRF81" s="168"/>
      <c r="MRG81" s="169"/>
      <c r="MRH81" s="169"/>
      <c r="MRI81" s="169"/>
      <c r="MRJ81" s="170"/>
      <c r="MRL81" s="164"/>
      <c r="MRM81" s="168"/>
      <c r="MRN81" s="168"/>
      <c r="MRO81" s="169"/>
      <c r="MRP81" s="169"/>
      <c r="MRQ81" s="169"/>
      <c r="MRR81" s="170"/>
      <c r="MRT81" s="164"/>
      <c r="MRU81" s="168"/>
      <c r="MRV81" s="168"/>
      <c r="MRW81" s="169"/>
      <c r="MRX81" s="169"/>
      <c r="MRY81" s="169"/>
      <c r="MRZ81" s="170"/>
      <c r="MSB81" s="164"/>
      <c r="MSC81" s="168"/>
      <c r="MSD81" s="168"/>
      <c r="MSE81" s="169"/>
      <c r="MSF81" s="169"/>
      <c r="MSG81" s="169"/>
      <c r="MSH81" s="170"/>
      <c r="MSJ81" s="164"/>
      <c r="MSK81" s="168"/>
      <c r="MSL81" s="168"/>
      <c r="MSM81" s="169"/>
      <c r="MSN81" s="169"/>
      <c r="MSO81" s="169"/>
      <c r="MSP81" s="170"/>
      <c r="MSR81" s="164"/>
      <c r="MSS81" s="168"/>
      <c r="MST81" s="168"/>
      <c r="MSU81" s="169"/>
      <c r="MSV81" s="169"/>
      <c r="MSW81" s="169"/>
      <c r="MSX81" s="170"/>
      <c r="MSZ81" s="164"/>
      <c r="MTA81" s="168"/>
      <c r="MTB81" s="168"/>
      <c r="MTC81" s="169"/>
      <c r="MTD81" s="169"/>
      <c r="MTE81" s="169"/>
      <c r="MTF81" s="170"/>
      <c r="MTH81" s="164"/>
      <c r="MTI81" s="168"/>
      <c r="MTJ81" s="168"/>
      <c r="MTK81" s="169"/>
      <c r="MTL81" s="169"/>
      <c r="MTM81" s="169"/>
      <c r="MTN81" s="170"/>
      <c r="MTP81" s="164"/>
      <c r="MTQ81" s="168"/>
      <c r="MTR81" s="168"/>
      <c r="MTS81" s="169"/>
      <c r="MTT81" s="169"/>
      <c r="MTU81" s="169"/>
      <c r="MTV81" s="170"/>
      <c r="MTX81" s="164"/>
      <c r="MTY81" s="168"/>
      <c r="MTZ81" s="168"/>
      <c r="MUA81" s="169"/>
      <c r="MUB81" s="169"/>
      <c r="MUC81" s="169"/>
      <c r="MUD81" s="170"/>
      <c r="MUF81" s="164"/>
      <c r="MUG81" s="168"/>
      <c r="MUH81" s="168"/>
      <c r="MUI81" s="169"/>
      <c r="MUJ81" s="169"/>
      <c r="MUK81" s="169"/>
      <c r="MUL81" s="170"/>
      <c r="MUN81" s="164"/>
      <c r="MUO81" s="168"/>
      <c r="MUP81" s="168"/>
      <c r="MUQ81" s="169"/>
      <c r="MUR81" s="169"/>
      <c r="MUS81" s="169"/>
      <c r="MUT81" s="170"/>
      <c r="MUV81" s="164"/>
      <c r="MUW81" s="168"/>
      <c r="MUX81" s="168"/>
      <c r="MUY81" s="169"/>
      <c r="MUZ81" s="169"/>
      <c r="MVA81" s="169"/>
      <c r="MVB81" s="170"/>
      <c r="MVD81" s="164"/>
      <c r="MVE81" s="168"/>
      <c r="MVF81" s="168"/>
      <c r="MVG81" s="169"/>
      <c r="MVH81" s="169"/>
      <c r="MVI81" s="169"/>
      <c r="MVJ81" s="170"/>
      <c r="MVL81" s="164"/>
      <c r="MVM81" s="168"/>
      <c r="MVN81" s="168"/>
      <c r="MVO81" s="169"/>
      <c r="MVP81" s="169"/>
      <c r="MVQ81" s="169"/>
      <c r="MVR81" s="170"/>
      <c r="MVT81" s="164"/>
      <c r="MVU81" s="168"/>
      <c r="MVV81" s="168"/>
      <c r="MVW81" s="169"/>
      <c r="MVX81" s="169"/>
      <c r="MVY81" s="169"/>
      <c r="MVZ81" s="170"/>
      <c r="MWB81" s="164"/>
      <c r="MWC81" s="168"/>
      <c r="MWD81" s="168"/>
      <c r="MWE81" s="169"/>
      <c r="MWF81" s="169"/>
      <c r="MWG81" s="169"/>
      <c r="MWH81" s="170"/>
      <c r="MWJ81" s="164"/>
      <c r="MWK81" s="168"/>
      <c r="MWL81" s="168"/>
      <c r="MWM81" s="169"/>
      <c r="MWN81" s="169"/>
      <c r="MWO81" s="169"/>
      <c r="MWP81" s="170"/>
      <c r="MWR81" s="164"/>
      <c r="MWS81" s="168"/>
      <c r="MWT81" s="168"/>
      <c r="MWU81" s="169"/>
      <c r="MWV81" s="169"/>
      <c r="MWW81" s="169"/>
      <c r="MWX81" s="170"/>
      <c r="MWZ81" s="164"/>
      <c r="MXA81" s="168"/>
      <c r="MXB81" s="168"/>
      <c r="MXC81" s="169"/>
      <c r="MXD81" s="169"/>
      <c r="MXE81" s="169"/>
      <c r="MXF81" s="170"/>
      <c r="MXH81" s="164"/>
      <c r="MXI81" s="168"/>
      <c r="MXJ81" s="168"/>
      <c r="MXK81" s="169"/>
      <c r="MXL81" s="169"/>
      <c r="MXM81" s="169"/>
      <c r="MXN81" s="170"/>
      <c r="MXP81" s="164"/>
      <c r="MXQ81" s="168"/>
      <c r="MXR81" s="168"/>
      <c r="MXS81" s="169"/>
      <c r="MXT81" s="169"/>
      <c r="MXU81" s="169"/>
      <c r="MXV81" s="170"/>
      <c r="MXX81" s="164"/>
      <c r="MXY81" s="168"/>
      <c r="MXZ81" s="168"/>
      <c r="MYA81" s="169"/>
      <c r="MYB81" s="169"/>
      <c r="MYC81" s="169"/>
      <c r="MYD81" s="170"/>
      <c r="MYF81" s="164"/>
      <c r="MYG81" s="168"/>
      <c r="MYH81" s="168"/>
      <c r="MYI81" s="169"/>
      <c r="MYJ81" s="169"/>
      <c r="MYK81" s="169"/>
      <c r="MYL81" s="170"/>
      <c r="MYN81" s="164"/>
      <c r="MYO81" s="168"/>
      <c r="MYP81" s="168"/>
      <c r="MYQ81" s="169"/>
      <c r="MYR81" s="169"/>
      <c r="MYS81" s="169"/>
      <c r="MYT81" s="170"/>
      <c r="MYV81" s="164"/>
      <c r="MYW81" s="168"/>
      <c r="MYX81" s="168"/>
      <c r="MYY81" s="169"/>
      <c r="MYZ81" s="169"/>
      <c r="MZA81" s="169"/>
      <c r="MZB81" s="170"/>
      <c r="MZD81" s="164"/>
      <c r="MZE81" s="168"/>
      <c r="MZF81" s="168"/>
      <c r="MZG81" s="169"/>
      <c r="MZH81" s="169"/>
      <c r="MZI81" s="169"/>
      <c r="MZJ81" s="170"/>
      <c r="MZL81" s="164"/>
      <c r="MZM81" s="168"/>
      <c r="MZN81" s="168"/>
      <c r="MZO81" s="169"/>
      <c r="MZP81" s="169"/>
      <c r="MZQ81" s="169"/>
      <c r="MZR81" s="170"/>
      <c r="MZT81" s="164"/>
      <c r="MZU81" s="168"/>
      <c r="MZV81" s="168"/>
      <c r="MZW81" s="169"/>
      <c r="MZX81" s="169"/>
      <c r="MZY81" s="169"/>
      <c r="MZZ81" s="170"/>
      <c r="NAB81" s="164"/>
      <c r="NAC81" s="168"/>
      <c r="NAD81" s="168"/>
      <c r="NAE81" s="169"/>
      <c r="NAF81" s="169"/>
      <c r="NAG81" s="169"/>
      <c r="NAH81" s="170"/>
      <c r="NAJ81" s="164"/>
      <c r="NAK81" s="168"/>
      <c r="NAL81" s="168"/>
      <c r="NAM81" s="169"/>
      <c r="NAN81" s="169"/>
      <c r="NAO81" s="169"/>
      <c r="NAP81" s="170"/>
      <c r="NAR81" s="164"/>
      <c r="NAS81" s="168"/>
      <c r="NAT81" s="168"/>
      <c r="NAU81" s="169"/>
      <c r="NAV81" s="169"/>
      <c r="NAW81" s="169"/>
      <c r="NAX81" s="170"/>
      <c r="NAZ81" s="164"/>
      <c r="NBA81" s="168"/>
      <c r="NBB81" s="168"/>
      <c r="NBC81" s="169"/>
      <c r="NBD81" s="169"/>
      <c r="NBE81" s="169"/>
      <c r="NBF81" s="170"/>
      <c r="NBH81" s="164"/>
      <c r="NBI81" s="168"/>
      <c r="NBJ81" s="168"/>
      <c r="NBK81" s="169"/>
      <c r="NBL81" s="169"/>
      <c r="NBM81" s="169"/>
      <c r="NBN81" s="170"/>
      <c r="NBP81" s="164"/>
      <c r="NBQ81" s="168"/>
      <c r="NBR81" s="168"/>
      <c r="NBS81" s="169"/>
      <c r="NBT81" s="169"/>
      <c r="NBU81" s="169"/>
      <c r="NBV81" s="170"/>
      <c r="NBX81" s="164"/>
      <c r="NBY81" s="168"/>
      <c r="NBZ81" s="168"/>
      <c r="NCA81" s="169"/>
      <c r="NCB81" s="169"/>
      <c r="NCC81" s="169"/>
      <c r="NCD81" s="170"/>
      <c r="NCF81" s="164"/>
      <c r="NCG81" s="168"/>
      <c r="NCH81" s="168"/>
      <c r="NCI81" s="169"/>
      <c r="NCJ81" s="169"/>
      <c r="NCK81" s="169"/>
      <c r="NCL81" s="170"/>
      <c r="NCN81" s="164"/>
      <c r="NCO81" s="168"/>
      <c r="NCP81" s="168"/>
      <c r="NCQ81" s="169"/>
      <c r="NCR81" s="169"/>
      <c r="NCS81" s="169"/>
      <c r="NCT81" s="170"/>
      <c r="NCV81" s="164"/>
      <c r="NCW81" s="168"/>
      <c r="NCX81" s="168"/>
      <c r="NCY81" s="169"/>
      <c r="NCZ81" s="169"/>
      <c r="NDA81" s="169"/>
      <c r="NDB81" s="170"/>
      <c r="NDD81" s="164"/>
      <c r="NDE81" s="168"/>
      <c r="NDF81" s="168"/>
      <c r="NDG81" s="169"/>
      <c r="NDH81" s="169"/>
      <c r="NDI81" s="169"/>
      <c r="NDJ81" s="170"/>
      <c r="NDL81" s="164"/>
      <c r="NDM81" s="168"/>
      <c r="NDN81" s="168"/>
      <c r="NDO81" s="169"/>
      <c r="NDP81" s="169"/>
      <c r="NDQ81" s="169"/>
      <c r="NDR81" s="170"/>
      <c r="NDT81" s="164"/>
      <c r="NDU81" s="168"/>
      <c r="NDV81" s="168"/>
      <c r="NDW81" s="169"/>
      <c r="NDX81" s="169"/>
      <c r="NDY81" s="169"/>
      <c r="NDZ81" s="170"/>
      <c r="NEB81" s="164"/>
      <c r="NEC81" s="168"/>
      <c r="NED81" s="168"/>
      <c r="NEE81" s="169"/>
      <c r="NEF81" s="169"/>
      <c r="NEG81" s="169"/>
      <c r="NEH81" s="170"/>
      <c r="NEJ81" s="164"/>
      <c r="NEK81" s="168"/>
      <c r="NEL81" s="168"/>
      <c r="NEM81" s="169"/>
      <c r="NEN81" s="169"/>
      <c r="NEO81" s="169"/>
      <c r="NEP81" s="170"/>
      <c r="NER81" s="164"/>
      <c r="NES81" s="168"/>
      <c r="NET81" s="168"/>
      <c r="NEU81" s="169"/>
      <c r="NEV81" s="169"/>
      <c r="NEW81" s="169"/>
      <c r="NEX81" s="170"/>
      <c r="NEZ81" s="164"/>
      <c r="NFA81" s="168"/>
      <c r="NFB81" s="168"/>
      <c r="NFC81" s="169"/>
      <c r="NFD81" s="169"/>
      <c r="NFE81" s="169"/>
      <c r="NFF81" s="170"/>
      <c r="NFH81" s="164"/>
      <c r="NFI81" s="168"/>
      <c r="NFJ81" s="168"/>
      <c r="NFK81" s="169"/>
      <c r="NFL81" s="169"/>
      <c r="NFM81" s="169"/>
      <c r="NFN81" s="170"/>
      <c r="NFP81" s="164"/>
      <c r="NFQ81" s="168"/>
      <c r="NFR81" s="168"/>
      <c r="NFS81" s="169"/>
      <c r="NFT81" s="169"/>
      <c r="NFU81" s="169"/>
      <c r="NFV81" s="170"/>
      <c r="NFX81" s="164"/>
      <c r="NFY81" s="168"/>
      <c r="NFZ81" s="168"/>
      <c r="NGA81" s="169"/>
      <c r="NGB81" s="169"/>
      <c r="NGC81" s="169"/>
      <c r="NGD81" s="170"/>
      <c r="NGF81" s="164"/>
      <c r="NGG81" s="168"/>
      <c r="NGH81" s="168"/>
      <c r="NGI81" s="169"/>
      <c r="NGJ81" s="169"/>
      <c r="NGK81" s="169"/>
      <c r="NGL81" s="170"/>
      <c r="NGN81" s="164"/>
      <c r="NGO81" s="168"/>
      <c r="NGP81" s="168"/>
      <c r="NGQ81" s="169"/>
      <c r="NGR81" s="169"/>
      <c r="NGS81" s="169"/>
      <c r="NGT81" s="170"/>
      <c r="NGV81" s="164"/>
      <c r="NGW81" s="168"/>
      <c r="NGX81" s="168"/>
      <c r="NGY81" s="169"/>
      <c r="NGZ81" s="169"/>
      <c r="NHA81" s="169"/>
      <c r="NHB81" s="170"/>
      <c r="NHD81" s="164"/>
      <c r="NHE81" s="168"/>
      <c r="NHF81" s="168"/>
      <c r="NHG81" s="169"/>
      <c r="NHH81" s="169"/>
      <c r="NHI81" s="169"/>
      <c r="NHJ81" s="170"/>
      <c r="NHL81" s="164"/>
      <c r="NHM81" s="168"/>
      <c r="NHN81" s="168"/>
      <c r="NHO81" s="169"/>
      <c r="NHP81" s="169"/>
      <c r="NHQ81" s="169"/>
      <c r="NHR81" s="170"/>
      <c r="NHT81" s="164"/>
      <c r="NHU81" s="168"/>
      <c r="NHV81" s="168"/>
      <c r="NHW81" s="169"/>
      <c r="NHX81" s="169"/>
      <c r="NHY81" s="169"/>
      <c r="NHZ81" s="170"/>
      <c r="NIB81" s="164"/>
      <c r="NIC81" s="168"/>
      <c r="NID81" s="168"/>
      <c r="NIE81" s="169"/>
      <c r="NIF81" s="169"/>
      <c r="NIG81" s="169"/>
      <c r="NIH81" s="170"/>
      <c r="NIJ81" s="164"/>
      <c r="NIK81" s="168"/>
      <c r="NIL81" s="168"/>
      <c r="NIM81" s="169"/>
      <c r="NIN81" s="169"/>
      <c r="NIO81" s="169"/>
      <c r="NIP81" s="170"/>
      <c r="NIR81" s="164"/>
      <c r="NIS81" s="168"/>
      <c r="NIT81" s="168"/>
      <c r="NIU81" s="169"/>
      <c r="NIV81" s="169"/>
      <c r="NIW81" s="169"/>
      <c r="NIX81" s="170"/>
      <c r="NIZ81" s="164"/>
      <c r="NJA81" s="168"/>
      <c r="NJB81" s="168"/>
      <c r="NJC81" s="169"/>
      <c r="NJD81" s="169"/>
      <c r="NJE81" s="169"/>
      <c r="NJF81" s="170"/>
      <c r="NJH81" s="164"/>
      <c r="NJI81" s="168"/>
      <c r="NJJ81" s="168"/>
      <c r="NJK81" s="169"/>
      <c r="NJL81" s="169"/>
      <c r="NJM81" s="169"/>
      <c r="NJN81" s="170"/>
      <c r="NJP81" s="164"/>
      <c r="NJQ81" s="168"/>
      <c r="NJR81" s="168"/>
      <c r="NJS81" s="169"/>
      <c r="NJT81" s="169"/>
      <c r="NJU81" s="169"/>
      <c r="NJV81" s="170"/>
      <c r="NJX81" s="164"/>
      <c r="NJY81" s="168"/>
      <c r="NJZ81" s="168"/>
      <c r="NKA81" s="169"/>
      <c r="NKB81" s="169"/>
      <c r="NKC81" s="169"/>
      <c r="NKD81" s="170"/>
      <c r="NKF81" s="164"/>
      <c r="NKG81" s="168"/>
      <c r="NKH81" s="168"/>
      <c r="NKI81" s="169"/>
      <c r="NKJ81" s="169"/>
      <c r="NKK81" s="169"/>
      <c r="NKL81" s="170"/>
      <c r="NKN81" s="164"/>
      <c r="NKO81" s="168"/>
      <c r="NKP81" s="168"/>
      <c r="NKQ81" s="169"/>
      <c r="NKR81" s="169"/>
      <c r="NKS81" s="169"/>
      <c r="NKT81" s="170"/>
      <c r="NKV81" s="164"/>
      <c r="NKW81" s="168"/>
      <c r="NKX81" s="168"/>
      <c r="NKY81" s="169"/>
      <c r="NKZ81" s="169"/>
      <c r="NLA81" s="169"/>
      <c r="NLB81" s="170"/>
      <c r="NLD81" s="164"/>
      <c r="NLE81" s="168"/>
      <c r="NLF81" s="168"/>
      <c r="NLG81" s="169"/>
      <c r="NLH81" s="169"/>
      <c r="NLI81" s="169"/>
      <c r="NLJ81" s="170"/>
      <c r="NLL81" s="164"/>
      <c r="NLM81" s="168"/>
      <c r="NLN81" s="168"/>
      <c r="NLO81" s="169"/>
      <c r="NLP81" s="169"/>
      <c r="NLQ81" s="169"/>
      <c r="NLR81" s="170"/>
      <c r="NLT81" s="164"/>
      <c r="NLU81" s="168"/>
      <c r="NLV81" s="168"/>
      <c r="NLW81" s="169"/>
      <c r="NLX81" s="169"/>
      <c r="NLY81" s="169"/>
      <c r="NLZ81" s="170"/>
      <c r="NMB81" s="164"/>
      <c r="NMC81" s="168"/>
      <c r="NMD81" s="168"/>
      <c r="NME81" s="169"/>
      <c r="NMF81" s="169"/>
      <c r="NMG81" s="169"/>
      <c r="NMH81" s="170"/>
      <c r="NMJ81" s="164"/>
      <c r="NMK81" s="168"/>
      <c r="NML81" s="168"/>
      <c r="NMM81" s="169"/>
      <c r="NMN81" s="169"/>
      <c r="NMO81" s="169"/>
      <c r="NMP81" s="170"/>
      <c r="NMR81" s="164"/>
      <c r="NMS81" s="168"/>
      <c r="NMT81" s="168"/>
      <c r="NMU81" s="169"/>
      <c r="NMV81" s="169"/>
      <c r="NMW81" s="169"/>
      <c r="NMX81" s="170"/>
      <c r="NMZ81" s="164"/>
      <c r="NNA81" s="168"/>
      <c r="NNB81" s="168"/>
      <c r="NNC81" s="169"/>
      <c r="NND81" s="169"/>
      <c r="NNE81" s="169"/>
      <c r="NNF81" s="170"/>
      <c r="NNH81" s="164"/>
      <c r="NNI81" s="168"/>
      <c r="NNJ81" s="168"/>
      <c r="NNK81" s="169"/>
      <c r="NNL81" s="169"/>
      <c r="NNM81" s="169"/>
      <c r="NNN81" s="170"/>
      <c r="NNP81" s="164"/>
      <c r="NNQ81" s="168"/>
      <c r="NNR81" s="168"/>
      <c r="NNS81" s="169"/>
      <c r="NNT81" s="169"/>
      <c r="NNU81" s="169"/>
      <c r="NNV81" s="170"/>
      <c r="NNX81" s="164"/>
      <c r="NNY81" s="168"/>
      <c r="NNZ81" s="168"/>
      <c r="NOA81" s="169"/>
      <c r="NOB81" s="169"/>
      <c r="NOC81" s="169"/>
      <c r="NOD81" s="170"/>
      <c r="NOF81" s="164"/>
      <c r="NOG81" s="168"/>
      <c r="NOH81" s="168"/>
      <c r="NOI81" s="169"/>
      <c r="NOJ81" s="169"/>
      <c r="NOK81" s="169"/>
      <c r="NOL81" s="170"/>
      <c r="NON81" s="164"/>
      <c r="NOO81" s="168"/>
      <c r="NOP81" s="168"/>
      <c r="NOQ81" s="169"/>
      <c r="NOR81" s="169"/>
      <c r="NOS81" s="169"/>
      <c r="NOT81" s="170"/>
      <c r="NOV81" s="164"/>
      <c r="NOW81" s="168"/>
      <c r="NOX81" s="168"/>
      <c r="NOY81" s="169"/>
      <c r="NOZ81" s="169"/>
      <c r="NPA81" s="169"/>
      <c r="NPB81" s="170"/>
      <c r="NPD81" s="164"/>
      <c r="NPE81" s="168"/>
      <c r="NPF81" s="168"/>
      <c r="NPG81" s="169"/>
      <c r="NPH81" s="169"/>
      <c r="NPI81" s="169"/>
      <c r="NPJ81" s="170"/>
      <c r="NPL81" s="164"/>
      <c r="NPM81" s="168"/>
      <c r="NPN81" s="168"/>
      <c r="NPO81" s="169"/>
      <c r="NPP81" s="169"/>
      <c r="NPQ81" s="169"/>
      <c r="NPR81" s="170"/>
      <c r="NPT81" s="164"/>
      <c r="NPU81" s="168"/>
      <c r="NPV81" s="168"/>
      <c r="NPW81" s="169"/>
      <c r="NPX81" s="169"/>
      <c r="NPY81" s="169"/>
      <c r="NPZ81" s="170"/>
      <c r="NQB81" s="164"/>
      <c r="NQC81" s="168"/>
      <c r="NQD81" s="168"/>
      <c r="NQE81" s="169"/>
      <c r="NQF81" s="169"/>
      <c r="NQG81" s="169"/>
      <c r="NQH81" s="170"/>
      <c r="NQJ81" s="164"/>
      <c r="NQK81" s="168"/>
      <c r="NQL81" s="168"/>
      <c r="NQM81" s="169"/>
      <c r="NQN81" s="169"/>
      <c r="NQO81" s="169"/>
      <c r="NQP81" s="170"/>
      <c r="NQR81" s="164"/>
      <c r="NQS81" s="168"/>
      <c r="NQT81" s="168"/>
      <c r="NQU81" s="169"/>
      <c r="NQV81" s="169"/>
      <c r="NQW81" s="169"/>
      <c r="NQX81" s="170"/>
      <c r="NQZ81" s="164"/>
      <c r="NRA81" s="168"/>
      <c r="NRB81" s="168"/>
      <c r="NRC81" s="169"/>
      <c r="NRD81" s="169"/>
      <c r="NRE81" s="169"/>
      <c r="NRF81" s="170"/>
      <c r="NRH81" s="164"/>
      <c r="NRI81" s="168"/>
      <c r="NRJ81" s="168"/>
      <c r="NRK81" s="169"/>
      <c r="NRL81" s="169"/>
      <c r="NRM81" s="169"/>
      <c r="NRN81" s="170"/>
      <c r="NRP81" s="164"/>
      <c r="NRQ81" s="168"/>
      <c r="NRR81" s="168"/>
      <c r="NRS81" s="169"/>
      <c r="NRT81" s="169"/>
      <c r="NRU81" s="169"/>
      <c r="NRV81" s="170"/>
      <c r="NRX81" s="164"/>
      <c r="NRY81" s="168"/>
      <c r="NRZ81" s="168"/>
      <c r="NSA81" s="169"/>
      <c r="NSB81" s="169"/>
      <c r="NSC81" s="169"/>
      <c r="NSD81" s="170"/>
      <c r="NSF81" s="164"/>
      <c r="NSG81" s="168"/>
      <c r="NSH81" s="168"/>
      <c r="NSI81" s="169"/>
      <c r="NSJ81" s="169"/>
      <c r="NSK81" s="169"/>
      <c r="NSL81" s="170"/>
      <c r="NSN81" s="164"/>
      <c r="NSO81" s="168"/>
      <c r="NSP81" s="168"/>
      <c r="NSQ81" s="169"/>
      <c r="NSR81" s="169"/>
      <c r="NSS81" s="169"/>
      <c r="NST81" s="170"/>
      <c r="NSV81" s="164"/>
      <c r="NSW81" s="168"/>
      <c r="NSX81" s="168"/>
      <c r="NSY81" s="169"/>
      <c r="NSZ81" s="169"/>
      <c r="NTA81" s="169"/>
      <c r="NTB81" s="170"/>
      <c r="NTD81" s="164"/>
      <c r="NTE81" s="168"/>
      <c r="NTF81" s="168"/>
      <c r="NTG81" s="169"/>
      <c r="NTH81" s="169"/>
      <c r="NTI81" s="169"/>
      <c r="NTJ81" s="170"/>
      <c r="NTL81" s="164"/>
      <c r="NTM81" s="168"/>
      <c r="NTN81" s="168"/>
      <c r="NTO81" s="169"/>
      <c r="NTP81" s="169"/>
      <c r="NTQ81" s="169"/>
      <c r="NTR81" s="170"/>
      <c r="NTT81" s="164"/>
      <c r="NTU81" s="168"/>
      <c r="NTV81" s="168"/>
      <c r="NTW81" s="169"/>
      <c r="NTX81" s="169"/>
      <c r="NTY81" s="169"/>
      <c r="NTZ81" s="170"/>
      <c r="NUB81" s="164"/>
      <c r="NUC81" s="168"/>
      <c r="NUD81" s="168"/>
      <c r="NUE81" s="169"/>
      <c r="NUF81" s="169"/>
      <c r="NUG81" s="169"/>
      <c r="NUH81" s="170"/>
      <c r="NUJ81" s="164"/>
      <c r="NUK81" s="168"/>
      <c r="NUL81" s="168"/>
      <c r="NUM81" s="169"/>
      <c r="NUN81" s="169"/>
      <c r="NUO81" s="169"/>
      <c r="NUP81" s="170"/>
      <c r="NUR81" s="164"/>
      <c r="NUS81" s="168"/>
      <c r="NUT81" s="168"/>
      <c r="NUU81" s="169"/>
      <c r="NUV81" s="169"/>
      <c r="NUW81" s="169"/>
      <c r="NUX81" s="170"/>
      <c r="NUZ81" s="164"/>
      <c r="NVA81" s="168"/>
      <c r="NVB81" s="168"/>
      <c r="NVC81" s="169"/>
      <c r="NVD81" s="169"/>
      <c r="NVE81" s="169"/>
      <c r="NVF81" s="170"/>
      <c r="NVH81" s="164"/>
      <c r="NVI81" s="168"/>
      <c r="NVJ81" s="168"/>
      <c r="NVK81" s="169"/>
      <c r="NVL81" s="169"/>
      <c r="NVM81" s="169"/>
      <c r="NVN81" s="170"/>
      <c r="NVP81" s="164"/>
      <c r="NVQ81" s="168"/>
      <c r="NVR81" s="168"/>
      <c r="NVS81" s="169"/>
      <c r="NVT81" s="169"/>
      <c r="NVU81" s="169"/>
      <c r="NVV81" s="170"/>
      <c r="NVX81" s="164"/>
      <c r="NVY81" s="168"/>
      <c r="NVZ81" s="168"/>
      <c r="NWA81" s="169"/>
      <c r="NWB81" s="169"/>
      <c r="NWC81" s="169"/>
      <c r="NWD81" s="170"/>
      <c r="NWF81" s="164"/>
      <c r="NWG81" s="168"/>
      <c r="NWH81" s="168"/>
      <c r="NWI81" s="169"/>
      <c r="NWJ81" s="169"/>
      <c r="NWK81" s="169"/>
      <c r="NWL81" s="170"/>
      <c r="NWN81" s="164"/>
      <c r="NWO81" s="168"/>
      <c r="NWP81" s="168"/>
      <c r="NWQ81" s="169"/>
      <c r="NWR81" s="169"/>
      <c r="NWS81" s="169"/>
      <c r="NWT81" s="170"/>
      <c r="NWV81" s="164"/>
      <c r="NWW81" s="168"/>
      <c r="NWX81" s="168"/>
      <c r="NWY81" s="169"/>
      <c r="NWZ81" s="169"/>
      <c r="NXA81" s="169"/>
      <c r="NXB81" s="170"/>
      <c r="NXD81" s="164"/>
      <c r="NXE81" s="168"/>
      <c r="NXF81" s="168"/>
      <c r="NXG81" s="169"/>
      <c r="NXH81" s="169"/>
      <c r="NXI81" s="169"/>
      <c r="NXJ81" s="170"/>
      <c r="NXL81" s="164"/>
      <c r="NXM81" s="168"/>
      <c r="NXN81" s="168"/>
      <c r="NXO81" s="169"/>
      <c r="NXP81" s="169"/>
      <c r="NXQ81" s="169"/>
      <c r="NXR81" s="170"/>
      <c r="NXT81" s="164"/>
      <c r="NXU81" s="168"/>
      <c r="NXV81" s="168"/>
      <c r="NXW81" s="169"/>
      <c r="NXX81" s="169"/>
      <c r="NXY81" s="169"/>
      <c r="NXZ81" s="170"/>
      <c r="NYB81" s="164"/>
      <c r="NYC81" s="168"/>
      <c r="NYD81" s="168"/>
      <c r="NYE81" s="169"/>
      <c r="NYF81" s="169"/>
      <c r="NYG81" s="169"/>
      <c r="NYH81" s="170"/>
      <c r="NYJ81" s="164"/>
      <c r="NYK81" s="168"/>
      <c r="NYL81" s="168"/>
      <c r="NYM81" s="169"/>
      <c r="NYN81" s="169"/>
      <c r="NYO81" s="169"/>
      <c r="NYP81" s="170"/>
      <c r="NYR81" s="164"/>
      <c r="NYS81" s="168"/>
      <c r="NYT81" s="168"/>
      <c r="NYU81" s="169"/>
      <c r="NYV81" s="169"/>
      <c r="NYW81" s="169"/>
      <c r="NYX81" s="170"/>
      <c r="NYZ81" s="164"/>
      <c r="NZA81" s="168"/>
      <c r="NZB81" s="168"/>
      <c r="NZC81" s="169"/>
      <c r="NZD81" s="169"/>
      <c r="NZE81" s="169"/>
      <c r="NZF81" s="170"/>
      <c r="NZH81" s="164"/>
      <c r="NZI81" s="168"/>
      <c r="NZJ81" s="168"/>
      <c r="NZK81" s="169"/>
      <c r="NZL81" s="169"/>
      <c r="NZM81" s="169"/>
      <c r="NZN81" s="170"/>
      <c r="NZP81" s="164"/>
      <c r="NZQ81" s="168"/>
      <c r="NZR81" s="168"/>
      <c r="NZS81" s="169"/>
      <c r="NZT81" s="169"/>
      <c r="NZU81" s="169"/>
      <c r="NZV81" s="170"/>
      <c r="NZX81" s="164"/>
      <c r="NZY81" s="168"/>
      <c r="NZZ81" s="168"/>
      <c r="OAA81" s="169"/>
      <c r="OAB81" s="169"/>
      <c r="OAC81" s="169"/>
      <c r="OAD81" s="170"/>
      <c r="OAF81" s="164"/>
      <c r="OAG81" s="168"/>
      <c r="OAH81" s="168"/>
      <c r="OAI81" s="169"/>
      <c r="OAJ81" s="169"/>
      <c r="OAK81" s="169"/>
      <c r="OAL81" s="170"/>
      <c r="OAN81" s="164"/>
      <c r="OAO81" s="168"/>
      <c r="OAP81" s="168"/>
      <c r="OAQ81" s="169"/>
      <c r="OAR81" s="169"/>
      <c r="OAS81" s="169"/>
      <c r="OAT81" s="170"/>
      <c r="OAV81" s="164"/>
      <c r="OAW81" s="168"/>
      <c r="OAX81" s="168"/>
      <c r="OAY81" s="169"/>
      <c r="OAZ81" s="169"/>
      <c r="OBA81" s="169"/>
      <c r="OBB81" s="170"/>
      <c r="OBD81" s="164"/>
      <c r="OBE81" s="168"/>
      <c r="OBF81" s="168"/>
      <c r="OBG81" s="169"/>
      <c r="OBH81" s="169"/>
      <c r="OBI81" s="169"/>
      <c r="OBJ81" s="170"/>
      <c r="OBL81" s="164"/>
      <c r="OBM81" s="168"/>
      <c r="OBN81" s="168"/>
      <c r="OBO81" s="169"/>
      <c r="OBP81" s="169"/>
      <c r="OBQ81" s="169"/>
      <c r="OBR81" s="170"/>
      <c r="OBT81" s="164"/>
      <c r="OBU81" s="168"/>
      <c r="OBV81" s="168"/>
      <c r="OBW81" s="169"/>
      <c r="OBX81" s="169"/>
      <c r="OBY81" s="169"/>
      <c r="OBZ81" s="170"/>
      <c r="OCB81" s="164"/>
      <c r="OCC81" s="168"/>
      <c r="OCD81" s="168"/>
      <c r="OCE81" s="169"/>
      <c r="OCF81" s="169"/>
      <c r="OCG81" s="169"/>
      <c r="OCH81" s="170"/>
      <c r="OCJ81" s="164"/>
      <c r="OCK81" s="168"/>
      <c r="OCL81" s="168"/>
      <c r="OCM81" s="169"/>
      <c r="OCN81" s="169"/>
      <c r="OCO81" s="169"/>
      <c r="OCP81" s="170"/>
      <c r="OCR81" s="164"/>
      <c r="OCS81" s="168"/>
      <c r="OCT81" s="168"/>
      <c r="OCU81" s="169"/>
      <c r="OCV81" s="169"/>
      <c r="OCW81" s="169"/>
      <c r="OCX81" s="170"/>
      <c r="OCZ81" s="164"/>
      <c r="ODA81" s="168"/>
      <c r="ODB81" s="168"/>
      <c r="ODC81" s="169"/>
      <c r="ODD81" s="169"/>
      <c r="ODE81" s="169"/>
      <c r="ODF81" s="170"/>
      <c r="ODH81" s="164"/>
      <c r="ODI81" s="168"/>
      <c r="ODJ81" s="168"/>
      <c r="ODK81" s="169"/>
      <c r="ODL81" s="169"/>
      <c r="ODM81" s="169"/>
      <c r="ODN81" s="170"/>
      <c r="ODP81" s="164"/>
      <c r="ODQ81" s="168"/>
      <c r="ODR81" s="168"/>
      <c r="ODS81" s="169"/>
      <c r="ODT81" s="169"/>
      <c r="ODU81" s="169"/>
      <c r="ODV81" s="170"/>
      <c r="ODX81" s="164"/>
      <c r="ODY81" s="168"/>
      <c r="ODZ81" s="168"/>
      <c r="OEA81" s="169"/>
      <c r="OEB81" s="169"/>
      <c r="OEC81" s="169"/>
      <c r="OED81" s="170"/>
      <c r="OEF81" s="164"/>
      <c r="OEG81" s="168"/>
      <c r="OEH81" s="168"/>
      <c r="OEI81" s="169"/>
      <c r="OEJ81" s="169"/>
      <c r="OEK81" s="169"/>
      <c r="OEL81" s="170"/>
      <c r="OEN81" s="164"/>
      <c r="OEO81" s="168"/>
      <c r="OEP81" s="168"/>
      <c r="OEQ81" s="169"/>
      <c r="OER81" s="169"/>
      <c r="OES81" s="169"/>
      <c r="OET81" s="170"/>
      <c r="OEV81" s="164"/>
      <c r="OEW81" s="168"/>
      <c r="OEX81" s="168"/>
      <c r="OEY81" s="169"/>
      <c r="OEZ81" s="169"/>
      <c r="OFA81" s="169"/>
      <c r="OFB81" s="170"/>
      <c r="OFD81" s="164"/>
      <c r="OFE81" s="168"/>
      <c r="OFF81" s="168"/>
      <c r="OFG81" s="169"/>
      <c r="OFH81" s="169"/>
      <c r="OFI81" s="169"/>
      <c r="OFJ81" s="170"/>
      <c r="OFL81" s="164"/>
      <c r="OFM81" s="168"/>
      <c r="OFN81" s="168"/>
      <c r="OFO81" s="169"/>
      <c r="OFP81" s="169"/>
      <c r="OFQ81" s="169"/>
      <c r="OFR81" s="170"/>
      <c r="OFT81" s="164"/>
      <c r="OFU81" s="168"/>
      <c r="OFV81" s="168"/>
      <c r="OFW81" s="169"/>
      <c r="OFX81" s="169"/>
      <c r="OFY81" s="169"/>
      <c r="OFZ81" s="170"/>
      <c r="OGB81" s="164"/>
      <c r="OGC81" s="168"/>
      <c r="OGD81" s="168"/>
      <c r="OGE81" s="169"/>
      <c r="OGF81" s="169"/>
      <c r="OGG81" s="169"/>
      <c r="OGH81" s="170"/>
      <c r="OGJ81" s="164"/>
      <c r="OGK81" s="168"/>
      <c r="OGL81" s="168"/>
      <c r="OGM81" s="169"/>
      <c r="OGN81" s="169"/>
      <c r="OGO81" s="169"/>
      <c r="OGP81" s="170"/>
      <c r="OGR81" s="164"/>
      <c r="OGS81" s="168"/>
      <c r="OGT81" s="168"/>
      <c r="OGU81" s="169"/>
      <c r="OGV81" s="169"/>
      <c r="OGW81" s="169"/>
      <c r="OGX81" s="170"/>
      <c r="OGZ81" s="164"/>
      <c r="OHA81" s="168"/>
      <c r="OHB81" s="168"/>
      <c r="OHC81" s="169"/>
      <c r="OHD81" s="169"/>
      <c r="OHE81" s="169"/>
      <c r="OHF81" s="170"/>
      <c r="OHH81" s="164"/>
      <c r="OHI81" s="168"/>
      <c r="OHJ81" s="168"/>
      <c r="OHK81" s="169"/>
      <c r="OHL81" s="169"/>
      <c r="OHM81" s="169"/>
      <c r="OHN81" s="170"/>
      <c r="OHP81" s="164"/>
      <c r="OHQ81" s="168"/>
      <c r="OHR81" s="168"/>
      <c r="OHS81" s="169"/>
      <c r="OHT81" s="169"/>
      <c r="OHU81" s="169"/>
      <c r="OHV81" s="170"/>
      <c r="OHX81" s="164"/>
      <c r="OHY81" s="168"/>
      <c r="OHZ81" s="168"/>
      <c r="OIA81" s="169"/>
      <c r="OIB81" s="169"/>
      <c r="OIC81" s="169"/>
      <c r="OID81" s="170"/>
      <c r="OIF81" s="164"/>
      <c r="OIG81" s="168"/>
      <c r="OIH81" s="168"/>
      <c r="OII81" s="169"/>
      <c r="OIJ81" s="169"/>
      <c r="OIK81" s="169"/>
      <c r="OIL81" s="170"/>
      <c r="OIN81" s="164"/>
      <c r="OIO81" s="168"/>
      <c r="OIP81" s="168"/>
      <c r="OIQ81" s="169"/>
      <c r="OIR81" s="169"/>
      <c r="OIS81" s="169"/>
      <c r="OIT81" s="170"/>
      <c r="OIV81" s="164"/>
      <c r="OIW81" s="168"/>
      <c r="OIX81" s="168"/>
      <c r="OIY81" s="169"/>
      <c r="OIZ81" s="169"/>
      <c r="OJA81" s="169"/>
      <c r="OJB81" s="170"/>
      <c r="OJD81" s="164"/>
      <c r="OJE81" s="168"/>
      <c r="OJF81" s="168"/>
      <c r="OJG81" s="169"/>
      <c r="OJH81" s="169"/>
      <c r="OJI81" s="169"/>
      <c r="OJJ81" s="170"/>
      <c r="OJL81" s="164"/>
      <c r="OJM81" s="168"/>
      <c r="OJN81" s="168"/>
      <c r="OJO81" s="169"/>
      <c r="OJP81" s="169"/>
      <c r="OJQ81" s="169"/>
      <c r="OJR81" s="170"/>
      <c r="OJT81" s="164"/>
      <c r="OJU81" s="168"/>
      <c r="OJV81" s="168"/>
      <c r="OJW81" s="169"/>
      <c r="OJX81" s="169"/>
      <c r="OJY81" s="169"/>
      <c r="OJZ81" s="170"/>
      <c r="OKB81" s="164"/>
      <c r="OKC81" s="168"/>
      <c r="OKD81" s="168"/>
      <c r="OKE81" s="169"/>
      <c r="OKF81" s="169"/>
      <c r="OKG81" s="169"/>
      <c r="OKH81" s="170"/>
      <c r="OKJ81" s="164"/>
      <c r="OKK81" s="168"/>
      <c r="OKL81" s="168"/>
      <c r="OKM81" s="169"/>
      <c r="OKN81" s="169"/>
      <c r="OKO81" s="169"/>
      <c r="OKP81" s="170"/>
      <c r="OKR81" s="164"/>
      <c r="OKS81" s="168"/>
      <c r="OKT81" s="168"/>
      <c r="OKU81" s="169"/>
      <c r="OKV81" s="169"/>
      <c r="OKW81" s="169"/>
      <c r="OKX81" s="170"/>
      <c r="OKZ81" s="164"/>
      <c r="OLA81" s="168"/>
      <c r="OLB81" s="168"/>
      <c r="OLC81" s="169"/>
      <c r="OLD81" s="169"/>
      <c r="OLE81" s="169"/>
      <c r="OLF81" s="170"/>
      <c r="OLH81" s="164"/>
      <c r="OLI81" s="168"/>
      <c r="OLJ81" s="168"/>
      <c r="OLK81" s="169"/>
      <c r="OLL81" s="169"/>
      <c r="OLM81" s="169"/>
      <c r="OLN81" s="170"/>
      <c r="OLP81" s="164"/>
      <c r="OLQ81" s="168"/>
      <c r="OLR81" s="168"/>
      <c r="OLS81" s="169"/>
      <c r="OLT81" s="169"/>
      <c r="OLU81" s="169"/>
      <c r="OLV81" s="170"/>
      <c r="OLX81" s="164"/>
      <c r="OLY81" s="168"/>
      <c r="OLZ81" s="168"/>
      <c r="OMA81" s="169"/>
      <c r="OMB81" s="169"/>
      <c r="OMC81" s="169"/>
      <c r="OMD81" s="170"/>
      <c r="OMF81" s="164"/>
      <c r="OMG81" s="168"/>
      <c r="OMH81" s="168"/>
      <c r="OMI81" s="169"/>
      <c r="OMJ81" s="169"/>
      <c r="OMK81" s="169"/>
      <c r="OML81" s="170"/>
      <c r="OMN81" s="164"/>
      <c r="OMO81" s="168"/>
      <c r="OMP81" s="168"/>
      <c r="OMQ81" s="169"/>
      <c r="OMR81" s="169"/>
      <c r="OMS81" s="169"/>
      <c r="OMT81" s="170"/>
      <c r="OMV81" s="164"/>
      <c r="OMW81" s="168"/>
      <c r="OMX81" s="168"/>
      <c r="OMY81" s="169"/>
      <c r="OMZ81" s="169"/>
      <c r="ONA81" s="169"/>
      <c r="ONB81" s="170"/>
      <c r="OND81" s="164"/>
      <c r="ONE81" s="168"/>
      <c r="ONF81" s="168"/>
      <c r="ONG81" s="169"/>
      <c r="ONH81" s="169"/>
      <c r="ONI81" s="169"/>
      <c r="ONJ81" s="170"/>
      <c r="ONL81" s="164"/>
      <c r="ONM81" s="168"/>
      <c r="ONN81" s="168"/>
      <c r="ONO81" s="169"/>
      <c r="ONP81" s="169"/>
      <c r="ONQ81" s="169"/>
      <c r="ONR81" s="170"/>
      <c r="ONT81" s="164"/>
      <c r="ONU81" s="168"/>
      <c r="ONV81" s="168"/>
      <c r="ONW81" s="169"/>
      <c r="ONX81" s="169"/>
      <c r="ONY81" s="169"/>
      <c r="ONZ81" s="170"/>
      <c r="OOB81" s="164"/>
      <c r="OOC81" s="168"/>
      <c r="OOD81" s="168"/>
      <c r="OOE81" s="169"/>
      <c r="OOF81" s="169"/>
      <c r="OOG81" s="169"/>
      <c r="OOH81" s="170"/>
      <c r="OOJ81" s="164"/>
      <c r="OOK81" s="168"/>
      <c r="OOL81" s="168"/>
      <c r="OOM81" s="169"/>
      <c r="OON81" s="169"/>
      <c r="OOO81" s="169"/>
      <c r="OOP81" s="170"/>
      <c r="OOR81" s="164"/>
      <c r="OOS81" s="168"/>
      <c r="OOT81" s="168"/>
      <c r="OOU81" s="169"/>
      <c r="OOV81" s="169"/>
      <c r="OOW81" s="169"/>
      <c r="OOX81" s="170"/>
      <c r="OOZ81" s="164"/>
      <c r="OPA81" s="168"/>
      <c r="OPB81" s="168"/>
      <c r="OPC81" s="169"/>
      <c r="OPD81" s="169"/>
      <c r="OPE81" s="169"/>
      <c r="OPF81" s="170"/>
      <c r="OPH81" s="164"/>
      <c r="OPI81" s="168"/>
      <c r="OPJ81" s="168"/>
      <c r="OPK81" s="169"/>
      <c r="OPL81" s="169"/>
      <c r="OPM81" s="169"/>
      <c r="OPN81" s="170"/>
      <c r="OPP81" s="164"/>
      <c r="OPQ81" s="168"/>
      <c r="OPR81" s="168"/>
      <c r="OPS81" s="169"/>
      <c r="OPT81" s="169"/>
      <c r="OPU81" s="169"/>
      <c r="OPV81" s="170"/>
      <c r="OPX81" s="164"/>
      <c r="OPY81" s="168"/>
      <c r="OPZ81" s="168"/>
      <c r="OQA81" s="169"/>
      <c r="OQB81" s="169"/>
      <c r="OQC81" s="169"/>
      <c r="OQD81" s="170"/>
      <c r="OQF81" s="164"/>
      <c r="OQG81" s="168"/>
      <c r="OQH81" s="168"/>
      <c r="OQI81" s="169"/>
      <c r="OQJ81" s="169"/>
      <c r="OQK81" s="169"/>
      <c r="OQL81" s="170"/>
      <c r="OQN81" s="164"/>
      <c r="OQO81" s="168"/>
      <c r="OQP81" s="168"/>
      <c r="OQQ81" s="169"/>
      <c r="OQR81" s="169"/>
      <c r="OQS81" s="169"/>
      <c r="OQT81" s="170"/>
      <c r="OQV81" s="164"/>
      <c r="OQW81" s="168"/>
      <c r="OQX81" s="168"/>
      <c r="OQY81" s="169"/>
      <c r="OQZ81" s="169"/>
      <c r="ORA81" s="169"/>
      <c r="ORB81" s="170"/>
      <c r="ORD81" s="164"/>
      <c r="ORE81" s="168"/>
      <c r="ORF81" s="168"/>
      <c r="ORG81" s="169"/>
      <c r="ORH81" s="169"/>
      <c r="ORI81" s="169"/>
      <c r="ORJ81" s="170"/>
      <c r="ORL81" s="164"/>
      <c r="ORM81" s="168"/>
      <c r="ORN81" s="168"/>
      <c r="ORO81" s="169"/>
      <c r="ORP81" s="169"/>
      <c r="ORQ81" s="169"/>
      <c r="ORR81" s="170"/>
      <c r="ORT81" s="164"/>
      <c r="ORU81" s="168"/>
      <c r="ORV81" s="168"/>
      <c r="ORW81" s="169"/>
      <c r="ORX81" s="169"/>
      <c r="ORY81" s="169"/>
      <c r="ORZ81" s="170"/>
      <c r="OSB81" s="164"/>
      <c r="OSC81" s="168"/>
      <c r="OSD81" s="168"/>
      <c r="OSE81" s="169"/>
      <c r="OSF81" s="169"/>
      <c r="OSG81" s="169"/>
      <c r="OSH81" s="170"/>
      <c r="OSJ81" s="164"/>
      <c r="OSK81" s="168"/>
      <c r="OSL81" s="168"/>
      <c r="OSM81" s="169"/>
      <c r="OSN81" s="169"/>
      <c r="OSO81" s="169"/>
      <c r="OSP81" s="170"/>
      <c r="OSR81" s="164"/>
      <c r="OSS81" s="168"/>
      <c r="OST81" s="168"/>
      <c r="OSU81" s="169"/>
      <c r="OSV81" s="169"/>
      <c r="OSW81" s="169"/>
      <c r="OSX81" s="170"/>
      <c r="OSZ81" s="164"/>
      <c r="OTA81" s="168"/>
      <c r="OTB81" s="168"/>
      <c r="OTC81" s="169"/>
      <c r="OTD81" s="169"/>
      <c r="OTE81" s="169"/>
      <c r="OTF81" s="170"/>
      <c r="OTH81" s="164"/>
      <c r="OTI81" s="168"/>
      <c r="OTJ81" s="168"/>
      <c r="OTK81" s="169"/>
      <c r="OTL81" s="169"/>
      <c r="OTM81" s="169"/>
      <c r="OTN81" s="170"/>
      <c r="OTP81" s="164"/>
      <c r="OTQ81" s="168"/>
      <c r="OTR81" s="168"/>
      <c r="OTS81" s="169"/>
      <c r="OTT81" s="169"/>
      <c r="OTU81" s="169"/>
      <c r="OTV81" s="170"/>
      <c r="OTX81" s="164"/>
      <c r="OTY81" s="168"/>
      <c r="OTZ81" s="168"/>
      <c r="OUA81" s="169"/>
      <c r="OUB81" s="169"/>
      <c r="OUC81" s="169"/>
      <c r="OUD81" s="170"/>
      <c r="OUF81" s="164"/>
      <c r="OUG81" s="168"/>
      <c r="OUH81" s="168"/>
      <c r="OUI81" s="169"/>
      <c r="OUJ81" s="169"/>
      <c r="OUK81" s="169"/>
      <c r="OUL81" s="170"/>
      <c r="OUN81" s="164"/>
      <c r="OUO81" s="168"/>
      <c r="OUP81" s="168"/>
      <c r="OUQ81" s="169"/>
      <c r="OUR81" s="169"/>
      <c r="OUS81" s="169"/>
      <c r="OUT81" s="170"/>
      <c r="OUV81" s="164"/>
      <c r="OUW81" s="168"/>
      <c r="OUX81" s="168"/>
      <c r="OUY81" s="169"/>
      <c r="OUZ81" s="169"/>
      <c r="OVA81" s="169"/>
      <c r="OVB81" s="170"/>
      <c r="OVD81" s="164"/>
      <c r="OVE81" s="168"/>
      <c r="OVF81" s="168"/>
      <c r="OVG81" s="169"/>
      <c r="OVH81" s="169"/>
      <c r="OVI81" s="169"/>
      <c r="OVJ81" s="170"/>
      <c r="OVL81" s="164"/>
      <c r="OVM81" s="168"/>
      <c r="OVN81" s="168"/>
      <c r="OVO81" s="169"/>
      <c r="OVP81" s="169"/>
      <c r="OVQ81" s="169"/>
      <c r="OVR81" s="170"/>
      <c r="OVT81" s="164"/>
      <c r="OVU81" s="168"/>
      <c r="OVV81" s="168"/>
      <c r="OVW81" s="169"/>
      <c r="OVX81" s="169"/>
      <c r="OVY81" s="169"/>
      <c r="OVZ81" s="170"/>
      <c r="OWB81" s="164"/>
      <c r="OWC81" s="168"/>
      <c r="OWD81" s="168"/>
      <c r="OWE81" s="169"/>
      <c r="OWF81" s="169"/>
      <c r="OWG81" s="169"/>
      <c r="OWH81" s="170"/>
      <c r="OWJ81" s="164"/>
      <c r="OWK81" s="168"/>
      <c r="OWL81" s="168"/>
      <c r="OWM81" s="169"/>
      <c r="OWN81" s="169"/>
      <c r="OWO81" s="169"/>
      <c r="OWP81" s="170"/>
      <c r="OWR81" s="164"/>
      <c r="OWS81" s="168"/>
      <c r="OWT81" s="168"/>
      <c r="OWU81" s="169"/>
      <c r="OWV81" s="169"/>
      <c r="OWW81" s="169"/>
      <c r="OWX81" s="170"/>
      <c r="OWZ81" s="164"/>
      <c r="OXA81" s="168"/>
      <c r="OXB81" s="168"/>
      <c r="OXC81" s="169"/>
      <c r="OXD81" s="169"/>
      <c r="OXE81" s="169"/>
      <c r="OXF81" s="170"/>
      <c r="OXH81" s="164"/>
      <c r="OXI81" s="168"/>
      <c r="OXJ81" s="168"/>
      <c r="OXK81" s="169"/>
      <c r="OXL81" s="169"/>
      <c r="OXM81" s="169"/>
      <c r="OXN81" s="170"/>
      <c r="OXP81" s="164"/>
      <c r="OXQ81" s="168"/>
      <c r="OXR81" s="168"/>
      <c r="OXS81" s="169"/>
      <c r="OXT81" s="169"/>
      <c r="OXU81" s="169"/>
      <c r="OXV81" s="170"/>
      <c r="OXX81" s="164"/>
      <c r="OXY81" s="168"/>
      <c r="OXZ81" s="168"/>
      <c r="OYA81" s="169"/>
      <c r="OYB81" s="169"/>
      <c r="OYC81" s="169"/>
      <c r="OYD81" s="170"/>
      <c r="OYF81" s="164"/>
      <c r="OYG81" s="168"/>
      <c r="OYH81" s="168"/>
      <c r="OYI81" s="169"/>
      <c r="OYJ81" s="169"/>
      <c r="OYK81" s="169"/>
      <c r="OYL81" s="170"/>
      <c r="OYN81" s="164"/>
      <c r="OYO81" s="168"/>
      <c r="OYP81" s="168"/>
      <c r="OYQ81" s="169"/>
      <c r="OYR81" s="169"/>
      <c r="OYS81" s="169"/>
      <c r="OYT81" s="170"/>
      <c r="OYV81" s="164"/>
      <c r="OYW81" s="168"/>
      <c r="OYX81" s="168"/>
      <c r="OYY81" s="169"/>
      <c r="OYZ81" s="169"/>
      <c r="OZA81" s="169"/>
      <c r="OZB81" s="170"/>
      <c r="OZD81" s="164"/>
      <c r="OZE81" s="168"/>
      <c r="OZF81" s="168"/>
      <c r="OZG81" s="169"/>
      <c r="OZH81" s="169"/>
      <c r="OZI81" s="169"/>
      <c r="OZJ81" s="170"/>
      <c r="OZL81" s="164"/>
      <c r="OZM81" s="168"/>
      <c r="OZN81" s="168"/>
      <c r="OZO81" s="169"/>
      <c r="OZP81" s="169"/>
      <c r="OZQ81" s="169"/>
      <c r="OZR81" s="170"/>
      <c r="OZT81" s="164"/>
      <c r="OZU81" s="168"/>
      <c r="OZV81" s="168"/>
      <c r="OZW81" s="169"/>
      <c r="OZX81" s="169"/>
      <c r="OZY81" s="169"/>
      <c r="OZZ81" s="170"/>
      <c r="PAB81" s="164"/>
      <c r="PAC81" s="168"/>
      <c r="PAD81" s="168"/>
      <c r="PAE81" s="169"/>
      <c r="PAF81" s="169"/>
      <c r="PAG81" s="169"/>
      <c r="PAH81" s="170"/>
      <c r="PAJ81" s="164"/>
      <c r="PAK81" s="168"/>
      <c r="PAL81" s="168"/>
      <c r="PAM81" s="169"/>
      <c r="PAN81" s="169"/>
      <c r="PAO81" s="169"/>
      <c r="PAP81" s="170"/>
      <c r="PAR81" s="164"/>
      <c r="PAS81" s="168"/>
      <c r="PAT81" s="168"/>
      <c r="PAU81" s="169"/>
      <c r="PAV81" s="169"/>
      <c r="PAW81" s="169"/>
      <c r="PAX81" s="170"/>
      <c r="PAZ81" s="164"/>
      <c r="PBA81" s="168"/>
      <c r="PBB81" s="168"/>
      <c r="PBC81" s="169"/>
      <c r="PBD81" s="169"/>
      <c r="PBE81" s="169"/>
      <c r="PBF81" s="170"/>
      <c r="PBH81" s="164"/>
      <c r="PBI81" s="168"/>
      <c r="PBJ81" s="168"/>
      <c r="PBK81" s="169"/>
      <c r="PBL81" s="169"/>
      <c r="PBM81" s="169"/>
      <c r="PBN81" s="170"/>
      <c r="PBP81" s="164"/>
      <c r="PBQ81" s="168"/>
      <c r="PBR81" s="168"/>
      <c r="PBS81" s="169"/>
      <c r="PBT81" s="169"/>
      <c r="PBU81" s="169"/>
      <c r="PBV81" s="170"/>
      <c r="PBX81" s="164"/>
      <c r="PBY81" s="168"/>
      <c r="PBZ81" s="168"/>
      <c r="PCA81" s="169"/>
      <c r="PCB81" s="169"/>
      <c r="PCC81" s="169"/>
      <c r="PCD81" s="170"/>
      <c r="PCF81" s="164"/>
      <c r="PCG81" s="168"/>
      <c r="PCH81" s="168"/>
      <c r="PCI81" s="169"/>
      <c r="PCJ81" s="169"/>
      <c r="PCK81" s="169"/>
      <c r="PCL81" s="170"/>
      <c r="PCN81" s="164"/>
      <c r="PCO81" s="168"/>
      <c r="PCP81" s="168"/>
      <c r="PCQ81" s="169"/>
      <c r="PCR81" s="169"/>
      <c r="PCS81" s="169"/>
      <c r="PCT81" s="170"/>
      <c r="PCV81" s="164"/>
      <c r="PCW81" s="168"/>
      <c r="PCX81" s="168"/>
      <c r="PCY81" s="169"/>
      <c r="PCZ81" s="169"/>
      <c r="PDA81" s="169"/>
      <c r="PDB81" s="170"/>
      <c r="PDD81" s="164"/>
      <c r="PDE81" s="168"/>
      <c r="PDF81" s="168"/>
      <c r="PDG81" s="169"/>
      <c r="PDH81" s="169"/>
      <c r="PDI81" s="169"/>
      <c r="PDJ81" s="170"/>
      <c r="PDL81" s="164"/>
      <c r="PDM81" s="168"/>
      <c r="PDN81" s="168"/>
      <c r="PDO81" s="169"/>
      <c r="PDP81" s="169"/>
      <c r="PDQ81" s="169"/>
      <c r="PDR81" s="170"/>
      <c r="PDT81" s="164"/>
      <c r="PDU81" s="168"/>
      <c r="PDV81" s="168"/>
      <c r="PDW81" s="169"/>
      <c r="PDX81" s="169"/>
      <c r="PDY81" s="169"/>
      <c r="PDZ81" s="170"/>
      <c r="PEB81" s="164"/>
      <c r="PEC81" s="168"/>
      <c r="PED81" s="168"/>
      <c r="PEE81" s="169"/>
      <c r="PEF81" s="169"/>
      <c r="PEG81" s="169"/>
      <c r="PEH81" s="170"/>
      <c r="PEJ81" s="164"/>
      <c r="PEK81" s="168"/>
      <c r="PEL81" s="168"/>
      <c r="PEM81" s="169"/>
      <c r="PEN81" s="169"/>
      <c r="PEO81" s="169"/>
      <c r="PEP81" s="170"/>
      <c r="PER81" s="164"/>
      <c r="PES81" s="168"/>
      <c r="PET81" s="168"/>
      <c r="PEU81" s="169"/>
      <c r="PEV81" s="169"/>
      <c r="PEW81" s="169"/>
      <c r="PEX81" s="170"/>
      <c r="PEZ81" s="164"/>
      <c r="PFA81" s="168"/>
      <c r="PFB81" s="168"/>
      <c r="PFC81" s="169"/>
      <c r="PFD81" s="169"/>
      <c r="PFE81" s="169"/>
      <c r="PFF81" s="170"/>
      <c r="PFH81" s="164"/>
      <c r="PFI81" s="168"/>
      <c r="PFJ81" s="168"/>
      <c r="PFK81" s="169"/>
      <c r="PFL81" s="169"/>
      <c r="PFM81" s="169"/>
      <c r="PFN81" s="170"/>
      <c r="PFP81" s="164"/>
      <c r="PFQ81" s="168"/>
      <c r="PFR81" s="168"/>
      <c r="PFS81" s="169"/>
      <c r="PFT81" s="169"/>
      <c r="PFU81" s="169"/>
      <c r="PFV81" s="170"/>
      <c r="PFX81" s="164"/>
      <c r="PFY81" s="168"/>
      <c r="PFZ81" s="168"/>
      <c r="PGA81" s="169"/>
      <c r="PGB81" s="169"/>
      <c r="PGC81" s="169"/>
      <c r="PGD81" s="170"/>
      <c r="PGF81" s="164"/>
      <c r="PGG81" s="168"/>
      <c r="PGH81" s="168"/>
      <c r="PGI81" s="169"/>
      <c r="PGJ81" s="169"/>
      <c r="PGK81" s="169"/>
      <c r="PGL81" s="170"/>
      <c r="PGN81" s="164"/>
      <c r="PGO81" s="168"/>
      <c r="PGP81" s="168"/>
      <c r="PGQ81" s="169"/>
      <c r="PGR81" s="169"/>
      <c r="PGS81" s="169"/>
      <c r="PGT81" s="170"/>
      <c r="PGV81" s="164"/>
      <c r="PGW81" s="168"/>
      <c r="PGX81" s="168"/>
      <c r="PGY81" s="169"/>
      <c r="PGZ81" s="169"/>
      <c r="PHA81" s="169"/>
      <c r="PHB81" s="170"/>
      <c r="PHD81" s="164"/>
      <c r="PHE81" s="168"/>
      <c r="PHF81" s="168"/>
      <c r="PHG81" s="169"/>
      <c r="PHH81" s="169"/>
      <c r="PHI81" s="169"/>
      <c r="PHJ81" s="170"/>
      <c r="PHL81" s="164"/>
      <c r="PHM81" s="168"/>
      <c r="PHN81" s="168"/>
      <c r="PHO81" s="169"/>
      <c r="PHP81" s="169"/>
      <c r="PHQ81" s="169"/>
      <c r="PHR81" s="170"/>
      <c r="PHT81" s="164"/>
      <c r="PHU81" s="168"/>
      <c r="PHV81" s="168"/>
      <c r="PHW81" s="169"/>
      <c r="PHX81" s="169"/>
      <c r="PHY81" s="169"/>
      <c r="PHZ81" s="170"/>
      <c r="PIB81" s="164"/>
      <c r="PIC81" s="168"/>
      <c r="PID81" s="168"/>
      <c r="PIE81" s="169"/>
      <c r="PIF81" s="169"/>
      <c r="PIG81" s="169"/>
      <c r="PIH81" s="170"/>
      <c r="PIJ81" s="164"/>
      <c r="PIK81" s="168"/>
      <c r="PIL81" s="168"/>
      <c r="PIM81" s="169"/>
      <c r="PIN81" s="169"/>
      <c r="PIO81" s="169"/>
      <c r="PIP81" s="170"/>
      <c r="PIR81" s="164"/>
      <c r="PIS81" s="168"/>
      <c r="PIT81" s="168"/>
      <c r="PIU81" s="169"/>
      <c r="PIV81" s="169"/>
      <c r="PIW81" s="169"/>
      <c r="PIX81" s="170"/>
      <c r="PIZ81" s="164"/>
      <c r="PJA81" s="168"/>
      <c r="PJB81" s="168"/>
      <c r="PJC81" s="169"/>
      <c r="PJD81" s="169"/>
      <c r="PJE81" s="169"/>
      <c r="PJF81" s="170"/>
      <c r="PJH81" s="164"/>
      <c r="PJI81" s="168"/>
      <c r="PJJ81" s="168"/>
      <c r="PJK81" s="169"/>
      <c r="PJL81" s="169"/>
      <c r="PJM81" s="169"/>
      <c r="PJN81" s="170"/>
      <c r="PJP81" s="164"/>
      <c r="PJQ81" s="168"/>
      <c r="PJR81" s="168"/>
      <c r="PJS81" s="169"/>
      <c r="PJT81" s="169"/>
      <c r="PJU81" s="169"/>
      <c r="PJV81" s="170"/>
      <c r="PJX81" s="164"/>
      <c r="PJY81" s="168"/>
      <c r="PJZ81" s="168"/>
      <c r="PKA81" s="169"/>
      <c r="PKB81" s="169"/>
      <c r="PKC81" s="169"/>
      <c r="PKD81" s="170"/>
      <c r="PKF81" s="164"/>
      <c r="PKG81" s="168"/>
      <c r="PKH81" s="168"/>
      <c r="PKI81" s="169"/>
      <c r="PKJ81" s="169"/>
      <c r="PKK81" s="169"/>
      <c r="PKL81" s="170"/>
      <c r="PKN81" s="164"/>
      <c r="PKO81" s="168"/>
      <c r="PKP81" s="168"/>
      <c r="PKQ81" s="169"/>
      <c r="PKR81" s="169"/>
      <c r="PKS81" s="169"/>
      <c r="PKT81" s="170"/>
      <c r="PKV81" s="164"/>
      <c r="PKW81" s="168"/>
      <c r="PKX81" s="168"/>
      <c r="PKY81" s="169"/>
      <c r="PKZ81" s="169"/>
      <c r="PLA81" s="169"/>
      <c r="PLB81" s="170"/>
      <c r="PLD81" s="164"/>
      <c r="PLE81" s="168"/>
      <c r="PLF81" s="168"/>
      <c r="PLG81" s="169"/>
      <c r="PLH81" s="169"/>
      <c r="PLI81" s="169"/>
      <c r="PLJ81" s="170"/>
      <c r="PLL81" s="164"/>
      <c r="PLM81" s="168"/>
      <c r="PLN81" s="168"/>
      <c r="PLO81" s="169"/>
      <c r="PLP81" s="169"/>
      <c r="PLQ81" s="169"/>
      <c r="PLR81" s="170"/>
      <c r="PLT81" s="164"/>
      <c r="PLU81" s="168"/>
      <c r="PLV81" s="168"/>
      <c r="PLW81" s="169"/>
      <c r="PLX81" s="169"/>
      <c r="PLY81" s="169"/>
      <c r="PLZ81" s="170"/>
      <c r="PMB81" s="164"/>
      <c r="PMC81" s="168"/>
      <c r="PMD81" s="168"/>
      <c r="PME81" s="169"/>
      <c r="PMF81" s="169"/>
      <c r="PMG81" s="169"/>
      <c r="PMH81" s="170"/>
      <c r="PMJ81" s="164"/>
      <c r="PMK81" s="168"/>
      <c r="PML81" s="168"/>
      <c r="PMM81" s="169"/>
      <c r="PMN81" s="169"/>
      <c r="PMO81" s="169"/>
      <c r="PMP81" s="170"/>
      <c r="PMR81" s="164"/>
      <c r="PMS81" s="168"/>
      <c r="PMT81" s="168"/>
      <c r="PMU81" s="169"/>
      <c r="PMV81" s="169"/>
      <c r="PMW81" s="169"/>
      <c r="PMX81" s="170"/>
      <c r="PMZ81" s="164"/>
      <c r="PNA81" s="168"/>
      <c r="PNB81" s="168"/>
      <c r="PNC81" s="169"/>
      <c r="PND81" s="169"/>
      <c r="PNE81" s="169"/>
      <c r="PNF81" s="170"/>
      <c r="PNH81" s="164"/>
      <c r="PNI81" s="168"/>
      <c r="PNJ81" s="168"/>
      <c r="PNK81" s="169"/>
      <c r="PNL81" s="169"/>
      <c r="PNM81" s="169"/>
      <c r="PNN81" s="170"/>
      <c r="PNP81" s="164"/>
      <c r="PNQ81" s="168"/>
      <c r="PNR81" s="168"/>
      <c r="PNS81" s="169"/>
      <c r="PNT81" s="169"/>
      <c r="PNU81" s="169"/>
      <c r="PNV81" s="170"/>
      <c r="PNX81" s="164"/>
      <c r="PNY81" s="168"/>
      <c r="PNZ81" s="168"/>
      <c r="POA81" s="169"/>
      <c r="POB81" s="169"/>
      <c r="POC81" s="169"/>
      <c r="POD81" s="170"/>
      <c r="POF81" s="164"/>
      <c r="POG81" s="168"/>
      <c r="POH81" s="168"/>
      <c r="POI81" s="169"/>
      <c r="POJ81" s="169"/>
      <c r="POK81" s="169"/>
      <c r="POL81" s="170"/>
      <c r="PON81" s="164"/>
      <c r="POO81" s="168"/>
      <c r="POP81" s="168"/>
      <c r="POQ81" s="169"/>
      <c r="POR81" s="169"/>
      <c r="POS81" s="169"/>
      <c r="POT81" s="170"/>
      <c r="POV81" s="164"/>
      <c r="POW81" s="168"/>
      <c r="POX81" s="168"/>
      <c r="POY81" s="169"/>
      <c r="POZ81" s="169"/>
      <c r="PPA81" s="169"/>
      <c r="PPB81" s="170"/>
      <c r="PPD81" s="164"/>
      <c r="PPE81" s="168"/>
      <c r="PPF81" s="168"/>
      <c r="PPG81" s="169"/>
      <c r="PPH81" s="169"/>
      <c r="PPI81" s="169"/>
      <c r="PPJ81" s="170"/>
      <c r="PPL81" s="164"/>
      <c r="PPM81" s="168"/>
      <c r="PPN81" s="168"/>
      <c r="PPO81" s="169"/>
      <c r="PPP81" s="169"/>
      <c r="PPQ81" s="169"/>
      <c r="PPR81" s="170"/>
      <c r="PPT81" s="164"/>
      <c r="PPU81" s="168"/>
      <c r="PPV81" s="168"/>
      <c r="PPW81" s="169"/>
      <c r="PPX81" s="169"/>
      <c r="PPY81" s="169"/>
      <c r="PPZ81" s="170"/>
      <c r="PQB81" s="164"/>
      <c r="PQC81" s="168"/>
      <c r="PQD81" s="168"/>
      <c r="PQE81" s="169"/>
      <c r="PQF81" s="169"/>
      <c r="PQG81" s="169"/>
      <c r="PQH81" s="170"/>
      <c r="PQJ81" s="164"/>
      <c r="PQK81" s="168"/>
      <c r="PQL81" s="168"/>
      <c r="PQM81" s="169"/>
      <c r="PQN81" s="169"/>
      <c r="PQO81" s="169"/>
      <c r="PQP81" s="170"/>
      <c r="PQR81" s="164"/>
      <c r="PQS81" s="168"/>
      <c r="PQT81" s="168"/>
      <c r="PQU81" s="169"/>
      <c r="PQV81" s="169"/>
      <c r="PQW81" s="169"/>
      <c r="PQX81" s="170"/>
      <c r="PQZ81" s="164"/>
      <c r="PRA81" s="168"/>
      <c r="PRB81" s="168"/>
      <c r="PRC81" s="169"/>
      <c r="PRD81" s="169"/>
      <c r="PRE81" s="169"/>
      <c r="PRF81" s="170"/>
      <c r="PRH81" s="164"/>
      <c r="PRI81" s="168"/>
      <c r="PRJ81" s="168"/>
      <c r="PRK81" s="169"/>
      <c r="PRL81" s="169"/>
      <c r="PRM81" s="169"/>
      <c r="PRN81" s="170"/>
      <c r="PRP81" s="164"/>
      <c r="PRQ81" s="168"/>
      <c r="PRR81" s="168"/>
      <c r="PRS81" s="169"/>
      <c r="PRT81" s="169"/>
      <c r="PRU81" s="169"/>
      <c r="PRV81" s="170"/>
      <c r="PRX81" s="164"/>
      <c r="PRY81" s="168"/>
      <c r="PRZ81" s="168"/>
      <c r="PSA81" s="169"/>
      <c r="PSB81" s="169"/>
      <c r="PSC81" s="169"/>
      <c r="PSD81" s="170"/>
      <c r="PSF81" s="164"/>
      <c r="PSG81" s="168"/>
      <c r="PSH81" s="168"/>
      <c r="PSI81" s="169"/>
      <c r="PSJ81" s="169"/>
      <c r="PSK81" s="169"/>
      <c r="PSL81" s="170"/>
      <c r="PSN81" s="164"/>
      <c r="PSO81" s="168"/>
      <c r="PSP81" s="168"/>
      <c r="PSQ81" s="169"/>
      <c r="PSR81" s="169"/>
      <c r="PSS81" s="169"/>
      <c r="PST81" s="170"/>
      <c r="PSV81" s="164"/>
      <c r="PSW81" s="168"/>
      <c r="PSX81" s="168"/>
      <c r="PSY81" s="169"/>
      <c r="PSZ81" s="169"/>
      <c r="PTA81" s="169"/>
      <c r="PTB81" s="170"/>
      <c r="PTD81" s="164"/>
      <c r="PTE81" s="168"/>
      <c r="PTF81" s="168"/>
      <c r="PTG81" s="169"/>
      <c r="PTH81" s="169"/>
      <c r="PTI81" s="169"/>
      <c r="PTJ81" s="170"/>
      <c r="PTL81" s="164"/>
      <c r="PTM81" s="168"/>
      <c r="PTN81" s="168"/>
      <c r="PTO81" s="169"/>
      <c r="PTP81" s="169"/>
      <c r="PTQ81" s="169"/>
      <c r="PTR81" s="170"/>
      <c r="PTT81" s="164"/>
      <c r="PTU81" s="168"/>
      <c r="PTV81" s="168"/>
      <c r="PTW81" s="169"/>
      <c r="PTX81" s="169"/>
      <c r="PTY81" s="169"/>
      <c r="PTZ81" s="170"/>
      <c r="PUB81" s="164"/>
      <c r="PUC81" s="168"/>
      <c r="PUD81" s="168"/>
      <c r="PUE81" s="169"/>
      <c r="PUF81" s="169"/>
      <c r="PUG81" s="169"/>
      <c r="PUH81" s="170"/>
      <c r="PUJ81" s="164"/>
      <c r="PUK81" s="168"/>
      <c r="PUL81" s="168"/>
      <c r="PUM81" s="169"/>
      <c r="PUN81" s="169"/>
      <c r="PUO81" s="169"/>
      <c r="PUP81" s="170"/>
      <c r="PUR81" s="164"/>
      <c r="PUS81" s="168"/>
      <c r="PUT81" s="168"/>
      <c r="PUU81" s="169"/>
      <c r="PUV81" s="169"/>
      <c r="PUW81" s="169"/>
      <c r="PUX81" s="170"/>
      <c r="PUZ81" s="164"/>
      <c r="PVA81" s="168"/>
      <c r="PVB81" s="168"/>
      <c r="PVC81" s="169"/>
      <c r="PVD81" s="169"/>
      <c r="PVE81" s="169"/>
      <c r="PVF81" s="170"/>
      <c r="PVH81" s="164"/>
      <c r="PVI81" s="168"/>
      <c r="PVJ81" s="168"/>
      <c r="PVK81" s="169"/>
      <c r="PVL81" s="169"/>
      <c r="PVM81" s="169"/>
      <c r="PVN81" s="170"/>
      <c r="PVP81" s="164"/>
      <c r="PVQ81" s="168"/>
      <c r="PVR81" s="168"/>
      <c r="PVS81" s="169"/>
      <c r="PVT81" s="169"/>
      <c r="PVU81" s="169"/>
      <c r="PVV81" s="170"/>
      <c r="PVX81" s="164"/>
      <c r="PVY81" s="168"/>
      <c r="PVZ81" s="168"/>
      <c r="PWA81" s="169"/>
      <c r="PWB81" s="169"/>
      <c r="PWC81" s="169"/>
      <c r="PWD81" s="170"/>
      <c r="PWF81" s="164"/>
      <c r="PWG81" s="168"/>
      <c r="PWH81" s="168"/>
      <c r="PWI81" s="169"/>
      <c r="PWJ81" s="169"/>
      <c r="PWK81" s="169"/>
      <c r="PWL81" s="170"/>
      <c r="PWN81" s="164"/>
      <c r="PWO81" s="168"/>
      <c r="PWP81" s="168"/>
      <c r="PWQ81" s="169"/>
      <c r="PWR81" s="169"/>
      <c r="PWS81" s="169"/>
      <c r="PWT81" s="170"/>
      <c r="PWV81" s="164"/>
      <c r="PWW81" s="168"/>
      <c r="PWX81" s="168"/>
      <c r="PWY81" s="169"/>
      <c r="PWZ81" s="169"/>
      <c r="PXA81" s="169"/>
      <c r="PXB81" s="170"/>
      <c r="PXD81" s="164"/>
      <c r="PXE81" s="168"/>
      <c r="PXF81" s="168"/>
      <c r="PXG81" s="169"/>
      <c r="PXH81" s="169"/>
      <c r="PXI81" s="169"/>
      <c r="PXJ81" s="170"/>
      <c r="PXL81" s="164"/>
      <c r="PXM81" s="168"/>
      <c r="PXN81" s="168"/>
      <c r="PXO81" s="169"/>
      <c r="PXP81" s="169"/>
      <c r="PXQ81" s="169"/>
      <c r="PXR81" s="170"/>
      <c r="PXT81" s="164"/>
      <c r="PXU81" s="168"/>
      <c r="PXV81" s="168"/>
      <c r="PXW81" s="169"/>
      <c r="PXX81" s="169"/>
      <c r="PXY81" s="169"/>
      <c r="PXZ81" s="170"/>
      <c r="PYB81" s="164"/>
      <c r="PYC81" s="168"/>
      <c r="PYD81" s="168"/>
      <c r="PYE81" s="169"/>
      <c r="PYF81" s="169"/>
      <c r="PYG81" s="169"/>
      <c r="PYH81" s="170"/>
      <c r="PYJ81" s="164"/>
      <c r="PYK81" s="168"/>
      <c r="PYL81" s="168"/>
      <c r="PYM81" s="169"/>
      <c r="PYN81" s="169"/>
      <c r="PYO81" s="169"/>
      <c r="PYP81" s="170"/>
      <c r="PYR81" s="164"/>
      <c r="PYS81" s="168"/>
      <c r="PYT81" s="168"/>
      <c r="PYU81" s="169"/>
      <c r="PYV81" s="169"/>
      <c r="PYW81" s="169"/>
      <c r="PYX81" s="170"/>
      <c r="PYZ81" s="164"/>
      <c r="PZA81" s="168"/>
      <c r="PZB81" s="168"/>
      <c r="PZC81" s="169"/>
      <c r="PZD81" s="169"/>
      <c r="PZE81" s="169"/>
      <c r="PZF81" s="170"/>
      <c r="PZH81" s="164"/>
      <c r="PZI81" s="168"/>
      <c r="PZJ81" s="168"/>
      <c r="PZK81" s="169"/>
      <c r="PZL81" s="169"/>
      <c r="PZM81" s="169"/>
      <c r="PZN81" s="170"/>
      <c r="PZP81" s="164"/>
      <c r="PZQ81" s="168"/>
      <c r="PZR81" s="168"/>
      <c r="PZS81" s="169"/>
      <c r="PZT81" s="169"/>
      <c r="PZU81" s="169"/>
      <c r="PZV81" s="170"/>
      <c r="PZX81" s="164"/>
      <c r="PZY81" s="168"/>
      <c r="PZZ81" s="168"/>
      <c r="QAA81" s="169"/>
      <c r="QAB81" s="169"/>
      <c r="QAC81" s="169"/>
      <c r="QAD81" s="170"/>
      <c r="QAF81" s="164"/>
      <c r="QAG81" s="168"/>
      <c r="QAH81" s="168"/>
      <c r="QAI81" s="169"/>
      <c r="QAJ81" s="169"/>
      <c r="QAK81" s="169"/>
      <c r="QAL81" s="170"/>
      <c r="QAN81" s="164"/>
      <c r="QAO81" s="168"/>
      <c r="QAP81" s="168"/>
      <c r="QAQ81" s="169"/>
      <c r="QAR81" s="169"/>
      <c r="QAS81" s="169"/>
      <c r="QAT81" s="170"/>
      <c r="QAV81" s="164"/>
      <c r="QAW81" s="168"/>
      <c r="QAX81" s="168"/>
      <c r="QAY81" s="169"/>
      <c r="QAZ81" s="169"/>
      <c r="QBA81" s="169"/>
      <c r="QBB81" s="170"/>
      <c r="QBD81" s="164"/>
      <c r="QBE81" s="168"/>
      <c r="QBF81" s="168"/>
      <c r="QBG81" s="169"/>
      <c r="QBH81" s="169"/>
      <c r="QBI81" s="169"/>
      <c r="QBJ81" s="170"/>
      <c r="QBL81" s="164"/>
      <c r="QBM81" s="168"/>
      <c r="QBN81" s="168"/>
      <c r="QBO81" s="169"/>
      <c r="QBP81" s="169"/>
      <c r="QBQ81" s="169"/>
      <c r="QBR81" s="170"/>
      <c r="QBT81" s="164"/>
      <c r="QBU81" s="168"/>
      <c r="QBV81" s="168"/>
      <c r="QBW81" s="169"/>
      <c r="QBX81" s="169"/>
      <c r="QBY81" s="169"/>
      <c r="QBZ81" s="170"/>
      <c r="QCB81" s="164"/>
      <c r="QCC81" s="168"/>
      <c r="QCD81" s="168"/>
      <c r="QCE81" s="169"/>
      <c r="QCF81" s="169"/>
      <c r="QCG81" s="169"/>
      <c r="QCH81" s="170"/>
      <c r="QCJ81" s="164"/>
      <c r="QCK81" s="168"/>
      <c r="QCL81" s="168"/>
      <c r="QCM81" s="169"/>
      <c r="QCN81" s="169"/>
      <c r="QCO81" s="169"/>
      <c r="QCP81" s="170"/>
      <c r="QCR81" s="164"/>
      <c r="QCS81" s="168"/>
      <c r="QCT81" s="168"/>
      <c r="QCU81" s="169"/>
      <c r="QCV81" s="169"/>
      <c r="QCW81" s="169"/>
      <c r="QCX81" s="170"/>
      <c r="QCZ81" s="164"/>
      <c r="QDA81" s="168"/>
      <c r="QDB81" s="168"/>
      <c r="QDC81" s="169"/>
      <c r="QDD81" s="169"/>
      <c r="QDE81" s="169"/>
      <c r="QDF81" s="170"/>
      <c r="QDH81" s="164"/>
      <c r="QDI81" s="168"/>
      <c r="QDJ81" s="168"/>
      <c r="QDK81" s="169"/>
      <c r="QDL81" s="169"/>
      <c r="QDM81" s="169"/>
      <c r="QDN81" s="170"/>
      <c r="QDP81" s="164"/>
      <c r="QDQ81" s="168"/>
      <c r="QDR81" s="168"/>
      <c r="QDS81" s="169"/>
      <c r="QDT81" s="169"/>
      <c r="QDU81" s="169"/>
      <c r="QDV81" s="170"/>
      <c r="QDX81" s="164"/>
      <c r="QDY81" s="168"/>
      <c r="QDZ81" s="168"/>
      <c r="QEA81" s="169"/>
      <c r="QEB81" s="169"/>
      <c r="QEC81" s="169"/>
      <c r="QED81" s="170"/>
      <c r="QEF81" s="164"/>
      <c r="QEG81" s="168"/>
      <c r="QEH81" s="168"/>
      <c r="QEI81" s="169"/>
      <c r="QEJ81" s="169"/>
      <c r="QEK81" s="169"/>
      <c r="QEL81" s="170"/>
      <c r="QEN81" s="164"/>
      <c r="QEO81" s="168"/>
      <c r="QEP81" s="168"/>
      <c r="QEQ81" s="169"/>
      <c r="QER81" s="169"/>
      <c r="QES81" s="169"/>
      <c r="QET81" s="170"/>
      <c r="QEV81" s="164"/>
      <c r="QEW81" s="168"/>
      <c r="QEX81" s="168"/>
      <c r="QEY81" s="169"/>
      <c r="QEZ81" s="169"/>
      <c r="QFA81" s="169"/>
      <c r="QFB81" s="170"/>
      <c r="QFD81" s="164"/>
      <c r="QFE81" s="168"/>
      <c r="QFF81" s="168"/>
      <c r="QFG81" s="169"/>
      <c r="QFH81" s="169"/>
      <c r="QFI81" s="169"/>
      <c r="QFJ81" s="170"/>
      <c r="QFL81" s="164"/>
      <c r="QFM81" s="168"/>
      <c r="QFN81" s="168"/>
      <c r="QFO81" s="169"/>
      <c r="QFP81" s="169"/>
      <c r="QFQ81" s="169"/>
      <c r="QFR81" s="170"/>
      <c r="QFT81" s="164"/>
      <c r="QFU81" s="168"/>
      <c r="QFV81" s="168"/>
      <c r="QFW81" s="169"/>
      <c r="QFX81" s="169"/>
      <c r="QFY81" s="169"/>
      <c r="QFZ81" s="170"/>
      <c r="QGB81" s="164"/>
      <c r="QGC81" s="168"/>
      <c r="QGD81" s="168"/>
      <c r="QGE81" s="169"/>
      <c r="QGF81" s="169"/>
      <c r="QGG81" s="169"/>
      <c r="QGH81" s="170"/>
      <c r="QGJ81" s="164"/>
      <c r="QGK81" s="168"/>
      <c r="QGL81" s="168"/>
      <c r="QGM81" s="169"/>
      <c r="QGN81" s="169"/>
      <c r="QGO81" s="169"/>
      <c r="QGP81" s="170"/>
      <c r="QGR81" s="164"/>
      <c r="QGS81" s="168"/>
      <c r="QGT81" s="168"/>
      <c r="QGU81" s="169"/>
      <c r="QGV81" s="169"/>
      <c r="QGW81" s="169"/>
      <c r="QGX81" s="170"/>
      <c r="QGZ81" s="164"/>
      <c r="QHA81" s="168"/>
      <c r="QHB81" s="168"/>
      <c r="QHC81" s="169"/>
      <c r="QHD81" s="169"/>
      <c r="QHE81" s="169"/>
      <c r="QHF81" s="170"/>
      <c r="QHH81" s="164"/>
      <c r="QHI81" s="168"/>
      <c r="QHJ81" s="168"/>
      <c r="QHK81" s="169"/>
      <c r="QHL81" s="169"/>
      <c r="QHM81" s="169"/>
      <c r="QHN81" s="170"/>
      <c r="QHP81" s="164"/>
      <c r="QHQ81" s="168"/>
      <c r="QHR81" s="168"/>
      <c r="QHS81" s="169"/>
      <c r="QHT81" s="169"/>
      <c r="QHU81" s="169"/>
      <c r="QHV81" s="170"/>
      <c r="QHX81" s="164"/>
      <c r="QHY81" s="168"/>
      <c r="QHZ81" s="168"/>
      <c r="QIA81" s="169"/>
      <c r="QIB81" s="169"/>
      <c r="QIC81" s="169"/>
      <c r="QID81" s="170"/>
      <c r="QIF81" s="164"/>
      <c r="QIG81" s="168"/>
      <c r="QIH81" s="168"/>
      <c r="QII81" s="169"/>
      <c r="QIJ81" s="169"/>
      <c r="QIK81" s="169"/>
      <c r="QIL81" s="170"/>
      <c r="QIN81" s="164"/>
      <c r="QIO81" s="168"/>
      <c r="QIP81" s="168"/>
      <c r="QIQ81" s="169"/>
      <c r="QIR81" s="169"/>
      <c r="QIS81" s="169"/>
      <c r="QIT81" s="170"/>
      <c r="QIV81" s="164"/>
      <c r="QIW81" s="168"/>
      <c r="QIX81" s="168"/>
      <c r="QIY81" s="169"/>
      <c r="QIZ81" s="169"/>
      <c r="QJA81" s="169"/>
      <c r="QJB81" s="170"/>
      <c r="QJD81" s="164"/>
      <c r="QJE81" s="168"/>
      <c r="QJF81" s="168"/>
      <c r="QJG81" s="169"/>
      <c r="QJH81" s="169"/>
      <c r="QJI81" s="169"/>
      <c r="QJJ81" s="170"/>
      <c r="QJL81" s="164"/>
      <c r="QJM81" s="168"/>
      <c r="QJN81" s="168"/>
      <c r="QJO81" s="169"/>
      <c r="QJP81" s="169"/>
      <c r="QJQ81" s="169"/>
      <c r="QJR81" s="170"/>
      <c r="QJT81" s="164"/>
      <c r="QJU81" s="168"/>
      <c r="QJV81" s="168"/>
      <c r="QJW81" s="169"/>
      <c r="QJX81" s="169"/>
      <c r="QJY81" s="169"/>
      <c r="QJZ81" s="170"/>
      <c r="QKB81" s="164"/>
      <c r="QKC81" s="168"/>
      <c r="QKD81" s="168"/>
      <c r="QKE81" s="169"/>
      <c r="QKF81" s="169"/>
      <c r="QKG81" s="169"/>
      <c r="QKH81" s="170"/>
      <c r="QKJ81" s="164"/>
      <c r="QKK81" s="168"/>
      <c r="QKL81" s="168"/>
      <c r="QKM81" s="169"/>
      <c r="QKN81" s="169"/>
      <c r="QKO81" s="169"/>
      <c r="QKP81" s="170"/>
      <c r="QKR81" s="164"/>
      <c r="QKS81" s="168"/>
      <c r="QKT81" s="168"/>
      <c r="QKU81" s="169"/>
      <c r="QKV81" s="169"/>
      <c r="QKW81" s="169"/>
      <c r="QKX81" s="170"/>
      <c r="QKZ81" s="164"/>
      <c r="QLA81" s="168"/>
      <c r="QLB81" s="168"/>
      <c r="QLC81" s="169"/>
      <c r="QLD81" s="169"/>
      <c r="QLE81" s="169"/>
      <c r="QLF81" s="170"/>
      <c r="QLH81" s="164"/>
      <c r="QLI81" s="168"/>
      <c r="QLJ81" s="168"/>
      <c r="QLK81" s="169"/>
      <c r="QLL81" s="169"/>
      <c r="QLM81" s="169"/>
      <c r="QLN81" s="170"/>
      <c r="QLP81" s="164"/>
      <c r="QLQ81" s="168"/>
      <c r="QLR81" s="168"/>
      <c r="QLS81" s="169"/>
      <c r="QLT81" s="169"/>
      <c r="QLU81" s="169"/>
      <c r="QLV81" s="170"/>
      <c r="QLX81" s="164"/>
      <c r="QLY81" s="168"/>
      <c r="QLZ81" s="168"/>
      <c r="QMA81" s="169"/>
      <c r="QMB81" s="169"/>
      <c r="QMC81" s="169"/>
      <c r="QMD81" s="170"/>
      <c r="QMF81" s="164"/>
      <c r="QMG81" s="168"/>
      <c r="QMH81" s="168"/>
      <c r="QMI81" s="169"/>
      <c r="QMJ81" s="169"/>
      <c r="QMK81" s="169"/>
      <c r="QML81" s="170"/>
      <c r="QMN81" s="164"/>
      <c r="QMO81" s="168"/>
      <c r="QMP81" s="168"/>
      <c r="QMQ81" s="169"/>
      <c r="QMR81" s="169"/>
      <c r="QMS81" s="169"/>
      <c r="QMT81" s="170"/>
      <c r="QMV81" s="164"/>
      <c r="QMW81" s="168"/>
      <c r="QMX81" s="168"/>
      <c r="QMY81" s="169"/>
      <c r="QMZ81" s="169"/>
      <c r="QNA81" s="169"/>
      <c r="QNB81" s="170"/>
      <c r="QND81" s="164"/>
      <c r="QNE81" s="168"/>
      <c r="QNF81" s="168"/>
      <c r="QNG81" s="169"/>
      <c r="QNH81" s="169"/>
      <c r="QNI81" s="169"/>
      <c r="QNJ81" s="170"/>
      <c r="QNL81" s="164"/>
      <c r="QNM81" s="168"/>
      <c r="QNN81" s="168"/>
      <c r="QNO81" s="169"/>
      <c r="QNP81" s="169"/>
      <c r="QNQ81" s="169"/>
      <c r="QNR81" s="170"/>
      <c r="QNT81" s="164"/>
      <c r="QNU81" s="168"/>
      <c r="QNV81" s="168"/>
      <c r="QNW81" s="169"/>
      <c r="QNX81" s="169"/>
      <c r="QNY81" s="169"/>
      <c r="QNZ81" s="170"/>
      <c r="QOB81" s="164"/>
      <c r="QOC81" s="168"/>
      <c r="QOD81" s="168"/>
      <c r="QOE81" s="169"/>
      <c r="QOF81" s="169"/>
      <c r="QOG81" s="169"/>
      <c r="QOH81" s="170"/>
      <c r="QOJ81" s="164"/>
      <c r="QOK81" s="168"/>
      <c r="QOL81" s="168"/>
      <c r="QOM81" s="169"/>
      <c r="QON81" s="169"/>
      <c r="QOO81" s="169"/>
      <c r="QOP81" s="170"/>
      <c r="QOR81" s="164"/>
      <c r="QOS81" s="168"/>
      <c r="QOT81" s="168"/>
      <c r="QOU81" s="169"/>
      <c r="QOV81" s="169"/>
      <c r="QOW81" s="169"/>
      <c r="QOX81" s="170"/>
      <c r="QOZ81" s="164"/>
      <c r="QPA81" s="168"/>
      <c r="QPB81" s="168"/>
      <c r="QPC81" s="169"/>
      <c r="QPD81" s="169"/>
      <c r="QPE81" s="169"/>
      <c r="QPF81" s="170"/>
      <c r="QPH81" s="164"/>
      <c r="QPI81" s="168"/>
      <c r="QPJ81" s="168"/>
      <c r="QPK81" s="169"/>
      <c r="QPL81" s="169"/>
      <c r="QPM81" s="169"/>
      <c r="QPN81" s="170"/>
      <c r="QPP81" s="164"/>
      <c r="QPQ81" s="168"/>
      <c r="QPR81" s="168"/>
      <c r="QPS81" s="169"/>
      <c r="QPT81" s="169"/>
      <c r="QPU81" s="169"/>
      <c r="QPV81" s="170"/>
      <c r="QPX81" s="164"/>
      <c r="QPY81" s="168"/>
      <c r="QPZ81" s="168"/>
      <c r="QQA81" s="169"/>
      <c r="QQB81" s="169"/>
      <c r="QQC81" s="169"/>
      <c r="QQD81" s="170"/>
      <c r="QQF81" s="164"/>
      <c r="QQG81" s="168"/>
      <c r="QQH81" s="168"/>
      <c r="QQI81" s="169"/>
      <c r="QQJ81" s="169"/>
      <c r="QQK81" s="169"/>
      <c r="QQL81" s="170"/>
      <c r="QQN81" s="164"/>
      <c r="QQO81" s="168"/>
      <c r="QQP81" s="168"/>
      <c r="QQQ81" s="169"/>
      <c r="QQR81" s="169"/>
      <c r="QQS81" s="169"/>
      <c r="QQT81" s="170"/>
      <c r="QQV81" s="164"/>
      <c r="QQW81" s="168"/>
      <c r="QQX81" s="168"/>
      <c r="QQY81" s="169"/>
      <c r="QQZ81" s="169"/>
      <c r="QRA81" s="169"/>
      <c r="QRB81" s="170"/>
      <c r="QRD81" s="164"/>
      <c r="QRE81" s="168"/>
      <c r="QRF81" s="168"/>
      <c r="QRG81" s="169"/>
      <c r="QRH81" s="169"/>
      <c r="QRI81" s="169"/>
      <c r="QRJ81" s="170"/>
      <c r="QRL81" s="164"/>
      <c r="QRM81" s="168"/>
      <c r="QRN81" s="168"/>
      <c r="QRO81" s="169"/>
      <c r="QRP81" s="169"/>
      <c r="QRQ81" s="169"/>
      <c r="QRR81" s="170"/>
      <c r="QRT81" s="164"/>
      <c r="QRU81" s="168"/>
      <c r="QRV81" s="168"/>
      <c r="QRW81" s="169"/>
      <c r="QRX81" s="169"/>
      <c r="QRY81" s="169"/>
      <c r="QRZ81" s="170"/>
      <c r="QSB81" s="164"/>
      <c r="QSC81" s="168"/>
      <c r="QSD81" s="168"/>
      <c r="QSE81" s="169"/>
      <c r="QSF81" s="169"/>
      <c r="QSG81" s="169"/>
      <c r="QSH81" s="170"/>
      <c r="QSJ81" s="164"/>
      <c r="QSK81" s="168"/>
      <c r="QSL81" s="168"/>
      <c r="QSM81" s="169"/>
      <c r="QSN81" s="169"/>
      <c r="QSO81" s="169"/>
      <c r="QSP81" s="170"/>
      <c r="QSR81" s="164"/>
      <c r="QSS81" s="168"/>
      <c r="QST81" s="168"/>
      <c r="QSU81" s="169"/>
      <c r="QSV81" s="169"/>
      <c r="QSW81" s="169"/>
      <c r="QSX81" s="170"/>
      <c r="QSZ81" s="164"/>
      <c r="QTA81" s="168"/>
      <c r="QTB81" s="168"/>
      <c r="QTC81" s="169"/>
      <c r="QTD81" s="169"/>
      <c r="QTE81" s="169"/>
      <c r="QTF81" s="170"/>
      <c r="QTH81" s="164"/>
      <c r="QTI81" s="168"/>
      <c r="QTJ81" s="168"/>
      <c r="QTK81" s="169"/>
      <c r="QTL81" s="169"/>
      <c r="QTM81" s="169"/>
      <c r="QTN81" s="170"/>
      <c r="QTP81" s="164"/>
      <c r="QTQ81" s="168"/>
      <c r="QTR81" s="168"/>
      <c r="QTS81" s="169"/>
      <c r="QTT81" s="169"/>
      <c r="QTU81" s="169"/>
      <c r="QTV81" s="170"/>
      <c r="QTX81" s="164"/>
      <c r="QTY81" s="168"/>
      <c r="QTZ81" s="168"/>
      <c r="QUA81" s="169"/>
      <c r="QUB81" s="169"/>
      <c r="QUC81" s="169"/>
      <c r="QUD81" s="170"/>
      <c r="QUF81" s="164"/>
      <c r="QUG81" s="168"/>
      <c r="QUH81" s="168"/>
      <c r="QUI81" s="169"/>
      <c r="QUJ81" s="169"/>
      <c r="QUK81" s="169"/>
      <c r="QUL81" s="170"/>
      <c r="QUN81" s="164"/>
      <c r="QUO81" s="168"/>
      <c r="QUP81" s="168"/>
      <c r="QUQ81" s="169"/>
      <c r="QUR81" s="169"/>
      <c r="QUS81" s="169"/>
      <c r="QUT81" s="170"/>
      <c r="QUV81" s="164"/>
      <c r="QUW81" s="168"/>
      <c r="QUX81" s="168"/>
      <c r="QUY81" s="169"/>
      <c r="QUZ81" s="169"/>
      <c r="QVA81" s="169"/>
      <c r="QVB81" s="170"/>
      <c r="QVD81" s="164"/>
      <c r="QVE81" s="168"/>
      <c r="QVF81" s="168"/>
      <c r="QVG81" s="169"/>
      <c r="QVH81" s="169"/>
      <c r="QVI81" s="169"/>
      <c r="QVJ81" s="170"/>
      <c r="QVL81" s="164"/>
      <c r="QVM81" s="168"/>
      <c r="QVN81" s="168"/>
      <c r="QVO81" s="169"/>
      <c r="QVP81" s="169"/>
      <c r="QVQ81" s="169"/>
      <c r="QVR81" s="170"/>
      <c r="QVT81" s="164"/>
      <c r="QVU81" s="168"/>
      <c r="QVV81" s="168"/>
      <c r="QVW81" s="169"/>
      <c r="QVX81" s="169"/>
      <c r="QVY81" s="169"/>
      <c r="QVZ81" s="170"/>
      <c r="QWB81" s="164"/>
      <c r="QWC81" s="168"/>
      <c r="QWD81" s="168"/>
      <c r="QWE81" s="169"/>
      <c r="QWF81" s="169"/>
      <c r="QWG81" s="169"/>
      <c r="QWH81" s="170"/>
      <c r="QWJ81" s="164"/>
      <c r="QWK81" s="168"/>
      <c r="QWL81" s="168"/>
      <c r="QWM81" s="169"/>
      <c r="QWN81" s="169"/>
      <c r="QWO81" s="169"/>
      <c r="QWP81" s="170"/>
      <c r="QWR81" s="164"/>
      <c r="QWS81" s="168"/>
      <c r="QWT81" s="168"/>
      <c r="QWU81" s="169"/>
      <c r="QWV81" s="169"/>
      <c r="QWW81" s="169"/>
      <c r="QWX81" s="170"/>
      <c r="QWZ81" s="164"/>
      <c r="QXA81" s="168"/>
      <c r="QXB81" s="168"/>
      <c r="QXC81" s="169"/>
      <c r="QXD81" s="169"/>
      <c r="QXE81" s="169"/>
      <c r="QXF81" s="170"/>
      <c r="QXH81" s="164"/>
      <c r="QXI81" s="168"/>
      <c r="QXJ81" s="168"/>
      <c r="QXK81" s="169"/>
      <c r="QXL81" s="169"/>
      <c r="QXM81" s="169"/>
      <c r="QXN81" s="170"/>
      <c r="QXP81" s="164"/>
      <c r="QXQ81" s="168"/>
      <c r="QXR81" s="168"/>
      <c r="QXS81" s="169"/>
      <c r="QXT81" s="169"/>
      <c r="QXU81" s="169"/>
      <c r="QXV81" s="170"/>
      <c r="QXX81" s="164"/>
      <c r="QXY81" s="168"/>
      <c r="QXZ81" s="168"/>
      <c r="QYA81" s="169"/>
      <c r="QYB81" s="169"/>
      <c r="QYC81" s="169"/>
      <c r="QYD81" s="170"/>
      <c r="QYF81" s="164"/>
      <c r="QYG81" s="168"/>
      <c r="QYH81" s="168"/>
      <c r="QYI81" s="169"/>
      <c r="QYJ81" s="169"/>
      <c r="QYK81" s="169"/>
      <c r="QYL81" s="170"/>
      <c r="QYN81" s="164"/>
      <c r="QYO81" s="168"/>
      <c r="QYP81" s="168"/>
      <c r="QYQ81" s="169"/>
      <c r="QYR81" s="169"/>
      <c r="QYS81" s="169"/>
      <c r="QYT81" s="170"/>
      <c r="QYV81" s="164"/>
      <c r="QYW81" s="168"/>
      <c r="QYX81" s="168"/>
      <c r="QYY81" s="169"/>
      <c r="QYZ81" s="169"/>
      <c r="QZA81" s="169"/>
      <c r="QZB81" s="170"/>
      <c r="QZD81" s="164"/>
      <c r="QZE81" s="168"/>
      <c r="QZF81" s="168"/>
      <c r="QZG81" s="169"/>
      <c r="QZH81" s="169"/>
      <c r="QZI81" s="169"/>
      <c r="QZJ81" s="170"/>
      <c r="QZL81" s="164"/>
      <c r="QZM81" s="168"/>
      <c r="QZN81" s="168"/>
      <c r="QZO81" s="169"/>
      <c r="QZP81" s="169"/>
      <c r="QZQ81" s="169"/>
      <c r="QZR81" s="170"/>
      <c r="QZT81" s="164"/>
      <c r="QZU81" s="168"/>
      <c r="QZV81" s="168"/>
      <c r="QZW81" s="169"/>
      <c r="QZX81" s="169"/>
      <c r="QZY81" s="169"/>
      <c r="QZZ81" s="170"/>
      <c r="RAB81" s="164"/>
      <c r="RAC81" s="168"/>
      <c r="RAD81" s="168"/>
      <c r="RAE81" s="169"/>
      <c r="RAF81" s="169"/>
      <c r="RAG81" s="169"/>
      <c r="RAH81" s="170"/>
      <c r="RAJ81" s="164"/>
      <c r="RAK81" s="168"/>
      <c r="RAL81" s="168"/>
      <c r="RAM81" s="169"/>
      <c r="RAN81" s="169"/>
      <c r="RAO81" s="169"/>
      <c r="RAP81" s="170"/>
      <c r="RAR81" s="164"/>
      <c r="RAS81" s="168"/>
      <c r="RAT81" s="168"/>
      <c r="RAU81" s="169"/>
      <c r="RAV81" s="169"/>
      <c r="RAW81" s="169"/>
      <c r="RAX81" s="170"/>
      <c r="RAZ81" s="164"/>
      <c r="RBA81" s="168"/>
      <c r="RBB81" s="168"/>
      <c r="RBC81" s="169"/>
      <c r="RBD81" s="169"/>
      <c r="RBE81" s="169"/>
      <c r="RBF81" s="170"/>
      <c r="RBH81" s="164"/>
      <c r="RBI81" s="168"/>
      <c r="RBJ81" s="168"/>
      <c r="RBK81" s="169"/>
      <c r="RBL81" s="169"/>
      <c r="RBM81" s="169"/>
      <c r="RBN81" s="170"/>
      <c r="RBP81" s="164"/>
      <c r="RBQ81" s="168"/>
      <c r="RBR81" s="168"/>
      <c r="RBS81" s="169"/>
      <c r="RBT81" s="169"/>
      <c r="RBU81" s="169"/>
      <c r="RBV81" s="170"/>
      <c r="RBX81" s="164"/>
      <c r="RBY81" s="168"/>
      <c r="RBZ81" s="168"/>
      <c r="RCA81" s="169"/>
      <c r="RCB81" s="169"/>
      <c r="RCC81" s="169"/>
      <c r="RCD81" s="170"/>
      <c r="RCF81" s="164"/>
      <c r="RCG81" s="168"/>
      <c r="RCH81" s="168"/>
      <c r="RCI81" s="169"/>
      <c r="RCJ81" s="169"/>
      <c r="RCK81" s="169"/>
      <c r="RCL81" s="170"/>
      <c r="RCN81" s="164"/>
      <c r="RCO81" s="168"/>
      <c r="RCP81" s="168"/>
      <c r="RCQ81" s="169"/>
      <c r="RCR81" s="169"/>
      <c r="RCS81" s="169"/>
      <c r="RCT81" s="170"/>
      <c r="RCV81" s="164"/>
      <c r="RCW81" s="168"/>
      <c r="RCX81" s="168"/>
      <c r="RCY81" s="169"/>
      <c r="RCZ81" s="169"/>
      <c r="RDA81" s="169"/>
      <c r="RDB81" s="170"/>
      <c r="RDD81" s="164"/>
      <c r="RDE81" s="168"/>
      <c r="RDF81" s="168"/>
      <c r="RDG81" s="169"/>
      <c r="RDH81" s="169"/>
      <c r="RDI81" s="169"/>
      <c r="RDJ81" s="170"/>
      <c r="RDL81" s="164"/>
      <c r="RDM81" s="168"/>
      <c r="RDN81" s="168"/>
      <c r="RDO81" s="169"/>
      <c r="RDP81" s="169"/>
      <c r="RDQ81" s="169"/>
      <c r="RDR81" s="170"/>
      <c r="RDT81" s="164"/>
      <c r="RDU81" s="168"/>
      <c r="RDV81" s="168"/>
      <c r="RDW81" s="169"/>
      <c r="RDX81" s="169"/>
      <c r="RDY81" s="169"/>
      <c r="RDZ81" s="170"/>
      <c r="REB81" s="164"/>
      <c r="REC81" s="168"/>
      <c r="RED81" s="168"/>
      <c r="REE81" s="169"/>
      <c r="REF81" s="169"/>
      <c r="REG81" s="169"/>
      <c r="REH81" s="170"/>
      <c r="REJ81" s="164"/>
      <c r="REK81" s="168"/>
      <c r="REL81" s="168"/>
      <c r="REM81" s="169"/>
      <c r="REN81" s="169"/>
      <c r="REO81" s="169"/>
      <c r="REP81" s="170"/>
      <c r="RER81" s="164"/>
      <c r="RES81" s="168"/>
      <c r="RET81" s="168"/>
      <c r="REU81" s="169"/>
      <c r="REV81" s="169"/>
      <c r="REW81" s="169"/>
      <c r="REX81" s="170"/>
      <c r="REZ81" s="164"/>
      <c r="RFA81" s="168"/>
      <c r="RFB81" s="168"/>
      <c r="RFC81" s="169"/>
      <c r="RFD81" s="169"/>
      <c r="RFE81" s="169"/>
      <c r="RFF81" s="170"/>
      <c r="RFH81" s="164"/>
      <c r="RFI81" s="168"/>
      <c r="RFJ81" s="168"/>
      <c r="RFK81" s="169"/>
      <c r="RFL81" s="169"/>
      <c r="RFM81" s="169"/>
      <c r="RFN81" s="170"/>
      <c r="RFP81" s="164"/>
      <c r="RFQ81" s="168"/>
      <c r="RFR81" s="168"/>
      <c r="RFS81" s="169"/>
      <c r="RFT81" s="169"/>
      <c r="RFU81" s="169"/>
      <c r="RFV81" s="170"/>
      <c r="RFX81" s="164"/>
      <c r="RFY81" s="168"/>
      <c r="RFZ81" s="168"/>
      <c r="RGA81" s="169"/>
      <c r="RGB81" s="169"/>
      <c r="RGC81" s="169"/>
      <c r="RGD81" s="170"/>
      <c r="RGF81" s="164"/>
      <c r="RGG81" s="168"/>
      <c r="RGH81" s="168"/>
      <c r="RGI81" s="169"/>
      <c r="RGJ81" s="169"/>
      <c r="RGK81" s="169"/>
      <c r="RGL81" s="170"/>
      <c r="RGN81" s="164"/>
      <c r="RGO81" s="168"/>
      <c r="RGP81" s="168"/>
      <c r="RGQ81" s="169"/>
      <c r="RGR81" s="169"/>
      <c r="RGS81" s="169"/>
      <c r="RGT81" s="170"/>
      <c r="RGV81" s="164"/>
      <c r="RGW81" s="168"/>
      <c r="RGX81" s="168"/>
      <c r="RGY81" s="169"/>
      <c r="RGZ81" s="169"/>
      <c r="RHA81" s="169"/>
      <c r="RHB81" s="170"/>
      <c r="RHD81" s="164"/>
      <c r="RHE81" s="168"/>
      <c r="RHF81" s="168"/>
      <c r="RHG81" s="169"/>
      <c r="RHH81" s="169"/>
      <c r="RHI81" s="169"/>
      <c r="RHJ81" s="170"/>
      <c r="RHL81" s="164"/>
      <c r="RHM81" s="168"/>
      <c r="RHN81" s="168"/>
      <c r="RHO81" s="169"/>
      <c r="RHP81" s="169"/>
      <c r="RHQ81" s="169"/>
      <c r="RHR81" s="170"/>
      <c r="RHT81" s="164"/>
      <c r="RHU81" s="168"/>
      <c r="RHV81" s="168"/>
      <c r="RHW81" s="169"/>
      <c r="RHX81" s="169"/>
      <c r="RHY81" s="169"/>
      <c r="RHZ81" s="170"/>
      <c r="RIB81" s="164"/>
      <c r="RIC81" s="168"/>
      <c r="RID81" s="168"/>
      <c r="RIE81" s="169"/>
      <c r="RIF81" s="169"/>
      <c r="RIG81" s="169"/>
      <c r="RIH81" s="170"/>
      <c r="RIJ81" s="164"/>
      <c r="RIK81" s="168"/>
      <c r="RIL81" s="168"/>
      <c r="RIM81" s="169"/>
      <c r="RIN81" s="169"/>
      <c r="RIO81" s="169"/>
      <c r="RIP81" s="170"/>
      <c r="RIR81" s="164"/>
      <c r="RIS81" s="168"/>
      <c r="RIT81" s="168"/>
      <c r="RIU81" s="169"/>
      <c r="RIV81" s="169"/>
      <c r="RIW81" s="169"/>
      <c r="RIX81" s="170"/>
      <c r="RIZ81" s="164"/>
      <c r="RJA81" s="168"/>
      <c r="RJB81" s="168"/>
      <c r="RJC81" s="169"/>
      <c r="RJD81" s="169"/>
      <c r="RJE81" s="169"/>
      <c r="RJF81" s="170"/>
      <c r="RJH81" s="164"/>
      <c r="RJI81" s="168"/>
      <c r="RJJ81" s="168"/>
      <c r="RJK81" s="169"/>
      <c r="RJL81" s="169"/>
      <c r="RJM81" s="169"/>
      <c r="RJN81" s="170"/>
      <c r="RJP81" s="164"/>
      <c r="RJQ81" s="168"/>
      <c r="RJR81" s="168"/>
      <c r="RJS81" s="169"/>
      <c r="RJT81" s="169"/>
      <c r="RJU81" s="169"/>
      <c r="RJV81" s="170"/>
      <c r="RJX81" s="164"/>
      <c r="RJY81" s="168"/>
      <c r="RJZ81" s="168"/>
      <c r="RKA81" s="169"/>
      <c r="RKB81" s="169"/>
      <c r="RKC81" s="169"/>
      <c r="RKD81" s="170"/>
      <c r="RKF81" s="164"/>
      <c r="RKG81" s="168"/>
      <c r="RKH81" s="168"/>
      <c r="RKI81" s="169"/>
      <c r="RKJ81" s="169"/>
      <c r="RKK81" s="169"/>
      <c r="RKL81" s="170"/>
      <c r="RKN81" s="164"/>
      <c r="RKO81" s="168"/>
      <c r="RKP81" s="168"/>
      <c r="RKQ81" s="169"/>
      <c r="RKR81" s="169"/>
      <c r="RKS81" s="169"/>
      <c r="RKT81" s="170"/>
      <c r="RKV81" s="164"/>
      <c r="RKW81" s="168"/>
      <c r="RKX81" s="168"/>
      <c r="RKY81" s="169"/>
      <c r="RKZ81" s="169"/>
      <c r="RLA81" s="169"/>
      <c r="RLB81" s="170"/>
      <c r="RLD81" s="164"/>
      <c r="RLE81" s="168"/>
      <c r="RLF81" s="168"/>
      <c r="RLG81" s="169"/>
      <c r="RLH81" s="169"/>
      <c r="RLI81" s="169"/>
      <c r="RLJ81" s="170"/>
      <c r="RLL81" s="164"/>
      <c r="RLM81" s="168"/>
      <c r="RLN81" s="168"/>
      <c r="RLO81" s="169"/>
      <c r="RLP81" s="169"/>
      <c r="RLQ81" s="169"/>
      <c r="RLR81" s="170"/>
      <c r="RLT81" s="164"/>
      <c r="RLU81" s="168"/>
      <c r="RLV81" s="168"/>
      <c r="RLW81" s="169"/>
      <c r="RLX81" s="169"/>
      <c r="RLY81" s="169"/>
      <c r="RLZ81" s="170"/>
      <c r="RMB81" s="164"/>
      <c r="RMC81" s="168"/>
      <c r="RMD81" s="168"/>
      <c r="RME81" s="169"/>
      <c r="RMF81" s="169"/>
      <c r="RMG81" s="169"/>
      <c r="RMH81" s="170"/>
      <c r="RMJ81" s="164"/>
      <c r="RMK81" s="168"/>
      <c r="RML81" s="168"/>
      <c r="RMM81" s="169"/>
      <c r="RMN81" s="169"/>
      <c r="RMO81" s="169"/>
      <c r="RMP81" s="170"/>
      <c r="RMR81" s="164"/>
      <c r="RMS81" s="168"/>
      <c r="RMT81" s="168"/>
      <c r="RMU81" s="169"/>
      <c r="RMV81" s="169"/>
      <c r="RMW81" s="169"/>
      <c r="RMX81" s="170"/>
      <c r="RMZ81" s="164"/>
      <c r="RNA81" s="168"/>
      <c r="RNB81" s="168"/>
      <c r="RNC81" s="169"/>
      <c r="RND81" s="169"/>
      <c r="RNE81" s="169"/>
      <c r="RNF81" s="170"/>
      <c r="RNH81" s="164"/>
      <c r="RNI81" s="168"/>
      <c r="RNJ81" s="168"/>
      <c r="RNK81" s="169"/>
      <c r="RNL81" s="169"/>
      <c r="RNM81" s="169"/>
      <c r="RNN81" s="170"/>
      <c r="RNP81" s="164"/>
      <c r="RNQ81" s="168"/>
      <c r="RNR81" s="168"/>
      <c r="RNS81" s="169"/>
      <c r="RNT81" s="169"/>
      <c r="RNU81" s="169"/>
      <c r="RNV81" s="170"/>
      <c r="RNX81" s="164"/>
      <c r="RNY81" s="168"/>
      <c r="RNZ81" s="168"/>
      <c r="ROA81" s="169"/>
      <c r="ROB81" s="169"/>
      <c r="ROC81" s="169"/>
      <c r="ROD81" s="170"/>
      <c r="ROF81" s="164"/>
      <c r="ROG81" s="168"/>
      <c r="ROH81" s="168"/>
      <c r="ROI81" s="169"/>
      <c r="ROJ81" s="169"/>
      <c r="ROK81" s="169"/>
      <c r="ROL81" s="170"/>
      <c r="RON81" s="164"/>
      <c r="ROO81" s="168"/>
      <c r="ROP81" s="168"/>
      <c r="ROQ81" s="169"/>
      <c r="ROR81" s="169"/>
      <c r="ROS81" s="169"/>
      <c r="ROT81" s="170"/>
      <c r="ROV81" s="164"/>
      <c r="ROW81" s="168"/>
      <c r="ROX81" s="168"/>
      <c r="ROY81" s="169"/>
      <c r="ROZ81" s="169"/>
      <c r="RPA81" s="169"/>
      <c r="RPB81" s="170"/>
      <c r="RPD81" s="164"/>
      <c r="RPE81" s="168"/>
      <c r="RPF81" s="168"/>
      <c r="RPG81" s="169"/>
      <c r="RPH81" s="169"/>
      <c r="RPI81" s="169"/>
      <c r="RPJ81" s="170"/>
      <c r="RPL81" s="164"/>
      <c r="RPM81" s="168"/>
      <c r="RPN81" s="168"/>
      <c r="RPO81" s="169"/>
      <c r="RPP81" s="169"/>
      <c r="RPQ81" s="169"/>
      <c r="RPR81" s="170"/>
      <c r="RPT81" s="164"/>
      <c r="RPU81" s="168"/>
      <c r="RPV81" s="168"/>
      <c r="RPW81" s="169"/>
      <c r="RPX81" s="169"/>
      <c r="RPY81" s="169"/>
      <c r="RPZ81" s="170"/>
      <c r="RQB81" s="164"/>
      <c r="RQC81" s="168"/>
      <c r="RQD81" s="168"/>
      <c r="RQE81" s="169"/>
      <c r="RQF81" s="169"/>
      <c r="RQG81" s="169"/>
      <c r="RQH81" s="170"/>
      <c r="RQJ81" s="164"/>
      <c r="RQK81" s="168"/>
      <c r="RQL81" s="168"/>
      <c r="RQM81" s="169"/>
      <c r="RQN81" s="169"/>
      <c r="RQO81" s="169"/>
      <c r="RQP81" s="170"/>
      <c r="RQR81" s="164"/>
      <c r="RQS81" s="168"/>
      <c r="RQT81" s="168"/>
      <c r="RQU81" s="169"/>
      <c r="RQV81" s="169"/>
      <c r="RQW81" s="169"/>
      <c r="RQX81" s="170"/>
      <c r="RQZ81" s="164"/>
      <c r="RRA81" s="168"/>
      <c r="RRB81" s="168"/>
      <c r="RRC81" s="169"/>
      <c r="RRD81" s="169"/>
      <c r="RRE81" s="169"/>
      <c r="RRF81" s="170"/>
      <c r="RRH81" s="164"/>
      <c r="RRI81" s="168"/>
      <c r="RRJ81" s="168"/>
      <c r="RRK81" s="169"/>
      <c r="RRL81" s="169"/>
      <c r="RRM81" s="169"/>
      <c r="RRN81" s="170"/>
      <c r="RRP81" s="164"/>
      <c r="RRQ81" s="168"/>
      <c r="RRR81" s="168"/>
      <c r="RRS81" s="169"/>
      <c r="RRT81" s="169"/>
      <c r="RRU81" s="169"/>
      <c r="RRV81" s="170"/>
      <c r="RRX81" s="164"/>
      <c r="RRY81" s="168"/>
      <c r="RRZ81" s="168"/>
      <c r="RSA81" s="169"/>
      <c r="RSB81" s="169"/>
      <c r="RSC81" s="169"/>
      <c r="RSD81" s="170"/>
      <c r="RSF81" s="164"/>
      <c r="RSG81" s="168"/>
      <c r="RSH81" s="168"/>
      <c r="RSI81" s="169"/>
      <c r="RSJ81" s="169"/>
      <c r="RSK81" s="169"/>
      <c r="RSL81" s="170"/>
      <c r="RSN81" s="164"/>
      <c r="RSO81" s="168"/>
      <c r="RSP81" s="168"/>
      <c r="RSQ81" s="169"/>
      <c r="RSR81" s="169"/>
      <c r="RSS81" s="169"/>
      <c r="RST81" s="170"/>
      <c r="RSV81" s="164"/>
      <c r="RSW81" s="168"/>
      <c r="RSX81" s="168"/>
      <c r="RSY81" s="169"/>
      <c r="RSZ81" s="169"/>
      <c r="RTA81" s="169"/>
      <c r="RTB81" s="170"/>
      <c r="RTD81" s="164"/>
      <c r="RTE81" s="168"/>
      <c r="RTF81" s="168"/>
      <c r="RTG81" s="169"/>
      <c r="RTH81" s="169"/>
      <c r="RTI81" s="169"/>
      <c r="RTJ81" s="170"/>
      <c r="RTL81" s="164"/>
      <c r="RTM81" s="168"/>
      <c r="RTN81" s="168"/>
      <c r="RTO81" s="169"/>
      <c r="RTP81" s="169"/>
      <c r="RTQ81" s="169"/>
      <c r="RTR81" s="170"/>
      <c r="RTT81" s="164"/>
      <c r="RTU81" s="168"/>
      <c r="RTV81" s="168"/>
      <c r="RTW81" s="169"/>
      <c r="RTX81" s="169"/>
      <c r="RTY81" s="169"/>
      <c r="RTZ81" s="170"/>
      <c r="RUB81" s="164"/>
      <c r="RUC81" s="168"/>
      <c r="RUD81" s="168"/>
      <c r="RUE81" s="169"/>
      <c r="RUF81" s="169"/>
      <c r="RUG81" s="169"/>
      <c r="RUH81" s="170"/>
      <c r="RUJ81" s="164"/>
      <c r="RUK81" s="168"/>
      <c r="RUL81" s="168"/>
      <c r="RUM81" s="169"/>
      <c r="RUN81" s="169"/>
      <c r="RUO81" s="169"/>
      <c r="RUP81" s="170"/>
      <c r="RUR81" s="164"/>
      <c r="RUS81" s="168"/>
      <c r="RUT81" s="168"/>
      <c r="RUU81" s="169"/>
      <c r="RUV81" s="169"/>
      <c r="RUW81" s="169"/>
      <c r="RUX81" s="170"/>
      <c r="RUZ81" s="164"/>
      <c r="RVA81" s="168"/>
      <c r="RVB81" s="168"/>
      <c r="RVC81" s="169"/>
      <c r="RVD81" s="169"/>
      <c r="RVE81" s="169"/>
      <c r="RVF81" s="170"/>
      <c r="RVH81" s="164"/>
      <c r="RVI81" s="168"/>
      <c r="RVJ81" s="168"/>
      <c r="RVK81" s="169"/>
      <c r="RVL81" s="169"/>
      <c r="RVM81" s="169"/>
      <c r="RVN81" s="170"/>
      <c r="RVP81" s="164"/>
      <c r="RVQ81" s="168"/>
      <c r="RVR81" s="168"/>
      <c r="RVS81" s="169"/>
      <c r="RVT81" s="169"/>
      <c r="RVU81" s="169"/>
      <c r="RVV81" s="170"/>
      <c r="RVX81" s="164"/>
      <c r="RVY81" s="168"/>
      <c r="RVZ81" s="168"/>
      <c r="RWA81" s="169"/>
      <c r="RWB81" s="169"/>
      <c r="RWC81" s="169"/>
      <c r="RWD81" s="170"/>
      <c r="RWF81" s="164"/>
      <c r="RWG81" s="168"/>
      <c r="RWH81" s="168"/>
      <c r="RWI81" s="169"/>
      <c r="RWJ81" s="169"/>
      <c r="RWK81" s="169"/>
      <c r="RWL81" s="170"/>
      <c r="RWN81" s="164"/>
      <c r="RWO81" s="168"/>
      <c r="RWP81" s="168"/>
      <c r="RWQ81" s="169"/>
      <c r="RWR81" s="169"/>
      <c r="RWS81" s="169"/>
      <c r="RWT81" s="170"/>
      <c r="RWV81" s="164"/>
      <c r="RWW81" s="168"/>
      <c r="RWX81" s="168"/>
      <c r="RWY81" s="169"/>
      <c r="RWZ81" s="169"/>
      <c r="RXA81" s="169"/>
      <c r="RXB81" s="170"/>
      <c r="RXD81" s="164"/>
      <c r="RXE81" s="168"/>
      <c r="RXF81" s="168"/>
      <c r="RXG81" s="169"/>
      <c r="RXH81" s="169"/>
      <c r="RXI81" s="169"/>
      <c r="RXJ81" s="170"/>
      <c r="RXL81" s="164"/>
      <c r="RXM81" s="168"/>
      <c r="RXN81" s="168"/>
      <c r="RXO81" s="169"/>
      <c r="RXP81" s="169"/>
      <c r="RXQ81" s="169"/>
      <c r="RXR81" s="170"/>
      <c r="RXT81" s="164"/>
      <c r="RXU81" s="168"/>
      <c r="RXV81" s="168"/>
      <c r="RXW81" s="169"/>
      <c r="RXX81" s="169"/>
      <c r="RXY81" s="169"/>
      <c r="RXZ81" s="170"/>
      <c r="RYB81" s="164"/>
      <c r="RYC81" s="168"/>
      <c r="RYD81" s="168"/>
      <c r="RYE81" s="169"/>
      <c r="RYF81" s="169"/>
      <c r="RYG81" s="169"/>
      <c r="RYH81" s="170"/>
      <c r="RYJ81" s="164"/>
      <c r="RYK81" s="168"/>
      <c r="RYL81" s="168"/>
      <c r="RYM81" s="169"/>
      <c r="RYN81" s="169"/>
      <c r="RYO81" s="169"/>
      <c r="RYP81" s="170"/>
      <c r="RYR81" s="164"/>
      <c r="RYS81" s="168"/>
      <c r="RYT81" s="168"/>
      <c r="RYU81" s="169"/>
      <c r="RYV81" s="169"/>
      <c r="RYW81" s="169"/>
      <c r="RYX81" s="170"/>
      <c r="RYZ81" s="164"/>
      <c r="RZA81" s="168"/>
      <c r="RZB81" s="168"/>
      <c r="RZC81" s="169"/>
      <c r="RZD81" s="169"/>
      <c r="RZE81" s="169"/>
      <c r="RZF81" s="170"/>
      <c r="RZH81" s="164"/>
      <c r="RZI81" s="168"/>
      <c r="RZJ81" s="168"/>
      <c r="RZK81" s="169"/>
      <c r="RZL81" s="169"/>
      <c r="RZM81" s="169"/>
      <c r="RZN81" s="170"/>
      <c r="RZP81" s="164"/>
      <c r="RZQ81" s="168"/>
      <c r="RZR81" s="168"/>
      <c r="RZS81" s="169"/>
      <c r="RZT81" s="169"/>
      <c r="RZU81" s="169"/>
      <c r="RZV81" s="170"/>
      <c r="RZX81" s="164"/>
      <c r="RZY81" s="168"/>
      <c r="RZZ81" s="168"/>
      <c r="SAA81" s="169"/>
      <c r="SAB81" s="169"/>
      <c r="SAC81" s="169"/>
      <c r="SAD81" s="170"/>
      <c r="SAF81" s="164"/>
      <c r="SAG81" s="168"/>
      <c r="SAH81" s="168"/>
      <c r="SAI81" s="169"/>
      <c r="SAJ81" s="169"/>
      <c r="SAK81" s="169"/>
      <c r="SAL81" s="170"/>
      <c r="SAN81" s="164"/>
      <c r="SAO81" s="168"/>
      <c r="SAP81" s="168"/>
      <c r="SAQ81" s="169"/>
      <c r="SAR81" s="169"/>
      <c r="SAS81" s="169"/>
      <c r="SAT81" s="170"/>
      <c r="SAV81" s="164"/>
      <c r="SAW81" s="168"/>
      <c r="SAX81" s="168"/>
      <c r="SAY81" s="169"/>
      <c r="SAZ81" s="169"/>
      <c r="SBA81" s="169"/>
      <c r="SBB81" s="170"/>
      <c r="SBD81" s="164"/>
      <c r="SBE81" s="168"/>
      <c r="SBF81" s="168"/>
      <c r="SBG81" s="169"/>
      <c r="SBH81" s="169"/>
      <c r="SBI81" s="169"/>
      <c r="SBJ81" s="170"/>
      <c r="SBL81" s="164"/>
      <c r="SBM81" s="168"/>
      <c r="SBN81" s="168"/>
      <c r="SBO81" s="169"/>
      <c r="SBP81" s="169"/>
      <c r="SBQ81" s="169"/>
      <c r="SBR81" s="170"/>
      <c r="SBT81" s="164"/>
      <c r="SBU81" s="168"/>
      <c r="SBV81" s="168"/>
      <c r="SBW81" s="169"/>
      <c r="SBX81" s="169"/>
      <c r="SBY81" s="169"/>
      <c r="SBZ81" s="170"/>
      <c r="SCB81" s="164"/>
      <c r="SCC81" s="168"/>
      <c r="SCD81" s="168"/>
      <c r="SCE81" s="169"/>
      <c r="SCF81" s="169"/>
      <c r="SCG81" s="169"/>
      <c r="SCH81" s="170"/>
      <c r="SCJ81" s="164"/>
      <c r="SCK81" s="168"/>
      <c r="SCL81" s="168"/>
      <c r="SCM81" s="169"/>
      <c r="SCN81" s="169"/>
      <c r="SCO81" s="169"/>
      <c r="SCP81" s="170"/>
      <c r="SCR81" s="164"/>
      <c r="SCS81" s="168"/>
      <c r="SCT81" s="168"/>
      <c r="SCU81" s="169"/>
      <c r="SCV81" s="169"/>
      <c r="SCW81" s="169"/>
      <c r="SCX81" s="170"/>
      <c r="SCZ81" s="164"/>
      <c r="SDA81" s="168"/>
      <c r="SDB81" s="168"/>
      <c r="SDC81" s="169"/>
      <c r="SDD81" s="169"/>
      <c r="SDE81" s="169"/>
      <c r="SDF81" s="170"/>
      <c r="SDH81" s="164"/>
      <c r="SDI81" s="168"/>
      <c r="SDJ81" s="168"/>
      <c r="SDK81" s="169"/>
      <c r="SDL81" s="169"/>
      <c r="SDM81" s="169"/>
      <c r="SDN81" s="170"/>
      <c r="SDP81" s="164"/>
      <c r="SDQ81" s="168"/>
      <c r="SDR81" s="168"/>
      <c r="SDS81" s="169"/>
      <c r="SDT81" s="169"/>
      <c r="SDU81" s="169"/>
      <c r="SDV81" s="170"/>
      <c r="SDX81" s="164"/>
      <c r="SDY81" s="168"/>
      <c r="SDZ81" s="168"/>
      <c r="SEA81" s="169"/>
      <c r="SEB81" s="169"/>
      <c r="SEC81" s="169"/>
      <c r="SED81" s="170"/>
      <c r="SEF81" s="164"/>
      <c r="SEG81" s="168"/>
      <c r="SEH81" s="168"/>
      <c r="SEI81" s="169"/>
      <c r="SEJ81" s="169"/>
      <c r="SEK81" s="169"/>
      <c r="SEL81" s="170"/>
      <c r="SEN81" s="164"/>
      <c r="SEO81" s="168"/>
      <c r="SEP81" s="168"/>
      <c r="SEQ81" s="169"/>
      <c r="SER81" s="169"/>
      <c r="SES81" s="169"/>
      <c r="SET81" s="170"/>
      <c r="SEV81" s="164"/>
      <c r="SEW81" s="168"/>
      <c r="SEX81" s="168"/>
      <c r="SEY81" s="169"/>
      <c r="SEZ81" s="169"/>
      <c r="SFA81" s="169"/>
      <c r="SFB81" s="170"/>
      <c r="SFD81" s="164"/>
      <c r="SFE81" s="168"/>
      <c r="SFF81" s="168"/>
      <c r="SFG81" s="169"/>
      <c r="SFH81" s="169"/>
      <c r="SFI81" s="169"/>
      <c r="SFJ81" s="170"/>
      <c r="SFL81" s="164"/>
      <c r="SFM81" s="168"/>
      <c r="SFN81" s="168"/>
      <c r="SFO81" s="169"/>
      <c r="SFP81" s="169"/>
      <c r="SFQ81" s="169"/>
      <c r="SFR81" s="170"/>
      <c r="SFT81" s="164"/>
      <c r="SFU81" s="168"/>
      <c r="SFV81" s="168"/>
      <c r="SFW81" s="169"/>
      <c r="SFX81" s="169"/>
      <c r="SFY81" s="169"/>
      <c r="SFZ81" s="170"/>
      <c r="SGB81" s="164"/>
      <c r="SGC81" s="168"/>
      <c r="SGD81" s="168"/>
      <c r="SGE81" s="169"/>
      <c r="SGF81" s="169"/>
      <c r="SGG81" s="169"/>
      <c r="SGH81" s="170"/>
      <c r="SGJ81" s="164"/>
      <c r="SGK81" s="168"/>
      <c r="SGL81" s="168"/>
      <c r="SGM81" s="169"/>
      <c r="SGN81" s="169"/>
      <c r="SGO81" s="169"/>
      <c r="SGP81" s="170"/>
      <c r="SGR81" s="164"/>
      <c r="SGS81" s="168"/>
      <c r="SGT81" s="168"/>
      <c r="SGU81" s="169"/>
      <c r="SGV81" s="169"/>
      <c r="SGW81" s="169"/>
      <c r="SGX81" s="170"/>
      <c r="SGZ81" s="164"/>
      <c r="SHA81" s="168"/>
      <c r="SHB81" s="168"/>
      <c r="SHC81" s="169"/>
      <c r="SHD81" s="169"/>
      <c r="SHE81" s="169"/>
      <c r="SHF81" s="170"/>
      <c r="SHH81" s="164"/>
      <c r="SHI81" s="168"/>
      <c r="SHJ81" s="168"/>
      <c r="SHK81" s="169"/>
      <c r="SHL81" s="169"/>
      <c r="SHM81" s="169"/>
      <c r="SHN81" s="170"/>
      <c r="SHP81" s="164"/>
      <c r="SHQ81" s="168"/>
      <c r="SHR81" s="168"/>
      <c r="SHS81" s="169"/>
      <c r="SHT81" s="169"/>
      <c r="SHU81" s="169"/>
      <c r="SHV81" s="170"/>
      <c r="SHX81" s="164"/>
      <c r="SHY81" s="168"/>
      <c r="SHZ81" s="168"/>
      <c r="SIA81" s="169"/>
      <c r="SIB81" s="169"/>
      <c r="SIC81" s="169"/>
      <c r="SID81" s="170"/>
      <c r="SIF81" s="164"/>
      <c r="SIG81" s="168"/>
      <c r="SIH81" s="168"/>
      <c r="SII81" s="169"/>
      <c r="SIJ81" s="169"/>
      <c r="SIK81" s="169"/>
      <c r="SIL81" s="170"/>
      <c r="SIN81" s="164"/>
      <c r="SIO81" s="168"/>
      <c r="SIP81" s="168"/>
      <c r="SIQ81" s="169"/>
      <c r="SIR81" s="169"/>
      <c r="SIS81" s="169"/>
      <c r="SIT81" s="170"/>
      <c r="SIV81" s="164"/>
      <c r="SIW81" s="168"/>
      <c r="SIX81" s="168"/>
      <c r="SIY81" s="169"/>
      <c r="SIZ81" s="169"/>
      <c r="SJA81" s="169"/>
      <c r="SJB81" s="170"/>
      <c r="SJD81" s="164"/>
      <c r="SJE81" s="168"/>
      <c r="SJF81" s="168"/>
      <c r="SJG81" s="169"/>
      <c r="SJH81" s="169"/>
      <c r="SJI81" s="169"/>
      <c r="SJJ81" s="170"/>
      <c r="SJL81" s="164"/>
      <c r="SJM81" s="168"/>
      <c r="SJN81" s="168"/>
      <c r="SJO81" s="169"/>
      <c r="SJP81" s="169"/>
      <c r="SJQ81" s="169"/>
      <c r="SJR81" s="170"/>
      <c r="SJT81" s="164"/>
      <c r="SJU81" s="168"/>
      <c r="SJV81" s="168"/>
      <c r="SJW81" s="169"/>
      <c r="SJX81" s="169"/>
      <c r="SJY81" s="169"/>
      <c r="SJZ81" s="170"/>
      <c r="SKB81" s="164"/>
      <c r="SKC81" s="168"/>
      <c r="SKD81" s="168"/>
      <c r="SKE81" s="169"/>
      <c r="SKF81" s="169"/>
      <c r="SKG81" s="169"/>
      <c r="SKH81" s="170"/>
      <c r="SKJ81" s="164"/>
      <c r="SKK81" s="168"/>
      <c r="SKL81" s="168"/>
      <c r="SKM81" s="169"/>
      <c r="SKN81" s="169"/>
      <c r="SKO81" s="169"/>
      <c r="SKP81" s="170"/>
      <c r="SKR81" s="164"/>
      <c r="SKS81" s="168"/>
      <c r="SKT81" s="168"/>
      <c r="SKU81" s="169"/>
      <c r="SKV81" s="169"/>
      <c r="SKW81" s="169"/>
      <c r="SKX81" s="170"/>
      <c r="SKZ81" s="164"/>
      <c r="SLA81" s="168"/>
      <c r="SLB81" s="168"/>
      <c r="SLC81" s="169"/>
      <c r="SLD81" s="169"/>
      <c r="SLE81" s="169"/>
      <c r="SLF81" s="170"/>
      <c r="SLH81" s="164"/>
      <c r="SLI81" s="168"/>
      <c r="SLJ81" s="168"/>
      <c r="SLK81" s="169"/>
      <c r="SLL81" s="169"/>
      <c r="SLM81" s="169"/>
      <c r="SLN81" s="170"/>
      <c r="SLP81" s="164"/>
      <c r="SLQ81" s="168"/>
      <c r="SLR81" s="168"/>
      <c r="SLS81" s="169"/>
      <c r="SLT81" s="169"/>
      <c r="SLU81" s="169"/>
      <c r="SLV81" s="170"/>
      <c r="SLX81" s="164"/>
      <c r="SLY81" s="168"/>
      <c r="SLZ81" s="168"/>
      <c r="SMA81" s="169"/>
      <c r="SMB81" s="169"/>
      <c r="SMC81" s="169"/>
      <c r="SMD81" s="170"/>
      <c r="SMF81" s="164"/>
      <c r="SMG81" s="168"/>
      <c r="SMH81" s="168"/>
      <c r="SMI81" s="169"/>
      <c r="SMJ81" s="169"/>
      <c r="SMK81" s="169"/>
      <c r="SML81" s="170"/>
      <c r="SMN81" s="164"/>
      <c r="SMO81" s="168"/>
      <c r="SMP81" s="168"/>
      <c r="SMQ81" s="169"/>
      <c r="SMR81" s="169"/>
      <c r="SMS81" s="169"/>
      <c r="SMT81" s="170"/>
      <c r="SMV81" s="164"/>
      <c r="SMW81" s="168"/>
      <c r="SMX81" s="168"/>
      <c r="SMY81" s="169"/>
      <c r="SMZ81" s="169"/>
      <c r="SNA81" s="169"/>
      <c r="SNB81" s="170"/>
      <c r="SND81" s="164"/>
      <c r="SNE81" s="168"/>
      <c r="SNF81" s="168"/>
      <c r="SNG81" s="169"/>
      <c r="SNH81" s="169"/>
      <c r="SNI81" s="169"/>
      <c r="SNJ81" s="170"/>
      <c r="SNL81" s="164"/>
      <c r="SNM81" s="168"/>
      <c r="SNN81" s="168"/>
      <c r="SNO81" s="169"/>
      <c r="SNP81" s="169"/>
      <c r="SNQ81" s="169"/>
      <c r="SNR81" s="170"/>
      <c r="SNT81" s="164"/>
      <c r="SNU81" s="168"/>
      <c r="SNV81" s="168"/>
      <c r="SNW81" s="169"/>
      <c r="SNX81" s="169"/>
      <c r="SNY81" s="169"/>
      <c r="SNZ81" s="170"/>
      <c r="SOB81" s="164"/>
      <c r="SOC81" s="168"/>
      <c r="SOD81" s="168"/>
      <c r="SOE81" s="169"/>
      <c r="SOF81" s="169"/>
      <c r="SOG81" s="169"/>
      <c r="SOH81" s="170"/>
      <c r="SOJ81" s="164"/>
      <c r="SOK81" s="168"/>
      <c r="SOL81" s="168"/>
      <c r="SOM81" s="169"/>
      <c r="SON81" s="169"/>
      <c r="SOO81" s="169"/>
      <c r="SOP81" s="170"/>
      <c r="SOR81" s="164"/>
      <c r="SOS81" s="168"/>
      <c r="SOT81" s="168"/>
      <c r="SOU81" s="169"/>
      <c r="SOV81" s="169"/>
      <c r="SOW81" s="169"/>
      <c r="SOX81" s="170"/>
      <c r="SOZ81" s="164"/>
      <c r="SPA81" s="168"/>
      <c r="SPB81" s="168"/>
      <c r="SPC81" s="169"/>
      <c r="SPD81" s="169"/>
      <c r="SPE81" s="169"/>
      <c r="SPF81" s="170"/>
      <c r="SPH81" s="164"/>
      <c r="SPI81" s="168"/>
      <c r="SPJ81" s="168"/>
      <c r="SPK81" s="169"/>
      <c r="SPL81" s="169"/>
      <c r="SPM81" s="169"/>
      <c r="SPN81" s="170"/>
      <c r="SPP81" s="164"/>
      <c r="SPQ81" s="168"/>
      <c r="SPR81" s="168"/>
      <c r="SPS81" s="169"/>
      <c r="SPT81" s="169"/>
      <c r="SPU81" s="169"/>
      <c r="SPV81" s="170"/>
      <c r="SPX81" s="164"/>
      <c r="SPY81" s="168"/>
      <c r="SPZ81" s="168"/>
      <c r="SQA81" s="169"/>
      <c r="SQB81" s="169"/>
      <c r="SQC81" s="169"/>
      <c r="SQD81" s="170"/>
      <c r="SQF81" s="164"/>
      <c r="SQG81" s="168"/>
      <c r="SQH81" s="168"/>
      <c r="SQI81" s="169"/>
      <c r="SQJ81" s="169"/>
      <c r="SQK81" s="169"/>
      <c r="SQL81" s="170"/>
      <c r="SQN81" s="164"/>
      <c r="SQO81" s="168"/>
      <c r="SQP81" s="168"/>
      <c r="SQQ81" s="169"/>
      <c r="SQR81" s="169"/>
      <c r="SQS81" s="169"/>
      <c r="SQT81" s="170"/>
      <c r="SQV81" s="164"/>
      <c r="SQW81" s="168"/>
      <c r="SQX81" s="168"/>
      <c r="SQY81" s="169"/>
      <c r="SQZ81" s="169"/>
      <c r="SRA81" s="169"/>
      <c r="SRB81" s="170"/>
      <c r="SRD81" s="164"/>
      <c r="SRE81" s="168"/>
      <c r="SRF81" s="168"/>
      <c r="SRG81" s="169"/>
      <c r="SRH81" s="169"/>
      <c r="SRI81" s="169"/>
      <c r="SRJ81" s="170"/>
      <c r="SRL81" s="164"/>
      <c r="SRM81" s="168"/>
      <c r="SRN81" s="168"/>
      <c r="SRO81" s="169"/>
      <c r="SRP81" s="169"/>
      <c r="SRQ81" s="169"/>
      <c r="SRR81" s="170"/>
      <c r="SRT81" s="164"/>
      <c r="SRU81" s="168"/>
      <c r="SRV81" s="168"/>
      <c r="SRW81" s="169"/>
      <c r="SRX81" s="169"/>
      <c r="SRY81" s="169"/>
      <c r="SRZ81" s="170"/>
      <c r="SSB81" s="164"/>
      <c r="SSC81" s="168"/>
      <c r="SSD81" s="168"/>
      <c r="SSE81" s="169"/>
      <c r="SSF81" s="169"/>
      <c r="SSG81" s="169"/>
      <c r="SSH81" s="170"/>
      <c r="SSJ81" s="164"/>
      <c r="SSK81" s="168"/>
      <c r="SSL81" s="168"/>
      <c r="SSM81" s="169"/>
      <c r="SSN81" s="169"/>
      <c r="SSO81" s="169"/>
      <c r="SSP81" s="170"/>
      <c r="SSR81" s="164"/>
      <c r="SSS81" s="168"/>
      <c r="SST81" s="168"/>
      <c r="SSU81" s="169"/>
      <c r="SSV81" s="169"/>
      <c r="SSW81" s="169"/>
      <c r="SSX81" s="170"/>
      <c r="SSZ81" s="164"/>
      <c r="STA81" s="168"/>
      <c r="STB81" s="168"/>
      <c r="STC81" s="169"/>
      <c r="STD81" s="169"/>
      <c r="STE81" s="169"/>
      <c r="STF81" s="170"/>
      <c r="STH81" s="164"/>
      <c r="STI81" s="168"/>
      <c r="STJ81" s="168"/>
      <c r="STK81" s="169"/>
      <c r="STL81" s="169"/>
      <c r="STM81" s="169"/>
      <c r="STN81" s="170"/>
      <c r="STP81" s="164"/>
      <c r="STQ81" s="168"/>
      <c r="STR81" s="168"/>
      <c r="STS81" s="169"/>
      <c r="STT81" s="169"/>
      <c r="STU81" s="169"/>
      <c r="STV81" s="170"/>
      <c r="STX81" s="164"/>
      <c r="STY81" s="168"/>
      <c r="STZ81" s="168"/>
      <c r="SUA81" s="169"/>
      <c r="SUB81" s="169"/>
      <c r="SUC81" s="169"/>
      <c r="SUD81" s="170"/>
      <c r="SUF81" s="164"/>
      <c r="SUG81" s="168"/>
      <c r="SUH81" s="168"/>
      <c r="SUI81" s="169"/>
      <c r="SUJ81" s="169"/>
      <c r="SUK81" s="169"/>
      <c r="SUL81" s="170"/>
      <c r="SUN81" s="164"/>
      <c r="SUO81" s="168"/>
      <c r="SUP81" s="168"/>
      <c r="SUQ81" s="169"/>
      <c r="SUR81" s="169"/>
      <c r="SUS81" s="169"/>
      <c r="SUT81" s="170"/>
      <c r="SUV81" s="164"/>
      <c r="SUW81" s="168"/>
      <c r="SUX81" s="168"/>
      <c r="SUY81" s="169"/>
      <c r="SUZ81" s="169"/>
      <c r="SVA81" s="169"/>
      <c r="SVB81" s="170"/>
      <c r="SVD81" s="164"/>
      <c r="SVE81" s="168"/>
      <c r="SVF81" s="168"/>
      <c r="SVG81" s="169"/>
      <c r="SVH81" s="169"/>
      <c r="SVI81" s="169"/>
      <c r="SVJ81" s="170"/>
      <c r="SVL81" s="164"/>
      <c r="SVM81" s="168"/>
      <c r="SVN81" s="168"/>
      <c r="SVO81" s="169"/>
      <c r="SVP81" s="169"/>
      <c r="SVQ81" s="169"/>
      <c r="SVR81" s="170"/>
      <c r="SVT81" s="164"/>
      <c r="SVU81" s="168"/>
      <c r="SVV81" s="168"/>
      <c r="SVW81" s="169"/>
      <c r="SVX81" s="169"/>
      <c r="SVY81" s="169"/>
      <c r="SVZ81" s="170"/>
      <c r="SWB81" s="164"/>
      <c r="SWC81" s="168"/>
      <c r="SWD81" s="168"/>
      <c r="SWE81" s="169"/>
      <c r="SWF81" s="169"/>
      <c r="SWG81" s="169"/>
      <c r="SWH81" s="170"/>
      <c r="SWJ81" s="164"/>
      <c r="SWK81" s="168"/>
      <c r="SWL81" s="168"/>
      <c r="SWM81" s="169"/>
      <c r="SWN81" s="169"/>
      <c r="SWO81" s="169"/>
      <c r="SWP81" s="170"/>
      <c r="SWR81" s="164"/>
      <c r="SWS81" s="168"/>
      <c r="SWT81" s="168"/>
      <c r="SWU81" s="169"/>
      <c r="SWV81" s="169"/>
      <c r="SWW81" s="169"/>
      <c r="SWX81" s="170"/>
      <c r="SWZ81" s="164"/>
      <c r="SXA81" s="168"/>
      <c r="SXB81" s="168"/>
      <c r="SXC81" s="169"/>
      <c r="SXD81" s="169"/>
      <c r="SXE81" s="169"/>
      <c r="SXF81" s="170"/>
      <c r="SXH81" s="164"/>
      <c r="SXI81" s="168"/>
      <c r="SXJ81" s="168"/>
      <c r="SXK81" s="169"/>
      <c r="SXL81" s="169"/>
      <c r="SXM81" s="169"/>
      <c r="SXN81" s="170"/>
      <c r="SXP81" s="164"/>
      <c r="SXQ81" s="168"/>
      <c r="SXR81" s="168"/>
      <c r="SXS81" s="169"/>
      <c r="SXT81" s="169"/>
      <c r="SXU81" s="169"/>
      <c r="SXV81" s="170"/>
      <c r="SXX81" s="164"/>
      <c r="SXY81" s="168"/>
      <c r="SXZ81" s="168"/>
      <c r="SYA81" s="169"/>
      <c r="SYB81" s="169"/>
      <c r="SYC81" s="169"/>
      <c r="SYD81" s="170"/>
      <c r="SYF81" s="164"/>
      <c r="SYG81" s="168"/>
      <c r="SYH81" s="168"/>
      <c r="SYI81" s="169"/>
      <c r="SYJ81" s="169"/>
      <c r="SYK81" s="169"/>
      <c r="SYL81" s="170"/>
      <c r="SYN81" s="164"/>
      <c r="SYO81" s="168"/>
      <c r="SYP81" s="168"/>
      <c r="SYQ81" s="169"/>
      <c r="SYR81" s="169"/>
      <c r="SYS81" s="169"/>
      <c r="SYT81" s="170"/>
      <c r="SYV81" s="164"/>
      <c r="SYW81" s="168"/>
      <c r="SYX81" s="168"/>
      <c r="SYY81" s="169"/>
      <c r="SYZ81" s="169"/>
      <c r="SZA81" s="169"/>
      <c r="SZB81" s="170"/>
      <c r="SZD81" s="164"/>
      <c r="SZE81" s="168"/>
      <c r="SZF81" s="168"/>
      <c r="SZG81" s="169"/>
      <c r="SZH81" s="169"/>
      <c r="SZI81" s="169"/>
      <c r="SZJ81" s="170"/>
      <c r="SZL81" s="164"/>
      <c r="SZM81" s="168"/>
      <c r="SZN81" s="168"/>
      <c r="SZO81" s="169"/>
      <c r="SZP81" s="169"/>
      <c r="SZQ81" s="169"/>
      <c r="SZR81" s="170"/>
      <c r="SZT81" s="164"/>
      <c r="SZU81" s="168"/>
      <c r="SZV81" s="168"/>
      <c r="SZW81" s="169"/>
      <c r="SZX81" s="169"/>
      <c r="SZY81" s="169"/>
      <c r="SZZ81" s="170"/>
      <c r="TAB81" s="164"/>
      <c r="TAC81" s="168"/>
      <c r="TAD81" s="168"/>
      <c r="TAE81" s="169"/>
      <c r="TAF81" s="169"/>
      <c r="TAG81" s="169"/>
      <c r="TAH81" s="170"/>
      <c r="TAJ81" s="164"/>
      <c r="TAK81" s="168"/>
      <c r="TAL81" s="168"/>
      <c r="TAM81" s="169"/>
      <c r="TAN81" s="169"/>
      <c r="TAO81" s="169"/>
      <c r="TAP81" s="170"/>
      <c r="TAR81" s="164"/>
      <c r="TAS81" s="168"/>
      <c r="TAT81" s="168"/>
      <c r="TAU81" s="169"/>
      <c r="TAV81" s="169"/>
      <c r="TAW81" s="169"/>
      <c r="TAX81" s="170"/>
      <c r="TAZ81" s="164"/>
      <c r="TBA81" s="168"/>
      <c r="TBB81" s="168"/>
      <c r="TBC81" s="169"/>
      <c r="TBD81" s="169"/>
      <c r="TBE81" s="169"/>
      <c r="TBF81" s="170"/>
      <c r="TBH81" s="164"/>
      <c r="TBI81" s="168"/>
      <c r="TBJ81" s="168"/>
      <c r="TBK81" s="169"/>
      <c r="TBL81" s="169"/>
      <c r="TBM81" s="169"/>
      <c r="TBN81" s="170"/>
      <c r="TBP81" s="164"/>
      <c r="TBQ81" s="168"/>
      <c r="TBR81" s="168"/>
      <c r="TBS81" s="169"/>
      <c r="TBT81" s="169"/>
      <c r="TBU81" s="169"/>
      <c r="TBV81" s="170"/>
      <c r="TBX81" s="164"/>
      <c r="TBY81" s="168"/>
      <c r="TBZ81" s="168"/>
      <c r="TCA81" s="169"/>
      <c r="TCB81" s="169"/>
      <c r="TCC81" s="169"/>
      <c r="TCD81" s="170"/>
      <c r="TCF81" s="164"/>
      <c r="TCG81" s="168"/>
      <c r="TCH81" s="168"/>
      <c r="TCI81" s="169"/>
      <c r="TCJ81" s="169"/>
      <c r="TCK81" s="169"/>
      <c r="TCL81" s="170"/>
      <c r="TCN81" s="164"/>
      <c r="TCO81" s="168"/>
      <c r="TCP81" s="168"/>
      <c r="TCQ81" s="169"/>
      <c r="TCR81" s="169"/>
      <c r="TCS81" s="169"/>
      <c r="TCT81" s="170"/>
      <c r="TCV81" s="164"/>
      <c r="TCW81" s="168"/>
      <c r="TCX81" s="168"/>
      <c r="TCY81" s="169"/>
      <c r="TCZ81" s="169"/>
      <c r="TDA81" s="169"/>
      <c r="TDB81" s="170"/>
      <c r="TDD81" s="164"/>
      <c r="TDE81" s="168"/>
      <c r="TDF81" s="168"/>
      <c r="TDG81" s="169"/>
      <c r="TDH81" s="169"/>
      <c r="TDI81" s="169"/>
      <c r="TDJ81" s="170"/>
      <c r="TDL81" s="164"/>
      <c r="TDM81" s="168"/>
      <c r="TDN81" s="168"/>
      <c r="TDO81" s="169"/>
      <c r="TDP81" s="169"/>
      <c r="TDQ81" s="169"/>
      <c r="TDR81" s="170"/>
      <c r="TDT81" s="164"/>
      <c r="TDU81" s="168"/>
      <c r="TDV81" s="168"/>
      <c r="TDW81" s="169"/>
      <c r="TDX81" s="169"/>
      <c r="TDY81" s="169"/>
      <c r="TDZ81" s="170"/>
      <c r="TEB81" s="164"/>
      <c r="TEC81" s="168"/>
      <c r="TED81" s="168"/>
      <c r="TEE81" s="169"/>
      <c r="TEF81" s="169"/>
      <c r="TEG81" s="169"/>
      <c r="TEH81" s="170"/>
      <c r="TEJ81" s="164"/>
      <c r="TEK81" s="168"/>
      <c r="TEL81" s="168"/>
      <c r="TEM81" s="169"/>
      <c r="TEN81" s="169"/>
      <c r="TEO81" s="169"/>
      <c r="TEP81" s="170"/>
      <c r="TER81" s="164"/>
      <c r="TES81" s="168"/>
      <c r="TET81" s="168"/>
      <c r="TEU81" s="169"/>
      <c r="TEV81" s="169"/>
      <c r="TEW81" s="169"/>
      <c r="TEX81" s="170"/>
      <c r="TEZ81" s="164"/>
      <c r="TFA81" s="168"/>
      <c r="TFB81" s="168"/>
      <c r="TFC81" s="169"/>
      <c r="TFD81" s="169"/>
      <c r="TFE81" s="169"/>
      <c r="TFF81" s="170"/>
      <c r="TFH81" s="164"/>
      <c r="TFI81" s="168"/>
      <c r="TFJ81" s="168"/>
      <c r="TFK81" s="169"/>
      <c r="TFL81" s="169"/>
      <c r="TFM81" s="169"/>
      <c r="TFN81" s="170"/>
      <c r="TFP81" s="164"/>
      <c r="TFQ81" s="168"/>
      <c r="TFR81" s="168"/>
      <c r="TFS81" s="169"/>
      <c r="TFT81" s="169"/>
      <c r="TFU81" s="169"/>
      <c r="TFV81" s="170"/>
      <c r="TFX81" s="164"/>
      <c r="TFY81" s="168"/>
      <c r="TFZ81" s="168"/>
      <c r="TGA81" s="169"/>
      <c r="TGB81" s="169"/>
      <c r="TGC81" s="169"/>
      <c r="TGD81" s="170"/>
      <c r="TGF81" s="164"/>
      <c r="TGG81" s="168"/>
      <c r="TGH81" s="168"/>
      <c r="TGI81" s="169"/>
      <c r="TGJ81" s="169"/>
      <c r="TGK81" s="169"/>
      <c r="TGL81" s="170"/>
      <c r="TGN81" s="164"/>
      <c r="TGO81" s="168"/>
      <c r="TGP81" s="168"/>
      <c r="TGQ81" s="169"/>
      <c r="TGR81" s="169"/>
      <c r="TGS81" s="169"/>
      <c r="TGT81" s="170"/>
      <c r="TGV81" s="164"/>
      <c r="TGW81" s="168"/>
      <c r="TGX81" s="168"/>
      <c r="TGY81" s="169"/>
      <c r="TGZ81" s="169"/>
      <c r="THA81" s="169"/>
      <c r="THB81" s="170"/>
      <c r="THD81" s="164"/>
      <c r="THE81" s="168"/>
      <c r="THF81" s="168"/>
      <c r="THG81" s="169"/>
      <c r="THH81" s="169"/>
      <c r="THI81" s="169"/>
      <c r="THJ81" s="170"/>
      <c r="THL81" s="164"/>
      <c r="THM81" s="168"/>
      <c r="THN81" s="168"/>
      <c r="THO81" s="169"/>
      <c r="THP81" s="169"/>
      <c r="THQ81" s="169"/>
      <c r="THR81" s="170"/>
      <c r="THT81" s="164"/>
      <c r="THU81" s="168"/>
      <c r="THV81" s="168"/>
      <c r="THW81" s="169"/>
      <c r="THX81" s="169"/>
      <c r="THY81" s="169"/>
      <c r="THZ81" s="170"/>
      <c r="TIB81" s="164"/>
      <c r="TIC81" s="168"/>
      <c r="TID81" s="168"/>
      <c r="TIE81" s="169"/>
      <c r="TIF81" s="169"/>
      <c r="TIG81" s="169"/>
      <c r="TIH81" s="170"/>
      <c r="TIJ81" s="164"/>
      <c r="TIK81" s="168"/>
      <c r="TIL81" s="168"/>
      <c r="TIM81" s="169"/>
      <c r="TIN81" s="169"/>
      <c r="TIO81" s="169"/>
      <c r="TIP81" s="170"/>
      <c r="TIR81" s="164"/>
      <c r="TIS81" s="168"/>
      <c r="TIT81" s="168"/>
      <c r="TIU81" s="169"/>
      <c r="TIV81" s="169"/>
      <c r="TIW81" s="169"/>
      <c r="TIX81" s="170"/>
      <c r="TIZ81" s="164"/>
      <c r="TJA81" s="168"/>
      <c r="TJB81" s="168"/>
      <c r="TJC81" s="169"/>
      <c r="TJD81" s="169"/>
      <c r="TJE81" s="169"/>
      <c r="TJF81" s="170"/>
      <c r="TJH81" s="164"/>
      <c r="TJI81" s="168"/>
      <c r="TJJ81" s="168"/>
      <c r="TJK81" s="169"/>
      <c r="TJL81" s="169"/>
      <c r="TJM81" s="169"/>
      <c r="TJN81" s="170"/>
      <c r="TJP81" s="164"/>
      <c r="TJQ81" s="168"/>
      <c r="TJR81" s="168"/>
      <c r="TJS81" s="169"/>
      <c r="TJT81" s="169"/>
      <c r="TJU81" s="169"/>
      <c r="TJV81" s="170"/>
      <c r="TJX81" s="164"/>
      <c r="TJY81" s="168"/>
      <c r="TJZ81" s="168"/>
      <c r="TKA81" s="169"/>
      <c r="TKB81" s="169"/>
      <c r="TKC81" s="169"/>
      <c r="TKD81" s="170"/>
      <c r="TKF81" s="164"/>
      <c r="TKG81" s="168"/>
      <c r="TKH81" s="168"/>
      <c r="TKI81" s="169"/>
      <c r="TKJ81" s="169"/>
      <c r="TKK81" s="169"/>
      <c r="TKL81" s="170"/>
      <c r="TKN81" s="164"/>
      <c r="TKO81" s="168"/>
      <c r="TKP81" s="168"/>
      <c r="TKQ81" s="169"/>
      <c r="TKR81" s="169"/>
      <c r="TKS81" s="169"/>
      <c r="TKT81" s="170"/>
      <c r="TKV81" s="164"/>
      <c r="TKW81" s="168"/>
      <c r="TKX81" s="168"/>
      <c r="TKY81" s="169"/>
      <c r="TKZ81" s="169"/>
      <c r="TLA81" s="169"/>
      <c r="TLB81" s="170"/>
      <c r="TLD81" s="164"/>
      <c r="TLE81" s="168"/>
      <c r="TLF81" s="168"/>
      <c r="TLG81" s="169"/>
      <c r="TLH81" s="169"/>
      <c r="TLI81" s="169"/>
      <c r="TLJ81" s="170"/>
      <c r="TLL81" s="164"/>
      <c r="TLM81" s="168"/>
      <c r="TLN81" s="168"/>
      <c r="TLO81" s="169"/>
      <c r="TLP81" s="169"/>
      <c r="TLQ81" s="169"/>
      <c r="TLR81" s="170"/>
      <c r="TLT81" s="164"/>
      <c r="TLU81" s="168"/>
      <c r="TLV81" s="168"/>
      <c r="TLW81" s="169"/>
      <c r="TLX81" s="169"/>
      <c r="TLY81" s="169"/>
      <c r="TLZ81" s="170"/>
      <c r="TMB81" s="164"/>
      <c r="TMC81" s="168"/>
      <c r="TMD81" s="168"/>
      <c r="TME81" s="169"/>
      <c r="TMF81" s="169"/>
      <c r="TMG81" s="169"/>
      <c r="TMH81" s="170"/>
      <c r="TMJ81" s="164"/>
      <c r="TMK81" s="168"/>
      <c r="TML81" s="168"/>
      <c r="TMM81" s="169"/>
      <c r="TMN81" s="169"/>
      <c r="TMO81" s="169"/>
      <c r="TMP81" s="170"/>
      <c r="TMR81" s="164"/>
      <c r="TMS81" s="168"/>
      <c r="TMT81" s="168"/>
      <c r="TMU81" s="169"/>
      <c r="TMV81" s="169"/>
      <c r="TMW81" s="169"/>
      <c r="TMX81" s="170"/>
      <c r="TMZ81" s="164"/>
      <c r="TNA81" s="168"/>
      <c r="TNB81" s="168"/>
      <c r="TNC81" s="169"/>
      <c r="TND81" s="169"/>
      <c r="TNE81" s="169"/>
      <c r="TNF81" s="170"/>
      <c r="TNH81" s="164"/>
      <c r="TNI81" s="168"/>
      <c r="TNJ81" s="168"/>
      <c r="TNK81" s="169"/>
      <c r="TNL81" s="169"/>
      <c r="TNM81" s="169"/>
      <c r="TNN81" s="170"/>
      <c r="TNP81" s="164"/>
      <c r="TNQ81" s="168"/>
      <c r="TNR81" s="168"/>
      <c r="TNS81" s="169"/>
      <c r="TNT81" s="169"/>
      <c r="TNU81" s="169"/>
      <c r="TNV81" s="170"/>
      <c r="TNX81" s="164"/>
      <c r="TNY81" s="168"/>
      <c r="TNZ81" s="168"/>
      <c r="TOA81" s="169"/>
      <c r="TOB81" s="169"/>
      <c r="TOC81" s="169"/>
      <c r="TOD81" s="170"/>
      <c r="TOF81" s="164"/>
      <c r="TOG81" s="168"/>
      <c r="TOH81" s="168"/>
      <c r="TOI81" s="169"/>
      <c r="TOJ81" s="169"/>
      <c r="TOK81" s="169"/>
      <c r="TOL81" s="170"/>
      <c r="TON81" s="164"/>
      <c r="TOO81" s="168"/>
      <c r="TOP81" s="168"/>
      <c r="TOQ81" s="169"/>
      <c r="TOR81" s="169"/>
      <c r="TOS81" s="169"/>
      <c r="TOT81" s="170"/>
      <c r="TOV81" s="164"/>
      <c r="TOW81" s="168"/>
      <c r="TOX81" s="168"/>
      <c r="TOY81" s="169"/>
      <c r="TOZ81" s="169"/>
      <c r="TPA81" s="169"/>
      <c r="TPB81" s="170"/>
      <c r="TPD81" s="164"/>
      <c r="TPE81" s="168"/>
      <c r="TPF81" s="168"/>
      <c r="TPG81" s="169"/>
      <c r="TPH81" s="169"/>
      <c r="TPI81" s="169"/>
      <c r="TPJ81" s="170"/>
      <c r="TPL81" s="164"/>
      <c r="TPM81" s="168"/>
      <c r="TPN81" s="168"/>
      <c r="TPO81" s="169"/>
      <c r="TPP81" s="169"/>
      <c r="TPQ81" s="169"/>
      <c r="TPR81" s="170"/>
      <c r="TPT81" s="164"/>
      <c r="TPU81" s="168"/>
      <c r="TPV81" s="168"/>
      <c r="TPW81" s="169"/>
      <c r="TPX81" s="169"/>
      <c r="TPY81" s="169"/>
      <c r="TPZ81" s="170"/>
      <c r="TQB81" s="164"/>
      <c r="TQC81" s="168"/>
      <c r="TQD81" s="168"/>
      <c r="TQE81" s="169"/>
      <c r="TQF81" s="169"/>
      <c r="TQG81" s="169"/>
      <c r="TQH81" s="170"/>
      <c r="TQJ81" s="164"/>
      <c r="TQK81" s="168"/>
      <c r="TQL81" s="168"/>
      <c r="TQM81" s="169"/>
      <c r="TQN81" s="169"/>
      <c r="TQO81" s="169"/>
      <c r="TQP81" s="170"/>
      <c r="TQR81" s="164"/>
      <c r="TQS81" s="168"/>
      <c r="TQT81" s="168"/>
      <c r="TQU81" s="169"/>
      <c r="TQV81" s="169"/>
      <c r="TQW81" s="169"/>
      <c r="TQX81" s="170"/>
      <c r="TQZ81" s="164"/>
      <c r="TRA81" s="168"/>
      <c r="TRB81" s="168"/>
      <c r="TRC81" s="169"/>
      <c r="TRD81" s="169"/>
      <c r="TRE81" s="169"/>
      <c r="TRF81" s="170"/>
      <c r="TRH81" s="164"/>
      <c r="TRI81" s="168"/>
      <c r="TRJ81" s="168"/>
      <c r="TRK81" s="169"/>
      <c r="TRL81" s="169"/>
      <c r="TRM81" s="169"/>
      <c r="TRN81" s="170"/>
      <c r="TRP81" s="164"/>
      <c r="TRQ81" s="168"/>
      <c r="TRR81" s="168"/>
      <c r="TRS81" s="169"/>
      <c r="TRT81" s="169"/>
      <c r="TRU81" s="169"/>
      <c r="TRV81" s="170"/>
      <c r="TRX81" s="164"/>
      <c r="TRY81" s="168"/>
      <c r="TRZ81" s="168"/>
      <c r="TSA81" s="169"/>
      <c r="TSB81" s="169"/>
      <c r="TSC81" s="169"/>
      <c r="TSD81" s="170"/>
      <c r="TSF81" s="164"/>
      <c r="TSG81" s="168"/>
      <c r="TSH81" s="168"/>
      <c r="TSI81" s="169"/>
      <c r="TSJ81" s="169"/>
      <c r="TSK81" s="169"/>
      <c r="TSL81" s="170"/>
      <c r="TSN81" s="164"/>
      <c r="TSO81" s="168"/>
      <c r="TSP81" s="168"/>
      <c r="TSQ81" s="169"/>
      <c r="TSR81" s="169"/>
      <c r="TSS81" s="169"/>
      <c r="TST81" s="170"/>
      <c r="TSV81" s="164"/>
      <c r="TSW81" s="168"/>
      <c r="TSX81" s="168"/>
      <c r="TSY81" s="169"/>
      <c r="TSZ81" s="169"/>
      <c r="TTA81" s="169"/>
      <c r="TTB81" s="170"/>
      <c r="TTD81" s="164"/>
      <c r="TTE81" s="168"/>
      <c r="TTF81" s="168"/>
      <c r="TTG81" s="169"/>
      <c r="TTH81" s="169"/>
      <c r="TTI81" s="169"/>
      <c r="TTJ81" s="170"/>
      <c r="TTL81" s="164"/>
      <c r="TTM81" s="168"/>
      <c r="TTN81" s="168"/>
      <c r="TTO81" s="169"/>
      <c r="TTP81" s="169"/>
      <c r="TTQ81" s="169"/>
      <c r="TTR81" s="170"/>
      <c r="TTT81" s="164"/>
      <c r="TTU81" s="168"/>
      <c r="TTV81" s="168"/>
      <c r="TTW81" s="169"/>
      <c r="TTX81" s="169"/>
      <c r="TTY81" s="169"/>
      <c r="TTZ81" s="170"/>
      <c r="TUB81" s="164"/>
      <c r="TUC81" s="168"/>
      <c r="TUD81" s="168"/>
      <c r="TUE81" s="169"/>
      <c r="TUF81" s="169"/>
      <c r="TUG81" s="169"/>
      <c r="TUH81" s="170"/>
      <c r="TUJ81" s="164"/>
      <c r="TUK81" s="168"/>
      <c r="TUL81" s="168"/>
      <c r="TUM81" s="169"/>
      <c r="TUN81" s="169"/>
      <c r="TUO81" s="169"/>
      <c r="TUP81" s="170"/>
      <c r="TUR81" s="164"/>
      <c r="TUS81" s="168"/>
      <c r="TUT81" s="168"/>
      <c r="TUU81" s="169"/>
      <c r="TUV81" s="169"/>
      <c r="TUW81" s="169"/>
      <c r="TUX81" s="170"/>
      <c r="TUZ81" s="164"/>
      <c r="TVA81" s="168"/>
      <c r="TVB81" s="168"/>
      <c r="TVC81" s="169"/>
      <c r="TVD81" s="169"/>
      <c r="TVE81" s="169"/>
      <c r="TVF81" s="170"/>
      <c r="TVH81" s="164"/>
      <c r="TVI81" s="168"/>
      <c r="TVJ81" s="168"/>
      <c r="TVK81" s="169"/>
      <c r="TVL81" s="169"/>
      <c r="TVM81" s="169"/>
      <c r="TVN81" s="170"/>
      <c r="TVP81" s="164"/>
      <c r="TVQ81" s="168"/>
      <c r="TVR81" s="168"/>
      <c r="TVS81" s="169"/>
      <c r="TVT81" s="169"/>
      <c r="TVU81" s="169"/>
      <c r="TVV81" s="170"/>
      <c r="TVX81" s="164"/>
      <c r="TVY81" s="168"/>
      <c r="TVZ81" s="168"/>
      <c r="TWA81" s="169"/>
      <c r="TWB81" s="169"/>
      <c r="TWC81" s="169"/>
      <c r="TWD81" s="170"/>
      <c r="TWF81" s="164"/>
      <c r="TWG81" s="168"/>
      <c r="TWH81" s="168"/>
      <c r="TWI81" s="169"/>
      <c r="TWJ81" s="169"/>
      <c r="TWK81" s="169"/>
      <c r="TWL81" s="170"/>
      <c r="TWN81" s="164"/>
      <c r="TWO81" s="168"/>
      <c r="TWP81" s="168"/>
      <c r="TWQ81" s="169"/>
      <c r="TWR81" s="169"/>
      <c r="TWS81" s="169"/>
      <c r="TWT81" s="170"/>
      <c r="TWV81" s="164"/>
      <c r="TWW81" s="168"/>
      <c r="TWX81" s="168"/>
      <c r="TWY81" s="169"/>
      <c r="TWZ81" s="169"/>
      <c r="TXA81" s="169"/>
      <c r="TXB81" s="170"/>
      <c r="TXD81" s="164"/>
      <c r="TXE81" s="168"/>
      <c r="TXF81" s="168"/>
      <c r="TXG81" s="169"/>
      <c r="TXH81" s="169"/>
      <c r="TXI81" s="169"/>
      <c r="TXJ81" s="170"/>
      <c r="TXL81" s="164"/>
      <c r="TXM81" s="168"/>
      <c r="TXN81" s="168"/>
      <c r="TXO81" s="169"/>
      <c r="TXP81" s="169"/>
      <c r="TXQ81" s="169"/>
      <c r="TXR81" s="170"/>
      <c r="TXT81" s="164"/>
      <c r="TXU81" s="168"/>
      <c r="TXV81" s="168"/>
      <c r="TXW81" s="169"/>
      <c r="TXX81" s="169"/>
      <c r="TXY81" s="169"/>
      <c r="TXZ81" s="170"/>
      <c r="TYB81" s="164"/>
      <c r="TYC81" s="168"/>
      <c r="TYD81" s="168"/>
      <c r="TYE81" s="169"/>
      <c r="TYF81" s="169"/>
      <c r="TYG81" s="169"/>
      <c r="TYH81" s="170"/>
      <c r="TYJ81" s="164"/>
      <c r="TYK81" s="168"/>
      <c r="TYL81" s="168"/>
      <c r="TYM81" s="169"/>
      <c r="TYN81" s="169"/>
      <c r="TYO81" s="169"/>
      <c r="TYP81" s="170"/>
      <c r="TYR81" s="164"/>
      <c r="TYS81" s="168"/>
      <c r="TYT81" s="168"/>
      <c r="TYU81" s="169"/>
      <c r="TYV81" s="169"/>
      <c r="TYW81" s="169"/>
      <c r="TYX81" s="170"/>
      <c r="TYZ81" s="164"/>
      <c r="TZA81" s="168"/>
      <c r="TZB81" s="168"/>
      <c r="TZC81" s="169"/>
      <c r="TZD81" s="169"/>
      <c r="TZE81" s="169"/>
      <c r="TZF81" s="170"/>
      <c r="TZH81" s="164"/>
      <c r="TZI81" s="168"/>
      <c r="TZJ81" s="168"/>
      <c r="TZK81" s="169"/>
      <c r="TZL81" s="169"/>
      <c r="TZM81" s="169"/>
      <c r="TZN81" s="170"/>
      <c r="TZP81" s="164"/>
      <c r="TZQ81" s="168"/>
      <c r="TZR81" s="168"/>
      <c r="TZS81" s="169"/>
      <c r="TZT81" s="169"/>
      <c r="TZU81" s="169"/>
      <c r="TZV81" s="170"/>
      <c r="TZX81" s="164"/>
      <c r="TZY81" s="168"/>
      <c r="TZZ81" s="168"/>
      <c r="UAA81" s="169"/>
      <c r="UAB81" s="169"/>
      <c r="UAC81" s="169"/>
      <c r="UAD81" s="170"/>
      <c r="UAF81" s="164"/>
      <c r="UAG81" s="168"/>
      <c r="UAH81" s="168"/>
      <c r="UAI81" s="169"/>
      <c r="UAJ81" s="169"/>
      <c r="UAK81" s="169"/>
      <c r="UAL81" s="170"/>
      <c r="UAN81" s="164"/>
      <c r="UAO81" s="168"/>
      <c r="UAP81" s="168"/>
      <c r="UAQ81" s="169"/>
      <c r="UAR81" s="169"/>
      <c r="UAS81" s="169"/>
      <c r="UAT81" s="170"/>
      <c r="UAV81" s="164"/>
      <c r="UAW81" s="168"/>
      <c r="UAX81" s="168"/>
      <c r="UAY81" s="169"/>
      <c r="UAZ81" s="169"/>
      <c r="UBA81" s="169"/>
      <c r="UBB81" s="170"/>
      <c r="UBD81" s="164"/>
      <c r="UBE81" s="168"/>
      <c r="UBF81" s="168"/>
      <c r="UBG81" s="169"/>
      <c r="UBH81" s="169"/>
      <c r="UBI81" s="169"/>
      <c r="UBJ81" s="170"/>
      <c r="UBL81" s="164"/>
      <c r="UBM81" s="168"/>
      <c r="UBN81" s="168"/>
      <c r="UBO81" s="169"/>
      <c r="UBP81" s="169"/>
      <c r="UBQ81" s="169"/>
      <c r="UBR81" s="170"/>
      <c r="UBT81" s="164"/>
      <c r="UBU81" s="168"/>
      <c r="UBV81" s="168"/>
      <c r="UBW81" s="169"/>
      <c r="UBX81" s="169"/>
      <c r="UBY81" s="169"/>
      <c r="UBZ81" s="170"/>
      <c r="UCB81" s="164"/>
      <c r="UCC81" s="168"/>
      <c r="UCD81" s="168"/>
      <c r="UCE81" s="169"/>
      <c r="UCF81" s="169"/>
      <c r="UCG81" s="169"/>
      <c r="UCH81" s="170"/>
      <c r="UCJ81" s="164"/>
      <c r="UCK81" s="168"/>
      <c r="UCL81" s="168"/>
      <c r="UCM81" s="169"/>
      <c r="UCN81" s="169"/>
      <c r="UCO81" s="169"/>
      <c r="UCP81" s="170"/>
      <c r="UCR81" s="164"/>
      <c r="UCS81" s="168"/>
      <c r="UCT81" s="168"/>
      <c r="UCU81" s="169"/>
      <c r="UCV81" s="169"/>
      <c r="UCW81" s="169"/>
      <c r="UCX81" s="170"/>
      <c r="UCZ81" s="164"/>
      <c r="UDA81" s="168"/>
      <c r="UDB81" s="168"/>
      <c r="UDC81" s="169"/>
      <c r="UDD81" s="169"/>
      <c r="UDE81" s="169"/>
      <c r="UDF81" s="170"/>
      <c r="UDH81" s="164"/>
      <c r="UDI81" s="168"/>
      <c r="UDJ81" s="168"/>
      <c r="UDK81" s="169"/>
      <c r="UDL81" s="169"/>
      <c r="UDM81" s="169"/>
      <c r="UDN81" s="170"/>
      <c r="UDP81" s="164"/>
      <c r="UDQ81" s="168"/>
      <c r="UDR81" s="168"/>
      <c r="UDS81" s="169"/>
      <c r="UDT81" s="169"/>
      <c r="UDU81" s="169"/>
      <c r="UDV81" s="170"/>
      <c r="UDX81" s="164"/>
      <c r="UDY81" s="168"/>
      <c r="UDZ81" s="168"/>
      <c r="UEA81" s="169"/>
      <c r="UEB81" s="169"/>
      <c r="UEC81" s="169"/>
      <c r="UED81" s="170"/>
      <c r="UEF81" s="164"/>
      <c r="UEG81" s="168"/>
      <c r="UEH81" s="168"/>
      <c r="UEI81" s="169"/>
      <c r="UEJ81" s="169"/>
      <c r="UEK81" s="169"/>
      <c r="UEL81" s="170"/>
      <c r="UEN81" s="164"/>
      <c r="UEO81" s="168"/>
      <c r="UEP81" s="168"/>
      <c r="UEQ81" s="169"/>
      <c r="UER81" s="169"/>
      <c r="UES81" s="169"/>
      <c r="UET81" s="170"/>
      <c r="UEV81" s="164"/>
      <c r="UEW81" s="168"/>
      <c r="UEX81" s="168"/>
      <c r="UEY81" s="169"/>
      <c r="UEZ81" s="169"/>
      <c r="UFA81" s="169"/>
      <c r="UFB81" s="170"/>
      <c r="UFD81" s="164"/>
      <c r="UFE81" s="168"/>
      <c r="UFF81" s="168"/>
      <c r="UFG81" s="169"/>
      <c r="UFH81" s="169"/>
      <c r="UFI81" s="169"/>
      <c r="UFJ81" s="170"/>
      <c r="UFL81" s="164"/>
      <c r="UFM81" s="168"/>
      <c r="UFN81" s="168"/>
      <c r="UFO81" s="169"/>
      <c r="UFP81" s="169"/>
      <c r="UFQ81" s="169"/>
      <c r="UFR81" s="170"/>
      <c r="UFT81" s="164"/>
      <c r="UFU81" s="168"/>
      <c r="UFV81" s="168"/>
      <c r="UFW81" s="169"/>
      <c r="UFX81" s="169"/>
      <c r="UFY81" s="169"/>
      <c r="UFZ81" s="170"/>
      <c r="UGB81" s="164"/>
      <c r="UGC81" s="168"/>
      <c r="UGD81" s="168"/>
      <c r="UGE81" s="169"/>
      <c r="UGF81" s="169"/>
      <c r="UGG81" s="169"/>
      <c r="UGH81" s="170"/>
      <c r="UGJ81" s="164"/>
      <c r="UGK81" s="168"/>
      <c r="UGL81" s="168"/>
      <c r="UGM81" s="169"/>
      <c r="UGN81" s="169"/>
      <c r="UGO81" s="169"/>
      <c r="UGP81" s="170"/>
      <c r="UGR81" s="164"/>
      <c r="UGS81" s="168"/>
      <c r="UGT81" s="168"/>
      <c r="UGU81" s="169"/>
      <c r="UGV81" s="169"/>
      <c r="UGW81" s="169"/>
      <c r="UGX81" s="170"/>
      <c r="UGZ81" s="164"/>
      <c r="UHA81" s="168"/>
      <c r="UHB81" s="168"/>
      <c r="UHC81" s="169"/>
      <c r="UHD81" s="169"/>
      <c r="UHE81" s="169"/>
      <c r="UHF81" s="170"/>
      <c r="UHH81" s="164"/>
      <c r="UHI81" s="168"/>
      <c r="UHJ81" s="168"/>
      <c r="UHK81" s="169"/>
      <c r="UHL81" s="169"/>
      <c r="UHM81" s="169"/>
      <c r="UHN81" s="170"/>
      <c r="UHP81" s="164"/>
      <c r="UHQ81" s="168"/>
      <c r="UHR81" s="168"/>
      <c r="UHS81" s="169"/>
      <c r="UHT81" s="169"/>
      <c r="UHU81" s="169"/>
      <c r="UHV81" s="170"/>
      <c r="UHX81" s="164"/>
      <c r="UHY81" s="168"/>
      <c r="UHZ81" s="168"/>
      <c r="UIA81" s="169"/>
      <c r="UIB81" s="169"/>
      <c r="UIC81" s="169"/>
      <c r="UID81" s="170"/>
      <c r="UIF81" s="164"/>
      <c r="UIG81" s="168"/>
      <c r="UIH81" s="168"/>
      <c r="UII81" s="169"/>
      <c r="UIJ81" s="169"/>
      <c r="UIK81" s="169"/>
      <c r="UIL81" s="170"/>
      <c r="UIN81" s="164"/>
      <c r="UIO81" s="168"/>
      <c r="UIP81" s="168"/>
      <c r="UIQ81" s="169"/>
      <c r="UIR81" s="169"/>
      <c r="UIS81" s="169"/>
      <c r="UIT81" s="170"/>
      <c r="UIV81" s="164"/>
      <c r="UIW81" s="168"/>
      <c r="UIX81" s="168"/>
      <c r="UIY81" s="169"/>
      <c r="UIZ81" s="169"/>
      <c r="UJA81" s="169"/>
      <c r="UJB81" s="170"/>
      <c r="UJD81" s="164"/>
      <c r="UJE81" s="168"/>
      <c r="UJF81" s="168"/>
      <c r="UJG81" s="169"/>
      <c r="UJH81" s="169"/>
      <c r="UJI81" s="169"/>
      <c r="UJJ81" s="170"/>
      <c r="UJL81" s="164"/>
      <c r="UJM81" s="168"/>
      <c r="UJN81" s="168"/>
      <c r="UJO81" s="169"/>
      <c r="UJP81" s="169"/>
      <c r="UJQ81" s="169"/>
      <c r="UJR81" s="170"/>
      <c r="UJT81" s="164"/>
      <c r="UJU81" s="168"/>
      <c r="UJV81" s="168"/>
      <c r="UJW81" s="169"/>
      <c r="UJX81" s="169"/>
      <c r="UJY81" s="169"/>
      <c r="UJZ81" s="170"/>
      <c r="UKB81" s="164"/>
      <c r="UKC81" s="168"/>
      <c r="UKD81" s="168"/>
      <c r="UKE81" s="169"/>
      <c r="UKF81" s="169"/>
      <c r="UKG81" s="169"/>
      <c r="UKH81" s="170"/>
      <c r="UKJ81" s="164"/>
      <c r="UKK81" s="168"/>
      <c r="UKL81" s="168"/>
      <c r="UKM81" s="169"/>
      <c r="UKN81" s="169"/>
      <c r="UKO81" s="169"/>
      <c r="UKP81" s="170"/>
      <c r="UKR81" s="164"/>
      <c r="UKS81" s="168"/>
      <c r="UKT81" s="168"/>
      <c r="UKU81" s="169"/>
      <c r="UKV81" s="169"/>
      <c r="UKW81" s="169"/>
      <c r="UKX81" s="170"/>
      <c r="UKZ81" s="164"/>
      <c r="ULA81" s="168"/>
      <c r="ULB81" s="168"/>
      <c r="ULC81" s="169"/>
      <c r="ULD81" s="169"/>
      <c r="ULE81" s="169"/>
      <c r="ULF81" s="170"/>
      <c r="ULH81" s="164"/>
      <c r="ULI81" s="168"/>
      <c r="ULJ81" s="168"/>
      <c r="ULK81" s="169"/>
      <c r="ULL81" s="169"/>
      <c r="ULM81" s="169"/>
      <c r="ULN81" s="170"/>
      <c r="ULP81" s="164"/>
      <c r="ULQ81" s="168"/>
      <c r="ULR81" s="168"/>
      <c r="ULS81" s="169"/>
      <c r="ULT81" s="169"/>
      <c r="ULU81" s="169"/>
      <c r="ULV81" s="170"/>
      <c r="ULX81" s="164"/>
      <c r="ULY81" s="168"/>
      <c r="ULZ81" s="168"/>
      <c r="UMA81" s="169"/>
      <c r="UMB81" s="169"/>
      <c r="UMC81" s="169"/>
      <c r="UMD81" s="170"/>
      <c r="UMF81" s="164"/>
      <c r="UMG81" s="168"/>
      <c r="UMH81" s="168"/>
      <c r="UMI81" s="169"/>
      <c r="UMJ81" s="169"/>
      <c r="UMK81" s="169"/>
      <c r="UML81" s="170"/>
      <c r="UMN81" s="164"/>
      <c r="UMO81" s="168"/>
      <c r="UMP81" s="168"/>
      <c r="UMQ81" s="169"/>
      <c r="UMR81" s="169"/>
      <c r="UMS81" s="169"/>
      <c r="UMT81" s="170"/>
      <c r="UMV81" s="164"/>
      <c r="UMW81" s="168"/>
      <c r="UMX81" s="168"/>
      <c r="UMY81" s="169"/>
      <c r="UMZ81" s="169"/>
      <c r="UNA81" s="169"/>
      <c r="UNB81" s="170"/>
      <c r="UND81" s="164"/>
      <c r="UNE81" s="168"/>
      <c r="UNF81" s="168"/>
      <c r="UNG81" s="169"/>
      <c r="UNH81" s="169"/>
      <c r="UNI81" s="169"/>
      <c r="UNJ81" s="170"/>
      <c r="UNL81" s="164"/>
      <c r="UNM81" s="168"/>
      <c r="UNN81" s="168"/>
      <c r="UNO81" s="169"/>
      <c r="UNP81" s="169"/>
      <c r="UNQ81" s="169"/>
      <c r="UNR81" s="170"/>
      <c r="UNT81" s="164"/>
      <c r="UNU81" s="168"/>
      <c r="UNV81" s="168"/>
      <c r="UNW81" s="169"/>
      <c r="UNX81" s="169"/>
      <c r="UNY81" s="169"/>
      <c r="UNZ81" s="170"/>
      <c r="UOB81" s="164"/>
      <c r="UOC81" s="168"/>
      <c r="UOD81" s="168"/>
      <c r="UOE81" s="169"/>
      <c r="UOF81" s="169"/>
      <c r="UOG81" s="169"/>
      <c r="UOH81" s="170"/>
      <c r="UOJ81" s="164"/>
      <c r="UOK81" s="168"/>
      <c r="UOL81" s="168"/>
      <c r="UOM81" s="169"/>
      <c r="UON81" s="169"/>
      <c r="UOO81" s="169"/>
      <c r="UOP81" s="170"/>
      <c r="UOR81" s="164"/>
      <c r="UOS81" s="168"/>
      <c r="UOT81" s="168"/>
      <c r="UOU81" s="169"/>
      <c r="UOV81" s="169"/>
      <c r="UOW81" s="169"/>
      <c r="UOX81" s="170"/>
      <c r="UOZ81" s="164"/>
      <c r="UPA81" s="168"/>
      <c r="UPB81" s="168"/>
      <c r="UPC81" s="169"/>
      <c r="UPD81" s="169"/>
      <c r="UPE81" s="169"/>
      <c r="UPF81" s="170"/>
      <c r="UPH81" s="164"/>
      <c r="UPI81" s="168"/>
      <c r="UPJ81" s="168"/>
      <c r="UPK81" s="169"/>
      <c r="UPL81" s="169"/>
      <c r="UPM81" s="169"/>
      <c r="UPN81" s="170"/>
      <c r="UPP81" s="164"/>
      <c r="UPQ81" s="168"/>
      <c r="UPR81" s="168"/>
      <c r="UPS81" s="169"/>
      <c r="UPT81" s="169"/>
      <c r="UPU81" s="169"/>
      <c r="UPV81" s="170"/>
      <c r="UPX81" s="164"/>
      <c r="UPY81" s="168"/>
      <c r="UPZ81" s="168"/>
      <c r="UQA81" s="169"/>
      <c r="UQB81" s="169"/>
      <c r="UQC81" s="169"/>
      <c r="UQD81" s="170"/>
      <c r="UQF81" s="164"/>
      <c r="UQG81" s="168"/>
      <c r="UQH81" s="168"/>
      <c r="UQI81" s="169"/>
      <c r="UQJ81" s="169"/>
      <c r="UQK81" s="169"/>
      <c r="UQL81" s="170"/>
      <c r="UQN81" s="164"/>
      <c r="UQO81" s="168"/>
      <c r="UQP81" s="168"/>
      <c r="UQQ81" s="169"/>
      <c r="UQR81" s="169"/>
      <c r="UQS81" s="169"/>
      <c r="UQT81" s="170"/>
      <c r="UQV81" s="164"/>
      <c r="UQW81" s="168"/>
      <c r="UQX81" s="168"/>
      <c r="UQY81" s="169"/>
      <c r="UQZ81" s="169"/>
      <c r="URA81" s="169"/>
      <c r="URB81" s="170"/>
      <c r="URD81" s="164"/>
      <c r="URE81" s="168"/>
      <c r="URF81" s="168"/>
      <c r="URG81" s="169"/>
      <c r="URH81" s="169"/>
      <c r="URI81" s="169"/>
      <c r="URJ81" s="170"/>
      <c r="URL81" s="164"/>
      <c r="URM81" s="168"/>
      <c r="URN81" s="168"/>
      <c r="URO81" s="169"/>
      <c r="URP81" s="169"/>
      <c r="URQ81" s="169"/>
      <c r="URR81" s="170"/>
      <c r="URT81" s="164"/>
      <c r="URU81" s="168"/>
      <c r="URV81" s="168"/>
      <c r="URW81" s="169"/>
      <c r="URX81" s="169"/>
      <c r="URY81" s="169"/>
      <c r="URZ81" s="170"/>
      <c r="USB81" s="164"/>
      <c r="USC81" s="168"/>
      <c r="USD81" s="168"/>
      <c r="USE81" s="169"/>
      <c r="USF81" s="169"/>
      <c r="USG81" s="169"/>
      <c r="USH81" s="170"/>
      <c r="USJ81" s="164"/>
      <c r="USK81" s="168"/>
      <c r="USL81" s="168"/>
      <c r="USM81" s="169"/>
      <c r="USN81" s="169"/>
      <c r="USO81" s="169"/>
      <c r="USP81" s="170"/>
      <c r="USR81" s="164"/>
      <c r="USS81" s="168"/>
      <c r="UST81" s="168"/>
      <c r="USU81" s="169"/>
      <c r="USV81" s="169"/>
      <c r="USW81" s="169"/>
      <c r="USX81" s="170"/>
      <c r="USZ81" s="164"/>
      <c r="UTA81" s="168"/>
      <c r="UTB81" s="168"/>
      <c r="UTC81" s="169"/>
      <c r="UTD81" s="169"/>
      <c r="UTE81" s="169"/>
      <c r="UTF81" s="170"/>
      <c r="UTH81" s="164"/>
      <c r="UTI81" s="168"/>
      <c r="UTJ81" s="168"/>
      <c r="UTK81" s="169"/>
      <c r="UTL81" s="169"/>
      <c r="UTM81" s="169"/>
      <c r="UTN81" s="170"/>
      <c r="UTP81" s="164"/>
      <c r="UTQ81" s="168"/>
      <c r="UTR81" s="168"/>
      <c r="UTS81" s="169"/>
      <c r="UTT81" s="169"/>
      <c r="UTU81" s="169"/>
      <c r="UTV81" s="170"/>
      <c r="UTX81" s="164"/>
      <c r="UTY81" s="168"/>
      <c r="UTZ81" s="168"/>
      <c r="UUA81" s="169"/>
      <c r="UUB81" s="169"/>
      <c r="UUC81" s="169"/>
      <c r="UUD81" s="170"/>
      <c r="UUF81" s="164"/>
      <c r="UUG81" s="168"/>
      <c r="UUH81" s="168"/>
      <c r="UUI81" s="169"/>
      <c r="UUJ81" s="169"/>
      <c r="UUK81" s="169"/>
      <c r="UUL81" s="170"/>
      <c r="UUN81" s="164"/>
      <c r="UUO81" s="168"/>
      <c r="UUP81" s="168"/>
      <c r="UUQ81" s="169"/>
      <c r="UUR81" s="169"/>
      <c r="UUS81" s="169"/>
      <c r="UUT81" s="170"/>
      <c r="UUV81" s="164"/>
      <c r="UUW81" s="168"/>
      <c r="UUX81" s="168"/>
      <c r="UUY81" s="169"/>
      <c r="UUZ81" s="169"/>
      <c r="UVA81" s="169"/>
      <c r="UVB81" s="170"/>
      <c r="UVD81" s="164"/>
      <c r="UVE81" s="168"/>
      <c r="UVF81" s="168"/>
      <c r="UVG81" s="169"/>
      <c r="UVH81" s="169"/>
      <c r="UVI81" s="169"/>
      <c r="UVJ81" s="170"/>
      <c r="UVL81" s="164"/>
      <c r="UVM81" s="168"/>
      <c r="UVN81" s="168"/>
      <c r="UVO81" s="169"/>
      <c r="UVP81" s="169"/>
      <c r="UVQ81" s="169"/>
      <c r="UVR81" s="170"/>
      <c r="UVT81" s="164"/>
      <c r="UVU81" s="168"/>
      <c r="UVV81" s="168"/>
      <c r="UVW81" s="169"/>
      <c r="UVX81" s="169"/>
      <c r="UVY81" s="169"/>
      <c r="UVZ81" s="170"/>
      <c r="UWB81" s="164"/>
      <c r="UWC81" s="168"/>
      <c r="UWD81" s="168"/>
      <c r="UWE81" s="169"/>
      <c r="UWF81" s="169"/>
      <c r="UWG81" s="169"/>
      <c r="UWH81" s="170"/>
      <c r="UWJ81" s="164"/>
      <c r="UWK81" s="168"/>
      <c r="UWL81" s="168"/>
      <c r="UWM81" s="169"/>
      <c r="UWN81" s="169"/>
      <c r="UWO81" s="169"/>
      <c r="UWP81" s="170"/>
      <c r="UWR81" s="164"/>
      <c r="UWS81" s="168"/>
      <c r="UWT81" s="168"/>
      <c r="UWU81" s="169"/>
      <c r="UWV81" s="169"/>
      <c r="UWW81" s="169"/>
      <c r="UWX81" s="170"/>
      <c r="UWZ81" s="164"/>
      <c r="UXA81" s="168"/>
      <c r="UXB81" s="168"/>
      <c r="UXC81" s="169"/>
      <c r="UXD81" s="169"/>
      <c r="UXE81" s="169"/>
      <c r="UXF81" s="170"/>
      <c r="UXH81" s="164"/>
      <c r="UXI81" s="168"/>
      <c r="UXJ81" s="168"/>
      <c r="UXK81" s="169"/>
      <c r="UXL81" s="169"/>
      <c r="UXM81" s="169"/>
      <c r="UXN81" s="170"/>
      <c r="UXP81" s="164"/>
      <c r="UXQ81" s="168"/>
      <c r="UXR81" s="168"/>
      <c r="UXS81" s="169"/>
      <c r="UXT81" s="169"/>
      <c r="UXU81" s="169"/>
      <c r="UXV81" s="170"/>
      <c r="UXX81" s="164"/>
      <c r="UXY81" s="168"/>
      <c r="UXZ81" s="168"/>
      <c r="UYA81" s="169"/>
      <c r="UYB81" s="169"/>
      <c r="UYC81" s="169"/>
      <c r="UYD81" s="170"/>
      <c r="UYF81" s="164"/>
      <c r="UYG81" s="168"/>
      <c r="UYH81" s="168"/>
      <c r="UYI81" s="169"/>
      <c r="UYJ81" s="169"/>
      <c r="UYK81" s="169"/>
      <c r="UYL81" s="170"/>
      <c r="UYN81" s="164"/>
      <c r="UYO81" s="168"/>
      <c r="UYP81" s="168"/>
      <c r="UYQ81" s="169"/>
      <c r="UYR81" s="169"/>
      <c r="UYS81" s="169"/>
      <c r="UYT81" s="170"/>
      <c r="UYV81" s="164"/>
      <c r="UYW81" s="168"/>
      <c r="UYX81" s="168"/>
      <c r="UYY81" s="169"/>
      <c r="UYZ81" s="169"/>
      <c r="UZA81" s="169"/>
      <c r="UZB81" s="170"/>
      <c r="UZD81" s="164"/>
      <c r="UZE81" s="168"/>
      <c r="UZF81" s="168"/>
      <c r="UZG81" s="169"/>
      <c r="UZH81" s="169"/>
      <c r="UZI81" s="169"/>
      <c r="UZJ81" s="170"/>
      <c r="UZL81" s="164"/>
      <c r="UZM81" s="168"/>
      <c r="UZN81" s="168"/>
      <c r="UZO81" s="169"/>
      <c r="UZP81" s="169"/>
      <c r="UZQ81" s="169"/>
      <c r="UZR81" s="170"/>
      <c r="UZT81" s="164"/>
      <c r="UZU81" s="168"/>
      <c r="UZV81" s="168"/>
      <c r="UZW81" s="169"/>
      <c r="UZX81" s="169"/>
      <c r="UZY81" s="169"/>
      <c r="UZZ81" s="170"/>
      <c r="VAB81" s="164"/>
      <c r="VAC81" s="168"/>
      <c r="VAD81" s="168"/>
      <c r="VAE81" s="169"/>
      <c r="VAF81" s="169"/>
      <c r="VAG81" s="169"/>
      <c r="VAH81" s="170"/>
      <c r="VAJ81" s="164"/>
      <c r="VAK81" s="168"/>
      <c r="VAL81" s="168"/>
      <c r="VAM81" s="169"/>
      <c r="VAN81" s="169"/>
      <c r="VAO81" s="169"/>
      <c r="VAP81" s="170"/>
      <c r="VAR81" s="164"/>
      <c r="VAS81" s="168"/>
      <c r="VAT81" s="168"/>
      <c r="VAU81" s="169"/>
      <c r="VAV81" s="169"/>
      <c r="VAW81" s="169"/>
      <c r="VAX81" s="170"/>
      <c r="VAZ81" s="164"/>
      <c r="VBA81" s="168"/>
      <c r="VBB81" s="168"/>
      <c r="VBC81" s="169"/>
      <c r="VBD81" s="169"/>
      <c r="VBE81" s="169"/>
      <c r="VBF81" s="170"/>
      <c r="VBH81" s="164"/>
      <c r="VBI81" s="168"/>
      <c r="VBJ81" s="168"/>
      <c r="VBK81" s="169"/>
      <c r="VBL81" s="169"/>
      <c r="VBM81" s="169"/>
      <c r="VBN81" s="170"/>
      <c r="VBP81" s="164"/>
      <c r="VBQ81" s="168"/>
      <c r="VBR81" s="168"/>
      <c r="VBS81" s="169"/>
      <c r="VBT81" s="169"/>
      <c r="VBU81" s="169"/>
      <c r="VBV81" s="170"/>
      <c r="VBX81" s="164"/>
      <c r="VBY81" s="168"/>
      <c r="VBZ81" s="168"/>
      <c r="VCA81" s="169"/>
      <c r="VCB81" s="169"/>
      <c r="VCC81" s="169"/>
      <c r="VCD81" s="170"/>
      <c r="VCF81" s="164"/>
      <c r="VCG81" s="168"/>
      <c r="VCH81" s="168"/>
      <c r="VCI81" s="169"/>
      <c r="VCJ81" s="169"/>
      <c r="VCK81" s="169"/>
      <c r="VCL81" s="170"/>
      <c r="VCN81" s="164"/>
      <c r="VCO81" s="168"/>
      <c r="VCP81" s="168"/>
      <c r="VCQ81" s="169"/>
      <c r="VCR81" s="169"/>
      <c r="VCS81" s="169"/>
      <c r="VCT81" s="170"/>
      <c r="VCV81" s="164"/>
      <c r="VCW81" s="168"/>
      <c r="VCX81" s="168"/>
      <c r="VCY81" s="169"/>
      <c r="VCZ81" s="169"/>
      <c r="VDA81" s="169"/>
      <c r="VDB81" s="170"/>
      <c r="VDD81" s="164"/>
      <c r="VDE81" s="168"/>
      <c r="VDF81" s="168"/>
      <c r="VDG81" s="169"/>
      <c r="VDH81" s="169"/>
      <c r="VDI81" s="169"/>
      <c r="VDJ81" s="170"/>
      <c r="VDL81" s="164"/>
      <c r="VDM81" s="168"/>
      <c r="VDN81" s="168"/>
      <c r="VDO81" s="169"/>
      <c r="VDP81" s="169"/>
      <c r="VDQ81" s="169"/>
      <c r="VDR81" s="170"/>
      <c r="VDT81" s="164"/>
      <c r="VDU81" s="168"/>
      <c r="VDV81" s="168"/>
      <c r="VDW81" s="169"/>
      <c r="VDX81" s="169"/>
      <c r="VDY81" s="169"/>
      <c r="VDZ81" s="170"/>
      <c r="VEB81" s="164"/>
      <c r="VEC81" s="168"/>
      <c r="VED81" s="168"/>
      <c r="VEE81" s="169"/>
      <c r="VEF81" s="169"/>
      <c r="VEG81" s="169"/>
      <c r="VEH81" s="170"/>
      <c r="VEJ81" s="164"/>
      <c r="VEK81" s="168"/>
      <c r="VEL81" s="168"/>
      <c r="VEM81" s="169"/>
      <c r="VEN81" s="169"/>
      <c r="VEO81" s="169"/>
      <c r="VEP81" s="170"/>
      <c r="VER81" s="164"/>
      <c r="VES81" s="168"/>
      <c r="VET81" s="168"/>
      <c r="VEU81" s="169"/>
      <c r="VEV81" s="169"/>
      <c r="VEW81" s="169"/>
      <c r="VEX81" s="170"/>
      <c r="VEZ81" s="164"/>
      <c r="VFA81" s="168"/>
      <c r="VFB81" s="168"/>
      <c r="VFC81" s="169"/>
      <c r="VFD81" s="169"/>
      <c r="VFE81" s="169"/>
      <c r="VFF81" s="170"/>
      <c r="VFH81" s="164"/>
      <c r="VFI81" s="168"/>
      <c r="VFJ81" s="168"/>
      <c r="VFK81" s="169"/>
      <c r="VFL81" s="169"/>
      <c r="VFM81" s="169"/>
      <c r="VFN81" s="170"/>
      <c r="VFP81" s="164"/>
      <c r="VFQ81" s="168"/>
      <c r="VFR81" s="168"/>
      <c r="VFS81" s="169"/>
      <c r="VFT81" s="169"/>
      <c r="VFU81" s="169"/>
      <c r="VFV81" s="170"/>
      <c r="VFX81" s="164"/>
      <c r="VFY81" s="168"/>
      <c r="VFZ81" s="168"/>
      <c r="VGA81" s="169"/>
      <c r="VGB81" s="169"/>
      <c r="VGC81" s="169"/>
      <c r="VGD81" s="170"/>
      <c r="VGF81" s="164"/>
      <c r="VGG81" s="168"/>
      <c r="VGH81" s="168"/>
      <c r="VGI81" s="169"/>
      <c r="VGJ81" s="169"/>
      <c r="VGK81" s="169"/>
      <c r="VGL81" s="170"/>
      <c r="VGN81" s="164"/>
      <c r="VGO81" s="168"/>
      <c r="VGP81" s="168"/>
      <c r="VGQ81" s="169"/>
      <c r="VGR81" s="169"/>
      <c r="VGS81" s="169"/>
      <c r="VGT81" s="170"/>
      <c r="VGV81" s="164"/>
      <c r="VGW81" s="168"/>
      <c r="VGX81" s="168"/>
      <c r="VGY81" s="169"/>
      <c r="VGZ81" s="169"/>
      <c r="VHA81" s="169"/>
      <c r="VHB81" s="170"/>
      <c r="VHD81" s="164"/>
      <c r="VHE81" s="168"/>
      <c r="VHF81" s="168"/>
      <c r="VHG81" s="169"/>
      <c r="VHH81" s="169"/>
      <c r="VHI81" s="169"/>
      <c r="VHJ81" s="170"/>
      <c r="VHL81" s="164"/>
      <c r="VHM81" s="168"/>
      <c r="VHN81" s="168"/>
      <c r="VHO81" s="169"/>
      <c r="VHP81" s="169"/>
      <c r="VHQ81" s="169"/>
      <c r="VHR81" s="170"/>
      <c r="VHT81" s="164"/>
      <c r="VHU81" s="168"/>
      <c r="VHV81" s="168"/>
      <c r="VHW81" s="169"/>
      <c r="VHX81" s="169"/>
      <c r="VHY81" s="169"/>
      <c r="VHZ81" s="170"/>
      <c r="VIB81" s="164"/>
      <c r="VIC81" s="168"/>
      <c r="VID81" s="168"/>
      <c r="VIE81" s="169"/>
      <c r="VIF81" s="169"/>
      <c r="VIG81" s="169"/>
      <c r="VIH81" s="170"/>
      <c r="VIJ81" s="164"/>
      <c r="VIK81" s="168"/>
      <c r="VIL81" s="168"/>
      <c r="VIM81" s="169"/>
      <c r="VIN81" s="169"/>
      <c r="VIO81" s="169"/>
      <c r="VIP81" s="170"/>
      <c r="VIR81" s="164"/>
      <c r="VIS81" s="168"/>
      <c r="VIT81" s="168"/>
      <c r="VIU81" s="169"/>
      <c r="VIV81" s="169"/>
      <c r="VIW81" s="169"/>
      <c r="VIX81" s="170"/>
      <c r="VIZ81" s="164"/>
      <c r="VJA81" s="168"/>
      <c r="VJB81" s="168"/>
      <c r="VJC81" s="169"/>
      <c r="VJD81" s="169"/>
      <c r="VJE81" s="169"/>
      <c r="VJF81" s="170"/>
      <c r="VJH81" s="164"/>
      <c r="VJI81" s="168"/>
      <c r="VJJ81" s="168"/>
      <c r="VJK81" s="169"/>
      <c r="VJL81" s="169"/>
      <c r="VJM81" s="169"/>
      <c r="VJN81" s="170"/>
      <c r="VJP81" s="164"/>
      <c r="VJQ81" s="168"/>
      <c r="VJR81" s="168"/>
      <c r="VJS81" s="169"/>
      <c r="VJT81" s="169"/>
      <c r="VJU81" s="169"/>
      <c r="VJV81" s="170"/>
      <c r="VJX81" s="164"/>
      <c r="VJY81" s="168"/>
      <c r="VJZ81" s="168"/>
      <c r="VKA81" s="169"/>
      <c r="VKB81" s="169"/>
      <c r="VKC81" s="169"/>
      <c r="VKD81" s="170"/>
      <c r="VKF81" s="164"/>
      <c r="VKG81" s="168"/>
      <c r="VKH81" s="168"/>
      <c r="VKI81" s="169"/>
      <c r="VKJ81" s="169"/>
      <c r="VKK81" s="169"/>
      <c r="VKL81" s="170"/>
      <c r="VKN81" s="164"/>
      <c r="VKO81" s="168"/>
      <c r="VKP81" s="168"/>
      <c r="VKQ81" s="169"/>
      <c r="VKR81" s="169"/>
      <c r="VKS81" s="169"/>
      <c r="VKT81" s="170"/>
      <c r="VKV81" s="164"/>
      <c r="VKW81" s="168"/>
      <c r="VKX81" s="168"/>
      <c r="VKY81" s="169"/>
      <c r="VKZ81" s="169"/>
      <c r="VLA81" s="169"/>
      <c r="VLB81" s="170"/>
      <c r="VLD81" s="164"/>
      <c r="VLE81" s="168"/>
      <c r="VLF81" s="168"/>
      <c r="VLG81" s="169"/>
      <c r="VLH81" s="169"/>
      <c r="VLI81" s="169"/>
      <c r="VLJ81" s="170"/>
      <c r="VLL81" s="164"/>
      <c r="VLM81" s="168"/>
      <c r="VLN81" s="168"/>
      <c r="VLO81" s="169"/>
      <c r="VLP81" s="169"/>
      <c r="VLQ81" s="169"/>
      <c r="VLR81" s="170"/>
      <c r="VLT81" s="164"/>
      <c r="VLU81" s="168"/>
      <c r="VLV81" s="168"/>
      <c r="VLW81" s="169"/>
      <c r="VLX81" s="169"/>
      <c r="VLY81" s="169"/>
      <c r="VLZ81" s="170"/>
      <c r="VMB81" s="164"/>
      <c r="VMC81" s="168"/>
      <c r="VMD81" s="168"/>
      <c r="VME81" s="169"/>
      <c r="VMF81" s="169"/>
      <c r="VMG81" s="169"/>
      <c r="VMH81" s="170"/>
      <c r="VMJ81" s="164"/>
      <c r="VMK81" s="168"/>
      <c r="VML81" s="168"/>
      <c r="VMM81" s="169"/>
      <c r="VMN81" s="169"/>
      <c r="VMO81" s="169"/>
      <c r="VMP81" s="170"/>
      <c r="VMR81" s="164"/>
      <c r="VMS81" s="168"/>
      <c r="VMT81" s="168"/>
      <c r="VMU81" s="169"/>
      <c r="VMV81" s="169"/>
      <c r="VMW81" s="169"/>
      <c r="VMX81" s="170"/>
      <c r="VMZ81" s="164"/>
      <c r="VNA81" s="168"/>
      <c r="VNB81" s="168"/>
      <c r="VNC81" s="169"/>
      <c r="VND81" s="169"/>
      <c r="VNE81" s="169"/>
      <c r="VNF81" s="170"/>
      <c r="VNH81" s="164"/>
      <c r="VNI81" s="168"/>
      <c r="VNJ81" s="168"/>
      <c r="VNK81" s="169"/>
      <c r="VNL81" s="169"/>
      <c r="VNM81" s="169"/>
      <c r="VNN81" s="170"/>
      <c r="VNP81" s="164"/>
      <c r="VNQ81" s="168"/>
      <c r="VNR81" s="168"/>
      <c r="VNS81" s="169"/>
      <c r="VNT81" s="169"/>
      <c r="VNU81" s="169"/>
      <c r="VNV81" s="170"/>
      <c r="VNX81" s="164"/>
      <c r="VNY81" s="168"/>
      <c r="VNZ81" s="168"/>
      <c r="VOA81" s="169"/>
      <c r="VOB81" s="169"/>
      <c r="VOC81" s="169"/>
      <c r="VOD81" s="170"/>
      <c r="VOF81" s="164"/>
      <c r="VOG81" s="168"/>
      <c r="VOH81" s="168"/>
      <c r="VOI81" s="169"/>
      <c r="VOJ81" s="169"/>
      <c r="VOK81" s="169"/>
      <c r="VOL81" s="170"/>
      <c r="VON81" s="164"/>
      <c r="VOO81" s="168"/>
      <c r="VOP81" s="168"/>
      <c r="VOQ81" s="169"/>
      <c r="VOR81" s="169"/>
      <c r="VOS81" s="169"/>
      <c r="VOT81" s="170"/>
      <c r="VOV81" s="164"/>
      <c r="VOW81" s="168"/>
      <c r="VOX81" s="168"/>
      <c r="VOY81" s="169"/>
      <c r="VOZ81" s="169"/>
      <c r="VPA81" s="169"/>
      <c r="VPB81" s="170"/>
      <c r="VPD81" s="164"/>
      <c r="VPE81" s="168"/>
      <c r="VPF81" s="168"/>
      <c r="VPG81" s="169"/>
      <c r="VPH81" s="169"/>
      <c r="VPI81" s="169"/>
      <c r="VPJ81" s="170"/>
      <c r="VPL81" s="164"/>
      <c r="VPM81" s="168"/>
      <c r="VPN81" s="168"/>
      <c r="VPO81" s="169"/>
      <c r="VPP81" s="169"/>
      <c r="VPQ81" s="169"/>
      <c r="VPR81" s="170"/>
      <c r="VPT81" s="164"/>
      <c r="VPU81" s="168"/>
      <c r="VPV81" s="168"/>
      <c r="VPW81" s="169"/>
      <c r="VPX81" s="169"/>
      <c r="VPY81" s="169"/>
      <c r="VPZ81" s="170"/>
      <c r="VQB81" s="164"/>
      <c r="VQC81" s="168"/>
      <c r="VQD81" s="168"/>
      <c r="VQE81" s="169"/>
      <c r="VQF81" s="169"/>
      <c r="VQG81" s="169"/>
      <c r="VQH81" s="170"/>
      <c r="VQJ81" s="164"/>
      <c r="VQK81" s="168"/>
      <c r="VQL81" s="168"/>
      <c r="VQM81" s="169"/>
      <c r="VQN81" s="169"/>
      <c r="VQO81" s="169"/>
      <c r="VQP81" s="170"/>
      <c r="VQR81" s="164"/>
      <c r="VQS81" s="168"/>
      <c r="VQT81" s="168"/>
      <c r="VQU81" s="169"/>
      <c r="VQV81" s="169"/>
      <c r="VQW81" s="169"/>
      <c r="VQX81" s="170"/>
      <c r="VQZ81" s="164"/>
      <c r="VRA81" s="168"/>
      <c r="VRB81" s="168"/>
      <c r="VRC81" s="169"/>
      <c r="VRD81" s="169"/>
      <c r="VRE81" s="169"/>
      <c r="VRF81" s="170"/>
      <c r="VRH81" s="164"/>
      <c r="VRI81" s="168"/>
      <c r="VRJ81" s="168"/>
      <c r="VRK81" s="169"/>
      <c r="VRL81" s="169"/>
      <c r="VRM81" s="169"/>
      <c r="VRN81" s="170"/>
      <c r="VRP81" s="164"/>
      <c r="VRQ81" s="168"/>
      <c r="VRR81" s="168"/>
      <c r="VRS81" s="169"/>
      <c r="VRT81" s="169"/>
      <c r="VRU81" s="169"/>
      <c r="VRV81" s="170"/>
      <c r="VRX81" s="164"/>
      <c r="VRY81" s="168"/>
      <c r="VRZ81" s="168"/>
      <c r="VSA81" s="169"/>
      <c r="VSB81" s="169"/>
      <c r="VSC81" s="169"/>
      <c r="VSD81" s="170"/>
      <c r="VSF81" s="164"/>
      <c r="VSG81" s="168"/>
      <c r="VSH81" s="168"/>
      <c r="VSI81" s="169"/>
      <c r="VSJ81" s="169"/>
      <c r="VSK81" s="169"/>
      <c r="VSL81" s="170"/>
      <c r="VSN81" s="164"/>
      <c r="VSO81" s="168"/>
      <c r="VSP81" s="168"/>
      <c r="VSQ81" s="169"/>
      <c r="VSR81" s="169"/>
      <c r="VSS81" s="169"/>
      <c r="VST81" s="170"/>
      <c r="VSV81" s="164"/>
      <c r="VSW81" s="168"/>
      <c r="VSX81" s="168"/>
      <c r="VSY81" s="169"/>
      <c r="VSZ81" s="169"/>
      <c r="VTA81" s="169"/>
      <c r="VTB81" s="170"/>
      <c r="VTD81" s="164"/>
      <c r="VTE81" s="168"/>
      <c r="VTF81" s="168"/>
      <c r="VTG81" s="169"/>
      <c r="VTH81" s="169"/>
      <c r="VTI81" s="169"/>
      <c r="VTJ81" s="170"/>
      <c r="VTL81" s="164"/>
      <c r="VTM81" s="168"/>
      <c r="VTN81" s="168"/>
      <c r="VTO81" s="169"/>
      <c r="VTP81" s="169"/>
      <c r="VTQ81" s="169"/>
      <c r="VTR81" s="170"/>
      <c r="VTT81" s="164"/>
      <c r="VTU81" s="168"/>
      <c r="VTV81" s="168"/>
      <c r="VTW81" s="169"/>
      <c r="VTX81" s="169"/>
      <c r="VTY81" s="169"/>
      <c r="VTZ81" s="170"/>
      <c r="VUB81" s="164"/>
      <c r="VUC81" s="168"/>
      <c r="VUD81" s="168"/>
      <c r="VUE81" s="169"/>
      <c r="VUF81" s="169"/>
      <c r="VUG81" s="169"/>
      <c r="VUH81" s="170"/>
      <c r="VUJ81" s="164"/>
      <c r="VUK81" s="168"/>
      <c r="VUL81" s="168"/>
      <c r="VUM81" s="169"/>
      <c r="VUN81" s="169"/>
      <c r="VUO81" s="169"/>
      <c r="VUP81" s="170"/>
      <c r="VUR81" s="164"/>
      <c r="VUS81" s="168"/>
      <c r="VUT81" s="168"/>
      <c r="VUU81" s="169"/>
      <c r="VUV81" s="169"/>
      <c r="VUW81" s="169"/>
      <c r="VUX81" s="170"/>
      <c r="VUZ81" s="164"/>
      <c r="VVA81" s="168"/>
      <c r="VVB81" s="168"/>
      <c r="VVC81" s="169"/>
      <c r="VVD81" s="169"/>
      <c r="VVE81" s="169"/>
      <c r="VVF81" s="170"/>
      <c r="VVH81" s="164"/>
      <c r="VVI81" s="168"/>
      <c r="VVJ81" s="168"/>
      <c r="VVK81" s="169"/>
      <c r="VVL81" s="169"/>
      <c r="VVM81" s="169"/>
      <c r="VVN81" s="170"/>
      <c r="VVP81" s="164"/>
      <c r="VVQ81" s="168"/>
      <c r="VVR81" s="168"/>
      <c r="VVS81" s="169"/>
      <c r="VVT81" s="169"/>
      <c r="VVU81" s="169"/>
      <c r="VVV81" s="170"/>
      <c r="VVX81" s="164"/>
      <c r="VVY81" s="168"/>
      <c r="VVZ81" s="168"/>
      <c r="VWA81" s="169"/>
      <c r="VWB81" s="169"/>
      <c r="VWC81" s="169"/>
      <c r="VWD81" s="170"/>
      <c r="VWF81" s="164"/>
      <c r="VWG81" s="168"/>
      <c r="VWH81" s="168"/>
      <c r="VWI81" s="169"/>
      <c r="VWJ81" s="169"/>
      <c r="VWK81" s="169"/>
      <c r="VWL81" s="170"/>
      <c r="VWN81" s="164"/>
      <c r="VWO81" s="168"/>
      <c r="VWP81" s="168"/>
      <c r="VWQ81" s="169"/>
      <c r="VWR81" s="169"/>
      <c r="VWS81" s="169"/>
      <c r="VWT81" s="170"/>
      <c r="VWV81" s="164"/>
      <c r="VWW81" s="168"/>
      <c r="VWX81" s="168"/>
      <c r="VWY81" s="169"/>
      <c r="VWZ81" s="169"/>
      <c r="VXA81" s="169"/>
      <c r="VXB81" s="170"/>
      <c r="VXD81" s="164"/>
      <c r="VXE81" s="168"/>
      <c r="VXF81" s="168"/>
      <c r="VXG81" s="169"/>
      <c r="VXH81" s="169"/>
      <c r="VXI81" s="169"/>
      <c r="VXJ81" s="170"/>
      <c r="VXL81" s="164"/>
      <c r="VXM81" s="168"/>
      <c r="VXN81" s="168"/>
      <c r="VXO81" s="169"/>
      <c r="VXP81" s="169"/>
      <c r="VXQ81" s="169"/>
      <c r="VXR81" s="170"/>
      <c r="VXT81" s="164"/>
      <c r="VXU81" s="168"/>
      <c r="VXV81" s="168"/>
      <c r="VXW81" s="169"/>
      <c r="VXX81" s="169"/>
      <c r="VXY81" s="169"/>
      <c r="VXZ81" s="170"/>
      <c r="VYB81" s="164"/>
      <c r="VYC81" s="168"/>
      <c r="VYD81" s="168"/>
      <c r="VYE81" s="169"/>
      <c r="VYF81" s="169"/>
      <c r="VYG81" s="169"/>
      <c r="VYH81" s="170"/>
      <c r="VYJ81" s="164"/>
      <c r="VYK81" s="168"/>
      <c r="VYL81" s="168"/>
      <c r="VYM81" s="169"/>
      <c r="VYN81" s="169"/>
      <c r="VYO81" s="169"/>
      <c r="VYP81" s="170"/>
      <c r="VYR81" s="164"/>
      <c r="VYS81" s="168"/>
      <c r="VYT81" s="168"/>
      <c r="VYU81" s="169"/>
      <c r="VYV81" s="169"/>
      <c r="VYW81" s="169"/>
      <c r="VYX81" s="170"/>
      <c r="VYZ81" s="164"/>
      <c r="VZA81" s="168"/>
      <c r="VZB81" s="168"/>
      <c r="VZC81" s="169"/>
      <c r="VZD81" s="169"/>
      <c r="VZE81" s="169"/>
      <c r="VZF81" s="170"/>
      <c r="VZH81" s="164"/>
      <c r="VZI81" s="168"/>
      <c r="VZJ81" s="168"/>
      <c r="VZK81" s="169"/>
      <c r="VZL81" s="169"/>
      <c r="VZM81" s="169"/>
      <c r="VZN81" s="170"/>
      <c r="VZP81" s="164"/>
      <c r="VZQ81" s="168"/>
      <c r="VZR81" s="168"/>
      <c r="VZS81" s="169"/>
      <c r="VZT81" s="169"/>
      <c r="VZU81" s="169"/>
      <c r="VZV81" s="170"/>
      <c r="VZX81" s="164"/>
      <c r="VZY81" s="168"/>
      <c r="VZZ81" s="168"/>
      <c r="WAA81" s="169"/>
      <c r="WAB81" s="169"/>
      <c r="WAC81" s="169"/>
      <c r="WAD81" s="170"/>
      <c r="WAF81" s="164"/>
      <c r="WAG81" s="168"/>
      <c r="WAH81" s="168"/>
      <c r="WAI81" s="169"/>
      <c r="WAJ81" s="169"/>
      <c r="WAK81" s="169"/>
      <c r="WAL81" s="170"/>
      <c r="WAN81" s="164"/>
      <c r="WAO81" s="168"/>
      <c r="WAP81" s="168"/>
      <c r="WAQ81" s="169"/>
      <c r="WAR81" s="169"/>
      <c r="WAS81" s="169"/>
      <c r="WAT81" s="170"/>
      <c r="WAV81" s="164"/>
      <c r="WAW81" s="168"/>
      <c r="WAX81" s="168"/>
      <c r="WAY81" s="169"/>
      <c r="WAZ81" s="169"/>
      <c r="WBA81" s="169"/>
      <c r="WBB81" s="170"/>
      <c r="WBD81" s="164"/>
      <c r="WBE81" s="168"/>
      <c r="WBF81" s="168"/>
      <c r="WBG81" s="169"/>
      <c r="WBH81" s="169"/>
      <c r="WBI81" s="169"/>
      <c r="WBJ81" s="170"/>
      <c r="WBL81" s="164"/>
      <c r="WBM81" s="168"/>
      <c r="WBN81" s="168"/>
      <c r="WBO81" s="169"/>
      <c r="WBP81" s="169"/>
      <c r="WBQ81" s="169"/>
      <c r="WBR81" s="170"/>
      <c r="WBT81" s="164"/>
      <c r="WBU81" s="168"/>
      <c r="WBV81" s="168"/>
      <c r="WBW81" s="169"/>
      <c r="WBX81" s="169"/>
      <c r="WBY81" s="169"/>
      <c r="WBZ81" s="170"/>
      <c r="WCB81" s="164"/>
      <c r="WCC81" s="168"/>
      <c r="WCD81" s="168"/>
      <c r="WCE81" s="169"/>
      <c r="WCF81" s="169"/>
      <c r="WCG81" s="169"/>
      <c r="WCH81" s="170"/>
      <c r="WCJ81" s="164"/>
      <c r="WCK81" s="168"/>
      <c r="WCL81" s="168"/>
      <c r="WCM81" s="169"/>
      <c r="WCN81" s="169"/>
      <c r="WCO81" s="169"/>
      <c r="WCP81" s="170"/>
      <c r="WCR81" s="164"/>
      <c r="WCS81" s="168"/>
      <c r="WCT81" s="168"/>
      <c r="WCU81" s="169"/>
      <c r="WCV81" s="169"/>
      <c r="WCW81" s="169"/>
      <c r="WCX81" s="170"/>
      <c r="WCZ81" s="164"/>
      <c r="WDA81" s="168"/>
      <c r="WDB81" s="168"/>
      <c r="WDC81" s="169"/>
      <c r="WDD81" s="169"/>
      <c r="WDE81" s="169"/>
      <c r="WDF81" s="170"/>
      <c r="WDH81" s="164"/>
      <c r="WDI81" s="168"/>
      <c r="WDJ81" s="168"/>
      <c r="WDK81" s="169"/>
      <c r="WDL81" s="169"/>
      <c r="WDM81" s="169"/>
      <c r="WDN81" s="170"/>
      <c r="WDP81" s="164"/>
      <c r="WDQ81" s="168"/>
      <c r="WDR81" s="168"/>
      <c r="WDS81" s="169"/>
      <c r="WDT81" s="169"/>
      <c r="WDU81" s="169"/>
      <c r="WDV81" s="170"/>
      <c r="WDX81" s="164"/>
      <c r="WDY81" s="168"/>
      <c r="WDZ81" s="168"/>
      <c r="WEA81" s="169"/>
      <c r="WEB81" s="169"/>
      <c r="WEC81" s="169"/>
      <c r="WED81" s="170"/>
      <c r="WEF81" s="164"/>
      <c r="WEG81" s="168"/>
      <c r="WEH81" s="168"/>
      <c r="WEI81" s="169"/>
      <c r="WEJ81" s="169"/>
      <c r="WEK81" s="169"/>
      <c r="WEL81" s="170"/>
      <c r="WEN81" s="164"/>
      <c r="WEO81" s="168"/>
      <c r="WEP81" s="168"/>
      <c r="WEQ81" s="169"/>
      <c r="WER81" s="169"/>
      <c r="WES81" s="169"/>
      <c r="WET81" s="170"/>
      <c r="WEV81" s="164"/>
      <c r="WEW81" s="168"/>
      <c r="WEX81" s="168"/>
      <c r="WEY81" s="169"/>
      <c r="WEZ81" s="169"/>
      <c r="WFA81" s="169"/>
      <c r="WFB81" s="170"/>
      <c r="WFD81" s="164"/>
      <c r="WFE81" s="168"/>
      <c r="WFF81" s="168"/>
      <c r="WFG81" s="169"/>
      <c r="WFH81" s="169"/>
      <c r="WFI81" s="169"/>
      <c r="WFJ81" s="170"/>
      <c r="WFL81" s="164"/>
      <c r="WFM81" s="168"/>
      <c r="WFN81" s="168"/>
      <c r="WFO81" s="169"/>
      <c r="WFP81" s="169"/>
      <c r="WFQ81" s="169"/>
      <c r="WFR81" s="170"/>
      <c r="WFT81" s="164"/>
      <c r="WFU81" s="168"/>
      <c r="WFV81" s="168"/>
      <c r="WFW81" s="169"/>
      <c r="WFX81" s="169"/>
      <c r="WFY81" s="169"/>
      <c r="WFZ81" s="170"/>
      <c r="WGB81" s="164"/>
      <c r="WGC81" s="168"/>
      <c r="WGD81" s="168"/>
      <c r="WGE81" s="169"/>
      <c r="WGF81" s="169"/>
      <c r="WGG81" s="169"/>
      <c r="WGH81" s="170"/>
      <c r="WGJ81" s="164"/>
      <c r="WGK81" s="168"/>
      <c r="WGL81" s="168"/>
      <c r="WGM81" s="169"/>
      <c r="WGN81" s="169"/>
      <c r="WGO81" s="169"/>
      <c r="WGP81" s="170"/>
      <c r="WGR81" s="164"/>
      <c r="WGS81" s="168"/>
      <c r="WGT81" s="168"/>
      <c r="WGU81" s="169"/>
      <c r="WGV81" s="169"/>
      <c r="WGW81" s="169"/>
      <c r="WGX81" s="170"/>
      <c r="WGZ81" s="164"/>
      <c r="WHA81" s="168"/>
      <c r="WHB81" s="168"/>
      <c r="WHC81" s="169"/>
      <c r="WHD81" s="169"/>
      <c r="WHE81" s="169"/>
      <c r="WHF81" s="170"/>
      <c r="WHH81" s="164"/>
      <c r="WHI81" s="168"/>
      <c r="WHJ81" s="168"/>
      <c r="WHK81" s="169"/>
      <c r="WHL81" s="169"/>
      <c r="WHM81" s="169"/>
      <c r="WHN81" s="170"/>
      <c r="WHP81" s="164"/>
      <c r="WHQ81" s="168"/>
      <c r="WHR81" s="168"/>
      <c r="WHS81" s="169"/>
      <c r="WHT81" s="169"/>
      <c r="WHU81" s="169"/>
      <c r="WHV81" s="170"/>
      <c r="WHX81" s="164"/>
      <c r="WHY81" s="168"/>
      <c r="WHZ81" s="168"/>
      <c r="WIA81" s="169"/>
      <c r="WIB81" s="169"/>
      <c r="WIC81" s="169"/>
      <c r="WID81" s="170"/>
      <c r="WIF81" s="164"/>
      <c r="WIG81" s="168"/>
      <c r="WIH81" s="168"/>
      <c r="WII81" s="169"/>
      <c r="WIJ81" s="169"/>
      <c r="WIK81" s="169"/>
      <c r="WIL81" s="170"/>
      <c r="WIN81" s="164"/>
      <c r="WIO81" s="168"/>
      <c r="WIP81" s="168"/>
      <c r="WIQ81" s="169"/>
      <c r="WIR81" s="169"/>
      <c r="WIS81" s="169"/>
      <c r="WIT81" s="170"/>
      <c r="WIV81" s="164"/>
      <c r="WIW81" s="168"/>
      <c r="WIX81" s="168"/>
      <c r="WIY81" s="169"/>
      <c r="WIZ81" s="169"/>
      <c r="WJA81" s="169"/>
      <c r="WJB81" s="170"/>
      <c r="WJD81" s="164"/>
      <c r="WJE81" s="168"/>
      <c r="WJF81" s="168"/>
      <c r="WJG81" s="169"/>
      <c r="WJH81" s="169"/>
      <c r="WJI81" s="169"/>
      <c r="WJJ81" s="170"/>
      <c r="WJL81" s="164"/>
      <c r="WJM81" s="168"/>
      <c r="WJN81" s="168"/>
      <c r="WJO81" s="169"/>
      <c r="WJP81" s="169"/>
      <c r="WJQ81" s="169"/>
      <c r="WJR81" s="170"/>
      <c r="WJT81" s="164"/>
      <c r="WJU81" s="168"/>
      <c r="WJV81" s="168"/>
      <c r="WJW81" s="169"/>
      <c r="WJX81" s="169"/>
      <c r="WJY81" s="169"/>
      <c r="WJZ81" s="170"/>
      <c r="WKB81" s="164"/>
      <c r="WKC81" s="168"/>
      <c r="WKD81" s="168"/>
      <c r="WKE81" s="169"/>
      <c r="WKF81" s="169"/>
      <c r="WKG81" s="169"/>
      <c r="WKH81" s="170"/>
      <c r="WKJ81" s="164"/>
      <c r="WKK81" s="168"/>
      <c r="WKL81" s="168"/>
      <c r="WKM81" s="169"/>
      <c r="WKN81" s="169"/>
      <c r="WKO81" s="169"/>
      <c r="WKP81" s="170"/>
      <c r="WKR81" s="164"/>
      <c r="WKS81" s="168"/>
      <c r="WKT81" s="168"/>
      <c r="WKU81" s="169"/>
      <c r="WKV81" s="169"/>
      <c r="WKW81" s="169"/>
      <c r="WKX81" s="170"/>
      <c r="WKZ81" s="164"/>
      <c r="WLA81" s="168"/>
      <c r="WLB81" s="168"/>
      <c r="WLC81" s="169"/>
      <c r="WLD81" s="169"/>
      <c r="WLE81" s="169"/>
      <c r="WLF81" s="170"/>
      <c r="WLH81" s="164"/>
      <c r="WLI81" s="168"/>
      <c r="WLJ81" s="168"/>
      <c r="WLK81" s="169"/>
      <c r="WLL81" s="169"/>
      <c r="WLM81" s="169"/>
      <c r="WLN81" s="170"/>
      <c r="WLP81" s="164"/>
      <c r="WLQ81" s="168"/>
      <c r="WLR81" s="168"/>
      <c r="WLS81" s="169"/>
      <c r="WLT81" s="169"/>
      <c r="WLU81" s="169"/>
      <c r="WLV81" s="170"/>
      <c r="WLX81" s="164"/>
      <c r="WLY81" s="168"/>
      <c r="WLZ81" s="168"/>
      <c r="WMA81" s="169"/>
      <c r="WMB81" s="169"/>
      <c r="WMC81" s="169"/>
      <c r="WMD81" s="170"/>
      <c r="WMF81" s="164"/>
      <c r="WMG81" s="168"/>
      <c r="WMH81" s="168"/>
      <c r="WMI81" s="169"/>
      <c r="WMJ81" s="169"/>
      <c r="WMK81" s="169"/>
      <c r="WML81" s="170"/>
      <c r="WMN81" s="164"/>
      <c r="WMO81" s="168"/>
      <c r="WMP81" s="168"/>
      <c r="WMQ81" s="169"/>
      <c r="WMR81" s="169"/>
      <c r="WMS81" s="169"/>
      <c r="WMT81" s="170"/>
      <c r="WMV81" s="164"/>
      <c r="WMW81" s="168"/>
      <c r="WMX81" s="168"/>
      <c r="WMY81" s="169"/>
      <c r="WMZ81" s="169"/>
      <c r="WNA81" s="169"/>
      <c r="WNB81" s="170"/>
      <c r="WND81" s="164"/>
      <c r="WNE81" s="168"/>
      <c r="WNF81" s="168"/>
      <c r="WNG81" s="169"/>
      <c r="WNH81" s="169"/>
      <c r="WNI81" s="169"/>
      <c r="WNJ81" s="170"/>
      <c r="WNL81" s="164"/>
      <c r="WNM81" s="168"/>
      <c r="WNN81" s="168"/>
      <c r="WNO81" s="169"/>
      <c r="WNP81" s="169"/>
      <c r="WNQ81" s="169"/>
      <c r="WNR81" s="170"/>
      <c r="WNT81" s="164"/>
      <c r="WNU81" s="168"/>
      <c r="WNV81" s="168"/>
      <c r="WNW81" s="169"/>
      <c r="WNX81" s="169"/>
      <c r="WNY81" s="169"/>
      <c r="WNZ81" s="170"/>
      <c r="WOB81" s="164"/>
      <c r="WOC81" s="168"/>
      <c r="WOD81" s="168"/>
      <c r="WOE81" s="169"/>
      <c r="WOF81" s="169"/>
      <c r="WOG81" s="169"/>
      <c r="WOH81" s="170"/>
      <c r="WOJ81" s="164"/>
      <c r="WOK81" s="168"/>
      <c r="WOL81" s="168"/>
      <c r="WOM81" s="169"/>
      <c r="WON81" s="169"/>
      <c r="WOO81" s="169"/>
      <c r="WOP81" s="170"/>
      <c r="WOR81" s="164"/>
      <c r="WOS81" s="168"/>
      <c r="WOT81" s="168"/>
      <c r="WOU81" s="169"/>
      <c r="WOV81" s="169"/>
      <c r="WOW81" s="169"/>
      <c r="WOX81" s="170"/>
      <c r="WOZ81" s="164"/>
      <c r="WPA81" s="168"/>
      <c r="WPB81" s="168"/>
      <c r="WPC81" s="169"/>
      <c r="WPD81" s="169"/>
      <c r="WPE81" s="169"/>
      <c r="WPF81" s="170"/>
      <c r="WPH81" s="164"/>
      <c r="WPI81" s="168"/>
      <c r="WPJ81" s="168"/>
      <c r="WPK81" s="169"/>
      <c r="WPL81" s="169"/>
      <c r="WPM81" s="169"/>
      <c r="WPN81" s="170"/>
      <c r="WPP81" s="164"/>
      <c r="WPQ81" s="168"/>
      <c r="WPR81" s="168"/>
      <c r="WPS81" s="169"/>
      <c r="WPT81" s="169"/>
      <c r="WPU81" s="169"/>
      <c r="WPV81" s="170"/>
      <c r="WPX81" s="164"/>
      <c r="WPY81" s="168"/>
      <c r="WPZ81" s="168"/>
      <c r="WQA81" s="169"/>
      <c r="WQB81" s="169"/>
      <c r="WQC81" s="169"/>
      <c r="WQD81" s="170"/>
      <c r="WQF81" s="164"/>
      <c r="WQG81" s="168"/>
      <c r="WQH81" s="168"/>
      <c r="WQI81" s="169"/>
      <c r="WQJ81" s="169"/>
      <c r="WQK81" s="169"/>
      <c r="WQL81" s="170"/>
      <c r="WQN81" s="164"/>
      <c r="WQO81" s="168"/>
      <c r="WQP81" s="168"/>
      <c r="WQQ81" s="169"/>
      <c r="WQR81" s="169"/>
      <c r="WQS81" s="169"/>
      <c r="WQT81" s="170"/>
      <c r="WQV81" s="164"/>
      <c r="WQW81" s="168"/>
      <c r="WQX81" s="168"/>
      <c r="WQY81" s="169"/>
      <c r="WQZ81" s="169"/>
      <c r="WRA81" s="169"/>
      <c r="WRB81" s="170"/>
      <c r="WRD81" s="164"/>
      <c r="WRE81" s="168"/>
      <c r="WRF81" s="168"/>
      <c r="WRG81" s="169"/>
      <c r="WRH81" s="169"/>
      <c r="WRI81" s="169"/>
      <c r="WRJ81" s="170"/>
      <c r="WRL81" s="164"/>
      <c r="WRM81" s="168"/>
      <c r="WRN81" s="168"/>
      <c r="WRO81" s="169"/>
      <c r="WRP81" s="169"/>
      <c r="WRQ81" s="169"/>
      <c r="WRR81" s="170"/>
      <c r="WRT81" s="164"/>
      <c r="WRU81" s="168"/>
      <c r="WRV81" s="168"/>
      <c r="WRW81" s="169"/>
      <c r="WRX81" s="169"/>
      <c r="WRY81" s="169"/>
      <c r="WRZ81" s="170"/>
      <c r="WSB81" s="164"/>
      <c r="WSC81" s="168"/>
      <c r="WSD81" s="168"/>
      <c r="WSE81" s="169"/>
      <c r="WSF81" s="169"/>
      <c r="WSG81" s="169"/>
      <c r="WSH81" s="170"/>
      <c r="WSJ81" s="164"/>
      <c r="WSK81" s="168"/>
      <c r="WSL81" s="168"/>
      <c r="WSM81" s="169"/>
      <c r="WSN81" s="169"/>
      <c r="WSO81" s="169"/>
      <c r="WSP81" s="170"/>
      <c r="WSR81" s="164"/>
      <c r="WSS81" s="168"/>
      <c r="WST81" s="168"/>
      <c r="WSU81" s="169"/>
      <c r="WSV81" s="169"/>
      <c r="WSW81" s="169"/>
      <c r="WSX81" s="170"/>
      <c r="WSZ81" s="164"/>
      <c r="WTA81" s="168"/>
      <c r="WTB81" s="168"/>
      <c r="WTC81" s="169"/>
      <c r="WTD81" s="169"/>
      <c r="WTE81" s="169"/>
      <c r="WTF81" s="170"/>
      <c r="WTH81" s="164"/>
      <c r="WTI81" s="168"/>
      <c r="WTJ81" s="168"/>
      <c r="WTK81" s="169"/>
      <c r="WTL81" s="169"/>
      <c r="WTM81" s="169"/>
      <c r="WTN81" s="170"/>
      <c r="WTP81" s="164"/>
      <c r="WTQ81" s="168"/>
      <c r="WTR81" s="168"/>
      <c r="WTS81" s="169"/>
      <c r="WTT81" s="169"/>
      <c r="WTU81" s="169"/>
      <c r="WTV81" s="170"/>
      <c r="WTX81" s="164"/>
      <c r="WTY81" s="168"/>
      <c r="WTZ81" s="168"/>
      <c r="WUA81" s="169"/>
      <c r="WUB81" s="169"/>
      <c r="WUC81" s="169"/>
      <c r="WUD81" s="170"/>
      <c r="WUF81" s="164"/>
      <c r="WUG81" s="168"/>
      <c r="WUH81" s="168"/>
      <c r="WUI81" s="169"/>
      <c r="WUJ81" s="169"/>
      <c r="WUK81" s="169"/>
      <c r="WUL81" s="170"/>
      <c r="WUN81" s="164"/>
      <c r="WUO81" s="168"/>
      <c r="WUP81" s="168"/>
      <c r="WUQ81" s="169"/>
      <c r="WUR81" s="169"/>
      <c r="WUS81" s="169"/>
      <c r="WUT81" s="170"/>
      <c r="WUV81" s="164"/>
      <c r="WUW81" s="168"/>
      <c r="WUX81" s="168"/>
      <c r="WUY81" s="169"/>
      <c r="WUZ81" s="169"/>
      <c r="WVA81" s="169"/>
      <c r="WVB81" s="170"/>
      <c r="WVD81" s="164"/>
      <c r="WVE81" s="168"/>
      <c r="WVF81" s="168"/>
      <c r="WVG81" s="169"/>
      <c r="WVH81" s="169"/>
      <c r="WVI81" s="169"/>
      <c r="WVJ81" s="170"/>
      <c r="WVL81" s="164"/>
      <c r="WVM81" s="168"/>
      <c r="WVN81" s="168"/>
      <c r="WVO81" s="169"/>
      <c r="WVP81" s="169"/>
      <c r="WVQ81" s="169"/>
      <c r="WVR81" s="170"/>
      <c r="WVT81" s="164"/>
      <c r="WVU81" s="168"/>
      <c r="WVV81" s="168"/>
      <c r="WVW81" s="169"/>
      <c r="WVX81" s="169"/>
      <c r="WVY81" s="169"/>
      <c r="WVZ81" s="170"/>
      <c r="WWB81" s="164"/>
      <c r="WWC81" s="168"/>
      <c r="WWD81" s="168"/>
      <c r="WWE81" s="169"/>
      <c r="WWF81" s="169"/>
      <c r="WWG81" s="169"/>
      <c r="WWH81" s="170"/>
      <c r="WWJ81" s="164"/>
      <c r="WWK81" s="168"/>
      <c r="WWL81" s="168"/>
      <c r="WWM81" s="169"/>
      <c r="WWN81" s="169"/>
      <c r="WWO81" s="169"/>
      <c r="WWP81" s="170"/>
      <c r="WWR81" s="164"/>
      <c r="WWS81" s="168"/>
      <c r="WWT81" s="168"/>
      <c r="WWU81" s="169"/>
      <c r="WWV81" s="169"/>
      <c r="WWW81" s="169"/>
      <c r="WWX81" s="170"/>
      <c r="WWZ81" s="164"/>
      <c r="WXA81" s="168"/>
      <c r="WXB81" s="168"/>
      <c r="WXC81" s="169"/>
      <c r="WXD81" s="169"/>
      <c r="WXE81" s="169"/>
      <c r="WXF81" s="170"/>
      <c r="WXH81" s="164"/>
      <c r="WXI81" s="168"/>
      <c r="WXJ81" s="168"/>
      <c r="WXK81" s="169"/>
      <c r="WXL81" s="169"/>
      <c r="WXM81" s="169"/>
      <c r="WXN81" s="170"/>
      <c r="WXP81" s="164"/>
      <c r="WXQ81" s="168"/>
      <c r="WXR81" s="168"/>
      <c r="WXS81" s="169"/>
      <c r="WXT81" s="169"/>
      <c r="WXU81" s="169"/>
      <c r="WXV81" s="170"/>
      <c r="WXX81" s="164"/>
      <c r="WXY81" s="168"/>
      <c r="WXZ81" s="168"/>
      <c r="WYA81" s="169"/>
      <c r="WYB81" s="169"/>
      <c r="WYC81" s="169"/>
      <c r="WYD81" s="170"/>
      <c r="WYF81" s="164"/>
      <c r="WYG81" s="168"/>
      <c r="WYH81" s="168"/>
      <c r="WYI81" s="169"/>
      <c r="WYJ81" s="169"/>
      <c r="WYK81" s="169"/>
      <c r="WYL81" s="170"/>
      <c r="WYN81" s="164"/>
      <c r="WYO81" s="168"/>
      <c r="WYP81" s="168"/>
      <c r="WYQ81" s="169"/>
      <c r="WYR81" s="169"/>
      <c r="WYS81" s="169"/>
      <c r="WYT81" s="170"/>
      <c r="WYV81" s="164"/>
      <c r="WYW81" s="168"/>
      <c r="WYX81" s="168"/>
      <c r="WYY81" s="169"/>
      <c r="WYZ81" s="169"/>
      <c r="WZA81" s="169"/>
      <c r="WZB81" s="170"/>
      <c r="WZD81" s="164"/>
      <c r="WZE81" s="168"/>
      <c r="WZF81" s="168"/>
      <c r="WZG81" s="169"/>
      <c r="WZH81" s="169"/>
      <c r="WZI81" s="169"/>
      <c r="WZJ81" s="170"/>
      <c r="WZL81" s="164"/>
      <c r="WZM81" s="168"/>
      <c r="WZN81" s="168"/>
      <c r="WZO81" s="169"/>
      <c r="WZP81" s="169"/>
      <c r="WZQ81" s="169"/>
      <c r="WZR81" s="170"/>
      <c r="WZT81" s="164"/>
      <c r="WZU81" s="168"/>
      <c r="WZV81" s="168"/>
      <c r="WZW81" s="169"/>
      <c r="WZX81" s="169"/>
      <c r="WZY81" s="169"/>
      <c r="WZZ81" s="170"/>
      <c r="XAB81" s="164"/>
      <c r="XAC81" s="168"/>
      <c r="XAD81" s="168"/>
      <c r="XAE81" s="169"/>
      <c r="XAF81" s="169"/>
      <c r="XAG81" s="169"/>
      <c r="XAH81" s="170"/>
      <c r="XAJ81" s="164"/>
      <c r="XAK81" s="168"/>
      <c r="XAL81" s="168"/>
      <c r="XAM81" s="169"/>
      <c r="XAN81" s="169"/>
      <c r="XAO81" s="169"/>
      <c r="XAP81" s="170"/>
      <c r="XAR81" s="164"/>
      <c r="XAS81" s="168"/>
      <c r="XAT81" s="168"/>
      <c r="XAU81" s="169"/>
      <c r="XAV81" s="169"/>
      <c r="XAW81" s="169"/>
      <c r="XAX81" s="170"/>
      <c r="XAZ81" s="164"/>
      <c r="XBA81" s="168"/>
      <c r="XBB81" s="168"/>
      <c r="XBC81" s="169"/>
      <c r="XBD81" s="169"/>
      <c r="XBE81" s="169"/>
      <c r="XBF81" s="170"/>
      <c r="XBH81" s="164"/>
      <c r="XBI81" s="168"/>
      <c r="XBJ81" s="168"/>
      <c r="XBK81" s="169"/>
      <c r="XBL81" s="169"/>
      <c r="XBM81" s="169"/>
      <c r="XBN81" s="170"/>
      <c r="XBP81" s="164"/>
      <c r="XBQ81" s="168"/>
      <c r="XBR81" s="168"/>
      <c r="XBS81" s="169"/>
      <c r="XBT81" s="169"/>
      <c r="XBU81" s="169"/>
      <c r="XBV81" s="170"/>
      <c r="XBX81" s="164"/>
      <c r="XBY81" s="168"/>
      <c r="XBZ81" s="168"/>
      <c r="XCA81" s="169"/>
      <c r="XCB81" s="169"/>
      <c r="XCC81" s="169"/>
      <c r="XCD81" s="170"/>
      <c r="XCF81" s="164"/>
      <c r="XCG81" s="168"/>
      <c r="XCH81" s="168"/>
      <c r="XCI81" s="169"/>
      <c r="XCJ81" s="169"/>
      <c r="XCK81" s="169"/>
      <c r="XCL81" s="170"/>
      <c r="XCN81" s="164"/>
      <c r="XCO81" s="168"/>
      <c r="XCP81" s="168"/>
      <c r="XCQ81" s="169"/>
      <c r="XCR81" s="169"/>
      <c r="XCS81" s="169"/>
      <c r="XCT81" s="170"/>
      <c r="XCV81" s="164"/>
      <c r="XCW81" s="168"/>
      <c r="XCX81" s="168"/>
      <c r="XCY81" s="169"/>
      <c r="XCZ81" s="169"/>
      <c r="XDA81" s="169"/>
      <c r="XDB81" s="170"/>
      <c r="XDD81" s="164"/>
      <c r="XDE81" s="168"/>
      <c r="XDF81" s="168"/>
      <c r="XDG81" s="169"/>
      <c r="XDH81" s="169"/>
      <c r="XDI81" s="169"/>
      <c r="XDJ81" s="170"/>
      <c r="XDL81" s="164"/>
      <c r="XDM81" s="168"/>
      <c r="XDN81" s="168"/>
      <c r="XDO81" s="169"/>
      <c r="XDP81" s="169"/>
      <c r="XDQ81" s="169"/>
      <c r="XDR81" s="170"/>
      <c r="XDT81" s="164"/>
      <c r="XDU81" s="168"/>
      <c r="XDV81" s="168"/>
      <c r="XDW81" s="169"/>
      <c r="XDX81" s="169"/>
      <c r="XDY81" s="169"/>
      <c r="XDZ81" s="170"/>
      <c r="XEB81" s="164"/>
      <c r="XEC81" s="168"/>
      <c r="XED81" s="168"/>
      <c r="XEE81" s="169"/>
      <c r="XEF81" s="169"/>
      <c r="XEG81" s="169"/>
      <c r="XEH81" s="170"/>
      <c r="XEJ81" s="164"/>
      <c r="XEK81" s="168"/>
      <c r="XEL81" s="168"/>
      <c r="XEM81" s="169"/>
      <c r="XEN81" s="169"/>
      <c r="XEO81" s="169"/>
      <c r="XEP81" s="170"/>
      <c r="XER81" s="164"/>
      <c r="XES81" s="168"/>
      <c r="XET81" s="168"/>
      <c r="XEU81" s="169"/>
      <c r="XEV81" s="169"/>
      <c r="XEW81" s="169"/>
      <c r="XEX81" s="170"/>
      <c r="XEZ81" s="164"/>
      <c r="XFA81" s="168"/>
      <c r="XFB81" s="168"/>
      <c r="XFC81" s="169"/>
      <c r="XFD81" s="169"/>
    </row>
    <row r="82" spans="1:16384" s="162" customFormat="1" ht="21" customHeight="1">
      <c r="A82" s="151">
        <f t="shared" si="13"/>
        <v>73</v>
      </c>
      <c r="B82" s="694"/>
      <c r="C82" s="656"/>
      <c r="D82" s="679" t="s">
        <v>292</v>
      </c>
      <c r="E82" s="634"/>
      <c r="F82" s="635"/>
      <c r="G82" s="160"/>
      <c r="H82" s="160"/>
      <c r="I82" s="160"/>
      <c r="J82" s="160"/>
      <c r="K82" s="153">
        <f t="shared" si="15"/>
        <v>0</v>
      </c>
      <c r="L82" s="164"/>
      <c r="M82" s="168"/>
      <c r="N82" s="168"/>
      <c r="O82" s="169"/>
      <c r="P82" s="169"/>
      <c r="Q82" s="169"/>
      <c r="R82" s="170"/>
      <c r="T82" s="164"/>
      <c r="U82" s="168"/>
      <c r="V82" s="168"/>
      <c r="W82" s="169"/>
      <c r="X82" s="169"/>
      <c r="Y82" s="169"/>
      <c r="Z82" s="170"/>
      <c r="AB82" s="164"/>
      <c r="AC82" s="168"/>
      <c r="AD82" s="168"/>
      <c r="AE82" s="169"/>
      <c r="AF82" s="169"/>
      <c r="AG82" s="169"/>
      <c r="AH82" s="170"/>
      <c r="AJ82" s="164"/>
      <c r="AK82" s="168"/>
      <c r="AL82" s="168"/>
      <c r="AM82" s="169"/>
      <c r="AN82" s="169"/>
      <c r="AO82" s="169"/>
      <c r="AP82" s="170"/>
      <c r="AR82" s="164"/>
      <c r="AS82" s="168"/>
      <c r="AT82" s="168"/>
      <c r="AU82" s="169"/>
      <c r="AV82" s="169"/>
      <c r="AW82" s="169"/>
      <c r="AX82" s="170"/>
      <c r="AZ82" s="164"/>
      <c r="BA82" s="168"/>
      <c r="BB82" s="168"/>
      <c r="BC82" s="169"/>
      <c r="BD82" s="169"/>
      <c r="BE82" s="169"/>
      <c r="BF82" s="170"/>
      <c r="BH82" s="164"/>
      <c r="BI82" s="168"/>
      <c r="BJ82" s="168"/>
      <c r="BK82" s="169"/>
      <c r="BL82" s="169"/>
      <c r="BM82" s="169"/>
      <c r="BN82" s="170"/>
      <c r="BP82" s="164"/>
      <c r="BQ82" s="168"/>
      <c r="BR82" s="168"/>
      <c r="BS82" s="169"/>
      <c r="BT82" s="169"/>
      <c r="BU82" s="169"/>
      <c r="BV82" s="170"/>
      <c r="BX82" s="164"/>
      <c r="BY82" s="168"/>
      <c r="BZ82" s="168"/>
      <c r="CA82" s="169"/>
      <c r="CB82" s="169"/>
      <c r="CC82" s="169"/>
      <c r="CD82" s="170"/>
      <c r="CF82" s="164"/>
      <c r="CG82" s="168"/>
      <c r="CH82" s="168"/>
      <c r="CI82" s="169"/>
      <c r="CJ82" s="169"/>
      <c r="CK82" s="169"/>
      <c r="CL82" s="170"/>
      <c r="CN82" s="164"/>
      <c r="CO82" s="168"/>
      <c r="CP82" s="168"/>
      <c r="CQ82" s="169"/>
      <c r="CR82" s="169"/>
      <c r="CS82" s="169"/>
      <c r="CT82" s="170"/>
      <c r="CV82" s="164"/>
      <c r="CW82" s="168"/>
      <c r="CX82" s="168"/>
      <c r="CY82" s="169"/>
      <c r="CZ82" s="169"/>
      <c r="DA82" s="169"/>
      <c r="DB82" s="170"/>
      <c r="DD82" s="164"/>
      <c r="DE82" s="168"/>
      <c r="DF82" s="168"/>
      <c r="DG82" s="169"/>
      <c r="DH82" s="169"/>
      <c r="DI82" s="169"/>
      <c r="DJ82" s="170"/>
      <c r="DL82" s="164"/>
      <c r="DM82" s="168"/>
      <c r="DN82" s="168"/>
      <c r="DO82" s="169"/>
      <c r="DP82" s="169"/>
      <c r="DQ82" s="169"/>
      <c r="DR82" s="170"/>
      <c r="DT82" s="164"/>
      <c r="DU82" s="168"/>
      <c r="DV82" s="168"/>
      <c r="DW82" s="169"/>
      <c r="DX82" s="169"/>
      <c r="DY82" s="169"/>
      <c r="DZ82" s="170"/>
      <c r="EB82" s="164"/>
      <c r="EC82" s="168"/>
      <c r="ED82" s="168"/>
      <c r="EE82" s="169"/>
      <c r="EF82" s="169"/>
      <c r="EG82" s="169"/>
      <c r="EH82" s="170"/>
      <c r="EJ82" s="164"/>
      <c r="EK82" s="168"/>
      <c r="EL82" s="168"/>
      <c r="EM82" s="169"/>
      <c r="EN82" s="169"/>
      <c r="EO82" s="169"/>
      <c r="EP82" s="170"/>
      <c r="ER82" s="164"/>
      <c r="ES82" s="168"/>
      <c r="ET82" s="168"/>
      <c r="EU82" s="169"/>
      <c r="EV82" s="169"/>
      <c r="EW82" s="169"/>
      <c r="EX82" s="170"/>
      <c r="EZ82" s="164"/>
      <c r="FA82" s="168"/>
      <c r="FB82" s="168"/>
      <c r="FC82" s="169"/>
      <c r="FD82" s="169"/>
      <c r="FE82" s="169"/>
      <c r="FF82" s="170"/>
      <c r="FH82" s="164"/>
      <c r="FI82" s="168"/>
      <c r="FJ82" s="168"/>
      <c r="FK82" s="169"/>
      <c r="FL82" s="169"/>
      <c r="FM82" s="169"/>
      <c r="FN82" s="170"/>
      <c r="FP82" s="164"/>
      <c r="FQ82" s="168"/>
      <c r="FR82" s="168"/>
      <c r="FS82" s="169"/>
      <c r="FT82" s="169"/>
      <c r="FU82" s="169"/>
      <c r="FV82" s="170"/>
      <c r="FX82" s="164"/>
      <c r="FY82" s="168"/>
      <c r="FZ82" s="168"/>
      <c r="GA82" s="169"/>
      <c r="GB82" s="169"/>
      <c r="GC82" s="169"/>
      <c r="GD82" s="170"/>
      <c r="GF82" s="164"/>
      <c r="GG82" s="168"/>
      <c r="GH82" s="168"/>
      <c r="GI82" s="169"/>
      <c r="GJ82" s="169"/>
      <c r="GK82" s="169"/>
      <c r="GL82" s="170"/>
      <c r="GN82" s="164"/>
      <c r="GO82" s="168"/>
      <c r="GP82" s="168"/>
      <c r="GQ82" s="169"/>
      <c r="GR82" s="169"/>
      <c r="GS82" s="169"/>
      <c r="GT82" s="170"/>
      <c r="GV82" s="164"/>
      <c r="GW82" s="168"/>
      <c r="GX82" s="168"/>
      <c r="GY82" s="169"/>
      <c r="GZ82" s="169"/>
      <c r="HA82" s="169"/>
      <c r="HB82" s="170"/>
      <c r="HD82" s="164"/>
      <c r="HE82" s="168"/>
      <c r="HF82" s="168"/>
      <c r="HG82" s="169"/>
      <c r="HH82" s="169"/>
      <c r="HI82" s="169"/>
      <c r="HJ82" s="170"/>
      <c r="HL82" s="164"/>
      <c r="HM82" s="168"/>
      <c r="HN82" s="168"/>
      <c r="HO82" s="169"/>
      <c r="HP82" s="169"/>
      <c r="HQ82" s="169"/>
      <c r="HR82" s="170"/>
      <c r="HT82" s="164"/>
      <c r="HU82" s="168"/>
      <c r="HV82" s="168"/>
      <c r="HW82" s="169"/>
      <c r="HX82" s="169"/>
      <c r="HY82" s="169"/>
      <c r="HZ82" s="170"/>
      <c r="IB82" s="164"/>
      <c r="IC82" s="168"/>
      <c r="ID82" s="168"/>
      <c r="IE82" s="169"/>
      <c r="IF82" s="169"/>
      <c r="IG82" s="169"/>
      <c r="IH82" s="170"/>
      <c r="IJ82" s="164"/>
      <c r="IK82" s="168"/>
      <c r="IL82" s="168"/>
      <c r="IM82" s="169"/>
      <c r="IN82" s="169"/>
      <c r="IO82" s="169"/>
      <c r="IP82" s="170"/>
      <c r="IR82" s="164"/>
      <c r="IS82" s="168"/>
      <c r="IT82" s="168"/>
      <c r="IU82" s="169"/>
      <c r="IV82" s="169"/>
      <c r="IW82" s="169"/>
      <c r="IX82" s="170"/>
      <c r="IZ82" s="164"/>
      <c r="JA82" s="168"/>
      <c r="JB82" s="168"/>
      <c r="JC82" s="169"/>
      <c r="JD82" s="169"/>
      <c r="JE82" s="169"/>
      <c r="JF82" s="170"/>
      <c r="JH82" s="164"/>
      <c r="JI82" s="168"/>
      <c r="JJ82" s="168"/>
      <c r="JK82" s="169"/>
      <c r="JL82" s="169"/>
      <c r="JM82" s="169"/>
      <c r="JN82" s="170"/>
      <c r="JP82" s="164"/>
      <c r="JQ82" s="168"/>
      <c r="JR82" s="168"/>
      <c r="JS82" s="169"/>
      <c r="JT82" s="169"/>
      <c r="JU82" s="169"/>
      <c r="JV82" s="170"/>
      <c r="JX82" s="164"/>
      <c r="JY82" s="168"/>
      <c r="JZ82" s="168"/>
      <c r="KA82" s="169"/>
      <c r="KB82" s="169"/>
      <c r="KC82" s="169"/>
      <c r="KD82" s="170"/>
      <c r="KF82" s="164"/>
      <c r="KG82" s="168"/>
      <c r="KH82" s="168"/>
      <c r="KI82" s="169"/>
      <c r="KJ82" s="169"/>
      <c r="KK82" s="169"/>
      <c r="KL82" s="170"/>
      <c r="KN82" s="164"/>
      <c r="KO82" s="168"/>
      <c r="KP82" s="168"/>
      <c r="KQ82" s="169"/>
      <c r="KR82" s="169"/>
      <c r="KS82" s="169"/>
      <c r="KT82" s="170"/>
      <c r="KV82" s="164"/>
      <c r="KW82" s="168"/>
      <c r="KX82" s="168"/>
      <c r="KY82" s="169"/>
      <c r="KZ82" s="169"/>
      <c r="LA82" s="169"/>
      <c r="LB82" s="170"/>
      <c r="LD82" s="164"/>
      <c r="LE82" s="168"/>
      <c r="LF82" s="168"/>
      <c r="LG82" s="169"/>
      <c r="LH82" s="169"/>
      <c r="LI82" s="169"/>
      <c r="LJ82" s="170"/>
      <c r="LL82" s="164"/>
      <c r="LM82" s="168"/>
      <c r="LN82" s="168"/>
      <c r="LO82" s="169"/>
      <c r="LP82" s="169"/>
      <c r="LQ82" s="169"/>
      <c r="LR82" s="170"/>
      <c r="LT82" s="164"/>
      <c r="LU82" s="168"/>
      <c r="LV82" s="168"/>
      <c r="LW82" s="169"/>
      <c r="LX82" s="169"/>
      <c r="LY82" s="169"/>
      <c r="LZ82" s="170"/>
      <c r="MB82" s="164"/>
      <c r="MC82" s="168"/>
      <c r="MD82" s="168"/>
      <c r="ME82" s="169"/>
      <c r="MF82" s="169"/>
      <c r="MG82" s="169"/>
      <c r="MH82" s="170"/>
      <c r="MJ82" s="164"/>
      <c r="MK82" s="168"/>
      <c r="ML82" s="168"/>
      <c r="MM82" s="169"/>
      <c r="MN82" s="169"/>
      <c r="MO82" s="169"/>
      <c r="MP82" s="170"/>
      <c r="MR82" s="164"/>
      <c r="MS82" s="168"/>
      <c r="MT82" s="168"/>
      <c r="MU82" s="169"/>
      <c r="MV82" s="169"/>
      <c r="MW82" s="169"/>
      <c r="MX82" s="170"/>
      <c r="MZ82" s="164"/>
      <c r="NA82" s="168"/>
      <c r="NB82" s="168"/>
      <c r="NC82" s="169"/>
      <c r="ND82" s="169"/>
      <c r="NE82" s="169"/>
      <c r="NF82" s="170"/>
      <c r="NH82" s="164"/>
      <c r="NI82" s="168"/>
      <c r="NJ82" s="168"/>
      <c r="NK82" s="169"/>
      <c r="NL82" s="169"/>
      <c r="NM82" s="169"/>
      <c r="NN82" s="170"/>
      <c r="NP82" s="164"/>
      <c r="NQ82" s="168"/>
      <c r="NR82" s="168"/>
      <c r="NS82" s="169"/>
      <c r="NT82" s="169"/>
      <c r="NU82" s="169"/>
      <c r="NV82" s="170"/>
      <c r="NX82" s="164"/>
      <c r="NY82" s="168"/>
      <c r="NZ82" s="168"/>
      <c r="OA82" s="169"/>
      <c r="OB82" s="169"/>
      <c r="OC82" s="169"/>
      <c r="OD82" s="170"/>
      <c r="OF82" s="164"/>
      <c r="OG82" s="168"/>
      <c r="OH82" s="168"/>
      <c r="OI82" s="169"/>
      <c r="OJ82" s="169"/>
      <c r="OK82" s="169"/>
      <c r="OL82" s="170"/>
      <c r="ON82" s="164"/>
      <c r="OO82" s="168"/>
      <c r="OP82" s="168"/>
      <c r="OQ82" s="169"/>
      <c r="OR82" s="169"/>
      <c r="OS82" s="169"/>
      <c r="OT82" s="170"/>
      <c r="OV82" s="164"/>
      <c r="OW82" s="168"/>
      <c r="OX82" s="168"/>
      <c r="OY82" s="169"/>
      <c r="OZ82" s="169"/>
      <c r="PA82" s="169"/>
      <c r="PB82" s="170"/>
      <c r="PD82" s="164"/>
      <c r="PE82" s="168"/>
      <c r="PF82" s="168"/>
      <c r="PG82" s="169"/>
      <c r="PH82" s="169"/>
      <c r="PI82" s="169"/>
      <c r="PJ82" s="170"/>
      <c r="PL82" s="164"/>
      <c r="PM82" s="168"/>
      <c r="PN82" s="168"/>
      <c r="PO82" s="169"/>
      <c r="PP82" s="169"/>
      <c r="PQ82" s="169"/>
      <c r="PR82" s="170"/>
      <c r="PT82" s="164"/>
      <c r="PU82" s="168"/>
      <c r="PV82" s="168"/>
      <c r="PW82" s="169"/>
      <c r="PX82" s="169"/>
      <c r="PY82" s="169"/>
      <c r="PZ82" s="170"/>
      <c r="QB82" s="164"/>
      <c r="QC82" s="168"/>
      <c r="QD82" s="168"/>
      <c r="QE82" s="169"/>
      <c r="QF82" s="169"/>
      <c r="QG82" s="169"/>
      <c r="QH82" s="170"/>
      <c r="QJ82" s="164"/>
      <c r="QK82" s="168"/>
      <c r="QL82" s="168"/>
      <c r="QM82" s="169"/>
      <c r="QN82" s="169"/>
      <c r="QO82" s="169"/>
      <c r="QP82" s="170"/>
      <c r="QR82" s="164"/>
      <c r="QS82" s="168"/>
      <c r="QT82" s="168"/>
      <c r="QU82" s="169"/>
      <c r="QV82" s="169"/>
      <c r="QW82" s="169"/>
      <c r="QX82" s="170"/>
      <c r="QZ82" s="164"/>
      <c r="RA82" s="168"/>
      <c r="RB82" s="168"/>
      <c r="RC82" s="169"/>
      <c r="RD82" s="169"/>
      <c r="RE82" s="169"/>
      <c r="RF82" s="170"/>
      <c r="RH82" s="164"/>
      <c r="RI82" s="168"/>
      <c r="RJ82" s="168"/>
      <c r="RK82" s="169"/>
      <c r="RL82" s="169"/>
      <c r="RM82" s="169"/>
      <c r="RN82" s="170"/>
      <c r="RP82" s="164"/>
      <c r="RQ82" s="168"/>
      <c r="RR82" s="168"/>
      <c r="RS82" s="169"/>
      <c r="RT82" s="169"/>
      <c r="RU82" s="169"/>
      <c r="RV82" s="170"/>
      <c r="RX82" s="164"/>
      <c r="RY82" s="168"/>
      <c r="RZ82" s="168"/>
      <c r="SA82" s="169"/>
      <c r="SB82" s="169"/>
      <c r="SC82" s="169"/>
      <c r="SD82" s="170"/>
      <c r="SF82" s="164"/>
      <c r="SG82" s="168"/>
      <c r="SH82" s="168"/>
      <c r="SI82" s="169"/>
      <c r="SJ82" s="169"/>
      <c r="SK82" s="169"/>
      <c r="SL82" s="170"/>
      <c r="SN82" s="164"/>
      <c r="SO82" s="168"/>
      <c r="SP82" s="168"/>
      <c r="SQ82" s="169"/>
      <c r="SR82" s="169"/>
      <c r="SS82" s="169"/>
      <c r="ST82" s="170"/>
      <c r="SV82" s="164"/>
      <c r="SW82" s="168"/>
      <c r="SX82" s="168"/>
      <c r="SY82" s="169"/>
      <c r="SZ82" s="169"/>
      <c r="TA82" s="169"/>
      <c r="TB82" s="170"/>
      <c r="TD82" s="164"/>
      <c r="TE82" s="168"/>
      <c r="TF82" s="168"/>
      <c r="TG82" s="169"/>
      <c r="TH82" s="169"/>
      <c r="TI82" s="169"/>
      <c r="TJ82" s="170"/>
      <c r="TL82" s="164"/>
      <c r="TM82" s="168"/>
      <c r="TN82" s="168"/>
      <c r="TO82" s="169"/>
      <c r="TP82" s="169"/>
      <c r="TQ82" s="169"/>
      <c r="TR82" s="170"/>
      <c r="TT82" s="164"/>
      <c r="TU82" s="168"/>
      <c r="TV82" s="168"/>
      <c r="TW82" s="169"/>
      <c r="TX82" s="169"/>
      <c r="TY82" s="169"/>
      <c r="TZ82" s="170"/>
      <c r="UB82" s="164"/>
      <c r="UC82" s="168"/>
      <c r="UD82" s="168"/>
      <c r="UE82" s="169"/>
      <c r="UF82" s="169"/>
      <c r="UG82" s="169"/>
      <c r="UH82" s="170"/>
      <c r="UJ82" s="164"/>
      <c r="UK82" s="168"/>
      <c r="UL82" s="168"/>
      <c r="UM82" s="169"/>
      <c r="UN82" s="169"/>
      <c r="UO82" s="169"/>
      <c r="UP82" s="170"/>
      <c r="UR82" s="164"/>
      <c r="US82" s="168"/>
      <c r="UT82" s="168"/>
      <c r="UU82" s="169"/>
      <c r="UV82" s="169"/>
      <c r="UW82" s="169"/>
      <c r="UX82" s="170"/>
      <c r="UZ82" s="164"/>
      <c r="VA82" s="168"/>
      <c r="VB82" s="168"/>
      <c r="VC82" s="169"/>
      <c r="VD82" s="169"/>
      <c r="VE82" s="169"/>
      <c r="VF82" s="170"/>
      <c r="VH82" s="164"/>
      <c r="VI82" s="168"/>
      <c r="VJ82" s="168"/>
      <c r="VK82" s="169"/>
      <c r="VL82" s="169"/>
      <c r="VM82" s="169"/>
      <c r="VN82" s="170"/>
      <c r="VP82" s="164"/>
      <c r="VQ82" s="168"/>
      <c r="VR82" s="168"/>
      <c r="VS82" s="169"/>
      <c r="VT82" s="169"/>
      <c r="VU82" s="169"/>
      <c r="VV82" s="170"/>
      <c r="VX82" s="164"/>
      <c r="VY82" s="168"/>
      <c r="VZ82" s="168"/>
      <c r="WA82" s="169"/>
      <c r="WB82" s="169"/>
      <c r="WC82" s="169"/>
      <c r="WD82" s="170"/>
      <c r="WF82" s="164"/>
      <c r="WG82" s="168"/>
      <c r="WH82" s="168"/>
      <c r="WI82" s="169"/>
      <c r="WJ82" s="169"/>
      <c r="WK82" s="169"/>
      <c r="WL82" s="170"/>
      <c r="WN82" s="164"/>
      <c r="WO82" s="168"/>
      <c r="WP82" s="168"/>
      <c r="WQ82" s="169"/>
      <c r="WR82" s="169"/>
      <c r="WS82" s="169"/>
      <c r="WT82" s="170"/>
      <c r="WV82" s="164"/>
      <c r="WW82" s="168"/>
      <c r="WX82" s="168"/>
      <c r="WY82" s="169"/>
      <c r="WZ82" s="169"/>
      <c r="XA82" s="169"/>
      <c r="XB82" s="170"/>
      <c r="XD82" s="164"/>
      <c r="XE82" s="168"/>
      <c r="XF82" s="168"/>
      <c r="XG82" s="169"/>
      <c r="XH82" s="169"/>
      <c r="XI82" s="169"/>
      <c r="XJ82" s="170"/>
      <c r="XL82" s="164"/>
      <c r="XM82" s="168"/>
      <c r="XN82" s="168"/>
      <c r="XO82" s="169"/>
      <c r="XP82" s="169"/>
      <c r="XQ82" s="169"/>
      <c r="XR82" s="170"/>
      <c r="XT82" s="164"/>
      <c r="XU82" s="168"/>
      <c r="XV82" s="168"/>
      <c r="XW82" s="169"/>
      <c r="XX82" s="169"/>
      <c r="XY82" s="169"/>
      <c r="XZ82" s="170"/>
      <c r="YB82" s="164"/>
      <c r="YC82" s="168"/>
      <c r="YD82" s="168"/>
      <c r="YE82" s="169"/>
      <c r="YF82" s="169"/>
      <c r="YG82" s="169"/>
      <c r="YH82" s="170"/>
      <c r="YJ82" s="164"/>
      <c r="YK82" s="168"/>
      <c r="YL82" s="168"/>
      <c r="YM82" s="169"/>
      <c r="YN82" s="169"/>
      <c r="YO82" s="169"/>
      <c r="YP82" s="170"/>
      <c r="YR82" s="164"/>
      <c r="YS82" s="168"/>
      <c r="YT82" s="168"/>
      <c r="YU82" s="169"/>
      <c r="YV82" s="169"/>
      <c r="YW82" s="169"/>
      <c r="YX82" s="170"/>
      <c r="YZ82" s="164"/>
      <c r="ZA82" s="168"/>
      <c r="ZB82" s="168"/>
      <c r="ZC82" s="169"/>
      <c r="ZD82" s="169"/>
      <c r="ZE82" s="169"/>
      <c r="ZF82" s="170"/>
      <c r="ZH82" s="164"/>
      <c r="ZI82" s="168"/>
      <c r="ZJ82" s="168"/>
      <c r="ZK82" s="169"/>
      <c r="ZL82" s="169"/>
      <c r="ZM82" s="169"/>
      <c r="ZN82" s="170"/>
      <c r="ZP82" s="164"/>
      <c r="ZQ82" s="168"/>
      <c r="ZR82" s="168"/>
      <c r="ZS82" s="169"/>
      <c r="ZT82" s="169"/>
      <c r="ZU82" s="169"/>
      <c r="ZV82" s="170"/>
      <c r="ZX82" s="164"/>
      <c r="ZY82" s="168"/>
      <c r="ZZ82" s="168"/>
      <c r="AAA82" s="169"/>
      <c r="AAB82" s="169"/>
      <c r="AAC82" s="169"/>
      <c r="AAD82" s="170"/>
      <c r="AAF82" s="164"/>
      <c r="AAG82" s="168"/>
      <c r="AAH82" s="168"/>
      <c r="AAI82" s="169"/>
      <c r="AAJ82" s="169"/>
      <c r="AAK82" s="169"/>
      <c r="AAL82" s="170"/>
      <c r="AAN82" s="164"/>
      <c r="AAO82" s="168"/>
      <c r="AAP82" s="168"/>
      <c r="AAQ82" s="169"/>
      <c r="AAR82" s="169"/>
      <c r="AAS82" s="169"/>
      <c r="AAT82" s="170"/>
      <c r="AAV82" s="164"/>
      <c r="AAW82" s="168"/>
      <c r="AAX82" s="168"/>
      <c r="AAY82" s="169"/>
      <c r="AAZ82" s="169"/>
      <c r="ABA82" s="169"/>
      <c r="ABB82" s="170"/>
      <c r="ABD82" s="164"/>
      <c r="ABE82" s="168"/>
      <c r="ABF82" s="168"/>
      <c r="ABG82" s="169"/>
      <c r="ABH82" s="169"/>
      <c r="ABI82" s="169"/>
      <c r="ABJ82" s="170"/>
      <c r="ABL82" s="164"/>
      <c r="ABM82" s="168"/>
      <c r="ABN82" s="168"/>
      <c r="ABO82" s="169"/>
      <c r="ABP82" s="169"/>
      <c r="ABQ82" s="169"/>
      <c r="ABR82" s="170"/>
      <c r="ABT82" s="164"/>
      <c r="ABU82" s="168"/>
      <c r="ABV82" s="168"/>
      <c r="ABW82" s="169"/>
      <c r="ABX82" s="169"/>
      <c r="ABY82" s="169"/>
      <c r="ABZ82" s="170"/>
      <c r="ACB82" s="164"/>
      <c r="ACC82" s="168"/>
      <c r="ACD82" s="168"/>
      <c r="ACE82" s="169"/>
      <c r="ACF82" s="169"/>
      <c r="ACG82" s="169"/>
      <c r="ACH82" s="170"/>
      <c r="ACJ82" s="164"/>
      <c r="ACK82" s="168"/>
      <c r="ACL82" s="168"/>
      <c r="ACM82" s="169"/>
      <c r="ACN82" s="169"/>
      <c r="ACO82" s="169"/>
      <c r="ACP82" s="170"/>
      <c r="ACR82" s="164"/>
      <c r="ACS82" s="168"/>
      <c r="ACT82" s="168"/>
      <c r="ACU82" s="169"/>
      <c r="ACV82" s="169"/>
      <c r="ACW82" s="169"/>
      <c r="ACX82" s="170"/>
      <c r="ACZ82" s="164"/>
      <c r="ADA82" s="168"/>
      <c r="ADB82" s="168"/>
      <c r="ADC82" s="169"/>
      <c r="ADD82" s="169"/>
      <c r="ADE82" s="169"/>
      <c r="ADF82" s="170"/>
      <c r="ADH82" s="164"/>
      <c r="ADI82" s="168"/>
      <c r="ADJ82" s="168"/>
      <c r="ADK82" s="169"/>
      <c r="ADL82" s="169"/>
      <c r="ADM82" s="169"/>
      <c r="ADN82" s="170"/>
      <c r="ADP82" s="164"/>
      <c r="ADQ82" s="168"/>
      <c r="ADR82" s="168"/>
      <c r="ADS82" s="169"/>
      <c r="ADT82" s="169"/>
      <c r="ADU82" s="169"/>
      <c r="ADV82" s="170"/>
      <c r="ADX82" s="164"/>
      <c r="ADY82" s="168"/>
      <c r="ADZ82" s="168"/>
      <c r="AEA82" s="169"/>
      <c r="AEB82" s="169"/>
      <c r="AEC82" s="169"/>
      <c r="AED82" s="170"/>
      <c r="AEF82" s="164"/>
      <c r="AEG82" s="168"/>
      <c r="AEH82" s="168"/>
      <c r="AEI82" s="169"/>
      <c r="AEJ82" s="169"/>
      <c r="AEK82" s="169"/>
      <c r="AEL82" s="170"/>
      <c r="AEN82" s="164"/>
      <c r="AEO82" s="168"/>
      <c r="AEP82" s="168"/>
      <c r="AEQ82" s="169"/>
      <c r="AER82" s="169"/>
      <c r="AES82" s="169"/>
      <c r="AET82" s="170"/>
      <c r="AEV82" s="164"/>
      <c r="AEW82" s="168"/>
      <c r="AEX82" s="168"/>
      <c r="AEY82" s="169"/>
      <c r="AEZ82" s="169"/>
      <c r="AFA82" s="169"/>
      <c r="AFB82" s="170"/>
      <c r="AFD82" s="164"/>
      <c r="AFE82" s="168"/>
      <c r="AFF82" s="168"/>
      <c r="AFG82" s="169"/>
      <c r="AFH82" s="169"/>
      <c r="AFI82" s="169"/>
      <c r="AFJ82" s="170"/>
      <c r="AFL82" s="164"/>
      <c r="AFM82" s="168"/>
      <c r="AFN82" s="168"/>
      <c r="AFO82" s="169"/>
      <c r="AFP82" s="169"/>
      <c r="AFQ82" s="169"/>
      <c r="AFR82" s="170"/>
      <c r="AFT82" s="164"/>
      <c r="AFU82" s="168"/>
      <c r="AFV82" s="168"/>
      <c r="AFW82" s="169"/>
      <c r="AFX82" s="169"/>
      <c r="AFY82" s="169"/>
      <c r="AFZ82" s="170"/>
      <c r="AGB82" s="164"/>
      <c r="AGC82" s="168"/>
      <c r="AGD82" s="168"/>
      <c r="AGE82" s="169"/>
      <c r="AGF82" s="169"/>
      <c r="AGG82" s="169"/>
      <c r="AGH82" s="170"/>
      <c r="AGJ82" s="164"/>
      <c r="AGK82" s="168"/>
      <c r="AGL82" s="168"/>
      <c r="AGM82" s="169"/>
      <c r="AGN82" s="169"/>
      <c r="AGO82" s="169"/>
      <c r="AGP82" s="170"/>
      <c r="AGR82" s="164"/>
      <c r="AGS82" s="168"/>
      <c r="AGT82" s="168"/>
      <c r="AGU82" s="169"/>
      <c r="AGV82" s="169"/>
      <c r="AGW82" s="169"/>
      <c r="AGX82" s="170"/>
      <c r="AGZ82" s="164"/>
      <c r="AHA82" s="168"/>
      <c r="AHB82" s="168"/>
      <c r="AHC82" s="169"/>
      <c r="AHD82" s="169"/>
      <c r="AHE82" s="169"/>
      <c r="AHF82" s="170"/>
      <c r="AHH82" s="164"/>
      <c r="AHI82" s="168"/>
      <c r="AHJ82" s="168"/>
      <c r="AHK82" s="169"/>
      <c r="AHL82" s="169"/>
      <c r="AHM82" s="169"/>
      <c r="AHN82" s="170"/>
      <c r="AHP82" s="164"/>
      <c r="AHQ82" s="168"/>
      <c r="AHR82" s="168"/>
      <c r="AHS82" s="169"/>
      <c r="AHT82" s="169"/>
      <c r="AHU82" s="169"/>
      <c r="AHV82" s="170"/>
      <c r="AHX82" s="164"/>
      <c r="AHY82" s="168"/>
      <c r="AHZ82" s="168"/>
      <c r="AIA82" s="169"/>
      <c r="AIB82" s="169"/>
      <c r="AIC82" s="169"/>
      <c r="AID82" s="170"/>
      <c r="AIF82" s="164"/>
      <c r="AIG82" s="168"/>
      <c r="AIH82" s="168"/>
      <c r="AII82" s="169"/>
      <c r="AIJ82" s="169"/>
      <c r="AIK82" s="169"/>
      <c r="AIL82" s="170"/>
      <c r="AIN82" s="164"/>
      <c r="AIO82" s="168"/>
      <c r="AIP82" s="168"/>
      <c r="AIQ82" s="169"/>
      <c r="AIR82" s="169"/>
      <c r="AIS82" s="169"/>
      <c r="AIT82" s="170"/>
      <c r="AIV82" s="164"/>
      <c r="AIW82" s="168"/>
      <c r="AIX82" s="168"/>
      <c r="AIY82" s="169"/>
      <c r="AIZ82" s="169"/>
      <c r="AJA82" s="169"/>
      <c r="AJB82" s="170"/>
      <c r="AJD82" s="164"/>
      <c r="AJE82" s="168"/>
      <c r="AJF82" s="168"/>
      <c r="AJG82" s="169"/>
      <c r="AJH82" s="169"/>
      <c r="AJI82" s="169"/>
      <c r="AJJ82" s="170"/>
      <c r="AJL82" s="164"/>
      <c r="AJM82" s="168"/>
      <c r="AJN82" s="168"/>
      <c r="AJO82" s="169"/>
      <c r="AJP82" s="169"/>
      <c r="AJQ82" s="169"/>
      <c r="AJR82" s="170"/>
      <c r="AJT82" s="164"/>
      <c r="AJU82" s="168"/>
      <c r="AJV82" s="168"/>
      <c r="AJW82" s="169"/>
      <c r="AJX82" s="169"/>
      <c r="AJY82" s="169"/>
      <c r="AJZ82" s="170"/>
      <c r="AKB82" s="164"/>
      <c r="AKC82" s="168"/>
      <c r="AKD82" s="168"/>
      <c r="AKE82" s="169"/>
      <c r="AKF82" s="169"/>
      <c r="AKG82" s="169"/>
      <c r="AKH82" s="170"/>
      <c r="AKJ82" s="164"/>
      <c r="AKK82" s="168"/>
      <c r="AKL82" s="168"/>
      <c r="AKM82" s="169"/>
      <c r="AKN82" s="169"/>
      <c r="AKO82" s="169"/>
      <c r="AKP82" s="170"/>
      <c r="AKR82" s="164"/>
      <c r="AKS82" s="168"/>
      <c r="AKT82" s="168"/>
      <c r="AKU82" s="169"/>
      <c r="AKV82" s="169"/>
      <c r="AKW82" s="169"/>
      <c r="AKX82" s="170"/>
      <c r="AKZ82" s="164"/>
      <c r="ALA82" s="168"/>
      <c r="ALB82" s="168"/>
      <c r="ALC82" s="169"/>
      <c r="ALD82" s="169"/>
      <c r="ALE82" s="169"/>
      <c r="ALF82" s="170"/>
      <c r="ALH82" s="164"/>
      <c r="ALI82" s="168"/>
      <c r="ALJ82" s="168"/>
      <c r="ALK82" s="169"/>
      <c r="ALL82" s="169"/>
      <c r="ALM82" s="169"/>
      <c r="ALN82" s="170"/>
      <c r="ALP82" s="164"/>
      <c r="ALQ82" s="168"/>
      <c r="ALR82" s="168"/>
      <c r="ALS82" s="169"/>
      <c r="ALT82" s="169"/>
      <c r="ALU82" s="169"/>
      <c r="ALV82" s="170"/>
      <c r="ALX82" s="164"/>
      <c r="ALY82" s="168"/>
      <c r="ALZ82" s="168"/>
      <c r="AMA82" s="169"/>
      <c r="AMB82" s="169"/>
      <c r="AMC82" s="169"/>
      <c r="AMD82" s="170"/>
      <c r="AMF82" s="164"/>
      <c r="AMG82" s="168"/>
      <c r="AMH82" s="168"/>
      <c r="AMI82" s="169"/>
      <c r="AMJ82" s="169"/>
      <c r="AMK82" s="169"/>
      <c r="AML82" s="170"/>
      <c r="AMN82" s="164"/>
      <c r="AMO82" s="168"/>
      <c r="AMP82" s="168"/>
      <c r="AMQ82" s="169"/>
      <c r="AMR82" s="169"/>
      <c r="AMS82" s="169"/>
      <c r="AMT82" s="170"/>
      <c r="AMV82" s="164"/>
      <c r="AMW82" s="168"/>
      <c r="AMX82" s="168"/>
      <c r="AMY82" s="169"/>
      <c r="AMZ82" s="169"/>
      <c r="ANA82" s="169"/>
      <c r="ANB82" s="170"/>
      <c r="AND82" s="164"/>
      <c r="ANE82" s="168"/>
      <c r="ANF82" s="168"/>
      <c r="ANG82" s="169"/>
      <c r="ANH82" s="169"/>
      <c r="ANI82" s="169"/>
      <c r="ANJ82" s="170"/>
      <c r="ANL82" s="164"/>
      <c r="ANM82" s="168"/>
      <c r="ANN82" s="168"/>
      <c r="ANO82" s="169"/>
      <c r="ANP82" s="169"/>
      <c r="ANQ82" s="169"/>
      <c r="ANR82" s="170"/>
      <c r="ANT82" s="164"/>
      <c r="ANU82" s="168"/>
      <c r="ANV82" s="168"/>
      <c r="ANW82" s="169"/>
      <c r="ANX82" s="169"/>
      <c r="ANY82" s="169"/>
      <c r="ANZ82" s="170"/>
      <c r="AOB82" s="164"/>
      <c r="AOC82" s="168"/>
      <c r="AOD82" s="168"/>
      <c r="AOE82" s="169"/>
      <c r="AOF82" s="169"/>
      <c r="AOG82" s="169"/>
      <c r="AOH82" s="170"/>
      <c r="AOJ82" s="164"/>
      <c r="AOK82" s="168"/>
      <c r="AOL82" s="168"/>
      <c r="AOM82" s="169"/>
      <c r="AON82" s="169"/>
      <c r="AOO82" s="169"/>
      <c r="AOP82" s="170"/>
      <c r="AOR82" s="164"/>
      <c r="AOS82" s="168"/>
      <c r="AOT82" s="168"/>
      <c r="AOU82" s="169"/>
      <c r="AOV82" s="169"/>
      <c r="AOW82" s="169"/>
      <c r="AOX82" s="170"/>
      <c r="AOZ82" s="164"/>
      <c r="APA82" s="168"/>
      <c r="APB82" s="168"/>
      <c r="APC82" s="169"/>
      <c r="APD82" s="169"/>
      <c r="APE82" s="169"/>
      <c r="APF82" s="170"/>
      <c r="APH82" s="164"/>
      <c r="API82" s="168"/>
      <c r="APJ82" s="168"/>
      <c r="APK82" s="169"/>
      <c r="APL82" s="169"/>
      <c r="APM82" s="169"/>
      <c r="APN82" s="170"/>
      <c r="APP82" s="164"/>
      <c r="APQ82" s="168"/>
      <c r="APR82" s="168"/>
      <c r="APS82" s="169"/>
      <c r="APT82" s="169"/>
      <c r="APU82" s="169"/>
      <c r="APV82" s="170"/>
      <c r="APX82" s="164"/>
      <c r="APY82" s="168"/>
      <c r="APZ82" s="168"/>
      <c r="AQA82" s="169"/>
      <c r="AQB82" s="169"/>
      <c r="AQC82" s="169"/>
      <c r="AQD82" s="170"/>
      <c r="AQF82" s="164"/>
      <c r="AQG82" s="168"/>
      <c r="AQH82" s="168"/>
      <c r="AQI82" s="169"/>
      <c r="AQJ82" s="169"/>
      <c r="AQK82" s="169"/>
      <c r="AQL82" s="170"/>
      <c r="AQN82" s="164"/>
      <c r="AQO82" s="168"/>
      <c r="AQP82" s="168"/>
      <c r="AQQ82" s="169"/>
      <c r="AQR82" s="169"/>
      <c r="AQS82" s="169"/>
      <c r="AQT82" s="170"/>
      <c r="AQV82" s="164"/>
      <c r="AQW82" s="168"/>
      <c r="AQX82" s="168"/>
      <c r="AQY82" s="169"/>
      <c r="AQZ82" s="169"/>
      <c r="ARA82" s="169"/>
      <c r="ARB82" s="170"/>
      <c r="ARD82" s="164"/>
      <c r="ARE82" s="168"/>
      <c r="ARF82" s="168"/>
      <c r="ARG82" s="169"/>
      <c r="ARH82" s="169"/>
      <c r="ARI82" s="169"/>
      <c r="ARJ82" s="170"/>
      <c r="ARL82" s="164"/>
      <c r="ARM82" s="168"/>
      <c r="ARN82" s="168"/>
      <c r="ARO82" s="169"/>
      <c r="ARP82" s="169"/>
      <c r="ARQ82" s="169"/>
      <c r="ARR82" s="170"/>
      <c r="ART82" s="164"/>
      <c r="ARU82" s="168"/>
      <c r="ARV82" s="168"/>
      <c r="ARW82" s="169"/>
      <c r="ARX82" s="169"/>
      <c r="ARY82" s="169"/>
      <c r="ARZ82" s="170"/>
      <c r="ASB82" s="164"/>
      <c r="ASC82" s="168"/>
      <c r="ASD82" s="168"/>
      <c r="ASE82" s="169"/>
      <c r="ASF82" s="169"/>
      <c r="ASG82" s="169"/>
      <c r="ASH82" s="170"/>
      <c r="ASJ82" s="164"/>
      <c r="ASK82" s="168"/>
      <c r="ASL82" s="168"/>
      <c r="ASM82" s="169"/>
      <c r="ASN82" s="169"/>
      <c r="ASO82" s="169"/>
      <c r="ASP82" s="170"/>
      <c r="ASR82" s="164"/>
      <c r="ASS82" s="168"/>
      <c r="AST82" s="168"/>
      <c r="ASU82" s="169"/>
      <c r="ASV82" s="169"/>
      <c r="ASW82" s="169"/>
      <c r="ASX82" s="170"/>
      <c r="ASZ82" s="164"/>
      <c r="ATA82" s="168"/>
      <c r="ATB82" s="168"/>
      <c r="ATC82" s="169"/>
      <c r="ATD82" s="169"/>
      <c r="ATE82" s="169"/>
      <c r="ATF82" s="170"/>
      <c r="ATH82" s="164"/>
      <c r="ATI82" s="168"/>
      <c r="ATJ82" s="168"/>
      <c r="ATK82" s="169"/>
      <c r="ATL82" s="169"/>
      <c r="ATM82" s="169"/>
      <c r="ATN82" s="170"/>
      <c r="ATP82" s="164"/>
      <c r="ATQ82" s="168"/>
      <c r="ATR82" s="168"/>
      <c r="ATS82" s="169"/>
      <c r="ATT82" s="169"/>
      <c r="ATU82" s="169"/>
      <c r="ATV82" s="170"/>
      <c r="ATX82" s="164"/>
      <c r="ATY82" s="168"/>
      <c r="ATZ82" s="168"/>
      <c r="AUA82" s="169"/>
      <c r="AUB82" s="169"/>
      <c r="AUC82" s="169"/>
      <c r="AUD82" s="170"/>
      <c r="AUF82" s="164"/>
      <c r="AUG82" s="168"/>
      <c r="AUH82" s="168"/>
      <c r="AUI82" s="169"/>
      <c r="AUJ82" s="169"/>
      <c r="AUK82" s="169"/>
      <c r="AUL82" s="170"/>
      <c r="AUN82" s="164"/>
      <c r="AUO82" s="168"/>
      <c r="AUP82" s="168"/>
      <c r="AUQ82" s="169"/>
      <c r="AUR82" s="169"/>
      <c r="AUS82" s="169"/>
      <c r="AUT82" s="170"/>
      <c r="AUV82" s="164"/>
      <c r="AUW82" s="168"/>
      <c r="AUX82" s="168"/>
      <c r="AUY82" s="169"/>
      <c r="AUZ82" s="169"/>
      <c r="AVA82" s="169"/>
      <c r="AVB82" s="170"/>
      <c r="AVD82" s="164"/>
      <c r="AVE82" s="168"/>
      <c r="AVF82" s="168"/>
      <c r="AVG82" s="169"/>
      <c r="AVH82" s="169"/>
      <c r="AVI82" s="169"/>
      <c r="AVJ82" s="170"/>
      <c r="AVL82" s="164"/>
      <c r="AVM82" s="168"/>
      <c r="AVN82" s="168"/>
      <c r="AVO82" s="169"/>
      <c r="AVP82" s="169"/>
      <c r="AVQ82" s="169"/>
      <c r="AVR82" s="170"/>
      <c r="AVT82" s="164"/>
      <c r="AVU82" s="168"/>
      <c r="AVV82" s="168"/>
      <c r="AVW82" s="169"/>
      <c r="AVX82" s="169"/>
      <c r="AVY82" s="169"/>
      <c r="AVZ82" s="170"/>
      <c r="AWB82" s="164"/>
      <c r="AWC82" s="168"/>
      <c r="AWD82" s="168"/>
      <c r="AWE82" s="169"/>
      <c r="AWF82" s="169"/>
      <c r="AWG82" s="169"/>
      <c r="AWH82" s="170"/>
      <c r="AWJ82" s="164"/>
      <c r="AWK82" s="168"/>
      <c r="AWL82" s="168"/>
      <c r="AWM82" s="169"/>
      <c r="AWN82" s="169"/>
      <c r="AWO82" s="169"/>
      <c r="AWP82" s="170"/>
      <c r="AWR82" s="164"/>
      <c r="AWS82" s="168"/>
      <c r="AWT82" s="168"/>
      <c r="AWU82" s="169"/>
      <c r="AWV82" s="169"/>
      <c r="AWW82" s="169"/>
      <c r="AWX82" s="170"/>
      <c r="AWZ82" s="164"/>
      <c r="AXA82" s="168"/>
      <c r="AXB82" s="168"/>
      <c r="AXC82" s="169"/>
      <c r="AXD82" s="169"/>
      <c r="AXE82" s="169"/>
      <c r="AXF82" s="170"/>
      <c r="AXH82" s="164"/>
      <c r="AXI82" s="168"/>
      <c r="AXJ82" s="168"/>
      <c r="AXK82" s="169"/>
      <c r="AXL82" s="169"/>
      <c r="AXM82" s="169"/>
      <c r="AXN82" s="170"/>
      <c r="AXP82" s="164"/>
      <c r="AXQ82" s="168"/>
      <c r="AXR82" s="168"/>
      <c r="AXS82" s="169"/>
      <c r="AXT82" s="169"/>
      <c r="AXU82" s="169"/>
      <c r="AXV82" s="170"/>
      <c r="AXX82" s="164"/>
      <c r="AXY82" s="168"/>
      <c r="AXZ82" s="168"/>
      <c r="AYA82" s="169"/>
      <c r="AYB82" s="169"/>
      <c r="AYC82" s="169"/>
      <c r="AYD82" s="170"/>
      <c r="AYF82" s="164"/>
      <c r="AYG82" s="168"/>
      <c r="AYH82" s="168"/>
      <c r="AYI82" s="169"/>
      <c r="AYJ82" s="169"/>
      <c r="AYK82" s="169"/>
      <c r="AYL82" s="170"/>
      <c r="AYN82" s="164"/>
      <c r="AYO82" s="168"/>
      <c r="AYP82" s="168"/>
      <c r="AYQ82" s="169"/>
      <c r="AYR82" s="169"/>
      <c r="AYS82" s="169"/>
      <c r="AYT82" s="170"/>
      <c r="AYV82" s="164"/>
      <c r="AYW82" s="168"/>
      <c r="AYX82" s="168"/>
      <c r="AYY82" s="169"/>
      <c r="AYZ82" s="169"/>
      <c r="AZA82" s="169"/>
      <c r="AZB82" s="170"/>
      <c r="AZD82" s="164"/>
      <c r="AZE82" s="168"/>
      <c r="AZF82" s="168"/>
      <c r="AZG82" s="169"/>
      <c r="AZH82" s="169"/>
      <c r="AZI82" s="169"/>
      <c r="AZJ82" s="170"/>
      <c r="AZL82" s="164"/>
      <c r="AZM82" s="168"/>
      <c r="AZN82" s="168"/>
      <c r="AZO82" s="169"/>
      <c r="AZP82" s="169"/>
      <c r="AZQ82" s="169"/>
      <c r="AZR82" s="170"/>
      <c r="AZT82" s="164"/>
      <c r="AZU82" s="168"/>
      <c r="AZV82" s="168"/>
      <c r="AZW82" s="169"/>
      <c r="AZX82" s="169"/>
      <c r="AZY82" s="169"/>
      <c r="AZZ82" s="170"/>
      <c r="BAB82" s="164"/>
      <c r="BAC82" s="168"/>
      <c r="BAD82" s="168"/>
      <c r="BAE82" s="169"/>
      <c r="BAF82" s="169"/>
      <c r="BAG82" s="169"/>
      <c r="BAH82" s="170"/>
      <c r="BAJ82" s="164"/>
      <c r="BAK82" s="168"/>
      <c r="BAL82" s="168"/>
      <c r="BAM82" s="169"/>
      <c r="BAN82" s="169"/>
      <c r="BAO82" s="169"/>
      <c r="BAP82" s="170"/>
      <c r="BAR82" s="164"/>
      <c r="BAS82" s="168"/>
      <c r="BAT82" s="168"/>
      <c r="BAU82" s="169"/>
      <c r="BAV82" s="169"/>
      <c r="BAW82" s="169"/>
      <c r="BAX82" s="170"/>
      <c r="BAZ82" s="164"/>
      <c r="BBA82" s="168"/>
      <c r="BBB82" s="168"/>
      <c r="BBC82" s="169"/>
      <c r="BBD82" s="169"/>
      <c r="BBE82" s="169"/>
      <c r="BBF82" s="170"/>
      <c r="BBH82" s="164"/>
      <c r="BBI82" s="168"/>
      <c r="BBJ82" s="168"/>
      <c r="BBK82" s="169"/>
      <c r="BBL82" s="169"/>
      <c r="BBM82" s="169"/>
      <c r="BBN82" s="170"/>
      <c r="BBP82" s="164"/>
      <c r="BBQ82" s="168"/>
      <c r="BBR82" s="168"/>
      <c r="BBS82" s="169"/>
      <c r="BBT82" s="169"/>
      <c r="BBU82" s="169"/>
      <c r="BBV82" s="170"/>
      <c r="BBX82" s="164"/>
      <c r="BBY82" s="168"/>
      <c r="BBZ82" s="168"/>
      <c r="BCA82" s="169"/>
      <c r="BCB82" s="169"/>
      <c r="BCC82" s="169"/>
      <c r="BCD82" s="170"/>
      <c r="BCF82" s="164"/>
      <c r="BCG82" s="168"/>
      <c r="BCH82" s="168"/>
      <c r="BCI82" s="169"/>
      <c r="BCJ82" s="169"/>
      <c r="BCK82" s="169"/>
      <c r="BCL82" s="170"/>
      <c r="BCN82" s="164"/>
      <c r="BCO82" s="168"/>
      <c r="BCP82" s="168"/>
      <c r="BCQ82" s="169"/>
      <c r="BCR82" s="169"/>
      <c r="BCS82" s="169"/>
      <c r="BCT82" s="170"/>
      <c r="BCV82" s="164"/>
      <c r="BCW82" s="168"/>
      <c r="BCX82" s="168"/>
      <c r="BCY82" s="169"/>
      <c r="BCZ82" s="169"/>
      <c r="BDA82" s="169"/>
      <c r="BDB82" s="170"/>
      <c r="BDD82" s="164"/>
      <c r="BDE82" s="168"/>
      <c r="BDF82" s="168"/>
      <c r="BDG82" s="169"/>
      <c r="BDH82" s="169"/>
      <c r="BDI82" s="169"/>
      <c r="BDJ82" s="170"/>
      <c r="BDL82" s="164"/>
      <c r="BDM82" s="168"/>
      <c r="BDN82" s="168"/>
      <c r="BDO82" s="169"/>
      <c r="BDP82" s="169"/>
      <c r="BDQ82" s="169"/>
      <c r="BDR82" s="170"/>
      <c r="BDT82" s="164"/>
      <c r="BDU82" s="168"/>
      <c r="BDV82" s="168"/>
      <c r="BDW82" s="169"/>
      <c r="BDX82" s="169"/>
      <c r="BDY82" s="169"/>
      <c r="BDZ82" s="170"/>
      <c r="BEB82" s="164"/>
      <c r="BEC82" s="168"/>
      <c r="BED82" s="168"/>
      <c r="BEE82" s="169"/>
      <c r="BEF82" s="169"/>
      <c r="BEG82" s="169"/>
      <c r="BEH82" s="170"/>
      <c r="BEJ82" s="164"/>
      <c r="BEK82" s="168"/>
      <c r="BEL82" s="168"/>
      <c r="BEM82" s="169"/>
      <c r="BEN82" s="169"/>
      <c r="BEO82" s="169"/>
      <c r="BEP82" s="170"/>
      <c r="BER82" s="164"/>
      <c r="BES82" s="168"/>
      <c r="BET82" s="168"/>
      <c r="BEU82" s="169"/>
      <c r="BEV82" s="169"/>
      <c r="BEW82" s="169"/>
      <c r="BEX82" s="170"/>
      <c r="BEZ82" s="164"/>
      <c r="BFA82" s="168"/>
      <c r="BFB82" s="168"/>
      <c r="BFC82" s="169"/>
      <c r="BFD82" s="169"/>
      <c r="BFE82" s="169"/>
      <c r="BFF82" s="170"/>
      <c r="BFH82" s="164"/>
      <c r="BFI82" s="168"/>
      <c r="BFJ82" s="168"/>
      <c r="BFK82" s="169"/>
      <c r="BFL82" s="169"/>
      <c r="BFM82" s="169"/>
      <c r="BFN82" s="170"/>
      <c r="BFP82" s="164"/>
      <c r="BFQ82" s="168"/>
      <c r="BFR82" s="168"/>
      <c r="BFS82" s="169"/>
      <c r="BFT82" s="169"/>
      <c r="BFU82" s="169"/>
      <c r="BFV82" s="170"/>
      <c r="BFX82" s="164"/>
      <c r="BFY82" s="168"/>
      <c r="BFZ82" s="168"/>
      <c r="BGA82" s="169"/>
      <c r="BGB82" s="169"/>
      <c r="BGC82" s="169"/>
      <c r="BGD82" s="170"/>
      <c r="BGF82" s="164"/>
      <c r="BGG82" s="168"/>
      <c r="BGH82" s="168"/>
      <c r="BGI82" s="169"/>
      <c r="BGJ82" s="169"/>
      <c r="BGK82" s="169"/>
      <c r="BGL82" s="170"/>
      <c r="BGN82" s="164"/>
      <c r="BGO82" s="168"/>
      <c r="BGP82" s="168"/>
      <c r="BGQ82" s="169"/>
      <c r="BGR82" s="169"/>
      <c r="BGS82" s="169"/>
      <c r="BGT82" s="170"/>
      <c r="BGV82" s="164"/>
      <c r="BGW82" s="168"/>
      <c r="BGX82" s="168"/>
      <c r="BGY82" s="169"/>
      <c r="BGZ82" s="169"/>
      <c r="BHA82" s="169"/>
      <c r="BHB82" s="170"/>
      <c r="BHD82" s="164"/>
      <c r="BHE82" s="168"/>
      <c r="BHF82" s="168"/>
      <c r="BHG82" s="169"/>
      <c r="BHH82" s="169"/>
      <c r="BHI82" s="169"/>
      <c r="BHJ82" s="170"/>
      <c r="BHL82" s="164"/>
      <c r="BHM82" s="168"/>
      <c r="BHN82" s="168"/>
      <c r="BHO82" s="169"/>
      <c r="BHP82" s="169"/>
      <c r="BHQ82" s="169"/>
      <c r="BHR82" s="170"/>
      <c r="BHT82" s="164"/>
      <c r="BHU82" s="168"/>
      <c r="BHV82" s="168"/>
      <c r="BHW82" s="169"/>
      <c r="BHX82" s="169"/>
      <c r="BHY82" s="169"/>
      <c r="BHZ82" s="170"/>
      <c r="BIB82" s="164"/>
      <c r="BIC82" s="168"/>
      <c r="BID82" s="168"/>
      <c r="BIE82" s="169"/>
      <c r="BIF82" s="169"/>
      <c r="BIG82" s="169"/>
      <c r="BIH82" s="170"/>
      <c r="BIJ82" s="164"/>
      <c r="BIK82" s="168"/>
      <c r="BIL82" s="168"/>
      <c r="BIM82" s="169"/>
      <c r="BIN82" s="169"/>
      <c r="BIO82" s="169"/>
      <c r="BIP82" s="170"/>
      <c r="BIR82" s="164"/>
      <c r="BIS82" s="168"/>
      <c r="BIT82" s="168"/>
      <c r="BIU82" s="169"/>
      <c r="BIV82" s="169"/>
      <c r="BIW82" s="169"/>
      <c r="BIX82" s="170"/>
      <c r="BIZ82" s="164"/>
      <c r="BJA82" s="168"/>
      <c r="BJB82" s="168"/>
      <c r="BJC82" s="169"/>
      <c r="BJD82" s="169"/>
      <c r="BJE82" s="169"/>
      <c r="BJF82" s="170"/>
      <c r="BJH82" s="164"/>
      <c r="BJI82" s="168"/>
      <c r="BJJ82" s="168"/>
      <c r="BJK82" s="169"/>
      <c r="BJL82" s="169"/>
      <c r="BJM82" s="169"/>
      <c r="BJN82" s="170"/>
      <c r="BJP82" s="164"/>
      <c r="BJQ82" s="168"/>
      <c r="BJR82" s="168"/>
      <c r="BJS82" s="169"/>
      <c r="BJT82" s="169"/>
      <c r="BJU82" s="169"/>
      <c r="BJV82" s="170"/>
      <c r="BJX82" s="164"/>
      <c r="BJY82" s="168"/>
      <c r="BJZ82" s="168"/>
      <c r="BKA82" s="169"/>
      <c r="BKB82" s="169"/>
      <c r="BKC82" s="169"/>
      <c r="BKD82" s="170"/>
      <c r="BKF82" s="164"/>
      <c r="BKG82" s="168"/>
      <c r="BKH82" s="168"/>
      <c r="BKI82" s="169"/>
      <c r="BKJ82" s="169"/>
      <c r="BKK82" s="169"/>
      <c r="BKL82" s="170"/>
      <c r="BKN82" s="164"/>
      <c r="BKO82" s="168"/>
      <c r="BKP82" s="168"/>
      <c r="BKQ82" s="169"/>
      <c r="BKR82" s="169"/>
      <c r="BKS82" s="169"/>
      <c r="BKT82" s="170"/>
      <c r="BKV82" s="164"/>
      <c r="BKW82" s="168"/>
      <c r="BKX82" s="168"/>
      <c r="BKY82" s="169"/>
      <c r="BKZ82" s="169"/>
      <c r="BLA82" s="169"/>
      <c r="BLB82" s="170"/>
      <c r="BLD82" s="164"/>
      <c r="BLE82" s="168"/>
      <c r="BLF82" s="168"/>
      <c r="BLG82" s="169"/>
      <c r="BLH82" s="169"/>
      <c r="BLI82" s="169"/>
      <c r="BLJ82" s="170"/>
      <c r="BLL82" s="164"/>
      <c r="BLM82" s="168"/>
      <c r="BLN82" s="168"/>
      <c r="BLO82" s="169"/>
      <c r="BLP82" s="169"/>
      <c r="BLQ82" s="169"/>
      <c r="BLR82" s="170"/>
      <c r="BLT82" s="164"/>
      <c r="BLU82" s="168"/>
      <c r="BLV82" s="168"/>
      <c r="BLW82" s="169"/>
      <c r="BLX82" s="169"/>
      <c r="BLY82" s="169"/>
      <c r="BLZ82" s="170"/>
      <c r="BMB82" s="164"/>
      <c r="BMC82" s="168"/>
      <c r="BMD82" s="168"/>
      <c r="BME82" s="169"/>
      <c r="BMF82" s="169"/>
      <c r="BMG82" s="169"/>
      <c r="BMH82" s="170"/>
      <c r="BMJ82" s="164"/>
      <c r="BMK82" s="168"/>
      <c r="BML82" s="168"/>
      <c r="BMM82" s="169"/>
      <c r="BMN82" s="169"/>
      <c r="BMO82" s="169"/>
      <c r="BMP82" s="170"/>
      <c r="BMR82" s="164"/>
      <c r="BMS82" s="168"/>
      <c r="BMT82" s="168"/>
      <c r="BMU82" s="169"/>
      <c r="BMV82" s="169"/>
      <c r="BMW82" s="169"/>
      <c r="BMX82" s="170"/>
      <c r="BMZ82" s="164"/>
      <c r="BNA82" s="168"/>
      <c r="BNB82" s="168"/>
      <c r="BNC82" s="169"/>
      <c r="BND82" s="169"/>
      <c r="BNE82" s="169"/>
      <c r="BNF82" s="170"/>
      <c r="BNH82" s="164"/>
      <c r="BNI82" s="168"/>
      <c r="BNJ82" s="168"/>
      <c r="BNK82" s="169"/>
      <c r="BNL82" s="169"/>
      <c r="BNM82" s="169"/>
      <c r="BNN82" s="170"/>
      <c r="BNP82" s="164"/>
      <c r="BNQ82" s="168"/>
      <c r="BNR82" s="168"/>
      <c r="BNS82" s="169"/>
      <c r="BNT82" s="169"/>
      <c r="BNU82" s="169"/>
      <c r="BNV82" s="170"/>
      <c r="BNX82" s="164"/>
      <c r="BNY82" s="168"/>
      <c r="BNZ82" s="168"/>
      <c r="BOA82" s="169"/>
      <c r="BOB82" s="169"/>
      <c r="BOC82" s="169"/>
      <c r="BOD82" s="170"/>
      <c r="BOF82" s="164"/>
      <c r="BOG82" s="168"/>
      <c r="BOH82" s="168"/>
      <c r="BOI82" s="169"/>
      <c r="BOJ82" s="169"/>
      <c r="BOK82" s="169"/>
      <c r="BOL82" s="170"/>
      <c r="BON82" s="164"/>
      <c r="BOO82" s="168"/>
      <c r="BOP82" s="168"/>
      <c r="BOQ82" s="169"/>
      <c r="BOR82" s="169"/>
      <c r="BOS82" s="169"/>
      <c r="BOT82" s="170"/>
      <c r="BOV82" s="164"/>
      <c r="BOW82" s="168"/>
      <c r="BOX82" s="168"/>
      <c r="BOY82" s="169"/>
      <c r="BOZ82" s="169"/>
      <c r="BPA82" s="169"/>
      <c r="BPB82" s="170"/>
      <c r="BPD82" s="164"/>
      <c r="BPE82" s="168"/>
      <c r="BPF82" s="168"/>
      <c r="BPG82" s="169"/>
      <c r="BPH82" s="169"/>
      <c r="BPI82" s="169"/>
      <c r="BPJ82" s="170"/>
      <c r="BPL82" s="164"/>
      <c r="BPM82" s="168"/>
      <c r="BPN82" s="168"/>
      <c r="BPO82" s="169"/>
      <c r="BPP82" s="169"/>
      <c r="BPQ82" s="169"/>
      <c r="BPR82" s="170"/>
      <c r="BPT82" s="164"/>
      <c r="BPU82" s="168"/>
      <c r="BPV82" s="168"/>
      <c r="BPW82" s="169"/>
      <c r="BPX82" s="169"/>
      <c r="BPY82" s="169"/>
      <c r="BPZ82" s="170"/>
      <c r="BQB82" s="164"/>
      <c r="BQC82" s="168"/>
      <c r="BQD82" s="168"/>
      <c r="BQE82" s="169"/>
      <c r="BQF82" s="169"/>
      <c r="BQG82" s="169"/>
      <c r="BQH82" s="170"/>
      <c r="BQJ82" s="164"/>
      <c r="BQK82" s="168"/>
      <c r="BQL82" s="168"/>
      <c r="BQM82" s="169"/>
      <c r="BQN82" s="169"/>
      <c r="BQO82" s="169"/>
      <c r="BQP82" s="170"/>
      <c r="BQR82" s="164"/>
      <c r="BQS82" s="168"/>
      <c r="BQT82" s="168"/>
      <c r="BQU82" s="169"/>
      <c r="BQV82" s="169"/>
      <c r="BQW82" s="169"/>
      <c r="BQX82" s="170"/>
      <c r="BQZ82" s="164"/>
      <c r="BRA82" s="168"/>
      <c r="BRB82" s="168"/>
      <c r="BRC82" s="169"/>
      <c r="BRD82" s="169"/>
      <c r="BRE82" s="169"/>
      <c r="BRF82" s="170"/>
      <c r="BRH82" s="164"/>
      <c r="BRI82" s="168"/>
      <c r="BRJ82" s="168"/>
      <c r="BRK82" s="169"/>
      <c r="BRL82" s="169"/>
      <c r="BRM82" s="169"/>
      <c r="BRN82" s="170"/>
      <c r="BRP82" s="164"/>
      <c r="BRQ82" s="168"/>
      <c r="BRR82" s="168"/>
      <c r="BRS82" s="169"/>
      <c r="BRT82" s="169"/>
      <c r="BRU82" s="169"/>
      <c r="BRV82" s="170"/>
      <c r="BRX82" s="164"/>
      <c r="BRY82" s="168"/>
      <c r="BRZ82" s="168"/>
      <c r="BSA82" s="169"/>
      <c r="BSB82" s="169"/>
      <c r="BSC82" s="169"/>
      <c r="BSD82" s="170"/>
      <c r="BSF82" s="164"/>
      <c r="BSG82" s="168"/>
      <c r="BSH82" s="168"/>
      <c r="BSI82" s="169"/>
      <c r="BSJ82" s="169"/>
      <c r="BSK82" s="169"/>
      <c r="BSL82" s="170"/>
      <c r="BSN82" s="164"/>
      <c r="BSO82" s="168"/>
      <c r="BSP82" s="168"/>
      <c r="BSQ82" s="169"/>
      <c r="BSR82" s="169"/>
      <c r="BSS82" s="169"/>
      <c r="BST82" s="170"/>
      <c r="BSV82" s="164"/>
      <c r="BSW82" s="168"/>
      <c r="BSX82" s="168"/>
      <c r="BSY82" s="169"/>
      <c r="BSZ82" s="169"/>
      <c r="BTA82" s="169"/>
      <c r="BTB82" s="170"/>
      <c r="BTD82" s="164"/>
      <c r="BTE82" s="168"/>
      <c r="BTF82" s="168"/>
      <c r="BTG82" s="169"/>
      <c r="BTH82" s="169"/>
      <c r="BTI82" s="169"/>
      <c r="BTJ82" s="170"/>
      <c r="BTL82" s="164"/>
      <c r="BTM82" s="168"/>
      <c r="BTN82" s="168"/>
      <c r="BTO82" s="169"/>
      <c r="BTP82" s="169"/>
      <c r="BTQ82" s="169"/>
      <c r="BTR82" s="170"/>
      <c r="BTT82" s="164"/>
      <c r="BTU82" s="168"/>
      <c r="BTV82" s="168"/>
      <c r="BTW82" s="169"/>
      <c r="BTX82" s="169"/>
      <c r="BTY82" s="169"/>
      <c r="BTZ82" s="170"/>
      <c r="BUB82" s="164"/>
      <c r="BUC82" s="168"/>
      <c r="BUD82" s="168"/>
      <c r="BUE82" s="169"/>
      <c r="BUF82" s="169"/>
      <c r="BUG82" s="169"/>
      <c r="BUH82" s="170"/>
      <c r="BUJ82" s="164"/>
      <c r="BUK82" s="168"/>
      <c r="BUL82" s="168"/>
      <c r="BUM82" s="169"/>
      <c r="BUN82" s="169"/>
      <c r="BUO82" s="169"/>
      <c r="BUP82" s="170"/>
      <c r="BUR82" s="164"/>
      <c r="BUS82" s="168"/>
      <c r="BUT82" s="168"/>
      <c r="BUU82" s="169"/>
      <c r="BUV82" s="169"/>
      <c r="BUW82" s="169"/>
      <c r="BUX82" s="170"/>
      <c r="BUZ82" s="164"/>
      <c r="BVA82" s="168"/>
      <c r="BVB82" s="168"/>
      <c r="BVC82" s="169"/>
      <c r="BVD82" s="169"/>
      <c r="BVE82" s="169"/>
      <c r="BVF82" s="170"/>
      <c r="BVH82" s="164"/>
      <c r="BVI82" s="168"/>
      <c r="BVJ82" s="168"/>
      <c r="BVK82" s="169"/>
      <c r="BVL82" s="169"/>
      <c r="BVM82" s="169"/>
      <c r="BVN82" s="170"/>
      <c r="BVP82" s="164"/>
      <c r="BVQ82" s="168"/>
      <c r="BVR82" s="168"/>
      <c r="BVS82" s="169"/>
      <c r="BVT82" s="169"/>
      <c r="BVU82" s="169"/>
      <c r="BVV82" s="170"/>
      <c r="BVX82" s="164"/>
      <c r="BVY82" s="168"/>
      <c r="BVZ82" s="168"/>
      <c r="BWA82" s="169"/>
      <c r="BWB82" s="169"/>
      <c r="BWC82" s="169"/>
      <c r="BWD82" s="170"/>
      <c r="BWF82" s="164"/>
      <c r="BWG82" s="168"/>
      <c r="BWH82" s="168"/>
      <c r="BWI82" s="169"/>
      <c r="BWJ82" s="169"/>
      <c r="BWK82" s="169"/>
      <c r="BWL82" s="170"/>
      <c r="BWN82" s="164"/>
      <c r="BWO82" s="168"/>
      <c r="BWP82" s="168"/>
      <c r="BWQ82" s="169"/>
      <c r="BWR82" s="169"/>
      <c r="BWS82" s="169"/>
      <c r="BWT82" s="170"/>
      <c r="BWV82" s="164"/>
      <c r="BWW82" s="168"/>
      <c r="BWX82" s="168"/>
      <c r="BWY82" s="169"/>
      <c r="BWZ82" s="169"/>
      <c r="BXA82" s="169"/>
      <c r="BXB82" s="170"/>
      <c r="BXD82" s="164"/>
      <c r="BXE82" s="168"/>
      <c r="BXF82" s="168"/>
      <c r="BXG82" s="169"/>
      <c r="BXH82" s="169"/>
      <c r="BXI82" s="169"/>
      <c r="BXJ82" s="170"/>
      <c r="BXL82" s="164"/>
      <c r="BXM82" s="168"/>
      <c r="BXN82" s="168"/>
      <c r="BXO82" s="169"/>
      <c r="BXP82" s="169"/>
      <c r="BXQ82" s="169"/>
      <c r="BXR82" s="170"/>
      <c r="BXT82" s="164"/>
      <c r="BXU82" s="168"/>
      <c r="BXV82" s="168"/>
      <c r="BXW82" s="169"/>
      <c r="BXX82" s="169"/>
      <c r="BXY82" s="169"/>
      <c r="BXZ82" s="170"/>
      <c r="BYB82" s="164"/>
      <c r="BYC82" s="168"/>
      <c r="BYD82" s="168"/>
      <c r="BYE82" s="169"/>
      <c r="BYF82" s="169"/>
      <c r="BYG82" s="169"/>
      <c r="BYH82" s="170"/>
      <c r="BYJ82" s="164"/>
      <c r="BYK82" s="168"/>
      <c r="BYL82" s="168"/>
      <c r="BYM82" s="169"/>
      <c r="BYN82" s="169"/>
      <c r="BYO82" s="169"/>
      <c r="BYP82" s="170"/>
      <c r="BYR82" s="164"/>
      <c r="BYS82" s="168"/>
      <c r="BYT82" s="168"/>
      <c r="BYU82" s="169"/>
      <c r="BYV82" s="169"/>
      <c r="BYW82" s="169"/>
      <c r="BYX82" s="170"/>
      <c r="BYZ82" s="164"/>
      <c r="BZA82" s="168"/>
      <c r="BZB82" s="168"/>
      <c r="BZC82" s="169"/>
      <c r="BZD82" s="169"/>
      <c r="BZE82" s="169"/>
      <c r="BZF82" s="170"/>
      <c r="BZH82" s="164"/>
      <c r="BZI82" s="168"/>
      <c r="BZJ82" s="168"/>
      <c r="BZK82" s="169"/>
      <c r="BZL82" s="169"/>
      <c r="BZM82" s="169"/>
      <c r="BZN82" s="170"/>
      <c r="BZP82" s="164"/>
      <c r="BZQ82" s="168"/>
      <c r="BZR82" s="168"/>
      <c r="BZS82" s="169"/>
      <c r="BZT82" s="169"/>
      <c r="BZU82" s="169"/>
      <c r="BZV82" s="170"/>
      <c r="BZX82" s="164"/>
      <c r="BZY82" s="168"/>
      <c r="BZZ82" s="168"/>
      <c r="CAA82" s="169"/>
      <c r="CAB82" s="169"/>
      <c r="CAC82" s="169"/>
      <c r="CAD82" s="170"/>
      <c r="CAF82" s="164"/>
      <c r="CAG82" s="168"/>
      <c r="CAH82" s="168"/>
      <c r="CAI82" s="169"/>
      <c r="CAJ82" s="169"/>
      <c r="CAK82" s="169"/>
      <c r="CAL82" s="170"/>
      <c r="CAN82" s="164"/>
      <c r="CAO82" s="168"/>
      <c r="CAP82" s="168"/>
      <c r="CAQ82" s="169"/>
      <c r="CAR82" s="169"/>
      <c r="CAS82" s="169"/>
      <c r="CAT82" s="170"/>
      <c r="CAV82" s="164"/>
      <c r="CAW82" s="168"/>
      <c r="CAX82" s="168"/>
      <c r="CAY82" s="169"/>
      <c r="CAZ82" s="169"/>
      <c r="CBA82" s="169"/>
      <c r="CBB82" s="170"/>
      <c r="CBD82" s="164"/>
      <c r="CBE82" s="168"/>
      <c r="CBF82" s="168"/>
      <c r="CBG82" s="169"/>
      <c r="CBH82" s="169"/>
      <c r="CBI82" s="169"/>
      <c r="CBJ82" s="170"/>
      <c r="CBL82" s="164"/>
      <c r="CBM82" s="168"/>
      <c r="CBN82" s="168"/>
      <c r="CBO82" s="169"/>
      <c r="CBP82" s="169"/>
      <c r="CBQ82" s="169"/>
      <c r="CBR82" s="170"/>
      <c r="CBT82" s="164"/>
      <c r="CBU82" s="168"/>
      <c r="CBV82" s="168"/>
      <c r="CBW82" s="169"/>
      <c r="CBX82" s="169"/>
      <c r="CBY82" s="169"/>
      <c r="CBZ82" s="170"/>
      <c r="CCB82" s="164"/>
      <c r="CCC82" s="168"/>
      <c r="CCD82" s="168"/>
      <c r="CCE82" s="169"/>
      <c r="CCF82" s="169"/>
      <c r="CCG82" s="169"/>
      <c r="CCH82" s="170"/>
      <c r="CCJ82" s="164"/>
      <c r="CCK82" s="168"/>
      <c r="CCL82" s="168"/>
      <c r="CCM82" s="169"/>
      <c r="CCN82" s="169"/>
      <c r="CCO82" s="169"/>
      <c r="CCP82" s="170"/>
      <c r="CCR82" s="164"/>
      <c r="CCS82" s="168"/>
      <c r="CCT82" s="168"/>
      <c r="CCU82" s="169"/>
      <c r="CCV82" s="169"/>
      <c r="CCW82" s="169"/>
      <c r="CCX82" s="170"/>
      <c r="CCZ82" s="164"/>
      <c r="CDA82" s="168"/>
      <c r="CDB82" s="168"/>
      <c r="CDC82" s="169"/>
      <c r="CDD82" s="169"/>
      <c r="CDE82" s="169"/>
      <c r="CDF82" s="170"/>
      <c r="CDH82" s="164"/>
      <c r="CDI82" s="168"/>
      <c r="CDJ82" s="168"/>
      <c r="CDK82" s="169"/>
      <c r="CDL82" s="169"/>
      <c r="CDM82" s="169"/>
      <c r="CDN82" s="170"/>
      <c r="CDP82" s="164"/>
      <c r="CDQ82" s="168"/>
      <c r="CDR82" s="168"/>
      <c r="CDS82" s="169"/>
      <c r="CDT82" s="169"/>
      <c r="CDU82" s="169"/>
      <c r="CDV82" s="170"/>
      <c r="CDX82" s="164"/>
      <c r="CDY82" s="168"/>
      <c r="CDZ82" s="168"/>
      <c r="CEA82" s="169"/>
      <c r="CEB82" s="169"/>
      <c r="CEC82" s="169"/>
      <c r="CED82" s="170"/>
      <c r="CEF82" s="164"/>
      <c r="CEG82" s="168"/>
      <c r="CEH82" s="168"/>
      <c r="CEI82" s="169"/>
      <c r="CEJ82" s="169"/>
      <c r="CEK82" s="169"/>
      <c r="CEL82" s="170"/>
      <c r="CEN82" s="164"/>
      <c r="CEO82" s="168"/>
      <c r="CEP82" s="168"/>
      <c r="CEQ82" s="169"/>
      <c r="CER82" s="169"/>
      <c r="CES82" s="169"/>
      <c r="CET82" s="170"/>
      <c r="CEV82" s="164"/>
      <c r="CEW82" s="168"/>
      <c r="CEX82" s="168"/>
      <c r="CEY82" s="169"/>
      <c r="CEZ82" s="169"/>
      <c r="CFA82" s="169"/>
      <c r="CFB82" s="170"/>
      <c r="CFD82" s="164"/>
      <c r="CFE82" s="168"/>
      <c r="CFF82" s="168"/>
      <c r="CFG82" s="169"/>
      <c r="CFH82" s="169"/>
      <c r="CFI82" s="169"/>
      <c r="CFJ82" s="170"/>
      <c r="CFL82" s="164"/>
      <c r="CFM82" s="168"/>
      <c r="CFN82" s="168"/>
      <c r="CFO82" s="169"/>
      <c r="CFP82" s="169"/>
      <c r="CFQ82" s="169"/>
      <c r="CFR82" s="170"/>
      <c r="CFT82" s="164"/>
      <c r="CFU82" s="168"/>
      <c r="CFV82" s="168"/>
      <c r="CFW82" s="169"/>
      <c r="CFX82" s="169"/>
      <c r="CFY82" s="169"/>
      <c r="CFZ82" s="170"/>
      <c r="CGB82" s="164"/>
      <c r="CGC82" s="168"/>
      <c r="CGD82" s="168"/>
      <c r="CGE82" s="169"/>
      <c r="CGF82" s="169"/>
      <c r="CGG82" s="169"/>
      <c r="CGH82" s="170"/>
      <c r="CGJ82" s="164"/>
      <c r="CGK82" s="168"/>
      <c r="CGL82" s="168"/>
      <c r="CGM82" s="169"/>
      <c r="CGN82" s="169"/>
      <c r="CGO82" s="169"/>
      <c r="CGP82" s="170"/>
      <c r="CGR82" s="164"/>
      <c r="CGS82" s="168"/>
      <c r="CGT82" s="168"/>
      <c r="CGU82" s="169"/>
      <c r="CGV82" s="169"/>
      <c r="CGW82" s="169"/>
      <c r="CGX82" s="170"/>
      <c r="CGZ82" s="164"/>
      <c r="CHA82" s="168"/>
      <c r="CHB82" s="168"/>
      <c r="CHC82" s="169"/>
      <c r="CHD82" s="169"/>
      <c r="CHE82" s="169"/>
      <c r="CHF82" s="170"/>
      <c r="CHH82" s="164"/>
      <c r="CHI82" s="168"/>
      <c r="CHJ82" s="168"/>
      <c r="CHK82" s="169"/>
      <c r="CHL82" s="169"/>
      <c r="CHM82" s="169"/>
      <c r="CHN82" s="170"/>
      <c r="CHP82" s="164"/>
      <c r="CHQ82" s="168"/>
      <c r="CHR82" s="168"/>
      <c r="CHS82" s="169"/>
      <c r="CHT82" s="169"/>
      <c r="CHU82" s="169"/>
      <c r="CHV82" s="170"/>
      <c r="CHX82" s="164"/>
      <c r="CHY82" s="168"/>
      <c r="CHZ82" s="168"/>
      <c r="CIA82" s="169"/>
      <c r="CIB82" s="169"/>
      <c r="CIC82" s="169"/>
      <c r="CID82" s="170"/>
      <c r="CIF82" s="164"/>
      <c r="CIG82" s="168"/>
      <c r="CIH82" s="168"/>
      <c r="CII82" s="169"/>
      <c r="CIJ82" s="169"/>
      <c r="CIK82" s="169"/>
      <c r="CIL82" s="170"/>
      <c r="CIN82" s="164"/>
      <c r="CIO82" s="168"/>
      <c r="CIP82" s="168"/>
      <c r="CIQ82" s="169"/>
      <c r="CIR82" s="169"/>
      <c r="CIS82" s="169"/>
      <c r="CIT82" s="170"/>
      <c r="CIV82" s="164"/>
      <c r="CIW82" s="168"/>
      <c r="CIX82" s="168"/>
      <c r="CIY82" s="169"/>
      <c r="CIZ82" s="169"/>
      <c r="CJA82" s="169"/>
      <c r="CJB82" s="170"/>
      <c r="CJD82" s="164"/>
      <c r="CJE82" s="168"/>
      <c r="CJF82" s="168"/>
      <c r="CJG82" s="169"/>
      <c r="CJH82" s="169"/>
      <c r="CJI82" s="169"/>
      <c r="CJJ82" s="170"/>
      <c r="CJL82" s="164"/>
      <c r="CJM82" s="168"/>
      <c r="CJN82" s="168"/>
      <c r="CJO82" s="169"/>
      <c r="CJP82" s="169"/>
      <c r="CJQ82" s="169"/>
      <c r="CJR82" s="170"/>
      <c r="CJT82" s="164"/>
      <c r="CJU82" s="168"/>
      <c r="CJV82" s="168"/>
      <c r="CJW82" s="169"/>
      <c r="CJX82" s="169"/>
      <c r="CJY82" s="169"/>
      <c r="CJZ82" s="170"/>
      <c r="CKB82" s="164"/>
      <c r="CKC82" s="168"/>
      <c r="CKD82" s="168"/>
      <c r="CKE82" s="169"/>
      <c r="CKF82" s="169"/>
      <c r="CKG82" s="169"/>
      <c r="CKH82" s="170"/>
      <c r="CKJ82" s="164"/>
      <c r="CKK82" s="168"/>
      <c r="CKL82" s="168"/>
      <c r="CKM82" s="169"/>
      <c r="CKN82" s="169"/>
      <c r="CKO82" s="169"/>
      <c r="CKP82" s="170"/>
      <c r="CKR82" s="164"/>
      <c r="CKS82" s="168"/>
      <c r="CKT82" s="168"/>
      <c r="CKU82" s="169"/>
      <c r="CKV82" s="169"/>
      <c r="CKW82" s="169"/>
      <c r="CKX82" s="170"/>
      <c r="CKZ82" s="164"/>
      <c r="CLA82" s="168"/>
      <c r="CLB82" s="168"/>
      <c r="CLC82" s="169"/>
      <c r="CLD82" s="169"/>
      <c r="CLE82" s="169"/>
      <c r="CLF82" s="170"/>
      <c r="CLH82" s="164"/>
      <c r="CLI82" s="168"/>
      <c r="CLJ82" s="168"/>
      <c r="CLK82" s="169"/>
      <c r="CLL82" s="169"/>
      <c r="CLM82" s="169"/>
      <c r="CLN82" s="170"/>
      <c r="CLP82" s="164"/>
      <c r="CLQ82" s="168"/>
      <c r="CLR82" s="168"/>
      <c r="CLS82" s="169"/>
      <c r="CLT82" s="169"/>
      <c r="CLU82" s="169"/>
      <c r="CLV82" s="170"/>
      <c r="CLX82" s="164"/>
      <c r="CLY82" s="168"/>
      <c r="CLZ82" s="168"/>
      <c r="CMA82" s="169"/>
      <c r="CMB82" s="169"/>
      <c r="CMC82" s="169"/>
      <c r="CMD82" s="170"/>
      <c r="CMF82" s="164"/>
      <c r="CMG82" s="168"/>
      <c r="CMH82" s="168"/>
      <c r="CMI82" s="169"/>
      <c r="CMJ82" s="169"/>
      <c r="CMK82" s="169"/>
      <c r="CML82" s="170"/>
      <c r="CMN82" s="164"/>
      <c r="CMO82" s="168"/>
      <c r="CMP82" s="168"/>
      <c r="CMQ82" s="169"/>
      <c r="CMR82" s="169"/>
      <c r="CMS82" s="169"/>
      <c r="CMT82" s="170"/>
      <c r="CMV82" s="164"/>
      <c r="CMW82" s="168"/>
      <c r="CMX82" s="168"/>
      <c r="CMY82" s="169"/>
      <c r="CMZ82" s="169"/>
      <c r="CNA82" s="169"/>
      <c r="CNB82" s="170"/>
      <c r="CND82" s="164"/>
      <c r="CNE82" s="168"/>
      <c r="CNF82" s="168"/>
      <c r="CNG82" s="169"/>
      <c r="CNH82" s="169"/>
      <c r="CNI82" s="169"/>
      <c r="CNJ82" s="170"/>
      <c r="CNL82" s="164"/>
      <c r="CNM82" s="168"/>
      <c r="CNN82" s="168"/>
      <c r="CNO82" s="169"/>
      <c r="CNP82" s="169"/>
      <c r="CNQ82" s="169"/>
      <c r="CNR82" s="170"/>
      <c r="CNT82" s="164"/>
      <c r="CNU82" s="168"/>
      <c r="CNV82" s="168"/>
      <c r="CNW82" s="169"/>
      <c r="CNX82" s="169"/>
      <c r="CNY82" s="169"/>
      <c r="CNZ82" s="170"/>
      <c r="COB82" s="164"/>
      <c r="COC82" s="168"/>
      <c r="COD82" s="168"/>
      <c r="COE82" s="169"/>
      <c r="COF82" s="169"/>
      <c r="COG82" s="169"/>
      <c r="COH82" s="170"/>
      <c r="COJ82" s="164"/>
      <c r="COK82" s="168"/>
      <c r="COL82" s="168"/>
      <c r="COM82" s="169"/>
      <c r="CON82" s="169"/>
      <c r="COO82" s="169"/>
      <c r="COP82" s="170"/>
      <c r="COR82" s="164"/>
      <c r="COS82" s="168"/>
      <c r="COT82" s="168"/>
      <c r="COU82" s="169"/>
      <c r="COV82" s="169"/>
      <c r="COW82" s="169"/>
      <c r="COX82" s="170"/>
      <c r="COZ82" s="164"/>
      <c r="CPA82" s="168"/>
      <c r="CPB82" s="168"/>
      <c r="CPC82" s="169"/>
      <c r="CPD82" s="169"/>
      <c r="CPE82" s="169"/>
      <c r="CPF82" s="170"/>
      <c r="CPH82" s="164"/>
      <c r="CPI82" s="168"/>
      <c r="CPJ82" s="168"/>
      <c r="CPK82" s="169"/>
      <c r="CPL82" s="169"/>
      <c r="CPM82" s="169"/>
      <c r="CPN82" s="170"/>
      <c r="CPP82" s="164"/>
      <c r="CPQ82" s="168"/>
      <c r="CPR82" s="168"/>
      <c r="CPS82" s="169"/>
      <c r="CPT82" s="169"/>
      <c r="CPU82" s="169"/>
      <c r="CPV82" s="170"/>
      <c r="CPX82" s="164"/>
      <c r="CPY82" s="168"/>
      <c r="CPZ82" s="168"/>
      <c r="CQA82" s="169"/>
      <c r="CQB82" s="169"/>
      <c r="CQC82" s="169"/>
      <c r="CQD82" s="170"/>
      <c r="CQF82" s="164"/>
      <c r="CQG82" s="168"/>
      <c r="CQH82" s="168"/>
      <c r="CQI82" s="169"/>
      <c r="CQJ82" s="169"/>
      <c r="CQK82" s="169"/>
      <c r="CQL82" s="170"/>
      <c r="CQN82" s="164"/>
      <c r="CQO82" s="168"/>
      <c r="CQP82" s="168"/>
      <c r="CQQ82" s="169"/>
      <c r="CQR82" s="169"/>
      <c r="CQS82" s="169"/>
      <c r="CQT82" s="170"/>
      <c r="CQV82" s="164"/>
      <c r="CQW82" s="168"/>
      <c r="CQX82" s="168"/>
      <c r="CQY82" s="169"/>
      <c r="CQZ82" s="169"/>
      <c r="CRA82" s="169"/>
      <c r="CRB82" s="170"/>
      <c r="CRD82" s="164"/>
      <c r="CRE82" s="168"/>
      <c r="CRF82" s="168"/>
      <c r="CRG82" s="169"/>
      <c r="CRH82" s="169"/>
      <c r="CRI82" s="169"/>
      <c r="CRJ82" s="170"/>
      <c r="CRL82" s="164"/>
      <c r="CRM82" s="168"/>
      <c r="CRN82" s="168"/>
      <c r="CRO82" s="169"/>
      <c r="CRP82" s="169"/>
      <c r="CRQ82" s="169"/>
      <c r="CRR82" s="170"/>
      <c r="CRT82" s="164"/>
      <c r="CRU82" s="168"/>
      <c r="CRV82" s="168"/>
      <c r="CRW82" s="169"/>
      <c r="CRX82" s="169"/>
      <c r="CRY82" s="169"/>
      <c r="CRZ82" s="170"/>
      <c r="CSB82" s="164"/>
      <c r="CSC82" s="168"/>
      <c r="CSD82" s="168"/>
      <c r="CSE82" s="169"/>
      <c r="CSF82" s="169"/>
      <c r="CSG82" s="169"/>
      <c r="CSH82" s="170"/>
      <c r="CSJ82" s="164"/>
      <c r="CSK82" s="168"/>
      <c r="CSL82" s="168"/>
      <c r="CSM82" s="169"/>
      <c r="CSN82" s="169"/>
      <c r="CSO82" s="169"/>
      <c r="CSP82" s="170"/>
      <c r="CSR82" s="164"/>
      <c r="CSS82" s="168"/>
      <c r="CST82" s="168"/>
      <c r="CSU82" s="169"/>
      <c r="CSV82" s="169"/>
      <c r="CSW82" s="169"/>
      <c r="CSX82" s="170"/>
      <c r="CSZ82" s="164"/>
      <c r="CTA82" s="168"/>
      <c r="CTB82" s="168"/>
      <c r="CTC82" s="169"/>
      <c r="CTD82" s="169"/>
      <c r="CTE82" s="169"/>
      <c r="CTF82" s="170"/>
      <c r="CTH82" s="164"/>
      <c r="CTI82" s="168"/>
      <c r="CTJ82" s="168"/>
      <c r="CTK82" s="169"/>
      <c r="CTL82" s="169"/>
      <c r="CTM82" s="169"/>
      <c r="CTN82" s="170"/>
      <c r="CTP82" s="164"/>
      <c r="CTQ82" s="168"/>
      <c r="CTR82" s="168"/>
      <c r="CTS82" s="169"/>
      <c r="CTT82" s="169"/>
      <c r="CTU82" s="169"/>
      <c r="CTV82" s="170"/>
      <c r="CTX82" s="164"/>
      <c r="CTY82" s="168"/>
      <c r="CTZ82" s="168"/>
      <c r="CUA82" s="169"/>
      <c r="CUB82" s="169"/>
      <c r="CUC82" s="169"/>
      <c r="CUD82" s="170"/>
      <c r="CUF82" s="164"/>
      <c r="CUG82" s="168"/>
      <c r="CUH82" s="168"/>
      <c r="CUI82" s="169"/>
      <c r="CUJ82" s="169"/>
      <c r="CUK82" s="169"/>
      <c r="CUL82" s="170"/>
      <c r="CUN82" s="164"/>
      <c r="CUO82" s="168"/>
      <c r="CUP82" s="168"/>
      <c r="CUQ82" s="169"/>
      <c r="CUR82" s="169"/>
      <c r="CUS82" s="169"/>
      <c r="CUT82" s="170"/>
      <c r="CUV82" s="164"/>
      <c r="CUW82" s="168"/>
      <c r="CUX82" s="168"/>
      <c r="CUY82" s="169"/>
      <c r="CUZ82" s="169"/>
      <c r="CVA82" s="169"/>
      <c r="CVB82" s="170"/>
      <c r="CVD82" s="164"/>
      <c r="CVE82" s="168"/>
      <c r="CVF82" s="168"/>
      <c r="CVG82" s="169"/>
      <c r="CVH82" s="169"/>
      <c r="CVI82" s="169"/>
      <c r="CVJ82" s="170"/>
      <c r="CVL82" s="164"/>
      <c r="CVM82" s="168"/>
      <c r="CVN82" s="168"/>
      <c r="CVO82" s="169"/>
      <c r="CVP82" s="169"/>
      <c r="CVQ82" s="169"/>
      <c r="CVR82" s="170"/>
      <c r="CVT82" s="164"/>
      <c r="CVU82" s="168"/>
      <c r="CVV82" s="168"/>
      <c r="CVW82" s="169"/>
      <c r="CVX82" s="169"/>
      <c r="CVY82" s="169"/>
      <c r="CVZ82" s="170"/>
      <c r="CWB82" s="164"/>
      <c r="CWC82" s="168"/>
      <c r="CWD82" s="168"/>
      <c r="CWE82" s="169"/>
      <c r="CWF82" s="169"/>
      <c r="CWG82" s="169"/>
      <c r="CWH82" s="170"/>
      <c r="CWJ82" s="164"/>
      <c r="CWK82" s="168"/>
      <c r="CWL82" s="168"/>
      <c r="CWM82" s="169"/>
      <c r="CWN82" s="169"/>
      <c r="CWO82" s="169"/>
      <c r="CWP82" s="170"/>
      <c r="CWR82" s="164"/>
      <c r="CWS82" s="168"/>
      <c r="CWT82" s="168"/>
      <c r="CWU82" s="169"/>
      <c r="CWV82" s="169"/>
      <c r="CWW82" s="169"/>
      <c r="CWX82" s="170"/>
      <c r="CWZ82" s="164"/>
      <c r="CXA82" s="168"/>
      <c r="CXB82" s="168"/>
      <c r="CXC82" s="169"/>
      <c r="CXD82" s="169"/>
      <c r="CXE82" s="169"/>
      <c r="CXF82" s="170"/>
      <c r="CXH82" s="164"/>
      <c r="CXI82" s="168"/>
      <c r="CXJ82" s="168"/>
      <c r="CXK82" s="169"/>
      <c r="CXL82" s="169"/>
      <c r="CXM82" s="169"/>
      <c r="CXN82" s="170"/>
      <c r="CXP82" s="164"/>
      <c r="CXQ82" s="168"/>
      <c r="CXR82" s="168"/>
      <c r="CXS82" s="169"/>
      <c r="CXT82" s="169"/>
      <c r="CXU82" s="169"/>
      <c r="CXV82" s="170"/>
      <c r="CXX82" s="164"/>
      <c r="CXY82" s="168"/>
      <c r="CXZ82" s="168"/>
      <c r="CYA82" s="169"/>
      <c r="CYB82" s="169"/>
      <c r="CYC82" s="169"/>
      <c r="CYD82" s="170"/>
      <c r="CYF82" s="164"/>
      <c r="CYG82" s="168"/>
      <c r="CYH82" s="168"/>
      <c r="CYI82" s="169"/>
      <c r="CYJ82" s="169"/>
      <c r="CYK82" s="169"/>
      <c r="CYL82" s="170"/>
      <c r="CYN82" s="164"/>
      <c r="CYO82" s="168"/>
      <c r="CYP82" s="168"/>
      <c r="CYQ82" s="169"/>
      <c r="CYR82" s="169"/>
      <c r="CYS82" s="169"/>
      <c r="CYT82" s="170"/>
      <c r="CYV82" s="164"/>
      <c r="CYW82" s="168"/>
      <c r="CYX82" s="168"/>
      <c r="CYY82" s="169"/>
      <c r="CYZ82" s="169"/>
      <c r="CZA82" s="169"/>
      <c r="CZB82" s="170"/>
      <c r="CZD82" s="164"/>
      <c r="CZE82" s="168"/>
      <c r="CZF82" s="168"/>
      <c r="CZG82" s="169"/>
      <c r="CZH82" s="169"/>
      <c r="CZI82" s="169"/>
      <c r="CZJ82" s="170"/>
      <c r="CZL82" s="164"/>
      <c r="CZM82" s="168"/>
      <c r="CZN82" s="168"/>
      <c r="CZO82" s="169"/>
      <c r="CZP82" s="169"/>
      <c r="CZQ82" s="169"/>
      <c r="CZR82" s="170"/>
      <c r="CZT82" s="164"/>
      <c r="CZU82" s="168"/>
      <c r="CZV82" s="168"/>
      <c r="CZW82" s="169"/>
      <c r="CZX82" s="169"/>
      <c r="CZY82" s="169"/>
      <c r="CZZ82" s="170"/>
      <c r="DAB82" s="164"/>
      <c r="DAC82" s="168"/>
      <c r="DAD82" s="168"/>
      <c r="DAE82" s="169"/>
      <c r="DAF82" s="169"/>
      <c r="DAG82" s="169"/>
      <c r="DAH82" s="170"/>
      <c r="DAJ82" s="164"/>
      <c r="DAK82" s="168"/>
      <c r="DAL82" s="168"/>
      <c r="DAM82" s="169"/>
      <c r="DAN82" s="169"/>
      <c r="DAO82" s="169"/>
      <c r="DAP82" s="170"/>
      <c r="DAR82" s="164"/>
      <c r="DAS82" s="168"/>
      <c r="DAT82" s="168"/>
      <c r="DAU82" s="169"/>
      <c r="DAV82" s="169"/>
      <c r="DAW82" s="169"/>
      <c r="DAX82" s="170"/>
      <c r="DAZ82" s="164"/>
      <c r="DBA82" s="168"/>
      <c r="DBB82" s="168"/>
      <c r="DBC82" s="169"/>
      <c r="DBD82" s="169"/>
      <c r="DBE82" s="169"/>
      <c r="DBF82" s="170"/>
      <c r="DBH82" s="164"/>
      <c r="DBI82" s="168"/>
      <c r="DBJ82" s="168"/>
      <c r="DBK82" s="169"/>
      <c r="DBL82" s="169"/>
      <c r="DBM82" s="169"/>
      <c r="DBN82" s="170"/>
      <c r="DBP82" s="164"/>
      <c r="DBQ82" s="168"/>
      <c r="DBR82" s="168"/>
      <c r="DBS82" s="169"/>
      <c r="DBT82" s="169"/>
      <c r="DBU82" s="169"/>
      <c r="DBV82" s="170"/>
      <c r="DBX82" s="164"/>
      <c r="DBY82" s="168"/>
      <c r="DBZ82" s="168"/>
      <c r="DCA82" s="169"/>
      <c r="DCB82" s="169"/>
      <c r="DCC82" s="169"/>
      <c r="DCD82" s="170"/>
      <c r="DCF82" s="164"/>
      <c r="DCG82" s="168"/>
      <c r="DCH82" s="168"/>
      <c r="DCI82" s="169"/>
      <c r="DCJ82" s="169"/>
      <c r="DCK82" s="169"/>
      <c r="DCL82" s="170"/>
      <c r="DCN82" s="164"/>
      <c r="DCO82" s="168"/>
      <c r="DCP82" s="168"/>
      <c r="DCQ82" s="169"/>
      <c r="DCR82" s="169"/>
      <c r="DCS82" s="169"/>
      <c r="DCT82" s="170"/>
      <c r="DCV82" s="164"/>
      <c r="DCW82" s="168"/>
      <c r="DCX82" s="168"/>
      <c r="DCY82" s="169"/>
      <c r="DCZ82" s="169"/>
      <c r="DDA82" s="169"/>
      <c r="DDB82" s="170"/>
      <c r="DDD82" s="164"/>
      <c r="DDE82" s="168"/>
      <c r="DDF82" s="168"/>
      <c r="DDG82" s="169"/>
      <c r="DDH82" s="169"/>
      <c r="DDI82" s="169"/>
      <c r="DDJ82" s="170"/>
      <c r="DDL82" s="164"/>
      <c r="DDM82" s="168"/>
      <c r="DDN82" s="168"/>
      <c r="DDO82" s="169"/>
      <c r="DDP82" s="169"/>
      <c r="DDQ82" s="169"/>
      <c r="DDR82" s="170"/>
      <c r="DDT82" s="164"/>
      <c r="DDU82" s="168"/>
      <c r="DDV82" s="168"/>
      <c r="DDW82" s="169"/>
      <c r="DDX82" s="169"/>
      <c r="DDY82" s="169"/>
      <c r="DDZ82" s="170"/>
      <c r="DEB82" s="164"/>
      <c r="DEC82" s="168"/>
      <c r="DED82" s="168"/>
      <c r="DEE82" s="169"/>
      <c r="DEF82" s="169"/>
      <c r="DEG82" s="169"/>
      <c r="DEH82" s="170"/>
      <c r="DEJ82" s="164"/>
      <c r="DEK82" s="168"/>
      <c r="DEL82" s="168"/>
      <c r="DEM82" s="169"/>
      <c r="DEN82" s="169"/>
      <c r="DEO82" s="169"/>
      <c r="DEP82" s="170"/>
      <c r="DER82" s="164"/>
      <c r="DES82" s="168"/>
      <c r="DET82" s="168"/>
      <c r="DEU82" s="169"/>
      <c r="DEV82" s="169"/>
      <c r="DEW82" s="169"/>
      <c r="DEX82" s="170"/>
      <c r="DEZ82" s="164"/>
      <c r="DFA82" s="168"/>
      <c r="DFB82" s="168"/>
      <c r="DFC82" s="169"/>
      <c r="DFD82" s="169"/>
      <c r="DFE82" s="169"/>
      <c r="DFF82" s="170"/>
      <c r="DFH82" s="164"/>
      <c r="DFI82" s="168"/>
      <c r="DFJ82" s="168"/>
      <c r="DFK82" s="169"/>
      <c r="DFL82" s="169"/>
      <c r="DFM82" s="169"/>
      <c r="DFN82" s="170"/>
      <c r="DFP82" s="164"/>
      <c r="DFQ82" s="168"/>
      <c r="DFR82" s="168"/>
      <c r="DFS82" s="169"/>
      <c r="DFT82" s="169"/>
      <c r="DFU82" s="169"/>
      <c r="DFV82" s="170"/>
      <c r="DFX82" s="164"/>
      <c r="DFY82" s="168"/>
      <c r="DFZ82" s="168"/>
      <c r="DGA82" s="169"/>
      <c r="DGB82" s="169"/>
      <c r="DGC82" s="169"/>
      <c r="DGD82" s="170"/>
      <c r="DGF82" s="164"/>
      <c r="DGG82" s="168"/>
      <c r="DGH82" s="168"/>
      <c r="DGI82" s="169"/>
      <c r="DGJ82" s="169"/>
      <c r="DGK82" s="169"/>
      <c r="DGL82" s="170"/>
      <c r="DGN82" s="164"/>
      <c r="DGO82" s="168"/>
      <c r="DGP82" s="168"/>
      <c r="DGQ82" s="169"/>
      <c r="DGR82" s="169"/>
      <c r="DGS82" s="169"/>
      <c r="DGT82" s="170"/>
      <c r="DGV82" s="164"/>
      <c r="DGW82" s="168"/>
      <c r="DGX82" s="168"/>
      <c r="DGY82" s="169"/>
      <c r="DGZ82" s="169"/>
      <c r="DHA82" s="169"/>
      <c r="DHB82" s="170"/>
      <c r="DHD82" s="164"/>
      <c r="DHE82" s="168"/>
      <c r="DHF82" s="168"/>
      <c r="DHG82" s="169"/>
      <c r="DHH82" s="169"/>
      <c r="DHI82" s="169"/>
      <c r="DHJ82" s="170"/>
      <c r="DHL82" s="164"/>
      <c r="DHM82" s="168"/>
      <c r="DHN82" s="168"/>
      <c r="DHO82" s="169"/>
      <c r="DHP82" s="169"/>
      <c r="DHQ82" s="169"/>
      <c r="DHR82" s="170"/>
      <c r="DHT82" s="164"/>
      <c r="DHU82" s="168"/>
      <c r="DHV82" s="168"/>
      <c r="DHW82" s="169"/>
      <c r="DHX82" s="169"/>
      <c r="DHY82" s="169"/>
      <c r="DHZ82" s="170"/>
      <c r="DIB82" s="164"/>
      <c r="DIC82" s="168"/>
      <c r="DID82" s="168"/>
      <c r="DIE82" s="169"/>
      <c r="DIF82" s="169"/>
      <c r="DIG82" s="169"/>
      <c r="DIH82" s="170"/>
      <c r="DIJ82" s="164"/>
      <c r="DIK82" s="168"/>
      <c r="DIL82" s="168"/>
      <c r="DIM82" s="169"/>
      <c r="DIN82" s="169"/>
      <c r="DIO82" s="169"/>
      <c r="DIP82" s="170"/>
      <c r="DIR82" s="164"/>
      <c r="DIS82" s="168"/>
      <c r="DIT82" s="168"/>
      <c r="DIU82" s="169"/>
      <c r="DIV82" s="169"/>
      <c r="DIW82" s="169"/>
      <c r="DIX82" s="170"/>
      <c r="DIZ82" s="164"/>
      <c r="DJA82" s="168"/>
      <c r="DJB82" s="168"/>
      <c r="DJC82" s="169"/>
      <c r="DJD82" s="169"/>
      <c r="DJE82" s="169"/>
      <c r="DJF82" s="170"/>
      <c r="DJH82" s="164"/>
      <c r="DJI82" s="168"/>
      <c r="DJJ82" s="168"/>
      <c r="DJK82" s="169"/>
      <c r="DJL82" s="169"/>
      <c r="DJM82" s="169"/>
      <c r="DJN82" s="170"/>
      <c r="DJP82" s="164"/>
      <c r="DJQ82" s="168"/>
      <c r="DJR82" s="168"/>
      <c r="DJS82" s="169"/>
      <c r="DJT82" s="169"/>
      <c r="DJU82" s="169"/>
      <c r="DJV82" s="170"/>
      <c r="DJX82" s="164"/>
      <c r="DJY82" s="168"/>
      <c r="DJZ82" s="168"/>
      <c r="DKA82" s="169"/>
      <c r="DKB82" s="169"/>
      <c r="DKC82" s="169"/>
      <c r="DKD82" s="170"/>
      <c r="DKF82" s="164"/>
      <c r="DKG82" s="168"/>
      <c r="DKH82" s="168"/>
      <c r="DKI82" s="169"/>
      <c r="DKJ82" s="169"/>
      <c r="DKK82" s="169"/>
      <c r="DKL82" s="170"/>
      <c r="DKN82" s="164"/>
      <c r="DKO82" s="168"/>
      <c r="DKP82" s="168"/>
      <c r="DKQ82" s="169"/>
      <c r="DKR82" s="169"/>
      <c r="DKS82" s="169"/>
      <c r="DKT82" s="170"/>
      <c r="DKV82" s="164"/>
      <c r="DKW82" s="168"/>
      <c r="DKX82" s="168"/>
      <c r="DKY82" s="169"/>
      <c r="DKZ82" s="169"/>
      <c r="DLA82" s="169"/>
      <c r="DLB82" s="170"/>
      <c r="DLD82" s="164"/>
      <c r="DLE82" s="168"/>
      <c r="DLF82" s="168"/>
      <c r="DLG82" s="169"/>
      <c r="DLH82" s="169"/>
      <c r="DLI82" s="169"/>
      <c r="DLJ82" s="170"/>
      <c r="DLL82" s="164"/>
      <c r="DLM82" s="168"/>
      <c r="DLN82" s="168"/>
      <c r="DLO82" s="169"/>
      <c r="DLP82" s="169"/>
      <c r="DLQ82" s="169"/>
      <c r="DLR82" s="170"/>
      <c r="DLT82" s="164"/>
      <c r="DLU82" s="168"/>
      <c r="DLV82" s="168"/>
      <c r="DLW82" s="169"/>
      <c r="DLX82" s="169"/>
      <c r="DLY82" s="169"/>
      <c r="DLZ82" s="170"/>
      <c r="DMB82" s="164"/>
      <c r="DMC82" s="168"/>
      <c r="DMD82" s="168"/>
      <c r="DME82" s="169"/>
      <c r="DMF82" s="169"/>
      <c r="DMG82" s="169"/>
      <c r="DMH82" s="170"/>
      <c r="DMJ82" s="164"/>
      <c r="DMK82" s="168"/>
      <c r="DML82" s="168"/>
      <c r="DMM82" s="169"/>
      <c r="DMN82" s="169"/>
      <c r="DMO82" s="169"/>
      <c r="DMP82" s="170"/>
      <c r="DMR82" s="164"/>
      <c r="DMS82" s="168"/>
      <c r="DMT82" s="168"/>
      <c r="DMU82" s="169"/>
      <c r="DMV82" s="169"/>
      <c r="DMW82" s="169"/>
      <c r="DMX82" s="170"/>
      <c r="DMZ82" s="164"/>
      <c r="DNA82" s="168"/>
      <c r="DNB82" s="168"/>
      <c r="DNC82" s="169"/>
      <c r="DND82" s="169"/>
      <c r="DNE82" s="169"/>
      <c r="DNF82" s="170"/>
      <c r="DNH82" s="164"/>
      <c r="DNI82" s="168"/>
      <c r="DNJ82" s="168"/>
      <c r="DNK82" s="169"/>
      <c r="DNL82" s="169"/>
      <c r="DNM82" s="169"/>
      <c r="DNN82" s="170"/>
      <c r="DNP82" s="164"/>
      <c r="DNQ82" s="168"/>
      <c r="DNR82" s="168"/>
      <c r="DNS82" s="169"/>
      <c r="DNT82" s="169"/>
      <c r="DNU82" s="169"/>
      <c r="DNV82" s="170"/>
      <c r="DNX82" s="164"/>
      <c r="DNY82" s="168"/>
      <c r="DNZ82" s="168"/>
      <c r="DOA82" s="169"/>
      <c r="DOB82" s="169"/>
      <c r="DOC82" s="169"/>
      <c r="DOD82" s="170"/>
      <c r="DOF82" s="164"/>
      <c r="DOG82" s="168"/>
      <c r="DOH82" s="168"/>
      <c r="DOI82" s="169"/>
      <c r="DOJ82" s="169"/>
      <c r="DOK82" s="169"/>
      <c r="DOL82" s="170"/>
      <c r="DON82" s="164"/>
      <c r="DOO82" s="168"/>
      <c r="DOP82" s="168"/>
      <c r="DOQ82" s="169"/>
      <c r="DOR82" s="169"/>
      <c r="DOS82" s="169"/>
      <c r="DOT82" s="170"/>
      <c r="DOV82" s="164"/>
      <c r="DOW82" s="168"/>
      <c r="DOX82" s="168"/>
      <c r="DOY82" s="169"/>
      <c r="DOZ82" s="169"/>
      <c r="DPA82" s="169"/>
      <c r="DPB82" s="170"/>
      <c r="DPD82" s="164"/>
      <c r="DPE82" s="168"/>
      <c r="DPF82" s="168"/>
      <c r="DPG82" s="169"/>
      <c r="DPH82" s="169"/>
      <c r="DPI82" s="169"/>
      <c r="DPJ82" s="170"/>
      <c r="DPL82" s="164"/>
      <c r="DPM82" s="168"/>
      <c r="DPN82" s="168"/>
      <c r="DPO82" s="169"/>
      <c r="DPP82" s="169"/>
      <c r="DPQ82" s="169"/>
      <c r="DPR82" s="170"/>
      <c r="DPT82" s="164"/>
      <c r="DPU82" s="168"/>
      <c r="DPV82" s="168"/>
      <c r="DPW82" s="169"/>
      <c r="DPX82" s="169"/>
      <c r="DPY82" s="169"/>
      <c r="DPZ82" s="170"/>
      <c r="DQB82" s="164"/>
      <c r="DQC82" s="168"/>
      <c r="DQD82" s="168"/>
      <c r="DQE82" s="169"/>
      <c r="DQF82" s="169"/>
      <c r="DQG82" s="169"/>
      <c r="DQH82" s="170"/>
      <c r="DQJ82" s="164"/>
      <c r="DQK82" s="168"/>
      <c r="DQL82" s="168"/>
      <c r="DQM82" s="169"/>
      <c r="DQN82" s="169"/>
      <c r="DQO82" s="169"/>
      <c r="DQP82" s="170"/>
      <c r="DQR82" s="164"/>
      <c r="DQS82" s="168"/>
      <c r="DQT82" s="168"/>
      <c r="DQU82" s="169"/>
      <c r="DQV82" s="169"/>
      <c r="DQW82" s="169"/>
      <c r="DQX82" s="170"/>
      <c r="DQZ82" s="164"/>
      <c r="DRA82" s="168"/>
      <c r="DRB82" s="168"/>
      <c r="DRC82" s="169"/>
      <c r="DRD82" s="169"/>
      <c r="DRE82" s="169"/>
      <c r="DRF82" s="170"/>
      <c r="DRH82" s="164"/>
      <c r="DRI82" s="168"/>
      <c r="DRJ82" s="168"/>
      <c r="DRK82" s="169"/>
      <c r="DRL82" s="169"/>
      <c r="DRM82" s="169"/>
      <c r="DRN82" s="170"/>
      <c r="DRP82" s="164"/>
      <c r="DRQ82" s="168"/>
      <c r="DRR82" s="168"/>
      <c r="DRS82" s="169"/>
      <c r="DRT82" s="169"/>
      <c r="DRU82" s="169"/>
      <c r="DRV82" s="170"/>
      <c r="DRX82" s="164"/>
      <c r="DRY82" s="168"/>
      <c r="DRZ82" s="168"/>
      <c r="DSA82" s="169"/>
      <c r="DSB82" s="169"/>
      <c r="DSC82" s="169"/>
      <c r="DSD82" s="170"/>
      <c r="DSF82" s="164"/>
      <c r="DSG82" s="168"/>
      <c r="DSH82" s="168"/>
      <c r="DSI82" s="169"/>
      <c r="DSJ82" s="169"/>
      <c r="DSK82" s="169"/>
      <c r="DSL82" s="170"/>
      <c r="DSN82" s="164"/>
      <c r="DSO82" s="168"/>
      <c r="DSP82" s="168"/>
      <c r="DSQ82" s="169"/>
      <c r="DSR82" s="169"/>
      <c r="DSS82" s="169"/>
      <c r="DST82" s="170"/>
      <c r="DSV82" s="164"/>
      <c r="DSW82" s="168"/>
      <c r="DSX82" s="168"/>
      <c r="DSY82" s="169"/>
      <c r="DSZ82" s="169"/>
      <c r="DTA82" s="169"/>
      <c r="DTB82" s="170"/>
      <c r="DTD82" s="164"/>
      <c r="DTE82" s="168"/>
      <c r="DTF82" s="168"/>
      <c r="DTG82" s="169"/>
      <c r="DTH82" s="169"/>
      <c r="DTI82" s="169"/>
      <c r="DTJ82" s="170"/>
      <c r="DTL82" s="164"/>
      <c r="DTM82" s="168"/>
      <c r="DTN82" s="168"/>
      <c r="DTO82" s="169"/>
      <c r="DTP82" s="169"/>
      <c r="DTQ82" s="169"/>
      <c r="DTR82" s="170"/>
      <c r="DTT82" s="164"/>
      <c r="DTU82" s="168"/>
      <c r="DTV82" s="168"/>
      <c r="DTW82" s="169"/>
      <c r="DTX82" s="169"/>
      <c r="DTY82" s="169"/>
      <c r="DTZ82" s="170"/>
      <c r="DUB82" s="164"/>
      <c r="DUC82" s="168"/>
      <c r="DUD82" s="168"/>
      <c r="DUE82" s="169"/>
      <c r="DUF82" s="169"/>
      <c r="DUG82" s="169"/>
      <c r="DUH82" s="170"/>
      <c r="DUJ82" s="164"/>
      <c r="DUK82" s="168"/>
      <c r="DUL82" s="168"/>
      <c r="DUM82" s="169"/>
      <c r="DUN82" s="169"/>
      <c r="DUO82" s="169"/>
      <c r="DUP82" s="170"/>
      <c r="DUR82" s="164"/>
      <c r="DUS82" s="168"/>
      <c r="DUT82" s="168"/>
      <c r="DUU82" s="169"/>
      <c r="DUV82" s="169"/>
      <c r="DUW82" s="169"/>
      <c r="DUX82" s="170"/>
      <c r="DUZ82" s="164"/>
      <c r="DVA82" s="168"/>
      <c r="DVB82" s="168"/>
      <c r="DVC82" s="169"/>
      <c r="DVD82" s="169"/>
      <c r="DVE82" s="169"/>
      <c r="DVF82" s="170"/>
      <c r="DVH82" s="164"/>
      <c r="DVI82" s="168"/>
      <c r="DVJ82" s="168"/>
      <c r="DVK82" s="169"/>
      <c r="DVL82" s="169"/>
      <c r="DVM82" s="169"/>
      <c r="DVN82" s="170"/>
      <c r="DVP82" s="164"/>
      <c r="DVQ82" s="168"/>
      <c r="DVR82" s="168"/>
      <c r="DVS82" s="169"/>
      <c r="DVT82" s="169"/>
      <c r="DVU82" s="169"/>
      <c r="DVV82" s="170"/>
      <c r="DVX82" s="164"/>
      <c r="DVY82" s="168"/>
      <c r="DVZ82" s="168"/>
      <c r="DWA82" s="169"/>
      <c r="DWB82" s="169"/>
      <c r="DWC82" s="169"/>
      <c r="DWD82" s="170"/>
      <c r="DWF82" s="164"/>
      <c r="DWG82" s="168"/>
      <c r="DWH82" s="168"/>
      <c r="DWI82" s="169"/>
      <c r="DWJ82" s="169"/>
      <c r="DWK82" s="169"/>
      <c r="DWL82" s="170"/>
      <c r="DWN82" s="164"/>
      <c r="DWO82" s="168"/>
      <c r="DWP82" s="168"/>
      <c r="DWQ82" s="169"/>
      <c r="DWR82" s="169"/>
      <c r="DWS82" s="169"/>
      <c r="DWT82" s="170"/>
      <c r="DWV82" s="164"/>
      <c r="DWW82" s="168"/>
      <c r="DWX82" s="168"/>
      <c r="DWY82" s="169"/>
      <c r="DWZ82" s="169"/>
      <c r="DXA82" s="169"/>
      <c r="DXB82" s="170"/>
      <c r="DXD82" s="164"/>
      <c r="DXE82" s="168"/>
      <c r="DXF82" s="168"/>
      <c r="DXG82" s="169"/>
      <c r="DXH82" s="169"/>
      <c r="DXI82" s="169"/>
      <c r="DXJ82" s="170"/>
      <c r="DXL82" s="164"/>
      <c r="DXM82" s="168"/>
      <c r="DXN82" s="168"/>
      <c r="DXO82" s="169"/>
      <c r="DXP82" s="169"/>
      <c r="DXQ82" s="169"/>
      <c r="DXR82" s="170"/>
      <c r="DXT82" s="164"/>
      <c r="DXU82" s="168"/>
      <c r="DXV82" s="168"/>
      <c r="DXW82" s="169"/>
      <c r="DXX82" s="169"/>
      <c r="DXY82" s="169"/>
      <c r="DXZ82" s="170"/>
      <c r="DYB82" s="164"/>
      <c r="DYC82" s="168"/>
      <c r="DYD82" s="168"/>
      <c r="DYE82" s="169"/>
      <c r="DYF82" s="169"/>
      <c r="DYG82" s="169"/>
      <c r="DYH82" s="170"/>
      <c r="DYJ82" s="164"/>
      <c r="DYK82" s="168"/>
      <c r="DYL82" s="168"/>
      <c r="DYM82" s="169"/>
      <c r="DYN82" s="169"/>
      <c r="DYO82" s="169"/>
      <c r="DYP82" s="170"/>
      <c r="DYR82" s="164"/>
      <c r="DYS82" s="168"/>
      <c r="DYT82" s="168"/>
      <c r="DYU82" s="169"/>
      <c r="DYV82" s="169"/>
      <c r="DYW82" s="169"/>
      <c r="DYX82" s="170"/>
      <c r="DYZ82" s="164"/>
      <c r="DZA82" s="168"/>
      <c r="DZB82" s="168"/>
      <c r="DZC82" s="169"/>
      <c r="DZD82" s="169"/>
      <c r="DZE82" s="169"/>
      <c r="DZF82" s="170"/>
      <c r="DZH82" s="164"/>
      <c r="DZI82" s="168"/>
      <c r="DZJ82" s="168"/>
      <c r="DZK82" s="169"/>
      <c r="DZL82" s="169"/>
      <c r="DZM82" s="169"/>
      <c r="DZN82" s="170"/>
      <c r="DZP82" s="164"/>
      <c r="DZQ82" s="168"/>
      <c r="DZR82" s="168"/>
      <c r="DZS82" s="169"/>
      <c r="DZT82" s="169"/>
      <c r="DZU82" s="169"/>
      <c r="DZV82" s="170"/>
      <c r="DZX82" s="164"/>
      <c r="DZY82" s="168"/>
      <c r="DZZ82" s="168"/>
      <c r="EAA82" s="169"/>
      <c r="EAB82" s="169"/>
      <c r="EAC82" s="169"/>
      <c r="EAD82" s="170"/>
      <c r="EAF82" s="164"/>
      <c r="EAG82" s="168"/>
      <c r="EAH82" s="168"/>
      <c r="EAI82" s="169"/>
      <c r="EAJ82" s="169"/>
      <c r="EAK82" s="169"/>
      <c r="EAL82" s="170"/>
      <c r="EAN82" s="164"/>
      <c r="EAO82" s="168"/>
      <c r="EAP82" s="168"/>
      <c r="EAQ82" s="169"/>
      <c r="EAR82" s="169"/>
      <c r="EAS82" s="169"/>
      <c r="EAT82" s="170"/>
      <c r="EAV82" s="164"/>
      <c r="EAW82" s="168"/>
      <c r="EAX82" s="168"/>
      <c r="EAY82" s="169"/>
      <c r="EAZ82" s="169"/>
      <c r="EBA82" s="169"/>
      <c r="EBB82" s="170"/>
      <c r="EBD82" s="164"/>
      <c r="EBE82" s="168"/>
      <c r="EBF82" s="168"/>
      <c r="EBG82" s="169"/>
      <c r="EBH82" s="169"/>
      <c r="EBI82" s="169"/>
      <c r="EBJ82" s="170"/>
      <c r="EBL82" s="164"/>
      <c r="EBM82" s="168"/>
      <c r="EBN82" s="168"/>
      <c r="EBO82" s="169"/>
      <c r="EBP82" s="169"/>
      <c r="EBQ82" s="169"/>
      <c r="EBR82" s="170"/>
      <c r="EBT82" s="164"/>
      <c r="EBU82" s="168"/>
      <c r="EBV82" s="168"/>
      <c r="EBW82" s="169"/>
      <c r="EBX82" s="169"/>
      <c r="EBY82" s="169"/>
      <c r="EBZ82" s="170"/>
      <c r="ECB82" s="164"/>
      <c r="ECC82" s="168"/>
      <c r="ECD82" s="168"/>
      <c r="ECE82" s="169"/>
      <c r="ECF82" s="169"/>
      <c r="ECG82" s="169"/>
      <c r="ECH82" s="170"/>
      <c r="ECJ82" s="164"/>
      <c r="ECK82" s="168"/>
      <c r="ECL82" s="168"/>
      <c r="ECM82" s="169"/>
      <c r="ECN82" s="169"/>
      <c r="ECO82" s="169"/>
      <c r="ECP82" s="170"/>
      <c r="ECR82" s="164"/>
      <c r="ECS82" s="168"/>
      <c r="ECT82" s="168"/>
      <c r="ECU82" s="169"/>
      <c r="ECV82" s="169"/>
      <c r="ECW82" s="169"/>
      <c r="ECX82" s="170"/>
      <c r="ECZ82" s="164"/>
      <c r="EDA82" s="168"/>
      <c r="EDB82" s="168"/>
      <c r="EDC82" s="169"/>
      <c r="EDD82" s="169"/>
      <c r="EDE82" s="169"/>
      <c r="EDF82" s="170"/>
      <c r="EDH82" s="164"/>
      <c r="EDI82" s="168"/>
      <c r="EDJ82" s="168"/>
      <c r="EDK82" s="169"/>
      <c r="EDL82" s="169"/>
      <c r="EDM82" s="169"/>
      <c r="EDN82" s="170"/>
      <c r="EDP82" s="164"/>
      <c r="EDQ82" s="168"/>
      <c r="EDR82" s="168"/>
      <c r="EDS82" s="169"/>
      <c r="EDT82" s="169"/>
      <c r="EDU82" s="169"/>
      <c r="EDV82" s="170"/>
      <c r="EDX82" s="164"/>
      <c r="EDY82" s="168"/>
      <c r="EDZ82" s="168"/>
      <c r="EEA82" s="169"/>
      <c r="EEB82" s="169"/>
      <c r="EEC82" s="169"/>
      <c r="EED82" s="170"/>
      <c r="EEF82" s="164"/>
      <c r="EEG82" s="168"/>
      <c r="EEH82" s="168"/>
      <c r="EEI82" s="169"/>
      <c r="EEJ82" s="169"/>
      <c r="EEK82" s="169"/>
      <c r="EEL82" s="170"/>
      <c r="EEN82" s="164"/>
      <c r="EEO82" s="168"/>
      <c r="EEP82" s="168"/>
      <c r="EEQ82" s="169"/>
      <c r="EER82" s="169"/>
      <c r="EES82" s="169"/>
      <c r="EET82" s="170"/>
      <c r="EEV82" s="164"/>
      <c r="EEW82" s="168"/>
      <c r="EEX82" s="168"/>
      <c r="EEY82" s="169"/>
      <c r="EEZ82" s="169"/>
      <c r="EFA82" s="169"/>
      <c r="EFB82" s="170"/>
      <c r="EFD82" s="164"/>
      <c r="EFE82" s="168"/>
      <c r="EFF82" s="168"/>
      <c r="EFG82" s="169"/>
      <c r="EFH82" s="169"/>
      <c r="EFI82" s="169"/>
      <c r="EFJ82" s="170"/>
      <c r="EFL82" s="164"/>
      <c r="EFM82" s="168"/>
      <c r="EFN82" s="168"/>
      <c r="EFO82" s="169"/>
      <c r="EFP82" s="169"/>
      <c r="EFQ82" s="169"/>
      <c r="EFR82" s="170"/>
      <c r="EFT82" s="164"/>
      <c r="EFU82" s="168"/>
      <c r="EFV82" s="168"/>
      <c r="EFW82" s="169"/>
      <c r="EFX82" s="169"/>
      <c r="EFY82" s="169"/>
      <c r="EFZ82" s="170"/>
      <c r="EGB82" s="164"/>
      <c r="EGC82" s="168"/>
      <c r="EGD82" s="168"/>
      <c r="EGE82" s="169"/>
      <c r="EGF82" s="169"/>
      <c r="EGG82" s="169"/>
      <c r="EGH82" s="170"/>
      <c r="EGJ82" s="164"/>
      <c r="EGK82" s="168"/>
      <c r="EGL82" s="168"/>
      <c r="EGM82" s="169"/>
      <c r="EGN82" s="169"/>
      <c r="EGO82" s="169"/>
      <c r="EGP82" s="170"/>
      <c r="EGR82" s="164"/>
      <c r="EGS82" s="168"/>
      <c r="EGT82" s="168"/>
      <c r="EGU82" s="169"/>
      <c r="EGV82" s="169"/>
      <c r="EGW82" s="169"/>
      <c r="EGX82" s="170"/>
      <c r="EGZ82" s="164"/>
      <c r="EHA82" s="168"/>
      <c r="EHB82" s="168"/>
      <c r="EHC82" s="169"/>
      <c r="EHD82" s="169"/>
      <c r="EHE82" s="169"/>
      <c r="EHF82" s="170"/>
      <c r="EHH82" s="164"/>
      <c r="EHI82" s="168"/>
      <c r="EHJ82" s="168"/>
      <c r="EHK82" s="169"/>
      <c r="EHL82" s="169"/>
      <c r="EHM82" s="169"/>
      <c r="EHN82" s="170"/>
      <c r="EHP82" s="164"/>
      <c r="EHQ82" s="168"/>
      <c r="EHR82" s="168"/>
      <c r="EHS82" s="169"/>
      <c r="EHT82" s="169"/>
      <c r="EHU82" s="169"/>
      <c r="EHV82" s="170"/>
      <c r="EHX82" s="164"/>
      <c r="EHY82" s="168"/>
      <c r="EHZ82" s="168"/>
      <c r="EIA82" s="169"/>
      <c r="EIB82" s="169"/>
      <c r="EIC82" s="169"/>
      <c r="EID82" s="170"/>
      <c r="EIF82" s="164"/>
      <c r="EIG82" s="168"/>
      <c r="EIH82" s="168"/>
      <c r="EII82" s="169"/>
      <c r="EIJ82" s="169"/>
      <c r="EIK82" s="169"/>
      <c r="EIL82" s="170"/>
      <c r="EIN82" s="164"/>
      <c r="EIO82" s="168"/>
      <c r="EIP82" s="168"/>
      <c r="EIQ82" s="169"/>
      <c r="EIR82" s="169"/>
      <c r="EIS82" s="169"/>
      <c r="EIT82" s="170"/>
      <c r="EIV82" s="164"/>
      <c r="EIW82" s="168"/>
      <c r="EIX82" s="168"/>
      <c r="EIY82" s="169"/>
      <c r="EIZ82" s="169"/>
      <c r="EJA82" s="169"/>
      <c r="EJB82" s="170"/>
      <c r="EJD82" s="164"/>
      <c r="EJE82" s="168"/>
      <c r="EJF82" s="168"/>
      <c r="EJG82" s="169"/>
      <c r="EJH82" s="169"/>
      <c r="EJI82" s="169"/>
      <c r="EJJ82" s="170"/>
      <c r="EJL82" s="164"/>
      <c r="EJM82" s="168"/>
      <c r="EJN82" s="168"/>
      <c r="EJO82" s="169"/>
      <c r="EJP82" s="169"/>
      <c r="EJQ82" s="169"/>
      <c r="EJR82" s="170"/>
      <c r="EJT82" s="164"/>
      <c r="EJU82" s="168"/>
      <c r="EJV82" s="168"/>
      <c r="EJW82" s="169"/>
      <c r="EJX82" s="169"/>
      <c r="EJY82" s="169"/>
      <c r="EJZ82" s="170"/>
      <c r="EKB82" s="164"/>
      <c r="EKC82" s="168"/>
      <c r="EKD82" s="168"/>
      <c r="EKE82" s="169"/>
      <c r="EKF82" s="169"/>
      <c r="EKG82" s="169"/>
      <c r="EKH82" s="170"/>
      <c r="EKJ82" s="164"/>
      <c r="EKK82" s="168"/>
      <c r="EKL82" s="168"/>
      <c r="EKM82" s="169"/>
      <c r="EKN82" s="169"/>
      <c r="EKO82" s="169"/>
      <c r="EKP82" s="170"/>
      <c r="EKR82" s="164"/>
      <c r="EKS82" s="168"/>
      <c r="EKT82" s="168"/>
      <c r="EKU82" s="169"/>
      <c r="EKV82" s="169"/>
      <c r="EKW82" s="169"/>
      <c r="EKX82" s="170"/>
      <c r="EKZ82" s="164"/>
      <c r="ELA82" s="168"/>
      <c r="ELB82" s="168"/>
      <c r="ELC82" s="169"/>
      <c r="ELD82" s="169"/>
      <c r="ELE82" s="169"/>
      <c r="ELF82" s="170"/>
      <c r="ELH82" s="164"/>
      <c r="ELI82" s="168"/>
      <c r="ELJ82" s="168"/>
      <c r="ELK82" s="169"/>
      <c r="ELL82" s="169"/>
      <c r="ELM82" s="169"/>
      <c r="ELN82" s="170"/>
      <c r="ELP82" s="164"/>
      <c r="ELQ82" s="168"/>
      <c r="ELR82" s="168"/>
      <c r="ELS82" s="169"/>
      <c r="ELT82" s="169"/>
      <c r="ELU82" s="169"/>
      <c r="ELV82" s="170"/>
      <c r="ELX82" s="164"/>
      <c r="ELY82" s="168"/>
      <c r="ELZ82" s="168"/>
      <c r="EMA82" s="169"/>
      <c r="EMB82" s="169"/>
      <c r="EMC82" s="169"/>
      <c r="EMD82" s="170"/>
      <c r="EMF82" s="164"/>
      <c r="EMG82" s="168"/>
      <c r="EMH82" s="168"/>
      <c r="EMI82" s="169"/>
      <c r="EMJ82" s="169"/>
      <c r="EMK82" s="169"/>
      <c r="EML82" s="170"/>
      <c r="EMN82" s="164"/>
      <c r="EMO82" s="168"/>
      <c r="EMP82" s="168"/>
      <c r="EMQ82" s="169"/>
      <c r="EMR82" s="169"/>
      <c r="EMS82" s="169"/>
      <c r="EMT82" s="170"/>
      <c r="EMV82" s="164"/>
      <c r="EMW82" s="168"/>
      <c r="EMX82" s="168"/>
      <c r="EMY82" s="169"/>
      <c r="EMZ82" s="169"/>
      <c r="ENA82" s="169"/>
      <c r="ENB82" s="170"/>
      <c r="END82" s="164"/>
      <c r="ENE82" s="168"/>
      <c r="ENF82" s="168"/>
      <c r="ENG82" s="169"/>
      <c r="ENH82" s="169"/>
      <c r="ENI82" s="169"/>
      <c r="ENJ82" s="170"/>
      <c r="ENL82" s="164"/>
      <c r="ENM82" s="168"/>
      <c r="ENN82" s="168"/>
      <c r="ENO82" s="169"/>
      <c r="ENP82" s="169"/>
      <c r="ENQ82" s="169"/>
      <c r="ENR82" s="170"/>
      <c r="ENT82" s="164"/>
      <c r="ENU82" s="168"/>
      <c r="ENV82" s="168"/>
      <c r="ENW82" s="169"/>
      <c r="ENX82" s="169"/>
      <c r="ENY82" s="169"/>
      <c r="ENZ82" s="170"/>
      <c r="EOB82" s="164"/>
      <c r="EOC82" s="168"/>
      <c r="EOD82" s="168"/>
      <c r="EOE82" s="169"/>
      <c r="EOF82" s="169"/>
      <c r="EOG82" s="169"/>
      <c r="EOH82" s="170"/>
      <c r="EOJ82" s="164"/>
      <c r="EOK82" s="168"/>
      <c r="EOL82" s="168"/>
      <c r="EOM82" s="169"/>
      <c r="EON82" s="169"/>
      <c r="EOO82" s="169"/>
      <c r="EOP82" s="170"/>
      <c r="EOR82" s="164"/>
      <c r="EOS82" s="168"/>
      <c r="EOT82" s="168"/>
      <c r="EOU82" s="169"/>
      <c r="EOV82" s="169"/>
      <c r="EOW82" s="169"/>
      <c r="EOX82" s="170"/>
      <c r="EOZ82" s="164"/>
      <c r="EPA82" s="168"/>
      <c r="EPB82" s="168"/>
      <c r="EPC82" s="169"/>
      <c r="EPD82" s="169"/>
      <c r="EPE82" s="169"/>
      <c r="EPF82" s="170"/>
      <c r="EPH82" s="164"/>
      <c r="EPI82" s="168"/>
      <c r="EPJ82" s="168"/>
      <c r="EPK82" s="169"/>
      <c r="EPL82" s="169"/>
      <c r="EPM82" s="169"/>
      <c r="EPN82" s="170"/>
      <c r="EPP82" s="164"/>
      <c r="EPQ82" s="168"/>
      <c r="EPR82" s="168"/>
      <c r="EPS82" s="169"/>
      <c r="EPT82" s="169"/>
      <c r="EPU82" s="169"/>
      <c r="EPV82" s="170"/>
      <c r="EPX82" s="164"/>
      <c r="EPY82" s="168"/>
      <c r="EPZ82" s="168"/>
      <c r="EQA82" s="169"/>
      <c r="EQB82" s="169"/>
      <c r="EQC82" s="169"/>
      <c r="EQD82" s="170"/>
      <c r="EQF82" s="164"/>
      <c r="EQG82" s="168"/>
      <c r="EQH82" s="168"/>
      <c r="EQI82" s="169"/>
      <c r="EQJ82" s="169"/>
      <c r="EQK82" s="169"/>
      <c r="EQL82" s="170"/>
      <c r="EQN82" s="164"/>
      <c r="EQO82" s="168"/>
      <c r="EQP82" s="168"/>
      <c r="EQQ82" s="169"/>
      <c r="EQR82" s="169"/>
      <c r="EQS82" s="169"/>
      <c r="EQT82" s="170"/>
      <c r="EQV82" s="164"/>
      <c r="EQW82" s="168"/>
      <c r="EQX82" s="168"/>
      <c r="EQY82" s="169"/>
      <c r="EQZ82" s="169"/>
      <c r="ERA82" s="169"/>
      <c r="ERB82" s="170"/>
      <c r="ERD82" s="164"/>
      <c r="ERE82" s="168"/>
      <c r="ERF82" s="168"/>
      <c r="ERG82" s="169"/>
      <c r="ERH82" s="169"/>
      <c r="ERI82" s="169"/>
      <c r="ERJ82" s="170"/>
      <c r="ERL82" s="164"/>
      <c r="ERM82" s="168"/>
      <c r="ERN82" s="168"/>
      <c r="ERO82" s="169"/>
      <c r="ERP82" s="169"/>
      <c r="ERQ82" s="169"/>
      <c r="ERR82" s="170"/>
      <c r="ERT82" s="164"/>
      <c r="ERU82" s="168"/>
      <c r="ERV82" s="168"/>
      <c r="ERW82" s="169"/>
      <c r="ERX82" s="169"/>
      <c r="ERY82" s="169"/>
      <c r="ERZ82" s="170"/>
      <c r="ESB82" s="164"/>
      <c r="ESC82" s="168"/>
      <c r="ESD82" s="168"/>
      <c r="ESE82" s="169"/>
      <c r="ESF82" s="169"/>
      <c r="ESG82" s="169"/>
      <c r="ESH82" s="170"/>
      <c r="ESJ82" s="164"/>
      <c r="ESK82" s="168"/>
      <c r="ESL82" s="168"/>
      <c r="ESM82" s="169"/>
      <c r="ESN82" s="169"/>
      <c r="ESO82" s="169"/>
      <c r="ESP82" s="170"/>
      <c r="ESR82" s="164"/>
      <c r="ESS82" s="168"/>
      <c r="EST82" s="168"/>
      <c r="ESU82" s="169"/>
      <c r="ESV82" s="169"/>
      <c r="ESW82" s="169"/>
      <c r="ESX82" s="170"/>
      <c r="ESZ82" s="164"/>
      <c r="ETA82" s="168"/>
      <c r="ETB82" s="168"/>
      <c r="ETC82" s="169"/>
      <c r="ETD82" s="169"/>
      <c r="ETE82" s="169"/>
      <c r="ETF82" s="170"/>
      <c r="ETH82" s="164"/>
      <c r="ETI82" s="168"/>
      <c r="ETJ82" s="168"/>
      <c r="ETK82" s="169"/>
      <c r="ETL82" s="169"/>
      <c r="ETM82" s="169"/>
      <c r="ETN82" s="170"/>
      <c r="ETP82" s="164"/>
      <c r="ETQ82" s="168"/>
      <c r="ETR82" s="168"/>
      <c r="ETS82" s="169"/>
      <c r="ETT82" s="169"/>
      <c r="ETU82" s="169"/>
      <c r="ETV82" s="170"/>
      <c r="ETX82" s="164"/>
      <c r="ETY82" s="168"/>
      <c r="ETZ82" s="168"/>
      <c r="EUA82" s="169"/>
      <c r="EUB82" s="169"/>
      <c r="EUC82" s="169"/>
      <c r="EUD82" s="170"/>
      <c r="EUF82" s="164"/>
      <c r="EUG82" s="168"/>
      <c r="EUH82" s="168"/>
      <c r="EUI82" s="169"/>
      <c r="EUJ82" s="169"/>
      <c r="EUK82" s="169"/>
      <c r="EUL82" s="170"/>
      <c r="EUN82" s="164"/>
      <c r="EUO82" s="168"/>
      <c r="EUP82" s="168"/>
      <c r="EUQ82" s="169"/>
      <c r="EUR82" s="169"/>
      <c r="EUS82" s="169"/>
      <c r="EUT82" s="170"/>
      <c r="EUV82" s="164"/>
      <c r="EUW82" s="168"/>
      <c r="EUX82" s="168"/>
      <c r="EUY82" s="169"/>
      <c r="EUZ82" s="169"/>
      <c r="EVA82" s="169"/>
      <c r="EVB82" s="170"/>
      <c r="EVD82" s="164"/>
      <c r="EVE82" s="168"/>
      <c r="EVF82" s="168"/>
      <c r="EVG82" s="169"/>
      <c r="EVH82" s="169"/>
      <c r="EVI82" s="169"/>
      <c r="EVJ82" s="170"/>
      <c r="EVL82" s="164"/>
      <c r="EVM82" s="168"/>
      <c r="EVN82" s="168"/>
      <c r="EVO82" s="169"/>
      <c r="EVP82" s="169"/>
      <c r="EVQ82" s="169"/>
      <c r="EVR82" s="170"/>
      <c r="EVT82" s="164"/>
      <c r="EVU82" s="168"/>
      <c r="EVV82" s="168"/>
      <c r="EVW82" s="169"/>
      <c r="EVX82" s="169"/>
      <c r="EVY82" s="169"/>
      <c r="EVZ82" s="170"/>
      <c r="EWB82" s="164"/>
      <c r="EWC82" s="168"/>
      <c r="EWD82" s="168"/>
      <c r="EWE82" s="169"/>
      <c r="EWF82" s="169"/>
      <c r="EWG82" s="169"/>
      <c r="EWH82" s="170"/>
      <c r="EWJ82" s="164"/>
      <c r="EWK82" s="168"/>
      <c r="EWL82" s="168"/>
      <c r="EWM82" s="169"/>
      <c r="EWN82" s="169"/>
      <c r="EWO82" s="169"/>
      <c r="EWP82" s="170"/>
      <c r="EWR82" s="164"/>
      <c r="EWS82" s="168"/>
      <c r="EWT82" s="168"/>
      <c r="EWU82" s="169"/>
      <c r="EWV82" s="169"/>
      <c r="EWW82" s="169"/>
      <c r="EWX82" s="170"/>
      <c r="EWZ82" s="164"/>
      <c r="EXA82" s="168"/>
      <c r="EXB82" s="168"/>
      <c r="EXC82" s="169"/>
      <c r="EXD82" s="169"/>
      <c r="EXE82" s="169"/>
      <c r="EXF82" s="170"/>
      <c r="EXH82" s="164"/>
      <c r="EXI82" s="168"/>
      <c r="EXJ82" s="168"/>
      <c r="EXK82" s="169"/>
      <c r="EXL82" s="169"/>
      <c r="EXM82" s="169"/>
      <c r="EXN82" s="170"/>
      <c r="EXP82" s="164"/>
      <c r="EXQ82" s="168"/>
      <c r="EXR82" s="168"/>
      <c r="EXS82" s="169"/>
      <c r="EXT82" s="169"/>
      <c r="EXU82" s="169"/>
      <c r="EXV82" s="170"/>
      <c r="EXX82" s="164"/>
      <c r="EXY82" s="168"/>
      <c r="EXZ82" s="168"/>
      <c r="EYA82" s="169"/>
      <c r="EYB82" s="169"/>
      <c r="EYC82" s="169"/>
      <c r="EYD82" s="170"/>
      <c r="EYF82" s="164"/>
      <c r="EYG82" s="168"/>
      <c r="EYH82" s="168"/>
      <c r="EYI82" s="169"/>
      <c r="EYJ82" s="169"/>
      <c r="EYK82" s="169"/>
      <c r="EYL82" s="170"/>
      <c r="EYN82" s="164"/>
      <c r="EYO82" s="168"/>
      <c r="EYP82" s="168"/>
      <c r="EYQ82" s="169"/>
      <c r="EYR82" s="169"/>
      <c r="EYS82" s="169"/>
      <c r="EYT82" s="170"/>
      <c r="EYV82" s="164"/>
      <c r="EYW82" s="168"/>
      <c r="EYX82" s="168"/>
      <c r="EYY82" s="169"/>
      <c r="EYZ82" s="169"/>
      <c r="EZA82" s="169"/>
      <c r="EZB82" s="170"/>
      <c r="EZD82" s="164"/>
      <c r="EZE82" s="168"/>
      <c r="EZF82" s="168"/>
      <c r="EZG82" s="169"/>
      <c r="EZH82" s="169"/>
      <c r="EZI82" s="169"/>
      <c r="EZJ82" s="170"/>
      <c r="EZL82" s="164"/>
      <c r="EZM82" s="168"/>
      <c r="EZN82" s="168"/>
      <c r="EZO82" s="169"/>
      <c r="EZP82" s="169"/>
      <c r="EZQ82" s="169"/>
      <c r="EZR82" s="170"/>
      <c r="EZT82" s="164"/>
      <c r="EZU82" s="168"/>
      <c r="EZV82" s="168"/>
      <c r="EZW82" s="169"/>
      <c r="EZX82" s="169"/>
      <c r="EZY82" s="169"/>
      <c r="EZZ82" s="170"/>
      <c r="FAB82" s="164"/>
      <c r="FAC82" s="168"/>
      <c r="FAD82" s="168"/>
      <c r="FAE82" s="169"/>
      <c r="FAF82" s="169"/>
      <c r="FAG82" s="169"/>
      <c r="FAH82" s="170"/>
      <c r="FAJ82" s="164"/>
      <c r="FAK82" s="168"/>
      <c r="FAL82" s="168"/>
      <c r="FAM82" s="169"/>
      <c r="FAN82" s="169"/>
      <c r="FAO82" s="169"/>
      <c r="FAP82" s="170"/>
      <c r="FAR82" s="164"/>
      <c r="FAS82" s="168"/>
      <c r="FAT82" s="168"/>
      <c r="FAU82" s="169"/>
      <c r="FAV82" s="169"/>
      <c r="FAW82" s="169"/>
      <c r="FAX82" s="170"/>
      <c r="FAZ82" s="164"/>
      <c r="FBA82" s="168"/>
      <c r="FBB82" s="168"/>
      <c r="FBC82" s="169"/>
      <c r="FBD82" s="169"/>
      <c r="FBE82" s="169"/>
      <c r="FBF82" s="170"/>
      <c r="FBH82" s="164"/>
      <c r="FBI82" s="168"/>
      <c r="FBJ82" s="168"/>
      <c r="FBK82" s="169"/>
      <c r="FBL82" s="169"/>
      <c r="FBM82" s="169"/>
      <c r="FBN82" s="170"/>
      <c r="FBP82" s="164"/>
      <c r="FBQ82" s="168"/>
      <c r="FBR82" s="168"/>
      <c r="FBS82" s="169"/>
      <c r="FBT82" s="169"/>
      <c r="FBU82" s="169"/>
      <c r="FBV82" s="170"/>
      <c r="FBX82" s="164"/>
      <c r="FBY82" s="168"/>
      <c r="FBZ82" s="168"/>
      <c r="FCA82" s="169"/>
      <c r="FCB82" s="169"/>
      <c r="FCC82" s="169"/>
      <c r="FCD82" s="170"/>
      <c r="FCF82" s="164"/>
      <c r="FCG82" s="168"/>
      <c r="FCH82" s="168"/>
      <c r="FCI82" s="169"/>
      <c r="FCJ82" s="169"/>
      <c r="FCK82" s="169"/>
      <c r="FCL82" s="170"/>
      <c r="FCN82" s="164"/>
      <c r="FCO82" s="168"/>
      <c r="FCP82" s="168"/>
      <c r="FCQ82" s="169"/>
      <c r="FCR82" s="169"/>
      <c r="FCS82" s="169"/>
      <c r="FCT82" s="170"/>
      <c r="FCV82" s="164"/>
      <c r="FCW82" s="168"/>
      <c r="FCX82" s="168"/>
      <c r="FCY82" s="169"/>
      <c r="FCZ82" s="169"/>
      <c r="FDA82" s="169"/>
      <c r="FDB82" s="170"/>
      <c r="FDD82" s="164"/>
      <c r="FDE82" s="168"/>
      <c r="FDF82" s="168"/>
      <c r="FDG82" s="169"/>
      <c r="FDH82" s="169"/>
      <c r="FDI82" s="169"/>
      <c r="FDJ82" s="170"/>
      <c r="FDL82" s="164"/>
      <c r="FDM82" s="168"/>
      <c r="FDN82" s="168"/>
      <c r="FDO82" s="169"/>
      <c r="FDP82" s="169"/>
      <c r="FDQ82" s="169"/>
      <c r="FDR82" s="170"/>
      <c r="FDT82" s="164"/>
      <c r="FDU82" s="168"/>
      <c r="FDV82" s="168"/>
      <c r="FDW82" s="169"/>
      <c r="FDX82" s="169"/>
      <c r="FDY82" s="169"/>
      <c r="FDZ82" s="170"/>
      <c r="FEB82" s="164"/>
      <c r="FEC82" s="168"/>
      <c r="FED82" s="168"/>
      <c r="FEE82" s="169"/>
      <c r="FEF82" s="169"/>
      <c r="FEG82" s="169"/>
      <c r="FEH82" s="170"/>
      <c r="FEJ82" s="164"/>
      <c r="FEK82" s="168"/>
      <c r="FEL82" s="168"/>
      <c r="FEM82" s="169"/>
      <c r="FEN82" s="169"/>
      <c r="FEO82" s="169"/>
      <c r="FEP82" s="170"/>
      <c r="FER82" s="164"/>
      <c r="FES82" s="168"/>
      <c r="FET82" s="168"/>
      <c r="FEU82" s="169"/>
      <c r="FEV82" s="169"/>
      <c r="FEW82" s="169"/>
      <c r="FEX82" s="170"/>
      <c r="FEZ82" s="164"/>
      <c r="FFA82" s="168"/>
      <c r="FFB82" s="168"/>
      <c r="FFC82" s="169"/>
      <c r="FFD82" s="169"/>
      <c r="FFE82" s="169"/>
      <c r="FFF82" s="170"/>
      <c r="FFH82" s="164"/>
      <c r="FFI82" s="168"/>
      <c r="FFJ82" s="168"/>
      <c r="FFK82" s="169"/>
      <c r="FFL82" s="169"/>
      <c r="FFM82" s="169"/>
      <c r="FFN82" s="170"/>
      <c r="FFP82" s="164"/>
      <c r="FFQ82" s="168"/>
      <c r="FFR82" s="168"/>
      <c r="FFS82" s="169"/>
      <c r="FFT82" s="169"/>
      <c r="FFU82" s="169"/>
      <c r="FFV82" s="170"/>
      <c r="FFX82" s="164"/>
      <c r="FFY82" s="168"/>
      <c r="FFZ82" s="168"/>
      <c r="FGA82" s="169"/>
      <c r="FGB82" s="169"/>
      <c r="FGC82" s="169"/>
      <c r="FGD82" s="170"/>
      <c r="FGF82" s="164"/>
      <c r="FGG82" s="168"/>
      <c r="FGH82" s="168"/>
      <c r="FGI82" s="169"/>
      <c r="FGJ82" s="169"/>
      <c r="FGK82" s="169"/>
      <c r="FGL82" s="170"/>
      <c r="FGN82" s="164"/>
      <c r="FGO82" s="168"/>
      <c r="FGP82" s="168"/>
      <c r="FGQ82" s="169"/>
      <c r="FGR82" s="169"/>
      <c r="FGS82" s="169"/>
      <c r="FGT82" s="170"/>
      <c r="FGV82" s="164"/>
      <c r="FGW82" s="168"/>
      <c r="FGX82" s="168"/>
      <c r="FGY82" s="169"/>
      <c r="FGZ82" s="169"/>
      <c r="FHA82" s="169"/>
      <c r="FHB82" s="170"/>
      <c r="FHD82" s="164"/>
      <c r="FHE82" s="168"/>
      <c r="FHF82" s="168"/>
      <c r="FHG82" s="169"/>
      <c r="FHH82" s="169"/>
      <c r="FHI82" s="169"/>
      <c r="FHJ82" s="170"/>
      <c r="FHL82" s="164"/>
      <c r="FHM82" s="168"/>
      <c r="FHN82" s="168"/>
      <c r="FHO82" s="169"/>
      <c r="FHP82" s="169"/>
      <c r="FHQ82" s="169"/>
      <c r="FHR82" s="170"/>
      <c r="FHT82" s="164"/>
      <c r="FHU82" s="168"/>
      <c r="FHV82" s="168"/>
      <c r="FHW82" s="169"/>
      <c r="FHX82" s="169"/>
      <c r="FHY82" s="169"/>
      <c r="FHZ82" s="170"/>
      <c r="FIB82" s="164"/>
      <c r="FIC82" s="168"/>
      <c r="FID82" s="168"/>
      <c r="FIE82" s="169"/>
      <c r="FIF82" s="169"/>
      <c r="FIG82" s="169"/>
      <c r="FIH82" s="170"/>
      <c r="FIJ82" s="164"/>
      <c r="FIK82" s="168"/>
      <c r="FIL82" s="168"/>
      <c r="FIM82" s="169"/>
      <c r="FIN82" s="169"/>
      <c r="FIO82" s="169"/>
      <c r="FIP82" s="170"/>
      <c r="FIR82" s="164"/>
      <c r="FIS82" s="168"/>
      <c r="FIT82" s="168"/>
      <c r="FIU82" s="169"/>
      <c r="FIV82" s="169"/>
      <c r="FIW82" s="169"/>
      <c r="FIX82" s="170"/>
      <c r="FIZ82" s="164"/>
      <c r="FJA82" s="168"/>
      <c r="FJB82" s="168"/>
      <c r="FJC82" s="169"/>
      <c r="FJD82" s="169"/>
      <c r="FJE82" s="169"/>
      <c r="FJF82" s="170"/>
      <c r="FJH82" s="164"/>
      <c r="FJI82" s="168"/>
      <c r="FJJ82" s="168"/>
      <c r="FJK82" s="169"/>
      <c r="FJL82" s="169"/>
      <c r="FJM82" s="169"/>
      <c r="FJN82" s="170"/>
      <c r="FJP82" s="164"/>
      <c r="FJQ82" s="168"/>
      <c r="FJR82" s="168"/>
      <c r="FJS82" s="169"/>
      <c r="FJT82" s="169"/>
      <c r="FJU82" s="169"/>
      <c r="FJV82" s="170"/>
      <c r="FJX82" s="164"/>
      <c r="FJY82" s="168"/>
      <c r="FJZ82" s="168"/>
      <c r="FKA82" s="169"/>
      <c r="FKB82" s="169"/>
      <c r="FKC82" s="169"/>
      <c r="FKD82" s="170"/>
      <c r="FKF82" s="164"/>
      <c r="FKG82" s="168"/>
      <c r="FKH82" s="168"/>
      <c r="FKI82" s="169"/>
      <c r="FKJ82" s="169"/>
      <c r="FKK82" s="169"/>
      <c r="FKL82" s="170"/>
      <c r="FKN82" s="164"/>
      <c r="FKO82" s="168"/>
      <c r="FKP82" s="168"/>
      <c r="FKQ82" s="169"/>
      <c r="FKR82" s="169"/>
      <c r="FKS82" s="169"/>
      <c r="FKT82" s="170"/>
      <c r="FKV82" s="164"/>
      <c r="FKW82" s="168"/>
      <c r="FKX82" s="168"/>
      <c r="FKY82" s="169"/>
      <c r="FKZ82" s="169"/>
      <c r="FLA82" s="169"/>
      <c r="FLB82" s="170"/>
      <c r="FLD82" s="164"/>
      <c r="FLE82" s="168"/>
      <c r="FLF82" s="168"/>
      <c r="FLG82" s="169"/>
      <c r="FLH82" s="169"/>
      <c r="FLI82" s="169"/>
      <c r="FLJ82" s="170"/>
      <c r="FLL82" s="164"/>
      <c r="FLM82" s="168"/>
      <c r="FLN82" s="168"/>
      <c r="FLO82" s="169"/>
      <c r="FLP82" s="169"/>
      <c r="FLQ82" s="169"/>
      <c r="FLR82" s="170"/>
      <c r="FLT82" s="164"/>
      <c r="FLU82" s="168"/>
      <c r="FLV82" s="168"/>
      <c r="FLW82" s="169"/>
      <c r="FLX82" s="169"/>
      <c r="FLY82" s="169"/>
      <c r="FLZ82" s="170"/>
      <c r="FMB82" s="164"/>
      <c r="FMC82" s="168"/>
      <c r="FMD82" s="168"/>
      <c r="FME82" s="169"/>
      <c r="FMF82" s="169"/>
      <c r="FMG82" s="169"/>
      <c r="FMH82" s="170"/>
      <c r="FMJ82" s="164"/>
      <c r="FMK82" s="168"/>
      <c r="FML82" s="168"/>
      <c r="FMM82" s="169"/>
      <c r="FMN82" s="169"/>
      <c r="FMO82" s="169"/>
      <c r="FMP82" s="170"/>
      <c r="FMR82" s="164"/>
      <c r="FMS82" s="168"/>
      <c r="FMT82" s="168"/>
      <c r="FMU82" s="169"/>
      <c r="FMV82" s="169"/>
      <c r="FMW82" s="169"/>
      <c r="FMX82" s="170"/>
      <c r="FMZ82" s="164"/>
      <c r="FNA82" s="168"/>
      <c r="FNB82" s="168"/>
      <c r="FNC82" s="169"/>
      <c r="FND82" s="169"/>
      <c r="FNE82" s="169"/>
      <c r="FNF82" s="170"/>
      <c r="FNH82" s="164"/>
      <c r="FNI82" s="168"/>
      <c r="FNJ82" s="168"/>
      <c r="FNK82" s="169"/>
      <c r="FNL82" s="169"/>
      <c r="FNM82" s="169"/>
      <c r="FNN82" s="170"/>
      <c r="FNP82" s="164"/>
      <c r="FNQ82" s="168"/>
      <c r="FNR82" s="168"/>
      <c r="FNS82" s="169"/>
      <c r="FNT82" s="169"/>
      <c r="FNU82" s="169"/>
      <c r="FNV82" s="170"/>
      <c r="FNX82" s="164"/>
      <c r="FNY82" s="168"/>
      <c r="FNZ82" s="168"/>
      <c r="FOA82" s="169"/>
      <c r="FOB82" s="169"/>
      <c r="FOC82" s="169"/>
      <c r="FOD82" s="170"/>
      <c r="FOF82" s="164"/>
      <c r="FOG82" s="168"/>
      <c r="FOH82" s="168"/>
      <c r="FOI82" s="169"/>
      <c r="FOJ82" s="169"/>
      <c r="FOK82" s="169"/>
      <c r="FOL82" s="170"/>
      <c r="FON82" s="164"/>
      <c r="FOO82" s="168"/>
      <c r="FOP82" s="168"/>
      <c r="FOQ82" s="169"/>
      <c r="FOR82" s="169"/>
      <c r="FOS82" s="169"/>
      <c r="FOT82" s="170"/>
      <c r="FOV82" s="164"/>
      <c r="FOW82" s="168"/>
      <c r="FOX82" s="168"/>
      <c r="FOY82" s="169"/>
      <c r="FOZ82" s="169"/>
      <c r="FPA82" s="169"/>
      <c r="FPB82" s="170"/>
      <c r="FPD82" s="164"/>
      <c r="FPE82" s="168"/>
      <c r="FPF82" s="168"/>
      <c r="FPG82" s="169"/>
      <c r="FPH82" s="169"/>
      <c r="FPI82" s="169"/>
      <c r="FPJ82" s="170"/>
      <c r="FPL82" s="164"/>
      <c r="FPM82" s="168"/>
      <c r="FPN82" s="168"/>
      <c r="FPO82" s="169"/>
      <c r="FPP82" s="169"/>
      <c r="FPQ82" s="169"/>
      <c r="FPR82" s="170"/>
      <c r="FPT82" s="164"/>
      <c r="FPU82" s="168"/>
      <c r="FPV82" s="168"/>
      <c r="FPW82" s="169"/>
      <c r="FPX82" s="169"/>
      <c r="FPY82" s="169"/>
      <c r="FPZ82" s="170"/>
      <c r="FQB82" s="164"/>
      <c r="FQC82" s="168"/>
      <c r="FQD82" s="168"/>
      <c r="FQE82" s="169"/>
      <c r="FQF82" s="169"/>
      <c r="FQG82" s="169"/>
      <c r="FQH82" s="170"/>
      <c r="FQJ82" s="164"/>
      <c r="FQK82" s="168"/>
      <c r="FQL82" s="168"/>
      <c r="FQM82" s="169"/>
      <c r="FQN82" s="169"/>
      <c r="FQO82" s="169"/>
      <c r="FQP82" s="170"/>
      <c r="FQR82" s="164"/>
      <c r="FQS82" s="168"/>
      <c r="FQT82" s="168"/>
      <c r="FQU82" s="169"/>
      <c r="FQV82" s="169"/>
      <c r="FQW82" s="169"/>
      <c r="FQX82" s="170"/>
      <c r="FQZ82" s="164"/>
      <c r="FRA82" s="168"/>
      <c r="FRB82" s="168"/>
      <c r="FRC82" s="169"/>
      <c r="FRD82" s="169"/>
      <c r="FRE82" s="169"/>
      <c r="FRF82" s="170"/>
      <c r="FRH82" s="164"/>
      <c r="FRI82" s="168"/>
      <c r="FRJ82" s="168"/>
      <c r="FRK82" s="169"/>
      <c r="FRL82" s="169"/>
      <c r="FRM82" s="169"/>
      <c r="FRN82" s="170"/>
      <c r="FRP82" s="164"/>
      <c r="FRQ82" s="168"/>
      <c r="FRR82" s="168"/>
      <c r="FRS82" s="169"/>
      <c r="FRT82" s="169"/>
      <c r="FRU82" s="169"/>
      <c r="FRV82" s="170"/>
      <c r="FRX82" s="164"/>
      <c r="FRY82" s="168"/>
      <c r="FRZ82" s="168"/>
      <c r="FSA82" s="169"/>
      <c r="FSB82" s="169"/>
      <c r="FSC82" s="169"/>
      <c r="FSD82" s="170"/>
      <c r="FSF82" s="164"/>
      <c r="FSG82" s="168"/>
      <c r="FSH82" s="168"/>
      <c r="FSI82" s="169"/>
      <c r="FSJ82" s="169"/>
      <c r="FSK82" s="169"/>
      <c r="FSL82" s="170"/>
      <c r="FSN82" s="164"/>
      <c r="FSO82" s="168"/>
      <c r="FSP82" s="168"/>
      <c r="FSQ82" s="169"/>
      <c r="FSR82" s="169"/>
      <c r="FSS82" s="169"/>
      <c r="FST82" s="170"/>
      <c r="FSV82" s="164"/>
      <c r="FSW82" s="168"/>
      <c r="FSX82" s="168"/>
      <c r="FSY82" s="169"/>
      <c r="FSZ82" s="169"/>
      <c r="FTA82" s="169"/>
      <c r="FTB82" s="170"/>
      <c r="FTD82" s="164"/>
      <c r="FTE82" s="168"/>
      <c r="FTF82" s="168"/>
      <c r="FTG82" s="169"/>
      <c r="FTH82" s="169"/>
      <c r="FTI82" s="169"/>
      <c r="FTJ82" s="170"/>
      <c r="FTL82" s="164"/>
      <c r="FTM82" s="168"/>
      <c r="FTN82" s="168"/>
      <c r="FTO82" s="169"/>
      <c r="FTP82" s="169"/>
      <c r="FTQ82" s="169"/>
      <c r="FTR82" s="170"/>
      <c r="FTT82" s="164"/>
      <c r="FTU82" s="168"/>
      <c r="FTV82" s="168"/>
      <c r="FTW82" s="169"/>
      <c r="FTX82" s="169"/>
      <c r="FTY82" s="169"/>
      <c r="FTZ82" s="170"/>
      <c r="FUB82" s="164"/>
      <c r="FUC82" s="168"/>
      <c r="FUD82" s="168"/>
      <c r="FUE82" s="169"/>
      <c r="FUF82" s="169"/>
      <c r="FUG82" s="169"/>
      <c r="FUH82" s="170"/>
      <c r="FUJ82" s="164"/>
      <c r="FUK82" s="168"/>
      <c r="FUL82" s="168"/>
      <c r="FUM82" s="169"/>
      <c r="FUN82" s="169"/>
      <c r="FUO82" s="169"/>
      <c r="FUP82" s="170"/>
      <c r="FUR82" s="164"/>
      <c r="FUS82" s="168"/>
      <c r="FUT82" s="168"/>
      <c r="FUU82" s="169"/>
      <c r="FUV82" s="169"/>
      <c r="FUW82" s="169"/>
      <c r="FUX82" s="170"/>
      <c r="FUZ82" s="164"/>
      <c r="FVA82" s="168"/>
      <c r="FVB82" s="168"/>
      <c r="FVC82" s="169"/>
      <c r="FVD82" s="169"/>
      <c r="FVE82" s="169"/>
      <c r="FVF82" s="170"/>
      <c r="FVH82" s="164"/>
      <c r="FVI82" s="168"/>
      <c r="FVJ82" s="168"/>
      <c r="FVK82" s="169"/>
      <c r="FVL82" s="169"/>
      <c r="FVM82" s="169"/>
      <c r="FVN82" s="170"/>
      <c r="FVP82" s="164"/>
      <c r="FVQ82" s="168"/>
      <c r="FVR82" s="168"/>
      <c r="FVS82" s="169"/>
      <c r="FVT82" s="169"/>
      <c r="FVU82" s="169"/>
      <c r="FVV82" s="170"/>
      <c r="FVX82" s="164"/>
      <c r="FVY82" s="168"/>
      <c r="FVZ82" s="168"/>
      <c r="FWA82" s="169"/>
      <c r="FWB82" s="169"/>
      <c r="FWC82" s="169"/>
      <c r="FWD82" s="170"/>
      <c r="FWF82" s="164"/>
      <c r="FWG82" s="168"/>
      <c r="FWH82" s="168"/>
      <c r="FWI82" s="169"/>
      <c r="FWJ82" s="169"/>
      <c r="FWK82" s="169"/>
      <c r="FWL82" s="170"/>
      <c r="FWN82" s="164"/>
      <c r="FWO82" s="168"/>
      <c r="FWP82" s="168"/>
      <c r="FWQ82" s="169"/>
      <c r="FWR82" s="169"/>
      <c r="FWS82" s="169"/>
      <c r="FWT82" s="170"/>
      <c r="FWV82" s="164"/>
      <c r="FWW82" s="168"/>
      <c r="FWX82" s="168"/>
      <c r="FWY82" s="169"/>
      <c r="FWZ82" s="169"/>
      <c r="FXA82" s="169"/>
      <c r="FXB82" s="170"/>
      <c r="FXD82" s="164"/>
      <c r="FXE82" s="168"/>
      <c r="FXF82" s="168"/>
      <c r="FXG82" s="169"/>
      <c r="FXH82" s="169"/>
      <c r="FXI82" s="169"/>
      <c r="FXJ82" s="170"/>
      <c r="FXL82" s="164"/>
      <c r="FXM82" s="168"/>
      <c r="FXN82" s="168"/>
      <c r="FXO82" s="169"/>
      <c r="FXP82" s="169"/>
      <c r="FXQ82" s="169"/>
      <c r="FXR82" s="170"/>
      <c r="FXT82" s="164"/>
      <c r="FXU82" s="168"/>
      <c r="FXV82" s="168"/>
      <c r="FXW82" s="169"/>
      <c r="FXX82" s="169"/>
      <c r="FXY82" s="169"/>
      <c r="FXZ82" s="170"/>
      <c r="FYB82" s="164"/>
      <c r="FYC82" s="168"/>
      <c r="FYD82" s="168"/>
      <c r="FYE82" s="169"/>
      <c r="FYF82" s="169"/>
      <c r="FYG82" s="169"/>
      <c r="FYH82" s="170"/>
      <c r="FYJ82" s="164"/>
      <c r="FYK82" s="168"/>
      <c r="FYL82" s="168"/>
      <c r="FYM82" s="169"/>
      <c r="FYN82" s="169"/>
      <c r="FYO82" s="169"/>
      <c r="FYP82" s="170"/>
      <c r="FYR82" s="164"/>
      <c r="FYS82" s="168"/>
      <c r="FYT82" s="168"/>
      <c r="FYU82" s="169"/>
      <c r="FYV82" s="169"/>
      <c r="FYW82" s="169"/>
      <c r="FYX82" s="170"/>
      <c r="FYZ82" s="164"/>
      <c r="FZA82" s="168"/>
      <c r="FZB82" s="168"/>
      <c r="FZC82" s="169"/>
      <c r="FZD82" s="169"/>
      <c r="FZE82" s="169"/>
      <c r="FZF82" s="170"/>
      <c r="FZH82" s="164"/>
      <c r="FZI82" s="168"/>
      <c r="FZJ82" s="168"/>
      <c r="FZK82" s="169"/>
      <c r="FZL82" s="169"/>
      <c r="FZM82" s="169"/>
      <c r="FZN82" s="170"/>
      <c r="FZP82" s="164"/>
      <c r="FZQ82" s="168"/>
      <c r="FZR82" s="168"/>
      <c r="FZS82" s="169"/>
      <c r="FZT82" s="169"/>
      <c r="FZU82" s="169"/>
      <c r="FZV82" s="170"/>
      <c r="FZX82" s="164"/>
      <c r="FZY82" s="168"/>
      <c r="FZZ82" s="168"/>
      <c r="GAA82" s="169"/>
      <c r="GAB82" s="169"/>
      <c r="GAC82" s="169"/>
      <c r="GAD82" s="170"/>
      <c r="GAF82" s="164"/>
      <c r="GAG82" s="168"/>
      <c r="GAH82" s="168"/>
      <c r="GAI82" s="169"/>
      <c r="GAJ82" s="169"/>
      <c r="GAK82" s="169"/>
      <c r="GAL82" s="170"/>
      <c r="GAN82" s="164"/>
      <c r="GAO82" s="168"/>
      <c r="GAP82" s="168"/>
      <c r="GAQ82" s="169"/>
      <c r="GAR82" s="169"/>
      <c r="GAS82" s="169"/>
      <c r="GAT82" s="170"/>
      <c r="GAV82" s="164"/>
      <c r="GAW82" s="168"/>
      <c r="GAX82" s="168"/>
      <c r="GAY82" s="169"/>
      <c r="GAZ82" s="169"/>
      <c r="GBA82" s="169"/>
      <c r="GBB82" s="170"/>
      <c r="GBD82" s="164"/>
      <c r="GBE82" s="168"/>
      <c r="GBF82" s="168"/>
      <c r="GBG82" s="169"/>
      <c r="GBH82" s="169"/>
      <c r="GBI82" s="169"/>
      <c r="GBJ82" s="170"/>
      <c r="GBL82" s="164"/>
      <c r="GBM82" s="168"/>
      <c r="GBN82" s="168"/>
      <c r="GBO82" s="169"/>
      <c r="GBP82" s="169"/>
      <c r="GBQ82" s="169"/>
      <c r="GBR82" s="170"/>
      <c r="GBT82" s="164"/>
      <c r="GBU82" s="168"/>
      <c r="GBV82" s="168"/>
      <c r="GBW82" s="169"/>
      <c r="GBX82" s="169"/>
      <c r="GBY82" s="169"/>
      <c r="GBZ82" s="170"/>
      <c r="GCB82" s="164"/>
      <c r="GCC82" s="168"/>
      <c r="GCD82" s="168"/>
      <c r="GCE82" s="169"/>
      <c r="GCF82" s="169"/>
      <c r="GCG82" s="169"/>
      <c r="GCH82" s="170"/>
      <c r="GCJ82" s="164"/>
      <c r="GCK82" s="168"/>
      <c r="GCL82" s="168"/>
      <c r="GCM82" s="169"/>
      <c r="GCN82" s="169"/>
      <c r="GCO82" s="169"/>
      <c r="GCP82" s="170"/>
      <c r="GCR82" s="164"/>
      <c r="GCS82" s="168"/>
      <c r="GCT82" s="168"/>
      <c r="GCU82" s="169"/>
      <c r="GCV82" s="169"/>
      <c r="GCW82" s="169"/>
      <c r="GCX82" s="170"/>
      <c r="GCZ82" s="164"/>
      <c r="GDA82" s="168"/>
      <c r="GDB82" s="168"/>
      <c r="GDC82" s="169"/>
      <c r="GDD82" s="169"/>
      <c r="GDE82" s="169"/>
      <c r="GDF82" s="170"/>
      <c r="GDH82" s="164"/>
      <c r="GDI82" s="168"/>
      <c r="GDJ82" s="168"/>
      <c r="GDK82" s="169"/>
      <c r="GDL82" s="169"/>
      <c r="GDM82" s="169"/>
      <c r="GDN82" s="170"/>
      <c r="GDP82" s="164"/>
      <c r="GDQ82" s="168"/>
      <c r="GDR82" s="168"/>
      <c r="GDS82" s="169"/>
      <c r="GDT82" s="169"/>
      <c r="GDU82" s="169"/>
      <c r="GDV82" s="170"/>
      <c r="GDX82" s="164"/>
      <c r="GDY82" s="168"/>
      <c r="GDZ82" s="168"/>
      <c r="GEA82" s="169"/>
      <c r="GEB82" s="169"/>
      <c r="GEC82" s="169"/>
      <c r="GED82" s="170"/>
      <c r="GEF82" s="164"/>
      <c r="GEG82" s="168"/>
      <c r="GEH82" s="168"/>
      <c r="GEI82" s="169"/>
      <c r="GEJ82" s="169"/>
      <c r="GEK82" s="169"/>
      <c r="GEL82" s="170"/>
      <c r="GEN82" s="164"/>
      <c r="GEO82" s="168"/>
      <c r="GEP82" s="168"/>
      <c r="GEQ82" s="169"/>
      <c r="GER82" s="169"/>
      <c r="GES82" s="169"/>
      <c r="GET82" s="170"/>
      <c r="GEV82" s="164"/>
      <c r="GEW82" s="168"/>
      <c r="GEX82" s="168"/>
      <c r="GEY82" s="169"/>
      <c r="GEZ82" s="169"/>
      <c r="GFA82" s="169"/>
      <c r="GFB82" s="170"/>
      <c r="GFD82" s="164"/>
      <c r="GFE82" s="168"/>
      <c r="GFF82" s="168"/>
      <c r="GFG82" s="169"/>
      <c r="GFH82" s="169"/>
      <c r="GFI82" s="169"/>
      <c r="GFJ82" s="170"/>
      <c r="GFL82" s="164"/>
      <c r="GFM82" s="168"/>
      <c r="GFN82" s="168"/>
      <c r="GFO82" s="169"/>
      <c r="GFP82" s="169"/>
      <c r="GFQ82" s="169"/>
      <c r="GFR82" s="170"/>
      <c r="GFT82" s="164"/>
      <c r="GFU82" s="168"/>
      <c r="GFV82" s="168"/>
      <c r="GFW82" s="169"/>
      <c r="GFX82" s="169"/>
      <c r="GFY82" s="169"/>
      <c r="GFZ82" s="170"/>
      <c r="GGB82" s="164"/>
      <c r="GGC82" s="168"/>
      <c r="GGD82" s="168"/>
      <c r="GGE82" s="169"/>
      <c r="GGF82" s="169"/>
      <c r="GGG82" s="169"/>
      <c r="GGH82" s="170"/>
      <c r="GGJ82" s="164"/>
      <c r="GGK82" s="168"/>
      <c r="GGL82" s="168"/>
      <c r="GGM82" s="169"/>
      <c r="GGN82" s="169"/>
      <c r="GGO82" s="169"/>
      <c r="GGP82" s="170"/>
      <c r="GGR82" s="164"/>
      <c r="GGS82" s="168"/>
      <c r="GGT82" s="168"/>
      <c r="GGU82" s="169"/>
      <c r="GGV82" s="169"/>
      <c r="GGW82" s="169"/>
      <c r="GGX82" s="170"/>
      <c r="GGZ82" s="164"/>
      <c r="GHA82" s="168"/>
      <c r="GHB82" s="168"/>
      <c r="GHC82" s="169"/>
      <c r="GHD82" s="169"/>
      <c r="GHE82" s="169"/>
      <c r="GHF82" s="170"/>
      <c r="GHH82" s="164"/>
      <c r="GHI82" s="168"/>
      <c r="GHJ82" s="168"/>
      <c r="GHK82" s="169"/>
      <c r="GHL82" s="169"/>
      <c r="GHM82" s="169"/>
      <c r="GHN82" s="170"/>
      <c r="GHP82" s="164"/>
      <c r="GHQ82" s="168"/>
      <c r="GHR82" s="168"/>
      <c r="GHS82" s="169"/>
      <c r="GHT82" s="169"/>
      <c r="GHU82" s="169"/>
      <c r="GHV82" s="170"/>
      <c r="GHX82" s="164"/>
      <c r="GHY82" s="168"/>
      <c r="GHZ82" s="168"/>
      <c r="GIA82" s="169"/>
      <c r="GIB82" s="169"/>
      <c r="GIC82" s="169"/>
      <c r="GID82" s="170"/>
      <c r="GIF82" s="164"/>
      <c r="GIG82" s="168"/>
      <c r="GIH82" s="168"/>
      <c r="GII82" s="169"/>
      <c r="GIJ82" s="169"/>
      <c r="GIK82" s="169"/>
      <c r="GIL82" s="170"/>
      <c r="GIN82" s="164"/>
      <c r="GIO82" s="168"/>
      <c r="GIP82" s="168"/>
      <c r="GIQ82" s="169"/>
      <c r="GIR82" s="169"/>
      <c r="GIS82" s="169"/>
      <c r="GIT82" s="170"/>
      <c r="GIV82" s="164"/>
      <c r="GIW82" s="168"/>
      <c r="GIX82" s="168"/>
      <c r="GIY82" s="169"/>
      <c r="GIZ82" s="169"/>
      <c r="GJA82" s="169"/>
      <c r="GJB82" s="170"/>
      <c r="GJD82" s="164"/>
      <c r="GJE82" s="168"/>
      <c r="GJF82" s="168"/>
      <c r="GJG82" s="169"/>
      <c r="GJH82" s="169"/>
      <c r="GJI82" s="169"/>
      <c r="GJJ82" s="170"/>
      <c r="GJL82" s="164"/>
      <c r="GJM82" s="168"/>
      <c r="GJN82" s="168"/>
      <c r="GJO82" s="169"/>
      <c r="GJP82" s="169"/>
      <c r="GJQ82" s="169"/>
      <c r="GJR82" s="170"/>
      <c r="GJT82" s="164"/>
      <c r="GJU82" s="168"/>
      <c r="GJV82" s="168"/>
      <c r="GJW82" s="169"/>
      <c r="GJX82" s="169"/>
      <c r="GJY82" s="169"/>
      <c r="GJZ82" s="170"/>
      <c r="GKB82" s="164"/>
      <c r="GKC82" s="168"/>
      <c r="GKD82" s="168"/>
      <c r="GKE82" s="169"/>
      <c r="GKF82" s="169"/>
      <c r="GKG82" s="169"/>
      <c r="GKH82" s="170"/>
      <c r="GKJ82" s="164"/>
      <c r="GKK82" s="168"/>
      <c r="GKL82" s="168"/>
      <c r="GKM82" s="169"/>
      <c r="GKN82" s="169"/>
      <c r="GKO82" s="169"/>
      <c r="GKP82" s="170"/>
      <c r="GKR82" s="164"/>
      <c r="GKS82" s="168"/>
      <c r="GKT82" s="168"/>
      <c r="GKU82" s="169"/>
      <c r="GKV82" s="169"/>
      <c r="GKW82" s="169"/>
      <c r="GKX82" s="170"/>
      <c r="GKZ82" s="164"/>
      <c r="GLA82" s="168"/>
      <c r="GLB82" s="168"/>
      <c r="GLC82" s="169"/>
      <c r="GLD82" s="169"/>
      <c r="GLE82" s="169"/>
      <c r="GLF82" s="170"/>
      <c r="GLH82" s="164"/>
      <c r="GLI82" s="168"/>
      <c r="GLJ82" s="168"/>
      <c r="GLK82" s="169"/>
      <c r="GLL82" s="169"/>
      <c r="GLM82" s="169"/>
      <c r="GLN82" s="170"/>
      <c r="GLP82" s="164"/>
      <c r="GLQ82" s="168"/>
      <c r="GLR82" s="168"/>
      <c r="GLS82" s="169"/>
      <c r="GLT82" s="169"/>
      <c r="GLU82" s="169"/>
      <c r="GLV82" s="170"/>
      <c r="GLX82" s="164"/>
      <c r="GLY82" s="168"/>
      <c r="GLZ82" s="168"/>
      <c r="GMA82" s="169"/>
      <c r="GMB82" s="169"/>
      <c r="GMC82" s="169"/>
      <c r="GMD82" s="170"/>
      <c r="GMF82" s="164"/>
      <c r="GMG82" s="168"/>
      <c r="GMH82" s="168"/>
      <c r="GMI82" s="169"/>
      <c r="GMJ82" s="169"/>
      <c r="GMK82" s="169"/>
      <c r="GML82" s="170"/>
      <c r="GMN82" s="164"/>
      <c r="GMO82" s="168"/>
      <c r="GMP82" s="168"/>
      <c r="GMQ82" s="169"/>
      <c r="GMR82" s="169"/>
      <c r="GMS82" s="169"/>
      <c r="GMT82" s="170"/>
      <c r="GMV82" s="164"/>
      <c r="GMW82" s="168"/>
      <c r="GMX82" s="168"/>
      <c r="GMY82" s="169"/>
      <c r="GMZ82" s="169"/>
      <c r="GNA82" s="169"/>
      <c r="GNB82" s="170"/>
      <c r="GND82" s="164"/>
      <c r="GNE82" s="168"/>
      <c r="GNF82" s="168"/>
      <c r="GNG82" s="169"/>
      <c r="GNH82" s="169"/>
      <c r="GNI82" s="169"/>
      <c r="GNJ82" s="170"/>
      <c r="GNL82" s="164"/>
      <c r="GNM82" s="168"/>
      <c r="GNN82" s="168"/>
      <c r="GNO82" s="169"/>
      <c r="GNP82" s="169"/>
      <c r="GNQ82" s="169"/>
      <c r="GNR82" s="170"/>
      <c r="GNT82" s="164"/>
      <c r="GNU82" s="168"/>
      <c r="GNV82" s="168"/>
      <c r="GNW82" s="169"/>
      <c r="GNX82" s="169"/>
      <c r="GNY82" s="169"/>
      <c r="GNZ82" s="170"/>
      <c r="GOB82" s="164"/>
      <c r="GOC82" s="168"/>
      <c r="GOD82" s="168"/>
      <c r="GOE82" s="169"/>
      <c r="GOF82" s="169"/>
      <c r="GOG82" s="169"/>
      <c r="GOH82" s="170"/>
      <c r="GOJ82" s="164"/>
      <c r="GOK82" s="168"/>
      <c r="GOL82" s="168"/>
      <c r="GOM82" s="169"/>
      <c r="GON82" s="169"/>
      <c r="GOO82" s="169"/>
      <c r="GOP82" s="170"/>
      <c r="GOR82" s="164"/>
      <c r="GOS82" s="168"/>
      <c r="GOT82" s="168"/>
      <c r="GOU82" s="169"/>
      <c r="GOV82" s="169"/>
      <c r="GOW82" s="169"/>
      <c r="GOX82" s="170"/>
      <c r="GOZ82" s="164"/>
      <c r="GPA82" s="168"/>
      <c r="GPB82" s="168"/>
      <c r="GPC82" s="169"/>
      <c r="GPD82" s="169"/>
      <c r="GPE82" s="169"/>
      <c r="GPF82" s="170"/>
      <c r="GPH82" s="164"/>
      <c r="GPI82" s="168"/>
      <c r="GPJ82" s="168"/>
      <c r="GPK82" s="169"/>
      <c r="GPL82" s="169"/>
      <c r="GPM82" s="169"/>
      <c r="GPN82" s="170"/>
      <c r="GPP82" s="164"/>
      <c r="GPQ82" s="168"/>
      <c r="GPR82" s="168"/>
      <c r="GPS82" s="169"/>
      <c r="GPT82" s="169"/>
      <c r="GPU82" s="169"/>
      <c r="GPV82" s="170"/>
      <c r="GPX82" s="164"/>
      <c r="GPY82" s="168"/>
      <c r="GPZ82" s="168"/>
      <c r="GQA82" s="169"/>
      <c r="GQB82" s="169"/>
      <c r="GQC82" s="169"/>
      <c r="GQD82" s="170"/>
      <c r="GQF82" s="164"/>
      <c r="GQG82" s="168"/>
      <c r="GQH82" s="168"/>
      <c r="GQI82" s="169"/>
      <c r="GQJ82" s="169"/>
      <c r="GQK82" s="169"/>
      <c r="GQL82" s="170"/>
      <c r="GQN82" s="164"/>
      <c r="GQO82" s="168"/>
      <c r="GQP82" s="168"/>
      <c r="GQQ82" s="169"/>
      <c r="GQR82" s="169"/>
      <c r="GQS82" s="169"/>
      <c r="GQT82" s="170"/>
      <c r="GQV82" s="164"/>
      <c r="GQW82" s="168"/>
      <c r="GQX82" s="168"/>
      <c r="GQY82" s="169"/>
      <c r="GQZ82" s="169"/>
      <c r="GRA82" s="169"/>
      <c r="GRB82" s="170"/>
      <c r="GRD82" s="164"/>
      <c r="GRE82" s="168"/>
      <c r="GRF82" s="168"/>
      <c r="GRG82" s="169"/>
      <c r="GRH82" s="169"/>
      <c r="GRI82" s="169"/>
      <c r="GRJ82" s="170"/>
      <c r="GRL82" s="164"/>
      <c r="GRM82" s="168"/>
      <c r="GRN82" s="168"/>
      <c r="GRO82" s="169"/>
      <c r="GRP82" s="169"/>
      <c r="GRQ82" s="169"/>
      <c r="GRR82" s="170"/>
      <c r="GRT82" s="164"/>
      <c r="GRU82" s="168"/>
      <c r="GRV82" s="168"/>
      <c r="GRW82" s="169"/>
      <c r="GRX82" s="169"/>
      <c r="GRY82" s="169"/>
      <c r="GRZ82" s="170"/>
      <c r="GSB82" s="164"/>
      <c r="GSC82" s="168"/>
      <c r="GSD82" s="168"/>
      <c r="GSE82" s="169"/>
      <c r="GSF82" s="169"/>
      <c r="GSG82" s="169"/>
      <c r="GSH82" s="170"/>
      <c r="GSJ82" s="164"/>
      <c r="GSK82" s="168"/>
      <c r="GSL82" s="168"/>
      <c r="GSM82" s="169"/>
      <c r="GSN82" s="169"/>
      <c r="GSO82" s="169"/>
      <c r="GSP82" s="170"/>
      <c r="GSR82" s="164"/>
      <c r="GSS82" s="168"/>
      <c r="GST82" s="168"/>
      <c r="GSU82" s="169"/>
      <c r="GSV82" s="169"/>
      <c r="GSW82" s="169"/>
      <c r="GSX82" s="170"/>
      <c r="GSZ82" s="164"/>
      <c r="GTA82" s="168"/>
      <c r="GTB82" s="168"/>
      <c r="GTC82" s="169"/>
      <c r="GTD82" s="169"/>
      <c r="GTE82" s="169"/>
      <c r="GTF82" s="170"/>
      <c r="GTH82" s="164"/>
      <c r="GTI82" s="168"/>
      <c r="GTJ82" s="168"/>
      <c r="GTK82" s="169"/>
      <c r="GTL82" s="169"/>
      <c r="GTM82" s="169"/>
      <c r="GTN82" s="170"/>
      <c r="GTP82" s="164"/>
      <c r="GTQ82" s="168"/>
      <c r="GTR82" s="168"/>
      <c r="GTS82" s="169"/>
      <c r="GTT82" s="169"/>
      <c r="GTU82" s="169"/>
      <c r="GTV82" s="170"/>
      <c r="GTX82" s="164"/>
      <c r="GTY82" s="168"/>
      <c r="GTZ82" s="168"/>
      <c r="GUA82" s="169"/>
      <c r="GUB82" s="169"/>
      <c r="GUC82" s="169"/>
      <c r="GUD82" s="170"/>
      <c r="GUF82" s="164"/>
      <c r="GUG82" s="168"/>
      <c r="GUH82" s="168"/>
      <c r="GUI82" s="169"/>
      <c r="GUJ82" s="169"/>
      <c r="GUK82" s="169"/>
      <c r="GUL82" s="170"/>
      <c r="GUN82" s="164"/>
      <c r="GUO82" s="168"/>
      <c r="GUP82" s="168"/>
      <c r="GUQ82" s="169"/>
      <c r="GUR82" s="169"/>
      <c r="GUS82" s="169"/>
      <c r="GUT82" s="170"/>
      <c r="GUV82" s="164"/>
      <c r="GUW82" s="168"/>
      <c r="GUX82" s="168"/>
      <c r="GUY82" s="169"/>
      <c r="GUZ82" s="169"/>
      <c r="GVA82" s="169"/>
      <c r="GVB82" s="170"/>
      <c r="GVD82" s="164"/>
      <c r="GVE82" s="168"/>
      <c r="GVF82" s="168"/>
      <c r="GVG82" s="169"/>
      <c r="GVH82" s="169"/>
      <c r="GVI82" s="169"/>
      <c r="GVJ82" s="170"/>
      <c r="GVL82" s="164"/>
      <c r="GVM82" s="168"/>
      <c r="GVN82" s="168"/>
      <c r="GVO82" s="169"/>
      <c r="GVP82" s="169"/>
      <c r="GVQ82" s="169"/>
      <c r="GVR82" s="170"/>
      <c r="GVT82" s="164"/>
      <c r="GVU82" s="168"/>
      <c r="GVV82" s="168"/>
      <c r="GVW82" s="169"/>
      <c r="GVX82" s="169"/>
      <c r="GVY82" s="169"/>
      <c r="GVZ82" s="170"/>
      <c r="GWB82" s="164"/>
      <c r="GWC82" s="168"/>
      <c r="GWD82" s="168"/>
      <c r="GWE82" s="169"/>
      <c r="GWF82" s="169"/>
      <c r="GWG82" s="169"/>
      <c r="GWH82" s="170"/>
      <c r="GWJ82" s="164"/>
      <c r="GWK82" s="168"/>
      <c r="GWL82" s="168"/>
      <c r="GWM82" s="169"/>
      <c r="GWN82" s="169"/>
      <c r="GWO82" s="169"/>
      <c r="GWP82" s="170"/>
      <c r="GWR82" s="164"/>
      <c r="GWS82" s="168"/>
      <c r="GWT82" s="168"/>
      <c r="GWU82" s="169"/>
      <c r="GWV82" s="169"/>
      <c r="GWW82" s="169"/>
      <c r="GWX82" s="170"/>
      <c r="GWZ82" s="164"/>
      <c r="GXA82" s="168"/>
      <c r="GXB82" s="168"/>
      <c r="GXC82" s="169"/>
      <c r="GXD82" s="169"/>
      <c r="GXE82" s="169"/>
      <c r="GXF82" s="170"/>
      <c r="GXH82" s="164"/>
      <c r="GXI82" s="168"/>
      <c r="GXJ82" s="168"/>
      <c r="GXK82" s="169"/>
      <c r="GXL82" s="169"/>
      <c r="GXM82" s="169"/>
      <c r="GXN82" s="170"/>
      <c r="GXP82" s="164"/>
      <c r="GXQ82" s="168"/>
      <c r="GXR82" s="168"/>
      <c r="GXS82" s="169"/>
      <c r="GXT82" s="169"/>
      <c r="GXU82" s="169"/>
      <c r="GXV82" s="170"/>
      <c r="GXX82" s="164"/>
      <c r="GXY82" s="168"/>
      <c r="GXZ82" s="168"/>
      <c r="GYA82" s="169"/>
      <c r="GYB82" s="169"/>
      <c r="GYC82" s="169"/>
      <c r="GYD82" s="170"/>
      <c r="GYF82" s="164"/>
      <c r="GYG82" s="168"/>
      <c r="GYH82" s="168"/>
      <c r="GYI82" s="169"/>
      <c r="GYJ82" s="169"/>
      <c r="GYK82" s="169"/>
      <c r="GYL82" s="170"/>
      <c r="GYN82" s="164"/>
      <c r="GYO82" s="168"/>
      <c r="GYP82" s="168"/>
      <c r="GYQ82" s="169"/>
      <c r="GYR82" s="169"/>
      <c r="GYS82" s="169"/>
      <c r="GYT82" s="170"/>
      <c r="GYV82" s="164"/>
      <c r="GYW82" s="168"/>
      <c r="GYX82" s="168"/>
      <c r="GYY82" s="169"/>
      <c r="GYZ82" s="169"/>
      <c r="GZA82" s="169"/>
      <c r="GZB82" s="170"/>
      <c r="GZD82" s="164"/>
      <c r="GZE82" s="168"/>
      <c r="GZF82" s="168"/>
      <c r="GZG82" s="169"/>
      <c r="GZH82" s="169"/>
      <c r="GZI82" s="169"/>
      <c r="GZJ82" s="170"/>
      <c r="GZL82" s="164"/>
      <c r="GZM82" s="168"/>
      <c r="GZN82" s="168"/>
      <c r="GZO82" s="169"/>
      <c r="GZP82" s="169"/>
      <c r="GZQ82" s="169"/>
      <c r="GZR82" s="170"/>
      <c r="GZT82" s="164"/>
      <c r="GZU82" s="168"/>
      <c r="GZV82" s="168"/>
      <c r="GZW82" s="169"/>
      <c r="GZX82" s="169"/>
      <c r="GZY82" s="169"/>
      <c r="GZZ82" s="170"/>
      <c r="HAB82" s="164"/>
      <c r="HAC82" s="168"/>
      <c r="HAD82" s="168"/>
      <c r="HAE82" s="169"/>
      <c r="HAF82" s="169"/>
      <c r="HAG82" s="169"/>
      <c r="HAH82" s="170"/>
      <c r="HAJ82" s="164"/>
      <c r="HAK82" s="168"/>
      <c r="HAL82" s="168"/>
      <c r="HAM82" s="169"/>
      <c r="HAN82" s="169"/>
      <c r="HAO82" s="169"/>
      <c r="HAP82" s="170"/>
      <c r="HAR82" s="164"/>
      <c r="HAS82" s="168"/>
      <c r="HAT82" s="168"/>
      <c r="HAU82" s="169"/>
      <c r="HAV82" s="169"/>
      <c r="HAW82" s="169"/>
      <c r="HAX82" s="170"/>
      <c r="HAZ82" s="164"/>
      <c r="HBA82" s="168"/>
      <c r="HBB82" s="168"/>
      <c r="HBC82" s="169"/>
      <c r="HBD82" s="169"/>
      <c r="HBE82" s="169"/>
      <c r="HBF82" s="170"/>
      <c r="HBH82" s="164"/>
      <c r="HBI82" s="168"/>
      <c r="HBJ82" s="168"/>
      <c r="HBK82" s="169"/>
      <c r="HBL82" s="169"/>
      <c r="HBM82" s="169"/>
      <c r="HBN82" s="170"/>
      <c r="HBP82" s="164"/>
      <c r="HBQ82" s="168"/>
      <c r="HBR82" s="168"/>
      <c r="HBS82" s="169"/>
      <c r="HBT82" s="169"/>
      <c r="HBU82" s="169"/>
      <c r="HBV82" s="170"/>
      <c r="HBX82" s="164"/>
      <c r="HBY82" s="168"/>
      <c r="HBZ82" s="168"/>
      <c r="HCA82" s="169"/>
      <c r="HCB82" s="169"/>
      <c r="HCC82" s="169"/>
      <c r="HCD82" s="170"/>
      <c r="HCF82" s="164"/>
      <c r="HCG82" s="168"/>
      <c r="HCH82" s="168"/>
      <c r="HCI82" s="169"/>
      <c r="HCJ82" s="169"/>
      <c r="HCK82" s="169"/>
      <c r="HCL82" s="170"/>
      <c r="HCN82" s="164"/>
      <c r="HCO82" s="168"/>
      <c r="HCP82" s="168"/>
      <c r="HCQ82" s="169"/>
      <c r="HCR82" s="169"/>
      <c r="HCS82" s="169"/>
      <c r="HCT82" s="170"/>
      <c r="HCV82" s="164"/>
      <c r="HCW82" s="168"/>
      <c r="HCX82" s="168"/>
      <c r="HCY82" s="169"/>
      <c r="HCZ82" s="169"/>
      <c r="HDA82" s="169"/>
      <c r="HDB82" s="170"/>
      <c r="HDD82" s="164"/>
      <c r="HDE82" s="168"/>
      <c r="HDF82" s="168"/>
      <c r="HDG82" s="169"/>
      <c r="HDH82" s="169"/>
      <c r="HDI82" s="169"/>
      <c r="HDJ82" s="170"/>
      <c r="HDL82" s="164"/>
      <c r="HDM82" s="168"/>
      <c r="HDN82" s="168"/>
      <c r="HDO82" s="169"/>
      <c r="HDP82" s="169"/>
      <c r="HDQ82" s="169"/>
      <c r="HDR82" s="170"/>
      <c r="HDT82" s="164"/>
      <c r="HDU82" s="168"/>
      <c r="HDV82" s="168"/>
      <c r="HDW82" s="169"/>
      <c r="HDX82" s="169"/>
      <c r="HDY82" s="169"/>
      <c r="HDZ82" s="170"/>
      <c r="HEB82" s="164"/>
      <c r="HEC82" s="168"/>
      <c r="HED82" s="168"/>
      <c r="HEE82" s="169"/>
      <c r="HEF82" s="169"/>
      <c r="HEG82" s="169"/>
      <c r="HEH82" s="170"/>
      <c r="HEJ82" s="164"/>
      <c r="HEK82" s="168"/>
      <c r="HEL82" s="168"/>
      <c r="HEM82" s="169"/>
      <c r="HEN82" s="169"/>
      <c r="HEO82" s="169"/>
      <c r="HEP82" s="170"/>
      <c r="HER82" s="164"/>
      <c r="HES82" s="168"/>
      <c r="HET82" s="168"/>
      <c r="HEU82" s="169"/>
      <c r="HEV82" s="169"/>
      <c r="HEW82" s="169"/>
      <c r="HEX82" s="170"/>
      <c r="HEZ82" s="164"/>
      <c r="HFA82" s="168"/>
      <c r="HFB82" s="168"/>
      <c r="HFC82" s="169"/>
      <c r="HFD82" s="169"/>
      <c r="HFE82" s="169"/>
      <c r="HFF82" s="170"/>
      <c r="HFH82" s="164"/>
      <c r="HFI82" s="168"/>
      <c r="HFJ82" s="168"/>
      <c r="HFK82" s="169"/>
      <c r="HFL82" s="169"/>
      <c r="HFM82" s="169"/>
      <c r="HFN82" s="170"/>
      <c r="HFP82" s="164"/>
      <c r="HFQ82" s="168"/>
      <c r="HFR82" s="168"/>
      <c r="HFS82" s="169"/>
      <c r="HFT82" s="169"/>
      <c r="HFU82" s="169"/>
      <c r="HFV82" s="170"/>
      <c r="HFX82" s="164"/>
      <c r="HFY82" s="168"/>
      <c r="HFZ82" s="168"/>
      <c r="HGA82" s="169"/>
      <c r="HGB82" s="169"/>
      <c r="HGC82" s="169"/>
      <c r="HGD82" s="170"/>
      <c r="HGF82" s="164"/>
      <c r="HGG82" s="168"/>
      <c r="HGH82" s="168"/>
      <c r="HGI82" s="169"/>
      <c r="HGJ82" s="169"/>
      <c r="HGK82" s="169"/>
      <c r="HGL82" s="170"/>
      <c r="HGN82" s="164"/>
      <c r="HGO82" s="168"/>
      <c r="HGP82" s="168"/>
      <c r="HGQ82" s="169"/>
      <c r="HGR82" s="169"/>
      <c r="HGS82" s="169"/>
      <c r="HGT82" s="170"/>
      <c r="HGV82" s="164"/>
      <c r="HGW82" s="168"/>
      <c r="HGX82" s="168"/>
      <c r="HGY82" s="169"/>
      <c r="HGZ82" s="169"/>
      <c r="HHA82" s="169"/>
      <c r="HHB82" s="170"/>
      <c r="HHD82" s="164"/>
      <c r="HHE82" s="168"/>
      <c r="HHF82" s="168"/>
      <c r="HHG82" s="169"/>
      <c r="HHH82" s="169"/>
      <c r="HHI82" s="169"/>
      <c r="HHJ82" s="170"/>
      <c r="HHL82" s="164"/>
      <c r="HHM82" s="168"/>
      <c r="HHN82" s="168"/>
      <c r="HHO82" s="169"/>
      <c r="HHP82" s="169"/>
      <c r="HHQ82" s="169"/>
      <c r="HHR82" s="170"/>
      <c r="HHT82" s="164"/>
      <c r="HHU82" s="168"/>
      <c r="HHV82" s="168"/>
      <c r="HHW82" s="169"/>
      <c r="HHX82" s="169"/>
      <c r="HHY82" s="169"/>
      <c r="HHZ82" s="170"/>
      <c r="HIB82" s="164"/>
      <c r="HIC82" s="168"/>
      <c r="HID82" s="168"/>
      <c r="HIE82" s="169"/>
      <c r="HIF82" s="169"/>
      <c r="HIG82" s="169"/>
      <c r="HIH82" s="170"/>
      <c r="HIJ82" s="164"/>
      <c r="HIK82" s="168"/>
      <c r="HIL82" s="168"/>
      <c r="HIM82" s="169"/>
      <c r="HIN82" s="169"/>
      <c r="HIO82" s="169"/>
      <c r="HIP82" s="170"/>
      <c r="HIR82" s="164"/>
      <c r="HIS82" s="168"/>
      <c r="HIT82" s="168"/>
      <c r="HIU82" s="169"/>
      <c r="HIV82" s="169"/>
      <c r="HIW82" s="169"/>
      <c r="HIX82" s="170"/>
      <c r="HIZ82" s="164"/>
      <c r="HJA82" s="168"/>
      <c r="HJB82" s="168"/>
      <c r="HJC82" s="169"/>
      <c r="HJD82" s="169"/>
      <c r="HJE82" s="169"/>
      <c r="HJF82" s="170"/>
      <c r="HJH82" s="164"/>
      <c r="HJI82" s="168"/>
      <c r="HJJ82" s="168"/>
      <c r="HJK82" s="169"/>
      <c r="HJL82" s="169"/>
      <c r="HJM82" s="169"/>
      <c r="HJN82" s="170"/>
      <c r="HJP82" s="164"/>
      <c r="HJQ82" s="168"/>
      <c r="HJR82" s="168"/>
      <c r="HJS82" s="169"/>
      <c r="HJT82" s="169"/>
      <c r="HJU82" s="169"/>
      <c r="HJV82" s="170"/>
      <c r="HJX82" s="164"/>
      <c r="HJY82" s="168"/>
      <c r="HJZ82" s="168"/>
      <c r="HKA82" s="169"/>
      <c r="HKB82" s="169"/>
      <c r="HKC82" s="169"/>
      <c r="HKD82" s="170"/>
      <c r="HKF82" s="164"/>
      <c r="HKG82" s="168"/>
      <c r="HKH82" s="168"/>
      <c r="HKI82" s="169"/>
      <c r="HKJ82" s="169"/>
      <c r="HKK82" s="169"/>
      <c r="HKL82" s="170"/>
      <c r="HKN82" s="164"/>
      <c r="HKO82" s="168"/>
      <c r="HKP82" s="168"/>
      <c r="HKQ82" s="169"/>
      <c r="HKR82" s="169"/>
      <c r="HKS82" s="169"/>
      <c r="HKT82" s="170"/>
      <c r="HKV82" s="164"/>
      <c r="HKW82" s="168"/>
      <c r="HKX82" s="168"/>
      <c r="HKY82" s="169"/>
      <c r="HKZ82" s="169"/>
      <c r="HLA82" s="169"/>
      <c r="HLB82" s="170"/>
      <c r="HLD82" s="164"/>
      <c r="HLE82" s="168"/>
      <c r="HLF82" s="168"/>
      <c r="HLG82" s="169"/>
      <c r="HLH82" s="169"/>
      <c r="HLI82" s="169"/>
      <c r="HLJ82" s="170"/>
      <c r="HLL82" s="164"/>
      <c r="HLM82" s="168"/>
      <c r="HLN82" s="168"/>
      <c r="HLO82" s="169"/>
      <c r="HLP82" s="169"/>
      <c r="HLQ82" s="169"/>
      <c r="HLR82" s="170"/>
      <c r="HLT82" s="164"/>
      <c r="HLU82" s="168"/>
      <c r="HLV82" s="168"/>
      <c r="HLW82" s="169"/>
      <c r="HLX82" s="169"/>
      <c r="HLY82" s="169"/>
      <c r="HLZ82" s="170"/>
      <c r="HMB82" s="164"/>
      <c r="HMC82" s="168"/>
      <c r="HMD82" s="168"/>
      <c r="HME82" s="169"/>
      <c r="HMF82" s="169"/>
      <c r="HMG82" s="169"/>
      <c r="HMH82" s="170"/>
      <c r="HMJ82" s="164"/>
      <c r="HMK82" s="168"/>
      <c r="HML82" s="168"/>
      <c r="HMM82" s="169"/>
      <c r="HMN82" s="169"/>
      <c r="HMO82" s="169"/>
      <c r="HMP82" s="170"/>
      <c r="HMR82" s="164"/>
      <c r="HMS82" s="168"/>
      <c r="HMT82" s="168"/>
      <c r="HMU82" s="169"/>
      <c r="HMV82" s="169"/>
      <c r="HMW82" s="169"/>
      <c r="HMX82" s="170"/>
      <c r="HMZ82" s="164"/>
      <c r="HNA82" s="168"/>
      <c r="HNB82" s="168"/>
      <c r="HNC82" s="169"/>
      <c r="HND82" s="169"/>
      <c r="HNE82" s="169"/>
      <c r="HNF82" s="170"/>
      <c r="HNH82" s="164"/>
      <c r="HNI82" s="168"/>
      <c r="HNJ82" s="168"/>
      <c r="HNK82" s="169"/>
      <c r="HNL82" s="169"/>
      <c r="HNM82" s="169"/>
      <c r="HNN82" s="170"/>
      <c r="HNP82" s="164"/>
      <c r="HNQ82" s="168"/>
      <c r="HNR82" s="168"/>
      <c r="HNS82" s="169"/>
      <c r="HNT82" s="169"/>
      <c r="HNU82" s="169"/>
      <c r="HNV82" s="170"/>
      <c r="HNX82" s="164"/>
      <c r="HNY82" s="168"/>
      <c r="HNZ82" s="168"/>
      <c r="HOA82" s="169"/>
      <c r="HOB82" s="169"/>
      <c r="HOC82" s="169"/>
      <c r="HOD82" s="170"/>
      <c r="HOF82" s="164"/>
      <c r="HOG82" s="168"/>
      <c r="HOH82" s="168"/>
      <c r="HOI82" s="169"/>
      <c r="HOJ82" s="169"/>
      <c r="HOK82" s="169"/>
      <c r="HOL82" s="170"/>
      <c r="HON82" s="164"/>
      <c r="HOO82" s="168"/>
      <c r="HOP82" s="168"/>
      <c r="HOQ82" s="169"/>
      <c r="HOR82" s="169"/>
      <c r="HOS82" s="169"/>
      <c r="HOT82" s="170"/>
      <c r="HOV82" s="164"/>
      <c r="HOW82" s="168"/>
      <c r="HOX82" s="168"/>
      <c r="HOY82" s="169"/>
      <c r="HOZ82" s="169"/>
      <c r="HPA82" s="169"/>
      <c r="HPB82" s="170"/>
      <c r="HPD82" s="164"/>
      <c r="HPE82" s="168"/>
      <c r="HPF82" s="168"/>
      <c r="HPG82" s="169"/>
      <c r="HPH82" s="169"/>
      <c r="HPI82" s="169"/>
      <c r="HPJ82" s="170"/>
      <c r="HPL82" s="164"/>
      <c r="HPM82" s="168"/>
      <c r="HPN82" s="168"/>
      <c r="HPO82" s="169"/>
      <c r="HPP82" s="169"/>
      <c r="HPQ82" s="169"/>
      <c r="HPR82" s="170"/>
      <c r="HPT82" s="164"/>
      <c r="HPU82" s="168"/>
      <c r="HPV82" s="168"/>
      <c r="HPW82" s="169"/>
      <c r="HPX82" s="169"/>
      <c r="HPY82" s="169"/>
      <c r="HPZ82" s="170"/>
      <c r="HQB82" s="164"/>
      <c r="HQC82" s="168"/>
      <c r="HQD82" s="168"/>
      <c r="HQE82" s="169"/>
      <c r="HQF82" s="169"/>
      <c r="HQG82" s="169"/>
      <c r="HQH82" s="170"/>
      <c r="HQJ82" s="164"/>
      <c r="HQK82" s="168"/>
      <c r="HQL82" s="168"/>
      <c r="HQM82" s="169"/>
      <c r="HQN82" s="169"/>
      <c r="HQO82" s="169"/>
      <c r="HQP82" s="170"/>
      <c r="HQR82" s="164"/>
      <c r="HQS82" s="168"/>
      <c r="HQT82" s="168"/>
      <c r="HQU82" s="169"/>
      <c r="HQV82" s="169"/>
      <c r="HQW82" s="169"/>
      <c r="HQX82" s="170"/>
      <c r="HQZ82" s="164"/>
      <c r="HRA82" s="168"/>
      <c r="HRB82" s="168"/>
      <c r="HRC82" s="169"/>
      <c r="HRD82" s="169"/>
      <c r="HRE82" s="169"/>
      <c r="HRF82" s="170"/>
      <c r="HRH82" s="164"/>
      <c r="HRI82" s="168"/>
      <c r="HRJ82" s="168"/>
      <c r="HRK82" s="169"/>
      <c r="HRL82" s="169"/>
      <c r="HRM82" s="169"/>
      <c r="HRN82" s="170"/>
      <c r="HRP82" s="164"/>
      <c r="HRQ82" s="168"/>
      <c r="HRR82" s="168"/>
      <c r="HRS82" s="169"/>
      <c r="HRT82" s="169"/>
      <c r="HRU82" s="169"/>
      <c r="HRV82" s="170"/>
      <c r="HRX82" s="164"/>
      <c r="HRY82" s="168"/>
      <c r="HRZ82" s="168"/>
      <c r="HSA82" s="169"/>
      <c r="HSB82" s="169"/>
      <c r="HSC82" s="169"/>
      <c r="HSD82" s="170"/>
      <c r="HSF82" s="164"/>
      <c r="HSG82" s="168"/>
      <c r="HSH82" s="168"/>
      <c r="HSI82" s="169"/>
      <c r="HSJ82" s="169"/>
      <c r="HSK82" s="169"/>
      <c r="HSL82" s="170"/>
      <c r="HSN82" s="164"/>
      <c r="HSO82" s="168"/>
      <c r="HSP82" s="168"/>
      <c r="HSQ82" s="169"/>
      <c r="HSR82" s="169"/>
      <c r="HSS82" s="169"/>
      <c r="HST82" s="170"/>
      <c r="HSV82" s="164"/>
      <c r="HSW82" s="168"/>
      <c r="HSX82" s="168"/>
      <c r="HSY82" s="169"/>
      <c r="HSZ82" s="169"/>
      <c r="HTA82" s="169"/>
      <c r="HTB82" s="170"/>
      <c r="HTD82" s="164"/>
      <c r="HTE82" s="168"/>
      <c r="HTF82" s="168"/>
      <c r="HTG82" s="169"/>
      <c r="HTH82" s="169"/>
      <c r="HTI82" s="169"/>
      <c r="HTJ82" s="170"/>
      <c r="HTL82" s="164"/>
      <c r="HTM82" s="168"/>
      <c r="HTN82" s="168"/>
      <c r="HTO82" s="169"/>
      <c r="HTP82" s="169"/>
      <c r="HTQ82" s="169"/>
      <c r="HTR82" s="170"/>
      <c r="HTT82" s="164"/>
      <c r="HTU82" s="168"/>
      <c r="HTV82" s="168"/>
      <c r="HTW82" s="169"/>
      <c r="HTX82" s="169"/>
      <c r="HTY82" s="169"/>
      <c r="HTZ82" s="170"/>
      <c r="HUB82" s="164"/>
      <c r="HUC82" s="168"/>
      <c r="HUD82" s="168"/>
      <c r="HUE82" s="169"/>
      <c r="HUF82" s="169"/>
      <c r="HUG82" s="169"/>
      <c r="HUH82" s="170"/>
      <c r="HUJ82" s="164"/>
      <c r="HUK82" s="168"/>
      <c r="HUL82" s="168"/>
      <c r="HUM82" s="169"/>
      <c r="HUN82" s="169"/>
      <c r="HUO82" s="169"/>
      <c r="HUP82" s="170"/>
      <c r="HUR82" s="164"/>
      <c r="HUS82" s="168"/>
      <c r="HUT82" s="168"/>
      <c r="HUU82" s="169"/>
      <c r="HUV82" s="169"/>
      <c r="HUW82" s="169"/>
      <c r="HUX82" s="170"/>
      <c r="HUZ82" s="164"/>
      <c r="HVA82" s="168"/>
      <c r="HVB82" s="168"/>
      <c r="HVC82" s="169"/>
      <c r="HVD82" s="169"/>
      <c r="HVE82" s="169"/>
      <c r="HVF82" s="170"/>
      <c r="HVH82" s="164"/>
      <c r="HVI82" s="168"/>
      <c r="HVJ82" s="168"/>
      <c r="HVK82" s="169"/>
      <c r="HVL82" s="169"/>
      <c r="HVM82" s="169"/>
      <c r="HVN82" s="170"/>
      <c r="HVP82" s="164"/>
      <c r="HVQ82" s="168"/>
      <c r="HVR82" s="168"/>
      <c r="HVS82" s="169"/>
      <c r="HVT82" s="169"/>
      <c r="HVU82" s="169"/>
      <c r="HVV82" s="170"/>
      <c r="HVX82" s="164"/>
      <c r="HVY82" s="168"/>
      <c r="HVZ82" s="168"/>
      <c r="HWA82" s="169"/>
      <c r="HWB82" s="169"/>
      <c r="HWC82" s="169"/>
      <c r="HWD82" s="170"/>
      <c r="HWF82" s="164"/>
      <c r="HWG82" s="168"/>
      <c r="HWH82" s="168"/>
      <c r="HWI82" s="169"/>
      <c r="HWJ82" s="169"/>
      <c r="HWK82" s="169"/>
      <c r="HWL82" s="170"/>
      <c r="HWN82" s="164"/>
      <c r="HWO82" s="168"/>
      <c r="HWP82" s="168"/>
      <c r="HWQ82" s="169"/>
      <c r="HWR82" s="169"/>
      <c r="HWS82" s="169"/>
      <c r="HWT82" s="170"/>
      <c r="HWV82" s="164"/>
      <c r="HWW82" s="168"/>
      <c r="HWX82" s="168"/>
      <c r="HWY82" s="169"/>
      <c r="HWZ82" s="169"/>
      <c r="HXA82" s="169"/>
      <c r="HXB82" s="170"/>
      <c r="HXD82" s="164"/>
      <c r="HXE82" s="168"/>
      <c r="HXF82" s="168"/>
      <c r="HXG82" s="169"/>
      <c r="HXH82" s="169"/>
      <c r="HXI82" s="169"/>
      <c r="HXJ82" s="170"/>
      <c r="HXL82" s="164"/>
      <c r="HXM82" s="168"/>
      <c r="HXN82" s="168"/>
      <c r="HXO82" s="169"/>
      <c r="HXP82" s="169"/>
      <c r="HXQ82" s="169"/>
      <c r="HXR82" s="170"/>
      <c r="HXT82" s="164"/>
      <c r="HXU82" s="168"/>
      <c r="HXV82" s="168"/>
      <c r="HXW82" s="169"/>
      <c r="HXX82" s="169"/>
      <c r="HXY82" s="169"/>
      <c r="HXZ82" s="170"/>
      <c r="HYB82" s="164"/>
      <c r="HYC82" s="168"/>
      <c r="HYD82" s="168"/>
      <c r="HYE82" s="169"/>
      <c r="HYF82" s="169"/>
      <c r="HYG82" s="169"/>
      <c r="HYH82" s="170"/>
      <c r="HYJ82" s="164"/>
      <c r="HYK82" s="168"/>
      <c r="HYL82" s="168"/>
      <c r="HYM82" s="169"/>
      <c r="HYN82" s="169"/>
      <c r="HYO82" s="169"/>
      <c r="HYP82" s="170"/>
      <c r="HYR82" s="164"/>
      <c r="HYS82" s="168"/>
      <c r="HYT82" s="168"/>
      <c r="HYU82" s="169"/>
      <c r="HYV82" s="169"/>
      <c r="HYW82" s="169"/>
      <c r="HYX82" s="170"/>
      <c r="HYZ82" s="164"/>
      <c r="HZA82" s="168"/>
      <c r="HZB82" s="168"/>
      <c r="HZC82" s="169"/>
      <c r="HZD82" s="169"/>
      <c r="HZE82" s="169"/>
      <c r="HZF82" s="170"/>
      <c r="HZH82" s="164"/>
      <c r="HZI82" s="168"/>
      <c r="HZJ82" s="168"/>
      <c r="HZK82" s="169"/>
      <c r="HZL82" s="169"/>
      <c r="HZM82" s="169"/>
      <c r="HZN82" s="170"/>
      <c r="HZP82" s="164"/>
      <c r="HZQ82" s="168"/>
      <c r="HZR82" s="168"/>
      <c r="HZS82" s="169"/>
      <c r="HZT82" s="169"/>
      <c r="HZU82" s="169"/>
      <c r="HZV82" s="170"/>
      <c r="HZX82" s="164"/>
      <c r="HZY82" s="168"/>
      <c r="HZZ82" s="168"/>
      <c r="IAA82" s="169"/>
      <c r="IAB82" s="169"/>
      <c r="IAC82" s="169"/>
      <c r="IAD82" s="170"/>
      <c r="IAF82" s="164"/>
      <c r="IAG82" s="168"/>
      <c r="IAH82" s="168"/>
      <c r="IAI82" s="169"/>
      <c r="IAJ82" s="169"/>
      <c r="IAK82" s="169"/>
      <c r="IAL82" s="170"/>
      <c r="IAN82" s="164"/>
      <c r="IAO82" s="168"/>
      <c r="IAP82" s="168"/>
      <c r="IAQ82" s="169"/>
      <c r="IAR82" s="169"/>
      <c r="IAS82" s="169"/>
      <c r="IAT82" s="170"/>
      <c r="IAV82" s="164"/>
      <c r="IAW82" s="168"/>
      <c r="IAX82" s="168"/>
      <c r="IAY82" s="169"/>
      <c r="IAZ82" s="169"/>
      <c r="IBA82" s="169"/>
      <c r="IBB82" s="170"/>
      <c r="IBD82" s="164"/>
      <c r="IBE82" s="168"/>
      <c r="IBF82" s="168"/>
      <c r="IBG82" s="169"/>
      <c r="IBH82" s="169"/>
      <c r="IBI82" s="169"/>
      <c r="IBJ82" s="170"/>
      <c r="IBL82" s="164"/>
      <c r="IBM82" s="168"/>
      <c r="IBN82" s="168"/>
      <c r="IBO82" s="169"/>
      <c r="IBP82" s="169"/>
      <c r="IBQ82" s="169"/>
      <c r="IBR82" s="170"/>
      <c r="IBT82" s="164"/>
      <c r="IBU82" s="168"/>
      <c r="IBV82" s="168"/>
      <c r="IBW82" s="169"/>
      <c r="IBX82" s="169"/>
      <c r="IBY82" s="169"/>
      <c r="IBZ82" s="170"/>
      <c r="ICB82" s="164"/>
      <c r="ICC82" s="168"/>
      <c r="ICD82" s="168"/>
      <c r="ICE82" s="169"/>
      <c r="ICF82" s="169"/>
      <c r="ICG82" s="169"/>
      <c r="ICH82" s="170"/>
      <c r="ICJ82" s="164"/>
      <c r="ICK82" s="168"/>
      <c r="ICL82" s="168"/>
      <c r="ICM82" s="169"/>
      <c r="ICN82" s="169"/>
      <c r="ICO82" s="169"/>
      <c r="ICP82" s="170"/>
      <c r="ICR82" s="164"/>
      <c r="ICS82" s="168"/>
      <c r="ICT82" s="168"/>
      <c r="ICU82" s="169"/>
      <c r="ICV82" s="169"/>
      <c r="ICW82" s="169"/>
      <c r="ICX82" s="170"/>
      <c r="ICZ82" s="164"/>
      <c r="IDA82" s="168"/>
      <c r="IDB82" s="168"/>
      <c r="IDC82" s="169"/>
      <c r="IDD82" s="169"/>
      <c r="IDE82" s="169"/>
      <c r="IDF82" s="170"/>
      <c r="IDH82" s="164"/>
      <c r="IDI82" s="168"/>
      <c r="IDJ82" s="168"/>
      <c r="IDK82" s="169"/>
      <c r="IDL82" s="169"/>
      <c r="IDM82" s="169"/>
      <c r="IDN82" s="170"/>
      <c r="IDP82" s="164"/>
      <c r="IDQ82" s="168"/>
      <c r="IDR82" s="168"/>
      <c r="IDS82" s="169"/>
      <c r="IDT82" s="169"/>
      <c r="IDU82" s="169"/>
      <c r="IDV82" s="170"/>
      <c r="IDX82" s="164"/>
      <c r="IDY82" s="168"/>
      <c r="IDZ82" s="168"/>
      <c r="IEA82" s="169"/>
      <c r="IEB82" s="169"/>
      <c r="IEC82" s="169"/>
      <c r="IED82" s="170"/>
      <c r="IEF82" s="164"/>
      <c r="IEG82" s="168"/>
      <c r="IEH82" s="168"/>
      <c r="IEI82" s="169"/>
      <c r="IEJ82" s="169"/>
      <c r="IEK82" s="169"/>
      <c r="IEL82" s="170"/>
      <c r="IEN82" s="164"/>
      <c r="IEO82" s="168"/>
      <c r="IEP82" s="168"/>
      <c r="IEQ82" s="169"/>
      <c r="IER82" s="169"/>
      <c r="IES82" s="169"/>
      <c r="IET82" s="170"/>
      <c r="IEV82" s="164"/>
      <c r="IEW82" s="168"/>
      <c r="IEX82" s="168"/>
      <c r="IEY82" s="169"/>
      <c r="IEZ82" s="169"/>
      <c r="IFA82" s="169"/>
      <c r="IFB82" s="170"/>
      <c r="IFD82" s="164"/>
      <c r="IFE82" s="168"/>
      <c r="IFF82" s="168"/>
      <c r="IFG82" s="169"/>
      <c r="IFH82" s="169"/>
      <c r="IFI82" s="169"/>
      <c r="IFJ82" s="170"/>
      <c r="IFL82" s="164"/>
      <c r="IFM82" s="168"/>
      <c r="IFN82" s="168"/>
      <c r="IFO82" s="169"/>
      <c r="IFP82" s="169"/>
      <c r="IFQ82" s="169"/>
      <c r="IFR82" s="170"/>
      <c r="IFT82" s="164"/>
      <c r="IFU82" s="168"/>
      <c r="IFV82" s="168"/>
      <c r="IFW82" s="169"/>
      <c r="IFX82" s="169"/>
      <c r="IFY82" s="169"/>
      <c r="IFZ82" s="170"/>
      <c r="IGB82" s="164"/>
      <c r="IGC82" s="168"/>
      <c r="IGD82" s="168"/>
      <c r="IGE82" s="169"/>
      <c r="IGF82" s="169"/>
      <c r="IGG82" s="169"/>
      <c r="IGH82" s="170"/>
      <c r="IGJ82" s="164"/>
      <c r="IGK82" s="168"/>
      <c r="IGL82" s="168"/>
      <c r="IGM82" s="169"/>
      <c r="IGN82" s="169"/>
      <c r="IGO82" s="169"/>
      <c r="IGP82" s="170"/>
      <c r="IGR82" s="164"/>
      <c r="IGS82" s="168"/>
      <c r="IGT82" s="168"/>
      <c r="IGU82" s="169"/>
      <c r="IGV82" s="169"/>
      <c r="IGW82" s="169"/>
      <c r="IGX82" s="170"/>
      <c r="IGZ82" s="164"/>
      <c r="IHA82" s="168"/>
      <c r="IHB82" s="168"/>
      <c r="IHC82" s="169"/>
      <c r="IHD82" s="169"/>
      <c r="IHE82" s="169"/>
      <c r="IHF82" s="170"/>
      <c r="IHH82" s="164"/>
      <c r="IHI82" s="168"/>
      <c r="IHJ82" s="168"/>
      <c r="IHK82" s="169"/>
      <c r="IHL82" s="169"/>
      <c r="IHM82" s="169"/>
      <c r="IHN82" s="170"/>
      <c r="IHP82" s="164"/>
      <c r="IHQ82" s="168"/>
      <c r="IHR82" s="168"/>
      <c r="IHS82" s="169"/>
      <c r="IHT82" s="169"/>
      <c r="IHU82" s="169"/>
      <c r="IHV82" s="170"/>
      <c r="IHX82" s="164"/>
      <c r="IHY82" s="168"/>
      <c r="IHZ82" s="168"/>
      <c r="IIA82" s="169"/>
      <c r="IIB82" s="169"/>
      <c r="IIC82" s="169"/>
      <c r="IID82" s="170"/>
      <c r="IIF82" s="164"/>
      <c r="IIG82" s="168"/>
      <c r="IIH82" s="168"/>
      <c r="III82" s="169"/>
      <c r="IIJ82" s="169"/>
      <c r="IIK82" s="169"/>
      <c r="IIL82" s="170"/>
      <c r="IIN82" s="164"/>
      <c r="IIO82" s="168"/>
      <c r="IIP82" s="168"/>
      <c r="IIQ82" s="169"/>
      <c r="IIR82" s="169"/>
      <c r="IIS82" s="169"/>
      <c r="IIT82" s="170"/>
      <c r="IIV82" s="164"/>
      <c r="IIW82" s="168"/>
      <c r="IIX82" s="168"/>
      <c r="IIY82" s="169"/>
      <c r="IIZ82" s="169"/>
      <c r="IJA82" s="169"/>
      <c r="IJB82" s="170"/>
      <c r="IJD82" s="164"/>
      <c r="IJE82" s="168"/>
      <c r="IJF82" s="168"/>
      <c r="IJG82" s="169"/>
      <c r="IJH82" s="169"/>
      <c r="IJI82" s="169"/>
      <c r="IJJ82" s="170"/>
      <c r="IJL82" s="164"/>
      <c r="IJM82" s="168"/>
      <c r="IJN82" s="168"/>
      <c r="IJO82" s="169"/>
      <c r="IJP82" s="169"/>
      <c r="IJQ82" s="169"/>
      <c r="IJR82" s="170"/>
      <c r="IJT82" s="164"/>
      <c r="IJU82" s="168"/>
      <c r="IJV82" s="168"/>
      <c r="IJW82" s="169"/>
      <c r="IJX82" s="169"/>
      <c r="IJY82" s="169"/>
      <c r="IJZ82" s="170"/>
      <c r="IKB82" s="164"/>
      <c r="IKC82" s="168"/>
      <c r="IKD82" s="168"/>
      <c r="IKE82" s="169"/>
      <c r="IKF82" s="169"/>
      <c r="IKG82" s="169"/>
      <c r="IKH82" s="170"/>
      <c r="IKJ82" s="164"/>
      <c r="IKK82" s="168"/>
      <c r="IKL82" s="168"/>
      <c r="IKM82" s="169"/>
      <c r="IKN82" s="169"/>
      <c r="IKO82" s="169"/>
      <c r="IKP82" s="170"/>
      <c r="IKR82" s="164"/>
      <c r="IKS82" s="168"/>
      <c r="IKT82" s="168"/>
      <c r="IKU82" s="169"/>
      <c r="IKV82" s="169"/>
      <c r="IKW82" s="169"/>
      <c r="IKX82" s="170"/>
      <c r="IKZ82" s="164"/>
      <c r="ILA82" s="168"/>
      <c r="ILB82" s="168"/>
      <c r="ILC82" s="169"/>
      <c r="ILD82" s="169"/>
      <c r="ILE82" s="169"/>
      <c r="ILF82" s="170"/>
      <c r="ILH82" s="164"/>
      <c r="ILI82" s="168"/>
      <c r="ILJ82" s="168"/>
      <c r="ILK82" s="169"/>
      <c r="ILL82" s="169"/>
      <c r="ILM82" s="169"/>
      <c r="ILN82" s="170"/>
      <c r="ILP82" s="164"/>
      <c r="ILQ82" s="168"/>
      <c r="ILR82" s="168"/>
      <c r="ILS82" s="169"/>
      <c r="ILT82" s="169"/>
      <c r="ILU82" s="169"/>
      <c r="ILV82" s="170"/>
      <c r="ILX82" s="164"/>
      <c r="ILY82" s="168"/>
      <c r="ILZ82" s="168"/>
      <c r="IMA82" s="169"/>
      <c r="IMB82" s="169"/>
      <c r="IMC82" s="169"/>
      <c r="IMD82" s="170"/>
      <c r="IMF82" s="164"/>
      <c r="IMG82" s="168"/>
      <c r="IMH82" s="168"/>
      <c r="IMI82" s="169"/>
      <c r="IMJ82" s="169"/>
      <c r="IMK82" s="169"/>
      <c r="IML82" s="170"/>
      <c r="IMN82" s="164"/>
      <c r="IMO82" s="168"/>
      <c r="IMP82" s="168"/>
      <c r="IMQ82" s="169"/>
      <c r="IMR82" s="169"/>
      <c r="IMS82" s="169"/>
      <c r="IMT82" s="170"/>
      <c r="IMV82" s="164"/>
      <c r="IMW82" s="168"/>
      <c r="IMX82" s="168"/>
      <c r="IMY82" s="169"/>
      <c r="IMZ82" s="169"/>
      <c r="INA82" s="169"/>
      <c r="INB82" s="170"/>
      <c r="IND82" s="164"/>
      <c r="INE82" s="168"/>
      <c r="INF82" s="168"/>
      <c r="ING82" s="169"/>
      <c r="INH82" s="169"/>
      <c r="INI82" s="169"/>
      <c r="INJ82" s="170"/>
      <c r="INL82" s="164"/>
      <c r="INM82" s="168"/>
      <c r="INN82" s="168"/>
      <c r="INO82" s="169"/>
      <c r="INP82" s="169"/>
      <c r="INQ82" s="169"/>
      <c r="INR82" s="170"/>
      <c r="INT82" s="164"/>
      <c r="INU82" s="168"/>
      <c r="INV82" s="168"/>
      <c r="INW82" s="169"/>
      <c r="INX82" s="169"/>
      <c r="INY82" s="169"/>
      <c r="INZ82" s="170"/>
      <c r="IOB82" s="164"/>
      <c r="IOC82" s="168"/>
      <c r="IOD82" s="168"/>
      <c r="IOE82" s="169"/>
      <c r="IOF82" s="169"/>
      <c r="IOG82" s="169"/>
      <c r="IOH82" s="170"/>
      <c r="IOJ82" s="164"/>
      <c r="IOK82" s="168"/>
      <c r="IOL82" s="168"/>
      <c r="IOM82" s="169"/>
      <c r="ION82" s="169"/>
      <c r="IOO82" s="169"/>
      <c r="IOP82" s="170"/>
      <c r="IOR82" s="164"/>
      <c r="IOS82" s="168"/>
      <c r="IOT82" s="168"/>
      <c r="IOU82" s="169"/>
      <c r="IOV82" s="169"/>
      <c r="IOW82" s="169"/>
      <c r="IOX82" s="170"/>
      <c r="IOZ82" s="164"/>
      <c r="IPA82" s="168"/>
      <c r="IPB82" s="168"/>
      <c r="IPC82" s="169"/>
      <c r="IPD82" s="169"/>
      <c r="IPE82" s="169"/>
      <c r="IPF82" s="170"/>
      <c r="IPH82" s="164"/>
      <c r="IPI82" s="168"/>
      <c r="IPJ82" s="168"/>
      <c r="IPK82" s="169"/>
      <c r="IPL82" s="169"/>
      <c r="IPM82" s="169"/>
      <c r="IPN82" s="170"/>
      <c r="IPP82" s="164"/>
      <c r="IPQ82" s="168"/>
      <c r="IPR82" s="168"/>
      <c r="IPS82" s="169"/>
      <c r="IPT82" s="169"/>
      <c r="IPU82" s="169"/>
      <c r="IPV82" s="170"/>
      <c r="IPX82" s="164"/>
      <c r="IPY82" s="168"/>
      <c r="IPZ82" s="168"/>
      <c r="IQA82" s="169"/>
      <c r="IQB82" s="169"/>
      <c r="IQC82" s="169"/>
      <c r="IQD82" s="170"/>
      <c r="IQF82" s="164"/>
      <c r="IQG82" s="168"/>
      <c r="IQH82" s="168"/>
      <c r="IQI82" s="169"/>
      <c r="IQJ82" s="169"/>
      <c r="IQK82" s="169"/>
      <c r="IQL82" s="170"/>
      <c r="IQN82" s="164"/>
      <c r="IQO82" s="168"/>
      <c r="IQP82" s="168"/>
      <c r="IQQ82" s="169"/>
      <c r="IQR82" s="169"/>
      <c r="IQS82" s="169"/>
      <c r="IQT82" s="170"/>
      <c r="IQV82" s="164"/>
      <c r="IQW82" s="168"/>
      <c r="IQX82" s="168"/>
      <c r="IQY82" s="169"/>
      <c r="IQZ82" s="169"/>
      <c r="IRA82" s="169"/>
      <c r="IRB82" s="170"/>
      <c r="IRD82" s="164"/>
      <c r="IRE82" s="168"/>
      <c r="IRF82" s="168"/>
      <c r="IRG82" s="169"/>
      <c r="IRH82" s="169"/>
      <c r="IRI82" s="169"/>
      <c r="IRJ82" s="170"/>
      <c r="IRL82" s="164"/>
      <c r="IRM82" s="168"/>
      <c r="IRN82" s="168"/>
      <c r="IRO82" s="169"/>
      <c r="IRP82" s="169"/>
      <c r="IRQ82" s="169"/>
      <c r="IRR82" s="170"/>
      <c r="IRT82" s="164"/>
      <c r="IRU82" s="168"/>
      <c r="IRV82" s="168"/>
      <c r="IRW82" s="169"/>
      <c r="IRX82" s="169"/>
      <c r="IRY82" s="169"/>
      <c r="IRZ82" s="170"/>
      <c r="ISB82" s="164"/>
      <c r="ISC82" s="168"/>
      <c r="ISD82" s="168"/>
      <c r="ISE82" s="169"/>
      <c r="ISF82" s="169"/>
      <c r="ISG82" s="169"/>
      <c r="ISH82" s="170"/>
      <c r="ISJ82" s="164"/>
      <c r="ISK82" s="168"/>
      <c r="ISL82" s="168"/>
      <c r="ISM82" s="169"/>
      <c r="ISN82" s="169"/>
      <c r="ISO82" s="169"/>
      <c r="ISP82" s="170"/>
      <c r="ISR82" s="164"/>
      <c r="ISS82" s="168"/>
      <c r="IST82" s="168"/>
      <c r="ISU82" s="169"/>
      <c r="ISV82" s="169"/>
      <c r="ISW82" s="169"/>
      <c r="ISX82" s="170"/>
      <c r="ISZ82" s="164"/>
      <c r="ITA82" s="168"/>
      <c r="ITB82" s="168"/>
      <c r="ITC82" s="169"/>
      <c r="ITD82" s="169"/>
      <c r="ITE82" s="169"/>
      <c r="ITF82" s="170"/>
      <c r="ITH82" s="164"/>
      <c r="ITI82" s="168"/>
      <c r="ITJ82" s="168"/>
      <c r="ITK82" s="169"/>
      <c r="ITL82" s="169"/>
      <c r="ITM82" s="169"/>
      <c r="ITN82" s="170"/>
      <c r="ITP82" s="164"/>
      <c r="ITQ82" s="168"/>
      <c r="ITR82" s="168"/>
      <c r="ITS82" s="169"/>
      <c r="ITT82" s="169"/>
      <c r="ITU82" s="169"/>
      <c r="ITV82" s="170"/>
      <c r="ITX82" s="164"/>
      <c r="ITY82" s="168"/>
      <c r="ITZ82" s="168"/>
      <c r="IUA82" s="169"/>
      <c r="IUB82" s="169"/>
      <c r="IUC82" s="169"/>
      <c r="IUD82" s="170"/>
      <c r="IUF82" s="164"/>
      <c r="IUG82" s="168"/>
      <c r="IUH82" s="168"/>
      <c r="IUI82" s="169"/>
      <c r="IUJ82" s="169"/>
      <c r="IUK82" s="169"/>
      <c r="IUL82" s="170"/>
      <c r="IUN82" s="164"/>
      <c r="IUO82" s="168"/>
      <c r="IUP82" s="168"/>
      <c r="IUQ82" s="169"/>
      <c r="IUR82" s="169"/>
      <c r="IUS82" s="169"/>
      <c r="IUT82" s="170"/>
      <c r="IUV82" s="164"/>
      <c r="IUW82" s="168"/>
      <c r="IUX82" s="168"/>
      <c r="IUY82" s="169"/>
      <c r="IUZ82" s="169"/>
      <c r="IVA82" s="169"/>
      <c r="IVB82" s="170"/>
      <c r="IVD82" s="164"/>
      <c r="IVE82" s="168"/>
      <c r="IVF82" s="168"/>
      <c r="IVG82" s="169"/>
      <c r="IVH82" s="169"/>
      <c r="IVI82" s="169"/>
      <c r="IVJ82" s="170"/>
      <c r="IVL82" s="164"/>
      <c r="IVM82" s="168"/>
      <c r="IVN82" s="168"/>
      <c r="IVO82" s="169"/>
      <c r="IVP82" s="169"/>
      <c r="IVQ82" s="169"/>
      <c r="IVR82" s="170"/>
      <c r="IVT82" s="164"/>
      <c r="IVU82" s="168"/>
      <c r="IVV82" s="168"/>
      <c r="IVW82" s="169"/>
      <c r="IVX82" s="169"/>
      <c r="IVY82" s="169"/>
      <c r="IVZ82" s="170"/>
      <c r="IWB82" s="164"/>
      <c r="IWC82" s="168"/>
      <c r="IWD82" s="168"/>
      <c r="IWE82" s="169"/>
      <c r="IWF82" s="169"/>
      <c r="IWG82" s="169"/>
      <c r="IWH82" s="170"/>
      <c r="IWJ82" s="164"/>
      <c r="IWK82" s="168"/>
      <c r="IWL82" s="168"/>
      <c r="IWM82" s="169"/>
      <c r="IWN82" s="169"/>
      <c r="IWO82" s="169"/>
      <c r="IWP82" s="170"/>
      <c r="IWR82" s="164"/>
      <c r="IWS82" s="168"/>
      <c r="IWT82" s="168"/>
      <c r="IWU82" s="169"/>
      <c r="IWV82" s="169"/>
      <c r="IWW82" s="169"/>
      <c r="IWX82" s="170"/>
      <c r="IWZ82" s="164"/>
      <c r="IXA82" s="168"/>
      <c r="IXB82" s="168"/>
      <c r="IXC82" s="169"/>
      <c r="IXD82" s="169"/>
      <c r="IXE82" s="169"/>
      <c r="IXF82" s="170"/>
      <c r="IXH82" s="164"/>
      <c r="IXI82" s="168"/>
      <c r="IXJ82" s="168"/>
      <c r="IXK82" s="169"/>
      <c r="IXL82" s="169"/>
      <c r="IXM82" s="169"/>
      <c r="IXN82" s="170"/>
      <c r="IXP82" s="164"/>
      <c r="IXQ82" s="168"/>
      <c r="IXR82" s="168"/>
      <c r="IXS82" s="169"/>
      <c r="IXT82" s="169"/>
      <c r="IXU82" s="169"/>
      <c r="IXV82" s="170"/>
      <c r="IXX82" s="164"/>
      <c r="IXY82" s="168"/>
      <c r="IXZ82" s="168"/>
      <c r="IYA82" s="169"/>
      <c r="IYB82" s="169"/>
      <c r="IYC82" s="169"/>
      <c r="IYD82" s="170"/>
      <c r="IYF82" s="164"/>
      <c r="IYG82" s="168"/>
      <c r="IYH82" s="168"/>
      <c r="IYI82" s="169"/>
      <c r="IYJ82" s="169"/>
      <c r="IYK82" s="169"/>
      <c r="IYL82" s="170"/>
      <c r="IYN82" s="164"/>
      <c r="IYO82" s="168"/>
      <c r="IYP82" s="168"/>
      <c r="IYQ82" s="169"/>
      <c r="IYR82" s="169"/>
      <c r="IYS82" s="169"/>
      <c r="IYT82" s="170"/>
      <c r="IYV82" s="164"/>
      <c r="IYW82" s="168"/>
      <c r="IYX82" s="168"/>
      <c r="IYY82" s="169"/>
      <c r="IYZ82" s="169"/>
      <c r="IZA82" s="169"/>
      <c r="IZB82" s="170"/>
      <c r="IZD82" s="164"/>
      <c r="IZE82" s="168"/>
      <c r="IZF82" s="168"/>
      <c r="IZG82" s="169"/>
      <c r="IZH82" s="169"/>
      <c r="IZI82" s="169"/>
      <c r="IZJ82" s="170"/>
      <c r="IZL82" s="164"/>
      <c r="IZM82" s="168"/>
      <c r="IZN82" s="168"/>
      <c r="IZO82" s="169"/>
      <c r="IZP82" s="169"/>
      <c r="IZQ82" s="169"/>
      <c r="IZR82" s="170"/>
      <c r="IZT82" s="164"/>
      <c r="IZU82" s="168"/>
      <c r="IZV82" s="168"/>
      <c r="IZW82" s="169"/>
      <c r="IZX82" s="169"/>
      <c r="IZY82" s="169"/>
      <c r="IZZ82" s="170"/>
      <c r="JAB82" s="164"/>
      <c r="JAC82" s="168"/>
      <c r="JAD82" s="168"/>
      <c r="JAE82" s="169"/>
      <c r="JAF82" s="169"/>
      <c r="JAG82" s="169"/>
      <c r="JAH82" s="170"/>
      <c r="JAJ82" s="164"/>
      <c r="JAK82" s="168"/>
      <c r="JAL82" s="168"/>
      <c r="JAM82" s="169"/>
      <c r="JAN82" s="169"/>
      <c r="JAO82" s="169"/>
      <c r="JAP82" s="170"/>
      <c r="JAR82" s="164"/>
      <c r="JAS82" s="168"/>
      <c r="JAT82" s="168"/>
      <c r="JAU82" s="169"/>
      <c r="JAV82" s="169"/>
      <c r="JAW82" s="169"/>
      <c r="JAX82" s="170"/>
      <c r="JAZ82" s="164"/>
      <c r="JBA82" s="168"/>
      <c r="JBB82" s="168"/>
      <c r="JBC82" s="169"/>
      <c r="JBD82" s="169"/>
      <c r="JBE82" s="169"/>
      <c r="JBF82" s="170"/>
      <c r="JBH82" s="164"/>
      <c r="JBI82" s="168"/>
      <c r="JBJ82" s="168"/>
      <c r="JBK82" s="169"/>
      <c r="JBL82" s="169"/>
      <c r="JBM82" s="169"/>
      <c r="JBN82" s="170"/>
      <c r="JBP82" s="164"/>
      <c r="JBQ82" s="168"/>
      <c r="JBR82" s="168"/>
      <c r="JBS82" s="169"/>
      <c r="JBT82" s="169"/>
      <c r="JBU82" s="169"/>
      <c r="JBV82" s="170"/>
      <c r="JBX82" s="164"/>
      <c r="JBY82" s="168"/>
      <c r="JBZ82" s="168"/>
      <c r="JCA82" s="169"/>
      <c r="JCB82" s="169"/>
      <c r="JCC82" s="169"/>
      <c r="JCD82" s="170"/>
      <c r="JCF82" s="164"/>
      <c r="JCG82" s="168"/>
      <c r="JCH82" s="168"/>
      <c r="JCI82" s="169"/>
      <c r="JCJ82" s="169"/>
      <c r="JCK82" s="169"/>
      <c r="JCL82" s="170"/>
      <c r="JCN82" s="164"/>
      <c r="JCO82" s="168"/>
      <c r="JCP82" s="168"/>
      <c r="JCQ82" s="169"/>
      <c r="JCR82" s="169"/>
      <c r="JCS82" s="169"/>
      <c r="JCT82" s="170"/>
      <c r="JCV82" s="164"/>
      <c r="JCW82" s="168"/>
      <c r="JCX82" s="168"/>
      <c r="JCY82" s="169"/>
      <c r="JCZ82" s="169"/>
      <c r="JDA82" s="169"/>
      <c r="JDB82" s="170"/>
      <c r="JDD82" s="164"/>
      <c r="JDE82" s="168"/>
      <c r="JDF82" s="168"/>
      <c r="JDG82" s="169"/>
      <c r="JDH82" s="169"/>
      <c r="JDI82" s="169"/>
      <c r="JDJ82" s="170"/>
      <c r="JDL82" s="164"/>
      <c r="JDM82" s="168"/>
      <c r="JDN82" s="168"/>
      <c r="JDO82" s="169"/>
      <c r="JDP82" s="169"/>
      <c r="JDQ82" s="169"/>
      <c r="JDR82" s="170"/>
      <c r="JDT82" s="164"/>
      <c r="JDU82" s="168"/>
      <c r="JDV82" s="168"/>
      <c r="JDW82" s="169"/>
      <c r="JDX82" s="169"/>
      <c r="JDY82" s="169"/>
      <c r="JDZ82" s="170"/>
      <c r="JEB82" s="164"/>
      <c r="JEC82" s="168"/>
      <c r="JED82" s="168"/>
      <c r="JEE82" s="169"/>
      <c r="JEF82" s="169"/>
      <c r="JEG82" s="169"/>
      <c r="JEH82" s="170"/>
      <c r="JEJ82" s="164"/>
      <c r="JEK82" s="168"/>
      <c r="JEL82" s="168"/>
      <c r="JEM82" s="169"/>
      <c r="JEN82" s="169"/>
      <c r="JEO82" s="169"/>
      <c r="JEP82" s="170"/>
      <c r="JER82" s="164"/>
      <c r="JES82" s="168"/>
      <c r="JET82" s="168"/>
      <c r="JEU82" s="169"/>
      <c r="JEV82" s="169"/>
      <c r="JEW82" s="169"/>
      <c r="JEX82" s="170"/>
      <c r="JEZ82" s="164"/>
      <c r="JFA82" s="168"/>
      <c r="JFB82" s="168"/>
      <c r="JFC82" s="169"/>
      <c r="JFD82" s="169"/>
      <c r="JFE82" s="169"/>
      <c r="JFF82" s="170"/>
      <c r="JFH82" s="164"/>
      <c r="JFI82" s="168"/>
      <c r="JFJ82" s="168"/>
      <c r="JFK82" s="169"/>
      <c r="JFL82" s="169"/>
      <c r="JFM82" s="169"/>
      <c r="JFN82" s="170"/>
      <c r="JFP82" s="164"/>
      <c r="JFQ82" s="168"/>
      <c r="JFR82" s="168"/>
      <c r="JFS82" s="169"/>
      <c r="JFT82" s="169"/>
      <c r="JFU82" s="169"/>
      <c r="JFV82" s="170"/>
      <c r="JFX82" s="164"/>
      <c r="JFY82" s="168"/>
      <c r="JFZ82" s="168"/>
      <c r="JGA82" s="169"/>
      <c r="JGB82" s="169"/>
      <c r="JGC82" s="169"/>
      <c r="JGD82" s="170"/>
      <c r="JGF82" s="164"/>
      <c r="JGG82" s="168"/>
      <c r="JGH82" s="168"/>
      <c r="JGI82" s="169"/>
      <c r="JGJ82" s="169"/>
      <c r="JGK82" s="169"/>
      <c r="JGL82" s="170"/>
      <c r="JGN82" s="164"/>
      <c r="JGO82" s="168"/>
      <c r="JGP82" s="168"/>
      <c r="JGQ82" s="169"/>
      <c r="JGR82" s="169"/>
      <c r="JGS82" s="169"/>
      <c r="JGT82" s="170"/>
      <c r="JGV82" s="164"/>
      <c r="JGW82" s="168"/>
      <c r="JGX82" s="168"/>
      <c r="JGY82" s="169"/>
      <c r="JGZ82" s="169"/>
      <c r="JHA82" s="169"/>
      <c r="JHB82" s="170"/>
      <c r="JHD82" s="164"/>
      <c r="JHE82" s="168"/>
      <c r="JHF82" s="168"/>
      <c r="JHG82" s="169"/>
      <c r="JHH82" s="169"/>
      <c r="JHI82" s="169"/>
      <c r="JHJ82" s="170"/>
      <c r="JHL82" s="164"/>
      <c r="JHM82" s="168"/>
      <c r="JHN82" s="168"/>
      <c r="JHO82" s="169"/>
      <c r="JHP82" s="169"/>
      <c r="JHQ82" s="169"/>
      <c r="JHR82" s="170"/>
      <c r="JHT82" s="164"/>
      <c r="JHU82" s="168"/>
      <c r="JHV82" s="168"/>
      <c r="JHW82" s="169"/>
      <c r="JHX82" s="169"/>
      <c r="JHY82" s="169"/>
      <c r="JHZ82" s="170"/>
      <c r="JIB82" s="164"/>
      <c r="JIC82" s="168"/>
      <c r="JID82" s="168"/>
      <c r="JIE82" s="169"/>
      <c r="JIF82" s="169"/>
      <c r="JIG82" s="169"/>
      <c r="JIH82" s="170"/>
      <c r="JIJ82" s="164"/>
      <c r="JIK82" s="168"/>
      <c r="JIL82" s="168"/>
      <c r="JIM82" s="169"/>
      <c r="JIN82" s="169"/>
      <c r="JIO82" s="169"/>
      <c r="JIP82" s="170"/>
      <c r="JIR82" s="164"/>
      <c r="JIS82" s="168"/>
      <c r="JIT82" s="168"/>
      <c r="JIU82" s="169"/>
      <c r="JIV82" s="169"/>
      <c r="JIW82" s="169"/>
      <c r="JIX82" s="170"/>
      <c r="JIZ82" s="164"/>
      <c r="JJA82" s="168"/>
      <c r="JJB82" s="168"/>
      <c r="JJC82" s="169"/>
      <c r="JJD82" s="169"/>
      <c r="JJE82" s="169"/>
      <c r="JJF82" s="170"/>
      <c r="JJH82" s="164"/>
      <c r="JJI82" s="168"/>
      <c r="JJJ82" s="168"/>
      <c r="JJK82" s="169"/>
      <c r="JJL82" s="169"/>
      <c r="JJM82" s="169"/>
      <c r="JJN82" s="170"/>
      <c r="JJP82" s="164"/>
      <c r="JJQ82" s="168"/>
      <c r="JJR82" s="168"/>
      <c r="JJS82" s="169"/>
      <c r="JJT82" s="169"/>
      <c r="JJU82" s="169"/>
      <c r="JJV82" s="170"/>
      <c r="JJX82" s="164"/>
      <c r="JJY82" s="168"/>
      <c r="JJZ82" s="168"/>
      <c r="JKA82" s="169"/>
      <c r="JKB82" s="169"/>
      <c r="JKC82" s="169"/>
      <c r="JKD82" s="170"/>
      <c r="JKF82" s="164"/>
      <c r="JKG82" s="168"/>
      <c r="JKH82" s="168"/>
      <c r="JKI82" s="169"/>
      <c r="JKJ82" s="169"/>
      <c r="JKK82" s="169"/>
      <c r="JKL82" s="170"/>
      <c r="JKN82" s="164"/>
      <c r="JKO82" s="168"/>
      <c r="JKP82" s="168"/>
      <c r="JKQ82" s="169"/>
      <c r="JKR82" s="169"/>
      <c r="JKS82" s="169"/>
      <c r="JKT82" s="170"/>
      <c r="JKV82" s="164"/>
      <c r="JKW82" s="168"/>
      <c r="JKX82" s="168"/>
      <c r="JKY82" s="169"/>
      <c r="JKZ82" s="169"/>
      <c r="JLA82" s="169"/>
      <c r="JLB82" s="170"/>
      <c r="JLD82" s="164"/>
      <c r="JLE82" s="168"/>
      <c r="JLF82" s="168"/>
      <c r="JLG82" s="169"/>
      <c r="JLH82" s="169"/>
      <c r="JLI82" s="169"/>
      <c r="JLJ82" s="170"/>
      <c r="JLL82" s="164"/>
      <c r="JLM82" s="168"/>
      <c r="JLN82" s="168"/>
      <c r="JLO82" s="169"/>
      <c r="JLP82" s="169"/>
      <c r="JLQ82" s="169"/>
      <c r="JLR82" s="170"/>
      <c r="JLT82" s="164"/>
      <c r="JLU82" s="168"/>
      <c r="JLV82" s="168"/>
      <c r="JLW82" s="169"/>
      <c r="JLX82" s="169"/>
      <c r="JLY82" s="169"/>
      <c r="JLZ82" s="170"/>
      <c r="JMB82" s="164"/>
      <c r="JMC82" s="168"/>
      <c r="JMD82" s="168"/>
      <c r="JME82" s="169"/>
      <c r="JMF82" s="169"/>
      <c r="JMG82" s="169"/>
      <c r="JMH82" s="170"/>
      <c r="JMJ82" s="164"/>
      <c r="JMK82" s="168"/>
      <c r="JML82" s="168"/>
      <c r="JMM82" s="169"/>
      <c r="JMN82" s="169"/>
      <c r="JMO82" s="169"/>
      <c r="JMP82" s="170"/>
      <c r="JMR82" s="164"/>
      <c r="JMS82" s="168"/>
      <c r="JMT82" s="168"/>
      <c r="JMU82" s="169"/>
      <c r="JMV82" s="169"/>
      <c r="JMW82" s="169"/>
      <c r="JMX82" s="170"/>
      <c r="JMZ82" s="164"/>
      <c r="JNA82" s="168"/>
      <c r="JNB82" s="168"/>
      <c r="JNC82" s="169"/>
      <c r="JND82" s="169"/>
      <c r="JNE82" s="169"/>
      <c r="JNF82" s="170"/>
      <c r="JNH82" s="164"/>
      <c r="JNI82" s="168"/>
      <c r="JNJ82" s="168"/>
      <c r="JNK82" s="169"/>
      <c r="JNL82" s="169"/>
      <c r="JNM82" s="169"/>
      <c r="JNN82" s="170"/>
      <c r="JNP82" s="164"/>
      <c r="JNQ82" s="168"/>
      <c r="JNR82" s="168"/>
      <c r="JNS82" s="169"/>
      <c r="JNT82" s="169"/>
      <c r="JNU82" s="169"/>
      <c r="JNV82" s="170"/>
      <c r="JNX82" s="164"/>
      <c r="JNY82" s="168"/>
      <c r="JNZ82" s="168"/>
      <c r="JOA82" s="169"/>
      <c r="JOB82" s="169"/>
      <c r="JOC82" s="169"/>
      <c r="JOD82" s="170"/>
      <c r="JOF82" s="164"/>
      <c r="JOG82" s="168"/>
      <c r="JOH82" s="168"/>
      <c r="JOI82" s="169"/>
      <c r="JOJ82" s="169"/>
      <c r="JOK82" s="169"/>
      <c r="JOL82" s="170"/>
      <c r="JON82" s="164"/>
      <c r="JOO82" s="168"/>
      <c r="JOP82" s="168"/>
      <c r="JOQ82" s="169"/>
      <c r="JOR82" s="169"/>
      <c r="JOS82" s="169"/>
      <c r="JOT82" s="170"/>
      <c r="JOV82" s="164"/>
      <c r="JOW82" s="168"/>
      <c r="JOX82" s="168"/>
      <c r="JOY82" s="169"/>
      <c r="JOZ82" s="169"/>
      <c r="JPA82" s="169"/>
      <c r="JPB82" s="170"/>
      <c r="JPD82" s="164"/>
      <c r="JPE82" s="168"/>
      <c r="JPF82" s="168"/>
      <c r="JPG82" s="169"/>
      <c r="JPH82" s="169"/>
      <c r="JPI82" s="169"/>
      <c r="JPJ82" s="170"/>
      <c r="JPL82" s="164"/>
      <c r="JPM82" s="168"/>
      <c r="JPN82" s="168"/>
      <c r="JPO82" s="169"/>
      <c r="JPP82" s="169"/>
      <c r="JPQ82" s="169"/>
      <c r="JPR82" s="170"/>
      <c r="JPT82" s="164"/>
      <c r="JPU82" s="168"/>
      <c r="JPV82" s="168"/>
      <c r="JPW82" s="169"/>
      <c r="JPX82" s="169"/>
      <c r="JPY82" s="169"/>
      <c r="JPZ82" s="170"/>
      <c r="JQB82" s="164"/>
      <c r="JQC82" s="168"/>
      <c r="JQD82" s="168"/>
      <c r="JQE82" s="169"/>
      <c r="JQF82" s="169"/>
      <c r="JQG82" s="169"/>
      <c r="JQH82" s="170"/>
      <c r="JQJ82" s="164"/>
      <c r="JQK82" s="168"/>
      <c r="JQL82" s="168"/>
      <c r="JQM82" s="169"/>
      <c r="JQN82" s="169"/>
      <c r="JQO82" s="169"/>
      <c r="JQP82" s="170"/>
      <c r="JQR82" s="164"/>
      <c r="JQS82" s="168"/>
      <c r="JQT82" s="168"/>
      <c r="JQU82" s="169"/>
      <c r="JQV82" s="169"/>
      <c r="JQW82" s="169"/>
      <c r="JQX82" s="170"/>
      <c r="JQZ82" s="164"/>
      <c r="JRA82" s="168"/>
      <c r="JRB82" s="168"/>
      <c r="JRC82" s="169"/>
      <c r="JRD82" s="169"/>
      <c r="JRE82" s="169"/>
      <c r="JRF82" s="170"/>
      <c r="JRH82" s="164"/>
      <c r="JRI82" s="168"/>
      <c r="JRJ82" s="168"/>
      <c r="JRK82" s="169"/>
      <c r="JRL82" s="169"/>
      <c r="JRM82" s="169"/>
      <c r="JRN82" s="170"/>
      <c r="JRP82" s="164"/>
      <c r="JRQ82" s="168"/>
      <c r="JRR82" s="168"/>
      <c r="JRS82" s="169"/>
      <c r="JRT82" s="169"/>
      <c r="JRU82" s="169"/>
      <c r="JRV82" s="170"/>
      <c r="JRX82" s="164"/>
      <c r="JRY82" s="168"/>
      <c r="JRZ82" s="168"/>
      <c r="JSA82" s="169"/>
      <c r="JSB82" s="169"/>
      <c r="JSC82" s="169"/>
      <c r="JSD82" s="170"/>
      <c r="JSF82" s="164"/>
      <c r="JSG82" s="168"/>
      <c r="JSH82" s="168"/>
      <c r="JSI82" s="169"/>
      <c r="JSJ82" s="169"/>
      <c r="JSK82" s="169"/>
      <c r="JSL82" s="170"/>
      <c r="JSN82" s="164"/>
      <c r="JSO82" s="168"/>
      <c r="JSP82" s="168"/>
      <c r="JSQ82" s="169"/>
      <c r="JSR82" s="169"/>
      <c r="JSS82" s="169"/>
      <c r="JST82" s="170"/>
      <c r="JSV82" s="164"/>
      <c r="JSW82" s="168"/>
      <c r="JSX82" s="168"/>
      <c r="JSY82" s="169"/>
      <c r="JSZ82" s="169"/>
      <c r="JTA82" s="169"/>
      <c r="JTB82" s="170"/>
      <c r="JTD82" s="164"/>
      <c r="JTE82" s="168"/>
      <c r="JTF82" s="168"/>
      <c r="JTG82" s="169"/>
      <c r="JTH82" s="169"/>
      <c r="JTI82" s="169"/>
      <c r="JTJ82" s="170"/>
      <c r="JTL82" s="164"/>
      <c r="JTM82" s="168"/>
      <c r="JTN82" s="168"/>
      <c r="JTO82" s="169"/>
      <c r="JTP82" s="169"/>
      <c r="JTQ82" s="169"/>
      <c r="JTR82" s="170"/>
      <c r="JTT82" s="164"/>
      <c r="JTU82" s="168"/>
      <c r="JTV82" s="168"/>
      <c r="JTW82" s="169"/>
      <c r="JTX82" s="169"/>
      <c r="JTY82" s="169"/>
      <c r="JTZ82" s="170"/>
      <c r="JUB82" s="164"/>
      <c r="JUC82" s="168"/>
      <c r="JUD82" s="168"/>
      <c r="JUE82" s="169"/>
      <c r="JUF82" s="169"/>
      <c r="JUG82" s="169"/>
      <c r="JUH82" s="170"/>
      <c r="JUJ82" s="164"/>
      <c r="JUK82" s="168"/>
      <c r="JUL82" s="168"/>
      <c r="JUM82" s="169"/>
      <c r="JUN82" s="169"/>
      <c r="JUO82" s="169"/>
      <c r="JUP82" s="170"/>
      <c r="JUR82" s="164"/>
      <c r="JUS82" s="168"/>
      <c r="JUT82" s="168"/>
      <c r="JUU82" s="169"/>
      <c r="JUV82" s="169"/>
      <c r="JUW82" s="169"/>
      <c r="JUX82" s="170"/>
      <c r="JUZ82" s="164"/>
      <c r="JVA82" s="168"/>
      <c r="JVB82" s="168"/>
      <c r="JVC82" s="169"/>
      <c r="JVD82" s="169"/>
      <c r="JVE82" s="169"/>
      <c r="JVF82" s="170"/>
      <c r="JVH82" s="164"/>
      <c r="JVI82" s="168"/>
      <c r="JVJ82" s="168"/>
      <c r="JVK82" s="169"/>
      <c r="JVL82" s="169"/>
      <c r="JVM82" s="169"/>
      <c r="JVN82" s="170"/>
      <c r="JVP82" s="164"/>
      <c r="JVQ82" s="168"/>
      <c r="JVR82" s="168"/>
      <c r="JVS82" s="169"/>
      <c r="JVT82" s="169"/>
      <c r="JVU82" s="169"/>
      <c r="JVV82" s="170"/>
      <c r="JVX82" s="164"/>
      <c r="JVY82" s="168"/>
      <c r="JVZ82" s="168"/>
      <c r="JWA82" s="169"/>
      <c r="JWB82" s="169"/>
      <c r="JWC82" s="169"/>
      <c r="JWD82" s="170"/>
      <c r="JWF82" s="164"/>
      <c r="JWG82" s="168"/>
      <c r="JWH82" s="168"/>
      <c r="JWI82" s="169"/>
      <c r="JWJ82" s="169"/>
      <c r="JWK82" s="169"/>
      <c r="JWL82" s="170"/>
      <c r="JWN82" s="164"/>
      <c r="JWO82" s="168"/>
      <c r="JWP82" s="168"/>
      <c r="JWQ82" s="169"/>
      <c r="JWR82" s="169"/>
      <c r="JWS82" s="169"/>
      <c r="JWT82" s="170"/>
      <c r="JWV82" s="164"/>
      <c r="JWW82" s="168"/>
      <c r="JWX82" s="168"/>
      <c r="JWY82" s="169"/>
      <c r="JWZ82" s="169"/>
      <c r="JXA82" s="169"/>
      <c r="JXB82" s="170"/>
      <c r="JXD82" s="164"/>
      <c r="JXE82" s="168"/>
      <c r="JXF82" s="168"/>
      <c r="JXG82" s="169"/>
      <c r="JXH82" s="169"/>
      <c r="JXI82" s="169"/>
      <c r="JXJ82" s="170"/>
      <c r="JXL82" s="164"/>
      <c r="JXM82" s="168"/>
      <c r="JXN82" s="168"/>
      <c r="JXO82" s="169"/>
      <c r="JXP82" s="169"/>
      <c r="JXQ82" s="169"/>
      <c r="JXR82" s="170"/>
      <c r="JXT82" s="164"/>
      <c r="JXU82" s="168"/>
      <c r="JXV82" s="168"/>
      <c r="JXW82" s="169"/>
      <c r="JXX82" s="169"/>
      <c r="JXY82" s="169"/>
      <c r="JXZ82" s="170"/>
      <c r="JYB82" s="164"/>
      <c r="JYC82" s="168"/>
      <c r="JYD82" s="168"/>
      <c r="JYE82" s="169"/>
      <c r="JYF82" s="169"/>
      <c r="JYG82" s="169"/>
      <c r="JYH82" s="170"/>
      <c r="JYJ82" s="164"/>
      <c r="JYK82" s="168"/>
      <c r="JYL82" s="168"/>
      <c r="JYM82" s="169"/>
      <c r="JYN82" s="169"/>
      <c r="JYO82" s="169"/>
      <c r="JYP82" s="170"/>
      <c r="JYR82" s="164"/>
      <c r="JYS82" s="168"/>
      <c r="JYT82" s="168"/>
      <c r="JYU82" s="169"/>
      <c r="JYV82" s="169"/>
      <c r="JYW82" s="169"/>
      <c r="JYX82" s="170"/>
      <c r="JYZ82" s="164"/>
      <c r="JZA82" s="168"/>
      <c r="JZB82" s="168"/>
      <c r="JZC82" s="169"/>
      <c r="JZD82" s="169"/>
      <c r="JZE82" s="169"/>
      <c r="JZF82" s="170"/>
      <c r="JZH82" s="164"/>
      <c r="JZI82" s="168"/>
      <c r="JZJ82" s="168"/>
      <c r="JZK82" s="169"/>
      <c r="JZL82" s="169"/>
      <c r="JZM82" s="169"/>
      <c r="JZN82" s="170"/>
      <c r="JZP82" s="164"/>
      <c r="JZQ82" s="168"/>
      <c r="JZR82" s="168"/>
      <c r="JZS82" s="169"/>
      <c r="JZT82" s="169"/>
      <c r="JZU82" s="169"/>
      <c r="JZV82" s="170"/>
      <c r="JZX82" s="164"/>
      <c r="JZY82" s="168"/>
      <c r="JZZ82" s="168"/>
      <c r="KAA82" s="169"/>
      <c r="KAB82" s="169"/>
      <c r="KAC82" s="169"/>
      <c r="KAD82" s="170"/>
      <c r="KAF82" s="164"/>
      <c r="KAG82" s="168"/>
      <c r="KAH82" s="168"/>
      <c r="KAI82" s="169"/>
      <c r="KAJ82" s="169"/>
      <c r="KAK82" s="169"/>
      <c r="KAL82" s="170"/>
      <c r="KAN82" s="164"/>
      <c r="KAO82" s="168"/>
      <c r="KAP82" s="168"/>
      <c r="KAQ82" s="169"/>
      <c r="KAR82" s="169"/>
      <c r="KAS82" s="169"/>
      <c r="KAT82" s="170"/>
      <c r="KAV82" s="164"/>
      <c r="KAW82" s="168"/>
      <c r="KAX82" s="168"/>
      <c r="KAY82" s="169"/>
      <c r="KAZ82" s="169"/>
      <c r="KBA82" s="169"/>
      <c r="KBB82" s="170"/>
      <c r="KBD82" s="164"/>
      <c r="KBE82" s="168"/>
      <c r="KBF82" s="168"/>
      <c r="KBG82" s="169"/>
      <c r="KBH82" s="169"/>
      <c r="KBI82" s="169"/>
      <c r="KBJ82" s="170"/>
      <c r="KBL82" s="164"/>
      <c r="KBM82" s="168"/>
      <c r="KBN82" s="168"/>
      <c r="KBO82" s="169"/>
      <c r="KBP82" s="169"/>
      <c r="KBQ82" s="169"/>
      <c r="KBR82" s="170"/>
      <c r="KBT82" s="164"/>
      <c r="KBU82" s="168"/>
      <c r="KBV82" s="168"/>
      <c r="KBW82" s="169"/>
      <c r="KBX82" s="169"/>
      <c r="KBY82" s="169"/>
      <c r="KBZ82" s="170"/>
      <c r="KCB82" s="164"/>
      <c r="KCC82" s="168"/>
      <c r="KCD82" s="168"/>
      <c r="KCE82" s="169"/>
      <c r="KCF82" s="169"/>
      <c r="KCG82" s="169"/>
      <c r="KCH82" s="170"/>
      <c r="KCJ82" s="164"/>
      <c r="KCK82" s="168"/>
      <c r="KCL82" s="168"/>
      <c r="KCM82" s="169"/>
      <c r="KCN82" s="169"/>
      <c r="KCO82" s="169"/>
      <c r="KCP82" s="170"/>
      <c r="KCR82" s="164"/>
      <c r="KCS82" s="168"/>
      <c r="KCT82" s="168"/>
      <c r="KCU82" s="169"/>
      <c r="KCV82" s="169"/>
      <c r="KCW82" s="169"/>
      <c r="KCX82" s="170"/>
      <c r="KCZ82" s="164"/>
      <c r="KDA82" s="168"/>
      <c r="KDB82" s="168"/>
      <c r="KDC82" s="169"/>
      <c r="KDD82" s="169"/>
      <c r="KDE82" s="169"/>
      <c r="KDF82" s="170"/>
      <c r="KDH82" s="164"/>
      <c r="KDI82" s="168"/>
      <c r="KDJ82" s="168"/>
      <c r="KDK82" s="169"/>
      <c r="KDL82" s="169"/>
      <c r="KDM82" s="169"/>
      <c r="KDN82" s="170"/>
      <c r="KDP82" s="164"/>
      <c r="KDQ82" s="168"/>
      <c r="KDR82" s="168"/>
      <c r="KDS82" s="169"/>
      <c r="KDT82" s="169"/>
      <c r="KDU82" s="169"/>
      <c r="KDV82" s="170"/>
      <c r="KDX82" s="164"/>
      <c r="KDY82" s="168"/>
      <c r="KDZ82" s="168"/>
      <c r="KEA82" s="169"/>
      <c r="KEB82" s="169"/>
      <c r="KEC82" s="169"/>
      <c r="KED82" s="170"/>
      <c r="KEF82" s="164"/>
      <c r="KEG82" s="168"/>
      <c r="KEH82" s="168"/>
      <c r="KEI82" s="169"/>
      <c r="KEJ82" s="169"/>
      <c r="KEK82" s="169"/>
      <c r="KEL82" s="170"/>
      <c r="KEN82" s="164"/>
      <c r="KEO82" s="168"/>
      <c r="KEP82" s="168"/>
      <c r="KEQ82" s="169"/>
      <c r="KER82" s="169"/>
      <c r="KES82" s="169"/>
      <c r="KET82" s="170"/>
      <c r="KEV82" s="164"/>
      <c r="KEW82" s="168"/>
      <c r="KEX82" s="168"/>
      <c r="KEY82" s="169"/>
      <c r="KEZ82" s="169"/>
      <c r="KFA82" s="169"/>
      <c r="KFB82" s="170"/>
      <c r="KFD82" s="164"/>
      <c r="KFE82" s="168"/>
      <c r="KFF82" s="168"/>
      <c r="KFG82" s="169"/>
      <c r="KFH82" s="169"/>
      <c r="KFI82" s="169"/>
      <c r="KFJ82" s="170"/>
      <c r="KFL82" s="164"/>
      <c r="KFM82" s="168"/>
      <c r="KFN82" s="168"/>
      <c r="KFO82" s="169"/>
      <c r="KFP82" s="169"/>
      <c r="KFQ82" s="169"/>
      <c r="KFR82" s="170"/>
      <c r="KFT82" s="164"/>
      <c r="KFU82" s="168"/>
      <c r="KFV82" s="168"/>
      <c r="KFW82" s="169"/>
      <c r="KFX82" s="169"/>
      <c r="KFY82" s="169"/>
      <c r="KFZ82" s="170"/>
      <c r="KGB82" s="164"/>
      <c r="KGC82" s="168"/>
      <c r="KGD82" s="168"/>
      <c r="KGE82" s="169"/>
      <c r="KGF82" s="169"/>
      <c r="KGG82" s="169"/>
      <c r="KGH82" s="170"/>
      <c r="KGJ82" s="164"/>
      <c r="KGK82" s="168"/>
      <c r="KGL82" s="168"/>
      <c r="KGM82" s="169"/>
      <c r="KGN82" s="169"/>
      <c r="KGO82" s="169"/>
      <c r="KGP82" s="170"/>
      <c r="KGR82" s="164"/>
      <c r="KGS82" s="168"/>
      <c r="KGT82" s="168"/>
      <c r="KGU82" s="169"/>
      <c r="KGV82" s="169"/>
      <c r="KGW82" s="169"/>
      <c r="KGX82" s="170"/>
      <c r="KGZ82" s="164"/>
      <c r="KHA82" s="168"/>
      <c r="KHB82" s="168"/>
      <c r="KHC82" s="169"/>
      <c r="KHD82" s="169"/>
      <c r="KHE82" s="169"/>
      <c r="KHF82" s="170"/>
      <c r="KHH82" s="164"/>
      <c r="KHI82" s="168"/>
      <c r="KHJ82" s="168"/>
      <c r="KHK82" s="169"/>
      <c r="KHL82" s="169"/>
      <c r="KHM82" s="169"/>
      <c r="KHN82" s="170"/>
      <c r="KHP82" s="164"/>
      <c r="KHQ82" s="168"/>
      <c r="KHR82" s="168"/>
      <c r="KHS82" s="169"/>
      <c r="KHT82" s="169"/>
      <c r="KHU82" s="169"/>
      <c r="KHV82" s="170"/>
      <c r="KHX82" s="164"/>
      <c r="KHY82" s="168"/>
      <c r="KHZ82" s="168"/>
      <c r="KIA82" s="169"/>
      <c r="KIB82" s="169"/>
      <c r="KIC82" s="169"/>
      <c r="KID82" s="170"/>
      <c r="KIF82" s="164"/>
      <c r="KIG82" s="168"/>
      <c r="KIH82" s="168"/>
      <c r="KII82" s="169"/>
      <c r="KIJ82" s="169"/>
      <c r="KIK82" s="169"/>
      <c r="KIL82" s="170"/>
      <c r="KIN82" s="164"/>
      <c r="KIO82" s="168"/>
      <c r="KIP82" s="168"/>
      <c r="KIQ82" s="169"/>
      <c r="KIR82" s="169"/>
      <c r="KIS82" s="169"/>
      <c r="KIT82" s="170"/>
      <c r="KIV82" s="164"/>
      <c r="KIW82" s="168"/>
      <c r="KIX82" s="168"/>
      <c r="KIY82" s="169"/>
      <c r="KIZ82" s="169"/>
      <c r="KJA82" s="169"/>
      <c r="KJB82" s="170"/>
      <c r="KJD82" s="164"/>
      <c r="KJE82" s="168"/>
      <c r="KJF82" s="168"/>
      <c r="KJG82" s="169"/>
      <c r="KJH82" s="169"/>
      <c r="KJI82" s="169"/>
      <c r="KJJ82" s="170"/>
      <c r="KJL82" s="164"/>
      <c r="KJM82" s="168"/>
      <c r="KJN82" s="168"/>
      <c r="KJO82" s="169"/>
      <c r="KJP82" s="169"/>
      <c r="KJQ82" s="169"/>
      <c r="KJR82" s="170"/>
      <c r="KJT82" s="164"/>
      <c r="KJU82" s="168"/>
      <c r="KJV82" s="168"/>
      <c r="KJW82" s="169"/>
      <c r="KJX82" s="169"/>
      <c r="KJY82" s="169"/>
      <c r="KJZ82" s="170"/>
      <c r="KKB82" s="164"/>
      <c r="KKC82" s="168"/>
      <c r="KKD82" s="168"/>
      <c r="KKE82" s="169"/>
      <c r="KKF82" s="169"/>
      <c r="KKG82" s="169"/>
      <c r="KKH82" s="170"/>
      <c r="KKJ82" s="164"/>
      <c r="KKK82" s="168"/>
      <c r="KKL82" s="168"/>
      <c r="KKM82" s="169"/>
      <c r="KKN82" s="169"/>
      <c r="KKO82" s="169"/>
      <c r="KKP82" s="170"/>
      <c r="KKR82" s="164"/>
      <c r="KKS82" s="168"/>
      <c r="KKT82" s="168"/>
      <c r="KKU82" s="169"/>
      <c r="KKV82" s="169"/>
      <c r="KKW82" s="169"/>
      <c r="KKX82" s="170"/>
      <c r="KKZ82" s="164"/>
      <c r="KLA82" s="168"/>
      <c r="KLB82" s="168"/>
      <c r="KLC82" s="169"/>
      <c r="KLD82" s="169"/>
      <c r="KLE82" s="169"/>
      <c r="KLF82" s="170"/>
      <c r="KLH82" s="164"/>
      <c r="KLI82" s="168"/>
      <c r="KLJ82" s="168"/>
      <c r="KLK82" s="169"/>
      <c r="KLL82" s="169"/>
      <c r="KLM82" s="169"/>
      <c r="KLN82" s="170"/>
      <c r="KLP82" s="164"/>
      <c r="KLQ82" s="168"/>
      <c r="KLR82" s="168"/>
      <c r="KLS82" s="169"/>
      <c r="KLT82" s="169"/>
      <c r="KLU82" s="169"/>
      <c r="KLV82" s="170"/>
      <c r="KLX82" s="164"/>
      <c r="KLY82" s="168"/>
      <c r="KLZ82" s="168"/>
      <c r="KMA82" s="169"/>
      <c r="KMB82" s="169"/>
      <c r="KMC82" s="169"/>
      <c r="KMD82" s="170"/>
      <c r="KMF82" s="164"/>
      <c r="KMG82" s="168"/>
      <c r="KMH82" s="168"/>
      <c r="KMI82" s="169"/>
      <c r="KMJ82" s="169"/>
      <c r="KMK82" s="169"/>
      <c r="KML82" s="170"/>
      <c r="KMN82" s="164"/>
      <c r="KMO82" s="168"/>
      <c r="KMP82" s="168"/>
      <c r="KMQ82" s="169"/>
      <c r="KMR82" s="169"/>
      <c r="KMS82" s="169"/>
      <c r="KMT82" s="170"/>
      <c r="KMV82" s="164"/>
      <c r="KMW82" s="168"/>
      <c r="KMX82" s="168"/>
      <c r="KMY82" s="169"/>
      <c r="KMZ82" s="169"/>
      <c r="KNA82" s="169"/>
      <c r="KNB82" s="170"/>
      <c r="KND82" s="164"/>
      <c r="KNE82" s="168"/>
      <c r="KNF82" s="168"/>
      <c r="KNG82" s="169"/>
      <c r="KNH82" s="169"/>
      <c r="KNI82" s="169"/>
      <c r="KNJ82" s="170"/>
      <c r="KNL82" s="164"/>
      <c r="KNM82" s="168"/>
      <c r="KNN82" s="168"/>
      <c r="KNO82" s="169"/>
      <c r="KNP82" s="169"/>
      <c r="KNQ82" s="169"/>
      <c r="KNR82" s="170"/>
      <c r="KNT82" s="164"/>
      <c r="KNU82" s="168"/>
      <c r="KNV82" s="168"/>
      <c r="KNW82" s="169"/>
      <c r="KNX82" s="169"/>
      <c r="KNY82" s="169"/>
      <c r="KNZ82" s="170"/>
      <c r="KOB82" s="164"/>
      <c r="KOC82" s="168"/>
      <c r="KOD82" s="168"/>
      <c r="KOE82" s="169"/>
      <c r="KOF82" s="169"/>
      <c r="KOG82" s="169"/>
      <c r="KOH82" s="170"/>
      <c r="KOJ82" s="164"/>
      <c r="KOK82" s="168"/>
      <c r="KOL82" s="168"/>
      <c r="KOM82" s="169"/>
      <c r="KON82" s="169"/>
      <c r="KOO82" s="169"/>
      <c r="KOP82" s="170"/>
      <c r="KOR82" s="164"/>
      <c r="KOS82" s="168"/>
      <c r="KOT82" s="168"/>
      <c r="KOU82" s="169"/>
      <c r="KOV82" s="169"/>
      <c r="KOW82" s="169"/>
      <c r="KOX82" s="170"/>
      <c r="KOZ82" s="164"/>
      <c r="KPA82" s="168"/>
      <c r="KPB82" s="168"/>
      <c r="KPC82" s="169"/>
      <c r="KPD82" s="169"/>
      <c r="KPE82" s="169"/>
      <c r="KPF82" s="170"/>
      <c r="KPH82" s="164"/>
      <c r="KPI82" s="168"/>
      <c r="KPJ82" s="168"/>
      <c r="KPK82" s="169"/>
      <c r="KPL82" s="169"/>
      <c r="KPM82" s="169"/>
      <c r="KPN82" s="170"/>
      <c r="KPP82" s="164"/>
      <c r="KPQ82" s="168"/>
      <c r="KPR82" s="168"/>
      <c r="KPS82" s="169"/>
      <c r="KPT82" s="169"/>
      <c r="KPU82" s="169"/>
      <c r="KPV82" s="170"/>
      <c r="KPX82" s="164"/>
      <c r="KPY82" s="168"/>
      <c r="KPZ82" s="168"/>
      <c r="KQA82" s="169"/>
      <c r="KQB82" s="169"/>
      <c r="KQC82" s="169"/>
      <c r="KQD82" s="170"/>
      <c r="KQF82" s="164"/>
      <c r="KQG82" s="168"/>
      <c r="KQH82" s="168"/>
      <c r="KQI82" s="169"/>
      <c r="KQJ82" s="169"/>
      <c r="KQK82" s="169"/>
      <c r="KQL82" s="170"/>
      <c r="KQN82" s="164"/>
      <c r="KQO82" s="168"/>
      <c r="KQP82" s="168"/>
      <c r="KQQ82" s="169"/>
      <c r="KQR82" s="169"/>
      <c r="KQS82" s="169"/>
      <c r="KQT82" s="170"/>
      <c r="KQV82" s="164"/>
      <c r="KQW82" s="168"/>
      <c r="KQX82" s="168"/>
      <c r="KQY82" s="169"/>
      <c r="KQZ82" s="169"/>
      <c r="KRA82" s="169"/>
      <c r="KRB82" s="170"/>
      <c r="KRD82" s="164"/>
      <c r="KRE82" s="168"/>
      <c r="KRF82" s="168"/>
      <c r="KRG82" s="169"/>
      <c r="KRH82" s="169"/>
      <c r="KRI82" s="169"/>
      <c r="KRJ82" s="170"/>
      <c r="KRL82" s="164"/>
      <c r="KRM82" s="168"/>
      <c r="KRN82" s="168"/>
      <c r="KRO82" s="169"/>
      <c r="KRP82" s="169"/>
      <c r="KRQ82" s="169"/>
      <c r="KRR82" s="170"/>
      <c r="KRT82" s="164"/>
      <c r="KRU82" s="168"/>
      <c r="KRV82" s="168"/>
      <c r="KRW82" s="169"/>
      <c r="KRX82" s="169"/>
      <c r="KRY82" s="169"/>
      <c r="KRZ82" s="170"/>
      <c r="KSB82" s="164"/>
      <c r="KSC82" s="168"/>
      <c r="KSD82" s="168"/>
      <c r="KSE82" s="169"/>
      <c r="KSF82" s="169"/>
      <c r="KSG82" s="169"/>
      <c r="KSH82" s="170"/>
      <c r="KSJ82" s="164"/>
      <c r="KSK82" s="168"/>
      <c r="KSL82" s="168"/>
      <c r="KSM82" s="169"/>
      <c r="KSN82" s="169"/>
      <c r="KSO82" s="169"/>
      <c r="KSP82" s="170"/>
      <c r="KSR82" s="164"/>
      <c r="KSS82" s="168"/>
      <c r="KST82" s="168"/>
      <c r="KSU82" s="169"/>
      <c r="KSV82" s="169"/>
      <c r="KSW82" s="169"/>
      <c r="KSX82" s="170"/>
      <c r="KSZ82" s="164"/>
      <c r="KTA82" s="168"/>
      <c r="KTB82" s="168"/>
      <c r="KTC82" s="169"/>
      <c r="KTD82" s="169"/>
      <c r="KTE82" s="169"/>
      <c r="KTF82" s="170"/>
      <c r="KTH82" s="164"/>
      <c r="KTI82" s="168"/>
      <c r="KTJ82" s="168"/>
      <c r="KTK82" s="169"/>
      <c r="KTL82" s="169"/>
      <c r="KTM82" s="169"/>
      <c r="KTN82" s="170"/>
      <c r="KTP82" s="164"/>
      <c r="KTQ82" s="168"/>
      <c r="KTR82" s="168"/>
      <c r="KTS82" s="169"/>
      <c r="KTT82" s="169"/>
      <c r="KTU82" s="169"/>
      <c r="KTV82" s="170"/>
      <c r="KTX82" s="164"/>
      <c r="KTY82" s="168"/>
      <c r="KTZ82" s="168"/>
      <c r="KUA82" s="169"/>
      <c r="KUB82" s="169"/>
      <c r="KUC82" s="169"/>
      <c r="KUD82" s="170"/>
      <c r="KUF82" s="164"/>
      <c r="KUG82" s="168"/>
      <c r="KUH82" s="168"/>
      <c r="KUI82" s="169"/>
      <c r="KUJ82" s="169"/>
      <c r="KUK82" s="169"/>
      <c r="KUL82" s="170"/>
      <c r="KUN82" s="164"/>
      <c r="KUO82" s="168"/>
      <c r="KUP82" s="168"/>
      <c r="KUQ82" s="169"/>
      <c r="KUR82" s="169"/>
      <c r="KUS82" s="169"/>
      <c r="KUT82" s="170"/>
      <c r="KUV82" s="164"/>
      <c r="KUW82" s="168"/>
      <c r="KUX82" s="168"/>
      <c r="KUY82" s="169"/>
      <c r="KUZ82" s="169"/>
      <c r="KVA82" s="169"/>
      <c r="KVB82" s="170"/>
      <c r="KVD82" s="164"/>
      <c r="KVE82" s="168"/>
      <c r="KVF82" s="168"/>
      <c r="KVG82" s="169"/>
      <c r="KVH82" s="169"/>
      <c r="KVI82" s="169"/>
      <c r="KVJ82" s="170"/>
      <c r="KVL82" s="164"/>
      <c r="KVM82" s="168"/>
      <c r="KVN82" s="168"/>
      <c r="KVO82" s="169"/>
      <c r="KVP82" s="169"/>
      <c r="KVQ82" s="169"/>
      <c r="KVR82" s="170"/>
      <c r="KVT82" s="164"/>
      <c r="KVU82" s="168"/>
      <c r="KVV82" s="168"/>
      <c r="KVW82" s="169"/>
      <c r="KVX82" s="169"/>
      <c r="KVY82" s="169"/>
      <c r="KVZ82" s="170"/>
      <c r="KWB82" s="164"/>
      <c r="KWC82" s="168"/>
      <c r="KWD82" s="168"/>
      <c r="KWE82" s="169"/>
      <c r="KWF82" s="169"/>
      <c r="KWG82" s="169"/>
      <c r="KWH82" s="170"/>
      <c r="KWJ82" s="164"/>
      <c r="KWK82" s="168"/>
      <c r="KWL82" s="168"/>
      <c r="KWM82" s="169"/>
      <c r="KWN82" s="169"/>
      <c r="KWO82" s="169"/>
      <c r="KWP82" s="170"/>
      <c r="KWR82" s="164"/>
      <c r="KWS82" s="168"/>
      <c r="KWT82" s="168"/>
      <c r="KWU82" s="169"/>
      <c r="KWV82" s="169"/>
      <c r="KWW82" s="169"/>
      <c r="KWX82" s="170"/>
      <c r="KWZ82" s="164"/>
      <c r="KXA82" s="168"/>
      <c r="KXB82" s="168"/>
      <c r="KXC82" s="169"/>
      <c r="KXD82" s="169"/>
      <c r="KXE82" s="169"/>
      <c r="KXF82" s="170"/>
      <c r="KXH82" s="164"/>
      <c r="KXI82" s="168"/>
      <c r="KXJ82" s="168"/>
      <c r="KXK82" s="169"/>
      <c r="KXL82" s="169"/>
      <c r="KXM82" s="169"/>
      <c r="KXN82" s="170"/>
      <c r="KXP82" s="164"/>
      <c r="KXQ82" s="168"/>
      <c r="KXR82" s="168"/>
      <c r="KXS82" s="169"/>
      <c r="KXT82" s="169"/>
      <c r="KXU82" s="169"/>
      <c r="KXV82" s="170"/>
      <c r="KXX82" s="164"/>
      <c r="KXY82" s="168"/>
      <c r="KXZ82" s="168"/>
      <c r="KYA82" s="169"/>
      <c r="KYB82" s="169"/>
      <c r="KYC82" s="169"/>
      <c r="KYD82" s="170"/>
      <c r="KYF82" s="164"/>
      <c r="KYG82" s="168"/>
      <c r="KYH82" s="168"/>
      <c r="KYI82" s="169"/>
      <c r="KYJ82" s="169"/>
      <c r="KYK82" s="169"/>
      <c r="KYL82" s="170"/>
      <c r="KYN82" s="164"/>
      <c r="KYO82" s="168"/>
      <c r="KYP82" s="168"/>
      <c r="KYQ82" s="169"/>
      <c r="KYR82" s="169"/>
      <c r="KYS82" s="169"/>
      <c r="KYT82" s="170"/>
      <c r="KYV82" s="164"/>
      <c r="KYW82" s="168"/>
      <c r="KYX82" s="168"/>
      <c r="KYY82" s="169"/>
      <c r="KYZ82" s="169"/>
      <c r="KZA82" s="169"/>
      <c r="KZB82" s="170"/>
      <c r="KZD82" s="164"/>
      <c r="KZE82" s="168"/>
      <c r="KZF82" s="168"/>
      <c r="KZG82" s="169"/>
      <c r="KZH82" s="169"/>
      <c r="KZI82" s="169"/>
      <c r="KZJ82" s="170"/>
      <c r="KZL82" s="164"/>
      <c r="KZM82" s="168"/>
      <c r="KZN82" s="168"/>
      <c r="KZO82" s="169"/>
      <c r="KZP82" s="169"/>
      <c r="KZQ82" s="169"/>
      <c r="KZR82" s="170"/>
      <c r="KZT82" s="164"/>
      <c r="KZU82" s="168"/>
      <c r="KZV82" s="168"/>
      <c r="KZW82" s="169"/>
      <c r="KZX82" s="169"/>
      <c r="KZY82" s="169"/>
      <c r="KZZ82" s="170"/>
      <c r="LAB82" s="164"/>
      <c r="LAC82" s="168"/>
      <c r="LAD82" s="168"/>
      <c r="LAE82" s="169"/>
      <c r="LAF82" s="169"/>
      <c r="LAG82" s="169"/>
      <c r="LAH82" s="170"/>
      <c r="LAJ82" s="164"/>
      <c r="LAK82" s="168"/>
      <c r="LAL82" s="168"/>
      <c r="LAM82" s="169"/>
      <c r="LAN82" s="169"/>
      <c r="LAO82" s="169"/>
      <c r="LAP82" s="170"/>
      <c r="LAR82" s="164"/>
      <c r="LAS82" s="168"/>
      <c r="LAT82" s="168"/>
      <c r="LAU82" s="169"/>
      <c r="LAV82" s="169"/>
      <c r="LAW82" s="169"/>
      <c r="LAX82" s="170"/>
      <c r="LAZ82" s="164"/>
      <c r="LBA82" s="168"/>
      <c r="LBB82" s="168"/>
      <c r="LBC82" s="169"/>
      <c r="LBD82" s="169"/>
      <c r="LBE82" s="169"/>
      <c r="LBF82" s="170"/>
      <c r="LBH82" s="164"/>
      <c r="LBI82" s="168"/>
      <c r="LBJ82" s="168"/>
      <c r="LBK82" s="169"/>
      <c r="LBL82" s="169"/>
      <c r="LBM82" s="169"/>
      <c r="LBN82" s="170"/>
      <c r="LBP82" s="164"/>
      <c r="LBQ82" s="168"/>
      <c r="LBR82" s="168"/>
      <c r="LBS82" s="169"/>
      <c r="LBT82" s="169"/>
      <c r="LBU82" s="169"/>
      <c r="LBV82" s="170"/>
      <c r="LBX82" s="164"/>
      <c r="LBY82" s="168"/>
      <c r="LBZ82" s="168"/>
      <c r="LCA82" s="169"/>
      <c r="LCB82" s="169"/>
      <c r="LCC82" s="169"/>
      <c r="LCD82" s="170"/>
      <c r="LCF82" s="164"/>
      <c r="LCG82" s="168"/>
      <c r="LCH82" s="168"/>
      <c r="LCI82" s="169"/>
      <c r="LCJ82" s="169"/>
      <c r="LCK82" s="169"/>
      <c r="LCL82" s="170"/>
      <c r="LCN82" s="164"/>
      <c r="LCO82" s="168"/>
      <c r="LCP82" s="168"/>
      <c r="LCQ82" s="169"/>
      <c r="LCR82" s="169"/>
      <c r="LCS82" s="169"/>
      <c r="LCT82" s="170"/>
      <c r="LCV82" s="164"/>
      <c r="LCW82" s="168"/>
      <c r="LCX82" s="168"/>
      <c r="LCY82" s="169"/>
      <c r="LCZ82" s="169"/>
      <c r="LDA82" s="169"/>
      <c r="LDB82" s="170"/>
      <c r="LDD82" s="164"/>
      <c r="LDE82" s="168"/>
      <c r="LDF82" s="168"/>
      <c r="LDG82" s="169"/>
      <c r="LDH82" s="169"/>
      <c r="LDI82" s="169"/>
      <c r="LDJ82" s="170"/>
      <c r="LDL82" s="164"/>
      <c r="LDM82" s="168"/>
      <c r="LDN82" s="168"/>
      <c r="LDO82" s="169"/>
      <c r="LDP82" s="169"/>
      <c r="LDQ82" s="169"/>
      <c r="LDR82" s="170"/>
      <c r="LDT82" s="164"/>
      <c r="LDU82" s="168"/>
      <c r="LDV82" s="168"/>
      <c r="LDW82" s="169"/>
      <c r="LDX82" s="169"/>
      <c r="LDY82" s="169"/>
      <c r="LDZ82" s="170"/>
      <c r="LEB82" s="164"/>
      <c r="LEC82" s="168"/>
      <c r="LED82" s="168"/>
      <c r="LEE82" s="169"/>
      <c r="LEF82" s="169"/>
      <c r="LEG82" s="169"/>
      <c r="LEH82" s="170"/>
      <c r="LEJ82" s="164"/>
      <c r="LEK82" s="168"/>
      <c r="LEL82" s="168"/>
      <c r="LEM82" s="169"/>
      <c r="LEN82" s="169"/>
      <c r="LEO82" s="169"/>
      <c r="LEP82" s="170"/>
      <c r="LER82" s="164"/>
      <c r="LES82" s="168"/>
      <c r="LET82" s="168"/>
      <c r="LEU82" s="169"/>
      <c r="LEV82" s="169"/>
      <c r="LEW82" s="169"/>
      <c r="LEX82" s="170"/>
      <c r="LEZ82" s="164"/>
      <c r="LFA82" s="168"/>
      <c r="LFB82" s="168"/>
      <c r="LFC82" s="169"/>
      <c r="LFD82" s="169"/>
      <c r="LFE82" s="169"/>
      <c r="LFF82" s="170"/>
      <c r="LFH82" s="164"/>
      <c r="LFI82" s="168"/>
      <c r="LFJ82" s="168"/>
      <c r="LFK82" s="169"/>
      <c r="LFL82" s="169"/>
      <c r="LFM82" s="169"/>
      <c r="LFN82" s="170"/>
      <c r="LFP82" s="164"/>
      <c r="LFQ82" s="168"/>
      <c r="LFR82" s="168"/>
      <c r="LFS82" s="169"/>
      <c r="LFT82" s="169"/>
      <c r="LFU82" s="169"/>
      <c r="LFV82" s="170"/>
      <c r="LFX82" s="164"/>
      <c r="LFY82" s="168"/>
      <c r="LFZ82" s="168"/>
      <c r="LGA82" s="169"/>
      <c r="LGB82" s="169"/>
      <c r="LGC82" s="169"/>
      <c r="LGD82" s="170"/>
      <c r="LGF82" s="164"/>
      <c r="LGG82" s="168"/>
      <c r="LGH82" s="168"/>
      <c r="LGI82" s="169"/>
      <c r="LGJ82" s="169"/>
      <c r="LGK82" s="169"/>
      <c r="LGL82" s="170"/>
      <c r="LGN82" s="164"/>
      <c r="LGO82" s="168"/>
      <c r="LGP82" s="168"/>
      <c r="LGQ82" s="169"/>
      <c r="LGR82" s="169"/>
      <c r="LGS82" s="169"/>
      <c r="LGT82" s="170"/>
      <c r="LGV82" s="164"/>
      <c r="LGW82" s="168"/>
      <c r="LGX82" s="168"/>
      <c r="LGY82" s="169"/>
      <c r="LGZ82" s="169"/>
      <c r="LHA82" s="169"/>
      <c r="LHB82" s="170"/>
      <c r="LHD82" s="164"/>
      <c r="LHE82" s="168"/>
      <c r="LHF82" s="168"/>
      <c r="LHG82" s="169"/>
      <c r="LHH82" s="169"/>
      <c r="LHI82" s="169"/>
      <c r="LHJ82" s="170"/>
      <c r="LHL82" s="164"/>
      <c r="LHM82" s="168"/>
      <c r="LHN82" s="168"/>
      <c r="LHO82" s="169"/>
      <c r="LHP82" s="169"/>
      <c r="LHQ82" s="169"/>
      <c r="LHR82" s="170"/>
      <c r="LHT82" s="164"/>
      <c r="LHU82" s="168"/>
      <c r="LHV82" s="168"/>
      <c r="LHW82" s="169"/>
      <c r="LHX82" s="169"/>
      <c r="LHY82" s="169"/>
      <c r="LHZ82" s="170"/>
      <c r="LIB82" s="164"/>
      <c r="LIC82" s="168"/>
      <c r="LID82" s="168"/>
      <c r="LIE82" s="169"/>
      <c r="LIF82" s="169"/>
      <c r="LIG82" s="169"/>
      <c r="LIH82" s="170"/>
      <c r="LIJ82" s="164"/>
      <c r="LIK82" s="168"/>
      <c r="LIL82" s="168"/>
      <c r="LIM82" s="169"/>
      <c r="LIN82" s="169"/>
      <c r="LIO82" s="169"/>
      <c r="LIP82" s="170"/>
      <c r="LIR82" s="164"/>
      <c r="LIS82" s="168"/>
      <c r="LIT82" s="168"/>
      <c r="LIU82" s="169"/>
      <c r="LIV82" s="169"/>
      <c r="LIW82" s="169"/>
      <c r="LIX82" s="170"/>
      <c r="LIZ82" s="164"/>
      <c r="LJA82" s="168"/>
      <c r="LJB82" s="168"/>
      <c r="LJC82" s="169"/>
      <c r="LJD82" s="169"/>
      <c r="LJE82" s="169"/>
      <c r="LJF82" s="170"/>
      <c r="LJH82" s="164"/>
      <c r="LJI82" s="168"/>
      <c r="LJJ82" s="168"/>
      <c r="LJK82" s="169"/>
      <c r="LJL82" s="169"/>
      <c r="LJM82" s="169"/>
      <c r="LJN82" s="170"/>
      <c r="LJP82" s="164"/>
      <c r="LJQ82" s="168"/>
      <c r="LJR82" s="168"/>
      <c r="LJS82" s="169"/>
      <c r="LJT82" s="169"/>
      <c r="LJU82" s="169"/>
      <c r="LJV82" s="170"/>
      <c r="LJX82" s="164"/>
      <c r="LJY82" s="168"/>
      <c r="LJZ82" s="168"/>
      <c r="LKA82" s="169"/>
      <c r="LKB82" s="169"/>
      <c r="LKC82" s="169"/>
      <c r="LKD82" s="170"/>
      <c r="LKF82" s="164"/>
      <c r="LKG82" s="168"/>
      <c r="LKH82" s="168"/>
      <c r="LKI82" s="169"/>
      <c r="LKJ82" s="169"/>
      <c r="LKK82" s="169"/>
      <c r="LKL82" s="170"/>
      <c r="LKN82" s="164"/>
      <c r="LKO82" s="168"/>
      <c r="LKP82" s="168"/>
      <c r="LKQ82" s="169"/>
      <c r="LKR82" s="169"/>
      <c r="LKS82" s="169"/>
      <c r="LKT82" s="170"/>
      <c r="LKV82" s="164"/>
      <c r="LKW82" s="168"/>
      <c r="LKX82" s="168"/>
      <c r="LKY82" s="169"/>
      <c r="LKZ82" s="169"/>
      <c r="LLA82" s="169"/>
      <c r="LLB82" s="170"/>
      <c r="LLD82" s="164"/>
      <c r="LLE82" s="168"/>
      <c r="LLF82" s="168"/>
      <c r="LLG82" s="169"/>
      <c r="LLH82" s="169"/>
      <c r="LLI82" s="169"/>
      <c r="LLJ82" s="170"/>
      <c r="LLL82" s="164"/>
      <c r="LLM82" s="168"/>
      <c r="LLN82" s="168"/>
      <c r="LLO82" s="169"/>
      <c r="LLP82" s="169"/>
      <c r="LLQ82" s="169"/>
      <c r="LLR82" s="170"/>
      <c r="LLT82" s="164"/>
      <c r="LLU82" s="168"/>
      <c r="LLV82" s="168"/>
      <c r="LLW82" s="169"/>
      <c r="LLX82" s="169"/>
      <c r="LLY82" s="169"/>
      <c r="LLZ82" s="170"/>
      <c r="LMB82" s="164"/>
      <c r="LMC82" s="168"/>
      <c r="LMD82" s="168"/>
      <c r="LME82" s="169"/>
      <c r="LMF82" s="169"/>
      <c r="LMG82" s="169"/>
      <c r="LMH82" s="170"/>
      <c r="LMJ82" s="164"/>
      <c r="LMK82" s="168"/>
      <c r="LML82" s="168"/>
      <c r="LMM82" s="169"/>
      <c r="LMN82" s="169"/>
      <c r="LMO82" s="169"/>
      <c r="LMP82" s="170"/>
      <c r="LMR82" s="164"/>
      <c r="LMS82" s="168"/>
      <c r="LMT82" s="168"/>
      <c r="LMU82" s="169"/>
      <c r="LMV82" s="169"/>
      <c r="LMW82" s="169"/>
      <c r="LMX82" s="170"/>
      <c r="LMZ82" s="164"/>
      <c r="LNA82" s="168"/>
      <c r="LNB82" s="168"/>
      <c r="LNC82" s="169"/>
      <c r="LND82" s="169"/>
      <c r="LNE82" s="169"/>
      <c r="LNF82" s="170"/>
      <c r="LNH82" s="164"/>
      <c r="LNI82" s="168"/>
      <c r="LNJ82" s="168"/>
      <c r="LNK82" s="169"/>
      <c r="LNL82" s="169"/>
      <c r="LNM82" s="169"/>
      <c r="LNN82" s="170"/>
      <c r="LNP82" s="164"/>
      <c r="LNQ82" s="168"/>
      <c r="LNR82" s="168"/>
      <c r="LNS82" s="169"/>
      <c r="LNT82" s="169"/>
      <c r="LNU82" s="169"/>
      <c r="LNV82" s="170"/>
      <c r="LNX82" s="164"/>
      <c r="LNY82" s="168"/>
      <c r="LNZ82" s="168"/>
      <c r="LOA82" s="169"/>
      <c r="LOB82" s="169"/>
      <c r="LOC82" s="169"/>
      <c r="LOD82" s="170"/>
      <c r="LOF82" s="164"/>
      <c r="LOG82" s="168"/>
      <c r="LOH82" s="168"/>
      <c r="LOI82" s="169"/>
      <c r="LOJ82" s="169"/>
      <c r="LOK82" s="169"/>
      <c r="LOL82" s="170"/>
      <c r="LON82" s="164"/>
      <c r="LOO82" s="168"/>
      <c r="LOP82" s="168"/>
      <c r="LOQ82" s="169"/>
      <c r="LOR82" s="169"/>
      <c r="LOS82" s="169"/>
      <c r="LOT82" s="170"/>
      <c r="LOV82" s="164"/>
      <c r="LOW82" s="168"/>
      <c r="LOX82" s="168"/>
      <c r="LOY82" s="169"/>
      <c r="LOZ82" s="169"/>
      <c r="LPA82" s="169"/>
      <c r="LPB82" s="170"/>
      <c r="LPD82" s="164"/>
      <c r="LPE82" s="168"/>
      <c r="LPF82" s="168"/>
      <c r="LPG82" s="169"/>
      <c r="LPH82" s="169"/>
      <c r="LPI82" s="169"/>
      <c r="LPJ82" s="170"/>
      <c r="LPL82" s="164"/>
      <c r="LPM82" s="168"/>
      <c r="LPN82" s="168"/>
      <c r="LPO82" s="169"/>
      <c r="LPP82" s="169"/>
      <c r="LPQ82" s="169"/>
      <c r="LPR82" s="170"/>
      <c r="LPT82" s="164"/>
      <c r="LPU82" s="168"/>
      <c r="LPV82" s="168"/>
      <c r="LPW82" s="169"/>
      <c r="LPX82" s="169"/>
      <c r="LPY82" s="169"/>
      <c r="LPZ82" s="170"/>
      <c r="LQB82" s="164"/>
      <c r="LQC82" s="168"/>
      <c r="LQD82" s="168"/>
      <c r="LQE82" s="169"/>
      <c r="LQF82" s="169"/>
      <c r="LQG82" s="169"/>
      <c r="LQH82" s="170"/>
      <c r="LQJ82" s="164"/>
      <c r="LQK82" s="168"/>
      <c r="LQL82" s="168"/>
      <c r="LQM82" s="169"/>
      <c r="LQN82" s="169"/>
      <c r="LQO82" s="169"/>
      <c r="LQP82" s="170"/>
      <c r="LQR82" s="164"/>
      <c r="LQS82" s="168"/>
      <c r="LQT82" s="168"/>
      <c r="LQU82" s="169"/>
      <c r="LQV82" s="169"/>
      <c r="LQW82" s="169"/>
      <c r="LQX82" s="170"/>
      <c r="LQZ82" s="164"/>
      <c r="LRA82" s="168"/>
      <c r="LRB82" s="168"/>
      <c r="LRC82" s="169"/>
      <c r="LRD82" s="169"/>
      <c r="LRE82" s="169"/>
      <c r="LRF82" s="170"/>
      <c r="LRH82" s="164"/>
      <c r="LRI82" s="168"/>
      <c r="LRJ82" s="168"/>
      <c r="LRK82" s="169"/>
      <c r="LRL82" s="169"/>
      <c r="LRM82" s="169"/>
      <c r="LRN82" s="170"/>
      <c r="LRP82" s="164"/>
      <c r="LRQ82" s="168"/>
      <c r="LRR82" s="168"/>
      <c r="LRS82" s="169"/>
      <c r="LRT82" s="169"/>
      <c r="LRU82" s="169"/>
      <c r="LRV82" s="170"/>
      <c r="LRX82" s="164"/>
      <c r="LRY82" s="168"/>
      <c r="LRZ82" s="168"/>
      <c r="LSA82" s="169"/>
      <c r="LSB82" s="169"/>
      <c r="LSC82" s="169"/>
      <c r="LSD82" s="170"/>
      <c r="LSF82" s="164"/>
      <c r="LSG82" s="168"/>
      <c r="LSH82" s="168"/>
      <c r="LSI82" s="169"/>
      <c r="LSJ82" s="169"/>
      <c r="LSK82" s="169"/>
      <c r="LSL82" s="170"/>
      <c r="LSN82" s="164"/>
      <c r="LSO82" s="168"/>
      <c r="LSP82" s="168"/>
      <c r="LSQ82" s="169"/>
      <c r="LSR82" s="169"/>
      <c r="LSS82" s="169"/>
      <c r="LST82" s="170"/>
      <c r="LSV82" s="164"/>
      <c r="LSW82" s="168"/>
      <c r="LSX82" s="168"/>
      <c r="LSY82" s="169"/>
      <c r="LSZ82" s="169"/>
      <c r="LTA82" s="169"/>
      <c r="LTB82" s="170"/>
      <c r="LTD82" s="164"/>
      <c r="LTE82" s="168"/>
      <c r="LTF82" s="168"/>
      <c r="LTG82" s="169"/>
      <c r="LTH82" s="169"/>
      <c r="LTI82" s="169"/>
      <c r="LTJ82" s="170"/>
      <c r="LTL82" s="164"/>
      <c r="LTM82" s="168"/>
      <c r="LTN82" s="168"/>
      <c r="LTO82" s="169"/>
      <c r="LTP82" s="169"/>
      <c r="LTQ82" s="169"/>
      <c r="LTR82" s="170"/>
      <c r="LTT82" s="164"/>
      <c r="LTU82" s="168"/>
      <c r="LTV82" s="168"/>
      <c r="LTW82" s="169"/>
      <c r="LTX82" s="169"/>
      <c r="LTY82" s="169"/>
      <c r="LTZ82" s="170"/>
      <c r="LUB82" s="164"/>
      <c r="LUC82" s="168"/>
      <c r="LUD82" s="168"/>
      <c r="LUE82" s="169"/>
      <c r="LUF82" s="169"/>
      <c r="LUG82" s="169"/>
      <c r="LUH82" s="170"/>
      <c r="LUJ82" s="164"/>
      <c r="LUK82" s="168"/>
      <c r="LUL82" s="168"/>
      <c r="LUM82" s="169"/>
      <c r="LUN82" s="169"/>
      <c r="LUO82" s="169"/>
      <c r="LUP82" s="170"/>
      <c r="LUR82" s="164"/>
      <c r="LUS82" s="168"/>
      <c r="LUT82" s="168"/>
      <c r="LUU82" s="169"/>
      <c r="LUV82" s="169"/>
      <c r="LUW82" s="169"/>
      <c r="LUX82" s="170"/>
      <c r="LUZ82" s="164"/>
      <c r="LVA82" s="168"/>
      <c r="LVB82" s="168"/>
      <c r="LVC82" s="169"/>
      <c r="LVD82" s="169"/>
      <c r="LVE82" s="169"/>
      <c r="LVF82" s="170"/>
      <c r="LVH82" s="164"/>
      <c r="LVI82" s="168"/>
      <c r="LVJ82" s="168"/>
      <c r="LVK82" s="169"/>
      <c r="LVL82" s="169"/>
      <c r="LVM82" s="169"/>
      <c r="LVN82" s="170"/>
      <c r="LVP82" s="164"/>
      <c r="LVQ82" s="168"/>
      <c r="LVR82" s="168"/>
      <c r="LVS82" s="169"/>
      <c r="LVT82" s="169"/>
      <c r="LVU82" s="169"/>
      <c r="LVV82" s="170"/>
      <c r="LVX82" s="164"/>
      <c r="LVY82" s="168"/>
      <c r="LVZ82" s="168"/>
      <c r="LWA82" s="169"/>
      <c r="LWB82" s="169"/>
      <c r="LWC82" s="169"/>
      <c r="LWD82" s="170"/>
      <c r="LWF82" s="164"/>
      <c r="LWG82" s="168"/>
      <c r="LWH82" s="168"/>
      <c r="LWI82" s="169"/>
      <c r="LWJ82" s="169"/>
      <c r="LWK82" s="169"/>
      <c r="LWL82" s="170"/>
      <c r="LWN82" s="164"/>
      <c r="LWO82" s="168"/>
      <c r="LWP82" s="168"/>
      <c r="LWQ82" s="169"/>
      <c r="LWR82" s="169"/>
      <c r="LWS82" s="169"/>
      <c r="LWT82" s="170"/>
      <c r="LWV82" s="164"/>
      <c r="LWW82" s="168"/>
      <c r="LWX82" s="168"/>
      <c r="LWY82" s="169"/>
      <c r="LWZ82" s="169"/>
      <c r="LXA82" s="169"/>
      <c r="LXB82" s="170"/>
      <c r="LXD82" s="164"/>
      <c r="LXE82" s="168"/>
      <c r="LXF82" s="168"/>
      <c r="LXG82" s="169"/>
      <c r="LXH82" s="169"/>
      <c r="LXI82" s="169"/>
      <c r="LXJ82" s="170"/>
      <c r="LXL82" s="164"/>
      <c r="LXM82" s="168"/>
      <c r="LXN82" s="168"/>
      <c r="LXO82" s="169"/>
      <c r="LXP82" s="169"/>
      <c r="LXQ82" s="169"/>
      <c r="LXR82" s="170"/>
      <c r="LXT82" s="164"/>
      <c r="LXU82" s="168"/>
      <c r="LXV82" s="168"/>
      <c r="LXW82" s="169"/>
      <c r="LXX82" s="169"/>
      <c r="LXY82" s="169"/>
      <c r="LXZ82" s="170"/>
      <c r="LYB82" s="164"/>
      <c r="LYC82" s="168"/>
      <c r="LYD82" s="168"/>
      <c r="LYE82" s="169"/>
      <c r="LYF82" s="169"/>
      <c r="LYG82" s="169"/>
      <c r="LYH82" s="170"/>
      <c r="LYJ82" s="164"/>
      <c r="LYK82" s="168"/>
      <c r="LYL82" s="168"/>
      <c r="LYM82" s="169"/>
      <c r="LYN82" s="169"/>
      <c r="LYO82" s="169"/>
      <c r="LYP82" s="170"/>
      <c r="LYR82" s="164"/>
      <c r="LYS82" s="168"/>
      <c r="LYT82" s="168"/>
      <c r="LYU82" s="169"/>
      <c r="LYV82" s="169"/>
      <c r="LYW82" s="169"/>
      <c r="LYX82" s="170"/>
      <c r="LYZ82" s="164"/>
      <c r="LZA82" s="168"/>
      <c r="LZB82" s="168"/>
      <c r="LZC82" s="169"/>
      <c r="LZD82" s="169"/>
      <c r="LZE82" s="169"/>
      <c r="LZF82" s="170"/>
      <c r="LZH82" s="164"/>
      <c r="LZI82" s="168"/>
      <c r="LZJ82" s="168"/>
      <c r="LZK82" s="169"/>
      <c r="LZL82" s="169"/>
      <c r="LZM82" s="169"/>
      <c r="LZN82" s="170"/>
      <c r="LZP82" s="164"/>
      <c r="LZQ82" s="168"/>
      <c r="LZR82" s="168"/>
      <c r="LZS82" s="169"/>
      <c r="LZT82" s="169"/>
      <c r="LZU82" s="169"/>
      <c r="LZV82" s="170"/>
      <c r="LZX82" s="164"/>
      <c r="LZY82" s="168"/>
      <c r="LZZ82" s="168"/>
      <c r="MAA82" s="169"/>
      <c r="MAB82" s="169"/>
      <c r="MAC82" s="169"/>
      <c r="MAD82" s="170"/>
      <c r="MAF82" s="164"/>
      <c r="MAG82" s="168"/>
      <c r="MAH82" s="168"/>
      <c r="MAI82" s="169"/>
      <c r="MAJ82" s="169"/>
      <c r="MAK82" s="169"/>
      <c r="MAL82" s="170"/>
      <c r="MAN82" s="164"/>
      <c r="MAO82" s="168"/>
      <c r="MAP82" s="168"/>
      <c r="MAQ82" s="169"/>
      <c r="MAR82" s="169"/>
      <c r="MAS82" s="169"/>
      <c r="MAT82" s="170"/>
      <c r="MAV82" s="164"/>
      <c r="MAW82" s="168"/>
      <c r="MAX82" s="168"/>
      <c r="MAY82" s="169"/>
      <c r="MAZ82" s="169"/>
      <c r="MBA82" s="169"/>
      <c r="MBB82" s="170"/>
      <c r="MBD82" s="164"/>
      <c r="MBE82" s="168"/>
      <c r="MBF82" s="168"/>
      <c r="MBG82" s="169"/>
      <c r="MBH82" s="169"/>
      <c r="MBI82" s="169"/>
      <c r="MBJ82" s="170"/>
      <c r="MBL82" s="164"/>
      <c r="MBM82" s="168"/>
      <c r="MBN82" s="168"/>
      <c r="MBO82" s="169"/>
      <c r="MBP82" s="169"/>
      <c r="MBQ82" s="169"/>
      <c r="MBR82" s="170"/>
      <c r="MBT82" s="164"/>
      <c r="MBU82" s="168"/>
      <c r="MBV82" s="168"/>
      <c r="MBW82" s="169"/>
      <c r="MBX82" s="169"/>
      <c r="MBY82" s="169"/>
      <c r="MBZ82" s="170"/>
      <c r="MCB82" s="164"/>
      <c r="MCC82" s="168"/>
      <c r="MCD82" s="168"/>
      <c r="MCE82" s="169"/>
      <c r="MCF82" s="169"/>
      <c r="MCG82" s="169"/>
      <c r="MCH82" s="170"/>
      <c r="MCJ82" s="164"/>
      <c r="MCK82" s="168"/>
      <c r="MCL82" s="168"/>
      <c r="MCM82" s="169"/>
      <c r="MCN82" s="169"/>
      <c r="MCO82" s="169"/>
      <c r="MCP82" s="170"/>
      <c r="MCR82" s="164"/>
      <c r="MCS82" s="168"/>
      <c r="MCT82" s="168"/>
      <c r="MCU82" s="169"/>
      <c r="MCV82" s="169"/>
      <c r="MCW82" s="169"/>
      <c r="MCX82" s="170"/>
      <c r="MCZ82" s="164"/>
      <c r="MDA82" s="168"/>
      <c r="MDB82" s="168"/>
      <c r="MDC82" s="169"/>
      <c r="MDD82" s="169"/>
      <c r="MDE82" s="169"/>
      <c r="MDF82" s="170"/>
      <c r="MDH82" s="164"/>
      <c r="MDI82" s="168"/>
      <c r="MDJ82" s="168"/>
      <c r="MDK82" s="169"/>
      <c r="MDL82" s="169"/>
      <c r="MDM82" s="169"/>
      <c r="MDN82" s="170"/>
      <c r="MDP82" s="164"/>
      <c r="MDQ82" s="168"/>
      <c r="MDR82" s="168"/>
      <c r="MDS82" s="169"/>
      <c r="MDT82" s="169"/>
      <c r="MDU82" s="169"/>
      <c r="MDV82" s="170"/>
      <c r="MDX82" s="164"/>
      <c r="MDY82" s="168"/>
      <c r="MDZ82" s="168"/>
      <c r="MEA82" s="169"/>
      <c r="MEB82" s="169"/>
      <c r="MEC82" s="169"/>
      <c r="MED82" s="170"/>
      <c r="MEF82" s="164"/>
      <c r="MEG82" s="168"/>
      <c r="MEH82" s="168"/>
      <c r="MEI82" s="169"/>
      <c r="MEJ82" s="169"/>
      <c r="MEK82" s="169"/>
      <c r="MEL82" s="170"/>
      <c r="MEN82" s="164"/>
      <c r="MEO82" s="168"/>
      <c r="MEP82" s="168"/>
      <c r="MEQ82" s="169"/>
      <c r="MER82" s="169"/>
      <c r="MES82" s="169"/>
      <c r="MET82" s="170"/>
      <c r="MEV82" s="164"/>
      <c r="MEW82" s="168"/>
      <c r="MEX82" s="168"/>
      <c r="MEY82" s="169"/>
      <c r="MEZ82" s="169"/>
      <c r="MFA82" s="169"/>
      <c r="MFB82" s="170"/>
      <c r="MFD82" s="164"/>
      <c r="MFE82" s="168"/>
      <c r="MFF82" s="168"/>
      <c r="MFG82" s="169"/>
      <c r="MFH82" s="169"/>
      <c r="MFI82" s="169"/>
      <c r="MFJ82" s="170"/>
      <c r="MFL82" s="164"/>
      <c r="MFM82" s="168"/>
      <c r="MFN82" s="168"/>
      <c r="MFO82" s="169"/>
      <c r="MFP82" s="169"/>
      <c r="MFQ82" s="169"/>
      <c r="MFR82" s="170"/>
      <c r="MFT82" s="164"/>
      <c r="MFU82" s="168"/>
      <c r="MFV82" s="168"/>
      <c r="MFW82" s="169"/>
      <c r="MFX82" s="169"/>
      <c r="MFY82" s="169"/>
      <c r="MFZ82" s="170"/>
      <c r="MGB82" s="164"/>
      <c r="MGC82" s="168"/>
      <c r="MGD82" s="168"/>
      <c r="MGE82" s="169"/>
      <c r="MGF82" s="169"/>
      <c r="MGG82" s="169"/>
      <c r="MGH82" s="170"/>
      <c r="MGJ82" s="164"/>
      <c r="MGK82" s="168"/>
      <c r="MGL82" s="168"/>
      <c r="MGM82" s="169"/>
      <c r="MGN82" s="169"/>
      <c r="MGO82" s="169"/>
      <c r="MGP82" s="170"/>
      <c r="MGR82" s="164"/>
      <c r="MGS82" s="168"/>
      <c r="MGT82" s="168"/>
      <c r="MGU82" s="169"/>
      <c r="MGV82" s="169"/>
      <c r="MGW82" s="169"/>
      <c r="MGX82" s="170"/>
      <c r="MGZ82" s="164"/>
      <c r="MHA82" s="168"/>
      <c r="MHB82" s="168"/>
      <c r="MHC82" s="169"/>
      <c r="MHD82" s="169"/>
      <c r="MHE82" s="169"/>
      <c r="MHF82" s="170"/>
      <c r="MHH82" s="164"/>
      <c r="MHI82" s="168"/>
      <c r="MHJ82" s="168"/>
      <c r="MHK82" s="169"/>
      <c r="MHL82" s="169"/>
      <c r="MHM82" s="169"/>
      <c r="MHN82" s="170"/>
      <c r="MHP82" s="164"/>
      <c r="MHQ82" s="168"/>
      <c r="MHR82" s="168"/>
      <c r="MHS82" s="169"/>
      <c r="MHT82" s="169"/>
      <c r="MHU82" s="169"/>
      <c r="MHV82" s="170"/>
      <c r="MHX82" s="164"/>
      <c r="MHY82" s="168"/>
      <c r="MHZ82" s="168"/>
      <c r="MIA82" s="169"/>
      <c r="MIB82" s="169"/>
      <c r="MIC82" s="169"/>
      <c r="MID82" s="170"/>
      <c r="MIF82" s="164"/>
      <c r="MIG82" s="168"/>
      <c r="MIH82" s="168"/>
      <c r="MII82" s="169"/>
      <c r="MIJ82" s="169"/>
      <c r="MIK82" s="169"/>
      <c r="MIL82" s="170"/>
      <c r="MIN82" s="164"/>
      <c r="MIO82" s="168"/>
      <c r="MIP82" s="168"/>
      <c r="MIQ82" s="169"/>
      <c r="MIR82" s="169"/>
      <c r="MIS82" s="169"/>
      <c r="MIT82" s="170"/>
      <c r="MIV82" s="164"/>
      <c r="MIW82" s="168"/>
      <c r="MIX82" s="168"/>
      <c r="MIY82" s="169"/>
      <c r="MIZ82" s="169"/>
      <c r="MJA82" s="169"/>
      <c r="MJB82" s="170"/>
      <c r="MJD82" s="164"/>
      <c r="MJE82" s="168"/>
      <c r="MJF82" s="168"/>
      <c r="MJG82" s="169"/>
      <c r="MJH82" s="169"/>
      <c r="MJI82" s="169"/>
      <c r="MJJ82" s="170"/>
      <c r="MJL82" s="164"/>
      <c r="MJM82" s="168"/>
      <c r="MJN82" s="168"/>
      <c r="MJO82" s="169"/>
      <c r="MJP82" s="169"/>
      <c r="MJQ82" s="169"/>
      <c r="MJR82" s="170"/>
      <c r="MJT82" s="164"/>
      <c r="MJU82" s="168"/>
      <c r="MJV82" s="168"/>
      <c r="MJW82" s="169"/>
      <c r="MJX82" s="169"/>
      <c r="MJY82" s="169"/>
      <c r="MJZ82" s="170"/>
      <c r="MKB82" s="164"/>
      <c r="MKC82" s="168"/>
      <c r="MKD82" s="168"/>
      <c r="MKE82" s="169"/>
      <c r="MKF82" s="169"/>
      <c r="MKG82" s="169"/>
      <c r="MKH82" s="170"/>
      <c r="MKJ82" s="164"/>
      <c r="MKK82" s="168"/>
      <c r="MKL82" s="168"/>
      <c r="MKM82" s="169"/>
      <c r="MKN82" s="169"/>
      <c r="MKO82" s="169"/>
      <c r="MKP82" s="170"/>
      <c r="MKR82" s="164"/>
      <c r="MKS82" s="168"/>
      <c r="MKT82" s="168"/>
      <c r="MKU82" s="169"/>
      <c r="MKV82" s="169"/>
      <c r="MKW82" s="169"/>
      <c r="MKX82" s="170"/>
      <c r="MKZ82" s="164"/>
      <c r="MLA82" s="168"/>
      <c r="MLB82" s="168"/>
      <c r="MLC82" s="169"/>
      <c r="MLD82" s="169"/>
      <c r="MLE82" s="169"/>
      <c r="MLF82" s="170"/>
      <c r="MLH82" s="164"/>
      <c r="MLI82" s="168"/>
      <c r="MLJ82" s="168"/>
      <c r="MLK82" s="169"/>
      <c r="MLL82" s="169"/>
      <c r="MLM82" s="169"/>
      <c r="MLN82" s="170"/>
      <c r="MLP82" s="164"/>
      <c r="MLQ82" s="168"/>
      <c r="MLR82" s="168"/>
      <c r="MLS82" s="169"/>
      <c r="MLT82" s="169"/>
      <c r="MLU82" s="169"/>
      <c r="MLV82" s="170"/>
      <c r="MLX82" s="164"/>
      <c r="MLY82" s="168"/>
      <c r="MLZ82" s="168"/>
      <c r="MMA82" s="169"/>
      <c r="MMB82" s="169"/>
      <c r="MMC82" s="169"/>
      <c r="MMD82" s="170"/>
      <c r="MMF82" s="164"/>
      <c r="MMG82" s="168"/>
      <c r="MMH82" s="168"/>
      <c r="MMI82" s="169"/>
      <c r="MMJ82" s="169"/>
      <c r="MMK82" s="169"/>
      <c r="MML82" s="170"/>
      <c r="MMN82" s="164"/>
      <c r="MMO82" s="168"/>
      <c r="MMP82" s="168"/>
      <c r="MMQ82" s="169"/>
      <c r="MMR82" s="169"/>
      <c r="MMS82" s="169"/>
      <c r="MMT82" s="170"/>
      <c r="MMV82" s="164"/>
      <c r="MMW82" s="168"/>
      <c r="MMX82" s="168"/>
      <c r="MMY82" s="169"/>
      <c r="MMZ82" s="169"/>
      <c r="MNA82" s="169"/>
      <c r="MNB82" s="170"/>
      <c r="MND82" s="164"/>
      <c r="MNE82" s="168"/>
      <c r="MNF82" s="168"/>
      <c r="MNG82" s="169"/>
      <c r="MNH82" s="169"/>
      <c r="MNI82" s="169"/>
      <c r="MNJ82" s="170"/>
      <c r="MNL82" s="164"/>
      <c r="MNM82" s="168"/>
      <c r="MNN82" s="168"/>
      <c r="MNO82" s="169"/>
      <c r="MNP82" s="169"/>
      <c r="MNQ82" s="169"/>
      <c r="MNR82" s="170"/>
      <c r="MNT82" s="164"/>
      <c r="MNU82" s="168"/>
      <c r="MNV82" s="168"/>
      <c r="MNW82" s="169"/>
      <c r="MNX82" s="169"/>
      <c r="MNY82" s="169"/>
      <c r="MNZ82" s="170"/>
      <c r="MOB82" s="164"/>
      <c r="MOC82" s="168"/>
      <c r="MOD82" s="168"/>
      <c r="MOE82" s="169"/>
      <c r="MOF82" s="169"/>
      <c r="MOG82" s="169"/>
      <c r="MOH82" s="170"/>
      <c r="MOJ82" s="164"/>
      <c r="MOK82" s="168"/>
      <c r="MOL82" s="168"/>
      <c r="MOM82" s="169"/>
      <c r="MON82" s="169"/>
      <c r="MOO82" s="169"/>
      <c r="MOP82" s="170"/>
      <c r="MOR82" s="164"/>
      <c r="MOS82" s="168"/>
      <c r="MOT82" s="168"/>
      <c r="MOU82" s="169"/>
      <c r="MOV82" s="169"/>
      <c r="MOW82" s="169"/>
      <c r="MOX82" s="170"/>
      <c r="MOZ82" s="164"/>
      <c r="MPA82" s="168"/>
      <c r="MPB82" s="168"/>
      <c r="MPC82" s="169"/>
      <c r="MPD82" s="169"/>
      <c r="MPE82" s="169"/>
      <c r="MPF82" s="170"/>
      <c r="MPH82" s="164"/>
      <c r="MPI82" s="168"/>
      <c r="MPJ82" s="168"/>
      <c r="MPK82" s="169"/>
      <c r="MPL82" s="169"/>
      <c r="MPM82" s="169"/>
      <c r="MPN82" s="170"/>
      <c r="MPP82" s="164"/>
      <c r="MPQ82" s="168"/>
      <c r="MPR82" s="168"/>
      <c r="MPS82" s="169"/>
      <c r="MPT82" s="169"/>
      <c r="MPU82" s="169"/>
      <c r="MPV82" s="170"/>
      <c r="MPX82" s="164"/>
      <c r="MPY82" s="168"/>
      <c r="MPZ82" s="168"/>
      <c r="MQA82" s="169"/>
      <c r="MQB82" s="169"/>
      <c r="MQC82" s="169"/>
      <c r="MQD82" s="170"/>
      <c r="MQF82" s="164"/>
      <c r="MQG82" s="168"/>
      <c r="MQH82" s="168"/>
      <c r="MQI82" s="169"/>
      <c r="MQJ82" s="169"/>
      <c r="MQK82" s="169"/>
      <c r="MQL82" s="170"/>
      <c r="MQN82" s="164"/>
      <c r="MQO82" s="168"/>
      <c r="MQP82" s="168"/>
      <c r="MQQ82" s="169"/>
      <c r="MQR82" s="169"/>
      <c r="MQS82" s="169"/>
      <c r="MQT82" s="170"/>
      <c r="MQV82" s="164"/>
      <c r="MQW82" s="168"/>
      <c r="MQX82" s="168"/>
      <c r="MQY82" s="169"/>
      <c r="MQZ82" s="169"/>
      <c r="MRA82" s="169"/>
      <c r="MRB82" s="170"/>
      <c r="MRD82" s="164"/>
      <c r="MRE82" s="168"/>
      <c r="MRF82" s="168"/>
      <c r="MRG82" s="169"/>
      <c r="MRH82" s="169"/>
      <c r="MRI82" s="169"/>
      <c r="MRJ82" s="170"/>
      <c r="MRL82" s="164"/>
      <c r="MRM82" s="168"/>
      <c r="MRN82" s="168"/>
      <c r="MRO82" s="169"/>
      <c r="MRP82" s="169"/>
      <c r="MRQ82" s="169"/>
      <c r="MRR82" s="170"/>
      <c r="MRT82" s="164"/>
      <c r="MRU82" s="168"/>
      <c r="MRV82" s="168"/>
      <c r="MRW82" s="169"/>
      <c r="MRX82" s="169"/>
      <c r="MRY82" s="169"/>
      <c r="MRZ82" s="170"/>
      <c r="MSB82" s="164"/>
      <c r="MSC82" s="168"/>
      <c r="MSD82" s="168"/>
      <c r="MSE82" s="169"/>
      <c r="MSF82" s="169"/>
      <c r="MSG82" s="169"/>
      <c r="MSH82" s="170"/>
      <c r="MSJ82" s="164"/>
      <c r="MSK82" s="168"/>
      <c r="MSL82" s="168"/>
      <c r="MSM82" s="169"/>
      <c r="MSN82" s="169"/>
      <c r="MSO82" s="169"/>
      <c r="MSP82" s="170"/>
      <c r="MSR82" s="164"/>
      <c r="MSS82" s="168"/>
      <c r="MST82" s="168"/>
      <c r="MSU82" s="169"/>
      <c r="MSV82" s="169"/>
      <c r="MSW82" s="169"/>
      <c r="MSX82" s="170"/>
      <c r="MSZ82" s="164"/>
      <c r="MTA82" s="168"/>
      <c r="MTB82" s="168"/>
      <c r="MTC82" s="169"/>
      <c r="MTD82" s="169"/>
      <c r="MTE82" s="169"/>
      <c r="MTF82" s="170"/>
      <c r="MTH82" s="164"/>
      <c r="MTI82" s="168"/>
      <c r="MTJ82" s="168"/>
      <c r="MTK82" s="169"/>
      <c r="MTL82" s="169"/>
      <c r="MTM82" s="169"/>
      <c r="MTN82" s="170"/>
      <c r="MTP82" s="164"/>
      <c r="MTQ82" s="168"/>
      <c r="MTR82" s="168"/>
      <c r="MTS82" s="169"/>
      <c r="MTT82" s="169"/>
      <c r="MTU82" s="169"/>
      <c r="MTV82" s="170"/>
      <c r="MTX82" s="164"/>
      <c r="MTY82" s="168"/>
      <c r="MTZ82" s="168"/>
      <c r="MUA82" s="169"/>
      <c r="MUB82" s="169"/>
      <c r="MUC82" s="169"/>
      <c r="MUD82" s="170"/>
      <c r="MUF82" s="164"/>
      <c r="MUG82" s="168"/>
      <c r="MUH82" s="168"/>
      <c r="MUI82" s="169"/>
      <c r="MUJ82" s="169"/>
      <c r="MUK82" s="169"/>
      <c r="MUL82" s="170"/>
      <c r="MUN82" s="164"/>
      <c r="MUO82" s="168"/>
      <c r="MUP82" s="168"/>
      <c r="MUQ82" s="169"/>
      <c r="MUR82" s="169"/>
      <c r="MUS82" s="169"/>
      <c r="MUT82" s="170"/>
      <c r="MUV82" s="164"/>
      <c r="MUW82" s="168"/>
      <c r="MUX82" s="168"/>
      <c r="MUY82" s="169"/>
      <c r="MUZ82" s="169"/>
      <c r="MVA82" s="169"/>
      <c r="MVB82" s="170"/>
      <c r="MVD82" s="164"/>
      <c r="MVE82" s="168"/>
      <c r="MVF82" s="168"/>
      <c r="MVG82" s="169"/>
      <c r="MVH82" s="169"/>
      <c r="MVI82" s="169"/>
      <c r="MVJ82" s="170"/>
      <c r="MVL82" s="164"/>
      <c r="MVM82" s="168"/>
      <c r="MVN82" s="168"/>
      <c r="MVO82" s="169"/>
      <c r="MVP82" s="169"/>
      <c r="MVQ82" s="169"/>
      <c r="MVR82" s="170"/>
      <c r="MVT82" s="164"/>
      <c r="MVU82" s="168"/>
      <c r="MVV82" s="168"/>
      <c r="MVW82" s="169"/>
      <c r="MVX82" s="169"/>
      <c r="MVY82" s="169"/>
      <c r="MVZ82" s="170"/>
      <c r="MWB82" s="164"/>
      <c r="MWC82" s="168"/>
      <c r="MWD82" s="168"/>
      <c r="MWE82" s="169"/>
      <c r="MWF82" s="169"/>
      <c r="MWG82" s="169"/>
      <c r="MWH82" s="170"/>
      <c r="MWJ82" s="164"/>
      <c r="MWK82" s="168"/>
      <c r="MWL82" s="168"/>
      <c r="MWM82" s="169"/>
      <c r="MWN82" s="169"/>
      <c r="MWO82" s="169"/>
      <c r="MWP82" s="170"/>
      <c r="MWR82" s="164"/>
      <c r="MWS82" s="168"/>
      <c r="MWT82" s="168"/>
      <c r="MWU82" s="169"/>
      <c r="MWV82" s="169"/>
      <c r="MWW82" s="169"/>
      <c r="MWX82" s="170"/>
      <c r="MWZ82" s="164"/>
      <c r="MXA82" s="168"/>
      <c r="MXB82" s="168"/>
      <c r="MXC82" s="169"/>
      <c r="MXD82" s="169"/>
      <c r="MXE82" s="169"/>
      <c r="MXF82" s="170"/>
      <c r="MXH82" s="164"/>
      <c r="MXI82" s="168"/>
      <c r="MXJ82" s="168"/>
      <c r="MXK82" s="169"/>
      <c r="MXL82" s="169"/>
      <c r="MXM82" s="169"/>
      <c r="MXN82" s="170"/>
      <c r="MXP82" s="164"/>
      <c r="MXQ82" s="168"/>
      <c r="MXR82" s="168"/>
      <c r="MXS82" s="169"/>
      <c r="MXT82" s="169"/>
      <c r="MXU82" s="169"/>
      <c r="MXV82" s="170"/>
      <c r="MXX82" s="164"/>
      <c r="MXY82" s="168"/>
      <c r="MXZ82" s="168"/>
      <c r="MYA82" s="169"/>
      <c r="MYB82" s="169"/>
      <c r="MYC82" s="169"/>
      <c r="MYD82" s="170"/>
      <c r="MYF82" s="164"/>
      <c r="MYG82" s="168"/>
      <c r="MYH82" s="168"/>
      <c r="MYI82" s="169"/>
      <c r="MYJ82" s="169"/>
      <c r="MYK82" s="169"/>
      <c r="MYL82" s="170"/>
      <c r="MYN82" s="164"/>
      <c r="MYO82" s="168"/>
      <c r="MYP82" s="168"/>
      <c r="MYQ82" s="169"/>
      <c r="MYR82" s="169"/>
      <c r="MYS82" s="169"/>
      <c r="MYT82" s="170"/>
      <c r="MYV82" s="164"/>
      <c r="MYW82" s="168"/>
      <c r="MYX82" s="168"/>
      <c r="MYY82" s="169"/>
      <c r="MYZ82" s="169"/>
      <c r="MZA82" s="169"/>
      <c r="MZB82" s="170"/>
      <c r="MZD82" s="164"/>
      <c r="MZE82" s="168"/>
      <c r="MZF82" s="168"/>
      <c r="MZG82" s="169"/>
      <c r="MZH82" s="169"/>
      <c r="MZI82" s="169"/>
      <c r="MZJ82" s="170"/>
      <c r="MZL82" s="164"/>
      <c r="MZM82" s="168"/>
      <c r="MZN82" s="168"/>
      <c r="MZO82" s="169"/>
      <c r="MZP82" s="169"/>
      <c r="MZQ82" s="169"/>
      <c r="MZR82" s="170"/>
      <c r="MZT82" s="164"/>
      <c r="MZU82" s="168"/>
      <c r="MZV82" s="168"/>
      <c r="MZW82" s="169"/>
      <c r="MZX82" s="169"/>
      <c r="MZY82" s="169"/>
      <c r="MZZ82" s="170"/>
      <c r="NAB82" s="164"/>
      <c r="NAC82" s="168"/>
      <c r="NAD82" s="168"/>
      <c r="NAE82" s="169"/>
      <c r="NAF82" s="169"/>
      <c r="NAG82" s="169"/>
      <c r="NAH82" s="170"/>
      <c r="NAJ82" s="164"/>
      <c r="NAK82" s="168"/>
      <c r="NAL82" s="168"/>
      <c r="NAM82" s="169"/>
      <c r="NAN82" s="169"/>
      <c r="NAO82" s="169"/>
      <c r="NAP82" s="170"/>
      <c r="NAR82" s="164"/>
      <c r="NAS82" s="168"/>
      <c r="NAT82" s="168"/>
      <c r="NAU82" s="169"/>
      <c r="NAV82" s="169"/>
      <c r="NAW82" s="169"/>
      <c r="NAX82" s="170"/>
      <c r="NAZ82" s="164"/>
      <c r="NBA82" s="168"/>
      <c r="NBB82" s="168"/>
      <c r="NBC82" s="169"/>
      <c r="NBD82" s="169"/>
      <c r="NBE82" s="169"/>
      <c r="NBF82" s="170"/>
      <c r="NBH82" s="164"/>
      <c r="NBI82" s="168"/>
      <c r="NBJ82" s="168"/>
      <c r="NBK82" s="169"/>
      <c r="NBL82" s="169"/>
      <c r="NBM82" s="169"/>
      <c r="NBN82" s="170"/>
      <c r="NBP82" s="164"/>
      <c r="NBQ82" s="168"/>
      <c r="NBR82" s="168"/>
      <c r="NBS82" s="169"/>
      <c r="NBT82" s="169"/>
      <c r="NBU82" s="169"/>
      <c r="NBV82" s="170"/>
      <c r="NBX82" s="164"/>
      <c r="NBY82" s="168"/>
      <c r="NBZ82" s="168"/>
      <c r="NCA82" s="169"/>
      <c r="NCB82" s="169"/>
      <c r="NCC82" s="169"/>
      <c r="NCD82" s="170"/>
      <c r="NCF82" s="164"/>
      <c r="NCG82" s="168"/>
      <c r="NCH82" s="168"/>
      <c r="NCI82" s="169"/>
      <c r="NCJ82" s="169"/>
      <c r="NCK82" s="169"/>
      <c r="NCL82" s="170"/>
      <c r="NCN82" s="164"/>
      <c r="NCO82" s="168"/>
      <c r="NCP82" s="168"/>
      <c r="NCQ82" s="169"/>
      <c r="NCR82" s="169"/>
      <c r="NCS82" s="169"/>
      <c r="NCT82" s="170"/>
      <c r="NCV82" s="164"/>
      <c r="NCW82" s="168"/>
      <c r="NCX82" s="168"/>
      <c r="NCY82" s="169"/>
      <c r="NCZ82" s="169"/>
      <c r="NDA82" s="169"/>
      <c r="NDB82" s="170"/>
      <c r="NDD82" s="164"/>
      <c r="NDE82" s="168"/>
      <c r="NDF82" s="168"/>
      <c r="NDG82" s="169"/>
      <c r="NDH82" s="169"/>
      <c r="NDI82" s="169"/>
      <c r="NDJ82" s="170"/>
      <c r="NDL82" s="164"/>
      <c r="NDM82" s="168"/>
      <c r="NDN82" s="168"/>
      <c r="NDO82" s="169"/>
      <c r="NDP82" s="169"/>
      <c r="NDQ82" s="169"/>
      <c r="NDR82" s="170"/>
      <c r="NDT82" s="164"/>
      <c r="NDU82" s="168"/>
      <c r="NDV82" s="168"/>
      <c r="NDW82" s="169"/>
      <c r="NDX82" s="169"/>
      <c r="NDY82" s="169"/>
      <c r="NDZ82" s="170"/>
      <c r="NEB82" s="164"/>
      <c r="NEC82" s="168"/>
      <c r="NED82" s="168"/>
      <c r="NEE82" s="169"/>
      <c r="NEF82" s="169"/>
      <c r="NEG82" s="169"/>
      <c r="NEH82" s="170"/>
      <c r="NEJ82" s="164"/>
      <c r="NEK82" s="168"/>
      <c r="NEL82" s="168"/>
      <c r="NEM82" s="169"/>
      <c r="NEN82" s="169"/>
      <c r="NEO82" s="169"/>
      <c r="NEP82" s="170"/>
      <c r="NER82" s="164"/>
      <c r="NES82" s="168"/>
      <c r="NET82" s="168"/>
      <c r="NEU82" s="169"/>
      <c r="NEV82" s="169"/>
      <c r="NEW82" s="169"/>
      <c r="NEX82" s="170"/>
      <c r="NEZ82" s="164"/>
      <c r="NFA82" s="168"/>
      <c r="NFB82" s="168"/>
      <c r="NFC82" s="169"/>
      <c r="NFD82" s="169"/>
      <c r="NFE82" s="169"/>
      <c r="NFF82" s="170"/>
      <c r="NFH82" s="164"/>
      <c r="NFI82" s="168"/>
      <c r="NFJ82" s="168"/>
      <c r="NFK82" s="169"/>
      <c r="NFL82" s="169"/>
      <c r="NFM82" s="169"/>
      <c r="NFN82" s="170"/>
      <c r="NFP82" s="164"/>
      <c r="NFQ82" s="168"/>
      <c r="NFR82" s="168"/>
      <c r="NFS82" s="169"/>
      <c r="NFT82" s="169"/>
      <c r="NFU82" s="169"/>
      <c r="NFV82" s="170"/>
      <c r="NFX82" s="164"/>
      <c r="NFY82" s="168"/>
      <c r="NFZ82" s="168"/>
      <c r="NGA82" s="169"/>
      <c r="NGB82" s="169"/>
      <c r="NGC82" s="169"/>
      <c r="NGD82" s="170"/>
      <c r="NGF82" s="164"/>
      <c r="NGG82" s="168"/>
      <c r="NGH82" s="168"/>
      <c r="NGI82" s="169"/>
      <c r="NGJ82" s="169"/>
      <c r="NGK82" s="169"/>
      <c r="NGL82" s="170"/>
      <c r="NGN82" s="164"/>
      <c r="NGO82" s="168"/>
      <c r="NGP82" s="168"/>
      <c r="NGQ82" s="169"/>
      <c r="NGR82" s="169"/>
      <c r="NGS82" s="169"/>
      <c r="NGT82" s="170"/>
      <c r="NGV82" s="164"/>
      <c r="NGW82" s="168"/>
      <c r="NGX82" s="168"/>
      <c r="NGY82" s="169"/>
      <c r="NGZ82" s="169"/>
      <c r="NHA82" s="169"/>
      <c r="NHB82" s="170"/>
      <c r="NHD82" s="164"/>
      <c r="NHE82" s="168"/>
      <c r="NHF82" s="168"/>
      <c r="NHG82" s="169"/>
      <c r="NHH82" s="169"/>
      <c r="NHI82" s="169"/>
      <c r="NHJ82" s="170"/>
      <c r="NHL82" s="164"/>
      <c r="NHM82" s="168"/>
      <c r="NHN82" s="168"/>
      <c r="NHO82" s="169"/>
      <c r="NHP82" s="169"/>
      <c r="NHQ82" s="169"/>
      <c r="NHR82" s="170"/>
      <c r="NHT82" s="164"/>
      <c r="NHU82" s="168"/>
      <c r="NHV82" s="168"/>
      <c r="NHW82" s="169"/>
      <c r="NHX82" s="169"/>
      <c r="NHY82" s="169"/>
      <c r="NHZ82" s="170"/>
      <c r="NIB82" s="164"/>
      <c r="NIC82" s="168"/>
      <c r="NID82" s="168"/>
      <c r="NIE82" s="169"/>
      <c r="NIF82" s="169"/>
      <c r="NIG82" s="169"/>
      <c r="NIH82" s="170"/>
      <c r="NIJ82" s="164"/>
      <c r="NIK82" s="168"/>
      <c r="NIL82" s="168"/>
      <c r="NIM82" s="169"/>
      <c r="NIN82" s="169"/>
      <c r="NIO82" s="169"/>
      <c r="NIP82" s="170"/>
      <c r="NIR82" s="164"/>
      <c r="NIS82" s="168"/>
      <c r="NIT82" s="168"/>
      <c r="NIU82" s="169"/>
      <c r="NIV82" s="169"/>
      <c r="NIW82" s="169"/>
      <c r="NIX82" s="170"/>
      <c r="NIZ82" s="164"/>
      <c r="NJA82" s="168"/>
      <c r="NJB82" s="168"/>
      <c r="NJC82" s="169"/>
      <c r="NJD82" s="169"/>
      <c r="NJE82" s="169"/>
      <c r="NJF82" s="170"/>
      <c r="NJH82" s="164"/>
      <c r="NJI82" s="168"/>
      <c r="NJJ82" s="168"/>
      <c r="NJK82" s="169"/>
      <c r="NJL82" s="169"/>
      <c r="NJM82" s="169"/>
      <c r="NJN82" s="170"/>
      <c r="NJP82" s="164"/>
      <c r="NJQ82" s="168"/>
      <c r="NJR82" s="168"/>
      <c r="NJS82" s="169"/>
      <c r="NJT82" s="169"/>
      <c r="NJU82" s="169"/>
      <c r="NJV82" s="170"/>
      <c r="NJX82" s="164"/>
      <c r="NJY82" s="168"/>
      <c r="NJZ82" s="168"/>
      <c r="NKA82" s="169"/>
      <c r="NKB82" s="169"/>
      <c r="NKC82" s="169"/>
      <c r="NKD82" s="170"/>
      <c r="NKF82" s="164"/>
      <c r="NKG82" s="168"/>
      <c r="NKH82" s="168"/>
      <c r="NKI82" s="169"/>
      <c r="NKJ82" s="169"/>
      <c r="NKK82" s="169"/>
      <c r="NKL82" s="170"/>
      <c r="NKN82" s="164"/>
      <c r="NKO82" s="168"/>
      <c r="NKP82" s="168"/>
      <c r="NKQ82" s="169"/>
      <c r="NKR82" s="169"/>
      <c r="NKS82" s="169"/>
      <c r="NKT82" s="170"/>
      <c r="NKV82" s="164"/>
      <c r="NKW82" s="168"/>
      <c r="NKX82" s="168"/>
      <c r="NKY82" s="169"/>
      <c r="NKZ82" s="169"/>
      <c r="NLA82" s="169"/>
      <c r="NLB82" s="170"/>
      <c r="NLD82" s="164"/>
      <c r="NLE82" s="168"/>
      <c r="NLF82" s="168"/>
      <c r="NLG82" s="169"/>
      <c r="NLH82" s="169"/>
      <c r="NLI82" s="169"/>
      <c r="NLJ82" s="170"/>
      <c r="NLL82" s="164"/>
      <c r="NLM82" s="168"/>
      <c r="NLN82" s="168"/>
      <c r="NLO82" s="169"/>
      <c r="NLP82" s="169"/>
      <c r="NLQ82" s="169"/>
      <c r="NLR82" s="170"/>
      <c r="NLT82" s="164"/>
      <c r="NLU82" s="168"/>
      <c r="NLV82" s="168"/>
      <c r="NLW82" s="169"/>
      <c r="NLX82" s="169"/>
      <c r="NLY82" s="169"/>
      <c r="NLZ82" s="170"/>
      <c r="NMB82" s="164"/>
      <c r="NMC82" s="168"/>
      <c r="NMD82" s="168"/>
      <c r="NME82" s="169"/>
      <c r="NMF82" s="169"/>
      <c r="NMG82" s="169"/>
      <c r="NMH82" s="170"/>
      <c r="NMJ82" s="164"/>
      <c r="NMK82" s="168"/>
      <c r="NML82" s="168"/>
      <c r="NMM82" s="169"/>
      <c r="NMN82" s="169"/>
      <c r="NMO82" s="169"/>
      <c r="NMP82" s="170"/>
      <c r="NMR82" s="164"/>
      <c r="NMS82" s="168"/>
      <c r="NMT82" s="168"/>
      <c r="NMU82" s="169"/>
      <c r="NMV82" s="169"/>
      <c r="NMW82" s="169"/>
      <c r="NMX82" s="170"/>
      <c r="NMZ82" s="164"/>
      <c r="NNA82" s="168"/>
      <c r="NNB82" s="168"/>
      <c r="NNC82" s="169"/>
      <c r="NND82" s="169"/>
      <c r="NNE82" s="169"/>
      <c r="NNF82" s="170"/>
      <c r="NNH82" s="164"/>
      <c r="NNI82" s="168"/>
      <c r="NNJ82" s="168"/>
      <c r="NNK82" s="169"/>
      <c r="NNL82" s="169"/>
      <c r="NNM82" s="169"/>
      <c r="NNN82" s="170"/>
      <c r="NNP82" s="164"/>
      <c r="NNQ82" s="168"/>
      <c r="NNR82" s="168"/>
      <c r="NNS82" s="169"/>
      <c r="NNT82" s="169"/>
      <c r="NNU82" s="169"/>
      <c r="NNV82" s="170"/>
      <c r="NNX82" s="164"/>
      <c r="NNY82" s="168"/>
      <c r="NNZ82" s="168"/>
      <c r="NOA82" s="169"/>
      <c r="NOB82" s="169"/>
      <c r="NOC82" s="169"/>
      <c r="NOD82" s="170"/>
      <c r="NOF82" s="164"/>
      <c r="NOG82" s="168"/>
      <c r="NOH82" s="168"/>
      <c r="NOI82" s="169"/>
      <c r="NOJ82" s="169"/>
      <c r="NOK82" s="169"/>
      <c r="NOL82" s="170"/>
      <c r="NON82" s="164"/>
      <c r="NOO82" s="168"/>
      <c r="NOP82" s="168"/>
      <c r="NOQ82" s="169"/>
      <c r="NOR82" s="169"/>
      <c r="NOS82" s="169"/>
      <c r="NOT82" s="170"/>
      <c r="NOV82" s="164"/>
      <c r="NOW82" s="168"/>
      <c r="NOX82" s="168"/>
      <c r="NOY82" s="169"/>
      <c r="NOZ82" s="169"/>
      <c r="NPA82" s="169"/>
      <c r="NPB82" s="170"/>
      <c r="NPD82" s="164"/>
      <c r="NPE82" s="168"/>
      <c r="NPF82" s="168"/>
      <c r="NPG82" s="169"/>
      <c r="NPH82" s="169"/>
      <c r="NPI82" s="169"/>
      <c r="NPJ82" s="170"/>
      <c r="NPL82" s="164"/>
      <c r="NPM82" s="168"/>
      <c r="NPN82" s="168"/>
      <c r="NPO82" s="169"/>
      <c r="NPP82" s="169"/>
      <c r="NPQ82" s="169"/>
      <c r="NPR82" s="170"/>
      <c r="NPT82" s="164"/>
      <c r="NPU82" s="168"/>
      <c r="NPV82" s="168"/>
      <c r="NPW82" s="169"/>
      <c r="NPX82" s="169"/>
      <c r="NPY82" s="169"/>
      <c r="NPZ82" s="170"/>
      <c r="NQB82" s="164"/>
      <c r="NQC82" s="168"/>
      <c r="NQD82" s="168"/>
      <c r="NQE82" s="169"/>
      <c r="NQF82" s="169"/>
      <c r="NQG82" s="169"/>
      <c r="NQH82" s="170"/>
      <c r="NQJ82" s="164"/>
      <c r="NQK82" s="168"/>
      <c r="NQL82" s="168"/>
      <c r="NQM82" s="169"/>
      <c r="NQN82" s="169"/>
      <c r="NQO82" s="169"/>
      <c r="NQP82" s="170"/>
      <c r="NQR82" s="164"/>
      <c r="NQS82" s="168"/>
      <c r="NQT82" s="168"/>
      <c r="NQU82" s="169"/>
      <c r="NQV82" s="169"/>
      <c r="NQW82" s="169"/>
      <c r="NQX82" s="170"/>
      <c r="NQZ82" s="164"/>
      <c r="NRA82" s="168"/>
      <c r="NRB82" s="168"/>
      <c r="NRC82" s="169"/>
      <c r="NRD82" s="169"/>
      <c r="NRE82" s="169"/>
      <c r="NRF82" s="170"/>
      <c r="NRH82" s="164"/>
      <c r="NRI82" s="168"/>
      <c r="NRJ82" s="168"/>
      <c r="NRK82" s="169"/>
      <c r="NRL82" s="169"/>
      <c r="NRM82" s="169"/>
      <c r="NRN82" s="170"/>
      <c r="NRP82" s="164"/>
      <c r="NRQ82" s="168"/>
      <c r="NRR82" s="168"/>
      <c r="NRS82" s="169"/>
      <c r="NRT82" s="169"/>
      <c r="NRU82" s="169"/>
      <c r="NRV82" s="170"/>
      <c r="NRX82" s="164"/>
      <c r="NRY82" s="168"/>
      <c r="NRZ82" s="168"/>
      <c r="NSA82" s="169"/>
      <c r="NSB82" s="169"/>
      <c r="NSC82" s="169"/>
      <c r="NSD82" s="170"/>
      <c r="NSF82" s="164"/>
      <c r="NSG82" s="168"/>
      <c r="NSH82" s="168"/>
      <c r="NSI82" s="169"/>
      <c r="NSJ82" s="169"/>
      <c r="NSK82" s="169"/>
      <c r="NSL82" s="170"/>
      <c r="NSN82" s="164"/>
      <c r="NSO82" s="168"/>
      <c r="NSP82" s="168"/>
      <c r="NSQ82" s="169"/>
      <c r="NSR82" s="169"/>
      <c r="NSS82" s="169"/>
      <c r="NST82" s="170"/>
      <c r="NSV82" s="164"/>
      <c r="NSW82" s="168"/>
      <c r="NSX82" s="168"/>
      <c r="NSY82" s="169"/>
      <c r="NSZ82" s="169"/>
      <c r="NTA82" s="169"/>
      <c r="NTB82" s="170"/>
      <c r="NTD82" s="164"/>
      <c r="NTE82" s="168"/>
      <c r="NTF82" s="168"/>
      <c r="NTG82" s="169"/>
      <c r="NTH82" s="169"/>
      <c r="NTI82" s="169"/>
      <c r="NTJ82" s="170"/>
      <c r="NTL82" s="164"/>
      <c r="NTM82" s="168"/>
      <c r="NTN82" s="168"/>
      <c r="NTO82" s="169"/>
      <c r="NTP82" s="169"/>
      <c r="NTQ82" s="169"/>
      <c r="NTR82" s="170"/>
      <c r="NTT82" s="164"/>
      <c r="NTU82" s="168"/>
      <c r="NTV82" s="168"/>
      <c r="NTW82" s="169"/>
      <c r="NTX82" s="169"/>
      <c r="NTY82" s="169"/>
      <c r="NTZ82" s="170"/>
      <c r="NUB82" s="164"/>
      <c r="NUC82" s="168"/>
      <c r="NUD82" s="168"/>
      <c r="NUE82" s="169"/>
      <c r="NUF82" s="169"/>
      <c r="NUG82" s="169"/>
      <c r="NUH82" s="170"/>
      <c r="NUJ82" s="164"/>
      <c r="NUK82" s="168"/>
      <c r="NUL82" s="168"/>
      <c r="NUM82" s="169"/>
      <c r="NUN82" s="169"/>
      <c r="NUO82" s="169"/>
      <c r="NUP82" s="170"/>
      <c r="NUR82" s="164"/>
      <c r="NUS82" s="168"/>
      <c r="NUT82" s="168"/>
      <c r="NUU82" s="169"/>
      <c r="NUV82" s="169"/>
      <c r="NUW82" s="169"/>
      <c r="NUX82" s="170"/>
      <c r="NUZ82" s="164"/>
      <c r="NVA82" s="168"/>
      <c r="NVB82" s="168"/>
      <c r="NVC82" s="169"/>
      <c r="NVD82" s="169"/>
      <c r="NVE82" s="169"/>
      <c r="NVF82" s="170"/>
      <c r="NVH82" s="164"/>
      <c r="NVI82" s="168"/>
      <c r="NVJ82" s="168"/>
      <c r="NVK82" s="169"/>
      <c r="NVL82" s="169"/>
      <c r="NVM82" s="169"/>
      <c r="NVN82" s="170"/>
      <c r="NVP82" s="164"/>
      <c r="NVQ82" s="168"/>
      <c r="NVR82" s="168"/>
      <c r="NVS82" s="169"/>
      <c r="NVT82" s="169"/>
      <c r="NVU82" s="169"/>
      <c r="NVV82" s="170"/>
      <c r="NVX82" s="164"/>
      <c r="NVY82" s="168"/>
      <c r="NVZ82" s="168"/>
      <c r="NWA82" s="169"/>
      <c r="NWB82" s="169"/>
      <c r="NWC82" s="169"/>
      <c r="NWD82" s="170"/>
      <c r="NWF82" s="164"/>
      <c r="NWG82" s="168"/>
      <c r="NWH82" s="168"/>
      <c r="NWI82" s="169"/>
      <c r="NWJ82" s="169"/>
      <c r="NWK82" s="169"/>
      <c r="NWL82" s="170"/>
      <c r="NWN82" s="164"/>
      <c r="NWO82" s="168"/>
      <c r="NWP82" s="168"/>
      <c r="NWQ82" s="169"/>
      <c r="NWR82" s="169"/>
      <c r="NWS82" s="169"/>
      <c r="NWT82" s="170"/>
      <c r="NWV82" s="164"/>
      <c r="NWW82" s="168"/>
      <c r="NWX82" s="168"/>
      <c r="NWY82" s="169"/>
      <c r="NWZ82" s="169"/>
      <c r="NXA82" s="169"/>
      <c r="NXB82" s="170"/>
      <c r="NXD82" s="164"/>
      <c r="NXE82" s="168"/>
      <c r="NXF82" s="168"/>
      <c r="NXG82" s="169"/>
      <c r="NXH82" s="169"/>
      <c r="NXI82" s="169"/>
      <c r="NXJ82" s="170"/>
      <c r="NXL82" s="164"/>
      <c r="NXM82" s="168"/>
      <c r="NXN82" s="168"/>
      <c r="NXO82" s="169"/>
      <c r="NXP82" s="169"/>
      <c r="NXQ82" s="169"/>
      <c r="NXR82" s="170"/>
      <c r="NXT82" s="164"/>
      <c r="NXU82" s="168"/>
      <c r="NXV82" s="168"/>
      <c r="NXW82" s="169"/>
      <c r="NXX82" s="169"/>
      <c r="NXY82" s="169"/>
      <c r="NXZ82" s="170"/>
      <c r="NYB82" s="164"/>
      <c r="NYC82" s="168"/>
      <c r="NYD82" s="168"/>
      <c r="NYE82" s="169"/>
      <c r="NYF82" s="169"/>
      <c r="NYG82" s="169"/>
      <c r="NYH82" s="170"/>
      <c r="NYJ82" s="164"/>
      <c r="NYK82" s="168"/>
      <c r="NYL82" s="168"/>
      <c r="NYM82" s="169"/>
      <c r="NYN82" s="169"/>
      <c r="NYO82" s="169"/>
      <c r="NYP82" s="170"/>
      <c r="NYR82" s="164"/>
      <c r="NYS82" s="168"/>
      <c r="NYT82" s="168"/>
      <c r="NYU82" s="169"/>
      <c r="NYV82" s="169"/>
      <c r="NYW82" s="169"/>
      <c r="NYX82" s="170"/>
      <c r="NYZ82" s="164"/>
      <c r="NZA82" s="168"/>
      <c r="NZB82" s="168"/>
      <c r="NZC82" s="169"/>
      <c r="NZD82" s="169"/>
      <c r="NZE82" s="169"/>
      <c r="NZF82" s="170"/>
      <c r="NZH82" s="164"/>
      <c r="NZI82" s="168"/>
      <c r="NZJ82" s="168"/>
      <c r="NZK82" s="169"/>
      <c r="NZL82" s="169"/>
      <c r="NZM82" s="169"/>
      <c r="NZN82" s="170"/>
      <c r="NZP82" s="164"/>
      <c r="NZQ82" s="168"/>
      <c r="NZR82" s="168"/>
      <c r="NZS82" s="169"/>
      <c r="NZT82" s="169"/>
      <c r="NZU82" s="169"/>
      <c r="NZV82" s="170"/>
      <c r="NZX82" s="164"/>
      <c r="NZY82" s="168"/>
      <c r="NZZ82" s="168"/>
      <c r="OAA82" s="169"/>
      <c r="OAB82" s="169"/>
      <c r="OAC82" s="169"/>
      <c r="OAD82" s="170"/>
      <c r="OAF82" s="164"/>
      <c r="OAG82" s="168"/>
      <c r="OAH82" s="168"/>
      <c r="OAI82" s="169"/>
      <c r="OAJ82" s="169"/>
      <c r="OAK82" s="169"/>
      <c r="OAL82" s="170"/>
      <c r="OAN82" s="164"/>
      <c r="OAO82" s="168"/>
      <c r="OAP82" s="168"/>
      <c r="OAQ82" s="169"/>
      <c r="OAR82" s="169"/>
      <c r="OAS82" s="169"/>
      <c r="OAT82" s="170"/>
      <c r="OAV82" s="164"/>
      <c r="OAW82" s="168"/>
      <c r="OAX82" s="168"/>
      <c r="OAY82" s="169"/>
      <c r="OAZ82" s="169"/>
      <c r="OBA82" s="169"/>
      <c r="OBB82" s="170"/>
      <c r="OBD82" s="164"/>
      <c r="OBE82" s="168"/>
      <c r="OBF82" s="168"/>
      <c r="OBG82" s="169"/>
      <c r="OBH82" s="169"/>
      <c r="OBI82" s="169"/>
      <c r="OBJ82" s="170"/>
      <c r="OBL82" s="164"/>
      <c r="OBM82" s="168"/>
      <c r="OBN82" s="168"/>
      <c r="OBO82" s="169"/>
      <c r="OBP82" s="169"/>
      <c r="OBQ82" s="169"/>
      <c r="OBR82" s="170"/>
      <c r="OBT82" s="164"/>
      <c r="OBU82" s="168"/>
      <c r="OBV82" s="168"/>
      <c r="OBW82" s="169"/>
      <c r="OBX82" s="169"/>
      <c r="OBY82" s="169"/>
      <c r="OBZ82" s="170"/>
      <c r="OCB82" s="164"/>
      <c r="OCC82" s="168"/>
      <c r="OCD82" s="168"/>
      <c r="OCE82" s="169"/>
      <c r="OCF82" s="169"/>
      <c r="OCG82" s="169"/>
      <c r="OCH82" s="170"/>
      <c r="OCJ82" s="164"/>
      <c r="OCK82" s="168"/>
      <c r="OCL82" s="168"/>
      <c r="OCM82" s="169"/>
      <c r="OCN82" s="169"/>
      <c r="OCO82" s="169"/>
      <c r="OCP82" s="170"/>
      <c r="OCR82" s="164"/>
      <c r="OCS82" s="168"/>
      <c r="OCT82" s="168"/>
      <c r="OCU82" s="169"/>
      <c r="OCV82" s="169"/>
      <c r="OCW82" s="169"/>
      <c r="OCX82" s="170"/>
      <c r="OCZ82" s="164"/>
      <c r="ODA82" s="168"/>
      <c r="ODB82" s="168"/>
      <c r="ODC82" s="169"/>
      <c r="ODD82" s="169"/>
      <c r="ODE82" s="169"/>
      <c r="ODF82" s="170"/>
      <c r="ODH82" s="164"/>
      <c r="ODI82" s="168"/>
      <c r="ODJ82" s="168"/>
      <c r="ODK82" s="169"/>
      <c r="ODL82" s="169"/>
      <c r="ODM82" s="169"/>
      <c r="ODN82" s="170"/>
      <c r="ODP82" s="164"/>
      <c r="ODQ82" s="168"/>
      <c r="ODR82" s="168"/>
      <c r="ODS82" s="169"/>
      <c r="ODT82" s="169"/>
      <c r="ODU82" s="169"/>
      <c r="ODV82" s="170"/>
      <c r="ODX82" s="164"/>
      <c r="ODY82" s="168"/>
      <c r="ODZ82" s="168"/>
      <c r="OEA82" s="169"/>
      <c r="OEB82" s="169"/>
      <c r="OEC82" s="169"/>
      <c r="OED82" s="170"/>
      <c r="OEF82" s="164"/>
      <c r="OEG82" s="168"/>
      <c r="OEH82" s="168"/>
      <c r="OEI82" s="169"/>
      <c r="OEJ82" s="169"/>
      <c r="OEK82" s="169"/>
      <c r="OEL82" s="170"/>
      <c r="OEN82" s="164"/>
      <c r="OEO82" s="168"/>
      <c r="OEP82" s="168"/>
      <c r="OEQ82" s="169"/>
      <c r="OER82" s="169"/>
      <c r="OES82" s="169"/>
      <c r="OET82" s="170"/>
      <c r="OEV82" s="164"/>
      <c r="OEW82" s="168"/>
      <c r="OEX82" s="168"/>
      <c r="OEY82" s="169"/>
      <c r="OEZ82" s="169"/>
      <c r="OFA82" s="169"/>
      <c r="OFB82" s="170"/>
      <c r="OFD82" s="164"/>
      <c r="OFE82" s="168"/>
      <c r="OFF82" s="168"/>
      <c r="OFG82" s="169"/>
      <c r="OFH82" s="169"/>
      <c r="OFI82" s="169"/>
      <c r="OFJ82" s="170"/>
      <c r="OFL82" s="164"/>
      <c r="OFM82" s="168"/>
      <c r="OFN82" s="168"/>
      <c r="OFO82" s="169"/>
      <c r="OFP82" s="169"/>
      <c r="OFQ82" s="169"/>
      <c r="OFR82" s="170"/>
      <c r="OFT82" s="164"/>
      <c r="OFU82" s="168"/>
      <c r="OFV82" s="168"/>
      <c r="OFW82" s="169"/>
      <c r="OFX82" s="169"/>
      <c r="OFY82" s="169"/>
      <c r="OFZ82" s="170"/>
      <c r="OGB82" s="164"/>
      <c r="OGC82" s="168"/>
      <c r="OGD82" s="168"/>
      <c r="OGE82" s="169"/>
      <c r="OGF82" s="169"/>
      <c r="OGG82" s="169"/>
      <c r="OGH82" s="170"/>
      <c r="OGJ82" s="164"/>
      <c r="OGK82" s="168"/>
      <c r="OGL82" s="168"/>
      <c r="OGM82" s="169"/>
      <c r="OGN82" s="169"/>
      <c r="OGO82" s="169"/>
      <c r="OGP82" s="170"/>
      <c r="OGR82" s="164"/>
      <c r="OGS82" s="168"/>
      <c r="OGT82" s="168"/>
      <c r="OGU82" s="169"/>
      <c r="OGV82" s="169"/>
      <c r="OGW82" s="169"/>
      <c r="OGX82" s="170"/>
      <c r="OGZ82" s="164"/>
      <c r="OHA82" s="168"/>
      <c r="OHB82" s="168"/>
      <c r="OHC82" s="169"/>
      <c r="OHD82" s="169"/>
      <c r="OHE82" s="169"/>
      <c r="OHF82" s="170"/>
      <c r="OHH82" s="164"/>
      <c r="OHI82" s="168"/>
      <c r="OHJ82" s="168"/>
      <c r="OHK82" s="169"/>
      <c r="OHL82" s="169"/>
      <c r="OHM82" s="169"/>
      <c r="OHN82" s="170"/>
      <c r="OHP82" s="164"/>
      <c r="OHQ82" s="168"/>
      <c r="OHR82" s="168"/>
      <c r="OHS82" s="169"/>
      <c r="OHT82" s="169"/>
      <c r="OHU82" s="169"/>
      <c r="OHV82" s="170"/>
      <c r="OHX82" s="164"/>
      <c r="OHY82" s="168"/>
      <c r="OHZ82" s="168"/>
      <c r="OIA82" s="169"/>
      <c r="OIB82" s="169"/>
      <c r="OIC82" s="169"/>
      <c r="OID82" s="170"/>
      <c r="OIF82" s="164"/>
      <c r="OIG82" s="168"/>
      <c r="OIH82" s="168"/>
      <c r="OII82" s="169"/>
      <c r="OIJ82" s="169"/>
      <c r="OIK82" s="169"/>
      <c r="OIL82" s="170"/>
      <c r="OIN82" s="164"/>
      <c r="OIO82" s="168"/>
      <c r="OIP82" s="168"/>
      <c r="OIQ82" s="169"/>
      <c r="OIR82" s="169"/>
      <c r="OIS82" s="169"/>
      <c r="OIT82" s="170"/>
      <c r="OIV82" s="164"/>
      <c r="OIW82" s="168"/>
      <c r="OIX82" s="168"/>
      <c r="OIY82" s="169"/>
      <c r="OIZ82" s="169"/>
      <c r="OJA82" s="169"/>
      <c r="OJB82" s="170"/>
      <c r="OJD82" s="164"/>
      <c r="OJE82" s="168"/>
      <c r="OJF82" s="168"/>
      <c r="OJG82" s="169"/>
      <c r="OJH82" s="169"/>
      <c r="OJI82" s="169"/>
      <c r="OJJ82" s="170"/>
      <c r="OJL82" s="164"/>
      <c r="OJM82" s="168"/>
      <c r="OJN82" s="168"/>
      <c r="OJO82" s="169"/>
      <c r="OJP82" s="169"/>
      <c r="OJQ82" s="169"/>
      <c r="OJR82" s="170"/>
      <c r="OJT82" s="164"/>
      <c r="OJU82" s="168"/>
      <c r="OJV82" s="168"/>
      <c r="OJW82" s="169"/>
      <c r="OJX82" s="169"/>
      <c r="OJY82" s="169"/>
      <c r="OJZ82" s="170"/>
      <c r="OKB82" s="164"/>
      <c r="OKC82" s="168"/>
      <c r="OKD82" s="168"/>
      <c r="OKE82" s="169"/>
      <c r="OKF82" s="169"/>
      <c r="OKG82" s="169"/>
      <c r="OKH82" s="170"/>
      <c r="OKJ82" s="164"/>
      <c r="OKK82" s="168"/>
      <c r="OKL82" s="168"/>
      <c r="OKM82" s="169"/>
      <c r="OKN82" s="169"/>
      <c r="OKO82" s="169"/>
      <c r="OKP82" s="170"/>
      <c r="OKR82" s="164"/>
      <c r="OKS82" s="168"/>
      <c r="OKT82" s="168"/>
      <c r="OKU82" s="169"/>
      <c r="OKV82" s="169"/>
      <c r="OKW82" s="169"/>
      <c r="OKX82" s="170"/>
      <c r="OKZ82" s="164"/>
      <c r="OLA82" s="168"/>
      <c r="OLB82" s="168"/>
      <c r="OLC82" s="169"/>
      <c r="OLD82" s="169"/>
      <c r="OLE82" s="169"/>
      <c r="OLF82" s="170"/>
      <c r="OLH82" s="164"/>
      <c r="OLI82" s="168"/>
      <c r="OLJ82" s="168"/>
      <c r="OLK82" s="169"/>
      <c r="OLL82" s="169"/>
      <c r="OLM82" s="169"/>
      <c r="OLN82" s="170"/>
      <c r="OLP82" s="164"/>
      <c r="OLQ82" s="168"/>
      <c r="OLR82" s="168"/>
      <c r="OLS82" s="169"/>
      <c r="OLT82" s="169"/>
      <c r="OLU82" s="169"/>
      <c r="OLV82" s="170"/>
      <c r="OLX82" s="164"/>
      <c r="OLY82" s="168"/>
      <c r="OLZ82" s="168"/>
      <c r="OMA82" s="169"/>
      <c r="OMB82" s="169"/>
      <c r="OMC82" s="169"/>
      <c r="OMD82" s="170"/>
      <c r="OMF82" s="164"/>
      <c r="OMG82" s="168"/>
      <c r="OMH82" s="168"/>
      <c r="OMI82" s="169"/>
      <c r="OMJ82" s="169"/>
      <c r="OMK82" s="169"/>
      <c r="OML82" s="170"/>
      <c r="OMN82" s="164"/>
      <c r="OMO82" s="168"/>
      <c r="OMP82" s="168"/>
      <c r="OMQ82" s="169"/>
      <c r="OMR82" s="169"/>
      <c r="OMS82" s="169"/>
      <c r="OMT82" s="170"/>
      <c r="OMV82" s="164"/>
      <c r="OMW82" s="168"/>
      <c r="OMX82" s="168"/>
      <c r="OMY82" s="169"/>
      <c r="OMZ82" s="169"/>
      <c r="ONA82" s="169"/>
      <c r="ONB82" s="170"/>
      <c r="OND82" s="164"/>
      <c r="ONE82" s="168"/>
      <c r="ONF82" s="168"/>
      <c r="ONG82" s="169"/>
      <c r="ONH82" s="169"/>
      <c r="ONI82" s="169"/>
      <c r="ONJ82" s="170"/>
      <c r="ONL82" s="164"/>
      <c r="ONM82" s="168"/>
      <c r="ONN82" s="168"/>
      <c r="ONO82" s="169"/>
      <c r="ONP82" s="169"/>
      <c r="ONQ82" s="169"/>
      <c r="ONR82" s="170"/>
      <c r="ONT82" s="164"/>
      <c r="ONU82" s="168"/>
      <c r="ONV82" s="168"/>
      <c r="ONW82" s="169"/>
      <c r="ONX82" s="169"/>
      <c r="ONY82" s="169"/>
      <c r="ONZ82" s="170"/>
      <c r="OOB82" s="164"/>
      <c r="OOC82" s="168"/>
      <c r="OOD82" s="168"/>
      <c r="OOE82" s="169"/>
      <c r="OOF82" s="169"/>
      <c r="OOG82" s="169"/>
      <c r="OOH82" s="170"/>
      <c r="OOJ82" s="164"/>
      <c r="OOK82" s="168"/>
      <c r="OOL82" s="168"/>
      <c r="OOM82" s="169"/>
      <c r="OON82" s="169"/>
      <c r="OOO82" s="169"/>
      <c r="OOP82" s="170"/>
      <c r="OOR82" s="164"/>
      <c r="OOS82" s="168"/>
      <c r="OOT82" s="168"/>
      <c r="OOU82" s="169"/>
      <c r="OOV82" s="169"/>
      <c r="OOW82" s="169"/>
      <c r="OOX82" s="170"/>
      <c r="OOZ82" s="164"/>
      <c r="OPA82" s="168"/>
      <c r="OPB82" s="168"/>
      <c r="OPC82" s="169"/>
      <c r="OPD82" s="169"/>
      <c r="OPE82" s="169"/>
      <c r="OPF82" s="170"/>
      <c r="OPH82" s="164"/>
      <c r="OPI82" s="168"/>
      <c r="OPJ82" s="168"/>
      <c r="OPK82" s="169"/>
      <c r="OPL82" s="169"/>
      <c r="OPM82" s="169"/>
      <c r="OPN82" s="170"/>
      <c r="OPP82" s="164"/>
      <c r="OPQ82" s="168"/>
      <c r="OPR82" s="168"/>
      <c r="OPS82" s="169"/>
      <c r="OPT82" s="169"/>
      <c r="OPU82" s="169"/>
      <c r="OPV82" s="170"/>
      <c r="OPX82" s="164"/>
      <c r="OPY82" s="168"/>
      <c r="OPZ82" s="168"/>
      <c r="OQA82" s="169"/>
      <c r="OQB82" s="169"/>
      <c r="OQC82" s="169"/>
      <c r="OQD82" s="170"/>
      <c r="OQF82" s="164"/>
      <c r="OQG82" s="168"/>
      <c r="OQH82" s="168"/>
      <c r="OQI82" s="169"/>
      <c r="OQJ82" s="169"/>
      <c r="OQK82" s="169"/>
      <c r="OQL82" s="170"/>
      <c r="OQN82" s="164"/>
      <c r="OQO82" s="168"/>
      <c r="OQP82" s="168"/>
      <c r="OQQ82" s="169"/>
      <c r="OQR82" s="169"/>
      <c r="OQS82" s="169"/>
      <c r="OQT82" s="170"/>
      <c r="OQV82" s="164"/>
      <c r="OQW82" s="168"/>
      <c r="OQX82" s="168"/>
      <c r="OQY82" s="169"/>
      <c r="OQZ82" s="169"/>
      <c r="ORA82" s="169"/>
      <c r="ORB82" s="170"/>
      <c r="ORD82" s="164"/>
      <c r="ORE82" s="168"/>
      <c r="ORF82" s="168"/>
      <c r="ORG82" s="169"/>
      <c r="ORH82" s="169"/>
      <c r="ORI82" s="169"/>
      <c r="ORJ82" s="170"/>
      <c r="ORL82" s="164"/>
      <c r="ORM82" s="168"/>
      <c r="ORN82" s="168"/>
      <c r="ORO82" s="169"/>
      <c r="ORP82" s="169"/>
      <c r="ORQ82" s="169"/>
      <c r="ORR82" s="170"/>
      <c r="ORT82" s="164"/>
      <c r="ORU82" s="168"/>
      <c r="ORV82" s="168"/>
      <c r="ORW82" s="169"/>
      <c r="ORX82" s="169"/>
      <c r="ORY82" s="169"/>
      <c r="ORZ82" s="170"/>
      <c r="OSB82" s="164"/>
      <c r="OSC82" s="168"/>
      <c r="OSD82" s="168"/>
      <c r="OSE82" s="169"/>
      <c r="OSF82" s="169"/>
      <c r="OSG82" s="169"/>
      <c r="OSH82" s="170"/>
      <c r="OSJ82" s="164"/>
      <c r="OSK82" s="168"/>
      <c r="OSL82" s="168"/>
      <c r="OSM82" s="169"/>
      <c r="OSN82" s="169"/>
      <c r="OSO82" s="169"/>
      <c r="OSP82" s="170"/>
      <c r="OSR82" s="164"/>
      <c r="OSS82" s="168"/>
      <c r="OST82" s="168"/>
      <c r="OSU82" s="169"/>
      <c r="OSV82" s="169"/>
      <c r="OSW82" s="169"/>
      <c r="OSX82" s="170"/>
      <c r="OSZ82" s="164"/>
      <c r="OTA82" s="168"/>
      <c r="OTB82" s="168"/>
      <c r="OTC82" s="169"/>
      <c r="OTD82" s="169"/>
      <c r="OTE82" s="169"/>
      <c r="OTF82" s="170"/>
      <c r="OTH82" s="164"/>
      <c r="OTI82" s="168"/>
      <c r="OTJ82" s="168"/>
      <c r="OTK82" s="169"/>
      <c r="OTL82" s="169"/>
      <c r="OTM82" s="169"/>
      <c r="OTN82" s="170"/>
      <c r="OTP82" s="164"/>
      <c r="OTQ82" s="168"/>
      <c r="OTR82" s="168"/>
      <c r="OTS82" s="169"/>
      <c r="OTT82" s="169"/>
      <c r="OTU82" s="169"/>
      <c r="OTV82" s="170"/>
      <c r="OTX82" s="164"/>
      <c r="OTY82" s="168"/>
      <c r="OTZ82" s="168"/>
      <c r="OUA82" s="169"/>
      <c r="OUB82" s="169"/>
      <c r="OUC82" s="169"/>
      <c r="OUD82" s="170"/>
      <c r="OUF82" s="164"/>
      <c r="OUG82" s="168"/>
      <c r="OUH82" s="168"/>
      <c r="OUI82" s="169"/>
      <c r="OUJ82" s="169"/>
      <c r="OUK82" s="169"/>
      <c r="OUL82" s="170"/>
      <c r="OUN82" s="164"/>
      <c r="OUO82" s="168"/>
      <c r="OUP82" s="168"/>
      <c r="OUQ82" s="169"/>
      <c r="OUR82" s="169"/>
      <c r="OUS82" s="169"/>
      <c r="OUT82" s="170"/>
      <c r="OUV82" s="164"/>
      <c r="OUW82" s="168"/>
      <c r="OUX82" s="168"/>
      <c r="OUY82" s="169"/>
      <c r="OUZ82" s="169"/>
      <c r="OVA82" s="169"/>
      <c r="OVB82" s="170"/>
      <c r="OVD82" s="164"/>
      <c r="OVE82" s="168"/>
      <c r="OVF82" s="168"/>
      <c r="OVG82" s="169"/>
      <c r="OVH82" s="169"/>
      <c r="OVI82" s="169"/>
      <c r="OVJ82" s="170"/>
      <c r="OVL82" s="164"/>
      <c r="OVM82" s="168"/>
      <c r="OVN82" s="168"/>
      <c r="OVO82" s="169"/>
      <c r="OVP82" s="169"/>
      <c r="OVQ82" s="169"/>
      <c r="OVR82" s="170"/>
      <c r="OVT82" s="164"/>
      <c r="OVU82" s="168"/>
      <c r="OVV82" s="168"/>
      <c r="OVW82" s="169"/>
      <c r="OVX82" s="169"/>
      <c r="OVY82" s="169"/>
      <c r="OVZ82" s="170"/>
      <c r="OWB82" s="164"/>
      <c r="OWC82" s="168"/>
      <c r="OWD82" s="168"/>
      <c r="OWE82" s="169"/>
      <c r="OWF82" s="169"/>
      <c r="OWG82" s="169"/>
      <c r="OWH82" s="170"/>
      <c r="OWJ82" s="164"/>
      <c r="OWK82" s="168"/>
      <c r="OWL82" s="168"/>
      <c r="OWM82" s="169"/>
      <c r="OWN82" s="169"/>
      <c r="OWO82" s="169"/>
      <c r="OWP82" s="170"/>
      <c r="OWR82" s="164"/>
      <c r="OWS82" s="168"/>
      <c r="OWT82" s="168"/>
      <c r="OWU82" s="169"/>
      <c r="OWV82" s="169"/>
      <c r="OWW82" s="169"/>
      <c r="OWX82" s="170"/>
      <c r="OWZ82" s="164"/>
      <c r="OXA82" s="168"/>
      <c r="OXB82" s="168"/>
      <c r="OXC82" s="169"/>
      <c r="OXD82" s="169"/>
      <c r="OXE82" s="169"/>
      <c r="OXF82" s="170"/>
      <c r="OXH82" s="164"/>
      <c r="OXI82" s="168"/>
      <c r="OXJ82" s="168"/>
      <c r="OXK82" s="169"/>
      <c r="OXL82" s="169"/>
      <c r="OXM82" s="169"/>
      <c r="OXN82" s="170"/>
      <c r="OXP82" s="164"/>
      <c r="OXQ82" s="168"/>
      <c r="OXR82" s="168"/>
      <c r="OXS82" s="169"/>
      <c r="OXT82" s="169"/>
      <c r="OXU82" s="169"/>
      <c r="OXV82" s="170"/>
      <c r="OXX82" s="164"/>
      <c r="OXY82" s="168"/>
      <c r="OXZ82" s="168"/>
      <c r="OYA82" s="169"/>
      <c r="OYB82" s="169"/>
      <c r="OYC82" s="169"/>
      <c r="OYD82" s="170"/>
      <c r="OYF82" s="164"/>
      <c r="OYG82" s="168"/>
      <c r="OYH82" s="168"/>
      <c r="OYI82" s="169"/>
      <c r="OYJ82" s="169"/>
      <c r="OYK82" s="169"/>
      <c r="OYL82" s="170"/>
      <c r="OYN82" s="164"/>
      <c r="OYO82" s="168"/>
      <c r="OYP82" s="168"/>
      <c r="OYQ82" s="169"/>
      <c r="OYR82" s="169"/>
      <c r="OYS82" s="169"/>
      <c r="OYT82" s="170"/>
      <c r="OYV82" s="164"/>
      <c r="OYW82" s="168"/>
      <c r="OYX82" s="168"/>
      <c r="OYY82" s="169"/>
      <c r="OYZ82" s="169"/>
      <c r="OZA82" s="169"/>
      <c r="OZB82" s="170"/>
      <c r="OZD82" s="164"/>
      <c r="OZE82" s="168"/>
      <c r="OZF82" s="168"/>
      <c r="OZG82" s="169"/>
      <c r="OZH82" s="169"/>
      <c r="OZI82" s="169"/>
      <c r="OZJ82" s="170"/>
      <c r="OZL82" s="164"/>
      <c r="OZM82" s="168"/>
      <c r="OZN82" s="168"/>
      <c r="OZO82" s="169"/>
      <c r="OZP82" s="169"/>
      <c r="OZQ82" s="169"/>
      <c r="OZR82" s="170"/>
      <c r="OZT82" s="164"/>
      <c r="OZU82" s="168"/>
      <c r="OZV82" s="168"/>
      <c r="OZW82" s="169"/>
      <c r="OZX82" s="169"/>
      <c r="OZY82" s="169"/>
      <c r="OZZ82" s="170"/>
      <c r="PAB82" s="164"/>
      <c r="PAC82" s="168"/>
      <c r="PAD82" s="168"/>
      <c r="PAE82" s="169"/>
      <c r="PAF82" s="169"/>
      <c r="PAG82" s="169"/>
      <c r="PAH82" s="170"/>
      <c r="PAJ82" s="164"/>
      <c r="PAK82" s="168"/>
      <c r="PAL82" s="168"/>
      <c r="PAM82" s="169"/>
      <c r="PAN82" s="169"/>
      <c r="PAO82" s="169"/>
      <c r="PAP82" s="170"/>
      <c r="PAR82" s="164"/>
      <c r="PAS82" s="168"/>
      <c r="PAT82" s="168"/>
      <c r="PAU82" s="169"/>
      <c r="PAV82" s="169"/>
      <c r="PAW82" s="169"/>
      <c r="PAX82" s="170"/>
      <c r="PAZ82" s="164"/>
      <c r="PBA82" s="168"/>
      <c r="PBB82" s="168"/>
      <c r="PBC82" s="169"/>
      <c r="PBD82" s="169"/>
      <c r="PBE82" s="169"/>
      <c r="PBF82" s="170"/>
      <c r="PBH82" s="164"/>
      <c r="PBI82" s="168"/>
      <c r="PBJ82" s="168"/>
      <c r="PBK82" s="169"/>
      <c r="PBL82" s="169"/>
      <c r="PBM82" s="169"/>
      <c r="PBN82" s="170"/>
      <c r="PBP82" s="164"/>
      <c r="PBQ82" s="168"/>
      <c r="PBR82" s="168"/>
      <c r="PBS82" s="169"/>
      <c r="PBT82" s="169"/>
      <c r="PBU82" s="169"/>
      <c r="PBV82" s="170"/>
      <c r="PBX82" s="164"/>
      <c r="PBY82" s="168"/>
      <c r="PBZ82" s="168"/>
      <c r="PCA82" s="169"/>
      <c r="PCB82" s="169"/>
      <c r="PCC82" s="169"/>
      <c r="PCD82" s="170"/>
      <c r="PCF82" s="164"/>
      <c r="PCG82" s="168"/>
      <c r="PCH82" s="168"/>
      <c r="PCI82" s="169"/>
      <c r="PCJ82" s="169"/>
      <c r="PCK82" s="169"/>
      <c r="PCL82" s="170"/>
      <c r="PCN82" s="164"/>
      <c r="PCO82" s="168"/>
      <c r="PCP82" s="168"/>
      <c r="PCQ82" s="169"/>
      <c r="PCR82" s="169"/>
      <c r="PCS82" s="169"/>
      <c r="PCT82" s="170"/>
      <c r="PCV82" s="164"/>
      <c r="PCW82" s="168"/>
      <c r="PCX82" s="168"/>
      <c r="PCY82" s="169"/>
      <c r="PCZ82" s="169"/>
      <c r="PDA82" s="169"/>
      <c r="PDB82" s="170"/>
      <c r="PDD82" s="164"/>
      <c r="PDE82" s="168"/>
      <c r="PDF82" s="168"/>
      <c r="PDG82" s="169"/>
      <c r="PDH82" s="169"/>
      <c r="PDI82" s="169"/>
      <c r="PDJ82" s="170"/>
      <c r="PDL82" s="164"/>
      <c r="PDM82" s="168"/>
      <c r="PDN82" s="168"/>
      <c r="PDO82" s="169"/>
      <c r="PDP82" s="169"/>
      <c r="PDQ82" s="169"/>
      <c r="PDR82" s="170"/>
      <c r="PDT82" s="164"/>
      <c r="PDU82" s="168"/>
      <c r="PDV82" s="168"/>
      <c r="PDW82" s="169"/>
      <c r="PDX82" s="169"/>
      <c r="PDY82" s="169"/>
      <c r="PDZ82" s="170"/>
      <c r="PEB82" s="164"/>
      <c r="PEC82" s="168"/>
      <c r="PED82" s="168"/>
      <c r="PEE82" s="169"/>
      <c r="PEF82" s="169"/>
      <c r="PEG82" s="169"/>
      <c r="PEH82" s="170"/>
      <c r="PEJ82" s="164"/>
      <c r="PEK82" s="168"/>
      <c r="PEL82" s="168"/>
      <c r="PEM82" s="169"/>
      <c r="PEN82" s="169"/>
      <c r="PEO82" s="169"/>
      <c r="PEP82" s="170"/>
      <c r="PER82" s="164"/>
      <c r="PES82" s="168"/>
      <c r="PET82" s="168"/>
      <c r="PEU82" s="169"/>
      <c r="PEV82" s="169"/>
      <c r="PEW82" s="169"/>
      <c r="PEX82" s="170"/>
      <c r="PEZ82" s="164"/>
      <c r="PFA82" s="168"/>
      <c r="PFB82" s="168"/>
      <c r="PFC82" s="169"/>
      <c r="PFD82" s="169"/>
      <c r="PFE82" s="169"/>
      <c r="PFF82" s="170"/>
      <c r="PFH82" s="164"/>
      <c r="PFI82" s="168"/>
      <c r="PFJ82" s="168"/>
      <c r="PFK82" s="169"/>
      <c r="PFL82" s="169"/>
      <c r="PFM82" s="169"/>
      <c r="PFN82" s="170"/>
      <c r="PFP82" s="164"/>
      <c r="PFQ82" s="168"/>
      <c r="PFR82" s="168"/>
      <c r="PFS82" s="169"/>
      <c r="PFT82" s="169"/>
      <c r="PFU82" s="169"/>
      <c r="PFV82" s="170"/>
      <c r="PFX82" s="164"/>
      <c r="PFY82" s="168"/>
      <c r="PFZ82" s="168"/>
      <c r="PGA82" s="169"/>
      <c r="PGB82" s="169"/>
      <c r="PGC82" s="169"/>
      <c r="PGD82" s="170"/>
      <c r="PGF82" s="164"/>
      <c r="PGG82" s="168"/>
      <c r="PGH82" s="168"/>
      <c r="PGI82" s="169"/>
      <c r="PGJ82" s="169"/>
      <c r="PGK82" s="169"/>
      <c r="PGL82" s="170"/>
      <c r="PGN82" s="164"/>
      <c r="PGO82" s="168"/>
      <c r="PGP82" s="168"/>
      <c r="PGQ82" s="169"/>
      <c r="PGR82" s="169"/>
      <c r="PGS82" s="169"/>
      <c r="PGT82" s="170"/>
      <c r="PGV82" s="164"/>
      <c r="PGW82" s="168"/>
      <c r="PGX82" s="168"/>
      <c r="PGY82" s="169"/>
      <c r="PGZ82" s="169"/>
      <c r="PHA82" s="169"/>
      <c r="PHB82" s="170"/>
      <c r="PHD82" s="164"/>
      <c r="PHE82" s="168"/>
      <c r="PHF82" s="168"/>
      <c r="PHG82" s="169"/>
      <c r="PHH82" s="169"/>
      <c r="PHI82" s="169"/>
      <c r="PHJ82" s="170"/>
      <c r="PHL82" s="164"/>
      <c r="PHM82" s="168"/>
      <c r="PHN82" s="168"/>
      <c r="PHO82" s="169"/>
      <c r="PHP82" s="169"/>
      <c r="PHQ82" s="169"/>
      <c r="PHR82" s="170"/>
      <c r="PHT82" s="164"/>
      <c r="PHU82" s="168"/>
      <c r="PHV82" s="168"/>
      <c r="PHW82" s="169"/>
      <c r="PHX82" s="169"/>
      <c r="PHY82" s="169"/>
      <c r="PHZ82" s="170"/>
      <c r="PIB82" s="164"/>
      <c r="PIC82" s="168"/>
      <c r="PID82" s="168"/>
      <c r="PIE82" s="169"/>
      <c r="PIF82" s="169"/>
      <c r="PIG82" s="169"/>
      <c r="PIH82" s="170"/>
      <c r="PIJ82" s="164"/>
      <c r="PIK82" s="168"/>
      <c r="PIL82" s="168"/>
      <c r="PIM82" s="169"/>
      <c r="PIN82" s="169"/>
      <c r="PIO82" s="169"/>
      <c r="PIP82" s="170"/>
      <c r="PIR82" s="164"/>
      <c r="PIS82" s="168"/>
      <c r="PIT82" s="168"/>
      <c r="PIU82" s="169"/>
      <c r="PIV82" s="169"/>
      <c r="PIW82" s="169"/>
      <c r="PIX82" s="170"/>
      <c r="PIZ82" s="164"/>
      <c r="PJA82" s="168"/>
      <c r="PJB82" s="168"/>
      <c r="PJC82" s="169"/>
      <c r="PJD82" s="169"/>
      <c r="PJE82" s="169"/>
      <c r="PJF82" s="170"/>
      <c r="PJH82" s="164"/>
      <c r="PJI82" s="168"/>
      <c r="PJJ82" s="168"/>
      <c r="PJK82" s="169"/>
      <c r="PJL82" s="169"/>
      <c r="PJM82" s="169"/>
      <c r="PJN82" s="170"/>
      <c r="PJP82" s="164"/>
      <c r="PJQ82" s="168"/>
      <c r="PJR82" s="168"/>
      <c r="PJS82" s="169"/>
      <c r="PJT82" s="169"/>
      <c r="PJU82" s="169"/>
      <c r="PJV82" s="170"/>
      <c r="PJX82" s="164"/>
      <c r="PJY82" s="168"/>
      <c r="PJZ82" s="168"/>
      <c r="PKA82" s="169"/>
      <c r="PKB82" s="169"/>
      <c r="PKC82" s="169"/>
      <c r="PKD82" s="170"/>
      <c r="PKF82" s="164"/>
      <c r="PKG82" s="168"/>
      <c r="PKH82" s="168"/>
      <c r="PKI82" s="169"/>
      <c r="PKJ82" s="169"/>
      <c r="PKK82" s="169"/>
      <c r="PKL82" s="170"/>
      <c r="PKN82" s="164"/>
      <c r="PKO82" s="168"/>
      <c r="PKP82" s="168"/>
      <c r="PKQ82" s="169"/>
      <c r="PKR82" s="169"/>
      <c r="PKS82" s="169"/>
      <c r="PKT82" s="170"/>
      <c r="PKV82" s="164"/>
      <c r="PKW82" s="168"/>
      <c r="PKX82" s="168"/>
      <c r="PKY82" s="169"/>
      <c r="PKZ82" s="169"/>
      <c r="PLA82" s="169"/>
      <c r="PLB82" s="170"/>
      <c r="PLD82" s="164"/>
      <c r="PLE82" s="168"/>
      <c r="PLF82" s="168"/>
      <c r="PLG82" s="169"/>
      <c r="PLH82" s="169"/>
      <c r="PLI82" s="169"/>
      <c r="PLJ82" s="170"/>
      <c r="PLL82" s="164"/>
      <c r="PLM82" s="168"/>
      <c r="PLN82" s="168"/>
      <c r="PLO82" s="169"/>
      <c r="PLP82" s="169"/>
      <c r="PLQ82" s="169"/>
      <c r="PLR82" s="170"/>
      <c r="PLT82" s="164"/>
      <c r="PLU82" s="168"/>
      <c r="PLV82" s="168"/>
      <c r="PLW82" s="169"/>
      <c r="PLX82" s="169"/>
      <c r="PLY82" s="169"/>
      <c r="PLZ82" s="170"/>
      <c r="PMB82" s="164"/>
      <c r="PMC82" s="168"/>
      <c r="PMD82" s="168"/>
      <c r="PME82" s="169"/>
      <c r="PMF82" s="169"/>
      <c r="PMG82" s="169"/>
      <c r="PMH82" s="170"/>
      <c r="PMJ82" s="164"/>
      <c r="PMK82" s="168"/>
      <c r="PML82" s="168"/>
      <c r="PMM82" s="169"/>
      <c r="PMN82" s="169"/>
      <c r="PMO82" s="169"/>
      <c r="PMP82" s="170"/>
      <c r="PMR82" s="164"/>
      <c r="PMS82" s="168"/>
      <c r="PMT82" s="168"/>
      <c r="PMU82" s="169"/>
      <c r="PMV82" s="169"/>
      <c r="PMW82" s="169"/>
      <c r="PMX82" s="170"/>
      <c r="PMZ82" s="164"/>
      <c r="PNA82" s="168"/>
      <c r="PNB82" s="168"/>
      <c r="PNC82" s="169"/>
      <c r="PND82" s="169"/>
      <c r="PNE82" s="169"/>
      <c r="PNF82" s="170"/>
      <c r="PNH82" s="164"/>
      <c r="PNI82" s="168"/>
      <c r="PNJ82" s="168"/>
      <c r="PNK82" s="169"/>
      <c r="PNL82" s="169"/>
      <c r="PNM82" s="169"/>
      <c r="PNN82" s="170"/>
      <c r="PNP82" s="164"/>
      <c r="PNQ82" s="168"/>
      <c r="PNR82" s="168"/>
      <c r="PNS82" s="169"/>
      <c r="PNT82" s="169"/>
      <c r="PNU82" s="169"/>
      <c r="PNV82" s="170"/>
      <c r="PNX82" s="164"/>
      <c r="PNY82" s="168"/>
      <c r="PNZ82" s="168"/>
      <c r="POA82" s="169"/>
      <c r="POB82" s="169"/>
      <c r="POC82" s="169"/>
      <c r="POD82" s="170"/>
      <c r="POF82" s="164"/>
      <c r="POG82" s="168"/>
      <c r="POH82" s="168"/>
      <c r="POI82" s="169"/>
      <c r="POJ82" s="169"/>
      <c r="POK82" s="169"/>
      <c r="POL82" s="170"/>
      <c r="PON82" s="164"/>
      <c r="POO82" s="168"/>
      <c r="POP82" s="168"/>
      <c r="POQ82" s="169"/>
      <c r="POR82" s="169"/>
      <c r="POS82" s="169"/>
      <c r="POT82" s="170"/>
      <c r="POV82" s="164"/>
      <c r="POW82" s="168"/>
      <c r="POX82" s="168"/>
      <c r="POY82" s="169"/>
      <c r="POZ82" s="169"/>
      <c r="PPA82" s="169"/>
      <c r="PPB82" s="170"/>
      <c r="PPD82" s="164"/>
      <c r="PPE82" s="168"/>
      <c r="PPF82" s="168"/>
      <c r="PPG82" s="169"/>
      <c r="PPH82" s="169"/>
      <c r="PPI82" s="169"/>
      <c r="PPJ82" s="170"/>
      <c r="PPL82" s="164"/>
      <c r="PPM82" s="168"/>
      <c r="PPN82" s="168"/>
      <c r="PPO82" s="169"/>
      <c r="PPP82" s="169"/>
      <c r="PPQ82" s="169"/>
      <c r="PPR82" s="170"/>
      <c r="PPT82" s="164"/>
      <c r="PPU82" s="168"/>
      <c r="PPV82" s="168"/>
      <c r="PPW82" s="169"/>
      <c r="PPX82" s="169"/>
      <c r="PPY82" s="169"/>
      <c r="PPZ82" s="170"/>
      <c r="PQB82" s="164"/>
      <c r="PQC82" s="168"/>
      <c r="PQD82" s="168"/>
      <c r="PQE82" s="169"/>
      <c r="PQF82" s="169"/>
      <c r="PQG82" s="169"/>
      <c r="PQH82" s="170"/>
      <c r="PQJ82" s="164"/>
      <c r="PQK82" s="168"/>
      <c r="PQL82" s="168"/>
      <c r="PQM82" s="169"/>
      <c r="PQN82" s="169"/>
      <c r="PQO82" s="169"/>
      <c r="PQP82" s="170"/>
      <c r="PQR82" s="164"/>
      <c r="PQS82" s="168"/>
      <c r="PQT82" s="168"/>
      <c r="PQU82" s="169"/>
      <c r="PQV82" s="169"/>
      <c r="PQW82" s="169"/>
      <c r="PQX82" s="170"/>
      <c r="PQZ82" s="164"/>
      <c r="PRA82" s="168"/>
      <c r="PRB82" s="168"/>
      <c r="PRC82" s="169"/>
      <c r="PRD82" s="169"/>
      <c r="PRE82" s="169"/>
      <c r="PRF82" s="170"/>
      <c r="PRH82" s="164"/>
      <c r="PRI82" s="168"/>
      <c r="PRJ82" s="168"/>
      <c r="PRK82" s="169"/>
      <c r="PRL82" s="169"/>
      <c r="PRM82" s="169"/>
      <c r="PRN82" s="170"/>
      <c r="PRP82" s="164"/>
      <c r="PRQ82" s="168"/>
      <c r="PRR82" s="168"/>
      <c r="PRS82" s="169"/>
      <c r="PRT82" s="169"/>
      <c r="PRU82" s="169"/>
      <c r="PRV82" s="170"/>
      <c r="PRX82" s="164"/>
      <c r="PRY82" s="168"/>
      <c r="PRZ82" s="168"/>
      <c r="PSA82" s="169"/>
      <c r="PSB82" s="169"/>
      <c r="PSC82" s="169"/>
      <c r="PSD82" s="170"/>
      <c r="PSF82" s="164"/>
      <c r="PSG82" s="168"/>
      <c r="PSH82" s="168"/>
      <c r="PSI82" s="169"/>
      <c r="PSJ82" s="169"/>
      <c r="PSK82" s="169"/>
      <c r="PSL82" s="170"/>
      <c r="PSN82" s="164"/>
      <c r="PSO82" s="168"/>
      <c r="PSP82" s="168"/>
      <c r="PSQ82" s="169"/>
      <c r="PSR82" s="169"/>
      <c r="PSS82" s="169"/>
      <c r="PST82" s="170"/>
      <c r="PSV82" s="164"/>
      <c r="PSW82" s="168"/>
      <c r="PSX82" s="168"/>
      <c r="PSY82" s="169"/>
      <c r="PSZ82" s="169"/>
      <c r="PTA82" s="169"/>
      <c r="PTB82" s="170"/>
      <c r="PTD82" s="164"/>
      <c r="PTE82" s="168"/>
      <c r="PTF82" s="168"/>
      <c r="PTG82" s="169"/>
      <c r="PTH82" s="169"/>
      <c r="PTI82" s="169"/>
      <c r="PTJ82" s="170"/>
      <c r="PTL82" s="164"/>
      <c r="PTM82" s="168"/>
      <c r="PTN82" s="168"/>
      <c r="PTO82" s="169"/>
      <c r="PTP82" s="169"/>
      <c r="PTQ82" s="169"/>
      <c r="PTR82" s="170"/>
      <c r="PTT82" s="164"/>
      <c r="PTU82" s="168"/>
      <c r="PTV82" s="168"/>
      <c r="PTW82" s="169"/>
      <c r="PTX82" s="169"/>
      <c r="PTY82" s="169"/>
      <c r="PTZ82" s="170"/>
      <c r="PUB82" s="164"/>
      <c r="PUC82" s="168"/>
      <c r="PUD82" s="168"/>
      <c r="PUE82" s="169"/>
      <c r="PUF82" s="169"/>
      <c r="PUG82" s="169"/>
      <c r="PUH82" s="170"/>
      <c r="PUJ82" s="164"/>
      <c r="PUK82" s="168"/>
      <c r="PUL82" s="168"/>
      <c r="PUM82" s="169"/>
      <c r="PUN82" s="169"/>
      <c r="PUO82" s="169"/>
      <c r="PUP82" s="170"/>
      <c r="PUR82" s="164"/>
      <c r="PUS82" s="168"/>
      <c r="PUT82" s="168"/>
      <c r="PUU82" s="169"/>
      <c r="PUV82" s="169"/>
      <c r="PUW82" s="169"/>
      <c r="PUX82" s="170"/>
      <c r="PUZ82" s="164"/>
      <c r="PVA82" s="168"/>
      <c r="PVB82" s="168"/>
      <c r="PVC82" s="169"/>
      <c r="PVD82" s="169"/>
      <c r="PVE82" s="169"/>
      <c r="PVF82" s="170"/>
      <c r="PVH82" s="164"/>
      <c r="PVI82" s="168"/>
      <c r="PVJ82" s="168"/>
      <c r="PVK82" s="169"/>
      <c r="PVL82" s="169"/>
      <c r="PVM82" s="169"/>
      <c r="PVN82" s="170"/>
      <c r="PVP82" s="164"/>
      <c r="PVQ82" s="168"/>
      <c r="PVR82" s="168"/>
      <c r="PVS82" s="169"/>
      <c r="PVT82" s="169"/>
      <c r="PVU82" s="169"/>
      <c r="PVV82" s="170"/>
      <c r="PVX82" s="164"/>
      <c r="PVY82" s="168"/>
      <c r="PVZ82" s="168"/>
      <c r="PWA82" s="169"/>
      <c r="PWB82" s="169"/>
      <c r="PWC82" s="169"/>
      <c r="PWD82" s="170"/>
      <c r="PWF82" s="164"/>
      <c r="PWG82" s="168"/>
      <c r="PWH82" s="168"/>
      <c r="PWI82" s="169"/>
      <c r="PWJ82" s="169"/>
      <c r="PWK82" s="169"/>
      <c r="PWL82" s="170"/>
      <c r="PWN82" s="164"/>
      <c r="PWO82" s="168"/>
      <c r="PWP82" s="168"/>
      <c r="PWQ82" s="169"/>
      <c r="PWR82" s="169"/>
      <c r="PWS82" s="169"/>
      <c r="PWT82" s="170"/>
      <c r="PWV82" s="164"/>
      <c r="PWW82" s="168"/>
      <c r="PWX82" s="168"/>
      <c r="PWY82" s="169"/>
      <c r="PWZ82" s="169"/>
      <c r="PXA82" s="169"/>
      <c r="PXB82" s="170"/>
      <c r="PXD82" s="164"/>
      <c r="PXE82" s="168"/>
      <c r="PXF82" s="168"/>
      <c r="PXG82" s="169"/>
      <c r="PXH82" s="169"/>
      <c r="PXI82" s="169"/>
      <c r="PXJ82" s="170"/>
      <c r="PXL82" s="164"/>
      <c r="PXM82" s="168"/>
      <c r="PXN82" s="168"/>
      <c r="PXO82" s="169"/>
      <c r="PXP82" s="169"/>
      <c r="PXQ82" s="169"/>
      <c r="PXR82" s="170"/>
      <c r="PXT82" s="164"/>
      <c r="PXU82" s="168"/>
      <c r="PXV82" s="168"/>
      <c r="PXW82" s="169"/>
      <c r="PXX82" s="169"/>
      <c r="PXY82" s="169"/>
      <c r="PXZ82" s="170"/>
      <c r="PYB82" s="164"/>
      <c r="PYC82" s="168"/>
      <c r="PYD82" s="168"/>
      <c r="PYE82" s="169"/>
      <c r="PYF82" s="169"/>
      <c r="PYG82" s="169"/>
      <c r="PYH82" s="170"/>
      <c r="PYJ82" s="164"/>
      <c r="PYK82" s="168"/>
      <c r="PYL82" s="168"/>
      <c r="PYM82" s="169"/>
      <c r="PYN82" s="169"/>
      <c r="PYO82" s="169"/>
      <c r="PYP82" s="170"/>
      <c r="PYR82" s="164"/>
      <c r="PYS82" s="168"/>
      <c r="PYT82" s="168"/>
      <c r="PYU82" s="169"/>
      <c r="PYV82" s="169"/>
      <c r="PYW82" s="169"/>
      <c r="PYX82" s="170"/>
      <c r="PYZ82" s="164"/>
      <c r="PZA82" s="168"/>
      <c r="PZB82" s="168"/>
      <c r="PZC82" s="169"/>
      <c r="PZD82" s="169"/>
      <c r="PZE82" s="169"/>
      <c r="PZF82" s="170"/>
      <c r="PZH82" s="164"/>
      <c r="PZI82" s="168"/>
      <c r="PZJ82" s="168"/>
      <c r="PZK82" s="169"/>
      <c r="PZL82" s="169"/>
      <c r="PZM82" s="169"/>
      <c r="PZN82" s="170"/>
      <c r="PZP82" s="164"/>
      <c r="PZQ82" s="168"/>
      <c r="PZR82" s="168"/>
      <c r="PZS82" s="169"/>
      <c r="PZT82" s="169"/>
      <c r="PZU82" s="169"/>
      <c r="PZV82" s="170"/>
      <c r="PZX82" s="164"/>
      <c r="PZY82" s="168"/>
      <c r="PZZ82" s="168"/>
      <c r="QAA82" s="169"/>
      <c r="QAB82" s="169"/>
      <c r="QAC82" s="169"/>
      <c r="QAD82" s="170"/>
      <c r="QAF82" s="164"/>
      <c r="QAG82" s="168"/>
      <c r="QAH82" s="168"/>
      <c r="QAI82" s="169"/>
      <c r="QAJ82" s="169"/>
      <c r="QAK82" s="169"/>
      <c r="QAL82" s="170"/>
      <c r="QAN82" s="164"/>
      <c r="QAO82" s="168"/>
      <c r="QAP82" s="168"/>
      <c r="QAQ82" s="169"/>
      <c r="QAR82" s="169"/>
      <c r="QAS82" s="169"/>
      <c r="QAT82" s="170"/>
      <c r="QAV82" s="164"/>
      <c r="QAW82" s="168"/>
      <c r="QAX82" s="168"/>
      <c r="QAY82" s="169"/>
      <c r="QAZ82" s="169"/>
      <c r="QBA82" s="169"/>
      <c r="QBB82" s="170"/>
      <c r="QBD82" s="164"/>
      <c r="QBE82" s="168"/>
      <c r="QBF82" s="168"/>
      <c r="QBG82" s="169"/>
      <c r="QBH82" s="169"/>
      <c r="QBI82" s="169"/>
      <c r="QBJ82" s="170"/>
      <c r="QBL82" s="164"/>
      <c r="QBM82" s="168"/>
      <c r="QBN82" s="168"/>
      <c r="QBO82" s="169"/>
      <c r="QBP82" s="169"/>
      <c r="QBQ82" s="169"/>
      <c r="QBR82" s="170"/>
      <c r="QBT82" s="164"/>
      <c r="QBU82" s="168"/>
      <c r="QBV82" s="168"/>
      <c r="QBW82" s="169"/>
      <c r="QBX82" s="169"/>
      <c r="QBY82" s="169"/>
      <c r="QBZ82" s="170"/>
      <c r="QCB82" s="164"/>
      <c r="QCC82" s="168"/>
      <c r="QCD82" s="168"/>
      <c r="QCE82" s="169"/>
      <c r="QCF82" s="169"/>
      <c r="QCG82" s="169"/>
      <c r="QCH82" s="170"/>
      <c r="QCJ82" s="164"/>
      <c r="QCK82" s="168"/>
      <c r="QCL82" s="168"/>
      <c r="QCM82" s="169"/>
      <c r="QCN82" s="169"/>
      <c r="QCO82" s="169"/>
      <c r="QCP82" s="170"/>
      <c r="QCR82" s="164"/>
      <c r="QCS82" s="168"/>
      <c r="QCT82" s="168"/>
      <c r="QCU82" s="169"/>
      <c r="QCV82" s="169"/>
      <c r="QCW82" s="169"/>
      <c r="QCX82" s="170"/>
      <c r="QCZ82" s="164"/>
      <c r="QDA82" s="168"/>
      <c r="QDB82" s="168"/>
      <c r="QDC82" s="169"/>
      <c r="QDD82" s="169"/>
      <c r="QDE82" s="169"/>
      <c r="QDF82" s="170"/>
      <c r="QDH82" s="164"/>
      <c r="QDI82" s="168"/>
      <c r="QDJ82" s="168"/>
      <c r="QDK82" s="169"/>
      <c r="QDL82" s="169"/>
      <c r="QDM82" s="169"/>
      <c r="QDN82" s="170"/>
      <c r="QDP82" s="164"/>
      <c r="QDQ82" s="168"/>
      <c r="QDR82" s="168"/>
      <c r="QDS82" s="169"/>
      <c r="QDT82" s="169"/>
      <c r="QDU82" s="169"/>
      <c r="QDV82" s="170"/>
      <c r="QDX82" s="164"/>
      <c r="QDY82" s="168"/>
      <c r="QDZ82" s="168"/>
      <c r="QEA82" s="169"/>
      <c r="QEB82" s="169"/>
      <c r="QEC82" s="169"/>
      <c r="QED82" s="170"/>
      <c r="QEF82" s="164"/>
      <c r="QEG82" s="168"/>
      <c r="QEH82" s="168"/>
      <c r="QEI82" s="169"/>
      <c r="QEJ82" s="169"/>
      <c r="QEK82" s="169"/>
      <c r="QEL82" s="170"/>
      <c r="QEN82" s="164"/>
      <c r="QEO82" s="168"/>
      <c r="QEP82" s="168"/>
      <c r="QEQ82" s="169"/>
      <c r="QER82" s="169"/>
      <c r="QES82" s="169"/>
      <c r="QET82" s="170"/>
      <c r="QEV82" s="164"/>
      <c r="QEW82" s="168"/>
      <c r="QEX82" s="168"/>
      <c r="QEY82" s="169"/>
      <c r="QEZ82" s="169"/>
      <c r="QFA82" s="169"/>
      <c r="QFB82" s="170"/>
      <c r="QFD82" s="164"/>
      <c r="QFE82" s="168"/>
      <c r="QFF82" s="168"/>
      <c r="QFG82" s="169"/>
      <c r="QFH82" s="169"/>
      <c r="QFI82" s="169"/>
      <c r="QFJ82" s="170"/>
      <c r="QFL82" s="164"/>
      <c r="QFM82" s="168"/>
      <c r="QFN82" s="168"/>
      <c r="QFO82" s="169"/>
      <c r="QFP82" s="169"/>
      <c r="QFQ82" s="169"/>
      <c r="QFR82" s="170"/>
      <c r="QFT82" s="164"/>
      <c r="QFU82" s="168"/>
      <c r="QFV82" s="168"/>
      <c r="QFW82" s="169"/>
      <c r="QFX82" s="169"/>
      <c r="QFY82" s="169"/>
      <c r="QFZ82" s="170"/>
      <c r="QGB82" s="164"/>
      <c r="QGC82" s="168"/>
      <c r="QGD82" s="168"/>
      <c r="QGE82" s="169"/>
      <c r="QGF82" s="169"/>
      <c r="QGG82" s="169"/>
      <c r="QGH82" s="170"/>
      <c r="QGJ82" s="164"/>
      <c r="QGK82" s="168"/>
      <c r="QGL82" s="168"/>
      <c r="QGM82" s="169"/>
      <c r="QGN82" s="169"/>
      <c r="QGO82" s="169"/>
      <c r="QGP82" s="170"/>
      <c r="QGR82" s="164"/>
      <c r="QGS82" s="168"/>
      <c r="QGT82" s="168"/>
      <c r="QGU82" s="169"/>
      <c r="QGV82" s="169"/>
      <c r="QGW82" s="169"/>
      <c r="QGX82" s="170"/>
      <c r="QGZ82" s="164"/>
      <c r="QHA82" s="168"/>
      <c r="QHB82" s="168"/>
      <c r="QHC82" s="169"/>
      <c r="QHD82" s="169"/>
      <c r="QHE82" s="169"/>
      <c r="QHF82" s="170"/>
      <c r="QHH82" s="164"/>
      <c r="QHI82" s="168"/>
      <c r="QHJ82" s="168"/>
      <c r="QHK82" s="169"/>
      <c r="QHL82" s="169"/>
      <c r="QHM82" s="169"/>
      <c r="QHN82" s="170"/>
      <c r="QHP82" s="164"/>
      <c r="QHQ82" s="168"/>
      <c r="QHR82" s="168"/>
      <c r="QHS82" s="169"/>
      <c r="QHT82" s="169"/>
      <c r="QHU82" s="169"/>
      <c r="QHV82" s="170"/>
      <c r="QHX82" s="164"/>
      <c r="QHY82" s="168"/>
      <c r="QHZ82" s="168"/>
      <c r="QIA82" s="169"/>
      <c r="QIB82" s="169"/>
      <c r="QIC82" s="169"/>
      <c r="QID82" s="170"/>
      <c r="QIF82" s="164"/>
      <c r="QIG82" s="168"/>
      <c r="QIH82" s="168"/>
      <c r="QII82" s="169"/>
      <c r="QIJ82" s="169"/>
      <c r="QIK82" s="169"/>
      <c r="QIL82" s="170"/>
      <c r="QIN82" s="164"/>
      <c r="QIO82" s="168"/>
      <c r="QIP82" s="168"/>
      <c r="QIQ82" s="169"/>
      <c r="QIR82" s="169"/>
      <c r="QIS82" s="169"/>
      <c r="QIT82" s="170"/>
      <c r="QIV82" s="164"/>
      <c r="QIW82" s="168"/>
      <c r="QIX82" s="168"/>
      <c r="QIY82" s="169"/>
      <c r="QIZ82" s="169"/>
      <c r="QJA82" s="169"/>
      <c r="QJB82" s="170"/>
      <c r="QJD82" s="164"/>
      <c r="QJE82" s="168"/>
      <c r="QJF82" s="168"/>
      <c r="QJG82" s="169"/>
      <c r="QJH82" s="169"/>
      <c r="QJI82" s="169"/>
      <c r="QJJ82" s="170"/>
      <c r="QJL82" s="164"/>
      <c r="QJM82" s="168"/>
      <c r="QJN82" s="168"/>
      <c r="QJO82" s="169"/>
      <c r="QJP82" s="169"/>
      <c r="QJQ82" s="169"/>
      <c r="QJR82" s="170"/>
      <c r="QJT82" s="164"/>
      <c r="QJU82" s="168"/>
      <c r="QJV82" s="168"/>
      <c r="QJW82" s="169"/>
      <c r="QJX82" s="169"/>
      <c r="QJY82" s="169"/>
      <c r="QJZ82" s="170"/>
      <c r="QKB82" s="164"/>
      <c r="QKC82" s="168"/>
      <c r="QKD82" s="168"/>
      <c r="QKE82" s="169"/>
      <c r="QKF82" s="169"/>
      <c r="QKG82" s="169"/>
      <c r="QKH82" s="170"/>
      <c r="QKJ82" s="164"/>
      <c r="QKK82" s="168"/>
      <c r="QKL82" s="168"/>
      <c r="QKM82" s="169"/>
      <c r="QKN82" s="169"/>
      <c r="QKO82" s="169"/>
      <c r="QKP82" s="170"/>
      <c r="QKR82" s="164"/>
      <c r="QKS82" s="168"/>
      <c r="QKT82" s="168"/>
      <c r="QKU82" s="169"/>
      <c r="QKV82" s="169"/>
      <c r="QKW82" s="169"/>
      <c r="QKX82" s="170"/>
      <c r="QKZ82" s="164"/>
      <c r="QLA82" s="168"/>
      <c r="QLB82" s="168"/>
      <c r="QLC82" s="169"/>
      <c r="QLD82" s="169"/>
      <c r="QLE82" s="169"/>
      <c r="QLF82" s="170"/>
      <c r="QLH82" s="164"/>
      <c r="QLI82" s="168"/>
      <c r="QLJ82" s="168"/>
      <c r="QLK82" s="169"/>
      <c r="QLL82" s="169"/>
      <c r="QLM82" s="169"/>
      <c r="QLN82" s="170"/>
      <c r="QLP82" s="164"/>
      <c r="QLQ82" s="168"/>
      <c r="QLR82" s="168"/>
      <c r="QLS82" s="169"/>
      <c r="QLT82" s="169"/>
      <c r="QLU82" s="169"/>
      <c r="QLV82" s="170"/>
      <c r="QLX82" s="164"/>
      <c r="QLY82" s="168"/>
      <c r="QLZ82" s="168"/>
      <c r="QMA82" s="169"/>
      <c r="QMB82" s="169"/>
      <c r="QMC82" s="169"/>
      <c r="QMD82" s="170"/>
      <c r="QMF82" s="164"/>
      <c r="QMG82" s="168"/>
      <c r="QMH82" s="168"/>
      <c r="QMI82" s="169"/>
      <c r="QMJ82" s="169"/>
      <c r="QMK82" s="169"/>
      <c r="QML82" s="170"/>
      <c r="QMN82" s="164"/>
      <c r="QMO82" s="168"/>
      <c r="QMP82" s="168"/>
      <c r="QMQ82" s="169"/>
      <c r="QMR82" s="169"/>
      <c r="QMS82" s="169"/>
      <c r="QMT82" s="170"/>
      <c r="QMV82" s="164"/>
      <c r="QMW82" s="168"/>
      <c r="QMX82" s="168"/>
      <c r="QMY82" s="169"/>
      <c r="QMZ82" s="169"/>
      <c r="QNA82" s="169"/>
      <c r="QNB82" s="170"/>
      <c r="QND82" s="164"/>
      <c r="QNE82" s="168"/>
      <c r="QNF82" s="168"/>
      <c r="QNG82" s="169"/>
      <c r="QNH82" s="169"/>
      <c r="QNI82" s="169"/>
      <c r="QNJ82" s="170"/>
      <c r="QNL82" s="164"/>
      <c r="QNM82" s="168"/>
      <c r="QNN82" s="168"/>
      <c r="QNO82" s="169"/>
      <c r="QNP82" s="169"/>
      <c r="QNQ82" s="169"/>
      <c r="QNR82" s="170"/>
      <c r="QNT82" s="164"/>
      <c r="QNU82" s="168"/>
      <c r="QNV82" s="168"/>
      <c r="QNW82" s="169"/>
      <c r="QNX82" s="169"/>
      <c r="QNY82" s="169"/>
      <c r="QNZ82" s="170"/>
      <c r="QOB82" s="164"/>
      <c r="QOC82" s="168"/>
      <c r="QOD82" s="168"/>
      <c r="QOE82" s="169"/>
      <c r="QOF82" s="169"/>
      <c r="QOG82" s="169"/>
      <c r="QOH82" s="170"/>
      <c r="QOJ82" s="164"/>
      <c r="QOK82" s="168"/>
      <c r="QOL82" s="168"/>
      <c r="QOM82" s="169"/>
      <c r="QON82" s="169"/>
      <c r="QOO82" s="169"/>
      <c r="QOP82" s="170"/>
      <c r="QOR82" s="164"/>
      <c r="QOS82" s="168"/>
      <c r="QOT82" s="168"/>
      <c r="QOU82" s="169"/>
      <c r="QOV82" s="169"/>
      <c r="QOW82" s="169"/>
      <c r="QOX82" s="170"/>
      <c r="QOZ82" s="164"/>
      <c r="QPA82" s="168"/>
      <c r="QPB82" s="168"/>
      <c r="QPC82" s="169"/>
      <c r="QPD82" s="169"/>
      <c r="QPE82" s="169"/>
      <c r="QPF82" s="170"/>
      <c r="QPH82" s="164"/>
      <c r="QPI82" s="168"/>
      <c r="QPJ82" s="168"/>
      <c r="QPK82" s="169"/>
      <c r="QPL82" s="169"/>
      <c r="QPM82" s="169"/>
      <c r="QPN82" s="170"/>
      <c r="QPP82" s="164"/>
      <c r="QPQ82" s="168"/>
      <c r="QPR82" s="168"/>
      <c r="QPS82" s="169"/>
      <c r="QPT82" s="169"/>
      <c r="QPU82" s="169"/>
      <c r="QPV82" s="170"/>
      <c r="QPX82" s="164"/>
      <c r="QPY82" s="168"/>
      <c r="QPZ82" s="168"/>
      <c r="QQA82" s="169"/>
      <c r="QQB82" s="169"/>
      <c r="QQC82" s="169"/>
      <c r="QQD82" s="170"/>
      <c r="QQF82" s="164"/>
      <c r="QQG82" s="168"/>
      <c r="QQH82" s="168"/>
      <c r="QQI82" s="169"/>
      <c r="QQJ82" s="169"/>
      <c r="QQK82" s="169"/>
      <c r="QQL82" s="170"/>
      <c r="QQN82" s="164"/>
      <c r="QQO82" s="168"/>
      <c r="QQP82" s="168"/>
      <c r="QQQ82" s="169"/>
      <c r="QQR82" s="169"/>
      <c r="QQS82" s="169"/>
      <c r="QQT82" s="170"/>
      <c r="QQV82" s="164"/>
      <c r="QQW82" s="168"/>
      <c r="QQX82" s="168"/>
      <c r="QQY82" s="169"/>
      <c r="QQZ82" s="169"/>
      <c r="QRA82" s="169"/>
      <c r="QRB82" s="170"/>
      <c r="QRD82" s="164"/>
      <c r="QRE82" s="168"/>
      <c r="QRF82" s="168"/>
      <c r="QRG82" s="169"/>
      <c r="QRH82" s="169"/>
      <c r="QRI82" s="169"/>
      <c r="QRJ82" s="170"/>
      <c r="QRL82" s="164"/>
      <c r="QRM82" s="168"/>
      <c r="QRN82" s="168"/>
      <c r="QRO82" s="169"/>
      <c r="QRP82" s="169"/>
      <c r="QRQ82" s="169"/>
      <c r="QRR82" s="170"/>
      <c r="QRT82" s="164"/>
      <c r="QRU82" s="168"/>
      <c r="QRV82" s="168"/>
      <c r="QRW82" s="169"/>
      <c r="QRX82" s="169"/>
      <c r="QRY82" s="169"/>
      <c r="QRZ82" s="170"/>
      <c r="QSB82" s="164"/>
      <c r="QSC82" s="168"/>
      <c r="QSD82" s="168"/>
      <c r="QSE82" s="169"/>
      <c r="QSF82" s="169"/>
      <c r="QSG82" s="169"/>
      <c r="QSH82" s="170"/>
      <c r="QSJ82" s="164"/>
      <c r="QSK82" s="168"/>
      <c r="QSL82" s="168"/>
      <c r="QSM82" s="169"/>
      <c r="QSN82" s="169"/>
      <c r="QSO82" s="169"/>
      <c r="QSP82" s="170"/>
      <c r="QSR82" s="164"/>
      <c r="QSS82" s="168"/>
      <c r="QST82" s="168"/>
      <c r="QSU82" s="169"/>
      <c r="QSV82" s="169"/>
      <c r="QSW82" s="169"/>
      <c r="QSX82" s="170"/>
      <c r="QSZ82" s="164"/>
      <c r="QTA82" s="168"/>
      <c r="QTB82" s="168"/>
      <c r="QTC82" s="169"/>
      <c r="QTD82" s="169"/>
      <c r="QTE82" s="169"/>
      <c r="QTF82" s="170"/>
      <c r="QTH82" s="164"/>
      <c r="QTI82" s="168"/>
      <c r="QTJ82" s="168"/>
      <c r="QTK82" s="169"/>
      <c r="QTL82" s="169"/>
      <c r="QTM82" s="169"/>
      <c r="QTN82" s="170"/>
      <c r="QTP82" s="164"/>
      <c r="QTQ82" s="168"/>
      <c r="QTR82" s="168"/>
      <c r="QTS82" s="169"/>
      <c r="QTT82" s="169"/>
      <c r="QTU82" s="169"/>
      <c r="QTV82" s="170"/>
      <c r="QTX82" s="164"/>
      <c r="QTY82" s="168"/>
      <c r="QTZ82" s="168"/>
      <c r="QUA82" s="169"/>
      <c r="QUB82" s="169"/>
      <c r="QUC82" s="169"/>
      <c r="QUD82" s="170"/>
      <c r="QUF82" s="164"/>
      <c r="QUG82" s="168"/>
      <c r="QUH82" s="168"/>
      <c r="QUI82" s="169"/>
      <c r="QUJ82" s="169"/>
      <c r="QUK82" s="169"/>
      <c r="QUL82" s="170"/>
      <c r="QUN82" s="164"/>
      <c r="QUO82" s="168"/>
      <c r="QUP82" s="168"/>
      <c r="QUQ82" s="169"/>
      <c r="QUR82" s="169"/>
      <c r="QUS82" s="169"/>
      <c r="QUT82" s="170"/>
      <c r="QUV82" s="164"/>
      <c r="QUW82" s="168"/>
      <c r="QUX82" s="168"/>
      <c r="QUY82" s="169"/>
      <c r="QUZ82" s="169"/>
      <c r="QVA82" s="169"/>
      <c r="QVB82" s="170"/>
      <c r="QVD82" s="164"/>
      <c r="QVE82" s="168"/>
      <c r="QVF82" s="168"/>
      <c r="QVG82" s="169"/>
      <c r="QVH82" s="169"/>
      <c r="QVI82" s="169"/>
      <c r="QVJ82" s="170"/>
      <c r="QVL82" s="164"/>
      <c r="QVM82" s="168"/>
      <c r="QVN82" s="168"/>
      <c r="QVO82" s="169"/>
      <c r="QVP82" s="169"/>
      <c r="QVQ82" s="169"/>
      <c r="QVR82" s="170"/>
      <c r="QVT82" s="164"/>
      <c r="QVU82" s="168"/>
      <c r="QVV82" s="168"/>
      <c r="QVW82" s="169"/>
      <c r="QVX82" s="169"/>
      <c r="QVY82" s="169"/>
      <c r="QVZ82" s="170"/>
      <c r="QWB82" s="164"/>
      <c r="QWC82" s="168"/>
      <c r="QWD82" s="168"/>
      <c r="QWE82" s="169"/>
      <c r="QWF82" s="169"/>
      <c r="QWG82" s="169"/>
      <c r="QWH82" s="170"/>
      <c r="QWJ82" s="164"/>
      <c r="QWK82" s="168"/>
      <c r="QWL82" s="168"/>
      <c r="QWM82" s="169"/>
      <c r="QWN82" s="169"/>
      <c r="QWO82" s="169"/>
      <c r="QWP82" s="170"/>
      <c r="QWR82" s="164"/>
      <c r="QWS82" s="168"/>
      <c r="QWT82" s="168"/>
      <c r="QWU82" s="169"/>
      <c r="QWV82" s="169"/>
      <c r="QWW82" s="169"/>
      <c r="QWX82" s="170"/>
      <c r="QWZ82" s="164"/>
      <c r="QXA82" s="168"/>
      <c r="QXB82" s="168"/>
      <c r="QXC82" s="169"/>
      <c r="QXD82" s="169"/>
      <c r="QXE82" s="169"/>
      <c r="QXF82" s="170"/>
      <c r="QXH82" s="164"/>
      <c r="QXI82" s="168"/>
      <c r="QXJ82" s="168"/>
      <c r="QXK82" s="169"/>
      <c r="QXL82" s="169"/>
      <c r="QXM82" s="169"/>
      <c r="QXN82" s="170"/>
      <c r="QXP82" s="164"/>
      <c r="QXQ82" s="168"/>
      <c r="QXR82" s="168"/>
      <c r="QXS82" s="169"/>
      <c r="QXT82" s="169"/>
      <c r="QXU82" s="169"/>
      <c r="QXV82" s="170"/>
      <c r="QXX82" s="164"/>
      <c r="QXY82" s="168"/>
      <c r="QXZ82" s="168"/>
      <c r="QYA82" s="169"/>
      <c r="QYB82" s="169"/>
      <c r="QYC82" s="169"/>
      <c r="QYD82" s="170"/>
      <c r="QYF82" s="164"/>
      <c r="QYG82" s="168"/>
      <c r="QYH82" s="168"/>
      <c r="QYI82" s="169"/>
      <c r="QYJ82" s="169"/>
      <c r="QYK82" s="169"/>
      <c r="QYL82" s="170"/>
      <c r="QYN82" s="164"/>
      <c r="QYO82" s="168"/>
      <c r="QYP82" s="168"/>
      <c r="QYQ82" s="169"/>
      <c r="QYR82" s="169"/>
      <c r="QYS82" s="169"/>
      <c r="QYT82" s="170"/>
      <c r="QYV82" s="164"/>
      <c r="QYW82" s="168"/>
      <c r="QYX82" s="168"/>
      <c r="QYY82" s="169"/>
      <c r="QYZ82" s="169"/>
      <c r="QZA82" s="169"/>
      <c r="QZB82" s="170"/>
      <c r="QZD82" s="164"/>
      <c r="QZE82" s="168"/>
      <c r="QZF82" s="168"/>
      <c r="QZG82" s="169"/>
      <c r="QZH82" s="169"/>
      <c r="QZI82" s="169"/>
      <c r="QZJ82" s="170"/>
      <c r="QZL82" s="164"/>
      <c r="QZM82" s="168"/>
      <c r="QZN82" s="168"/>
      <c r="QZO82" s="169"/>
      <c r="QZP82" s="169"/>
      <c r="QZQ82" s="169"/>
      <c r="QZR82" s="170"/>
      <c r="QZT82" s="164"/>
      <c r="QZU82" s="168"/>
      <c r="QZV82" s="168"/>
      <c r="QZW82" s="169"/>
      <c r="QZX82" s="169"/>
      <c r="QZY82" s="169"/>
      <c r="QZZ82" s="170"/>
      <c r="RAB82" s="164"/>
      <c r="RAC82" s="168"/>
      <c r="RAD82" s="168"/>
      <c r="RAE82" s="169"/>
      <c r="RAF82" s="169"/>
      <c r="RAG82" s="169"/>
      <c r="RAH82" s="170"/>
      <c r="RAJ82" s="164"/>
      <c r="RAK82" s="168"/>
      <c r="RAL82" s="168"/>
      <c r="RAM82" s="169"/>
      <c r="RAN82" s="169"/>
      <c r="RAO82" s="169"/>
      <c r="RAP82" s="170"/>
      <c r="RAR82" s="164"/>
      <c r="RAS82" s="168"/>
      <c r="RAT82" s="168"/>
      <c r="RAU82" s="169"/>
      <c r="RAV82" s="169"/>
      <c r="RAW82" s="169"/>
      <c r="RAX82" s="170"/>
      <c r="RAZ82" s="164"/>
      <c r="RBA82" s="168"/>
      <c r="RBB82" s="168"/>
      <c r="RBC82" s="169"/>
      <c r="RBD82" s="169"/>
      <c r="RBE82" s="169"/>
      <c r="RBF82" s="170"/>
      <c r="RBH82" s="164"/>
      <c r="RBI82" s="168"/>
      <c r="RBJ82" s="168"/>
      <c r="RBK82" s="169"/>
      <c r="RBL82" s="169"/>
      <c r="RBM82" s="169"/>
      <c r="RBN82" s="170"/>
      <c r="RBP82" s="164"/>
      <c r="RBQ82" s="168"/>
      <c r="RBR82" s="168"/>
      <c r="RBS82" s="169"/>
      <c r="RBT82" s="169"/>
      <c r="RBU82" s="169"/>
      <c r="RBV82" s="170"/>
      <c r="RBX82" s="164"/>
      <c r="RBY82" s="168"/>
      <c r="RBZ82" s="168"/>
      <c r="RCA82" s="169"/>
      <c r="RCB82" s="169"/>
      <c r="RCC82" s="169"/>
      <c r="RCD82" s="170"/>
      <c r="RCF82" s="164"/>
      <c r="RCG82" s="168"/>
      <c r="RCH82" s="168"/>
      <c r="RCI82" s="169"/>
      <c r="RCJ82" s="169"/>
      <c r="RCK82" s="169"/>
      <c r="RCL82" s="170"/>
      <c r="RCN82" s="164"/>
      <c r="RCO82" s="168"/>
      <c r="RCP82" s="168"/>
      <c r="RCQ82" s="169"/>
      <c r="RCR82" s="169"/>
      <c r="RCS82" s="169"/>
      <c r="RCT82" s="170"/>
      <c r="RCV82" s="164"/>
      <c r="RCW82" s="168"/>
      <c r="RCX82" s="168"/>
      <c r="RCY82" s="169"/>
      <c r="RCZ82" s="169"/>
      <c r="RDA82" s="169"/>
      <c r="RDB82" s="170"/>
      <c r="RDD82" s="164"/>
      <c r="RDE82" s="168"/>
      <c r="RDF82" s="168"/>
      <c r="RDG82" s="169"/>
      <c r="RDH82" s="169"/>
      <c r="RDI82" s="169"/>
      <c r="RDJ82" s="170"/>
      <c r="RDL82" s="164"/>
      <c r="RDM82" s="168"/>
      <c r="RDN82" s="168"/>
      <c r="RDO82" s="169"/>
      <c r="RDP82" s="169"/>
      <c r="RDQ82" s="169"/>
      <c r="RDR82" s="170"/>
      <c r="RDT82" s="164"/>
      <c r="RDU82" s="168"/>
      <c r="RDV82" s="168"/>
      <c r="RDW82" s="169"/>
      <c r="RDX82" s="169"/>
      <c r="RDY82" s="169"/>
      <c r="RDZ82" s="170"/>
      <c r="REB82" s="164"/>
      <c r="REC82" s="168"/>
      <c r="RED82" s="168"/>
      <c r="REE82" s="169"/>
      <c r="REF82" s="169"/>
      <c r="REG82" s="169"/>
      <c r="REH82" s="170"/>
      <c r="REJ82" s="164"/>
      <c r="REK82" s="168"/>
      <c r="REL82" s="168"/>
      <c r="REM82" s="169"/>
      <c r="REN82" s="169"/>
      <c r="REO82" s="169"/>
      <c r="REP82" s="170"/>
      <c r="RER82" s="164"/>
      <c r="RES82" s="168"/>
      <c r="RET82" s="168"/>
      <c r="REU82" s="169"/>
      <c r="REV82" s="169"/>
      <c r="REW82" s="169"/>
      <c r="REX82" s="170"/>
      <c r="REZ82" s="164"/>
      <c r="RFA82" s="168"/>
      <c r="RFB82" s="168"/>
      <c r="RFC82" s="169"/>
      <c r="RFD82" s="169"/>
      <c r="RFE82" s="169"/>
      <c r="RFF82" s="170"/>
      <c r="RFH82" s="164"/>
      <c r="RFI82" s="168"/>
      <c r="RFJ82" s="168"/>
      <c r="RFK82" s="169"/>
      <c r="RFL82" s="169"/>
      <c r="RFM82" s="169"/>
      <c r="RFN82" s="170"/>
      <c r="RFP82" s="164"/>
      <c r="RFQ82" s="168"/>
      <c r="RFR82" s="168"/>
      <c r="RFS82" s="169"/>
      <c r="RFT82" s="169"/>
      <c r="RFU82" s="169"/>
      <c r="RFV82" s="170"/>
      <c r="RFX82" s="164"/>
      <c r="RFY82" s="168"/>
      <c r="RFZ82" s="168"/>
      <c r="RGA82" s="169"/>
      <c r="RGB82" s="169"/>
      <c r="RGC82" s="169"/>
      <c r="RGD82" s="170"/>
      <c r="RGF82" s="164"/>
      <c r="RGG82" s="168"/>
      <c r="RGH82" s="168"/>
      <c r="RGI82" s="169"/>
      <c r="RGJ82" s="169"/>
      <c r="RGK82" s="169"/>
      <c r="RGL82" s="170"/>
      <c r="RGN82" s="164"/>
      <c r="RGO82" s="168"/>
      <c r="RGP82" s="168"/>
      <c r="RGQ82" s="169"/>
      <c r="RGR82" s="169"/>
      <c r="RGS82" s="169"/>
      <c r="RGT82" s="170"/>
      <c r="RGV82" s="164"/>
      <c r="RGW82" s="168"/>
      <c r="RGX82" s="168"/>
      <c r="RGY82" s="169"/>
      <c r="RGZ82" s="169"/>
      <c r="RHA82" s="169"/>
      <c r="RHB82" s="170"/>
      <c r="RHD82" s="164"/>
      <c r="RHE82" s="168"/>
      <c r="RHF82" s="168"/>
      <c r="RHG82" s="169"/>
      <c r="RHH82" s="169"/>
      <c r="RHI82" s="169"/>
      <c r="RHJ82" s="170"/>
      <c r="RHL82" s="164"/>
      <c r="RHM82" s="168"/>
      <c r="RHN82" s="168"/>
      <c r="RHO82" s="169"/>
      <c r="RHP82" s="169"/>
      <c r="RHQ82" s="169"/>
      <c r="RHR82" s="170"/>
      <c r="RHT82" s="164"/>
      <c r="RHU82" s="168"/>
      <c r="RHV82" s="168"/>
      <c r="RHW82" s="169"/>
      <c r="RHX82" s="169"/>
      <c r="RHY82" s="169"/>
      <c r="RHZ82" s="170"/>
      <c r="RIB82" s="164"/>
      <c r="RIC82" s="168"/>
      <c r="RID82" s="168"/>
      <c r="RIE82" s="169"/>
      <c r="RIF82" s="169"/>
      <c r="RIG82" s="169"/>
      <c r="RIH82" s="170"/>
      <c r="RIJ82" s="164"/>
      <c r="RIK82" s="168"/>
      <c r="RIL82" s="168"/>
      <c r="RIM82" s="169"/>
      <c r="RIN82" s="169"/>
      <c r="RIO82" s="169"/>
      <c r="RIP82" s="170"/>
      <c r="RIR82" s="164"/>
      <c r="RIS82" s="168"/>
      <c r="RIT82" s="168"/>
      <c r="RIU82" s="169"/>
      <c r="RIV82" s="169"/>
      <c r="RIW82" s="169"/>
      <c r="RIX82" s="170"/>
      <c r="RIZ82" s="164"/>
      <c r="RJA82" s="168"/>
      <c r="RJB82" s="168"/>
      <c r="RJC82" s="169"/>
      <c r="RJD82" s="169"/>
      <c r="RJE82" s="169"/>
      <c r="RJF82" s="170"/>
      <c r="RJH82" s="164"/>
      <c r="RJI82" s="168"/>
      <c r="RJJ82" s="168"/>
      <c r="RJK82" s="169"/>
      <c r="RJL82" s="169"/>
      <c r="RJM82" s="169"/>
      <c r="RJN82" s="170"/>
      <c r="RJP82" s="164"/>
      <c r="RJQ82" s="168"/>
      <c r="RJR82" s="168"/>
      <c r="RJS82" s="169"/>
      <c r="RJT82" s="169"/>
      <c r="RJU82" s="169"/>
      <c r="RJV82" s="170"/>
      <c r="RJX82" s="164"/>
      <c r="RJY82" s="168"/>
      <c r="RJZ82" s="168"/>
      <c r="RKA82" s="169"/>
      <c r="RKB82" s="169"/>
      <c r="RKC82" s="169"/>
      <c r="RKD82" s="170"/>
      <c r="RKF82" s="164"/>
      <c r="RKG82" s="168"/>
      <c r="RKH82" s="168"/>
      <c r="RKI82" s="169"/>
      <c r="RKJ82" s="169"/>
      <c r="RKK82" s="169"/>
      <c r="RKL82" s="170"/>
      <c r="RKN82" s="164"/>
      <c r="RKO82" s="168"/>
      <c r="RKP82" s="168"/>
      <c r="RKQ82" s="169"/>
      <c r="RKR82" s="169"/>
      <c r="RKS82" s="169"/>
      <c r="RKT82" s="170"/>
      <c r="RKV82" s="164"/>
      <c r="RKW82" s="168"/>
      <c r="RKX82" s="168"/>
      <c r="RKY82" s="169"/>
      <c r="RKZ82" s="169"/>
      <c r="RLA82" s="169"/>
      <c r="RLB82" s="170"/>
      <c r="RLD82" s="164"/>
      <c r="RLE82" s="168"/>
      <c r="RLF82" s="168"/>
      <c r="RLG82" s="169"/>
      <c r="RLH82" s="169"/>
      <c r="RLI82" s="169"/>
      <c r="RLJ82" s="170"/>
      <c r="RLL82" s="164"/>
      <c r="RLM82" s="168"/>
      <c r="RLN82" s="168"/>
      <c r="RLO82" s="169"/>
      <c r="RLP82" s="169"/>
      <c r="RLQ82" s="169"/>
      <c r="RLR82" s="170"/>
      <c r="RLT82" s="164"/>
      <c r="RLU82" s="168"/>
      <c r="RLV82" s="168"/>
      <c r="RLW82" s="169"/>
      <c r="RLX82" s="169"/>
      <c r="RLY82" s="169"/>
      <c r="RLZ82" s="170"/>
      <c r="RMB82" s="164"/>
      <c r="RMC82" s="168"/>
      <c r="RMD82" s="168"/>
      <c r="RME82" s="169"/>
      <c r="RMF82" s="169"/>
      <c r="RMG82" s="169"/>
      <c r="RMH82" s="170"/>
      <c r="RMJ82" s="164"/>
      <c r="RMK82" s="168"/>
      <c r="RML82" s="168"/>
      <c r="RMM82" s="169"/>
      <c r="RMN82" s="169"/>
      <c r="RMO82" s="169"/>
      <c r="RMP82" s="170"/>
      <c r="RMR82" s="164"/>
      <c r="RMS82" s="168"/>
      <c r="RMT82" s="168"/>
      <c r="RMU82" s="169"/>
      <c r="RMV82" s="169"/>
      <c r="RMW82" s="169"/>
      <c r="RMX82" s="170"/>
      <c r="RMZ82" s="164"/>
      <c r="RNA82" s="168"/>
      <c r="RNB82" s="168"/>
      <c r="RNC82" s="169"/>
      <c r="RND82" s="169"/>
      <c r="RNE82" s="169"/>
      <c r="RNF82" s="170"/>
      <c r="RNH82" s="164"/>
      <c r="RNI82" s="168"/>
      <c r="RNJ82" s="168"/>
      <c r="RNK82" s="169"/>
      <c r="RNL82" s="169"/>
      <c r="RNM82" s="169"/>
      <c r="RNN82" s="170"/>
      <c r="RNP82" s="164"/>
      <c r="RNQ82" s="168"/>
      <c r="RNR82" s="168"/>
      <c r="RNS82" s="169"/>
      <c r="RNT82" s="169"/>
      <c r="RNU82" s="169"/>
      <c r="RNV82" s="170"/>
      <c r="RNX82" s="164"/>
      <c r="RNY82" s="168"/>
      <c r="RNZ82" s="168"/>
      <c r="ROA82" s="169"/>
      <c r="ROB82" s="169"/>
      <c r="ROC82" s="169"/>
      <c r="ROD82" s="170"/>
      <c r="ROF82" s="164"/>
      <c r="ROG82" s="168"/>
      <c r="ROH82" s="168"/>
      <c r="ROI82" s="169"/>
      <c r="ROJ82" s="169"/>
      <c r="ROK82" s="169"/>
      <c r="ROL82" s="170"/>
      <c r="RON82" s="164"/>
      <c r="ROO82" s="168"/>
      <c r="ROP82" s="168"/>
      <c r="ROQ82" s="169"/>
      <c r="ROR82" s="169"/>
      <c r="ROS82" s="169"/>
      <c r="ROT82" s="170"/>
      <c r="ROV82" s="164"/>
      <c r="ROW82" s="168"/>
      <c r="ROX82" s="168"/>
      <c r="ROY82" s="169"/>
      <c r="ROZ82" s="169"/>
      <c r="RPA82" s="169"/>
      <c r="RPB82" s="170"/>
      <c r="RPD82" s="164"/>
      <c r="RPE82" s="168"/>
      <c r="RPF82" s="168"/>
      <c r="RPG82" s="169"/>
      <c r="RPH82" s="169"/>
      <c r="RPI82" s="169"/>
      <c r="RPJ82" s="170"/>
      <c r="RPL82" s="164"/>
      <c r="RPM82" s="168"/>
      <c r="RPN82" s="168"/>
      <c r="RPO82" s="169"/>
      <c r="RPP82" s="169"/>
      <c r="RPQ82" s="169"/>
      <c r="RPR82" s="170"/>
      <c r="RPT82" s="164"/>
      <c r="RPU82" s="168"/>
      <c r="RPV82" s="168"/>
      <c r="RPW82" s="169"/>
      <c r="RPX82" s="169"/>
      <c r="RPY82" s="169"/>
      <c r="RPZ82" s="170"/>
      <c r="RQB82" s="164"/>
      <c r="RQC82" s="168"/>
      <c r="RQD82" s="168"/>
      <c r="RQE82" s="169"/>
      <c r="RQF82" s="169"/>
      <c r="RQG82" s="169"/>
      <c r="RQH82" s="170"/>
      <c r="RQJ82" s="164"/>
      <c r="RQK82" s="168"/>
      <c r="RQL82" s="168"/>
      <c r="RQM82" s="169"/>
      <c r="RQN82" s="169"/>
      <c r="RQO82" s="169"/>
      <c r="RQP82" s="170"/>
      <c r="RQR82" s="164"/>
      <c r="RQS82" s="168"/>
      <c r="RQT82" s="168"/>
      <c r="RQU82" s="169"/>
      <c r="RQV82" s="169"/>
      <c r="RQW82" s="169"/>
      <c r="RQX82" s="170"/>
      <c r="RQZ82" s="164"/>
      <c r="RRA82" s="168"/>
      <c r="RRB82" s="168"/>
      <c r="RRC82" s="169"/>
      <c r="RRD82" s="169"/>
      <c r="RRE82" s="169"/>
      <c r="RRF82" s="170"/>
      <c r="RRH82" s="164"/>
      <c r="RRI82" s="168"/>
      <c r="RRJ82" s="168"/>
      <c r="RRK82" s="169"/>
      <c r="RRL82" s="169"/>
      <c r="RRM82" s="169"/>
      <c r="RRN82" s="170"/>
      <c r="RRP82" s="164"/>
      <c r="RRQ82" s="168"/>
      <c r="RRR82" s="168"/>
      <c r="RRS82" s="169"/>
      <c r="RRT82" s="169"/>
      <c r="RRU82" s="169"/>
      <c r="RRV82" s="170"/>
      <c r="RRX82" s="164"/>
      <c r="RRY82" s="168"/>
      <c r="RRZ82" s="168"/>
      <c r="RSA82" s="169"/>
      <c r="RSB82" s="169"/>
      <c r="RSC82" s="169"/>
      <c r="RSD82" s="170"/>
      <c r="RSF82" s="164"/>
      <c r="RSG82" s="168"/>
      <c r="RSH82" s="168"/>
      <c r="RSI82" s="169"/>
      <c r="RSJ82" s="169"/>
      <c r="RSK82" s="169"/>
      <c r="RSL82" s="170"/>
      <c r="RSN82" s="164"/>
      <c r="RSO82" s="168"/>
      <c r="RSP82" s="168"/>
      <c r="RSQ82" s="169"/>
      <c r="RSR82" s="169"/>
      <c r="RSS82" s="169"/>
      <c r="RST82" s="170"/>
      <c r="RSV82" s="164"/>
      <c r="RSW82" s="168"/>
      <c r="RSX82" s="168"/>
      <c r="RSY82" s="169"/>
      <c r="RSZ82" s="169"/>
      <c r="RTA82" s="169"/>
      <c r="RTB82" s="170"/>
      <c r="RTD82" s="164"/>
      <c r="RTE82" s="168"/>
      <c r="RTF82" s="168"/>
      <c r="RTG82" s="169"/>
      <c r="RTH82" s="169"/>
      <c r="RTI82" s="169"/>
      <c r="RTJ82" s="170"/>
      <c r="RTL82" s="164"/>
      <c r="RTM82" s="168"/>
      <c r="RTN82" s="168"/>
      <c r="RTO82" s="169"/>
      <c r="RTP82" s="169"/>
      <c r="RTQ82" s="169"/>
      <c r="RTR82" s="170"/>
      <c r="RTT82" s="164"/>
      <c r="RTU82" s="168"/>
      <c r="RTV82" s="168"/>
      <c r="RTW82" s="169"/>
      <c r="RTX82" s="169"/>
      <c r="RTY82" s="169"/>
      <c r="RTZ82" s="170"/>
      <c r="RUB82" s="164"/>
      <c r="RUC82" s="168"/>
      <c r="RUD82" s="168"/>
      <c r="RUE82" s="169"/>
      <c r="RUF82" s="169"/>
      <c r="RUG82" s="169"/>
      <c r="RUH82" s="170"/>
      <c r="RUJ82" s="164"/>
      <c r="RUK82" s="168"/>
      <c r="RUL82" s="168"/>
      <c r="RUM82" s="169"/>
      <c r="RUN82" s="169"/>
      <c r="RUO82" s="169"/>
      <c r="RUP82" s="170"/>
      <c r="RUR82" s="164"/>
      <c r="RUS82" s="168"/>
      <c r="RUT82" s="168"/>
      <c r="RUU82" s="169"/>
      <c r="RUV82" s="169"/>
      <c r="RUW82" s="169"/>
      <c r="RUX82" s="170"/>
      <c r="RUZ82" s="164"/>
      <c r="RVA82" s="168"/>
      <c r="RVB82" s="168"/>
      <c r="RVC82" s="169"/>
      <c r="RVD82" s="169"/>
      <c r="RVE82" s="169"/>
      <c r="RVF82" s="170"/>
      <c r="RVH82" s="164"/>
      <c r="RVI82" s="168"/>
      <c r="RVJ82" s="168"/>
      <c r="RVK82" s="169"/>
      <c r="RVL82" s="169"/>
      <c r="RVM82" s="169"/>
      <c r="RVN82" s="170"/>
      <c r="RVP82" s="164"/>
      <c r="RVQ82" s="168"/>
      <c r="RVR82" s="168"/>
      <c r="RVS82" s="169"/>
      <c r="RVT82" s="169"/>
      <c r="RVU82" s="169"/>
      <c r="RVV82" s="170"/>
      <c r="RVX82" s="164"/>
      <c r="RVY82" s="168"/>
      <c r="RVZ82" s="168"/>
      <c r="RWA82" s="169"/>
      <c r="RWB82" s="169"/>
      <c r="RWC82" s="169"/>
      <c r="RWD82" s="170"/>
      <c r="RWF82" s="164"/>
      <c r="RWG82" s="168"/>
      <c r="RWH82" s="168"/>
      <c r="RWI82" s="169"/>
      <c r="RWJ82" s="169"/>
      <c r="RWK82" s="169"/>
      <c r="RWL82" s="170"/>
      <c r="RWN82" s="164"/>
      <c r="RWO82" s="168"/>
      <c r="RWP82" s="168"/>
      <c r="RWQ82" s="169"/>
      <c r="RWR82" s="169"/>
      <c r="RWS82" s="169"/>
      <c r="RWT82" s="170"/>
      <c r="RWV82" s="164"/>
      <c r="RWW82" s="168"/>
      <c r="RWX82" s="168"/>
      <c r="RWY82" s="169"/>
      <c r="RWZ82" s="169"/>
      <c r="RXA82" s="169"/>
      <c r="RXB82" s="170"/>
      <c r="RXD82" s="164"/>
      <c r="RXE82" s="168"/>
      <c r="RXF82" s="168"/>
      <c r="RXG82" s="169"/>
      <c r="RXH82" s="169"/>
      <c r="RXI82" s="169"/>
      <c r="RXJ82" s="170"/>
      <c r="RXL82" s="164"/>
      <c r="RXM82" s="168"/>
      <c r="RXN82" s="168"/>
      <c r="RXO82" s="169"/>
      <c r="RXP82" s="169"/>
      <c r="RXQ82" s="169"/>
      <c r="RXR82" s="170"/>
      <c r="RXT82" s="164"/>
      <c r="RXU82" s="168"/>
      <c r="RXV82" s="168"/>
      <c r="RXW82" s="169"/>
      <c r="RXX82" s="169"/>
      <c r="RXY82" s="169"/>
      <c r="RXZ82" s="170"/>
      <c r="RYB82" s="164"/>
      <c r="RYC82" s="168"/>
      <c r="RYD82" s="168"/>
      <c r="RYE82" s="169"/>
      <c r="RYF82" s="169"/>
      <c r="RYG82" s="169"/>
      <c r="RYH82" s="170"/>
      <c r="RYJ82" s="164"/>
      <c r="RYK82" s="168"/>
      <c r="RYL82" s="168"/>
      <c r="RYM82" s="169"/>
      <c r="RYN82" s="169"/>
      <c r="RYO82" s="169"/>
      <c r="RYP82" s="170"/>
      <c r="RYR82" s="164"/>
      <c r="RYS82" s="168"/>
      <c r="RYT82" s="168"/>
      <c r="RYU82" s="169"/>
      <c r="RYV82" s="169"/>
      <c r="RYW82" s="169"/>
      <c r="RYX82" s="170"/>
      <c r="RYZ82" s="164"/>
      <c r="RZA82" s="168"/>
      <c r="RZB82" s="168"/>
      <c r="RZC82" s="169"/>
      <c r="RZD82" s="169"/>
      <c r="RZE82" s="169"/>
      <c r="RZF82" s="170"/>
      <c r="RZH82" s="164"/>
      <c r="RZI82" s="168"/>
      <c r="RZJ82" s="168"/>
      <c r="RZK82" s="169"/>
      <c r="RZL82" s="169"/>
      <c r="RZM82" s="169"/>
      <c r="RZN82" s="170"/>
      <c r="RZP82" s="164"/>
      <c r="RZQ82" s="168"/>
      <c r="RZR82" s="168"/>
      <c r="RZS82" s="169"/>
      <c r="RZT82" s="169"/>
      <c r="RZU82" s="169"/>
      <c r="RZV82" s="170"/>
      <c r="RZX82" s="164"/>
      <c r="RZY82" s="168"/>
      <c r="RZZ82" s="168"/>
      <c r="SAA82" s="169"/>
      <c r="SAB82" s="169"/>
      <c r="SAC82" s="169"/>
      <c r="SAD82" s="170"/>
      <c r="SAF82" s="164"/>
      <c r="SAG82" s="168"/>
      <c r="SAH82" s="168"/>
      <c r="SAI82" s="169"/>
      <c r="SAJ82" s="169"/>
      <c r="SAK82" s="169"/>
      <c r="SAL82" s="170"/>
      <c r="SAN82" s="164"/>
      <c r="SAO82" s="168"/>
      <c r="SAP82" s="168"/>
      <c r="SAQ82" s="169"/>
      <c r="SAR82" s="169"/>
      <c r="SAS82" s="169"/>
      <c r="SAT82" s="170"/>
      <c r="SAV82" s="164"/>
      <c r="SAW82" s="168"/>
      <c r="SAX82" s="168"/>
      <c r="SAY82" s="169"/>
      <c r="SAZ82" s="169"/>
      <c r="SBA82" s="169"/>
      <c r="SBB82" s="170"/>
      <c r="SBD82" s="164"/>
      <c r="SBE82" s="168"/>
      <c r="SBF82" s="168"/>
      <c r="SBG82" s="169"/>
      <c r="SBH82" s="169"/>
      <c r="SBI82" s="169"/>
      <c r="SBJ82" s="170"/>
      <c r="SBL82" s="164"/>
      <c r="SBM82" s="168"/>
      <c r="SBN82" s="168"/>
      <c r="SBO82" s="169"/>
      <c r="SBP82" s="169"/>
      <c r="SBQ82" s="169"/>
      <c r="SBR82" s="170"/>
      <c r="SBT82" s="164"/>
      <c r="SBU82" s="168"/>
      <c r="SBV82" s="168"/>
      <c r="SBW82" s="169"/>
      <c r="SBX82" s="169"/>
      <c r="SBY82" s="169"/>
      <c r="SBZ82" s="170"/>
      <c r="SCB82" s="164"/>
      <c r="SCC82" s="168"/>
      <c r="SCD82" s="168"/>
      <c r="SCE82" s="169"/>
      <c r="SCF82" s="169"/>
      <c r="SCG82" s="169"/>
      <c r="SCH82" s="170"/>
      <c r="SCJ82" s="164"/>
      <c r="SCK82" s="168"/>
      <c r="SCL82" s="168"/>
      <c r="SCM82" s="169"/>
      <c r="SCN82" s="169"/>
      <c r="SCO82" s="169"/>
      <c r="SCP82" s="170"/>
      <c r="SCR82" s="164"/>
      <c r="SCS82" s="168"/>
      <c r="SCT82" s="168"/>
      <c r="SCU82" s="169"/>
      <c r="SCV82" s="169"/>
      <c r="SCW82" s="169"/>
      <c r="SCX82" s="170"/>
      <c r="SCZ82" s="164"/>
      <c r="SDA82" s="168"/>
      <c r="SDB82" s="168"/>
      <c r="SDC82" s="169"/>
      <c r="SDD82" s="169"/>
      <c r="SDE82" s="169"/>
      <c r="SDF82" s="170"/>
      <c r="SDH82" s="164"/>
      <c r="SDI82" s="168"/>
      <c r="SDJ82" s="168"/>
      <c r="SDK82" s="169"/>
      <c r="SDL82" s="169"/>
      <c r="SDM82" s="169"/>
      <c r="SDN82" s="170"/>
      <c r="SDP82" s="164"/>
      <c r="SDQ82" s="168"/>
      <c r="SDR82" s="168"/>
      <c r="SDS82" s="169"/>
      <c r="SDT82" s="169"/>
      <c r="SDU82" s="169"/>
      <c r="SDV82" s="170"/>
      <c r="SDX82" s="164"/>
      <c r="SDY82" s="168"/>
      <c r="SDZ82" s="168"/>
      <c r="SEA82" s="169"/>
      <c r="SEB82" s="169"/>
      <c r="SEC82" s="169"/>
      <c r="SED82" s="170"/>
      <c r="SEF82" s="164"/>
      <c r="SEG82" s="168"/>
      <c r="SEH82" s="168"/>
      <c r="SEI82" s="169"/>
      <c r="SEJ82" s="169"/>
      <c r="SEK82" s="169"/>
      <c r="SEL82" s="170"/>
      <c r="SEN82" s="164"/>
      <c r="SEO82" s="168"/>
      <c r="SEP82" s="168"/>
      <c r="SEQ82" s="169"/>
      <c r="SER82" s="169"/>
      <c r="SES82" s="169"/>
      <c r="SET82" s="170"/>
      <c r="SEV82" s="164"/>
      <c r="SEW82" s="168"/>
      <c r="SEX82" s="168"/>
      <c r="SEY82" s="169"/>
      <c r="SEZ82" s="169"/>
      <c r="SFA82" s="169"/>
      <c r="SFB82" s="170"/>
      <c r="SFD82" s="164"/>
      <c r="SFE82" s="168"/>
      <c r="SFF82" s="168"/>
      <c r="SFG82" s="169"/>
      <c r="SFH82" s="169"/>
      <c r="SFI82" s="169"/>
      <c r="SFJ82" s="170"/>
      <c r="SFL82" s="164"/>
      <c r="SFM82" s="168"/>
      <c r="SFN82" s="168"/>
      <c r="SFO82" s="169"/>
      <c r="SFP82" s="169"/>
      <c r="SFQ82" s="169"/>
      <c r="SFR82" s="170"/>
      <c r="SFT82" s="164"/>
      <c r="SFU82" s="168"/>
      <c r="SFV82" s="168"/>
      <c r="SFW82" s="169"/>
      <c r="SFX82" s="169"/>
      <c r="SFY82" s="169"/>
      <c r="SFZ82" s="170"/>
      <c r="SGB82" s="164"/>
      <c r="SGC82" s="168"/>
      <c r="SGD82" s="168"/>
      <c r="SGE82" s="169"/>
      <c r="SGF82" s="169"/>
      <c r="SGG82" s="169"/>
      <c r="SGH82" s="170"/>
      <c r="SGJ82" s="164"/>
      <c r="SGK82" s="168"/>
      <c r="SGL82" s="168"/>
      <c r="SGM82" s="169"/>
      <c r="SGN82" s="169"/>
      <c r="SGO82" s="169"/>
      <c r="SGP82" s="170"/>
      <c r="SGR82" s="164"/>
      <c r="SGS82" s="168"/>
      <c r="SGT82" s="168"/>
      <c r="SGU82" s="169"/>
      <c r="SGV82" s="169"/>
      <c r="SGW82" s="169"/>
      <c r="SGX82" s="170"/>
      <c r="SGZ82" s="164"/>
      <c r="SHA82" s="168"/>
      <c r="SHB82" s="168"/>
      <c r="SHC82" s="169"/>
      <c r="SHD82" s="169"/>
      <c r="SHE82" s="169"/>
      <c r="SHF82" s="170"/>
      <c r="SHH82" s="164"/>
      <c r="SHI82" s="168"/>
      <c r="SHJ82" s="168"/>
      <c r="SHK82" s="169"/>
      <c r="SHL82" s="169"/>
      <c r="SHM82" s="169"/>
      <c r="SHN82" s="170"/>
      <c r="SHP82" s="164"/>
      <c r="SHQ82" s="168"/>
      <c r="SHR82" s="168"/>
      <c r="SHS82" s="169"/>
      <c r="SHT82" s="169"/>
      <c r="SHU82" s="169"/>
      <c r="SHV82" s="170"/>
      <c r="SHX82" s="164"/>
      <c r="SHY82" s="168"/>
      <c r="SHZ82" s="168"/>
      <c r="SIA82" s="169"/>
      <c r="SIB82" s="169"/>
      <c r="SIC82" s="169"/>
      <c r="SID82" s="170"/>
      <c r="SIF82" s="164"/>
      <c r="SIG82" s="168"/>
      <c r="SIH82" s="168"/>
      <c r="SII82" s="169"/>
      <c r="SIJ82" s="169"/>
      <c r="SIK82" s="169"/>
      <c r="SIL82" s="170"/>
      <c r="SIN82" s="164"/>
      <c r="SIO82" s="168"/>
      <c r="SIP82" s="168"/>
      <c r="SIQ82" s="169"/>
      <c r="SIR82" s="169"/>
      <c r="SIS82" s="169"/>
      <c r="SIT82" s="170"/>
      <c r="SIV82" s="164"/>
      <c r="SIW82" s="168"/>
      <c r="SIX82" s="168"/>
      <c r="SIY82" s="169"/>
      <c r="SIZ82" s="169"/>
      <c r="SJA82" s="169"/>
      <c r="SJB82" s="170"/>
      <c r="SJD82" s="164"/>
      <c r="SJE82" s="168"/>
      <c r="SJF82" s="168"/>
      <c r="SJG82" s="169"/>
      <c r="SJH82" s="169"/>
      <c r="SJI82" s="169"/>
      <c r="SJJ82" s="170"/>
      <c r="SJL82" s="164"/>
      <c r="SJM82" s="168"/>
      <c r="SJN82" s="168"/>
      <c r="SJO82" s="169"/>
      <c r="SJP82" s="169"/>
      <c r="SJQ82" s="169"/>
      <c r="SJR82" s="170"/>
      <c r="SJT82" s="164"/>
      <c r="SJU82" s="168"/>
      <c r="SJV82" s="168"/>
      <c r="SJW82" s="169"/>
      <c r="SJX82" s="169"/>
      <c r="SJY82" s="169"/>
      <c r="SJZ82" s="170"/>
      <c r="SKB82" s="164"/>
      <c r="SKC82" s="168"/>
      <c r="SKD82" s="168"/>
      <c r="SKE82" s="169"/>
      <c r="SKF82" s="169"/>
      <c r="SKG82" s="169"/>
      <c r="SKH82" s="170"/>
      <c r="SKJ82" s="164"/>
      <c r="SKK82" s="168"/>
      <c r="SKL82" s="168"/>
      <c r="SKM82" s="169"/>
      <c r="SKN82" s="169"/>
      <c r="SKO82" s="169"/>
      <c r="SKP82" s="170"/>
      <c r="SKR82" s="164"/>
      <c r="SKS82" s="168"/>
      <c r="SKT82" s="168"/>
      <c r="SKU82" s="169"/>
      <c r="SKV82" s="169"/>
      <c r="SKW82" s="169"/>
      <c r="SKX82" s="170"/>
      <c r="SKZ82" s="164"/>
      <c r="SLA82" s="168"/>
      <c r="SLB82" s="168"/>
      <c r="SLC82" s="169"/>
      <c r="SLD82" s="169"/>
      <c r="SLE82" s="169"/>
      <c r="SLF82" s="170"/>
      <c r="SLH82" s="164"/>
      <c r="SLI82" s="168"/>
      <c r="SLJ82" s="168"/>
      <c r="SLK82" s="169"/>
      <c r="SLL82" s="169"/>
      <c r="SLM82" s="169"/>
      <c r="SLN82" s="170"/>
      <c r="SLP82" s="164"/>
      <c r="SLQ82" s="168"/>
      <c r="SLR82" s="168"/>
      <c r="SLS82" s="169"/>
      <c r="SLT82" s="169"/>
      <c r="SLU82" s="169"/>
      <c r="SLV82" s="170"/>
      <c r="SLX82" s="164"/>
      <c r="SLY82" s="168"/>
      <c r="SLZ82" s="168"/>
      <c r="SMA82" s="169"/>
      <c r="SMB82" s="169"/>
      <c r="SMC82" s="169"/>
      <c r="SMD82" s="170"/>
      <c r="SMF82" s="164"/>
      <c r="SMG82" s="168"/>
      <c r="SMH82" s="168"/>
      <c r="SMI82" s="169"/>
      <c r="SMJ82" s="169"/>
      <c r="SMK82" s="169"/>
      <c r="SML82" s="170"/>
      <c r="SMN82" s="164"/>
      <c r="SMO82" s="168"/>
      <c r="SMP82" s="168"/>
      <c r="SMQ82" s="169"/>
      <c r="SMR82" s="169"/>
      <c r="SMS82" s="169"/>
      <c r="SMT82" s="170"/>
      <c r="SMV82" s="164"/>
      <c r="SMW82" s="168"/>
      <c r="SMX82" s="168"/>
      <c r="SMY82" s="169"/>
      <c r="SMZ82" s="169"/>
      <c r="SNA82" s="169"/>
      <c r="SNB82" s="170"/>
      <c r="SND82" s="164"/>
      <c r="SNE82" s="168"/>
      <c r="SNF82" s="168"/>
      <c r="SNG82" s="169"/>
      <c r="SNH82" s="169"/>
      <c r="SNI82" s="169"/>
      <c r="SNJ82" s="170"/>
      <c r="SNL82" s="164"/>
      <c r="SNM82" s="168"/>
      <c r="SNN82" s="168"/>
      <c r="SNO82" s="169"/>
      <c r="SNP82" s="169"/>
      <c r="SNQ82" s="169"/>
      <c r="SNR82" s="170"/>
      <c r="SNT82" s="164"/>
      <c r="SNU82" s="168"/>
      <c r="SNV82" s="168"/>
      <c r="SNW82" s="169"/>
      <c r="SNX82" s="169"/>
      <c r="SNY82" s="169"/>
      <c r="SNZ82" s="170"/>
      <c r="SOB82" s="164"/>
      <c r="SOC82" s="168"/>
      <c r="SOD82" s="168"/>
      <c r="SOE82" s="169"/>
      <c r="SOF82" s="169"/>
      <c r="SOG82" s="169"/>
      <c r="SOH82" s="170"/>
      <c r="SOJ82" s="164"/>
      <c r="SOK82" s="168"/>
      <c r="SOL82" s="168"/>
      <c r="SOM82" s="169"/>
      <c r="SON82" s="169"/>
      <c r="SOO82" s="169"/>
      <c r="SOP82" s="170"/>
      <c r="SOR82" s="164"/>
      <c r="SOS82" s="168"/>
      <c r="SOT82" s="168"/>
      <c r="SOU82" s="169"/>
      <c r="SOV82" s="169"/>
      <c r="SOW82" s="169"/>
      <c r="SOX82" s="170"/>
      <c r="SOZ82" s="164"/>
      <c r="SPA82" s="168"/>
      <c r="SPB82" s="168"/>
      <c r="SPC82" s="169"/>
      <c r="SPD82" s="169"/>
      <c r="SPE82" s="169"/>
      <c r="SPF82" s="170"/>
      <c r="SPH82" s="164"/>
      <c r="SPI82" s="168"/>
      <c r="SPJ82" s="168"/>
      <c r="SPK82" s="169"/>
      <c r="SPL82" s="169"/>
      <c r="SPM82" s="169"/>
      <c r="SPN82" s="170"/>
      <c r="SPP82" s="164"/>
      <c r="SPQ82" s="168"/>
      <c r="SPR82" s="168"/>
      <c r="SPS82" s="169"/>
      <c r="SPT82" s="169"/>
      <c r="SPU82" s="169"/>
      <c r="SPV82" s="170"/>
      <c r="SPX82" s="164"/>
      <c r="SPY82" s="168"/>
      <c r="SPZ82" s="168"/>
      <c r="SQA82" s="169"/>
      <c r="SQB82" s="169"/>
      <c r="SQC82" s="169"/>
      <c r="SQD82" s="170"/>
      <c r="SQF82" s="164"/>
      <c r="SQG82" s="168"/>
      <c r="SQH82" s="168"/>
      <c r="SQI82" s="169"/>
      <c r="SQJ82" s="169"/>
      <c r="SQK82" s="169"/>
      <c r="SQL82" s="170"/>
      <c r="SQN82" s="164"/>
      <c r="SQO82" s="168"/>
      <c r="SQP82" s="168"/>
      <c r="SQQ82" s="169"/>
      <c r="SQR82" s="169"/>
      <c r="SQS82" s="169"/>
      <c r="SQT82" s="170"/>
      <c r="SQV82" s="164"/>
      <c r="SQW82" s="168"/>
      <c r="SQX82" s="168"/>
      <c r="SQY82" s="169"/>
      <c r="SQZ82" s="169"/>
      <c r="SRA82" s="169"/>
      <c r="SRB82" s="170"/>
      <c r="SRD82" s="164"/>
      <c r="SRE82" s="168"/>
      <c r="SRF82" s="168"/>
      <c r="SRG82" s="169"/>
      <c r="SRH82" s="169"/>
      <c r="SRI82" s="169"/>
      <c r="SRJ82" s="170"/>
      <c r="SRL82" s="164"/>
      <c r="SRM82" s="168"/>
      <c r="SRN82" s="168"/>
      <c r="SRO82" s="169"/>
      <c r="SRP82" s="169"/>
      <c r="SRQ82" s="169"/>
      <c r="SRR82" s="170"/>
      <c r="SRT82" s="164"/>
      <c r="SRU82" s="168"/>
      <c r="SRV82" s="168"/>
      <c r="SRW82" s="169"/>
      <c r="SRX82" s="169"/>
      <c r="SRY82" s="169"/>
      <c r="SRZ82" s="170"/>
      <c r="SSB82" s="164"/>
      <c r="SSC82" s="168"/>
      <c r="SSD82" s="168"/>
      <c r="SSE82" s="169"/>
      <c r="SSF82" s="169"/>
      <c r="SSG82" s="169"/>
      <c r="SSH82" s="170"/>
      <c r="SSJ82" s="164"/>
      <c r="SSK82" s="168"/>
      <c r="SSL82" s="168"/>
      <c r="SSM82" s="169"/>
      <c r="SSN82" s="169"/>
      <c r="SSO82" s="169"/>
      <c r="SSP82" s="170"/>
      <c r="SSR82" s="164"/>
      <c r="SSS82" s="168"/>
      <c r="SST82" s="168"/>
      <c r="SSU82" s="169"/>
      <c r="SSV82" s="169"/>
      <c r="SSW82" s="169"/>
      <c r="SSX82" s="170"/>
      <c r="SSZ82" s="164"/>
      <c r="STA82" s="168"/>
      <c r="STB82" s="168"/>
      <c r="STC82" s="169"/>
      <c r="STD82" s="169"/>
      <c r="STE82" s="169"/>
      <c r="STF82" s="170"/>
      <c r="STH82" s="164"/>
      <c r="STI82" s="168"/>
      <c r="STJ82" s="168"/>
      <c r="STK82" s="169"/>
      <c r="STL82" s="169"/>
      <c r="STM82" s="169"/>
      <c r="STN82" s="170"/>
      <c r="STP82" s="164"/>
      <c r="STQ82" s="168"/>
      <c r="STR82" s="168"/>
      <c r="STS82" s="169"/>
      <c r="STT82" s="169"/>
      <c r="STU82" s="169"/>
      <c r="STV82" s="170"/>
      <c r="STX82" s="164"/>
      <c r="STY82" s="168"/>
      <c r="STZ82" s="168"/>
      <c r="SUA82" s="169"/>
      <c r="SUB82" s="169"/>
      <c r="SUC82" s="169"/>
      <c r="SUD82" s="170"/>
      <c r="SUF82" s="164"/>
      <c r="SUG82" s="168"/>
      <c r="SUH82" s="168"/>
      <c r="SUI82" s="169"/>
      <c r="SUJ82" s="169"/>
      <c r="SUK82" s="169"/>
      <c r="SUL82" s="170"/>
      <c r="SUN82" s="164"/>
      <c r="SUO82" s="168"/>
      <c r="SUP82" s="168"/>
      <c r="SUQ82" s="169"/>
      <c r="SUR82" s="169"/>
      <c r="SUS82" s="169"/>
      <c r="SUT82" s="170"/>
      <c r="SUV82" s="164"/>
      <c r="SUW82" s="168"/>
      <c r="SUX82" s="168"/>
      <c r="SUY82" s="169"/>
      <c r="SUZ82" s="169"/>
      <c r="SVA82" s="169"/>
      <c r="SVB82" s="170"/>
      <c r="SVD82" s="164"/>
      <c r="SVE82" s="168"/>
      <c r="SVF82" s="168"/>
      <c r="SVG82" s="169"/>
      <c r="SVH82" s="169"/>
      <c r="SVI82" s="169"/>
      <c r="SVJ82" s="170"/>
      <c r="SVL82" s="164"/>
      <c r="SVM82" s="168"/>
      <c r="SVN82" s="168"/>
      <c r="SVO82" s="169"/>
      <c r="SVP82" s="169"/>
      <c r="SVQ82" s="169"/>
      <c r="SVR82" s="170"/>
      <c r="SVT82" s="164"/>
      <c r="SVU82" s="168"/>
      <c r="SVV82" s="168"/>
      <c r="SVW82" s="169"/>
      <c r="SVX82" s="169"/>
      <c r="SVY82" s="169"/>
      <c r="SVZ82" s="170"/>
      <c r="SWB82" s="164"/>
      <c r="SWC82" s="168"/>
      <c r="SWD82" s="168"/>
      <c r="SWE82" s="169"/>
      <c r="SWF82" s="169"/>
      <c r="SWG82" s="169"/>
      <c r="SWH82" s="170"/>
      <c r="SWJ82" s="164"/>
      <c r="SWK82" s="168"/>
      <c r="SWL82" s="168"/>
      <c r="SWM82" s="169"/>
      <c r="SWN82" s="169"/>
      <c r="SWO82" s="169"/>
      <c r="SWP82" s="170"/>
      <c r="SWR82" s="164"/>
      <c r="SWS82" s="168"/>
      <c r="SWT82" s="168"/>
      <c r="SWU82" s="169"/>
      <c r="SWV82" s="169"/>
      <c r="SWW82" s="169"/>
      <c r="SWX82" s="170"/>
      <c r="SWZ82" s="164"/>
      <c r="SXA82" s="168"/>
      <c r="SXB82" s="168"/>
      <c r="SXC82" s="169"/>
      <c r="SXD82" s="169"/>
      <c r="SXE82" s="169"/>
      <c r="SXF82" s="170"/>
      <c r="SXH82" s="164"/>
      <c r="SXI82" s="168"/>
      <c r="SXJ82" s="168"/>
      <c r="SXK82" s="169"/>
      <c r="SXL82" s="169"/>
      <c r="SXM82" s="169"/>
      <c r="SXN82" s="170"/>
      <c r="SXP82" s="164"/>
      <c r="SXQ82" s="168"/>
      <c r="SXR82" s="168"/>
      <c r="SXS82" s="169"/>
      <c r="SXT82" s="169"/>
      <c r="SXU82" s="169"/>
      <c r="SXV82" s="170"/>
      <c r="SXX82" s="164"/>
      <c r="SXY82" s="168"/>
      <c r="SXZ82" s="168"/>
      <c r="SYA82" s="169"/>
      <c r="SYB82" s="169"/>
      <c r="SYC82" s="169"/>
      <c r="SYD82" s="170"/>
      <c r="SYF82" s="164"/>
      <c r="SYG82" s="168"/>
      <c r="SYH82" s="168"/>
      <c r="SYI82" s="169"/>
      <c r="SYJ82" s="169"/>
      <c r="SYK82" s="169"/>
      <c r="SYL82" s="170"/>
      <c r="SYN82" s="164"/>
      <c r="SYO82" s="168"/>
      <c r="SYP82" s="168"/>
      <c r="SYQ82" s="169"/>
      <c r="SYR82" s="169"/>
      <c r="SYS82" s="169"/>
      <c r="SYT82" s="170"/>
      <c r="SYV82" s="164"/>
      <c r="SYW82" s="168"/>
      <c r="SYX82" s="168"/>
      <c r="SYY82" s="169"/>
      <c r="SYZ82" s="169"/>
      <c r="SZA82" s="169"/>
      <c r="SZB82" s="170"/>
      <c r="SZD82" s="164"/>
      <c r="SZE82" s="168"/>
      <c r="SZF82" s="168"/>
      <c r="SZG82" s="169"/>
      <c r="SZH82" s="169"/>
      <c r="SZI82" s="169"/>
      <c r="SZJ82" s="170"/>
      <c r="SZL82" s="164"/>
      <c r="SZM82" s="168"/>
      <c r="SZN82" s="168"/>
      <c r="SZO82" s="169"/>
      <c r="SZP82" s="169"/>
      <c r="SZQ82" s="169"/>
      <c r="SZR82" s="170"/>
      <c r="SZT82" s="164"/>
      <c r="SZU82" s="168"/>
      <c r="SZV82" s="168"/>
      <c r="SZW82" s="169"/>
      <c r="SZX82" s="169"/>
      <c r="SZY82" s="169"/>
      <c r="SZZ82" s="170"/>
      <c r="TAB82" s="164"/>
      <c r="TAC82" s="168"/>
      <c r="TAD82" s="168"/>
      <c r="TAE82" s="169"/>
      <c r="TAF82" s="169"/>
      <c r="TAG82" s="169"/>
      <c r="TAH82" s="170"/>
      <c r="TAJ82" s="164"/>
      <c r="TAK82" s="168"/>
      <c r="TAL82" s="168"/>
      <c r="TAM82" s="169"/>
      <c r="TAN82" s="169"/>
      <c r="TAO82" s="169"/>
      <c r="TAP82" s="170"/>
      <c r="TAR82" s="164"/>
      <c r="TAS82" s="168"/>
      <c r="TAT82" s="168"/>
      <c r="TAU82" s="169"/>
      <c r="TAV82" s="169"/>
      <c r="TAW82" s="169"/>
      <c r="TAX82" s="170"/>
      <c r="TAZ82" s="164"/>
      <c r="TBA82" s="168"/>
      <c r="TBB82" s="168"/>
      <c r="TBC82" s="169"/>
      <c r="TBD82" s="169"/>
      <c r="TBE82" s="169"/>
      <c r="TBF82" s="170"/>
      <c r="TBH82" s="164"/>
      <c r="TBI82" s="168"/>
      <c r="TBJ82" s="168"/>
      <c r="TBK82" s="169"/>
      <c r="TBL82" s="169"/>
      <c r="TBM82" s="169"/>
      <c r="TBN82" s="170"/>
      <c r="TBP82" s="164"/>
      <c r="TBQ82" s="168"/>
      <c r="TBR82" s="168"/>
      <c r="TBS82" s="169"/>
      <c r="TBT82" s="169"/>
      <c r="TBU82" s="169"/>
      <c r="TBV82" s="170"/>
      <c r="TBX82" s="164"/>
      <c r="TBY82" s="168"/>
      <c r="TBZ82" s="168"/>
      <c r="TCA82" s="169"/>
      <c r="TCB82" s="169"/>
      <c r="TCC82" s="169"/>
      <c r="TCD82" s="170"/>
      <c r="TCF82" s="164"/>
      <c r="TCG82" s="168"/>
      <c r="TCH82" s="168"/>
      <c r="TCI82" s="169"/>
      <c r="TCJ82" s="169"/>
      <c r="TCK82" s="169"/>
      <c r="TCL82" s="170"/>
      <c r="TCN82" s="164"/>
      <c r="TCO82" s="168"/>
      <c r="TCP82" s="168"/>
      <c r="TCQ82" s="169"/>
      <c r="TCR82" s="169"/>
      <c r="TCS82" s="169"/>
      <c r="TCT82" s="170"/>
      <c r="TCV82" s="164"/>
      <c r="TCW82" s="168"/>
      <c r="TCX82" s="168"/>
      <c r="TCY82" s="169"/>
      <c r="TCZ82" s="169"/>
      <c r="TDA82" s="169"/>
      <c r="TDB82" s="170"/>
      <c r="TDD82" s="164"/>
      <c r="TDE82" s="168"/>
      <c r="TDF82" s="168"/>
      <c r="TDG82" s="169"/>
      <c r="TDH82" s="169"/>
      <c r="TDI82" s="169"/>
      <c r="TDJ82" s="170"/>
      <c r="TDL82" s="164"/>
      <c r="TDM82" s="168"/>
      <c r="TDN82" s="168"/>
      <c r="TDO82" s="169"/>
      <c r="TDP82" s="169"/>
      <c r="TDQ82" s="169"/>
      <c r="TDR82" s="170"/>
      <c r="TDT82" s="164"/>
      <c r="TDU82" s="168"/>
      <c r="TDV82" s="168"/>
      <c r="TDW82" s="169"/>
      <c r="TDX82" s="169"/>
      <c r="TDY82" s="169"/>
      <c r="TDZ82" s="170"/>
      <c r="TEB82" s="164"/>
      <c r="TEC82" s="168"/>
      <c r="TED82" s="168"/>
      <c r="TEE82" s="169"/>
      <c r="TEF82" s="169"/>
      <c r="TEG82" s="169"/>
      <c r="TEH82" s="170"/>
      <c r="TEJ82" s="164"/>
      <c r="TEK82" s="168"/>
      <c r="TEL82" s="168"/>
      <c r="TEM82" s="169"/>
      <c r="TEN82" s="169"/>
      <c r="TEO82" s="169"/>
      <c r="TEP82" s="170"/>
      <c r="TER82" s="164"/>
      <c r="TES82" s="168"/>
      <c r="TET82" s="168"/>
      <c r="TEU82" s="169"/>
      <c r="TEV82" s="169"/>
      <c r="TEW82" s="169"/>
      <c r="TEX82" s="170"/>
      <c r="TEZ82" s="164"/>
      <c r="TFA82" s="168"/>
      <c r="TFB82" s="168"/>
      <c r="TFC82" s="169"/>
      <c r="TFD82" s="169"/>
      <c r="TFE82" s="169"/>
      <c r="TFF82" s="170"/>
      <c r="TFH82" s="164"/>
      <c r="TFI82" s="168"/>
      <c r="TFJ82" s="168"/>
      <c r="TFK82" s="169"/>
      <c r="TFL82" s="169"/>
      <c r="TFM82" s="169"/>
      <c r="TFN82" s="170"/>
      <c r="TFP82" s="164"/>
      <c r="TFQ82" s="168"/>
      <c r="TFR82" s="168"/>
      <c r="TFS82" s="169"/>
      <c r="TFT82" s="169"/>
      <c r="TFU82" s="169"/>
      <c r="TFV82" s="170"/>
      <c r="TFX82" s="164"/>
      <c r="TFY82" s="168"/>
      <c r="TFZ82" s="168"/>
      <c r="TGA82" s="169"/>
      <c r="TGB82" s="169"/>
      <c r="TGC82" s="169"/>
      <c r="TGD82" s="170"/>
      <c r="TGF82" s="164"/>
      <c r="TGG82" s="168"/>
      <c r="TGH82" s="168"/>
      <c r="TGI82" s="169"/>
      <c r="TGJ82" s="169"/>
      <c r="TGK82" s="169"/>
      <c r="TGL82" s="170"/>
      <c r="TGN82" s="164"/>
      <c r="TGO82" s="168"/>
      <c r="TGP82" s="168"/>
      <c r="TGQ82" s="169"/>
      <c r="TGR82" s="169"/>
      <c r="TGS82" s="169"/>
      <c r="TGT82" s="170"/>
      <c r="TGV82" s="164"/>
      <c r="TGW82" s="168"/>
      <c r="TGX82" s="168"/>
      <c r="TGY82" s="169"/>
      <c r="TGZ82" s="169"/>
      <c r="THA82" s="169"/>
      <c r="THB82" s="170"/>
      <c r="THD82" s="164"/>
      <c r="THE82" s="168"/>
      <c r="THF82" s="168"/>
      <c r="THG82" s="169"/>
      <c r="THH82" s="169"/>
      <c r="THI82" s="169"/>
      <c r="THJ82" s="170"/>
      <c r="THL82" s="164"/>
      <c r="THM82" s="168"/>
      <c r="THN82" s="168"/>
      <c r="THO82" s="169"/>
      <c r="THP82" s="169"/>
      <c r="THQ82" s="169"/>
      <c r="THR82" s="170"/>
      <c r="THT82" s="164"/>
      <c r="THU82" s="168"/>
      <c r="THV82" s="168"/>
      <c r="THW82" s="169"/>
      <c r="THX82" s="169"/>
      <c r="THY82" s="169"/>
      <c r="THZ82" s="170"/>
      <c r="TIB82" s="164"/>
      <c r="TIC82" s="168"/>
      <c r="TID82" s="168"/>
      <c r="TIE82" s="169"/>
      <c r="TIF82" s="169"/>
      <c r="TIG82" s="169"/>
      <c r="TIH82" s="170"/>
      <c r="TIJ82" s="164"/>
      <c r="TIK82" s="168"/>
      <c r="TIL82" s="168"/>
      <c r="TIM82" s="169"/>
      <c r="TIN82" s="169"/>
      <c r="TIO82" s="169"/>
      <c r="TIP82" s="170"/>
      <c r="TIR82" s="164"/>
      <c r="TIS82" s="168"/>
      <c r="TIT82" s="168"/>
      <c r="TIU82" s="169"/>
      <c r="TIV82" s="169"/>
      <c r="TIW82" s="169"/>
      <c r="TIX82" s="170"/>
      <c r="TIZ82" s="164"/>
      <c r="TJA82" s="168"/>
      <c r="TJB82" s="168"/>
      <c r="TJC82" s="169"/>
      <c r="TJD82" s="169"/>
      <c r="TJE82" s="169"/>
      <c r="TJF82" s="170"/>
      <c r="TJH82" s="164"/>
      <c r="TJI82" s="168"/>
      <c r="TJJ82" s="168"/>
      <c r="TJK82" s="169"/>
      <c r="TJL82" s="169"/>
      <c r="TJM82" s="169"/>
      <c r="TJN82" s="170"/>
      <c r="TJP82" s="164"/>
      <c r="TJQ82" s="168"/>
      <c r="TJR82" s="168"/>
      <c r="TJS82" s="169"/>
      <c r="TJT82" s="169"/>
      <c r="TJU82" s="169"/>
      <c r="TJV82" s="170"/>
      <c r="TJX82" s="164"/>
      <c r="TJY82" s="168"/>
      <c r="TJZ82" s="168"/>
      <c r="TKA82" s="169"/>
      <c r="TKB82" s="169"/>
      <c r="TKC82" s="169"/>
      <c r="TKD82" s="170"/>
      <c r="TKF82" s="164"/>
      <c r="TKG82" s="168"/>
      <c r="TKH82" s="168"/>
      <c r="TKI82" s="169"/>
      <c r="TKJ82" s="169"/>
      <c r="TKK82" s="169"/>
      <c r="TKL82" s="170"/>
      <c r="TKN82" s="164"/>
      <c r="TKO82" s="168"/>
      <c r="TKP82" s="168"/>
      <c r="TKQ82" s="169"/>
      <c r="TKR82" s="169"/>
      <c r="TKS82" s="169"/>
      <c r="TKT82" s="170"/>
      <c r="TKV82" s="164"/>
      <c r="TKW82" s="168"/>
      <c r="TKX82" s="168"/>
      <c r="TKY82" s="169"/>
      <c r="TKZ82" s="169"/>
      <c r="TLA82" s="169"/>
      <c r="TLB82" s="170"/>
      <c r="TLD82" s="164"/>
      <c r="TLE82" s="168"/>
      <c r="TLF82" s="168"/>
      <c r="TLG82" s="169"/>
      <c r="TLH82" s="169"/>
      <c r="TLI82" s="169"/>
      <c r="TLJ82" s="170"/>
      <c r="TLL82" s="164"/>
      <c r="TLM82" s="168"/>
      <c r="TLN82" s="168"/>
      <c r="TLO82" s="169"/>
      <c r="TLP82" s="169"/>
      <c r="TLQ82" s="169"/>
      <c r="TLR82" s="170"/>
      <c r="TLT82" s="164"/>
      <c r="TLU82" s="168"/>
      <c r="TLV82" s="168"/>
      <c r="TLW82" s="169"/>
      <c r="TLX82" s="169"/>
      <c r="TLY82" s="169"/>
      <c r="TLZ82" s="170"/>
      <c r="TMB82" s="164"/>
      <c r="TMC82" s="168"/>
      <c r="TMD82" s="168"/>
      <c r="TME82" s="169"/>
      <c r="TMF82" s="169"/>
      <c r="TMG82" s="169"/>
      <c r="TMH82" s="170"/>
      <c r="TMJ82" s="164"/>
      <c r="TMK82" s="168"/>
      <c r="TML82" s="168"/>
      <c r="TMM82" s="169"/>
      <c r="TMN82" s="169"/>
      <c r="TMO82" s="169"/>
      <c r="TMP82" s="170"/>
      <c r="TMR82" s="164"/>
      <c r="TMS82" s="168"/>
      <c r="TMT82" s="168"/>
      <c r="TMU82" s="169"/>
      <c r="TMV82" s="169"/>
      <c r="TMW82" s="169"/>
      <c r="TMX82" s="170"/>
      <c r="TMZ82" s="164"/>
      <c r="TNA82" s="168"/>
      <c r="TNB82" s="168"/>
      <c r="TNC82" s="169"/>
      <c r="TND82" s="169"/>
      <c r="TNE82" s="169"/>
      <c r="TNF82" s="170"/>
      <c r="TNH82" s="164"/>
      <c r="TNI82" s="168"/>
      <c r="TNJ82" s="168"/>
      <c r="TNK82" s="169"/>
      <c r="TNL82" s="169"/>
      <c r="TNM82" s="169"/>
      <c r="TNN82" s="170"/>
      <c r="TNP82" s="164"/>
      <c r="TNQ82" s="168"/>
      <c r="TNR82" s="168"/>
      <c r="TNS82" s="169"/>
      <c r="TNT82" s="169"/>
      <c r="TNU82" s="169"/>
      <c r="TNV82" s="170"/>
      <c r="TNX82" s="164"/>
      <c r="TNY82" s="168"/>
      <c r="TNZ82" s="168"/>
      <c r="TOA82" s="169"/>
      <c r="TOB82" s="169"/>
      <c r="TOC82" s="169"/>
      <c r="TOD82" s="170"/>
      <c r="TOF82" s="164"/>
      <c r="TOG82" s="168"/>
      <c r="TOH82" s="168"/>
      <c r="TOI82" s="169"/>
      <c r="TOJ82" s="169"/>
      <c r="TOK82" s="169"/>
      <c r="TOL82" s="170"/>
      <c r="TON82" s="164"/>
      <c r="TOO82" s="168"/>
      <c r="TOP82" s="168"/>
      <c r="TOQ82" s="169"/>
      <c r="TOR82" s="169"/>
      <c r="TOS82" s="169"/>
      <c r="TOT82" s="170"/>
      <c r="TOV82" s="164"/>
      <c r="TOW82" s="168"/>
      <c r="TOX82" s="168"/>
      <c r="TOY82" s="169"/>
      <c r="TOZ82" s="169"/>
      <c r="TPA82" s="169"/>
      <c r="TPB82" s="170"/>
      <c r="TPD82" s="164"/>
      <c r="TPE82" s="168"/>
      <c r="TPF82" s="168"/>
      <c r="TPG82" s="169"/>
      <c r="TPH82" s="169"/>
      <c r="TPI82" s="169"/>
      <c r="TPJ82" s="170"/>
      <c r="TPL82" s="164"/>
      <c r="TPM82" s="168"/>
      <c r="TPN82" s="168"/>
      <c r="TPO82" s="169"/>
      <c r="TPP82" s="169"/>
      <c r="TPQ82" s="169"/>
      <c r="TPR82" s="170"/>
      <c r="TPT82" s="164"/>
      <c r="TPU82" s="168"/>
      <c r="TPV82" s="168"/>
      <c r="TPW82" s="169"/>
      <c r="TPX82" s="169"/>
      <c r="TPY82" s="169"/>
      <c r="TPZ82" s="170"/>
      <c r="TQB82" s="164"/>
      <c r="TQC82" s="168"/>
      <c r="TQD82" s="168"/>
      <c r="TQE82" s="169"/>
      <c r="TQF82" s="169"/>
      <c r="TQG82" s="169"/>
      <c r="TQH82" s="170"/>
      <c r="TQJ82" s="164"/>
      <c r="TQK82" s="168"/>
      <c r="TQL82" s="168"/>
      <c r="TQM82" s="169"/>
      <c r="TQN82" s="169"/>
      <c r="TQO82" s="169"/>
      <c r="TQP82" s="170"/>
      <c r="TQR82" s="164"/>
      <c r="TQS82" s="168"/>
      <c r="TQT82" s="168"/>
      <c r="TQU82" s="169"/>
      <c r="TQV82" s="169"/>
      <c r="TQW82" s="169"/>
      <c r="TQX82" s="170"/>
      <c r="TQZ82" s="164"/>
      <c r="TRA82" s="168"/>
      <c r="TRB82" s="168"/>
      <c r="TRC82" s="169"/>
      <c r="TRD82" s="169"/>
      <c r="TRE82" s="169"/>
      <c r="TRF82" s="170"/>
      <c r="TRH82" s="164"/>
      <c r="TRI82" s="168"/>
      <c r="TRJ82" s="168"/>
      <c r="TRK82" s="169"/>
      <c r="TRL82" s="169"/>
      <c r="TRM82" s="169"/>
      <c r="TRN82" s="170"/>
      <c r="TRP82" s="164"/>
      <c r="TRQ82" s="168"/>
      <c r="TRR82" s="168"/>
      <c r="TRS82" s="169"/>
      <c r="TRT82" s="169"/>
      <c r="TRU82" s="169"/>
      <c r="TRV82" s="170"/>
      <c r="TRX82" s="164"/>
      <c r="TRY82" s="168"/>
      <c r="TRZ82" s="168"/>
      <c r="TSA82" s="169"/>
      <c r="TSB82" s="169"/>
      <c r="TSC82" s="169"/>
      <c r="TSD82" s="170"/>
      <c r="TSF82" s="164"/>
      <c r="TSG82" s="168"/>
      <c r="TSH82" s="168"/>
      <c r="TSI82" s="169"/>
      <c r="TSJ82" s="169"/>
      <c r="TSK82" s="169"/>
      <c r="TSL82" s="170"/>
      <c r="TSN82" s="164"/>
      <c r="TSO82" s="168"/>
      <c r="TSP82" s="168"/>
      <c r="TSQ82" s="169"/>
      <c r="TSR82" s="169"/>
      <c r="TSS82" s="169"/>
      <c r="TST82" s="170"/>
      <c r="TSV82" s="164"/>
      <c r="TSW82" s="168"/>
      <c r="TSX82" s="168"/>
      <c r="TSY82" s="169"/>
      <c r="TSZ82" s="169"/>
      <c r="TTA82" s="169"/>
      <c r="TTB82" s="170"/>
      <c r="TTD82" s="164"/>
      <c r="TTE82" s="168"/>
      <c r="TTF82" s="168"/>
      <c r="TTG82" s="169"/>
      <c r="TTH82" s="169"/>
      <c r="TTI82" s="169"/>
      <c r="TTJ82" s="170"/>
      <c r="TTL82" s="164"/>
      <c r="TTM82" s="168"/>
      <c r="TTN82" s="168"/>
      <c r="TTO82" s="169"/>
      <c r="TTP82" s="169"/>
      <c r="TTQ82" s="169"/>
      <c r="TTR82" s="170"/>
      <c r="TTT82" s="164"/>
      <c r="TTU82" s="168"/>
      <c r="TTV82" s="168"/>
      <c r="TTW82" s="169"/>
      <c r="TTX82" s="169"/>
      <c r="TTY82" s="169"/>
      <c r="TTZ82" s="170"/>
      <c r="TUB82" s="164"/>
      <c r="TUC82" s="168"/>
      <c r="TUD82" s="168"/>
      <c r="TUE82" s="169"/>
      <c r="TUF82" s="169"/>
      <c r="TUG82" s="169"/>
      <c r="TUH82" s="170"/>
      <c r="TUJ82" s="164"/>
      <c r="TUK82" s="168"/>
      <c r="TUL82" s="168"/>
      <c r="TUM82" s="169"/>
      <c r="TUN82" s="169"/>
      <c r="TUO82" s="169"/>
      <c r="TUP82" s="170"/>
      <c r="TUR82" s="164"/>
      <c r="TUS82" s="168"/>
      <c r="TUT82" s="168"/>
      <c r="TUU82" s="169"/>
      <c r="TUV82" s="169"/>
      <c r="TUW82" s="169"/>
      <c r="TUX82" s="170"/>
      <c r="TUZ82" s="164"/>
      <c r="TVA82" s="168"/>
      <c r="TVB82" s="168"/>
      <c r="TVC82" s="169"/>
      <c r="TVD82" s="169"/>
      <c r="TVE82" s="169"/>
      <c r="TVF82" s="170"/>
      <c r="TVH82" s="164"/>
      <c r="TVI82" s="168"/>
      <c r="TVJ82" s="168"/>
      <c r="TVK82" s="169"/>
      <c r="TVL82" s="169"/>
      <c r="TVM82" s="169"/>
      <c r="TVN82" s="170"/>
      <c r="TVP82" s="164"/>
      <c r="TVQ82" s="168"/>
      <c r="TVR82" s="168"/>
      <c r="TVS82" s="169"/>
      <c r="TVT82" s="169"/>
      <c r="TVU82" s="169"/>
      <c r="TVV82" s="170"/>
      <c r="TVX82" s="164"/>
      <c r="TVY82" s="168"/>
      <c r="TVZ82" s="168"/>
      <c r="TWA82" s="169"/>
      <c r="TWB82" s="169"/>
      <c r="TWC82" s="169"/>
      <c r="TWD82" s="170"/>
      <c r="TWF82" s="164"/>
      <c r="TWG82" s="168"/>
      <c r="TWH82" s="168"/>
      <c r="TWI82" s="169"/>
      <c r="TWJ82" s="169"/>
      <c r="TWK82" s="169"/>
      <c r="TWL82" s="170"/>
      <c r="TWN82" s="164"/>
      <c r="TWO82" s="168"/>
      <c r="TWP82" s="168"/>
      <c r="TWQ82" s="169"/>
      <c r="TWR82" s="169"/>
      <c r="TWS82" s="169"/>
      <c r="TWT82" s="170"/>
      <c r="TWV82" s="164"/>
      <c r="TWW82" s="168"/>
      <c r="TWX82" s="168"/>
      <c r="TWY82" s="169"/>
      <c r="TWZ82" s="169"/>
      <c r="TXA82" s="169"/>
      <c r="TXB82" s="170"/>
      <c r="TXD82" s="164"/>
      <c r="TXE82" s="168"/>
      <c r="TXF82" s="168"/>
      <c r="TXG82" s="169"/>
      <c r="TXH82" s="169"/>
      <c r="TXI82" s="169"/>
      <c r="TXJ82" s="170"/>
      <c r="TXL82" s="164"/>
      <c r="TXM82" s="168"/>
      <c r="TXN82" s="168"/>
      <c r="TXO82" s="169"/>
      <c r="TXP82" s="169"/>
      <c r="TXQ82" s="169"/>
      <c r="TXR82" s="170"/>
      <c r="TXT82" s="164"/>
      <c r="TXU82" s="168"/>
      <c r="TXV82" s="168"/>
      <c r="TXW82" s="169"/>
      <c r="TXX82" s="169"/>
      <c r="TXY82" s="169"/>
      <c r="TXZ82" s="170"/>
      <c r="TYB82" s="164"/>
      <c r="TYC82" s="168"/>
      <c r="TYD82" s="168"/>
      <c r="TYE82" s="169"/>
      <c r="TYF82" s="169"/>
      <c r="TYG82" s="169"/>
      <c r="TYH82" s="170"/>
      <c r="TYJ82" s="164"/>
      <c r="TYK82" s="168"/>
      <c r="TYL82" s="168"/>
      <c r="TYM82" s="169"/>
      <c r="TYN82" s="169"/>
      <c r="TYO82" s="169"/>
      <c r="TYP82" s="170"/>
      <c r="TYR82" s="164"/>
      <c r="TYS82" s="168"/>
      <c r="TYT82" s="168"/>
      <c r="TYU82" s="169"/>
      <c r="TYV82" s="169"/>
      <c r="TYW82" s="169"/>
      <c r="TYX82" s="170"/>
      <c r="TYZ82" s="164"/>
      <c r="TZA82" s="168"/>
      <c r="TZB82" s="168"/>
      <c r="TZC82" s="169"/>
      <c r="TZD82" s="169"/>
      <c r="TZE82" s="169"/>
      <c r="TZF82" s="170"/>
      <c r="TZH82" s="164"/>
      <c r="TZI82" s="168"/>
      <c r="TZJ82" s="168"/>
      <c r="TZK82" s="169"/>
      <c r="TZL82" s="169"/>
      <c r="TZM82" s="169"/>
      <c r="TZN82" s="170"/>
      <c r="TZP82" s="164"/>
      <c r="TZQ82" s="168"/>
      <c r="TZR82" s="168"/>
      <c r="TZS82" s="169"/>
      <c r="TZT82" s="169"/>
      <c r="TZU82" s="169"/>
      <c r="TZV82" s="170"/>
      <c r="TZX82" s="164"/>
      <c r="TZY82" s="168"/>
      <c r="TZZ82" s="168"/>
      <c r="UAA82" s="169"/>
      <c r="UAB82" s="169"/>
      <c r="UAC82" s="169"/>
      <c r="UAD82" s="170"/>
      <c r="UAF82" s="164"/>
      <c r="UAG82" s="168"/>
      <c r="UAH82" s="168"/>
      <c r="UAI82" s="169"/>
      <c r="UAJ82" s="169"/>
      <c r="UAK82" s="169"/>
      <c r="UAL82" s="170"/>
      <c r="UAN82" s="164"/>
      <c r="UAO82" s="168"/>
      <c r="UAP82" s="168"/>
      <c r="UAQ82" s="169"/>
      <c r="UAR82" s="169"/>
      <c r="UAS82" s="169"/>
      <c r="UAT82" s="170"/>
      <c r="UAV82" s="164"/>
      <c r="UAW82" s="168"/>
      <c r="UAX82" s="168"/>
      <c r="UAY82" s="169"/>
      <c r="UAZ82" s="169"/>
      <c r="UBA82" s="169"/>
      <c r="UBB82" s="170"/>
      <c r="UBD82" s="164"/>
      <c r="UBE82" s="168"/>
      <c r="UBF82" s="168"/>
      <c r="UBG82" s="169"/>
      <c r="UBH82" s="169"/>
      <c r="UBI82" s="169"/>
      <c r="UBJ82" s="170"/>
      <c r="UBL82" s="164"/>
      <c r="UBM82" s="168"/>
      <c r="UBN82" s="168"/>
      <c r="UBO82" s="169"/>
      <c r="UBP82" s="169"/>
      <c r="UBQ82" s="169"/>
      <c r="UBR82" s="170"/>
      <c r="UBT82" s="164"/>
      <c r="UBU82" s="168"/>
      <c r="UBV82" s="168"/>
      <c r="UBW82" s="169"/>
      <c r="UBX82" s="169"/>
      <c r="UBY82" s="169"/>
      <c r="UBZ82" s="170"/>
      <c r="UCB82" s="164"/>
      <c r="UCC82" s="168"/>
      <c r="UCD82" s="168"/>
      <c r="UCE82" s="169"/>
      <c r="UCF82" s="169"/>
      <c r="UCG82" s="169"/>
      <c r="UCH82" s="170"/>
      <c r="UCJ82" s="164"/>
      <c r="UCK82" s="168"/>
      <c r="UCL82" s="168"/>
      <c r="UCM82" s="169"/>
      <c r="UCN82" s="169"/>
      <c r="UCO82" s="169"/>
      <c r="UCP82" s="170"/>
      <c r="UCR82" s="164"/>
      <c r="UCS82" s="168"/>
      <c r="UCT82" s="168"/>
      <c r="UCU82" s="169"/>
      <c r="UCV82" s="169"/>
      <c r="UCW82" s="169"/>
      <c r="UCX82" s="170"/>
      <c r="UCZ82" s="164"/>
      <c r="UDA82" s="168"/>
      <c r="UDB82" s="168"/>
      <c r="UDC82" s="169"/>
      <c r="UDD82" s="169"/>
      <c r="UDE82" s="169"/>
      <c r="UDF82" s="170"/>
      <c r="UDH82" s="164"/>
      <c r="UDI82" s="168"/>
      <c r="UDJ82" s="168"/>
      <c r="UDK82" s="169"/>
      <c r="UDL82" s="169"/>
      <c r="UDM82" s="169"/>
      <c r="UDN82" s="170"/>
      <c r="UDP82" s="164"/>
      <c r="UDQ82" s="168"/>
      <c r="UDR82" s="168"/>
      <c r="UDS82" s="169"/>
      <c r="UDT82" s="169"/>
      <c r="UDU82" s="169"/>
      <c r="UDV82" s="170"/>
      <c r="UDX82" s="164"/>
      <c r="UDY82" s="168"/>
      <c r="UDZ82" s="168"/>
      <c r="UEA82" s="169"/>
      <c r="UEB82" s="169"/>
      <c r="UEC82" s="169"/>
      <c r="UED82" s="170"/>
      <c r="UEF82" s="164"/>
      <c r="UEG82" s="168"/>
      <c r="UEH82" s="168"/>
      <c r="UEI82" s="169"/>
      <c r="UEJ82" s="169"/>
      <c r="UEK82" s="169"/>
      <c r="UEL82" s="170"/>
      <c r="UEN82" s="164"/>
      <c r="UEO82" s="168"/>
      <c r="UEP82" s="168"/>
      <c r="UEQ82" s="169"/>
      <c r="UER82" s="169"/>
      <c r="UES82" s="169"/>
      <c r="UET82" s="170"/>
      <c r="UEV82" s="164"/>
      <c r="UEW82" s="168"/>
      <c r="UEX82" s="168"/>
      <c r="UEY82" s="169"/>
      <c r="UEZ82" s="169"/>
      <c r="UFA82" s="169"/>
      <c r="UFB82" s="170"/>
      <c r="UFD82" s="164"/>
      <c r="UFE82" s="168"/>
      <c r="UFF82" s="168"/>
      <c r="UFG82" s="169"/>
      <c r="UFH82" s="169"/>
      <c r="UFI82" s="169"/>
      <c r="UFJ82" s="170"/>
      <c r="UFL82" s="164"/>
      <c r="UFM82" s="168"/>
      <c r="UFN82" s="168"/>
      <c r="UFO82" s="169"/>
      <c r="UFP82" s="169"/>
      <c r="UFQ82" s="169"/>
      <c r="UFR82" s="170"/>
      <c r="UFT82" s="164"/>
      <c r="UFU82" s="168"/>
      <c r="UFV82" s="168"/>
      <c r="UFW82" s="169"/>
      <c r="UFX82" s="169"/>
      <c r="UFY82" s="169"/>
      <c r="UFZ82" s="170"/>
      <c r="UGB82" s="164"/>
      <c r="UGC82" s="168"/>
      <c r="UGD82" s="168"/>
      <c r="UGE82" s="169"/>
      <c r="UGF82" s="169"/>
      <c r="UGG82" s="169"/>
      <c r="UGH82" s="170"/>
      <c r="UGJ82" s="164"/>
      <c r="UGK82" s="168"/>
      <c r="UGL82" s="168"/>
      <c r="UGM82" s="169"/>
      <c r="UGN82" s="169"/>
      <c r="UGO82" s="169"/>
      <c r="UGP82" s="170"/>
      <c r="UGR82" s="164"/>
      <c r="UGS82" s="168"/>
      <c r="UGT82" s="168"/>
      <c r="UGU82" s="169"/>
      <c r="UGV82" s="169"/>
      <c r="UGW82" s="169"/>
      <c r="UGX82" s="170"/>
      <c r="UGZ82" s="164"/>
      <c r="UHA82" s="168"/>
      <c r="UHB82" s="168"/>
      <c r="UHC82" s="169"/>
      <c r="UHD82" s="169"/>
      <c r="UHE82" s="169"/>
      <c r="UHF82" s="170"/>
      <c r="UHH82" s="164"/>
      <c r="UHI82" s="168"/>
      <c r="UHJ82" s="168"/>
      <c r="UHK82" s="169"/>
      <c r="UHL82" s="169"/>
      <c r="UHM82" s="169"/>
      <c r="UHN82" s="170"/>
      <c r="UHP82" s="164"/>
      <c r="UHQ82" s="168"/>
      <c r="UHR82" s="168"/>
      <c r="UHS82" s="169"/>
      <c r="UHT82" s="169"/>
      <c r="UHU82" s="169"/>
      <c r="UHV82" s="170"/>
      <c r="UHX82" s="164"/>
      <c r="UHY82" s="168"/>
      <c r="UHZ82" s="168"/>
      <c r="UIA82" s="169"/>
      <c r="UIB82" s="169"/>
      <c r="UIC82" s="169"/>
      <c r="UID82" s="170"/>
      <c r="UIF82" s="164"/>
      <c r="UIG82" s="168"/>
      <c r="UIH82" s="168"/>
      <c r="UII82" s="169"/>
      <c r="UIJ82" s="169"/>
      <c r="UIK82" s="169"/>
      <c r="UIL82" s="170"/>
      <c r="UIN82" s="164"/>
      <c r="UIO82" s="168"/>
      <c r="UIP82" s="168"/>
      <c r="UIQ82" s="169"/>
      <c r="UIR82" s="169"/>
      <c r="UIS82" s="169"/>
      <c r="UIT82" s="170"/>
      <c r="UIV82" s="164"/>
      <c r="UIW82" s="168"/>
      <c r="UIX82" s="168"/>
      <c r="UIY82" s="169"/>
      <c r="UIZ82" s="169"/>
      <c r="UJA82" s="169"/>
      <c r="UJB82" s="170"/>
      <c r="UJD82" s="164"/>
      <c r="UJE82" s="168"/>
      <c r="UJF82" s="168"/>
      <c r="UJG82" s="169"/>
      <c r="UJH82" s="169"/>
      <c r="UJI82" s="169"/>
      <c r="UJJ82" s="170"/>
      <c r="UJL82" s="164"/>
      <c r="UJM82" s="168"/>
      <c r="UJN82" s="168"/>
      <c r="UJO82" s="169"/>
      <c r="UJP82" s="169"/>
      <c r="UJQ82" s="169"/>
      <c r="UJR82" s="170"/>
      <c r="UJT82" s="164"/>
      <c r="UJU82" s="168"/>
      <c r="UJV82" s="168"/>
      <c r="UJW82" s="169"/>
      <c r="UJX82" s="169"/>
      <c r="UJY82" s="169"/>
      <c r="UJZ82" s="170"/>
      <c r="UKB82" s="164"/>
      <c r="UKC82" s="168"/>
      <c r="UKD82" s="168"/>
      <c r="UKE82" s="169"/>
      <c r="UKF82" s="169"/>
      <c r="UKG82" s="169"/>
      <c r="UKH82" s="170"/>
      <c r="UKJ82" s="164"/>
      <c r="UKK82" s="168"/>
      <c r="UKL82" s="168"/>
      <c r="UKM82" s="169"/>
      <c r="UKN82" s="169"/>
      <c r="UKO82" s="169"/>
      <c r="UKP82" s="170"/>
      <c r="UKR82" s="164"/>
      <c r="UKS82" s="168"/>
      <c r="UKT82" s="168"/>
      <c r="UKU82" s="169"/>
      <c r="UKV82" s="169"/>
      <c r="UKW82" s="169"/>
      <c r="UKX82" s="170"/>
      <c r="UKZ82" s="164"/>
      <c r="ULA82" s="168"/>
      <c r="ULB82" s="168"/>
      <c r="ULC82" s="169"/>
      <c r="ULD82" s="169"/>
      <c r="ULE82" s="169"/>
      <c r="ULF82" s="170"/>
      <c r="ULH82" s="164"/>
      <c r="ULI82" s="168"/>
      <c r="ULJ82" s="168"/>
      <c r="ULK82" s="169"/>
      <c r="ULL82" s="169"/>
      <c r="ULM82" s="169"/>
      <c r="ULN82" s="170"/>
      <c r="ULP82" s="164"/>
      <c r="ULQ82" s="168"/>
      <c r="ULR82" s="168"/>
      <c r="ULS82" s="169"/>
      <c r="ULT82" s="169"/>
      <c r="ULU82" s="169"/>
      <c r="ULV82" s="170"/>
      <c r="ULX82" s="164"/>
      <c r="ULY82" s="168"/>
      <c r="ULZ82" s="168"/>
      <c r="UMA82" s="169"/>
      <c r="UMB82" s="169"/>
      <c r="UMC82" s="169"/>
      <c r="UMD82" s="170"/>
      <c r="UMF82" s="164"/>
      <c r="UMG82" s="168"/>
      <c r="UMH82" s="168"/>
      <c r="UMI82" s="169"/>
      <c r="UMJ82" s="169"/>
      <c r="UMK82" s="169"/>
      <c r="UML82" s="170"/>
      <c r="UMN82" s="164"/>
      <c r="UMO82" s="168"/>
      <c r="UMP82" s="168"/>
      <c r="UMQ82" s="169"/>
      <c r="UMR82" s="169"/>
      <c r="UMS82" s="169"/>
      <c r="UMT82" s="170"/>
      <c r="UMV82" s="164"/>
      <c r="UMW82" s="168"/>
      <c r="UMX82" s="168"/>
      <c r="UMY82" s="169"/>
      <c r="UMZ82" s="169"/>
      <c r="UNA82" s="169"/>
      <c r="UNB82" s="170"/>
      <c r="UND82" s="164"/>
      <c r="UNE82" s="168"/>
      <c r="UNF82" s="168"/>
      <c r="UNG82" s="169"/>
      <c r="UNH82" s="169"/>
      <c r="UNI82" s="169"/>
      <c r="UNJ82" s="170"/>
      <c r="UNL82" s="164"/>
      <c r="UNM82" s="168"/>
      <c r="UNN82" s="168"/>
      <c r="UNO82" s="169"/>
      <c r="UNP82" s="169"/>
      <c r="UNQ82" s="169"/>
      <c r="UNR82" s="170"/>
      <c r="UNT82" s="164"/>
      <c r="UNU82" s="168"/>
      <c r="UNV82" s="168"/>
      <c r="UNW82" s="169"/>
      <c r="UNX82" s="169"/>
      <c r="UNY82" s="169"/>
      <c r="UNZ82" s="170"/>
      <c r="UOB82" s="164"/>
      <c r="UOC82" s="168"/>
      <c r="UOD82" s="168"/>
      <c r="UOE82" s="169"/>
      <c r="UOF82" s="169"/>
      <c r="UOG82" s="169"/>
      <c r="UOH82" s="170"/>
      <c r="UOJ82" s="164"/>
      <c r="UOK82" s="168"/>
      <c r="UOL82" s="168"/>
      <c r="UOM82" s="169"/>
      <c r="UON82" s="169"/>
      <c r="UOO82" s="169"/>
      <c r="UOP82" s="170"/>
      <c r="UOR82" s="164"/>
      <c r="UOS82" s="168"/>
      <c r="UOT82" s="168"/>
      <c r="UOU82" s="169"/>
      <c r="UOV82" s="169"/>
      <c r="UOW82" s="169"/>
      <c r="UOX82" s="170"/>
      <c r="UOZ82" s="164"/>
      <c r="UPA82" s="168"/>
      <c r="UPB82" s="168"/>
      <c r="UPC82" s="169"/>
      <c r="UPD82" s="169"/>
      <c r="UPE82" s="169"/>
      <c r="UPF82" s="170"/>
      <c r="UPH82" s="164"/>
      <c r="UPI82" s="168"/>
      <c r="UPJ82" s="168"/>
      <c r="UPK82" s="169"/>
      <c r="UPL82" s="169"/>
      <c r="UPM82" s="169"/>
      <c r="UPN82" s="170"/>
      <c r="UPP82" s="164"/>
      <c r="UPQ82" s="168"/>
      <c r="UPR82" s="168"/>
      <c r="UPS82" s="169"/>
      <c r="UPT82" s="169"/>
      <c r="UPU82" s="169"/>
      <c r="UPV82" s="170"/>
      <c r="UPX82" s="164"/>
      <c r="UPY82" s="168"/>
      <c r="UPZ82" s="168"/>
      <c r="UQA82" s="169"/>
      <c r="UQB82" s="169"/>
      <c r="UQC82" s="169"/>
      <c r="UQD82" s="170"/>
      <c r="UQF82" s="164"/>
      <c r="UQG82" s="168"/>
      <c r="UQH82" s="168"/>
      <c r="UQI82" s="169"/>
      <c r="UQJ82" s="169"/>
      <c r="UQK82" s="169"/>
      <c r="UQL82" s="170"/>
      <c r="UQN82" s="164"/>
      <c r="UQO82" s="168"/>
      <c r="UQP82" s="168"/>
      <c r="UQQ82" s="169"/>
      <c r="UQR82" s="169"/>
      <c r="UQS82" s="169"/>
      <c r="UQT82" s="170"/>
      <c r="UQV82" s="164"/>
      <c r="UQW82" s="168"/>
      <c r="UQX82" s="168"/>
      <c r="UQY82" s="169"/>
      <c r="UQZ82" s="169"/>
      <c r="URA82" s="169"/>
      <c r="URB82" s="170"/>
      <c r="URD82" s="164"/>
      <c r="URE82" s="168"/>
      <c r="URF82" s="168"/>
      <c r="URG82" s="169"/>
      <c r="URH82" s="169"/>
      <c r="URI82" s="169"/>
      <c r="URJ82" s="170"/>
      <c r="URL82" s="164"/>
      <c r="URM82" s="168"/>
      <c r="URN82" s="168"/>
      <c r="URO82" s="169"/>
      <c r="URP82" s="169"/>
      <c r="URQ82" s="169"/>
      <c r="URR82" s="170"/>
      <c r="URT82" s="164"/>
      <c r="URU82" s="168"/>
      <c r="URV82" s="168"/>
      <c r="URW82" s="169"/>
      <c r="URX82" s="169"/>
      <c r="URY82" s="169"/>
      <c r="URZ82" s="170"/>
      <c r="USB82" s="164"/>
      <c r="USC82" s="168"/>
      <c r="USD82" s="168"/>
      <c r="USE82" s="169"/>
      <c r="USF82" s="169"/>
      <c r="USG82" s="169"/>
      <c r="USH82" s="170"/>
      <c r="USJ82" s="164"/>
      <c r="USK82" s="168"/>
      <c r="USL82" s="168"/>
      <c r="USM82" s="169"/>
      <c r="USN82" s="169"/>
      <c r="USO82" s="169"/>
      <c r="USP82" s="170"/>
      <c r="USR82" s="164"/>
      <c r="USS82" s="168"/>
      <c r="UST82" s="168"/>
      <c r="USU82" s="169"/>
      <c r="USV82" s="169"/>
      <c r="USW82" s="169"/>
      <c r="USX82" s="170"/>
      <c r="USZ82" s="164"/>
      <c r="UTA82" s="168"/>
      <c r="UTB82" s="168"/>
      <c r="UTC82" s="169"/>
      <c r="UTD82" s="169"/>
      <c r="UTE82" s="169"/>
      <c r="UTF82" s="170"/>
      <c r="UTH82" s="164"/>
      <c r="UTI82" s="168"/>
      <c r="UTJ82" s="168"/>
      <c r="UTK82" s="169"/>
      <c r="UTL82" s="169"/>
      <c r="UTM82" s="169"/>
      <c r="UTN82" s="170"/>
      <c r="UTP82" s="164"/>
      <c r="UTQ82" s="168"/>
      <c r="UTR82" s="168"/>
      <c r="UTS82" s="169"/>
      <c r="UTT82" s="169"/>
      <c r="UTU82" s="169"/>
      <c r="UTV82" s="170"/>
      <c r="UTX82" s="164"/>
      <c r="UTY82" s="168"/>
      <c r="UTZ82" s="168"/>
      <c r="UUA82" s="169"/>
      <c r="UUB82" s="169"/>
      <c r="UUC82" s="169"/>
      <c r="UUD82" s="170"/>
      <c r="UUF82" s="164"/>
      <c r="UUG82" s="168"/>
      <c r="UUH82" s="168"/>
      <c r="UUI82" s="169"/>
      <c r="UUJ82" s="169"/>
      <c r="UUK82" s="169"/>
      <c r="UUL82" s="170"/>
      <c r="UUN82" s="164"/>
      <c r="UUO82" s="168"/>
      <c r="UUP82" s="168"/>
      <c r="UUQ82" s="169"/>
      <c r="UUR82" s="169"/>
      <c r="UUS82" s="169"/>
      <c r="UUT82" s="170"/>
      <c r="UUV82" s="164"/>
      <c r="UUW82" s="168"/>
      <c r="UUX82" s="168"/>
      <c r="UUY82" s="169"/>
      <c r="UUZ82" s="169"/>
      <c r="UVA82" s="169"/>
      <c r="UVB82" s="170"/>
      <c r="UVD82" s="164"/>
      <c r="UVE82" s="168"/>
      <c r="UVF82" s="168"/>
      <c r="UVG82" s="169"/>
      <c r="UVH82" s="169"/>
      <c r="UVI82" s="169"/>
      <c r="UVJ82" s="170"/>
      <c r="UVL82" s="164"/>
      <c r="UVM82" s="168"/>
      <c r="UVN82" s="168"/>
      <c r="UVO82" s="169"/>
      <c r="UVP82" s="169"/>
      <c r="UVQ82" s="169"/>
      <c r="UVR82" s="170"/>
      <c r="UVT82" s="164"/>
      <c r="UVU82" s="168"/>
      <c r="UVV82" s="168"/>
      <c r="UVW82" s="169"/>
      <c r="UVX82" s="169"/>
      <c r="UVY82" s="169"/>
      <c r="UVZ82" s="170"/>
      <c r="UWB82" s="164"/>
      <c r="UWC82" s="168"/>
      <c r="UWD82" s="168"/>
      <c r="UWE82" s="169"/>
      <c r="UWF82" s="169"/>
      <c r="UWG82" s="169"/>
      <c r="UWH82" s="170"/>
      <c r="UWJ82" s="164"/>
      <c r="UWK82" s="168"/>
      <c r="UWL82" s="168"/>
      <c r="UWM82" s="169"/>
      <c r="UWN82" s="169"/>
      <c r="UWO82" s="169"/>
      <c r="UWP82" s="170"/>
      <c r="UWR82" s="164"/>
      <c r="UWS82" s="168"/>
      <c r="UWT82" s="168"/>
      <c r="UWU82" s="169"/>
      <c r="UWV82" s="169"/>
      <c r="UWW82" s="169"/>
      <c r="UWX82" s="170"/>
      <c r="UWZ82" s="164"/>
      <c r="UXA82" s="168"/>
      <c r="UXB82" s="168"/>
      <c r="UXC82" s="169"/>
      <c r="UXD82" s="169"/>
      <c r="UXE82" s="169"/>
      <c r="UXF82" s="170"/>
      <c r="UXH82" s="164"/>
      <c r="UXI82" s="168"/>
      <c r="UXJ82" s="168"/>
      <c r="UXK82" s="169"/>
      <c r="UXL82" s="169"/>
      <c r="UXM82" s="169"/>
      <c r="UXN82" s="170"/>
      <c r="UXP82" s="164"/>
      <c r="UXQ82" s="168"/>
      <c r="UXR82" s="168"/>
      <c r="UXS82" s="169"/>
      <c r="UXT82" s="169"/>
      <c r="UXU82" s="169"/>
      <c r="UXV82" s="170"/>
      <c r="UXX82" s="164"/>
      <c r="UXY82" s="168"/>
      <c r="UXZ82" s="168"/>
      <c r="UYA82" s="169"/>
      <c r="UYB82" s="169"/>
      <c r="UYC82" s="169"/>
      <c r="UYD82" s="170"/>
      <c r="UYF82" s="164"/>
      <c r="UYG82" s="168"/>
      <c r="UYH82" s="168"/>
      <c r="UYI82" s="169"/>
      <c r="UYJ82" s="169"/>
      <c r="UYK82" s="169"/>
      <c r="UYL82" s="170"/>
      <c r="UYN82" s="164"/>
      <c r="UYO82" s="168"/>
      <c r="UYP82" s="168"/>
      <c r="UYQ82" s="169"/>
      <c r="UYR82" s="169"/>
      <c r="UYS82" s="169"/>
      <c r="UYT82" s="170"/>
      <c r="UYV82" s="164"/>
      <c r="UYW82" s="168"/>
      <c r="UYX82" s="168"/>
      <c r="UYY82" s="169"/>
      <c r="UYZ82" s="169"/>
      <c r="UZA82" s="169"/>
      <c r="UZB82" s="170"/>
      <c r="UZD82" s="164"/>
      <c r="UZE82" s="168"/>
      <c r="UZF82" s="168"/>
      <c r="UZG82" s="169"/>
      <c r="UZH82" s="169"/>
      <c r="UZI82" s="169"/>
      <c r="UZJ82" s="170"/>
      <c r="UZL82" s="164"/>
      <c r="UZM82" s="168"/>
      <c r="UZN82" s="168"/>
      <c r="UZO82" s="169"/>
      <c r="UZP82" s="169"/>
      <c r="UZQ82" s="169"/>
      <c r="UZR82" s="170"/>
      <c r="UZT82" s="164"/>
      <c r="UZU82" s="168"/>
      <c r="UZV82" s="168"/>
      <c r="UZW82" s="169"/>
      <c r="UZX82" s="169"/>
      <c r="UZY82" s="169"/>
      <c r="UZZ82" s="170"/>
      <c r="VAB82" s="164"/>
      <c r="VAC82" s="168"/>
      <c r="VAD82" s="168"/>
      <c r="VAE82" s="169"/>
      <c r="VAF82" s="169"/>
      <c r="VAG82" s="169"/>
      <c r="VAH82" s="170"/>
      <c r="VAJ82" s="164"/>
      <c r="VAK82" s="168"/>
      <c r="VAL82" s="168"/>
      <c r="VAM82" s="169"/>
      <c r="VAN82" s="169"/>
      <c r="VAO82" s="169"/>
      <c r="VAP82" s="170"/>
      <c r="VAR82" s="164"/>
      <c r="VAS82" s="168"/>
      <c r="VAT82" s="168"/>
      <c r="VAU82" s="169"/>
      <c r="VAV82" s="169"/>
      <c r="VAW82" s="169"/>
      <c r="VAX82" s="170"/>
      <c r="VAZ82" s="164"/>
      <c r="VBA82" s="168"/>
      <c r="VBB82" s="168"/>
      <c r="VBC82" s="169"/>
      <c r="VBD82" s="169"/>
      <c r="VBE82" s="169"/>
      <c r="VBF82" s="170"/>
      <c r="VBH82" s="164"/>
      <c r="VBI82" s="168"/>
      <c r="VBJ82" s="168"/>
      <c r="VBK82" s="169"/>
      <c r="VBL82" s="169"/>
      <c r="VBM82" s="169"/>
      <c r="VBN82" s="170"/>
      <c r="VBP82" s="164"/>
      <c r="VBQ82" s="168"/>
      <c r="VBR82" s="168"/>
      <c r="VBS82" s="169"/>
      <c r="VBT82" s="169"/>
      <c r="VBU82" s="169"/>
      <c r="VBV82" s="170"/>
      <c r="VBX82" s="164"/>
      <c r="VBY82" s="168"/>
      <c r="VBZ82" s="168"/>
      <c r="VCA82" s="169"/>
      <c r="VCB82" s="169"/>
      <c r="VCC82" s="169"/>
      <c r="VCD82" s="170"/>
      <c r="VCF82" s="164"/>
      <c r="VCG82" s="168"/>
      <c r="VCH82" s="168"/>
      <c r="VCI82" s="169"/>
      <c r="VCJ82" s="169"/>
      <c r="VCK82" s="169"/>
      <c r="VCL82" s="170"/>
      <c r="VCN82" s="164"/>
      <c r="VCO82" s="168"/>
      <c r="VCP82" s="168"/>
      <c r="VCQ82" s="169"/>
      <c r="VCR82" s="169"/>
      <c r="VCS82" s="169"/>
      <c r="VCT82" s="170"/>
      <c r="VCV82" s="164"/>
      <c r="VCW82" s="168"/>
      <c r="VCX82" s="168"/>
      <c r="VCY82" s="169"/>
      <c r="VCZ82" s="169"/>
      <c r="VDA82" s="169"/>
      <c r="VDB82" s="170"/>
      <c r="VDD82" s="164"/>
      <c r="VDE82" s="168"/>
      <c r="VDF82" s="168"/>
      <c r="VDG82" s="169"/>
      <c r="VDH82" s="169"/>
      <c r="VDI82" s="169"/>
      <c r="VDJ82" s="170"/>
      <c r="VDL82" s="164"/>
      <c r="VDM82" s="168"/>
      <c r="VDN82" s="168"/>
      <c r="VDO82" s="169"/>
      <c r="VDP82" s="169"/>
      <c r="VDQ82" s="169"/>
      <c r="VDR82" s="170"/>
      <c r="VDT82" s="164"/>
      <c r="VDU82" s="168"/>
      <c r="VDV82" s="168"/>
      <c r="VDW82" s="169"/>
      <c r="VDX82" s="169"/>
      <c r="VDY82" s="169"/>
      <c r="VDZ82" s="170"/>
      <c r="VEB82" s="164"/>
      <c r="VEC82" s="168"/>
      <c r="VED82" s="168"/>
      <c r="VEE82" s="169"/>
      <c r="VEF82" s="169"/>
      <c r="VEG82" s="169"/>
      <c r="VEH82" s="170"/>
      <c r="VEJ82" s="164"/>
      <c r="VEK82" s="168"/>
      <c r="VEL82" s="168"/>
      <c r="VEM82" s="169"/>
      <c r="VEN82" s="169"/>
      <c r="VEO82" s="169"/>
      <c r="VEP82" s="170"/>
      <c r="VER82" s="164"/>
      <c r="VES82" s="168"/>
      <c r="VET82" s="168"/>
      <c r="VEU82" s="169"/>
      <c r="VEV82" s="169"/>
      <c r="VEW82" s="169"/>
      <c r="VEX82" s="170"/>
      <c r="VEZ82" s="164"/>
      <c r="VFA82" s="168"/>
      <c r="VFB82" s="168"/>
      <c r="VFC82" s="169"/>
      <c r="VFD82" s="169"/>
      <c r="VFE82" s="169"/>
      <c r="VFF82" s="170"/>
      <c r="VFH82" s="164"/>
      <c r="VFI82" s="168"/>
      <c r="VFJ82" s="168"/>
      <c r="VFK82" s="169"/>
      <c r="VFL82" s="169"/>
      <c r="VFM82" s="169"/>
      <c r="VFN82" s="170"/>
      <c r="VFP82" s="164"/>
      <c r="VFQ82" s="168"/>
      <c r="VFR82" s="168"/>
      <c r="VFS82" s="169"/>
      <c r="VFT82" s="169"/>
      <c r="VFU82" s="169"/>
      <c r="VFV82" s="170"/>
      <c r="VFX82" s="164"/>
      <c r="VFY82" s="168"/>
      <c r="VFZ82" s="168"/>
      <c r="VGA82" s="169"/>
      <c r="VGB82" s="169"/>
      <c r="VGC82" s="169"/>
      <c r="VGD82" s="170"/>
      <c r="VGF82" s="164"/>
      <c r="VGG82" s="168"/>
      <c r="VGH82" s="168"/>
      <c r="VGI82" s="169"/>
      <c r="VGJ82" s="169"/>
      <c r="VGK82" s="169"/>
      <c r="VGL82" s="170"/>
      <c r="VGN82" s="164"/>
      <c r="VGO82" s="168"/>
      <c r="VGP82" s="168"/>
      <c r="VGQ82" s="169"/>
      <c r="VGR82" s="169"/>
      <c r="VGS82" s="169"/>
      <c r="VGT82" s="170"/>
      <c r="VGV82" s="164"/>
      <c r="VGW82" s="168"/>
      <c r="VGX82" s="168"/>
      <c r="VGY82" s="169"/>
      <c r="VGZ82" s="169"/>
      <c r="VHA82" s="169"/>
      <c r="VHB82" s="170"/>
      <c r="VHD82" s="164"/>
      <c r="VHE82" s="168"/>
      <c r="VHF82" s="168"/>
      <c r="VHG82" s="169"/>
      <c r="VHH82" s="169"/>
      <c r="VHI82" s="169"/>
      <c r="VHJ82" s="170"/>
      <c r="VHL82" s="164"/>
      <c r="VHM82" s="168"/>
      <c r="VHN82" s="168"/>
      <c r="VHO82" s="169"/>
      <c r="VHP82" s="169"/>
      <c r="VHQ82" s="169"/>
      <c r="VHR82" s="170"/>
      <c r="VHT82" s="164"/>
      <c r="VHU82" s="168"/>
      <c r="VHV82" s="168"/>
      <c r="VHW82" s="169"/>
      <c r="VHX82" s="169"/>
      <c r="VHY82" s="169"/>
      <c r="VHZ82" s="170"/>
      <c r="VIB82" s="164"/>
      <c r="VIC82" s="168"/>
      <c r="VID82" s="168"/>
      <c r="VIE82" s="169"/>
      <c r="VIF82" s="169"/>
      <c r="VIG82" s="169"/>
      <c r="VIH82" s="170"/>
      <c r="VIJ82" s="164"/>
      <c r="VIK82" s="168"/>
      <c r="VIL82" s="168"/>
      <c r="VIM82" s="169"/>
      <c r="VIN82" s="169"/>
      <c r="VIO82" s="169"/>
      <c r="VIP82" s="170"/>
      <c r="VIR82" s="164"/>
      <c r="VIS82" s="168"/>
      <c r="VIT82" s="168"/>
      <c r="VIU82" s="169"/>
      <c r="VIV82" s="169"/>
      <c r="VIW82" s="169"/>
      <c r="VIX82" s="170"/>
      <c r="VIZ82" s="164"/>
      <c r="VJA82" s="168"/>
      <c r="VJB82" s="168"/>
      <c r="VJC82" s="169"/>
      <c r="VJD82" s="169"/>
      <c r="VJE82" s="169"/>
      <c r="VJF82" s="170"/>
      <c r="VJH82" s="164"/>
      <c r="VJI82" s="168"/>
      <c r="VJJ82" s="168"/>
      <c r="VJK82" s="169"/>
      <c r="VJL82" s="169"/>
      <c r="VJM82" s="169"/>
      <c r="VJN82" s="170"/>
      <c r="VJP82" s="164"/>
      <c r="VJQ82" s="168"/>
      <c r="VJR82" s="168"/>
      <c r="VJS82" s="169"/>
      <c r="VJT82" s="169"/>
      <c r="VJU82" s="169"/>
      <c r="VJV82" s="170"/>
      <c r="VJX82" s="164"/>
      <c r="VJY82" s="168"/>
      <c r="VJZ82" s="168"/>
      <c r="VKA82" s="169"/>
      <c r="VKB82" s="169"/>
      <c r="VKC82" s="169"/>
      <c r="VKD82" s="170"/>
      <c r="VKF82" s="164"/>
      <c r="VKG82" s="168"/>
      <c r="VKH82" s="168"/>
      <c r="VKI82" s="169"/>
      <c r="VKJ82" s="169"/>
      <c r="VKK82" s="169"/>
      <c r="VKL82" s="170"/>
      <c r="VKN82" s="164"/>
      <c r="VKO82" s="168"/>
      <c r="VKP82" s="168"/>
      <c r="VKQ82" s="169"/>
      <c r="VKR82" s="169"/>
      <c r="VKS82" s="169"/>
      <c r="VKT82" s="170"/>
      <c r="VKV82" s="164"/>
      <c r="VKW82" s="168"/>
      <c r="VKX82" s="168"/>
      <c r="VKY82" s="169"/>
      <c r="VKZ82" s="169"/>
      <c r="VLA82" s="169"/>
      <c r="VLB82" s="170"/>
      <c r="VLD82" s="164"/>
      <c r="VLE82" s="168"/>
      <c r="VLF82" s="168"/>
      <c r="VLG82" s="169"/>
      <c r="VLH82" s="169"/>
      <c r="VLI82" s="169"/>
      <c r="VLJ82" s="170"/>
      <c r="VLL82" s="164"/>
      <c r="VLM82" s="168"/>
      <c r="VLN82" s="168"/>
      <c r="VLO82" s="169"/>
      <c r="VLP82" s="169"/>
      <c r="VLQ82" s="169"/>
      <c r="VLR82" s="170"/>
      <c r="VLT82" s="164"/>
      <c r="VLU82" s="168"/>
      <c r="VLV82" s="168"/>
      <c r="VLW82" s="169"/>
      <c r="VLX82" s="169"/>
      <c r="VLY82" s="169"/>
      <c r="VLZ82" s="170"/>
      <c r="VMB82" s="164"/>
      <c r="VMC82" s="168"/>
      <c r="VMD82" s="168"/>
      <c r="VME82" s="169"/>
      <c r="VMF82" s="169"/>
      <c r="VMG82" s="169"/>
      <c r="VMH82" s="170"/>
      <c r="VMJ82" s="164"/>
      <c r="VMK82" s="168"/>
      <c r="VML82" s="168"/>
      <c r="VMM82" s="169"/>
      <c r="VMN82" s="169"/>
      <c r="VMO82" s="169"/>
      <c r="VMP82" s="170"/>
      <c r="VMR82" s="164"/>
      <c r="VMS82" s="168"/>
      <c r="VMT82" s="168"/>
      <c r="VMU82" s="169"/>
      <c r="VMV82" s="169"/>
      <c r="VMW82" s="169"/>
      <c r="VMX82" s="170"/>
      <c r="VMZ82" s="164"/>
      <c r="VNA82" s="168"/>
      <c r="VNB82" s="168"/>
      <c r="VNC82" s="169"/>
      <c r="VND82" s="169"/>
      <c r="VNE82" s="169"/>
      <c r="VNF82" s="170"/>
      <c r="VNH82" s="164"/>
      <c r="VNI82" s="168"/>
      <c r="VNJ82" s="168"/>
      <c r="VNK82" s="169"/>
      <c r="VNL82" s="169"/>
      <c r="VNM82" s="169"/>
      <c r="VNN82" s="170"/>
      <c r="VNP82" s="164"/>
      <c r="VNQ82" s="168"/>
      <c r="VNR82" s="168"/>
      <c r="VNS82" s="169"/>
      <c r="VNT82" s="169"/>
      <c r="VNU82" s="169"/>
      <c r="VNV82" s="170"/>
      <c r="VNX82" s="164"/>
      <c r="VNY82" s="168"/>
      <c r="VNZ82" s="168"/>
      <c r="VOA82" s="169"/>
      <c r="VOB82" s="169"/>
      <c r="VOC82" s="169"/>
      <c r="VOD82" s="170"/>
      <c r="VOF82" s="164"/>
      <c r="VOG82" s="168"/>
      <c r="VOH82" s="168"/>
      <c r="VOI82" s="169"/>
      <c r="VOJ82" s="169"/>
      <c r="VOK82" s="169"/>
      <c r="VOL82" s="170"/>
      <c r="VON82" s="164"/>
      <c r="VOO82" s="168"/>
      <c r="VOP82" s="168"/>
      <c r="VOQ82" s="169"/>
      <c r="VOR82" s="169"/>
      <c r="VOS82" s="169"/>
      <c r="VOT82" s="170"/>
      <c r="VOV82" s="164"/>
      <c r="VOW82" s="168"/>
      <c r="VOX82" s="168"/>
      <c r="VOY82" s="169"/>
      <c r="VOZ82" s="169"/>
      <c r="VPA82" s="169"/>
      <c r="VPB82" s="170"/>
      <c r="VPD82" s="164"/>
      <c r="VPE82" s="168"/>
      <c r="VPF82" s="168"/>
      <c r="VPG82" s="169"/>
      <c r="VPH82" s="169"/>
      <c r="VPI82" s="169"/>
      <c r="VPJ82" s="170"/>
      <c r="VPL82" s="164"/>
      <c r="VPM82" s="168"/>
      <c r="VPN82" s="168"/>
      <c r="VPO82" s="169"/>
      <c r="VPP82" s="169"/>
      <c r="VPQ82" s="169"/>
      <c r="VPR82" s="170"/>
      <c r="VPT82" s="164"/>
      <c r="VPU82" s="168"/>
      <c r="VPV82" s="168"/>
      <c r="VPW82" s="169"/>
      <c r="VPX82" s="169"/>
      <c r="VPY82" s="169"/>
      <c r="VPZ82" s="170"/>
      <c r="VQB82" s="164"/>
      <c r="VQC82" s="168"/>
      <c r="VQD82" s="168"/>
      <c r="VQE82" s="169"/>
      <c r="VQF82" s="169"/>
      <c r="VQG82" s="169"/>
      <c r="VQH82" s="170"/>
      <c r="VQJ82" s="164"/>
      <c r="VQK82" s="168"/>
      <c r="VQL82" s="168"/>
      <c r="VQM82" s="169"/>
      <c r="VQN82" s="169"/>
      <c r="VQO82" s="169"/>
      <c r="VQP82" s="170"/>
      <c r="VQR82" s="164"/>
      <c r="VQS82" s="168"/>
      <c r="VQT82" s="168"/>
      <c r="VQU82" s="169"/>
      <c r="VQV82" s="169"/>
      <c r="VQW82" s="169"/>
      <c r="VQX82" s="170"/>
      <c r="VQZ82" s="164"/>
      <c r="VRA82" s="168"/>
      <c r="VRB82" s="168"/>
      <c r="VRC82" s="169"/>
      <c r="VRD82" s="169"/>
      <c r="VRE82" s="169"/>
      <c r="VRF82" s="170"/>
      <c r="VRH82" s="164"/>
      <c r="VRI82" s="168"/>
      <c r="VRJ82" s="168"/>
      <c r="VRK82" s="169"/>
      <c r="VRL82" s="169"/>
      <c r="VRM82" s="169"/>
      <c r="VRN82" s="170"/>
      <c r="VRP82" s="164"/>
      <c r="VRQ82" s="168"/>
      <c r="VRR82" s="168"/>
      <c r="VRS82" s="169"/>
      <c r="VRT82" s="169"/>
      <c r="VRU82" s="169"/>
      <c r="VRV82" s="170"/>
      <c r="VRX82" s="164"/>
      <c r="VRY82" s="168"/>
      <c r="VRZ82" s="168"/>
      <c r="VSA82" s="169"/>
      <c r="VSB82" s="169"/>
      <c r="VSC82" s="169"/>
      <c r="VSD82" s="170"/>
      <c r="VSF82" s="164"/>
      <c r="VSG82" s="168"/>
      <c r="VSH82" s="168"/>
      <c r="VSI82" s="169"/>
      <c r="VSJ82" s="169"/>
      <c r="VSK82" s="169"/>
      <c r="VSL82" s="170"/>
      <c r="VSN82" s="164"/>
      <c r="VSO82" s="168"/>
      <c r="VSP82" s="168"/>
      <c r="VSQ82" s="169"/>
      <c r="VSR82" s="169"/>
      <c r="VSS82" s="169"/>
      <c r="VST82" s="170"/>
      <c r="VSV82" s="164"/>
      <c r="VSW82" s="168"/>
      <c r="VSX82" s="168"/>
      <c r="VSY82" s="169"/>
      <c r="VSZ82" s="169"/>
      <c r="VTA82" s="169"/>
      <c r="VTB82" s="170"/>
      <c r="VTD82" s="164"/>
      <c r="VTE82" s="168"/>
      <c r="VTF82" s="168"/>
      <c r="VTG82" s="169"/>
      <c r="VTH82" s="169"/>
      <c r="VTI82" s="169"/>
      <c r="VTJ82" s="170"/>
      <c r="VTL82" s="164"/>
      <c r="VTM82" s="168"/>
      <c r="VTN82" s="168"/>
      <c r="VTO82" s="169"/>
      <c r="VTP82" s="169"/>
      <c r="VTQ82" s="169"/>
      <c r="VTR82" s="170"/>
      <c r="VTT82" s="164"/>
      <c r="VTU82" s="168"/>
      <c r="VTV82" s="168"/>
      <c r="VTW82" s="169"/>
      <c r="VTX82" s="169"/>
      <c r="VTY82" s="169"/>
      <c r="VTZ82" s="170"/>
      <c r="VUB82" s="164"/>
      <c r="VUC82" s="168"/>
      <c r="VUD82" s="168"/>
      <c r="VUE82" s="169"/>
      <c r="VUF82" s="169"/>
      <c r="VUG82" s="169"/>
      <c r="VUH82" s="170"/>
      <c r="VUJ82" s="164"/>
      <c r="VUK82" s="168"/>
      <c r="VUL82" s="168"/>
      <c r="VUM82" s="169"/>
      <c r="VUN82" s="169"/>
      <c r="VUO82" s="169"/>
      <c r="VUP82" s="170"/>
      <c r="VUR82" s="164"/>
      <c r="VUS82" s="168"/>
      <c r="VUT82" s="168"/>
      <c r="VUU82" s="169"/>
      <c r="VUV82" s="169"/>
      <c r="VUW82" s="169"/>
      <c r="VUX82" s="170"/>
      <c r="VUZ82" s="164"/>
      <c r="VVA82" s="168"/>
      <c r="VVB82" s="168"/>
      <c r="VVC82" s="169"/>
      <c r="VVD82" s="169"/>
      <c r="VVE82" s="169"/>
      <c r="VVF82" s="170"/>
      <c r="VVH82" s="164"/>
      <c r="VVI82" s="168"/>
      <c r="VVJ82" s="168"/>
      <c r="VVK82" s="169"/>
      <c r="VVL82" s="169"/>
      <c r="VVM82" s="169"/>
      <c r="VVN82" s="170"/>
      <c r="VVP82" s="164"/>
      <c r="VVQ82" s="168"/>
      <c r="VVR82" s="168"/>
      <c r="VVS82" s="169"/>
      <c r="VVT82" s="169"/>
      <c r="VVU82" s="169"/>
      <c r="VVV82" s="170"/>
      <c r="VVX82" s="164"/>
      <c r="VVY82" s="168"/>
      <c r="VVZ82" s="168"/>
      <c r="VWA82" s="169"/>
      <c r="VWB82" s="169"/>
      <c r="VWC82" s="169"/>
      <c r="VWD82" s="170"/>
      <c r="VWF82" s="164"/>
      <c r="VWG82" s="168"/>
      <c r="VWH82" s="168"/>
      <c r="VWI82" s="169"/>
      <c r="VWJ82" s="169"/>
      <c r="VWK82" s="169"/>
      <c r="VWL82" s="170"/>
      <c r="VWN82" s="164"/>
      <c r="VWO82" s="168"/>
      <c r="VWP82" s="168"/>
      <c r="VWQ82" s="169"/>
      <c r="VWR82" s="169"/>
      <c r="VWS82" s="169"/>
      <c r="VWT82" s="170"/>
      <c r="VWV82" s="164"/>
      <c r="VWW82" s="168"/>
      <c r="VWX82" s="168"/>
      <c r="VWY82" s="169"/>
      <c r="VWZ82" s="169"/>
      <c r="VXA82" s="169"/>
      <c r="VXB82" s="170"/>
      <c r="VXD82" s="164"/>
      <c r="VXE82" s="168"/>
      <c r="VXF82" s="168"/>
      <c r="VXG82" s="169"/>
      <c r="VXH82" s="169"/>
      <c r="VXI82" s="169"/>
      <c r="VXJ82" s="170"/>
      <c r="VXL82" s="164"/>
      <c r="VXM82" s="168"/>
      <c r="VXN82" s="168"/>
      <c r="VXO82" s="169"/>
      <c r="VXP82" s="169"/>
      <c r="VXQ82" s="169"/>
      <c r="VXR82" s="170"/>
      <c r="VXT82" s="164"/>
      <c r="VXU82" s="168"/>
      <c r="VXV82" s="168"/>
      <c r="VXW82" s="169"/>
      <c r="VXX82" s="169"/>
      <c r="VXY82" s="169"/>
      <c r="VXZ82" s="170"/>
      <c r="VYB82" s="164"/>
      <c r="VYC82" s="168"/>
      <c r="VYD82" s="168"/>
      <c r="VYE82" s="169"/>
      <c r="VYF82" s="169"/>
      <c r="VYG82" s="169"/>
      <c r="VYH82" s="170"/>
      <c r="VYJ82" s="164"/>
      <c r="VYK82" s="168"/>
      <c r="VYL82" s="168"/>
      <c r="VYM82" s="169"/>
      <c r="VYN82" s="169"/>
      <c r="VYO82" s="169"/>
      <c r="VYP82" s="170"/>
      <c r="VYR82" s="164"/>
      <c r="VYS82" s="168"/>
      <c r="VYT82" s="168"/>
      <c r="VYU82" s="169"/>
      <c r="VYV82" s="169"/>
      <c r="VYW82" s="169"/>
      <c r="VYX82" s="170"/>
      <c r="VYZ82" s="164"/>
      <c r="VZA82" s="168"/>
      <c r="VZB82" s="168"/>
      <c r="VZC82" s="169"/>
      <c r="VZD82" s="169"/>
      <c r="VZE82" s="169"/>
      <c r="VZF82" s="170"/>
      <c r="VZH82" s="164"/>
      <c r="VZI82" s="168"/>
      <c r="VZJ82" s="168"/>
      <c r="VZK82" s="169"/>
      <c r="VZL82" s="169"/>
      <c r="VZM82" s="169"/>
      <c r="VZN82" s="170"/>
      <c r="VZP82" s="164"/>
      <c r="VZQ82" s="168"/>
      <c r="VZR82" s="168"/>
      <c r="VZS82" s="169"/>
      <c r="VZT82" s="169"/>
      <c r="VZU82" s="169"/>
      <c r="VZV82" s="170"/>
      <c r="VZX82" s="164"/>
      <c r="VZY82" s="168"/>
      <c r="VZZ82" s="168"/>
      <c r="WAA82" s="169"/>
      <c r="WAB82" s="169"/>
      <c r="WAC82" s="169"/>
      <c r="WAD82" s="170"/>
      <c r="WAF82" s="164"/>
      <c r="WAG82" s="168"/>
      <c r="WAH82" s="168"/>
      <c r="WAI82" s="169"/>
      <c r="WAJ82" s="169"/>
      <c r="WAK82" s="169"/>
      <c r="WAL82" s="170"/>
      <c r="WAN82" s="164"/>
      <c r="WAO82" s="168"/>
      <c r="WAP82" s="168"/>
      <c r="WAQ82" s="169"/>
      <c r="WAR82" s="169"/>
      <c r="WAS82" s="169"/>
      <c r="WAT82" s="170"/>
      <c r="WAV82" s="164"/>
      <c r="WAW82" s="168"/>
      <c r="WAX82" s="168"/>
      <c r="WAY82" s="169"/>
      <c r="WAZ82" s="169"/>
      <c r="WBA82" s="169"/>
      <c r="WBB82" s="170"/>
      <c r="WBD82" s="164"/>
      <c r="WBE82" s="168"/>
      <c r="WBF82" s="168"/>
      <c r="WBG82" s="169"/>
      <c r="WBH82" s="169"/>
      <c r="WBI82" s="169"/>
      <c r="WBJ82" s="170"/>
      <c r="WBL82" s="164"/>
      <c r="WBM82" s="168"/>
      <c r="WBN82" s="168"/>
      <c r="WBO82" s="169"/>
      <c r="WBP82" s="169"/>
      <c r="WBQ82" s="169"/>
      <c r="WBR82" s="170"/>
      <c r="WBT82" s="164"/>
      <c r="WBU82" s="168"/>
      <c r="WBV82" s="168"/>
      <c r="WBW82" s="169"/>
      <c r="WBX82" s="169"/>
      <c r="WBY82" s="169"/>
      <c r="WBZ82" s="170"/>
      <c r="WCB82" s="164"/>
      <c r="WCC82" s="168"/>
      <c r="WCD82" s="168"/>
      <c r="WCE82" s="169"/>
      <c r="WCF82" s="169"/>
      <c r="WCG82" s="169"/>
      <c r="WCH82" s="170"/>
      <c r="WCJ82" s="164"/>
      <c r="WCK82" s="168"/>
      <c r="WCL82" s="168"/>
      <c r="WCM82" s="169"/>
      <c r="WCN82" s="169"/>
      <c r="WCO82" s="169"/>
      <c r="WCP82" s="170"/>
      <c r="WCR82" s="164"/>
      <c r="WCS82" s="168"/>
      <c r="WCT82" s="168"/>
      <c r="WCU82" s="169"/>
      <c r="WCV82" s="169"/>
      <c r="WCW82" s="169"/>
      <c r="WCX82" s="170"/>
      <c r="WCZ82" s="164"/>
      <c r="WDA82" s="168"/>
      <c r="WDB82" s="168"/>
      <c r="WDC82" s="169"/>
      <c r="WDD82" s="169"/>
      <c r="WDE82" s="169"/>
      <c r="WDF82" s="170"/>
      <c r="WDH82" s="164"/>
      <c r="WDI82" s="168"/>
      <c r="WDJ82" s="168"/>
      <c r="WDK82" s="169"/>
      <c r="WDL82" s="169"/>
      <c r="WDM82" s="169"/>
      <c r="WDN82" s="170"/>
      <c r="WDP82" s="164"/>
      <c r="WDQ82" s="168"/>
      <c r="WDR82" s="168"/>
      <c r="WDS82" s="169"/>
      <c r="WDT82" s="169"/>
      <c r="WDU82" s="169"/>
      <c r="WDV82" s="170"/>
      <c r="WDX82" s="164"/>
      <c r="WDY82" s="168"/>
      <c r="WDZ82" s="168"/>
      <c r="WEA82" s="169"/>
      <c r="WEB82" s="169"/>
      <c r="WEC82" s="169"/>
      <c r="WED82" s="170"/>
      <c r="WEF82" s="164"/>
      <c r="WEG82" s="168"/>
      <c r="WEH82" s="168"/>
      <c r="WEI82" s="169"/>
      <c r="WEJ82" s="169"/>
      <c r="WEK82" s="169"/>
      <c r="WEL82" s="170"/>
      <c r="WEN82" s="164"/>
      <c r="WEO82" s="168"/>
      <c r="WEP82" s="168"/>
      <c r="WEQ82" s="169"/>
      <c r="WER82" s="169"/>
      <c r="WES82" s="169"/>
      <c r="WET82" s="170"/>
      <c r="WEV82" s="164"/>
      <c r="WEW82" s="168"/>
      <c r="WEX82" s="168"/>
      <c r="WEY82" s="169"/>
      <c r="WEZ82" s="169"/>
      <c r="WFA82" s="169"/>
      <c r="WFB82" s="170"/>
      <c r="WFD82" s="164"/>
      <c r="WFE82" s="168"/>
      <c r="WFF82" s="168"/>
      <c r="WFG82" s="169"/>
      <c r="WFH82" s="169"/>
      <c r="WFI82" s="169"/>
      <c r="WFJ82" s="170"/>
      <c r="WFL82" s="164"/>
      <c r="WFM82" s="168"/>
      <c r="WFN82" s="168"/>
      <c r="WFO82" s="169"/>
      <c r="WFP82" s="169"/>
      <c r="WFQ82" s="169"/>
      <c r="WFR82" s="170"/>
      <c r="WFT82" s="164"/>
      <c r="WFU82" s="168"/>
      <c r="WFV82" s="168"/>
      <c r="WFW82" s="169"/>
      <c r="WFX82" s="169"/>
      <c r="WFY82" s="169"/>
      <c r="WFZ82" s="170"/>
      <c r="WGB82" s="164"/>
      <c r="WGC82" s="168"/>
      <c r="WGD82" s="168"/>
      <c r="WGE82" s="169"/>
      <c r="WGF82" s="169"/>
      <c r="WGG82" s="169"/>
      <c r="WGH82" s="170"/>
      <c r="WGJ82" s="164"/>
      <c r="WGK82" s="168"/>
      <c r="WGL82" s="168"/>
      <c r="WGM82" s="169"/>
      <c r="WGN82" s="169"/>
      <c r="WGO82" s="169"/>
      <c r="WGP82" s="170"/>
      <c r="WGR82" s="164"/>
      <c r="WGS82" s="168"/>
      <c r="WGT82" s="168"/>
      <c r="WGU82" s="169"/>
      <c r="WGV82" s="169"/>
      <c r="WGW82" s="169"/>
      <c r="WGX82" s="170"/>
      <c r="WGZ82" s="164"/>
      <c r="WHA82" s="168"/>
      <c r="WHB82" s="168"/>
      <c r="WHC82" s="169"/>
      <c r="WHD82" s="169"/>
      <c r="WHE82" s="169"/>
      <c r="WHF82" s="170"/>
      <c r="WHH82" s="164"/>
      <c r="WHI82" s="168"/>
      <c r="WHJ82" s="168"/>
      <c r="WHK82" s="169"/>
      <c r="WHL82" s="169"/>
      <c r="WHM82" s="169"/>
      <c r="WHN82" s="170"/>
      <c r="WHP82" s="164"/>
      <c r="WHQ82" s="168"/>
      <c r="WHR82" s="168"/>
      <c r="WHS82" s="169"/>
      <c r="WHT82" s="169"/>
      <c r="WHU82" s="169"/>
      <c r="WHV82" s="170"/>
      <c r="WHX82" s="164"/>
      <c r="WHY82" s="168"/>
      <c r="WHZ82" s="168"/>
      <c r="WIA82" s="169"/>
      <c r="WIB82" s="169"/>
      <c r="WIC82" s="169"/>
      <c r="WID82" s="170"/>
      <c r="WIF82" s="164"/>
      <c r="WIG82" s="168"/>
      <c r="WIH82" s="168"/>
      <c r="WII82" s="169"/>
      <c r="WIJ82" s="169"/>
      <c r="WIK82" s="169"/>
      <c r="WIL82" s="170"/>
      <c r="WIN82" s="164"/>
      <c r="WIO82" s="168"/>
      <c r="WIP82" s="168"/>
      <c r="WIQ82" s="169"/>
      <c r="WIR82" s="169"/>
      <c r="WIS82" s="169"/>
      <c r="WIT82" s="170"/>
      <c r="WIV82" s="164"/>
      <c r="WIW82" s="168"/>
      <c r="WIX82" s="168"/>
      <c r="WIY82" s="169"/>
      <c r="WIZ82" s="169"/>
      <c r="WJA82" s="169"/>
      <c r="WJB82" s="170"/>
      <c r="WJD82" s="164"/>
      <c r="WJE82" s="168"/>
      <c r="WJF82" s="168"/>
      <c r="WJG82" s="169"/>
      <c r="WJH82" s="169"/>
      <c r="WJI82" s="169"/>
      <c r="WJJ82" s="170"/>
      <c r="WJL82" s="164"/>
      <c r="WJM82" s="168"/>
      <c r="WJN82" s="168"/>
      <c r="WJO82" s="169"/>
      <c r="WJP82" s="169"/>
      <c r="WJQ82" s="169"/>
      <c r="WJR82" s="170"/>
      <c r="WJT82" s="164"/>
      <c r="WJU82" s="168"/>
      <c r="WJV82" s="168"/>
      <c r="WJW82" s="169"/>
      <c r="WJX82" s="169"/>
      <c r="WJY82" s="169"/>
      <c r="WJZ82" s="170"/>
      <c r="WKB82" s="164"/>
      <c r="WKC82" s="168"/>
      <c r="WKD82" s="168"/>
      <c r="WKE82" s="169"/>
      <c r="WKF82" s="169"/>
      <c r="WKG82" s="169"/>
      <c r="WKH82" s="170"/>
      <c r="WKJ82" s="164"/>
      <c r="WKK82" s="168"/>
      <c r="WKL82" s="168"/>
      <c r="WKM82" s="169"/>
      <c r="WKN82" s="169"/>
      <c r="WKO82" s="169"/>
      <c r="WKP82" s="170"/>
      <c r="WKR82" s="164"/>
      <c r="WKS82" s="168"/>
      <c r="WKT82" s="168"/>
      <c r="WKU82" s="169"/>
      <c r="WKV82" s="169"/>
      <c r="WKW82" s="169"/>
      <c r="WKX82" s="170"/>
      <c r="WKZ82" s="164"/>
      <c r="WLA82" s="168"/>
      <c r="WLB82" s="168"/>
      <c r="WLC82" s="169"/>
      <c r="WLD82" s="169"/>
      <c r="WLE82" s="169"/>
      <c r="WLF82" s="170"/>
      <c r="WLH82" s="164"/>
      <c r="WLI82" s="168"/>
      <c r="WLJ82" s="168"/>
      <c r="WLK82" s="169"/>
      <c r="WLL82" s="169"/>
      <c r="WLM82" s="169"/>
      <c r="WLN82" s="170"/>
      <c r="WLP82" s="164"/>
      <c r="WLQ82" s="168"/>
      <c r="WLR82" s="168"/>
      <c r="WLS82" s="169"/>
      <c r="WLT82" s="169"/>
      <c r="WLU82" s="169"/>
      <c r="WLV82" s="170"/>
      <c r="WLX82" s="164"/>
      <c r="WLY82" s="168"/>
      <c r="WLZ82" s="168"/>
      <c r="WMA82" s="169"/>
      <c r="WMB82" s="169"/>
      <c r="WMC82" s="169"/>
      <c r="WMD82" s="170"/>
      <c r="WMF82" s="164"/>
      <c r="WMG82" s="168"/>
      <c r="WMH82" s="168"/>
      <c r="WMI82" s="169"/>
      <c r="WMJ82" s="169"/>
      <c r="WMK82" s="169"/>
      <c r="WML82" s="170"/>
      <c r="WMN82" s="164"/>
      <c r="WMO82" s="168"/>
      <c r="WMP82" s="168"/>
      <c r="WMQ82" s="169"/>
      <c r="WMR82" s="169"/>
      <c r="WMS82" s="169"/>
      <c r="WMT82" s="170"/>
      <c r="WMV82" s="164"/>
      <c r="WMW82" s="168"/>
      <c r="WMX82" s="168"/>
      <c r="WMY82" s="169"/>
      <c r="WMZ82" s="169"/>
      <c r="WNA82" s="169"/>
      <c r="WNB82" s="170"/>
      <c r="WND82" s="164"/>
      <c r="WNE82" s="168"/>
      <c r="WNF82" s="168"/>
      <c r="WNG82" s="169"/>
      <c r="WNH82" s="169"/>
      <c r="WNI82" s="169"/>
      <c r="WNJ82" s="170"/>
      <c r="WNL82" s="164"/>
      <c r="WNM82" s="168"/>
      <c r="WNN82" s="168"/>
      <c r="WNO82" s="169"/>
      <c r="WNP82" s="169"/>
      <c r="WNQ82" s="169"/>
      <c r="WNR82" s="170"/>
      <c r="WNT82" s="164"/>
      <c r="WNU82" s="168"/>
      <c r="WNV82" s="168"/>
      <c r="WNW82" s="169"/>
      <c r="WNX82" s="169"/>
      <c r="WNY82" s="169"/>
      <c r="WNZ82" s="170"/>
      <c r="WOB82" s="164"/>
      <c r="WOC82" s="168"/>
      <c r="WOD82" s="168"/>
      <c r="WOE82" s="169"/>
      <c r="WOF82" s="169"/>
      <c r="WOG82" s="169"/>
      <c r="WOH82" s="170"/>
      <c r="WOJ82" s="164"/>
      <c r="WOK82" s="168"/>
      <c r="WOL82" s="168"/>
      <c r="WOM82" s="169"/>
      <c r="WON82" s="169"/>
      <c r="WOO82" s="169"/>
      <c r="WOP82" s="170"/>
      <c r="WOR82" s="164"/>
      <c r="WOS82" s="168"/>
      <c r="WOT82" s="168"/>
      <c r="WOU82" s="169"/>
      <c r="WOV82" s="169"/>
      <c r="WOW82" s="169"/>
      <c r="WOX82" s="170"/>
      <c r="WOZ82" s="164"/>
      <c r="WPA82" s="168"/>
      <c r="WPB82" s="168"/>
      <c r="WPC82" s="169"/>
      <c r="WPD82" s="169"/>
      <c r="WPE82" s="169"/>
      <c r="WPF82" s="170"/>
      <c r="WPH82" s="164"/>
      <c r="WPI82" s="168"/>
      <c r="WPJ82" s="168"/>
      <c r="WPK82" s="169"/>
      <c r="WPL82" s="169"/>
      <c r="WPM82" s="169"/>
      <c r="WPN82" s="170"/>
      <c r="WPP82" s="164"/>
      <c r="WPQ82" s="168"/>
      <c r="WPR82" s="168"/>
      <c r="WPS82" s="169"/>
      <c r="WPT82" s="169"/>
      <c r="WPU82" s="169"/>
      <c r="WPV82" s="170"/>
      <c r="WPX82" s="164"/>
      <c r="WPY82" s="168"/>
      <c r="WPZ82" s="168"/>
      <c r="WQA82" s="169"/>
      <c r="WQB82" s="169"/>
      <c r="WQC82" s="169"/>
      <c r="WQD82" s="170"/>
      <c r="WQF82" s="164"/>
      <c r="WQG82" s="168"/>
      <c r="WQH82" s="168"/>
      <c r="WQI82" s="169"/>
      <c r="WQJ82" s="169"/>
      <c r="WQK82" s="169"/>
      <c r="WQL82" s="170"/>
      <c r="WQN82" s="164"/>
      <c r="WQO82" s="168"/>
      <c r="WQP82" s="168"/>
      <c r="WQQ82" s="169"/>
      <c r="WQR82" s="169"/>
      <c r="WQS82" s="169"/>
      <c r="WQT82" s="170"/>
      <c r="WQV82" s="164"/>
      <c r="WQW82" s="168"/>
      <c r="WQX82" s="168"/>
      <c r="WQY82" s="169"/>
      <c r="WQZ82" s="169"/>
      <c r="WRA82" s="169"/>
      <c r="WRB82" s="170"/>
      <c r="WRD82" s="164"/>
      <c r="WRE82" s="168"/>
      <c r="WRF82" s="168"/>
      <c r="WRG82" s="169"/>
      <c r="WRH82" s="169"/>
      <c r="WRI82" s="169"/>
      <c r="WRJ82" s="170"/>
      <c r="WRL82" s="164"/>
      <c r="WRM82" s="168"/>
      <c r="WRN82" s="168"/>
      <c r="WRO82" s="169"/>
      <c r="WRP82" s="169"/>
      <c r="WRQ82" s="169"/>
      <c r="WRR82" s="170"/>
      <c r="WRT82" s="164"/>
      <c r="WRU82" s="168"/>
      <c r="WRV82" s="168"/>
      <c r="WRW82" s="169"/>
      <c r="WRX82" s="169"/>
      <c r="WRY82" s="169"/>
      <c r="WRZ82" s="170"/>
      <c r="WSB82" s="164"/>
      <c r="WSC82" s="168"/>
      <c r="WSD82" s="168"/>
      <c r="WSE82" s="169"/>
      <c r="WSF82" s="169"/>
      <c r="WSG82" s="169"/>
      <c r="WSH82" s="170"/>
      <c r="WSJ82" s="164"/>
      <c r="WSK82" s="168"/>
      <c r="WSL82" s="168"/>
      <c r="WSM82" s="169"/>
      <c r="WSN82" s="169"/>
      <c r="WSO82" s="169"/>
      <c r="WSP82" s="170"/>
      <c r="WSR82" s="164"/>
      <c r="WSS82" s="168"/>
      <c r="WST82" s="168"/>
      <c r="WSU82" s="169"/>
      <c r="WSV82" s="169"/>
      <c r="WSW82" s="169"/>
      <c r="WSX82" s="170"/>
      <c r="WSZ82" s="164"/>
      <c r="WTA82" s="168"/>
      <c r="WTB82" s="168"/>
      <c r="WTC82" s="169"/>
      <c r="WTD82" s="169"/>
      <c r="WTE82" s="169"/>
      <c r="WTF82" s="170"/>
      <c r="WTH82" s="164"/>
      <c r="WTI82" s="168"/>
      <c r="WTJ82" s="168"/>
      <c r="WTK82" s="169"/>
      <c r="WTL82" s="169"/>
      <c r="WTM82" s="169"/>
      <c r="WTN82" s="170"/>
      <c r="WTP82" s="164"/>
      <c r="WTQ82" s="168"/>
      <c r="WTR82" s="168"/>
      <c r="WTS82" s="169"/>
      <c r="WTT82" s="169"/>
      <c r="WTU82" s="169"/>
      <c r="WTV82" s="170"/>
      <c r="WTX82" s="164"/>
      <c r="WTY82" s="168"/>
      <c r="WTZ82" s="168"/>
      <c r="WUA82" s="169"/>
      <c r="WUB82" s="169"/>
      <c r="WUC82" s="169"/>
      <c r="WUD82" s="170"/>
      <c r="WUF82" s="164"/>
      <c r="WUG82" s="168"/>
      <c r="WUH82" s="168"/>
      <c r="WUI82" s="169"/>
      <c r="WUJ82" s="169"/>
      <c r="WUK82" s="169"/>
      <c r="WUL82" s="170"/>
      <c r="WUN82" s="164"/>
      <c r="WUO82" s="168"/>
      <c r="WUP82" s="168"/>
      <c r="WUQ82" s="169"/>
      <c r="WUR82" s="169"/>
      <c r="WUS82" s="169"/>
      <c r="WUT82" s="170"/>
      <c r="WUV82" s="164"/>
      <c r="WUW82" s="168"/>
      <c r="WUX82" s="168"/>
      <c r="WUY82" s="169"/>
      <c r="WUZ82" s="169"/>
      <c r="WVA82" s="169"/>
      <c r="WVB82" s="170"/>
      <c r="WVD82" s="164"/>
      <c r="WVE82" s="168"/>
      <c r="WVF82" s="168"/>
      <c r="WVG82" s="169"/>
      <c r="WVH82" s="169"/>
      <c r="WVI82" s="169"/>
      <c r="WVJ82" s="170"/>
      <c r="WVL82" s="164"/>
      <c r="WVM82" s="168"/>
      <c r="WVN82" s="168"/>
      <c r="WVO82" s="169"/>
      <c r="WVP82" s="169"/>
      <c r="WVQ82" s="169"/>
      <c r="WVR82" s="170"/>
      <c r="WVT82" s="164"/>
      <c r="WVU82" s="168"/>
      <c r="WVV82" s="168"/>
      <c r="WVW82" s="169"/>
      <c r="WVX82" s="169"/>
      <c r="WVY82" s="169"/>
      <c r="WVZ82" s="170"/>
      <c r="WWB82" s="164"/>
      <c r="WWC82" s="168"/>
      <c r="WWD82" s="168"/>
      <c r="WWE82" s="169"/>
      <c r="WWF82" s="169"/>
      <c r="WWG82" s="169"/>
      <c r="WWH82" s="170"/>
      <c r="WWJ82" s="164"/>
      <c r="WWK82" s="168"/>
      <c r="WWL82" s="168"/>
      <c r="WWM82" s="169"/>
      <c r="WWN82" s="169"/>
      <c r="WWO82" s="169"/>
      <c r="WWP82" s="170"/>
      <c r="WWR82" s="164"/>
      <c r="WWS82" s="168"/>
      <c r="WWT82" s="168"/>
      <c r="WWU82" s="169"/>
      <c r="WWV82" s="169"/>
      <c r="WWW82" s="169"/>
      <c r="WWX82" s="170"/>
      <c r="WWZ82" s="164"/>
      <c r="WXA82" s="168"/>
      <c r="WXB82" s="168"/>
      <c r="WXC82" s="169"/>
      <c r="WXD82" s="169"/>
      <c r="WXE82" s="169"/>
      <c r="WXF82" s="170"/>
      <c r="WXH82" s="164"/>
      <c r="WXI82" s="168"/>
      <c r="WXJ82" s="168"/>
      <c r="WXK82" s="169"/>
      <c r="WXL82" s="169"/>
      <c r="WXM82" s="169"/>
      <c r="WXN82" s="170"/>
      <c r="WXP82" s="164"/>
      <c r="WXQ82" s="168"/>
      <c r="WXR82" s="168"/>
      <c r="WXS82" s="169"/>
      <c r="WXT82" s="169"/>
      <c r="WXU82" s="169"/>
      <c r="WXV82" s="170"/>
      <c r="WXX82" s="164"/>
      <c r="WXY82" s="168"/>
      <c r="WXZ82" s="168"/>
      <c r="WYA82" s="169"/>
      <c r="WYB82" s="169"/>
      <c r="WYC82" s="169"/>
      <c r="WYD82" s="170"/>
      <c r="WYF82" s="164"/>
      <c r="WYG82" s="168"/>
      <c r="WYH82" s="168"/>
      <c r="WYI82" s="169"/>
      <c r="WYJ82" s="169"/>
      <c r="WYK82" s="169"/>
      <c r="WYL82" s="170"/>
      <c r="WYN82" s="164"/>
      <c r="WYO82" s="168"/>
      <c r="WYP82" s="168"/>
      <c r="WYQ82" s="169"/>
      <c r="WYR82" s="169"/>
      <c r="WYS82" s="169"/>
      <c r="WYT82" s="170"/>
      <c r="WYV82" s="164"/>
      <c r="WYW82" s="168"/>
      <c r="WYX82" s="168"/>
      <c r="WYY82" s="169"/>
      <c r="WYZ82" s="169"/>
      <c r="WZA82" s="169"/>
      <c r="WZB82" s="170"/>
      <c r="WZD82" s="164"/>
      <c r="WZE82" s="168"/>
      <c r="WZF82" s="168"/>
      <c r="WZG82" s="169"/>
      <c r="WZH82" s="169"/>
      <c r="WZI82" s="169"/>
      <c r="WZJ82" s="170"/>
      <c r="WZL82" s="164"/>
      <c r="WZM82" s="168"/>
      <c r="WZN82" s="168"/>
      <c r="WZO82" s="169"/>
      <c r="WZP82" s="169"/>
      <c r="WZQ82" s="169"/>
      <c r="WZR82" s="170"/>
      <c r="WZT82" s="164"/>
      <c r="WZU82" s="168"/>
      <c r="WZV82" s="168"/>
      <c r="WZW82" s="169"/>
      <c r="WZX82" s="169"/>
      <c r="WZY82" s="169"/>
      <c r="WZZ82" s="170"/>
      <c r="XAB82" s="164"/>
      <c r="XAC82" s="168"/>
      <c r="XAD82" s="168"/>
      <c r="XAE82" s="169"/>
      <c r="XAF82" s="169"/>
      <c r="XAG82" s="169"/>
      <c r="XAH82" s="170"/>
      <c r="XAJ82" s="164"/>
      <c r="XAK82" s="168"/>
      <c r="XAL82" s="168"/>
      <c r="XAM82" s="169"/>
      <c r="XAN82" s="169"/>
      <c r="XAO82" s="169"/>
      <c r="XAP82" s="170"/>
      <c r="XAR82" s="164"/>
      <c r="XAS82" s="168"/>
      <c r="XAT82" s="168"/>
      <c r="XAU82" s="169"/>
      <c r="XAV82" s="169"/>
      <c r="XAW82" s="169"/>
      <c r="XAX82" s="170"/>
      <c r="XAZ82" s="164"/>
      <c r="XBA82" s="168"/>
      <c r="XBB82" s="168"/>
      <c r="XBC82" s="169"/>
      <c r="XBD82" s="169"/>
      <c r="XBE82" s="169"/>
      <c r="XBF82" s="170"/>
      <c r="XBH82" s="164"/>
      <c r="XBI82" s="168"/>
      <c r="XBJ82" s="168"/>
      <c r="XBK82" s="169"/>
      <c r="XBL82" s="169"/>
      <c r="XBM82" s="169"/>
      <c r="XBN82" s="170"/>
      <c r="XBP82" s="164"/>
      <c r="XBQ82" s="168"/>
      <c r="XBR82" s="168"/>
      <c r="XBS82" s="169"/>
      <c r="XBT82" s="169"/>
      <c r="XBU82" s="169"/>
      <c r="XBV82" s="170"/>
      <c r="XBX82" s="164"/>
      <c r="XBY82" s="168"/>
      <c r="XBZ82" s="168"/>
      <c r="XCA82" s="169"/>
      <c r="XCB82" s="169"/>
      <c r="XCC82" s="169"/>
      <c r="XCD82" s="170"/>
      <c r="XCF82" s="164"/>
      <c r="XCG82" s="168"/>
      <c r="XCH82" s="168"/>
      <c r="XCI82" s="169"/>
      <c r="XCJ82" s="169"/>
      <c r="XCK82" s="169"/>
      <c r="XCL82" s="170"/>
      <c r="XCN82" s="164"/>
      <c r="XCO82" s="168"/>
      <c r="XCP82" s="168"/>
      <c r="XCQ82" s="169"/>
      <c r="XCR82" s="169"/>
      <c r="XCS82" s="169"/>
      <c r="XCT82" s="170"/>
      <c r="XCV82" s="164"/>
      <c r="XCW82" s="168"/>
      <c r="XCX82" s="168"/>
      <c r="XCY82" s="169"/>
      <c r="XCZ82" s="169"/>
      <c r="XDA82" s="169"/>
      <c r="XDB82" s="170"/>
      <c r="XDD82" s="164"/>
      <c r="XDE82" s="168"/>
      <c r="XDF82" s="168"/>
      <c r="XDG82" s="169"/>
      <c r="XDH82" s="169"/>
      <c r="XDI82" s="169"/>
      <c r="XDJ82" s="170"/>
      <c r="XDL82" s="164"/>
      <c r="XDM82" s="168"/>
      <c r="XDN82" s="168"/>
      <c r="XDO82" s="169"/>
      <c r="XDP82" s="169"/>
      <c r="XDQ82" s="169"/>
      <c r="XDR82" s="170"/>
      <c r="XDT82" s="164"/>
      <c r="XDU82" s="168"/>
      <c r="XDV82" s="168"/>
      <c r="XDW82" s="169"/>
      <c r="XDX82" s="169"/>
      <c r="XDY82" s="169"/>
      <c r="XDZ82" s="170"/>
      <c r="XEB82" s="164"/>
      <c r="XEC82" s="168"/>
      <c r="XED82" s="168"/>
      <c r="XEE82" s="169"/>
      <c r="XEF82" s="169"/>
      <c r="XEG82" s="169"/>
      <c r="XEH82" s="170"/>
      <c r="XEJ82" s="164"/>
      <c r="XEK82" s="168"/>
      <c r="XEL82" s="168"/>
      <c r="XEM82" s="169"/>
      <c r="XEN82" s="169"/>
      <c r="XEO82" s="169"/>
      <c r="XEP82" s="170"/>
      <c r="XER82" s="164"/>
      <c r="XES82" s="168"/>
      <c r="XET82" s="168"/>
      <c r="XEU82" s="169"/>
      <c r="XEV82" s="169"/>
      <c r="XEW82" s="169"/>
      <c r="XEX82" s="170"/>
      <c r="XEZ82" s="164"/>
      <c r="XFA82" s="168"/>
      <c r="XFB82" s="168"/>
      <c r="XFC82" s="169"/>
      <c r="XFD82" s="169"/>
    </row>
    <row r="83" spans="1:16384" s="162" customFormat="1" ht="20.25" customHeight="1">
      <c r="A83" s="151">
        <f t="shared" si="13"/>
        <v>74</v>
      </c>
      <c r="B83" s="694"/>
      <c r="C83" s="680" t="s">
        <v>150</v>
      </c>
      <c r="D83" s="681"/>
      <c r="E83" s="681"/>
      <c r="F83" s="682"/>
      <c r="G83" s="160"/>
      <c r="H83" s="160"/>
      <c r="I83" s="217">
        <f>G83+H83</f>
        <v>0</v>
      </c>
      <c r="J83" s="171"/>
      <c r="K83" s="172">
        <f t="shared" si="15"/>
        <v>0</v>
      </c>
      <c r="L83" s="164"/>
      <c r="M83" s="168"/>
      <c r="N83" s="168"/>
      <c r="O83" s="169"/>
      <c r="P83" s="169"/>
      <c r="Q83" s="169"/>
      <c r="R83" s="170"/>
      <c r="T83" s="164"/>
      <c r="U83" s="168"/>
      <c r="V83" s="168"/>
      <c r="W83" s="169"/>
      <c r="X83" s="169"/>
      <c r="Y83" s="169"/>
      <c r="Z83" s="170"/>
      <c r="AB83" s="164"/>
      <c r="AC83" s="168"/>
      <c r="AD83" s="168"/>
      <c r="AE83" s="169"/>
      <c r="AF83" s="169"/>
      <c r="AG83" s="169"/>
      <c r="AH83" s="170"/>
      <c r="AJ83" s="164"/>
      <c r="AK83" s="168"/>
      <c r="AL83" s="168"/>
      <c r="AM83" s="169"/>
      <c r="AN83" s="169"/>
      <c r="AO83" s="169"/>
      <c r="AP83" s="170"/>
      <c r="AR83" s="164"/>
      <c r="AS83" s="168"/>
      <c r="AT83" s="168"/>
      <c r="AU83" s="169"/>
      <c r="AV83" s="169"/>
      <c r="AW83" s="169"/>
      <c r="AX83" s="170"/>
      <c r="AZ83" s="164"/>
      <c r="BA83" s="168"/>
      <c r="BB83" s="168"/>
      <c r="BC83" s="169"/>
      <c r="BD83" s="169"/>
      <c r="BE83" s="169"/>
      <c r="BF83" s="170"/>
      <c r="BH83" s="164"/>
      <c r="BI83" s="168"/>
      <c r="BJ83" s="168"/>
      <c r="BK83" s="169"/>
      <c r="BL83" s="169"/>
      <c r="BM83" s="169"/>
      <c r="BN83" s="170"/>
      <c r="BP83" s="164"/>
      <c r="BQ83" s="168"/>
      <c r="BR83" s="168"/>
      <c r="BS83" s="169"/>
      <c r="BT83" s="169"/>
      <c r="BU83" s="169"/>
      <c r="BV83" s="170"/>
      <c r="BX83" s="164"/>
      <c r="BY83" s="168"/>
      <c r="BZ83" s="168"/>
      <c r="CA83" s="169"/>
      <c r="CB83" s="169"/>
      <c r="CC83" s="169"/>
      <c r="CD83" s="170"/>
      <c r="CF83" s="164"/>
      <c r="CG83" s="168"/>
      <c r="CH83" s="168"/>
      <c r="CI83" s="169"/>
      <c r="CJ83" s="169"/>
      <c r="CK83" s="169"/>
      <c r="CL83" s="170"/>
      <c r="CN83" s="164"/>
      <c r="CO83" s="168"/>
      <c r="CP83" s="168"/>
      <c r="CQ83" s="169"/>
      <c r="CR83" s="169"/>
      <c r="CS83" s="169"/>
      <c r="CT83" s="170"/>
      <c r="CV83" s="164"/>
      <c r="CW83" s="168"/>
      <c r="CX83" s="168"/>
      <c r="CY83" s="169"/>
      <c r="CZ83" s="169"/>
      <c r="DA83" s="169"/>
      <c r="DB83" s="170"/>
      <c r="DD83" s="164"/>
      <c r="DE83" s="168"/>
      <c r="DF83" s="168"/>
      <c r="DG83" s="169"/>
      <c r="DH83" s="169"/>
      <c r="DI83" s="169"/>
      <c r="DJ83" s="170"/>
      <c r="DL83" s="164"/>
      <c r="DM83" s="168"/>
      <c r="DN83" s="168"/>
      <c r="DO83" s="169"/>
      <c r="DP83" s="169"/>
      <c r="DQ83" s="169"/>
      <c r="DR83" s="170"/>
      <c r="DT83" s="164"/>
      <c r="DU83" s="168"/>
      <c r="DV83" s="168"/>
      <c r="DW83" s="169"/>
      <c r="DX83" s="169"/>
      <c r="DY83" s="169"/>
      <c r="DZ83" s="170"/>
      <c r="EB83" s="164"/>
      <c r="EC83" s="168"/>
      <c r="ED83" s="168"/>
      <c r="EE83" s="169"/>
      <c r="EF83" s="169"/>
      <c r="EG83" s="169"/>
      <c r="EH83" s="170"/>
      <c r="EJ83" s="164"/>
      <c r="EK83" s="168"/>
      <c r="EL83" s="168"/>
      <c r="EM83" s="169"/>
      <c r="EN83" s="169"/>
      <c r="EO83" s="169"/>
      <c r="EP83" s="170"/>
      <c r="ER83" s="164"/>
      <c r="ES83" s="168"/>
      <c r="ET83" s="168"/>
      <c r="EU83" s="169"/>
      <c r="EV83" s="169"/>
      <c r="EW83" s="169"/>
      <c r="EX83" s="170"/>
      <c r="EZ83" s="164"/>
      <c r="FA83" s="168"/>
      <c r="FB83" s="168"/>
      <c r="FC83" s="169"/>
      <c r="FD83" s="169"/>
      <c r="FE83" s="169"/>
      <c r="FF83" s="170"/>
      <c r="FH83" s="164"/>
      <c r="FI83" s="168"/>
      <c r="FJ83" s="168"/>
      <c r="FK83" s="169"/>
      <c r="FL83" s="169"/>
      <c r="FM83" s="169"/>
      <c r="FN83" s="170"/>
      <c r="FP83" s="164"/>
      <c r="FQ83" s="168"/>
      <c r="FR83" s="168"/>
      <c r="FS83" s="169"/>
      <c r="FT83" s="169"/>
      <c r="FU83" s="169"/>
      <c r="FV83" s="170"/>
      <c r="FX83" s="164"/>
      <c r="FY83" s="168"/>
      <c r="FZ83" s="168"/>
      <c r="GA83" s="169"/>
      <c r="GB83" s="169"/>
      <c r="GC83" s="169"/>
      <c r="GD83" s="170"/>
      <c r="GF83" s="164"/>
      <c r="GG83" s="168"/>
      <c r="GH83" s="168"/>
      <c r="GI83" s="169"/>
      <c r="GJ83" s="169"/>
      <c r="GK83" s="169"/>
      <c r="GL83" s="170"/>
      <c r="GN83" s="164"/>
      <c r="GO83" s="168"/>
      <c r="GP83" s="168"/>
      <c r="GQ83" s="169"/>
      <c r="GR83" s="169"/>
      <c r="GS83" s="169"/>
      <c r="GT83" s="170"/>
      <c r="GV83" s="164"/>
      <c r="GW83" s="168"/>
      <c r="GX83" s="168"/>
      <c r="GY83" s="169"/>
      <c r="GZ83" s="169"/>
      <c r="HA83" s="169"/>
      <c r="HB83" s="170"/>
      <c r="HD83" s="164"/>
      <c r="HE83" s="168"/>
      <c r="HF83" s="168"/>
      <c r="HG83" s="169"/>
      <c r="HH83" s="169"/>
      <c r="HI83" s="169"/>
      <c r="HJ83" s="170"/>
      <c r="HL83" s="164"/>
      <c r="HM83" s="168"/>
      <c r="HN83" s="168"/>
      <c r="HO83" s="169"/>
      <c r="HP83" s="169"/>
      <c r="HQ83" s="169"/>
      <c r="HR83" s="170"/>
      <c r="HT83" s="164"/>
      <c r="HU83" s="168"/>
      <c r="HV83" s="168"/>
      <c r="HW83" s="169"/>
      <c r="HX83" s="169"/>
      <c r="HY83" s="169"/>
      <c r="HZ83" s="170"/>
      <c r="IB83" s="164"/>
      <c r="IC83" s="168"/>
      <c r="ID83" s="168"/>
      <c r="IE83" s="169"/>
      <c r="IF83" s="169"/>
      <c r="IG83" s="169"/>
      <c r="IH83" s="170"/>
      <c r="IJ83" s="164"/>
      <c r="IK83" s="168"/>
      <c r="IL83" s="168"/>
      <c r="IM83" s="169"/>
      <c r="IN83" s="169"/>
      <c r="IO83" s="169"/>
      <c r="IP83" s="170"/>
      <c r="IR83" s="164"/>
      <c r="IS83" s="168"/>
      <c r="IT83" s="168"/>
      <c r="IU83" s="169"/>
      <c r="IV83" s="169"/>
      <c r="IW83" s="169"/>
      <c r="IX83" s="170"/>
      <c r="IZ83" s="164"/>
      <c r="JA83" s="168"/>
      <c r="JB83" s="168"/>
      <c r="JC83" s="169"/>
      <c r="JD83" s="169"/>
      <c r="JE83" s="169"/>
      <c r="JF83" s="170"/>
      <c r="JH83" s="164"/>
      <c r="JI83" s="168"/>
      <c r="JJ83" s="168"/>
      <c r="JK83" s="169"/>
      <c r="JL83" s="169"/>
      <c r="JM83" s="169"/>
      <c r="JN83" s="170"/>
      <c r="JP83" s="164"/>
      <c r="JQ83" s="168"/>
      <c r="JR83" s="168"/>
      <c r="JS83" s="169"/>
      <c r="JT83" s="169"/>
      <c r="JU83" s="169"/>
      <c r="JV83" s="170"/>
      <c r="JX83" s="164"/>
      <c r="JY83" s="168"/>
      <c r="JZ83" s="168"/>
      <c r="KA83" s="169"/>
      <c r="KB83" s="169"/>
      <c r="KC83" s="169"/>
      <c r="KD83" s="170"/>
      <c r="KF83" s="164"/>
      <c r="KG83" s="168"/>
      <c r="KH83" s="168"/>
      <c r="KI83" s="169"/>
      <c r="KJ83" s="169"/>
      <c r="KK83" s="169"/>
      <c r="KL83" s="170"/>
      <c r="KN83" s="164"/>
      <c r="KO83" s="168"/>
      <c r="KP83" s="168"/>
      <c r="KQ83" s="169"/>
      <c r="KR83" s="169"/>
      <c r="KS83" s="169"/>
      <c r="KT83" s="170"/>
      <c r="KV83" s="164"/>
      <c r="KW83" s="168"/>
      <c r="KX83" s="168"/>
      <c r="KY83" s="169"/>
      <c r="KZ83" s="169"/>
      <c r="LA83" s="169"/>
      <c r="LB83" s="170"/>
      <c r="LD83" s="164"/>
      <c r="LE83" s="168"/>
      <c r="LF83" s="168"/>
      <c r="LG83" s="169"/>
      <c r="LH83" s="169"/>
      <c r="LI83" s="169"/>
      <c r="LJ83" s="170"/>
      <c r="LL83" s="164"/>
      <c r="LM83" s="168"/>
      <c r="LN83" s="168"/>
      <c r="LO83" s="169"/>
      <c r="LP83" s="169"/>
      <c r="LQ83" s="169"/>
      <c r="LR83" s="170"/>
      <c r="LT83" s="164"/>
      <c r="LU83" s="168"/>
      <c r="LV83" s="168"/>
      <c r="LW83" s="169"/>
      <c r="LX83" s="169"/>
      <c r="LY83" s="169"/>
      <c r="LZ83" s="170"/>
      <c r="MB83" s="164"/>
      <c r="MC83" s="168"/>
      <c r="MD83" s="168"/>
      <c r="ME83" s="169"/>
      <c r="MF83" s="169"/>
      <c r="MG83" s="169"/>
      <c r="MH83" s="170"/>
      <c r="MJ83" s="164"/>
      <c r="MK83" s="168"/>
      <c r="ML83" s="168"/>
      <c r="MM83" s="169"/>
      <c r="MN83" s="169"/>
      <c r="MO83" s="169"/>
      <c r="MP83" s="170"/>
      <c r="MR83" s="164"/>
      <c r="MS83" s="168"/>
      <c r="MT83" s="168"/>
      <c r="MU83" s="169"/>
      <c r="MV83" s="169"/>
      <c r="MW83" s="169"/>
      <c r="MX83" s="170"/>
      <c r="MZ83" s="164"/>
      <c r="NA83" s="168"/>
      <c r="NB83" s="168"/>
      <c r="NC83" s="169"/>
      <c r="ND83" s="169"/>
      <c r="NE83" s="169"/>
      <c r="NF83" s="170"/>
      <c r="NH83" s="164"/>
      <c r="NI83" s="168"/>
      <c r="NJ83" s="168"/>
      <c r="NK83" s="169"/>
      <c r="NL83" s="169"/>
      <c r="NM83" s="169"/>
      <c r="NN83" s="170"/>
      <c r="NP83" s="164"/>
      <c r="NQ83" s="168"/>
      <c r="NR83" s="168"/>
      <c r="NS83" s="169"/>
      <c r="NT83" s="169"/>
      <c r="NU83" s="169"/>
      <c r="NV83" s="170"/>
      <c r="NX83" s="164"/>
      <c r="NY83" s="168"/>
      <c r="NZ83" s="168"/>
      <c r="OA83" s="169"/>
      <c r="OB83" s="169"/>
      <c r="OC83" s="169"/>
      <c r="OD83" s="170"/>
      <c r="OF83" s="164"/>
      <c r="OG83" s="168"/>
      <c r="OH83" s="168"/>
      <c r="OI83" s="169"/>
      <c r="OJ83" s="169"/>
      <c r="OK83" s="169"/>
      <c r="OL83" s="170"/>
      <c r="ON83" s="164"/>
      <c r="OO83" s="168"/>
      <c r="OP83" s="168"/>
      <c r="OQ83" s="169"/>
      <c r="OR83" s="169"/>
      <c r="OS83" s="169"/>
      <c r="OT83" s="170"/>
      <c r="OV83" s="164"/>
      <c r="OW83" s="168"/>
      <c r="OX83" s="168"/>
      <c r="OY83" s="169"/>
      <c r="OZ83" s="169"/>
      <c r="PA83" s="169"/>
      <c r="PB83" s="170"/>
      <c r="PD83" s="164"/>
      <c r="PE83" s="168"/>
      <c r="PF83" s="168"/>
      <c r="PG83" s="169"/>
      <c r="PH83" s="169"/>
      <c r="PI83" s="169"/>
      <c r="PJ83" s="170"/>
      <c r="PL83" s="164"/>
      <c r="PM83" s="168"/>
      <c r="PN83" s="168"/>
      <c r="PO83" s="169"/>
      <c r="PP83" s="169"/>
      <c r="PQ83" s="169"/>
      <c r="PR83" s="170"/>
      <c r="PT83" s="164"/>
      <c r="PU83" s="168"/>
      <c r="PV83" s="168"/>
      <c r="PW83" s="169"/>
      <c r="PX83" s="169"/>
      <c r="PY83" s="169"/>
      <c r="PZ83" s="170"/>
      <c r="QB83" s="164"/>
      <c r="QC83" s="168"/>
      <c r="QD83" s="168"/>
      <c r="QE83" s="169"/>
      <c r="QF83" s="169"/>
      <c r="QG83" s="169"/>
      <c r="QH83" s="170"/>
      <c r="QJ83" s="164"/>
      <c r="QK83" s="168"/>
      <c r="QL83" s="168"/>
      <c r="QM83" s="169"/>
      <c r="QN83" s="169"/>
      <c r="QO83" s="169"/>
      <c r="QP83" s="170"/>
      <c r="QR83" s="164"/>
      <c r="QS83" s="168"/>
      <c r="QT83" s="168"/>
      <c r="QU83" s="169"/>
      <c r="QV83" s="169"/>
      <c r="QW83" s="169"/>
      <c r="QX83" s="170"/>
      <c r="QZ83" s="164"/>
      <c r="RA83" s="168"/>
      <c r="RB83" s="168"/>
      <c r="RC83" s="169"/>
      <c r="RD83" s="169"/>
      <c r="RE83" s="169"/>
      <c r="RF83" s="170"/>
      <c r="RH83" s="164"/>
      <c r="RI83" s="168"/>
      <c r="RJ83" s="168"/>
      <c r="RK83" s="169"/>
      <c r="RL83" s="169"/>
      <c r="RM83" s="169"/>
      <c r="RN83" s="170"/>
      <c r="RP83" s="164"/>
      <c r="RQ83" s="168"/>
      <c r="RR83" s="168"/>
      <c r="RS83" s="169"/>
      <c r="RT83" s="169"/>
      <c r="RU83" s="169"/>
      <c r="RV83" s="170"/>
      <c r="RX83" s="164"/>
      <c r="RY83" s="168"/>
      <c r="RZ83" s="168"/>
      <c r="SA83" s="169"/>
      <c r="SB83" s="169"/>
      <c r="SC83" s="169"/>
      <c r="SD83" s="170"/>
      <c r="SF83" s="164"/>
      <c r="SG83" s="168"/>
      <c r="SH83" s="168"/>
      <c r="SI83" s="169"/>
      <c r="SJ83" s="169"/>
      <c r="SK83" s="169"/>
      <c r="SL83" s="170"/>
      <c r="SN83" s="164"/>
      <c r="SO83" s="168"/>
      <c r="SP83" s="168"/>
      <c r="SQ83" s="169"/>
      <c r="SR83" s="169"/>
      <c r="SS83" s="169"/>
      <c r="ST83" s="170"/>
      <c r="SV83" s="164"/>
      <c r="SW83" s="168"/>
      <c r="SX83" s="168"/>
      <c r="SY83" s="169"/>
      <c r="SZ83" s="169"/>
      <c r="TA83" s="169"/>
      <c r="TB83" s="170"/>
      <c r="TD83" s="164"/>
      <c r="TE83" s="168"/>
      <c r="TF83" s="168"/>
      <c r="TG83" s="169"/>
      <c r="TH83" s="169"/>
      <c r="TI83" s="169"/>
      <c r="TJ83" s="170"/>
      <c r="TL83" s="164"/>
      <c r="TM83" s="168"/>
      <c r="TN83" s="168"/>
      <c r="TO83" s="169"/>
      <c r="TP83" s="169"/>
      <c r="TQ83" s="169"/>
      <c r="TR83" s="170"/>
      <c r="TT83" s="164"/>
      <c r="TU83" s="168"/>
      <c r="TV83" s="168"/>
      <c r="TW83" s="169"/>
      <c r="TX83" s="169"/>
      <c r="TY83" s="169"/>
      <c r="TZ83" s="170"/>
      <c r="UB83" s="164"/>
      <c r="UC83" s="168"/>
      <c r="UD83" s="168"/>
      <c r="UE83" s="169"/>
      <c r="UF83" s="169"/>
      <c r="UG83" s="169"/>
      <c r="UH83" s="170"/>
      <c r="UJ83" s="164"/>
      <c r="UK83" s="168"/>
      <c r="UL83" s="168"/>
      <c r="UM83" s="169"/>
      <c r="UN83" s="169"/>
      <c r="UO83" s="169"/>
      <c r="UP83" s="170"/>
      <c r="UR83" s="164"/>
      <c r="US83" s="168"/>
      <c r="UT83" s="168"/>
      <c r="UU83" s="169"/>
      <c r="UV83" s="169"/>
      <c r="UW83" s="169"/>
      <c r="UX83" s="170"/>
      <c r="UZ83" s="164"/>
      <c r="VA83" s="168"/>
      <c r="VB83" s="168"/>
      <c r="VC83" s="169"/>
      <c r="VD83" s="169"/>
      <c r="VE83" s="169"/>
      <c r="VF83" s="170"/>
      <c r="VH83" s="164"/>
      <c r="VI83" s="168"/>
      <c r="VJ83" s="168"/>
      <c r="VK83" s="169"/>
      <c r="VL83" s="169"/>
      <c r="VM83" s="169"/>
      <c r="VN83" s="170"/>
      <c r="VP83" s="164"/>
      <c r="VQ83" s="168"/>
      <c r="VR83" s="168"/>
      <c r="VS83" s="169"/>
      <c r="VT83" s="169"/>
      <c r="VU83" s="169"/>
      <c r="VV83" s="170"/>
      <c r="VX83" s="164"/>
      <c r="VY83" s="168"/>
      <c r="VZ83" s="168"/>
      <c r="WA83" s="169"/>
      <c r="WB83" s="169"/>
      <c r="WC83" s="169"/>
      <c r="WD83" s="170"/>
      <c r="WF83" s="164"/>
      <c r="WG83" s="168"/>
      <c r="WH83" s="168"/>
      <c r="WI83" s="169"/>
      <c r="WJ83" s="169"/>
      <c r="WK83" s="169"/>
      <c r="WL83" s="170"/>
      <c r="WN83" s="164"/>
      <c r="WO83" s="168"/>
      <c r="WP83" s="168"/>
      <c r="WQ83" s="169"/>
      <c r="WR83" s="169"/>
      <c r="WS83" s="169"/>
      <c r="WT83" s="170"/>
      <c r="WV83" s="164"/>
      <c r="WW83" s="168"/>
      <c r="WX83" s="168"/>
      <c r="WY83" s="169"/>
      <c r="WZ83" s="169"/>
      <c r="XA83" s="169"/>
      <c r="XB83" s="170"/>
      <c r="XD83" s="164"/>
      <c r="XE83" s="168"/>
      <c r="XF83" s="168"/>
      <c r="XG83" s="169"/>
      <c r="XH83" s="169"/>
      <c r="XI83" s="169"/>
      <c r="XJ83" s="170"/>
      <c r="XL83" s="164"/>
      <c r="XM83" s="168"/>
      <c r="XN83" s="168"/>
      <c r="XO83" s="169"/>
      <c r="XP83" s="169"/>
      <c r="XQ83" s="169"/>
      <c r="XR83" s="170"/>
      <c r="XT83" s="164"/>
      <c r="XU83" s="168"/>
      <c r="XV83" s="168"/>
      <c r="XW83" s="169"/>
      <c r="XX83" s="169"/>
      <c r="XY83" s="169"/>
      <c r="XZ83" s="170"/>
      <c r="YB83" s="164"/>
      <c r="YC83" s="168"/>
      <c r="YD83" s="168"/>
      <c r="YE83" s="169"/>
      <c r="YF83" s="169"/>
      <c r="YG83" s="169"/>
      <c r="YH83" s="170"/>
      <c r="YJ83" s="164"/>
      <c r="YK83" s="168"/>
      <c r="YL83" s="168"/>
      <c r="YM83" s="169"/>
      <c r="YN83" s="169"/>
      <c r="YO83" s="169"/>
      <c r="YP83" s="170"/>
      <c r="YR83" s="164"/>
      <c r="YS83" s="168"/>
      <c r="YT83" s="168"/>
      <c r="YU83" s="169"/>
      <c r="YV83" s="169"/>
      <c r="YW83" s="169"/>
      <c r="YX83" s="170"/>
      <c r="YZ83" s="164"/>
      <c r="ZA83" s="168"/>
      <c r="ZB83" s="168"/>
      <c r="ZC83" s="169"/>
      <c r="ZD83" s="169"/>
      <c r="ZE83" s="169"/>
      <c r="ZF83" s="170"/>
      <c r="ZH83" s="164"/>
      <c r="ZI83" s="168"/>
      <c r="ZJ83" s="168"/>
      <c r="ZK83" s="169"/>
      <c r="ZL83" s="169"/>
      <c r="ZM83" s="169"/>
      <c r="ZN83" s="170"/>
      <c r="ZP83" s="164"/>
      <c r="ZQ83" s="168"/>
      <c r="ZR83" s="168"/>
      <c r="ZS83" s="169"/>
      <c r="ZT83" s="169"/>
      <c r="ZU83" s="169"/>
      <c r="ZV83" s="170"/>
      <c r="ZX83" s="164"/>
      <c r="ZY83" s="168"/>
      <c r="ZZ83" s="168"/>
      <c r="AAA83" s="169"/>
      <c r="AAB83" s="169"/>
      <c r="AAC83" s="169"/>
      <c r="AAD83" s="170"/>
      <c r="AAF83" s="164"/>
      <c r="AAG83" s="168"/>
      <c r="AAH83" s="168"/>
      <c r="AAI83" s="169"/>
      <c r="AAJ83" s="169"/>
      <c r="AAK83" s="169"/>
      <c r="AAL83" s="170"/>
      <c r="AAN83" s="164"/>
      <c r="AAO83" s="168"/>
      <c r="AAP83" s="168"/>
      <c r="AAQ83" s="169"/>
      <c r="AAR83" s="169"/>
      <c r="AAS83" s="169"/>
      <c r="AAT83" s="170"/>
      <c r="AAV83" s="164"/>
      <c r="AAW83" s="168"/>
      <c r="AAX83" s="168"/>
      <c r="AAY83" s="169"/>
      <c r="AAZ83" s="169"/>
      <c r="ABA83" s="169"/>
      <c r="ABB83" s="170"/>
      <c r="ABD83" s="164"/>
      <c r="ABE83" s="168"/>
      <c r="ABF83" s="168"/>
      <c r="ABG83" s="169"/>
      <c r="ABH83" s="169"/>
      <c r="ABI83" s="169"/>
      <c r="ABJ83" s="170"/>
      <c r="ABL83" s="164"/>
      <c r="ABM83" s="168"/>
      <c r="ABN83" s="168"/>
      <c r="ABO83" s="169"/>
      <c r="ABP83" s="169"/>
      <c r="ABQ83" s="169"/>
      <c r="ABR83" s="170"/>
      <c r="ABT83" s="164"/>
      <c r="ABU83" s="168"/>
      <c r="ABV83" s="168"/>
      <c r="ABW83" s="169"/>
      <c r="ABX83" s="169"/>
      <c r="ABY83" s="169"/>
      <c r="ABZ83" s="170"/>
      <c r="ACB83" s="164"/>
      <c r="ACC83" s="168"/>
      <c r="ACD83" s="168"/>
      <c r="ACE83" s="169"/>
      <c r="ACF83" s="169"/>
      <c r="ACG83" s="169"/>
      <c r="ACH83" s="170"/>
      <c r="ACJ83" s="164"/>
      <c r="ACK83" s="168"/>
      <c r="ACL83" s="168"/>
      <c r="ACM83" s="169"/>
      <c r="ACN83" s="169"/>
      <c r="ACO83" s="169"/>
      <c r="ACP83" s="170"/>
      <c r="ACR83" s="164"/>
      <c r="ACS83" s="168"/>
      <c r="ACT83" s="168"/>
      <c r="ACU83" s="169"/>
      <c r="ACV83" s="169"/>
      <c r="ACW83" s="169"/>
      <c r="ACX83" s="170"/>
      <c r="ACZ83" s="164"/>
      <c r="ADA83" s="168"/>
      <c r="ADB83" s="168"/>
      <c r="ADC83" s="169"/>
      <c r="ADD83" s="169"/>
      <c r="ADE83" s="169"/>
      <c r="ADF83" s="170"/>
      <c r="ADH83" s="164"/>
      <c r="ADI83" s="168"/>
      <c r="ADJ83" s="168"/>
      <c r="ADK83" s="169"/>
      <c r="ADL83" s="169"/>
      <c r="ADM83" s="169"/>
      <c r="ADN83" s="170"/>
      <c r="ADP83" s="164"/>
      <c r="ADQ83" s="168"/>
      <c r="ADR83" s="168"/>
      <c r="ADS83" s="169"/>
      <c r="ADT83" s="169"/>
      <c r="ADU83" s="169"/>
      <c r="ADV83" s="170"/>
      <c r="ADX83" s="164"/>
      <c r="ADY83" s="168"/>
      <c r="ADZ83" s="168"/>
      <c r="AEA83" s="169"/>
      <c r="AEB83" s="169"/>
      <c r="AEC83" s="169"/>
      <c r="AED83" s="170"/>
      <c r="AEF83" s="164"/>
      <c r="AEG83" s="168"/>
      <c r="AEH83" s="168"/>
      <c r="AEI83" s="169"/>
      <c r="AEJ83" s="169"/>
      <c r="AEK83" s="169"/>
      <c r="AEL83" s="170"/>
      <c r="AEN83" s="164"/>
      <c r="AEO83" s="168"/>
      <c r="AEP83" s="168"/>
      <c r="AEQ83" s="169"/>
      <c r="AER83" s="169"/>
      <c r="AES83" s="169"/>
      <c r="AET83" s="170"/>
      <c r="AEV83" s="164"/>
      <c r="AEW83" s="168"/>
      <c r="AEX83" s="168"/>
      <c r="AEY83" s="169"/>
      <c r="AEZ83" s="169"/>
      <c r="AFA83" s="169"/>
      <c r="AFB83" s="170"/>
      <c r="AFD83" s="164"/>
      <c r="AFE83" s="168"/>
      <c r="AFF83" s="168"/>
      <c r="AFG83" s="169"/>
      <c r="AFH83" s="169"/>
      <c r="AFI83" s="169"/>
      <c r="AFJ83" s="170"/>
      <c r="AFL83" s="164"/>
      <c r="AFM83" s="168"/>
      <c r="AFN83" s="168"/>
      <c r="AFO83" s="169"/>
      <c r="AFP83" s="169"/>
      <c r="AFQ83" s="169"/>
      <c r="AFR83" s="170"/>
      <c r="AFT83" s="164"/>
      <c r="AFU83" s="168"/>
      <c r="AFV83" s="168"/>
      <c r="AFW83" s="169"/>
      <c r="AFX83" s="169"/>
      <c r="AFY83" s="169"/>
      <c r="AFZ83" s="170"/>
      <c r="AGB83" s="164"/>
      <c r="AGC83" s="168"/>
      <c r="AGD83" s="168"/>
      <c r="AGE83" s="169"/>
      <c r="AGF83" s="169"/>
      <c r="AGG83" s="169"/>
      <c r="AGH83" s="170"/>
      <c r="AGJ83" s="164"/>
      <c r="AGK83" s="168"/>
      <c r="AGL83" s="168"/>
      <c r="AGM83" s="169"/>
      <c r="AGN83" s="169"/>
      <c r="AGO83" s="169"/>
      <c r="AGP83" s="170"/>
      <c r="AGR83" s="164"/>
      <c r="AGS83" s="168"/>
      <c r="AGT83" s="168"/>
      <c r="AGU83" s="169"/>
      <c r="AGV83" s="169"/>
      <c r="AGW83" s="169"/>
      <c r="AGX83" s="170"/>
      <c r="AGZ83" s="164"/>
      <c r="AHA83" s="168"/>
      <c r="AHB83" s="168"/>
      <c r="AHC83" s="169"/>
      <c r="AHD83" s="169"/>
      <c r="AHE83" s="169"/>
      <c r="AHF83" s="170"/>
      <c r="AHH83" s="164"/>
      <c r="AHI83" s="168"/>
      <c r="AHJ83" s="168"/>
      <c r="AHK83" s="169"/>
      <c r="AHL83" s="169"/>
      <c r="AHM83" s="169"/>
      <c r="AHN83" s="170"/>
      <c r="AHP83" s="164"/>
      <c r="AHQ83" s="168"/>
      <c r="AHR83" s="168"/>
      <c r="AHS83" s="169"/>
      <c r="AHT83" s="169"/>
      <c r="AHU83" s="169"/>
      <c r="AHV83" s="170"/>
      <c r="AHX83" s="164"/>
      <c r="AHY83" s="168"/>
      <c r="AHZ83" s="168"/>
      <c r="AIA83" s="169"/>
      <c r="AIB83" s="169"/>
      <c r="AIC83" s="169"/>
      <c r="AID83" s="170"/>
      <c r="AIF83" s="164"/>
      <c r="AIG83" s="168"/>
      <c r="AIH83" s="168"/>
      <c r="AII83" s="169"/>
      <c r="AIJ83" s="169"/>
      <c r="AIK83" s="169"/>
      <c r="AIL83" s="170"/>
      <c r="AIN83" s="164"/>
      <c r="AIO83" s="168"/>
      <c r="AIP83" s="168"/>
      <c r="AIQ83" s="169"/>
      <c r="AIR83" s="169"/>
      <c r="AIS83" s="169"/>
      <c r="AIT83" s="170"/>
      <c r="AIV83" s="164"/>
      <c r="AIW83" s="168"/>
      <c r="AIX83" s="168"/>
      <c r="AIY83" s="169"/>
      <c r="AIZ83" s="169"/>
      <c r="AJA83" s="169"/>
      <c r="AJB83" s="170"/>
      <c r="AJD83" s="164"/>
      <c r="AJE83" s="168"/>
      <c r="AJF83" s="168"/>
      <c r="AJG83" s="169"/>
      <c r="AJH83" s="169"/>
      <c r="AJI83" s="169"/>
      <c r="AJJ83" s="170"/>
      <c r="AJL83" s="164"/>
      <c r="AJM83" s="168"/>
      <c r="AJN83" s="168"/>
      <c r="AJO83" s="169"/>
      <c r="AJP83" s="169"/>
      <c r="AJQ83" s="169"/>
      <c r="AJR83" s="170"/>
      <c r="AJT83" s="164"/>
      <c r="AJU83" s="168"/>
      <c r="AJV83" s="168"/>
      <c r="AJW83" s="169"/>
      <c r="AJX83" s="169"/>
      <c r="AJY83" s="169"/>
      <c r="AJZ83" s="170"/>
      <c r="AKB83" s="164"/>
      <c r="AKC83" s="168"/>
      <c r="AKD83" s="168"/>
      <c r="AKE83" s="169"/>
      <c r="AKF83" s="169"/>
      <c r="AKG83" s="169"/>
      <c r="AKH83" s="170"/>
      <c r="AKJ83" s="164"/>
      <c r="AKK83" s="168"/>
      <c r="AKL83" s="168"/>
      <c r="AKM83" s="169"/>
      <c r="AKN83" s="169"/>
      <c r="AKO83" s="169"/>
      <c r="AKP83" s="170"/>
      <c r="AKR83" s="164"/>
      <c r="AKS83" s="168"/>
      <c r="AKT83" s="168"/>
      <c r="AKU83" s="169"/>
      <c r="AKV83" s="169"/>
      <c r="AKW83" s="169"/>
      <c r="AKX83" s="170"/>
      <c r="AKZ83" s="164"/>
      <c r="ALA83" s="168"/>
      <c r="ALB83" s="168"/>
      <c r="ALC83" s="169"/>
      <c r="ALD83" s="169"/>
      <c r="ALE83" s="169"/>
      <c r="ALF83" s="170"/>
      <c r="ALH83" s="164"/>
      <c r="ALI83" s="168"/>
      <c r="ALJ83" s="168"/>
      <c r="ALK83" s="169"/>
      <c r="ALL83" s="169"/>
      <c r="ALM83" s="169"/>
      <c r="ALN83" s="170"/>
      <c r="ALP83" s="164"/>
      <c r="ALQ83" s="168"/>
      <c r="ALR83" s="168"/>
      <c r="ALS83" s="169"/>
      <c r="ALT83" s="169"/>
      <c r="ALU83" s="169"/>
      <c r="ALV83" s="170"/>
      <c r="ALX83" s="164"/>
      <c r="ALY83" s="168"/>
      <c r="ALZ83" s="168"/>
      <c r="AMA83" s="169"/>
      <c r="AMB83" s="169"/>
      <c r="AMC83" s="169"/>
      <c r="AMD83" s="170"/>
      <c r="AMF83" s="164"/>
      <c r="AMG83" s="168"/>
      <c r="AMH83" s="168"/>
      <c r="AMI83" s="169"/>
      <c r="AMJ83" s="169"/>
      <c r="AMK83" s="169"/>
      <c r="AML83" s="170"/>
      <c r="AMN83" s="164"/>
      <c r="AMO83" s="168"/>
      <c r="AMP83" s="168"/>
      <c r="AMQ83" s="169"/>
      <c r="AMR83" s="169"/>
      <c r="AMS83" s="169"/>
      <c r="AMT83" s="170"/>
      <c r="AMV83" s="164"/>
      <c r="AMW83" s="168"/>
      <c r="AMX83" s="168"/>
      <c r="AMY83" s="169"/>
      <c r="AMZ83" s="169"/>
      <c r="ANA83" s="169"/>
      <c r="ANB83" s="170"/>
      <c r="AND83" s="164"/>
      <c r="ANE83" s="168"/>
      <c r="ANF83" s="168"/>
      <c r="ANG83" s="169"/>
      <c r="ANH83" s="169"/>
      <c r="ANI83" s="169"/>
      <c r="ANJ83" s="170"/>
      <c r="ANL83" s="164"/>
      <c r="ANM83" s="168"/>
      <c r="ANN83" s="168"/>
      <c r="ANO83" s="169"/>
      <c r="ANP83" s="169"/>
      <c r="ANQ83" s="169"/>
      <c r="ANR83" s="170"/>
      <c r="ANT83" s="164"/>
      <c r="ANU83" s="168"/>
      <c r="ANV83" s="168"/>
      <c r="ANW83" s="169"/>
      <c r="ANX83" s="169"/>
      <c r="ANY83" s="169"/>
      <c r="ANZ83" s="170"/>
      <c r="AOB83" s="164"/>
      <c r="AOC83" s="168"/>
      <c r="AOD83" s="168"/>
      <c r="AOE83" s="169"/>
      <c r="AOF83" s="169"/>
      <c r="AOG83" s="169"/>
      <c r="AOH83" s="170"/>
      <c r="AOJ83" s="164"/>
      <c r="AOK83" s="168"/>
      <c r="AOL83" s="168"/>
      <c r="AOM83" s="169"/>
      <c r="AON83" s="169"/>
      <c r="AOO83" s="169"/>
      <c r="AOP83" s="170"/>
      <c r="AOR83" s="164"/>
      <c r="AOS83" s="168"/>
      <c r="AOT83" s="168"/>
      <c r="AOU83" s="169"/>
      <c r="AOV83" s="169"/>
      <c r="AOW83" s="169"/>
      <c r="AOX83" s="170"/>
      <c r="AOZ83" s="164"/>
      <c r="APA83" s="168"/>
      <c r="APB83" s="168"/>
      <c r="APC83" s="169"/>
      <c r="APD83" s="169"/>
      <c r="APE83" s="169"/>
      <c r="APF83" s="170"/>
      <c r="APH83" s="164"/>
      <c r="API83" s="168"/>
      <c r="APJ83" s="168"/>
      <c r="APK83" s="169"/>
      <c r="APL83" s="169"/>
      <c r="APM83" s="169"/>
      <c r="APN83" s="170"/>
      <c r="APP83" s="164"/>
      <c r="APQ83" s="168"/>
      <c r="APR83" s="168"/>
      <c r="APS83" s="169"/>
      <c r="APT83" s="169"/>
      <c r="APU83" s="169"/>
      <c r="APV83" s="170"/>
      <c r="APX83" s="164"/>
      <c r="APY83" s="168"/>
      <c r="APZ83" s="168"/>
      <c r="AQA83" s="169"/>
      <c r="AQB83" s="169"/>
      <c r="AQC83" s="169"/>
      <c r="AQD83" s="170"/>
      <c r="AQF83" s="164"/>
      <c r="AQG83" s="168"/>
      <c r="AQH83" s="168"/>
      <c r="AQI83" s="169"/>
      <c r="AQJ83" s="169"/>
      <c r="AQK83" s="169"/>
      <c r="AQL83" s="170"/>
      <c r="AQN83" s="164"/>
      <c r="AQO83" s="168"/>
      <c r="AQP83" s="168"/>
      <c r="AQQ83" s="169"/>
      <c r="AQR83" s="169"/>
      <c r="AQS83" s="169"/>
      <c r="AQT83" s="170"/>
      <c r="AQV83" s="164"/>
      <c r="AQW83" s="168"/>
      <c r="AQX83" s="168"/>
      <c r="AQY83" s="169"/>
      <c r="AQZ83" s="169"/>
      <c r="ARA83" s="169"/>
      <c r="ARB83" s="170"/>
      <c r="ARD83" s="164"/>
      <c r="ARE83" s="168"/>
      <c r="ARF83" s="168"/>
      <c r="ARG83" s="169"/>
      <c r="ARH83" s="169"/>
      <c r="ARI83" s="169"/>
      <c r="ARJ83" s="170"/>
      <c r="ARL83" s="164"/>
      <c r="ARM83" s="168"/>
      <c r="ARN83" s="168"/>
      <c r="ARO83" s="169"/>
      <c r="ARP83" s="169"/>
      <c r="ARQ83" s="169"/>
      <c r="ARR83" s="170"/>
      <c r="ART83" s="164"/>
      <c r="ARU83" s="168"/>
      <c r="ARV83" s="168"/>
      <c r="ARW83" s="169"/>
      <c r="ARX83" s="169"/>
      <c r="ARY83" s="169"/>
      <c r="ARZ83" s="170"/>
      <c r="ASB83" s="164"/>
      <c r="ASC83" s="168"/>
      <c r="ASD83" s="168"/>
      <c r="ASE83" s="169"/>
      <c r="ASF83" s="169"/>
      <c r="ASG83" s="169"/>
      <c r="ASH83" s="170"/>
      <c r="ASJ83" s="164"/>
      <c r="ASK83" s="168"/>
      <c r="ASL83" s="168"/>
      <c r="ASM83" s="169"/>
      <c r="ASN83" s="169"/>
      <c r="ASO83" s="169"/>
      <c r="ASP83" s="170"/>
      <c r="ASR83" s="164"/>
      <c r="ASS83" s="168"/>
      <c r="AST83" s="168"/>
      <c r="ASU83" s="169"/>
      <c r="ASV83" s="169"/>
      <c r="ASW83" s="169"/>
      <c r="ASX83" s="170"/>
      <c r="ASZ83" s="164"/>
      <c r="ATA83" s="168"/>
      <c r="ATB83" s="168"/>
      <c r="ATC83" s="169"/>
      <c r="ATD83" s="169"/>
      <c r="ATE83" s="169"/>
      <c r="ATF83" s="170"/>
      <c r="ATH83" s="164"/>
      <c r="ATI83" s="168"/>
      <c r="ATJ83" s="168"/>
      <c r="ATK83" s="169"/>
      <c r="ATL83" s="169"/>
      <c r="ATM83" s="169"/>
      <c r="ATN83" s="170"/>
      <c r="ATP83" s="164"/>
      <c r="ATQ83" s="168"/>
      <c r="ATR83" s="168"/>
      <c r="ATS83" s="169"/>
      <c r="ATT83" s="169"/>
      <c r="ATU83" s="169"/>
      <c r="ATV83" s="170"/>
      <c r="ATX83" s="164"/>
      <c r="ATY83" s="168"/>
      <c r="ATZ83" s="168"/>
      <c r="AUA83" s="169"/>
      <c r="AUB83" s="169"/>
      <c r="AUC83" s="169"/>
      <c r="AUD83" s="170"/>
      <c r="AUF83" s="164"/>
      <c r="AUG83" s="168"/>
      <c r="AUH83" s="168"/>
      <c r="AUI83" s="169"/>
      <c r="AUJ83" s="169"/>
      <c r="AUK83" s="169"/>
      <c r="AUL83" s="170"/>
      <c r="AUN83" s="164"/>
      <c r="AUO83" s="168"/>
      <c r="AUP83" s="168"/>
      <c r="AUQ83" s="169"/>
      <c r="AUR83" s="169"/>
      <c r="AUS83" s="169"/>
      <c r="AUT83" s="170"/>
      <c r="AUV83" s="164"/>
      <c r="AUW83" s="168"/>
      <c r="AUX83" s="168"/>
      <c r="AUY83" s="169"/>
      <c r="AUZ83" s="169"/>
      <c r="AVA83" s="169"/>
      <c r="AVB83" s="170"/>
      <c r="AVD83" s="164"/>
      <c r="AVE83" s="168"/>
      <c r="AVF83" s="168"/>
      <c r="AVG83" s="169"/>
      <c r="AVH83" s="169"/>
      <c r="AVI83" s="169"/>
      <c r="AVJ83" s="170"/>
      <c r="AVL83" s="164"/>
      <c r="AVM83" s="168"/>
      <c r="AVN83" s="168"/>
      <c r="AVO83" s="169"/>
      <c r="AVP83" s="169"/>
      <c r="AVQ83" s="169"/>
      <c r="AVR83" s="170"/>
      <c r="AVT83" s="164"/>
      <c r="AVU83" s="168"/>
      <c r="AVV83" s="168"/>
      <c r="AVW83" s="169"/>
      <c r="AVX83" s="169"/>
      <c r="AVY83" s="169"/>
      <c r="AVZ83" s="170"/>
      <c r="AWB83" s="164"/>
      <c r="AWC83" s="168"/>
      <c r="AWD83" s="168"/>
      <c r="AWE83" s="169"/>
      <c r="AWF83" s="169"/>
      <c r="AWG83" s="169"/>
      <c r="AWH83" s="170"/>
      <c r="AWJ83" s="164"/>
      <c r="AWK83" s="168"/>
      <c r="AWL83" s="168"/>
      <c r="AWM83" s="169"/>
      <c r="AWN83" s="169"/>
      <c r="AWO83" s="169"/>
      <c r="AWP83" s="170"/>
      <c r="AWR83" s="164"/>
      <c r="AWS83" s="168"/>
      <c r="AWT83" s="168"/>
      <c r="AWU83" s="169"/>
      <c r="AWV83" s="169"/>
      <c r="AWW83" s="169"/>
      <c r="AWX83" s="170"/>
      <c r="AWZ83" s="164"/>
      <c r="AXA83" s="168"/>
      <c r="AXB83" s="168"/>
      <c r="AXC83" s="169"/>
      <c r="AXD83" s="169"/>
      <c r="AXE83" s="169"/>
      <c r="AXF83" s="170"/>
      <c r="AXH83" s="164"/>
      <c r="AXI83" s="168"/>
      <c r="AXJ83" s="168"/>
      <c r="AXK83" s="169"/>
      <c r="AXL83" s="169"/>
      <c r="AXM83" s="169"/>
      <c r="AXN83" s="170"/>
      <c r="AXP83" s="164"/>
      <c r="AXQ83" s="168"/>
      <c r="AXR83" s="168"/>
      <c r="AXS83" s="169"/>
      <c r="AXT83" s="169"/>
      <c r="AXU83" s="169"/>
      <c r="AXV83" s="170"/>
      <c r="AXX83" s="164"/>
      <c r="AXY83" s="168"/>
      <c r="AXZ83" s="168"/>
      <c r="AYA83" s="169"/>
      <c r="AYB83" s="169"/>
      <c r="AYC83" s="169"/>
      <c r="AYD83" s="170"/>
      <c r="AYF83" s="164"/>
      <c r="AYG83" s="168"/>
      <c r="AYH83" s="168"/>
      <c r="AYI83" s="169"/>
      <c r="AYJ83" s="169"/>
      <c r="AYK83" s="169"/>
      <c r="AYL83" s="170"/>
      <c r="AYN83" s="164"/>
      <c r="AYO83" s="168"/>
      <c r="AYP83" s="168"/>
      <c r="AYQ83" s="169"/>
      <c r="AYR83" s="169"/>
      <c r="AYS83" s="169"/>
      <c r="AYT83" s="170"/>
      <c r="AYV83" s="164"/>
      <c r="AYW83" s="168"/>
      <c r="AYX83" s="168"/>
      <c r="AYY83" s="169"/>
      <c r="AYZ83" s="169"/>
      <c r="AZA83" s="169"/>
      <c r="AZB83" s="170"/>
      <c r="AZD83" s="164"/>
      <c r="AZE83" s="168"/>
      <c r="AZF83" s="168"/>
      <c r="AZG83" s="169"/>
      <c r="AZH83" s="169"/>
      <c r="AZI83" s="169"/>
      <c r="AZJ83" s="170"/>
      <c r="AZL83" s="164"/>
      <c r="AZM83" s="168"/>
      <c r="AZN83" s="168"/>
      <c r="AZO83" s="169"/>
      <c r="AZP83" s="169"/>
      <c r="AZQ83" s="169"/>
      <c r="AZR83" s="170"/>
      <c r="AZT83" s="164"/>
      <c r="AZU83" s="168"/>
      <c r="AZV83" s="168"/>
      <c r="AZW83" s="169"/>
      <c r="AZX83" s="169"/>
      <c r="AZY83" s="169"/>
      <c r="AZZ83" s="170"/>
      <c r="BAB83" s="164"/>
      <c r="BAC83" s="168"/>
      <c r="BAD83" s="168"/>
      <c r="BAE83" s="169"/>
      <c r="BAF83" s="169"/>
      <c r="BAG83" s="169"/>
      <c r="BAH83" s="170"/>
      <c r="BAJ83" s="164"/>
      <c r="BAK83" s="168"/>
      <c r="BAL83" s="168"/>
      <c r="BAM83" s="169"/>
      <c r="BAN83" s="169"/>
      <c r="BAO83" s="169"/>
      <c r="BAP83" s="170"/>
      <c r="BAR83" s="164"/>
      <c r="BAS83" s="168"/>
      <c r="BAT83" s="168"/>
      <c r="BAU83" s="169"/>
      <c r="BAV83" s="169"/>
      <c r="BAW83" s="169"/>
      <c r="BAX83" s="170"/>
      <c r="BAZ83" s="164"/>
      <c r="BBA83" s="168"/>
      <c r="BBB83" s="168"/>
      <c r="BBC83" s="169"/>
      <c r="BBD83" s="169"/>
      <c r="BBE83" s="169"/>
      <c r="BBF83" s="170"/>
      <c r="BBH83" s="164"/>
      <c r="BBI83" s="168"/>
      <c r="BBJ83" s="168"/>
      <c r="BBK83" s="169"/>
      <c r="BBL83" s="169"/>
      <c r="BBM83" s="169"/>
      <c r="BBN83" s="170"/>
      <c r="BBP83" s="164"/>
      <c r="BBQ83" s="168"/>
      <c r="BBR83" s="168"/>
      <c r="BBS83" s="169"/>
      <c r="BBT83" s="169"/>
      <c r="BBU83" s="169"/>
      <c r="BBV83" s="170"/>
      <c r="BBX83" s="164"/>
      <c r="BBY83" s="168"/>
      <c r="BBZ83" s="168"/>
      <c r="BCA83" s="169"/>
      <c r="BCB83" s="169"/>
      <c r="BCC83" s="169"/>
      <c r="BCD83" s="170"/>
      <c r="BCF83" s="164"/>
      <c r="BCG83" s="168"/>
      <c r="BCH83" s="168"/>
      <c r="BCI83" s="169"/>
      <c r="BCJ83" s="169"/>
      <c r="BCK83" s="169"/>
      <c r="BCL83" s="170"/>
      <c r="BCN83" s="164"/>
      <c r="BCO83" s="168"/>
      <c r="BCP83" s="168"/>
      <c r="BCQ83" s="169"/>
      <c r="BCR83" s="169"/>
      <c r="BCS83" s="169"/>
      <c r="BCT83" s="170"/>
      <c r="BCV83" s="164"/>
      <c r="BCW83" s="168"/>
      <c r="BCX83" s="168"/>
      <c r="BCY83" s="169"/>
      <c r="BCZ83" s="169"/>
      <c r="BDA83" s="169"/>
      <c r="BDB83" s="170"/>
      <c r="BDD83" s="164"/>
      <c r="BDE83" s="168"/>
      <c r="BDF83" s="168"/>
      <c r="BDG83" s="169"/>
      <c r="BDH83" s="169"/>
      <c r="BDI83" s="169"/>
      <c r="BDJ83" s="170"/>
      <c r="BDL83" s="164"/>
      <c r="BDM83" s="168"/>
      <c r="BDN83" s="168"/>
      <c r="BDO83" s="169"/>
      <c r="BDP83" s="169"/>
      <c r="BDQ83" s="169"/>
      <c r="BDR83" s="170"/>
      <c r="BDT83" s="164"/>
      <c r="BDU83" s="168"/>
      <c r="BDV83" s="168"/>
      <c r="BDW83" s="169"/>
      <c r="BDX83" s="169"/>
      <c r="BDY83" s="169"/>
      <c r="BDZ83" s="170"/>
      <c r="BEB83" s="164"/>
      <c r="BEC83" s="168"/>
      <c r="BED83" s="168"/>
      <c r="BEE83" s="169"/>
      <c r="BEF83" s="169"/>
      <c r="BEG83" s="169"/>
      <c r="BEH83" s="170"/>
      <c r="BEJ83" s="164"/>
      <c r="BEK83" s="168"/>
      <c r="BEL83" s="168"/>
      <c r="BEM83" s="169"/>
      <c r="BEN83" s="169"/>
      <c r="BEO83" s="169"/>
      <c r="BEP83" s="170"/>
      <c r="BER83" s="164"/>
      <c r="BES83" s="168"/>
      <c r="BET83" s="168"/>
      <c r="BEU83" s="169"/>
      <c r="BEV83" s="169"/>
      <c r="BEW83" s="169"/>
      <c r="BEX83" s="170"/>
      <c r="BEZ83" s="164"/>
      <c r="BFA83" s="168"/>
      <c r="BFB83" s="168"/>
      <c r="BFC83" s="169"/>
      <c r="BFD83" s="169"/>
      <c r="BFE83" s="169"/>
      <c r="BFF83" s="170"/>
      <c r="BFH83" s="164"/>
      <c r="BFI83" s="168"/>
      <c r="BFJ83" s="168"/>
      <c r="BFK83" s="169"/>
      <c r="BFL83" s="169"/>
      <c r="BFM83" s="169"/>
      <c r="BFN83" s="170"/>
      <c r="BFP83" s="164"/>
      <c r="BFQ83" s="168"/>
      <c r="BFR83" s="168"/>
      <c r="BFS83" s="169"/>
      <c r="BFT83" s="169"/>
      <c r="BFU83" s="169"/>
      <c r="BFV83" s="170"/>
      <c r="BFX83" s="164"/>
      <c r="BFY83" s="168"/>
      <c r="BFZ83" s="168"/>
      <c r="BGA83" s="169"/>
      <c r="BGB83" s="169"/>
      <c r="BGC83" s="169"/>
      <c r="BGD83" s="170"/>
      <c r="BGF83" s="164"/>
      <c r="BGG83" s="168"/>
      <c r="BGH83" s="168"/>
      <c r="BGI83" s="169"/>
      <c r="BGJ83" s="169"/>
      <c r="BGK83" s="169"/>
      <c r="BGL83" s="170"/>
      <c r="BGN83" s="164"/>
      <c r="BGO83" s="168"/>
      <c r="BGP83" s="168"/>
      <c r="BGQ83" s="169"/>
      <c r="BGR83" s="169"/>
      <c r="BGS83" s="169"/>
      <c r="BGT83" s="170"/>
      <c r="BGV83" s="164"/>
      <c r="BGW83" s="168"/>
      <c r="BGX83" s="168"/>
      <c r="BGY83" s="169"/>
      <c r="BGZ83" s="169"/>
      <c r="BHA83" s="169"/>
      <c r="BHB83" s="170"/>
      <c r="BHD83" s="164"/>
      <c r="BHE83" s="168"/>
      <c r="BHF83" s="168"/>
      <c r="BHG83" s="169"/>
      <c r="BHH83" s="169"/>
      <c r="BHI83" s="169"/>
      <c r="BHJ83" s="170"/>
      <c r="BHL83" s="164"/>
      <c r="BHM83" s="168"/>
      <c r="BHN83" s="168"/>
      <c r="BHO83" s="169"/>
      <c r="BHP83" s="169"/>
      <c r="BHQ83" s="169"/>
      <c r="BHR83" s="170"/>
      <c r="BHT83" s="164"/>
      <c r="BHU83" s="168"/>
      <c r="BHV83" s="168"/>
      <c r="BHW83" s="169"/>
      <c r="BHX83" s="169"/>
      <c r="BHY83" s="169"/>
      <c r="BHZ83" s="170"/>
      <c r="BIB83" s="164"/>
      <c r="BIC83" s="168"/>
      <c r="BID83" s="168"/>
      <c r="BIE83" s="169"/>
      <c r="BIF83" s="169"/>
      <c r="BIG83" s="169"/>
      <c r="BIH83" s="170"/>
      <c r="BIJ83" s="164"/>
      <c r="BIK83" s="168"/>
      <c r="BIL83" s="168"/>
      <c r="BIM83" s="169"/>
      <c r="BIN83" s="169"/>
      <c r="BIO83" s="169"/>
      <c r="BIP83" s="170"/>
      <c r="BIR83" s="164"/>
      <c r="BIS83" s="168"/>
      <c r="BIT83" s="168"/>
      <c r="BIU83" s="169"/>
      <c r="BIV83" s="169"/>
      <c r="BIW83" s="169"/>
      <c r="BIX83" s="170"/>
      <c r="BIZ83" s="164"/>
      <c r="BJA83" s="168"/>
      <c r="BJB83" s="168"/>
      <c r="BJC83" s="169"/>
      <c r="BJD83" s="169"/>
      <c r="BJE83" s="169"/>
      <c r="BJF83" s="170"/>
      <c r="BJH83" s="164"/>
      <c r="BJI83" s="168"/>
      <c r="BJJ83" s="168"/>
      <c r="BJK83" s="169"/>
      <c r="BJL83" s="169"/>
      <c r="BJM83" s="169"/>
      <c r="BJN83" s="170"/>
      <c r="BJP83" s="164"/>
      <c r="BJQ83" s="168"/>
      <c r="BJR83" s="168"/>
      <c r="BJS83" s="169"/>
      <c r="BJT83" s="169"/>
      <c r="BJU83" s="169"/>
      <c r="BJV83" s="170"/>
      <c r="BJX83" s="164"/>
      <c r="BJY83" s="168"/>
      <c r="BJZ83" s="168"/>
      <c r="BKA83" s="169"/>
      <c r="BKB83" s="169"/>
      <c r="BKC83" s="169"/>
      <c r="BKD83" s="170"/>
      <c r="BKF83" s="164"/>
      <c r="BKG83" s="168"/>
      <c r="BKH83" s="168"/>
      <c r="BKI83" s="169"/>
      <c r="BKJ83" s="169"/>
      <c r="BKK83" s="169"/>
      <c r="BKL83" s="170"/>
      <c r="BKN83" s="164"/>
      <c r="BKO83" s="168"/>
      <c r="BKP83" s="168"/>
      <c r="BKQ83" s="169"/>
      <c r="BKR83" s="169"/>
      <c r="BKS83" s="169"/>
      <c r="BKT83" s="170"/>
      <c r="BKV83" s="164"/>
      <c r="BKW83" s="168"/>
      <c r="BKX83" s="168"/>
      <c r="BKY83" s="169"/>
      <c r="BKZ83" s="169"/>
      <c r="BLA83" s="169"/>
      <c r="BLB83" s="170"/>
      <c r="BLD83" s="164"/>
      <c r="BLE83" s="168"/>
      <c r="BLF83" s="168"/>
      <c r="BLG83" s="169"/>
      <c r="BLH83" s="169"/>
      <c r="BLI83" s="169"/>
      <c r="BLJ83" s="170"/>
      <c r="BLL83" s="164"/>
      <c r="BLM83" s="168"/>
      <c r="BLN83" s="168"/>
      <c r="BLO83" s="169"/>
      <c r="BLP83" s="169"/>
      <c r="BLQ83" s="169"/>
      <c r="BLR83" s="170"/>
      <c r="BLT83" s="164"/>
      <c r="BLU83" s="168"/>
      <c r="BLV83" s="168"/>
      <c r="BLW83" s="169"/>
      <c r="BLX83" s="169"/>
      <c r="BLY83" s="169"/>
      <c r="BLZ83" s="170"/>
      <c r="BMB83" s="164"/>
      <c r="BMC83" s="168"/>
      <c r="BMD83" s="168"/>
      <c r="BME83" s="169"/>
      <c r="BMF83" s="169"/>
      <c r="BMG83" s="169"/>
      <c r="BMH83" s="170"/>
      <c r="BMJ83" s="164"/>
      <c r="BMK83" s="168"/>
      <c r="BML83" s="168"/>
      <c r="BMM83" s="169"/>
      <c r="BMN83" s="169"/>
      <c r="BMO83" s="169"/>
      <c r="BMP83" s="170"/>
      <c r="BMR83" s="164"/>
      <c r="BMS83" s="168"/>
      <c r="BMT83" s="168"/>
      <c r="BMU83" s="169"/>
      <c r="BMV83" s="169"/>
      <c r="BMW83" s="169"/>
      <c r="BMX83" s="170"/>
      <c r="BMZ83" s="164"/>
      <c r="BNA83" s="168"/>
      <c r="BNB83" s="168"/>
      <c r="BNC83" s="169"/>
      <c r="BND83" s="169"/>
      <c r="BNE83" s="169"/>
      <c r="BNF83" s="170"/>
      <c r="BNH83" s="164"/>
      <c r="BNI83" s="168"/>
      <c r="BNJ83" s="168"/>
      <c r="BNK83" s="169"/>
      <c r="BNL83" s="169"/>
      <c r="BNM83" s="169"/>
      <c r="BNN83" s="170"/>
      <c r="BNP83" s="164"/>
      <c r="BNQ83" s="168"/>
      <c r="BNR83" s="168"/>
      <c r="BNS83" s="169"/>
      <c r="BNT83" s="169"/>
      <c r="BNU83" s="169"/>
      <c r="BNV83" s="170"/>
      <c r="BNX83" s="164"/>
      <c r="BNY83" s="168"/>
      <c r="BNZ83" s="168"/>
      <c r="BOA83" s="169"/>
      <c r="BOB83" s="169"/>
      <c r="BOC83" s="169"/>
      <c r="BOD83" s="170"/>
      <c r="BOF83" s="164"/>
      <c r="BOG83" s="168"/>
      <c r="BOH83" s="168"/>
      <c r="BOI83" s="169"/>
      <c r="BOJ83" s="169"/>
      <c r="BOK83" s="169"/>
      <c r="BOL83" s="170"/>
      <c r="BON83" s="164"/>
      <c r="BOO83" s="168"/>
      <c r="BOP83" s="168"/>
      <c r="BOQ83" s="169"/>
      <c r="BOR83" s="169"/>
      <c r="BOS83" s="169"/>
      <c r="BOT83" s="170"/>
      <c r="BOV83" s="164"/>
      <c r="BOW83" s="168"/>
      <c r="BOX83" s="168"/>
      <c r="BOY83" s="169"/>
      <c r="BOZ83" s="169"/>
      <c r="BPA83" s="169"/>
      <c r="BPB83" s="170"/>
      <c r="BPD83" s="164"/>
      <c r="BPE83" s="168"/>
      <c r="BPF83" s="168"/>
      <c r="BPG83" s="169"/>
      <c r="BPH83" s="169"/>
      <c r="BPI83" s="169"/>
      <c r="BPJ83" s="170"/>
      <c r="BPL83" s="164"/>
      <c r="BPM83" s="168"/>
      <c r="BPN83" s="168"/>
      <c r="BPO83" s="169"/>
      <c r="BPP83" s="169"/>
      <c r="BPQ83" s="169"/>
      <c r="BPR83" s="170"/>
      <c r="BPT83" s="164"/>
      <c r="BPU83" s="168"/>
      <c r="BPV83" s="168"/>
      <c r="BPW83" s="169"/>
      <c r="BPX83" s="169"/>
      <c r="BPY83" s="169"/>
      <c r="BPZ83" s="170"/>
      <c r="BQB83" s="164"/>
      <c r="BQC83" s="168"/>
      <c r="BQD83" s="168"/>
      <c r="BQE83" s="169"/>
      <c r="BQF83" s="169"/>
      <c r="BQG83" s="169"/>
      <c r="BQH83" s="170"/>
      <c r="BQJ83" s="164"/>
      <c r="BQK83" s="168"/>
      <c r="BQL83" s="168"/>
      <c r="BQM83" s="169"/>
      <c r="BQN83" s="169"/>
      <c r="BQO83" s="169"/>
      <c r="BQP83" s="170"/>
      <c r="BQR83" s="164"/>
      <c r="BQS83" s="168"/>
      <c r="BQT83" s="168"/>
      <c r="BQU83" s="169"/>
      <c r="BQV83" s="169"/>
      <c r="BQW83" s="169"/>
      <c r="BQX83" s="170"/>
      <c r="BQZ83" s="164"/>
      <c r="BRA83" s="168"/>
      <c r="BRB83" s="168"/>
      <c r="BRC83" s="169"/>
      <c r="BRD83" s="169"/>
      <c r="BRE83" s="169"/>
      <c r="BRF83" s="170"/>
      <c r="BRH83" s="164"/>
      <c r="BRI83" s="168"/>
      <c r="BRJ83" s="168"/>
      <c r="BRK83" s="169"/>
      <c r="BRL83" s="169"/>
      <c r="BRM83" s="169"/>
      <c r="BRN83" s="170"/>
      <c r="BRP83" s="164"/>
      <c r="BRQ83" s="168"/>
      <c r="BRR83" s="168"/>
      <c r="BRS83" s="169"/>
      <c r="BRT83" s="169"/>
      <c r="BRU83" s="169"/>
      <c r="BRV83" s="170"/>
      <c r="BRX83" s="164"/>
      <c r="BRY83" s="168"/>
      <c r="BRZ83" s="168"/>
      <c r="BSA83" s="169"/>
      <c r="BSB83" s="169"/>
      <c r="BSC83" s="169"/>
      <c r="BSD83" s="170"/>
      <c r="BSF83" s="164"/>
      <c r="BSG83" s="168"/>
      <c r="BSH83" s="168"/>
      <c r="BSI83" s="169"/>
      <c r="BSJ83" s="169"/>
      <c r="BSK83" s="169"/>
      <c r="BSL83" s="170"/>
      <c r="BSN83" s="164"/>
      <c r="BSO83" s="168"/>
      <c r="BSP83" s="168"/>
      <c r="BSQ83" s="169"/>
      <c r="BSR83" s="169"/>
      <c r="BSS83" s="169"/>
      <c r="BST83" s="170"/>
      <c r="BSV83" s="164"/>
      <c r="BSW83" s="168"/>
      <c r="BSX83" s="168"/>
      <c r="BSY83" s="169"/>
      <c r="BSZ83" s="169"/>
      <c r="BTA83" s="169"/>
      <c r="BTB83" s="170"/>
      <c r="BTD83" s="164"/>
      <c r="BTE83" s="168"/>
      <c r="BTF83" s="168"/>
      <c r="BTG83" s="169"/>
      <c r="BTH83" s="169"/>
      <c r="BTI83" s="169"/>
      <c r="BTJ83" s="170"/>
      <c r="BTL83" s="164"/>
      <c r="BTM83" s="168"/>
      <c r="BTN83" s="168"/>
      <c r="BTO83" s="169"/>
      <c r="BTP83" s="169"/>
      <c r="BTQ83" s="169"/>
      <c r="BTR83" s="170"/>
      <c r="BTT83" s="164"/>
      <c r="BTU83" s="168"/>
      <c r="BTV83" s="168"/>
      <c r="BTW83" s="169"/>
      <c r="BTX83" s="169"/>
      <c r="BTY83" s="169"/>
      <c r="BTZ83" s="170"/>
      <c r="BUB83" s="164"/>
      <c r="BUC83" s="168"/>
      <c r="BUD83" s="168"/>
      <c r="BUE83" s="169"/>
      <c r="BUF83" s="169"/>
      <c r="BUG83" s="169"/>
      <c r="BUH83" s="170"/>
      <c r="BUJ83" s="164"/>
      <c r="BUK83" s="168"/>
      <c r="BUL83" s="168"/>
      <c r="BUM83" s="169"/>
      <c r="BUN83" s="169"/>
      <c r="BUO83" s="169"/>
      <c r="BUP83" s="170"/>
      <c r="BUR83" s="164"/>
      <c r="BUS83" s="168"/>
      <c r="BUT83" s="168"/>
      <c r="BUU83" s="169"/>
      <c r="BUV83" s="169"/>
      <c r="BUW83" s="169"/>
      <c r="BUX83" s="170"/>
      <c r="BUZ83" s="164"/>
      <c r="BVA83" s="168"/>
      <c r="BVB83" s="168"/>
      <c r="BVC83" s="169"/>
      <c r="BVD83" s="169"/>
      <c r="BVE83" s="169"/>
      <c r="BVF83" s="170"/>
      <c r="BVH83" s="164"/>
      <c r="BVI83" s="168"/>
      <c r="BVJ83" s="168"/>
      <c r="BVK83" s="169"/>
      <c r="BVL83" s="169"/>
      <c r="BVM83" s="169"/>
      <c r="BVN83" s="170"/>
      <c r="BVP83" s="164"/>
      <c r="BVQ83" s="168"/>
      <c r="BVR83" s="168"/>
      <c r="BVS83" s="169"/>
      <c r="BVT83" s="169"/>
      <c r="BVU83" s="169"/>
      <c r="BVV83" s="170"/>
      <c r="BVX83" s="164"/>
      <c r="BVY83" s="168"/>
      <c r="BVZ83" s="168"/>
      <c r="BWA83" s="169"/>
      <c r="BWB83" s="169"/>
      <c r="BWC83" s="169"/>
      <c r="BWD83" s="170"/>
      <c r="BWF83" s="164"/>
      <c r="BWG83" s="168"/>
      <c r="BWH83" s="168"/>
      <c r="BWI83" s="169"/>
      <c r="BWJ83" s="169"/>
      <c r="BWK83" s="169"/>
      <c r="BWL83" s="170"/>
      <c r="BWN83" s="164"/>
      <c r="BWO83" s="168"/>
      <c r="BWP83" s="168"/>
      <c r="BWQ83" s="169"/>
      <c r="BWR83" s="169"/>
      <c r="BWS83" s="169"/>
      <c r="BWT83" s="170"/>
      <c r="BWV83" s="164"/>
      <c r="BWW83" s="168"/>
      <c r="BWX83" s="168"/>
      <c r="BWY83" s="169"/>
      <c r="BWZ83" s="169"/>
      <c r="BXA83" s="169"/>
      <c r="BXB83" s="170"/>
      <c r="BXD83" s="164"/>
      <c r="BXE83" s="168"/>
      <c r="BXF83" s="168"/>
      <c r="BXG83" s="169"/>
      <c r="BXH83" s="169"/>
      <c r="BXI83" s="169"/>
      <c r="BXJ83" s="170"/>
      <c r="BXL83" s="164"/>
      <c r="BXM83" s="168"/>
      <c r="BXN83" s="168"/>
      <c r="BXO83" s="169"/>
      <c r="BXP83" s="169"/>
      <c r="BXQ83" s="169"/>
      <c r="BXR83" s="170"/>
      <c r="BXT83" s="164"/>
      <c r="BXU83" s="168"/>
      <c r="BXV83" s="168"/>
      <c r="BXW83" s="169"/>
      <c r="BXX83" s="169"/>
      <c r="BXY83" s="169"/>
      <c r="BXZ83" s="170"/>
      <c r="BYB83" s="164"/>
      <c r="BYC83" s="168"/>
      <c r="BYD83" s="168"/>
      <c r="BYE83" s="169"/>
      <c r="BYF83" s="169"/>
      <c r="BYG83" s="169"/>
      <c r="BYH83" s="170"/>
      <c r="BYJ83" s="164"/>
      <c r="BYK83" s="168"/>
      <c r="BYL83" s="168"/>
      <c r="BYM83" s="169"/>
      <c r="BYN83" s="169"/>
      <c r="BYO83" s="169"/>
      <c r="BYP83" s="170"/>
      <c r="BYR83" s="164"/>
      <c r="BYS83" s="168"/>
      <c r="BYT83" s="168"/>
      <c r="BYU83" s="169"/>
      <c r="BYV83" s="169"/>
      <c r="BYW83" s="169"/>
      <c r="BYX83" s="170"/>
      <c r="BYZ83" s="164"/>
      <c r="BZA83" s="168"/>
      <c r="BZB83" s="168"/>
      <c r="BZC83" s="169"/>
      <c r="BZD83" s="169"/>
      <c r="BZE83" s="169"/>
      <c r="BZF83" s="170"/>
      <c r="BZH83" s="164"/>
      <c r="BZI83" s="168"/>
      <c r="BZJ83" s="168"/>
      <c r="BZK83" s="169"/>
      <c r="BZL83" s="169"/>
      <c r="BZM83" s="169"/>
      <c r="BZN83" s="170"/>
      <c r="BZP83" s="164"/>
      <c r="BZQ83" s="168"/>
      <c r="BZR83" s="168"/>
      <c r="BZS83" s="169"/>
      <c r="BZT83" s="169"/>
      <c r="BZU83" s="169"/>
      <c r="BZV83" s="170"/>
      <c r="BZX83" s="164"/>
      <c r="BZY83" s="168"/>
      <c r="BZZ83" s="168"/>
      <c r="CAA83" s="169"/>
      <c r="CAB83" s="169"/>
      <c r="CAC83" s="169"/>
      <c r="CAD83" s="170"/>
      <c r="CAF83" s="164"/>
      <c r="CAG83" s="168"/>
      <c r="CAH83" s="168"/>
      <c r="CAI83" s="169"/>
      <c r="CAJ83" s="169"/>
      <c r="CAK83" s="169"/>
      <c r="CAL83" s="170"/>
      <c r="CAN83" s="164"/>
      <c r="CAO83" s="168"/>
      <c r="CAP83" s="168"/>
      <c r="CAQ83" s="169"/>
      <c r="CAR83" s="169"/>
      <c r="CAS83" s="169"/>
      <c r="CAT83" s="170"/>
      <c r="CAV83" s="164"/>
      <c r="CAW83" s="168"/>
      <c r="CAX83" s="168"/>
      <c r="CAY83" s="169"/>
      <c r="CAZ83" s="169"/>
      <c r="CBA83" s="169"/>
      <c r="CBB83" s="170"/>
      <c r="CBD83" s="164"/>
      <c r="CBE83" s="168"/>
      <c r="CBF83" s="168"/>
      <c r="CBG83" s="169"/>
      <c r="CBH83" s="169"/>
      <c r="CBI83" s="169"/>
      <c r="CBJ83" s="170"/>
      <c r="CBL83" s="164"/>
      <c r="CBM83" s="168"/>
      <c r="CBN83" s="168"/>
      <c r="CBO83" s="169"/>
      <c r="CBP83" s="169"/>
      <c r="CBQ83" s="169"/>
      <c r="CBR83" s="170"/>
      <c r="CBT83" s="164"/>
      <c r="CBU83" s="168"/>
      <c r="CBV83" s="168"/>
      <c r="CBW83" s="169"/>
      <c r="CBX83" s="169"/>
      <c r="CBY83" s="169"/>
      <c r="CBZ83" s="170"/>
      <c r="CCB83" s="164"/>
      <c r="CCC83" s="168"/>
      <c r="CCD83" s="168"/>
      <c r="CCE83" s="169"/>
      <c r="CCF83" s="169"/>
      <c r="CCG83" s="169"/>
      <c r="CCH83" s="170"/>
      <c r="CCJ83" s="164"/>
      <c r="CCK83" s="168"/>
      <c r="CCL83" s="168"/>
      <c r="CCM83" s="169"/>
      <c r="CCN83" s="169"/>
      <c r="CCO83" s="169"/>
      <c r="CCP83" s="170"/>
      <c r="CCR83" s="164"/>
      <c r="CCS83" s="168"/>
      <c r="CCT83" s="168"/>
      <c r="CCU83" s="169"/>
      <c r="CCV83" s="169"/>
      <c r="CCW83" s="169"/>
      <c r="CCX83" s="170"/>
      <c r="CCZ83" s="164"/>
      <c r="CDA83" s="168"/>
      <c r="CDB83" s="168"/>
      <c r="CDC83" s="169"/>
      <c r="CDD83" s="169"/>
      <c r="CDE83" s="169"/>
      <c r="CDF83" s="170"/>
      <c r="CDH83" s="164"/>
      <c r="CDI83" s="168"/>
      <c r="CDJ83" s="168"/>
      <c r="CDK83" s="169"/>
      <c r="CDL83" s="169"/>
      <c r="CDM83" s="169"/>
      <c r="CDN83" s="170"/>
      <c r="CDP83" s="164"/>
      <c r="CDQ83" s="168"/>
      <c r="CDR83" s="168"/>
      <c r="CDS83" s="169"/>
      <c r="CDT83" s="169"/>
      <c r="CDU83" s="169"/>
      <c r="CDV83" s="170"/>
      <c r="CDX83" s="164"/>
      <c r="CDY83" s="168"/>
      <c r="CDZ83" s="168"/>
      <c r="CEA83" s="169"/>
      <c r="CEB83" s="169"/>
      <c r="CEC83" s="169"/>
      <c r="CED83" s="170"/>
      <c r="CEF83" s="164"/>
      <c r="CEG83" s="168"/>
      <c r="CEH83" s="168"/>
      <c r="CEI83" s="169"/>
      <c r="CEJ83" s="169"/>
      <c r="CEK83" s="169"/>
      <c r="CEL83" s="170"/>
      <c r="CEN83" s="164"/>
      <c r="CEO83" s="168"/>
      <c r="CEP83" s="168"/>
      <c r="CEQ83" s="169"/>
      <c r="CER83" s="169"/>
      <c r="CES83" s="169"/>
      <c r="CET83" s="170"/>
      <c r="CEV83" s="164"/>
      <c r="CEW83" s="168"/>
      <c r="CEX83" s="168"/>
      <c r="CEY83" s="169"/>
      <c r="CEZ83" s="169"/>
      <c r="CFA83" s="169"/>
      <c r="CFB83" s="170"/>
      <c r="CFD83" s="164"/>
      <c r="CFE83" s="168"/>
      <c r="CFF83" s="168"/>
      <c r="CFG83" s="169"/>
      <c r="CFH83" s="169"/>
      <c r="CFI83" s="169"/>
      <c r="CFJ83" s="170"/>
      <c r="CFL83" s="164"/>
      <c r="CFM83" s="168"/>
      <c r="CFN83" s="168"/>
      <c r="CFO83" s="169"/>
      <c r="CFP83" s="169"/>
      <c r="CFQ83" s="169"/>
      <c r="CFR83" s="170"/>
      <c r="CFT83" s="164"/>
      <c r="CFU83" s="168"/>
      <c r="CFV83" s="168"/>
      <c r="CFW83" s="169"/>
      <c r="CFX83" s="169"/>
      <c r="CFY83" s="169"/>
      <c r="CFZ83" s="170"/>
      <c r="CGB83" s="164"/>
      <c r="CGC83" s="168"/>
      <c r="CGD83" s="168"/>
      <c r="CGE83" s="169"/>
      <c r="CGF83" s="169"/>
      <c r="CGG83" s="169"/>
      <c r="CGH83" s="170"/>
      <c r="CGJ83" s="164"/>
      <c r="CGK83" s="168"/>
      <c r="CGL83" s="168"/>
      <c r="CGM83" s="169"/>
      <c r="CGN83" s="169"/>
      <c r="CGO83" s="169"/>
      <c r="CGP83" s="170"/>
      <c r="CGR83" s="164"/>
      <c r="CGS83" s="168"/>
      <c r="CGT83" s="168"/>
      <c r="CGU83" s="169"/>
      <c r="CGV83" s="169"/>
      <c r="CGW83" s="169"/>
      <c r="CGX83" s="170"/>
      <c r="CGZ83" s="164"/>
      <c r="CHA83" s="168"/>
      <c r="CHB83" s="168"/>
      <c r="CHC83" s="169"/>
      <c r="CHD83" s="169"/>
      <c r="CHE83" s="169"/>
      <c r="CHF83" s="170"/>
      <c r="CHH83" s="164"/>
      <c r="CHI83" s="168"/>
      <c r="CHJ83" s="168"/>
      <c r="CHK83" s="169"/>
      <c r="CHL83" s="169"/>
      <c r="CHM83" s="169"/>
      <c r="CHN83" s="170"/>
      <c r="CHP83" s="164"/>
      <c r="CHQ83" s="168"/>
      <c r="CHR83" s="168"/>
      <c r="CHS83" s="169"/>
      <c r="CHT83" s="169"/>
      <c r="CHU83" s="169"/>
      <c r="CHV83" s="170"/>
      <c r="CHX83" s="164"/>
      <c r="CHY83" s="168"/>
      <c r="CHZ83" s="168"/>
      <c r="CIA83" s="169"/>
      <c r="CIB83" s="169"/>
      <c r="CIC83" s="169"/>
      <c r="CID83" s="170"/>
      <c r="CIF83" s="164"/>
      <c r="CIG83" s="168"/>
      <c r="CIH83" s="168"/>
      <c r="CII83" s="169"/>
      <c r="CIJ83" s="169"/>
      <c r="CIK83" s="169"/>
      <c r="CIL83" s="170"/>
      <c r="CIN83" s="164"/>
      <c r="CIO83" s="168"/>
      <c r="CIP83" s="168"/>
      <c r="CIQ83" s="169"/>
      <c r="CIR83" s="169"/>
      <c r="CIS83" s="169"/>
      <c r="CIT83" s="170"/>
      <c r="CIV83" s="164"/>
      <c r="CIW83" s="168"/>
      <c r="CIX83" s="168"/>
      <c r="CIY83" s="169"/>
      <c r="CIZ83" s="169"/>
      <c r="CJA83" s="169"/>
      <c r="CJB83" s="170"/>
      <c r="CJD83" s="164"/>
      <c r="CJE83" s="168"/>
      <c r="CJF83" s="168"/>
      <c r="CJG83" s="169"/>
      <c r="CJH83" s="169"/>
      <c r="CJI83" s="169"/>
      <c r="CJJ83" s="170"/>
      <c r="CJL83" s="164"/>
      <c r="CJM83" s="168"/>
      <c r="CJN83" s="168"/>
      <c r="CJO83" s="169"/>
      <c r="CJP83" s="169"/>
      <c r="CJQ83" s="169"/>
      <c r="CJR83" s="170"/>
      <c r="CJT83" s="164"/>
      <c r="CJU83" s="168"/>
      <c r="CJV83" s="168"/>
      <c r="CJW83" s="169"/>
      <c r="CJX83" s="169"/>
      <c r="CJY83" s="169"/>
      <c r="CJZ83" s="170"/>
      <c r="CKB83" s="164"/>
      <c r="CKC83" s="168"/>
      <c r="CKD83" s="168"/>
      <c r="CKE83" s="169"/>
      <c r="CKF83" s="169"/>
      <c r="CKG83" s="169"/>
      <c r="CKH83" s="170"/>
      <c r="CKJ83" s="164"/>
      <c r="CKK83" s="168"/>
      <c r="CKL83" s="168"/>
      <c r="CKM83" s="169"/>
      <c r="CKN83" s="169"/>
      <c r="CKO83" s="169"/>
      <c r="CKP83" s="170"/>
      <c r="CKR83" s="164"/>
      <c r="CKS83" s="168"/>
      <c r="CKT83" s="168"/>
      <c r="CKU83" s="169"/>
      <c r="CKV83" s="169"/>
      <c r="CKW83" s="169"/>
      <c r="CKX83" s="170"/>
      <c r="CKZ83" s="164"/>
      <c r="CLA83" s="168"/>
      <c r="CLB83" s="168"/>
      <c r="CLC83" s="169"/>
      <c r="CLD83" s="169"/>
      <c r="CLE83" s="169"/>
      <c r="CLF83" s="170"/>
      <c r="CLH83" s="164"/>
      <c r="CLI83" s="168"/>
      <c r="CLJ83" s="168"/>
      <c r="CLK83" s="169"/>
      <c r="CLL83" s="169"/>
      <c r="CLM83" s="169"/>
      <c r="CLN83" s="170"/>
      <c r="CLP83" s="164"/>
      <c r="CLQ83" s="168"/>
      <c r="CLR83" s="168"/>
      <c r="CLS83" s="169"/>
      <c r="CLT83" s="169"/>
      <c r="CLU83" s="169"/>
      <c r="CLV83" s="170"/>
      <c r="CLX83" s="164"/>
      <c r="CLY83" s="168"/>
      <c r="CLZ83" s="168"/>
      <c r="CMA83" s="169"/>
      <c r="CMB83" s="169"/>
      <c r="CMC83" s="169"/>
      <c r="CMD83" s="170"/>
      <c r="CMF83" s="164"/>
      <c r="CMG83" s="168"/>
      <c r="CMH83" s="168"/>
      <c r="CMI83" s="169"/>
      <c r="CMJ83" s="169"/>
      <c r="CMK83" s="169"/>
      <c r="CML83" s="170"/>
      <c r="CMN83" s="164"/>
      <c r="CMO83" s="168"/>
      <c r="CMP83" s="168"/>
      <c r="CMQ83" s="169"/>
      <c r="CMR83" s="169"/>
      <c r="CMS83" s="169"/>
      <c r="CMT83" s="170"/>
      <c r="CMV83" s="164"/>
      <c r="CMW83" s="168"/>
      <c r="CMX83" s="168"/>
      <c r="CMY83" s="169"/>
      <c r="CMZ83" s="169"/>
      <c r="CNA83" s="169"/>
      <c r="CNB83" s="170"/>
      <c r="CND83" s="164"/>
      <c r="CNE83" s="168"/>
      <c r="CNF83" s="168"/>
      <c r="CNG83" s="169"/>
      <c r="CNH83" s="169"/>
      <c r="CNI83" s="169"/>
      <c r="CNJ83" s="170"/>
      <c r="CNL83" s="164"/>
      <c r="CNM83" s="168"/>
      <c r="CNN83" s="168"/>
      <c r="CNO83" s="169"/>
      <c r="CNP83" s="169"/>
      <c r="CNQ83" s="169"/>
      <c r="CNR83" s="170"/>
      <c r="CNT83" s="164"/>
      <c r="CNU83" s="168"/>
      <c r="CNV83" s="168"/>
      <c r="CNW83" s="169"/>
      <c r="CNX83" s="169"/>
      <c r="CNY83" s="169"/>
      <c r="CNZ83" s="170"/>
      <c r="COB83" s="164"/>
      <c r="COC83" s="168"/>
      <c r="COD83" s="168"/>
      <c r="COE83" s="169"/>
      <c r="COF83" s="169"/>
      <c r="COG83" s="169"/>
      <c r="COH83" s="170"/>
      <c r="COJ83" s="164"/>
      <c r="COK83" s="168"/>
      <c r="COL83" s="168"/>
      <c r="COM83" s="169"/>
      <c r="CON83" s="169"/>
      <c r="COO83" s="169"/>
      <c r="COP83" s="170"/>
      <c r="COR83" s="164"/>
      <c r="COS83" s="168"/>
      <c r="COT83" s="168"/>
      <c r="COU83" s="169"/>
      <c r="COV83" s="169"/>
      <c r="COW83" s="169"/>
      <c r="COX83" s="170"/>
      <c r="COZ83" s="164"/>
      <c r="CPA83" s="168"/>
      <c r="CPB83" s="168"/>
      <c r="CPC83" s="169"/>
      <c r="CPD83" s="169"/>
      <c r="CPE83" s="169"/>
      <c r="CPF83" s="170"/>
      <c r="CPH83" s="164"/>
      <c r="CPI83" s="168"/>
      <c r="CPJ83" s="168"/>
      <c r="CPK83" s="169"/>
      <c r="CPL83" s="169"/>
      <c r="CPM83" s="169"/>
      <c r="CPN83" s="170"/>
      <c r="CPP83" s="164"/>
      <c r="CPQ83" s="168"/>
      <c r="CPR83" s="168"/>
      <c r="CPS83" s="169"/>
      <c r="CPT83" s="169"/>
      <c r="CPU83" s="169"/>
      <c r="CPV83" s="170"/>
      <c r="CPX83" s="164"/>
      <c r="CPY83" s="168"/>
      <c r="CPZ83" s="168"/>
      <c r="CQA83" s="169"/>
      <c r="CQB83" s="169"/>
      <c r="CQC83" s="169"/>
      <c r="CQD83" s="170"/>
      <c r="CQF83" s="164"/>
      <c r="CQG83" s="168"/>
      <c r="CQH83" s="168"/>
      <c r="CQI83" s="169"/>
      <c r="CQJ83" s="169"/>
      <c r="CQK83" s="169"/>
      <c r="CQL83" s="170"/>
      <c r="CQN83" s="164"/>
      <c r="CQO83" s="168"/>
      <c r="CQP83" s="168"/>
      <c r="CQQ83" s="169"/>
      <c r="CQR83" s="169"/>
      <c r="CQS83" s="169"/>
      <c r="CQT83" s="170"/>
      <c r="CQV83" s="164"/>
      <c r="CQW83" s="168"/>
      <c r="CQX83" s="168"/>
      <c r="CQY83" s="169"/>
      <c r="CQZ83" s="169"/>
      <c r="CRA83" s="169"/>
      <c r="CRB83" s="170"/>
      <c r="CRD83" s="164"/>
      <c r="CRE83" s="168"/>
      <c r="CRF83" s="168"/>
      <c r="CRG83" s="169"/>
      <c r="CRH83" s="169"/>
      <c r="CRI83" s="169"/>
      <c r="CRJ83" s="170"/>
      <c r="CRL83" s="164"/>
      <c r="CRM83" s="168"/>
      <c r="CRN83" s="168"/>
      <c r="CRO83" s="169"/>
      <c r="CRP83" s="169"/>
      <c r="CRQ83" s="169"/>
      <c r="CRR83" s="170"/>
      <c r="CRT83" s="164"/>
      <c r="CRU83" s="168"/>
      <c r="CRV83" s="168"/>
      <c r="CRW83" s="169"/>
      <c r="CRX83" s="169"/>
      <c r="CRY83" s="169"/>
      <c r="CRZ83" s="170"/>
      <c r="CSB83" s="164"/>
      <c r="CSC83" s="168"/>
      <c r="CSD83" s="168"/>
      <c r="CSE83" s="169"/>
      <c r="CSF83" s="169"/>
      <c r="CSG83" s="169"/>
      <c r="CSH83" s="170"/>
      <c r="CSJ83" s="164"/>
      <c r="CSK83" s="168"/>
      <c r="CSL83" s="168"/>
      <c r="CSM83" s="169"/>
      <c r="CSN83" s="169"/>
      <c r="CSO83" s="169"/>
      <c r="CSP83" s="170"/>
      <c r="CSR83" s="164"/>
      <c r="CSS83" s="168"/>
      <c r="CST83" s="168"/>
      <c r="CSU83" s="169"/>
      <c r="CSV83" s="169"/>
      <c r="CSW83" s="169"/>
      <c r="CSX83" s="170"/>
      <c r="CSZ83" s="164"/>
      <c r="CTA83" s="168"/>
      <c r="CTB83" s="168"/>
      <c r="CTC83" s="169"/>
      <c r="CTD83" s="169"/>
      <c r="CTE83" s="169"/>
      <c r="CTF83" s="170"/>
      <c r="CTH83" s="164"/>
      <c r="CTI83" s="168"/>
      <c r="CTJ83" s="168"/>
      <c r="CTK83" s="169"/>
      <c r="CTL83" s="169"/>
      <c r="CTM83" s="169"/>
      <c r="CTN83" s="170"/>
      <c r="CTP83" s="164"/>
      <c r="CTQ83" s="168"/>
      <c r="CTR83" s="168"/>
      <c r="CTS83" s="169"/>
      <c r="CTT83" s="169"/>
      <c r="CTU83" s="169"/>
      <c r="CTV83" s="170"/>
      <c r="CTX83" s="164"/>
      <c r="CTY83" s="168"/>
      <c r="CTZ83" s="168"/>
      <c r="CUA83" s="169"/>
      <c r="CUB83" s="169"/>
      <c r="CUC83" s="169"/>
      <c r="CUD83" s="170"/>
      <c r="CUF83" s="164"/>
      <c r="CUG83" s="168"/>
      <c r="CUH83" s="168"/>
      <c r="CUI83" s="169"/>
      <c r="CUJ83" s="169"/>
      <c r="CUK83" s="169"/>
      <c r="CUL83" s="170"/>
      <c r="CUN83" s="164"/>
      <c r="CUO83" s="168"/>
      <c r="CUP83" s="168"/>
      <c r="CUQ83" s="169"/>
      <c r="CUR83" s="169"/>
      <c r="CUS83" s="169"/>
      <c r="CUT83" s="170"/>
      <c r="CUV83" s="164"/>
      <c r="CUW83" s="168"/>
      <c r="CUX83" s="168"/>
      <c r="CUY83" s="169"/>
      <c r="CUZ83" s="169"/>
      <c r="CVA83" s="169"/>
      <c r="CVB83" s="170"/>
      <c r="CVD83" s="164"/>
      <c r="CVE83" s="168"/>
      <c r="CVF83" s="168"/>
      <c r="CVG83" s="169"/>
      <c r="CVH83" s="169"/>
      <c r="CVI83" s="169"/>
      <c r="CVJ83" s="170"/>
      <c r="CVL83" s="164"/>
      <c r="CVM83" s="168"/>
      <c r="CVN83" s="168"/>
      <c r="CVO83" s="169"/>
      <c r="CVP83" s="169"/>
      <c r="CVQ83" s="169"/>
      <c r="CVR83" s="170"/>
      <c r="CVT83" s="164"/>
      <c r="CVU83" s="168"/>
      <c r="CVV83" s="168"/>
      <c r="CVW83" s="169"/>
      <c r="CVX83" s="169"/>
      <c r="CVY83" s="169"/>
      <c r="CVZ83" s="170"/>
      <c r="CWB83" s="164"/>
      <c r="CWC83" s="168"/>
      <c r="CWD83" s="168"/>
      <c r="CWE83" s="169"/>
      <c r="CWF83" s="169"/>
      <c r="CWG83" s="169"/>
      <c r="CWH83" s="170"/>
      <c r="CWJ83" s="164"/>
      <c r="CWK83" s="168"/>
      <c r="CWL83" s="168"/>
      <c r="CWM83" s="169"/>
      <c r="CWN83" s="169"/>
      <c r="CWO83" s="169"/>
      <c r="CWP83" s="170"/>
      <c r="CWR83" s="164"/>
      <c r="CWS83" s="168"/>
      <c r="CWT83" s="168"/>
      <c r="CWU83" s="169"/>
      <c r="CWV83" s="169"/>
      <c r="CWW83" s="169"/>
      <c r="CWX83" s="170"/>
      <c r="CWZ83" s="164"/>
      <c r="CXA83" s="168"/>
      <c r="CXB83" s="168"/>
      <c r="CXC83" s="169"/>
      <c r="CXD83" s="169"/>
      <c r="CXE83" s="169"/>
      <c r="CXF83" s="170"/>
      <c r="CXH83" s="164"/>
      <c r="CXI83" s="168"/>
      <c r="CXJ83" s="168"/>
      <c r="CXK83" s="169"/>
      <c r="CXL83" s="169"/>
      <c r="CXM83" s="169"/>
      <c r="CXN83" s="170"/>
      <c r="CXP83" s="164"/>
      <c r="CXQ83" s="168"/>
      <c r="CXR83" s="168"/>
      <c r="CXS83" s="169"/>
      <c r="CXT83" s="169"/>
      <c r="CXU83" s="169"/>
      <c r="CXV83" s="170"/>
      <c r="CXX83" s="164"/>
      <c r="CXY83" s="168"/>
      <c r="CXZ83" s="168"/>
      <c r="CYA83" s="169"/>
      <c r="CYB83" s="169"/>
      <c r="CYC83" s="169"/>
      <c r="CYD83" s="170"/>
      <c r="CYF83" s="164"/>
      <c r="CYG83" s="168"/>
      <c r="CYH83" s="168"/>
      <c r="CYI83" s="169"/>
      <c r="CYJ83" s="169"/>
      <c r="CYK83" s="169"/>
      <c r="CYL83" s="170"/>
      <c r="CYN83" s="164"/>
      <c r="CYO83" s="168"/>
      <c r="CYP83" s="168"/>
      <c r="CYQ83" s="169"/>
      <c r="CYR83" s="169"/>
      <c r="CYS83" s="169"/>
      <c r="CYT83" s="170"/>
      <c r="CYV83" s="164"/>
      <c r="CYW83" s="168"/>
      <c r="CYX83" s="168"/>
      <c r="CYY83" s="169"/>
      <c r="CYZ83" s="169"/>
      <c r="CZA83" s="169"/>
      <c r="CZB83" s="170"/>
      <c r="CZD83" s="164"/>
      <c r="CZE83" s="168"/>
      <c r="CZF83" s="168"/>
      <c r="CZG83" s="169"/>
      <c r="CZH83" s="169"/>
      <c r="CZI83" s="169"/>
      <c r="CZJ83" s="170"/>
      <c r="CZL83" s="164"/>
      <c r="CZM83" s="168"/>
      <c r="CZN83" s="168"/>
      <c r="CZO83" s="169"/>
      <c r="CZP83" s="169"/>
      <c r="CZQ83" s="169"/>
      <c r="CZR83" s="170"/>
      <c r="CZT83" s="164"/>
      <c r="CZU83" s="168"/>
      <c r="CZV83" s="168"/>
      <c r="CZW83" s="169"/>
      <c r="CZX83" s="169"/>
      <c r="CZY83" s="169"/>
      <c r="CZZ83" s="170"/>
      <c r="DAB83" s="164"/>
      <c r="DAC83" s="168"/>
      <c r="DAD83" s="168"/>
      <c r="DAE83" s="169"/>
      <c r="DAF83" s="169"/>
      <c r="DAG83" s="169"/>
      <c r="DAH83" s="170"/>
      <c r="DAJ83" s="164"/>
      <c r="DAK83" s="168"/>
      <c r="DAL83" s="168"/>
      <c r="DAM83" s="169"/>
      <c r="DAN83" s="169"/>
      <c r="DAO83" s="169"/>
      <c r="DAP83" s="170"/>
      <c r="DAR83" s="164"/>
      <c r="DAS83" s="168"/>
      <c r="DAT83" s="168"/>
      <c r="DAU83" s="169"/>
      <c r="DAV83" s="169"/>
      <c r="DAW83" s="169"/>
      <c r="DAX83" s="170"/>
      <c r="DAZ83" s="164"/>
      <c r="DBA83" s="168"/>
      <c r="DBB83" s="168"/>
      <c r="DBC83" s="169"/>
      <c r="DBD83" s="169"/>
      <c r="DBE83" s="169"/>
      <c r="DBF83" s="170"/>
      <c r="DBH83" s="164"/>
      <c r="DBI83" s="168"/>
      <c r="DBJ83" s="168"/>
      <c r="DBK83" s="169"/>
      <c r="DBL83" s="169"/>
      <c r="DBM83" s="169"/>
      <c r="DBN83" s="170"/>
      <c r="DBP83" s="164"/>
      <c r="DBQ83" s="168"/>
      <c r="DBR83" s="168"/>
      <c r="DBS83" s="169"/>
      <c r="DBT83" s="169"/>
      <c r="DBU83" s="169"/>
      <c r="DBV83" s="170"/>
      <c r="DBX83" s="164"/>
      <c r="DBY83" s="168"/>
      <c r="DBZ83" s="168"/>
      <c r="DCA83" s="169"/>
      <c r="DCB83" s="169"/>
      <c r="DCC83" s="169"/>
      <c r="DCD83" s="170"/>
      <c r="DCF83" s="164"/>
      <c r="DCG83" s="168"/>
      <c r="DCH83" s="168"/>
      <c r="DCI83" s="169"/>
      <c r="DCJ83" s="169"/>
      <c r="DCK83" s="169"/>
      <c r="DCL83" s="170"/>
      <c r="DCN83" s="164"/>
      <c r="DCO83" s="168"/>
      <c r="DCP83" s="168"/>
      <c r="DCQ83" s="169"/>
      <c r="DCR83" s="169"/>
      <c r="DCS83" s="169"/>
      <c r="DCT83" s="170"/>
      <c r="DCV83" s="164"/>
      <c r="DCW83" s="168"/>
      <c r="DCX83" s="168"/>
      <c r="DCY83" s="169"/>
      <c r="DCZ83" s="169"/>
      <c r="DDA83" s="169"/>
      <c r="DDB83" s="170"/>
      <c r="DDD83" s="164"/>
      <c r="DDE83" s="168"/>
      <c r="DDF83" s="168"/>
      <c r="DDG83" s="169"/>
      <c r="DDH83" s="169"/>
      <c r="DDI83" s="169"/>
      <c r="DDJ83" s="170"/>
      <c r="DDL83" s="164"/>
      <c r="DDM83" s="168"/>
      <c r="DDN83" s="168"/>
      <c r="DDO83" s="169"/>
      <c r="DDP83" s="169"/>
      <c r="DDQ83" s="169"/>
      <c r="DDR83" s="170"/>
      <c r="DDT83" s="164"/>
      <c r="DDU83" s="168"/>
      <c r="DDV83" s="168"/>
      <c r="DDW83" s="169"/>
      <c r="DDX83" s="169"/>
      <c r="DDY83" s="169"/>
      <c r="DDZ83" s="170"/>
      <c r="DEB83" s="164"/>
      <c r="DEC83" s="168"/>
      <c r="DED83" s="168"/>
      <c r="DEE83" s="169"/>
      <c r="DEF83" s="169"/>
      <c r="DEG83" s="169"/>
      <c r="DEH83" s="170"/>
      <c r="DEJ83" s="164"/>
      <c r="DEK83" s="168"/>
      <c r="DEL83" s="168"/>
      <c r="DEM83" s="169"/>
      <c r="DEN83" s="169"/>
      <c r="DEO83" s="169"/>
      <c r="DEP83" s="170"/>
      <c r="DER83" s="164"/>
      <c r="DES83" s="168"/>
      <c r="DET83" s="168"/>
      <c r="DEU83" s="169"/>
      <c r="DEV83" s="169"/>
      <c r="DEW83" s="169"/>
      <c r="DEX83" s="170"/>
      <c r="DEZ83" s="164"/>
      <c r="DFA83" s="168"/>
      <c r="DFB83" s="168"/>
      <c r="DFC83" s="169"/>
      <c r="DFD83" s="169"/>
      <c r="DFE83" s="169"/>
      <c r="DFF83" s="170"/>
      <c r="DFH83" s="164"/>
      <c r="DFI83" s="168"/>
      <c r="DFJ83" s="168"/>
      <c r="DFK83" s="169"/>
      <c r="DFL83" s="169"/>
      <c r="DFM83" s="169"/>
      <c r="DFN83" s="170"/>
      <c r="DFP83" s="164"/>
      <c r="DFQ83" s="168"/>
      <c r="DFR83" s="168"/>
      <c r="DFS83" s="169"/>
      <c r="DFT83" s="169"/>
      <c r="DFU83" s="169"/>
      <c r="DFV83" s="170"/>
      <c r="DFX83" s="164"/>
      <c r="DFY83" s="168"/>
      <c r="DFZ83" s="168"/>
      <c r="DGA83" s="169"/>
      <c r="DGB83" s="169"/>
      <c r="DGC83" s="169"/>
      <c r="DGD83" s="170"/>
      <c r="DGF83" s="164"/>
      <c r="DGG83" s="168"/>
      <c r="DGH83" s="168"/>
      <c r="DGI83" s="169"/>
      <c r="DGJ83" s="169"/>
      <c r="DGK83" s="169"/>
      <c r="DGL83" s="170"/>
      <c r="DGN83" s="164"/>
      <c r="DGO83" s="168"/>
      <c r="DGP83" s="168"/>
      <c r="DGQ83" s="169"/>
      <c r="DGR83" s="169"/>
      <c r="DGS83" s="169"/>
      <c r="DGT83" s="170"/>
      <c r="DGV83" s="164"/>
      <c r="DGW83" s="168"/>
      <c r="DGX83" s="168"/>
      <c r="DGY83" s="169"/>
      <c r="DGZ83" s="169"/>
      <c r="DHA83" s="169"/>
      <c r="DHB83" s="170"/>
      <c r="DHD83" s="164"/>
      <c r="DHE83" s="168"/>
      <c r="DHF83" s="168"/>
      <c r="DHG83" s="169"/>
      <c r="DHH83" s="169"/>
      <c r="DHI83" s="169"/>
      <c r="DHJ83" s="170"/>
      <c r="DHL83" s="164"/>
      <c r="DHM83" s="168"/>
      <c r="DHN83" s="168"/>
      <c r="DHO83" s="169"/>
      <c r="DHP83" s="169"/>
      <c r="DHQ83" s="169"/>
      <c r="DHR83" s="170"/>
      <c r="DHT83" s="164"/>
      <c r="DHU83" s="168"/>
      <c r="DHV83" s="168"/>
      <c r="DHW83" s="169"/>
      <c r="DHX83" s="169"/>
      <c r="DHY83" s="169"/>
      <c r="DHZ83" s="170"/>
      <c r="DIB83" s="164"/>
      <c r="DIC83" s="168"/>
      <c r="DID83" s="168"/>
      <c r="DIE83" s="169"/>
      <c r="DIF83" s="169"/>
      <c r="DIG83" s="169"/>
      <c r="DIH83" s="170"/>
      <c r="DIJ83" s="164"/>
      <c r="DIK83" s="168"/>
      <c r="DIL83" s="168"/>
      <c r="DIM83" s="169"/>
      <c r="DIN83" s="169"/>
      <c r="DIO83" s="169"/>
      <c r="DIP83" s="170"/>
      <c r="DIR83" s="164"/>
      <c r="DIS83" s="168"/>
      <c r="DIT83" s="168"/>
      <c r="DIU83" s="169"/>
      <c r="DIV83" s="169"/>
      <c r="DIW83" s="169"/>
      <c r="DIX83" s="170"/>
      <c r="DIZ83" s="164"/>
      <c r="DJA83" s="168"/>
      <c r="DJB83" s="168"/>
      <c r="DJC83" s="169"/>
      <c r="DJD83" s="169"/>
      <c r="DJE83" s="169"/>
      <c r="DJF83" s="170"/>
      <c r="DJH83" s="164"/>
      <c r="DJI83" s="168"/>
      <c r="DJJ83" s="168"/>
      <c r="DJK83" s="169"/>
      <c r="DJL83" s="169"/>
      <c r="DJM83" s="169"/>
      <c r="DJN83" s="170"/>
      <c r="DJP83" s="164"/>
      <c r="DJQ83" s="168"/>
      <c r="DJR83" s="168"/>
      <c r="DJS83" s="169"/>
      <c r="DJT83" s="169"/>
      <c r="DJU83" s="169"/>
      <c r="DJV83" s="170"/>
      <c r="DJX83" s="164"/>
      <c r="DJY83" s="168"/>
      <c r="DJZ83" s="168"/>
      <c r="DKA83" s="169"/>
      <c r="DKB83" s="169"/>
      <c r="DKC83" s="169"/>
      <c r="DKD83" s="170"/>
      <c r="DKF83" s="164"/>
      <c r="DKG83" s="168"/>
      <c r="DKH83" s="168"/>
      <c r="DKI83" s="169"/>
      <c r="DKJ83" s="169"/>
      <c r="DKK83" s="169"/>
      <c r="DKL83" s="170"/>
      <c r="DKN83" s="164"/>
      <c r="DKO83" s="168"/>
      <c r="DKP83" s="168"/>
      <c r="DKQ83" s="169"/>
      <c r="DKR83" s="169"/>
      <c r="DKS83" s="169"/>
      <c r="DKT83" s="170"/>
      <c r="DKV83" s="164"/>
      <c r="DKW83" s="168"/>
      <c r="DKX83" s="168"/>
      <c r="DKY83" s="169"/>
      <c r="DKZ83" s="169"/>
      <c r="DLA83" s="169"/>
      <c r="DLB83" s="170"/>
      <c r="DLD83" s="164"/>
      <c r="DLE83" s="168"/>
      <c r="DLF83" s="168"/>
      <c r="DLG83" s="169"/>
      <c r="DLH83" s="169"/>
      <c r="DLI83" s="169"/>
      <c r="DLJ83" s="170"/>
      <c r="DLL83" s="164"/>
      <c r="DLM83" s="168"/>
      <c r="DLN83" s="168"/>
      <c r="DLO83" s="169"/>
      <c r="DLP83" s="169"/>
      <c r="DLQ83" s="169"/>
      <c r="DLR83" s="170"/>
      <c r="DLT83" s="164"/>
      <c r="DLU83" s="168"/>
      <c r="DLV83" s="168"/>
      <c r="DLW83" s="169"/>
      <c r="DLX83" s="169"/>
      <c r="DLY83" s="169"/>
      <c r="DLZ83" s="170"/>
      <c r="DMB83" s="164"/>
      <c r="DMC83" s="168"/>
      <c r="DMD83" s="168"/>
      <c r="DME83" s="169"/>
      <c r="DMF83" s="169"/>
      <c r="DMG83" s="169"/>
      <c r="DMH83" s="170"/>
      <c r="DMJ83" s="164"/>
      <c r="DMK83" s="168"/>
      <c r="DML83" s="168"/>
      <c r="DMM83" s="169"/>
      <c r="DMN83" s="169"/>
      <c r="DMO83" s="169"/>
      <c r="DMP83" s="170"/>
      <c r="DMR83" s="164"/>
      <c r="DMS83" s="168"/>
      <c r="DMT83" s="168"/>
      <c r="DMU83" s="169"/>
      <c r="DMV83" s="169"/>
      <c r="DMW83" s="169"/>
      <c r="DMX83" s="170"/>
      <c r="DMZ83" s="164"/>
      <c r="DNA83" s="168"/>
      <c r="DNB83" s="168"/>
      <c r="DNC83" s="169"/>
      <c r="DND83" s="169"/>
      <c r="DNE83" s="169"/>
      <c r="DNF83" s="170"/>
      <c r="DNH83" s="164"/>
      <c r="DNI83" s="168"/>
      <c r="DNJ83" s="168"/>
      <c r="DNK83" s="169"/>
      <c r="DNL83" s="169"/>
      <c r="DNM83" s="169"/>
      <c r="DNN83" s="170"/>
      <c r="DNP83" s="164"/>
      <c r="DNQ83" s="168"/>
      <c r="DNR83" s="168"/>
      <c r="DNS83" s="169"/>
      <c r="DNT83" s="169"/>
      <c r="DNU83" s="169"/>
      <c r="DNV83" s="170"/>
      <c r="DNX83" s="164"/>
      <c r="DNY83" s="168"/>
      <c r="DNZ83" s="168"/>
      <c r="DOA83" s="169"/>
      <c r="DOB83" s="169"/>
      <c r="DOC83" s="169"/>
      <c r="DOD83" s="170"/>
      <c r="DOF83" s="164"/>
      <c r="DOG83" s="168"/>
      <c r="DOH83" s="168"/>
      <c r="DOI83" s="169"/>
      <c r="DOJ83" s="169"/>
      <c r="DOK83" s="169"/>
      <c r="DOL83" s="170"/>
      <c r="DON83" s="164"/>
      <c r="DOO83" s="168"/>
      <c r="DOP83" s="168"/>
      <c r="DOQ83" s="169"/>
      <c r="DOR83" s="169"/>
      <c r="DOS83" s="169"/>
      <c r="DOT83" s="170"/>
      <c r="DOV83" s="164"/>
      <c r="DOW83" s="168"/>
      <c r="DOX83" s="168"/>
      <c r="DOY83" s="169"/>
      <c r="DOZ83" s="169"/>
      <c r="DPA83" s="169"/>
      <c r="DPB83" s="170"/>
      <c r="DPD83" s="164"/>
      <c r="DPE83" s="168"/>
      <c r="DPF83" s="168"/>
      <c r="DPG83" s="169"/>
      <c r="DPH83" s="169"/>
      <c r="DPI83" s="169"/>
      <c r="DPJ83" s="170"/>
      <c r="DPL83" s="164"/>
      <c r="DPM83" s="168"/>
      <c r="DPN83" s="168"/>
      <c r="DPO83" s="169"/>
      <c r="DPP83" s="169"/>
      <c r="DPQ83" s="169"/>
      <c r="DPR83" s="170"/>
      <c r="DPT83" s="164"/>
      <c r="DPU83" s="168"/>
      <c r="DPV83" s="168"/>
      <c r="DPW83" s="169"/>
      <c r="DPX83" s="169"/>
      <c r="DPY83" s="169"/>
      <c r="DPZ83" s="170"/>
      <c r="DQB83" s="164"/>
      <c r="DQC83" s="168"/>
      <c r="DQD83" s="168"/>
      <c r="DQE83" s="169"/>
      <c r="DQF83" s="169"/>
      <c r="DQG83" s="169"/>
      <c r="DQH83" s="170"/>
      <c r="DQJ83" s="164"/>
      <c r="DQK83" s="168"/>
      <c r="DQL83" s="168"/>
      <c r="DQM83" s="169"/>
      <c r="DQN83" s="169"/>
      <c r="DQO83" s="169"/>
      <c r="DQP83" s="170"/>
      <c r="DQR83" s="164"/>
      <c r="DQS83" s="168"/>
      <c r="DQT83" s="168"/>
      <c r="DQU83" s="169"/>
      <c r="DQV83" s="169"/>
      <c r="DQW83" s="169"/>
      <c r="DQX83" s="170"/>
      <c r="DQZ83" s="164"/>
      <c r="DRA83" s="168"/>
      <c r="DRB83" s="168"/>
      <c r="DRC83" s="169"/>
      <c r="DRD83" s="169"/>
      <c r="DRE83" s="169"/>
      <c r="DRF83" s="170"/>
      <c r="DRH83" s="164"/>
      <c r="DRI83" s="168"/>
      <c r="DRJ83" s="168"/>
      <c r="DRK83" s="169"/>
      <c r="DRL83" s="169"/>
      <c r="DRM83" s="169"/>
      <c r="DRN83" s="170"/>
      <c r="DRP83" s="164"/>
      <c r="DRQ83" s="168"/>
      <c r="DRR83" s="168"/>
      <c r="DRS83" s="169"/>
      <c r="DRT83" s="169"/>
      <c r="DRU83" s="169"/>
      <c r="DRV83" s="170"/>
      <c r="DRX83" s="164"/>
      <c r="DRY83" s="168"/>
      <c r="DRZ83" s="168"/>
      <c r="DSA83" s="169"/>
      <c r="DSB83" s="169"/>
      <c r="DSC83" s="169"/>
      <c r="DSD83" s="170"/>
      <c r="DSF83" s="164"/>
      <c r="DSG83" s="168"/>
      <c r="DSH83" s="168"/>
      <c r="DSI83" s="169"/>
      <c r="DSJ83" s="169"/>
      <c r="DSK83" s="169"/>
      <c r="DSL83" s="170"/>
      <c r="DSN83" s="164"/>
      <c r="DSO83" s="168"/>
      <c r="DSP83" s="168"/>
      <c r="DSQ83" s="169"/>
      <c r="DSR83" s="169"/>
      <c r="DSS83" s="169"/>
      <c r="DST83" s="170"/>
      <c r="DSV83" s="164"/>
      <c r="DSW83" s="168"/>
      <c r="DSX83" s="168"/>
      <c r="DSY83" s="169"/>
      <c r="DSZ83" s="169"/>
      <c r="DTA83" s="169"/>
      <c r="DTB83" s="170"/>
      <c r="DTD83" s="164"/>
      <c r="DTE83" s="168"/>
      <c r="DTF83" s="168"/>
      <c r="DTG83" s="169"/>
      <c r="DTH83" s="169"/>
      <c r="DTI83" s="169"/>
      <c r="DTJ83" s="170"/>
      <c r="DTL83" s="164"/>
      <c r="DTM83" s="168"/>
      <c r="DTN83" s="168"/>
      <c r="DTO83" s="169"/>
      <c r="DTP83" s="169"/>
      <c r="DTQ83" s="169"/>
      <c r="DTR83" s="170"/>
      <c r="DTT83" s="164"/>
      <c r="DTU83" s="168"/>
      <c r="DTV83" s="168"/>
      <c r="DTW83" s="169"/>
      <c r="DTX83" s="169"/>
      <c r="DTY83" s="169"/>
      <c r="DTZ83" s="170"/>
      <c r="DUB83" s="164"/>
      <c r="DUC83" s="168"/>
      <c r="DUD83" s="168"/>
      <c r="DUE83" s="169"/>
      <c r="DUF83" s="169"/>
      <c r="DUG83" s="169"/>
      <c r="DUH83" s="170"/>
      <c r="DUJ83" s="164"/>
      <c r="DUK83" s="168"/>
      <c r="DUL83" s="168"/>
      <c r="DUM83" s="169"/>
      <c r="DUN83" s="169"/>
      <c r="DUO83" s="169"/>
      <c r="DUP83" s="170"/>
      <c r="DUR83" s="164"/>
      <c r="DUS83" s="168"/>
      <c r="DUT83" s="168"/>
      <c r="DUU83" s="169"/>
      <c r="DUV83" s="169"/>
      <c r="DUW83" s="169"/>
      <c r="DUX83" s="170"/>
      <c r="DUZ83" s="164"/>
      <c r="DVA83" s="168"/>
      <c r="DVB83" s="168"/>
      <c r="DVC83" s="169"/>
      <c r="DVD83" s="169"/>
      <c r="DVE83" s="169"/>
      <c r="DVF83" s="170"/>
      <c r="DVH83" s="164"/>
      <c r="DVI83" s="168"/>
      <c r="DVJ83" s="168"/>
      <c r="DVK83" s="169"/>
      <c r="DVL83" s="169"/>
      <c r="DVM83" s="169"/>
      <c r="DVN83" s="170"/>
      <c r="DVP83" s="164"/>
      <c r="DVQ83" s="168"/>
      <c r="DVR83" s="168"/>
      <c r="DVS83" s="169"/>
      <c r="DVT83" s="169"/>
      <c r="DVU83" s="169"/>
      <c r="DVV83" s="170"/>
      <c r="DVX83" s="164"/>
      <c r="DVY83" s="168"/>
      <c r="DVZ83" s="168"/>
      <c r="DWA83" s="169"/>
      <c r="DWB83" s="169"/>
      <c r="DWC83" s="169"/>
      <c r="DWD83" s="170"/>
      <c r="DWF83" s="164"/>
      <c r="DWG83" s="168"/>
      <c r="DWH83" s="168"/>
      <c r="DWI83" s="169"/>
      <c r="DWJ83" s="169"/>
      <c r="DWK83" s="169"/>
      <c r="DWL83" s="170"/>
      <c r="DWN83" s="164"/>
      <c r="DWO83" s="168"/>
      <c r="DWP83" s="168"/>
      <c r="DWQ83" s="169"/>
      <c r="DWR83" s="169"/>
      <c r="DWS83" s="169"/>
      <c r="DWT83" s="170"/>
      <c r="DWV83" s="164"/>
      <c r="DWW83" s="168"/>
      <c r="DWX83" s="168"/>
      <c r="DWY83" s="169"/>
      <c r="DWZ83" s="169"/>
      <c r="DXA83" s="169"/>
      <c r="DXB83" s="170"/>
      <c r="DXD83" s="164"/>
      <c r="DXE83" s="168"/>
      <c r="DXF83" s="168"/>
      <c r="DXG83" s="169"/>
      <c r="DXH83" s="169"/>
      <c r="DXI83" s="169"/>
      <c r="DXJ83" s="170"/>
      <c r="DXL83" s="164"/>
      <c r="DXM83" s="168"/>
      <c r="DXN83" s="168"/>
      <c r="DXO83" s="169"/>
      <c r="DXP83" s="169"/>
      <c r="DXQ83" s="169"/>
      <c r="DXR83" s="170"/>
      <c r="DXT83" s="164"/>
      <c r="DXU83" s="168"/>
      <c r="DXV83" s="168"/>
      <c r="DXW83" s="169"/>
      <c r="DXX83" s="169"/>
      <c r="DXY83" s="169"/>
      <c r="DXZ83" s="170"/>
      <c r="DYB83" s="164"/>
      <c r="DYC83" s="168"/>
      <c r="DYD83" s="168"/>
      <c r="DYE83" s="169"/>
      <c r="DYF83" s="169"/>
      <c r="DYG83" s="169"/>
      <c r="DYH83" s="170"/>
      <c r="DYJ83" s="164"/>
      <c r="DYK83" s="168"/>
      <c r="DYL83" s="168"/>
      <c r="DYM83" s="169"/>
      <c r="DYN83" s="169"/>
      <c r="DYO83" s="169"/>
      <c r="DYP83" s="170"/>
      <c r="DYR83" s="164"/>
      <c r="DYS83" s="168"/>
      <c r="DYT83" s="168"/>
      <c r="DYU83" s="169"/>
      <c r="DYV83" s="169"/>
      <c r="DYW83" s="169"/>
      <c r="DYX83" s="170"/>
      <c r="DYZ83" s="164"/>
      <c r="DZA83" s="168"/>
      <c r="DZB83" s="168"/>
      <c r="DZC83" s="169"/>
      <c r="DZD83" s="169"/>
      <c r="DZE83" s="169"/>
      <c r="DZF83" s="170"/>
      <c r="DZH83" s="164"/>
      <c r="DZI83" s="168"/>
      <c r="DZJ83" s="168"/>
      <c r="DZK83" s="169"/>
      <c r="DZL83" s="169"/>
      <c r="DZM83" s="169"/>
      <c r="DZN83" s="170"/>
      <c r="DZP83" s="164"/>
      <c r="DZQ83" s="168"/>
      <c r="DZR83" s="168"/>
      <c r="DZS83" s="169"/>
      <c r="DZT83" s="169"/>
      <c r="DZU83" s="169"/>
      <c r="DZV83" s="170"/>
      <c r="DZX83" s="164"/>
      <c r="DZY83" s="168"/>
      <c r="DZZ83" s="168"/>
      <c r="EAA83" s="169"/>
      <c r="EAB83" s="169"/>
      <c r="EAC83" s="169"/>
      <c r="EAD83" s="170"/>
      <c r="EAF83" s="164"/>
      <c r="EAG83" s="168"/>
      <c r="EAH83" s="168"/>
      <c r="EAI83" s="169"/>
      <c r="EAJ83" s="169"/>
      <c r="EAK83" s="169"/>
      <c r="EAL83" s="170"/>
      <c r="EAN83" s="164"/>
      <c r="EAO83" s="168"/>
      <c r="EAP83" s="168"/>
      <c r="EAQ83" s="169"/>
      <c r="EAR83" s="169"/>
      <c r="EAS83" s="169"/>
      <c r="EAT83" s="170"/>
      <c r="EAV83" s="164"/>
      <c r="EAW83" s="168"/>
      <c r="EAX83" s="168"/>
      <c r="EAY83" s="169"/>
      <c r="EAZ83" s="169"/>
      <c r="EBA83" s="169"/>
      <c r="EBB83" s="170"/>
      <c r="EBD83" s="164"/>
      <c r="EBE83" s="168"/>
      <c r="EBF83" s="168"/>
      <c r="EBG83" s="169"/>
      <c r="EBH83" s="169"/>
      <c r="EBI83" s="169"/>
      <c r="EBJ83" s="170"/>
      <c r="EBL83" s="164"/>
      <c r="EBM83" s="168"/>
      <c r="EBN83" s="168"/>
      <c r="EBO83" s="169"/>
      <c r="EBP83" s="169"/>
      <c r="EBQ83" s="169"/>
      <c r="EBR83" s="170"/>
      <c r="EBT83" s="164"/>
      <c r="EBU83" s="168"/>
      <c r="EBV83" s="168"/>
      <c r="EBW83" s="169"/>
      <c r="EBX83" s="169"/>
      <c r="EBY83" s="169"/>
      <c r="EBZ83" s="170"/>
      <c r="ECB83" s="164"/>
      <c r="ECC83" s="168"/>
      <c r="ECD83" s="168"/>
      <c r="ECE83" s="169"/>
      <c r="ECF83" s="169"/>
      <c r="ECG83" s="169"/>
      <c r="ECH83" s="170"/>
      <c r="ECJ83" s="164"/>
      <c r="ECK83" s="168"/>
      <c r="ECL83" s="168"/>
      <c r="ECM83" s="169"/>
      <c r="ECN83" s="169"/>
      <c r="ECO83" s="169"/>
      <c r="ECP83" s="170"/>
      <c r="ECR83" s="164"/>
      <c r="ECS83" s="168"/>
      <c r="ECT83" s="168"/>
      <c r="ECU83" s="169"/>
      <c r="ECV83" s="169"/>
      <c r="ECW83" s="169"/>
      <c r="ECX83" s="170"/>
      <c r="ECZ83" s="164"/>
      <c r="EDA83" s="168"/>
      <c r="EDB83" s="168"/>
      <c r="EDC83" s="169"/>
      <c r="EDD83" s="169"/>
      <c r="EDE83" s="169"/>
      <c r="EDF83" s="170"/>
      <c r="EDH83" s="164"/>
      <c r="EDI83" s="168"/>
      <c r="EDJ83" s="168"/>
      <c r="EDK83" s="169"/>
      <c r="EDL83" s="169"/>
      <c r="EDM83" s="169"/>
      <c r="EDN83" s="170"/>
      <c r="EDP83" s="164"/>
      <c r="EDQ83" s="168"/>
      <c r="EDR83" s="168"/>
      <c r="EDS83" s="169"/>
      <c r="EDT83" s="169"/>
      <c r="EDU83" s="169"/>
      <c r="EDV83" s="170"/>
      <c r="EDX83" s="164"/>
      <c r="EDY83" s="168"/>
      <c r="EDZ83" s="168"/>
      <c r="EEA83" s="169"/>
      <c r="EEB83" s="169"/>
      <c r="EEC83" s="169"/>
      <c r="EED83" s="170"/>
      <c r="EEF83" s="164"/>
      <c r="EEG83" s="168"/>
      <c r="EEH83" s="168"/>
      <c r="EEI83" s="169"/>
      <c r="EEJ83" s="169"/>
      <c r="EEK83" s="169"/>
      <c r="EEL83" s="170"/>
      <c r="EEN83" s="164"/>
      <c r="EEO83" s="168"/>
      <c r="EEP83" s="168"/>
      <c r="EEQ83" s="169"/>
      <c r="EER83" s="169"/>
      <c r="EES83" s="169"/>
      <c r="EET83" s="170"/>
      <c r="EEV83" s="164"/>
      <c r="EEW83" s="168"/>
      <c r="EEX83" s="168"/>
      <c r="EEY83" s="169"/>
      <c r="EEZ83" s="169"/>
      <c r="EFA83" s="169"/>
      <c r="EFB83" s="170"/>
      <c r="EFD83" s="164"/>
      <c r="EFE83" s="168"/>
      <c r="EFF83" s="168"/>
      <c r="EFG83" s="169"/>
      <c r="EFH83" s="169"/>
      <c r="EFI83" s="169"/>
      <c r="EFJ83" s="170"/>
      <c r="EFL83" s="164"/>
      <c r="EFM83" s="168"/>
      <c r="EFN83" s="168"/>
      <c r="EFO83" s="169"/>
      <c r="EFP83" s="169"/>
      <c r="EFQ83" s="169"/>
      <c r="EFR83" s="170"/>
      <c r="EFT83" s="164"/>
      <c r="EFU83" s="168"/>
      <c r="EFV83" s="168"/>
      <c r="EFW83" s="169"/>
      <c r="EFX83" s="169"/>
      <c r="EFY83" s="169"/>
      <c r="EFZ83" s="170"/>
      <c r="EGB83" s="164"/>
      <c r="EGC83" s="168"/>
      <c r="EGD83" s="168"/>
      <c r="EGE83" s="169"/>
      <c r="EGF83" s="169"/>
      <c r="EGG83" s="169"/>
      <c r="EGH83" s="170"/>
      <c r="EGJ83" s="164"/>
      <c r="EGK83" s="168"/>
      <c r="EGL83" s="168"/>
      <c r="EGM83" s="169"/>
      <c r="EGN83" s="169"/>
      <c r="EGO83" s="169"/>
      <c r="EGP83" s="170"/>
      <c r="EGR83" s="164"/>
      <c r="EGS83" s="168"/>
      <c r="EGT83" s="168"/>
      <c r="EGU83" s="169"/>
      <c r="EGV83" s="169"/>
      <c r="EGW83" s="169"/>
      <c r="EGX83" s="170"/>
      <c r="EGZ83" s="164"/>
      <c r="EHA83" s="168"/>
      <c r="EHB83" s="168"/>
      <c r="EHC83" s="169"/>
      <c r="EHD83" s="169"/>
      <c r="EHE83" s="169"/>
      <c r="EHF83" s="170"/>
      <c r="EHH83" s="164"/>
      <c r="EHI83" s="168"/>
      <c r="EHJ83" s="168"/>
      <c r="EHK83" s="169"/>
      <c r="EHL83" s="169"/>
      <c r="EHM83" s="169"/>
      <c r="EHN83" s="170"/>
      <c r="EHP83" s="164"/>
      <c r="EHQ83" s="168"/>
      <c r="EHR83" s="168"/>
      <c r="EHS83" s="169"/>
      <c r="EHT83" s="169"/>
      <c r="EHU83" s="169"/>
      <c r="EHV83" s="170"/>
      <c r="EHX83" s="164"/>
      <c r="EHY83" s="168"/>
      <c r="EHZ83" s="168"/>
      <c r="EIA83" s="169"/>
      <c r="EIB83" s="169"/>
      <c r="EIC83" s="169"/>
      <c r="EID83" s="170"/>
      <c r="EIF83" s="164"/>
      <c r="EIG83" s="168"/>
      <c r="EIH83" s="168"/>
      <c r="EII83" s="169"/>
      <c r="EIJ83" s="169"/>
      <c r="EIK83" s="169"/>
      <c r="EIL83" s="170"/>
      <c r="EIN83" s="164"/>
      <c r="EIO83" s="168"/>
      <c r="EIP83" s="168"/>
      <c r="EIQ83" s="169"/>
      <c r="EIR83" s="169"/>
      <c r="EIS83" s="169"/>
      <c r="EIT83" s="170"/>
      <c r="EIV83" s="164"/>
      <c r="EIW83" s="168"/>
      <c r="EIX83" s="168"/>
      <c r="EIY83" s="169"/>
      <c r="EIZ83" s="169"/>
      <c r="EJA83" s="169"/>
      <c r="EJB83" s="170"/>
      <c r="EJD83" s="164"/>
      <c r="EJE83" s="168"/>
      <c r="EJF83" s="168"/>
      <c r="EJG83" s="169"/>
      <c r="EJH83" s="169"/>
      <c r="EJI83" s="169"/>
      <c r="EJJ83" s="170"/>
      <c r="EJL83" s="164"/>
      <c r="EJM83" s="168"/>
      <c r="EJN83" s="168"/>
      <c r="EJO83" s="169"/>
      <c r="EJP83" s="169"/>
      <c r="EJQ83" s="169"/>
      <c r="EJR83" s="170"/>
      <c r="EJT83" s="164"/>
      <c r="EJU83" s="168"/>
      <c r="EJV83" s="168"/>
      <c r="EJW83" s="169"/>
      <c r="EJX83" s="169"/>
      <c r="EJY83" s="169"/>
      <c r="EJZ83" s="170"/>
      <c r="EKB83" s="164"/>
      <c r="EKC83" s="168"/>
      <c r="EKD83" s="168"/>
      <c r="EKE83" s="169"/>
      <c r="EKF83" s="169"/>
      <c r="EKG83" s="169"/>
      <c r="EKH83" s="170"/>
      <c r="EKJ83" s="164"/>
      <c r="EKK83" s="168"/>
      <c r="EKL83" s="168"/>
      <c r="EKM83" s="169"/>
      <c r="EKN83" s="169"/>
      <c r="EKO83" s="169"/>
      <c r="EKP83" s="170"/>
      <c r="EKR83" s="164"/>
      <c r="EKS83" s="168"/>
      <c r="EKT83" s="168"/>
      <c r="EKU83" s="169"/>
      <c r="EKV83" s="169"/>
      <c r="EKW83" s="169"/>
      <c r="EKX83" s="170"/>
      <c r="EKZ83" s="164"/>
      <c r="ELA83" s="168"/>
      <c r="ELB83" s="168"/>
      <c r="ELC83" s="169"/>
      <c r="ELD83" s="169"/>
      <c r="ELE83" s="169"/>
      <c r="ELF83" s="170"/>
      <c r="ELH83" s="164"/>
      <c r="ELI83" s="168"/>
      <c r="ELJ83" s="168"/>
      <c r="ELK83" s="169"/>
      <c r="ELL83" s="169"/>
      <c r="ELM83" s="169"/>
      <c r="ELN83" s="170"/>
      <c r="ELP83" s="164"/>
      <c r="ELQ83" s="168"/>
      <c r="ELR83" s="168"/>
      <c r="ELS83" s="169"/>
      <c r="ELT83" s="169"/>
      <c r="ELU83" s="169"/>
      <c r="ELV83" s="170"/>
      <c r="ELX83" s="164"/>
      <c r="ELY83" s="168"/>
      <c r="ELZ83" s="168"/>
      <c r="EMA83" s="169"/>
      <c r="EMB83" s="169"/>
      <c r="EMC83" s="169"/>
      <c r="EMD83" s="170"/>
      <c r="EMF83" s="164"/>
      <c r="EMG83" s="168"/>
      <c r="EMH83" s="168"/>
      <c r="EMI83" s="169"/>
      <c r="EMJ83" s="169"/>
      <c r="EMK83" s="169"/>
      <c r="EML83" s="170"/>
      <c r="EMN83" s="164"/>
      <c r="EMO83" s="168"/>
      <c r="EMP83" s="168"/>
      <c r="EMQ83" s="169"/>
      <c r="EMR83" s="169"/>
      <c r="EMS83" s="169"/>
      <c r="EMT83" s="170"/>
      <c r="EMV83" s="164"/>
      <c r="EMW83" s="168"/>
      <c r="EMX83" s="168"/>
      <c r="EMY83" s="169"/>
      <c r="EMZ83" s="169"/>
      <c r="ENA83" s="169"/>
      <c r="ENB83" s="170"/>
      <c r="END83" s="164"/>
      <c r="ENE83" s="168"/>
      <c r="ENF83" s="168"/>
      <c r="ENG83" s="169"/>
      <c r="ENH83" s="169"/>
      <c r="ENI83" s="169"/>
      <c r="ENJ83" s="170"/>
      <c r="ENL83" s="164"/>
      <c r="ENM83" s="168"/>
      <c r="ENN83" s="168"/>
      <c r="ENO83" s="169"/>
      <c r="ENP83" s="169"/>
      <c r="ENQ83" s="169"/>
      <c r="ENR83" s="170"/>
      <c r="ENT83" s="164"/>
      <c r="ENU83" s="168"/>
      <c r="ENV83" s="168"/>
      <c r="ENW83" s="169"/>
      <c r="ENX83" s="169"/>
      <c r="ENY83" s="169"/>
      <c r="ENZ83" s="170"/>
      <c r="EOB83" s="164"/>
      <c r="EOC83" s="168"/>
      <c r="EOD83" s="168"/>
      <c r="EOE83" s="169"/>
      <c r="EOF83" s="169"/>
      <c r="EOG83" s="169"/>
      <c r="EOH83" s="170"/>
      <c r="EOJ83" s="164"/>
      <c r="EOK83" s="168"/>
      <c r="EOL83" s="168"/>
      <c r="EOM83" s="169"/>
      <c r="EON83" s="169"/>
      <c r="EOO83" s="169"/>
      <c r="EOP83" s="170"/>
      <c r="EOR83" s="164"/>
      <c r="EOS83" s="168"/>
      <c r="EOT83" s="168"/>
      <c r="EOU83" s="169"/>
      <c r="EOV83" s="169"/>
      <c r="EOW83" s="169"/>
      <c r="EOX83" s="170"/>
      <c r="EOZ83" s="164"/>
      <c r="EPA83" s="168"/>
      <c r="EPB83" s="168"/>
      <c r="EPC83" s="169"/>
      <c r="EPD83" s="169"/>
      <c r="EPE83" s="169"/>
      <c r="EPF83" s="170"/>
      <c r="EPH83" s="164"/>
      <c r="EPI83" s="168"/>
      <c r="EPJ83" s="168"/>
      <c r="EPK83" s="169"/>
      <c r="EPL83" s="169"/>
      <c r="EPM83" s="169"/>
      <c r="EPN83" s="170"/>
      <c r="EPP83" s="164"/>
      <c r="EPQ83" s="168"/>
      <c r="EPR83" s="168"/>
      <c r="EPS83" s="169"/>
      <c r="EPT83" s="169"/>
      <c r="EPU83" s="169"/>
      <c r="EPV83" s="170"/>
      <c r="EPX83" s="164"/>
      <c r="EPY83" s="168"/>
      <c r="EPZ83" s="168"/>
      <c r="EQA83" s="169"/>
      <c r="EQB83" s="169"/>
      <c r="EQC83" s="169"/>
      <c r="EQD83" s="170"/>
      <c r="EQF83" s="164"/>
      <c r="EQG83" s="168"/>
      <c r="EQH83" s="168"/>
      <c r="EQI83" s="169"/>
      <c r="EQJ83" s="169"/>
      <c r="EQK83" s="169"/>
      <c r="EQL83" s="170"/>
      <c r="EQN83" s="164"/>
      <c r="EQO83" s="168"/>
      <c r="EQP83" s="168"/>
      <c r="EQQ83" s="169"/>
      <c r="EQR83" s="169"/>
      <c r="EQS83" s="169"/>
      <c r="EQT83" s="170"/>
      <c r="EQV83" s="164"/>
      <c r="EQW83" s="168"/>
      <c r="EQX83" s="168"/>
      <c r="EQY83" s="169"/>
      <c r="EQZ83" s="169"/>
      <c r="ERA83" s="169"/>
      <c r="ERB83" s="170"/>
      <c r="ERD83" s="164"/>
      <c r="ERE83" s="168"/>
      <c r="ERF83" s="168"/>
      <c r="ERG83" s="169"/>
      <c r="ERH83" s="169"/>
      <c r="ERI83" s="169"/>
      <c r="ERJ83" s="170"/>
      <c r="ERL83" s="164"/>
      <c r="ERM83" s="168"/>
      <c r="ERN83" s="168"/>
      <c r="ERO83" s="169"/>
      <c r="ERP83" s="169"/>
      <c r="ERQ83" s="169"/>
      <c r="ERR83" s="170"/>
      <c r="ERT83" s="164"/>
      <c r="ERU83" s="168"/>
      <c r="ERV83" s="168"/>
      <c r="ERW83" s="169"/>
      <c r="ERX83" s="169"/>
      <c r="ERY83" s="169"/>
      <c r="ERZ83" s="170"/>
      <c r="ESB83" s="164"/>
      <c r="ESC83" s="168"/>
      <c r="ESD83" s="168"/>
      <c r="ESE83" s="169"/>
      <c r="ESF83" s="169"/>
      <c r="ESG83" s="169"/>
      <c r="ESH83" s="170"/>
      <c r="ESJ83" s="164"/>
      <c r="ESK83" s="168"/>
      <c r="ESL83" s="168"/>
      <c r="ESM83" s="169"/>
      <c r="ESN83" s="169"/>
      <c r="ESO83" s="169"/>
      <c r="ESP83" s="170"/>
      <c r="ESR83" s="164"/>
      <c r="ESS83" s="168"/>
      <c r="EST83" s="168"/>
      <c r="ESU83" s="169"/>
      <c r="ESV83" s="169"/>
      <c r="ESW83" s="169"/>
      <c r="ESX83" s="170"/>
      <c r="ESZ83" s="164"/>
      <c r="ETA83" s="168"/>
      <c r="ETB83" s="168"/>
      <c r="ETC83" s="169"/>
      <c r="ETD83" s="169"/>
      <c r="ETE83" s="169"/>
      <c r="ETF83" s="170"/>
      <c r="ETH83" s="164"/>
      <c r="ETI83" s="168"/>
      <c r="ETJ83" s="168"/>
      <c r="ETK83" s="169"/>
      <c r="ETL83" s="169"/>
      <c r="ETM83" s="169"/>
      <c r="ETN83" s="170"/>
      <c r="ETP83" s="164"/>
      <c r="ETQ83" s="168"/>
      <c r="ETR83" s="168"/>
      <c r="ETS83" s="169"/>
      <c r="ETT83" s="169"/>
      <c r="ETU83" s="169"/>
      <c r="ETV83" s="170"/>
      <c r="ETX83" s="164"/>
      <c r="ETY83" s="168"/>
      <c r="ETZ83" s="168"/>
      <c r="EUA83" s="169"/>
      <c r="EUB83" s="169"/>
      <c r="EUC83" s="169"/>
      <c r="EUD83" s="170"/>
      <c r="EUF83" s="164"/>
      <c r="EUG83" s="168"/>
      <c r="EUH83" s="168"/>
      <c r="EUI83" s="169"/>
      <c r="EUJ83" s="169"/>
      <c r="EUK83" s="169"/>
      <c r="EUL83" s="170"/>
      <c r="EUN83" s="164"/>
      <c r="EUO83" s="168"/>
      <c r="EUP83" s="168"/>
      <c r="EUQ83" s="169"/>
      <c r="EUR83" s="169"/>
      <c r="EUS83" s="169"/>
      <c r="EUT83" s="170"/>
      <c r="EUV83" s="164"/>
      <c r="EUW83" s="168"/>
      <c r="EUX83" s="168"/>
      <c r="EUY83" s="169"/>
      <c r="EUZ83" s="169"/>
      <c r="EVA83" s="169"/>
      <c r="EVB83" s="170"/>
      <c r="EVD83" s="164"/>
      <c r="EVE83" s="168"/>
      <c r="EVF83" s="168"/>
      <c r="EVG83" s="169"/>
      <c r="EVH83" s="169"/>
      <c r="EVI83" s="169"/>
      <c r="EVJ83" s="170"/>
      <c r="EVL83" s="164"/>
      <c r="EVM83" s="168"/>
      <c r="EVN83" s="168"/>
      <c r="EVO83" s="169"/>
      <c r="EVP83" s="169"/>
      <c r="EVQ83" s="169"/>
      <c r="EVR83" s="170"/>
      <c r="EVT83" s="164"/>
      <c r="EVU83" s="168"/>
      <c r="EVV83" s="168"/>
      <c r="EVW83" s="169"/>
      <c r="EVX83" s="169"/>
      <c r="EVY83" s="169"/>
      <c r="EVZ83" s="170"/>
      <c r="EWB83" s="164"/>
      <c r="EWC83" s="168"/>
      <c r="EWD83" s="168"/>
      <c r="EWE83" s="169"/>
      <c r="EWF83" s="169"/>
      <c r="EWG83" s="169"/>
      <c r="EWH83" s="170"/>
      <c r="EWJ83" s="164"/>
      <c r="EWK83" s="168"/>
      <c r="EWL83" s="168"/>
      <c r="EWM83" s="169"/>
      <c r="EWN83" s="169"/>
      <c r="EWO83" s="169"/>
      <c r="EWP83" s="170"/>
      <c r="EWR83" s="164"/>
      <c r="EWS83" s="168"/>
      <c r="EWT83" s="168"/>
      <c r="EWU83" s="169"/>
      <c r="EWV83" s="169"/>
      <c r="EWW83" s="169"/>
      <c r="EWX83" s="170"/>
      <c r="EWZ83" s="164"/>
      <c r="EXA83" s="168"/>
      <c r="EXB83" s="168"/>
      <c r="EXC83" s="169"/>
      <c r="EXD83" s="169"/>
      <c r="EXE83" s="169"/>
      <c r="EXF83" s="170"/>
      <c r="EXH83" s="164"/>
      <c r="EXI83" s="168"/>
      <c r="EXJ83" s="168"/>
      <c r="EXK83" s="169"/>
      <c r="EXL83" s="169"/>
      <c r="EXM83" s="169"/>
      <c r="EXN83" s="170"/>
      <c r="EXP83" s="164"/>
      <c r="EXQ83" s="168"/>
      <c r="EXR83" s="168"/>
      <c r="EXS83" s="169"/>
      <c r="EXT83" s="169"/>
      <c r="EXU83" s="169"/>
      <c r="EXV83" s="170"/>
      <c r="EXX83" s="164"/>
      <c r="EXY83" s="168"/>
      <c r="EXZ83" s="168"/>
      <c r="EYA83" s="169"/>
      <c r="EYB83" s="169"/>
      <c r="EYC83" s="169"/>
      <c r="EYD83" s="170"/>
      <c r="EYF83" s="164"/>
      <c r="EYG83" s="168"/>
      <c r="EYH83" s="168"/>
      <c r="EYI83" s="169"/>
      <c r="EYJ83" s="169"/>
      <c r="EYK83" s="169"/>
      <c r="EYL83" s="170"/>
      <c r="EYN83" s="164"/>
      <c r="EYO83" s="168"/>
      <c r="EYP83" s="168"/>
      <c r="EYQ83" s="169"/>
      <c r="EYR83" s="169"/>
      <c r="EYS83" s="169"/>
      <c r="EYT83" s="170"/>
      <c r="EYV83" s="164"/>
      <c r="EYW83" s="168"/>
      <c r="EYX83" s="168"/>
      <c r="EYY83" s="169"/>
      <c r="EYZ83" s="169"/>
      <c r="EZA83" s="169"/>
      <c r="EZB83" s="170"/>
      <c r="EZD83" s="164"/>
      <c r="EZE83" s="168"/>
      <c r="EZF83" s="168"/>
      <c r="EZG83" s="169"/>
      <c r="EZH83" s="169"/>
      <c r="EZI83" s="169"/>
      <c r="EZJ83" s="170"/>
      <c r="EZL83" s="164"/>
      <c r="EZM83" s="168"/>
      <c r="EZN83" s="168"/>
      <c r="EZO83" s="169"/>
      <c r="EZP83" s="169"/>
      <c r="EZQ83" s="169"/>
      <c r="EZR83" s="170"/>
      <c r="EZT83" s="164"/>
      <c r="EZU83" s="168"/>
      <c r="EZV83" s="168"/>
      <c r="EZW83" s="169"/>
      <c r="EZX83" s="169"/>
      <c r="EZY83" s="169"/>
      <c r="EZZ83" s="170"/>
      <c r="FAB83" s="164"/>
      <c r="FAC83" s="168"/>
      <c r="FAD83" s="168"/>
      <c r="FAE83" s="169"/>
      <c r="FAF83" s="169"/>
      <c r="FAG83" s="169"/>
      <c r="FAH83" s="170"/>
      <c r="FAJ83" s="164"/>
      <c r="FAK83" s="168"/>
      <c r="FAL83" s="168"/>
      <c r="FAM83" s="169"/>
      <c r="FAN83" s="169"/>
      <c r="FAO83" s="169"/>
      <c r="FAP83" s="170"/>
      <c r="FAR83" s="164"/>
      <c r="FAS83" s="168"/>
      <c r="FAT83" s="168"/>
      <c r="FAU83" s="169"/>
      <c r="FAV83" s="169"/>
      <c r="FAW83" s="169"/>
      <c r="FAX83" s="170"/>
      <c r="FAZ83" s="164"/>
      <c r="FBA83" s="168"/>
      <c r="FBB83" s="168"/>
      <c r="FBC83" s="169"/>
      <c r="FBD83" s="169"/>
      <c r="FBE83" s="169"/>
      <c r="FBF83" s="170"/>
      <c r="FBH83" s="164"/>
      <c r="FBI83" s="168"/>
      <c r="FBJ83" s="168"/>
      <c r="FBK83" s="169"/>
      <c r="FBL83" s="169"/>
      <c r="FBM83" s="169"/>
      <c r="FBN83" s="170"/>
      <c r="FBP83" s="164"/>
      <c r="FBQ83" s="168"/>
      <c r="FBR83" s="168"/>
      <c r="FBS83" s="169"/>
      <c r="FBT83" s="169"/>
      <c r="FBU83" s="169"/>
      <c r="FBV83" s="170"/>
      <c r="FBX83" s="164"/>
      <c r="FBY83" s="168"/>
      <c r="FBZ83" s="168"/>
      <c r="FCA83" s="169"/>
      <c r="FCB83" s="169"/>
      <c r="FCC83" s="169"/>
      <c r="FCD83" s="170"/>
      <c r="FCF83" s="164"/>
      <c r="FCG83" s="168"/>
      <c r="FCH83" s="168"/>
      <c r="FCI83" s="169"/>
      <c r="FCJ83" s="169"/>
      <c r="FCK83" s="169"/>
      <c r="FCL83" s="170"/>
      <c r="FCN83" s="164"/>
      <c r="FCO83" s="168"/>
      <c r="FCP83" s="168"/>
      <c r="FCQ83" s="169"/>
      <c r="FCR83" s="169"/>
      <c r="FCS83" s="169"/>
      <c r="FCT83" s="170"/>
      <c r="FCV83" s="164"/>
      <c r="FCW83" s="168"/>
      <c r="FCX83" s="168"/>
      <c r="FCY83" s="169"/>
      <c r="FCZ83" s="169"/>
      <c r="FDA83" s="169"/>
      <c r="FDB83" s="170"/>
      <c r="FDD83" s="164"/>
      <c r="FDE83" s="168"/>
      <c r="FDF83" s="168"/>
      <c r="FDG83" s="169"/>
      <c r="FDH83" s="169"/>
      <c r="FDI83" s="169"/>
      <c r="FDJ83" s="170"/>
      <c r="FDL83" s="164"/>
      <c r="FDM83" s="168"/>
      <c r="FDN83" s="168"/>
      <c r="FDO83" s="169"/>
      <c r="FDP83" s="169"/>
      <c r="FDQ83" s="169"/>
      <c r="FDR83" s="170"/>
      <c r="FDT83" s="164"/>
      <c r="FDU83" s="168"/>
      <c r="FDV83" s="168"/>
      <c r="FDW83" s="169"/>
      <c r="FDX83" s="169"/>
      <c r="FDY83" s="169"/>
      <c r="FDZ83" s="170"/>
      <c r="FEB83" s="164"/>
      <c r="FEC83" s="168"/>
      <c r="FED83" s="168"/>
      <c r="FEE83" s="169"/>
      <c r="FEF83" s="169"/>
      <c r="FEG83" s="169"/>
      <c r="FEH83" s="170"/>
      <c r="FEJ83" s="164"/>
      <c r="FEK83" s="168"/>
      <c r="FEL83" s="168"/>
      <c r="FEM83" s="169"/>
      <c r="FEN83" s="169"/>
      <c r="FEO83" s="169"/>
      <c r="FEP83" s="170"/>
      <c r="FER83" s="164"/>
      <c r="FES83" s="168"/>
      <c r="FET83" s="168"/>
      <c r="FEU83" s="169"/>
      <c r="FEV83" s="169"/>
      <c r="FEW83" s="169"/>
      <c r="FEX83" s="170"/>
      <c r="FEZ83" s="164"/>
      <c r="FFA83" s="168"/>
      <c r="FFB83" s="168"/>
      <c r="FFC83" s="169"/>
      <c r="FFD83" s="169"/>
      <c r="FFE83" s="169"/>
      <c r="FFF83" s="170"/>
      <c r="FFH83" s="164"/>
      <c r="FFI83" s="168"/>
      <c r="FFJ83" s="168"/>
      <c r="FFK83" s="169"/>
      <c r="FFL83" s="169"/>
      <c r="FFM83" s="169"/>
      <c r="FFN83" s="170"/>
      <c r="FFP83" s="164"/>
      <c r="FFQ83" s="168"/>
      <c r="FFR83" s="168"/>
      <c r="FFS83" s="169"/>
      <c r="FFT83" s="169"/>
      <c r="FFU83" s="169"/>
      <c r="FFV83" s="170"/>
      <c r="FFX83" s="164"/>
      <c r="FFY83" s="168"/>
      <c r="FFZ83" s="168"/>
      <c r="FGA83" s="169"/>
      <c r="FGB83" s="169"/>
      <c r="FGC83" s="169"/>
      <c r="FGD83" s="170"/>
      <c r="FGF83" s="164"/>
      <c r="FGG83" s="168"/>
      <c r="FGH83" s="168"/>
      <c r="FGI83" s="169"/>
      <c r="FGJ83" s="169"/>
      <c r="FGK83" s="169"/>
      <c r="FGL83" s="170"/>
      <c r="FGN83" s="164"/>
      <c r="FGO83" s="168"/>
      <c r="FGP83" s="168"/>
      <c r="FGQ83" s="169"/>
      <c r="FGR83" s="169"/>
      <c r="FGS83" s="169"/>
      <c r="FGT83" s="170"/>
      <c r="FGV83" s="164"/>
      <c r="FGW83" s="168"/>
      <c r="FGX83" s="168"/>
      <c r="FGY83" s="169"/>
      <c r="FGZ83" s="169"/>
      <c r="FHA83" s="169"/>
      <c r="FHB83" s="170"/>
      <c r="FHD83" s="164"/>
      <c r="FHE83" s="168"/>
      <c r="FHF83" s="168"/>
      <c r="FHG83" s="169"/>
      <c r="FHH83" s="169"/>
      <c r="FHI83" s="169"/>
      <c r="FHJ83" s="170"/>
      <c r="FHL83" s="164"/>
      <c r="FHM83" s="168"/>
      <c r="FHN83" s="168"/>
      <c r="FHO83" s="169"/>
      <c r="FHP83" s="169"/>
      <c r="FHQ83" s="169"/>
      <c r="FHR83" s="170"/>
      <c r="FHT83" s="164"/>
      <c r="FHU83" s="168"/>
      <c r="FHV83" s="168"/>
      <c r="FHW83" s="169"/>
      <c r="FHX83" s="169"/>
      <c r="FHY83" s="169"/>
      <c r="FHZ83" s="170"/>
      <c r="FIB83" s="164"/>
      <c r="FIC83" s="168"/>
      <c r="FID83" s="168"/>
      <c r="FIE83" s="169"/>
      <c r="FIF83" s="169"/>
      <c r="FIG83" s="169"/>
      <c r="FIH83" s="170"/>
      <c r="FIJ83" s="164"/>
      <c r="FIK83" s="168"/>
      <c r="FIL83" s="168"/>
      <c r="FIM83" s="169"/>
      <c r="FIN83" s="169"/>
      <c r="FIO83" s="169"/>
      <c r="FIP83" s="170"/>
      <c r="FIR83" s="164"/>
      <c r="FIS83" s="168"/>
      <c r="FIT83" s="168"/>
      <c r="FIU83" s="169"/>
      <c r="FIV83" s="169"/>
      <c r="FIW83" s="169"/>
      <c r="FIX83" s="170"/>
      <c r="FIZ83" s="164"/>
      <c r="FJA83" s="168"/>
      <c r="FJB83" s="168"/>
      <c r="FJC83" s="169"/>
      <c r="FJD83" s="169"/>
      <c r="FJE83" s="169"/>
      <c r="FJF83" s="170"/>
      <c r="FJH83" s="164"/>
      <c r="FJI83" s="168"/>
      <c r="FJJ83" s="168"/>
      <c r="FJK83" s="169"/>
      <c r="FJL83" s="169"/>
      <c r="FJM83" s="169"/>
      <c r="FJN83" s="170"/>
      <c r="FJP83" s="164"/>
      <c r="FJQ83" s="168"/>
      <c r="FJR83" s="168"/>
      <c r="FJS83" s="169"/>
      <c r="FJT83" s="169"/>
      <c r="FJU83" s="169"/>
      <c r="FJV83" s="170"/>
      <c r="FJX83" s="164"/>
      <c r="FJY83" s="168"/>
      <c r="FJZ83" s="168"/>
      <c r="FKA83" s="169"/>
      <c r="FKB83" s="169"/>
      <c r="FKC83" s="169"/>
      <c r="FKD83" s="170"/>
      <c r="FKF83" s="164"/>
      <c r="FKG83" s="168"/>
      <c r="FKH83" s="168"/>
      <c r="FKI83" s="169"/>
      <c r="FKJ83" s="169"/>
      <c r="FKK83" s="169"/>
      <c r="FKL83" s="170"/>
      <c r="FKN83" s="164"/>
      <c r="FKO83" s="168"/>
      <c r="FKP83" s="168"/>
      <c r="FKQ83" s="169"/>
      <c r="FKR83" s="169"/>
      <c r="FKS83" s="169"/>
      <c r="FKT83" s="170"/>
      <c r="FKV83" s="164"/>
      <c r="FKW83" s="168"/>
      <c r="FKX83" s="168"/>
      <c r="FKY83" s="169"/>
      <c r="FKZ83" s="169"/>
      <c r="FLA83" s="169"/>
      <c r="FLB83" s="170"/>
      <c r="FLD83" s="164"/>
      <c r="FLE83" s="168"/>
      <c r="FLF83" s="168"/>
      <c r="FLG83" s="169"/>
      <c r="FLH83" s="169"/>
      <c r="FLI83" s="169"/>
      <c r="FLJ83" s="170"/>
      <c r="FLL83" s="164"/>
      <c r="FLM83" s="168"/>
      <c r="FLN83" s="168"/>
      <c r="FLO83" s="169"/>
      <c r="FLP83" s="169"/>
      <c r="FLQ83" s="169"/>
      <c r="FLR83" s="170"/>
      <c r="FLT83" s="164"/>
      <c r="FLU83" s="168"/>
      <c r="FLV83" s="168"/>
      <c r="FLW83" s="169"/>
      <c r="FLX83" s="169"/>
      <c r="FLY83" s="169"/>
      <c r="FLZ83" s="170"/>
      <c r="FMB83" s="164"/>
      <c r="FMC83" s="168"/>
      <c r="FMD83" s="168"/>
      <c r="FME83" s="169"/>
      <c r="FMF83" s="169"/>
      <c r="FMG83" s="169"/>
      <c r="FMH83" s="170"/>
      <c r="FMJ83" s="164"/>
      <c r="FMK83" s="168"/>
      <c r="FML83" s="168"/>
      <c r="FMM83" s="169"/>
      <c r="FMN83" s="169"/>
      <c r="FMO83" s="169"/>
      <c r="FMP83" s="170"/>
      <c r="FMR83" s="164"/>
      <c r="FMS83" s="168"/>
      <c r="FMT83" s="168"/>
      <c r="FMU83" s="169"/>
      <c r="FMV83" s="169"/>
      <c r="FMW83" s="169"/>
      <c r="FMX83" s="170"/>
      <c r="FMZ83" s="164"/>
      <c r="FNA83" s="168"/>
      <c r="FNB83" s="168"/>
      <c r="FNC83" s="169"/>
      <c r="FND83" s="169"/>
      <c r="FNE83" s="169"/>
      <c r="FNF83" s="170"/>
      <c r="FNH83" s="164"/>
      <c r="FNI83" s="168"/>
      <c r="FNJ83" s="168"/>
      <c r="FNK83" s="169"/>
      <c r="FNL83" s="169"/>
      <c r="FNM83" s="169"/>
      <c r="FNN83" s="170"/>
      <c r="FNP83" s="164"/>
      <c r="FNQ83" s="168"/>
      <c r="FNR83" s="168"/>
      <c r="FNS83" s="169"/>
      <c r="FNT83" s="169"/>
      <c r="FNU83" s="169"/>
      <c r="FNV83" s="170"/>
      <c r="FNX83" s="164"/>
      <c r="FNY83" s="168"/>
      <c r="FNZ83" s="168"/>
      <c r="FOA83" s="169"/>
      <c r="FOB83" s="169"/>
      <c r="FOC83" s="169"/>
      <c r="FOD83" s="170"/>
      <c r="FOF83" s="164"/>
      <c r="FOG83" s="168"/>
      <c r="FOH83" s="168"/>
      <c r="FOI83" s="169"/>
      <c r="FOJ83" s="169"/>
      <c r="FOK83" s="169"/>
      <c r="FOL83" s="170"/>
      <c r="FON83" s="164"/>
      <c r="FOO83" s="168"/>
      <c r="FOP83" s="168"/>
      <c r="FOQ83" s="169"/>
      <c r="FOR83" s="169"/>
      <c r="FOS83" s="169"/>
      <c r="FOT83" s="170"/>
      <c r="FOV83" s="164"/>
      <c r="FOW83" s="168"/>
      <c r="FOX83" s="168"/>
      <c r="FOY83" s="169"/>
      <c r="FOZ83" s="169"/>
      <c r="FPA83" s="169"/>
      <c r="FPB83" s="170"/>
      <c r="FPD83" s="164"/>
      <c r="FPE83" s="168"/>
      <c r="FPF83" s="168"/>
      <c r="FPG83" s="169"/>
      <c r="FPH83" s="169"/>
      <c r="FPI83" s="169"/>
      <c r="FPJ83" s="170"/>
      <c r="FPL83" s="164"/>
      <c r="FPM83" s="168"/>
      <c r="FPN83" s="168"/>
      <c r="FPO83" s="169"/>
      <c r="FPP83" s="169"/>
      <c r="FPQ83" s="169"/>
      <c r="FPR83" s="170"/>
      <c r="FPT83" s="164"/>
      <c r="FPU83" s="168"/>
      <c r="FPV83" s="168"/>
      <c r="FPW83" s="169"/>
      <c r="FPX83" s="169"/>
      <c r="FPY83" s="169"/>
      <c r="FPZ83" s="170"/>
      <c r="FQB83" s="164"/>
      <c r="FQC83" s="168"/>
      <c r="FQD83" s="168"/>
      <c r="FQE83" s="169"/>
      <c r="FQF83" s="169"/>
      <c r="FQG83" s="169"/>
      <c r="FQH83" s="170"/>
      <c r="FQJ83" s="164"/>
      <c r="FQK83" s="168"/>
      <c r="FQL83" s="168"/>
      <c r="FQM83" s="169"/>
      <c r="FQN83" s="169"/>
      <c r="FQO83" s="169"/>
      <c r="FQP83" s="170"/>
      <c r="FQR83" s="164"/>
      <c r="FQS83" s="168"/>
      <c r="FQT83" s="168"/>
      <c r="FQU83" s="169"/>
      <c r="FQV83" s="169"/>
      <c r="FQW83" s="169"/>
      <c r="FQX83" s="170"/>
      <c r="FQZ83" s="164"/>
      <c r="FRA83" s="168"/>
      <c r="FRB83" s="168"/>
      <c r="FRC83" s="169"/>
      <c r="FRD83" s="169"/>
      <c r="FRE83" s="169"/>
      <c r="FRF83" s="170"/>
      <c r="FRH83" s="164"/>
      <c r="FRI83" s="168"/>
      <c r="FRJ83" s="168"/>
      <c r="FRK83" s="169"/>
      <c r="FRL83" s="169"/>
      <c r="FRM83" s="169"/>
      <c r="FRN83" s="170"/>
      <c r="FRP83" s="164"/>
      <c r="FRQ83" s="168"/>
      <c r="FRR83" s="168"/>
      <c r="FRS83" s="169"/>
      <c r="FRT83" s="169"/>
      <c r="FRU83" s="169"/>
      <c r="FRV83" s="170"/>
      <c r="FRX83" s="164"/>
      <c r="FRY83" s="168"/>
      <c r="FRZ83" s="168"/>
      <c r="FSA83" s="169"/>
      <c r="FSB83" s="169"/>
      <c r="FSC83" s="169"/>
      <c r="FSD83" s="170"/>
      <c r="FSF83" s="164"/>
      <c r="FSG83" s="168"/>
      <c r="FSH83" s="168"/>
      <c r="FSI83" s="169"/>
      <c r="FSJ83" s="169"/>
      <c r="FSK83" s="169"/>
      <c r="FSL83" s="170"/>
      <c r="FSN83" s="164"/>
      <c r="FSO83" s="168"/>
      <c r="FSP83" s="168"/>
      <c r="FSQ83" s="169"/>
      <c r="FSR83" s="169"/>
      <c r="FSS83" s="169"/>
      <c r="FST83" s="170"/>
      <c r="FSV83" s="164"/>
      <c r="FSW83" s="168"/>
      <c r="FSX83" s="168"/>
      <c r="FSY83" s="169"/>
      <c r="FSZ83" s="169"/>
      <c r="FTA83" s="169"/>
      <c r="FTB83" s="170"/>
      <c r="FTD83" s="164"/>
      <c r="FTE83" s="168"/>
      <c r="FTF83" s="168"/>
      <c r="FTG83" s="169"/>
      <c r="FTH83" s="169"/>
      <c r="FTI83" s="169"/>
      <c r="FTJ83" s="170"/>
      <c r="FTL83" s="164"/>
      <c r="FTM83" s="168"/>
      <c r="FTN83" s="168"/>
      <c r="FTO83" s="169"/>
      <c r="FTP83" s="169"/>
      <c r="FTQ83" s="169"/>
      <c r="FTR83" s="170"/>
      <c r="FTT83" s="164"/>
      <c r="FTU83" s="168"/>
      <c r="FTV83" s="168"/>
      <c r="FTW83" s="169"/>
      <c r="FTX83" s="169"/>
      <c r="FTY83" s="169"/>
      <c r="FTZ83" s="170"/>
      <c r="FUB83" s="164"/>
      <c r="FUC83" s="168"/>
      <c r="FUD83" s="168"/>
      <c r="FUE83" s="169"/>
      <c r="FUF83" s="169"/>
      <c r="FUG83" s="169"/>
      <c r="FUH83" s="170"/>
      <c r="FUJ83" s="164"/>
      <c r="FUK83" s="168"/>
      <c r="FUL83" s="168"/>
      <c r="FUM83" s="169"/>
      <c r="FUN83" s="169"/>
      <c r="FUO83" s="169"/>
      <c r="FUP83" s="170"/>
      <c r="FUR83" s="164"/>
      <c r="FUS83" s="168"/>
      <c r="FUT83" s="168"/>
      <c r="FUU83" s="169"/>
      <c r="FUV83" s="169"/>
      <c r="FUW83" s="169"/>
      <c r="FUX83" s="170"/>
      <c r="FUZ83" s="164"/>
      <c r="FVA83" s="168"/>
      <c r="FVB83" s="168"/>
      <c r="FVC83" s="169"/>
      <c r="FVD83" s="169"/>
      <c r="FVE83" s="169"/>
      <c r="FVF83" s="170"/>
      <c r="FVH83" s="164"/>
      <c r="FVI83" s="168"/>
      <c r="FVJ83" s="168"/>
      <c r="FVK83" s="169"/>
      <c r="FVL83" s="169"/>
      <c r="FVM83" s="169"/>
      <c r="FVN83" s="170"/>
      <c r="FVP83" s="164"/>
      <c r="FVQ83" s="168"/>
      <c r="FVR83" s="168"/>
      <c r="FVS83" s="169"/>
      <c r="FVT83" s="169"/>
      <c r="FVU83" s="169"/>
      <c r="FVV83" s="170"/>
      <c r="FVX83" s="164"/>
      <c r="FVY83" s="168"/>
      <c r="FVZ83" s="168"/>
      <c r="FWA83" s="169"/>
      <c r="FWB83" s="169"/>
      <c r="FWC83" s="169"/>
      <c r="FWD83" s="170"/>
      <c r="FWF83" s="164"/>
      <c r="FWG83" s="168"/>
      <c r="FWH83" s="168"/>
      <c r="FWI83" s="169"/>
      <c r="FWJ83" s="169"/>
      <c r="FWK83" s="169"/>
      <c r="FWL83" s="170"/>
      <c r="FWN83" s="164"/>
      <c r="FWO83" s="168"/>
      <c r="FWP83" s="168"/>
      <c r="FWQ83" s="169"/>
      <c r="FWR83" s="169"/>
      <c r="FWS83" s="169"/>
      <c r="FWT83" s="170"/>
      <c r="FWV83" s="164"/>
      <c r="FWW83" s="168"/>
      <c r="FWX83" s="168"/>
      <c r="FWY83" s="169"/>
      <c r="FWZ83" s="169"/>
      <c r="FXA83" s="169"/>
      <c r="FXB83" s="170"/>
      <c r="FXD83" s="164"/>
      <c r="FXE83" s="168"/>
      <c r="FXF83" s="168"/>
      <c r="FXG83" s="169"/>
      <c r="FXH83" s="169"/>
      <c r="FXI83" s="169"/>
      <c r="FXJ83" s="170"/>
      <c r="FXL83" s="164"/>
      <c r="FXM83" s="168"/>
      <c r="FXN83" s="168"/>
      <c r="FXO83" s="169"/>
      <c r="FXP83" s="169"/>
      <c r="FXQ83" s="169"/>
      <c r="FXR83" s="170"/>
      <c r="FXT83" s="164"/>
      <c r="FXU83" s="168"/>
      <c r="FXV83" s="168"/>
      <c r="FXW83" s="169"/>
      <c r="FXX83" s="169"/>
      <c r="FXY83" s="169"/>
      <c r="FXZ83" s="170"/>
      <c r="FYB83" s="164"/>
      <c r="FYC83" s="168"/>
      <c r="FYD83" s="168"/>
      <c r="FYE83" s="169"/>
      <c r="FYF83" s="169"/>
      <c r="FYG83" s="169"/>
      <c r="FYH83" s="170"/>
      <c r="FYJ83" s="164"/>
      <c r="FYK83" s="168"/>
      <c r="FYL83" s="168"/>
      <c r="FYM83" s="169"/>
      <c r="FYN83" s="169"/>
      <c r="FYO83" s="169"/>
      <c r="FYP83" s="170"/>
      <c r="FYR83" s="164"/>
      <c r="FYS83" s="168"/>
      <c r="FYT83" s="168"/>
      <c r="FYU83" s="169"/>
      <c r="FYV83" s="169"/>
      <c r="FYW83" s="169"/>
      <c r="FYX83" s="170"/>
      <c r="FYZ83" s="164"/>
      <c r="FZA83" s="168"/>
      <c r="FZB83" s="168"/>
      <c r="FZC83" s="169"/>
      <c r="FZD83" s="169"/>
      <c r="FZE83" s="169"/>
      <c r="FZF83" s="170"/>
      <c r="FZH83" s="164"/>
      <c r="FZI83" s="168"/>
      <c r="FZJ83" s="168"/>
      <c r="FZK83" s="169"/>
      <c r="FZL83" s="169"/>
      <c r="FZM83" s="169"/>
      <c r="FZN83" s="170"/>
      <c r="FZP83" s="164"/>
      <c r="FZQ83" s="168"/>
      <c r="FZR83" s="168"/>
      <c r="FZS83" s="169"/>
      <c r="FZT83" s="169"/>
      <c r="FZU83" s="169"/>
      <c r="FZV83" s="170"/>
      <c r="FZX83" s="164"/>
      <c r="FZY83" s="168"/>
      <c r="FZZ83" s="168"/>
      <c r="GAA83" s="169"/>
      <c r="GAB83" s="169"/>
      <c r="GAC83" s="169"/>
      <c r="GAD83" s="170"/>
      <c r="GAF83" s="164"/>
      <c r="GAG83" s="168"/>
      <c r="GAH83" s="168"/>
      <c r="GAI83" s="169"/>
      <c r="GAJ83" s="169"/>
      <c r="GAK83" s="169"/>
      <c r="GAL83" s="170"/>
      <c r="GAN83" s="164"/>
      <c r="GAO83" s="168"/>
      <c r="GAP83" s="168"/>
      <c r="GAQ83" s="169"/>
      <c r="GAR83" s="169"/>
      <c r="GAS83" s="169"/>
      <c r="GAT83" s="170"/>
      <c r="GAV83" s="164"/>
      <c r="GAW83" s="168"/>
      <c r="GAX83" s="168"/>
      <c r="GAY83" s="169"/>
      <c r="GAZ83" s="169"/>
      <c r="GBA83" s="169"/>
      <c r="GBB83" s="170"/>
      <c r="GBD83" s="164"/>
      <c r="GBE83" s="168"/>
      <c r="GBF83" s="168"/>
      <c r="GBG83" s="169"/>
      <c r="GBH83" s="169"/>
      <c r="GBI83" s="169"/>
      <c r="GBJ83" s="170"/>
      <c r="GBL83" s="164"/>
      <c r="GBM83" s="168"/>
      <c r="GBN83" s="168"/>
      <c r="GBO83" s="169"/>
      <c r="GBP83" s="169"/>
      <c r="GBQ83" s="169"/>
      <c r="GBR83" s="170"/>
      <c r="GBT83" s="164"/>
      <c r="GBU83" s="168"/>
      <c r="GBV83" s="168"/>
      <c r="GBW83" s="169"/>
      <c r="GBX83" s="169"/>
      <c r="GBY83" s="169"/>
      <c r="GBZ83" s="170"/>
      <c r="GCB83" s="164"/>
      <c r="GCC83" s="168"/>
      <c r="GCD83" s="168"/>
      <c r="GCE83" s="169"/>
      <c r="GCF83" s="169"/>
      <c r="GCG83" s="169"/>
      <c r="GCH83" s="170"/>
      <c r="GCJ83" s="164"/>
      <c r="GCK83" s="168"/>
      <c r="GCL83" s="168"/>
      <c r="GCM83" s="169"/>
      <c r="GCN83" s="169"/>
      <c r="GCO83" s="169"/>
      <c r="GCP83" s="170"/>
      <c r="GCR83" s="164"/>
      <c r="GCS83" s="168"/>
      <c r="GCT83" s="168"/>
      <c r="GCU83" s="169"/>
      <c r="GCV83" s="169"/>
      <c r="GCW83" s="169"/>
      <c r="GCX83" s="170"/>
      <c r="GCZ83" s="164"/>
      <c r="GDA83" s="168"/>
      <c r="GDB83" s="168"/>
      <c r="GDC83" s="169"/>
      <c r="GDD83" s="169"/>
      <c r="GDE83" s="169"/>
      <c r="GDF83" s="170"/>
      <c r="GDH83" s="164"/>
      <c r="GDI83" s="168"/>
      <c r="GDJ83" s="168"/>
      <c r="GDK83" s="169"/>
      <c r="GDL83" s="169"/>
      <c r="GDM83" s="169"/>
      <c r="GDN83" s="170"/>
      <c r="GDP83" s="164"/>
      <c r="GDQ83" s="168"/>
      <c r="GDR83" s="168"/>
      <c r="GDS83" s="169"/>
      <c r="GDT83" s="169"/>
      <c r="GDU83" s="169"/>
      <c r="GDV83" s="170"/>
      <c r="GDX83" s="164"/>
      <c r="GDY83" s="168"/>
      <c r="GDZ83" s="168"/>
      <c r="GEA83" s="169"/>
      <c r="GEB83" s="169"/>
      <c r="GEC83" s="169"/>
      <c r="GED83" s="170"/>
      <c r="GEF83" s="164"/>
      <c r="GEG83" s="168"/>
      <c r="GEH83" s="168"/>
      <c r="GEI83" s="169"/>
      <c r="GEJ83" s="169"/>
      <c r="GEK83" s="169"/>
      <c r="GEL83" s="170"/>
      <c r="GEN83" s="164"/>
      <c r="GEO83" s="168"/>
      <c r="GEP83" s="168"/>
      <c r="GEQ83" s="169"/>
      <c r="GER83" s="169"/>
      <c r="GES83" s="169"/>
      <c r="GET83" s="170"/>
      <c r="GEV83" s="164"/>
      <c r="GEW83" s="168"/>
      <c r="GEX83" s="168"/>
      <c r="GEY83" s="169"/>
      <c r="GEZ83" s="169"/>
      <c r="GFA83" s="169"/>
      <c r="GFB83" s="170"/>
      <c r="GFD83" s="164"/>
      <c r="GFE83" s="168"/>
      <c r="GFF83" s="168"/>
      <c r="GFG83" s="169"/>
      <c r="GFH83" s="169"/>
      <c r="GFI83" s="169"/>
      <c r="GFJ83" s="170"/>
      <c r="GFL83" s="164"/>
      <c r="GFM83" s="168"/>
      <c r="GFN83" s="168"/>
      <c r="GFO83" s="169"/>
      <c r="GFP83" s="169"/>
      <c r="GFQ83" s="169"/>
      <c r="GFR83" s="170"/>
      <c r="GFT83" s="164"/>
      <c r="GFU83" s="168"/>
      <c r="GFV83" s="168"/>
      <c r="GFW83" s="169"/>
      <c r="GFX83" s="169"/>
      <c r="GFY83" s="169"/>
      <c r="GFZ83" s="170"/>
      <c r="GGB83" s="164"/>
      <c r="GGC83" s="168"/>
      <c r="GGD83" s="168"/>
      <c r="GGE83" s="169"/>
      <c r="GGF83" s="169"/>
      <c r="GGG83" s="169"/>
      <c r="GGH83" s="170"/>
      <c r="GGJ83" s="164"/>
      <c r="GGK83" s="168"/>
      <c r="GGL83" s="168"/>
      <c r="GGM83" s="169"/>
      <c r="GGN83" s="169"/>
      <c r="GGO83" s="169"/>
      <c r="GGP83" s="170"/>
      <c r="GGR83" s="164"/>
      <c r="GGS83" s="168"/>
      <c r="GGT83" s="168"/>
      <c r="GGU83" s="169"/>
      <c r="GGV83" s="169"/>
      <c r="GGW83" s="169"/>
      <c r="GGX83" s="170"/>
      <c r="GGZ83" s="164"/>
      <c r="GHA83" s="168"/>
      <c r="GHB83" s="168"/>
      <c r="GHC83" s="169"/>
      <c r="GHD83" s="169"/>
      <c r="GHE83" s="169"/>
      <c r="GHF83" s="170"/>
      <c r="GHH83" s="164"/>
      <c r="GHI83" s="168"/>
      <c r="GHJ83" s="168"/>
      <c r="GHK83" s="169"/>
      <c r="GHL83" s="169"/>
      <c r="GHM83" s="169"/>
      <c r="GHN83" s="170"/>
      <c r="GHP83" s="164"/>
      <c r="GHQ83" s="168"/>
      <c r="GHR83" s="168"/>
      <c r="GHS83" s="169"/>
      <c r="GHT83" s="169"/>
      <c r="GHU83" s="169"/>
      <c r="GHV83" s="170"/>
      <c r="GHX83" s="164"/>
      <c r="GHY83" s="168"/>
      <c r="GHZ83" s="168"/>
      <c r="GIA83" s="169"/>
      <c r="GIB83" s="169"/>
      <c r="GIC83" s="169"/>
      <c r="GID83" s="170"/>
      <c r="GIF83" s="164"/>
      <c r="GIG83" s="168"/>
      <c r="GIH83" s="168"/>
      <c r="GII83" s="169"/>
      <c r="GIJ83" s="169"/>
      <c r="GIK83" s="169"/>
      <c r="GIL83" s="170"/>
      <c r="GIN83" s="164"/>
      <c r="GIO83" s="168"/>
      <c r="GIP83" s="168"/>
      <c r="GIQ83" s="169"/>
      <c r="GIR83" s="169"/>
      <c r="GIS83" s="169"/>
      <c r="GIT83" s="170"/>
      <c r="GIV83" s="164"/>
      <c r="GIW83" s="168"/>
      <c r="GIX83" s="168"/>
      <c r="GIY83" s="169"/>
      <c r="GIZ83" s="169"/>
      <c r="GJA83" s="169"/>
      <c r="GJB83" s="170"/>
      <c r="GJD83" s="164"/>
      <c r="GJE83" s="168"/>
      <c r="GJF83" s="168"/>
      <c r="GJG83" s="169"/>
      <c r="GJH83" s="169"/>
      <c r="GJI83" s="169"/>
      <c r="GJJ83" s="170"/>
      <c r="GJL83" s="164"/>
      <c r="GJM83" s="168"/>
      <c r="GJN83" s="168"/>
      <c r="GJO83" s="169"/>
      <c r="GJP83" s="169"/>
      <c r="GJQ83" s="169"/>
      <c r="GJR83" s="170"/>
      <c r="GJT83" s="164"/>
      <c r="GJU83" s="168"/>
      <c r="GJV83" s="168"/>
      <c r="GJW83" s="169"/>
      <c r="GJX83" s="169"/>
      <c r="GJY83" s="169"/>
      <c r="GJZ83" s="170"/>
      <c r="GKB83" s="164"/>
      <c r="GKC83" s="168"/>
      <c r="GKD83" s="168"/>
      <c r="GKE83" s="169"/>
      <c r="GKF83" s="169"/>
      <c r="GKG83" s="169"/>
      <c r="GKH83" s="170"/>
      <c r="GKJ83" s="164"/>
      <c r="GKK83" s="168"/>
      <c r="GKL83" s="168"/>
      <c r="GKM83" s="169"/>
      <c r="GKN83" s="169"/>
      <c r="GKO83" s="169"/>
      <c r="GKP83" s="170"/>
      <c r="GKR83" s="164"/>
      <c r="GKS83" s="168"/>
      <c r="GKT83" s="168"/>
      <c r="GKU83" s="169"/>
      <c r="GKV83" s="169"/>
      <c r="GKW83" s="169"/>
      <c r="GKX83" s="170"/>
      <c r="GKZ83" s="164"/>
      <c r="GLA83" s="168"/>
      <c r="GLB83" s="168"/>
      <c r="GLC83" s="169"/>
      <c r="GLD83" s="169"/>
      <c r="GLE83" s="169"/>
      <c r="GLF83" s="170"/>
      <c r="GLH83" s="164"/>
      <c r="GLI83" s="168"/>
      <c r="GLJ83" s="168"/>
      <c r="GLK83" s="169"/>
      <c r="GLL83" s="169"/>
      <c r="GLM83" s="169"/>
      <c r="GLN83" s="170"/>
      <c r="GLP83" s="164"/>
      <c r="GLQ83" s="168"/>
      <c r="GLR83" s="168"/>
      <c r="GLS83" s="169"/>
      <c r="GLT83" s="169"/>
      <c r="GLU83" s="169"/>
      <c r="GLV83" s="170"/>
      <c r="GLX83" s="164"/>
      <c r="GLY83" s="168"/>
      <c r="GLZ83" s="168"/>
      <c r="GMA83" s="169"/>
      <c r="GMB83" s="169"/>
      <c r="GMC83" s="169"/>
      <c r="GMD83" s="170"/>
      <c r="GMF83" s="164"/>
      <c r="GMG83" s="168"/>
      <c r="GMH83" s="168"/>
      <c r="GMI83" s="169"/>
      <c r="GMJ83" s="169"/>
      <c r="GMK83" s="169"/>
      <c r="GML83" s="170"/>
      <c r="GMN83" s="164"/>
      <c r="GMO83" s="168"/>
      <c r="GMP83" s="168"/>
      <c r="GMQ83" s="169"/>
      <c r="GMR83" s="169"/>
      <c r="GMS83" s="169"/>
      <c r="GMT83" s="170"/>
      <c r="GMV83" s="164"/>
      <c r="GMW83" s="168"/>
      <c r="GMX83" s="168"/>
      <c r="GMY83" s="169"/>
      <c r="GMZ83" s="169"/>
      <c r="GNA83" s="169"/>
      <c r="GNB83" s="170"/>
      <c r="GND83" s="164"/>
      <c r="GNE83" s="168"/>
      <c r="GNF83" s="168"/>
      <c r="GNG83" s="169"/>
      <c r="GNH83" s="169"/>
      <c r="GNI83" s="169"/>
      <c r="GNJ83" s="170"/>
      <c r="GNL83" s="164"/>
      <c r="GNM83" s="168"/>
      <c r="GNN83" s="168"/>
      <c r="GNO83" s="169"/>
      <c r="GNP83" s="169"/>
      <c r="GNQ83" s="169"/>
      <c r="GNR83" s="170"/>
      <c r="GNT83" s="164"/>
      <c r="GNU83" s="168"/>
      <c r="GNV83" s="168"/>
      <c r="GNW83" s="169"/>
      <c r="GNX83" s="169"/>
      <c r="GNY83" s="169"/>
      <c r="GNZ83" s="170"/>
      <c r="GOB83" s="164"/>
      <c r="GOC83" s="168"/>
      <c r="GOD83" s="168"/>
      <c r="GOE83" s="169"/>
      <c r="GOF83" s="169"/>
      <c r="GOG83" s="169"/>
      <c r="GOH83" s="170"/>
      <c r="GOJ83" s="164"/>
      <c r="GOK83" s="168"/>
      <c r="GOL83" s="168"/>
      <c r="GOM83" s="169"/>
      <c r="GON83" s="169"/>
      <c r="GOO83" s="169"/>
      <c r="GOP83" s="170"/>
      <c r="GOR83" s="164"/>
      <c r="GOS83" s="168"/>
      <c r="GOT83" s="168"/>
      <c r="GOU83" s="169"/>
      <c r="GOV83" s="169"/>
      <c r="GOW83" s="169"/>
      <c r="GOX83" s="170"/>
      <c r="GOZ83" s="164"/>
      <c r="GPA83" s="168"/>
      <c r="GPB83" s="168"/>
      <c r="GPC83" s="169"/>
      <c r="GPD83" s="169"/>
      <c r="GPE83" s="169"/>
      <c r="GPF83" s="170"/>
      <c r="GPH83" s="164"/>
      <c r="GPI83" s="168"/>
      <c r="GPJ83" s="168"/>
      <c r="GPK83" s="169"/>
      <c r="GPL83" s="169"/>
      <c r="GPM83" s="169"/>
      <c r="GPN83" s="170"/>
      <c r="GPP83" s="164"/>
      <c r="GPQ83" s="168"/>
      <c r="GPR83" s="168"/>
      <c r="GPS83" s="169"/>
      <c r="GPT83" s="169"/>
      <c r="GPU83" s="169"/>
      <c r="GPV83" s="170"/>
      <c r="GPX83" s="164"/>
      <c r="GPY83" s="168"/>
      <c r="GPZ83" s="168"/>
      <c r="GQA83" s="169"/>
      <c r="GQB83" s="169"/>
      <c r="GQC83" s="169"/>
      <c r="GQD83" s="170"/>
      <c r="GQF83" s="164"/>
      <c r="GQG83" s="168"/>
      <c r="GQH83" s="168"/>
      <c r="GQI83" s="169"/>
      <c r="GQJ83" s="169"/>
      <c r="GQK83" s="169"/>
      <c r="GQL83" s="170"/>
      <c r="GQN83" s="164"/>
      <c r="GQO83" s="168"/>
      <c r="GQP83" s="168"/>
      <c r="GQQ83" s="169"/>
      <c r="GQR83" s="169"/>
      <c r="GQS83" s="169"/>
      <c r="GQT83" s="170"/>
      <c r="GQV83" s="164"/>
      <c r="GQW83" s="168"/>
      <c r="GQX83" s="168"/>
      <c r="GQY83" s="169"/>
      <c r="GQZ83" s="169"/>
      <c r="GRA83" s="169"/>
      <c r="GRB83" s="170"/>
      <c r="GRD83" s="164"/>
      <c r="GRE83" s="168"/>
      <c r="GRF83" s="168"/>
      <c r="GRG83" s="169"/>
      <c r="GRH83" s="169"/>
      <c r="GRI83" s="169"/>
      <c r="GRJ83" s="170"/>
      <c r="GRL83" s="164"/>
      <c r="GRM83" s="168"/>
      <c r="GRN83" s="168"/>
      <c r="GRO83" s="169"/>
      <c r="GRP83" s="169"/>
      <c r="GRQ83" s="169"/>
      <c r="GRR83" s="170"/>
      <c r="GRT83" s="164"/>
      <c r="GRU83" s="168"/>
      <c r="GRV83" s="168"/>
      <c r="GRW83" s="169"/>
      <c r="GRX83" s="169"/>
      <c r="GRY83" s="169"/>
      <c r="GRZ83" s="170"/>
      <c r="GSB83" s="164"/>
      <c r="GSC83" s="168"/>
      <c r="GSD83" s="168"/>
      <c r="GSE83" s="169"/>
      <c r="GSF83" s="169"/>
      <c r="GSG83" s="169"/>
      <c r="GSH83" s="170"/>
      <c r="GSJ83" s="164"/>
      <c r="GSK83" s="168"/>
      <c r="GSL83" s="168"/>
      <c r="GSM83" s="169"/>
      <c r="GSN83" s="169"/>
      <c r="GSO83" s="169"/>
      <c r="GSP83" s="170"/>
      <c r="GSR83" s="164"/>
      <c r="GSS83" s="168"/>
      <c r="GST83" s="168"/>
      <c r="GSU83" s="169"/>
      <c r="GSV83" s="169"/>
      <c r="GSW83" s="169"/>
      <c r="GSX83" s="170"/>
      <c r="GSZ83" s="164"/>
      <c r="GTA83" s="168"/>
      <c r="GTB83" s="168"/>
      <c r="GTC83" s="169"/>
      <c r="GTD83" s="169"/>
      <c r="GTE83" s="169"/>
      <c r="GTF83" s="170"/>
      <c r="GTH83" s="164"/>
      <c r="GTI83" s="168"/>
      <c r="GTJ83" s="168"/>
      <c r="GTK83" s="169"/>
      <c r="GTL83" s="169"/>
      <c r="GTM83" s="169"/>
      <c r="GTN83" s="170"/>
      <c r="GTP83" s="164"/>
      <c r="GTQ83" s="168"/>
      <c r="GTR83" s="168"/>
      <c r="GTS83" s="169"/>
      <c r="GTT83" s="169"/>
      <c r="GTU83" s="169"/>
      <c r="GTV83" s="170"/>
      <c r="GTX83" s="164"/>
      <c r="GTY83" s="168"/>
      <c r="GTZ83" s="168"/>
      <c r="GUA83" s="169"/>
      <c r="GUB83" s="169"/>
      <c r="GUC83" s="169"/>
      <c r="GUD83" s="170"/>
      <c r="GUF83" s="164"/>
      <c r="GUG83" s="168"/>
      <c r="GUH83" s="168"/>
      <c r="GUI83" s="169"/>
      <c r="GUJ83" s="169"/>
      <c r="GUK83" s="169"/>
      <c r="GUL83" s="170"/>
      <c r="GUN83" s="164"/>
      <c r="GUO83" s="168"/>
      <c r="GUP83" s="168"/>
      <c r="GUQ83" s="169"/>
      <c r="GUR83" s="169"/>
      <c r="GUS83" s="169"/>
      <c r="GUT83" s="170"/>
      <c r="GUV83" s="164"/>
      <c r="GUW83" s="168"/>
      <c r="GUX83" s="168"/>
      <c r="GUY83" s="169"/>
      <c r="GUZ83" s="169"/>
      <c r="GVA83" s="169"/>
      <c r="GVB83" s="170"/>
      <c r="GVD83" s="164"/>
      <c r="GVE83" s="168"/>
      <c r="GVF83" s="168"/>
      <c r="GVG83" s="169"/>
      <c r="GVH83" s="169"/>
      <c r="GVI83" s="169"/>
      <c r="GVJ83" s="170"/>
      <c r="GVL83" s="164"/>
      <c r="GVM83" s="168"/>
      <c r="GVN83" s="168"/>
      <c r="GVO83" s="169"/>
      <c r="GVP83" s="169"/>
      <c r="GVQ83" s="169"/>
      <c r="GVR83" s="170"/>
      <c r="GVT83" s="164"/>
      <c r="GVU83" s="168"/>
      <c r="GVV83" s="168"/>
      <c r="GVW83" s="169"/>
      <c r="GVX83" s="169"/>
      <c r="GVY83" s="169"/>
      <c r="GVZ83" s="170"/>
      <c r="GWB83" s="164"/>
      <c r="GWC83" s="168"/>
      <c r="GWD83" s="168"/>
      <c r="GWE83" s="169"/>
      <c r="GWF83" s="169"/>
      <c r="GWG83" s="169"/>
      <c r="GWH83" s="170"/>
      <c r="GWJ83" s="164"/>
      <c r="GWK83" s="168"/>
      <c r="GWL83" s="168"/>
      <c r="GWM83" s="169"/>
      <c r="GWN83" s="169"/>
      <c r="GWO83" s="169"/>
      <c r="GWP83" s="170"/>
      <c r="GWR83" s="164"/>
      <c r="GWS83" s="168"/>
      <c r="GWT83" s="168"/>
      <c r="GWU83" s="169"/>
      <c r="GWV83" s="169"/>
      <c r="GWW83" s="169"/>
      <c r="GWX83" s="170"/>
      <c r="GWZ83" s="164"/>
      <c r="GXA83" s="168"/>
      <c r="GXB83" s="168"/>
      <c r="GXC83" s="169"/>
      <c r="GXD83" s="169"/>
      <c r="GXE83" s="169"/>
      <c r="GXF83" s="170"/>
      <c r="GXH83" s="164"/>
      <c r="GXI83" s="168"/>
      <c r="GXJ83" s="168"/>
      <c r="GXK83" s="169"/>
      <c r="GXL83" s="169"/>
      <c r="GXM83" s="169"/>
      <c r="GXN83" s="170"/>
      <c r="GXP83" s="164"/>
      <c r="GXQ83" s="168"/>
      <c r="GXR83" s="168"/>
      <c r="GXS83" s="169"/>
      <c r="GXT83" s="169"/>
      <c r="GXU83" s="169"/>
      <c r="GXV83" s="170"/>
      <c r="GXX83" s="164"/>
      <c r="GXY83" s="168"/>
      <c r="GXZ83" s="168"/>
      <c r="GYA83" s="169"/>
      <c r="GYB83" s="169"/>
      <c r="GYC83" s="169"/>
      <c r="GYD83" s="170"/>
      <c r="GYF83" s="164"/>
      <c r="GYG83" s="168"/>
      <c r="GYH83" s="168"/>
      <c r="GYI83" s="169"/>
      <c r="GYJ83" s="169"/>
      <c r="GYK83" s="169"/>
      <c r="GYL83" s="170"/>
      <c r="GYN83" s="164"/>
      <c r="GYO83" s="168"/>
      <c r="GYP83" s="168"/>
      <c r="GYQ83" s="169"/>
      <c r="GYR83" s="169"/>
      <c r="GYS83" s="169"/>
      <c r="GYT83" s="170"/>
      <c r="GYV83" s="164"/>
      <c r="GYW83" s="168"/>
      <c r="GYX83" s="168"/>
      <c r="GYY83" s="169"/>
      <c r="GYZ83" s="169"/>
      <c r="GZA83" s="169"/>
      <c r="GZB83" s="170"/>
      <c r="GZD83" s="164"/>
      <c r="GZE83" s="168"/>
      <c r="GZF83" s="168"/>
      <c r="GZG83" s="169"/>
      <c r="GZH83" s="169"/>
      <c r="GZI83" s="169"/>
      <c r="GZJ83" s="170"/>
      <c r="GZL83" s="164"/>
      <c r="GZM83" s="168"/>
      <c r="GZN83" s="168"/>
      <c r="GZO83" s="169"/>
      <c r="GZP83" s="169"/>
      <c r="GZQ83" s="169"/>
      <c r="GZR83" s="170"/>
      <c r="GZT83" s="164"/>
      <c r="GZU83" s="168"/>
      <c r="GZV83" s="168"/>
      <c r="GZW83" s="169"/>
      <c r="GZX83" s="169"/>
      <c r="GZY83" s="169"/>
      <c r="GZZ83" s="170"/>
      <c r="HAB83" s="164"/>
      <c r="HAC83" s="168"/>
      <c r="HAD83" s="168"/>
      <c r="HAE83" s="169"/>
      <c r="HAF83" s="169"/>
      <c r="HAG83" s="169"/>
      <c r="HAH83" s="170"/>
      <c r="HAJ83" s="164"/>
      <c r="HAK83" s="168"/>
      <c r="HAL83" s="168"/>
      <c r="HAM83" s="169"/>
      <c r="HAN83" s="169"/>
      <c r="HAO83" s="169"/>
      <c r="HAP83" s="170"/>
      <c r="HAR83" s="164"/>
      <c r="HAS83" s="168"/>
      <c r="HAT83" s="168"/>
      <c r="HAU83" s="169"/>
      <c r="HAV83" s="169"/>
      <c r="HAW83" s="169"/>
      <c r="HAX83" s="170"/>
      <c r="HAZ83" s="164"/>
      <c r="HBA83" s="168"/>
      <c r="HBB83" s="168"/>
      <c r="HBC83" s="169"/>
      <c r="HBD83" s="169"/>
      <c r="HBE83" s="169"/>
      <c r="HBF83" s="170"/>
      <c r="HBH83" s="164"/>
      <c r="HBI83" s="168"/>
      <c r="HBJ83" s="168"/>
      <c r="HBK83" s="169"/>
      <c r="HBL83" s="169"/>
      <c r="HBM83" s="169"/>
      <c r="HBN83" s="170"/>
      <c r="HBP83" s="164"/>
      <c r="HBQ83" s="168"/>
      <c r="HBR83" s="168"/>
      <c r="HBS83" s="169"/>
      <c r="HBT83" s="169"/>
      <c r="HBU83" s="169"/>
      <c r="HBV83" s="170"/>
      <c r="HBX83" s="164"/>
      <c r="HBY83" s="168"/>
      <c r="HBZ83" s="168"/>
      <c r="HCA83" s="169"/>
      <c r="HCB83" s="169"/>
      <c r="HCC83" s="169"/>
      <c r="HCD83" s="170"/>
      <c r="HCF83" s="164"/>
      <c r="HCG83" s="168"/>
      <c r="HCH83" s="168"/>
      <c r="HCI83" s="169"/>
      <c r="HCJ83" s="169"/>
      <c r="HCK83" s="169"/>
      <c r="HCL83" s="170"/>
      <c r="HCN83" s="164"/>
      <c r="HCO83" s="168"/>
      <c r="HCP83" s="168"/>
      <c r="HCQ83" s="169"/>
      <c r="HCR83" s="169"/>
      <c r="HCS83" s="169"/>
      <c r="HCT83" s="170"/>
      <c r="HCV83" s="164"/>
      <c r="HCW83" s="168"/>
      <c r="HCX83" s="168"/>
      <c r="HCY83" s="169"/>
      <c r="HCZ83" s="169"/>
      <c r="HDA83" s="169"/>
      <c r="HDB83" s="170"/>
      <c r="HDD83" s="164"/>
      <c r="HDE83" s="168"/>
      <c r="HDF83" s="168"/>
      <c r="HDG83" s="169"/>
      <c r="HDH83" s="169"/>
      <c r="HDI83" s="169"/>
      <c r="HDJ83" s="170"/>
      <c r="HDL83" s="164"/>
      <c r="HDM83" s="168"/>
      <c r="HDN83" s="168"/>
      <c r="HDO83" s="169"/>
      <c r="HDP83" s="169"/>
      <c r="HDQ83" s="169"/>
      <c r="HDR83" s="170"/>
      <c r="HDT83" s="164"/>
      <c r="HDU83" s="168"/>
      <c r="HDV83" s="168"/>
      <c r="HDW83" s="169"/>
      <c r="HDX83" s="169"/>
      <c r="HDY83" s="169"/>
      <c r="HDZ83" s="170"/>
      <c r="HEB83" s="164"/>
      <c r="HEC83" s="168"/>
      <c r="HED83" s="168"/>
      <c r="HEE83" s="169"/>
      <c r="HEF83" s="169"/>
      <c r="HEG83" s="169"/>
      <c r="HEH83" s="170"/>
      <c r="HEJ83" s="164"/>
      <c r="HEK83" s="168"/>
      <c r="HEL83" s="168"/>
      <c r="HEM83" s="169"/>
      <c r="HEN83" s="169"/>
      <c r="HEO83" s="169"/>
      <c r="HEP83" s="170"/>
      <c r="HER83" s="164"/>
      <c r="HES83" s="168"/>
      <c r="HET83" s="168"/>
      <c r="HEU83" s="169"/>
      <c r="HEV83" s="169"/>
      <c r="HEW83" s="169"/>
      <c r="HEX83" s="170"/>
      <c r="HEZ83" s="164"/>
      <c r="HFA83" s="168"/>
      <c r="HFB83" s="168"/>
      <c r="HFC83" s="169"/>
      <c r="HFD83" s="169"/>
      <c r="HFE83" s="169"/>
      <c r="HFF83" s="170"/>
      <c r="HFH83" s="164"/>
      <c r="HFI83" s="168"/>
      <c r="HFJ83" s="168"/>
      <c r="HFK83" s="169"/>
      <c r="HFL83" s="169"/>
      <c r="HFM83" s="169"/>
      <c r="HFN83" s="170"/>
      <c r="HFP83" s="164"/>
      <c r="HFQ83" s="168"/>
      <c r="HFR83" s="168"/>
      <c r="HFS83" s="169"/>
      <c r="HFT83" s="169"/>
      <c r="HFU83" s="169"/>
      <c r="HFV83" s="170"/>
      <c r="HFX83" s="164"/>
      <c r="HFY83" s="168"/>
      <c r="HFZ83" s="168"/>
      <c r="HGA83" s="169"/>
      <c r="HGB83" s="169"/>
      <c r="HGC83" s="169"/>
      <c r="HGD83" s="170"/>
      <c r="HGF83" s="164"/>
      <c r="HGG83" s="168"/>
      <c r="HGH83" s="168"/>
      <c r="HGI83" s="169"/>
      <c r="HGJ83" s="169"/>
      <c r="HGK83" s="169"/>
      <c r="HGL83" s="170"/>
      <c r="HGN83" s="164"/>
      <c r="HGO83" s="168"/>
      <c r="HGP83" s="168"/>
      <c r="HGQ83" s="169"/>
      <c r="HGR83" s="169"/>
      <c r="HGS83" s="169"/>
      <c r="HGT83" s="170"/>
      <c r="HGV83" s="164"/>
      <c r="HGW83" s="168"/>
      <c r="HGX83" s="168"/>
      <c r="HGY83" s="169"/>
      <c r="HGZ83" s="169"/>
      <c r="HHA83" s="169"/>
      <c r="HHB83" s="170"/>
      <c r="HHD83" s="164"/>
      <c r="HHE83" s="168"/>
      <c r="HHF83" s="168"/>
      <c r="HHG83" s="169"/>
      <c r="HHH83" s="169"/>
      <c r="HHI83" s="169"/>
      <c r="HHJ83" s="170"/>
      <c r="HHL83" s="164"/>
      <c r="HHM83" s="168"/>
      <c r="HHN83" s="168"/>
      <c r="HHO83" s="169"/>
      <c r="HHP83" s="169"/>
      <c r="HHQ83" s="169"/>
      <c r="HHR83" s="170"/>
      <c r="HHT83" s="164"/>
      <c r="HHU83" s="168"/>
      <c r="HHV83" s="168"/>
      <c r="HHW83" s="169"/>
      <c r="HHX83" s="169"/>
      <c r="HHY83" s="169"/>
      <c r="HHZ83" s="170"/>
      <c r="HIB83" s="164"/>
      <c r="HIC83" s="168"/>
      <c r="HID83" s="168"/>
      <c r="HIE83" s="169"/>
      <c r="HIF83" s="169"/>
      <c r="HIG83" s="169"/>
      <c r="HIH83" s="170"/>
      <c r="HIJ83" s="164"/>
      <c r="HIK83" s="168"/>
      <c r="HIL83" s="168"/>
      <c r="HIM83" s="169"/>
      <c r="HIN83" s="169"/>
      <c r="HIO83" s="169"/>
      <c r="HIP83" s="170"/>
      <c r="HIR83" s="164"/>
      <c r="HIS83" s="168"/>
      <c r="HIT83" s="168"/>
      <c r="HIU83" s="169"/>
      <c r="HIV83" s="169"/>
      <c r="HIW83" s="169"/>
      <c r="HIX83" s="170"/>
      <c r="HIZ83" s="164"/>
      <c r="HJA83" s="168"/>
      <c r="HJB83" s="168"/>
      <c r="HJC83" s="169"/>
      <c r="HJD83" s="169"/>
      <c r="HJE83" s="169"/>
      <c r="HJF83" s="170"/>
      <c r="HJH83" s="164"/>
      <c r="HJI83" s="168"/>
      <c r="HJJ83" s="168"/>
      <c r="HJK83" s="169"/>
      <c r="HJL83" s="169"/>
      <c r="HJM83" s="169"/>
      <c r="HJN83" s="170"/>
      <c r="HJP83" s="164"/>
      <c r="HJQ83" s="168"/>
      <c r="HJR83" s="168"/>
      <c r="HJS83" s="169"/>
      <c r="HJT83" s="169"/>
      <c r="HJU83" s="169"/>
      <c r="HJV83" s="170"/>
      <c r="HJX83" s="164"/>
      <c r="HJY83" s="168"/>
      <c r="HJZ83" s="168"/>
      <c r="HKA83" s="169"/>
      <c r="HKB83" s="169"/>
      <c r="HKC83" s="169"/>
      <c r="HKD83" s="170"/>
      <c r="HKF83" s="164"/>
      <c r="HKG83" s="168"/>
      <c r="HKH83" s="168"/>
      <c r="HKI83" s="169"/>
      <c r="HKJ83" s="169"/>
      <c r="HKK83" s="169"/>
      <c r="HKL83" s="170"/>
      <c r="HKN83" s="164"/>
      <c r="HKO83" s="168"/>
      <c r="HKP83" s="168"/>
      <c r="HKQ83" s="169"/>
      <c r="HKR83" s="169"/>
      <c r="HKS83" s="169"/>
      <c r="HKT83" s="170"/>
      <c r="HKV83" s="164"/>
      <c r="HKW83" s="168"/>
      <c r="HKX83" s="168"/>
      <c r="HKY83" s="169"/>
      <c r="HKZ83" s="169"/>
      <c r="HLA83" s="169"/>
      <c r="HLB83" s="170"/>
      <c r="HLD83" s="164"/>
      <c r="HLE83" s="168"/>
      <c r="HLF83" s="168"/>
      <c r="HLG83" s="169"/>
      <c r="HLH83" s="169"/>
      <c r="HLI83" s="169"/>
      <c r="HLJ83" s="170"/>
      <c r="HLL83" s="164"/>
      <c r="HLM83" s="168"/>
      <c r="HLN83" s="168"/>
      <c r="HLO83" s="169"/>
      <c r="HLP83" s="169"/>
      <c r="HLQ83" s="169"/>
      <c r="HLR83" s="170"/>
      <c r="HLT83" s="164"/>
      <c r="HLU83" s="168"/>
      <c r="HLV83" s="168"/>
      <c r="HLW83" s="169"/>
      <c r="HLX83" s="169"/>
      <c r="HLY83" s="169"/>
      <c r="HLZ83" s="170"/>
      <c r="HMB83" s="164"/>
      <c r="HMC83" s="168"/>
      <c r="HMD83" s="168"/>
      <c r="HME83" s="169"/>
      <c r="HMF83" s="169"/>
      <c r="HMG83" s="169"/>
      <c r="HMH83" s="170"/>
      <c r="HMJ83" s="164"/>
      <c r="HMK83" s="168"/>
      <c r="HML83" s="168"/>
      <c r="HMM83" s="169"/>
      <c r="HMN83" s="169"/>
      <c r="HMO83" s="169"/>
      <c r="HMP83" s="170"/>
      <c r="HMR83" s="164"/>
      <c r="HMS83" s="168"/>
      <c r="HMT83" s="168"/>
      <c r="HMU83" s="169"/>
      <c r="HMV83" s="169"/>
      <c r="HMW83" s="169"/>
      <c r="HMX83" s="170"/>
      <c r="HMZ83" s="164"/>
      <c r="HNA83" s="168"/>
      <c r="HNB83" s="168"/>
      <c r="HNC83" s="169"/>
      <c r="HND83" s="169"/>
      <c r="HNE83" s="169"/>
      <c r="HNF83" s="170"/>
      <c r="HNH83" s="164"/>
      <c r="HNI83" s="168"/>
      <c r="HNJ83" s="168"/>
      <c r="HNK83" s="169"/>
      <c r="HNL83" s="169"/>
      <c r="HNM83" s="169"/>
      <c r="HNN83" s="170"/>
      <c r="HNP83" s="164"/>
      <c r="HNQ83" s="168"/>
      <c r="HNR83" s="168"/>
      <c r="HNS83" s="169"/>
      <c r="HNT83" s="169"/>
      <c r="HNU83" s="169"/>
      <c r="HNV83" s="170"/>
      <c r="HNX83" s="164"/>
      <c r="HNY83" s="168"/>
      <c r="HNZ83" s="168"/>
      <c r="HOA83" s="169"/>
      <c r="HOB83" s="169"/>
      <c r="HOC83" s="169"/>
      <c r="HOD83" s="170"/>
      <c r="HOF83" s="164"/>
      <c r="HOG83" s="168"/>
      <c r="HOH83" s="168"/>
      <c r="HOI83" s="169"/>
      <c r="HOJ83" s="169"/>
      <c r="HOK83" s="169"/>
      <c r="HOL83" s="170"/>
      <c r="HON83" s="164"/>
      <c r="HOO83" s="168"/>
      <c r="HOP83" s="168"/>
      <c r="HOQ83" s="169"/>
      <c r="HOR83" s="169"/>
      <c r="HOS83" s="169"/>
      <c r="HOT83" s="170"/>
      <c r="HOV83" s="164"/>
      <c r="HOW83" s="168"/>
      <c r="HOX83" s="168"/>
      <c r="HOY83" s="169"/>
      <c r="HOZ83" s="169"/>
      <c r="HPA83" s="169"/>
      <c r="HPB83" s="170"/>
      <c r="HPD83" s="164"/>
      <c r="HPE83" s="168"/>
      <c r="HPF83" s="168"/>
      <c r="HPG83" s="169"/>
      <c r="HPH83" s="169"/>
      <c r="HPI83" s="169"/>
      <c r="HPJ83" s="170"/>
      <c r="HPL83" s="164"/>
      <c r="HPM83" s="168"/>
      <c r="HPN83" s="168"/>
      <c r="HPO83" s="169"/>
      <c r="HPP83" s="169"/>
      <c r="HPQ83" s="169"/>
      <c r="HPR83" s="170"/>
      <c r="HPT83" s="164"/>
      <c r="HPU83" s="168"/>
      <c r="HPV83" s="168"/>
      <c r="HPW83" s="169"/>
      <c r="HPX83" s="169"/>
      <c r="HPY83" s="169"/>
      <c r="HPZ83" s="170"/>
      <c r="HQB83" s="164"/>
      <c r="HQC83" s="168"/>
      <c r="HQD83" s="168"/>
      <c r="HQE83" s="169"/>
      <c r="HQF83" s="169"/>
      <c r="HQG83" s="169"/>
      <c r="HQH83" s="170"/>
      <c r="HQJ83" s="164"/>
      <c r="HQK83" s="168"/>
      <c r="HQL83" s="168"/>
      <c r="HQM83" s="169"/>
      <c r="HQN83" s="169"/>
      <c r="HQO83" s="169"/>
      <c r="HQP83" s="170"/>
      <c r="HQR83" s="164"/>
      <c r="HQS83" s="168"/>
      <c r="HQT83" s="168"/>
      <c r="HQU83" s="169"/>
      <c r="HQV83" s="169"/>
      <c r="HQW83" s="169"/>
      <c r="HQX83" s="170"/>
      <c r="HQZ83" s="164"/>
      <c r="HRA83" s="168"/>
      <c r="HRB83" s="168"/>
      <c r="HRC83" s="169"/>
      <c r="HRD83" s="169"/>
      <c r="HRE83" s="169"/>
      <c r="HRF83" s="170"/>
      <c r="HRH83" s="164"/>
      <c r="HRI83" s="168"/>
      <c r="HRJ83" s="168"/>
      <c r="HRK83" s="169"/>
      <c r="HRL83" s="169"/>
      <c r="HRM83" s="169"/>
      <c r="HRN83" s="170"/>
      <c r="HRP83" s="164"/>
      <c r="HRQ83" s="168"/>
      <c r="HRR83" s="168"/>
      <c r="HRS83" s="169"/>
      <c r="HRT83" s="169"/>
      <c r="HRU83" s="169"/>
      <c r="HRV83" s="170"/>
      <c r="HRX83" s="164"/>
      <c r="HRY83" s="168"/>
      <c r="HRZ83" s="168"/>
      <c r="HSA83" s="169"/>
      <c r="HSB83" s="169"/>
      <c r="HSC83" s="169"/>
      <c r="HSD83" s="170"/>
      <c r="HSF83" s="164"/>
      <c r="HSG83" s="168"/>
      <c r="HSH83" s="168"/>
      <c r="HSI83" s="169"/>
      <c r="HSJ83" s="169"/>
      <c r="HSK83" s="169"/>
      <c r="HSL83" s="170"/>
      <c r="HSN83" s="164"/>
      <c r="HSO83" s="168"/>
      <c r="HSP83" s="168"/>
      <c r="HSQ83" s="169"/>
      <c r="HSR83" s="169"/>
      <c r="HSS83" s="169"/>
      <c r="HST83" s="170"/>
      <c r="HSV83" s="164"/>
      <c r="HSW83" s="168"/>
      <c r="HSX83" s="168"/>
      <c r="HSY83" s="169"/>
      <c r="HSZ83" s="169"/>
      <c r="HTA83" s="169"/>
      <c r="HTB83" s="170"/>
      <c r="HTD83" s="164"/>
      <c r="HTE83" s="168"/>
      <c r="HTF83" s="168"/>
      <c r="HTG83" s="169"/>
      <c r="HTH83" s="169"/>
      <c r="HTI83" s="169"/>
      <c r="HTJ83" s="170"/>
      <c r="HTL83" s="164"/>
      <c r="HTM83" s="168"/>
      <c r="HTN83" s="168"/>
      <c r="HTO83" s="169"/>
      <c r="HTP83" s="169"/>
      <c r="HTQ83" s="169"/>
      <c r="HTR83" s="170"/>
      <c r="HTT83" s="164"/>
      <c r="HTU83" s="168"/>
      <c r="HTV83" s="168"/>
      <c r="HTW83" s="169"/>
      <c r="HTX83" s="169"/>
      <c r="HTY83" s="169"/>
      <c r="HTZ83" s="170"/>
      <c r="HUB83" s="164"/>
      <c r="HUC83" s="168"/>
      <c r="HUD83" s="168"/>
      <c r="HUE83" s="169"/>
      <c r="HUF83" s="169"/>
      <c r="HUG83" s="169"/>
      <c r="HUH83" s="170"/>
      <c r="HUJ83" s="164"/>
      <c r="HUK83" s="168"/>
      <c r="HUL83" s="168"/>
      <c r="HUM83" s="169"/>
      <c r="HUN83" s="169"/>
      <c r="HUO83" s="169"/>
      <c r="HUP83" s="170"/>
      <c r="HUR83" s="164"/>
      <c r="HUS83" s="168"/>
      <c r="HUT83" s="168"/>
      <c r="HUU83" s="169"/>
      <c r="HUV83" s="169"/>
      <c r="HUW83" s="169"/>
      <c r="HUX83" s="170"/>
      <c r="HUZ83" s="164"/>
      <c r="HVA83" s="168"/>
      <c r="HVB83" s="168"/>
      <c r="HVC83" s="169"/>
      <c r="HVD83" s="169"/>
      <c r="HVE83" s="169"/>
      <c r="HVF83" s="170"/>
      <c r="HVH83" s="164"/>
      <c r="HVI83" s="168"/>
      <c r="HVJ83" s="168"/>
      <c r="HVK83" s="169"/>
      <c r="HVL83" s="169"/>
      <c r="HVM83" s="169"/>
      <c r="HVN83" s="170"/>
      <c r="HVP83" s="164"/>
      <c r="HVQ83" s="168"/>
      <c r="HVR83" s="168"/>
      <c r="HVS83" s="169"/>
      <c r="HVT83" s="169"/>
      <c r="HVU83" s="169"/>
      <c r="HVV83" s="170"/>
      <c r="HVX83" s="164"/>
      <c r="HVY83" s="168"/>
      <c r="HVZ83" s="168"/>
      <c r="HWA83" s="169"/>
      <c r="HWB83" s="169"/>
      <c r="HWC83" s="169"/>
      <c r="HWD83" s="170"/>
      <c r="HWF83" s="164"/>
      <c r="HWG83" s="168"/>
      <c r="HWH83" s="168"/>
      <c r="HWI83" s="169"/>
      <c r="HWJ83" s="169"/>
      <c r="HWK83" s="169"/>
      <c r="HWL83" s="170"/>
      <c r="HWN83" s="164"/>
      <c r="HWO83" s="168"/>
      <c r="HWP83" s="168"/>
      <c r="HWQ83" s="169"/>
      <c r="HWR83" s="169"/>
      <c r="HWS83" s="169"/>
      <c r="HWT83" s="170"/>
      <c r="HWV83" s="164"/>
      <c r="HWW83" s="168"/>
      <c r="HWX83" s="168"/>
      <c r="HWY83" s="169"/>
      <c r="HWZ83" s="169"/>
      <c r="HXA83" s="169"/>
      <c r="HXB83" s="170"/>
      <c r="HXD83" s="164"/>
      <c r="HXE83" s="168"/>
      <c r="HXF83" s="168"/>
      <c r="HXG83" s="169"/>
      <c r="HXH83" s="169"/>
      <c r="HXI83" s="169"/>
      <c r="HXJ83" s="170"/>
      <c r="HXL83" s="164"/>
      <c r="HXM83" s="168"/>
      <c r="HXN83" s="168"/>
      <c r="HXO83" s="169"/>
      <c r="HXP83" s="169"/>
      <c r="HXQ83" s="169"/>
      <c r="HXR83" s="170"/>
      <c r="HXT83" s="164"/>
      <c r="HXU83" s="168"/>
      <c r="HXV83" s="168"/>
      <c r="HXW83" s="169"/>
      <c r="HXX83" s="169"/>
      <c r="HXY83" s="169"/>
      <c r="HXZ83" s="170"/>
      <c r="HYB83" s="164"/>
      <c r="HYC83" s="168"/>
      <c r="HYD83" s="168"/>
      <c r="HYE83" s="169"/>
      <c r="HYF83" s="169"/>
      <c r="HYG83" s="169"/>
      <c r="HYH83" s="170"/>
      <c r="HYJ83" s="164"/>
      <c r="HYK83" s="168"/>
      <c r="HYL83" s="168"/>
      <c r="HYM83" s="169"/>
      <c r="HYN83" s="169"/>
      <c r="HYO83" s="169"/>
      <c r="HYP83" s="170"/>
      <c r="HYR83" s="164"/>
      <c r="HYS83" s="168"/>
      <c r="HYT83" s="168"/>
      <c r="HYU83" s="169"/>
      <c r="HYV83" s="169"/>
      <c r="HYW83" s="169"/>
      <c r="HYX83" s="170"/>
      <c r="HYZ83" s="164"/>
      <c r="HZA83" s="168"/>
      <c r="HZB83" s="168"/>
      <c r="HZC83" s="169"/>
      <c r="HZD83" s="169"/>
      <c r="HZE83" s="169"/>
      <c r="HZF83" s="170"/>
      <c r="HZH83" s="164"/>
      <c r="HZI83" s="168"/>
      <c r="HZJ83" s="168"/>
      <c r="HZK83" s="169"/>
      <c r="HZL83" s="169"/>
      <c r="HZM83" s="169"/>
      <c r="HZN83" s="170"/>
      <c r="HZP83" s="164"/>
      <c r="HZQ83" s="168"/>
      <c r="HZR83" s="168"/>
      <c r="HZS83" s="169"/>
      <c r="HZT83" s="169"/>
      <c r="HZU83" s="169"/>
      <c r="HZV83" s="170"/>
      <c r="HZX83" s="164"/>
      <c r="HZY83" s="168"/>
      <c r="HZZ83" s="168"/>
      <c r="IAA83" s="169"/>
      <c r="IAB83" s="169"/>
      <c r="IAC83" s="169"/>
      <c r="IAD83" s="170"/>
      <c r="IAF83" s="164"/>
      <c r="IAG83" s="168"/>
      <c r="IAH83" s="168"/>
      <c r="IAI83" s="169"/>
      <c r="IAJ83" s="169"/>
      <c r="IAK83" s="169"/>
      <c r="IAL83" s="170"/>
      <c r="IAN83" s="164"/>
      <c r="IAO83" s="168"/>
      <c r="IAP83" s="168"/>
      <c r="IAQ83" s="169"/>
      <c r="IAR83" s="169"/>
      <c r="IAS83" s="169"/>
      <c r="IAT83" s="170"/>
      <c r="IAV83" s="164"/>
      <c r="IAW83" s="168"/>
      <c r="IAX83" s="168"/>
      <c r="IAY83" s="169"/>
      <c r="IAZ83" s="169"/>
      <c r="IBA83" s="169"/>
      <c r="IBB83" s="170"/>
      <c r="IBD83" s="164"/>
      <c r="IBE83" s="168"/>
      <c r="IBF83" s="168"/>
      <c r="IBG83" s="169"/>
      <c r="IBH83" s="169"/>
      <c r="IBI83" s="169"/>
      <c r="IBJ83" s="170"/>
      <c r="IBL83" s="164"/>
      <c r="IBM83" s="168"/>
      <c r="IBN83" s="168"/>
      <c r="IBO83" s="169"/>
      <c r="IBP83" s="169"/>
      <c r="IBQ83" s="169"/>
      <c r="IBR83" s="170"/>
      <c r="IBT83" s="164"/>
      <c r="IBU83" s="168"/>
      <c r="IBV83" s="168"/>
      <c r="IBW83" s="169"/>
      <c r="IBX83" s="169"/>
      <c r="IBY83" s="169"/>
      <c r="IBZ83" s="170"/>
      <c r="ICB83" s="164"/>
      <c r="ICC83" s="168"/>
      <c r="ICD83" s="168"/>
      <c r="ICE83" s="169"/>
      <c r="ICF83" s="169"/>
      <c r="ICG83" s="169"/>
      <c r="ICH83" s="170"/>
      <c r="ICJ83" s="164"/>
      <c r="ICK83" s="168"/>
      <c r="ICL83" s="168"/>
      <c r="ICM83" s="169"/>
      <c r="ICN83" s="169"/>
      <c r="ICO83" s="169"/>
      <c r="ICP83" s="170"/>
      <c r="ICR83" s="164"/>
      <c r="ICS83" s="168"/>
      <c r="ICT83" s="168"/>
      <c r="ICU83" s="169"/>
      <c r="ICV83" s="169"/>
      <c r="ICW83" s="169"/>
      <c r="ICX83" s="170"/>
      <c r="ICZ83" s="164"/>
      <c r="IDA83" s="168"/>
      <c r="IDB83" s="168"/>
      <c r="IDC83" s="169"/>
      <c r="IDD83" s="169"/>
      <c r="IDE83" s="169"/>
      <c r="IDF83" s="170"/>
      <c r="IDH83" s="164"/>
      <c r="IDI83" s="168"/>
      <c r="IDJ83" s="168"/>
      <c r="IDK83" s="169"/>
      <c r="IDL83" s="169"/>
      <c r="IDM83" s="169"/>
      <c r="IDN83" s="170"/>
      <c r="IDP83" s="164"/>
      <c r="IDQ83" s="168"/>
      <c r="IDR83" s="168"/>
      <c r="IDS83" s="169"/>
      <c r="IDT83" s="169"/>
      <c r="IDU83" s="169"/>
      <c r="IDV83" s="170"/>
      <c r="IDX83" s="164"/>
      <c r="IDY83" s="168"/>
      <c r="IDZ83" s="168"/>
      <c r="IEA83" s="169"/>
      <c r="IEB83" s="169"/>
      <c r="IEC83" s="169"/>
      <c r="IED83" s="170"/>
      <c r="IEF83" s="164"/>
      <c r="IEG83" s="168"/>
      <c r="IEH83" s="168"/>
      <c r="IEI83" s="169"/>
      <c r="IEJ83" s="169"/>
      <c r="IEK83" s="169"/>
      <c r="IEL83" s="170"/>
      <c r="IEN83" s="164"/>
      <c r="IEO83" s="168"/>
      <c r="IEP83" s="168"/>
      <c r="IEQ83" s="169"/>
      <c r="IER83" s="169"/>
      <c r="IES83" s="169"/>
      <c r="IET83" s="170"/>
      <c r="IEV83" s="164"/>
      <c r="IEW83" s="168"/>
      <c r="IEX83" s="168"/>
      <c r="IEY83" s="169"/>
      <c r="IEZ83" s="169"/>
      <c r="IFA83" s="169"/>
      <c r="IFB83" s="170"/>
      <c r="IFD83" s="164"/>
      <c r="IFE83" s="168"/>
      <c r="IFF83" s="168"/>
      <c r="IFG83" s="169"/>
      <c r="IFH83" s="169"/>
      <c r="IFI83" s="169"/>
      <c r="IFJ83" s="170"/>
      <c r="IFL83" s="164"/>
      <c r="IFM83" s="168"/>
      <c r="IFN83" s="168"/>
      <c r="IFO83" s="169"/>
      <c r="IFP83" s="169"/>
      <c r="IFQ83" s="169"/>
      <c r="IFR83" s="170"/>
      <c r="IFT83" s="164"/>
      <c r="IFU83" s="168"/>
      <c r="IFV83" s="168"/>
      <c r="IFW83" s="169"/>
      <c r="IFX83" s="169"/>
      <c r="IFY83" s="169"/>
      <c r="IFZ83" s="170"/>
      <c r="IGB83" s="164"/>
      <c r="IGC83" s="168"/>
      <c r="IGD83" s="168"/>
      <c r="IGE83" s="169"/>
      <c r="IGF83" s="169"/>
      <c r="IGG83" s="169"/>
      <c r="IGH83" s="170"/>
      <c r="IGJ83" s="164"/>
      <c r="IGK83" s="168"/>
      <c r="IGL83" s="168"/>
      <c r="IGM83" s="169"/>
      <c r="IGN83" s="169"/>
      <c r="IGO83" s="169"/>
      <c r="IGP83" s="170"/>
      <c r="IGR83" s="164"/>
      <c r="IGS83" s="168"/>
      <c r="IGT83" s="168"/>
      <c r="IGU83" s="169"/>
      <c r="IGV83" s="169"/>
      <c r="IGW83" s="169"/>
      <c r="IGX83" s="170"/>
      <c r="IGZ83" s="164"/>
      <c r="IHA83" s="168"/>
      <c r="IHB83" s="168"/>
      <c r="IHC83" s="169"/>
      <c r="IHD83" s="169"/>
      <c r="IHE83" s="169"/>
      <c r="IHF83" s="170"/>
      <c r="IHH83" s="164"/>
      <c r="IHI83" s="168"/>
      <c r="IHJ83" s="168"/>
      <c r="IHK83" s="169"/>
      <c r="IHL83" s="169"/>
      <c r="IHM83" s="169"/>
      <c r="IHN83" s="170"/>
      <c r="IHP83" s="164"/>
      <c r="IHQ83" s="168"/>
      <c r="IHR83" s="168"/>
      <c r="IHS83" s="169"/>
      <c r="IHT83" s="169"/>
      <c r="IHU83" s="169"/>
      <c r="IHV83" s="170"/>
      <c r="IHX83" s="164"/>
      <c r="IHY83" s="168"/>
      <c r="IHZ83" s="168"/>
      <c r="IIA83" s="169"/>
      <c r="IIB83" s="169"/>
      <c r="IIC83" s="169"/>
      <c r="IID83" s="170"/>
      <c r="IIF83" s="164"/>
      <c r="IIG83" s="168"/>
      <c r="IIH83" s="168"/>
      <c r="III83" s="169"/>
      <c r="IIJ83" s="169"/>
      <c r="IIK83" s="169"/>
      <c r="IIL83" s="170"/>
      <c r="IIN83" s="164"/>
      <c r="IIO83" s="168"/>
      <c r="IIP83" s="168"/>
      <c r="IIQ83" s="169"/>
      <c r="IIR83" s="169"/>
      <c r="IIS83" s="169"/>
      <c r="IIT83" s="170"/>
      <c r="IIV83" s="164"/>
      <c r="IIW83" s="168"/>
      <c r="IIX83" s="168"/>
      <c r="IIY83" s="169"/>
      <c r="IIZ83" s="169"/>
      <c r="IJA83" s="169"/>
      <c r="IJB83" s="170"/>
      <c r="IJD83" s="164"/>
      <c r="IJE83" s="168"/>
      <c r="IJF83" s="168"/>
      <c r="IJG83" s="169"/>
      <c r="IJH83" s="169"/>
      <c r="IJI83" s="169"/>
      <c r="IJJ83" s="170"/>
      <c r="IJL83" s="164"/>
      <c r="IJM83" s="168"/>
      <c r="IJN83" s="168"/>
      <c r="IJO83" s="169"/>
      <c r="IJP83" s="169"/>
      <c r="IJQ83" s="169"/>
      <c r="IJR83" s="170"/>
      <c r="IJT83" s="164"/>
      <c r="IJU83" s="168"/>
      <c r="IJV83" s="168"/>
      <c r="IJW83" s="169"/>
      <c r="IJX83" s="169"/>
      <c r="IJY83" s="169"/>
      <c r="IJZ83" s="170"/>
      <c r="IKB83" s="164"/>
      <c r="IKC83" s="168"/>
      <c r="IKD83" s="168"/>
      <c r="IKE83" s="169"/>
      <c r="IKF83" s="169"/>
      <c r="IKG83" s="169"/>
      <c r="IKH83" s="170"/>
      <c r="IKJ83" s="164"/>
      <c r="IKK83" s="168"/>
      <c r="IKL83" s="168"/>
      <c r="IKM83" s="169"/>
      <c r="IKN83" s="169"/>
      <c r="IKO83" s="169"/>
      <c r="IKP83" s="170"/>
      <c r="IKR83" s="164"/>
      <c r="IKS83" s="168"/>
      <c r="IKT83" s="168"/>
      <c r="IKU83" s="169"/>
      <c r="IKV83" s="169"/>
      <c r="IKW83" s="169"/>
      <c r="IKX83" s="170"/>
      <c r="IKZ83" s="164"/>
      <c r="ILA83" s="168"/>
      <c r="ILB83" s="168"/>
      <c r="ILC83" s="169"/>
      <c r="ILD83" s="169"/>
      <c r="ILE83" s="169"/>
      <c r="ILF83" s="170"/>
      <c r="ILH83" s="164"/>
      <c r="ILI83" s="168"/>
      <c r="ILJ83" s="168"/>
      <c r="ILK83" s="169"/>
      <c r="ILL83" s="169"/>
      <c r="ILM83" s="169"/>
      <c r="ILN83" s="170"/>
      <c r="ILP83" s="164"/>
      <c r="ILQ83" s="168"/>
      <c r="ILR83" s="168"/>
      <c r="ILS83" s="169"/>
      <c r="ILT83" s="169"/>
      <c r="ILU83" s="169"/>
      <c r="ILV83" s="170"/>
      <c r="ILX83" s="164"/>
      <c r="ILY83" s="168"/>
      <c r="ILZ83" s="168"/>
      <c r="IMA83" s="169"/>
      <c r="IMB83" s="169"/>
      <c r="IMC83" s="169"/>
      <c r="IMD83" s="170"/>
      <c r="IMF83" s="164"/>
      <c r="IMG83" s="168"/>
      <c r="IMH83" s="168"/>
      <c r="IMI83" s="169"/>
      <c r="IMJ83" s="169"/>
      <c r="IMK83" s="169"/>
      <c r="IML83" s="170"/>
      <c r="IMN83" s="164"/>
      <c r="IMO83" s="168"/>
      <c r="IMP83" s="168"/>
      <c r="IMQ83" s="169"/>
      <c r="IMR83" s="169"/>
      <c r="IMS83" s="169"/>
      <c r="IMT83" s="170"/>
      <c r="IMV83" s="164"/>
      <c r="IMW83" s="168"/>
      <c r="IMX83" s="168"/>
      <c r="IMY83" s="169"/>
      <c r="IMZ83" s="169"/>
      <c r="INA83" s="169"/>
      <c r="INB83" s="170"/>
      <c r="IND83" s="164"/>
      <c r="INE83" s="168"/>
      <c r="INF83" s="168"/>
      <c r="ING83" s="169"/>
      <c r="INH83" s="169"/>
      <c r="INI83" s="169"/>
      <c r="INJ83" s="170"/>
      <c r="INL83" s="164"/>
      <c r="INM83" s="168"/>
      <c r="INN83" s="168"/>
      <c r="INO83" s="169"/>
      <c r="INP83" s="169"/>
      <c r="INQ83" s="169"/>
      <c r="INR83" s="170"/>
      <c r="INT83" s="164"/>
      <c r="INU83" s="168"/>
      <c r="INV83" s="168"/>
      <c r="INW83" s="169"/>
      <c r="INX83" s="169"/>
      <c r="INY83" s="169"/>
      <c r="INZ83" s="170"/>
      <c r="IOB83" s="164"/>
      <c r="IOC83" s="168"/>
      <c r="IOD83" s="168"/>
      <c r="IOE83" s="169"/>
      <c r="IOF83" s="169"/>
      <c r="IOG83" s="169"/>
      <c r="IOH83" s="170"/>
      <c r="IOJ83" s="164"/>
      <c r="IOK83" s="168"/>
      <c r="IOL83" s="168"/>
      <c r="IOM83" s="169"/>
      <c r="ION83" s="169"/>
      <c r="IOO83" s="169"/>
      <c r="IOP83" s="170"/>
      <c r="IOR83" s="164"/>
      <c r="IOS83" s="168"/>
      <c r="IOT83" s="168"/>
      <c r="IOU83" s="169"/>
      <c r="IOV83" s="169"/>
      <c r="IOW83" s="169"/>
      <c r="IOX83" s="170"/>
      <c r="IOZ83" s="164"/>
      <c r="IPA83" s="168"/>
      <c r="IPB83" s="168"/>
      <c r="IPC83" s="169"/>
      <c r="IPD83" s="169"/>
      <c r="IPE83" s="169"/>
      <c r="IPF83" s="170"/>
      <c r="IPH83" s="164"/>
      <c r="IPI83" s="168"/>
      <c r="IPJ83" s="168"/>
      <c r="IPK83" s="169"/>
      <c r="IPL83" s="169"/>
      <c r="IPM83" s="169"/>
      <c r="IPN83" s="170"/>
      <c r="IPP83" s="164"/>
      <c r="IPQ83" s="168"/>
      <c r="IPR83" s="168"/>
      <c r="IPS83" s="169"/>
      <c r="IPT83" s="169"/>
      <c r="IPU83" s="169"/>
      <c r="IPV83" s="170"/>
      <c r="IPX83" s="164"/>
      <c r="IPY83" s="168"/>
      <c r="IPZ83" s="168"/>
      <c r="IQA83" s="169"/>
      <c r="IQB83" s="169"/>
      <c r="IQC83" s="169"/>
      <c r="IQD83" s="170"/>
      <c r="IQF83" s="164"/>
      <c r="IQG83" s="168"/>
      <c r="IQH83" s="168"/>
      <c r="IQI83" s="169"/>
      <c r="IQJ83" s="169"/>
      <c r="IQK83" s="169"/>
      <c r="IQL83" s="170"/>
      <c r="IQN83" s="164"/>
      <c r="IQO83" s="168"/>
      <c r="IQP83" s="168"/>
      <c r="IQQ83" s="169"/>
      <c r="IQR83" s="169"/>
      <c r="IQS83" s="169"/>
      <c r="IQT83" s="170"/>
      <c r="IQV83" s="164"/>
      <c r="IQW83" s="168"/>
      <c r="IQX83" s="168"/>
      <c r="IQY83" s="169"/>
      <c r="IQZ83" s="169"/>
      <c r="IRA83" s="169"/>
      <c r="IRB83" s="170"/>
      <c r="IRD83" s="164"/>
      <c r="IRE83" s="168"/>
      <c r="IRF83" s="168"/>
      <c r="IRG83" s="169"/>
      <c r="IRH83" s="169"/>
      <c r="IRI83" s="169"/>
      <c r="IRJ83" s="170"/>
      <c r="IRL83" s="164"/>
      <c r="IRM83" s="168"/>
      <c r="IRN83" s="168"/>
      <c r="IRO83" s="169"/>
      <c r="IRP83" s="169"/>
      <c r="IRQ83" s="169"/>
      <c r="IRR83" s="170"/>
      <c r="IRT83" s="164"/>
      <c r="IRU83" s="168"/>
      <c r="IRV83" s="168"/>
      <c r="IRW83" s="169"/>
      <c r="IRX83" s="169"/>
      <c r="IRY83" s="169"/>
      <c r="IRZ83" s="170"/>
      <c r="ISB83" s="164"/>
      <c r="ISC83" s="168"/>
      <c r="ISD83" s="168"/>
      <c r="ISE83" s="169"/>
      <c r="ISF83" s="169"/>
      <c r="ISG83" s="169"/>
      <c r="ISH83" s="170"/>
      <c r="ISJ83" s="164"/>
      <c r="ISK83" s="168"/>
      <c r="ISL83" s="168"/>
      <c r="ISM83" s="169"/>
      <c r="ISN83" s="169"/>
      <c r="ISO83" s="169"/>
      <c r="ISP83" s="170"/>
      <c r="ISR83" s="164"/>
      <c r="ISS83" s="168"/>
      <c r="IST83" s="168"/>
      <c r="ISU83" s="169"/>
      <c r="ISV83" s="169"/>
      <c r="ISW83" s="169"/>
      <c r="ISX83" s="170"/>
      <c r="ISZ83" s="164"/>
      <c r="ITA83" s="168"/>
      <c r="ITB83" s="168"/>
      <c r="ITC83" s="169"/>
      <c r="ITD83" s="169"/>
      <c r="ITE83" s="169"/>
      <c r="ITF83" s="170"/>
      <c r="ITH83" s="164"/>
      <c r="ITI83" s="168"/>
      <c r="ITJ83" s="168"/>
      <c r="ITK83" s="169"/>
      <c r="ITL83" s="169"/>
      <c r="ITM83" s="169"/>
      <c r="ITN83" s="170"/>
      <c r="ITP83" s="164"/>
      <c r="ITQ83" s="168"/>
      <c r="ITR83" s="168"/>
      <c r="ITS83" s="169"/>
      <c r="ITT83" s="169"/>
      <c r="ITU83" s="169"/>
      <c r="ITV83" s="170"/>
      <c r="ITX83" s="164"/>
      <c r="ITY83" s="168"/>
      <c r="ITZ83" s="168"/>
      <c r="IUA83" s="169"/>
      <c r="IUB83" s="169"/>
      <c r="IUC83" s="169"/>
      <c r="IUD83" s="170"/>
      <c r="IUF83" s="164"/>
      <c r="IUG83" s="168"/>
      <c r="IUH83" s="168"/>
      <c r="IUI83" s="169"/>
      <c r="IUJ83" s="169"/>
      <c r="IUK83" s="169"/>
      <c r="IUL83" s="170"/>
      <c r="IUN83" s="164"/>
      <c r="IUO83" s="168"/>
      <c r="IUP83" s="168"/>
      <c r="IUQ83" s="169"/>
      <c r="IUR83" s="169"/>
      <c r="IUS83" s="169"/>
      <c r="IUT83" s="170"/>
      <c r="IUV83" s="164"/>
      <c r="IUW83" s="168"/>
      <c r="IUX83" s="168"/>
      <c r="IUY83" s="169"/>
      <c r="IUZ83" s="169"/>
      <c r="IVA83" s="169"/>
      <c r="IVB83" s="170"/>
      <c r="IVD83" s="164"/>
      <c r="IVE83" s="168"/>
      <c r="IVF83" s="168"/>
      <c r="IVG83" s="169"/>
      <c r="IVH83" s="169"/>
      <c r="IVI83" s="169"/>
      <c r="IVJ83" s="170"/>
      <c r="IVL83" s="164"/>
      <c r="IVM83" s="168"/>
      <c r="IVN83" s="168"/>
      <c r="IVO83" s="169"/>
      <c r="IVP83" s="169"/>
      <c r="IVQ83" s="169"/>
      <c r="IVR83" s="170"/>
      <c r="IVT83" s="164"/>
      <c r="IVU83" s="168"/>
      <c r="IVV83" s="168"/>
      <c r="IVW83" s="169"/>
      <c r="IVX83" s="169"/>
      <c r="IVY83" s="169"/>
      <c r="IVZ83" s="170"/>
      <c r="IWB83" s="164"/>
      <c r="IWC83" s="168"/>
      <c r="IWD83" s="168"/>
      <c r="IWE83" s="169"/>
      <c r="IWF83" s="169"/>
      <c r="IWG83" s="169"/>
      <c r="IWH83" s="170"/>
      <c r="IWJ83" s="164"/>
      <c r="IWK83" s="168"/>
      <c r="IWL83" s="168"/>
      <c r="IWM83" s="169"/>
      <c r="IWN83" s="169"/>
      <c r="IWO83" s="169"/>
      <c r="IWP83" s="170"/>
      <c r="IWR83" s="164"/>
      <c r="IWS83" s="168"/>
      <c r="IWT83" s="168"/>
      <c r="IWU83" s="169"/>
      <c r="IWV83" s="169"/>
      <c r="IWW83" s="169"/>
      <c r="IWX83" s="170"/>
      <c r="IWZ83" s="164"/>
      <c r="IXA83" s="168"/>
      <c r="IXB83" s="168"/>
      <c r="IXC83" s="169"/>
      <c r="IXD83" s="169"/>
      <c r="IXE83" s="169"/>
      <c r="IXF83" s="170"/>
      <c r="IXH83" s="164"/>
      <c r="IXI83" s="168"/>
      <c r="IXJ83" s="168"/>
      <c r="IXK83" s="169"/>
      <c r="IXL83" s="169"/>
      <c r="IXM83" s="169"/>
      <c r="IXN83" s="170"/>
      <c r="IXP83" s="164"/>
      <c r="IXQ83" s="168"/>
      <c r="IXR83" s="168"/>
      <c r="IXS83" s="169"/>
      <c r="IXT83" s="169"/>
      <c r="IXU83" s="169"/>
      <c r="IXV83" s="170"/>
      <c r="IXX83" s="164"/>
      <c r="IXY83" s="168"/>
      <c r="IXZ83" s="168"/>
      <c r="IYA83" s="169"/>
      <c r="IYB83" s="169"/>
      <c r="IYC83" s="169"/>
      <c r="IYD83" s="170"/>
      <c r="IYF83" s="164"/>
      <c r="IYG83" s="168"/>
      <c r="IYH83" s="168"/>
      <c r="IYI83" s="169"/>
      <c r="IYJ83" s="169"/>
      <c r="IYK83" s="169"/>
      <c r="IYL83" s="170"/>
      <c r="IYN83" s="164"/>
      <c r="IYO83" s="168"/>
      <c r="IYP83" s="168"/>
      <c r="IYQ83" s="169"/>
      <c r="IYR83" s="169"/>
      <c r="IYS83" s="169"/>
      <c r="IYT83" s="170"/>
      <c r="IYV83" s="164"/>
      <c r="IYW83" s="168"/>
      <c r="IYX83" s="168"/>
      <c r="IYY83" s="169"/>
      <c r="IYZ83" s="169"/>
      <c r="IZA83" s="169"/>
      <c r="IZB83" s="170"/>
      <c r="IZD83" s="164"/>
      <c r="IZE83" s="168"/>
      <c r="IZF83" s="168"/>
      <c r="IZG83" s="169"/>
      <c r="IZH83" s="169"/>
      <c r="IZI83" s="169"/>
      <c r="IZJ83" s="170"/>
      <c r="IZL83" s="164"/>
      <c r="IZM83" s="168"/>
      <c r="IZN83" s="168"/>
      <c r="IZO83" s="169"/>
      <c r="IZP83" s="169"/>
      <c r="IZQ83" s="169"/>
      <c r="IZR83" s="170"/>
      <c r="IZT83" s="164"/>
      <c r="IZU83" s="168"/>
      <c r="IZV83" s="168"/>
      <c r="IZW83" s="169"/>
      <c r="IZX83" s="169"/>
      <c r="IZY83" s="169"/>
      <c r="IZZ83" s="170"/>
      <c r="JAB83" s="164"/>
      <c r="JAC83" s="168"/>
      <c r="JAD83" s="168"/>
      <c r="JAE83" s="169"/>
      <c r="JAF83" s="169"/>
      <c r="JAG83" s="169"/>
      <c r="JAH83" s="170"/>
      <c r="JAJ83" s="164"/>
      <c r="JAK83" s="168"/>
      <c r="JAL83" s="168"/>
      <c r="JAM83" s="169"/>
      <c r="JAN83" s="169"/>
      <c r="JAO83" s="169"/>
      <c r="JAP83" s="170"/>
      <c r="JAR83" s="164"/>
      <c r="JAS83" s="168"/>
      <c r="JAT83" s="168"/>
      <c r="JAU83" s="169"/>
      <c r="JAV83" s="169"/>
      <c r="JAW83" s="169"/>
      <c r="JAX83" s="170"/>
      <c r="JAZ83" s="164"/>
      <c r="JBA83" s="168"/>
      <c r="JBB83" s="168"/>
      <c r="JBC83" s="169"/>
      <c r="JBD83" s="169"/>
      <c r="JBE83" s="169"/>
      <c r="JBF83" s="170"/>
      <c r="JBH83" s="164"/>
      <c r="JBI83" s="168"/>
      <c r="JBJ83" s="168"/>
      <c r="JBK83" s="169"/>
      <c r="JBL83" s="169"/>
      <c r="JBM83" s="169"/>
      <c r="JBN83" s="170"/>
      <c r="JBP83" s="164"/>
      <c r="JBQ83" s="168"/>
      <c r="JBR83" s="168"/>
      <c r="JBS83" s="169"/>
      <c r="JBT83" s="169"/>
      <c r="JBU83" s="169"/>
      <c r="JBV83" s="170"/>
      <c r="JBX83" s="164"/>
      <c r="JBY83" s="168"/>
      <c r="JBZ83" s="168"/>
      <c r="JCA83" s="169"/>
      <c r="JCB83" s="169"/>
      <c r="JCC83" s="169"/>
      <c r="JCD83" s="170"/>
      <c r="JCF83" s="164"/>
      <c r="JCG83" s="168"/>
      <c r="JCH83" s="168"/>
      <c r="JCI83" s="169"/>
      <c r="JCJ83" s="169"/>
      <c r="JCK83" s="169"/>
      <c r="JCL83" s="170"/>
      <c r="JCN83" s="164"/>
      <c r="JCO83" s="168"/>
      <c r="JCP83" s="168"/>
      <c r="JCQ83" s="169"/>
      <c r="JCR83" s="169"/>
      <c r="JCS83" s="169"/>
      <c r="JCT83" s="170"/>
      <c r="JCV83" s="164"/>
      <c r="JCW83" s="168"/>
      <c r="JCX83" s="168"/>
      <c r="JCY83" s="169"/>
      <c r="JCZ83" s="169"/>
      <c r="JDA83" s="169"/>
      <c r="JDB83" s="170"/>
      <c r="JDD83" s="164"/>
      <c r="JDE83" s="168"/>
      <c r="JDF83" s="168"/>
      <c r="JDG83" s="169"/>
      <c r="JDH83" s="169"/>
      <c r="JDI83" s="169"/>
      <c r="JDJ83" s="170"/>
      <c r="JDL83" s="164"/>
      <c r="JDM83" s="168"/>
      <c r="JDN83" s="168"/>
      <c r="JDO83" s="169"/>
      <c r="JDP83" s="169"/>
      <c r="JDQ83" s="169"/>
      <c r="JDR83" s="170"/>
      <c r="JDT83" s="164"/>
      <c r="JDU83" s="168"/>
      <c r="JDV83" s="168"/>
      <c r="JDW83" s="169"/>
      <c r="JDX83" s="169"/>
      <c r="JDY83" s="169"/>
      <c r="JDZ83" s="170"/>
      <c r="JEB83" s="164"/>
      <c r="JEC83" s="168"/>
      <c r="JED83" s="168"/>
      <c r="JEE83" s="169"/>
      <c r="JEF83" s="169"/>
      <c r="JEG83" s="169"/>
      <c r="JEH83" s="170"/>
      <c r="JEJ83" s="164"/>
      <c r="JEK83" s="168"/>
      <c r="JEL83" s="168"/>
      <c r="JEM83" s="169"/>
      <c r="JEN83" s="169"/>
      <c r="JEO83" s="169"/>
      <c r="JEP83" s="170"/>
      <c r="JER83" s="164"/>
      <c r="JES83" s="168"/>
      <c r="JET83" s="168"/>
      <c r="JEU83" s="169"/>
      <c r="JEV83" s="169"/>
      <c r="JEW83" s="169"/>
      <c r="JEX83" s="170"/>
      <c r="JEZ83" s="164"/>
      <c r="JFA83" s="168"/>
      <c r="JFB83" s="168"/>
      <c r="JFC83" s="169"/>
      <c r="JFD83" s="169"/>
      <c r="JFE83" s="169"/>
      <c r="JFF83" s="170"/>
      <c r="JFH83" s="164"/>
      <c r="JFI83" s="168"/>
      <c r="JFJ83" s="168"/>
      <c r="JFK83" s="169"/>
      <c r="JFL83" s="169"/>
      <c r="JFM83" s="169"/>
      <c r="JFN83" s="170"/>
      <c r="JFP83" s="164"/>
      <c r="JFQ83" s="168"/>
      <c r="JFR83" s="168"/>
      <c r="JFS83" s="169"/>
      <c r="JFT83" s="169"/>
      <c r="JFU83" s="169"/>
      <c r="JFV83" s="170"/>
      <c r="JFX83" s="164"/>
      <c r="JFY83" s="168"/>
      <c r="JFZ83" s="168"/>
      <c r="JGA83" s="169"/>
      <c r="JGB83" s="169"/>
      <c r="JGC83" s="169"/>
      <c r="JGD83" s="170"/>
      <c r="JGF83" s="164"/>
      <c r="JGG83" s="168"/>
      <c r="JGH83" s="168"/>
      <c r="JGI83" s="169"/>
      <c r="JGJ83" s="169"/>
      <c r="JGK83" s="169"/>
      <c r="JGL83" s="170"/>
      <c r="JGN83" s="164"/>
      <c r="JGO83" s="168"/>
      <c r="JGP83" s="168"/>
      <c r="JGQ83" s="169"/>
      <c r="JGR83" s="169"/>
      <c r="JGS83" s="169"/>
      <c r="JGT83" s="170"/>
      <c r="JGV83" s="164"/>
      <c r="JGW83" s="168"/>
      <c r="JGX83" s="168"/>
      <c r="JGY83" s="169"/>
      <c r="JGZ83" s="169"/>
      <c r="JHA83" s="169"/>
      <c r="JHB83" s="170"/>
      <c r="JHD83" s="164"/>
      <c r="JHE83" s="168"/>
      <c r="JHF83" s="168"/>
      <c r="JHG83" s="169"/>
      <c r="JHH83" s="169"/>
      <c r="JHI83" s="169"/>
      <c r="JHJ83" s="170"/>
      <c r="JHL83" s="164"/>
      <c r="JHM83" s="168"/>
      <c r="JHN83" s="168"/>
      <c r="JHO83" s="169"/>
      <c r="JHP83" s="169"/>
      <c r="JHQ83" s="169"/>
      <c r="JHR83" s="170"/>
      <c r="JHT83" s="164"/>
      <c r="JHU83" s="168"/>
      <c r="JHV83" s="168"/>
      <c r="JHW83" s="169"/>
      <c r="JHX83" s="169"/>
      <c r="JHY83" s="169"/>
      <c r="JHZ83" s="170"/>
      <c r="JIB83" s="164"/>
      <c r="JIC83" s="168"/>
      <c r="JID83" s="168"/>
      <c r="JIE83" s="169"/>
      <c r="JIF83" s="169"/>
      <c r="JIG83" s="169"/>
      <c r="JIH83" s="170"/>
      <c r="JIJ83" s="164"/>
      <c r="JIK83" s="168"/>
      <c r="JIL83" s="168"/>
      <c r="JIM83" s="169"/>
      <c r="JIN83" s="169"/>
      <c r="JIO83" s="169"/>
      <c r="JIP83" s="170"/>
      <c r="JIR83" s="164"/>
      <c r="JIS83" s="168"/>
      <c r="JIT83" s="168"/>
      <c r="JIU83" s="169"/>
      <c r="JIV83" s="169"/>
      <c r="JIW83" s="169"/>
      <c r="JIX83" s="170"/>
      <c r="JIZ83" s="164"/>
      <c r="JJA83" s="168"/>
      <c r="JJB83" s="168"/>
      <c r="JJC83" s="169"/>
      <c r="JJD83" s="169"/>
      <c r="JJE83" s="169"/>
      <c r="JJF83" s="170"/>
      <c r="JJH83" s="164"/>
      <c r="JJI83" s="168"/>
      <c r="JJJ83" s="168"/>
      <c r="JJK83" s="169"/>
      <c r="JJL83" s="169"/>
      <c r="JJM83" s="169"/>
      <c r="JJN83" s="170"/>
      <c r="JJP83" s="164"/>
      <c r="JJQ83" s="168"/>
      <c r="JJR83" s="168"/>
      <c r="JJS83" s="169"/>
      <c r="JJT83" s="169"/>
      <c r="JJU83" s="169"/>
      <c r="JJV83" s="170"/>
      <c r="JJX83" s="164"/>
      <c r="JJY83" s="168"/>
      <c r="JJZ83" s="168"/>
      <c r="JKA83" s="169"/>
      <c r="JKB83" s="169"/>
      <c r="JKC83" s="169"/>
      <c r="JKD83" s="170"/>
      <c r="JKF83" s="164"/>
      <c r="JKG83" s="168"/>
      <c r="JKH83" s="168"/>
      <c r="JKI83" s="169"/>
      <c r="JKJ83" s="169"/>
      <c r="JKK83" s="169"/>
      <c r="JKL83" s="170"/>
      <c r="JKN83" s="164"/>
      <c r="JKO83" s="168"/>
      <c r="JKP83" s="168"/>
      <c r="JKQ83" s="169"/>
      <c r="JKR83" s="169"/>
      <c r="JKS83" s="169"/>
      <c r="JKT83" s="170"/>
      <c r="JKV83" s="164"/>
      <c r="JKW83" s="168"/>
      <c r="JKX83" s="168"/>
      <c r="JKY83" s="169"/>
      <c r="JKZ83" s="169"/>
      <c r="JLA83" s="169"/>
      <c r="JLB83" s="170"/>
      <c r="JLD83" s="164"/>
      <c r="JLE83" s="168"/>
      <c r="JLF83" s="168"/>
      <c r="JLG83" s="169"/>
      <c r="JLH83" s="169"/>
      <c r="JLI83" s="169"/>
      <c r="JLJ83" s="170"/>
      <c r="JLL83" s="164"/>
      <c r="JLM83" s="168"/>
      <c r="JLN83" s="168"/>
      <c r="JLO83" s="169"/>
      <c r="JLP83" s="169"/>
      <c r="JLQ83" s="169"/>
      <c r="JLR83" s="170"/>
      <c r="JLT83" s="164"/>
      <c r="JLU83" s="168"/>
      <c r="JLV83" s="168"/>
      <c r="JLW83" s="169"/>
      <c r="JLX83" s="169"/>
      <c r="JLY83" s="169"/>
      <c r="JLZ83" s="170"/>
      <c r="JMB83" s="164"/>
      <c r="JMC83" s="168"/>
      <c r="JMD83" s="168"/>
      <c r="JME83" s="169"/>
      <c r="JMF83" s="169"/>
      <c r="JMG83" s="169"/>
      <c r="JMH83" s="170"/>
      <c r="JMJ83" s="164"/>
      <c r="JMK83" s="168"/>
      <c r="JML83" s="168"/>
      <c r="JMM83" s="169"/>
      <c r="JMN83" s="169"/>
      <c r="JMO83" s="169"/>
      <c r="JMP83" s="170"/>
      <c r="JMR83" s="164"/>
      <c r="JMS83" s="168"/>
      <c r="JMT83" s="168"/>
      <c r="JMU83" s="169"/>
      <c r="JMV83" s="169"/>
      <c r="JMW83" s="169"/>
      <c r="JMX83" s="170"/>
      <c r="JMZ83" s="164"/>
      <c r="JNA83" s="168"/>
      <c r="JNB83" s="168"/>
      <c r="JNC83" s="169"/>
      <c r="JND83" s="169"/>
      <c r="JNE83" s="169"/>
      <c r="JNF83" s="170"/>
      <c r="JNH83" s="164"/>
      <c r="JNI83" s="168"/>
      <c r="JNJ83" s="168"/>
      <c r="JNK83" s="169"/>
      <c r="JNL83" s="169"/>
      <c r="JNM83" s="169"/>
      <c r="JNN83" s="170"/>
      <c r="JNP83" s="164"/>
      <c r="JNQ83" s="168"/>
      <c r="JNR83" s="168"/>
      <c r="JNS83" s="169"/>
      <c r="JNT83" s="169"/>
      <c r="JNU83" s="169"/>
      <c r="JNV83" s="170"/>
      <c r="JNX83" s="164"/>
      <c r="JNY83" s="168"/>
      <c r="JNZ83" s="168"/>
      <c r="JOA83" s="169"/>
      <c r="JOB83" s="169"/>
      <c r="JOC83" s="169"/>
      <c r="JOD83" s="170"/>
      <c r="JOF83" s="164"/>
      <c r="JOG83" s="168"/>
      <c r="JOH83" s="168"/>
      <c r="JOI83" s="169"/>
      <c r="JOJ83" s="169"/>
      <c r="JOK83" s="169"/>
      <c r="JOL83" s="170"/>
      <c r="JON83" s="164"/>
      <c r="JOO83" s="168"/>
      <c r="JOP83" s="168"/>
      <c r="JOQ83" s="169"/>
      <c r="JOR83" s="169"/>
      <c r="JOS83" s="169"/>
      <c r="JOT83" s="170"/>
      <c r="JOV83" s="164"/>
      <c r="JOW83" s="168"/>
      <c r="JOX83" s="168"/>
      <c r="JOY83" s="169"/>
      <c r="JOZ83" s="169"/>
      <c r="JPA83" s="169"/>
      <c r="JPB83" s="170"/>
      <c r="JPD83" s="164"/>
      <c r="JPE83" s="168"/>
      <c r="JPF83" s="168"/>
      <c r="JPG83" s="169"/>
      <c r="JPH83" s="169"/>
      <c r="JPI83" s="169"/>
      <c r="JPJ83" s="170"/>
      <c r="JPL83" s="164"/>
      <c r="JPM83" s="168"/>
      <c r="JPN83" s="168"/>
      <c r="JPO83" s="169"/>
      <c r="JPP83" s="169"/>
      <c r="JPQ83" s="169"/>
      <c r="JPR83" s="170"/>
      <c r="JPT83" s="164"/>
      <c r="JPU83" s="168"/>
      <c r="JPV83" s="168"/>
      <c r="JPW83" s="169"/>
      <c r="JPX83" s="169"/>
      <c r="JPY83" s="169"/>
      <c r="JPZ83" s="170"/>
      <c r="JQB83" s="164"/>
      <c r="JQC83" s="168"/>
      <c r="JQD83" s="168"/>
      <c r="JQE83" s="169"/>
      <c r="JQF83" s="169"/>
      <c r="JQG83" s="169"/>
      <c r="JQH83" s="170"/>
      <c r="JQJ83" s="164"/>
      <c r="JQK83" s="168"/>
      <c r="JQL83" s="168"/>
      <c r="JQM83" s="169"/>
      <c r="JQN83" s="169"/>
      <c r="JQO83" s="169"/>
      <c r="JQP83" s="170"/>
      <c r="JQR83" s="164"/>
      <c r="JQS83" s="168"/>
      <c r="JQT83" s="168"/>
      <c r="JQU83" s="169"/>
      <c r="JQV83" s="169"/>
      <c r="JQW83" s="169"/>
      <c r="JQX83" s="170"/>
      <c r="JQZ83" s="164"/>
      <c r="JRA83" s="168"/>
      <c r="JRB83" s="168"/>
      <c r="JRC83" s="169"/>
      <c r="JRD83" s="169"/>
      <c r="JRE83" s="169"/>
      <c r="JRF83" s="170"/>
      <c r="JRH83" s="164"/>
      <c r="JRI83" s="168"/>
      <c r="JRJ83" s="168"/>
      <c r="JRK83" s="169"/>
      <c r="JRL83" s="169"/>
      <c r="JRM83" s="169"/>
      <c r="JRN83" s="170"/>
      <c r="JRP83" s="164"/>
      <c r="JRQ83" s="168"/>
      <c r="JRR83" s="168"/>
      <c r="JRS83" s="169"/>
      <c r="JRT83" s="169"/>
      <c r="JRU83" s="169"/>
      <c r="JRV83" s="170"/>
      <c r="JRX83" s="164"/>
      <c r="JRY83" s="168"/>
      <c r="JRZ83" s="168"/>
      <c r="JSA83" s="169"/>
      <c r="JSB83" s="169"/>
      <c r="JSC83" s="169"/>
      <c r="JSD83" s="170"/>
      <c r="JSF83" s="164"/>
      <c r="JSG83" s="168"/>
      <c r="JSH83" s="168"/>
      <c r="JSI83" s="169"/>
      <c r="JSJ83" s="169"/>
      <c r="JSK83" s="169"/>
      <c r="JSL83" s="170"/>
      <c r="JSN83" s="164"/>
      <c r="JSO83" s="168"/>
      <c r="JSP83" s="168"/>
      <c r="JSQ83" s="169"/>
      <c r="JSR83" s="169"/>
      <c r="JSS83" s="169"/>
      <c r="JST83" s="170"/>
      <c r="JSV83" s="164"/>
      <c r="JSW83" s="168"/>
      <c r="JSX83" s="168"/>
      <c r="JSY83" s="169"/>
      <c r="JSZ83" s="169"/>
      <c r="JTA83" s="169"/>
      <c r="JTB83" s="170"/>
      <c r="JTD83" s="164"/>
      <c r="JTE83" s="168"/>
      <c r="JTF83" s="168"/>
      <c r="JTG83" s="169"/>
      <c r="JTH83" s="169"/>
      <c r="JTI83" s="169"/>
      <c r="JTJ83" s="170"/>
      <c r="JTL83" s="164"/>
      <c r="JTM83" s="168"/>
      <c r="JTN83" s="168"/>
      <c r="JTO83" s="169"/>
      <c r="JTP83" s="169"/>
      <c r="JTQ83" s="169"/>
      <c r="JTR83" s="170"/>
      <c r="JTT83" s="164"/>
      <c r="JTU83" s="168"/>
      <c r="JTV83" s="168"/>
      <c r="JTW83" s="169"/>
      <c r="JTX83" s="169"/>
      <c r="JTY83" s="169"/>
      <c r="JTZ83" s="170"/>
      <c r="JUB83" s="164"/>
      <c r="JUC83" s="168"/>
      <c r="JUD83" s="168"/>
      <c r="JUE83" s="169"/>
      <c r="JUF83" s="169"/>
      <c r="JUG83" s="169"/>
      <c r="JUH83" s="170"/>
      <c r="JUJ83" s="164"/>
      <c r="JUK83" s="168"/>
      <c r="JUL83" s="168"/>
      <c r="JUM83" s="169"/>
      <c r="JUN83" s="169"/>
      <c r="JUO83" s="169"/>
      <c r="JUP83" s="170"/>
      <c r="JUR83" s="164"/>
      <c r="JUS83" s="168"/>
      <c r="JUT83" s="168"/>
      <c r="JUU83" s="169"/>
      <c r="JUV83" s="169"/>
      <c r="JUW83" s="169"/>
      <c r="JUX83" s="170"/>
      <c r="JUZ83" s="164"/>
      <c r="JVA83" s="168"/>
      <c r="JVB83" s="168"/>
      <c r="JVC83" s="169"/>
      <c r="JVD83" s="169"/>
      <c r="JVE83" s="169"/>
      <c r="JVF83" s="170"/>
      <c r="JVH83" s="164"/>
      <c r="JVI83" s="168"/>
      <c r="JVJ83" s="168"/>
      <c r="JVK83" s="169"/>
      <c r="JVL83" s="169"/>
      <c r="JVM83" s="169"/>
      <c r="JVN83" s="170"/>
      <c r="JVP83" s="164"/>
      <c r="JVQ83" s="168"/>
      <c r="JVR83" s="168"/>
      <c r="JVS83" s="169"/>
      <c r="JVT83" s="169"/>
      <c r="JVU83" s="169"/>
      <c r="JVV83" s="170"/>
      <c r="JVX83" s="164"/>
      <c r="JVY83" s="168"/>
      <c r="JVZ83" s="168"/>
      <c r="JWA83" s="169"/>
      <c r="JWB83" s="169"/>
      <c r="JWC83" s="169"/>
      <c r="JWD83" s="170"/>
      <c r="JWF83" s="164"/>
      <c r="JWG83" s="168"/>
      <c r="JWH83" s="168"/>
      <c r="JWI83" s="169"/>
      <c r="JWJ83" s="169"/>
      <c r="JWK83" s="169"/>
      <c r="JWL83" s="170"/>
      <c r="JWN83" s="164"/>
      <c r="JWO83" s="168"/>
      <c r="JWP83" s="168"/>
      <c r="JWQ83" s="169"/>
      <c r="JWR83" s="169"/>
      <c r="JWS83" s="169"/>
      <c r="JWT83" s="170"/>
      <c r="JWV83" s="164"/>
      <c r="JWW83" s="168"/>
      <c r="JWX83" s="168"/>
      <c r="JWY83" s="169"/>
      <c r="JWZ83" s="169"/>
      <c r="JXA83" s="169"/>
      <c r="JXB83" s="170"/>
      <c r="JXD83" s="164"/>
      <c r="JXE83" s="168"/>
      <c r="JXF83" s="168"/>
      <c r="JXG83" s="169"/>
      <c r="JXH83" s="169"/>
      <c r="JXI83" s="169"/>
      <c r="JXJ83" s="170"/>
      <c r="JXL83" s="164"/>
      <c r="JXM83" s="168"/>
      <c r="JXN83" s="168"/>
      <c r="JXO83" s="169"/>
      <c r="JXP83" s="169"/>
      <c r="JXQ83" s="169"/>
      <c r="JXR83" s="170"/>
      <c r="JXT83" s="164"/>
      <c r="JXU83" s="168"/>
      <c r="JXV83" s="168"/>
      <c r="JXW83" s="169"/>
      <c r="JXX83" s="169"/>
      <c r="JXY83" s="169"/>
      <c r="JXZ83" s="170"/>
      <c r="JYB83" s="164"/>
      <c r="JYC83" s="168"/>
      <c r="JYD83" s="168"/>
      <c r="JYE83" s="169"/>
      <c r="JYF83" s="169"/>
      <c r="JYG83" s="169"/>
      <c r="JYH83" s="170"/>
      <c r="JYJ83" s="164"/>
      <c r="JYK83" s="168"/>
      <c r="JYL83" s="168"/>
      <c r="JYM83" s="169"/>
      <c r="JYN83" s="169"/>
      <c r="JYO83" s="169"/>
      <c r="JYP83" s="170"/>
      <c r="JYR83" s="164"/>
      <c r="JYS83" s="168"/>
      <c r="JYT83" s="168"/>
      <c r="JYU83" s="169"/>
      <c r="JYV83" s="169"/>
      <c r="JYW83" s="169"/>
      <c r="JYX83" s="170"/>
      <c r="JYZ83" s="164"/>
      <c r="JZA83" s="168"/>
      <c r="JZB83" s="168"/>
      <c r="JZC83" s="169"/>
      <c r="JZD83" s="169"/>
      <c r="JZE83" s="169"/>
      <c r="JZF83" s="170"/>
      <c r="JZH83" s="164"/>
      <c r="JZI83" s="168"/>
      <c r="JZJ83" s="168"/>
      <c r="JZK83" s="169"/>
      <c r="JZL83" s="169"/>
      <c r="JZM83" s="169"/>
      <c r="JZN83" s="170"/>
      <c r="JZP83" s="164"/>
      <c r="JZQ83" s="168"/>
      <c r="JZR83" s="168"/>
      <c r="JZS83" s="169"/>
      <c r="JZT83" s="169"/>
      <c r="JZU83" s="169"/>
      <c r="JZV83" s="170"/>
      <c r="JZX83" s="164"/>
      <c r="JZY83" s="168"/>
      <c r="JZZ83" s="168"/>
      <c r="KAA83" s="169"/>
      <c r="KAB83" s="169"/>
      <c r="KAC83" s="169"/>
      <c r="KAD83" s="170"/>
      <c r="KAF83" s="164"/>
      <c r="KAG83" s="168"/>
      <c r="KAH83" s="168"/>
      <c r="KAI83" s="169"/>
      <c r="KAJ83" s="169"/>
      <c r="KAK83" s="169"/>
      <c r="KAL83" s="170"/>
      <c r="KAN83" s="164"/>
      <c r="KAO83" s="168"/>
      <c r="KAP83" s="168"/>
      <c r="KAQ83" s="169"/>
      <c r="KAR83" s="169"/>
      <c r="KAS83" s="169"/>
      <c r="KAT83" s="170"/>
      <c r="KAV83" s="164"/>
      <c r="KAW83" s="168"/>
      <c r="KAX83" s="168"/>
      <c r="KAY83" s="169"/>
      <c r="KAZ83" s="169"/>
      <c r="KBA83" s="169"/>
      <c r="KBB83" s="170"/>
      <c r="KBD83" s="164"/>
      <c r="KBE83" s="168"/>
      <c r="KBF83" s="168"/>
      <c r="KBG83" s="169"/>
      <c r="KBH83" s="169"/>
      <c r="KBI83" s="169"/>
      <c r="KBJ83" s="170"/>
      <c r="KBL83" s="164"/>
      <c r="KBM83" s="168"/>
      <c r="KBN83" s="168"/>
      <c r="KBO83" s="169"/>
      <c r="KBP83" s="169"/>
      <c r="KBQ83" s="169"/>
      <c r="KBR83" s="170"/>
      <c r="KBT83" s="164"/>
      <c r="KBU83" s="168"/>
      <c r="KBV83" s="168"/>
      <c r="KBW83" s="169"/>
      <c r="KBX83" s="169"/>
      <c r="KBY83" s="169"/>
      <c r="KBZ83" s="170"/>
      <c r="KCB83" s="164"/>
      <c r="KCC83" s="168"/>
      <c r="KCD83" s="168"/>
      <c r="KCE83" s="169"/>
      <c r="KCF83" s="169"/>
      <c r="KCG83" s="169"/>
      <c r="KCH83" s="170"/>
      <c r="KCJ83" s="164"/>
      <c r="KCK83" s="168"/>
      <c r="KCL83" s="168"/>
      <c r="KCM83" s="169"/>
      <c r="KCN83" s="169"/>
      <c r="KCO83" s="169"/>
      <c r="KCP83" s="170"/>
      <c r="KCR83" s="164"/>
      <c r="KCS83" s="168"/>
      <c r="KCT83" s="168"/>
      <c r="KCU83" s="169"/>
      <c r="KCV83" s="169"/>
      <c r="KCW83" s="169"/>
      <c r="KCX83" s="170"/>
      <c r="KCZ83" s="164"/>
      <c r="KDA83" s="168"/>
      <c r="KDB83" s="168"/>
      <c r="KDC83" s="169"/>
      <c r="KDD83" s="169"/>
      <c r="KDE83" s="169"/>
      <c r="KDF83" s="170"/>
      <c r="KDH83" s="164"/>
      <c r="KDI83" s="168"/>
      <c r="KDJ83" s="168"/>
      <c r="KDK83" s="169"/>
      <c r="KDL83" s="169"/>
      <c r="KDM83" s="169"/>
      <c r="KDN83" s="170"/>
      <c r="KDP83" s="164"/>
      <c r="KDQ83" s="168"/>
      <c r="KDR83" s="168"/>
      <c r="KDS83" s="169"/>
      <c r="KDT83" s="169"/>
      <c r="KDU83" s="169"/>
      <c r="KDV83" s="170"/>
      <c r="KDX83" s="164"/>
      <c r="KDY83" s="168"/>
      <c r="KDZ83" s="168"/>
      <c r="KEA83" s="169"/>
      <c r="KEB83" s="169"/>
      <c r="KEC83" s="169"/>
      <c r="KED83" s="170"/>
      <c r="KEF83" s="164"/>
      <c r="KEG83" s="168"/>
      <c r="KEH83" s="168"/>
      <c r="KEI83" s="169"/>
      <c r="KEJ83" s="169"/>
      <c r="KEK83" s="169"/>
      <c r="KEL83" s="170"/>
      <c r="KEN83" s="164"/>
      <c r="KEO83" s="168"/>
      <c r="KEP83" s="168"/>
      <c r="KEQ83" s="169"/>
      <c r="KER83" s="169"/>
      <c r="KES83" s="169"/>
      <c r="KET83" s="170"/>
      <c r="KEV83" s="164"/>
      <c r="KEW83" s="168"/>
      <c r="KEX83" s="168"/>
      <c r="KEY83" s="169"/>
      <c r="KEZ83" s="169"/>
      <c r="KFA83" s="169"/>
      <c r="KFB83" s="170"/>
      <c r="KFD83" s="164"/>
      <c r="KFE83" s="168"/>
      <c r="KFF83" s="168"/>
      <c r="KFG83" s="169"/>
      <c r="KFH83" s="169"/>
      <c r="KFI83" s="169"/>
      <c r="KFJ83" s="170"/>
      <c r="KFL83" s="164"/>
      <c r="KFM83" s="168"/>
      <c r="KFN83" s="168"/>
      <c r="KFO83" s="169"/>
      <c r="KFP83" s="169"/>
      <c r="KFQ83" s="169"/>
      <c r="KFR83" s="170"/>
      <c r="KFT83" s="164"/>
      <c r="KFU83" s="168"/>
      <c r="KFV83" s="168"/>
      <c r="KFW83" s="169"/>
      <c r="KFX83" s="169"/>
      <c r="KFY83" s="169"/>
      <c r="KFZ83" s="170"/>
      <c r="KGB83" s="164"/>
      <c r="KGC83" s="168"/>
      <c r="KGD83" s="168"/>
      <c r="KGE83" s="169"/>
      <c r="KGF83" s="169"/>
      <c r="KGG83" s="169"/>
      <c r="KGH83" s="170"/>
      <c r="KGJ83" s="164"/>
      <c r="KGK83" s="168"/>
      <c r="KGL83" s="168"/>
      <c r="KGM83" s="169"/>
      <c r="KGN83" s="169"/>
      <c r="KGO83" s="169"/>
      <c r="KGP83" s="170"/>
      <c r="KGR83" s="164"/>
      <c r="KGS83" s="168"/>
      <c r="KGT83" s="168"/>
      <c r="KGU83" s="169"/>
      <c r="KGV83" s="169"/>
      <c r="KGW83" s="169"/>
      <c r="KGX83" s="170"/>
      <c r="KGZ83" s="164"/>
      <c r="KHA83" s="168"/>
      <c r="KHB83" s="168"/>
      <c r="KHC83" s="169"/>
      <c r="KHD83" s="169"/>
      <c r="KHE83" s="169"/>
      <c r="KHF83" s="170"/>
      <c r="KHH83" s="164"/>
      <c r="KHI83" s="168"/>
      <c r="KHJ83" s="168"/>
      <c r="KHK83" s="169"/>
      <c r="KHL83" s="169"/>
      <c r="KHM83" s="169"/>
      <c r="KHN83" s="170"/>
      <c r="KHP83" s="164"/>
      <c r="KHQ83" s="168"/>
      <c r="KHR83" s="168"/>
      <c r="KHS83" s="169"/>
      <c r="KHT83" s="169"/>
      <c r="KHU83" s="169"/>
      <c r="KHV83" s="170"/>
      <c r="KHX83" s="164"/>
      <c r="KHY83" s="168"/>
      <c r="KHZ83" s="168"/>
      <c r="KIA83" s="169"/>
      <c r="KIB83" s="169"/>
      <c r="KIC83" s="169"/>
      <c r="KID83" s="170"/>
      <c r="KIF83" s="164"/>
      <c r="KIG83" s="168"/>
      <c r="KIH83" s="168"/>
      <c r="KII83" s="169"/>
      <c r="KIJ83" s="169"/>
      <c r="KIK83" s="169"/>
      <c r="KIL83" s="170"/>
      <c r="KIN83" s="164"/>
      <c r="KIO83" s="168"/>
      <c r="KIP83" s="168"/>
      <c r="KIQ83" s="169"/>
      <c r="KIR83" s="169"/>
      <c r="KIS83" s="169"/>
      <c r="KIT83" s="170"/>
      <c r="KIV83" s="164"/>
      <c r="KIW83" s="168"/>
      <c r="KIX83" s="168"/>
      <c r="KIY83" s="169"/>
      <c r="KIZ83" s="169"/>
      <c r="KJA83" s="169"/>
      <c r="KJB83" s="170"/>
      <c r="KJD83" s="164"/>
      <c r="KJE83" s="168"/>
      <c r="KJF83" s="168"/>
      <c r="KJG83" s="169"/>
      <c r="KJH83" s="169"/>
      <c r="KJI83" s="169"/>
      <c r="KJJ83" s="170"/>
      <c r="KJL83" s="164"/>
      <c r="KJM83" s="168"/>
      <c r="KJN83" s="168"/>
      <c r="KJO83" s="169"/>
      <c r="KJP83" s="169"/>
      <c r="KJQ83" s="169"/>
      <c r="KJR83" s="170"/>
      <c r="KJT83" s="164"/>
      <c r="KJU83" s="168"/>
      <c r="KJV83" s="168"/>
      <c r="KJW83" s="169"/>
      <c r="KJX83" s="169"/>
      <c r="KJY83" s="169"/>
      <c r="KJZ83" s="170"/>
      <c r="KKB83" s="164"/>
      <c r="KKC83" s="168"/>
      <c r="KKD83" s="168"/>
      <c r="KKE83" s="169"/>
      <c r="KKF83" s="169"/>
      <c r="KKG83" s="169"/>
      <c r="KKH83" s="170"/>
      <c r="KKJ83" s="164"/>
      <c r="KKK83" s="168"/>
      <c r="KKL83" s="168"/>
      <c r="KKM83" s="169"/>
      <c r="KKN83" s="169"/>
      <c r="KKO83" s="169"/>
      <c r="KKP83" s="170"/>
      <c r="KKR83" s="164"/>
      <c r="KKS83" s="168"/>
      <c r="KKT83" s="168"/>
      <c r="KKU83" s="169"/>
      <c r="KKV83" s="169"/>
      <c r="KKW83" s="169"/>
      <c r="KKX83" s="170"/>
      <c r="KKZ83" s="164"/>
      <c r="KLA83" s="168"/>
      <c r="KLB83" s="168"/>
      <c r="KLC83" s="169"/>
      <c r="KLD83" s="169"/>
      <c r="KLE83" s="169"/>
      <c r="KLF83" s="170"/>
      <c r="KLH83" s="164"/>
      <c r="KLI83" s="168"/>
      <c r="KLJ83" s="168"/>
      <c r="KLK83" s="169"/>
      <c r="KLL83" s="169"/>
      <c r="KLM83" s="169"/>
      <c r="KLN83" s="170"/>
      <c r="KLP83" s="164"/>
      <c r="KLQ83" s="168"/>
      <c r="KLR83" s="168"/>
      <c r="KLS83" s="169"/>
      <c r="KLT83" s="169"/>
      <c r="KLU83" s="169"/>
      <c r="KLV83" s="170"/>
      <c r="KLX83" s="164"/>
      <c r="KLY83" s="168"/>
      <c r="KLZ83" s="168"/>
      <c r="KMA83" s="169"/>
      <c r="KMB83" s="169"/>
      <c r="KMC83" s="169"/>
      <c r="KMD83" s="170"/>
      <c r="KMF83" s="164"/>
      <c r="KMG83" s="168"/>
      <c r="KMH83" s="168"/>
      <c r="KMI83" s="169"/>
      <c r="KMJ83" s="169"/>
      <c r="KMK83" s="169"/>
      <c r="KML83" s="170"/>
      <c r="KMN83" s="164"/>
      <c r="KMO83" s="168"/>
      <c r="KMP83" s="168"/>
      <c r="KMQ83" s="169"/>
      <c r="KMR83" s="169"/>
      <c r="KMS83" s="169"/>
      <c r="KMT83" s="170"/>
      <c r="KMV83" s="164"/>
      <c r="KMW83" s="168"/>
      <c r="KMX83" s="168"/>
      <c r="KMY83" s="169"/>
      <c r="KMZ83" s="169"/>
      <c r="KNA83" s="169"/>
      <c r="KNB83" s="170"/>
      <c r="KND83" s="164"/>
      <c r="KNE83" s="168"/>
      <c r="KNF83" s="168"/>
      <c r="KNG83" s="169"/>
      <c r="KNH83" s="169"/>
      <c r="KNI83" s="169"/>
      <c r="KNJ83" s="170"/>
      <c r="KNL83" s="164"/>
      <c r="KNM83" s="168"/>
      <c r="KNN83" s="168"/>
      <c r="KNO83" s="169"/>
      <c r="KNP83" s="169"/>
      <c r="KNQ83" s="169"/>
      <c r="KNR83" s="170"/>
      <c r="KNT83" s="164"/>
      <c r="KNU83" s="168"/>
      <c r="KNV83" s="168"/>
      <c r="KNW83" s="169"/>
      <c r="KNX83" s="169"/>
      <c r="KNY83" s="169"/>
      <c r="KNZ83" s="170"/>
      <c r="KOB83" s="164"/>
      <c r="KOC83" s="168"/>
      <c r="KOD83" s="168"/>
      <c r="KOE83" s="169"/>
      <c r="KOF83" s="169"/>
      <c r="KOG83" s="169"/>
      <c r="KOH83" s="170"/>
      <c r="KOJ83" s="164"/>
      <c r="KOK83" s="168"/>
      <c r="KOL83" s="168"/>
      <c r="KOM83" s="169"/>
      <c r="KON83" s="169"/>
      <c r="KOO83" s="169"/>
      <c r="KOP83" s="170"/>
      <c r="KOR83" s="164"/>
      <c r="KOS83" s="168"/>
      <c r="KOT83" s="168"/>
      <c r="KOU83" s="169"/>
      <c r="KOV83" s="169"/>
      <c r="KOW83" s="169"/>
      <c r="KOX83" s="170"/>
      <c r="KOZ83" s="164"/>
      <c r="KPA83" s="168"/>
      <c r="KPB83" s="168"/>
      <c r="KPC83" s="169"/>
      <c r="KPD83" s="169"/>
      <c r="KPE83" s="169"/>
      <c r="KPF83" s="170"/>
      <c r="KPH83" s="164"/>
      <c r="KPI83" s="168"/>
      <c r="KPJ83" s="168"/>
      <c r="KPK83" s="169"/>
      <c r="KPL83" s="169"/>
      <c r="KPM83" s="169"/>
      <c r="KPN83" s="170"/>
      <c r="KPP83" s="164"/>
      <c r="KPQ83" s="168"/>
      <c r="KPR83" s="168"/>
      <c r="KPS83" s="169"/>
      <c r="KPT83" s="169"/>
      <c r="KPU83" s="169"/>
      <c r="KPV83" s="170"/>
      <c r="KPX83" s="164"/>
      <c r="KPY83" s="168"/>
      <c r="KPZ83" s="168"/>
      <c r="KQA83" s="169"/>
      <c r="KQB83" s="169"/>
      <c r="KQC83" s="169"/>
      <c r="KQD83" s="170"/>
      <c r="KQF83" s="164"/>
      <c r="KQG83" s="168"/>
      <c r="KQH83" s="168"/>
      <c r="KQI83" s="169"/>
      <c r="KQJ83" s="169"/>
      <c r="KQK83" s="169"/>
      <c r="KQL83" s="170"/>
      <c r="KQN83" s="164"/>
      <c r="KQO83" s="168"/>
      <c r="KQP83" s="168"/>
      <c r="KQQ83" s="169"/>
      <c r="KQR83" s="169"/>
      <c r="KQS83" s="169"/>
      <c r="KQT83" s="170"/>
      <c r="KQV83" s="164"/>
      <c r="KQW83" s="168"/>
      <c r="KQX83" s="168"/>
      <c r="KQY83" s="169"/>
      <c r="KQZ83" s="169"/>
      <c r="KRA83" s="169"/>
      <c r="KRB83" s="170"/>
      <c r="KRD83" s="164"/>
      <c r="KRE83" s="168"/>
      <c r="KRF83" s="168"/>
      <c r="KRG83" s="169"/>
      <c r="KRH83" s="169"/>
      <c r="KRI83" s="169"/>
      <c r="KRJ83" s="170"/>
      <c r="KRL83" s="164"/>
      <c r="KRM83" s="168"/>
      <c r="KRN83" s="168"/>
      <c r="KRO83" s="169"/>
      <c r="KRP83" s="169"/>
      <c r="KRQ83" s="169"/>
      <c r="KRR83" s="170"/>
      <c r="KRT83" s="164"/>
      <c r="KRU83" s="168"/>
      <c r="KRV83" s="168"/>
      <c r="KRW83" s="169"/>
      <c r="KRX83" s="169"/>
      <c r="KRY83" s="169"/>
      <c r="KRZ83" s="170"/>
      <c r="KSB83" s="164"/>
      <c r="KSC83" s="168"/>
      <c r="KSD83" s="168"/>
      <c r="KSE83" s="169"/>
      <c r="KSF83" s="169"/>
      <c r="KSG83" s="169"/>
      <c r="KSH83" s="170"/>
      <c r="KSJ83" s="164"/>
      <c r="KSK83" s="168"/>
      <c r="KSL83" s="168"/>
      <c r="KSM83" s="169"/>
      <c r="KSN83" s="169"/>
      <c r="KSO83" s="169"/>
      <c r="KSP83" s="170"/>
      <c r="KSR83" s="164"/>
      <c r="KSS83" s="168"/>
      <c r="KST83" s="168"/>
      <c r="KSU83" s="169"/>
      <c r="KSV83" s="169"/>
      <c r="KSW83" s="169"/>
      <c r="KSX83" s="170"/>
      <c r="KSZ83" s="164"/>
      <c r="KTA83" s="168"/>
      <c r="KTB83" s="168"/>
      <c r="KTC83" s="169"/>
      <c r="KTD83" s="169"/>
      <c r="KTE83" s="169"/>
      <c r="KTF83" s="170"/>
      <c r="KTH83" s="164"/>
      <c r="KTI83" s="168"/>
      <c r="KTJ83" s="168"/>
      <c r="KTK83" s="169"/>
      <c r="KTL83" s="169"/>
      <c r="KTM83" s="169"/>
      <c r="KTN83" s="170"/>
      <c r="KTP83" s="164"/>
      <c r="KTQ83" s="168"/>
      <c r="KTR83" s="168"/>
      <c r="KTS83" s="169"/>
      <c r="KTT83" s="169"/>
      <c r="KTU83" s="169"/>
      <c r="KTV83" s="170"/>
      <c r="KTX83" s="164"/>
      <c r="KTY83" s="168"/>
      <c r="KTZ83" s="168"/>
      <c r="KUA83" s="169"/>
      <c r="KUB83" s="169"/>
      <c r="KUC83" s="169"/>
      <c r="KUD83" s="170"/>
      <c r="KUF83" s="164"/>
      <c r="KUG83" s="168"/>
      <c r="KUH83" s="168"/>
      <c r="KUI83" s="169"/>
      <c r="KUJ83" s="169"/>
      <c r="KUK83" s="169"/>
      <c r="KUL83" s="170"/>
      <c r="KUN83" s="164"/>
      <c r="KUO83" s="168"/>
      <c r="KUP83" s="168"/>
      <c r="KUQ83" s="169"/>
      <c r="KUR83" s="169"/>
      <c r="KUS83" s="169"/>
      <c r="KUT83" s="170"/>
      <c r="KUV83" s="164"/>
      <c r="KUW83" s="168"/>
      <c r="KUX83" s="168"/>
      <c r="KUY83" s="169"/>
      <c r="KUZ83" s="169"/>
      <c r="KVA83" s="169"/>
      <c r="KVB83" s="170"/>
      <c r="KVD83" s="164"/>
      <c r="KVE83" s="168"/>
      <c r="KVF83" s="168"/>
      <c r="KVG83" s="169"/>
      <c r="KVH83" s="169"/>
      <c r="KVI83" s="169"/>
      <c r="KVJ83" s="170"/>
      <c r="KVL83" s="164"/>
      <c r="KVM83" s="168"/>
      <c r="KVN83" s="168"/>
      <c r="KVO83" s="169"/>
      <c r="KVP83" s="169"/>
      <c r="KVQ83" s="169"/>
      <c r="KVR83" s="170"/>
      <c r="KVT83" s="164"/>
      <c r="KVU83" s="168"/>
      <c r="KVV83" s="168"/>
      <c r="KVW83" s="169"/>
      <c r="KVX83" s="169"/>
      <c r="KVY83" s="169"/>
      <c r="KVZ83" s="170"/>
      <c r="KWB83" s="164"/>
      <c r="KWC83" s="168"/>
      <c r="KWD83" s="168"/>
      <c r="KWE83" s="169"/>
      <c r="KWF83" s="169"/>
      <c r="KWG83" s="169"/>
      <c r="KWH83" s="170"/>
      <c r="KWJ83" s="164"/>
      <c r="KWK83" s="168"/>
      <c r="KWL83" s="168"/>
      <c r="KWM83" s="169"/>
      <c r="KWN83" s="169"/>
      <c r="KWO83" s="169"/>
      <c r="KWP83" s="170"/>
      <c r="KWR83" s="164"/>
      <c r="KWS83" s="168"/>
      <c r="KWT83" s="168"/>
      <c r="KWU83" s="169"/>
      <c r="KWV83" s="169"/>
      <c r="KWW83" s="169"/>
      <c r="KWX83" s="170"/>
      <c r="KWZ83" s="164"/>
      <c r="KXA83" s="168"/>
      <c r="KXB83" s="168"/>
      <c r="KXC83" s="169"/>
      <c r="KXD83" s="169"/>
      <c r="KXE83" s="169"/>
      <c r="KXF83" s="170"/>
      <c r="KXH83" s="164"/>
      <c r="KXI83" s="168"/>
      <c r="KXJ83" s="168"/>
      <c r="KXK83" s="169"/>
      <c r="KXL83" s="169"/>
      <c r="KXM83" s="169"/>
      <c r="KXN83" s="170"/>
      <c r="KXP83" s="164"/>
      <c r="KXQ83" s="168"/>
      <c r="KXR83" s="168"/>
      <c r="KXS83" s="169"/>
      <c r="KXT83" s="169"/>
      <c r="KXU83" s="169"/>
      <c r="KXV83" s="170"/>
      <c r="KXX83" s="164"/>
      <c r="KXY83" s="168"/>
      <c r="KXZ83" s="168"/>
      <c r="KYA83" s="169"/>
      <c r="KYB83" s="169"/>
      <c r="KYC83" s="169"/>
      <c r="KYD83" s="170"/>
      <c r="KYF83" s="164"/>
      <c r="KYG83" s="168"/>
      <c r="KYH83" s="168"/>
      <c r="KYI83" s="169"/>
      <c r="KYJ83" s="169"/>
      <c r="KYK83" s="169"/>
      <c r="KYL83" s="170"/>
      <c r="KYN83" s="164"/>
      <c r="KYO83" s="168"/>
      <c r="KYP83" s="168"/>
      <c r="KYQ83" s="169"/>
      <c r="KYR83" s="169"/>
      <c r="KYS83" s="169"/>
      <c r="KYT83" s="170"/>
      <c r="KYV83" s="164"/>
      <c r="KYW83" s="168"/>
      <c r="KYX83" s="168"/>
      <c r="KYY83" s="169"/>
      <c r="KYZ83" s="169"/>
      <c r="KZA83" s="169"/>
      <c r="KZB83" s="170"/>
      <c r="KZD83" s="164"/>
      <c r="KZE83" s="168"/>
      <c r="KZF83" s="168"/>
      <c r="KZG83" s="169"/>
      <c r="KZH83" s="169"/>
      <c r="KZI83" s="169"/>
      <c r="KZJ83" s="170"/>
      <c r="KZL83" s="164"/>
      <c r="KZM83" s="168"/>
      <c r="KZN83" s="168"/>
      <c r="KZO83" s="169"/>
      <c r="KZP83" s="169"/>
      <c r="KZQ83" s="169"/>
      <c r="KZR83" s="170"/>
      <c r="KZT83" s="164"/>
      <c r="KZU83" s="168"/>
      <c r="KZV83" s="168"/>
      <c r="KZW83" s="169"/>
      <c r="KZX83" s="169"/>
      <c r="KZY83" s="169"/>
      <c r="KZZ83" s="170"/>
      <c r="LAB83" s="164"/>
      <c r="LAC83" s="168"/>
      <c r="LAD83" s="168"/>
      <c r="LAE83" s="169"/>
      <c r="LAF83" s="169"/>
      <c r="LAG83" s="169"/>
      <c r="LAH83" s="170"/>
      <c r="LAJ83" s="164"/>
      <c r="LAK83" s="168"/>
      <c r="LAL83" s="168"/>
      <c r="LAM83" s="169"/>
      <c r="LAN83" s="169"/>
      <c r="LAO83" s="169"/>
      <c r="LAP83" s="170"/>
      <c r="LAR83" s="164"/>
      <c r="LAS83" s="168"/>
      <c r="LAT83" s="168"/>
      <c r="LAU83" s="169"/>
      <c r="LAV83" s="169"/>
      <c r="LAW83" s="169"/>
      <c r="LAX83" s="170"/>
      <c r="LAZ83" s="164"/>
      <c r="LBA83" s="168"/>
      <c r="LBB83" s="168"/>
      <c r="LBC83" s="169"/>
      <c r="LBD83" s="169"/>
      <c r="LBE83" s="169"/>
      <c r="LBF83" s="170"/>
      <c r="LBH83" s="164"/>
      <c r="LBI83" s="168"/>
      <c r="LBJ83" s="168"/>
      <c r="LBK83" s="169"/>
      <c r="LBL83" s="169"/>
      <c r="LBM83" s="169"/>
      <c r="LBN83" s="170"/>
      <c r="LBP83" s="164"/>
      <c r="LBQ83" s="168"/>
      <c r="LBR83" s="168"/>
      <c r="LBS83" s="169"/>
      <c r="LBT83" s="169"/>
      <c r="LBU83" s="169"/>
      <c r="LBV83" s="170"/>
      <c r="LBX83" s="164"/>
      <c r="LBY83" s="168"/>
      <c r="LBZ83" s="168"/>
      <c r="LCA83" s="169"/>
      <c r="LCB83" s="169"/>
      <c r="LCC83" s="169"/>
      <c r="LCD83" s="170"/>
      <c r="LCF83" s="164"/>
      <c r="LCG83" s="168"/>
      <c r="LCH83" s="168"/>
      <c r="LCI83" s="169"/>
      <c r="LCJ83" s="169"/>
      <c r="LCK83" s="169"/>
      <c r="LCL83" s="170"/>
      <c r="LCN83" s="164"/>
      <c r="LCO83" s="168"/>
      <c r="LCP83" s="168"/>
      <c r="LCQ83" s="169"/>
      <c r="LCR83" s="169"/>
      <c r="LCS83" s="169"/>
      <c r="LCT83" s="170"/>
      <c r="LCV83" s="164"/>
      <c r="LCW83" s="168"/>
      <c r="LCX83" s="168"/>
      <c r="LCY83" s="169"/>
      <c r="LCZ83" s="169"/>
      <c r="LDA83" s="169"/>
      <c r="LDB83" s="170"/>
      <c r="LDD83" s="164"/>
      <c r="LDE83" s="168"/>
      <c r="LDF83" s="168"/>
      <c r="LDG83" s="169"/>
      <c r="LDH83" s="169"/>
      <c r="LDI83" s="169"/>
      <c r="LDJ83" s="170"/>
      <c r="LDL83" s="164"/>
      <c r="LDM83" s="168"/>
      <c r="LDN83" s="168"/>
      <c r="LDO83" s="169"/>
      <c r="LDP83" s="169"/>
      <c r="LDQ83" s="169"/>
      <c r="LDR83" s="170"/>
      <c r="LDT83" s="164"/>
      <c r="LDU83" s="168"/>
      <c r="LDV83" s="168"/>
      <c r="LDW83" s="169"/>
      <c r="LDX83" s="169"/>
      <c r="LDY83" s="169"/>
      <c r="LDZ83" s="170"/>
      <c r="LEB83" s="164"/>
      <c r="LEC83" s="168"/>
      <c r="LED83" s="168"/>
      <c r="LEE83" s="169"/>
      <c r="LEF83" s="169"/>
      <c r="LEG83" s="169"/>
      <c r="LEH83" s="170"/>
      <c r="LEJ83" s="164"/>
      <c r="LEK83" s="168"/>
      <c r="LEL83" s="168"/>
      <c r="LEM83" s="169"/>
      <c r="LEN83" s="169"/>
      <c r="LEO83" s="169"/>
      <c r="LEP83" s="170"/>
      <c r="LER83" s="164"/>
      <c r="LES83" s="168"/>
      <c r="LET83" s="168"/>
      <c r="LEU83" s="169"/>
      <c r="LEV83" s="169"/>
      <c r="LEW83" s="169"/>
      <c r="LEX83" s="170"/>
      <c r="LEZ83" s="164"/>
      <c r="LFA83" s="168"/>
      <c r="LFB83" s="168"/>
      <c r="LFC83" s="169"/>
      <c r="LFD83" s="169"/>
      <c r="LFE83" s="169"/>
      <c r="LFF83" s="170"/>
      <c r="LFH83" s="164"/>
      <c r="LFI83" s="168"/>
      <c r="LFJ83" s="168"/>
      <c r="LFK83" s="169"/>
      <c r="LFL83" s="169"/>
      <c r="LFM83" s="169"/>
      <c r="LFN83" s="170"/>
      <c r="LFP83" s="164"/>
      <c r="LFQ83" s="168"/>
      <c r="LFR83" s="168"/>
      <c r="LFS83" s="169"/>
      <c r="LFT83" s="169"/>
      <c r="LFU83" s="169"/>
      <c r="LFV83" s="170"/>
      <c r="LFX83" s="164"/>
      <c r="LFY83" s="168"/>
      <c r="LFZ83" s="168"/>
      <c r="LGA83" s="169"/>
      <c r="LGB83" s="169"/>
      <c r="LGC83" s="169"/>
      <c r="LGD83" s="170"/>
      <c r="LGF83" s="164"/>
      <c r="LGG83" s="168"/>
      <c r="LGH83" s="168"/>
      <c r="LGI83" s="169"/>
      <c r="LGJ83" s="169"/>
      <c r="LGK83" s="169"/>
      <c r="LGL83" s="170"/>
      <c r="LGN83" s="164"/>
      <c r="LGO83" s="168"/>
      <c r="LGP83" s="168"/>
      <c r="LGQ83" s="169"/>
      <c r="LGR83" s="169"/>
      <c r="LGS83" s="169"/>
      <c r="LGT83" s="170"/>
      <c r="LGV83" s="164"/>
      <c r="LGW83" s="168"/>
      <c r="LGX83" s="168"/>
      <c r="LGY83" s="169"/>
      <c r="LGZ83" s="169"/>
      <c r="LHA83" s="169"/>
      <c r="LHB83" s="170"/>
      <c r="LHD83" s="164"/>
      <c r="LHE83" s="168"/>
      <c r="LHF83" s="168"/>
      <c r="LHG83" s="169"/>
      <c r="LHH83" s="169"/>
      <c r="LHI83" s="169"/>
      <c r="LHJ83" s="170"/>
      <c r="LHL83" s="164"/>
      <c r="LHM83" s="168"/>
      <c r="LHN83" s="168"/>
      <c r="LHO83" s="169"/>
      <c r="LHP83" s="169"/>
      <c r="LHQ83" s="169"/>
      <c r="LHR83" s="170"/>
      <c r="LHT83" s="164"/>
      <c r="LHU83" s="168"/>
      <c r="LHV83" s="168"/>
      <c r="LHW83" s="169"/>
      <c r="LHX83" s="169"/>
      <c r="LHY83" s="169"/>
      <c r="LHZ83" s="170"/>
      <c r="LIB83" s="164"/>
      <c r="LIC83" s="168"/>
      <c r="LID83" s="168"/>
      <c r="LIE83" s="169"/>
      <c r="LIF83" s="169"/>
      <c r="LIG83" s="169"/>
      <c r="LIH83" s="170"/>
      <c r="LIJ83" s="164"/>
      <c r="LIK83" s="168"/>
      <c r="LIL83" s="168"/>
      <c r="LIM83" s="169"/>
      <c r="LIN83" s="169"/>
      <c r="LIO83" s="169"/>
      <c r="LIP83" s="170"/>
      <c r="LIR83" s="164"/>
      <c r="LIS83" s="168"/>
      <c r="LIT83" s="168"/>
      <c r="LIU83" s="169"/>
      <c r="LIV83" s="169"/>
      <c r="LIW83" s="169"/>
      <c r="LIX83" s="170"/>
      <c r="LIZ83" s="164"/>
      <c r="LJA83" s="168"/>
      <c r="LJB83" s="168"/>
      <c r="LJC83" s="169"/>
      <c r="LJD83" s="169"/>
      <c r="LJE83" s="169"/>
      <c r="LJF83" s="170"/>
      <c r="LJH83" s="164"/>
      <c r="LJI83" s="168"/>
      <c r="LJJ83" s="168"/>
      <c r="LJK83" s="169"/>
      <c r="LJL83" s="169"/>
      <c r="LJM83" s="169"/>
      <c r="LJN83" s="170"/>
      <c r="LJP83" s="164"/>
      <c r="LJQ83" s="168"/>
      <c r="LJR83" s="168"/>
      <c r="LJS83" s="169"/>
      <c r="LJT83" s="169"/>
      <c r="LJU83" s="169"/>
      <c r="LJV83" s="170"/>
      <c r="LJX83" s="164"/>
      <c r="LJY83" s="168"/>
      <c r="LJZ83" s="168"/>
      <c r="LKA83" s="169"/>
      <c r="LKB83" s="169"/>
      <c r="LKC83" s="169"/>
      <c r="LKD83" s="170"/>
      <c r="LKF83" s="164"/>
      <c r="LKG83" s="168"/>
      <c r="LKH83" s="168"/>
      <c r="LKI83" s="169"/>
      <c r="LKJ83" s="169"/>
      <c r="LKK83" s="169"/>
      <c r="LKL83" s="170"/>
      <c r="LKN83" s="164"/>
      <c r="LKO83" s="168"/>
      <c r="LKP83" s="168"/>
      <c r="LKQ83" s="169"/>
      <c r="LKR83" s="169"/>
      <c r="LKS83" s="169"/>
      <c r="LKT83" s="170"/>
      <c r="LKV83" s="164"/>
      <c r="LKW83" s="168"/>
      <c r="LKX83" s="168"/>
      <c r="LKY83" s="169"/>
      <c r="LKZ83" s="169"/>
      <c r="LLA83" s="169"/>
      <c r="LLB83" s="170"/>
      <c r="LLD83" s="164"/>
      <c r="LLE83" s="168"/>
      <c r="LLF83" s="168"/>
      <c r="LLG83" s="169"/>
      <c r="LLH83" s="169"/>
      <c r="LLI83" s="169"/>
      <c r="LLJ83" s="170"/>
      <c r="LLL83" s="164"/>
      <c r="LLM83" s="168"/>
      <c r="LLN83" s="168"/>
      <c r="LLO83" s="169"/>
      <c r="LLP83" s="169"/>
      <c r="LLQ83" s="169"/>
      <c r="LLR83" s="170"/>
      <c r="LLT83" s="164"/>
      <c r="LLU83" s="168"/>
      <c r="LLV83" s="168"/>
      <c r="LLW83" s="169"/>
      <c r="LLX83" s="169"/>
      <c r="LLY83" s="169"/>
      <c r="LLZ83" s="170"/>
      <c r="LMB83" s="164"/>
      <c r="LMC83" s="168"/>
      <c r="LMD83" s="168"/>
      <c r="LME83" s="169"/>
      <c r="LMF83" s="169"/>
      <c r="LMG83" s="169"/>
      <c r="LMH83" s="170"/>
      <c r="LMJ83" s="164"/>
      <c r="LMK83" s="168"/>
      <c r="LML83" s="168"/>
      <c r="LMM83" s="169"/>
      <c r="LMN83" s="169"/>
      <c r="LMO83" s="169"/>
      <c r="LMP83" s="170"/>
      <c r="LMR83" s="164"/>
      <c r="LMS83" s="168"/>
      <c r="LMT83" s="168"/>
      <c r="LMU83" s="169"/>
      <c r="LMV83" s="169"/>
      <c r="LMW83" s="169"/>
      <c r="LMX83" s="170"/>
      <c r="LMZ83" s="164"/>
      <c r="LNA83" s="168"/>
      <c r="LNB83" s="168"/>
      <c r="LNC83" s="169"/>
      <c r="LND83" s="169"/>
      <c r="LNE83" s="169"/>
      <c r="LNF83" s="170"/>
      <c r="LNH83" s="164"/>
      <c r="LNI83" s="168"/>
      <c r="LNJ83" s="168"/>
      <c r="LNK83" s="169"/>
      <c r="LNL83" s="169"/>
      <c r="LNM83" s="169"/>
      <c r="LNN83" s="170"/>
      <c r="LNP83" s="164"/>
      <c r="LNQ83" s="168"/>
      <c r="LNR83" s="168"/>
      <c r="LNS83" s="169"/>
      <c r="LNT83" s="169"/>
      <c r="LNU83" s="169"/>
      <c r="LNV83" s="170"/>
      <c r="LNX83" s="164"/>
      <c r="LNY83" s="168"/>
      <c r="LNZ83" s="168"/>
      <c r="LOA83" s="169"/>
      <c r="LOB83" s="169"/>
      <c r="LOC83" s="169"/>
      <c r="LOD83" s="170"/>
      <c r="LOF83" s="164"/>
      <c r="LOG83" s="168"/>
      <c r="LOH83" s="168"/>
      <c r="LOI83" s="169"/>
      <c r="LOJ83" s="169"/>
      <c r="LOK83" s="169"/>
      <c r="LOL83" s="170"/>
      <c r="LON83" s="164"/>
      <c r="LOO83" s="168"/>
      <c r="LOP83" s="168"/>
      <c r="LOQ83" s="169"/>
      <c r="LOR83" s="169"/>
      <c r="LOS83" s="169"/>
      <c r="LOT83" s="170"/>
      <c r="LOV83" s="164"/>
      <c r="LOW83" s="168"/>
      <c r="LOX83" s="168"/>
      <c r="LOY83" s="169"/>
      <c r="LOZ83" s="169"/>
      <c r="LPA83" s="169"/>
      <c r="LPB83" s="170"/>
      <c r="LPD83" s="164"/>
      <c r="LPE83" s="168"/>
      <c r="LPF83" s="168"/>
      <c r="LPG83" s="169"/>
      <c r="LPH83" s="169"/>
      <c r="LPI83" s="169"/>
      <c r="LPJ83" s="170"/>
      <c r="LPL83" s="164"/>
      <c r="LPM83" s="168"/>
      <c r="LPN83" s="168"/>
      <c r="LPO83" s="169"/>
      <c r="LPP83" s="169"/>
      <c r="LPQ83" s="169"/>
      <c r="LPR83" s="170"/>
      <c r="LPT83" s="164"/>
      <c r="LPU83" s="168"/>
      <c r="LPV83" s="168"/>
      <c r="LPW83" s="169"/>
      <c r="LPX83" s="169"/>
      <c r="LPY83" s="169"/>
      <c r="LPZ83" s="170"/>
      <c r="LQB83" s="164"/>
      <c r="LQC83" s="168"/>
      <c r="LQD83" s="168"/>
      <c r="LQE83" s="169"/>
      <c r="LQF83" s="169"/>
      <c r="LQG83" s="169"/>
      <c r="LQH83" s="170"/>
      <c r="LQJ83" s="164"/>
      <c r="LQK83" s="168"/>
      <c r="LQL83" s="168"/>
      <c r="LQM83" s="169"/>
      <c r="LQN83" s="169"/>
      <c r="LQO83" s="169"/>
      <c r="LQP83" s="170"/>
      <c r="LQR83" s="164"/>
      <c r="LQS83" s="168"/>
      <c r="LQT83" s="168"/>
      <c r="LQU83" s="169"/>
      <c r="LQV83" s="169"/>
      <c r="LQW83" s="169"/>
      <c r="LQX83" s="170"/>
      <c r="LQZ83" s="164"/>
      <c r="LRA83" s="168"/>
      <c r="LRB83" s="168"/>
      <c r="LRC83" s="169"/>
      <c r="LRD83" s="169"/>
      <c r="LRE83" s="169"/>
      <c r="LRF83" s="170"/>
      <c r="LRH83" s="164"/>
      <c r="LRI83" s="168"/>
      <c r="LRJ83" s="168"/>
      <c r="LRK83" s="169"/>
      <c r="LRL83" s="169"/>
      <c r="LRM83" s="169"/>
      <c r="LRN83" s="170"/>
      <c r="LRP83" s="164"/>
      <c r="LRQ83" s="168"/>
      <c r="LRR83" s="168"/>
      <c r="LRS83" s="169"/>
      <c r="LRT83" s="169"/>
      <c r="LRU83" s="169"/>
      <c r="LRV83" s="170"/>
      <c r="LRX83" s="164"/>
      <c r="LRY83" s="168"/>
      <c r="LRZ83" s="168"/>
      <c r="LSA83" s="169"/>
      <c r="LSB83" s="169"/>
      <c r="LSC83" s="169"/>
      <c r="LSD83" s="170"/>
      <c r="LSF83" s="164"/>
      <c r="LSG83" s="168"/>
      <c r="LSH83" s="168"/>
      <c r="LSI83" s="169"/>
      <c r="LSJ83" s="169"/>
      <c r="LSK83" s="169"/>
      <c r="LSL83" s="170"/>
      <c r="LSN83" s="164"/>
      <c r="LSO83" s="168"/>
      <c r="LSP83" s="168"/>
      <c r="LSQ83" s="169"/>
      <c r="LSR83" s="169"/>
      <c r="LSS83" s="169"/>
      <c r="LST83" s="170"/>
      <c r="LSV83" s="164"/>
      <c r="LSW83" s="168"/>
      <c r="LSX83" s="168"/>
      <c r="LSY83" s="169"/>
      <c r="LSZ83" s="169"/>
      <c r="LTA83" s="169"/>
      <c r="LTB83" s="170"/>
      <c r="LTD83" s="164"/>
      <c r="LTE83" s="168"/>
      <c r="LTF83" s="168"/>
      <c r="LTG83" s="169"/>
      <c r="LTH83" s="169"/>
      <c r="LTI83" s="169"/>
      <c r="LTJ83" s="170"/>
      <c r="LTL83" s="164"/>
      <c r="LTM83" s="168"/>
      <c r="LTN83" s="168"/>
      <c r="LTO83" s="169"/>
      <c r="LTP83" s="169"/>
      <c r="LTQ83" s="169"/>
      <c r="LTR83" s="170"/>
      <c r="LTT83" s="164"/>
      <c r="LTU83" s="168"/>
      <c r="LTV83" s="168"/>
      <c r="LTW83" s="169"/>
      <c r="LTX83" s="169"/>
      <c r="LTY83" s="169"/>
      <c r="LTZ83" s="170"/>
      <c r="LUB83" s="164"/>
      <c r="LUC83" s="168"/>
      <c r="LUD83" s="168"/>
      <c r="LUE83" s="169"/>
      <c r="LUF83" s="169"/>
      <c r="LUG83" s="169"/>
      <c r="LUH83" s="170"/>
      <c r="LUJ83" s="164"/>
      <c r="LUK83" s="168"/>
      <c r="LUL83" s="168"/>
      <c r="LUM83" s="169"/>
      <c r="LUN83" s="169"/>
      <c r="LUO83" s="169"/>
      <c r="LUP83" s="170"/>
      <c r="LUR83" s="164"/>
      <c r="LUS83" s="168"/>
      <c r="LUT83" s="168"/>
      <c r="LUU83" s="169"/>
      <c r="LUV83" s="169"/>
      <c r="LUW83" s="169"/>
      <c r="LUX83" s="170"/>
      <c r="LUZ83" s="164"/>
      <c r="LVA83" s="168"/>
      <c r="LVB83" s="168"/>
      <c r="LVC83" s="169"/>
      <c r="LVD83" s="169"/>
      <c r="LVE83" s="169"/>
      <c r="LVF83" s="170"/>
      <c r="LVH83" s="164"/>
      <c r="LVI83" s="168"/>
      <c r="LVJ83" s="168"/>
      <c r="LVK83" s="169"/>
      <c r="LVL83" s="169"/>
      <c r="LVM83" s="169"/>
      <c r="LVN83" s="170"/>
      <c r="LVP83" s="164"/>
      <c r="LVQ83" s="168"/>
      <c r="LVR83" s="168"/>
      <c r="LVS83" s="169"/>
      <c r="LVT83" s="169"/>
      <c r="LVU83" s="169"/>
      <c r="LVV83" s="170"/>
      <c r="LVX83" s="164"/>
      <c r="LVY83" s="168"/>
      <c r="LVZ83" s="168"/>
      <c r="LWA83" s="169"/>
      <c r="LWB83" s="169"/>
      <c r="LWC83" s="169"/>
      <c r="LWD83" s="170"/>
      <c r="LWF83" s="164"/>
      <c r="LWG83" s="168"/>
      <c r="LWH83" s="168"/>
      <c r="LWI83" s="169"/>
      <c r="LWJ83" s="169"/>
      <c r="LWK83" s="169"/>
      <c r="LWL83" s="170"/>
      <c r="LWN83" s="164"/>
      <c r="LWO83" s="168"/>
      <c r="LWP83" s="168"/>
      <c r="LWQ83" s="169"/>
      <c r="LWR83" s="169"/>
      <c r="LWS83" s="169"/>
      <c r="LWT83" s="170"/>
      <c r="LWV83" s="164"/>
      <c r="LWW83" s="168"/>
      <c r="LWX83" s="168"/>
      <c r="LWY83" s="169"/>
      <c r="LWZ83" s="169"/>
      <c r="LXA83" s="169"/>
      <c r="LXB83" s="170"/>
      <c r="LXD83" s="164"/>
      <c r="LXE83" s="168"/>
      <c r="LXF83" s="168"/>
      <c r="LXG83" s="169"/>
      <c r="LXH83" s="169"/>
      <c r="LXI83" s="169"/>
      <c r="LXJ83" s="170"/>
      <c r="LXL83" s="164"/>
      <c r="LXM83" s="168"/>
      <c r="LXN83" s="168"/>
      <c r="LXO83" s="169"/>
      <c r="LXP83" s="169"/>
      <c r="LXQ83" s="169"/>
      <c r="LXR83" s="170"/>
      <c r="LXT83" s="164"/>
      <c r="LXU83" s="168"/>
      <c r="LXV83" s="168"/>
      <c r="LXW83" s="169"/>
      <c r="LXX83" s="169"/>
      <c r="LXY83" s="169"/>
      <c r="LXZ83" s="170"/>
      <c r="LYB83" s="164"/>
      <c r="LYC83" s="168"/>
      <c r="LYD83" s="168"/>
      <c r="LYE83" s="169"/>
      <c r="LYF83" s="169"/>
      <c r="LYG83" s="169"/>
      <c r="LYH83" s="170"/>
      <c r="LYJ83" s="164"/>
      <c r="LYK83" s="168"/>
      <c r="LYL83" s="168"/>
      <c r="LYM83" s="169"/>
      <c r="LYN83" s="169"/>
      <c r="LYO83" s="169"/>
      <c r="LYP83" s="170"/>
      <c r="LYR83" s="164"/>
      <c r="LYS83" s="168"/>
      <c r="LYT83" s="168"/>
      <c r="LYU83" s="169"/>
      <c r="LYV83" s="169"/>
      <c r="LYW83" s="169"/>
      <c r="LYX83" s="170"/>
      <c r="LYZ83" s="164"/>
      <c r="LZA83" s="168"/>
      <c r="LZB83" s="168"/>
      <c r="LZC83" s="169"/>
      <c r="LZD83" s="169"/>
      <c r="LZE83" s="169"/>
      <c r="LZF83" s="170"/>
      <c r="LZH83" s="164"/>
      <c r="LZI83" s="168"/>
      <c r="LZJ83" s="168"/>
      <c r="LZK83" s="169"/>
      <c r="LZL83" s="169"/>
      <c r="LZM83" s="169"/>
      <c r="LZN83" s="170"/>
      <c r="LZP83" s="164"/>
      <c r="LZQ83" s="168"/>
      <c r="LZR83" s="168"/>
      <c r="LZS83" s="169"/>
      <c r="LZT83" s="169"/>
      <c r="LZU83" s="169"/>
      <c r="LZV83" s="170"/>
      <c r="LZX83" s="164"/>
      <c r="LZY83" s="168"/>
      <c r="LZZ83" s="168"/>
      <c r="MAA83" s="169"/>
      <c r="MAB83" s="169"/>
      <c r="MAC83" s="169"/>
      <c r="MAD83" s="170"/>
      <c r="MAF83" s="164"/>
      <c r="MAG83" s="168"/>
      <c r="MAH83" s="168"/>
      <c r="MAI83" s="169"/>
      <c r="MAJ83" s="169"/>
      <c r="MAK83" s="169"/>
      <c r="MAL83" s="170"/>
      <c r="MAN83" s="164"/>
      <c r="MAO83" s="168"/>
      <c r="MAP83" s="168"/>
      <c r="MAQ83" s="169"/>
      <c r="MAR83" s="169"/>
      <c r="MAS83" s="169"/>
      <c r="MAT83" s="170"/>
      <c r="MAV83" s="164"/>
      <c r="MAW83" s="168"/>
      <c r="MAX83" s="168"/>
      <c r="MAY83" s="169"/>
      <c r="MAZ83" s="169"/>
      <c r="MBA83" s="169"/>
      <c r="MBB83" s="170"/>
      <c r="MBD83" s="164"/>
      <c r="MBE83" s="168"/>
      <c r="MBF83" s="168"/>
      <c r="MBG83" s="169"/>
      <c r="MBH83" s="169"/>
      <c r="MBI83" s="169"/>
      <c r="MBJ83" s="170"/>
      <c r="MBL83" s="164"/>
      <c r="MBM83" s="168"/>
      <c r="MBN83" s="168"/>
      <c r="MBO83" s="169"/>
      <c r="MBP83" s="169"/>
      <c r="MBQ83" s="169"/>
      <c r="MBR83" s="170"/>
      <c r="MBT83" s="164"/>
      <c r="MBU83" s="168"/>
      <c r="MBV83" s="168"/>
      <c r="MBW83" s="169"/>
      <c r="MBX83" s="169"/>
      <c r="MBY83" s="169"/>
      <c r="MBZ83" s="170"/>
      <c r="MCB83" s="164"/>
      <c r="MCC83" s="168"/>
      <c r="MCD83" s="168"/>
      <c r="MCE83" s="169"/>
      <c r="MCF83" s="169"/>
      <c r="MCG83" s="169"/>
      <c r="MCH83" s="170"/>
      <c r="MCJ83" s="164"/>
      <c r="MCK83" s="168"/>
      <c r="MCL83" s="168"/>
      <c r="MCM83" s="169"/>
      <c r="MCN83" s="169"/>
      <c r="MCO83" s="169"/>
      <c r="MCP83" s="170"/>
      <c r="MCR83" s="164"/>
      <c r="MCS83" s="168"/>
      <c r="MCT83" s="168"/>
      <c r="MCU83" s="169"/>
      <c r="MCV83" s="169"/>
      <c r="MCW83" s="169"/>
      <c r="MCX83" s="170"/>
      <c r="MCZ83" s="164"/>
      <c r="MDA83" s="168"/>
      <c r="MDB83" s="168"/>
      <c r="MDC83" s="169"/>
      <c r="MDD83" s="169"/>
      <c r="MDE83" s="169"/>
      <c r="MDF83" s="170"/>
      <c r="MDH83" s="164"/>
      <c r="MDI83" s="168"/>
      <c r="MDJ83" s="168"/>
      <c r="MDK83" s="169"/>
      <c r="MDL83" s="169"/>
      <c r="MDM83" s="169"/>
      <c r="MDN83" s="170"/>
      <c r="MDP83" s="164"/>
      <c r="MDQ83" s="168"/>
      <c r="MDR83" s="168"/>
      <c r="MDS83" s="169"/>
      <c r="MDT83" s="169"/>
      <c r="MDU83" s="169"/>
      <c r="MDV83" s="170"/>
      <c r="MDX83" s="164"/>
      <c r="MDY83" s="168"/>
      <c r="MDZ83" s="168"/>
      <c r="MEA83" s="169"/>
      <c r="MEB83" s="169"/>
      <c r="MEC83" s="169"/>
      <c r="MED83" s="170"/>
      <c r="MEF83" s="164"/>
      <c r="MEG83" s="168"/>
      <c r="MEH83" s="168"/>
      <c r="MEI83" s="169"/>
      <c r="MEJ83" s="169"/>
      <c r="MEK83" s="169"/>
      <c r="MEL83" s="170"/>
      <c r="MEN83" s="164"/>
      <c r="MEO83" s="168"/>
      <c r="MEP83" s="168"/>
      <c r="MEQ83" s="169"/>
      <c r="MER83" s="169"/>
      <c r="MES83" s="169"/>
      <c r="MET83" s="170"/>
      <c r="MEV83" s="164"/>
      <c r="MEW83" s="168"/>
      <c r="MEX83" s="168"/>
      <c r="MEY83" s="169"/>
      <c r="MEZ83" s="169"/>
      <c r="MFA83" s="169"/>
      <c r="MFB83" s="170"/>
      <c r="MFD83" s="164"/>
      <c r="MFE83" s="168"/>
      <c r="MFF83" s="168"/>
      <c r="MFG83" s="169"/>
      <c r="MFH83" s="169"/>
      <c r="MFI83" s="169"/>
      <c r="MFJ83" s="170"/>
      <c r="MFL83" s="164"/>
      <c r="MFM83" s="168"/>
      <c r="MFN83" s="168"/>
      <c r="MFO83" s="169"/>
      <c r="MFP83" s="169"/>
      <c r="MFQ83" s="169"/>
      <c r="MFR83" s="170"/>
      <c r="MFT83" s="164"/>
      <c r="MFU83" s="168"/>
      <c r="MFV83" s="168"/>
      <c r="MFW83" s="169"/>
      <c r="MFX83" s="169"/>
      <c r="MFY83" s="169"/>
      <c r="MFZ83" s="170"/>
      <c r="MGB83" s="164"/>
      <c r="MGC83" s="168"/>
      <c r="MGD83" s="168"/>
      <c r="MGE83" s="169"/>
      <c r="MGF83" s="169"/>
      <c r="MGG83" s="169"/>
      <c r="MGH83" s="170"/>
      <c r="MGJ83" s="164"/>
      <c r="MGK83" s="168"/>
      <c r="MGL83" s="168"/>
      <c r="MGM83" s="169"/>
      <c r="MGN83" s="169"/>
      <c r="MGO83" s="169"/>
      <c r="MGP83" s="170"/>
      <c r="MGR83" s="164"/>
      <c r="MGS83" s="168"/>
      <c r="MGT83" s="168"/>
      <c r="MGU83" s="169"/>
      <c r="MGV83" s="169"/>
      <c r="MGW83" s="169"/>
      <c r="MGX83" s="170"/>
      <c r="MGZ83" s="164"/>
      <c r="MHA83" s="168"/>
      <c r="MHB83" s="168"/>
      <c r="MHC83" s="169"/>
      <c r="MHD83" s="169"/>
      <c r="MHE83" s="169"/>
      <c r="MHF83" s="170"/>
      <c r="MHH83" s="164"/>
      <c r="MHI83" s="168"/>
      <c r="MHJ83" s="168"/>
      <c r="MHK83" s="169"/>
      <c r="MHL83" s="169"/>
      <c r="MHM83" s="169"/>
      <c r="MHN83" s="170"/>
      <c r="MHP83" s="164"/>
      <c r="MHQ83" s="168"/>
      <c r="MHR83" s="168"/>
      <c r="MHS83" s="169"/>
      <c r="MHT83" s="169"/>
      <c r="MHU83" s="169"/>
      <c r="MHV83" s="170"/>
      <c r="MHX83" s="164"/>
      <c r="MHY83" s="168"/>
      <c r="MHZ83" s="168"/>
      <c r="MIA83" s="169"/>
      <c r="MIB83" s="169"/>
      <c r="MIC83" s="169"/>
      <c r="MID83" s="170"/>
      <c r="MIF83" s="164"/>
      <c r="MIG83" s="168"/>
      <c r="MIH83" s="168"/>
      <c r="MII83" s="169"/>
      <c r="MIJ83" s="169"/>
      <c r="MIK83" s="169"/>
      <c r="MIL83" s="170"/>
      <c r="MIN83" s="164"/>
      <c r="MIO83" s="168"/>
      <c r="MIP83" s="168"/>
      <c r="MIQ83" s="169"/>
      <c r="MIR83" s="169"/>
      <c r="MIS83" s="169"/>
      <c r="MIT83" s="170"/>
      <c r="MIV83" s="164"/>
      <c r="MIW83" s="168"/>
      <c r="MIX83" s="168"/>
      <c r="MIY83" s="169"/>
      <c r="MIZ83" s="169"/>
      <c r="MJA83" s="169"/>
      <c r="MJB83" s="170"/>
      <c r="MJD83" s="164"/>
      <c r="MJE83" s="168"/>
      <c r="MJF83" s="168"/>
      <c r="MJG83" s="169"/>
      <c r="MJH83" s="169"/>
      <c r="MJI83" s="169"/>
      <c r="MJJ83" s="170"/>
      <c r="MJL83" s="164"/>
      <c r="MJM83" s="168"/>
      <c r="MJN83" s="168"/>
      <c r="MJO83" s="169"/>
      <c r="MJP83" s="169"/>
      <c r="MJQ83" s="169"/>
      <c r="MJR83" s="170"/>
      <c r="MJT83" s="164"/>
      <c r="MJU83" s="168"/>
      <c r="MJV83" s="168"/>
      <c r="MJW83" s="169"/>
      <c r="MJX83" s="169"/>
      <c r="MJY83" s="169"/>
      <c r="MJZ83" s="170"/>
      <c r="MKB83" s="164"/>
      <c r="MKC83" s="168"/>
      <c r="MKD83" s="168"/>
      <c r="MKE83" s="169"/>
      <c r="MKF83" s="169"/>
      <c r="MKG83" s="169"/>
      <c r="MKH83" s="170"/>
      <c r="MKJ83" s="164"/>
      <c r="MKK83" s="168"/>
      <c r="MKL83" s="168"/>
      <c r="MKM83" s="169"/>
      <c r="MKN83" s="169"/>
      <c r="MKO83" s="169"/>
      <c r="MKP83" s="170"/>
      <c r="MKR83" s="164"/>
      <c r="MKS83" s="168"/>
      <c r="MKT83" s="168"/>
      <c r="MKU83" s="169"/>
      <c r="MKV83" s="169"/>
      <c r="MKW83" s="169"/>
      <c r="MKX83" s="170"/>
      <c r="MKZ83" s="164"/>
      <c r="MLA83" s="168"/>
      <c r="MLB83" s="168"/>
      <c r="MLC83" s="169"/>
      <c r="MLD83" s="169"/>
      <c r="MLE83" s="169"/>
      <c r="MLF83" s="170"/>
      <c r="MLH83" s="164"/>
      <c r="MLI83" s="168"/>
      <c r="MLJ83" s="168"/>
      <c r="MLK83" s="169"/>
      <c r="MLL83" s="169"/>
      <c r="MLM83" s="169"/>
      <c r="MLN83" s="170"/>
      <c r="MLP83" s="164"/>
      <c r="MLQ83" s="168"/>
      <c r="MLR83" s="168"/>
      <c r="MLS83" s="169"/>
      <c r="MLT83" s="169"/>
      <c r="MLU83" s="169"/>
      <c r="MLV83" s="170"/>
      <c r="MLX83" s="164"/>
      <c r="MLY83" s="168"/>
      <c r="MLZ83" s="168"/>
      <c r="MMA83" s="169"/>
      <c r="MMB83" s="169"/>
      <c r="MMC83" s="169"/>
      <c r="MMD83" s="170"/>
      <c r="MMF83" s="164"/>
      <c r="MMG83" s="168"/>
      <c r="MMH83" s="168"/>
      <c r="MMI83" s="169"/>
      <c r="MMJ83" s="169"/>
      <c r="MMK83" s="169"/>
      <c r="MML83" s="170"/>
      <c r="MMN83" s="164"/>
      <c r="MMO83" s="168"/>
      <c r="MMP83" s="168"/>
      <c r="MMQ83" s="169"/>
      <c r="MMR83" s="169"/>
      <c r="MMS83" s="169"/>
      <c r="MMT83" s="170"/>
      <c r="MMV83" s="164"/>
      <c r="MMW83" s="168"/>
      <c r="MMX83" s="168"/>
      <c r="MMY83" s="169"/>
      <c r="MMZ83" s="169"/>
      <c r="MNA83" s="169"/>
      <c r="MNB83" s="170"/>
      <c r="MND83" s="164"/>
      <c r="MNE83" s="168"/>
      <c r="MNF83" s="168"/>
      <c r="MNG83" s="169"/>
      <c r="MNH83" s="169"/>
      <c r="MNI83" s="169"/>
      <c r="MNJ83" s="170"/>
      <c r="MNL83" s="164"/>
      <c r="MNM83" s="168"/>
      <c r="MNN83" s="168"/>
      <c r="MNO83" s="169"/>
      <c r="MNP83" s="169"/>
      <c r="MNQ83" s="169"/>
      <c r="MNR83" s="170"/>
      <c r="MNT83" s="164"/>
      <c r="MNU83" s="168"/>
      <c r="MNV83" s="168"/>
      <c r="MNW83" s="169"/>
      <c r="MNX83" s="169"/>
      <c r="MNY83" s="169"/>
      <c r="MNZ83" s="170"/>
      <c r="MOB83" s="164"/>
      <c r="MOC83" s="168"/>
      <c r="MOD83" s="168"/>
      <c r="MOE83" s="169"/>
      <c r="MOF83" s="169"/>
      <c r="MOG83" s="169"/>
      <c r="MOH83" s="170"/>
      <c r="MOJ83" s="164"/>
      <c r="MOK83" s="168"/>
      <c r="MOL83" s="168"/>
      <c r="MOM83" s="169"/>
      <c r="MON83" s="169"/>
      <c r="MOO83" s="169"/>
      <c r="MOP83" s="170"/>
      <c r="MOR83" s="164"/>
      <c r="MOS83" s="168"/>
      <c r="MOT83" s="168"/>
      <c r="MOU83" s="169"/>
      <c r="MOV83" s="169"/>
      <c r="MOW83" s="169"/>
      <c r="MOX83" s="170"/>
      <c r="MOZ83" s="164"/>
      <c r="MPA83" s="168"/>
      <c r="MPB83" s="168"/>
      <c r="MPC83" s="169"/>
      <c r="MPD83" s="169"/>
      <c r="MPE83" s="169"/>
      <c r="MPF83" s="170"/>
      <c r="MPH83" s="164"/>
      <c r="MPI83" s="168"/>
      <c r="MPJ83" s="168"/>
      <c r="MPK83" s="169"/>
      <c r="MPL83" s="169"/>
      <c r="MPM83" s="169"/>
      <c r="MPN83" s="170"/>
      <c r="MPP83" s="164"/>
      <c r="MPQ83" s="168"/>
      <c r="MPR83" s="168"/>
      <c r="MPS83" s="169"/>
      <c r="MPT83" s="169"/>
      <c r="MPU83" s="169"/>
      <c r="MPV83" s="170"/>
      <c r="MPX83" s="164"/>
      <c r="MPY83" s="168"/>
      <c r="MPZ83" s="168"/>
      <c r="MQA83" s="169"/>
      <c r="MQB83" s="169"/>
      <c r="MQC83" s="169"/>
      <c r="MQD83" s="170"/>
      <c r="MQF83" s="164"/>
      <c r="MQG83" s="168"/>
      <c r="MQH83" s="168"/>
      <c r="MQI83" s="169"/>
      <c r="MQJ83" s="169"/>
      <c r="MQK83" s="169"/>
      <c r="MQL83" s="170"/>
      <c r="MQN83" s="164"/>
      <c r="MQO83" s="168"/>
      <c r="MQP83" s="168"/>
      <c r="MQQ83" s="169"/>
      <c r="MQR83" s="169"/>
      <c r="MQS83" s="169"/>
      <c r="MQT83" s="170"/>
      <c r="MQV83" s="164"/>
      <c r="MQW83" s="168"/>
      <c r="MQX83" s="168"/>
      <c r="MQY83" s="169"/>
      <c r="MQZ83" s="169"/>
      <c r="MRA83" s="169"/>
      <c r="MRB83" s="170"/>
      <c r="MRD83" s="164"/>
      <c r="MRE83" s="168"/>
      <c r="MRF83" s="168"/>
      <c r="MRG83" s="169"/>
      <c r="MRH83" s="169"/>
      <c r="MRI83" s="169"/>
      <c r="MRJ83" s="170"/>
      <c r="MRL83" s="164"/>
      <c r="MRM83" s="168"/>
      <c r="MRN83" s="168"/>
      <c r="MRO83" s="169"/>
      <c r="MRP83" s="169"/>
      <c r="MRQ83" s="169"/>
      <c r="MRR83" s="170"/>
      <c r="MRT83" s="164"/>
      <c r="MRU83" s="168"/>
      <c r="MRV83" s="168"/>
      <c r="MRW83" s="169"/>
      <c r="MRX83" s="169"/>
      <c r="MRY83" s="169"/>
      <c r="MRZ83" s="170"/>
      <c r="MSB83" s="164"/>
      <c r="MSC83" s="168"/>
      <c r="MSD83" s="168"/>
      <c r="MSE83" s="169"/>
      <c r="MSF83" s="169"/>
      <c r="MSG83" s="169"/>
      <c r="MSH83" s="170"/>
      <c r="MSJ83" s="164"/>
      <c r="MSK83" s="168"/>
      <c r="MSL83" s="168"/>
      <c r="MSM83" s="169"/>
      <c r="MSN83" s="169"/>
      <c r="MSO83" s="169"/>
      <c r="MSP83" s="170"/>
      <c r="MSR83" s="164"/>
      <c r="MSS83" s="168"/>
      <c r="MST83" s="168"/>
      <c r="MSU83" s="169"/>
      <c r="MSV83" s="169"/>
      <c r="MSW83" s="169"/>
      <c r="MSX83" s="170"/>
      <c r="MSZ83" s="164"/>
      <c r="MTA83" s="168"/>
      <c r="MTB83" s="168"/>
      <c r="MTC83" s="169"/>
      <c r="MTD83" s="169"/>
      <c r="MTE83" s="169"/>
      <c r="MTF83" s="170"/>
      <c r="MTH83" s="164"/>
      <c r="MTI83" s="168"/>
      <c r="MTJ83" s="168"/>
      <c r="MTK83" s="169"/>
      <c r="MTL83" s="169"/>
      <c r="MTM83" s="169"/>
      <c r="MTN83" s="170"/>
      <c r="MTP83" s="164"/>
      <c r="MTQ83" s="168"/>
      <c r="MTR83" s="168"/>
      <c r="MTS83" s="169"/>
      <c r="MTT83" s="169"/>
      <c r="MTU83" s="169"/>
      <c r="MTV83" s="170"/>
      <c r="MTX83" s="164"/>
      <c r="MTY83" s="168"/>
      <c r="MTZ83" s="168"/>
      <c r="MUA83" s="169"/>
      <c r="MUB83" s="169"/>
      <c r="MUC83" s="169"/>
      <c r="MUD83" s="170"/>
      <c r="MUF83" s="164"/>
      <c r="MUG83" s="168"/>
      <c r="MUH83" s="168"/>
      <c r="MUI83" s="169"/>
      <c r="MUJ83" s="169"/>
      <c r="MUK83" s="169"/>
      <c r="MUL83" s="170"/>
      <c r="MUN83" s="164"/>
      <c r="MUO83" s="168"/>
      <c r="MUP83" s="168"/>
      <c r="MUQ83" s="169"/>
      <c r="MUR83" s="169"/>
      <c r="MUS83" s="169"/>
      <c r="MUT83" s="170"/>
      <c r="MUV83" s="164"/>
      <c r="MUW83" s="168"/>
      <c r="MUX83" s="168"/>
      <c r="MUY83" s="169"/>
      <c r="MUZ83" s="169"/>
      <c r="MVA83" s="169"/>
      <c r="MVB83" s="170"/>
      <c r="MVD83" s="164"/>
      <c r="MVE83" s="168"/>
      <c r="MVF83" s="168"/>
      <c r="MVG83" s="169"/>
      <c r="MVH83" s="169"/>
      <c r="MVI83" s="169"/>
      <c r="MVJ83" s="170"/>
      <c r="MVL83" s="164"/>
      <c r="MVM83" s="168"/>
      <c r="MVN83" s="168"/>
      <c r="MVO83" s="169"/>
      <c r="MVP83" s="169"/>
      <c r="MVQ83" s="169"/>
      <c r="MVR83" s="170"/>
      <c r="MVT83" s="164"/>
      <c r="MVU83" s="168"/>
      <c r="MVV83" s="168"/>
      <c r="MVW83" s="169"/>
      <c r="MVX83" s="169"/>
      <c r="MVY83" s="169"/>
      <c r="MVZ83" s="170"/>
      <c r="MWB83" s="164"/>
      <c r="MWC83" s="168"/>
      <c r="MWD83" s="168"/>
      <c r="MWE83" s="169"/>
      <c r="MWF83" s="169"/>
      <c r="MWG83" s="169"/>
      <c r="MWH83" s="170"/>
      <c r="MWJ83" s="164"/>
      <c r="MWK83" s="168"/>
      <c r="MWL83" s="168"/>
      <c r="MWM83" s="169"/>
      <c r="MWN83" s="169"/>
      <c r="MWO83" s="169"/>
      <c r="MWP83" s="170"/>
      <c r="MWR83" s="164"/>
      <c r="MWS83" s="168"/>
      <c r="MWT83" s="168"/>
      <c r="MWU83" s="169"/>
      <c r="MWV83" s="169"/>
      <c r="MWW83" s="169"/>
      <c r="MWX83" s="170"/>
      <c r="MWZ83" s="164"/>
      <c r="MXA83" s="168"/>
      <c r="MXB83" s="168"/>
      <c r="MXC83" s="169"/>
      <c r="MXD83" s="169"/>
      <c r="MXE83" s="169"/>
      <c r="MXF83" s="170"/>
      <c r="MXH83" s="164"/>
      <c r="MXI83" s="168"/>
      <c r="MXJ83" s="168"/>
      <c r="MXK83" s="169"/>
      <c r="MXL83" s="169"/>
      <c r="MXM83" s="169"/>
      <c r="MXN83" s="170"/>
      <c r="MXP83" s="164"/>
      <c r="MXQ83" s="168"/>
      <c r="MXR83" s="168"/>
      <c r="MXS83" s="169"/>
      <c r="MXT83" s="169"/>
      <c r="MXU83" s="169"/>
      <c r="MXV83" s="170"/>
      <c r="MXX83" s="164"/>
      <c r="MXY83" s="168"/>
      <c r="MXZ83" s="168"/>
      <c r="MYA83" s="169"/>
      <c r="MYB83" s="169"/>
      <c r="MYC83" s="169"/>
      <c r="MYD83" s="170"/>
      <c r="MYF83" s="164"/>
      <c r="MYG83" s="168"/>
      <c r="MYH83" s="168"/>
      <c r="MYI83" s="169"/>
      <c r="MYJ83" s="169"/>
      <c r="MYK83" s="169"/>
      <c r="MYL83" s="170"/>
      <c r="MYN83" s="164"/>
      <c r="MYO83" s="168"/>
      <c r="MYP83" s="168"/>
      <c r="MYQ83" s="169"/>
      <c r="MYR83" s="169"/>
      <c r="MYS83" s="169"/>
      <c r="MYT83" s="170"/>
      <c r="MYV83" s="164"/>
      <c r="MYW83" s="168"/>
      <c r="MYX83" s="168"/>
      <c r="MYY83" s="169"/>
      <c r="MYZ83" s="169"/>
      <c r="MZA83" s="169"/>
      <c r="MZB83" s="170"/>
      <c r="MZD83" s="164"/>
      <c r="MZE83" s="168"/>
      <c r="MZF83" s="168"/>
      <c r="MZG83" s="169"/>
      <c r="MZH83" s="169"/>
      <c r="MZI83" s="169"/>
      <c r="MZJ83" s="170"/>
      <c r="MZL83" s="164"/>
      <c r="MZM83" s="168"/>
      <c r="MZN83" s="168"/>
      <c r="MZO83" s="169"/>
      <c r="MZP83" s="169"/>
      <c r="MZQ83" s="169"/>
      <c r="MZR83" s="170"/>
      <c r="MZT83" s="164"/>
      <c r="MZU83" s="168"/>
      <c r="MZV83" s="168"/>
      <c r="MZW83" s="169"/>
      <c r="MZX83" s="169"/>
      <c r="MZY83" s="169"/>
      <c r="MZZ83" s="170"/>
      <c r="NAB83" s="164"/>
      <c r="NAC83" s="168"/>
      <c r="NAD83" s="168"/>
      <c r="NAE83" s="169"/>
      <c r="NAF83" s="169"/>
      <c r="NAG83" s="169"/>
      <c r="NAH83" s="170"/>
      <c r="NAJ83" s="164"/>
      <c r="NAK83" s="168"/>
      <c r="NAL83" s="168"/>
      <c r="NAM83" s="169"/>
      <c r="NAN83" s="169"/>
      <c r="NAO83" s="169"/>
      <c r="NAP83" s="170"/>
      <c r="NAR83" s="164"/>
      <c r="NAS83" s="168"/>
      <c r="NAT83" s="168"/>
      <c r="NAU83" s="169"/>
      <c r="NAV83" s="169"/>
      <c r="NAW83" s="169"/>
      <c r="NAX83" s="170"/>
      <c r="NAZ83" s="164"/>
      <c r="NBA83" s="168"/>
      <c r="NBB83" s="168"/>
      <c r="NBC83" s="169"/>
      <c r="NBD83" s="169"/>
      <c r="NBE83" s="169"/>
      <c r="NBF83" s="170"/>
      <c r="NBH83" s="164"/>
      <c r="NBI83" s="168"/>
      <c r="NBJ83" s="168"/>
      <c r="NBK83" s="169"/>
      <c r="NBL83" s="169"/>
      <c r="NBM83" s="169"/>
      <c r="NBN83" s="170"/>
      <c r="NBP83" s="164"/>
      <c r="NBQ83" s="168"/>
      <c r="NBR83" s="168"/>
      <c r="NBS83" s="169"/>
      <c r="NBT83" s="169"/>
      <c r="NBU83" s="169"/>
      <c r="NBV83" s="170"/>
      <c r="NBX83" s="164"/>
      <c r="NBY83" s="168"/>
      <c r="NBZ83" s="168"/>
      <c r="NCA83" s="169"/>
      <c r="NCB83" s="169"/>
      <c r="NCC83" s="169"/>
      <c r="NCD83" s="170"/>
      <c r="NCF83" s="164"/>
      <c r="NCG83" s="168"/>
      <c r="NCH83" s="168"/>
      <c r="NCI83" s="169"/>
      <c r="NCJ83" s="169"/>
      <c r="NCK83" s="169"/>
      <c r="NCL83" s="170"/>
      <c r="NCN83" s="164"/>
      <c r="NCO83" s="168"/>
      <c r="NCP83" s="168"/>
      <c r="NCQ83" s="169"/>
      <c r="NCR83" s="169"/>
      <c r="NCS83" s="169"/>
      <c r="NCT83" s="170"/>
      <c r="NCV83" s="164"/>
      <c r="NCW83" s="168"/>
      <c r="NCX83" s="168"/>
      <c r="NCY83" s="169"/>
      <c r="NCZ83" s="169"/>
      <c r="NDA83" s="169"/>
      <c r="NDB83" s="170"/>
      <c r="NDD83" s="164"/>
      <c r="NDE83" s="168"/>
      <c r="NDF83" s="168"/>
      <c r="NDG83" s="169"/>
      <c r="NDH83" s="169"/>
      <c r="NDI83" s="169"/>
      <c r="NDJ83" s="170"/>
      <c r="NDL83" s="164"/>
      <c r="NDM83" s="168"/>
      <c r="NDN83" s="168"/>
      <c r="NDO83" s="169"/>
      <c r="NDP83" s="169"/>
      <c r="NDQ83" s="169"/>
      <c r="NDR83" s="170"/>
      <c r="NDT83" s="164"/>
      <c r="NDU83" s="168"/>
      <c r="NDV83" s="168"/>
      <c r="NDW83" s="169"/>
      <c r="NDX83" s="169"/>
      <c r="NDY83" s="169"/>
      <c r="NDZ83" s="170"/>
      <c r="NEB83" s="164"/>
      <c r="NEC83" s="168"/>
      <c r="NED83" s="168"/>
      <c r="NEE83" s="169"/>
      <c r="NEF83" s="169"/>
      <c r="NEG83" s="169"/>
      <c r="NEH83" s="170"/>
      <c r="NEJ83" s="164"/>
      <c r="NEK83" s="168"/>
      <c r="NEL83" s="168"/>
      <c r="NEM83" s="169"/>
      <c r="NEN83" s="169"/>
      <c r="NEO83" s="169"/>
      <c r="NEP83" s="170"/>
      <c r="NER83" s="164"/>
      <c r="NES83" s="168"/>
      <c r="NET83" s="168"/>
      <c r="NEU83" s="169"/>
      <c r="NEV83" s="169"/>
      <c r="NEW83" s="169"/>
      <c r="NEX83" s="170"/>
      <c r="NEZ83" s="164"/>
      <c r="NFA83" s="168"/>
      <c r="NFB83" s="168"/>
      <c r="NFC83" s="169"/>
      <c r="NFD83" s="169"/>
      <c r="NFE83" s="169"/>
      <c r="NFF83" s="170"/>
      <c r="NFH83" s="164"/>
      <c r="NFI83" s="168"/>
      <c r="NFJ83" s="168"/>
      <c r="NFK83" s="169"/>
      <c r="NFL83" s="169"/>
      <c r="NFM83" s="169"/>
      <c r="NFN83" s="170"/>
      <c r="NFP83" s="164"/>
      <c r="NFQ83" s="168"/>
      <c r="NFR83" s="168"/>
      <c r="NFS83" s="169"/>
      <c r="NFT83" s="169"/>
      <c r="NFU83" s="169"/>
      <c r="NFV83" s="170"/>
      <c r="NFX83" s="164"/>
      <c r="NFY83" s="168"/>
      <c r="NFZ83" s="168"/>
      <c r="NGA83" s="169"/>
      <c r="NGB83" s="169"/>
      <c r="NGC83" s="169"/>
      <c r="NGD83" s="170"/>
      <c r="NGF83" s="164"/>
      <c r="NGG83" s="168"/>
      <c r="NGH83" s="168"/>
      <c r="NGI83" s="169"/>
      <c r="NGJ83" s="169"/>
      <c r="NGK83" s="169"/>
      <c r="NGL83" s="170"/>
      <c r="NGN83" s="164"/>
      <c r="NGO83" s="168"/>
      <c r="NGP83" s="168"/>
      <c r="NGQ83" s="169"/>
      <c r="NGR83" s="169"/>
      <c r="NGS83" s="169"/>
      <c r="NGT83" s="170"/>
      <c r="NGV83" s="164"/>
      <c r="NGW83" s="168"/>
      <c r="NGX83" s="168"/>
      <c r="NGY83" s="169"/>
      <c r="NGZ83" s="169"/>
      <c r="NHA83" s="169"/>
      <c r="NHB83" s="170"/>
      <c r="NHD83" s="164"/>
      <c r="NHE83" s="168"/>
      <c r="NHF83" s="168"/>
      <c r="NHG83" s="169"/>
      <c r="NHH83" s="169"/>
      <c r="NHI83" s="169"/>
      <c r="NHJ83" s="170"/>
      <c r="NHL83" s="164"/>
      <c r="NHM83" s="168"/>
      <c r="NHN83" s="168"/>
      <c r="NHO83" s="169"/>
      <c r="NHP83" s="169"/>
      <c r="NHQ83" s="169"/>
      <c r="NHR83" s="170"/>
      <c r="NHT83" s="164"/>
      <c r="NHU83" s="168"/>
      <c r="NHV83" s="168"/>
      <c r="NHW83" s="169"/>
      <c r="NHX83" s="169"/>
      <c r="NHY83" s="169"/>
      <c r="NHZ83" s="170"/>
      <c r="NIB83" s="164"/>
      <c r="NIC83" s="168"/>
      <c r="NID83" s="168"/>
      <c r="NIE83" s="169"/>
      <c r="NIF83" s="169"/>
      <c r="NIG83" s="169"/>
      <c r="NIH83" s="170"/>
      <c r="NIJ83" s="164"/>
      <c r="NIK83" s="168"/>
      <c r="NIL83" s="168"/>
      <c r="NIM83" s="169"/>
      <c r="NIN83" s="169"/>
      <c r="NIO83" s="169"/>
      <c r="NIP83" s="170"/>
      <c r="NIR83" s="164"/>
      <c r="NIS83" s="168"/>
      <c r="NIT83" s="168"/>
      <c r="NIU83" s="169"/>
      <c r="NIV83" s="169"/>
      <c r="NIW83" s="169"/>
      <c r="NIX83" s="170"/>
      <c r="NIZ83" s="164"/>
      <c r="NJA83" s="168"/>
      <c r="NJB83" s="168"/>
      <c r="NJC83" s="169"/>
      <c r="NJD83" s="169"/>
      <c r="NJE83" s="169"/>
      <c r="NJF83" s="170"/>
      <c r="NJH83" s="164"/>
      <c r="NJI83" s="168"/>
      <c r="NJJ83" s="168"/>
      <c r="NJK83" s="169"/>
      <c r="NJL83" s="169"/>
      <c r="NJM83" s="169"/>
      <c r="NJN83" s="170"/>
      <c r="NJP83" s="164"/>
      <c r="NJQ83" s="168"/>
      <c r="NJR83" s="168"/>
      <c r="NJS83" s="169"/>
      <c r="NJT83" s="169"/>
      <c r="NJU83" s="169"/>
      <c r="NJV83" s="170"/>
      <c r="NJX83" s="164"/>
      <c r="NJY83" s="168"/>
      <c r="NJZ83" s="168"/>
      <c r="NKA83" s="169"/>
      <c r="NKB83" s="169"/>
      <c r="NKC83" s="169"/>
      <c r="NKD83" s="170"/>
      <c r="NKF83" s="164"/>
      <c r="NKG83" s="168"/>
      <c r="NKH83" s="168"/>
      <c r="NKI83" s="169"/>
      <c r="NKJ83" s="169"/>
      <c r="NKK83" s="169"/>
      <c r="NKL83" s="170"/>
      <c r="NKN83" s="164"/>
      <c r="NKO83" s="168"/>
      <c r="NKP83" s="168"/>
      <c r="NKQ83" s="169"/>
      <c r="NKR83" s="169"/>
      <c r="NKS83" s="169"/>
      <c r="NKT83" s="170"/>
      <c r="NKV83" s="164"/>
      <c r="NKW83" s="168"/>
      <c r="NKX83" s="168"/>
      <c r="NKY83" s="169"/>
      <c r="NKZ83" s="169"/>
      <c r="NLA83" s="169"/>
      <c r="NLB83" s="170"/>
      <c r="NLD83" s="164"/>
      <c r="NLE83" s="168"/>
      <c r="NLF83" s="168"/>
      <c r="NLG83" s="169"/>
      <c r="NLH83" s="169"/>
      <c r="NLI83" s="169"/>
      <c r="NLJ83" s="170"/>
      <c r="NLL83" s="164"/>
      <c r="NLM83" s="168"/>
      <c r="NLN83" s="168"/>
      <c r="NLO83" s="169"/>
      <c r="NLP83" s="169"/>
      <c r="NLQ83" s="169"/>
      <c r="NLR83" s="170"/>
      <c r="NLT83" s="164"/>
      <c r="NLU83" s="168"/>
      <c r="NLV83" s="168"/>
      <c r="NLW83" s="169"/>
      <c r="NLX83" s="169"/>
      <c r="NLY83" s="169"/>
      <c r="NLZ83" s="170"/>
      <c r="NMB83" s="164"/>
      <c r="NMC83" s="168"/>
      <c r="NMD83" s="168"/>
      <c r="NME83" s="169"/>
      <c r="NMF83" s="169"/>
      <c r="NMG83" s="169"/>
      <c r="NMH83" s="170"/>
      <c r="NMJ83" s="164"/>
      <c r="NMK83" s="168"/>
      <c r="NML83" s="168"/>
      <c r="NMM83" s="169"/>
      <c r="NMN83" s="169"/>
      <c r="NMO83" s="169"/>
      <c r="NMP83" s="170"/>
      <c r="NMR83" s="164"/>
      <c r="NMS83" s="168"/>
      <c r="NMT83" s="168"/>
      <c r="NMU83" s="169"/>
      <c r="NMV83" s="169"/>
      <c r="NMW83" s="169"/>
      <c r="NMX83" s="170"/>
      <c r="NMZ83" s="164"/>
      <c r="NNA83" s="168"/>
      <c r="NNB83" s="168"/>
      <c r="NNC83" s="169"/>
      <c r="NND83" s="169"/>
      <c r="NNE83" s="169"/>
      <c r="NNF83" s="170"/>
      <c r="NNH83" s="164"/>
      <c r="NNI83" s="168"/>
      <c r="NNJ83" s="168"/>
      <c r="NNK83" s="169"/>
      <c r="NNL83" s="169"/>
      <c r="NNM83" s="169"/>
      <c r="NNN83" s="170"/>
      <c r="NNP83" s="164"/>
      <c r="NNQ83" s="168"/>
      <c r="NNR83" s="168"/>
      <c r="NNS83" s="169"/>
      <c r="NNT83" s="169"/>
      <c r="NNU83" s="169"/>
      <c r="NNV83" s="170"/>
      <c r="NNX83" s="164"/>
      <c r="NNY83" s="168"/>
      <c r="NNZ83" s="168"/>
      <c r="NOA83" s="169"/>
      <c r="NOB83" s="169"/>
      <c r="NOC83" s="169"/>
      <c r="NOD83" s="170"/>
      <c r="NOF83" s="164"/>
      <c r="NOG83" s="168"/>
      <c r="NOH83" s="168"/>
      <c r="NOI83" s="169"/>
      <c r="NOJ83" s="169"/>
      <c r="NOK83" s="169"/>
      <c r="NOL83" s="170"/>
      <c r="NON83" s="164"/>
      <c r="NOO83" s="168"/>
      <c r="NOP83" s="168"/>
      <c r="NOQ83" s="169"/>
      <c r="NOR83" s="169"/>
      <c r="NOS83" s="169"/>
      <c r="NOT83" s="170"/>
      <c r="NOV83" s="164"/>
      <c r="NOW83" s="168"/>
      <c r="NOX83" s="168"/>
      <c r="NOY83" s="169"/>
      <c r="NOZ83" s="169"/>
      <c r="NPA83" s="169"/>
      <c r="NPB83" s="170"/>
      <c r="NPD83" s="164"/>
      <c r="NPE83" s="168"/>
      <c r="NPF83" s="168"/>
      <c r="NPG83" s="169"/>
      <c r="NPH83" s="169"/>
      <c r="NPI83" s="169"/>
      <c r="NPJ83" s="170"/>
      <c r="NPL83" s="164"/>
      <c r="NPM83" s="168"/>
      <c r="NPN83" s="168"/>
      <c r="NPO83" s="169"/>
      <c r="NPP83" s="169"/>
      <c r="NPQ83" s="169"/>
      <c r="NPR83" s="170"/>
      <c r="NPT83" s="164"/>
      <c r="NPU83" s="168"/>
      <c r="NPV83" s="168"/>
      <c r="NPW83" s="169"/>
      <c r="NPX83" s="169"/>
      <c r="NPY83" s="169"/>
      <c r="NPZ83" s="170"/>
      <c r="NQB83" s="164"/>
      <c r="NQC83" s="168"/>
      <c r="NQD83" s="168"/>
      <c r="NQE83" s="169"/>
      <c r="NQF83" s="169"/>
      <c r="NQG83" s="169"/>
      <c r="NQH83" s="170"/>
      <c r="NQJ83" s="164"/>
      <c r="NQK83" s="168"/>
      <c r="NQL83" s="168"/>
      <c r="NQM83" s="169"/>
      <c r="NQN83" s="169"/>
      <c r="NQO83" s="169"/>
      <c r="NQP83" s="170"/>
      <c r="NQR83" s="164"/>
      <c r="NQS83" s="168"/>
      <c r="NQT83" s="168"/>
      <c r="NQU83" s="169"/>
      <c r="NQV83" s="169"/>
      <c r="NQW83" s="169"/>
      <c r="NQX83" s="170"/>
      <c r="NQZ83" s="164"/>
      <c r="NRA83" s="168"/>
      <c r="NRB83" s="168"/>
      <c r="NRC83" s="169"/>
      <c r="NRD83" s="169"/>
      <c r="NRE83" s="169"/>
      <c r="NRF83" s="170"/>
      <c r="NRH83" s="164"/>
      <c r="NRI83" s="168"/>
      <c r="NRJ83" s="168"/>
      <c r="NRK83" s="169"/>
      <c r="NRL83" s="169"/>
      <c r="NRM83" s="169"/>
      <c r="NRN83" s="170"/>
      <c r="NRP83" s="164"/>
      <c r="NRQ83" s="168"/>
      <c r="NRR83" s="168"/>
      <c r="NRS83" s="169"/>
      <c r="NRT83" s="169"/>
      <c r="NRU83" s="169"/>
      <c r="NRV83" s="170"/>
      <c r="NRX83" s="164"/>
      <c r="NRY83" s="168"/>
      <c r="NRZ83" s="168"/>
      <c r="NSA83" s="169"/>
      <c r="NSB83" s="169"/>
      <c r="NSC83" s="169"/>
      <c r="NSD83" s="170"/>
      <c r="NSF83" s="164"/>
      <c r="NSG83" s="168"/>
      <c r="NSH83" s="168"/>
      <c r="NSI83" s="169"/>
      <c r="NSJ83" s="169"/>
      <c r="NSK83" s="169"/>
      <c r="NSL83" s="170"/>
      <c r="NSN83" s="164"/>
      <c r="NSO83" s="168"/>
      <c r="NSP83" s="168"/>
      <c r="NSQ83" s="169"/>
      <c r="NSR83" s="169"/>
      <c r="NSS83" s="169"/>
      <c r="NST83" s="170"/>
      <c r="NSV83" s="164"/>
      <c r="NSW83" s="168"/>
      <c r="NSX83" s="168"/>
      <c r="NSY83" s="169"/>
      <c r="NSZ83" s="169"/>
      <c r="NTA83" s="169"/>
      <c r="NTB83" s="170"/>
      <c r="NTD83" s="164"/>
      <c r="NTE83" s="168"/>
      <c r="NTF83" s="168"/>
      <c r="NTG83" s="169"/>
      <c r="NTH83" s="169"/>
      <c r="NTI83" s="169"/>
      <c r="NTJ83" s="170"/>
      <c r="NTL83" s="164"/>
      <c r="NTM83" s="168"/>
      <c r="NTN83" s="168"/>
      <c r="NTO83" s="169"/>
      <c r="NTP83" s="169"/>
      <c r="NTQ83" s="169"/>
      <c r="NTR83" s="170"/>
      <c r="NTT83" s="164"/>
      <c r="NTU83" s="168"/>
      <c r="NTV83" s="168"/>
      <c r="NTW83" s="169"/>
      <c r="NTX83" s="169"/>
      <c r="NTY83" s="169"/>
      <c r="NTZ83" s="170"/>
      <c r="NUB83" s="164"/>
      <c r="NUC83" s="168"/>
      <c r="NUD83" s="168"/>
      <c r="NUE83" s="169"/>
      <c r="NUF83" s="169"/>
      <c r="NUG83" s="169"/>
      <c r="NUH83" s="170"/>
      <c r="NUJ83" s="164"/>
      <c r="NUK83" s="168"/>
      <c r="NUL83" s="168"/>
      <c r="NUM83" s="169"/>
      <c r="NUN83" s="169"/>
      <c r="NUO83" s="169"/>
      <c r="NUP83" s="170"/>
      <c r="NUR83" s="164"/>
      <c r="NUS83" s="168"/>
      <c r="NUT83" s="168"/>
      <c r="NUU83" s="169"/>
      <c r="NUV83" s="169"/>
      <c r="NUW83" s="169"/>
      <c r="NUX83" s="170"/>
      <c r="NUZ83" s="164"/>
      <c r="NVA83" s="168"/>
      <c r="NVB83" s="168"/>
      <c r="NVC83" s="169"/>
      <c r="NVD83" s="169"/>
      <c r="NVE83" s="169"/>
      <c r="NVF83" s="170"/>
      <c r="NVH83" s="164"/>
      <c r="NVI83" s="168"/>
      <c r="NVJ83" s="168"/>
      <c r="NVK83" s="169"/>
      <c r="NVL83" s="169"/>
      <c r="NVM83" s="169"/>
      <c r="NVN83" s="170"/>
      <c r="NVP83" s="164"/>
      <c r="NVQ83" s="168"/>
      <c r="NVR83" s="168"/>
      <c r="NVS83" s="169"/>
      <c r="NVT83" s="169"/>
      <c r="NVU83" s="169"/>
      <c r="NVV83" s="170"/>
      <c r="NVX83" s="164"/>
      <c r="NVY83" s="168"/>
      <c r="NVZ83" s="168"/>
      <c r="NWA83" s="169"/>
      <c r="NWB83" s="169"/>
      <c r="NWC83" s="169"/>
      <c r="NWD83" s="170"/>
      <c r="NWF83" s="164"/>
      <c r="NWG83" s="168"/>
      <c r="NWH83" s="168"/>
      <c r="NWI83" s="169"/>
      <c r="NWJ83" s="169"/>
      <c r="NWK83" s="169"/>
      <c r="NWL83" s="170"/>
      <c r="NWN83" s="164"/>
      <c r="NWO83" s="168"/>
      <c r="NWP83" s="168"/>
      <c r="NWQ83" s="169"/>
      <c r="NWR83" s="169"/>
      <c r="NWS83" s="169"/>
      <c r="NWT83" s="170"/>
      <c r="NWV83" s="164"/>
      <c r="NWW83" s="168"/>
      <c r="NWX83" s="168"/>
      <c r="NWY83" s="169"/>
      <c r="NWZ83" s="169"/>
      <c r="NXA83" s="169"/>
      <c r="NXB83" s="170"/>
      <c r="NXD83" s="164"/>
      <c r="NXE83" s="168"/>
      <c r="NXF83" s="168"/>
      <c r="NXG83" s="169"/>
      <c r="NXH83" s="169"/>
      <c r="NXI83" s="169"/>
      <c r="NXJ83" s="170"/>
      <c r="NXL83" s="164"/>
      <c r="NXM83" s="168"/>
      <c r="NXN83" s="168"/>
      <c r="NXO83" s="169"/>
      <c r="NXP83" s="169"/>
      <c r="NXQ83" s="169"/>
      <c r="NXR83" s="170"/>
      <c r="NXT83" s="164"/>
      <c r="NXU83" s="168"/>
      <c r="NXV83" s="168"/>
      <c r="NXW83" s="169"/>
      <c r="NXX83" s="169"/>
      <c r="NXY83" s="169"/>
      <c r="NXZ83" s="170"/>
      <c r="NYB83" s="164"/>
      <c r="NYC83" s="168"/>
      <c r="NYD83" s="168"/>
      <c r="NYE83" s="169"/>
      <c r="NYF83" s="169"/>
      <c r="NYG83" s="169"/>
      <c r="NYH83" s="170"/>
      <c r="NYJ83" s="164"/>
      <c r="NYK83" s="168"/>
      <c r="NYL83" s="168"/>
      <c r="NYM83" s="169"/>
      <c r="NYN83" s="169"/>
      <c r="NYO83" s="169"/>
      <c r="NYP83" s="170"/>
      <c r="NYR83" s="164"/>
      <c r="NYS83" s="168"/>
      <c r="NYT83" s="168"/>
      <c r="NYU83" s="169"/>
      <c r="NYV83" s="169"/>
      <c r="NYW83" s="169"/>
      <c r="NYX83" s="170"/>
      <c r="NYZ83" s="164"/>
      <c r="NZA83" s="168"/>
      <c r="NZB83" s="168"/>
      <c r="NZC83" s="169"/>
      <c r="NZD83" s="169"/>
      <c r="NZE83" s="169"/>
      <c r="NZF83" s="170"/>
      <c r="NZH83" s="164"/>
      <c r="NZI83" s="168"/>
      <c r="NZJ83" s="168"/>
      <c r="NZK83" s="169"/>
      <c r="NZL83" s="169"/>
      <c r="NZM83" s="169"/>
      <c r="NZN83" s="170"/>
      <c r="NZP83" s="164"/>
      <c r="NZQ83" s="168"/>
      <c r="NZR83" s="168"/>
      <c r="NZS83" s="169"/>
      <c r="NZT83" s="169"/>
      <c r="NZU83" s="169"/>
      <c r="NZV83" s="170"/>
      <c r="NZX83" s="164"/>
      <c r="NZY83" s="168"/>
      <c r="NZZ83" s="168"/>
      <c r="OAA83" s="169"/>
      <c r="OAB83" s="169"/>
      <c r="OAC83" s="169"/>
      <c r="OAD83" s="170"/>
      <c r="OAF83" s="164"/>
      <c r="OAG83" s="168"/>
      <c r="OAH83" s="168"/>
      <c r="OAI83" s="169"/>
      <c r="OAJ83" s="169"/>
      <c r="OAK83" s="169"/>
      <c r="OAL83" s="170"/>
      <c r="OAN83" s="164"/>
      <c r="OAO83" s="168"/>
      <c r="OAP83" s="168"/>
      <c r="OAQ83" s="169"/>
      <c r="OAR83" s="169"/>
      <c r="OAS83" s="169"/>
      <c r="OAT83" s="170"/>
      <c r="OAV83" s="164"/>
      <c r="OAW83" s="168"/>
      <c r="OAX83" s="168"/>
      <c r="OAY83" s="169"/>
      <c r="OAZ83" s="169"/>
      <c r="OBA83" s="169"/>
      <c r="OBB83" s="170"/>
      <c r="OBD83" s="164"/>
      <c r="OBE83" s="168"/>
      <c r="OBF83" s="168"/>
      <c r="OBG83" s="169"/>
      <c r="OBH83" s="169"/>
      <c r="OBI83" s="169"/>
      <c r="OBJ83" s="170"/>
      <c r="OBL83" s="164"/>
      <c r="OBM83" s="168"/>
      <c r="OBN83" s="168"/>
      <c r="OBO83" s="169"/>
      <c r="OBP83" s="169"/>
      <c r="OBQ83" s="169"/>
      <c r="OBR83" s="170"/>
      <c r="OBT83" s="164"/>
      <c r="OBU83" s="168"/>
      <c r="OBV83" s="168"/>
      <c r="OBW83" s="169"/>
      <c r="OBX83" s="169"/>
      <c r="OBY83" s="169"/>
      <c r="OBZ83" s="170"/>
      <c r="OCB83" s="164"/>
      <c r="OCC83" s="168"/>
      <c r="OCD83" s="168"/>
      <c r="OCE83" s="169"/>
      <c r="OCF83" s="169"/>
      <c r="OCG83" s="169"/>
      <c r="OCH83" s="170"/>
      <c r="OCJ83" s="164"/>
      <c r="OCK83" s="168"/>
      <c r="OCL83" s="168"/>
      <c r="OCM83" s="169"/>
      <c r="OCN83" s="169"/>
      <c r="OCO83" s="169"/>
      <c r="OCP83" s="170"/>
      <c r="OCR83" s="164"/>
      <c r="OCS83" s="168"/>
      <c r="OCT83" s="168"/>
      <c r="OCU83" s="169"/>
      <c r="OCV83" s="169"/>
      <c r="OCW83" s="169"/>
      <c r="OCX83" s="170"/>
      <c r="OCZ83" s="164"/>
      <c r="ODA83" s="168"/>
      <c r="ODB83" s="168"/>
      <c r="ODC83" s="169"/>
      <c r="ODD83" s="169"/>
      <c r="ODE83" s="169"/>
      <c r="ODF83" s="170"/>
      <c r="ODH83" s="164"/>
      <c r="ODI83" s="168"/>
      <c r="ODJ83" s="168"/>
      <c r="ODK83" s="169"/>
      <c r="ODL83" s="169"/>
      <c r="ODM83" s="169"/>
      <c r="ODN83" s="170"/>
      <c r="ODP83" s="164"/>
      <c r="ODQ83" s="168"/>
      <c r="ODR83" s="168"/>
      <c r="ODS83" s="169"/>
      <c r="ODT83" s="169"/>
      <c r="ODU83" s="169"/>
      <c r="ODV83" s="170"/>
      <c r="ODX83" s="164"/>
      <c r="ODY83" s="168"/>
      <c r="ODZ83" s="168"/>
      <c r="OEA83" s="169"/>
      <c r="OEB83" s="169"/>
      <c r="OEC83" s="169"/>
      <c r="OED83" s="170"/>
      <c r="OEF83" s="164"/>
      <c r="OEG83" s="168"/>
      <c r="OEH83" s="168"/>
      <c r="OEI83" s="169"/>
      <c r="OEJ83" s="169"/>
      <c r="OEK83" s="169"/>
      <c r="OEL83" s="170"/>
      <c r="OEN83" s="164"/>
      <c r="OEO83" s="168"/>
      <c r="OEP83" s="168"/>
      <c r="OEQ83" s="169"/>
      <c r="OER83" s="169"/>
      <c r="OES83" s="169"/>
      <c r="OET83" s="170"/>
      <c r="OEV83" s="164"/>
      <c r="OEW83" s="168"/>
      <c r="OEX83" s="168"/>
      <c r="OEY83" s="169"/>
      <c r="OEZ83" s="169"/>
      <c r="OFA83" s="169"/>
      <c r="OFB83" s="170"/>
      <c r="OFD83" s="164"/>
      <c r="OFE83" s="168"/>
      <c r="OFF83" s="168"/>
      <c r="OFG83" s="169"/>
      <c r="OFH83" s="169"/>
      <c r="OFI83" s="169"/>
      <c r="OFJ83" s="170"/>
      <c r="OFL83" s="164"/>
      <c r="OFM83" s="168"/>
      <c r="OFN83" s="168"/>
      <c r="OFO83" s="169"/>
      <c r="OFP83" s="169"/>
      <c r="OFQ83" s="169"/>
      <c r="OFR83" s="170"/>
      <c r="OFT83" s="164"/>
      <c r="OFU83" s="168"/>
      <c r="OFV83" s="168"/>
      <c r="OFW83" s="169"/>
      <c r="OFX83" s="169"/>
      <c r="OFY83" s="169"/>
      <c r="OFZ83" s="170"/>
      <c r="OGB83" s="164"/>
      <c r="OGC83" s="168"/>
      <c r="OGD83" s="168"/>
      <c r="OGE83" s="169"/>
      <c r="OGF83" s="169"/>
      <c r="OGG83" s="169"/>
      <c r="OGH83" s="170"/>
      <c r="OGJ83" s="164"/>
      <c r="OGK83" s="168"/>
      <c r="OGL83" s="168"/>
      <c r="OGM83" s="169"/>
      <c r="OGN83" s="169"/>
      <c r="OGO83" s="169"/>
      <c r="OGP83" s="170"/>
      <c r="OGR83" s="164"/>
      <c r="OGS83" s="168"/>
      <c r="OGT83" s="168"/>
      <c r="OGU83" s="169"/>
      <c r="OGV83" s="169"/>
      <c r="OGW83" s="169"/>
      <c r="OGX83" s="170"/>
      <c r="OGZ83" s="164"/>
      <c r="OHA83" s="168"/>
      <c r="OHB83" s="168"/>
      <c r="OHC83" s="169"/>
      <c r="OHD83" s="169"/>
      <c r="OHE83" s="169"/>
      <c r="OHF83" s="170"/>
      <c r="OHH83" s="164"/>
      <c r="OHI83" s="168"/>
      <c r="OHJ83" s="168"/>
      <c r="OHK83" s="169"/>
      <c r="OHL83" s="169"/>
      <c r="OHM83" s="169"/>
      <c r="OHN83" s="170"/>
      <c r="OHP83" s="164"/>
      <c r="OHQ83" s="168"/>
      <c r="OHR83" s="168"/>
      <c r="OHS83" s="169"/>
      <c r="OHT83" s="169"/>
      <c r="OHU83" s="169"/>
      <c r="OHV83" s="170"/>
      <c r="OHX83" s="164"/>
      <c r="OHY83" s="168"/>
      <c r="OHZ83" s="168"/>
      <c r="OIA83" s="169"/>
      <c r="OIB83" s="169"/>
      <c r="OIC83" s="169"/>
      <c r="OID83" s="170"/>
      <c r="OIF83" s="164"/>
      <c r="OIG83" s="168"/>
      <c r="OIH83" s="168"/>
      <c r="OII83" s="169"/>
      <c r="OIJ83" s="169"/>
      <c r="OIK83" s="169"/>
      <c r="OIL83" s="170"/>
      <c r="OIN83" s="164"/>
      <c r="OIO83" s="168"/>
      <c r="OIP83" s="168"/>
      <c r="OIQ83" s="169"/>
      <c r="OIR83" s="169"/>
      <c r="OIS83" s="169"/>
      <c r="OIT83" s="170"/>
      <c r="OIV83" s="164"/>
      <c r="OIW83" s="168"/>
      <c r="OIX83" s="168"/>
      <c r="OIY83" s="169"/>
      <c r="OIZ83" s="169"/>
      <c r="OJA83" s="169"/>
      <c r="OJB83" s="170"/>
      <c r="OJD83" s="164"/>
      <c r="OJE83" s="168"/>
      <c r="OJF83" s="168"/>
      <c r="OJG83" s="169"/>
      <c r="OJH83" s="169"/>
      <c r="OJI83" s="169"/>
      <c r="OJJ83" s="170"/>
      <c r="OJL83" s="164"/>
      <c r="OJM83" s="168"/>
      <c r="OJN83" s="168"/>
      <c r="OJO83" s="169"/>
      <c r="OJP83" s="169"/>
      <c r="OJQ83" s="169"/>
      <c r="OJR83" s="170"/>
      <c r="OJT83" s="164"/>
      <c r="OJU83" s="168"/>
      <c r="OJV83" s="168"/>
      <c r="OJW83" s="169"/>
      <c r="OJX83" s="169"/>
      <c r="OJY83" s="169"/>
      <c r="OJZ83" s="170"/>
      <c r="OKB83" s="164"/>
      <c r="OKC83" s="168"/>
      <c r="OKD83" s="168"/>
      <c r="OKE83" s="169"/>
      <c r="OKF83" s="169"/>
      <c r="OKG83" s="169"/>
      <c r="OKH83" s="170"/>
      <c r="OKJ83" s="164"/>
      <c r="OKK83" s="168"/>
      <c r="OKL83" s="168"/>
      <c r="OKM83" s="169"/>
      <c r="OKN83" s="169"/>
      <c r="OKO83" s="169"/>
      <c r="OKP83" s="170"/>
      <c r="OKR83" s="164"/>
      <c r="OKS83" s="168"/>
      <c r="OKT83" s="168"/>
      <c r="OKU83" s="169"/>
      <c r="OKV83" s="169"/>
      <c r="OKW83" s="169"/>
      <c r="OKX83" s="170"/>
      <c r="OKZ83" s="164"/>
      <c r="OLA83" s="168"/>
      <c r="OLB83" s="168"/>
      <c r="OLC83" s="169"/>
      <c r="OLD83" s="169"/>
      <c r="OLE83" s="169"/>
      <c r="OLF83" s="170"/>
      <c r="OLH83" s="164"/>
      <c r="OLI83" s="168"/>
      <c r="OLJ83" s="168"/>
      <c r="OLK83" s="169"/>
      <c r="OLL83" s="169"/>
      <c r="OLM83" s="169"/>
      <c r="OLN83" s="170"/>
      <c r="OLP83" s="164"/>
      <c r="OLQ83" s="168"/>
      <c r="OLR83" s="168"/>
      <c r="OLS83" s="169"/>
      <c r="OLT83" s="169"/>
      <c r="OLU83" s="169"/>
      <c r="OLV83" s="170"/>
      <c r="OLX83" s="164"/>
      <c r="OLY83" s="168"/>
      <c r="OLZ83" s="168"/>
      <c r="OMA83" s="169"/>
      <c r="OMB83" s="169"/>
      <c r="OMC83" s="169"/>
      <c r="OMD83" s="170"/>
      <c r="OMF83" s="164"/>
      <c r="OMG83" s="168"/>
      <c r="OMH83" s="168"/>
      <c r="OMI83" s="169"/>
      <c r="OMJ83" s="169"/>
      <c r="OMK83" s="169"/>
      <c r="OML83" s="170"/>
      <c r="OMN83" s="164"/>
      <c r="OMO83" s="168"/>
      <c r="OMP83" s="168"/>
      <c r="OMQ83" s="169"/>
      <c r="OMR83" s="169"/>
      <c r="OMS83" s="169"/>
      <c r="OMT83" s="170"/>
      <c r="OMV83" s="164"/>
      <c r="OMW83" s="168"/>
      <c r="OMX83" s="168"/>
      <c r="OMY83" s="169"/>
      <c r="OMZ83" s="169"/>
      <c r="ONA83" s="169"/>
      <c r="ONB83" s="170"/>
      <c r="OND83" s="164"/>
      <c r="ONE83" s="168"/>
      <c r="ONF83" s="168"/>
      <c r="ONG83" s="169"/>
      <c r="ONH83" s="169"/>
      <c r="ONI83" s="169"/>
      <c r="ONJ83" s="170"/>
      <c r="ONL83" s="164"/>
      <c r="ONM83" s="168"/>
      <c r="ONN83" s="168"/>
      <c r="ONO83" s="169"/>
      <c r="ONP83" s="169"/>
      <c r="ONQ83" s="169"/>
      <c r="ONR83" s="170"/>
      <c r="ONT83" s="164"/>
      <c r="ONU83" s="168"/>
      <c r="ONV83" s="168"/>
      <c r="ONW83" s="169"/>
      <c r="ONX83" s="169"/>
      <c r="ONY83" s="169"/>
      <c r="ONZ83" s="170"/>
      <c r="OOB83" s="164"/>
      <c r="OOC83" s="168"/>
      <c r="OOD83" s="168"/>
      <c r="OOE83" s="169"/>
      <c r="OOF83" s="169"/>
      <c r="OOG83" s="169"/>
      <c r="OOH83" s="170"/>
      <c r="OOJ83" s="164"/>
      <c r="OOK83" s="168"/>
      <c r="OOL83" s="168"/>
      <c r="OOM83" s="169"/>
      <c r="OON83" s="169"/>
      <c r="OOO83" s="169"/>
      <c r="OOP83" s="170"/>
      <c r="OOR83" s="164"/>
      <c r="OOS83" s="168"/>
      <c r="OOT83" s="168"/>
      <c r="OOU83" s="169"/>
      <c r="OOV83" s="169"/>
      <c r="OOW83" s="169"/>
      <c r="OOX83" s="170"/>
      <c r="OOZ83" s="164"/>
      <c r="OPA83" s="168"/>
      <c r="OPB83" s="168"/>
      <c r="OPC83" s="169"/>
      <c r="OPD83" s="169"/>
      <c r="OPE83" s="169"/>
      <c r="OPF83" s="170"/>
      <c r="OPH83" s="164"/>
      <c r="OPI83" s="168"/>
      <c r="OPJ83" s="168"/>
      <c r="OPK83" s="169"/>
      <c r="OPL83" s="169"/>
      <c r="OPM83" s="169"/>
      <c r="OPN83" s="170"/>
      <c r="OPP83" s="164"/>
      <c r="OPQ83" s="168"/>
      <c r="OPR83" s="168"/>
      <c r="OPS83" s="169"/>
      <c r="OPT83" s="169"/>
      <c r="OPU83" s="169"/>
      <c r="OPV83" s="170"/>
      <c r="OPX83" s="164"/>
      <c r="OPY83" s="168"/>
      <c r="OPZ83" s="168"/>
      <c r="OQA83" s="169"/>
      <c r="OQB83" s="169"/>
      <c r="OQC83" s="169"/>
      <c r="OQD83" s="170"/>
      <c r="OQF83" s="164"/>
      <c r="OQG83" s="168"/>
      <c r="OQH83" s="168"/>
      <c r="OQI83" s="169"/>
      <c r="OQJ83" s="169"/>
      <c r="OQK83" s="169"/>
      <c r="OQL83" s="170"/>
      <c r="OQN83" s="164"/>
      <c r="OQO83" s="168"/>
      <c r="OQP83" s="168"/>
      <c r="OQQ83" s="169"/>
      <c r="OQR83" s="169"/>
      <c r="OQS83" s="169"/>
      <c r="OQT83" s="170"/>
      <c r="OQV83" s="164"/>
      <c r="OQW83" s="168"/>
      <c r="OQX83" s="168"/>
      <c r="OQY83" s="169"/>
      <c r="OQZ83" s="169"/>
      <c r="ORA83" s="169"/>
      <c r="ORB83" s="170"/>
      <c r="ORD83" s="164"/>
      <c r="ORE83" s="168"/>
      <c r="ORF83" s="168"/>
      <c r="ORG83" s="169"/>
      <c r="ORH83" s="169"/>
      <c r="ORI83" s="169"/>
      <c r="ORJ83" s="170"/>
      <c r="ORL83" s="164"/>
      <c r="ORM83" s="168"/>
      <c r="ORN83" s="168"/>
      <c r="ORO83" s="169"/>
      <c r="ORP83" s="169"/>
      <c r="ORQ83" s="169"/>
      <c r="ORR83" s="170"/>
      <c r="ORT83" s="164"/>
      <c r="ORU83" s="168"/>
      <c r="ORV83" s="168"/>
      <c r="ORW83" s="169"/>
      <c r="ORX83" s="169"/>
      <c r="ORY83" s="169"/>
      <c r="ORZ83" s="170"/>
      <c r="OSB83" s="164"/>
      <c r="OSC83" s="168"/>
      <c r="OSD83" s="168"/>
      <c r="OSE83" s="169"/>
      <c r="OSF83" s="169"/>
      <c r="OSG83" s="169"/>
      <c r="OSH83" s="170"/>
      <c r="OSJ83" s="164"/>
      <c r="OSK83" s="168"/>
      <c r="OSL83" s="168"/>
      <c r="OSM83" s="169"/>
      <c r="OSN83" s="169"/>
      <c r="OSO83" s="169"/>
      <c r="OSP83" s="170"/>
      <c r="OSR83" s="164"/>
      <c r="OSS83" s="168"/>
      <c r="OST83" s="168"/>
      <c r="OSU83" s="169"/>
      <c r="OSV83" s="169"/>
      <c r="OSW83" s="169"/>
      <c r="OSX83" s="170"/>
      <c r="OSZ83" s="164"/>
      <c r="OTA83" s="168"/>
      <c r="OTB83" s="168"/>
      <c r="OTC83" s="169"/>
      <c r="OTD83" s="169"/>
      <c r="OTE83" s="169"/>
      <c r="OTF83" s="170"/>
      <c r="OTH83" s="164"/>
      <c r="OTI83" s="168"/>
      <c r="OTJ83" s="168"/>
      <c r="OTK83" s="169"/>
      <c r="OTL83" s="169"/>
      <c r="OTM83" s="169"/>
      <c r="OTN83" s="170"/>
      <c r="OTP83" s="164"/>
      <c r="OTQ83" s="168"/>
      <c r="OTR83" s="168"/>
      <c r="OTS83" s="169"/>
      <c r="OTT83" s="169"/>
      <c r="OTU83" s="169"/>
      <c r="OTV83" s="170"/>
      <c r="OTX83" s="164"/>
      <c r="OTY83" s="168"/>
      <c r="OTZ83" s="168"/>
      <c r="OUA83" s="169"/>
      <c r="OUB83" s="169"/>
      <c r="OUC83" s="169"/>
      <c r="OUD83" s="170"/>
      <c r="OUF83" s="164"/>
      <c r="OUG83" s="168"/>
      <c r="OUH83" s="168"/>
      <c r="OUI83" s="169"/>
      <c r="OUJ83" s="169"/>
      <c r="OUK83" s="169"/>
      <c r="OUL83" s="170"/>
      <c r="OUN83" s="164"/>
      <c r="OUO83" s="168"/>
      <c r="OUP83" s="168"/>
      <c r="OUQ83" s="169"/>
      <c r="OUR83" s="169"/>
      <c r="OUS83" s="169"/>
      <c r="OUT83" s="170"/>
      <c r="OUV83" s="164"/>
      <c r="OUW83" s="168"/>
      <c r="OUX83" s="168"/>
      <c r="OUY83" s="169"/>
      <c r="OUZ83" s="169"/>
      <c r="OVA83" s="169"/>
      <c r="OVB83" s="170"/>
      <c r="OVD83" s="164"/>
      <c r="OVE83" s="168"/>
      <c r="OVF83" s="168"/>
      <c r="OVG83" s="169"/>
      <c r="OVH83" s="169"/>
      <c r="OVI83" s="169"/>
      <c r="OVJ83" s="170"/>
      <c r="OVL83" s="164"/>
      <c r="OVM83" s="168"/>
      <c r="OVN83" s="168"/>
      <c r="OVO83" s="169"/>
      <c r="OVP83" s="169"/>
      <c r="OVQ83" s="169"/>
      <c r="OVR83" s="170"/>
      <c r="OVT83" s="164"/>
      <c r="OVU83" s="168"/>
      <c r="OVV83" s="168"/>
      <c r="OVW83" s="169"/>
      <c r="OVX83" s="169"/>
      <c r="OVY83" s="169"/>
      <c r="OVZ83" s="170"/>
      <c r="OWB83" s="164"/>
      <c r="OWC83" s="168"/>
      <c r="OWD83" s="168"/>
      <c r="OWE83" s="169"/>
      <c r="OWF83" s="169"/>
      <c r="OWG83" s="169"/>
      <c r="OWH83" s="170"/>
      <c r="OWJ83" s="164"/>
      <c r="OWK83" s="168"/>
      <c r="OWL83" s="168"/>
      <c r="OWM83" s="169"/>
      <c r="OWN83" s="169"/>
      <c r="OWO83" s="169"/>
      <c r="OWP83" s="170"/>
      <c r="OWR83" s="164"/>
      <c r="OWS83" s="168"/>
      <c r="OWT83" s="168"/>
      <c r="OWU83" s="169"/>
      <c r="OWV83" s="169"/>
      <c r="OWW83" s="169"/>
      <c r="OWX83" s="170"/>
      <c r="OWZ83" s="164"/>
      <c r="OXA83" s="168"/>
      <c r="OXB83" s="168"/>
      <c r="OXC83" s="169"/>
      <c r="OXD83" s="169"/>
      <c r="OXE83" s="169"/>
      <c r="OXF83" s="170"/>
      <c r="OXH83" s="164"/>
      <c r="OXI83" s="168"/>
      <c r="OXJ83" s="168"/>
      <c r="OXK83" s="169"/>
      <c r="OXL83" s="169"/>
      <c r="OXM83" s="169"/>
      <c r="OXN83" s="170"/>
      <c r="OXP83" s="164"/>
      <c r="OXQ83" s="168"/>
      <c r="OXR83" s="168"/>
      <c r="OXS83" s="169"/>
      <c r="OXT83" s="169"/>
      <c r="OXU83" s="169"/>
      <c r="OXV83" s="170"/>
      <c r="OXX83" s="164"/>
      <c r="OXY83" s="168"/>
      <c r="OXZ83" s="168"/>
      <c r="OYA83" s="169"/>
      <c r="OYB83" s="169"/>
      <c r="OYC83" s="169"/>
      <c r="OYD83" s="170"/>
      <c r="OYF83" s="164"/>
      <c r="OYG83" s="168"/>
      <c r="OYH83" s="168"/>
      <c r="OYI83" s="169"/>
      <c r="OYJ83" s="169"/>
      <c r="OYK83" s="169"/>
      <c r="OYL83" s="170"/>
      <c r="OYN83" s="164"/>
      <c r="OYO83" s="168"/>
      <c r="OYP83" s="168"/>
      <c r="OYQ83" s="169"/>
      <c r="OYR83" s="169"/>
      <c r="OYS83" s="169"/>
      <c r="OYT83" s="170"/>
      <c r="OYV83" s="164"/>
      <c r="OYW83" s="168"/>
      <c r="OYX83" s="168"/>
      <c r="OYY83" s="169"/>
      <c r="OYZ83" s="169"/>
      <c r="OZA83" s="169"/>
      <c r="OZB83" s="170"/>
      <c r="OZD83" s="164"/>
      <c r="OZE83" s="168"/>
      <c r="OZF83" s="168"/>
      <c r="OZG83" s="169"/>
      <c r="OZH83" s="169"/>
      <c r="OZI83" s="169"/>
      <c r="OZJ83" s="170"/>
      <c r="OZL83" s="164"/>
      <c r="OZM83" s="168"/>
      <c r="OZN83" s="168"/>
      <c r="OZO83" s="169"/>
      <c r="OZP83" s="169"/>
      <c r="OZQ83" s="169"/>
      <c r="OZR83" s="170"/>
      <c r="OZT83" s="164"/>
      <c r="OZU83" s="168"/>
      <c r="OZV83" s="168"/>
      <c r="OZW83" s="169"/>
      <c r="OZX83" s="169"/>
      <c r="OZY83" s="169"/>
      <c r="OZZ83" s="170"/>
      <c r="PAB83" s="164"/>
      <c r="PAC83" s="168"/>
      <c r="PAD83" s="168"/>
      <c r="PAE83" s="169"/>
      <c r="PAF83" s="169"/>
      <c r="PAG83" s="169"/>
      <c r="PAH83" s="170"/>
      <c r="PAJ83" s="164"/>
      <c r="PAK83" s="168"/>
      <c r="PAL83" s="168"/>
      <c r="PAM83" s="169"/>
      <c r="PAN83" s="169"/>
      <c r="PAO83" s="169"/>
      <c r="PAP83" s="170"/>
      <c r="PAR83" s="164"/>
      <c r="PAS83" s="168"/>
      <c r="PAT83" s="168"/>
      <c r="PAU83" s="169"/>
      <c r="PAV83" s="169"/>
      <c r="PAW83" s="169"/>
      <c r="PAX83" s="170"/>
      <c r="PAZ83" s="164"/>
      <c r="PBA83" s="168"/>
      <c r="PBB83" s="168"/>
      <c r="PBC83" s="169"/>
      <c r="PBD83" s="169"/>
      <c r="PBE83" s="169"/>
      <c r="PBF83" s="170"/>
      <c r="PBH83" s="164"/>
      <c r="PBI83" s="168"/>
      <c r="PBJ83" s="168"/>
      <c r="PBK83" s="169"/>
      <c r="PBL83" s="169"/>
      <c r="PBM83" s="169"/>
      <c r="PBN83" s="170"/>
      <c r="PBP83" s="164"/>
      <c r="PBQ83" s="168"/>
      <c r="PBR83" s="168"/>
      <c r="PBS83" s="169"/>
      <c r="PBT83" s="169"/>
      <c r="PBU83" s="169"/>
      <c r="PBV83" s="170"/>
      <c r="PBX83" s="164"/>
      <c r="PBY83" s="168"/>
      <c r="PBZ83" s="168"/>
      <c r="PCA83" s="169"/>
      <c r="PCB83" s="169"/>
      <c r="PCC83" s="169"/>
      <c r="PCD83" s="170"/>
      <c r="PCF83" s="164"/>
      <c r="PCG83" s="168"/>
      <c r="PCH83" s="168"/>
      <c r="PCI83" s="169"/>
      <c r="PCJ83" s="169"/>
      <c r="PCK83" s="169"/>
      <c r="PCL83" s="170"/>
      <c r="PCN83" s="164"/>
      <c r="PCO83" s="168"/>
      <c r="PCP83" s="168"/>
      <c r="PCQ83" s="169"/>
      <c r="PCR83" s="169"/>
      <c r="PCS83" s="169"/>
      <c r="PCT83" s="170"/>
      <c r="PCV83" s="164"/>
      <c r="PCW83" s="168"/>
      <c r="PCX83" s="168"/>
      <c r="PCY83" s="169"/>
      <c r="PCZ83" s="169"/>
      <c r="PDA83" s="169"/>
      <c r="PDB83" s="170"/>
      <c r="PDD83" s="164"/>
      <c r="PDE83" s="168"/>
      <c r="PDF83" s="168"/>
      <c r="PDG83" s="169"/>
      <c r="PDH83" s="169"/>
      <c r="PDI83" s="169"/>
      <c r="PDJ83" s="170"/>
      <c r="PDL83" s="164"/>
      <c r="PDM83" s="168"/>
      <c r="PDN83" s="168"/>
      <c r="PDO83" s="169"/>
      <c r="PDP83" s="169"/>
      <c r="PDQ83" s="169"/>
      <c r="PDR83" s="170"/>
      <c r="PDT83" s="164"/>
      <c r="PDU83" s="168"/>
      <c r="PDV83" s="168"/>
      <c r="PDW83" s="169"/>
      <c r="PDX83" s="169"/>
      <c r="PDY83" s="169"/>
      <c r="PDZ83" s="170"/>
      <c r="PEB83" s="164"/>
      <c r="PEC83" s="168"/>
      <c r="PED83" s="168"/>
      <c r="PEE83" s="169"/>
      <c r="PEF83" s="169"/>
      <c r="PEG83" s="169"/>
      <c r="PEH83" s="170"/>
      <c r="PEJ83" s="164"/>
      <c r="PEK83" s="168"/>
      <c r="PEL83" s="168"/>
      <c r="PEM83" s="169"/>
      <c r="PEN83" s="169"/>
      <c r="PEO83" s="169"/>
      <c r="PEP83" s="170"/>
      <c r="PER83" s="164"/>
      <c r="PES83" s="168"/>
      <c r="PET83" s="168"/>
      <c r="PEU83" s="169"/>
      <c r="PEV83" s="169"/>
      <c r="PEW83" s="169"/>
      <c r="PEX83" s="170"/>
      <c r="PEZ83" s="164"/>
      <c r="PFA83" s="168"/>
      <c r="PFB83" s="168"/>
      <c r="PFC83" s="169"/>
      <c r="PFD83" s="169"/>
      <c r="PFE83" s="169"/>
      <c r="PFF83" s="170"/>
      <c r="PFH83" s="164"/>
      <c r="PFI83" s="168"/>
      <c r="PFJ83" s="168"/>
      <c r="PFK83" s="169"/>
      <c r="PFL83" s="169"/>
      <c r="PFM83" s="169"/>
      <c r="PFN83" s="170"/>
      <c r="PFP83" s="164"/>
      <c r="PFQ83" s="168"/>
      <c r="PFR83" s="168"/>
      <c r="PFS83" s="169"/>
      <c r="PFT83" s="169"/>
      <c r="PFU83" s="169"/>
      <c r="PFV83" s="170"/>
      <c r="PFX83" s="164"/>
      <c r="PFY83" s="168"/>
      <c r="PFZ83" s="168"/>
      <c r="PGA83" s="169"/>
      <c r="PGB83" s="169"/>
      <c r="PGC83" s="169"/>
      <c r="PGD83" s="170"/>
      <c r="PGF83" s="164"/>
      <c r="PGG83" s="168"/>
      <c r="PGH83" s="168"/>
      <c r="PGI83" s="169"/>
      <c r="PGJ83" s="169"/>
      <c r="PGK83" s="169"/>
      <c r="PGL83" s="170"/>
      <c r="PGN83" s="164"/>
      <c r="PGO83" s="168"/>
      <c r="PGP83" s="168"/>
      <c r="PGQ83" s="169"/>
      <c r="PGR83" s="169"/>
      <c r="PGS83" s="169"/>
      <c r="PGT83" s="170"/>
      <c r="PGV83" s="164"/>
      <c r="PGW83" s="168"/>
      <c r="PGX83" s="168"/>
      <c r="PGY83" s="169"/>
      <c r="PGZ83" s="169"/>
      <c r="PHA83" s="169"/>
      <c r="PHB83" s="170"/>
      <c r="PHD83" s="164"/>
      <c r="PHE83" s="168"/>
      <c r="PHF83" s="168"/>
      <c r="PHG83" s="169"/>
      <c r="PHH83" s="169"/>
      <c r="PHI83" s="169"/>
      <c r="PHJ83" s="170"/>
      <c r="PHL83" s="164"/>
      <c r="PHM83" s="168"/>
      <c r="PHN83" s="168"/>
      <c r="PHO83" s="169"/>
      <c r="PHP83" s="169"/>
      <c r="PHQ83" s="169"/>
      <c r="PHR83" s="170"/>
      <c r="PHT83" s="164"/>
      <c r="PHU83" s="168"/>
      <c r="PHV83" s="168"/>
      <c r="PHW83" s="169"/>
      <c r="PHX83" s="169"/>
      <c r="PHY83" s="169"/>
      <c r="PHZ83" s="170"/>
      <c r="PIB83" s="164"/>
      <c r="PIC83" s="168"/>
      <c r="PID83" s="168"/>
      <c r="PIE83" s="169"/>
      <c r="PIF83" s="169"/>
      <c r="PIG83" s="169"/>
      <c r="PIH83" s="170"/>
      <c r="PIJ83" s="164"/>
      <c r="PIK83" s="168"/>
      <c r="PIL83" s="168"/>
      <c r="PIM83" s="169"/>
      <c r="PIN83" s="169"/>
      <c r="PIO83" s="169"/>
      <c r="PIP83" s="170"/>
      <c r="PIR83" s="164"/>
      <c r="PIS83" s="168"/>
      <c r="PIT83" s="168"/>
      <c r="PIU83" s="169"/>
      <c r="PIV83" s="169"/>
      <c r="PIW83" s="169"/>
      <c r="PIX83" s="170"/>
      <c r="PIZ83" s="164"/>
      <c r="PJA83" s="168"/>
      <c r="PJB83" s="168"/>
      <c r="PJC83" s="169"/>
      <c r="PJD83" s="169"/>
      <c r="PJE83" s="169"/>
      <c r="PJF83" s="170"/>
      <c r="PJH83" s="164"/>
      <c r="PJI83" s="168"/>
      <c r="PJJ83" s="168"/>
      <c r="PJK83" s="169"/>
      <c r="PJL83" s="169"/>
      <c r="PJM83" s="169"/>
      <c r="PJN83" s="170"/>
      <c r="PJP83" s="164"/>
      <c r="PJQ83" s="168"/>
      <c r="PJR83" s="168"/>
      <c r="PJS83" s="169"/>
      <c r="PJT83" s="169"/>
      <c r="PJU83" s="169"/>
      <c r="PJV83" s="170"/>
      <c r="PJX83" s="164"/>
      <c r="PJY83" s="168"/>
      <c r="PJZ83" s="168"/>
      <c r="PKA83" s="169"/>
      <c r="PKB83" s="169"/>
      <c r="PKC83" s="169"/>
      <c r="PKD83" s="170"/>
      <c r="PKF83" s="164"/>
      <c r="PKG83" s="168"/>
      <c r="PKH83" s="168"/>
      <c r="PKI83" s="169"/>
      <c r="PKJ83" s="169"/>
      <c r="PKK83" s="169"/>
      <c r="PKL83" s="170"/>
      <c r="PKN83" s="164"/>
      <c r="PKO83" s="168"/>
      <c r="PKP83" s="168"/>
      <c r="PKQ83" s="169"/>
      <c r="PKR83" s="169"/>
      <c r="PKS83" s="169"/>
      <c r="PKT83" s="170"/>
      <c r="PKV83" s="164"/>
      <c r="PKW83" s="168"/>
      <c r="PKX83" s="168"/>
      <c r="PKY83" s="169"/>
      <c r="PKZ83" s="169"/>
      <c r="PLA83" s="169"/>
      <c r="PLB83" s="170"/>
      <c r="PLD83" s="164"/>
      <c r="PLE83" s="168"/>
      <c r="PLF83" s="168"/>
      <c r="PLG83" s="169"/>
      <c r="PLH83" s="169"/>
      <c r="PLI83" s="169"/>
      <c r="PLJ83" s="170"/>
      <c r="PLL83" s="164"/>
      <c r="PLM83" s="168"/>
      <c r="PLN83" s="168"/>
      <c r="PLO83" s="169"/>
      <c r="PLP83" s="169"/>
      <c r="PLQ83" s="169"/>
      <c r="PLR83" s="170"/>
      <c r="PLT83" s="164"/>
      <c r="PLU83" s="168"/>
      <c r="PLV83" s="168"/>
      <c r="PLW83" s="169"/>
      <c r="PLX83" s="169"/>
      <c r="PLY83" s="169"/>
      <c r="PLZ83" s="170"/>
      <c r="PMB83" s="164"/>
      <c r="PMC83" s="168"/>
      <c r="PMD83" s="168"/>
      <c r="PME83" s="169"/>
      <c r="PMF83" s="169"/>
      <c r="PMG83" s="169"/>
      <c r="PMH83" s="170"/>
      <c r="PMJ83" s="164"/>
      <c r="PMK83" s="168"/>
      <c r="PML83" s="168"/>
      <c r="PMM83" s="169"/>
      <c r="PMN83" s="169"/>
      <c r="PMO83" s="169"/>
      <c r="PMP83" s="170"/>
      <c r="PMR83" s="164"/>
      <c r="PMS83" s="168"/>
      <c r="PMT83" s="168"/>
      <c r="PMU83" s="169"/>
      <c r="PMV83" s="169"/>
      <c r="PMW83" s="169"/>
      <c r="PMX83" s="170"/>
      <c r="PMZ83" s="164"/>
      <c r="PNA83" s="168"/>
      <c r="PNB83" s="168"/>
      <c r="PNC83" s="169"/>
      <c r="PND83" s="169"/>
      <c r="PNE83" s="169"/>
      <c r="PNF83" s="170"/>
      <c r="PNH83" s="164"/>
      <c r="PNI83" s="168"/>
      <c r="PNJ83" s="168"/>
      <c r="PNK83" s="169"/>
      <c r="PNL83" s="169"/>
      <c r="PNM83" s="169"/>
      <c r="PNN83" s="170"/>
      <c r="PNP83" s="164"/>
      <c r="PNQ83" s="168"/>
      <c r="PNR83" s="168"/>
      <c r="PNS83" s="169"/>
      <c r="PNT83" s="169"/>
      <c r="PNU83" s="169"/>
      <c r="PNV83" s="170"/>
      <c r="PNX83" s="164"/>
      <c r="PNY83" s="168"/>
      <c r="PNZ83" s="168"/>
      <c r="POA83" s="169"/>
      <c r="POB83" s="169"/>
      <c r="POC83" s="169"/>
      <c r="POD83" s="170"/>
      <c r="POF83" s="164"/>
      <c r="POG83" s="168"/>
      <c r="POH83" s="168"/>
      <c r="POI83" s="169"/>
      <c r="POJ83" s="169"/>
      <c r="POK83" s="169"/>
      <c r="POL83" s="170"/>
      <c r="PON83" s="164"/>
      <c r="POO83" s="168"/>
      <c r="POP83" s="168"/>
      <c r="POQ83" s="169"/>
      <c r="POR83" s="169"/>
      <c r="POS83" s="169"/>
      <c r="POT83" s="170"/>
      <c r="POV83" s="164"/>
      <c r="POW83" s="168"/>
      <c r="POX83" s="168"/>
      <c r="POY83" s="169"/>
      <c r="POZ83" s="169"/>
      <c r="PPA83" s="169"/>
      <c r="PPB83" s="170"/>
      <c r="PPD83" s="164"/>
      <c r="PPE83" s="168"/>
      <c r="PPF83" s="168"/>
      <c r="PPG83" s="169"/>
      <c r="PPH83" s="169"/>
      <c r="PPI83" s="169"/>
      <c r="PPJ83" s="170"/>
      <c r="PPL83" s="164"/>
      <c r="PPM83" s="168"/>
      <c r="PPN83" s="168"/>
      <c r="PPO83" s="169"/>
      <c r="PPP83" s="169"/>
      <c r="PPQ83" s="169"/>
      <c r="PPR83" s="170"/>
      <c r="PPT83" s="164"/>
      <c r="PPU83" s="168"/>
      <c r="PPV83" s="168"/>
      <c r="PPW83" s="169"/>
      <c r="PPX83" s="169"/>
      <c r="PPY83" s="169"/>
      <c r="PPZ83" s="170"/>
      <c r="PQB83" s="164"/>
      <c r="PQC83" s="168"/>
      <c r="PQD83" s="168"/>
      <c r="PQE83" s="169"/>
      <c r="PQF83" s="169"/>
      <c r="PQG83" s="169"/>
      <c r="PQH83" s="170"/>
      <c r="PQJ83" s="164"/>
      <c r="PQK83" s="168"/>
      <c r="PQL83" s="168"/>
      <c r="PQM83" s="169"/>
      <c r="PQN83" s="169"/>
      <c r="PQO83" s="169"/>
      <c r="PQP83" s="170"/>
      <c r="PQR83" s="164"/>
      <c r="PQS83" s="168"/>
      <c r="PQT83" s="168"/>
      <c r="PQU83" s="169"/>
      <c r="PQV83" s="169"/>
      <c r="PQW83" s="169"/>
      <c r="PQX83" s="170"/>
      <c r="PQZ83" s="164"/>
      <c r="PRA83" s="168"/>
      <c r="PRB83" s="168"/>
      <c r="PRC83" s="169"/>
      <c r="PRD83" s="169"/>
      <c r="PRE83" s="169"/>
      <c r="PRF83" s="170"/>
      <c r="PRH83" s="164"/>
      <c r="PRI83" s="168"/>
      <c r="PRJ83" s="168"/>
      <c r="PRK83" s="169"/>
      <c r="PRL83" s="169"/>
      <c r="PRM83" s="169"/>
      <c r="PRN83" s="170"/>
      <c r="PRP83" s="164"/>
      <c r="PRQ83" s="168"/>
      <c r="PRR83" s="168"/>
      <c r="PRS83" s="169"/>
      <c r="PRT83" s="169"/>
      <c r="PRU83" s="169"/>
      <c r="PRV83" s="170"/>
      <c r="PRX83" s="164"/>
      <c r="PRY83" s="168"/>
      <c r="PRZ83" s="168"/>
      <c r="PSA83" s="169"/>
      <c r="PSB83" s="169"/>
      <c r="PSC83" s="169"/>
      <c r="PSD83" s="170"/>
      <c r="PSF83" s="164"/>
      <c r="PSG83" s="168"/>
      <c r="PSH83" s="168"/>
      <c r="PSI83" s="169"/>
      <c r="PSJ83" s="169"/>
      <c r="PSK83" s="169"/>
      <c r="PSL83" s="170"/>
      <c r="PSN83" s="164"/>
      <c r="PSO83" s="168"/>
      <c r="PSP83" s="168"/>
      <c r="PSQ83" s="169"/>
      <c r="PSR83" s="169"/>
      <c r="PSS83" s="169"/>
      <c r="PST83" s="170"/>
      <c r="PSV83" s="164"/>
      <c r="PSW83" s="168"/>
      <c r="PSX83" s="168"/>
      <c r="PSY83" s="169"/>
      <c r="PSZ83" s="169"/>
      <c r="PTA83" s="169"/>
      <c r="PTB83" s="170"/>
      <c r="PTD83" s="164"/>
      <c r="PTE83" s="168"/>
      <c r="PTF83" s="168"/>
      <c r="PTG83" s="169"/>
      <c r="PTH83" s="169"/>
      <c r="PTI83" s="169"/>
      <c r="PTJ83" s="170"/>
      <c r="PTL83" s="164"/>
      <c r="PTM83" s="168"/>
      <c r="PTN83" s="168"/>
      <c r="PTO83" s="169"/>
      <c r="PTP83" s="169"/>
      <c r="PTQ83" s="169"/>
      <c r="PTR83" s="170"/>
      <c r="PTT83" s="164"/>
      <c r="PTU83" s="168"/>
      <c r="PTV83" s="168"/>
      <c r="PTW83" s="169"/>
      <c r="PTX83" s="169"/>
      <c r="PTY83" s="169"/>
      <c r="PTZ83" s="170"/>
      <c r="PUB83" s="164"/>
      <c r="PUC83" s="168"/>
      <c r="PUD83" s="168"/>
      <c r="PUE83" s="169"/>
      <c r="PUF83" s="169"/>
      <c r="PUG83" s="169"/>
      <c r="PUH83" s="170"/>
      <c r="PUJ83" s="164"/>
      <c r="PUK83" s="168"/>
      <c r="PUL83" s="168"/>
      <c r="PUM83" s="169"/>
      <c r="PUN83" s="169"/>
      <c r="PUO83" s="169"/>
      <c r="PUP83" s="170"/>
      <c r="PUR83" s="164"/>
      <c r="PUS83" s="168"/>
      <c r="PUT83" s="168"/>
      <c r="PUU83" s="169"/>
      <c r="PUV83" s="169"/>
      <c r="PUW83" s="169"/>
      <c r="PUX83" s="170"/>
      <c r="PUZ83" s="164"/>
      <c r="PVA83" s="168"/>
      <c r="PVB83" s="168"/>
      <c r="PVC83" s="169"/>
      <c r="PVD83" s="169"/>
      <c r="PVE83" s="169"/>
      <c r="PVF83" s="170"/>
      <c r="PVH83" s="164"/>
      <c r="PVI83" s="168"/>
      <c r="PVJ83" s="168"/>
      <c r="PVK83" s="169"/>
      <c r="PVL83" s="169"/>
      <c r="PVM83" s="169"/>
      <c r="PVN83" s="170"/>
      <c r="PVP83" s="164"/>
      <c r="PVQ83" s="168"/>
      <c r="PVR83" s="168"/>
      <c r="PVS83" s="169"/>
      <c r="PVT83" s="169"/>
      <c r="PVU83" s="169"/>
      <c r="PVV83" s="170"/>
      <c r="PVX83" s="164"/>
      <c r="PVY83" s="168"/>
      <c r="PVZ83" s="168"/>
      <c r="PWA83" s="169"/>
      <c r="PWB83" s="169"/>
      <c r="PWC83" s="169"/>
      <c r="PWD83" s="170"/>
      <c r="PWF83" s="164"/>
      <c r="PWG83" s="168"/>
      <c r="PWH83" s="168"/>
      <c r="PWI83" s="169"/>
      <c r="PWJ83" s="169"/>
      <c r="PWK83" s="169"/>
      <c r="PWL83" s="170"/>
      <c r="PWN83" s="164"/>
      <c r="PWO83" s="168"/>
      <c r="PWP83" s="168"/>
      <c r="PWQ83" s="169"/>
      <c r="PWR83" s="169"/>
      <c r="PWS83" s="169"/>
      <c r="PWT83" s="170"/>
      <c r="PWV83" s="164"/>
      <c r="PWW83" s="168"/>
      <c r="PWX83" s="168"/>
      <c r="PWY83" s="169"/>
      <c r="PWZ83" s="169"/>
      <c r="PXA83" s="169"/>
      <c r="PXB83" s="170"/>
      <c r="PXD83" s="164"/>
      <c r="PXE83" s="168"/>
      <c r="PXF83" s="168"/>
      <c r="PXG83" s="169"/>
      <c r="PXH83" s="169"/>
      <c r="PXI83" s="169"/>
      <c r="PXJ83" s="170"/>
      <c r="PXL83" s="164"/>
      <c r="PXM83" s="168"/>
      <c r="PXN83" s="168"/>
      <c r="PXO83" s="169"/>
      <c r="PXP83" s="169"/>
      <c r="PXQ83" s="169"/>
      <c r="PXR83" s="170"/>
      <c r="PXT83" s="164"/>
      <c r="PXU83" s="168"/>
      <c r="PXV83" s="168"/>
      <c r="PXW83" s="169"/>
      <c r="PXX83" s="169"/>
      <c r="PXY83" s="169"/>
      <c r="PXZ83" s="170"/>
      <c r="PYB83" s="164"/>
      <c r="PYC83" s="168"/>
      <c r="PYD83" s="168"/>
      <c r="PYE83" s="169"/>
      <c r="PYF83" s="169"/>
      <c r="PYG83" s="169"/>
      <c r="PYH83" s="170"/>
      <c r="PYJ83" s="164"/>
      <c r="PYK83" s="168"/>
      <c r="PYL83" s="168"/>
      <c r="PYM83" s="169"/>
      <c r="PYN83" s="169"/>
      <c r="PYO83" s="169"/>
      <c r="PYP83" s="170"/>
      <c r="PYR83" s="164"/>
      <c r="PYS83" s="168"/>
      <c r="PYT83" s="168"/>
      <c r="PYU83" s="169"/>
      <c r="PYV83" s="169"/>
      <c r="PYW83" s="169"/>
      <c r="PYX83" s="170"/>
      <c r="PYZ83" s="164"/>
      <c r="PZA83" s="168"/>
      <c r="PZB83" s="168"/>
      <c r="PZC83" s="169"/>
      <c r="PZD83" s="169"/>
      <c r="PZE83" s="169"/>
      <c r="PZF83" s="170"/>
      <c r="PZH83" s="164"/>
      <c r="PZI83" s="168"/>
      <c r="PZJ83" s="168"/>
      <c r="PZK83" s="169"/>
      <c r="PZL83" s="169"/>
      <c r="PZM83" s="169"/>
      <c r="PZN83" s="170"/>
      <c r="PZP83" s="164"/>
      <c r="PZQ83" s="168"/>
      <c r="PZR83" s="168"/>
      <c r="PZS83" s="169"/>
      <c r="PZT83" s="169"/>
      <c r="PZU83" s="169"/>
      <c r="PZV83" s="170"/>
      <c r="PZX83" s="164"/>
      <c r="PZY83" s="168"/>
      <c r="PZZ83" s="168"/>
      <c r="QAA83" s="169"/>
      <c r="QAB83" s="169"/>
      <c r="QAC83" s="169"/>
      <c r="QAD83" s="170"/>
      <c r="QAF83" s="164"/>
      <c r="QAG83" s="168"/>
      <c r="QAH83" s="168"/>
      <c r="QAI83" s="169"/>
      <c r="QAJ83" s="169"/>
      <c r="QAK83" s="169"/>
      <c r="QAL83" s="170"/>
      <c r="QAN83" s="164"/>
      <c r="QAO83" s="168"/>
      <c r="QAP83" s="168"/>
      <c r="QAQ83" s="169"/>
      <c r="QAR83" s="169"/>
      <c r="QAS83" s="169"/>
      <c r="QAT83" s="170"/>
      <c r="QAV83" s="164"/>
      <c r="QAW83" s="168"/>
      <c r="QAX83" s="168"/>
      <c r="QAY83" s="169"/>
      <c r="QAZ83" s="169"/>
      <c r="QBA83" s="169"/>
      <c r="QBB83" s="170"/>
      <c r="QBD83" s="164"/>
      <c r="QBE83" s="168"/>
      <c r="QBF83" s="168"/>
      <c r="QBG83" s="169"/>
      <c r="QBH83" s="169"/>
      <c r="QBI83" s="169"/>
      <c r="QBJ83" s="170"/>
      <c r="QBL83" s="164"/>
      <c r="QBM83" s="168"/>
      <c r="QBN83" s="168"/>
      <c r="QBO83" s="169"/>
      <c r="QBP83" s="169"/>
      <c r="QBQ83" s="169"/>
      <c r="QBR83" s="170"/>
      <c r="QBT83" s="164"/>
      <c r="QBU83" s="168"/>
      <c r="QBV83" s="168"/>
      <c r="QBW83" s="169"/>
      <c r="QBX83" s="169"/>
      <c r="QBY83" s="169"/>
      <c r="QBZ83" s="170"/>
      <c r="QCB83" s="164"/>
      <c r="QCC83" s="168"/>
      <c r="QCD83" s="168"/>
      <c r="QCE83" s="169"/>
      <c r="QCF83" s="169"/>
      <c r="QCG83" s="169"/>
      <c r="QCH83" s="170"/>
      <c r="QCJ83" s="164"/>
      <c r="QCK83" s="168"/>
      <c r="QCL83" s="168"/>
      <c r="QCM83" s="169"/>
      <c r="QCN83" s="169"/>
      <c r="QCO83" s="169"/>
      <c r="QCP83" s="170"/>
      <c r="QCR83" s="164"/>
      <c r="QCS83" s="168"/>
      <c r="QCT83" s="168"/>
      <c r="QCU83" s="169"/>
      <c r="QCV83" s="169"/>
      <c r="QCW83" s="169"/>
      <c r="QCX83" s="170"/>
      <c r="QCZ83" s="164"/>
      <c r="QDA83" s="168"/>
      <c r="QDB83" s="168"/>
      <c r="QDC83" s="169"/>
      <c r="QDD83" s="169"/>
      <c r="QDE83" s="169"/>
      <c r="QDF83" s="170"/>
      <c r="QDH83" s="164"/>
      <c r="QDI83" s="168"/>
      <c r="QDJ83" s="168"/>
      <c r="QDK83" s="169"/>
      <c r="QDL83" s="169"/>
      <c r="QDM83" s="169"/>
      <c r="QDN83" s="170"/>
      <c r="QDP83" s="164"/>
      <c r="QDQ83" s="168"/>
      <c r="QDR83" s="168"/>
      <c r="QDS83" s="169"/>
      <c r="QDT83" s="169"/>
      <c r="QDU83" s="169"/>
      <c r="QDV83" s="170"/>
      <c r="QDX83" s="164"/>
      <c r="QDY83" s="168"/>
      <c r="QDZ83" s="168"/>
      <c r="QEA83" s="169"/>
      <c r="QEB83" s="169"/>
      <c r="QEC83" s="169"/>
      <c r="QED83" s="170"/>
      <c r="QEF83" s="164"/>
      <c r="QEG83" s="168"/>
      <c r="QEH83" s="168"/>
      <c r="QEI83" s="169"/>
      <c r="QEJ83" s="169"/>
      <c r="QEK83" s="169"/>
      <c r="QEL83" s="170"/>
      <c r="QEN83" s="164"/>
      <c r="QEO83" s="168"/>
      <c r="QEP83" s="168"/>
      <c r="QEQ83" s="169"/>
      <c r="QER83" s="169"/>
      <c r="QES83" s="169"/>
      <c r="QET83" s="170"/>
      <c r="QEV83" s="164"/>
      <c r="QEW83" s="168"/>
      <c r="QEX83" s="168"/>
      <c r="QEY83" s="169"/>
      <c r="QEZ83" s="169"/>
      <c r="QFA83" s="169"/>
      <c r="QFB83" s="170"/>
      <c r="QFD83" s="164"/>
      <c r="QFE83" s="168"/>
      <c r="QFF83" s="168"/>
      <c r="QFG83" s="169"/>
      <c r="QFH83" s="169"/>
      <c r="QFI83" s="169"/>
      <c r="QFJ83" s="170"/>
      <c r="QFL83" s="164"/>
      <c r="QFM83" s="168"/>
      <c r="QFN83" s="168"/>
      <c r="QFO83" s="169"/>
      <c r="QFP83" s="169"/>
      <c r="QFQ83" s="169"/>
      <c r="QFR83" s="170"/>
      <c r="QFT83" s="164"/>
      <c r="QFU83" s="168"/>
      <c r="QFV83" s="168"/>
      <c r="QFW83" s="169"/>
      <c r="QFX83" s="169"/>
      <c r="QFY83" s="169"/>
      <c r="QFZ83" s="170"/>
      <c r="QGB83" s="164"/>
      <c r="QGC83" s="168"/>
      <c r="QGD83" s="168"/>
      <c r="QGE83" s="169"/>
      <c r="QGF83" s="169"/>
      <c r="QGG83" s="169"/>
      <c r="QGH83" s="170"/>
      <c r="QGJ83" s="164"/>
      <c r="QGK83" s="168"/>
      <c r="QGL83" s="168"/>
      <c r="QGM83" s="169"/>
      <c r="QGN83" s="169"/>
      <c r="QGO83" s="169"/>
      <c r="QGP83" s="170"/>
      <c r="QGR83" s="164"/>
      <c r="QGS83" s="168"/>
      <c r="QGT83" s="168"/>
      <c r="QGU83" s="169"/>
      <c r="QGV83" s="169"/>
      <c r="QGW83" s="169"/>
      <c r="QGX83" s="170"/>
      <c r="QGZ83" s="164"/>
      <c r="QHA83" s="168"/>
      <c r="QHB83" s="168"/>
      <c r="QHC83" s="169"/>
      <c r="QHD83" s="169"/>
      <c r="QHE83" s="169"/>
      <c r="QHF83" s="170"/>
      <c r="QHH83" s="164"/>
      <c r="QHI83" s="168"/>
      <c r="QHJ83" s="168"/>
      <c r="QHK83" s="169"/>
      <c r="QHL83" s="169"/>
      <c r="QHM83" s="169"/>
      <c r="QHN83" s="170"/>
      <c r="QHP83" s="164"/>
      <c r="QHQ83" s="168"/>
      <c r="QHR83" s="168"/>
      <c r="QHS83" s="169"/>
      <c r="QHT83" s="169"/>
      <c r="QHU83" s="169"/>
      <c r="QHV83" s="170"/>
      <c r="QHX83" s="164"/>
      <c r="QHY83" s="168"/>
      <c r="QHZ83" s="168"/>
      <c r="QIA83" s="169"/>
      <c r="QIB83" s="169"/>
      <c r="QIC83" s="169"/>
      <c r="QID83" s="170"/>
      <c r="QIF83" s="164"/>
      <c r="QIG83" s="168"/>
      <c r="QIH83" s="168"/>
      <c r="QII83" s="169"/>
      <c r="QIJ83" s="169"/>
      <c r="QIK83" s="169"/>
      <c r="QIL83" s="170"/>
      <c r="QIN83" s="164"/>
      <c r="QIO83" s="168"/>
      <c r="QIP83" s="168"/>
      <c r="QIQ83" s="169"/>
      <c r="QIR83" s="169"/>
      <c r="QIS83" s="169"/>
      <c r="QIT83" s="170"/>
      <c r="QIV83" s="164"/>
      <c r="QIW83" s="168"/>
      <c r="QIX83" s="168"/>
      <c r="QIY83" s="169"/>
      <c r="QIZ83" s="169"/>
      <c r="QJA83" s="169"/>
      <c r="QJB83" s="170"/>
      <c r="QJD83" s="164"/>
      <c r="QJE83" s="168"/>
      <c r="QJF83" s="168"/>
      <c r="QJG83" s="169"/>
      <c r="QJH83" s="169"/>
      <c r="QJI83" s="169"/>
      <c r="QJJ83" s="170"/>
      <c r="QJL83" s="164"/>
      <c r="QJM83" s="168"/>
      <c r="QJN83" s="168"/>
      <c r="QJO83" s="169"/>
      <c r="QJP83" s="169"/>
      <c r="QJQ83" s="169"/>
      <c r="QJR83" s="170"/>
      <c r="QJT83" s="164"/>
      <c r="QJU83" s="168"/>
      <c r="QJV83" s="168"/>
      <c r="QJW83" s="169"/>
      <c r="QJX83" s="169"/>
      <c r="QJY83" s="169"/>
      <c r="QJZ83" s="170"/>
      <c r="QKB83" s="164"/>
      <c r="QKC83" s="168"/>
      <c r="QKD83" s="168"/>
      <c r="QKE83" s="169"/>
      <c r="QKF83" s="169"/>
      <c r="QKG83" s="169"/>
      <c r="QKH83" s="170"/>
      <c r="QKJ83" s="164"/>
      <c r="QKK83" s="168"/>
      <c r="QKL83" s="168"/>
      <c r="QKM83" s="169"/>
      <c r="QKN83" s="169"/>
      <c r="QKO83" s="169"/>
      <c r="QKP83" s="170"/>
      <c r="QKR83" s="164"/>
      <c r="QKS83" s="168"/>
      <c r="QKT83" s="168"/>
      <c r="QKU83" s="169"/>
      <c r="QKV83" s="169"/>
      <c r="QKW83" s="169"/>
      <c r="QKX83" s="170"/>
      <c r="QKZ83" s="164"/>
      <c r="QLA83" s="168"/>
      <c r="QLB83" s="168"/>
      <c r="QLC83" s="169"/>
      <c r="QLD83" s="169"/>
      <c r="QLE83" s="169"/>
      <c r="QLF83" s="170"/>
      <c r="QLH83" s="164"/>
      <c r="QLI83" s="168"/>
      <c r="QLJ83" s="168"/>
      <c r="QLK83" s="169"/>
      <c r="QLL83" s="169"/>
      <c r="QLM83" s="169"/>
      <c r="QLN83" s="170"/>
      <c r="QLP83" s="164"/>
      <c r="QLQ83" s="168"/>
      <c r="QLR83" s="168"/>
      <c r="QLS83" s="169"/>
      <c r="QLT83" s="169"/>
      <c r="QLU83" s="169"/>
      <c r="QLV83" s="170"/>
      <c r="QLX83" s="164"/>
      <c r="QLY83" s="168"/>
      <c r="QLZ83" s="168"/>
      <c r="QMA83" s="169"/>
      <c r="QMB83" s="169"/>
      <c r="QMC83" s="169"/>
      <c r="QMD83" s="170"/>
      <c r="QMF83" s="164"/>
      <c r="QMG83" s="168"/>
      <c r="QMH83" s="168"/>
      <c r="QMI83" s="169"/>
      <c r="QMJ83" s="169"/>
      <c r="QMK83" s="169"/>
      <c r="QML83" s="170"/>
      <c r="QMN83" s="164"/>
      <c r="QMO83" s="168"/>
      <c r="QMP83" s="168"/>
      <c r="QMQ83" s="169"/>
      <c r="QMR83" s="169"/>
      <c r="QMS83" s="169"/>
      <c r="QMT83" s="170"/>
      <c r="QMV83" s="164"/>
      <c r="QMW83" s="168"/>
      <c r="QMX83" s="168"/>
      <c r="QMY83" s="169"/>
      <c r="QMZ83" s="169"/>
      <c r="QNA83" s="169"/>
      <c r="QNB83" s="170"/>
      <c r="QND83" s="164"/>
      <c r="QNE83" s="168"/>
      <c r="QNF83" s="168"/>
      <c r="QNG83" s="169"/>
      <c r="QNH83" s="169"/>
      <c r="QNI83" s="169"/>
      <c r="QNJ83" s="170"/>
      <c r="QNL83" s="164"/>
      <c r="QNM83" s="168"/>
      <c r="QNN83" s="168"/>
      <c r="QNO83" s="169"/>
      <c r="QNP83" s="169"/>
      <c r="QNQ83" s="169"/>
      <c r="QNR83" s="170"/>
      <c r="QNT83" s="164"/>
      <c r="QNU83" s="168"/>
      <c r="QNV83" s="168"/>
      <c r="QNW83" s="169"/>
      <c r="QNX83" s="169"/>
      <c r="QNY83" s="169"/>
      <c r="QNZ83" s="170"/>
      <c r="QOB83" s="164"/>
      <c r="QOC83" s="168"/>
      <c r="QOD83" s="168"/>
      <c r="QOE83" s="169"/>
      <c r="QOF83" s="169"/>
      <c r="QOG83" s="169"/>
      <c r="QOH83" s="170"/>
      <c r="QOJ83" s="164"/>
      <c r="QOK83" s="168"/>
      <c r="QOL83" s="168"/>
      <c r="QOM83" s="169"/>
      <c r="QON83" s="169"/>
      <c r="QOO83" s="169"/>
      <c r="QOP83" s="170"/>
      <c r="QOR83" s="164"/>
      <c r="QOS83" s="168"/>
      <c r="QOT83" s="168"/>
      <c r="QOU83" s="169"/>
      <c r="QOV83" s="169"/>
      <c r="QOW83" s="169"/>
      <c r="QOX83" s="170"/>
      <c r="QOZ83" s="164"/>
      <c r="QPA83" s="168"/>
      <c r="QPB83" s="168"/>
      <c r="QPC83" s="169"/>
      <c r="QPD83" s="169"/>
      <c r="QPE83" s="169"/>
      <c r="QPF83" s="170"/>
      <c r="QPH83" s="164"/>
      <c r="QPI83" s="168"/>
      <c r="QPJ83" s="168"/>
      <c r="QPK83" s="169"/>
      <c r="QPL83" s="169"/>
      <c r="QPM83" s="169"/>
      <c r="QPN83" s="170"/>
      <c r="QPP83" s="164"/>
      <c r="QPQ83" s="168"/>
      <c r="QPR83" s="168"/>
      <c r="QPS83" s="169"/>
      <c r="QPT83" s="169"/>
      <c r="QPU83" s="169"/>
      <c r="QPV83" s="170"/>
      <c r="QPX83" s="164"/>
      <c r="QPY83" s="168"/>
      <c r="QPZ83" s="168"/>
      <c r="QQA83" s="169"/>
      <c r="QQB83" s="169"/>
      <c r="QQC83" s="169"/>
      <c r="QQD83" s="170"/>
      <c r="QQF83" s="164"/>
      <c r="QQG83" s="168"/>
      <c r="QQH83" s="168"/>
      <c r="QQI83" s="169"/>
      <c r="QQJ83" s="169"/>
      <c r="QQK83" s="169"/>
      <c r="QQL83" s="170"/>
      <c r="QQN83" s="164"/>
      <c r="QQO83" s="168"/>
      <c r="QQP83" s="168"/>
      <c r="QQQ83" s="169"/>
      <c r="QQR83" s="169"/>
      <c r="QQS83" s="169"/>
      <c r="QQT83" s="170"/>
      <c r="QQV83" s="164"/>
      <c r="QQW83" s="168"/>
      <c r="QQX83" s="168"/>
      <c r="QQY83" s="169"/>
      <c r="QQZ83" s="169"/>
      <c r="QRA83" s="169"/>
      <c r="QRB83" s="170"/>
      <c r="QRD83" s="164"/>
      <c r="QRE83" s="168"/>
      <c r="QRF83" s="168"/>
      <c r="QRG83" s="169"/>
      <c r="QRH83" s="169"/>
      <c r="QRI83" s="169"/>
      <c r="QRJ83" s="170"/>
      <c r="QRL83" s="164"/>
      <c r="QRM83" s="168"/>
      <c r="QRN83" s="168"/>
      <c r="QRO83" s="169"/>
      <c r="QRP83" s="169"/>
      <c r="QRQ83" s="169"/>
      <c r="QRR83" s="170"/>
      <c r="QRT83" s="164"/>
      <c r="QRU83" s="168"/>
      <c r="QRV83" s="168"/>
      <c r="QRW83" s="169"/>
      <c r="QRX83" s="169"/>
      <c r="QRY83" s="169"/>
      <c r="QRZ83" s="170"/>
      <c r="QSB83" s="164"/>
      <c r="QSC83" s="168"/>
      <c r="QSD83" s="168"/>
      <c r="QSE83" s="169"/>
      <c r="QSF83" s="169"/>
      <c r="QSG83" s="169"/>
      <c r="QSH83" s="170"/>
      <c r="QSJ83" s="164"/>
      <c r="QSK83" s="168"/>
      <c r="QSL83" s="168"/>
      <c r="QSM83" s="169"/>
      <c r="QSN83" s="169"/>
      <c r="QSO83" s="169"/>
      <c r="QSP83" s="170"/>
      <c r="QSR83" s="164"/>
      <c r="QSS83" s="168"/>
      <c r="QST83" s="168"/>
      <c r="QSU83" s="169"/>
      <c r="QSV83" s="169"/>
      <c r="QSW83" s="169"/>
      <c r="QSX83" s="170"/>
      <c r="QSZ83" s="164"/>
      <c r="QTA83" s="168"/>
      <c r="QTB83" s="168"/>
      <c r="QTC83" s="169"/>
      <c r="QTD83" s="169"/>
      <c r="QTE83" s="169"/>
      <c r="QTF83" s="170"/>
      <c r="QTH83" s="164"/>
      <c r="QTI83" s="168"/>
      <c r="QTJ83" s="168"/>
      <c r="QTK83" s="169"/>
      <c r="QTL83" s="169"/>
      <c r="QTM83" s="169"/>
      <c r="QTN83" s="170"/>
      <c r="QTP83" s="164"/>
      <c r="QTQ83" s="168"/>
      <c r="QTR83" s="168"/>
      <c r="QTS83" s="169"/>
      <c r="QTT83" s="169"/>
      <c r="QTU83" s="169"/>
      <c r="QTV83" s="170"/>
      <c r="QTX83" s="164"/>
      <c r="QTY83" s="168"/>
      <c r="QTZ83" s="168"/>
      <c r="QUA83" s="169"/>
      <c r="QUB83" s="169"/>
      <c r="QUC83" s="169"/>
      <c r="QUD83" s="170"/>
      <c r="QUF83" s="164"/>
      <c r="QUG83" s="168"/>
      <c r="QUH83" s="168"/>
      <c r="QUI83" s="169"/>
      <c r="QUJ83" s="169"/>
      <c r="QUK83" s="169"/>
      <c r="QUL83" s="170"/>
      <c r="QUN83" s="164"/>
      <c r="QUO83" s="168"/>
      <c r="QUP83" s="168"/>
      <c r="QUQ83" s="169"/>
      <c r="QUR83" s="169"/>
      <c r="QUS83" s="169"/>
      <c r="QUT83" s="170"/>
      <c r="QUV83" s="164"/>
      <c r="QUW83" s="168"/>
      <c r="QUX83" s="168"/>
      <c r="QUY83" s="169"/>
      <c r="QUZ83" s="169"/>
      <c r="QVA83" s="169"/>
      <c r="QVB83" s="170"/>
      <c r="QVD83" s="164"/>
      <c r="QVE83" s="168"/>
      <c r="QVF83" s="168"/>
      <c r="QVG83" s="169"/>
      <c r="QVH83" s="169"/>
      <c r="QVI83" s="169"/>
      <c r="QVJ83" s="170"/>
      <c r="QVL83" s="164"/>
      <c r="QVM83" s="168"/>
      <c r="QVN83" s="168"/>
      <c r="QVO83" s="169"/>
      <c r="QVP83" s="169"/>
      <c r="QVQ83" s="169"/>
      <c r="QVR83" s="170"/>
      <c r="QVT83" s="164"/>
      <c r="QVU83" s="168"/>
      <c r="QVV83" s="168"/>
      <c r="QVW83" s="169"/>
      <c r="QVX83" s="169"/>
      <c r="QVY83" s="169"/>
      <c r="QVZ83" s="170"/>
      <c r="QWB83" s="164"/>
      <c r="QWC83" s="168"/>
      <c r="QWD83" s="168"/>
      <c r="QWE83" s="169"/>
      <c r="QWF83" s="169"/>
      <c r="QWG83" s="169"/>
      <c r="QWH83" s="170"/>
      <c r="QWJ83" s="164"/>
      <c r="QWK83" s="168"/>
      <c r="QWL83" s="168"/>
      <c r="QWM83" s="169"/>
      <c r="QWN83" s="169"/>
      <c r="QWO83" s="169"/>
      <c r="QWP83" s="170"/>
      <c r="QWR83" s="164"/>
      <c r="QWS83" s="168"/>
      <c r="QWT83" s="168"/>
      <c r="QWU83" s="169"/>
      <c r="QWV83" s="169"/>
      <c r="QWW83" s="169"/>
      <c r="QWX83" s="170"/>
      <c r="QWZ83" s="164"/>
      <c r="QXA83" s="168"/>
      <c r="QXB83" s="168"/>
      <c r="QXC83" s="169"/>
      <c r="QXD83" s="169"/>
      <c r="QXE83" s="169"/>
      <c r="QXF83" s="170"/>
      <c r="QXH83" s="164"/>
      <c r="QXI83" s="168"/>
      <c r="QXJ83" s="168"/>
      <c r="QXK83" s="169"/>
      <c r="QXL83" s="169"/>
      <c r="QXM83" s="169"/>
      <c r="QXN83" s="170"/>
      <c r="QXP83" s="164"/>
      <c r="QXQ83" s="168"/>
      <c r="QXR83" s="168"/>
      <c r="QXS83" s="169"/>
      <c r="QXT83" s="169"/>
      <c r="QXU83" s="169"/>
      <c r="QXV83" s="170"/>
      <c r="QXX83" s="164"/>
      <c r="QXY83" s="168"/>
      <c r="QXZ83" s="168"/>
      <c r="QYA83" s="169"/>
      <c r="QYB83" s="169"/>
      <c r="QYC83" s="169"/>
      <c r="QYD83" s="170"/>
      <c r="QYF83" s="164"/>
      <c r="QYG83" s="168"/>
      <c r="QYH83" s="168"/>
      <c r="QYI83" s="169"/>
      <c r="QYJ83" s="169"/>
      <c r="QYK83" s="169"/>
      <c r="QYL83" s="170"/>
      <c r="QYN83" s="164"/>
      <c r="QYO83" s="168"/>
      <c r="QYP83" s="168"/>
      <c r="QYQ83" s="169"/>
      <c r="QYR83" s="169"/>
      <c r="QYS83" s="169"/>
      <c r="QYT83" s="170"/>
      <c r="QYV83" s="164"/>
      <c r="QYW83" s="168"/>
      <c r="QYX83" s="168"/>
      <c r="QYY83" s="169"/>
      <c r="QYZ83" s="169"/>
      <c r="QZA83" s="169"/>
      <c r="QZB83" s="170"/>
      <c r="QZD83" s="164"/>
      <c r="QZE83" s="168"/>
      <c r="QZF83" s="168"/>
      <c r="QZG83" s="169"/>
      <c r="QZH83" s="169"/>
      <c r="QZI83" s="169"/>
      <c r="QZJ83" s="170"/>
      <c r="QZL83" s="164"/>
      <c r="QZM83" s="168"/>
      <c r="QZN83" s="168"/>
      <c r="QZO83" s="169"/>
      <c r="QZP83" s="169"/>
      <c r="QZQ83" s="169"/>
      <c r="QZR83" s="170"/>
      <c r="QZT83" s="164"/>
      <c r="QZU83" s="168"/>
      <c r="QZV83" s="168"/>
      <c r="QZW83" s="169"/>
      <c r="QZX83" s="169"/>
      <c r="QZY83" s="169"/>
      <c r="QZZ83" s="170"/>
      <c r="RAB83" s="164"/>
      <c r="RAC83" s="168"/>
      <c r="RAD83" s="168"/>
      <c r="RAE83" s="169"/>
      <c r="RAF83" s="169"/>
      <c r="RAG83" s="169"/>
      <c r="RAH83" s="170"/>
      <c r="RAJ83" s="164"/>
      <c r="RAK83" s="168"/>
      <c r="RAL83" s="168"/>
      <c r="RAM83" s="169"/>
      <c r="RAN83" s="169"/>
      <c r="RAO83" s="169"/>
      <c r="RAP83" s="170"/>
      <c r="RAR83" s="164"/>
      <c r="RAS83" s="168"/>
      <c r="RAT83" s="168"/>
      <c r="RAU83" s="169"/>
      <c r="RAV83" s="169"/>
      <c r="RAW83" s="169"/>
      <c r="RAX83" s="170"/>
      <c r="RAZ83" s="164"/>
      <c r="RBA83" s="168"/>
      <c r="RBB83" s="168"/>
      <c r="RBC83" s="169"/>
      <c r="RBD83" s="169"/>
      <c r="RBE83" s="169"/>
      <c r="RBF83" s="170"/>
      <c r="RBH83" s="164"/>
      <c r="RBI83" s="168"/>
      <c r="RBJ83" s="168"/>
      <c r="RBK83" s="169"/>
      <c r="RBL83" s="169"/>
      <c r="RBM83" s="169"/>
      <c r="RBN83" s="170"/>
      <c r="RBP83" s="164"/>
      <c r="RBQ83" s="168"/>
      <c r="RBR83" s="168"/>
      <c r="RBS83" s="169"/>
      <c r="RBT83" s="169"/>
      <c r="RBU83" s="169"/>
      <c r="RBV83" s="170"/>
      <c r="RBX83" s="164"/>
      <c r="RBY83" s="168"/>
      <c r="RBZ83" s="168"/>
      <c r="RCA83" s="169"/>
      <c r="RCB83" s="169"/>
      <c r="RCC83" s="169"/>
      <c r="RCD83" s="170"/>
      <c r="RCF83" s="164"/>
      <c r="RCG83" s="168"/>
      <c r="RCH83" s="168"/>
      <c r="RCI83" s="169"/>
      <c r="RCJ83" s="169"/>
      <c r="RCK83" s="169"/>
      <c r="RCL83" s="170"/>
      <c r="RCN83" s="164"/>
      <c r="RCO83" s="168"/>
      <c r="RCP83" s="168"/>
      <c r="RCQ83" s="169"/>
      <c r="RCR83" s="169"/>
      <c r="RCS83" s="169"/>
      <c r="RCT83" s="170"/>
      <c r="RCV83" s="164"/>
      <c r="RCW83" s="168"/>
      <c r="RCX83" s="168"/>
      <c r="RCY83" s="169"/>
      <c r="RCZ83" s="169"/>
      <c r="RDA83" s="169"/>
      <c r="RDB83" s="170"/>
      <c r="RDD83" s="164"/>
      <c r="RDE83" s="168"/>
      <c r="RDF83" s="168"/>
      <c r="RDG83" s="169"/>
      <c r="RDH83" s="169"/>
      <c r="RDI83" s="169"/>
      <c r="RDJ83" s="170"/>
      <c r="RDL83" s="164"/>
      <c r="RDM83" s="168"/>
      <c r="RDN83" s="168"/>
      <c r="RDO83" s="169"/>
      <c r="RDP83" s="169"/>
      <c r="RDQ83" s="169"/>
      <c r="RDR83" s="170"/>
      <c r="RDT83" s="164"/>
      <c r="RDU83" s="168"/>
      <c r="RDV83" s="168"/>
      <c r="RDW83" s="169"/>
      <c r="RDX83" s="169"/>
      <c r="RDY83" s="169"/>
      <c r="RDZ83" s="170"/>
      <c r="REB83" s="164"/>
      <c r="REC83" s="168"/>
      <c r="RED83" s="168"/>
      <c r="REE83" s="169"/>
      <c r="REF83" s="169"/>
      <c r="REG83" s="169"/>
      <c r="REH83" s="170"/>
      <c r="REJ83" s="164"/>
      <c r="REK83" s="168"/>
      <c r="REL83" s="168"/>
      <c r="REM83" s="169"/>
      <c r="REN83" s="169"/>
      <c r="REO83" s="169"/>
      <c r="REP83" s="170"/>
      <c r="RER83" s="164"/>
      <c r="RES83" s="168"/>
      <c r="RET83" s="168"/>
      <c r="REU83" s="169"/>
      <c r="REV83" s="169"/>
      <c r="REW83" s="169"/>
      <c r="REX83" s="170"/>
      <c r="REZ83" s="164"/>
      <c r="RFA83" s="168"/>
      <c r="RFB83" s="168"/>
      <c r="RFC83" s="169"/>
      <c r="RFD83" s="169"/>
      <c r="RFE83" s="169"/>
      <c r="RFF83" s="170"/>
      <c r="RFH83" s="164"/>
      <c r="RFI83" s="168"/>
      <c r="RFJ83" s="168"/>
      <c r="RFK83" s="169"/>
      <c r="RFL83" s="169"/>
      <c r="RFM83" s="169"/>
      <c r="RFN83" s="170"/>
      <c r="RFP83" s="164"/>
      <c r="RFQ83" s="168"/>
      <c r="RFR83" s="168"/>
      <c r="RFS83" s="169"/>
      <c r="RFT83" s="169"/>
      <c r="RFU83" s="169"/>
      <c r="RFV83" s="170"/>
      <c r="RFX83" s="164"/>
      <c r="RFY83" s="168"/>
      <c r="RFZ83" s="168"/>
      <c r="RGA83" s="169"/>
      <c r="RGB83" s="169"/>
      <c r="RGC83" s="169"/>
      <c r="RGD83" s="170"/>
      <c r="RGF83" s="164"/>
      <c r="RGG83" s="168"/>
      <c r="RGH83" s="168"/>
      <c r="RGI83" s="169"/>
      <c r="RGJ83" s="169"/>
      <c r="RGK83" s="169"/>
      <c r="RGL83" s="170"/>
      <c r="RGN83" s="164"/>
      <c r="RGO83" s="168"/>
      <c r="RGP83" s="168"/>
      <c r="RGQ83" s="169"/>
      <c r="RGR83" s="169"/>
      <c r="RGS83" s="169"/>
      <c r="RGT83" s="170"/>
      <c r="RGV83" s="164"/>
      <c r="RGW83" s="168"/>
      <c r="RGX83" s="168"/>
      <c r="RGY83" s="169"/>
      <c r="RGZ83" s="169"/>
      <c r="RHA83" s="169"/>
      <c r="RHB83" s="170"/>
      <c r="RHD83" s="164"/>
      <c r="RHE83" s="168"/>
      <c r="RHF83" s="168"/>
      <c r="RHG83" s="169"/>
      <c r="RHH83" s="169"/>
      <c r="RHI83" s="169"/>
      <c r="RHJ83" s="170"/>
      <c r="RHL83" s="164"/>
      <c r="RHM83" s="168"/>
      <c r="RHN83" s="168"/>
      <c r="RHO83" s="169"/>
      <c r="RHP83" s="169"/>
      <c r="RHQ83" s="169"/>
      <c r="RHR83" s="170"/>
      <c r="RHT83" s="164"/>
      <c r="RHU83" s="168"/>
      <c r="RHV83" s="168"/>
      <c r="RHW83" s="169"/>
      <c r="RHX83" s="169"/>
      <c r="RHY83" s="169"/>
      <c r="RHZ83" s="170"/>
      <c r="RIB83" s="164"/>
      <c r="RIC83" s="168"/>
      <c r="RID83" s="168"/>
      <c r="RIE83" s="169"/>
      <c r="RIF83" s="169"/>
      <c r="RIG83" s="169"/>
      <c r="RIH83" s="170"/>
      <c r="RIJ83" s="164"/>
      <c r="RIK83" s="168"/>
      <c r="RIL83" s="168"/>
      <c r="RIM83" s="169"/>
      <c r="RIN83" s="169"/>
      <c r="RIO83" s="169"/>
      <c r="RIP83" s="170"/>
      <c r="RIR83" s="164"/>
      <c r="RIS83" s="168"/>
      <c r="RIT83" s="168"/>
      <c r="RIU83" s="169"/>
      <c r="RIV83" s="169"/>
      <c r="RIW83" s="169"/>
      <c r="RIX83" s="170"/>
      <c r="RIZ83" s="164"/>
      <c r="RJA83" s="168"/>
      <c r="RJB83" s="168"/>
      <c r="RJC83" s="169"/>
      <c r="RJD83" s="169"/>
      <c r="RJE83" s="169"/>
      <c r="RJF83" s="170"/>
      <c r="RJH83" s="164"/>
      <c r="RJI83" s="168"/>
      <c r="RJJ83" s="168"/>
      <c r="RJK83" s="169"/>
      <c r="RJL83" s="169"/>
      <c r="RJM83" s="169"/>
      <c r="RJN83" s="170"/>
      <c r="RJP83" s="164"/>
      <c r="RJQ83" s="168"/>
      <c r="RJR83" s="168"/>
      <c r="RJS83" s="169"/>
      <c r="RJT83" s="169"/>
      <c r="RJU83" s="169"/>
      <c r="RJV83" s="170"/>
      <c r="RJX83" s="164"/>
      <c r="RJY83" s="168"/>
      <c r="RJZ83" s="168"/>
      <c r="RKA83" s="169"/>
      <c r="RKB83" s="169"/>
      <c r="RKC83" s="169"/>
      <c r="RKD83" s="170"/>
      <c r="RKF83" s="164"/>
      <c r="RKG83" s="168"/>
      <c r="RKH83" s="168"/>
      <c r="RKI83" s="169"/>
      <c r="RKJ83" s="169"/>
      <c r="RKK83" s="169"/>
      <c r="RKL83" s="170"/>
      <c r="RKN83" s="164"/>
      <c r="RKO83" s="168"/>
      <c r="RKP83" s="168"/>
      <c r="RKQ83" s="169"/>
      <c r="RKR83" s="169"/>
      <c r="RKS83" s="169"/>
      <c r="RKT83" s="170"/>
      <c r="RKV83" s="164"/>
      <c r="RKW83" s="168"/>
      <c r="RKX83" s="168"/>
      <c r="RKY83" s="169"/>
      <c r="RKZ83" s="169"/>
      <c r="RLA83" s="169"/>
      <c r="RLB83" s="170"/>
      <c r="RLD83" s="164"/>
      <c r="RLE83" s="168"/>
      <c r="RLF83" s="168"/>
      <c r="RLG83" s="169"/>
      <c r="RLH83" s="169"/>
      <c r="RLI83" s="169"/>
      <c r="RLJ83" s="170"/>
      <c r="RLL83" s="164"/>
      <c r="RLM83" s="168"/>
      <c r="RLN83" s="168"/>
      <c r="RLO83" s="169"/>
      <c r="RLP83" s="169"/>
      <c r="RLQ83" s="169"/>
      <c r="RLR83" s="170"/>
      <c r="RLT83" s="164"/>
      <c r="RLU83" s="168"/>
      <c r="RLV83" s="168"/>
      <c r="RLW83" s="169"/>
      <c r="RLX83" s="169"/>
      <c r="RLY83" s="169"/>
      <c r="RLZ83" s="170"/>
      <c r="RMB83" s="164"/>
      <c r="RMC83" s="168"/>
      <c r="RMD83" s="168"/>
      <c r="RME83" s="169"/>
      <c r="RMF83" s="169"/>
      <c r="RMG83" s="169"/>
      <c r="RMH83" s="170"/>
      <c r="RMJ83" s="164"/>
      <c r="RMK83" s="168"/>
      <c r="RML83" s="168"/>
      <c r="RMM83" s="169"/>
      <c r="RMN83" s="169"/>
      <c r="RMO83" s="169"/>
      <c r="RMP83" s="170"/>
      <c r="RMR83" s="164"/>
      <c r="RMS83" s="168"/>
      <c r="RMT83" s="168"/>
      <c r="RMU83" s="169"/>
      <c r="RMV83" s="169"/>
      <c r="RMW83" s="169"/>
      <c r="RMX83" s="170"/>
      <c r="RMZ83" s="164"/>
      <c r="RNA83" s="168"/>
      <c r="RNB83" s="168"/>
      <c r="RNC83" s="169"/>
      <c r="RND83" s="169"/>
      <c r="RNE83" s="169"/>
      <c r="RNF83" s="170"/>
      <c r="RNH83" s="164"/>
      <c r="RNI83" s="168"/>
      <c r="RNJ83" s="168"/>
      <c r="RNK83" s="169"/>
      <c r="RNL83" s="169"/>
      <c r="RNM83" s="169"/>
      <c r="RNN83" s="170"/>
      <c r="RNP83" s="164"/>
      <c r="RNQ83" s="168"/>
      <c r="RNR83" s="168"/>
      <c r="RNS83" s="169"/>
      <c r="RNT83" s="169"/>
      <c r="RNU83" s="169"/>
      <c r="RNV83" s="170"/>
      <c r="RNX83" s="164"/>
      <c r="RNY83" s="168"/>
      <c r="RNZ83" s="168"/>
      <c r="ROA83" s="169"/>
      <c r="ROB83" s="169"/>
      <c r="ROC83" s="169"/>
      <c r="ROD83" s="170"/>
      <c r="ROF83" s="164"/>
      <c r="ROG83" s="168"/>
      <c r="ROH83" s="168"/>
      <c r="ROI83" s="169"/>
      <c r="ROJ83" s="169"/>
      <c r="ROK83" s="169"/>
      <c r="ROL83" s="170"/>
      <c r="RON83" s="164"/>
      <c r="ROO83" s="168"/>
      <c r="ROP83" s="168"/>
      <c r="ROQ83" s="169"/>
      <c r="ROR83" s="169"/>
      <c r="ROS83" s="169"/>
      <c r="ROT83" s="170"/>
      <c r="ROV83" s="164"/>
      <c r="ROW83" s="168"/>
      <c r="ROX83" s="168"/>
      <c r="ROY83" s="169"/>
      <c r="ROZ83" s="169"/>
      <c r="RPA83" s="169"/>
      <c r="RPB83" s="170"/>
      <c r="RPD83" s="164"/>
      <c r="RPE83" s="168"/>
      <c r="RPF83" s="168"/>
      <c r="RPG83" s="169"/>
      <c r="RPH83" s="169"/>
      <c r="RPI83" s="169"/>
      <c r="RPJ83" s="170"/>
      <c r="RPL83" s="164"/>
      <c r="RPM83" s="168"/>
      <c r="RPN83" s="168"/>
      <c r="RPO83" s="169"/>
      <c r="RPP83" s="169"/>
      <c r="RPQ83" s="169"/>
      <c r="RPR83" s="170"/>
      <c r="RPT83" s="164"/>
      <c r="RPU83" s="168"/>
      <c r="RPV83" s="168"/>
      <c r="RPW83" s="169"/>
      <c r="RPX83" s="169"/>
      <c r="RPY83" s="169"/>
      <c r="RPZ83" s="170"/>
      <c r="RQB83" s="164"/>
      <c r="RQC83" s="168"/>
      <c r="RQD83" s="168"/>
      <c r="RQE83" s="169"/>
      <c r="RQF83" s="169"/>
      <c r="RQG83" s="169"/>
      <c r="RQH83" s="170"/>
      <c r="RQJ83" s="164"/>
      <c r="RQK83" s="168"/>
      <c r="RQL83" s="168"/>
      <c r="RQM83" s="169"/>
      <c r="RQN83" s="169"/>
      <c r="RQO83" s="169"/>
      <c r="RQP83" s="170"/>
      <c r="RQR83" s="164"/>
      <c r="RQS83" s="168"/>
      <c r="RQT83" s="168"/>
      <c r="RQU83" s="169"/>
      <c r="RQV83" s="169"/>
      <c r="RQW83" s="169"/>
      <c r="RQX83" s="170"/>
      <c r="RQZ83" s="164"/>
      <c r="RRA83" s="168"/>
      <c r="RRB83" s="168"/>
      <c r="RRC83" s="169"/>
      <c r="RRD83" s="169"/>
      <c r="RRE83" s="169"/>
      <c r="RRF83" s="170"/>
      <c r="RRH83" s="164"/>
      <c r="RRI83" s="168"/>
      <c r="RRJ83" s="168"/>
      <c r="RRK83" s="169"/>
      <c r="RRL83" s="169"/>
      <c r="RRM83" s="169"/>
      <c r="RRN83" s="170"/>
      <c r="RRP83" s="164"/>
      <c r="RRQ83" s="168"/>
      <c r="RRR83" s="168"/>
      <c r="RRS83" s="169"/>
      <c r="RRT83" s="169"/>
      <c r="RRU83" s="169"/>
      <c r="RRV83" s="170"/>
      <c r="RRX83" s="164"/>
      <c r="RRY83" s="168"/>
      <c r="RRZ83" s="168"/>
      <c r="RSA83" s="169"/>
      <c r="RSB83" s="169"/>
      <c r="RSC83" s="169"/>
      <c r="RSD83" s="170"/>
      <c r="RSF83" s="164"/>
      <c r="RSG83" s="168"/>
      <c r="RSH83" s="168"/>
      <c r="RSI83" s="169"/>
      <c r="RSJ83" s="169"/>
      <c r="RSK83" s="169"/>
      <c r="RSL83" s="170"/>
      <c r="RSN83" s="164"/>
      <c r="RSO83" s="168"/>
      <c r="RSP83" s="168"/>
      <c r="RSQ83" s="169"/>
      <c r="RSR83" s="169"/>
      <c r="RSS83" s="169"/>
      <c r="RST83" s="170"/>
      <c r="RSV83" s="164"/>
      <c r="RSW83" s="168"/>
      <c r="RSX83" s="168"/>
      <c r="RSY83" s="169"/>
      <c r="RSZ83" s="169"/>
      <c r="RTA83" s="169"/>
      <c r="RTB83" s="170"/>
      <c r="RTD83" s="164"/>
      <c r="RTE83" s="168"/>
      <c r="RTF83" s="168"/>
      <c r="RTG83" s="169"/>
      <c r="RTH83" s="169"/>
      <c r="RTI83" s="169"/>
      <c r="RTJ83" s="170"/>
      <c r="RTL83" s="164"/>
      <c r="RTM83" s="168"/>
      <c r="RTN83" s="168"/>
      <c r="RTO83" s="169"/>
      <c r="RTP83" s="169"/>
      <c r="RTQ83" s="169"/>
      <c r="RTR83" s="170"/>
      <c r="RTT83" s="164"/>
      <c r="RTU83" s="168"/>
      <c r="RTV83" s="168"/>
      <c r="RTW83" s="169"/>
      <c r="RTX83" s="169"/>
      <c r="RTY83" s="169"/>
      <c r="RTZ83" s="170"/>
      <c r="RUB83" s="164"/>
      <c r="RUC83" s="168"/>
      <c r="RUD83" s="168"/>
      <c r="RUE83" s="169"/>
      <c r="RUF83" s="169"/>
      <c r="RUG83" s="169"/>
      <c r="RUH83" s="170"/>
      <c r="RUJ83" s="164"/>
      <c r="RUK83" s="168"/>
      <c r="RUL83" s="168"/>
      <c r="RUM83" s="169"/>
      <c r="RUN83" s="169"/>
      <c r="RUO83" s="169"/>
      <c r="RUP83" s="170"/>
      <c r="RUR83" s="164"/>
      <c r="RUS83" s="168"/>
      <c r="RUT83" s="168"/>
      <c r="RUU83" s="169"/>
      <c r="RUV83" s="169"/>
      <c r="RUW83" s="169"/>
      <c r="RUX83" s="170"/>
      <c r="RUZ83" s="164"/>
      <c r="RVA83" s="168"/>
      <c r="RVB83" s="168"/>
      <c r="RVC83" s="169"/>
      <c r="RVD83" s="169"/>
      <c r="RVE83" s="169"/>
      <c r="RVF83" s="170"/>
      <c r="RVH83" s="164"/>
      <c r="RVI83" s="168"/>
      <c r="RVJ83" s="168"/>
      <c r="RVK83" s="169"/>
      <c r="RVL83" s="169"/>
      <c r="RVM83" s="169"/>
      <c r="RVN83" s="170"/>
      <c r="RVP83" s="164"/>
      <c r="RVQ83" s="168"/>
      <c r="RVR83" s="168"/>
      <c r="RVS83" s="169"/>
      <c r="RVT83" s="169"/>
      <c r="RVU83" s="169"/>
      <c r="RVV83" s="170"/>
      <c r="RVX83" s="164"/>
      <c r="RVY83" s="168"/>
      <c r="RVZ83" s="168"/>
      <c r="RWA83" s="169"/>
      <c r="RWB83" s="169"/>
      <c r="RWC83" s="169"/>
      <c r="RWD83" s="170"/>
      <c r="RWF83" s="164"/>
      <c r="RWG83" s="168"/>
      <c r="RWH83" s="168"/>
      <c r="RWI83" s="169"/>
      <c r="RWJ83" s="169"/>
      <c r="RWK83" s="169"/>
      <c r="RWL83" s="170"/>
      <c r="RWN83" s="164"/>
      <c r="RWO83" s="168"/>
      <c r="RWP83" s="168"/>
      <c r="RWQ83" s="169"/>
      <c r="RWR83" s="169"/>
      <c r="RWS83" s="169"/>
      <c r="RWT83" s="170"/>
      <c r="RWV83" s="164"/>
      <c r="RWW83" s="168"/>
      <c r="RWX83" s="168"/>
      <c r="RWY83" s="169"/>
      <c r="RWZ83" s="169"/>
      <c r="RXA83" s="169"/>
      <c r="RXB83" s="170"/>
      <c r="RXD83" s="164"/>
      <c r="RXE83" s="168"/>
      <c r="RXF83" s="168"/>
      <c r="RXG83" s="169"/>
      <c r="RXH83" s="169"/>
      <c r="RXI83" s="169"/>
      <c r="RXJ83" s="170"/>
      <c r="RXL83" s="164"/>
      <c r="RXM83" s="168"/>
      <c r="RXN83" s="168"/>
      <c r="RXO83" s="169"/>
      <c r="RXP83" s="169"/>
      <c r="RXQ83" s="169"/>
      <c r="RXR83" s="170"/>
      <c r="RXT83" s="164"/>
      <c r="RXU83" s="168"/>
      <c r="RXV83" s="168"/>
      <c r="RXW83" s="169"/>
      <c r="RXX83" s="169"/>
      <c r="RXY83" s="169"/>
      <c r="RXZ83" s="170"/>
      <c r="RYB83" s="164"/>
      <c r="RYC83" s="168"/>
      <c r="RYD83" s="168"/>
      <c r="RYE83" s="169"/>
      <c r="RYF83" s="169"/>
      <c r="RYG83" s="169"/>
      <c r="RYH83" s="170"/>
      <c r="RYJ83" s="164"/>
      <c r="RYK83" s="168"/>
      <c r="RYL83" s="168"/>
      <c r="RYM83" s="169"/>
      <c r="RYN83" s="169"/>
      <c r="RYO83" s="169"/>
      <c r="RYP83" s="170"/>
      <c r="RYR83" s="164"/>
      <c r="RYS83" s="168"/>
      <c r="RYT83" s="168"/>
      <c r="RYU83" s="169"/>
      <c r="RYV83" s="169"/>
      <c r="RYW83" s="169"/>
      <c r="RYX83" s="170"/>
      <c r="RYZ83" s="164"/>
      <c r="RZA83" s="168"/>
      <c r="RZB83" s="168"/>
      <c r="RZC83" s="169"/>
      <c r="RZD83" s="169"/>
      <c r="RZE83" s="169"/>
      <c r="RZF83" s="170"/>
      <c r="RZH83" s="164"/>
      <c r="RZI83" s="168"/>
      <c r="RZJ83" s="168"/>
      <c r="RZK83" s="169"/>
      <c r="RZL83" s="169"/>
      <c r="RZM83" s="169"/>
      <c r="RZN83" s="170"/>
      <c r="RZP83" s="164"/>
      <c r="RZQ83" s="168"/>
      <c r="RZR83" s="168"/>
      <c r="RZS83" s="169"/>
      <c r="RZT83" s="169"/>
      <c r="RZU83" s="169"/>
      <c r="RZV83" s="170"/>
      <c r="RZX83" s="164"/>
      <c r="RZY83" s="168"/>
      <c r="RZZ83" s="168"/>
      <c r="SAA83" s="169"/>
      <c r="SAB83" s="169"/>
      <c r="SAC83" s="169"/>
      <c r="SAD83" s="170"/>
      <c r="SAF83" s="164"/>
      <c r="SAG83" s="168"/>
      <c r="SAH83" s="168"/>
      <c r="SAI83" s="169"/>
      <c r="SAJ83" s="169"/>
      <c r="SAK83" s="169"/>
      <c r="SAL83" s="170"/>
      <c r="SAN83" s="164"/>
      <c r="SAO83" s="168"/>
      <c r="SAP83" s="168"/>
      <c r="SAQ83" s="169"/>
      <c r="SAR83" s="169"/>
      <c r="SAS83" s="169"/>
      <c r="SAT83" s="170"/>
      <c r="SAV83" s="164"/>
      <c r="SAW83" s="168"/>
      <c r="SAX83" s="168"/>
      <c r="SAY83" s="169"/>
      <c r="SAZ83" s="169"/>
      <c r="SBA83" s="169"/>
      <c r="SBB83" s="170"/>
      <c r="SBD83" s="164"/>
      <c r="SBE83" s="168"/>
      <c r="SBF83" s="168"/>
      <c r="SBG83" s="169"/>
      <c r="SBH83" s="169"/>
      <c r="SBI83" s="169"/>
      <c r="SBJ83" s="170"/>
      <c r="SBL83" s="164"/>
      <c r="SBM83" s="168"/>
      <c r="SBN83" s="168"/>
      <c r="SBO83" s="169"/>
      <c r="SBP83" s="169"/>
      <c r="SBQ83" s="169"/>
      <c r="SBR83" s="170"/>
      <c r="SBT83" s="164"/>
      <c r="SBU83" s="168"/>
      <c r="SBV83" s="168"/>
      <c r="SBW83" s="169"/>
      <c r="SBX83" s="169"/>
      <c r="SBY83" s="169"/>
      <c r="SBZ83" s="170"/>
      <c r="SCB83" s="164"/>
      <c r="SCC83" s="168"/>
      <c r="SCD83" s="168"/>
      <c r="SCE83" s="169"/>
      <c r="SCF83" s="169"/>
      <c r="SCG83" s="169"/>
      <c r="SCH83" s="170"/>
      <c r="SCJ83" s="164"/>
      <c r="SCK83" s="168"/>
      <c r="SCL83" s="168"/>
      <c r="SCM83" s="169"/>
      <c r="SCN83" s="169"/>
      <c r="SCO83" s="169"/>
      <c r="SCP83" s="170"/>
      <c r="SCR83" s="164"/>
      <c r="SCS83" s="168"/>
      <c r="SCT83" s="168"/>
      <c r="SCU83" s="169"/>
      <c r="SCV83" s="169"/>
      <c r="SCW83" s="169"/>
      <c r="SCX83" s="170"/>
      <c r="SCZ83" s="164"/>
      <c r="SDA83" s="168"/>
      <c r="SDB83" s="168"/>
      <c r="SDC83" s="169"/>
      <c r="SDD83" s="169"/>
      <c r="SDE83" s="169"/>
      <c r="SDF83" s="170"/>
      <c r="SDH83" s="164"/>
      <c r="SDI83" s="168"/>
      <c r="SDJ83" s="168"/>
      <c r="SDK83" s="169"/>
      <c r="SDL83" s="169"/>
      <c r="SDM83" s="169"/>
      <c r="SDN83" s="170"/>
      <c r="SDP83" s="164"/>
      <c r="SDQ83" s="168"/>
      <c r="SDR83" s="168"/>
      <c r="SDS83" s="169"/>
      <c r="SDT83" s="169"/>
      <c r="SDU83" s="169"/>
      <c r="SDV83" s="170"/>
      <c r="SDX83" s="164"/>
      <c r="SDY83" s="168"/>
      <c r="SDZ83" s="168"/>
      <c r="SEA83" s="169"/>
      <c r="SEB83" s="169"/>
      <c r="SEC83" s="169"/>
      <c r="SED83" s="170"/>
      <c r="SEF83" s="164"/>
      <c r="SEG83" s="168"/>
      <c r="SEH83" s="168"/>
      <c r="SEI83" s="169"/>
      <c r="SEJ83" s="169"/>
      <c r="SEK83" s="169"/>
      <c r="SEL83" s="170"/>
      <c r="SEN83" s="164"/>
      <c r="SEO83" s="168"/>
      <c r="SEP83" s="168"/>
      <c r="SEQ83" s="169"/>
      <c r="SER83" s="169"/>
      <c r="SES83" s="169"/>
      <c r="SET83" s="170"/>
      <c r="SEV83" s="164"/>
      <c r="SEW83" s="168"/>
      <c r="SEX83" s="168"/>
      <c r="SEY83" s="169"/>
      <c r="SEZ83" s="169"/>
      <c r="SFA83" s="169"/>
      <c r="SFB83" s="170"/>
      <c r="SFD83" s="164"/>
      <c r="SFE83" s="168"/>
      <c r="SFF83" s="168"/>
      <c r="SFG83" s="169"/>
      <c r="SFH83" s="169"/>
      <c r="SFI83" s="169"/>
      <c r="SFJ83" s="170"/>
      <c r="SFL83" s="164"/>
      <c r="SFM83" s="168"/>
      <c r="SFN83" s="168"/>
      <c r="SFO83" s="169"/>
      <c r="SFP83" s="169"/>
      <c r="SFQ83" s="169"/>
      <c r="SFR83" s="170"/>
      <c r="SFT83" s="164"/>
      <c r="SFU83" s="168"/>
      <c r="SFV83" s="168"/>
      <c r="SFW83" s="169"/>
      <c r="SFX83" s="169"/>
      <c r="SFY83" s="169"/>
      <c r="SFZ83" s="170"/>
      <c r="SGB83" s="164"/>
      <c r="SGC83" s="168"/>
      <c r="SGD83" s="168"/>
      <c r="SGE83" s="169"/>
      <c r="SGF83" s="169"/>
      <c r="SGG83" s="169"/>
      <c r="SGH83" s="170"/>
      <c r="SGJ83" s="164"/>
      <c r="SGK83" s="168"/>
      <c r="SGL83" s="168"/>
      <c r="SGM83" s="169"/>
      <c r="SGN83" s="169"/>
      <c r="SGO83" s="169"/>
      <c r="SGP83" s="170"/>
      <c r="SGR83" s="164"/>
      <c r="SGS83" s="168"/>
      <c r="SGT83" s="168"/>
      <c r="SGU83" s="169"/>
      <c r="SGV83" s="169"/>
      <c r="SGW83" s="169"/>
      <c r="SGX83" s="170"/>
      <c r="SGZ83" s="164"/>
      <c r="SHA83" s="168"/>
      <c r="SHB83" s="168"/>
      <c r="SHC83" s="169"/>
      <c r="SHD83" s="169"/>
      <c r="SHE83" s="169"/>
      <c r="SHF83" s="170"/>
      <c r="SHH83" s="164"/>
      <c r="SHI83" s="168"/>
      <c r="SHJ83" s="168"/>
      <c r="SHK83" s="169"/>
      <c r="SHL83" s="169"/>
      <c r="SHM83" s="169"/>
      <c r="SHN83" s="170"/>
      <c r="SHP83" s="164"/>
      <c r="SHQ83" s="168"/>
      <c r="SHR83" s="168"/>
      <c r="SHS83" s="169"/>
      <c r="SHT83" s="169"/>
      <c r="SHU83" s="169"/>
      <c r="SHV83" s="170"/>
      <c r="SHX83" s="164"/>
      <c r="SHY83" s="168"/>
      <c r="SHZ83" s="168"/>
      <c r="SIA83" s="169"/>
      <c r="SIB83" s="169"/>
      <c r="SIC83" s="169"/>
      <c r="SID83" s="170"/>
      <c r="SIF83" s="164"/>
      <c r="SIG83" s="168"/>
      <c r="SIH83" s="168"/>
      <c r="SII83" s="169"/>
      <c r="SIJ83" s="169"/>
      <c r="SIK83" s="169"/>
      <c r="SIL83" s="170"/>
      <c r="SIN83" s="164"/>
      <c r="SIO83" s="168"/>
      <c r="SIP83" s="168"/>
      <c r="SIQ83" s="169"/>
      <c r="SIR83" s="169"/>
      <c r="SIS83" s="169"/>
      <c r="SIT83" s="170"/>
      <c r="SIV83" s="164"/>
      <c r="SIW83" s="168"/>
      <c r="SIX83" s="168"/>
      <c r="SIY83" s="169"/>
      <c r="SIZ83" s="169"/>
      <c r="SJA83" s="169"/>
      <c r="SJB83" s="170"/>
      <c r="SJD83" s="164"/>
      <c r="SJE83" s="168"/>
      <c r="SJF83" s="168"/>
      <c r="SJG83" s="169"/>
      <c r="SJH83" s="169"/>
      <c r="SJI83" s="169"/>
      <c r="SJJ83" s="170"/>
      <c r="SJL83" s="164"/>
      <c r="SJM83" s="168"/>
      <c r="SJN83" s="168"/>
      <c r="SJO83" s="169"/>
      <c r="SJP83" s="169"/>
      <c r="SJQ83" s="169"/>
      <c r="SJR83" s="170"/>
      <c r="SJT83" s="164"/>
      <c r="SJU83" s="168"/>
      <c r="SJV83" s="168"/>
      <c r="SJW83" s="169"/>
      <c r="SJX83" s="169"/>
      <c r="SJY83" s="169"/>
      <c r="SJZ83" s="170"/>
      <c r="SKB83" s="164"/>
      <c r="SKC83" s="168"/>
      <c r="SKD83" s="168"/>
      <c r="SKE83" s="169"/>
      <c r="SKF83" s="169"/>
      <c r="SKG83" s="169"/>
      <c r="SKH83" s="170"/>
      <c r="SKJ83" s="164"/>
      <c r="SKK83" s="168"/>
      <c r="SKL83" s="168"/>
      <c r="SKM83" s="169"/>
      <c r="SKN83" s="169"/>
      <c r="SKO83" s="169"/>
      <c r="SKP83" s="170"/>
      <c r="SKR83" s="164"/>
      <c r="SKS83" s="168"/>
      <c r="SKT83" s="168"/>
      <c r="SKU83" s="169"/>
      <c r="SKV83" s="169"/>
      <c r="SKW83" s="169"/>
      <c r="SKX83" s="170"/>
      <c r="SKZ83" s="164"/>
      <c r="SLA83" s="168"/>
      <c r="SLB83" s="168"/>
      <c r="SLC83" s="169"/>
      <c r="SLD83" s="169"/>
      <c r="SLE83" s="169"/>
      <c r="SLF83" s="170"/>
      <c r="SLH83" s="164"/>
      <c r="SLI83" s="168"/>
      <c r="SLJ83" s="168"/>
      <c r="SLK83" s="169"/>
      <c r="SLL83" s="169"/>
      <c r="SLM83" s="169"/>
      <c r="SLN83" s="170"/>
      <c r="SLP83" s="164"/>
      <c r="SLQ83" s="168"/>
      <c r="SLR83" s="168"/>
      <c r="SLS83" s="169"/>
      <c r="SLT83" s="169"/>
      <c r="SLU83" s="169"/>
      <c r="SLV83" s="170"/>
      <c r="SLX83" s="164"/>
      <c r="SLY83" s="168"/>
      <c r="SLZ83" s="168"/>
      <c r="SMA83" s="169"/>
      <c r="SMB83" s="169"/>
      <c r="SMC83" s="169"/>
      <c r="SMD83" s="170"/>
      <c r="SMF83" s="164"/>
      <c r="SMG83" s="168"/>
      <c r="SMH83" s="168"/>
      <c r="SMI83" s="169"/>
      <c r="SMJ83" s="169"/>
      <c r="SMK83" s="169"/>
      <c r="SML83" s="170"/>
      <c r="SMN83" s="164"/>
      <c r="SMO83" s="168"/>
      <c r="SMP83" s="168"/>
      <c r="SMQ83" s="169"/>
      <c r="SMR83" s="169"/>
      <c r="SMS83" s="169"/>
      <c r="SMT83" s="170"/>
      <c r="SMV83" s="164"/>
      <c r="SMW83" s="168"/>
      <c r="SMX83" s="168"/>
      <c r="SMY83" s="169"/>
      <c r="SMZ83" s="169"/>
      <c r="SNA83" s="169"/>
      <c r="SNB83" s="170"/>
      <c r="SND83" s="164"/>
      <c r="SNE83" s="168"/>
      <c r="SNF83" s="168"/>
      <c r="SNG83" s="169"/>
      <c r="SNH83" s="169"/>
      <c r="SNI83" s="169"/>
      <c r="SNJ83" s="170"/>
      <c r="SNL83" s="164"/>
      <c r="SNM83" s="168"/>
      <c r="SNN83" s="168"/>
      <c r="SNO83" s="169"/>
      <c r="SNP83" s="169"/>
      <c r="SNQ83" s="169"/>
      <c r="SNR83" s="170"/>
      <c r="SNT83" s="164"/>
      <c r="SNU83" s="168"/>
      <c r="SNV83" s="168"/>
      <c r="SNW83" s="169"/>
      <c r="SNX83" s="169"/>
      <c r="SNY83" s="169"/>
      <c r="SNZ83" s="170"/>
      <c r="SOB83" s="164"/>
      <c r="SOC83" s="168"/>
      <c r="SOD83" s="168"/>
      <c r="SOE83" s="169"/>
      <c r="SOF83" s="169"/>
      <c r="SOG83" s="169"/>
      <c r="SOH83" s="170"/>
      <c r="SOJ83" s="164"/>
      <c r="SOK83" s="168"/>
      <c r="SOL83" s="168"/>
      <c r="SOM83" s="169"/>
      <c r="SON83" s="169"/>
      <c r="SOO83" s="169"/>
      <c r="SOP83" s="170"/>
      <c r="SOR83" s="164"/>
      <c r="SOS83" s="168"/>
      <c r="SOT83" s="168"/>
      <c r="SOU83" s="169"/>
      <c r="SOV83" s="169"/>
      <c r="SOW83" s="169"/>
      <c r="SOX83" s="170"/>
      <c r="SOZ83" s="164"/>
      <c r="SPA83" s="168"/>
      <c r="SPB83" s="168"/>
      <c r="SPC83" s="169"/>
      <c r="SPD83" s="169"/>
      <c r="SPE83" s="169"/>
      <c r="SPF83" s="170"/>
      <c r="SPH83" s="164"/>
      <c r="SPI83" s="168"/>
      <c r="SPJ83" s="168"/>
      <c r="SPK83" s="169"/>
      <c r="SPL83" s="169"/>
      <c r="SPM83" s="169"/>
      <c r="SPN83" s="170"/>
      <c r="SPP83" s="164"/>
      <c r="SPQ83" s="168"/>
      <c r="SPR83" s="168"/>
      <c r="SPS83" s="169"/>
      <c r="SPT83" s="169"/>
      <c r="SPU83" s="169"/>
      <c r="SPV83" s="170"/>
      <c r="SPX83" s="164"/>
      <c r="SPY83" s="168"/>
      <c r="SPZ83" s="168"/>
      <c r="SQA83" s="169"/>
      <c r="SQB83" s="169"/>
      <c r="SQC83" s="169"/>
      <c r="SQD83" s="170"/>
      <c r="SQF83" s="164"/>
      <c r="SQG83" s="168"/>
      <c r="SQH83" s="168"/>
      <c r="SQI83" s="169"/>
      <c r="SQJ83" s="169"/>
      <c r="SQK83" s="169"/>
      <c r="SQL83" s="170"/>
      <c r="SQN83" s="164"/>
      <c r="SQO83" s="168"/>
      <c r="SQP83" s="168"/>
      <c r="SQQ83" s="169"/>
      <c r="SQR83" s="169"/>
      <c r="SQS83" s="169"/>
      <c r="SQT83" s="170"/>
      <c r="SQV83" s="164"/>
      <c r="SQW83" s="168"/>
      <c r="SQX83" s="168"/>
      <c r="SQY83" s="169"/>
      <c r="SQZ83" s="169"/>
      <c r="SRA83" s="169"/>
      <c r="SRB83" s="170"/>
      <c r="SRD83" s="164"/>
      <c r="SRE83" s="168"/>
      <c r="SRF83" s="168"/>
      <c r="SRG83" s="169"/>
      <c r="SRH83" s="169"/>
      <c r="SRI83" s="169"/>
      <c r="SRJ83" s="170"/>
      <c r="SRL83" s="164"/>
      <c r="SRM83" s="168"/>
      <c r="SRN83" s="168"/>
      <c r="SRO83" s="169"/>
      <c r="SRP83" s="169"/>
      <c r="SRQ83" s="169"/>
      <c r="SRR83" s="170"/>
      <c r="SRT83" s="164"/>
      <c r="SRU83" s="168"/>
      <c r="SRV83" s="168"/>
      <c r="SRW83" s="169"/>
      <c r="SRX83" s="169"/>
      <c r="SRY83" s="169"/>
      <c r="SRZ83" s="170"/>
      <c r="SSB83" s="164"/>
      <c r="SSC83" s="168"/>
      <c r="SSD83" s="168"/>
      <c r="SSE83" s="169"/>
      <c r="SSF83" s="169"/>
      <c r="SSG83" s="169"/>
      <c r="SSH83" s="170"/>
      <c r="SSJ83" s="164"/>
      <c r="SSK83" s="168"/>
      <c r="SSL83" s="168"/>
      <c r="SSM83" s="169"/>
      <c r="SSN83" s="169"/>
      <c r="SSO83" s="169"/>
      <c r="SSP83" s="170"/>
      <c r="SSR83" s="164"/>
      <c r="SSS83" s="168"/>
      <c r="SST83" s="168"/>
      <c r="SSU83" s="169"/>
      <c r="SSV83" s="169"/>
      <c r="SSW83" s="169"/>
      <c r="SSX83" s="170"/>
      <c r="SSZ83" s="164"/>
      <c r="STA83" s="168"/>
      <c r="STB83" s="168"/>
      <c r="STC83" s="169"/>
      <c r="STD83" s="169"/>
      <c r="STE83" s="169"/>
      <c r="STF83" s="170"/>
      <c r="STH83" s="164"/>
      <c r="STI83" s="168"/>
      <c r="STJ83" s="168"/>
      <c r="STK83" s="169"/>
      <c r="STL83" s="169"/>
      <c r="STM83" s="169"/>
      <c r="STN83" s="170"/>
      <c r="STP83" s="164"/>
      <c r="STQ83" s="168"/>
      <c r="STR83" s="168"/>
      <c r="STS83" s="169"/>
      <c r="STT83" s="169"/>
      <c r="STU83" s="169"/>
      <c r="STV83" s="170"/>
      <c r="STX83" s="164"/>
      <c r="STY83" s="168"/>
      <c r="STZ83" s="168"/>
      <c r="SUA83" s="169"/>
      <c r="SUB83" s="169"/>
      <c r="SUC83" s="169"/>
      <c r="SUD83" s="170"/>
      <c r="SUF83" s="164"/>
      <c r="SUG83" s="168"/>
      <c r="SUH83" s="168"/>
      <c r="SUI83" s="169"/>
      <c r="SUJ83" s="169"/>
      <c r="SUK83" s="169"/>
      <c r="SUL83" s="170"/>
      <c r="SUN83" s="164"/>
      <c r="SUO83" s="168"/>
      <c r="SUP83" s="168"/>
      <c r="SUQ83" s="169"/>
      <c r="SUR83" s="169"/>
      <c r="SUS83" s="169"/>
      <c r="SUT83" s="170"/>
      <c r="SUV83" s="164"/>
      <c r="SUW83" s="168"/>
      <c r="SUX83" s="168"/>
      <c r="SUY83" s="169"/>
      <c r="SUZ83" s="169"/>
      <c r="SVA83" s="169"/>
      <c r="SVB83" s="170"/>
      <c r="SVD83" s="164"/>
      <c r="SVE83" s="168"/>
      <c r="SVF83" s="168"/>
      <c r="SVG83" s="169"/>
      <c r="SVH83" s="169"/>
      <c r="SVI83" s="169"/>
      <c r="SVJ83" s="170"/>
      <c r="SVL83" s="164"/>
      <c r="SVM83" s="168"/>
      <c r="SVN83" s="168"/>
      <c r="SVO83" s="169"/>
      <c r="SVP83" s="169"/>
      <c r="SVQ83" s="169"/>
      <c r="SVR83" s="170"/>
      <c r="SVT83" s="164"/>
      <c r="SVU83" s="168"/>
      <c r="SVV83" s="168"/>
      <c r="SVW83" s="169"/>
      <c r="SVX83" s="169"/>
      <c r="SVY83" s="169"/>
      <c r="SVZ83" s="170"/>
      <c r="SWB83" s="164"/>
      <c r="SWC83" s="168"/>
      <c r="SWD83" s="168"/>
      <c r="SWE83" s="169"/>
      <c r="SWF83" s="169"/>
      <c r="SWG83" s="169"/>
      <c r="SWH83" s="170"/>
      <c r="SWJ83" s="164"/>
      <c r="SWK83" s="168"/>
      <c r="SWL83" s="168"/>
      <c r="SWM83" s="169"/>
      <c r="SWN83" s="169"/>
      <c r="SWO83" s="169"/>
      <c r="SWP83" s="170"/>
      <c r="SWR83" s="164"/>
      <c r="SWS83" s="168"/>
      <c r="SWT83" s="168"/>
      <c r="SWU83" s="169"/>
      <c r="SWV83" s="169"/>
      <c r="SWW83" s="169"/>
      <c r="SWX83" s="170"/>
      <c r="SWZ83" s="164"/>
      <c r="SXA83" s="168"/>
      <c r="SXB83" s="168"/>
      <c r="SXC83" s="169"/>
      <c r="SXD83" s="169"/>
      <c r="SXE83" s="169"/>
      <c r="SXF83" s="170"/>
      <c r="SXH83" s="164"/>
      <c r="SXI83" s="168"/>
      <c r="SXJ83" s="168"/>
      <c r="SXK83" s="169"/>
      <c r="SXL83" s="169"/>
      <c r="SXM83" s="169"/>
      <c r="SXN83" s="170"/>
      <c r="SXP83" s="164"/>
      <c r="SXQ83" s="168"/>
      <c r="SXR83" s="168"/>
      <c r="SXS83" s="169"/>
      <c r="SXT83" s="169"/>
      <c r="SXU83" s="169"/>
      <c r="SXV83" s="170"/>
      <c r="SXX83" s="164"/>
      <c r="SXY83" s="168"/>
      <c r="SXZ83" s="168"/>
      <c r="SYA83" s="169"/>
      <c r="SYB83" s="169"/>
      <c r="SYC83" s="169"/>
      <c r="SYD83" s="170"/>
      <c r="SYF83" s="164"/>
      <c r="SYG83" s="168"/>
      <c r="SYH83" s="168"/>
      <c r="SYI83" s="169"/>
      <c r="SYJ83" s="169"/>
      <c r="SYK83" s="169"/>
      <c r="SYL83" s="170"/>
      <c r="SYN83" s="164"/>
      <c r="SYO83" s="168"/>
      <c r="SYP83" s="168"/>
      <c r="SYQ83" s="169"/>
      <c r="SYR83" s="169"/>
      <c r="SYS83" s="169"/>
      <c r="SYT83" s="170"/>
      <c r="SYV83" s="164"/>
      <c r="SYW83" s="168"/>
      <c r="SYX83" s="168"/>
      <c r="SYY83" s="169"/>
      <c r="SYZ83" s="169"/>
      <c r="SZA83" s="169"/>
      <c r="SZB83" s="170"/>
      <c r="SZD83" s="164"/>
      <c r="SZE83" s="168"/>
      <c r="SZF83" s="168"/>
      <c r="SZG83" s="169"/>
      <c r="SZH83" s="169"/>
      <c r="SZI83" s="169"/>
      <c r="SZJ83" s="170"/>
      <c r="SZL83" s="164"/>
      <c r="SZM83" s="168"/>
      <c r="SZN83" s="168"/>
      <c r="SZO83" s="169"/>
      <c r="SZP83" s="169"/>
      <c r="SZQ83" s="169"/>
      <c r="SZR83" s="170"/>
      <c r="SZT83" s="164"/>
      <c r="SZU83" s="168"/>
      <c r="SZV83" s="168"/>
      <c r="SZW83" s="169"/>
      <c r="SZX83" s="169"/>
      <c r="SZY83" s="169"/>
      <c r="SZZ83" s="170"/>
      <c r="TAB83" s="164"/>
      <c r="TAC83" s="168"/>
      <c r="TAD83" s="168"/>
      <c r="TAE83" s="169"/>
      <c r="TAF83" s="169"/>
      <c r="TAG83" s="169"/>
      <c r="TAH83" s="170"/>
      <c r="TAJ83" s="164"/>
      <c r="TAK83" s="168"/>
      <c r="TAL83" s="168"/>
      <c r="TAM83" s="169"/>
      <c r="TAN83" s="169"/>
      <c r="TAO83" s="169"/>
      <c r="TAP83" s="170"/>
      <c r="TAR83" s="164"/>
      <c r="TAS83" s="168"/>
      <c r="TAT83" s="168"/>
      <c r="TAU83" s="169"/>
      <c r="TAV83" s="169"/>
      <c r="TAW83" s="169"/>
      <c r="TAX83" s="170"/>
      <c r="TAZ83" s="164"/>
      <c r="TBA83" s="168"/>
      <c r="TBB83" s="168"/>
      <c r="TBC83" s="169"/>
      <c r="TBD83" s="169"/>
      <c r="TBE83" s="169"/>
      <c r="TBF83" s="170"/>
      <c r="TBH83" s="164"/>
      <c r="TBI83" s="168"/>
      <c r="TBJ83" s="168"/>
      <c r="TBK83" s="169"/>
      <c r="TBL83" s="169"/>
      <c r="TBM83" s="169"/>
      <c r="TBN83" s="170"/>
      <c r="TBP83" s="164"/>
      <c r="TBQ83" s="168"/>
      <c r="TBR83" s="168"/>
      <c r="TBS83" s="169"/>
      <c r="TBT83" s="169"/>
      <c r="TBU83" s="169"/>
      <c r="TBV83" s="170"/>
      <c r="TBX83" s="164"/>
      <c r="TBY83" s="168"/>
      <c r="TBZ83" s="168"/>
      <c r="TCA83" s="169"/>
      <c r="TCB83" s="169"/>
      <c r="TCC83" s="169"/>
      <c r="TCD83" s="170"/>
      <c r="TCF83" s="164"/>
      <c r="TCG83" s="168"/>
      <c r="TCH83" s="168"/>
      <c r="TCI83" s="169"/>
      <c r="TCJ83" s="169"/>
      <c r="TCK83" s="169"/>
      <c r="TCL83" s="170"/>
      <c r="TCN83" s="164"/>
      <c r="TCO83" s="168"/>
      <c r="TCP83" s="168"/>
      <c r="TCQ83" s="169"/>
      <c r="TCR83" s="169"/>
      <c r="TCS83" s="169"/>
      <c r="TCT83" s="170"/>
      <c r="TCV83" s="164"/>
      <c r="TCW83" s="168"/>
      <c r="TCX83" s="168"/>
      <c r="TCY83" s="169"/>
      <c r="TCZ83" s="169"/>
      <c r="TDA83" s="169"/>
      <c r="TDB83" s="170"/>
      <c r="TDD83" s="164"/>
      <c r="TDE83" s="168"/>
      <c r="TDF83" s="168"/>
      <c r="TDG83" s="169"/>
      <c r="TDH83" s="169"/>
      <c r="TDI83" s="169"/>
      <c r="TDJ83" s="170"/>
      <c r="TDL83" s="164"/>
      <c r="TDM83" s="168"/>
      <c r="TDN83" s="168"/>
      <c r="TDO83" s="169"/>
      <c r="TDP83" s="169"/>
      <c r="TDQ83" s="169"/>
      <c r="TDR83" s="170"/>
      <c r="TDT83" s="164"/>
      <c r="TDU83" s="168"/>
      <c r="TDV83" s="168"/>
      <c r="TDW83" s="169"/>
      <c r="TDX83" s="169"/>
      <c r="TDY83" s="169"/>
      <c r="TDZ83" s="170"/>
      <c r="TEB83" s="164"/>
      <c r="TEC83" s="168"/>
      <c r="TED83" s="168"/>
      <c r="TEE83" s="169"/>
      <c r="TEF83" s="169"/>
      <c r="TEG83" s="169"/>
      <c r="TEH83" s="170"/>
      <c r="TEJ83" s="164"/>
      <c r="TEK83" s="168"/>
      <c r="TEL83" s="168"/>
      <c r="TEM83" s="169"/>
      <c r="TEN83" s="169"/>
      <c r="TEO83" s="169"/>
      <c r="TEP83" s="170"/>
      <c r="TER83" s="164"/>
      <c r="TES83" s="168"/>
      <c r="TET83" s="168"/>
      <c r="TEU83" s="169"/>
      <c r="TEV83" s="169"/>
      <c r="TEW83" s="169"/>
      <c r="TEX83" s="170"/>
      <c r="TEZ83" s="164"/>
      <c r="TFA83" s="168"/>
      <c r="TFB83" s="168"/>
      <c r="TFC83" s="169"/>
      <c r="TFD83" s="169"/>
      <c r="TFE83" s="169"/>
      <c r="TFF83" s="170"/>
      <c r="TFH83" s="164"/>
      <c r="TFI83" s="168"/>
      <c r="TFJ83" s="168"/>
      <c r="TFK83" s="169"/>
      <c r="TFL83" s="169"/>
      <c r="TFM83" s="169"/>
      <c r="TFN83" s="170"/>
      <c r="TFP83" s="164"/>
      <c r="TFQ83" s="168"/>
      <c r="TFR83" s="168"/>
      <c r="TFS83" s="169"/>
      <c r="TFT83" s="169"/>
      <c r="TFU83" s="169"/>
      <c r="TFV83" s="170"/>
      <c r="TFX83" s="164"/>
      <c r="TFY83" s="168"/>
      <c r="TFZ83" s="168"/>
      <c r="TGA83" s="169"/>
      <c r="TGB83" s="169"/>
      <c r="TGC83" s="169"/>
      <c r="TGD83" s="170"/>
      <c r="TGF83" s="164"/>
      <c r="TGG83" s="168"/>
      <c r="TGH83" s="168"/>
      <c r="TGI83" s="169"/>
      <c r="TGJ83" s="169"/>
      <c r="TGK83" s="169"/>
      <c r="TGL83" s="170"/>
      <c r="TGN83" s="164"/>
      <c r="TGO83" s="168"/>
      <c r="TGP83" s="168"/>
      <c r="TGQ83" s="169"/>
      <c r="TGR83" s="169"/>
      <c r="TGS83" s="169"/>
      <c r="TGT83" s="170"/>
      <c r="TGV83" s="164"/>
      <c r="TGW83" s="168"/>
      <c r="TGX83" s="168"/>
      <c r="TGY83" s="169"/>
      <c r="TGZ83" s="169"/>
      <c r="THA83" s="169"/>
      <c r="THB83" s="170"/>
      <c r="THD83" s="164"/>
      <c r="THE83" s="168"/>
      <c r="THF83" s="168"/>
      <c r="THG83" s="169"/>
      <c r="THH83" s="169"/>
      <c r="THI83" s="169"/>
      <c r="THJ83" s="170"/>
      <c r="THL83" s="164"/>
      <c r="THM83" s="168"/>
      <c r="THN83" s="168"/>
      <c r="THO83" s="169"/>
      <c r="THP83" s="169"/>
      <c r="THQ83" s="169"/>
      <c r="THR83" s="170"/>
      <c r="THT83" s="164"/>
      <c r="THU83" s="168"/>
      <c r="THV83" s="168"/>
      <c r="THW83" s="169"/>
      <c r="THX83" s="169"/>
      <c r="THY83" s="169"/>
      <c r="THZ83" s="170"/>
      <c r="TIB83" s="164"/>
      <c r="TIC83" s="168"/>
      <c r="TID83" s="168"/>
      <c r="TIE83" s="169"/>
      <c r="TIF83" s="169"/>
      <c r="TIG83" s="169"/>
      <c r="TIH83" s="170"/>
      <c r="TIJ83" s="164"/>
      <c r="TIK83" s="168"/>
      <c r="TIL83" s="168"/>
      <c r="TIM83" s="169"/>
      <c r="TIN83" s="169"/>
      <c r="TIO83" s="169"/>
      <c r="TIP83" s="170"/>
      <c r="TIR83" s="164"/>
      <c r="TIS83" s="168"/>
      <c r="TIT83" s="168"/>
      <c r="TIU83" s="169"/>
      <c r="TIV83" s="169"/>
      <c r="TIW83" s="169"/>
      <c r="TIX83" s="170"/>
      <c r="TIZ83" s="164"/>
      <c r="TJA83" s="168"/>
      <c r="TJB83" s="168"/>
      <c r="TJC83" s="169"/>
      <c r="TJD83" s="169"/>
      <c r="TJE83" s="169"/>
      <c r="TJF83" s="170"/>
      <c r="TJH83" s="164"/>
      <c r="TJI83" s="168"/>
      <c r="TJJ83" s="168"/>
      <c r="TJK83" s="169"/>
      <c r="TJL83" s="169"/>
      <c r="TJM83" s="169"/>
      <c r="TJN83" s="170"/>
      <c r="TJP83" s="164"/>
      <c r="TJQ83" s="168"/>
      <c r="TJR83" s="168"/>
      <c r="TJS83" s="169"/>
      <c r="TJT83" s="169"/>
      <c r="TJU83" s="169"/>
      <c r="TJV83" s="170"/>
      <c r="TJX83" s="164"/>
      <c r="TJY83" s="168"/>
      <c r="TJZ83" s="168"/>
      <c r="TKA83" s="169"/>
      <c r="TKB83" s="169"/>
      <c r="TKC83" s="169"/>
      <c r="TKD83" s="170"/>
      <c r="TKF83" s="164"/>
      <c r="TKG83" s="168"/>
      <c r="TKH83" s="168"/>
      <c r="TKI83" s="169"/>
      <c r="TKJ83" s="169"/>
      <c r="TKK83" s="169"/>
      <c r="TKL83" s="170"/>
      <c r="TKN83" s="164"/>
      <c r="TKO83" s="168"/>
      <c r="TKP83" s="168"/>
      <c r="TKQ83" s="169"/>
      <c r="TKR83" s="169"/>
      <c r="TKS83" s="169"/>
      <c r="TKT83" s="170"/>
      <c r="TKV83" s="164"/>
      <c r="TKW83" s="168"/>
      <c r="TKX83" s="168"/>
      <c r="TKY83" s="169"/>
      <c r="TKZ83" s="169"/>
      <c r="TLA83" s="169"/>
      <c r="TLB83" s="170"/>
      <c r="TLD83" s="164"/>
      <c r="TLE83" s="168"/>
      <c r="TLF83" s="168"/>
      <c r="TLG83" s="169"/>
      <c r="TLH83" s="169"/>
      <c r="TLI83" s="169"/>
      <c r="TLJ83" s="170"/>
      <c r="TLL83" s="164"/>
      <c r="TLM83" s="168"/>
      <c r="TLN83" s="168"/>
      <c r="TLO83" s="169"/>
      <c r="TLP83" s="169"/>
      <c r="TLQ83" s="169"/>
      <c r="TLR83" s="170"/>
      <c r="TLT83" s="164"/>
      <c r="TLU83" s="168"/>
      <c r="TLV83" s="168"/>
      <c r="TLW83" s="169"/>
      <c r="TLX83" s="169"/>
      <c r="TLY83" s="169"/>
      <c r="TLZ83" s="170"/>
      <c r="TMB83" s="164"/>
      <c r="TMC83" s="168"/>
      <c r="TMD83" s="168"/>
      <c r="TME83" s="169"/>
      <c r="TMF83" s="169"/>
      <c r="TMG83" s="169"/>
      <c r="TMH83" s="170"/>
      <c r="TMJ83" s="164"/>
      <c r="TMK83" s="168"/>
      <c r="TML83" s="168"/>
      <c r="TMM83" s="169"/>
      <c r="TMN83" s="169"/>
      <c r="TMO83" s="169"/>
      <c r="TMP83" s="170"/>
      <c r="TMR83" s="164"/>
      <c r="TMS83" s="168"/>
      <c r="TMT83" s="168"/>
      <c r="TMU83" s="169"/>
      <c r="TMV83" s="169"/>
      <c r="TMW83" s="169"/>
      <c r="TMX83" s="170"/>
      <c r="TMZ83" s="164"/>
      <c r="TNA83" s="168"/>
      <c r="TNB83" s="168"/>
      <c r="TNC83" s="169"/>
      <c r="TND83" s="169"/>
      <c r="TNE83" s="169"/>
      <c r="TNF83" s="170"/>
      <c r="TNH83" s="164"/>
      <c r="TNI83" s="168"/>
      <c r="TNJ83" s="168"/>
      <c r="TNK83" s="169"/>
      <c r="TNL83" s="169"/>
      <c r="TNM83" s="169"/>
      <c r="TNN83" s="170"/>
      <c r="TNP83" s="164"/>
      <c r="TNQ83" s="168"/>
      <c r="TNR83" s="168"/>
      <c r="TNS83" s="169"/>
      <c r="TNT83" s="169"/>
      <c r="TNU83" s="169"/>
      <c r="TNV83" s="170"/>
      <c r="TNX83" s="164"/>
      <c r="TNY83" s="168"/>
      <c r="TNZ83" s="168"/>
      <c r="TOA83" s="169"/>
      <c r="TOB83" s="169"/>
      <c r="TOC83" s="169"/>
      <c r="TOD83" s="170"/>
      <c r="TOF83" s="164"/>
      <c r="TOG83" s="168"/>
      <c r="TOH83" s="168"/>
      <c r="TOI83" s="169"/>
      <c r="TOJ83" s="169"/>
      <c r="TOK83" s="169"/>
      <c r="TOL83" s="170"/>
      <c r="TON83" s="164"/>
      <c r="TOO83" s="168"/>
      <c r="TOP83" s="168"/>
      <c r="TOQ83" s="169"/>
      <c r="TOR83" s="169"/>
      <c r="TOS83" s="169"/>
      <c r="TOT83" s="170"/>
      <c r="TOV83" s="164"/>
      <c r="TOW83" s="168"/>
      <c r="TOX83" s="168"/>
      <c r="TOY83" s="169"/>
      <c r="TOZ83" s="169"/>
      <c r="TPA83" s="169"/>
      <c r="TPB83" s="170"/>
      <c r="TPD83" s="164"/>
      <c r="TPE83" s="168"/>
      <c r="TPF83" s="168"/>
      <c r="TPG83" s="169"/>
      <c r="TPH83" s="169"/>
      <c r="TPI83" s="169"/>
      <c r="TPJ83" s="170"/>
      <c r="TPL83" s="164"/>
      <c r="TPM83" s="168"/>
      <c r="TPN83" s="168"/>
      <c r="TPO83" s="169"/>
      <c r="TPP83" s="169"/>
      <c r="TPQ83" s="169"/>
      <c r="TPR83" s="170"/>
      <c r="TPT83" s="164"/>
      <c r="TPU83" s="168"/>
      <c r="TPV83" s="168"/>
      <c r="TPW83" s="169"/>
      <c r="TPX83" s="169"/>
      <c r="TPY83" s="169"/>
      <c r="TPZ83" s="170"/>
      <c r="TQB83" s="164"/>
      <c r="TQC83" s="168"/>
      <c r="TQD83" s="168"/>
      <c r="TQE83" s="169"/>
      <c r="TQF83" s="169"/>
      <c r="TQG83" s="169"/>
      <c r="TQH83" s="170"/>
      <c r="TQJ83" s="164"/>
      <c r="TQK83" s="168"/>
      <c r="TQL83" s="168"/>
      <c r="TQM83" s="169"/>
      <c r="TQN83" s="169"/>
      <c r="TQO83" s="169"/>
      <c r="TQP83" s="170"/>
      <c r="TQR83" s="164"/>
      <c r="TQS83" s="168"/>
      <c r="TQT83" s="168"/>
      <c r="TQU83" s="169"/>
      <c r="TQV83" s="169"/>
      <c r="TQW83" s="169"/>
      <c r="TQX83" s="170"/>
      <c r="TQZ83" s="164"/>
      <c r="TRA83" s="168"/>
      <c r="TRB83" s="168"/>
      <c r="TRC83" s="169"/>
      <c r="TRD83" s="169"/>
      <c r="TRE83" s="169"/>
      <c r="TRF83" s="170"/>
      <c r="TRH83" s="164"/>
      <c r="TRI83" s="168"/>
      <c r="TRJ83" s="168"/>
      <c r="TRK83" s="169"/>
      <c r="TRL83" s="169"/>
      <c r="TRM83" s="169"/>
      <c r="TRN83" s="170"/>
      <c r="TRP83" s="164"/>
      <c r="TRQ83" s="168"/>
      <c r="TRR83" s="168"/>
      <c r="TRS83" s="169"/>
      <c r="TRT83" s="169"/>
      <c r="TRU83" s="169"/>
      <c r="TRV83" s="170"/>
      <c r="TRX83" s="164"/>
      <c r="TRY83" s="168"/>
      <c r="TRZ83" s="168"/>
      <c r="TSA83" s="169"/>
      <c r="TSB83" s="169"/>
      <c r="TSC83" s="169"/>
      <c r="TSD83" s="170"/>
      <c r="TSF83" s="164"/>
      <c r="TSG83" s="168"/>
      <c r="TSH83" s="168"/>
      <c r="TSI83" s="169"/>
      <c r="TSJ83" s="169"/>
      <c r="TSK83" s="169"/>
      <c r="TSL83" s="170"/>
      <c r="TSN83" s="164"/>
      <c r="TSO83" s="168"/>
      <c r="TSP83" s="168"/>
      <c r="TSQ83" s="169"/>
      <c r="TSR83" s="169"/>
      <c r="TSS83" s="169"/>
      <c r="TST83" s="170"/>
      <c r="TSV83" s="164"/>
      <c r="TSW83" s="168"/>
      <c r="TSX83" s="168"/>
      <c r="TSY83" s="169"/>
      <c r="TSZ83" s="169"/>
      <c r="TTA83" s="169"/>
      <c r="TTB83" s="170"/>
      <c r="TTD83" s="164"/>
      <c r="TTE83" s="168"/>
      <c r="TTF83" s="168"/>
      <c r="TTG83" s="169"/>
      <c r="TTH83" s="169"/>
      <c r="TTI83" s="169"/>
      <c r="TTJ83" s="170"/>
      <c r="TTL83" s="164"/>
      <c r="TTM83" s="168"/>
      <c r="TTN83" s="168"/>
      <c r="TTO83" s="169"/>
      <c r="TTP83" s="169"/>
      <c r="TTQ83" s="169"/>
      <c r="TTR83" s="170"/>
      <c r="TTT83" s="164"/>
      <c r="TTU83" s="168"/>
      <c r="TTV83" s="168"/>
      <c r="TTW83" s="169"/>
      <c r="TTX83" s="169"/>
      <c r="TTY83" s="169"/>
      <c r="TTZ83" s="170"/>
      <c r="TUB83" s="164"/>
      <c r="TUC83" s="168"/>
      <c r="TUD83" s="168"/>
      <c r="TUE83" s="169"/>
      <c r="TUF83" s="169"/>
      <c r="TUG83" s="169"/>
      <c r="TUH83" s="170"/>
      <c r="TUJ83" s="164"/>
      <c r="TUK83" s="168"/>
      <c r="TUL83" s="168"/>
      <c r="TUM83" s="169"/>
      <c r="TUN83" s="169"/>
      <c r="TUO83" s="169"/>
      <c r="TUP83" s="170"/>
      <c r="TUR83" s="164"/>
      <c r="TUS83" s="168"/>
      <c r="TUT83" s="168"/>
      <c r="TUU83" s="169"/>
      <c r="TUV83" s="169"/>
      <c r="TUW83" s="169"/>
      <c r="TUX83" s="170"/>
      <c r="TUZ83" s="164"/>
      <c r="TVA83" s="168"/>
      <c r="TVB83" s="168"/>
      <c r="TVC83" s="169"/>
      <c r="TVD83" s="169"/>
      <c r="TVE83" s="169"/>
      <c r="TVF83" s="170"/>
      <c r="TVH83" s="164"/>
      <c r="TVI83" s="168"/>
      <c r="TVJ83" s="168"/>
      <c r="TVK83" s="169"/>
      <c r="TVL83" s="169"/>
      <c r="TVM83" s="169"/>
      <c r="TVN83" s="170"/>
      <c r="TVP83" s="164"/>
      <c r="TVQ83" s="168"/>
      <c r="TVR83" s="168"/>
      <c r="TVS83" s="169"/>
      <c r="TVT83" s="169"/>
      <c r="TVU83" s="169"/>
      <c r="TVV83" s="170"/>
      <c r="TVX83" s="164"/>
      <c r="TVY83" s="168"/>
      <c r="TVZ83" s="168"/>
      <c r="TWA83" s="169"/>
      <c r="TWB83" s="169"/>
      <c r="TWC83" s="169"/>
      <c r="TWD83" s="170"/>
      <c r="TWF83" s="164"/>
      <c r="TWG83" s="168"/>
      <c r="TWH83" s="168"/>
      <c r="TWI83" s="169"/>
      <c r="TWJ83" s="169"/>
      <c r="TWK83" s="169"/>
      <c r="TWL83" s="170"/>
      <c r="TWN83" s="164"/>
      <c r="TWO83" s="168"/>
      <c r="TWP83" s="168"/>
      <c r="TWQ83" s="169"/>
      <c r="TWR83" s="169"/>
      <c r="TWS83" s="169"/>
      <c r="TWT83" s="170"/>
      <c r="TWV83" s="164"/>
      <c r="TWW83" s="168"/>
      <c r="TWX83" s="168"/>
      <c r="TWY83" s="169"/>
      <c r="TWZ83" s="169"/>
      <c r="TXA83" s="169"/>
      <c r="TXB83" s="170"/>
      <c r="TXD83" s="164"/>
      <c r="TXE83" s="168"/>
      <c r="TXF83" s="168"/>
      <c r="TXG83" s="169"/>
      <c r="TXH83" s="169"/>
      <c r="TXI83" s="169"/>
      <c r="TXJ83" s="170"/>
      <c r="TXL83" s="164"/>
      <c r="TXM83" s="168"/>
      <c r="TXN83" s="168"/>
      <c r="TXO83" s="169"/>
      <c r="TXP83" s="169"/>
      <c r="TXQ83" s="169"/>
      <c r="TXR83" s="170"/>
      <c r="TXT83" s="164"/>
      <c r="TXU83" s="168"/>
      <c r="TXV83" s="168"/>
      <c r="TXW83" s="169"/>
      <c r="TXX83" s="169"/>
      <c r="TXY83" s="169"/>
      <c r="TXZ83" s="170"/>
      <c r="TYB83" s="164"/>
      <c r="TYC83" s="168"/>
      <c r="TYD83" s="168"/>
      <c r="TYE83" s="169"/>
      <c r="TYF83" s="169"/>
      <c r="TYG83" s="169"/>
      <c r="TYH83" s="170"/>
      <c r="TYJ83" s="164"/>
      <c r="TYK83" s="168"/>
      <c r="TYL83" s="168"/>
      <c r="TYM83" s="169"/>
      <c r="TYN83" s="169"/>
      <c r="TYO83" s="169"/>
      <c r="TYP83" s="170"/>
      <c r="TYR83" s="164"/>
      <c r="TYS83" s="168"/>
      <c r="TYT83" s="168"/>
      <c r="TYU83" s="169"/>
      <c r="TYV83" s="169"/>
      <c r="TYW83" s="169"/>
      <c r="TYX83" s="170"/>
      <c r="TYZ83" s="164"/>
      <c r="TZA83" s="168"/>
      <c r="TZB83" s="168"/>
      <c r="TZC83" s="169"/>
      <c r="TZD83" s="169"/>
      <c r="TZE83" s="169"/>
      <c r="TZF83" s="170"/>
      <c r="TZH83" s="164"/>
      <c r="TZI83" s="168"/>
      <c r="TZJ83" s="168"/>
      <c r="TZK83" s="169"/>
      <c r="TZL83" s="169"/>
      <c r="TZM83" s="169"/>
      <c r="TZN83" s="170"/>
      <c r="TZP83" s="164"/>
      <c r="TZQ83" s="168"/>
      <c r="TZR83" s="168"/>
      <c r="TZS83" s="169"/>
      <c r="TZT83" s="169"/>
      <c r="TZU83" s="169"/>
      <c r="TZV83" s="170"/>
      <c r="TZX83" s="164"/>
      <c r="TZY83" s="168"/>
      <c r="TZZ83" s="168"/>
      <c r="UAA83" s="169"/>
      <c r="UAB83" s="169"/>
      <c r="UAC83" s="169"/>
      <c r="UAD83" s="170"/>
      <c r="UAF83" s="164"/>
      <c r="UAG83" s="168"/>
      <c r="UAH83" s="168"/>
      <c r="UAI83" s="169"/>
      <c r="UAJ83" s="169"/>
      <c r="UAK83" s="169"/>
      <c r="UAL83" s="170"/>
      <c r="UAN83" s="164"/>
      <c r="UAO83" s="168"/>
      <c r="UAP83" s="168"/>
      <c r="UAQ83" s="169"/>
      <c r="UAR83" s="169"/>
      <c r="UAS83" s="169"/>
      <c r="UAT83" s="170"/>
      <c r="UAV83" s="164"/>
      <c r="UAW83" s="168"/>
      <c r="UAX83" s="168"/>
      <c r="UAY83" s="169"/>
      <c r="UAZ83" s="169"/>
      <c r="UBA83" s="169"/>
      <c r="UBB83" s="170"/>
      <c r="UBD83" s="164"/>
      <c r="UBE83" s="168"/>
      <c r="UBF83" s="168"/>
      <c r="UBG83" s="169"/>
      <c r="UBH83" s="169"/>
      <c r="UBI83" s="169"/>
      <c r="UBJ83" s="170"/>
      <c r="UBL83" s="164"/>
      <c r="UBM83" s="168"/>
      <c r="UBN83" s="168"/>
      <c r="UBO83" s="169"/>
      <c r="UBP83" s="169"/>
      <c r="UBQ83" s="169"/>
      <c r="UBR83" s="170"/>
      <c r="UBT83" s="164"/>
      <c r="UBU83" s="168"/>
      <c r="UBV83" s="168"/>
      <c r="UBW83" s="169"/>
      <c r="UBX83" s="169"/>
      <c r="UBY83" s="169"/>
      <c r="UBZ83" s="170"/>
      <c r="UCB83" s="164"/>
      <c r="UCC83" s="168"/>
      <c r="UCD83" s="168"/>
      <c r="UCE83" s="169"/>
      <c r="UCF83" s="169"/>
      <c r="UCG83" s="169"/>
      <c r="UCH83" s="170"/>
      <c r="UCJ83" s="164"/>
      <c r="UCK83" s="168"/>
      <c r="UCL83" s="168"/>
      <c r="UCM83" s="169"/>
      <c r="UCN83" s="169"/>
      <c r="UCO83" s="169"/>
      <c r="UCP83" s="170"/>
      <c r="UCR83" s="164"/>
      <c r="UCS83" s="168"/>
      <c r="UCT83" s="168"/>
      <c r="UCU83" s="169"/>
      <c r="UCV83" s="169"/>
      <c r="UCW83" s="169"/>
      <c r="UCX83" s="170"/>
      <c r="UCZ83" s="164"/>
      <c r="UDA83" s="168"/>
      <c r="UDB83" s="168"/>
      <c r="UDC83" s="169"/>
      <c r="UDD83" s="169"/>
      <c r="UDE83" s="169"/>
      <c r="UDF83" s="170"/>
      <c r="UDH83" s="164"/>
      <c r="UDI83" s="168"/>
      <c r="UDJ83" s="168"/>
      <c r="UDK83" s="169"/>
      <c r="UDL83" s="169"/>
      <c r="UDM83" s="169"/>
      <c r="UDN83" s="170"/>
      <c r="UDP83" s="164"/>
      <c r="UDQ83" s="168"/>
      <c r="UDR83" s="168"/>
      <c r="UDS83" s="169"/>
      <c r="UDT83" s="169"/>
      <c r="UDU83" s="169"/>
      <c r="UDV83" s="170"/>
      <c r="UDX83" s="164"/>
      <c r="UDY83" s="168"/>
      <c r="UDZ83" s="168"/>
      <c r="UEA83" s="169"/>
      <c r="UEB83" s="169"/>
      <c r="UEC83" s="169"/>
      <c r="UED83" s="170"/>
      <c r="UEF83" s="164"/>
      <c r="UEG83" s="168"/>
      <c r="UEH83" s="168"/>
      <c r="UEI83" s="169"/>
      <c r="UEJ83" s="169"/>
      <c r="UEK83" s="169"/>
      <c r="UEL83" s="170"/>
      <c r="UEN83" s="164"/>
      <c r="UEO83" s="168"/>
      <c r="UEP83" s="168"/>
      <c r="UEQ83" s="169"/>
      <c r="UER83" s="169"/>
      <c r="UES83" s="169"/>
      <c r="UET83" s="170"/>
      <c r="UEV83" s="164"/>
      <c r="UEW83" s="168"/>
      <c r="UEX83" s="168"/>
      <c r="UEY83" s="169"/>
      <c r="UEZ83" s="169"/>
      <c r="UFA83" s="169"/>
      <c r="UFB83" s="170"/>
      <c r="UFD83" s="164"/>
      <c r="UFE83" s="168"/>
      <c r="UFF83" s="168"/>
      <c r="UFG83" s="169"/>
      <c r="UFH83" s="169"/>
      <c r="UFI83" s="169"/>
      <c r="UFJ83" s="170"/>
      <c r="UFL83" s="164"/>
      <c r="UFM83" s="168"/>
      <c r="UFN83" s="168"/>
      <c r="UFO83" s="169"/>
      <c r="UFP83" s="169"/>
      <c r="UFQ83" s="169"/>
      <c r="UFR83" s="170"/>
      <c r="UFT83" s="164"/>
      <c r="UFU83" s="168"/>
      <c r="UFV83" s="168"/>
      <c r="UFW83" s="169"/>
      <c r="UFX83" s="169"/>
      <c r="UFY83" s="169"/>
      <c r="UFZ83" s="170"/>
      <c r="UGB83" s="164"/>
      <c r="UGC83" s="168"/>
      <c r="UGD83" s="168"/>
      <c r="UGE83" s="169"/>
      <c r="UGF83" s="169"/>
      <c r="UGG83" s="169"/>
      <c r="UGH83" s="170"/>
      <c r="UGJ83" s="164"/>
      <c r="UGK83" s="168"/>
      <c r="UGL83" s="168"/>
      <c r="UGM83" s="169"/>
      <c r="UGN83" s="169"/>
      <c r="UGO83" s="169"/>
      <c r="UGP83" s="170"/>
      <c r="UGR83" s="164"/>
      <c r="UGS83" s="168"/>
      <c r="UGT83" s="168"/>
      <c r="UGU83" s="169"/>
      <c r="UGV83" s="169"/>
      <c r="UGW83" s="169"/>
      <c r="UGX83" s="170"/>
      <c r="UGZ83" s="164"/>
      <c r="UHA83" s="168"/>
      <c r="UHB83" s="168"/>
      <c r="UHC83" s="169"/>
      <c r="UHD83" s="169"/>
      <c r="UHE83" s="169"/>
      <c r="UHF83" s="170"/>
      <c r="UHH83" s="164"/>
      <c r="UHI83" s="168"/>
      <c r="UHJ83" s="168"/>
      <c r="UHK83" s="169"/>
      <c r="UHL83" s="169"/>
      <c r="UHM83" s="169"/>
      <c r="UHN83" s="170"/>
      <c r="UHP83" s="164"/>
      <c r="UHQ83" s="168"/>
      <c r="UHR83" s="168"/>
      <c r="UHS83" s="169"/>
      <c r="UHT83" s="169"/>
      <c r="UHU83" s="169"/>
      <c r="UHV83" s="170"/>
      <c r="UHX83" s="164"/>
      <c r="UHY83" s="168"/>
      <c r="UHZ83" s="168"/>
      <c r="UIA83" s="169"/>
      <c r="UIB83" s="169"/>
      <c r="UIC83" s="169"/>
      <c r="UID83" s="170"/>
      <c r="UIF83" s="164"/>
      <c r="UIG83" s="168"/>
      <c r="UIH83" s="168"/>
      <c r="UII83" s="169"/>
      <c r="UIJ83" s="169"/>
      <c r="UIK83" s="169"/>
      <c r="UIL83" s="170"/>
      <c r="UIN83" s="164"/>
      <c r="UIO83" s="168"/>
      <c r="UIP83" s="168"/>
      <c r="UIQ83" s="169"/>
      <c r="UIR83" s="169"/>
      <c r="UIS83" s="169"/>
      <c r="UIT83" s="170"/>
      <c r="UIV83" s="164"/>
      <c r="UIW83" s="168"/>
      <c r="UIX83" s="168"/>
      <c r="UIY83" s="169"/>
      <c r="UIZ83" s="169"/>
      <c r="UJA83" s="169"/>
      <c r="UJB83" s="170"/>
      <c r="UJD83" s="164"/>
      <c r="UJE83" s="168"/>
      <c r="UJF83" s="168"/>
      <c r="UJG83" s="169"/>
      <c r="UJH83" s="169"/>
      <c r="UJI83" s="169"/>
      <c r="UJJ83" s="170"/>
      <c r="UJL83" s="164"/>
      <c r="UJM83" s="168"/>
      <c r="UJN83" s="168"/>
      <c r="UJO83" s="169"/>
      <c r="UJP83" s="169"/>
      <c r="UJQ83" s="169"/>
      <c r="UJR83" s="170"/>
      <c r="UJT83" s="164"/>
      <c r="UJU83" s="168"/>
      <c r="UJV83" s="168"/>
      <c r="UJW83" s="169"/>
      <c r="UJX83" s="169"/>
      <c r="UJY83" s="169"/>
      <c r="UJZ83" s="170"/>
      <c r="UKB83" s="164"/>
      <c r="UKC83" s="168"/>
      <c r="UKD83" s="168"/>
      <c r="UKE83" s="169"/>
      <c r="UKF83" s="169"/>
      <c r="UKG83" s="169"/>
      <c r="UKH83" s="170"/>
      <c r="UKJ83" s="164"/>
      <c r="UKK83" s="168"/>
      <c r="UKL83" s="168"/>
      <c r="UKM83" s="169"/>
      <c r="UKN83" s="169"/>
      <c r="UKO83" s="169"/>
      <c r="UKP83" s="170"/>
      <c r="UKR83" s="164"/>
      <c r="UKS83" s="168"/>
      <c r="UKT83" s="168"/>
      <c r="UKU83" s="169"/>
      <c r="UKV83" s="169"/>
      <c r="UKW83" s="169"/>
      <c r="UKX83" s="170"/>
      <c r="UKZ83" s="164"/>
      <c r="ULA83" s="168"/>
      <c r="ULB83" s="168"/>
      <c r="ULC83" s="169"/>
      <c r="ULD83" s="169"/>
      <c r="ULE83" s="169"/>
      <c r="ULF83" s="170"/>
      <c r="ULH83" s="164"/>
      <c r="ULI83" s="168"/>
      <c r="ULJ83" s="168"/>
      <c r="ULK83" s="169"/>
      <c r="ULL83" s="169"/>
      <c r="ULM83" s="169"/>
      <c r="ULN83" s="170"/>
      <c r="ULP83" s="164"/>
      <c r="ULQ83" s="168"/>
      <c r="ULR83" s="168"/>
      <c r="ULS83" s="169"/>
      <c r="ULT83" s="169"/>
      <c r="ULU83" s="169"/>
      <c r="ULV83" s="170"/>
      <c r="ULX83" s="164"/>
      <c r="ULY83" s="168"/>
      <c r="ULZ83" s="168"/>
      <c r="UMA83" s="169"/>
      <c r="UMB83" s="169"/>
      <c r="UMC83" s="169"/>
      <c r="UMD83" s="170"/>
      <c r="UMF83" s="164"/>
      <c r="UMG83" s="168"/>
      <c r="UMH83" s="168"/>
      <c r="UMI83" s="169"/>
      <c r="UMJ83" s="169"/>
      <c r="UMK83" s="169"/>
      <c r="UML83" s="170"/>
      <c r="UMN83" s="164"/>
      <c r="UMO83" s="168"/>
      <c r="UMP83" s="168"/>
      <c r="UMQ83" s="169"/>
      <c r="UMR83" s="169"/>
      <c r="UMS83" s="169"/>
      <c r="UMT83" s="170"/>
      <c r="UMV83" s="164"/>
      <c r="UMW83" s="168"/>
      <c r="UMX83" s="168"/>
      <c r="UMY83" s="169"/>
      <c r="UMZ83" s="169"/>
      <c r="UNA83" s="169"/>
      <c r="UNB83" s="170"/>
      <c r="UND83" s="164"/>
      <c r="UNE83" s="168"/>
      <c r="UNF83" s="168"/>
      <c r="UNG83" s="169"/>
      <c r="UNH83" s="169"/>
      <c r="UNI83" s="169"/>
      <c r="UNJ83" s="170"/>
      <c r="UNL83" s="164"/>
      <c r="UNM83" s="168"/>
      <c r="UNN83" s="168"/>
      <c r="UNO83" s="169"/>
      <c r="UNP83" s="169"/>
      <c r="UNQ83" s="169"/>
      <c r="UNR83" s="170"/>
      <c r="UNT83" s="164"/>
      <c r="UNU83" s="168"/>
      <c r="UNV83" s="168"/>
      <c r="UNW83" s="169"/>
      <c r="UNX83" s="169"/>
      <c r="UNY83" s="169"/>
      <c r="UNZ83" s="170"/>
      <c r="UOB83" s="164"/>
      <c r="UOC83" s="168"/>
      <c r="UOD83" s="168"/>
      <c r="UOE83" s="169"/>
      <c r="UOF83" s="169"/>
      <c r="UOG83" s="169"/>
      <c r="UOH83" s="170"/>
      <c r="UOJ83" s="164"/>
      <c r="UOK83" s="168"/>
      <c r="UOL83" s="168"/>
      <c r="UOM83" s="169"/>
      <c r="UON83" s="169"/>
      <c r="UOO83" s="169"/>
      <c r="UOP83" s="170"/>
      <c r="UOR83" s="164"/>
      <c r="UOS83" s="168"/>
      <c r="UOT83" s="168"/>
      <c r="UOU83" s="169"/>
      <c r="UOV83" s="169"/>
      <c r="UOW83" s="169"/>
      <c r="UOX83" s="170"/>
      <c r="UOZ83" s="164"/>
      <c r="UPA83" s="168"/>
      <c r="UPB83" s="168"/>
      <c r="UPC83" s="169"/>
      <c r="UPD83" s="169"/>
      <c r="UPE83" s="169"/>
      <c r="UPF83" s="170"/>
      <c r="UPH83" s="164"/>
      <c r="UPI83" s="168"/>
      <c r="UPJ83" s="168"/>
      <c r="UPK83" s="169"/>
      <c r="UPL83" s="169"/>
      <c r="UPM83" s="169"/>
      <c r="UPN83" s="170"/>
      <c r="UPP83" s="164"/>
      <c r="UPQ83" s="168"/>
      <c r="UPR83" s="168"/>
      <c r="UPS83" s="169"/>
      <c r="UPT83" s="169"/>
      <c r="UPU83" s="169"/>
      <c r="UPV83" s="170"/>
      <c r="UPX83" s="164"/>
      <c r="UPY83" s="168"/>
      <c r="UPZ83" s="168"/>
      <c r="UQA83" s="169"/>
      <c r="UQB83" s="169"/>
      <c r="UQC83" s="169"/>
      <c r="UQD83" s="170"/>
      <c r="UQF83" s="164"/>
      <c r="UQG83" s="168"/>
      <c r="UQH83" s="168"/>
      <c r="UQI83" s="169"/>
      <c r="UQJ83" s="169"/>
      <c r="UQK83" s="169"/>
      <c r="UQL83" s="170"/>
      <c r="UQN83" s="164"/>
      <c r="UQO83" s="168"/>
      <c r="UQP83" s="168"/>
      <c r="UQQ83" s="169"/>
      <c r="UQR83" s="169"/>
      <c r="UQS83" s="169"/>
      <c r="UQT83" s="170"/>
      <c r="UQV83" s="164"/>
      <c r="UQW83" s="168"/>
      <c r="UQX83" s="168"/>
      <c r="UQY83" s="169"/>
      <c r="UQZ83" s="169"/>
      <c r="URA83" s="169"/>
      <c r="URB83" s="170"/>
      <c r="URD83" s="164"/>
      <c r="URE83" s="168"/>
      <c r="URF83" s="168"/>
      <c r="URG83" s="169"/>
      <c r="URH83" s="169"/>
      <c r="URI83" s="169"/>
      <c r="URJ83" s="170"/>
      <c r="URL83" s="164"/>
      <c r="URM83" s="168"/>
      <c r="URN83" s="168"/>
      <c r="URO83" s="169"/>
      <c r="URP83" s="169"/>
      <c r="URQ83" s="169"/>
      <c r="URR83" s="170"/>
      <c r="URT83" s="164"/>
      <c r="URU83" s="168"/>
      <c r="URV83" s="168"/>
      <c r="URW83" s="169"/>
      <c r="URX83" s="169"/>
      <c r="URY83" s="169"/>
      <c r="URZ83" s="170"/>
      <c r="USB83" s="164"/>
      <c r="USC83" s="168"/>
      <c r="USD83" s="168"/>
      <c r="USE83" s="169"/>
      <c r="USF83" s="169"/>
      <c r="USG83" s="169"/>
      <c r="USH83" s="170"/>
      <c r="USJ83" s="164"/>
      <c r="USK83" s="168"/>
      <c r="USL83" s="168"/>
      <c r="USM83" s="169"/>
      <c r="USN83" s="169"/>
      <c r="USO83" s="169"/>
      <c r="USP83" s="170"/>
      <c r="USR83" s="164"/>
      <c r="USS83" s="168"/>
      <c r="UST83" s="168"/>
      <c r="USU83" s="169"/>
      <c r="USV83" s="169"/>
      <c r="USW83" s="169"/>
      <c r="USX83" s="170"/>
      <c r="USZ83" s="164"/>
      <c r="UTA83" s="168"/>
      <c r="UTB83" s="168"/>
      <c r="UTC83" s="169"/>
      <c r="UTD83" s="169"/>
      <c r="UTE83" s="169"/>
      <c r="UTF83" s="170"/>
      <c r="UTH83" s="164"/>
      <c r="UTI83" s="168"/>
      <c r="UTJ83" s="168"/>
      <c r="UTK83" s="169"/>
      <c r="UTL83" s="169"/>
      <c r="UTM83" s="169"/>
      <c r="UTN83" s="170"/>
      <c r="UTP83" s="164"/>
      <c r="UTQ83" s="168"/>
      <c r="UTR83" s="168"/>
      <c r="UTS83" s="169"/>
      <c r="UTT83" s="169"/>
      <c r="UTU83" s="169"/>
      <c r="UTV83" s="170"/>
      <c r="UTX83" s="164"/>
      <c r="UTY83" s="168"/>
      <c r="UTZ83" s="168"/>
      <c r="UUA83" s="169"/>
      <c r="UUB83" s="169"/>
      <c r="UUC83" s="169"/>
      <c r="UUD83" s="170"/>
      <c r="UUF83" s="164"/>
      <c r="UUG83" s="168"/>
      <c r="UUH83" s="168"/>
      <c r="UUI83" s="169"/>
      <c r="UUJ83" s="169"/>
      <c r="UUK83" s="169"/>
      <c r="UUL83" s="170"/>
      <c r="UUN83" s="164"/>
      <c r="UUO83" s="168"/>
      <c r="UUP83" s="168"/>
      <c r="UUQ83" s="169"/>
      <c r="UUR83" s="169"/>
      <c r="UUS83" s="169"/>
      <c r="UUT83" s="170"/>
      <c r="UUV83" s="164"/>
      <c r="UUW83" s="168"/>
      <c r="UUX83" s="168"/>
      <c r="UUY83" s="169"/>
      <c r="UUZ83" s="169"/>
      <c r="UVA83" s="169"/>
      <c r="UVB83" s="170"/>
      <c r="UVD83" s="164"/>
      <c r="UVE83" s="168"/>
      <c r="UVF83" s="168"/>
      <c r="UVG83" s="169"/>
      <c r="UVH83" s="169"/>
      <c r="UVI83" s="169"/>
      <c r="UVJ83" s="170"/>
      <c r="UVL83" s="164"/>
      <c r="UVM83" s="168"/>
      <c r="UVN83" s="168"/>
      <c r="UVO83" s="169"/>
      <c r="UVP83" s="169"/>
      <c r="UVQ83" s="169"/>
      <c r="UVR83" s="170"/>
      <c r="UVT83" s="164"/>
      <c r="UVU83" s="168"/>
      <c r="UVV83" s="168"/>
      <c r="UVW83" s="169"/>
      <c r="UVX83" s="169"/>
      <c r="UVY83" s="169"/>
      <c r="UVZ83" s="170"/>
      <c r="UWB83" s="164"/>
      <c r="UWC83" s="168"/>
      <c r="UWD83" s="168"/>
      <c r="UWE83" s="169"/>
      <c r="UWF83" s="169"/>
      <c r="UWG83" s="169"/>
      <c r="UWH83" s="170"/>
      <c r="UWJ83" s="164"/>
      <c r="UWK83" s="168"/>
      <c r="UWL83" s="168"/>
      <c r="UWM83" s="169"/>
      <c r="UWN83" s="169"/>
      <c r="UWO83" s="169"/>
      <c r="UWP83" s="170"/>
      <c r="UWR83" s="164"/>
      <c r="UWS83" s="168"/>
      <c r="UWT83" s="168"/>
      <c r="UWU83" s="169"/>
      <c r="UWV83" s="169"/>
      <c r="UWW83" s="169"/>
      <c r="UWX83" s="170"/>
      <c r="UWZ83" s="164"/>
      <c r="UXA83" s="168"/>
      <c r="UXB83" s="168"/>
      <c r="UXC83" s="169"/>
      <c r="UXD83" s="169"/>
      <c r="UXE83" s="169"/>
      <c r="UXF83" s="170"/>
      <c r="UXH83" s="164"/>
      <c r="UXI83" s="168"/>
      <c r="UXJ83" s="168"/>
      <c r="UXK83" s="169"/>
      <c r="UXL83" s="169"/>
      <c r="UXM83" s="169"/>
      <c r="UXN83" s="170"/>
      <c r="UXP83" s="164"/>
      <c r="UXQ83" s="168"/>
      <c r="UXR83" s="168"/>
      <c r="UXS83" s="169"/>
      <c r="UXT83" s="169"/>
      <c r="UXU83" s="169"/>
      <c r="UXV83" s="170"/>
      <c r="UXX83" s="164"/>
      <c r="UXY83" s="168"/>
      <c r="UXZ83" s="168"/>
      <c r="UYA83" s="169"/>
      <c r="UYB83" s="169"/>
      <c r="UYC83" s="169"/>
      <c r="UYD83" s="170"/>
      <c r="UYF83" s="164"/>
      <c r="UYG83" s="168"/>
      <c r="UYH83" s="168"/>
      <c r="UYI83" s="169"/>
      <c r="UYJ83" s="169"/>
      <c r="UYK83" s="169"/>
      <c r="UYL83" s="170"/>
      <c r="UYN83" s="164"/>
      <c r="UYO83" s="168"/>
      <c r="UYP83" s="168"/>
      <c r="UYQ83" s="169"/>
      <c r="UYR83" s="169"/>
      <c r="UYS83" s="169"/>
      <c r="UYT83" s="170"/>
      <c r="UYV83" s="164"/>
      <c r="UYW83" s="168"/>
      <c r="UYX83" s="168"/>
      <c r="UYY83" s="169"/>
      <c r="UYZ83" s="169"/>
      <c r="UZA83" s="169"/>
      <c r="UZB83" s="170"/>
      <c r="UZD83" s="164"/>
      <c r="UZE83" s="168"/>
      <c r="UZF83" s="168"/>
      <c r="UZG83" s="169"/>
      <c r="UZH83" s="169"/>
      <c r="UZI83" s="169"/>
      <c r="UZJ83" s="170"/>
      <c r="UZL83" s="164"/>
      <c r="UZM83" s="168"/>
      <c r="UZN83" s="168"/>
      <c r="UZO83" s="169"/>
      <c r="UZP83" s="169"/>
      <c r="UZQ83" s="169"/>
      <c r="UZR83" s="170"/>
      <c r="UZT83" s="164"/>
      <c r="UZU83" s="168"/>
      <c r="UZV83" s="168"/>
      <c r="UZW83" s="169"/>
      <c r="UZX83" s="169"/>
      <c r="UZY83" s="169"/>
      <c r="UZZ83" s="170"/>
      <c r="VAB83" s="164"/>
      <c r="VAC83" s="168"/>
      <c r="VAD83" s="168"/>
      <c r="VAE83" s="169"/>
      <c r="VAF83" s="169"/>
      <c r="VAG83" s="169"/>
      <c r="VAH83" s="170"/>
      <c r="VAJ83" s="164"/>
      <c r="VAK83" s="168"/>
      <c r="VAL83" s="168"/>
      <c r="VAM83" s="169"/>
      <c r="VAN83" s="169"/>
      <c r="VAO83" s="169"/>
      <c r="VAP83" s="170"/>
      <c r="VAR83" s="164"/>
      <c r="VAS83" s="168"/>
      <c r="VAT83" s="168"/>
      <c r="VAU83" s="169"/>
      <c r="VAV83" s="169"/>
      <c r="VAW83" s="169"/>
      <c r="VAX83" s="170"/>
      <c r="VAZ83" s="164"/>
      <c r="VBA83" s="168"/>
      <c r="VBB83" s="168"/>
      <c r="VBC83" s="169"/>
      <c r="VBD83" s="169"/>
      <c r="VBE83" s="169"/>
      <c r="VBF83" s="170"/>
      <c r="VBH83" s="164"/>
      <c r="VBI83" s="168"/>
      <c r="VBJ83" s="168"/>
      <c r="VBK83" s="169"/>
      <c r="VBL83" s="169"/>
      <c r="VBM83" s="169"/>
      <c r="VBN83" s="170"/>
      <c r="VBP83" s="164"/>
      <c r="VBQ83" s="168"/>
      <c r="VBR83" s="168"/>
      <c r="VBS83" s="169"/>
      <c r="VBT83" s="169"/>
      <c r="VBU83" s="169"/>
      <c r="VBV83" s="170"/>
      <c r="VBX83" s="164"/>
      <c r="VBY83" s="168"/>
      <c r="VBZ83" s="168"/>
      <c r="VCA83" s="169"/>
      <c r="VCB83" s="169"/>
      <c r="VCC83" s="169"/>
      <c r="VCD83" s="170"/>
      <c r="VCF83" s="164"/>
      <c r="VCG83" s="168"/>
      <c r="VCH83" s="168"/>
      <c r="VCI83" s="169"/>
      <c r="VCJ83" s="169"/>
      <c r="VCK83" s="169"/>
      <c r="VCL83" s="170"/>
      <c r="VCN83" s="164"/>
      <c r="VCO83" s="168"/>
      <c r="VCP83" s="168"/>
      <c r="VCQ83" s="169"/>
      <c r="VCR83" s="169"/>
      <c r="VCS83" s="169"/>
      <c r="VCT83" s="170"/>
      <c r="VCV83" s="164"/>
      <c r="VCW83" s="168"/>
      <c r="VCX83" s="168"/>
      <c r="VCY83" s="169"/>
      <c r="VCZ83" s="169"/>
      <c r="VDA83" s="169"/>
      <c r="VDB83" s="170"/>
      <c r="VDD83" s="164"/>
      <c r="VDE83" s="168"/>
      <c r="VDF83" s="168"/>
      <c r="VDG83" s="169"/>
      <c r="VDH83" s="169"/>
      <c r="VDI83" s="169"/>
      <c r="VDJ83" s="170"/>
      <c r="VDL83" s="164"/>
      <c r="VDM83" s="168"/>
      <c r="VDN83" s="168"/>
      <c r="VDO83" s="169"/>
      <c r="VDP83" s="169"/>
      <c r="VDQ83" s="169"/>
      <c r="VDR83" s="170"/>
      <c r="VDT83" s="164"/>
      <c r="VDU83" s="168"/>
      <c r="VDV83" s="168"/>
      <c r="VDW83" s="169"/>
      <c r="VDX83" s="169"/>
      <c r="VDY83" s="169"/>
      <c r="VDZ83" s="170"/>
      <c r="VEB83" s="164"/>
      <c r="VEC83" s="168"/>
      <c r="VED83" s="168"/>
      <c r="VEE83" s="169"/>
      <c r="VEF83" s="169"/>
      <c r="VEG83" s="169"/>
      <c r="VEH83" s="170"/>
      <c r="VEJ83" s="164"/>
      <c r="VEK83" s="168"/>
      <c r="VEL83" s="168"/>
      <c r="VEM83" s="169"/>
      <c r="VEN83" s="169"/>
      <c r="VEO83" s="169"/>
      <c r="VEP83" s="170"/>
      <c r="VER83" s="164"/>
      <c r="VES83" s="168"/>
      <c r="VET83" s="168"/>
      <c r="VEU83" s="169"/>
      <c r="VEV83" s="169"/>
      <c r="VEW83" s="169"/>
      <c r="VEX83" s="170"/>
      <c r="VEZ83" s="164"/>
      <c r="VFA83" s="168"/>
      <c r="VFB83" s="168"/>
      <c r="VFC83" s="169"/>
      <c r="VFD83" s="169"/>
      <c r="VFE83" s="169"/>
      <c r="VFF83" s="170"/>
      <c r="VFH83" s="164"/>
      <c r="VFI83" s="168"/>
      <c r="VFJ83" s="168"/>
      <c r="VFK83" s="169"/>
      <c r="VFL83" s="169"/>
      <c r="VFM83" s="169"/>
      <c r="VFN83" s="170"/>
      <c r="VFP83" s="164"/>
      <c r="VFQ83" s="168"/>
      <c r="VFR83" s="168"/>
      <c r="VFS83" s="169"/>
      <c r="VFT83" s="169"/>
      <c r="VFU83" s="169"/>
      <c r="VFV83" s="170"/>
      <c r="VFX83" s="164"/>
      <c r="VFY83" s="168"/>
      <c r="VFZ83" s="168"/>
      <c r="VGA83" s="169"/>
      <c r="VGB83" s="169"/>
      <c r="VGC83" s="169"/>
      <c r="VGD83" s="170"/>
      <c r="VGF83" s="164"/>
      <c r="VGG83" s="168"/>
      <c r="VGH83" s="168"/>
      <c r="VGI83" s="169"/>
      <c r="VGJ83" s="169"/>
      <c r="VGK83" s="169"/>
      <c r="VGL83" s="170"/>
      <c r="VGN83" s="164"/>
      <c r="VGO83" s="168"/>
      <c r="VGP83" s="168"/>
      <c r="VGQ83" s="169"/>
      <c r="VGR83" s="169"/>
      <c r="VGS83" s="169"/>
      <c r="VGT83" s="170"/>
      <c r="VGV83" s="164"/>
      <c r="VGW83" s="168"/>
      <c r="VGX83" s="168"/>
      <c r="VGY83" s="169"/>
      <c r="VGZ83" s="169"/>
      <c r="VHA83" s="169"/>
      <c r="VHB83" s="170"/>
      <c r="VHD83" s="164"/>
      <c r="VHE83" s="168"/>
      <c r="VHF83" s="168"/>
      <c r="VHG83" s="169"/>
      <c r="VHH83" s="169"/>
      <c r="VHI83" s="169"/>
      <c r="VHJ83" s="170"/>
      <c r="VHL83" s="164"/>
      <c r="VHM83" s="168"/>
      <c r="VHN83" s="168"/>
      <c r="VHO83" s="169"/>
      <c r="VHP83" s="169"/>
      <c r="VHQ83" s="169"/>
      <c r="VHR83" s="170"/>
      <c r="VHT83" s="164"/>
      <c r="VHU83" s="168"/>
      <c r="VHV83" s="168"/>
      <c r="VHW83" s="169"/>
      <c r="VHX83" s="169"/>
      <c r="VHY83" s="169"/>
      <c r="VHZ83" s="170"/>
      <c r="VIB83" s="164"/>
      <c r="VIC83" s="168"/>
      <c r="VID83" s="168"/>
      <c r="VIE83" s="169"/>
      <c r="VIF83" s="169"/>
      <c r="VIG83" s="169"/>
      <c r="VIH83" s="170"/>
      <c r="VIJ83" s="164"/>
      <c r="VIK83" s="168"/>
      <c r="VIL83" s="168"/>
      <c r="VIM83" s="169"/>
      <c r="VIN83" s="169"/>
      <c r="VIO83" s="169"/>
      <c r="VIP83" s="170"/>
      <c r="VIR83" s="164"/>
      <c r="VIS83" s="168"/>
      <c r="VIT83" s="168"/>
      <c r="VIU83" s="169"/>
      <c r="VIV83" s="169"/>
      <c r="VIW83" s="169"/>
      <c r="VIX83" s="170"/>
      <c r="VIZ83" s="164"/>
      <c r="VJA83" s="168"/>
      <c r="VJB83" s="168"/>
      <c r="VJC83" s="169"/>
      <c r="VJD83" s="169"/>
      <c r="VJE83" s="169"/>
      <c r="VJF83" s="170"/>
      <c r="VJH83" s="164"/>
      <c r="VJI83" s="168"/>
      <c r="VJJ83" s="168"/>
      <c r="VJK83" s="169"/>
      <c r="VJL83" s="169"/>
      <c r="VJM83" s="169"/>
      <c r="VJN83" s="170"/>
      <c r="VJP83" s="164"/>
      <c r="VJQ83" s="168"/>
      <c r="VJR83" s="168"/>
      <c r="VJS83" s="169"/>
      <c r="VJT83" s="169"/>
      <c r="VJU83" s="169"/>
      <c r="VJV83" s="170"/>
      <c r="VJX83" s="164"/>
      <c r="VJY83" s="168"/>
      <c r="VJZ83" s="168"/>
      <c r="VKA83" s="169"/>
      <c r="VKB83" s="169"/>
      <c r="VKC83" s="169"/>
      <c r="VKD83" s="170"/>
      <c r="VKF83" s="164"/>
      <c r="VKG83" s="168"/>
      <c r="VKH83" s="168"/>
      <c r="VKI83" s="169"/>
      <c r="VKJ83" s="169"/>
      <c r="VKK83" s="169"/>
      <c r="VKL83" s="170"/>
      <c r="VKN83" s="164"/>
      <c r="VKO83" s="168"/>
      <c r="VKP83" s="168"/>
      <c r="VKQ83" s="169"/>
      <c r="VKR83" s="169"/>
      <c r="VKS83" s="169"/>
      <c r="VKT83" s="170"/>
      <c r="VKV83" s="164"/>
      <c r="VKW83" s="168"/>
      <c r="VKX83" s="168"/>
      <c r="VKY83" s="169"/>
      <c r="VKZ83" s="169"/>
      <c r="VLA83" s="169"/>
      <c r="VLB83" s="170"/>
      <c r="VLD83" s="164"/>
      <c r="VLE83" s="168"/>
      <c r="VLF83" s="168"/>
      <c r="VLG83" s="169"/>
      <c r="VLH83" s="169"/>
      <c r="VLI83" s="169"/>
      <c r="VLJ83" s="170"/>
      <c r="VLL83" s="164"/>
      <c r="VLM83" s="168"/>
      <c r="VLN83" s="168"/>
      <c r="VLO83" s="169"/>
      <c r="VLP83" s="169"/>
      <c r="VLQ83" s="169"/>
      <c r="VLR83" s="170"/>
      <c r="VLT83" s="164"/>
      <c r="VLU83" s="168"/>
      <c r="VLV83" s="168"/>
      <c r="VLW83" s="169"/>
      <c r="VLX83" s="169"/>
      <c r="VLY83" s="169"/>
      <c r="VLZ83" s="170"/>
      <c r="VMB83" s="164"/>
      <c r="VMC83" s="168"/>
      <c r="VMD83" s="168"/>
      <c r="VME83" s="169"/>
      <c r="VMF83" s="169"/>
      <c r="VMG83" s="169"/>
      <c r="VMH83" s="170"/>
      <c r="VMJ83" s="164"/>
      <c r="VMK83" s="168"/>
      <c r="VML83" s="168"/>
      <c r="VMM83" s="169"/>
      <c r="VMN83" s="169"/>
      <c r="VMO83" s="169"/>
      <c r="VMP83" s="170"/>
      <c r="VMR83" s="164"/>
      <c r="VMS83" s="168"/>
      <c r="VMT83" s="168"/>
      <c r="VMU83" s="169"/>
      <c r="VMV83" s="169"/>
      <c r="VMW83" s="169"/>
      <c r="VMX83" s="170"/>
      <c r="VMZ83" s="164"/>
      <c r="VNA83" s="168"/>
      <c r="VNB83" s="168"/>
      <c r="VNC83" s="169"/>
      <c r="VND83" s="169"/>
      <c r="VNE83" s="169"/>
      <c r="VNF83" s="170"/>
      <c r="VNH83" s="164"/>
      <c r="VNI83" s="168"/>
      <c r="VNJ83" s="168"/>
      <c r="VNK83" s="169"/>
      <c r="VNL83" s="169"/>
      <c r="VNM83" s="169"/>
      <c r="VNN83" s="170"/>
      <c r="VNP83" s="164"/>
      <c r="VNQ83" s="168"/>
      <c r="VNR83" s="168"/>
      <c r="VNS83" s="169"/>
      <c r="VNT83" s="169"/>
      <c r="VNU83" s="169"/>
      <c r="VNV83" s="170"/>
      <c r="VNX83" s="164"/>
      <c r="VNY83" s="168"/>
      <c r="VNZ83" s="168"/>
      <c r="VOA83" s="169"/>
      <c r="VOB83" s="169"/>
      <c r="VOC83" s="169"/>
      <c r="VOD83" s="170"/>
      <c r="VOF83" s="164"/>
      <c r="VOG83" s="168"/>
      <c r="VOH83" s="168"/>
      <c r="VOI83" s="169"/>
      <c r="VOJ83" s="169"/>
      <c r="VOK83" s="169"/>
      <c r="VOL83" s="170"/>
      <c r="VON83" s="164"/>
      <c r="VOO83" s="168"/>
      <c r="VOP83" s="168"/>
      <c r="VOQ83" s="169"/>
      <c r="VOR83" s="169"/>
      <c r="VOS83" s="169"/>
      <c r="VOT83" s="170"/>
      <c r="VOV83" s="164"/>
      <c r="VOW83" s="168"/>
      <c r="VOX83" s="168"/>
      <c r="VOY83" s="169"/>
      <c r="VOZ83" s="169"/>
      <c r="VPA83" s="169"/>
      <c r="VPB83" s="170"/>
      <c r="VPD83" s="164"/>
      <c r="VPE83" s="168"/>
      <c r="VPF83" s="168"/>
      <c r="VPG83" s="169"/>
      <c r="VPH83" s="169"/>
      <c r="VPI83" s="169"/>
      <c r="VPJ83" s="170"/>
      <c r="VPL83" s="164"/>
      <c r="VPM83" s="168"/>
      <c r="VPN83" s="168"/>
      <c r="VPO83" s="169"/>
      <c r="VPP83" s="169"/>
      <c r="VPQ83" s="169"/>
      <c r="VPR83" s="170"/>
      <c r="VPT83" s="164"/>
      <c r="VPU83" s="168"/>
      <c r="VPV83" s="168"/>
      <c r="VPW83" s="169"/>
      <c r="VPX83" s="169"/>
      <c r="VPY83" s="169"/>
      <c r="VPZ83" s="170"/>
      <c r="VQB83" s="164"/>
      <c r="VQC83" s="168"/>
      <c r="VQD83" s="168"/>
      <c r="VQE83" s="169"/>
      <c r="VQF83" s="169"/>
      <c r="VQG83" s="169"/>
      <c r="VQH83" s="170"/>
      <c r="VQJ83" s="164"/>
      <c r="VQK83" s="168"/>
      <c r="VQL83" s="168"/>
      <c r="VQM83" s="169"/>
      <c r="VQN83" s="169"/>
      <c r="VQO83" s="169"/>
      <c r="VQP83" s="170"/>
      <c r="VQR83" s="164"/>
      <c r="VQS83" s="168"/>
      <c r="VQT83" s="168"/>
      <c r="VQU83" s="169"/>
      <c r="VQV83" s="169"/>
      <c r="VQW83" s="169"/>
      <c r="VQX83" s="170"/>
      <c r="VQZ83" s="164"/>
      <c r="VRA83" s="168"/>
      <c r="VRB83" s="168"/>
      <c r="VRC83" s="169"/>
      <c r="VRD83" s="169"/>
      <c r="VRE83" s="169"/>
      <c r="VRF83" s="170"/>
      <c r="VRH83" s="164"/>
      <c r="VRI83" s="168"/>
      <c r="VRJ83" s="168"/>
      <c r="VRK83" s="169"/>
      <c r="VRL83" s="169"/>
      <c r="VRM83" s="169"/>
      <c r="VRN83" s="170"/>
      <c r="VRP83" s="164"/>
      <c r="VRQ83" s="168"/>
      <c r="VRR83" s="168"/>
      <c r="VRS83" s="169"/>
      <c r="VRT83" s="169"/>
      <c r="VRU83" s="169"/>
      <c r="VRV83" s="170"/>
      <c r="VRX83" s="164"/>
      <c r="VRY83" s="168"/>
      <c r="VRZ83" s="168"/>
      <c r="VSA83" s="169"/>
      <c r="VSB83" s="169"/>
      <c r="VSC83" s="169"/>
      <c r="VSD83" s="170"/>
      <c r="VSF83" s="164"/>
      <c r="VSG83" s="168"/>
      <c r="VSH83" s="168"/>
      <c r="VSI83" s="169"/>
      <c r="VSJ83" s="169"/>
      <c r="VSK83" s="169"/>
      <c r="VSL83" s="170"/>
      <c r="VSN83" s="164"/>
      <c r="VSO83" s="168"/>
      <c r="VSP83" s="168"/>
      <c r="VSQ83" s="169"/>
      <c r="VSR83" s="169"/>
      <c r="VSS83" s="169"/>
      <c r="VST83" s="170"/>
      <c r="VSV83" s="164"/>
      <c r="VSW83" s="168"/>
      <c r="VSX83" s="168"/>
      <c r="VSY83" s="169"/>
      <c r="VSZ83" s="169"/>
      <c r="VTA83" s="169"/>
      <c r="VTB83" s="170"/>
      <c r="VTD83" s="164"/>
      <c r="VTE83" s="168"/>
      <c r="VTF83" s="168"/>
      <c r="VTG83" s="169"/>
      <c r="VTH83" s="169"/>
      <c r="VTI83" s="169"/>
      <c r="VTJ83" s="170"/>
      <c r="VTL83" s="164"/>
      <c r="VTM83" s="168"/>
      <c r="VTN83" s="168"/>
      <c r="VTO83" s="169"/>
      <c r="VTP83" s="169"/>
      <c r="VTQ83" s="169"/>
      <c r="VTR83" s="170"/>
      <c r="VTT83" s="164"/>
      <c r="VTU83" s="168"/>
      <c r="VTV83" s="168"/>
      <c r="VTW83" s="169"/>
      <c r="VTX83" s="169"/>
      <c r="VTY83" s="169"/>
      <c r="VTZ83" s="170"/>
      <c r="VUB83" s="164"/>
      <c r="VUC83" s="168"/>
      <c r="VUD83" s="168"/>
      <c r="VUE83" s="169"/>
      <c r="VUF83" s="169"/>
      <c r="VUG83" s="169"/>
      <c r="VUH83" s="170"/>
      <c r="VUJ83" s="164"/>
      <c r="VUK83" s="168"/>
      <c r="VUL83" s="168"/>
      <c r="VUM83" s="169"/>
      <c r="VUN83" s="169"/>
      <c r="VUO83" s="169"/>
      <c r="VUP83" s="170"/>
      <c r="VUR83" s="164"/>
      <c r="VUS83" s="168"/>
      <c r="VUT83" s="168"/>
      <c r="VUU83" s="169"/>
      <c r="VUV83" s="169"/>
      <c r="VUW83" s="169"/>
      <c r="VUX83" s="170"/>
      <c r="VUZ83" s="164"/>
      <c r="VVA83" s="168"/>
      <c r="VVB83" s="168"/>
      <c r="VVC83" s="169"/>
      <c r="VVD83" s="169"/>
      <c r="VVE83" s="169"/>
      <c r="VVF83" s="170"/>
      <c r="VVH83" s="164"/>
      <c r="VVI83" s="168"/>
      <c r="VVJ83" s="168"/>
      <c r="VVK83" s="169"/>
      <c r="VVL83" s="169"/>
      <c r="VVM83" s="169"/>
      <c r="VVN83" s="170"/>
      <c r="VVP83" s="164"/>
      <c r="VVQ83" s="168"/>
      <c r="VVR83" s="168"/>
      <c r="VVS83" s="169"/>
      <c r="VVT83" s="169"/>
      <c r="VVU83" s="169"/>
      <c r="VVV83" s="170"/>
      <c r="VVX83" s="164"/>
      <c r="VVY83" s="168"/>
      <c r="VVZ83" s="168"/>
      <c r="VWA83" s="169"/>
      <c r="VWB83" s="169"/>
      <c r="VWC83" s="169"/>
      <c r="VWD83" s="170"/>
      <c r="VWF83" s="164"/>
      <c r="VWG83" s="168"/>
      <c r="VWH83" s="168"/>
      <c r="VWI83" s="169"/>
      <c r="VWJ83" s="169"/>
      <c r="VWK83" s="169"/>
      <c r="VWL83" s="170"/>
      <c r="VWN83" s="164"/>
      <c r="VWO83" s="168"/>
      <c r="VWP83" s="168"/>
      <c r="VWQ83" s="169"/>
      <c r="VWR83" s="169"/>
      <c r="VWS83" s="169"/>
      <c r="VWT83" s="170"/>
      <c r="VWV83" s="164"/>
      <c r="VWW83" s="168"/>
      <c r="VWX83" s="168"/>
      <c r="VWY83" s="169"/>
      <c r="VWZ83" s="169"/>
      <c r="VXA83" s="169"/>
      <c r="VXB83" s="170"/>
      <c r="VXD83" s="164"/>
      <c r="VXE83" s="168"/>
      <c r="VXF83" s="168"/>
      <c r="VXG83" s="169"/>
      <c r="VXH83" s="169"/>
      <c r="VXI83" s="169"/>
      <c r="VXJ83" s="170"/>
      <c r="VXL83" s="164"/>
      <c r="VXM83" s="168"/>
      <c r="VXN83" s="168"/>
      <c r="VXO83" s="169"/>
      <c r="VXP83" s="169"/>
      <c r="VXQ83" s="169"/>
      <c r="VXR83" s="170"/>
      <c r="VXT83" s="164"/>
      <c r="VXU83" s="168"/>
      <c r="VXV83" s="168"/>
      <c r="VXW83" s="169"/>
      <c r="VXX83" s="169"/>
      <c r="VXY83" s="169"/>
      <c r="VXZ83" s="170"/>
      <c r="VYB83" s="164"/>
      <c r="VYC83" s="168"/>
      <c r="VYD83" s="168"/>
      <c r="VYE83" s="169"/>
      <c r="VYF83" s="169"/>
      <c r="VYG83" s="169"/>
      <c r="VYH83" s="170"/>
      <c r="VYJ83" s="164"/>
      <c r="VYK83" s="168"/>
      <c r="VYL83" s="168"/>
      <c r="VYM83" s="169"/>
      <c r="VYN83" s="169"/>
      <c r="VYO83" s="169"/>
      <c r="VYP83" s="170"/>
      <c r="VYR83" s="164"/>
      <c r="VYS83" s="168"/>
      <c r="VYT83" s="168"/>
      <c r="VYU83" s="169"/>
      <c r="VYV83" s="169"/>
      <c r="VYW83" s="169"/>
      <c r="VYX83" s="170"/>
      <c r="VYZ83" s="164"/>
      <c r="VZA83" s="168"/>
      <c r="VZB83" s="168"/>
      <c r="VZC83" s="169"/>
      <c r="VZD83" s="169"/>
      <c r="VZE83" s="169"/>
      <c r="VZF83" s="170"/>
      <c r="VZH83" s="164"/>
      <c r="VZI83" s="168"/>
      <c r="VZJ83" s="168"/>
      <c r="VZK83" s="169"/>
      <c r="VZL83" s="169"/>
      <c r="VZM83" s="169"/>
      <c r="VZN83" s="170"/>
      <c r="VZP83" s="164"/>
      <c r="VZQ83" s="168"/>
      <c r="VZR83" s="168"/>
      <c r="VZS83" s="169"/>
      <c r="VZT83" s="169"/>
      <c r="VZU83" s="169"/>
      <c r="VZV83" s="170"/>
      <c r="VZX83" s="164"/>
      <c r="VZY83" s="168"/>
      <c r="VZZ83" s="168"/>
      <c r="WAA83" s="169"/>
      <c r="WAB83" s="169"/>
      <c r="WAC83" s="169"/>
      <c r="WAD83" s="170"/>
      <c r="WAF83" s="164"/>
      <c r="WAG83" s="168"/>
      <c r="WAH83" s="168"/>
      <c r="WAI83" s="169"/>
      <c r="WAJ83" s="169"/>
      <c r="WAK83" s="169"/>
      <c r="WAL83" s="170"/>
      <c r="WAN83" s="164"/>
      <c r="WAO83" s="168"/>
      <c r="WAP83" s="168"/>
      <c r="WAQ83" s="169"/>
      <c r="WAR83" s="169"/>
      <c r="WAS83" s="169"/>
      <c r="WAT83" s="170"/>
      <c r="WAV83" s="164"/>
      <c r="WAW83" s="168"/>
      <c r="WAX83" s="168"/>
      <c r="WAY83" s="169"/>
      <c r="WAZ83" s="169"/>
      <c r="WBA83" s="169"/>
      <c r="WBB83" s="170"/>
      <c r="WBD83" s="164"/>
      <c r="WBE83" s="168"/>
      <c r="WBF83" s="168"/>
      <c r="WBG83" s="169"/>
      <c r="WBH83" s="169"/>
      <c r="WBI83" s="169"/>
      <c r="WBJ83" s="170"/>
      <c r="WBL83" s="164"/>
      <c r="WBM83" s="168"/>
      <c r="WBN83" s="168"/>
      <c r="WBO83" s="169"/>
      <c r="WBP83" s="169"/>
      <c r="WBQ83" s="169"/>
      <c r="WBR83" s="170"/>
      <c r="WBT83" s="164"/>
      <c r="WBU83" s="168"/>
      <c r="WBV83" s="168"/>
      <c r="WBW83" s="169"/>
      <c r="WBX83" s="169"/>
      <c r="WBY83" s="169"/>
      <c r="WBZ83" s="170"/>
      <c r="WCB83" s="164"/>
      <c r="WCC83" s="168"/>
      <c r="WCD83" s="168"/>
      <c r="WCE83" s="169"/>
      <c r="WCF83" s="169"/>
      <c r="WCG83" s="169"/>
      <c r="WCH83" s="170"/>
      <c r="WCJ83" s="164"/>
      <c r="WCK83" s="168"/>
      <c r="WCL83" s="168"/>
      <c r="WCM83" s="169"/>
      <c r="WCN83" s="169"/>
      <c r="WCO83" s="169"/>
      <c r="WCP83" s="170"/>
      <c r="WCR83" s="164"/>
      <c r="WCS83" s="168"/>
      <c r="WCT83" s="168"/>
      <c r="WCU83" s="169"/>
      <c r="WCV83" s="169"/>
      <c r="WCW83" s="169"/>
      <c r="WCX83" s="170"/>
      <c r="WCZ83" s="164"/>
      <c r="WDA83" s="168"/>
      <c r="WDB83" s="168"/>
      <c r="WDC83" s="169"/>
      <c r="WDD83" s="169"/>
      <c r="WDE83" s="169"/>
      <c r="WDF83" s="170"/>
      <c r="WDH83" s="164"/>
      <c r="WDI83" s="168"/>
      <c r="WDJ83" s="168"/>
      <c r="WDK83" s="169"/>
      <c r="WDL83" s="169"/>
      <c r="WDM83" s="169"/>
      <c r="WDN83" s="170"/>
      <c r="WDP83" s="164"/>
      <c r="WDQ83" s="168"/>
      <c r="WDR83" s="168"/>
      <c r="WDS83" s="169"/>
      <c r="WDT83" s="169"/>
      <c r="WDU83" s="169"/>
      <c r="WDV83" s="170"/>
      <c r="WDX83" s="164"/>
      <c r="WDY83" s="168"/>
      <c r="WDZ83" s="168"/>
      <c r="WEA83" s="169"/>
      <c r="WEB83" s="169"/>
      <c r="WEC83" s="169"/>
      <c r="WED83" s="170"/>
      <c r="WEF83" s="164"/>
      <c r="WEG83" s="168"/>
      <c r="WEH83" s="168"/>
      <c r="WEI83" s="169"/>
      <c r="WEJ83" s="169"/>
      <c r="WEK83" s="169"/>
      <c r="WEL83" s="170"/>
      <c r="WEN83" s="164"/>
      <c r="WEO83" s="168"/>
      <c r="WEP83" s="168"/>
      <c r="WEQ83" s="169"/>
      <c r="WER83" s="169"/>
      <c r="WES83" s="169"/>
      <c r="WET83" s="170"/>
      <c r="WEV83" s="164"/>
      <c r="WEW83" s="168"/>
      <c r="WEX83" s="168"/>
      <c r="WEY83" s="169"/>
      <c r="WEZ83" s="169"/>
      <c r="WFA83" s="169"/>
      <c r="WFB83" s="170"/>
      <c r="WFD83" s="164"/>
      <c r="WFE83" s="168"/>
      <c r="WFF83" s="168"/>
      <c r="WFG83" s="169"/>
      <c r="WFH83" s="169"/>
      <c r="WFI83" s="169"/>
      <c r="WFJ83" s="170"/>
      <c r="WFL83" s="164"/>
      <c r="WFM83" s="168"/>
      <c r="WFN83" s="168"/>
      <c r="WFO83" s="169"/>
      <c r="WFP83" s="169"/>
      <c r="WFQ83" s="169"/>
      <c r="WFR83" s="170"/>
      <c r="WFT83" s="164"/>
      <c r="WFU83" s="168"/>
      <c r="WFV83" s="168"/>
      <c r="WFW83" s="169"/>
      <c r="WFX83" s="169"/>
      <c r="WFY83" s="169"/>
      <c r="WFZ83" s="170"/>
      <c r="WGB83" s="164"/>
      <c r="WGC83" s="168"/>
      <c r="WGD83" s="168"/>
      <c r="WGE83" s="169"/>
      <c r="WGF83" s="169"/>
      <c r="WGG83" s="169"/>
      <c r="WGH83" s="170"/>
      <c r="WGJ83" s="164"/>
      <c r="WGK83" s="168"/>
      <c r="WGL83" s="168"/>
      <c r="WGM83" s="169"/>
      <c r="WGN83" s="169"/>
      <c r="WGO83" s="169"/>
      <c r="WGP83" s="170"/>
      <c r="WGR83" s="164"/>
      <c r="WGS83" s="168"/>
      <c r="WGT83" s="168"/>
      <c r="WGU83" s="169"/>
      <c r="WGV83" s="169"/>
      <c r="WGW83" s="169"/>
      <c r="WGX83" s="170"/>
      <c r="WGZ83" s="164"/>
      <c r="WHA83" s="168"/>
      <c r="WHB83" s="168"/>
      <c r="WHC83" s="169"/>
      <c r="WHD83" s="169"/>
      <c r="WHE83" s="169"/>
      <c r="WHF83" s="170"/>
      <c r="WHH83" s="164"/>
      <c r="WHI83" s="168"/>
      <c r="WHJ83" s="168"/>
      <c r="WHK83" s="169"/>
      <c r="WHL83" s="169"/>
      <c r="WHM83" s="169"/>
      <c r="WHN83" s="170"/>
      <c r="WHP83" s="164"/>
      <c r="WHQ83" s="168"/>
      <c r="WHR83" s="168"/>
      <c r="WHS83" s="169"/>
      <c r="WHT83" s="169"/>
      <c r="WHU83" s="169"/>
      <c r="WHV83" s="170"/>
      <c r="WHX83" s="164"/>
      <c r="WHY83" s="168"/>
      <c r="WHZ83" s="168"/>
      <c r="WIA83" s="169"/>
      <c r="WIB83" s="169"/>
      <c r="WIC83" s="169"/>
      <c r="WID83" s="170"/>
      <c r="WIF83" s="164"/>
      <c r="WIG83" s="168"/>
      <c r="WIH83" s="168"/>
      <c r="WII83" s="169"/>
      <c r="WIJ83" s="169"/>
      <c r="WIK83" s="169"/>
      <c r="WIL83" s="170"/>
      <c r="WIN83" s="164"/>
      <c r="WIO83" s="168"/>
      <c r="WIP83" s="168"/>
      <c r="WIQ83" s="169"/>
      <c r="WIR83" s="169"/>
      <c r="WIS83" s="169"/>
      <c r="WIT83" s="170"/>
      <c r="WIV83" s="164"/>
      <c r="WIW83" s="168"/>
      <c r="WIX83" s="168"/>
      <c r="WIY83" s="169"/>
      <c r="WIZ83" s="169"/>
      <c r="WJA83" s="169"/>
      <c r="WJB83" s="170"/>
      <c r="WJD83" s="164"/>
      <c r="WJE83" s="168"/>
      <c r="WJF83" s="168"/>
      <c r="WJG83" s="169"/>
      <c r="WJH83" s="169"/>
      <c r="WJI83" s="169"/>
      <c r="WJJ83" s="170"/>
      <c r="WJL83" s="164"/>
      <c r="WJM83" s="168"/>
      <c r="WJN83" s="168"/>
      <c r="WJO83" s="169"/>
      <c r="WJP83" s="169"/>
      <c r="WJQ83" s="169"/>
      <c r="WJR83" s="170"/>
      <c r="WJT83" s="164"/>
      <c r="WJU83" s="168"/>
      <c r="WJV83" s="168"/>
      <c r="WJW83" s="169"/>
      <c r="WJX83" s="169"/>
      <c r="WJY83" s="169"/>
      <c r="WJZ83" s="170"/>
      <c r="WKB83" s="164"/>
      <c r="WKC83" s="168"/>
      <c r="WKD83" s="168"/>
      <c r="WKE83" s="169"/>
      <c r="WKF83" s="169"/>
      <c r="WKG83" s="169"/>
      <c r="WKH83" s="170"/>
      <c r="WKJ83" s="164"/>
      <c r="WKK83" s="168"/>
      <c r="WKL83" s="168"/>
      <c r="WKM83" s="169"/>
      <c r="WKN83" s="169"/>
      <c r="WKO83" s="169"/>
      <c r="WKP83" s="170"/>
      <c r="WKR83" s="164"/>
      <c r="WKS83" s="168"/>
      <c r="WKT83" s="168"/>
      <c r="WKU83" s="169"/>
      <c r="WKV83" s="169"/>
      <c r="WKW83" s="169"/>
      <c r="WKX83" s="170"/>
      <c r="WKZ83" s="164"/>
      <c r="WLA83" s="168"/>
      <c r="WLB83" s="168"/>
      <c r="WLC83" s="169"/>
      <c r="WLD83" s="169"/>
      <c r="WLE83" s="169"/>
      <c r="WLF83" s="170"/>
      <c r="WLH83" s="164"/>
      <c r="WLI83" s="168"/>
      <c r="WLJ83" s="168"/>
      <c r="WLK83" s="169"/>
      <c r="WLL83" s="169"/>
      <c r="WLM83" s="169"/>
      <c r="WLN83" s="170"/>
      <c r="WLP83" s="164"/>
      <c r="WLQ83" s="168"/>
      <c r="WLR83" s="168"/>
      <c r="WLS83" s="169"/>
      <c r="WLT83" s="169"/>
      <c r="WLU83" s="169"/>
      <c r="WLV83" s="170"/>
      <c r="WLX83" s="164"/>
      <c r="WLY83" s="168"/>
      <c r="WLZ83" s="168"/>
      <c r="WMA83" s="169"/>
      <c r="WMB83" s="169"/>
      <c r="WMC83" s="169"/>
      <c r="WMD83" s="170"/>
      <c r="WMF83" s="164"/>
      <c r="WMG83" s="168"/>
      <c r="WMH83" s="168"/>
      <c r="WMI83" s="169"/>
      <c r="WMJ83" s="169"/>
      <c r="WMK83" s="169"/>
      <c r="WML83" s="170"/>
      <c r="WMN83" s="164"/>
      <c r="WMO83" s="168"/>
      <c r="WMP83" s="168"/>
      <c r="WMQ83" s="169"/>
      <c r="WMR83" s="169"/>
      <c r="WMS83" s="169"/>
      <c r="WMT83" s="170"/>
      <c r="WMV83" s="164"/>
      <c r="WMW83" s="168"/>
      <c r="WMX83" s="168"/>
      <c r="WMY83" s="169"/>
      <c r="WMZ83" s="169"/>
      <c r="WNA83" s="169"/>
      <c r="WNB83" s="170"/>
      <c r="WND83" s="164"/>
      <c r="WNE83" s="168"/>
      <c r="WNF83" s="168"/>
      <c r="WNG83" s="169"/>
      <c r="WNH83" s="169"/>
      <c r="WNI83" s="169"/>
      <c r="WNJ83" s="170"/>
      <c r="WNL83" s="164"/>
      <c r="WNM83" s="168"/>
      <c r="WNN83" s="168"/>
      <c r="WNO83" s="169"/>
      <c r="WNP83" s="169"/>
      <c r="WNQ83" s="169"/>
      <c r="WNR83" s="170"/>
      <c r="WNT83" s="164"/>
      <c r="WNU83" s="168"/>
      <c r="WNV83" s="168"/>
      <c r="WNW83" s="169"/>
      <c r="WNX83" s="169"/>
      <c r="WNY83" s="169"/>
      <c r="WNZ83" s="170"/>
      <c r="WOB83" s="164"/>
      <c r="WOC83" s="168"/>
      <c r="WOD83" s="168"/>
      <c r="WOE83" s="169"/>
      <c r="WOF83" s="169"/>
      <c r="WOG83" s="169"/>
      <c r="WOH83" s="170"/>
      <c r="WOJ83" s="164"/>
      <c r="WOK83" s="168"/>
      <c r="WOL83" s="168"/>
      <c r="WOM83" s="169"/>
      <c r="WON83" s="169"/>
      <c r="WOO83" s="169"/>
      <c r="WOP83" s="170"/>
      <c r="WOR83" s="164"/>
      <c r="WOS83" s="168"/>
      <c r="WOT83" s="168"/>
      <c r="WOU83" s="169"/>
      <c r="WOV83" s="169"/>
      <c r="WOW83" s="169"/>
      <c r="WOX83" s="170"/>
      <c r="WOZ83" s="164"/>
      <c r="WPA83" s="168"/>
      <c r="WPB83" s="168"/>
      <c r="WPC83" s="169"/>
      <c r="WPD83" s="169"/>
      <c r="WPE83" s="169"/>
      <c r="WPF83" s="170"/>
      <c r="WPH83" s="164"/>
      <c r="WPI83" s="168"/>
      <c r="WPJ83" s="168"/>
      <c r="WPK83" s="169"/>
      <c r="WPL83" s="169"/>
      <c r="WPM83" s="169"/>
      <c r="WPN83" s="170"/>
      <c r="WPP83" s="164"/>
      <c r="WPQ83" s="168"/>
      <c r="WPR83" s="168"/>
      <c r="WPS83" s="169"/>
      <c r="WPT83" s="169"/>
      <c r="WPU83" s="169"/>
      <c r="WPV83" s="170"/>
      <c r="WPX83" s="164"/>
      <c r="WPY83" s="168"/>
      <c r="WPZ83" s="168"/>
      <c r="WQA83" s="169"/>
      <c r="WQB83" s="169"/>
      <c r="WQC83" s="169"/>
      <c r="WQD83" s="170"/>
      <c r="WQF83" s="164"/>
      <c r="WQG83" s="168"/>
      <c r="WQH83" s="168"/>
      <c r="WQI83" s="169"/>
      <c r="WQJ83" s="169"/>
      <c r="WQK83" s="169"/>
      <c r="WQL83" s="170"/>
      <c r="WQN83" s="164"/>
      <c r="WQO83" s="168"/>
      <c r="WQP83" s="168"/>
      <c r="WQQ83" s="169"/>
      <c r="WQR83" s="169"/>
      <c r="WQS83" s="169"/>
      <c r="WQT83" s="170"/>
      <c r="WQV83" s="164"/>
      <c r="WQW83" s="168"/>
      <c r="WQX83" s="168"/>
      <c r="WQY83" s="169"/>
      <c r="WQZ83" s="169"/>
      <c r="WRA83" s="169"/>
      <c r="WRB83" s="170"/>
      <c r="WRD83" s="164"/>
      <c r="WRE83" s="168"/>
      <c r="WRF83" s="168"/>
      <c r="WRG83" s="169"/>
      <c r="WRH83" s="169"/>
      <c r="WRI83" s="169"/>
      <c r="WRJ83" s="170"/>
      <c r="WRL83" s="164"/>
      <c r="WRM83" s="168"/>
      <c r="WRN83" s="168"/>
      <c r="WRO83" s="169"/>
      <c r="WRP83" s="169"/>
      <c r="WRQ83" s="169"/>
      <c r="WRR83" s="170"/>
      <c r="WRT83" s="164"/>
      <c r="WRU83" s="168"/>
      <c r="WRV83" s="168"/>
      <c r="WRW83" s="169"/>
      <c r="WRX83" s="169"/>
      <c r="WRY83" s="169"/>
      <c r="WRZ83" s="170"/>
      <c r="WSB83" s="164"/>
      <c r="WSC83" s="168"/>
      <c r="WSD83" s="168"/>
      <c r="WSE83" s="169"/>
      <c r="WSF83" s="169"/>
      <c r="WSG83" s="169"/>
      <c r="WSH83" s="170"/>
      <c r="WSJ83" s="164"/>
      <c r="WSK83" s="168"/>
      <c r="WSL83" s="168"/>
      <c r="WSM83" s="169"/>
      <c r="WSN83" s="169"/>
      <c r="WSO83" s="169"/>
      <c r="WSP83" s="170"/>
      <c r="WSR83" s="164"/>
      <c r="WSS83" s="168"/>
      <c r="WST83" s="168"/>
      <c r="WSU83" s="169"/>
      <c r="WSV83" s="169"/>
      <c r="WSW83" s="169"/>
      <c r="WSX83" s="170"/>
      <c r="WSZ83" s="164"/>
      <c r="WTA83" s="168"/>
      <c r="WTB83" s="168"/>
      <c r="WTC83" s="169"/>
      <c r="WTD83" s="169"/>
      <c r="WTE83" s="169"/>
      <c r="WTF83" s="170"/>
      <c r="WTH83" s="164"/>
      <c r="WTI83" s="168"/>
      <c r="WTJ83" s="168"/>
      <c r="WTK83" s="169"/>
      <c r="WTL83" s="169"/>
      <c r="WTM83" s="169"/>
      <c r="WTN83" s="170"/>
      <c r="WTP83" s="164"/>
      <c r="WTQ83" s="168"/>
      <c r="WTR83" s="168"/>
      <c r="WTS83" s="169"/>
      <c r="WTT83" s="169"/>
      <c r="WTU83" s="169"/>
      <c r="WTV83" s="170"/>
      <c r="WTX83" s="164"/>
      <c r="WTY83" s="168"/>
      <c r="WTZ83" s="168"/>
      <c r="WUA83" s="169"/>
      <c r="WUB83" s="169"/>
      <c r="WUC83" s="169"/>
      <c r="WUD83" s="170"/>
      <c r="WUF83" s="164"/>
      <c r="WUG83" s="168"/>
      <c r="WUH83" s="168"/>
      <c r="WUI83" s="169"/>
      <c r="WUJ83" s="169"/>
      <c r="WUK83" s="169"/>
      <c r="WUL83" s="170"/>
      <c r="WUN83" s="164"/>
      <c r="WUO83" s="168"/>
      <c r="WUP83" s="168"/>
      <c r="WUQ83" s="169"/>
      <c r="WUR83" s="169"/>
      <c r="WUS83" s="169"/>
      <c r="WUT83" s="170"/>
      <c r="WUV83" s="164"/>
      <c r="WUW83" s="168"/>
      <c r="WUX83" s="168"/>
      <c r="WUY83" s="169"/>
      <c r="WUZ83" s="169"/>
      <c r="WVA83" s="169"/>
      <c r="WVB83" s="170"/>
      <c r="WVD83" s="164"/>
      <c r="WVE83" s="168"/>
      <c r="WVF83" s="168"/>
      <c r="WVG83" s="169"/>
      <c r="WVH83" s="169"/>
      <c r="WVI83" s="169"/>
      <c r="WVJ83" s="170"/>
      <c r="WVL83" s="164"/>
      <c r="WVM83" s="168"/>
      <c r="WVN83" s="168"/>
      <c r="WVO83" s="169"/>
      <c r="WVP83" s="169"/>
      <c r="WVQ83" s="169"/>
      <c r="WVR83" s="170"/>
      <c r="WVT83" s="164"/>
      <c r="WVU83" s="168"/>
      <c r="WVV83" s="168"/>
      <c r="WVW83" s="169"/>
      <c r="WVX83" s="169"/>
      <c r="WVY83" s="169"/>
      <c r="WVZ83" s="170"/>
      <c r="WWB83" s="164"/>
      <c r="WWC83" s="168"/>
      <c r="WWD83" s="168"/>
      <c r="WWE83" s="169"/>
      <c r="WWF83" s="169"/>
      <c r="WWG83" s="169"/>
      <c r="WWH83" s="170"/>
      <c r="WWJ83" s="164"/>
      <c r="WWK83" s="168"/>
      <c r="WWL83" s="168"/>
      <c r="WWM83" s="169"/>
      <c r="WWN83" s="169"/>
      <c r="WWO83" s="169"/>
      <c r="WWP83" s="170"/>
      <c r="WWR83" s="164"/>
      <c r="WWS83" s="168"/>
      <c r="WWT83" s="168"/>
      <c r="WWU83" s="169"/>
      <c r="WWV83" s="169"/>
      <c r="WWW83" s="169"/>
      <c r="WWX83" s="170"/>
      <c r="WWZ83" s="164"/>
      <c r="WXA83" s="168"/>
      <c r="WXB83" s="168"/>
      <c r="WXC83" s="169"/>
      <c r="WXD83" s="169"/>
      <c r="WXE83" s="169"/>
      <c r="WXF83" s="170"/>
      <c r="WXH83" s="164"/>
      <c r="WXI83" s="168"/>
      <c r="WXJ83" s="168"/>
      <c r="WXK83" s="169"/>
      <c r="WXL83" s="169"/>
      <c r="WXM83" s="169"/>
      <c r="WXN83" s="170"/>
      <c r="WXP83" s="164"/>
      <c r="WXQ83" s="168"/>
      <c r="WXR83" s="168"/>
      <c r="WXS83" s="169"/>
      <c r="WXT83" s="169"/>
      <c r="WXU83" s="169"/>
      <c r="WXV83" s="170"/>
      <c r="WXX83" s="164"/>
      <c r="WXY83" s="168"/>
      <c r="WXZ83" s="168"/>
      <c r="WYA83" s="169"/>
      <c r="WYB83" s="169"/>
      <c r="WYC83" s="169"/>
      <c r="WYD83" s="170"/>
      <c r="WYF83" s="164"/>
      <c r="WYG83" s="168"/>
      <c r="WYH83" s="168"/>
      <c r="WYI83" s="169"/>
      <c r="WYJ83" s="169"/>
      <c r="WYK83" s="169"/>
      <c r="WYL83" s="170"/>
      <c r="WYN83" s="164"/>
      <c r="WYO83" s="168"/>
      <c r="WYP83" s="168"/>
      <c r="WYQ83" s="169"/>
      <c r="WYR83" s="169"/>
      <c r="WYS83" s="169"/>
      <c r="WYT83" s="170"/>
      <c r="WYV83" s="164"/>
      <c r="WYW83" s="168"/>
      <c r="WYX83" s="168"/>
      <c r="WYY83" s="169"/>
      <c r="WYZ83" s="169"/>
      <c r="WZA83" s="169"/>
      <c r="WZB83" s="170"/>
      <c r="WZD83" s="164"/>
      <c r="WZE83" s="168"/>
      <c r="WZF83" s="168"/>
      <c r="WZG83" s="169"/>
      <c r="WZH83" s="169"/>
      <c r="WZI83" s="169"/>
      <c r="WZJ83" s="170"/>
      <c r="WZL83" s="164"/>
      <c r="WZM83" s="168"/>
      <c r="WZN83" s="168"/>
      <c r="WZO83" s="169"/>
      <c r="WZP83" s="169"/>
      <c r="WZQ83" s="169"/>
      <c r="WZR83" s="170"/>
      <c r="WZT83" s="164"/>
      <c r="WZU83" s="168"/>
      <c r="WZV83" s="168"/>
      <c r="WZW83" s="169"/>
      <c r="WZX83" s="169"/>
      <c r="WZY83" s="169"/>
      <c r="WZZ83" s="170"/>
      <c r="XAB83" s="164"/>
      <c r="XAC83" s="168"/>
      <c r="XAD83" s="168"/>
      <c r="XAE83" s="169"/>
      <c r="XAF83" s="169"/>
      <c r="XAG83" s="169"/>
      <c r="XAH83" s="170"/>
      <c r="XAJ83" s="164"/>
      <c r="XAK83" s="168"/>
      <c r="XAL83" s="168"/>
      <c r="XAM83" s="169"/>
      <c r="XAN83" s="169"/>
      <c r="XAO83" s="169"/>
      <c r="XAP83" s="170"/>
      <c r="XAR83" s="164"/>
      <c r="XAS83" s="168"/>
      <c r="XAT83" s="168"/>
      <c r="XAU83" s="169"/>
      <c r="XAV83" s="169"/>
      <c r="XAW83" s="169"/>
      <c r="XAX83" s="170"/>
      <c r="XAZ83" s="164"/>
      <c r="XBA83" s="168"/>
      <c r="XBB83" s="168"/>
      <c r="XBC83" s="169"/>
      <c r="XBD83" s="169"/>
      <c r="XBE83" s="169"/>
      <c r="XBF83" s="170"/>
      <c r="XBH83" s="164"/>
      <c r="XBI83" s="168"/>
      <c r="XBJ83" s="168"/>
      <c r="XBK83" s="169"/>
      <c r="XBL83" s="169"/>
      <c r="XBM83" s="169"/>
      <c r="XBN83" s="170"/>
      <c r="XBP83" s="164"/>
      <c r="XBQ83" s="168"/>
      <c r="XBR83" s="168"/>
      <c r="XBS83" s="169"/>
      <c r="XBT83" s="169"/>
      <c r="XBU83" s="169"/>
      <c r="XBV83" s="170"/>
      <c r="XBX83" s="164"/>
      <c r="XBY83" s="168"/>
      <c r="XBZ83" s="168"/>
      <c r="XCA83" s="169"/>
      <c r="XCB83" s="169"/>
      <c r="XCC83" s="169"/>
      <c r="XCD83" s="170"/>
      <c r="XCF83" s="164"/>
      <c r="XCG83" s="168"/>
      <c r="XCH83" s="168"/>
      <c r="XCI83" s="169"/>
      <c r="XCJ83" s="169"/>
      <c r="XCK83" s="169"/>
      <c r="XCL83" s="170"/>
      <c r="XCN83" s="164"/>
      <c r="XCO83" s="168"/>
      <c r="XCP83" s="168"/>
      <c r="XCQ83" s="169"/>
      <c r="XCR83" s="169"/>
      <c r="XCS83" s="169"/>
      <c r="XCT83" s="170"/>
      <c r="XCV83" s="164"/>
      <c r="XCW83" s="168"/>
      <c r="XCX83" s="168"/>
      <c r="XCY83" s="169"/>
      <c r="XCZ83" s="169"/>
      <c r="XDA83" s="169"/>
      <c r="XDB83" s="170"/>
      <c r="XDD83" s="164"/>
      <c r="XDE83" s="168"/>
      <c r="XDF83" s="168"/>
      <c r="XDG83" s="169"/>
      <c r="XDH83" s="169"/>
      <c r="XDI83" s="169"/>
      <c r="XDJ83" s="170"/>
      <c r="XDL83" s="164"/>
      <c r="XDM83" s="168"/>
      <c r="XDN83" s="168"/>
      <c r="XDO83" s="169"/>
      <c r="XDP83" s="169"/>
      <c r="XDQ83" s="169"/>
      <c r="XDR83" s="170"/>
      <c r="XDT83" s="164"/>
      <c r="XDU83" s="168"/>
      <c r="XDV83" s="168"/>
      <c r="XDW83" s="169"/>
      <c r="XDX83" s="169"/>
      <c r="XDY83" s="169"/>
      <c r="XDZ83" s="170"/>
      <c r="XEB83" s="164"/>
      <c r="XEC83" s="168"/>
      <c r="XED83" s="168"/>
      <c r="XEE83" s="169"/>
      <c r="XEF83" s="169"/>
      <c r="XEG83" s="169"/>
      <c r="XEH83" s="170"/>
      <c r="XEJ83" s="164"/>
      <c r="XEK83" s="168"/>
      <c r="XEL83" s="168"/>
      <c r="XEM83" s="169"/>
      <c r="XEN83" s="169"/>
      <c r="XEO83" s="169"/>
      <c r="XEP83" s="170"/>
      <c r="XER83" s="164"/>
      <c r="XES83" s="168"/>
      <c r="XET83" s="168"/>
      <c r="XEU83" s="169"/>
      <c r="XEV83" s="169"/>
      <c r="XEW83" s="169"/>
      <c r="XEX83" s="170"/>
      <c r="XEZ83" s="164"/>
      <c r="XFA83" s="168"/>
      <c r="XFB83" s="168"/>
      <c r="XFC83" s="169"/>
      <c r="XFD83" s="169"/>
    </row>
    <row r="84" spans="1:16384" ht="25.5" customHeight="1">
      <c r="A84" s="151">
        <f t="shared" si="13"/>
        <v>75</v>
      </c>
      <c r="B84" s="694"/>
      <c r="C84" s="702" t="s">
        <v>11</v>
      </c>
      <c r="D84" s="634"/>
      <c r="E84" s="634"/>
      <c r="F84" s="635"/>
      <c r="G84" s="153">
        <f>SUM(G85:G91)-G92-G93</f>
        <v>0</v>
      </c>
      <c r="H84" s="153">
        <f>SUM(H85:H91)-H92-H93</f>
        <v>0</v>
      </c>
      <c r="I84" s="153">
        <f t="shared" ref="I84:K84" si="16">SUM(I85:I91)-I92-I93</f>
        <v>0</v>
      </c>
      <c r="J84" s="153">
        <f t="shared" si="16"/>
        <v>0</v>
      </c>
      <c r="K84" s="153">
        <f t="shared" si="16"/>
        <v>0</v>
      </c>
      <c r="L84" s="146"/>
    </row>
    <row r="85" spans="1:16384" s="159" customFormat="1" ht="21" customHeight="1">
      <c r="A85" s="151">
        <f t="shared" si="13"/>
        <v>76</v>
      </c>
      <c r="B85" s="694"/>
      <c r="C85" s="703"/>
      <c r="D85" s="633" t="s">
        <v>141</v>
      </c>
      <c r="E85" s="634"/>
      <c r="F85" s="635"/>
      <c r="G85" s="160"/>
      <c r="H85" s="160"/>
      <c r="I85" s="160"/>
      <c r="J85" s="160"/>
      <c r="K85" s="153">
        <f t="shared" ref="K85:K93" si="17">G85+H85-I85+J85</f>
        <v>0</v>
      </c>
      <c r="L85" s="162"/>
    </row>
    <row r="86" spans="1:16384" s="159" customFormat="1" ht="21" customHeight="1">
      <c r="A86" s="151">
        <f t="shared" si="13"/>
        <v>77</v>
      </c>
      <c r="B86" s="694"/>
      <c r="C86" s="654"/>
      <c r="D86" s="633" t="s">
        <v>364</v>
      </c>
      <c r="E86" s="634"/>
      <c r="F86" s="635"/>
      <c r="G86" s="160"/>
      <c r="H86" s="160"/>
      <c r="I86" s="160"/>
      <c r="J86" s="160"/>
      <c r="K86" s="153">
        <f t="shared" si="17"/>
        <v>0</v>
      </c>
      <c r="L86" s="162"/>
    </row>
    <row r="87" spans="1:16384" s="159" customFormat="1" ht="21" customHeight="1">
      <c r="A87" s="151">
        <f t="shared" si="13"/>
        <v>78</v>
      </c>
      <c r="B87" s="694"/>
      <c r="C87" s="655"/>
      <c r="D87" s="704" t="s">
        <v>142</v>
      </c>
      <c r="E87" s="652"/>
      <c r="F87" s="173" t="s">
        <v>777</v>
      </c>
      <c r="G87" s="156"/>
      <c r="H87" s="156"/>
      <c r="I87" s="156"/>
      <c r="J87" s="156"/>
      <c r="K87" s="153">
        <f t="shared" si="17"/>
        <v>0</v>
      </c>
      <c r="L87" s="162"/>
    </row>
    <row r="88" spans="1:16384" s="159" customFormat="1" ht="36" customHeight="1">
      <c r="A88" s="151">
        <f t="shared" si="13"/>
        <v>79</v>
      </c>
      <c r="B88" s="694"/>
      <c r="C88" s="655"/>
      <c r="D88" s="705"/>
      <c r="E88" s="706"/>
      <c r="F88" s="173" t="s">
        <v>143</v>
      </c>
      <c r="G88" s="156"/>
      <c r="H88" s="156"/>
      <c r="I88" s="156"/>
      <c r="J88" s="156"/>
      <c r="K88" s="153">
        <f t="shared" si="17"/>
        <v>0</v>
      </c>
      <c r="L88" s="162"/>
    </row>
    <row r="89" spans="1:16384" s="159" customFormat="1" ht="29.25" customHeight="1">
      <c r="A89" s="151">
        <f t="shared" si="13"/>
        <v>80</v>
      </c>
      <c r="B89" s="694"/>
      <c r="C89" s="655"/>
      <c r="D89" s="633" t="s">
        <v>395</v>
      </c>
      <c r="E89" s="634"/>
      <c r="F89" s="635"/>
      <c r="G89" s="156"/>
      <c r="H89" s="156"/>
      <c r="I89" s="156"/>
      <c r="J89" s="156"/>
      <c r="K89" s="153">
        <f t="shared" si="17"/>
        <v>0</v>
      </c>
      <c r="L89" s="162"/>
    </row>
    <row r="90" spans="1:16384" ht="21.75" customHeight="1">
      <c r="A90" s="151">
        <f t="shared" si="13"/>
        <v>81</v>
      </c>
      <c r="B90" s="694"/>
      <c r="C90" s="655"/>
      <c r="D90" s="704" t="s">
        <v>144</v>
      </c>
      <c r="E90" s="652"/>
      <c r="F90" s="173" t="s">
        <v>777</v>
      </c>
      <c r="G90" s="154"/>
      <c r="H90" s="154"/>
      <c r="I90" s="154"/>
      <c r="J90" s="154"/>
      <c r="K90" s="153">
        <f t="shared" si="17"/>
        <v>0</v>
      </c>
      <c r="L90" s="146"/>
    </row>
    <row r="91" spans="1:16384" ht="28.5" customHeight="1">
      <c r="A91" s="151">
        <f t="shared" si="13"/>
        <v>82</v>
      </c>
      <c r="B91" s="694"/>
      <c r="C91" s="655"/>
      <c r="D91" s="705"/>
      <c r="E91" s="706"/>
      <c r="F91" s="173" t="s">
        <v>143</v>
      </c>
      <c r="G91" s="154"/>
      <c r="H91" s="154"/>
      <c r="I91" s="154"/>
      <c r="J91" s="154"/>
      <c r="K91" s="153">
        <f t="shared" si="17"/>
        <v>0</v>
      </c>
      <c r="L91" s="146"/>
    </row>
    <row r="92" spans="1:16384" ht="28.5" customHeight="1">
      <c r="A92" s="151">
        <f t="shared" si="13"/>
        <v>83</v>
      </c>
      <c r="B92" s="694"/>
      <c r="C92" s="655"/>
      <c r="D92" s="657" t="s">
        <v>267</v>
      </c>
      <c r="E92" s="634"/>
      <c r="F92" s="635"/>
      <c r="G92" s="154"/>
      <c r="H92" s="154"/>
      <c r="I92" s="154"/>
      <c r="J92" s="154"/>
      <c r="K92" s="153">
        <f t="shared" si="17"/>
        <v>0</v>
      </c>
      <c r="L92" s="146"/>
    </row>
    <row r="93" spans="1:16384" ht="28.5" customHeight="1">
      <c r="A93" s="151">
        <f t="shared" si="13"/>
        <v>84</v>
      </c>
      <c r="B93" s="694"/>
      <c r="C93" s="656"/>
      <c r="D93" s="657" t="s">
        <v>268</v>
      </c>
      <c r="E93" s="634"/>
      <c r="F93" s="635"/>
      <c r="G93" s="154"/>
      <c r="H93" s="154"/>
      <c r="I93" s="154"/>
      <c r="J93" s="156"/>
      <c r="K93" s="153">
        <f t="shared" si="17"/>
        <v>0</v>
      </c>
      <c r="L93" s="146"/>
    </row>
    <row r="94" spans="1:16384" ht="21" customHeight="1">
      <c r="A94" s="151">
        <f t="shared" si="13"/>
        <v>85</v>
      </c>
      <c r="B94" s="694"/>
      <c r="C94" s="651" t="s">
        <v>8</v>
      </c>
      <c r="D94" s="613"/>
      <c r="E94" s="613"/>
      <c r="F94" s="652"/>
      <c r="G94" s="153">
        <f>G95+G106</f>
        <v>0</v>
      </c>
      <c r="H94" s="153">
        <f>H95+H106</f>
        <v>0</v>
      </c>
      <c r="I94" s="153">
        <f>I95+I106</f>
        <v>0</v>
      </c>
      <c r="J94" s="153">
        <f>J95+J106</f>
        <v>0</v>
      </c>
      <c r="K94" s="153">
        <f>K95+K106</f>
        <v>0</v>
      </c>
      <c r="L94" s="146"/>
    </row>
    <row r="95" spans="1:16384" ht="23.25" customHeight="1">
      <c r="A95" s="151">
        <f t="shared" si="13"/>
        <v>86</v>
      </c>
      <c r="B95" s="694"/>
      <c r="C95" s="654"/>
      <c r="D95" s="651" t="s">
        <v>618</v>
      </c>
      <c r="E95" s="613"/>
      <c r="F95" s="652"/>
      <c r="G95" s="153">
        <f>SUM(G96:G103)-G104-G105</f>
        <v>0</v>
      </c>
      <c r="H95" s="153">
        <f>SUM(H96:H103)-H104-H105</f>
        <v>0</v>
      </c>
      <c r="I95" s="153">
        <f>SUM(I96:I103)-I104-I105</f>
        <v>0</v>
      </c>
      <c r="J95" s="153">
        <f>SUM(J96:J103)-J104-J105</f>
        <v>0</v>
      </c>
      <c r="K95" s="153">
        <f>SUM(K96:K103)-K104-K105</f>
        <v>0</v>
      </c>
      <c r="L95" s="146"/>
    </row>
    <row r="96" spans="1:16384" ht="23.25" customHeight="1">
      <c r="A96" s="151">
        <f t="shared" si="13"/>
        <v>87</v>
      </c>
      <c r="B96" s="694"/>
      <c r="C96" s="619"/>
      <c r="D96" s="654"/>
      <c r="E96" s="629" t="s">
        <v>473</v>
      </c>
      <c r="F96" s="646"/>
      <c r="G96" s="160"/>
      <c r="H96" s="160"/>
      <c r="I96" s="160"/>
      <c r="J96" s="160"/>
      <c r="K96" s="153">
        <f t="shared" ref="K96:K105" si="18">G96+H96-I96+J96</f>
        <v>0</v>
      </c>
      <c r="L96" s="146"/>
    </row>
    <row r="97" spans="1:12" ht="33" customHeight="1">
      <c r="A97" s="151">
        <f t="shared" si="13"/>
        <v>88</v>
      </c>
      <c r="B97" s="694"/>
      <c r="C97" s="619"/>
      <c r="D97" s="655"/>
      <c r="E97" s="629" t="s">
        <v>611</v>
      </c>
      <c r="F97" s="630"/>
      <c r="G97" s="160"/>
      <c r="H97" s="160"/>
      <c r="I97" s="160"/>
      <c r="J97" s="160"/>
      <c r="K97" s="153">
        <f t="shared" si="18"/>
        <v>0</v>
      </c>
      <c r="L97" s="146"/>
    </row>
    <row r="98" spans="1:12" ht="29.25" customHeight="1">
      <c r="A98" s="151">
        <f t="shared" si="13"/>
        <v>89</v>
      </c>
      <c r="B98" s="694"/>
      <c r="C98" s="619"/>
      <c r="D98" s="655"/>
      <c r="E98" s="664" t="s">
        <v>145</v>
      </c>
      <c r="F98" s="173" t="s">
        <v>777</v>
      </c>
      <c r="G98" s="154"/>
      <c r="H98" s="154"/>
      <c r="I98" s="154"/>
      <c r="J98" s="154"/>
      <c r="K98" s="153">
        <f t="shared" si="18"/>
        <v>0</v>
      </c>
      <c r="L98" s="146"/>
    </row>
    <row r="99" spans="1:12" ht="29.25" customHeight="1">
      <c r="A99" s="151">
        <f t="shared" si="13"/>
        <v>90</v>
      </c>
      <c r="B99" s="694"/>
      <c r="C99" s="619"/>
      <c r="D99" s="655"/>
      <c r="E99" s="678"/>
      <c r="F99" s="173" t="s">
        <v>143</v>
      </c>
      <c r="G99" s="154"/>
      <c r="H99" s="154"/>
      <c r="I99" s="154"/>
      <c r="J99" s="154"/>
      <c r="K99" s="153">
        <f t="shared" si="18"/>
        <v>0</v>
      </c>
      <c r="L99" s="146"/>
    </row>
    <row r="100" spans="1:12" ht="21.75" customHeight="1">
      <c r="A100" s="151">
        <f t="shared" si="13"/>
        <v>91</v>
      </c>
      <c r="B100" s="694"/>
      <c r="C100" s="619"/>
      <c r="D100" s="655"/>
      <c r="E100" s="664" t="s">
        <v>839</v>
      </c>
      <c r="F100" s="173" t="s">
        <v>777</v>
      </c>
      <c r="G100" s="154"/>
      <c r="H100" s="154"/>
      <c r="I100" s="154"/>
      <c r="J100" s="154"/>
      <c r="K100" s="153">
        <f t="shared" si="18"/>
        <v>0</v>
      </c>
      <c r="L100" s="146"/>
    </row>
    <row r="101" spans="1:12" ht="29.25" customHeight="1">
      <c r="A101" s="151">
        <f t="shared" si="13"/>
        <v>92</v>
      </c>
      <c r="B101" s="694"/>
      <c r="C101" s="619"/>
      <c r="D101" s="655"/>
      <c r="E101" s="678"/>
      <c r="F101" s="173" t="s">
        <v>143</v>
      </c>
      <c r="G101" s="154"/>
      <c r="H101" s="154"/>
      <c r="I101" s="154"/>
      <c r="J101" s="154"/>
      <c r="K101" s="153">
        <f t="shared" si="18"/>
        <v>0</v>
      </c>
      <c r="L101" s="146"/>
    </row>
    <row r="102" spans="1:12" ht="21.75" customHeight="1">
      <c r="A102" s="151">
        <f t="shared" si="13"/>
        <v>93</v>
      </c>
      <c r="B102" s="694"/>
      <c r="C102" s="619"/>
      <c r="D102" s="655"/>
      <c r="E102" s="664" t="s">
        <v>146</v>
      </c>
      <c r="F102" s="173" t="s">
        <v>777</v>
      </c>
      <c r="G102" s="154"/>
      <c r="H102" s="154"/>
      <c r="I102" s="154"/>
      <c r="J102" s="154"/>
      <c r="K102" s="153">
        <f t="shared" si="18"/>
        <v>0</v>
      </c>
      <c r="L102" s="146"/>
    </row>
    <row r="103" spans="1:12" ht="29.25" customHeight="1">
      <c r="A103" s="151">
        <f t="shared" si="13"/>
        <v>94</v>
      </c>
      <c r="B103" s="694"/>
      <c r="C103" s="619"/>
      <c r="D103" s="655"/>
      <c r="E103" s="678"/>
      <c r="F103" s="173" t="s">
        <v>143</v>
      </c>
      <c r="G103" s="154"/>
      <c r="H103" s="154"/>
      <c r="I103" s="154"/>
      <c r="J103" s="154"/>
      <c r="K103" s="153">
        <f t="shared" si="18"/>
        <v>0</v>
      </c>
      <c r="L103" s="146"/>
    </row>
    <row r="104" spans="1:12" ht="36" customHeight="1">
      <c r="A104" s="151">
        <f t="shared" si="13"/>
        <v>95</v>
      </c>
      <c r="B104" s="694"/>
      <c r="C104" s="619"/>
      <c r="D104" s="655"/>
      <c r="E104" s="657" t="s">
        <v>269</v>
      </c>
      <c r="F104" s="658"/>
      <c r="G104" s="154"/>
      <c r="H104" s="154"/>
      <c r="I104" s="154"/>
      <c r="J104" s="154"/>
      <c r="K104" s="153">
        <f t="shared" si="18"/>
        <v>0</v>
      </c>
      <c r="L104" s="146"/>
    </row>
    <row r="105" spans="1:12" ht="36" customHeight="1">
      <c r="A105" s="151">
        <f t="shared" si="13"/>
        <v>96</v>
      </c>
      <c r="B105" s="694"/>
      <c r="C105" s="619"/>
      <c r="D105" s="656"/>
      <c r="E105" s="657" t="s">
        <v>270</v>
      </c>
      <c r="F105" s="658"/>
      <c r="G105" s="154"/>
      <c r="H105" s="154"/>
      <c r="I105" s="154"/>
      <c r="J105" s="156"/>
      <c r="K105" s="153">
        <f t="shared" si="18"/>
        <v>0</v>
      </c>
      <c r="L105" s="146"/>
    </row>
    <row r="106" spans="1:12" ht="24" customHeight="1">
      <c r="A106" s="151">
        <f t="shared" si="13"/>
        <v>97</v>
      </c>
      <c r="B106" s="694"/>
      <c r="C106" s="619"/>
      <c r="D106" s="653" t="s">
        <v>619</v>
      </c>
      <c r="E106" s="613"/>
      <c r="F106" s="652"/>
      <c r="G106" s="158">
        <f>SUM(G107:G110)-G111-G112</f>
        <v>0</v>
      </c>
      <c r="H106" s="158">
        <f>SUM(H107:H110)-H111-H112</f>
        <v>0</v>
      </c>
      <c r="I106" s="158">
        <f t="shared" ref="I106:K106" si="19">SUM(I107:I110)-I111-I112</f>
        <v>0</v>
      </c>
      <c r="J106" s="158">
        <f t="shared" si="19"/>
        <v>0</v>
      </c>
      <c r="K106" s="158">
        <f t="shared" si="19"/>
        <v>0</v>
      </c>
      <c r="L106" s="146"/>
    </row>
    <row r="107" spans="1:12" ht="27" customHeight="1">
      <c r="A107" s="151">
        <f t="shared" si="13"/>
        <v>98</v>
      </c>
      <c r="B107" s="694"/>
      <c r="C107" s="619"/>
      <c r="D107" s="701"/>
      <c r="E107" s="639" t="s">
        <v>619</v>
      </c>
      <c r="F107" s="157" t="s">
        <v>744</v>
      </c>
      <c r="G107" s="154"/>
      <c r="H107" s="154"/>
      <c r="I107" s="154"/>
      <c r="J107" s="154"/>
      <c r="K107" s="153">
        <f t="shared" ref="K107:K112" si="20">G107+H107-I107+J107</f>
        <v>0</v>
      </c>
      <c r="L107" s="146"/>
    </row>
    <row r="108" spans="1:12" ht="22.5" customHeight="1">
      <c r="A108" s="151">
        <f t="shared" si="13"/>
        <v>99</v>
      </c>
      <c r="B108" s="694"/>
      <c r="C108" s="619"/>
      <c r="D108" s="701"/>
      <c r="E108" s="640"/>
      <c r="F108" s="157" t="s">
        <v>743</v>
      </c>
      <c r="G108" s="154"/>
      <c r="H108" s="154"/>
      <c r="I108" s="154"/>
      <c r="J108" s="154"/>
      <c r="K108" s="153">
        <f t="shared" si="20"/>
        <v>0</v>
      </c>
      <c r="L108" s="146"/>
    </row>
    <row r="109" spans="1:12" ht="22.5" customHeight="1">
      <c r="A109" s="151">
        <f t="shared" si="13"/>
        <v>100</v>
      </c>
      <c r="B109" s="694"/>
      <c r="C109" s="619"/>
      <c r="D109" s="701"/>
      <c r="E109" s="640"/>
      <c r="F109" s="157" t="s">
        <v>745</v>
      </c>
      <c r="G109" s="154"/>
      <c r="H109" s="154"/>
      <c r="I109" s="154"/>
      <c r="J109" s="154"/>
      <c r="K109" s="153">
        <f t="shared" si="20"/>
        <v>0</v>
      </c>
      <c r="L109" s="146"/>
    </row>
    <row r="110" spans="1:12" ht="22.5" customHeight="1">
      <c r="A110" s="151">
        <f t="shared" si="13"/>
        <v>101</v>
      </c>
      <c r="B110" s="694"/>
      <c r="C110" s="619"/>
      <c r="D110" s="701"/>
      <c r="E110" s="641"/>
      <c r="F110" s="157" t="s">
        <v>746</v>
      </c>
      <c r="G110" s="154"/>
      <c r="H110" s="154"/>
      <c r="I110" s="154"/>
      <c r="J110" s="154"/>
      <c r="K110" s="153">
        <f t="shared" si="20"/>
        <v>0</v>
      </c>
      <c r="L110" s="146"/>
    </row>
    <row r="111" spans="1:12" ht="24.75" customHeight="1">
      <c r="A111" s="151">
        <f t="shared" si="13"/>
        <v>102</v>
      </c>
      <c r="B111" s="694"/>
      <c r="C111" s="619"/>
      <c r="D111" s="655"/>
      <c r="E111" s="631" t="s">
        <v>620</v>
      </c>
      <c r="F111" s="644"/>
      <c r="G111" s="154"/>
      <c r="H111" s="154"/>
      <c r="I111" s="154"/>
      <c r="J111" s="154"/>
      <c r="K111" s="153">
        <f t="shared" si="20"/>
        <v>0</v>
      </c>
      <c r="L111" s="146"/>
    </row>
    <row r="112" spans="1:12" ht="21.75" customHeight="1">
      <c r="A112" s="151">
        <f t="shared" si="13"/>
        <v>103</v>
      </c>
      <c r="B112" s="694"/>
      <c r="C112" s="620"/>
      <c r="D112" s="656"/>
      <c r="E112" s="631" t="s">
        <v>621</v>
      </c>
      <c r="F112" s="644"/>
      <c r="G112" s="154"/>
      <c r="H112" s="154"/>
      <c r="I112" s="154"/>
      <c r="J112" s="156"/>
      <c r="K112" s="153">
        <f t="shared" si="20"/>
        <v>0</v>
      </c>
      <c r="L112" s="146"/>
    </row>
    <row r="113" spans="1:13" ht="30" customHeight="1">
      <c r="A113" s="151">
        <f t="shared" si="13"/>
        <v>104</v>
      </c>
      <c r="B113" s="694"/>
      <c r="C113" s="651" t="s">
        <v>208</v>
      </c>
      <c r="D113" s="613"/>
      <c r="E113" s="613"/>
      <c r="F113" s="652"/>
      <c r="G113" s="153">
        <f>G114+G115-G116-G117</f>
        <v>0</v>
      </c>
      <c r="H113" s="153">
        <f>H114+H115-H116-H117</f>
        <v>0</v>
      </c>
      <c r="I113" s="153">
        <f t="shared" ref="I113:K113" si="21">I114+I115-I116-I117</f>
        <v>0</v>
      </c>
      <c r="J113" s="153">
        <f t="shared" si="21"/>
        <v>0</v>
      </c>
      <c r="K113" s="153">
        <f t="shared" si="21"/>
        <v>0</v>
      </c>
      <c r="L113" s="146"/>
    </row>
    <row r="114" spans="1:13" ht="20.25" customHeight="1">
      <c r="A114" s="151">
        <f t="shared" si="13"/>
        <v>105</v>
      </c>
      <c r="B114" s="694"/>
      <c r="C114" s="654"/>
      <c r="D114" s="710" t="s">
        <v>147</v>
      </c>
      <c r="E114" s="711"/>
      <c r="F114" s="174" t="s">
        <v>148</v>
      </c>
      <c r="G114" s="154"/>
      <c r="H114" s="154"/>
      <c r="I114" s="154"/>
      <c r="J114" s="154"/>
      <c r="K114" s="153">
        <f t="shared" ref="K114:K117" si="22">G114+H114-I114+J114</f>
        <v>0</v>
      </c>
      <c r="L114" s="146"/>
    </row>
    <row r="115" spans="1:13" ht="19.5" customHeight="1">
      <c r="A115" s="151">
        <f t="shared" si="13"/>
        <v>106</v>
      </c>
      <c r="B115" s="694"/>
      <c r="C115" s="655"/>
      <c r="D115" s="711"/>
      <c r="E115" s="711"/>
      <c r="F115" s="175" t="s">
        <v>149</v>
      </c>
      <c r="G115" s="154"/>
      <c r="H115" s="154"/>
      <c r="I115" s="154"/>
      <c r="J115" s="154"/>
      <c r="K115" s="153">
        <f t="shared" si="22"/>
        <v>0</v>
      </c>
      <c r="L115" s="146"/>
    </row>
    <row r="116" spans="1:13" ht="18.75" customHeight="1">
      <c r="A116" s="151">
        <f t="shared" si="13"/>
        <v>107</v>
      </c>
      <c r="B116" s="694"/>
      <c r="C116" s="655"/>
      <c r="D116" s="657" t="s">
        <v>622</v>
      </c>
      <c r="E116" s="634"/>
      <c r="F116" s="635"/>
      <c r="G116" s="154"/>
      <c r="H116" s="154"/>
      <c r="I116" s="154"/>
      <c r="J116" s="154"/>
      <c r="K116" s="153">
        <f t="shared" si="22"/>
        <v>0</v>
      </c>
      <c r="L116" s="146"/>
    </row>
    <row r="117" spans="1:13" ht="22.5" customHeight="1">
      <c r="A117" s="151">
        <f t="shared" si="13"/>
        <v>108</v>
      </c>
      <c r="B117" s="694"/>
      <c r="C117" s="656"/>
      <c r="D117" s="657" t="s">
        <v>272</v>
      </c>
      <c r="E117" s="634"/>
      <c r="F117" s="635"/>
      <c r="G117" s="154"/>
      <c r="H117" s="154"/>
      <c r="I117" s="154"/>
      <c r="J117" s="156"/>
      <c r="K117" s="153">
        <f t="shared" si="22"/>
        <v>0</v>
      </c>
      <c r="L117" s="146"/>
    </row>
    <row r="118" spans="1:13" ht="30.75" customHeight="1">
      <c r="A118" s="151">
        <f t="shared" si="13"/>
        <v>109</v>
      </c>
      <c r="B118" s="694"/>
      <c r="C118" s="651" t="s">
        <v>612</v>
      </c>
      <c r="D118" s="613"/>
      <c r="E118" s="613"/>
      <c r="F118" s="652"/>
      <c r="G118" s="153">
        <f>G119-G120+G121-G122</f>
        <v>0</v>
      </c>
      <c r="H118" s="153">
        <f>H119-H120+H121-H122</f>
        <v>0</v>
      </c>
      <c r="I118" s="153">
        <f t="shared" ref="I118:K118" si="23">I119-I120+I121-I122</f>
        <v>0</v>
      </c>
      <c r="J118" s="153">
        <f t="shared" si="23"/>
        <v>0</v>
      </c>
      <c r="K118" s="153">
        <f t="shared" si="23"/>
        <v>0</v>
      </c>
      <c r="L118" s="146"/>
    </row>
    <row r="119" spans="1:13" ht="22.5" customHeight="1">
      <c r="A119" s="151">
        <f t="shared" si="13"/>
        <v>110</v>
      </c>
      <c r="B119" s="694"/>
      <c r="C119" s="654"/>
      <c r="D119" s="633" t="s">
        <v>613</v>
      </c>
      <c r="E119" s="634"/>
      <c r="F119" s="635"/>
      <c r="G119" s="154"/>
      <c r="H119" s="154"/>
      <c r="I119" s="154"/>
      <c r="J119" s="156"/>
      <c r="K119" s="153">
        <f t="shared" ref="K119:K122" si="24">G119+H119-I119+J119</f>
        <v>0</v>
      </c>
      <c r="L119" s="146"/>
    </row>
    <row r="120" spans="1:13" ht="33.75" customHeight="1">
      <c r="A120" s="151">
        <f t="shared" si="13"/>
        <v>111</v>
      </c>
      <c r="B120" s="694"/>
      <c r="C120" s="655"/>
      <c r="D120" s="657" t="s">
        <v>451</v>
      </c>
      <c r="E120" s="634"/>
      <c r="F120" s="635"/>
      <c r="G120" s="154"/>
      <c r="H120" s="154"/>
      <c r="I120" s="154"/>
      <c r="J120" s="156"/>
      <c r="K120" s="153">
        <f t="shared" si="24"/>
        <v>0</v>
      </c>
      <c r="L120" s="146"/>
    </row>
    <row r="121" spans="1:13" ht="20.25" customHeight="1">
      <c r="A121" s="151">
        <f t="shared" si="13"/>
        <v>112</v>
      </c>
      <c r="B121" s="694"/>
      <c r="C121" s="655"/>
      <c r="D121" s="633" t="s">
        <v>614</v>
      </c>
      <c r="E121" s="634"/>
      <c r="F121" s="635"/>
      <c r="G121" s="154"/>
      <c r="H121" s="154"/>
      <c r="I121" s="154"/>
      <c r="J121" s="156"/>
      <c r="K121" s="153">
        <f t="shared" si="24"/>
        <v>0</v>
      </c>
      <c r="L121" s="146"/>
    </row>
    <row r="122" spans="1:13" ht="33" customHeight="1">
      <c r="A122" s="151">
        <f t="shared" si="13"/>
        <v>113</v>
      </c>
      <c r="B122" s="694"/>
      <c r="C122" s="656"/>
      <c r="D122" s="657" t="s">
        <v>452</v>
      </c>
      <c r="E122" s="634"/>
      <c r="F122" s="635"/>
      <c r="G122" s="154"/>
      <c r="H122" s="154"/>
      <c r="I122" s="154"/>
      <c r="J122" s="156"/>
      <c r="K122" s="153">
        <f t="shared" si="24"/>
        <v>0</v>
      </c>
      <c r="L122" s="146"/>
    </row>
    <row r="123" spans="1:13" s="159" customFormat="1" ht="20.25" customHeight="1">
      <c r="A123" s="151">
        <f t="shared" si="13"/>
        <v>114</v>
      </c>
      <c r="B123" s="694"/>
      <c r="C123" s="651" t="s">
        <v>203</v>
      </c>
      <c r="D123" s="613"/>
      <c r="E123" s="613"/>
      <c r="F123" s="652"/>
      <c r="G123" s="153">
        <f>G124+G132</f>
        <v>0</v>
      </c>
      <c r="H123" s="153">
        <f>H124+H132</f>
        <v>0</v>
      </c>
      <c r="I123" s="153">
        <f t="shared" ref="I123:K123" si="25">I124+I132</f>
        <v>0</v>
      </c>
      <c r="J123" s="153">
        <f t="shared" si="25"/>
        <v>0</v>
      </c>
      <c r="K123" s="153">
        <f t="shared" si="25"/>
        <v>0</v>
      </c>
      <c r="L123" s="162"/>
    </row>
    <row r="124" spans="1:13" ht="17.25" customHeight="1">
      <c r="A124" s="151">
        <f t="shared" si="13"/>
        <v>115</v>
      </c>
      <c r="B124" s="694"/>
      <c r="C124" s="707"/>
      <c r="D124" s="653" t="s">
        <v>140</v>
      </c>
      <c r="E124" s="613"/>
      <c r="F124" s="652"/>
      <c r="G124" s="158">
        <f>G125-G126-G127+G128+G129-G130+G131</f>
        <v>0</v>
      </c>
      <c r="H124" s="158">
        <f>H125-H126-H127+H128+H129-H130+H131</f>
        <v>0</v>
      </c>
      <c r="I124" s="158">
        <f t="shared" ref="I124" si="26">I125-I126-I127+I128+I129-I130+I131</f>
        <v>0</v>
      </c>
      <c r="J124" s="158">
        <f t="shared" ref="J124" si="27">J125-J126-J127+J128+J129-J130+J131</f>
        <v>0</v>
      </c>
      <c r="K124" s="158">
        <f t="shared" ref="K124" si="28">K125-K126-K127+K128+K129-K130+K131</f>
        <v>0</v>
      </c>
      <c r="L124" s="161"/>
      <c r="M124" s="176"/>
    </row>
    <row r="125" spans="1:13" ht="18" customHeight="1">
      <c r="A125" s="151">
        <f t="shared" si="13"/>
        <v>116</v>
      </c>
      <c r="B125" s="694"/>
      <c r="C125" s="708"/>
      <c r="D125" s="654"/>
      <c r="E125" s="629" t="s">
        <v>346</v>
      </c>
      <c r="F125" s="646"/>
      <c r="G125" s="154"/>
      <c r="H125" s="154"/>
      <c r="I125" s="154"/>
      <c r="J125" s="154"/>
      <c r="K125" s="153">
        <f t="shared" ref="K125:K131" si="29">G125+H125-I125+J125</f>
        <v>0</v>
      </c>
      <c r="L125" s="146"/>
    </row>
    <row r="126" spans="1:13" ht="24.75" customHeight="1">
      <c r="A126" s="151">
        <f t="shared" si="13"/>
        <v>117</v>
      </c>
      <c r="B126" s="694"/>
      <c r="C126" s="708"/>
      <c r="D126" s="655"/>
      <c r="E126" s="631" t="s">
        <v>348</v>
      </c>
      <c r="F126" s="644"/>
      <c r="G126" s="154"/>
      <c r="H126" s="154"/>
      <c r="I126" s="154"/>
      <c r="J126" s="154"/>
      <c r="K126" s="153">
        <f t="shared" si="29"/>
        <v>0</v>
      </c>
    </row>
    <row r="127" spans="1:13" ht="27" customHeight="1">
      <c r="A127" s="151">
        <f t="shared" si="13"/>
        <v>118</v>
      </c>
      <c r="B127" s="694"/>
      <c r="C127" s="708"/>
      <c r="D127" s="655"/>
      <c r="E127" s="631" t="s">
        <v>349</v>
      </c>
      <c r="F127" s="644"/>
      <c r="G127" s="154"/>
      <c r="H127" s="154"/>
      <c r="I127" s="154"/>
      <c r="J127" s="156"/>
      <c r="K127" s="153">
        <f t="shared" si="29"/>
        <v>0</v>
      </c>
    </row>
    <row r="128" spans="1:13" ht="29.25" customHeight="1">
      <c r="A128" s="151">
        <f t="shared" si="13"/>
        <v>119</v>
      </c>
      <c r="B128" s="694"/>
      <c r="C128" s="708"/>
      <c r="D128" s="655"/>
      <c r="E128" s="629" t="s">
        <v>347</v>
      </c>
      <c r="F128" s="646"/>
      <c r="G128" s="154"/>
      <c r="H128" s="154"/>
      <c r="I128" s="154"/>
      <c r="J128" s="154"/>
      <c r="K128" s="153">
        <f t="shared" si="29"/>
        <v>0</v>
      </c>
    </row>
    <row r="129" spans="1:16384" ht="29.25" customHeight="1">
      <c r="A129" s="151">
        <f t="shared" si="13"/>
        <v>120</v>
      </c>
      <c r="B129" s="694"/>
      <c r="C129" s="708"/>
      <c r="D129" s="655"/>
      <c r="E129" s="629" t="s">
        <v>747</v>
      </c>
      <c r="F129" s="630"/>
      <c r="G129" s="154"/>
      <c r="H129" s="154"/>
      <c r="I129" s="154"/>
      <c r="J129" s="154"/>
      <c r="K129" s="153">
        <f t="shared" si="29"/>
        <v>0</v>
      </c>
    </row>
    <row r="130" spans="1:16384" ht="29.25" customHeight="1">
      <c r="A130" s="151">
        <f t="shared" si="13"/>
        <v>121</v>
      </c>
      <c r="B130" s="694"/>
      <c r="C130" s="708"/>
      <c r="D130" s="655"/>
      <c r="E130" s="631" t="s">
        <v>749</v>
      </c>
      <c r="F130" s="632"/>
      <c r="G130" s="154"/>
      <c r="H130" s="154"/>
      <c r="I130" s="154"/>
      <c r="J130" s="156"/>
      <c r="K130" s="153">
        <f t="shared" si="29"/>
        <v>0</v>
      </c>
    </row>
    <row r="131" spans="1:16384" ht="29.25" customHeight="1">
      <c r="A131" s="151">
        <f t="shared" si="13"/>
        <v>122</v>
      </c>
      <c r="B131" s="694"/>
      <c r="C131" s="708"/>
      <c r="D131" s="656"/>
      <c r="E131" s="629" t="s">
        <v>748</v>
      </c>
      <c r="F131" s="630"/>
      <c r="G131" s="154"/>
      <c r="H131" s="154"/>
      <c r="I131" s="154"/>
      <c r="J131" s="156"/>
      <c r="K131" s="153">
        <f t="shared" si="29"/>
        <v>0</v>
      </c>
    </row>
    <row r="132" spans="1:16384" ht="22.5" customHeight="1">
      <c r="A132" s="151">
        <f t="shared" si="13"/>
        <v>123</v>
      </c>
      <c r="B132" s="694"/>
      <c r="C132" s="708"/>
      <c r="D132" s="712" t="s">
        <v>753</v>
      </c>
      <c r="E132" s="713"/>
      <c r="F132" s="713"/>
      <c r="G132" s="158">
        <f>G133-G134-G135+G136+G137-G138+G139</f>
        <v>0</v>
      </c>
      <c r="H132" s="158">
        <f>H133-H134-H135+H136+H137-H138+H139</f>
        <v>0</v>
      </c>
      <c r="I132" s="158">
        <f t="shared" ref="I132:K132" si="30">I133-I134-I135+I136+I137-I138+I139</f>
        <v>0</v>
      </c>
      <c r="J132" s="158">
        <f t="shared" si="30"/>
        <v>0</v>
      </c>
      <c r="K132" s="158">
        <f t="shared" si="30"/>
        <v>0</v>
      </c>
    </row>
    <row r="133" spans="1:16384" ht="19.5" customHeight="1">
      <c r="A133" s="151">
        <f t="shared" si="13"/>
        <v>124</v>
      </c>
      <c r="B133" s="694"/>
      <c r="C133" s="708"/>
      <c r="D133" s="654"/>
      <c r="E133" s="629" t="s">
        <v>352</v>
      </c>
      <c r="F133" s="646"/>
      <c r="G133" s="154"/>
      <c r="H133" s="154"/>
      <c r="I133" s="154"/>
      <c r="J133" s="154"/>
      <c r="K133" s="153">
        <f t="shared" ref="K133:K139" si="31">G133+H133-I133+J133</f>
        <v>0</v>
      </c>
    </row>
    <row r="134" spans="1:16384" ht="23.25" customHeight="1">
      <c r="A134" s="151">
        <f t="shared" si="13"/>
        <v>125</v>
      </c>
      <c r="B134" s="694"/>
      <c r="C134" s="708"/>
      <c r="D134" s="655"/>
      <c r="E134" s="631" t="s">
        <v>350</v>
      </c>
      <c r="F134" s="644"/>
      <c r="G134" s="154"/>
      <c r="H134" s="154"/>
      <c r="I134" s="154"/>
      <c r="J134" s="154"/>
      <c r="K134" s="153">
        <f t="shared" si="31"/>
        <v>0</v>
      </c>
    </row>
    <row r="135" spans="1:16384" ht="22.5" customHeight="1">
      <c r="A135" s="151">
        <f t="shared" si="13"/>
        <v>126</v>
      </c>
      <c r="B135" s="694"/>
      <c r="C135" s="708"/>
      <c r="D135" s="655"/>
      <c r="E135" s="657" t="s">
        <v>351</v>
      </c>
      <c r="F135" s="658"/>
      <c r="G135" s="154"/>
      <c r="H135" s="154"/>
      <c r="I135" s="154"/>
      <c r="J135" s="156"/>
      <c r="K135" s="153">
        <f t="shared" si="31"/>
        <v>0</v>
      </c>
    </row>
    <row r="136" spans="1:16384" ht="25.5" customHeight="1">
      <c r="A136" s="151">
        <f t="shared" si="13"/>
        <v>127</v>
      </c>
      <c r="B136" s="694"/>
      <c r="C136" s="708"/>
      <c r="D136" s="655"/>
      <c r="E136" s="642" t="s">
        <v>353</v>
      </c>
      <c r="F136" s="643"/>
      <c r="G136" s="177"/>
      <c r="H136" s="177"/>
      <c r="I136" s="177"/>
      <c r="J136" s="177"/>
      <c r="K136" s="153">
        <f t="shared" si="31"/>
        <v>0</v>
      </c>
    </row>
    <row r="137" spans="1:16384" ht="24.75" customHeight="1">
      <c r="A137" s="151">
        <f t="shared" si="13"/>
        <v>128</v>
      </c>
      <c r="B137" s="694"/>
      <c r="C137" s="708"/>
      <c r="D137" s="655"/>
      <c r="E137" s="629" t="s">
        <v>750</v>
      </c>
      <c r="F137" s="630"/>
      <c r="G137" s="177"/>
      <c r="H137" s="177"/>
      <c r="I137" s="177"/>
      <c r="J137" s="177"/>
      <c r="K137" s="153">
        <f t="shared" si="31"/>
        <v>0</v>
      </c>
    </row>
    <row r="138" spans="1:16384" ht="32.25" customHeight="1">
      <c r="A138" s="151">
        <f t="shared" si="13"/>
        <v>129</v>
      </c>
      <c r="B138" s="694"/>
      <c r="C138" s="708"/>
      <c r="D138" s="655"/>
      <c r="E138" s="631" t="s">
        <v>751</v>
      </c>
      <c r="F138" s="632"/>
      <c r="G138" s="177"/>
      <c r="H138" s="177"/>
      <c r="I138" s="177"/>
      <c r="J138" s="178"/>
      <c r="K138" s="153">
        <f t="shared" si="31"/>
        <v>0</v>
      </c>
    </row>
    <row r="139" spans="1:16384" ht="32.25" customHeight="1">
      <c r="A139" s="151">
        <f t="shared" si="13"/>
        <v>130</v>
      </c>
      <c r="B139" s="694"/>
      <c r="C139" s="709"/>
      <c r="D139" s="656"/>
      <c r="E139" s="629" t="s">
        <v>752</v>
      </c>
      <c r="F139" s="630"/>
      <c r="G139" s="177"/>
      <c r="H139" s="177"/>
      <c r="I139" s="177"/>
      <c r="J139" s="178"/>
      <c r="K139" s="153">
        <f t="shared" si="31"/>
        <v>0</v>
      </c>
    </row>
    <row r="140" spans="1:16384" s="167" customFormat="1" ht="21.75" customHeight="1">
      <c r="A140" s="151">
        <f t="shared" ref="A140:A203" si="32">A139+1</f>
        <v>131</v>
      </c>
      <c r="B140" s="694"/>
      <c r="C140" s="702" t="s">
        <v>9</v>
      </c>
      <c r="D140" s="634"/>
      <c r="E140" s="634"/>
      <c r="F140" s="635"/>
      <c r="G140" s="153">
        <f>SUM(G141:G143)</f>
        <v>0</v>
      </c>
      <c r="H140" s="153">
        <f>SUM(H141:H143)</f>
        <v>0</v>
      </c>
      <c r="I140" s="153">
        <f t="shared" ref="I140:K140" si="33">SUM(I141:I143)</f>
        <v>0</v>
      </c>
      <c r="J140" s="153">
        <f t="shared" si="33"/>
        <v>0</v>
      </c>
      <c r="K140" s="153">
        <f t="shared" si="33"/>
        <v>0</v>
      </c>
      <c r="L140" s="164"/>
      <c r="M140" s="168"/>
      <c r="N140" s="168"/>
      <c r="O140" s="165"/>
      <c r="P140" s="165"/>
      <c r="Q140" s="165"/>
      <c r="R140" s="166"/>
      <c r="T140" s="164"/>
      <c r="U140" s="168"/>
      <c r="V140" s="168"/>
      <c r="W140" s="165"/>
      <c r="X140" s="165"/>
      <c r="Y140" s="165"/>
      <c r="Z140" s="166"/>
      <c r="AB140" s="164"/>
      <c r="AC140" s="168"/>
      <c r="AD140" s="168"/>
      <c r="AE140" s="165"/>
      <c r="AF140" s="165"/>
      <c r="AG140" s="165"/>
      <c r="AH140" s="166"/>
      <c r="AJ140" s="164"/>
      <c r="AK140" s="168"/>
      <c r="AL140" s="168"/>
      <c r="AM140" s="165"/>
      <c r="AN140" s="165"/>
      <c r="AO140" s="165"/>
      <c r="AP140" s="166"/>
      <c r="AR140" s="164"/>
      <c r="AS140" s="168"/>
      <c r="AT140" s="168"/>
      <c r="AU140" s="165"/>
      <c r="AV140" s="165"/>
      <c r="AW140" s="165"/>
      <c r="AX140" s="166"/>
      <c r="AZ140" s="164"/>
      <c r="BA140" s="168"/>
      <c r="BB140" s="168"/>
      <c r="BC140" s="165"/>
      <c r="BD140" s="165"/>
      <c r="BE140" s="165"/>
      <c r="BF140" s="166"/>
      <c r="BH140" s="164"/>
      <c r="BI140" s="168"/>
      <c r="BJ140" s="168"/>
      <c r="BK140" s="165"/>
      <c r="BL140" s="165"/>
      <c r="BM140" s="165"/>
      <c r="BN140" s="166"/>
      <c r="BP140" s="164"/>
      <c r="BQ140" s="168"/>
      <c r="BR140" s="168"/>
      <c r="BS140" s="165"/>
      <c r="BT140" s="165"/>
      <c r="BU140" s="165"/>
      <c r="BV140" s="166"/>
      <c r="BX140" s="164"/>
      <c r="BY140" s="168"/>
      <c r="BZ140" s="168"/>
      <c r="CA140" s="165"/>
      <c r="CB140" s="165"/>
      <c r="CC140" s="165"/>
      <c r="CD140" s="166"/>
      <c r="CF140" s="164"/>
      <c r="CG140" s="168"/>
      <c r="CH140" s="168"/>
      <c r="CI140" s="165"/>
      <c r="CJ140" s="165"/>
      <c r="CK140" s="165"/>
      <c r="CL140" s="166"/>
      <c r="CN140" s="164"/>
      <c r="CO140" s="168"/>
      <c r="CP140" s="168"/>
      <c r="CQ140" s="165"/>
      <c r="CR140" s="165"/>
      <c r="CS140" s="165"/>
      <c r="CT140" s="166"/>
      <c r="CV140" s="164"/>
      <c r="CW140" s="168"/>
      <c r="CX140" s="168"/>
      <c r="CY140" s="165"/>
      <c r="CZ140" s="165"/>
      <c r="DA140" s="165"/>
      <c r="DB140" s="166"/>
      <c r="DD140" s="164"/>
      <c r="DE140" s="168"/>
      <c r="DF140" s="168"/>
      <c r="DG140" s="165"/>
      <c r="DH140" s="165"/>
      <c r="DI140" s="165"/>
      <c r="DJ140" s="166"/>
      <c r="DL140" s="164"/>
      <c r="DM140" s="168"/>
      <c r="DN140" s="168"/>
      <c r="DO140" s="165"/>
      <c r="DP140" s="165"/>
      <c r="DQ140" s="165"/>
      <c r="DR140" s="166"/>
      <c r="DT140" s="164"/>
      <c r="DU140" s="168"/>
      <c r="DV140" s="168"/>
      <c r="DW140" s="165"/>
      <c r="DX140" s="165"/>
      <c r="DY140" s="165"/>
      <c r="DZ140" s="166"/>
      <c r="EB140" s="164"/>
      <c r="EC140" s="168"/>
      <c r="ED140" s="168"/>
      <c r="EE140" s="165"/>
      <c r="EF140" s="165"/>
      <c r="EG140" s="165"/>
      <c r="EH140" s="166"/>
      <c r="EJ140" s="164"/>
      <c r="EK140" s="168"/>
      <c r="EL140" s="168"/>
      <c r="EM140" s="165"/>
      <c r="EN140" s="165"/>
      <c r="EO140" s="165"/>
      <c r="EP140" s="166"/>
      <c r="ER140" s="164"/>
      <c r="ES140" s="168"/>
      <c r="ET140" s="168"/>
      <c r="EU140" s="165"/>
      <c r="EV140" s="165"/>
      <c r="EW140" s="165"/>
      <c r="EX140" s="166"/>
      <c r="EZ140" s="164"/>
      <c r="FA140" s="168"/>
      <c r="FB140" s="168"/>
      <c r="FC140" s="165"/>
      <c r="FD140" s="165"/>
      <c r="FE140" s="165"/>
      <c r="FF140" s="166"/>
      <c r="FH140" s="164"/>
      <c r="FI140" s="168"/>
      <c r="FJ140" s="168"/>
      <c r="FK140" s="165"/>
      <c r="FL140" s="165"/>
      <c r="FM140" s="165"/>
      <c r="FN140" s="166"/>
      <c r="FP140" s="164"/>
      <c r="FQ140" s="168"/>
      <c r="FR140" s="168"/>
      <c r="FS140" s="165"/>
      <c r="FT140" s="165"/>
      <c r="FU140" s="165"/>
      <c r="FV140" s="166"/>
      <c r="FX140" s="164"/>
      <c r="FY140" s="168"/>
      <c r="FZ140" s="168"/>
      <c r="GA140" s="165"/>
      <c r="GB140" s="165"/>
      <c r="GC140" s="165"/>
      <c r="GD140" s="166"/>
      <c r="GF140" s="164"/>
      <c r="GG140" s="168"/>
      <c r="GH140" s="168"/>
      <c r="GI140" s="165"/>
      <c r="GJ140" s="165"/>
      <c r="GK140" s="165"/>
      <c r="GL140" s="166"/>
      <c r="GN140" s="164"/>
      <c r="GO140" s="168"/>
      <c r="GP140" s="168"/>
      <c r="GQ140" s="165"/>
      <c r="GR140" s="165"/>
      <c r="GS140" s="165"/>
      <c r="GT140" s="166"/>
      <c r="GV140" s="164"/>
      <c r="GW140" s="168"/>
      <c r="GX140" s="168"/>
      <c r="GY140" s="165"/>
      <c r="GZ140" s="165"/>
      <c r="HA140" s="165"/>
      <c r="HB140" s="166"/>
      <c r="HD140" s="164"/>
      <c r="HE140" s="168"/>
      <c r="HF140" s="168"/>
      <c r="HG140" s="165"/>
      <c r="HH140" s="165"/>
      <c r="HI140" s="165"/>
      <c r="HJ140" s="166"/>
      <c r="HL140" s="164"/>
      <c r="HM140" s="168"/>
      <c r="HN140" s="168"/>
      <c r="HO140" s="165"/>
      <c r="HP140" s="165"/>
      <c r="HQ140" s="165"/>
      <c r="HR140" s="166"/>
      <c r="HT140" s="164"/>
      <c r="HU140" s="168"/>
      <c r="HV140" s="168"/>
      <c r="HW140" s="165"/>
      <c r="HX140" s="165"/>
      <c r="HY140" s="165"/>
      <c r="HZ140" s="166"/>
      <c r="IB140" s="164"/>
      <c r="IC140" s="168"/>
      <c r="ID140" s="168"/>
      <c r="IE140" s="165"/>
      <c r="IF140" s="165"/>
      <c r="IG140" s="165"/>
      <c r="IH140" s="166"/>
      <c r="IJ140" s="164"/>
      <c r="IK140" s="168"/>
      <c r="IL140" s="168"/>
      <c r="IM140" s="165"/>
      <c r="IN140" s="165"/>
      <c r="IO140" s="165"/>
      <c r="IP140" s="166"/>
      <c r="IR140" s="164"/>
      <c r="IS140" s="168"/>
      <c r="IT140" s="168"/>
      <c r="IU140" s="165"/>
      <c r="IV140" s="165"/>
      <c r="IW140" s="165"/>
      <c r="IX140" s="166"/>
      <c r="IZ140" s="164"/>
      <c r="JA140" s="168"/>
      <c r="JB140" s="168"/>
      <c r="JC140" s="165"/>
      <c r="JD140" s="165"/>
      <c r="JE140" s="165"/>
      <c r="JF140" s="166"/>
      <c r="JH140" s="164"/>
      <c r="JI140" s="168"/>
      <c r="JJ140" s="168"/>
      <c r="JK140" s="165"/>
      <c r="JL140" s="165"/>
      <c r="JM140" s="165"/>
      <c r="JN140" s="166"/>
      <c r="JP140" s="164"/>
      <c r="JQ140" s="168"/>
      <c r="JR140" s="168"/>
      <c r="JS140" s="165"/>
      <c r="JT140" s="165"/>
      <c r="JU140" s="165"/>
      <c r="JV140" s="166"/>
      <c r="JX140" s="164"/>
      <c r="JY140" s="168"/>
      <c r="JZ140" s="168"/>
      <c r="KA140" s="165"/>
      <c r="KB140" s="165"/>
      <c r="KC140" s="165"/>
      <c r="KD140" s="166"/>
      <c r="KF140" s="164"/>
      <c r="KG140" s="168"/>
      <c r="KH140" s="168"/>
      <c r="KI140" s="165"/>
      <c r="KJ140" s="165"/>
      <c r="KK140" s="165"/>
      <c r="KL140" s="166"/>
      <c r="KN140" s="164"/>
      <c r="KO140" s="168"/>
      <c r="KP140" s="168"/>
      <c r="KQ140" s="165"/>
      <c r="KR140" s="165"/>
      <c r="KS140" s="165"/>
      <c r="KT140" s="166"/>
      <c r="KV140" s="164"/>
      <c r="KW140" s="168"/>
      <c r="KX140" s="168"/>
      <c r="KY140" s="165"/>
      <c r="KZ140" s="165"/>
      <c r="LA140" s="165"/>
      <c r="LB140" s="166"/>
      <c r="LD140" s="164"/>
      <c r="LE140" s="168"/>
      <c r="LF140" s="168"/>
      <c r="LG140" s="165"/>
      <c r="LH140" s="165"/>
      <c r="LI140" s="165"/>
      <c r="LJ140" s="166"/>
      <c r="LL140" s="164"/>
      <c r="LM140" s="168"/>
      <c r="LN140" s="168"/>
      <c r="LO140" s="165"/>
      <c r="LP140" s="165"/>
      <c r="LQ140" s="165"/>
      <c r="LR140" s="166"/>
      <c r="LT140" s="164"/>
      <c r="LU140" s="168"/>
      <c r="LV140" s="168"/>
      <c r="LW140" s="165"/>
      <c r="LX140" s="165"/>
      <c r="LY140" s="165"/>
      <c r="LZ140" s="166"/>
      <c r="MB140" s="164"/>
      <c r="MC140" s="168"/>
      <c r="MD140" s="168"/>
      <c r="ME140" s="165"/>
      <c r="MF140" s="165"/>
      <c r="MG140" s="165"/>
      <c r="MH140" s="166"/>
      <c r="MJ140" s="164"/>
      <c r="MK140" s="168"/>
      <c r="ML140" s="168"/>
      <c r="MM140" s="165"/>
      <c r="MN140" s="165"/>
      <c r="MO140" s="165"/>
      <c r="MP140" s="166"/>
      <c r="MR140" s="164"/>
      <c r="MS140" s="168"/>
      <c r="MT140" s="168"/>
      <c r="MU140" s="165"/>
      <c r="MV140" s="165"/>
      <c r="MW140" s="165"/>
      <c r="MX140" s="166"/>
      <c r="MZ140" s="164"/>
      <c r="NA140" s="168"/>
      <c r="NB140" s="168"/>
      <c r="NC140" s="165"/>
      <c r="ND140" s="165"/>
      <c r="NE140" s="165"/>
      <c r="NF140" s="166"/>
      <c r="NH140" s="164"/>
      <c r="NI140" s="168"/>
      <c r="NJ140" s="168"/>
      <c r="NK140" s="165"/>
      <c r="NL140" s="165"/>
      <c r="NM140" s="165"/>
      <c r="NN140" s="166"/>
      <c r="NP140" s="164"/>
      <c r="NQ140" s="168"/>
      <c r="NR140" s="168"/>
      <c r="NS140" s="165"/>
      <c r="NT140" s="165"/>
      <c r="NU140" s="165"/>
      <c r="NV140" s="166"/>
      <c r="NX140" s="164"/>
      <c r="NY140" s="168"/>
      <c r="NZ140" s="168"/>
      <c r="OA140" s="165"/>
      <c r="OB140" s="165"/>
      <c r="OC140" s="165"/>
      <c r="OD140" s="166"/>
      <c r="OF140" s="164"/>
      <c r="OG140" s="168"/>
      <c r="OH140" s="168"/>
      <c r="OI140" s="165"/>
      <c r="OJ140" s="165"/>
      <c r="OK140" s="165"/>
      <c r="OL140" s="166"/>
      <c r="ON140" s="164"/>
      <c r="OO140" s="168"/>
      <c r="OP140" s="168"/>
      <c r="OQ140" s="165"/>
      <c r="OR140" s="165"/>
      <c r="OS140" s="165"/>
      <c r="OT140" s="166"/>
      <c r="OV140" s="164"/>
      <c r="OW140" s="168"/>
      <c r="OX140" s="168"/>
      <c r="OY140" s="165"/>
      <c r="OZ140" s="165"/>
      <c r="PA140" s="165"/>
      <c r="PB140" s="166"/>
      <c r="PD140" s="164"/>
      <c r="PE140" s="168"/>
      <c r="PF140" s="168"/>
      <c r="PG140" s="165"/>
      <c r="PH140" s="165"/>
      <c r="PI140" s="165"/>
      <c r="PJ140" s="166"/>
      <c r="PL140" s="164"/>
      <c r="PM140" s="168"/>
      <c r="PN140" s="168"/>
      <c r="PO140" s="165"/>
      <c r="PP140" s="165"/>
      <c r="PQ140" s="165"/>
      <c r="PR140" s="166"/>
      <c r="PT140" s="164"/>
      <c r="PU140" s="168"/>
      <c r="PV140" s="168"/>
      <c r="PW140" s="165"/>
      <c r="PX140" s="165"/>
      <c r="PY140" s="165"/>
      <c r="PZ140" s="166"/>
      <c r="QB140" s="164"/>
      <c r="QC140" s="168"/>
      <c r="QD140" s="168"/>
      <c r="QE140" s="165"/>
      <c r="QF140" s="165"/>
      <c r="QG140" s="165"/>
      <c r="QH140" s="166"/>
      <c r="QJ140" s="164"/>
      <c r="QK140" s="168"/>
      <c r="QL140" s="168"/>
      <c r="QM140" s="165"/>
      <c r="QN140" s="165"/>
      <c r="QO140" s="165"/>
      <c r="QP140" s="166"/>
      <c r="QR140" s="164"/>
      <c r="QS140" s="168"/>
      <c r="QT140" s="168"/>
      <c r="QU140" s="165"/>
      <c r="QV140" s="165"/>
      <c r="QW140" s="165"/>
      <c r="QX140" s="166"/>
      <c r="QZ140" s="164"/>
      <c r="RA140" s="168"/>
      <c r="RB140" s="168"/>
      <c r="RC140" s="165"/>
      <c r="RD140" s="165"/>
      <c r="RE140" s="165"/>
      <c r="RF140" s="166"/>
      <c r="RH140" s="164"/>
      <c r="RI140" s="168"/>
      <c r="RJ140" s="168"/>
      <c r="RK140" s="165"/>
      <c r="RL140" s="165"/>
      <c r="RM140" s="165"/>
      <c r="RN140" s="166"/>
      <c r="RP140" s="164"/>
      <c r="RQ140" s="168"/>
      <c r="RR140" s="168"/>
      <c r="RS140" s="165"/>
      <c r="RT140" s="165"/>
      <c r="RU140" s="165"/>
      <c r="RV140" s="166"/>
      <c r="RX140" s="164"/>
      <c r="RY140" s="168"/>
      <c r="RZ140" s="168"/>
      <c r="SA140" s="165"/>
      <c r="SB140" s="165"/>
      <c r="SC140" s="165"/>
      <c r="SD140" s="166"/>
      <c r="SF140" s="164"/>
      <c r="SG140" s="168"/>
      <c r="SH140" s="168"/>
      <c r="SI140" s="165"/>
      <c r="SJ140" s="165"/>
      <c r="SK140" s="165"/>
      <c r="SL140" s="166"/>
      <c r="SN140" s="164"/>
      <c r="SO140" s="168"/>
      <c r="SP140" s="168"/>
      <c r="SQ140" s="165"/>
      <c r="SR140" s="165"/>
      <c r="SS140" s="165"/>
      <c r="ST140" s="166"/>
      <c r="SV140" s="164"/>
      <c r="SW140" s="168"/>
      <c r="SX140" s="168"/>
      <c r="SY140" s="165"/>
      <c r="SZ140" s="165"/>
      <c r="TA140" s="165"/>
      <c r="TB140" s="166"/>
      <c r="TD140" s="164"/>
      <c r="TE140" s="168"/>
      <c r="TF140" s="168"/>
      <c r="TG140" s="165"/>
      <c r="TH140" s="165"/>
      <c r="TI140" s="165"/>
      <c r="TJ140" s="166"/>
      <c r="TL140" s="164"/>
      <c r="TM140" s="168"/>
      <c r="TN140" s="168"/>
      <c r="TO140" s="165"/>
      <c r="TP140" s="165"/>
      <c r="TQ140" s="165"/>
      <c r="TR140" s="166"/>
      <c r="TT140" s="164"/>
      <c r="TU140" s="168"/>
      <c r="TV140" s="168"/>
      <c r="TW140" s="165"/>
      <c r="TX140" s="165"/>
      <c r="TY140" s="165"/>
      <c r="TZ140" s="166"/>
      <c r="UB140" s="164"/>
      <c r="UC140" s="168"/>
      <c r="UD140" s="168"/>
      <c r="UE140" s="165"/>
      <c r="UF140" s="165"/>
      <c r="UG140" s="165"/>
      <c r="UH140" s="166"/>
      <c r="UJ140" s="164"/>
      <c r="UK140" s="168"/>
      <c r="UL140" s="168"/>
      <c r="UM140" s="165"/>
      <c r="UN140" s="165"/>
      <c r="UO140" s="165"/>
      <c r="UP140" s="166"/>
      <c r="UR140" s="164"/>
      <c r="US140" s="168"/>
      <c r="UT140" s="168"/>
      <c r="UU140" s="165"/>
      <c r="UV140" s="165"/>
      <c r="UW140" s="165"/>
      <c r="UX140" s="166"/>
      <c r="UZ140" s="164"/>
      <c r="VA140" s="168"/>
      <c r="VB140" s="168"/>
      <c r="VC140" s="165"/>
      <c r="VD140" s="165"/>
      <c r="VE140" s="165"/>
      <c r="VF140" s="166"/>
      <c r="VH140" s="164"/>
      <c r="VI140" s="168"/>
      <c r="VJ140" s="168"/>
      <c r="VK140" s="165"/>
      <c r="VL140" s="165"/>
      <c r="VM140" s="165"/>
      <c r="VN140" s="166"/>
      <c r="VP140" s="164"/>
      <c r="VQ140" s="168"/>
      <c r="VR140" s="168"/>
      <c r="VS140" s="165"/>
      <c r="VT140" s="165"/>
      <c r="VU140" s="165"/>
      <c r="VV140" s="166"/>
      <c r="VX140" s="164"/>
      <c r="VY140" s="168"/>
      <c r="VZ140" s="168"/>
      <c r="WA140" s="165"/>
      <c r="WB140" s="165"/>
      <c r="WC140" s="165"/>
      <c r="WD140" s="166"/>
      <c r="WF140" s="164"/>
      <c r="WG140" s="168"/>
      <c r="WH140" s="168"/>
      <c r="WI140" s="165"/>
      <c r="WJ140" s="165"/>
      <c r="WK140" s="165"/>
      <c r="WL140" s="166"/>
      <c r="WN140" s="164"/>
      <c r="WO140" s="168"/>
      <c r="WP140" s="168"/>
      <c r="WQ140" s="165"/>
      <c r="WR140" s="165"/>
      <c r="WS140" s="165"/>
      <c r="WT140" s="166"/>
      <c r="WV140" s="164"/>
      <c r="WW140" s="168"/>
      <c r="WX140" s="168"/>
      <c r="WY140" s="165"/>
      <c r="WZ140" s="165"/>
      <c r="XA140" s="165"/>
      <c r="XB140" s="166"/>
      <c r="XD140" s="164"/>
      <c r="XE140" s="168"/>
      <c r="XF140" s="168"/>
      <c r="XG140" s="165"/>
      <c r="XH140" s="165"/>
      <c r="XI140" s="165"/>
      <c r="XJ140" s="166"/>
      <c r="XL140" s="164"/>
      <c r="XM140" s="168"/>
      <c r="XN140" s="168"/>
      <c r="XO140" s="165"/>
      <c r="XP140" s="165"/>
      <c r="XQ140" s="165"/>
      <c r="XR140" s="166"/>
      <c r="XT140" s="164"/>
      <c r="XU140" s="168"/>
      <c r="XV140" s="168"/>
      <c r="XW140" s="165"/>
      <c r="XX140" s="165"/>
      <c r="XY140" s="165"/>
      <c r="XZ140" s="166"/>
      <c r="YB140" s="164"/>
      <c r="YC140" s="168"/>
      <c r="YD140" s="168"/>
      <c r="YE140" s="165"/>
      <c r="YF140" s="165"/>
      <c r="YG140" s="165"/>
      <c r="YH140" s="166"/>
      <c r="YJ140" s="164"/>
      <c r="YK140" s="168"/>
      <c r="YL140" s="168"/>
      <c r="YM140" s="165"/>
      <c r="YN140" s="165"/>
      <c r="YO140" s="165"/>
      <c r="YP140" s="166"/>
      <c r="YR140" s="164"/>
      <c r="YS140" s="168"/>
      <c r="YT140" s="168"/>
      <c r="YU140" s="165"/>
      <c r="YV140" s="165"/>
      <c r="YW140" s="165"/>
      <c r="YX140" s="166"/>
      <c r="YZ140" s="164"/>
      <c r="ZA140" s="168"/>
      <c r="ZB140" s="168"/>
      <c r="ZC140" s="165"/>
      <c r="ZD140" s="165"/>
      <c r="ZE140" s="165"/>
      <c r="ZF140" s="166"/>
      <c r="ZH140" s="164"/>
      <c r="ZI140" s="168"/>
      <c r="ZJ140" s="168"/>
      <c r="ZK140" s="165"/>
      <c r="ZL140" s="165"/>
      <c r="ZM140" s="165"/>
      <c r="ZN140" s="166"/>
      <c r="ZP140" s="164"/>
      <c r="ZQ140" s="168"/>
      <c r="ZR140" s="168"/>
      <c r="ZS140" s="165"/>
      <c r="ZT140" s="165"/>
      <c r="ZU140" s="165"/>
      <c r="ZV140" s="166"/>
      <c r="ZX140" s="164"/>
      <c r="ZY140" s="168"/>
      <c r="ZZ140" s="168"/>
      <c r="AAA140" s="165"/>
      <c r="AAB140" s="165"/>
      <c r="AAC140" s="165"/>
      <c r="AAD140" s="166"/>
      <c r="AAF140" s="164"/>
      <c r="AAG140" s="168"/>
      <c r="AAH140" s="168"/>
      <c r="AAI140" s="165"/>
      <c r="AAJ140" s="165"/>
      <c r="AAK140" s="165"/>
      <c r="AAL140" s="166"/>
      <c r="AAN140" s="164"/>
      <c r="AAO140" s="168"/>
      <c r="AAP140" s="168"/>
      <c r="AAQ140" s="165"/>
      <c r="AAR140" s="165"/>
      <c r="AAS140" s="165"/>
      <c r="AAT140" s="166"/>
      <c r="AAV140" s="164"/>
      <c r="AAW140" s="168"/>
      <c r="AAX140" s="168"/>
      <c r="AAY140" s="165"/>
      <c r="AAZ140" s="165"/>
      <c r="ABA140" s="165"/>
      <c r="ABB140" s="166"/>
      <c r="ABD140" s="164"/>
      <c r="ABE140" s="168"/>
      <c r="ABF140" s="168"/>
      <c r="ABG140" s="165"/>
      <c r="ABH140" s="165"/>
      <c r="ABI140" s="165"/>
      <c r="ABJ140" s="166"/>
      <c r="ABL140" s="164"/>
      <c r="ABM140" s="168"/>
      <c r="ABN140" s="168"/>
      <c r="ABO140" s="165"/>
      <c r="ABP140" s="165"/>
      <c r="ABQ140" s="165"/>
      <c r="ABR140" s="166"/>
      <c r="ABT140" s="164"/>
      <c r="ABU140" s="168"/>
      <c r="ABV140" s="168"/>
      <c r="ABW140" s="165"/>
      <c r="ABX140" s="165"/>
      <c r="ABY140" s="165"/>
      <c r="ABZ140" s="166"/>
      <c r="ACB140" s="164"/>
      <c r="ACC140" s="168"/>
      <c r="ACD140" s="168"/>
      <c r="ACE140" s="165"/>
      <c r="ACF140" s="165"/>
      <c r="ACG140" s="165"/>
      <c r="ACH140" s="166"/>
      <c r="ACJ140" s="164"/>
      <c r="ACK140" s="168"/>
      <c r="ACL140" s="168"/>
      <c r="ACM140" s="165"/>
      <c r="ACN140" s="165"/>
      <c r="ACO140" s="165"/>
      <c r="ACP140" s="166"/>
      <c r="ACR140" s="164"/>
      <c r="ACS140" s="168"/>
      <c r="ACT140" s="168"/>
      <c r="ACU140" s="165"/>
      <c r="ACV140" s="165"/>
      <c r="ACW140" s="165"/>
      <c r="ACX140" s="166"/>
      <c r="ACZ140" s="164"/>
      <c r="ADA140" s="168"/>
      <c r="ADB140" s="168"/>
      <c r="ADC140" s="165"/>
      <c r="ADD140" s="165"/>
      <c r="ADE140" s="165"/>
      <c r="ADF140" s="166"/>
      <c r="ADH140" s="164"/>
      <c r="ADI140" s="168"/>
      <c r="ADJ140" s="168"/>
      <c r="ADK140" s="165"/>
      <c r="ADL140" s="165"/>
      <c r="ADM140" s="165"/>
      <c r="ADN140" s="166"/>
      <c r="ADP140" s="164"/>
      <c r="ADQ140" s="168"/>
      <c r="ADR140" s="168"/>
      <c r="ADS140" s="165"/>
      <c r="ADT140" s="165"/>
      <c r="ADU140" s="165"/>
      <c r="ADV140" s="166"/>
      <c r="ADX140" s="164"/>
      <c r="ADY140" s="168"/>
      <c r="ADZ140" s="168"/>
      <c r="AEA140" s="165"/>
      <c r="AEB140" s="165"/>
      <c r="AEC140" s="165"/>
      <c r="AED140" s="166"/>
      <c r="AEF140" s="164"/>
      <c r="AEG140" s="168"/>
      <c r="AEH140" s="168"/>
      <c r="AEI140" s="165"/>
      <c r="AEJ140" s="165"/>
      <c r="AEK140" s="165"/>
      <c r="AEL140" s="166"/>
      <c r="AEN140" s="164"/>
      <c r="AEO140" s="168"/>
      <c r="AEP140" s="168"/>
      <c r="AEQ140" s="165"/>
      <c r="AER140" s="165"/>
      <c r="AES140" s="165"/>
      <c r="AET140" s="166"/>
      <c r="AEV140" s="164"/>
      <c r="AEW140" s="168"/>
      <c r="AEX140" s="168"/>
      <c r="AEY140" s="165"/>
      <c r="AEZ140" s="165"/>
      <c r="AFA140" s="165"/>
      <c r="AFB140" s="166"/>
      <c r="AFD140" s="164"/>
      <c r="AFE140" s="168"/>
      <c r="AFF140" s="168"/>
      <c r="AFG140" s="165"/>
      <c r="AFH140" s="165"/>
      <c r="AFI140" s="165"/>
      <c r="AFJ140" s="166"/>
      <c r="AFL140" s="164"/>
      <c r="AFM140" s="168"/>
      <c r="AFN140" s="168"/>
      <c r="AFO140" s="165"/>
      <c r="AFP140" s="165"/>
      <c r="AFQ140" s="165"/>
      <c r="AFR140" s="166"/>
      <c r="AFT140" s="164"/>
      <c r="AFU140" s="168"/>
      <c r="AFV140" s="168"/>
      <c r="AFW140" s="165"/>
      <c r="AFX140" s="165"/>
      <c r="AFY140" s="165"/>
      <c r="AFZ140" s="166"/>
      <c r="AGB140" s="164"/>
      <c r="AGC140" s="168"/>
      <c r="AGD140" s="168"/>
      <c r="AGE140" s="165"/>
      <c r="AGF140" s="165"/>
      <c r="AGG140" s="165"/>
      <c r="AGH140" s="166"/>
      <c r="AGJ140" s="164"/>
      <c r="AGK140" s="168"/>
      <c r="AGL140" s="168"/>
      <c r="AGM140" s="165"/>
      <c r="AGN140" s="165"/>
      <c r="AGO140" s="165"/>
      <c r="AGP140" s="166"/>
      <c r="AGR140" s="164"/>
      <c r="AGS140" s="168"/>
      <c r="AGT140" s="168"/>
      <c r="AGU140" s="165"/>
      <c r="AGV140" s="165"/>
      <c r="AGW140" s="165"/>
      <c r="AGX140" s="166"/>
      <c r="AGZ140" s="164"/>
      <c r="AHA140" s="168"/>
      <c r="AHB140" s="168"/>
      <c r="AHC140" s="165"/>
      <c r="AHD140" s="165"/>
      <c r="AHE140" s="165"/>
      <c r="AHF140" s="166"/>
      <c r="AHH140" s="164"/>
      <c r="AHI140" s="168"/>
      <c r="AHJ140" s="168"/>
      <c r="AHK140" s="165"/>
      <c r="AHL140" s="165"/>
      <c r="AHM140" s="165"/>
      <c r="AHN140" s="166"/>
      <c r="AHP140" s="164"/>
      <c r="AHQ140" s="168"/>
      <c r="AHR140" s="168"/>
      <c r="AHS140" s="165"/>
      <c r="AHT140" s="165"/>
      <c r="AHU140" s="165"/>
      <c r="AHV140" s="166"/>
      <c r="AHX140" s="164"/>
      <c r="AHY140" s="168"/>
      <c r="AHZ140" s="168"/>
      <c r="AIA140" s="165"/>
      <c r="AIB140" s="165"/>
      <c r="AIC140" s="165"/>
      <c r="AID140" s="166"/>
      <c r="AIF140" s="164"/>
      <c r="AIG140" s="168"/>
      <c r="AIH140" s="168"/>
      <c r="AII140" s="165"/>
      <c r="AIJ140" s="165"/>
      <c r="AIK140" s="165"/>
      <c r="AIL140" s="166"/>
      <c r="AIN140" s="164"/>
      <c r="AIO140" s="168"/>
      <c r="AIP140" s="168"/>
      <c r="AIQ140" s="165"/>
      <c r="AIR140" s="165"/>
      <c r="AIS140" s="165"/>
      <c r="AIT140" s="166"/>
      <c r="AIV140" s="164"/>
      <c r="AIW140" s="168"/>
      <c r="AIX140" s="168"/>
      <c r="AIY140" s="165"/>
      <c r="AIZ140" s="165"/>
      <c r="AJA140" s="165"/>
      <c r="AJB140" s="166"/>
      <c r="AJD140" s="164"/>
      <c r="AJE140" s="168"/>
      <c r="AJF140" s="168"/>
      <c r="AJG140" s="165"/>
      <c r="AJH140" s="165"/>
      <c r="AJI140" s="165"/>
      <c r="AJJ140" s="166"/>
      <c r="AJL140" s="164"/>
      <c r="AJM140" s="168"/>
      <c r="AJN140" s="168"/>
      <c r="AJO140" s="165"/>
      <c r="AJP140" s="165"/>
      <c r="AJQ140" s="165"/>
      <c r="AJR140" s="166"/>
      <c r="AJT140" s="164"/>
      <c r="AJU140" s="168"/>
      <c r="AJV140" s="168"/>
      <c r="AJW140" s="165"/>
      <c r="AJX140" s="165"/>
      <c r="AJY140" s="165"/>
      <c r="AJZ140" s="166"/>
      <c r="AKB140" s="164"/>
      <c r="AKC140" s="168"/>
      <c r="AKD140" s="168"/>
      <c r="AKE140" s="165"/>
      <c r="AKF140" s="165"/>
      <c r="AKG140" s="165"/>
      <c r="AKH140" s="166"/>
      <c r="AKJ140" s="164"/>
      <c r="AKK140" s="168"/>
      <c r="AKL140" s="168"/>
      <c r="AKM140" s="165"/>
      <c r="AKN140" s="165"/>
      <c r="AKO140" s="165"/>
      <c r="AKP140" s="166"/>
      <c r="AKR140" s="164"/>
      <c r="AKS140" s="168"/>
      <c r="AKT140" s="168"/>
      <c r="AKU140" s="165"/>
      <c r="AKV140" s="165"/>
      <c r="AKW140" s="165"/>
      <c r="AKX140" s="166"/>
      <c r="AKZ140" s="164"/>
      <c r="ALA140" s="168"/>
      <c r="ALB140" s="168"/>
      <c r="ALC140" s="165"/>
      <c r="ALD140" s="165"/>
      <c r="ALE140" s="165"/>
      <c r="ALF140" s="166"/>
      <c r="ALH140" s="164"/>
      <c r="ALI140" s="168"/>
      <c r="ALJ140" s="168"/>
      <c r="ALK140" s="165"/>
      <c r="ALL140" s="165"/>
      <c r="ALM140" s="165"/>
      <c r="ALN140" s="166"/>
      <c r="ALP140" s="164"/>
      <c r="ALQ140" s="168"/>
      <c r="ALR140" s="168"/>
      <c r="ALS140" s="165"/>
      <c r="ALT140" s="165"/>
      <c r="ALU140" s="165"/>
      <c r="ALV140" s="166"/>
      <c r="ALX140" s="164"/>
      <c r="ALY140" s="168"/>
      <c r="ALZ140" s="168"/>
      <c r="AMA140" s="165"/>
      <c r="AMB140" s="165"/>
      <c r="AMC140" s="165"/>
      <c r="AMD140" s="166"/>
      <c r="AMF140" s="164"/>
      <c r="AMG140" s="168"/>
      <c r="AMH140" s="168"/>
      <c r="AMI140" s="165"/>
      <c r="AMJ140" s="165"/>
      <c r="AMK140" s="165"/>
      <c r="AML140" s="166"/>
      <c r="AMN140" s="164"/>
      <c r="AMO140" s="168"/>
      <c r="AMP140" s="168"/>
      <c r="AMQ140" s="165"/>
      <c r="AMR140" s="165"/>
      <c r="AMS140" s="165"/>
      <c r="AMT140" s="166"/>
      <c r="AMV140" s="164"/>
      <c r="AMW140" s="168"/>
      <c r="AMX140" s="168"/>
      <c r="AMY140" s="165"/>
      <c r="AMZ140" s="165"/>
      <c r="ANA140" s="165"/>
      <c r="ANB140" s="166"/>
      <c r="AND140" s="164"/>
      <c r="ANE140" s="168"/>
      <c r="ANF140" s="168"/>
      <c r="ANG140" s="165"/>
      <c r="ANH140" s="165"/>
      <c r="ANI140" s="165"/>
      <c r="ANJ140" s="166"/>
      <c r="ANL140" s="164"/>
      <c r="ANM140" s="168"/>
      <c r="ANN140" s="168"/>
      <c r="ANO140" s="165"/>
      <c r="ANP140" s="165"/>
      <c r="ANQ140" s="165"/>
      <c r="ANR140" s="166"/>
      <c r="ANT140" s="164"/>
      <c r="ANU140" s="168"/>
      <c r="ANV140" s="168"/>
      <c r="ANW140" s="165"/>
      <c r="ANX140" s="165"/>
      <c r="ANY140" s="165"/>
      <c r="ANZ140" s="166"/>
      <c r="AOB140" s="164"/>
      <c r="AOC140" s="168"/>
      <c r="AOD140" s="168"/>
      <c r="AOE140" s="165"/>
      <c r="AOF140" s="165"/>
      <c r="AOG140" s="165"/>
      <c r="AOH140" s="166"/>
      <c r="AOJ140" s="164"/>
      <c r="AOK140" s="168"/>
      <c r="AOL140" s="168"/>
      <c r="AOM140" s="165"/>
      <c r="AON140" s="165"/>
      <c r="AOO140" s="165"/>
      <c r="AOP140" s="166"/>
      <c r="AOR140" s="164"/>
      <c r="AOS140" s="168"/>
      <c r="AOT140" s="168"/>
      <c r="AOU140" s="165"/>
      <c r="AOV140" s="165"/>
      <c r="AOW140" s="165"/>
      <c r="AOX140" s="166"/>
      <c r="AOZ140" s="164"/>
      <c r="APA140" s="168"/>
      <c r="APB140" s="168"/>
      <c r="APC140" s="165"/>
      <c r="APD140" s="165"/>
      <c r="APE140" s="165"/>
      <c r="APF140" s="166"/>
      <c r="APH140" s="164"/>
      <c r="API140" s="168"/>
      <c r="APJ140" s="168"/>
      <c r="APK140" s="165"/>
      <c r="APL140" s="165"/>
      <c r="APM140" s="165"/>
      <c r="APN140" s="166"/>
      <c r="APP140" s="164"/>
      <c r="APQ140" s="168"/>
      <c r="APR140" s="168"/>
      <c r="APS140" s="165"/>
      <c r="APT140" s="165"/>
      <c r="APU140" s="165"/>
      <c r="APV140" s="166"/>
      <c r="APX140" s="164"/>
      <c r="APY140" s="168"/>
      <c r="APZ140" s="168"/>
      <c r="AQA140" s="165"/>
      <c r="AQB140" s="165"/>
      <c r="AQC140" s="165"/>
      <c r="AQD140" s="166"/>
      <c r="AQF140" s="164"/>
      <c r="AQG140" s="168"/>
      <c r="AQH140" s="168"/>
      <c r="AQI140" s="165"/>
      <c r="AQJ140" s="165"/>
      <c r="AQK140" s="165"/>
      <c r="AQL140" s="166"/>
      <c r="AQN140" s="164"/>
      <c r="AQO140" s="168"/>
      <c r="AQP140" s="168"/>
      <c r="AQQ140" s="165"/>
      <c r="AQR140" s="165"/>
      <c r="AQS140" s="165"/>
      <c r="AQT140" s="166"/>
      <c r="AQV140" s="164"/>
      <c r="AQW140" s="168"/>
      <c r="AQX140" s="168"/>
      <c r="AQY140" s="165"/>
      <c r="AQZ140" s="165"/>
      <c r="ARA140" s="165"/>
      <c r="ARB140" s="166"/>
      <c r="ARD140" s="164"/>
      <c r="ARE140" s="168"/>
      <c r="ARF140" s="168"/>
      <c r="ARG140" s="165"/>
      <c r="ARH140" s="165"/>
      <c r="ARI140" s="165"/>
      <c r="ARJ140" s="166"/>
      <c r="ARL140" s="164"/>
      <c r="ARM140" s="168"/>
      <c r="ARN140" s="168"/>
      <c r="ARO140" s="165"/>
      <c r="ARP140" s="165"/>
      <c r="ARQ140" s="165"/>
      <c r="ARR140" s="166"/>
      <c r="ART140" s="164"/>
      <c r="ARU140" s="168"/>
      <c r="ARV140" s="168"/>
      <c r="ARW140" s="165"/>
      <c r="ARX140" s="165"/>
      <c r="ARY140" s="165"/>
      <c r="ARZ140" s="166"/>
      <c r="ASB140" s="164"/>
      <c r="ASC140" s="168"/>
      <c r="ASD140" s="168"/>
      <c r="ASE140" s="165"/>
      <c r="ASF140" s="165"/>
      <c r="ASG140" s="165"/>
      <c r="ASH140" s="166"/>
      <c r="ASJ140" s="164"/>
      <c r="ASK140" s="168"/>
      <c r="ASL140" s="168"/>
      <c r="ASM140" s="165"/>
      <c r="ASN140" s="165"/>
      <c r="ASO140" s="165"/>
      <c r="ASP140" s="166"/>
      <c r="ASR140" s="164"/>
      <c r="ASS140" s="168"/>
      <c r="AST140" s="168"/>
      <c r="ASU140" s="165"/>
      <c r="ASV140" s="165"/>
      <c r="ASW140" s="165"/>
      <c r="ASX140" s="166"/>
      <c r="ASZ140" s="164"/>
      <c r="ATA140" s="168"/>
      <c r="ATB140" s="168"/>
      <c r="ATC140" s="165"/>
      <c r="ATD140" s="165"/>
      <c r="ATE140" s="165"/>
      <c r="ATF140" s="166"/>
      <c r="ATH140" s="164"/>
      <c r="ATI140" s="168"/>
      <c r="ATJ140" s="168"/>
      <c r="ATK140" s="165"/>
      <c r="ATL140" s="165"/>
      <c r="ATM140" s="165"/>
      <c r="ATN140" s="166"/>
      <c r="ATP140" s="164"/>
      <c r="ATQ140" s="168"/>
      <c r="ATR140" s="168"/>
      <c r="ATS140" s="165"/>
      <c r="ATT140" s="165"/>
      <c r="ATU140" s="165"/>
      <c r="ATV140" s="166"/>
      <c r="ATX140" s="164"/>
      <c r="ATY140" s="168"/>
      <c r="ATZ140" s="168"/>
      <c r="AUA140" s="165"/>
      <c r="AUB140" s="165"/>
      <c r="AUC140" s="165"/>
      <c r="AUD140" s="166"/>
      <c r="AUF140" s="164"/>
      <c r="AUG140" s="168"/>
      <c r="AUH140" s="168"/>
      <c r="AUI140" s="165"/>
      <c r="AUJ140" s="165"/>
      <c r="AUK140" s="165"/>
      <c r="AUL140" s="166"/>
      <c r="AUN140" s="164"/>
      <c r="AUO140" s="168"/>
      <c r="AUP140" s="168"/>
      <c r="AUQ140" s="165"/>
      <c r="AUR140" s="165"/>
      <c r="AUS140" s="165"/>
      <c r="AUT140" s="166"/>
      <c r="AUV140" s="164"/>
      <c r="AUW140" s="168"/>
      <c r="AUX140" s="168"/>
      <c r="AUY140" s="165"/>
      <c r="AUZ140" s="165"/>
      <c r="AVA140" s="165"/>
      <c r="AVB140" s="166"/>
      <c r="AVD140" s="164"/>
      <c r="AVE140" s="168"/>
      <c r="AVF140" s="168"/>
      <c r="AVG140" s="165"/>
      <c r="AVH140" s="165"/>
      <c r="AVI140" s="165"/>
      <c r="AVJ140" s="166"/>
      <c r="AVL140" s="164"/>
      <c r="AVM140" s="168"/>
      <c r="AVN140" s="168"/>
      <c r="AVO140" s="165"/>
      <c r="AVP140" s="165"/>
      <c r="AVQ140" s="165"/>
      <c r="AVR140" s="166"/>
      <c r="AVT140" s="164"/>
      <c r="AVU140" s="168"/>
      <c r="AVV140" s="168"/>
      <c r="AVW140" s="165"/>
      <c r="AVX140" s="165"/>
      <c r="AVY140" s="165"/>
      <c r="AVZ140" s="166"/>
      <c r="AWB140" s="164"/>
      <c r="AWC140" s="168"/>
      <c r="AWD140" s="168"/>
      <c r="AWE140" s="165"/>
      <c r="AWF140" s="165"/>
      <c r="AWG140" s="165"/>
      <c r="AWH140" s="166"/>
      <c r="AWJ140" s="164"/>
      <c r="AWK140" s="168"/>
      <c r="AWL140" s="168"/>
      <c r="AWM140" s="165"/>
      <c r="AWN140" s="165"/>
      <c r="AWO140" s="165"/>
      <c r="AWP140" s="166"/>
      <c r="AWR140" s="164"/>
      <c r="AWS140" s="168"/>
      <c r="AWT140" s="168"/>
      <c r="AWU140" s="165"/>
      <c r="AWV140" s="165"/>
      <c r="AWW140" s="165"/>
      <c r="AWX140" s="166"/>
      <c r="AWZ140" s="164"/>
      <c r="AXA140" s="168"/>
      <c r="AXB140" s="168"/>
      <c r="AXC140" s="165"/>
      <c r="AXD140" s="165"/>
      <c r="AXE140" s="165"/>
      <c r="AXF140" s="166"/>
      <c r="AXH140" s="164"/>
      <c r="AXI140" s="168"/>
      <c r="AXJ140" s="168"/>
      <c r="AXK140" s="165"/>
      <c r="AXL140" s="165"/>
      <c r="AXM140" s="165"/>
      <c r="AXN140" s="166"/>
      <c r="AXP140" s="164"/>
      <c r="AXQ140" s="168"/>
      <c r="AXR140" s="168"/>
      <c r="AXS140" s="165"/>
      <c r="AXT140" s="165"/>
      <c r="AXU140" s="165"/>
      <c r="AXV140" s="166"/>
      <c r="AXX140" s="164"/>
      <c r="AXY140" s="168"/>
      <c r="AXZ140" s="168"/>
      <c r="AYA140" s="165"/>
      <c r="AYB140" s="165"/>
      <c r="AYC140" s="165"/>
      <c r="AYD140" s="166"/>
      <c r="AYF140" s="164"/>
      <c r="AYG140" s="168"/>
      <c r="AYH140" s="168"/>
      <c r="AYI140" s="165"/>
      <c r="AYJ140" s="165"/>
      <c r="AYK140" s="165"/>
      <c r="AYL140" s="166"/>
      <c r="AYN140" s="164"/>
      <c r="AYO140" s="168"/>
      <c r="AYP140" s="168"/>
      <c r="AYQ140" s="165"/>
      <c r="AYR140" s="165"/>
      <c r="AYS140" s="165"/>
      <c r="AYT140" s="166"/>
      <c r="AYV140" s="164"/>
      <c r="AYW140" s="168"/>
      <c r="AYX140" s="168"/>
      <c r="AYY140" s="165"/>
      <c r="AYZ140" s="165"/>
      <c r="AZA140" s="165"/>
      <c r="AZB140" s="166"/>
      <c r="AZD140" s="164"/>
      <c r="AZE140" s="168"/>
      <c r="AZF140" s="168"/>
      <c r="AZG140" s="165"/>
      <c r="AZH140" s="165"/>
      <c r="AZI140" s="165"/>
      <c r="AZJ140" s="166"/>
      <c r="AZL140" s="164"/>
      <c r="AZM140" s="168"/>
      <c r="AZN140" s="168"/>
      <c r="AZO140" s="165"/>
      <c r="AZP140" s="165"/>
      <c r="AZQ140" s="165"/>
      <c r="AZR140" s="166"/>
      <c r="AZT140" s="164"/>
      <c r="AZU140" s="168"/>
      <c r="AZV140" s="168"/>
      <c r="AZW140" s="165"/>
      <c r="AZX140" s="165"/>
      <c r="AZY140" s="165"/>
      <c r="AZZ140" s="166"/>
      <c r="BAB140" s="164"/>
      <c r="BAC140" s="168"/>
      <c r="BAD140" s="168"/>
      <c r="BAE140" s="165"/>
      <c r="BAF140" s="165"/>
      <c r="BAG140" s="165"/>
      <c r="BAH140" s="166"/>
      <c r="BAJ140" s="164"/>
      <c r="BAK140" s="168"/>
      <c r="BAL140" s="168"/>
      <c r="BAM140" s="165"/>
      <c r="BAN140" s="165"/>
      <c r="BAO140" s="165"/>
      <c r="BAP140" s="166"/>
      <c r="BAR140" s="164"/>
      <c r="BAS140" s="168"/>
      <c r="BAT140" s="168"/>
      <c r="BAU140" s="165"/>
      <c r="BAV140" s="165"/>
      <c r="BAW140" s="165"/>
      <c r="BAX140" s="166"/>
      <c r="BAZ140" s="164"/>
      <c r="BBA140" s="168"/>
      <c r="BBB140" s="168"/>
      <c r="BBC140" s="165"/>
      <c r="BBD140" s="165"/>
      <c r="BBE140" s="165"/>
      <c r="BBF140" s="166"/>
      <c r="BBH140" s="164"/>
      <c r="BBI140" s="168"/>
      <c r="BBJ140" s="168"/>
      <c r="BBK140" s="165"/>
      <c r="BBL140" s="165"/>
      <c r="BBM140" s="165"/>
      <c r="BBN140" s="166"/>
      <c r="BBP140" s="164"/>
      <c r="BBQ140" s="168"/>
      <c r="BBR140" s="168"/>
      <c r="BBS140" s="165"/>
      <c r="BBT140" s="165"/>
      <c r="BBU140" s="165"/>
      <c r="BBV140" s="166"/>
      <c r="BBX140" s="164"/>
      <c r="BBY140" s="168"/>
      <c r="BBZ140" s="168"/>
      <c r="BCA140" s="165"/>
      <c r="BCB140" s="165"/>
      <c r="BCC140" s="165"/>
      <c r="BCD140" s="166"/>
      <c r="BCF140" s="164"/>
      <c r="BCG140" s="168"/>
      <c r="BCH140" s="168"/>
      <c r="BCI140" s="165"/>
      <c r="BCJ140" s="165"/>
      <c r="BCK140" s="165"/>
      <c r="BCL140" s="166"/>
      <c r="BCN140" s="164"/>
      <c r="BCO140" s="168"/>
      <c r="BCP140" s="168"/>
      <c r="BCQ140" s="165"/>
      <c r="BCR140" s="165"/>
      <c r="BCS140" s="165"/>
      <c r="BCT140" s="166"/>
      <c r="BCV140" s="164"/>
      <c r="BCW140" s="168"/>
      <c r="BCX140" s="168"/>
      <c r="BCY140" s="165"/>
      <c r="BCZ140" s="165"/>
      <c r="BDA140" s="165"/>
      <c r="BDB140" s="166"/>
      <c r="BDD140" s="164"/>
      <c r="BDE140" s="168"/>
      <c r="BDF140" s="168"/>
      <c r="BDG140" s="165"/>
      <c r="BDH140" s="165"/>
      <c r="BDI140" s="165"/>
      <c r="BDJ140" s="166"/>
      <c r="BDL140" s="164"/>
      <c r="BDM140" s="168"/>
      <c r="BDN140" s="168"/>
      <c r="BDO140" s="165"/>
      <c r="BDP140" s="165"/>
      <c r="BDQ140" s="165"/>
      <c r="BDR140" s="166"/>
      <c r="BDT140" s="164"/>
      <c r="BDU140" s="168"/>
      <c r="BDV140" s="168"/>
      <c r="BDW140" s="165"/>
      <c r="BDX140" s="165"/>
      <c r="BDY140" s="165"/>
      <c r="BDZ140" s="166"/>
      <c r="BEB140" s="164"/>
      <c r="BEC140" s="168"/>
      <c r="BED140" s="168"/>
      <c r="BEE140" s="165"/>
      <c r="BEF140" s="165"/>
      <c r="BEG140" s="165"/>
      <c r="BEH140" s="166"/>
      <c r="BEJ140" s="164"/>
      <c r="BEK140" s="168"/>
      <c r="BEL140" s="168"/>
      <c r="BEM140" s="165"/>
      <c r="BEN140" s="165"/>
      <c r="BEO140" s="165"/>
      <c r="BEP140" s="166"/>
      <c r="BER140" s="164"/>
      <c r="BES140" s="168"/>
      <c r="BET140" s="168"/>
      <c r="BEU140" s="165"/>
      <c r="BEV140" s="165"/>
      <c r="BEW140" s="165"/>
      <c r="BEX140" s="166"/>
      <c r="BEZ140" s="164"/>
      <c r="BFA140" s="168"/>
      <c r="BFB140" s="168"/>
      <c r="BFC140" s="165"/>
      <c r="BFD140" s="165"/>
      <c r="BFE140" s="165"/>
      <c r="BFF140" s="166"/>
      <c r="BFH140" s="164"/>
      <c r="BFI140" s="168"/>
      <c r="BFJ140" s="168"/>
      <c r="BFK140" s="165"/>
      <c r="BFL140" s="165"/>
      <c r="BFM140" s="165"/>
      <c r="BFN140" s="166"/>
      <c r="BFP140" s="164"/>
      <c r="BFQ140" s="168"/>
      <c r="BFR140" s="168"/>
      <c r="BFS140" s="165"/>
      <c r="BFT140" s="165"/>
      <c r="BFU140" s="165"/>
      <c r="BFV140" s="166"/>
      <c r="BFX140" s="164"/>
      <c r="BFY140" s="168"/>
      <c r="BFZ140" s="168"/>
      <c r="BGA140" s="165"/>
      <c r="BGB140" s="165"/>
      <c r="BGC140" s="165"/>
      <c r="BGD140" s="166"/>
      <c r="BGF140" s="164"/>
      <c r="BGG140" s="168"/>
      <c r="BGH140" s="168"/>
      <c r="BGI140" s="165"/>
      <c r="BGJ140" s="165"/>
      <c r="BGK140" s="165"/>
      <c r="BGL140" s="166"/>
      <c r="BGN140" s="164"/>
      <c r="BGO140" s="168"/>
      <c r="BGP140" s="168"/>
      <c r="BGQ140" s="165"/>
      <c r="BGR140" s="165"/>
      <c r="BGS140" s="165"/>
      <c r="BGT140" s="166"/>
      <c r="BGV140" s="164"/>
      <c r="BGW140" s="168"/>
      <c r="BGX140" s="168"/>
      <c r="BGY140" s="165"/>
      <c r="BGZ140" s="165"/>
      <c r="BHA140" s="165"/>
      <c r="BHB140" s="166"/>
      <c r="BHD140" s="164"/>
      <c r="BHE140" s="168"/>
      <c r="BHF140" s="168"/>
      <c r="BHG140" s="165"/>
      <c r="BHH140" s="165"/>
      <c r="BHI140" s="165"/>
      <c r="BHJ140" s="166"/>
      <c r="BHL140" s="164"/>
      <c r="BHM140" s="168"/>
      <c r="BHN140" s="168"/>
      <c r="BHO140" s="165"/>
      <c r="BHP140" s="165"/>
      <c r="BHQ140" s="165"/>
      <c r="BHR140" s="166"/>
      <c r="BHT140" s="164"/>
      <c r="BHU140" s="168"/>
      <c r="BHV140" s="168"/>
      <c r="BHW140" s="165"/>
      <c r="BHX140" s="165"/>
      <c r="BHY140" s="165"/>
      <c r="BHZ140" s="166"/>
      <c r="BIB140" s="164"/>
      <c r="BIC140" s="168"/>
      <c r="BID140" s="168"/>
      <c r="BIE140" s="165"/>
      <c r="BIF140" s="165"/>
      <c r="BIG140" s="165"/>
      <c r="BIH140" s="166"/>
      <c r="BIJ140" s="164"/>
      <c r="BIK140" s="168"/>
      <c r="BIL140" s="168"/>
      <c r="BIM140" s="165"/>
      <c r="BIN140" s="165"/>
      <c r="BIO140" s="165"/>
      <c r="BIP140" s="166"/>
      <c r="BIR140" s="164"/>
      <c r="BIS140" s="168"/>
      <c r="BIT140" s="168"/>
      <c r="BIU140" s="165"/>
      <c r="BIV140" s="165"/>
      <c r="BIW140" s="165"/>
      <c r="BIX140" s="166"/>
      <c r="BIZ140" s="164"/>
      <c r="BJA140" s="168"/>
      <c r="BJB140" s="168"/>
      <c r="BJC140" s="165"/>
      <c r="BJD140" s="165"/>
      <c r="BJE140" s="165"/>
      <c r="BJF140" s="166"/>
      <c r="BJH140" s="164"/>
      <c r="BJI140" s="168"/>
      <c r="BJJ140" s="168"/>
      <c r="BJK140" s="165"/>
      <c r="BJL140" s="165"/>
      <c r="BJM140" s="165"/>
      <c r="BJN140" s="166"/>
      <c r="BJP140" s="164"/>
      <c r="BJQ140" s="168"/>
      <c r="BJR140" s="168"/>
      <c r="BJS140" s="165"/>
      <c r="BJT140" s="165"/>
      <c r="BJU140" s="165"/>
      <c r="BJV140" s="166"/>
      <c r="BJX140" s="164"/>
      <c r="BJY140" s="168"/>
      <c r="BJZ140" s="168"/>
      <c r="BKA140" s="165"/>
      <c r="BKB140" s="165"/>
      <c r="BKC140" s="165"/>
      <c r="BKD140" s="166"/>
      <c r="BKF140" s="164"/>
      <c r="BKG140" s="168"/>
      <c r="BKH140" s="168"/>
      <c r="BKI140" s="165"/>
      <c r="BKJ140" s="165"/>
      <c r="BKK140" s="165"/>
      <c r="BKL140" s="166"/>
      <c r="BKN140" s="164"/>
      <c r="BKO140" s="168"/>
      <c r="BKP140" s="168"/>
      <c r="BKQ140" s="165"/>
      <c r="BKR140" s="165"/>
      <c r="BKS140" s="165"/>
      <c r="BKT140" s="166"/>
      <c r="BKV140" s="164"/>
      <c r="BKW140" s="168"/>
      <c r="BKX140" s="168"/>
      <c r="BKY140" s="165"/>
      <c r="BKZ140" s="165"/>
      <c r="BLA140" s="165"/>
      <c r="BLB140" s="166"/>
      <c r="BLD140" s="164"/>
      <c r="BLE140" s="168"/>
      <c r="BLF140" s="168"/>
      <c r="BLG140" s="165"/>
      <c r="BLH140" s="165"/>
      <c r="BLI140" s="165"/>
      <c r="BLJ140" s="166"/>
      <c r="BLL140" s="164"/>
      <c r="BLM140" s="168"/>
      <c r="BLN140" s="168"/>
      <c r="BLO140" s="165"/>
      <c r="BLP140" s="165"/>
      <c r="BLQ140" s="165"/>
      <c r="BLR140" s="166"/>
      <c r="BLT140" s="164"/>
      <c r="BLU140" s="168"/>
      <c r="BLV140" s="168"/>
      <c r="BLW140" s="165"/>
      <c r="BLX140" s="165"/>
      <c r="BLY140" s="165"/>
      <c r="BLZ140" s="166"/>
      <c r="BMB140" s="164"/>
      <c r="BMC140" s="168"/>
      <c r="BMD140" s="168"/>
      <c r="BME140" s="165"/>
      <c r="BMF140" s="165"/>
      <c r="BMG140" s="165"/>
      <c r="BMH140" s="166"/>
      <c r="BMJ140" s="164"/>
      <c r="BMK140" s="168"/>
      <c r="BML140" s="168"/>
      <c r="BMM140" s="165"/>
      <c r="BMN140" s="165"/>
      <c r="BMO140" s="165"/>
      <c r="BMP140" s="166"/>
      <c r="BMR140" s="164"/>
      <c r="BMS140" s="168"/>
      <c r="BMT140" s="168"/>
      <c r="BMU140" s="165"/>
      <c r="BMV140" s="165"/>
      <c r="BMW140" s="165"/>
      <c r="BMX140" s="166"/>
      <c r="BMZ140" s="164"/>
      <c r="BNA140" s="168"/>
      <c r="BNB140" s="168"/>
      <c r="BNC140" s="165"/>
      <c r="BND140" s="165"/>
      <c r="BNE140" s="165"/>
      <c r="BNF140" s="166"/>
      <c r="BNH140" s="164"/>
      <c r="BNI140" s="168"/>
      <c r="BNJ140" s="168"/>
      <c r="BNK140" s="165"/>
      <c r="BNL140" s="165"/>
      <c r="BNM140" s="165"/>
      <c r="BNN140" s="166"/>
      <c r="BNP140" s="164"/>
      <c r="BNQ140" s="168"/>
      <c r="BNR140" s="168"/>
      <c r="BNS140" s="165"/>
      <c r="BNT140" s="165"/>
      <c r="BNU140" s="165"/>
      <c r="BNV140" s="166"/>
      <c r="BNX140" s="164"/>
      <c r="BNY140" s="168"/>
      <c r="BNZ140" s="168"/>
      <c r="BOA140" s="165"/>
      <c r="BOB140" s="165"/>
      <c r="BOC140" s="165"/>
      <c r="BOD140" s="166"/>
      <c r="BOF140" s="164"/>
      <c r="BOG140" s="168"/>
      <c r="BOH140" s="168"/>
      <c r="BOI140" s="165"/>
      <c r="BOJ140" s="165"/>
      <c r="BOK140" s="165"/>
      <c r="BOL140" s="166"/>
      <c r="BON140" s="164"/>
      <c r="BOO140" s="168"/>
      <c r="BOP140" s="168"/>
      <c r="BOQ140" s="165"/>
      <c r="BOR140" s="165"/>
      <c r="BOS140" s="165"/>
      <c r="BOT140" s="166"/>
      <c r="BOV140" s="164"/>
      <c r="BOW140" s="168"/>
      <c r="BOX140" s="168"/>
      <c r="BOY140" s="165"/>
      <c r="BOZ140" s="165"/>
      <c r="BPA140" s="165"/>
      <c r="BPB140" s="166"/>
      <c r="BPD140" s="164"/>
      <c r="BPE140" s="168"/>
      <c r="BPF140" s="168"/>
      <c r="BPG140" s="165"/>
      <c r="BPH140" s="165"/>
      <c r="BPI140" s="165"/>
      <c r="BPJ140" s="166"/>
      <c r="BPL140" s="164"/>
      <c r="BPM140" s="168"/>
      <c r="BPN140" s="168"/>
      <c r="BPO140" s="165"/>
      <c r="BPP140" s="165"/>
      <c r="BPQ140" s="165"/>
      <c r="BPR140" s="166"/>
      <c r="BPT140" s="164"/>
      <c r="BPU140" s="168"/>
      <c r="BPV140" s="168"/>
      <c r="BPW140" s="165"/>
      <c r="BPX140" s="165"/>
      <c r="BPY140" s="165"/>
      <c r="BPZ140" s="166"/>
      <c r="BQB140" s="164"/>
      <c r="BQC140" s="168"/>
      <c r="BQD140" s="168"/>
      <c r="BQE140" s="165"/>
      <c r="BQF140" s="165"/>
      <c r="BQG140" s="165"/>
      <c r="BQH140" s="166"/>
      <c r="BQJ140" s="164"/>
      <c r="BQK140" s="168"/>
      <c r="BQL140" s="168"/>
      <c r="BQM140" s="165"/>
      <c r="BQN140" s="165"/>
      <c r="BQO140" s="165"/>
      <c r="BQP140" s="166"/>
      <c r="BQR140" s="164"/>
      <c r="BQS140" s="168"/>
      <c r="BQT140" s="168"/>
      <c r="BQU140" s="165"/>
      <c r="BQV140" s="165"/>
      <c r="BQW140" s="165"/>
      <c r="BQX140" s="166"/>
      <c r="BQZ140" s="164"/>
      <c r="BRA140" s="168"/>
      <c r="BRB140" s="168"/>
      <c r="BRC140" s="165"/>
      <c r="BRD140" s="165"/>
      <c r="BRE140" s="165"/>
      <c r="BRF140" s="166"/>
      <c r="BRH140" s="164"/>
      <c r="BRI140" s="168"/>
      <c r="BRJ140" s="168"/>
      <c r="BRK140" s="165"/>
      <c r="BRL140" s="165"/>
      <c r="BRM140" s="165"/>
      <c r="BRN140" s="166"/>
      <c r="BRP140" s="164"/>
      <c r="BRQ140" s="168"/>
      <c r="BRR140" s="168"/>
      <c r="BRS140" s="165"/>
      <c r="BRT140" s="165"/>
      <c r="BRU140" s="165"/>
      <c r="BRV140" s="166"/>
      <c r="BRX140" s="164"/>
      <c r="BRY140" s="168"/>
      <c r="BRZ140" s="168"/>
      <c r="BSA140" s="165"/>
      <c r="BSB140" s="165"/>
      <c r="BSC140" s="165"/>
      <c r="BSD140" s="166"/>
      <c r="BSF140" s="164"/>
      <c r="BSG140" s="168"/>
      <c r="BSH140" s="168"/>
      <c r="BSI140" s="165"/>
      <c r="BSJ140" s="165"/>
      <c r="BSK140" s="165"/>
      <c r="BSL140" s="166"/>
      <c r="BSN140" s="164"/>
      <c r="BSO140" s="168"/>
      <c r="BSP140" s="168"/>
      <c r="BSQ140" s="165"/>
      <c r="BSR140" s="165"/>
      <c r="BSS140" s="165"/>
      <c r="BST140" s="166"/>
      <c r="BSV140" s="164"/>
      <c r="BSW140" s="168"/>
      <c r="BSX140" s="168"/>
      <c r="BSY140" s="165"/>
      <c r="BSZ140" s="165"/>
      <c r="BTA140" s="165"/>
      <c r="BTB140" s="166"/>
      <c r="BTD140" s="164"/>
      <c r="BTE140" s="168"/>
      <c r="BTF140" s="168"/>
      <c r="BTG140" s="165"/>
      <c r="BTH140" s="165"/>
      <c r="BTI140" s="165"/>
      <c r="BTJ140" s="166"/>
      <c r="BTL140" s="164"/>
      <c r="BTM140" s="168"/>
      <c r="BTN140" s="168"/>
      <c r="BTO140" s="165"/>
      <c r="BTP140" s="165"/>
      <c r="BTQ140" s="165"/>
      <c r="BTR140" s="166"/>
      <c r="BTT140" s="164"/>
      <c r="BTU140" s="168"/>
      <c r="BTV140" s="168"/>
      <c r="BTW140" s="165"/>
      <c r="BTX140" s="165"/>
      <c r="BTY140" s="165"/>
      <c r="BTZ140" s="166"/>
      <c r="BUB140" s="164"/>
      <c r="BUC140" s="168"/>
      <c r="BUD140" s="168"/>
      <c r="BUE140" s="165"/>
      <c r="BUF140" s="165"/>
      <c r="BUG140" s="165"/>
      <c r="BUH140" s="166"/>
      <c r="BUJ140" s="164"/>
      <c r="BUK140" s="168"/>
      <c r="BUL140" s="168"/>
      <c r="BUM140" s="165"/>
      <c r="BUN140" s="165"/>
      <c r="BUO140" s="165"/>
      <c r="BUP140" s="166"/>
      <c r="BUR140" s="164"/>
      <c r="BUS140" s="168"/>
      <c r="BUT140" s="168"/>
      <c r="BUU140" s="165"/>
      <c r="BUV140" s="165"/>
      <c r="BUW140" s="165"/>
      <c r="BUX140" s="166"/>
      <c r="BUZ140" s="164"/>
      <c r="BVA140" s="168"/>
      <c r="BVB140" s="168"/>
      <c r="BVC140" s="165"/>
      <c r="BVD140" s="165"/>
      <c r="BVE140" s="165"/>
      <c r="BVF140" s="166"/>
      <c r="BVH140" s="164"/>
      <c r="BVI140" s="168"/>
      <c r="BVJ140" s="168"/>
      <c r="BVK140" s="165"/>
      <c r="BVL140" s="165"/>
      <c r="BVM140" s="165"/>
      <c r="BVN140" s="166"/>
      <c r="BVP140" s="164"/>
      <c r="BVQ140" s="168"/>
      <c r="BVR140" s="168"/>
      <c r="BVS140" s="165"/>
      <c r="BVT140" s="165"/>
      <c r="BVU140" s="165"/>
      <c r="BVV140" s="166"/>
      <c r="BVX140" s="164"/>
      <c r="BVY140" s="168"/>
      <c r="BVZ140" s="168"/>
      <c r="BWA140" s="165"/>
      <c r="BWB140" s="165"/>
      <c r="BWC140" s="165"/>
      <c r="BWD140" s="166"/>
      <c r="BWF140" s="164"/>
      <c r="BWG140" s="168"/>
      <c r="BWH140" s="168"/>
      <c r="BWI140" s="165"/>
      <c r="BWJ140" s="165"/>
      <c r="BWK140" s="165"/>
      <c r="BWL140" s="166"/>
      <c r="BWN140" s="164"/>
      <c r="BWO140" s="168"/>
      <c r="BWP140" s="168"/>
      <c r="BWQ140" s="165"/>
      <c r="BWR140" s="165"/>
      <c r="BWS140" s="165"/>
      <c r="BWT140" s="166"/>
      <c r="BWV140" s="164"/>
      <c r="BWW140" s="168"/>
      <c r="BWX140" s="168"/>
      <c r="BWY140" s="165"/>
      <c r="BWZ140" s="165"/>
      <c r="BXA140" s="165"/>
      <c r="BXB140" s="166"/>
      <c r="BXD140" s="164"/>
      <c r="BXE140" s="168"/>
      <c r="BXF140" s="168"/>
      <c r="BXG140" s="165"/>
      <c r="BXH140" s="165"/>
      <c r="BXI140" s="165"/>
      <c r="BXJ140" s="166"/>
      <c r="BXL140" s="164"/>
      <c r="BXM140" s="168"/>
      <c r="BXN140" s="168"/>
      <c r="BXO140" s="165"/>
      <c r="BXP140" s="165"/>
      <c r="BXQ140" s="165"/>
      <c r="BXR140" s="166"/>
      <c r="BXT140" s="164"/>
      <c r="BXU140" s="168"/>
      <c r="BXV140" s="168"/>
      <c r="BXW140" s="165"/>
      <c r="BXX140" s="165"/>
      <c r="BXY140" s="165"/>
      <c r="BXZ140" s="166"/>
      <c r="BYB140" s="164"/>
      <c r="BYC140" s="168"/>
      <c r="BYD140" s="168"/>
      <c r="BYE140" s="165"/>
      <c r="BYF140" s="165"/>
      <c r="BYG140" s="165"/>
      <c r="BYH140" s="166"/>
      <c r="BYJ140" s="164"/>
      <c r="BYK140" s="168"/>
      <c r="BYL140" s="168"/>
      <c r="BYM140" s="165"/>
      <c r="BYN140" s="165"/>
      <c r="BYO140" s="165"/>
      <c r="BYP140" s="166"/>
      <c r="BYR140" s="164"/>
      <c r="BYS140" s="168"/>
      <c r="BYT140" s="168"/>
      <c r="BYU140" s="165"/>
      <c r="BYV140" s="165"/>
      <c r="BYW140" s="165"/>
      <c r="BYX140" s="166"/>
      <c r="BYZ140" s="164"/>
      <c r="BZA140" s="168"/>
      <c r="BZB140" s="168"/>
      <c r="BZC140" s="165"/>
      <c r="BZD140" s="165"/>
      <c r="BZE140" s="165"/>
      <c r="BZF140" s="166"/>
      <c r="BZH140" s="164"/>
      <c r="BZI140" s="168"/>
      <c r="BZJ140" s="168"/>
      <c r="BZK140" s="165"/>
      <c r="BZL140" s="165"/>
      <c r="BZM140" s="165"/>
      <c r="BZN140" s="166"/>
      <c r="BZP140" s="164"/>
      <c r="BZQ140" s="168"/>
      <c r="BZR140" s="168"/>
      <c r="BZS140" s="165"/>
      <c r="BZT140" s="165"/>
      <c r="BZU140" s="165"/>
      <c r="BZV140" s="166"/>
      <c r="BZX140" s="164"/>
      <c r="BZY140" s="168"/>
      <c r="BZZ140" s="168"/>
      <c r="CAA140" s="165"/>
      <c r="CAB140" s="165"/>
      <c r="CAC140" s="165"/>
      <c r="CAD140" s="166"/>
      <c r="CAF140" s="164"/>
      <c r="CAG140" s="168"/>
      <c r="CAH140" s="168"/>
      <c r="CAI140" s="165"/>
      <c r="CAJ140" s="165"/>
      <c r="CAK140" s="165"/>
      <c r="CAL140" s="166"/>
      <c r="CAN140" s="164"/>
      <c r="CAO140" s="168"/>
      <c r="CAP140" s="168"/>
      <c r="CAQ140" s="165"/>
      <c r="CAR140" s="165"/>
      <c r="CAS140" s="165"/>
      <c r="CAT140" s="166"/>
      <c r="CAV140" s="164"/>
      <c r="CAW140" s="168"/>
      <c r="CAX140" s="168"/>
      <c r="CAY140" s="165"/>
      <c r="CAZ140" s="165"/>
      <c r="CBA140" s="165"/>
      <c r="CBB140" s="166"/>
      <c r="CBD140" s="164"/>
      <c r="CBE140" s="168"/>
      <c r="CBF140" s="168"/>
      <c r="CBG140" s="165"/>
      <c r="CBH140" s="165"/>
      <c r="CBI140" s="165"/>
      <c r="CBJ140" s="166"/>
      <c r="CBL140" s="164"/>
      <c r="CBM140" s="168"/>
      <c r="CBN140" s="168"/>
      <c r="CBO140" s="165"/>
      <c r="CBP140" s="165"/>
      <c r="CBQ140" s="165"/>
      <c r="CBR140" s="166"/>
      <c r="CBT140" s="164"/>
      <c r="CBU140" s="168"/>
      <c r="CBV140" s="168"/>
      <c r="CBW140" s="165"/>
      <c r="CBX140" s="165"/>
      <c r="CBY140" s="165"/>
      <c r="CBZ140" s="166"/>
      <c r="CCB140" s="164"/>
      <c r="CCC140" s="168"/>
      <c r="CCD140" s="168"/>
      <c r="CCE140" s="165"/>
      <c r="CCF140" s="165"/>
      <c r="CCG140" s="165"/>
      <c r="CCH140" s="166"/>
      <c r="CCJ140" s="164"/>
      <c r="CCK140" s="168"/>
      <c r="CCL140" s="168"/>
      <c r="CCM140" s="165"/>
      <c r="CCN140" s="165"/>
      <c r="CCO140" s="165"/>
      <c r="CCP140" s="166"/>
      <c r="CCR140" s="164"/>
      <c r="CCS140" s="168"/>
      <c r="CCT140" s="168"/>
      <c r="CCU140" s="165"/>
      <c r="CCV140" s="165"/>
      <c r="CCW140" s="165"/>
      <c r="CCX140" s="166"/>
      <c r="CCZ140" s="164"/>
      <c r="CDA140" s="168"/>
      <c r="CDB140" s="168"/>
      <c r="CDC140" s="165"/>
      <c r="CDD140" s="165"/>
      <c r="CDE140" s="165"/>
      <c r="CDF140" s="166"/>
      <c r="CDH140" s="164"/>
      <c r="CDI140" s="168"/>
      <c r="CDJ140" s="168"/>
      <c r="CDK140" s="165"/>
      <c r="CDL140" s="165"/>
      <c r="CDM140" s="165"/>
      <c r="CDN140" s="166"/>
      <c r="CDP140" s="164"/>
      <c r="CDQ140" s="168"/>
      <c r="CDR140" s="168"/>
      <c r="CDS140" s="165"/>
      <c r="CDT140" s="165"/>
      <c r="CDU140" s="165"/>
      <c r="CDV140" s="166"/>
      <c r="CDX140" s="164"/>
      <c r="CDY140" s="168"/>
      <c r="CDZ140" s="168"/>
      <c r="CEA140" s="165"/>
      <c r="CEB140" s="165"/>
      <c r="CEC140" s="165"/>
      <c r="CED140" s="166"/>
      <c r="CEF140" s="164"/>
      <c r="CEG140" s="168"/>
      <c r="CEH140" s="168"/>
      <c r="CEI140" s="165"/>
      <c r="CEJ140" s="165"/>
      <c r="CEK140" s="165"/>
      <c r="CEL140" s="166"/>
      <c r="CEN140" s="164"/>
      <c r="CEO140" s="168"/>
      <c r="CEP140" s="168"/>
      <c r="CEQ140" s="165"/>
      <c r="CER140" s="165"/>
      <c r="CES140" s="165"/>
      <c r="CET140" s="166"/>
      <c r="CEV140" s="164"/>
      <c r="CEW140" s="168"/>
      <c r="CEX140" s="168"/>
      <c r="CEY140" s="165"/>
      <c r="CEZ140" s="165"/>
      <c r="CFA140" s="165"/>
      <c r="CFB140" s="166"/>
      <c r="CFD140" s="164"/>
      <c r="CFE140" s="168"/>
      <c r="CFF140" s="168"/>
      <c r="CFG140" s="165"/>
      <c r="CFH140" s="165"/>
      <c r="CFI140" s="165"/>
      <c r="CFJ140" s="166"/>
      <c r="CFL140" s="164"/>
      <c r="CFM140" s="168"/>
      <c r="CFN140" s="168"/>
      <c r="CFO140" s="165"/>
      <c r="CFP140" s="165"/>
      <c r="CFQ140" s="165"/>
      <c r="CFR140" s="166"/>
      <c r="CFT140" s="164"/>
      <c r="CFU140" s="168"/>
      <c r="CFV140" s="168"/>
      <c r="CFW140" s="165"/>
      <c r="CFX140" s="165"/>
      <c r="CFY140" s="165"/>
      <c r="CFZ140" s="166"/>
      <c r="CGB140" s="164"/>
      <c r="CGC140" s="168"/>
      <c r="CGD140" s="168"/>
      <c r="CGE140" s="165"/>
      <c r="CGF140" s="165"/>
      <c r="CGG140" s="165"/>
      <c r="CGH140" s="166"/>
      <c r="CGJ140" s="164"/>
      <c r="CGK140" s="168"/>
      <c r="CGL140" s="168"/>
      <c r="CGM140" s="165"/>
      <c r="CGN140" s="165"/>
      <c r="CGO140" s="165"/>
      <c r="CGP140" s="166"/>
      <c r="CGR140" s="164"/>
      <c r="CGS140" s="168"/>
      <c r="CGT140" s="168"/>
      <c r="CGU140" s="165"/>
      <c r="CGV140" s="165"/>
      <c r="CGW140" s="165"/>
      <c r="CGX140" s="166"/>
      <c r="CGZ140" s="164"/>
      <c r="CHA140" s="168"/>
      <c r="CHB140" s="168"/>
      <c r="CHC140" s="165"/>
      <c r="CHD140" s="165"/>
      <c r="CHE140" s="165"/>
      <c r="CHF140" s="166"/>
      <c r="CHH140" s="164"/>
      <c r="CHI140" s="168"/>
      <c r="CHJ140" s="168"/>
      <c r="CHK140" s="165"/>
      <c r="CHL140" s="165"/>
      <c r="CHM140" s="165"/>
      <c r="CHN140" s="166"/>
      <c r="CHP140" s="164"/>
      <c r="CHQ140" s="168"/>
      <c r="CHR140" s="168"/>
      <c r="CHS140" s="165"/>
      <c r="CHT140" s="165"/>
      <c r="CHU140" s="165"/>
      <c r="CHV140" s="166"/>
      <c r="CHX140" s="164"/>
      <c r="CHY140" s="168"/>
      <c r="CHZ140" s="168"/>
      <c r="CIA140" s="165"/>
      <c r="CIB140" s="165"/>
      <c r="CIC140" s="165"/>
      <c r="CID140" s="166"/>
      <c r="CIF140" s="164"/>
      <c r="CIG140" s="168"/>
      <c r="CIH140" s="168"/>
      <c r="CII140" s="165"/>
      <c r="CIJ140" s="165"/>
      <c r="CIK140" s="165"/>
      <c r="CIL140" s="166"/>
      <c r="CIN140" s="164"/>
      <c r="CIO140" s="168"/>
      <c r="CIP140" s="168"/>
      <c r="CIQ140" s="165"/>
      <c r="CIR140" s="165"/>
      <c r="CIS140" s="165"/>
      <c r="CIT140" s="166"/>
      <c r="CIV140" s="164"/>
      <c r="CIW140" s="168"/>
      <c r="CIX140" s="168"/>
      <c r="CIY140" s="165"/>
      <c r="CIZ140" s="165"/>
      <c r="CJA140" s="165"/>
      <c r="CJB140" s="166"/>
      <c r="CJD140" s="164"/>
      <c r="CJE140" s="168"/>
      <c r="CJF140" s="168"/>
      <c r="CJG140" s="165"/>
      <c r="CJH140" s="165"/>
      <c r="CJI140" s="165"/>
      <c r="CJJ140" s="166"/>
      <c r="CJL140" s="164"/>
      <c r="CJM140" s="168"/>
      <c r="CJN140" s="168"/>
      <c r="CJO140" s="165"/>
      <c r="CJP140" s="165"/>
      <c r="CJQ140" s="165"/>
      <c r="CJR140" s="166"/>
      <c r="CJT140" s="164"/>
      <c r="CJU140" s="168"/>
      <c r="CJV140" s="168"/>
      <c r="CJW140" s="165"/>
      <c r="CJX140" s="165"/>
      <c r="CJY140" s="165"/>
      <c r="CJZ140" s="166"/>
      <c r="CKB140" s="164"/>
      <c r="CKC140" s="168"/>
      <c r="CKD140" s="168"/>
      <c r="CKE140" s="165"/>
      <c r="CKF140" s="165"/>
      <c r="CKG140" s="165"/>
      <c r="CKH140" s="166"/>
      <c r="CKJ140" s="164"/>
      <c r="CKK140" s="168"/>
      <c r="CKL140" s="168"/>
      <c r="CKM140" s="165"/>
      <c r="CKN140" s="165"/>
      <c r="CKO140" s="165"/>
      <c r="CKP140" s="166"/>
      <c r="CKR140" s="164"/>
      <c r="CKS140" s="168"/>
      <c r="CKT140" s="168"/>
      <c r="CKU140" s="165"/>
      <c r="CKV140" s="165"/>
      <c r="CKW140" s="165"/>
      <c r="CKX140" s="166"/>
      <c r="CKZ140" s="164"/>
      <c r="CLA140" s="168"/>
      <c r="CLB140" s="168"/>
      <c r="CLC140" s="165"/>
      <c r="CLD140" s="165"/>
      <c r="CLE140" s="165"/>
      <c r="CLF140" s="166"/>
      <c r="CLH140" s="164"/>
      <c r="CLI140" s="168"/>
      <c r="CLJ140" s="168"/>
      <c r="CLK140" s="165"/>
      <c r="CLL140" s="165"/>
      <c r="CLM140" s="165"/>
      <c r="CLN140" s="166"/>
      <c r="CLP140" s="164"/>
      <c r="CLQ140" s="168"/>
      <c r="CLR140" s="168"/>
      <c r="CLS140" s="165"/>
      <c r="CLT140" s="165"/>
      <c r="CLU140" s="165"/>
      <c r="CLV140" s="166"/>
      <c r="CLX140" s="164"/>
      <c r="CLY140" s="168"/>
      <c r="CLZ140" s="168"/>
      <c r="CMA140" s="165"/>
      <c r="CMB140" s="165"/>
      <c r="CMC140" s="165"/>
      <c r="CMD140" s="166"/>
      <c r="CMF140" s="164"/>
      <c r="CMG140" s="168"/>
      <c r="CMH140" s="168"/>
      <c r="CMI140" s="165"/>
      <c r="CMJ140" s="165"/>
      <c r="CMK140" s="165"/>
      <c r="CML140" s="166"/>
      <c r="CMN140" s="164"/>
      <c r="CMO140" s="168"/>
      <c r="CMP140" s="168"/>
      <c r="CMQ140" s="165"/>
      <c r="CMR140" s="165"/>
      <c r="CMS140" s="165"/>
      <c r="CMT140" s="166"/>
      <c r="CMV140" s="164"/>
      <c r="CMW140" s="168"/>
      <c r="CMX140" s="168"/>
      <c r="CMY140" s="165"/>
      <c r="CMZ140" s="165"/>
      <c r="CNA140" s="165"/>
      <c r="CNB140" s="166"/>
      <c r="CND140" s="164"/>
      <c r="CNE140" s="168"/>
      <c r="CNF140" s="168"/>
      <c r="CNG140" s="165"/>
      <c r="CNH140" s="165"/>
      <c r="CNI140" s="165"/>
      <c r="CNJ140" s="166"/>
      <c r="CNL140" s="164"/>
      <c r="CNM140" s="168"/>
      <c r="CNN140" s="168"/>
      <c r="CNO140" s="165"/>
      <c r="CNP140" s="165"/>
      <c r="CNQ140" s="165"/>
      <c r="CNR140" s="166"/>
      <c r="CNT140" s="164"/>
      <c r="CNU140" s="168"/>
      <c r="CNV140" s="168"/>
      <c r="CNW140" s="165"/>
      <c r="CNX140" s="165"/>
      <c r="CNY140" s="165"/>
      <c r="CNZ140" s="166"/>
      <c r="COB140" s="164"/>
      <c r="COC140" s="168"/>
      <c r="COD140" s="168"/>
      <c r="COE140" s="165"/>
      <c r="COF140" s="165"/>
      <c r="COG140" s="165"/>
      <c r="COH140" s="166"/>
      <c r="COJ140" s="164"/>
      <c r="COK140" s="168"/>
      <c r="COL140" s="168"/>
      <c r="COM140" s="165"/>
      <c r="CON140" s="165"/>
      <c r="COO140" s="165"/>
      <c r="COP140" s="166"/>
      <c r="COR140" s="164"/>
      <c r="COS140" s="168"/>
      <c r="COT140" s="168"/>
      <c r="COU140" s="165"/>
      <c r="COV140" s="165"/>
      <c r="COW140" s="165"/>
      <c r="COX140" s="166"/>
      <c r="COZ140" s="164"/>
      <c r="CPA140" s="168"/>
      <c r="CPB140" s="168"/>
      <c r="CPC140" s="165"/>
      <c r="CPD140" s="165"/>
      <c r="CPE140" s="165"/>
      <c r="CPF140" s="166"/>
      <c r="CPH140" s="164"/>
      <c r="CPI140" s="168"/>
      <c r="CPJ140" s="168"/>
      <c r="CPK140" s="165"/>
      <c r="CPL140" s="165"/>
      <c r="CPM140" s="165"/>
      <c r="CPN140" s="166"/>
      <c r="CPP140" s="164"/>
      <c r="CPQ140" s="168"/>
      <c r="CPR140" s="168"/>
      <c r="CPS140" s="165"/>
      <c r="CPT140" s="165"/>
      <c r="CPU140" s="165"/>
      <c r="CPV140" s="166"/>
      <c r="CPX140" s="164"/>
      <c r="CPY140" s="168"/>
      <c r="CPZ140" s="168"/>
      <c r="CQA140" s="165"/>
      <c r="CQB140" s="165"/>
      <c r="CQC140" s="165"/>
      <c r="CQD140" s="166"/>
      <c r="CQF140" s="164"/>
      <c r="CQG140" s="168"/>
      <c r="CQH140" s="168"/>
      <c r="CQI140" s="165"/>
      <c r="CQJ140" s="165"/>
      <c r="CQK140" s="165"/>
      <c r="CQL140" s="166"/>
      <c r="CQN140" s="164"/>
      <c r="CQO140" s="168"/>
      <c r="CQP140" s="168"/>
      <c r="CQQ140" s="165"/>
      <c r="CQR140" s="165"/>
      <c r="CQS140" s="165"/>
      <c r="CQT140" s="166"/>
      <c r="CQV140" s="164"/>
      <c r="CQW140" s="168"/>
      <c r="CQX140" s="168"/>
      <c r="CQY140" s="165"/>
      <c r="CQZ140" s="165"/>
      <c r="CRA140" s="165"/>
      <c r="CRB140" s="166"/>
      <c r="CRD140" s="164"/>
      <c r="CRE140" s="168"/>
      <c r="CRF140" s="168"/>
      <c r="CRG140" s="165"/>
      <c r="CRH140" s="165"/>
      <c r="CRI140" s="165"/>
      <c r="CRJ140" s="166"/>
      <c r="CRL140" s="164"/>
      <c r="CRM140" s="168"/>
      <c r="CRN140" s="168"/>
      <c r="CRO140" s="165"/>
      <c r="CRP140" s="165"/>
      <c r="CRQ140" s="165"/>
      <c r="CRR140" s="166"/>
      <c r="CRT140" s="164"/>
      <c r="CRU140" s="168"/>
      <c r="CRV140" s="168"/>
      <c r="CRW140" s="165"/>
      <c r="CRX140" s="165"/>
      <c r="CRY140" s="165"/>
      <c r="CRZ140" s="166"/>
      <c r="CSB140" s="164"/>
      <c r="CSC140" s="168"/>
      <c r="CSD140" s="168"/>
      <c r="CSE140" s="165"/>
      <c r="CSF140" s="165"/>
      <c r="CSG140" s="165"/>
      <c r="CSH140" s="166"/>
      <c r="CSJ140" s="164"/>
      <c r="CSK140" s="168"/>
      <c r="CSL140" s="168"/>
      <c r="CSM140" s="165"/>
      <c r="CSN140" s="165"/>
      <c r="CSO140" s="165"/>
      <c r="CSP140" s="166"/>
      <c r="CSR140" s="164"/>
      <c r="CSS140" s="168"/>
      <c r="CST140" s="168"/>
      <c r="CSU140" s="165"/>
      <c r="CSV140" s="165"/>
      <c r="CSW140" s="165"/>
      <c r="CSX140" s="166"/>
      <c r="CSZ140" s="164"/>
      <c r="CTA140" s="168"/>
      <c r="CTB140" s="168"/>
      <c r="CTC140" s="165"/>
      <c r="CTD140" s="165"/>
      <c r="CTE140" s="165"/>
      <c r="CTF140" s="166"/>
      <c r="CTH140" s="164"/>
      <c r="CTI140" s="168"/>
      <c r="CTJ140" s="168"/>
      <c r="CTK140" s="165"/>
      <c r="CTL140" s="165"/>
      <c r="CTM140" s="165"/>
      <c r="CTN140" s="166"/>
      <c r="CTP140" s="164"/>
      <c r="CTQ140" s="168"/>
      <c r="CTR140" s="168"/>
      <c r="CTS140" s="165"/>
      <c r="CTT140" s="165"/>
      <c r="CTU140" s="165"/>
      <c r="CTV140" s="166"/>
      <c r="CTX140" s="164"/>
      <c r="CTY140" s="168"/>
      <c r="CTZ140" s="168"/>
      <c r="CUA140" s="165"/>
      <c r="CUB140" s="165"/>
      <c r="CUC140" s="165"/>
      <c r="CUD140" s="166"/>
      <c r="CUF140" s="164"/>
      <c r="CUG140" s="168"/>
      <c r="CUH140" s="168"/>
      <c r="CUI140" s="165"/>
      <c r="CUJ140" s="165"/>
      <c r="CUK140" s="165"/>
      <c r="CUL140" s="166"/>
      <c r="CUN140" s="164"/>
      <c r="CUO140" s="168"/>
      <c r="CUP140" s="168"/>
      <c r="CUQ140" s="165"/>
      <c r="CUR140" s="165"/>
      <c r="CUS140" s="165"/>
      <c r="CUT140" s="166"/>
      <c r="CUV140" s="164"/>
      <c r="CUW140" s="168"/>
      <c r="CUX140" s="168"/>
      <c r="CUY140" s="165"/>
      <c r="CUZ140" s="165"/>
      <c r="CVA140" s="165"/>
      <c r="CVB140" s="166"/>
      <c r="CVD140" s="164"/>
      <c r="CVE140" s="168"/>
      <c r="CVF140" s="168"/>
      <c r="CVG140" s="165"/>
      <c r="CVH140" s="165"/>
      <c r="CVI140" s="165"/>
      <c r="CVJ140" s="166"/>
      <c r="CVL140" s="164"/>
      <c r="CVM140" s="168"/>
      <c r="CVN140" s="168"/>
      <c r="CVO140" s="165"/>
      <c r="CVP140" s="165"/>
      <c r="CVQ140" s="165"/>
      <c r="CVR140" s="166"/>
      <c r="CVT140" s="164"/>
      <c r="CVU140" s="168"/>
      <c r="CVV140" s="168"/>
      <c r="CVW140" s="165"/>
      <c r="CVX140" s="165"/>
      <c r="CVY140" s="165"/>
      <c r="CVZ140" s="166"/>
      <c r="CWB140" s="164"/>
      <c r="CWC140" s="168"/>
      <c r="CWD140" s="168"/>
      <c r="CWE140" s="165"/>
      <c r="CWF140" s="165"/>
      <c r="CWG140" s="165"/>
      <c r="CWH140" s="166"/>
      <c r="CWJ140" s="164"/>
      <c r="CWK140" s="168"/>
      <c r="CWL140" s="168"/>
      <c r="CWM140" s="165"/>
      <c r="CWN140" s="165"/>
      <c r="CWO140" s="165"/>
      <c r="CWP140" s="166"/>
      <c r="CWR140" s="164"/>
      <c r="CWS140" s="168"/>
      <c r="CWT140" s="168"/>
      <c r="CWU140" s="165"/>
      <c r="CWV140" s="165"/>
      <c r="CWW140" s="165"/>
      <c r="CWX140" s="166"/>
      <c r="CWZ140" s="164"/>
      <c r="CXA140" s="168"/>
      <c r="CXB140" s="168"/>
      <c r="CXC140" s="165"/>
      <c r="CXD140" s="165"/>
      <c r="CXE140" s="165"/>
      <c r="CXF140" s="166"/>
      <c r="CXH140" s="164"/>
      <c r="CXI140" s="168"/>
      <c r="CXJ140" s="168"/>
      <c r="CXK140" s="165"/>
      <c r="CXL140" s="165"/>
      <c r="CXM140" s="165"/>
      <c r="CXN140" s="166"/>
      <c r="CXP140" s="164"/>
      <c r="CXQ140" s="168"/>
      <c r="CXR140" s="168"/>
      <c r="CXS140" s="165"/>
      <c r="CXT140" s="165"/>
      <c r="CXU140" s="165"/>
      <c r="CXV140" s="166"/>
      <c r="CXX140" s="164"/>
      <c r="CXY140" s="168"/>
      <c r="CXZ140" s="168"/>
      <c r="CYA140" s="165"/>
      <c r="CYB140" s="165"/>
      <c r="CYC140" s="165"/>
      <c r="CYD140" s="166"/>
      <c r="CYF140" s="164"/>
      <c r="CYG140" s="168"/>
      <c r="CYH140" s="168"/>
      <c r="CYI140" s="165"/>
      <c r="CYJ140" s="165"/>
      <c r="CYK140" s="165"/>
      <c r="CYL140" s="166"/>
      <c r="CYN140" s="164"/>
      <c r="CYO140" s="168"/>
      <c r="CYP140" s="168"/>
      <c r="CYQ140" s="165"/>
      <c r="CYR140" s="165"/>
      <c r="CYS140" s="165"/>
      <c r="CYT140" s="166"/>
      <c r="CYV140" s="164"/>
      <c r="CYW140" s="168"/>
      <c r="CYX140" s="168"/>
      <c r="CYY140" s="165"/>
      <c r="CYZ140" s="165"/>
      <c r="CZA140" s="165"/>
      <c r="CZB140" s="166"/>
      <c r="CZD140" s="164"/>
      <c r="CZE140" s="168"/>
      <c r="CZF140" s="168"/>
      <c r="CZG140" s="165"/>
      <c r="CZH140" s="165"/>
      <c r="CZI140" s="165"/>
      <c r="CZJ140" s="166"/>
      <c r="CZL140" s="164"/>
      <c r="CZM140" s="168"/>
      <c r="CZN140" s="168"/>
      <c r="CZO140" s="165"/>
      <c r="CZP140" s="165"/>
      <c r="CZQ140" s="165"/>
      <c r="CZR140" s="166"/>
      <c r="CZT140" s="164"/>
      <c r="CZU140" s="168"/>
      <c r="CZV140" s="168"/>
      <c r="CZW140" s="165"/>
      <c r="CZX140" s="165"/>
      <c r="CZY140" s="165"/>
      <c r="CZZ140" s="166"/>
      <c r="DAB140" s="164"/>
      <c r="DAC140" s="168"/>
      <c r="DAD140" s="168"/>
      <c r="DAE140" s="165"/>
      <c r="DAF140" s="165"/>
      <c r="DAG140" s="165"/>
      <c r="DAH140" s="166"/>
      <c r="DAJ140" s="164"/>
      <c r="DAK140" s="168"/>
      <c r="DAL140" s="168"/>
      <c r="DAM140" s="165"/>
      <c r="DAN140" s="165"/>
      <c r="DAO140" s="165"/>
      <c r="DAP140" s="166"/>
      <c r="DAR140" s="164"/>
      <c r="DAS140" s="168"/>
      <c r="DAT140" s="168"/>
      <c r="DAU140" s="165"/>
      <c r="DAV140" s="165"/>
      <c r="DAW140" s="165"/>
      <c r="DAX140" s="166"/>
      <c r="DAZ140" s="164"/>
      <c r="DBA140" s="168"/>
      <c r="DBB140" s="168"/>
      <c r="DBC140" s="165"/>
      <c r="DBD140" s="165"/>
      <c r="DBE140" s="165"/>
      <c r="DBF140" s="166"/>
      <c r="DBH140" s="164"/>
      <c r="DBI140" s="168"/>
      <c r="DBJ140" s="168"/>
      <c r="DBK140" s="165"/>
      <c r="DBL140" s="165"/>
      <c r="DBM140" s="165"/>
      <c r="DBN140" s="166"/>
      <c r="DBP140" s="164"/>
      <c r="DBQ140" s="168"/>
      <c r="DBR140" s="168"/>
      <c r="DBS140" s="165"/>
      <c r="DBT140" s="165"/>
      <c r="DBU140" s="165"/>
      <c r="DBV140" s="166"/>
      <c r="DBX140" s="164"/>
      <c r="DBY140" s="168"/>
      <c r="DBZ140" s="168"/>
      <c r="DCA140" s="165"/>
      <c r="DCB140" s="165"/>
      <c r="DCC140" s="165"/>
      <c r="DCD140" s="166"/>
      <c r="DCF140" s="164"/>
      <c r="DCG140" s="168"/>
      <c r="DCH140" s="168"/>
      <c r="DCI140" s="165"/>
      <c r="DCJ140" s="165"/>
      <c r="DCK140" s="165"/>
      <c r="DCL140" s="166"/>
      <c r="DCN140" s="164"/>
      <c r="DCO140" s="168"/>
      <c r="DCP140" s="168"/>
      <c r="DCQ140" s="165"/>
      <c r="DCR140" s="165"/>
      <c r="DCS140" s="165"/>
      <c r="DCT140" s="166"/>
      <c r="DCV140" s="164"/>
      <c r="DCW140" s="168"/>
      <c r="DCX140" s="168"/>
      <c r="DCY140" s="165"/>
      <c r="DCZ140" s="165"/>
      <c r="DDA140" s="165"/>
      <c r="DDB140" s="166"/>
      <c r="DDD140" s="164"/>
      <c r="DDE140" s="168"/>
      <c r="DDF140" s="168"/>
      <c r="DDG140" s="165"/>
      <c r="DDH140" s="165"/>
      <c r="DDI140" s="165"/>
      <c r="DDJ140" s="166"/>
      <c r="DDL140" s="164"/>
      <c r="DDM140" s="168"/>
      <c r="DDN140" s="168"/>
      <c r="DDO140" s="165"/>
      <c r="DDP140" s="165"/>
      <c r="DDQ140" s="165"/>
      <c r="DDR140" s="166"/>
      <c r="DDT140" s="164"/>
      <c r="DDU140" s="168"/>
      <c r="DDV140" s="168"/>
      <c r="DDW140" s="165"/>
      <c r="DDX140" s="165"/>
      <c r="DDY140" s="165"/>
      <c r="DDZ140" s="166"/>
      <c r="DEB140" s="164"/>
      <c r="DEC140" s="168"/>
      <c r="DED140" s="168"/>
      <c r="DEE140" s="165"/>
      <c r="DEF140" s="165"/>
      <c r="DEG140" s="165"/>
      <c r="DEH140" s="166"/>
      <c r="DEJ140" s="164"/>
      <c r="DEK140" s="168"/>
      <c r="DEL140" s="168"/>
      <c r="DEM140" s="165"/>
      <c r="DEN140" s="165"/>
      <c r="DEO140" s="165"/>
      <c r="DEP140" s="166"/>
      <c r="DER140" s="164"/>
      <c r="DES140" s="168"/>
      <c r="DET140" s="168"/>
      <c r="DEU140" s="165"/>
      <c r="DEV140" s="165"/>
      <c r="DEW140" s="165"/>
      <c r="DEX140" s="166"/>
      <c r="DEZ140" s="164"/>
      <c r="DFA140" s="168"/>
      <c r="DFB140" s="168"/>
      <c r="DFC140" s="165"/>
      <c r="DFD140" s="165"/>
      <c r="DFE140" s="165"/>
      <c r="DFF140" s="166"/>
      <c r="DFH140" s="164"/>
      <c r="DFI140" s="168"/>
      <c r="DFJ140" s="168"/>
      <c r="DFK140" s="165"/>
      <c r="DFL140" s="165"/>
      <c r="DFM140" s="165"/>
      <c r="DFN140" s="166"/>
      <c r="DFP140" s="164"/>
      <c r="DFQ140" s="168"/>
      <c r="DFR140" s="168"/>
      <c r="DFS140" s="165"/>
      <c r="DFT140" s="165"/>
      <c r="DFU140" s="165"/>
      <c r="DFV140" s="166"/>
      <c r="DFX140" s="164"/>
      <c r="DFY140" s="168"/>
      <c r="DFZ140" s="168"/>
      <c r="DGA140" s="165"/>
      <c r="DGB140" s="165"/>
      <c r="DGC140" s="165"/>
      <c r="DGD140" s="166"/>
      <c r="DGF140" s="164"/>
      <c r="DGG140" s="168"/>
      <c r="DGH140" s="168"/>
      <c r="DGI140" s="165"/>
      <c r="DGJ140" s="165"/>
      <c r="DGK140" s="165"/>
      <c r="DGL140" s="166"/>
      <c r="DGN140" s="164"/>
      <c r="DGO140" s="168"/>
      <c r="DGP140" s="168"/>
      <c r="DGQ140" s="165"/>
      <c r="DGR140" s="165"/>
      <c r="DGS140" s="165"/>
      <c r="DGT140" s="166"/>
      <c r="DGV140" s="164"/>
      <c r="DGW140" s="168"/>
      <c r="DGX140" s="168"/>
      <c r="DGY140" s="165"/>
      <c r="DGZ140" s="165"/>
      <c r="DHA140" s="165"/>
      <c r="DHB140" s="166"/>
      <c r="DHD140" s="164"/>
      <c r="DHE140" s="168"/>
      <c r="DHF140" s="168"/>
      <c r="DHG140" s="165"/>
      <c r="DHH140" s="165"/>
      <c r="DHI140" s="165"/>
      <c r="DHJ140" s="166"/>
      <c r="DHL140" s="164"/>
      <c r="DHM140" s="168"/>
      <c r="DHN140" s="168"/>
      <c r="DHO140" s="165"/>
      <c r="DHP140" s="165"/>
      <c r="DHQ140" s="165"/>
      <c r="DHR140" s="166"/>
      <c r="DHT140" s="164"/>
      <c r="DHU140" s="168"/>
      <c r="DHV140" s="168"/>
      <c r="DHW140" s="165"/>
      <c r="DHX140" s="165"/>
      <c r="DHY140" s="165"/>
      <c r="DHZ140" s="166"/>
      <c r="DIB140" s="164"/>
      <c r="DIC140" s="168"/>
      <c r="DID140" s="168"/>
      <c r="DIE140" s="165"/>
      <c r="DIF140" s="165"/>
      <c r="DIG140" s="165"/>
      <c r="DIH140" s="166"/>
      <c r="DIJ140" s="164"/>
      <c r="DIK140" s="168"/>
      <c r="DIL140" s="168"/>
      <c r="DIM140" s="165"/>
      <c r="DIN140" s="165"/>
      <c r="DIO140" s="165"/>
      <c r="DIP140" s="166"/>
      <c r="DIR140" s="164"/>
      <c r="DIS140" s="168"/>
      <c r="DIT140" s="168"/>
      <c r="DIU140" s="165"/>
      <c r="DIV140" s="165"/>
      <c r="DIW140" s="165"/>
      <c r="DIX140" s="166"/>
      <c r="DIZ140" s="164"/>
      <c r="DJA140" s="168"/>
      <c r="DJB140" s="168"/>
      <c r="DJC140" s="165"/>
      <c r="DJD140" s="165"/>
      <c r="DJE140" s="165"/>
      <c r="DJF140" s="166"/>
      <c r="DJH140" s="164"/>
      <c r="DJI140" s="168"/>
      <c r="DJJ140" s="168"/>
      <c r="DJK140" s="165"/>
      <c r="DJL140" s="165"/>
      <c r="DJM140" s="165"/>
      <c r="DJN140" s="166"/>
      <c r="DJP140" s="164"/>
      <c r="DJQ140" s="168"/>
      <c r="DJR140" s="168"/>
      <c r="DJS140" s="165"/>
      <c r="DJT140" s="165"/>
      <c r="DJU140" s="165"/>
      <c r="DJV140" s="166"/>
      <c r="DJX140" s="164"/>
      <c r="DJY140" s="168"/>
      <c r="DJZ140" s="168"/>
      <c r="DKA140" s="165"/>
      <c r="DKB140" s="165"/>
      <c r="DKC140" s="165"/>
      <c r="DKD140" s="166"/>
      <c r="DKF140" s="164"/>
      <c r="DKG140" s="168"/>
      <c r="DKH140" s="168"/>
      <c r="DKI140" s="165"/>
      <c r="DKJ140" s="165"/>
      <c r="DKK140" s="165"/>
      <c r="DKL140" s="166"/>
      <c r="DKN140" s="164"/>
      <c r="DKO140" s="168"/>
      <c r="DKP140" s="168"/>
      <c r="DKQ140" s="165"/>
      <c r="DKR140" s="165"/>
      <c r="DKS140" s="165"/>
      <c r="DKT140" s="166"/>
      <c r="DKV140" s="164"/>
      <c r="DKW140" s="168"/>
      <c r="DKX140" s="168"/>
      <c r="DKY140" s="165"/>
      <c r="DKZ140" s="165"/>
      <c r="DLA140" s="165"/>
      <c r="DLB140" s="166"/>
      <c r="DLD140" s="164"/>
      <c r="DLE140" s="168"/>
      <c r="DLF140" s="168"/>
      <c r="DLG140" s="165"/>
      <c r="DLH140" s="165"/>
      <c r="DLI140" s="165"/>
      <c r="DLJ140" s="166"/>
      <c r="DLL140" s="164"/>
      <c r="DLM140" s="168"/>
      <c r="DLN140" s="168"/>
      <c r="DLO140" s="165"/>
      <c r="DLP140" s="165"/>
      <c r="DLQ140" s="165"/>
      <c r="DLR140" s="166"/>
      <c r="DLT140" s="164"/>
      <c r="DLU140" s="168"/>
      <c r="DLV140" s="168"/>
      <c r="DLW140" s="165"/>
      <c r="DLX140" s="165"/>
      <c r="DLY140" s="165"/>
      <c r="DLZ140" s="166"/>
      <c r="DMB140" s="164"/>
      <c r="DMC140" s="168"/>
      <c r="DMD140" s="168"/>
      <c r="DME140" s="165"/>
      <c r="DMF140" s="165"/>
      <c r="DMG140" s="165"/>
      <c r="DMH140" s="166"/>
      <c r="DMJ140" s="164"/>
      <c r="DMK140" s="168"/>
      <c r="DML140" s="168"/>
      <c r="DMM140" s="165"/>
      <c r="DMN140" s="165"/>
      <c r="DMO140" s="165"/>
      <c r="DMP140" s="166"/>
      <c r="DMR140" s="164"/>
      <c r="DMS140" s="168"/>
      <c r="DMT140" s="168"/>
      <c r="DMU140" s="165"/>
      <c r="DMV140" s="165"/>
      <c r="DMW140" s="165"/>
      <c r="DMX140" s="166"/>
      <c r="DMZ140" s="164"/>
      <c r="DNA140" s="168"/>
      <c r="DNB140" s="168"/>
      <c r="DNC140" s="165"/>
      <c r="DND140" s="165"/>
      <c r="DNE140" s="165"/>
      <c r="DNF140" s="166"/>
      <c r="DNH140" s="164"/>
      <c r="DNI140" s="168"/>
      <c r="DNJ140" s="168"/>
      <c r="DNK140" s="165"/>
      <c r="DNL140" s="165"/>
      <c r="DNM140" s="165"/>
      <c r="DNN140" s="166"/>
      <c r="DNP140" s="164"/>
      <c r="DNQ140" s="168"/>
      <c r="DNR140" s="168"/>
      <c r="DNS140" s="165"/>
      <c r="DNT140" s="165"/>
      <c r="DNU140" s="165"/>
      <c r="DNV140" s="166"/>
      <c r="DNX140" s="164"/>
      <c r="DNY140" s="168"/>
      <c r="DNZ140" s="168"/>
      <c r="DOA140" s="165"/>
      <c r="DOB140" s="165"/>
      <c r="DOC140" s="165"/>
      <c r="DOD140" s="166"/>
      <c r="DOF140" s="164"/>
      <c r="DOG140" s="168"/>
      <c r="DOH140" s="168"/>
      <c r="DOI140" s="165"/>
      <c r="DOJ140" s="165"/>
      <c r="DOK140" s="165"/>
      <c r="DOL140" s="166"/>
      <c r="DON140" s="164"/>
      <c r="DOO140" s="168"/>
      <c r="DOP140" s="168"/>
      <c r="DOQ140" s="165"/>
      <c r="DOR140" s="165"/>
      <c r="DOS140" s="165"/>
      <c r="DOT140" s="166"/>
      <c r="DOV140" s="164"/>
      <c r="DOW140" s="168"/>
      <c r="DOX140" s="168"/>
      <c r="DOY140" s="165"/>
      <c r="DOZ140" s="165"/>
      <c r="DPA140" s="165"/>
      <c r="DPB140" s="166"/>
      <c r="DPD140" s="164"/>
      <c r="DPE140" s="168"/>
      <c r="DPF140" s="168"/>
      <c r="DPG140" s="165"/>
      <c r="DPH140" s="165"/>
      <c r="DPI140" s="165"/>
      <c r="DPJ140" s="166"/>
      <c r="DPL140" s="164"/>
      <c r="DPM140" s="168"/>
      <c r="DPN140" s="168"/>
      <c r="DPO140" s="165"/>
      <c r="DPP140" s="165"/>
      <c r="DPQ140" s="165"/>
      <c r="DPR140" s="166"/>
      <c r="DPT140" s="164"/>
      <c r="DPU140" s="168"/>
      <c r="DPV140" s="168"/>
      <c r="DPW140" s="165"/>
      <c r="DPX140" s="165"/>
      <c r="DPY140" s="165"/>
      <c r="DPZ140" s="166"/>
      <c r="DQB140" s="164"/>
      <c r="DQC140" s="168"/>
      <c r="DQD140" s="168"/>
      <c r="DQE140" s="165"/>
      <c r="DQF140" s="165"/>
      <c r="DQG140" s="165"/>
      <c r="DQH140" s="166"/>
      <c r="DQJ140" s="164"/>
      <c r="DQK140" s="168"/>
      <c r="DQL140" s="168"/>
      <c r="DQM140" s="165"/>
      <c r="DQN140" s="165"/>
      <c r="DQO140" s="165"/>
      <c r="DQP140" s="166"/>
      <c r="DQR140" s="164"/>
      <c r="DQS140" s="168"/>
      <c r="DQT140" s="168"/>
      <c r="DQU140" s="165"/>
      <c r="DQV140" s="165"/>
      <c r="DQW140" s="165"/>
      <c r="DQX140" s="166"/>
      <c r="DQZ140" s="164"/>
      <c r="DRA140" s="168"/>
      <c r="DRB140" s="168"/>
      <c r="DRC140" s="165"/>
      <c r="DRD140" s="165"/>
      <c r="DRE140" s="165"/>
      <c r="DRF140" s="166"/>
      <c r="DRH140" s="164"/>
      <c r="DRI140" s="168"/>
      <c r="DRJ140" s="168"/>
      <c r="DRK140" s="165"/>
      <c r="DRL140" s="165"/>
      <c r="DRM140" s="165"/>
      <c r="DRN140" s="166"/>
      <c r="DRP140" s="164"/>
      <c r="DRQ140" s="168"/>
      <c r="DRR140" s="168"/>
      <c r="DRS140" s="165"/>
      <c r="DRT140" s="165"/>
      <c r="DRU140" s="165"/>
      <c r="DRV140" s="166"/>
      <c r="DRX140" s="164"/>
      <c r="DRY140" s="168"/>
      <c r="DRZ140" s="168"/>
      <c r="DSA140" s="165"/>
      <c r="DSB140" s="165"/>
      <c r="DSC140" s="165"/>
      <c r="DSD140" s="166"/>
      <c r="DSF140" s="164"/>
      <c r="DSG140" s="168"/>
      <c r="DSH140" s="168"/>
      <c r="DSI140" s="165"/>
      <c r="DSJ140" s="165"/>
      <c r="DSK140" s="165"/>
      <c r="DSL140" s="166"/>
      <c r="DSN140" s="164"/>
      <c r="DSO140" s="168"/>
      <c r="DSP140" s="168"/>
      <c r="DSQ140" s="165"/>
      <c r="DSR140" s="165"/>
      <c r="DSS140" s="165"/>
      <c r="DST140" s="166"/>
      <c r="DSV140" s="164"/>
      <c r="DSW140" s="168"/>
      <c r="DSX140" s="168"/>
      <c r="DSY140" s="165"/>
      <c r="DSZ140" s="165"/>
      <c r="DTA140" s="165"/>
      <c r="DTB140" s="166"/>
      <c r="DTD140" s="164"/>
      <c r="DTE140" s="168"/>
      <c r="DTF140" s="168"/>
      <c r="DTG140" s="165"/>
      <c r="DTH140" s="165"/>
      <c r="DTI140" s="165"/>
      <c r="DTJ140" s="166"/>
      <c r="DTL140" s="164"/>
      <c r="DTM140" s="168"/>
      <c r="DTN140" s="168"/>
      <c r="DTO140" s="165"/>
      <c r="DTP140" s="165"/>
      <c r="DTQ140" s="165"/>
      <c r="DTR140" s="166"/>
      <c r="DTT140" s="164"/>
      <c r="DTU140" s="168"/>
      <c r="DTV140" s="168"/>
      <c r="DTW140" s="165"/>
      <c r="DTX140" s="165"/>
      <c r="DTY140" s="165"/>
      <c r="DTZ140" s="166"/>
      <c r="DUB140" s="164"/>
      <c r="DUC140" s="168"/>
      <c r="DUD140" s="168"/>
      <c r="DUE140" s="165"/>
      <c r="DUF140" s="165"/>
      <c r="DUG140" s="165"/>
      <c r="DUH140" s="166"/>
      <c r="DUJ140" s="164"/>
      <c r="DUK140" s="168"/>
      <c r="DUL140" s="168"/>
      <c r="DUM140" s="165"/>
      <c r="DUN140" s="165"/>
      <c r="DUO140" s="165"/>
      <c r="DUP140" s="166"/>
      <c r="DUR140" s="164"/>
      <c r="DUS140" s="168"/>
      <c r="DUT140" s="168"/>
      <c r="DUU140" s="165"/>
      <c r="DUV140" s="165"/>
      <c r="DUW140" s="165"/>
      <c r="DUX140" s="166"/>
      <c r="DUZ140" s="164"/>
      <c r="DVA140" s="168"/>
      <c r="DVB140" s="168"/>
      <c r="DVC140" s="165"/>
      <c r="DVD140" s="165"/>
      <c r="DVE140" s="165"/>
      <c r="DVF140" s="166"/>
      <c r="DVH140" s="164"/>
      <c r="DVI140" s="168"/>
      <c r="DVJ140" s="168"/>
      <c r="DVK140" s="165"/>
      <c r="DVL140" s="165"/>
      <c r="DVM140" s="165"/>
      <c r="DVN140" s="166"/>
      <c r="DVP140" s="164"/>
      <c r="DVQ140" s="168"/>
      <c r="DVR140" s="168"/>
      <c r="DVS140" s="165"/>
      <c r="DVT140" s="165"/>
      <c r="DVU140" s="165"/>
      <c r="DVV140" s="166"/>
      <c r="DVX140" s="164"/>
      <c r="DVY140" s="168"/>
      <c r="DVZ140" s="168"/>
      <c r="DWA140" s="165"/>
      <c r="DWB140" s="165"/>
      <c r="DWC140" s="165"/>
      <c r="DWD140" s="166"/>
      <c r="DWF140" s="164"/>
      <c r="DWG140" s="168"/>
      <c r="DWH140" s="168"/>
      <c r="DWI140" s="165"/>
      <c r="DWJ140" s="165"/>
      <c r="DWK140" s="165"/>
      <c r="DWL140" s="166"/>
      <c r="DWN140" s="164"/>
      <c r="DWO140" s="168"/>
      <c r="DWP140" s="168"/>
      <c r="DWQ140" s="165"/>
      <c r="DWR140" s="165"/>
      <c r="DWS140" s="165"/>
      <c r="DWT140" s="166"/>
      <c r="DWV140" s="164"/>
      <c r="DWW140" s="168"/>
      <c r="DWX140" s="168"/>
      <c r="DWY140" s="165"/>
      <c r="DWZ140" s="165"/>
      <c r="DXA140" s="165"/>
      <c r="DXB140" s="166"/>
      <c r="DXD140" s="164"/>
      <c r="DXE140" s="168"/>
      <c r="DXF140" s="168"/>
      <c r="DXG140" s="165"/>
      <c r="DXH140" s="165"/>
      <c r="DXI140" s="165"/>
      <c r="DXJ140" s="166"/>
      <c r="DXL140" s="164"/>
      <c r="DXM140" s="168"/>
      <c r="DXN140" s="168"/>
      <c r="DXO140" s="165"/>
      <c r="DXP140" s="165"/>
      <c r="DXQ140" s="165"/>
      <c r="DXR140" s="166"/>
      <c r="DXT140" s="164"/>
      <c r="DXU140" s="168"/>
      <c r="DXV140" s="168"/>
      <c r="DXW140" s="165"/>
      <c r="DXX140" s="165"/>
      <c r="DXY140" s="165"/>
      <c r="DXZ140" s="166"/>
      <c r="DYB140" s="164"/>
      <c r="DYC140" s="168"/>
      <c r="DYD140" s="168"/>
      <c r="DYE140" s="165"/>
      <c r="DYF140" s="165"/>
      <c r="DYG140" s="165"/>
      <c r="DYH140" s="166"/>
      <c r="DYJ140" s="164"/>
      <c r="DYK140" s="168"/>
      <c r="DYL140" s="168"/>
      <c r="DYM140" s="165"/>
      <c r="DYN140" s="165"/>
      <c r="DYO140" s="165"/>
      <c r="DYP140" s="166"/>
      <c r="DYR140" s="164"/>
      <c r="DYS140" s="168"/>
      <c r="DYT140" s="168"/>
      <c r="DYU140" s="165"/>
      <c r="DYV140" s="165"/>
      <c r="DYW140" s="165"/>
      <c r="DYX140" s="166"/>
      <c r="DYZ140" s="164"/>
      <c r="DZA140" s="168"/>
      <c r="DZB140" s="168"/>
      <c r="DZC140" s="165"/>
      <c r="DZD140" s="165"/>
      <c r="DZE140" s="165"/>
      <c r="DZF140" s="166"/>
      <c r="DZH140" s="164"/>
      <c r="DZI140" s="168"/>
      <c r="DZJ140" s="168"/>
      <c r="DZK140" s="165"/>
      <c r="DZL140" s="165"/>
      <c r="DZM140" s="165"/>
      <c r="DZN140" s="166"/>
      <c r="DZP140" s="164"/>
      <c r="DZQ140" s="168"/>
      <c r="DZR140" s="168"/>
      <c r="DZS140" s="165"/>
      <c r="DZT140" s="165"/>
      <c r="DZU140" s="165"/>
      <c r="DZV140" s="166"/>
      <c r="DZX140" s="164"/>
      <c r="DZY140" s="168"/>
      <c r="DZZ140" s="168"/>
      <c r="EAA140" s="165"/>
      <c r="EAB140" s="165"/>
      <c r="EAC140" s="165"/>
      <c r="EAD140" s="166"/>
      <c r="EAF140" s="164"/>
      <c r="EAG140" s="168"/>
      <c r="EAH140" s="168"/>
      <c r="EAI140" s="165"/>
      <c r="EAJ140" s="165"/>
      <c r="EAK140" s="165"/>
      <c r="EAL140" s="166"/>
      <c r="EAN140" s="164"/>
      <c r="EAO140" s="168"/>
      <c r="EAP140" s="168"/>
      <c r="EAQ140" s="165"/>
      <c r="EAR140" s="165"/>
      <c r="EAS140" s="165"/>
      <c r="EAT140" s="166"/>
      <c r="EAV140" s="164"/>
      <c r="EAW140" s="168"/>
      <c r="EAX140" s="168"/>
      <c r="EAY140" s="165"/>
      <c r="EAZ140" s="165"/>
      <c r="EBA140" s="165"/>
      <c r="EBB140" s="166"/>
      <c r="EBD140" s="164"/>
      <c r="EBE140" s="168"/>
      <c r="EBF140" s="168"/>
      <c r="EBG140" s="165"/>
      <c r="EBH140" s="165"/>
      <c r="EBI140" s="165"/>
      <c r="EBJ140" s="166"/>
      <c r="EBL140" s="164"/>
      <c r="EBM140" s="168"/>
      <c r="EBN140" s="168"/>
      <c r="EBO140" s="165"/>
      <c r="EBP140" s="165"/>
      <c r="EBQ140" s="165"/>
      <c r="EBR140" s="166"/>
      <c r="EBT140" s="164"/>
      <c r="EBU140" s="168"/>
      <c r="EBV140" s="168"/>
      <c r="EBW140" s="165"/>
      <c r="EBX140" s="165"/>
      <c r="EBY140" s="165"/>
      <c r="EBZ140" s="166"/>
      <c r="ECB140" s="164"/>
      <c r="ECC140" s="168"/>
      <c r="ECD140" s="168"/>
      <c r="ECE140" s="165"/>
      <c r="ECF140" s="165"/>
      <c r="ECG140" s="165"/>
      <c r="ECH140" s="166"/>
      <c r="ECJ140" s="164"/>
      <c r="ECK140" s="168"/>
      <c r="ECL140" s="168"/>
      <c r="ECM140" s="165"/>
      <c r="ECN140" s="165"/>
      <c r="ECO140" s="165"/>
      <c r="ECP140" s="166"/>
      <c r="ECR140" s="164"/>
      <c r="ECS140" s="168"/>
      <c r="ECT140" s="168"/>
      <c r="ECU140" s="165"/>
      <c r="ECV140" s="165"/>
      <c r="ECW140" s="165"/>
      <c r="ECX140" s="166"/>
      <c r="ECZ140" s="164"/>
      <c r="EDA140" s="168"/>
      <c r="EDB140" s="168"/>
      <c r="EDC140" s="165"/>
      <c r="EDD140" s="165"/>
      <c r="EDE140" s="165"/>
      <c r="EDF140" s="166"/>
      <c r="EDH140" s="164"/>
      <c r="EDI140" s="168"/>
      <c r="EDJ140" s="168"/>
      <c r="EDK140" s="165"/>
      <c r="EDL140" s="165"/>
      <c r="EDM140" s="165"/>
      <c r="EDN140" s="166"/>
      <c r="EDP140" s="164"/>
      <c r="EDQ140" s="168"/>
      <c r="EDR140" s="168"/>
      <c r="EDS140" s="165"/>
      <c r="EDT140" s="165"/>
      <c r="EDU140" s="165"/>
      <c r="EDV140" s="166"/>
      <c r="EDX140" s="164"/>
      <c r="EDY140" s="168"/>
      <c r="EDZ140" s="168"/>
      <c r="EEA140" s="165"/>
      <c r="EEB140" s="165"/>
      <c r="EEC140" s="165"/>
      <c r="EED140" s="166"/>
      <c r="EEF140" s="164"/>
      <c r="EEG140" s="168"/>
      <c r="EEH140" s="168"/>
      <c r="EEI140" s="165"/>
      <c r="EEJ140" s="165"/>
      <c r="EEK140" s="165"/>
      <c r="EEL140" s="166"/>
      <c r="EEN140" s="164"/>
      <c r="EEO140" s="168"/>
      <c r="EEP140" s="168"/>
      <c r="EEQ140" s="165"/>
      <c r="EER140" s="165"/>
      <c r="EES140" s="165"/>
      <c r="EET140" s="166"/>
      <c r="EEV140" s="164"/>
      <c r="EEW140" s="168"/>
      <c r="EEX140" s="168"/>
      <c r="EEY140" s="165"/>
      <c r="EEZ140" s="165"/>
      <c r="EFA140" s="165"/>
      <c r="EFB140" s="166"/>
      <c r="EFD140" s="164"/>
      <c r="EFE140" s="168"/>
      <c r="EFF140" s="168"/>
      <c r="EFG140" s="165"/>
      <c r="EFH140" s="165"/>
      <c r="EFI140" s="165"/>
      <c r="EFJ140" s="166"/>
      <c r="EFL140" s="164"/>
      <c r="EFM140" s="168"/>
      <c r="EFN140" s="168"/>
      <c r="EFO140" s="165"/>
      <c r="EFP140" s="165"/>
      <c r="EFQ140" s="165"/>
      <c r="EFR140" s="166"/>
      <c r="EFT140" s="164"/>
      <c r="EFU140" s="168"/>
      <c r="EFV140" s="168"/>
      <c r="EFW140" s="165"/>
      <c r="EFX140" s="165"/>
      <c r="EFY140" s="165"/>
      <c r="EFZ140" s="166"/>
      <c r="EGB140" s="164"/>
      <c r="EGC140" s="168"/>
      <c r="EGD140" s="168"/>
      <c r="EGE140" s="165"/>
      <c r="EGF140" s="165"/>
      <c r="EGG140" s="165"/>
      <c r="EGH140" s="166"/>
      <c r="EGJ140" s="164"/>
      <c r="EGK140" s="168"/>
      <c r="EGL140" s="168"/>
      <c r="EGM140" s="165"/>
      <c r="EGN140" s="165"/>
      <c r="EGO140" s="165"/>
      <c r="EGP140" s="166"/>
      <c r="EGR140" s="164"/>
      <c r="EGS140" s="168"/>
      <c r="EGT140" s="168"/>
      <c r="EGU140" s="165"/>
      <c r="EGV140" s="165"/>
      <c r="EGW140" s="165"/>
      <c r="EGX140" s="166"/>
      <c r="EGZ140" s="164"/>
      <c r="EHA140" s="168"/>
      <c r="EHB140" s="168"/>
      <c r="EHC140" s="165"/>
      <c r="EHD140" s="165"/>
      <c r="EHE140" s="165"/>
      <c r="EHF140" s="166"/>
      <c r="EHH140" s="164"/>
      <c r="EHI140" s="168"/>
      <c r="EHJ140" s="168"/>
      <c r="EHK140" s="165"/>
      <c r="EHL140" s="165"/>
      <c r="EHM140" s="165"/>
      <c r="EHN140" s="166"/>
      <c r="EHP140" s="164"/>
      <c r="EHQ140" s="168"/>
      <c r="EHR140" s="168"/>
      <c r="EHS140" s="165"/>
      <c r="EHT140" s="165"/>
      <c r="EHU140" s="165"/>
      <c r="EHV140" s="166"/>
      <c r="EHX140" s="164"/>
      <c r="EHY140" s="168"/>
      <c r="EHZ140" s="168"/>
      <c r="EIA140" s="165"/>
      <c r="EIB140" s="165"/>
      <c r="EIC140" s="165"/>
      <c r="EID140" s="166"/>
      <c r="EIF140" s="164"/>
      <c r="EIG140" s="168"/>
      <c r="EIH140" s="168"/>
      <c r="EII140" s="165"/>
      <c r="EIJ140" s="165"/>
      <c r="EIK140" s="165"/>
      <c r="EIL140" s="166"/>
      <c r="EIN140" s="164"/>
      <c r="EIO140" s="168"/>
      <c r="EIP140" s="168"/>
      <c r="EIQ140" s="165"/>
      <c r="EIR140" s="165"/>
      <c r="EIS140" s="165"/>
      <c r="EIT140" s="166"/>
      <c r="EIV140" s="164"/>
      <c r="EIW140" s="168"/>
      <c r="EIX140" s="168"/>
      <c r="EIY140" s="165"/>
      <c r="EIZ140" s="165"/>
      <c r="EJA140" s="165"/>
      <c r="EJB140" s="166"/>
      <c r="EJD140" s="164"/>
      <c r="EJE140" s="168"/>
      <c r="EJF140" s="168"/>
      <c r="EJG140" s="165"/>
      <c r="EJH140" s="165"/>
      <c r="EJI140" s="165"/>
      <c r="EJJ140" s="166"/>
      <c r="EJL140" s="164"/>
      <c r="EJM140" s="168"/>
      <c r="EJN140" s="168"/>
      <c r="EJO140" s="165"/>
      <c r="EJP140" s="165"/>
      <c r="EJQ140" s="165"/>
      <c r="EJR140" s="166"/>
      <c r="EJT140" s="164"/>
      <c r="EJU140" s="168"/>
      <c r="EJV140" s="168"/>
      <c r="EJW140" s="165"/>
      <c r="EJX140" s="165"/>
      <c r="EJY140" s="165"/>
      <c r="EJZ140" s="166"/>
      <c r="EKB140" s="164"/>
      <c r="EKC140" s="168"/>
      <c r="EKD140" s="168"/>
      <c r="EKE140" s="165"/>
      <c r="EKF140" s="165"/>
      <c r="EKG140" s="165"/>
      <c r="EKH140" s="166"/>
      <c r="EKJ140" s="164"/>
      <c r="EKK140" s="168"/>
      <c r="EKL140" s="168"/>
      <c r="EKM140" s="165"/>
      <c r="EKN140" s="165"/>
      <c r="EKO140" s="165"/>
      <c r="EKP140" s="166"/>
      <c r="EKR140" s="164"/>
      <c r="EKS140" s="168"/>
      <c r="EKT140" s="168"/>
      <c r="EKU140" s="165"/>
      <c r="EKV140" s="165"/>
      <c r="EKW140" s="165"/>
      <c r="EKX140" s="166"/>
      <c r="EKZ140" s="164"/>
      <c r="ELA140" s="168"/>
      <c r="ELB140" s="168"/>
      <c r="ELC140" s="165"/>
      <c r="ELD140" s="165"/>
      <c r="ELE140" s="165"/>
      <c r="ELF140" s="166"/>
      <c r="ELH140" s="164"/>
      <c r="ELI140" s="168"/>
      <c r="ELJ140" s="168"/>
      <c r="ELK140" s="165"/>
      <c r="ELL140" s="165"/>
      <c r="ELM140" s="165"/>
      <c r="ELN140" s="166"/>
      <c r="ELP140" s="164"/>
      <c r="ELQ140" s="168"/>
      <c r="ELR140" s="168"/>
      <c r="ELS140" s="165"/>
      <c r="ELT140" s="165"/>
      <c r="ELU140" s="165"/>
      <c r="ELV140" s="166"/>
      <c r="ELX140" s="164"/>
      <c r="ELY140" s="168"/>
      <c r="ELZ140" s="168"/>
      <c r="EMA140" s="165"/>
      <c r="EMB140" s="165"/>
      <c r="EMC140" s="165"/>
      <c r="EMD140" s="166"/>
      <c r="EMF140" s="164"/>
      <c r="EMG140" s="168"/>
      <c r="EMH140" s="168"/>
      <c r="EMI140" s="165"/>
      <c r="EMJ140" s="165"/>
      <c r="EMK140" s="165"/>
      <c r="EML140" s="166"/>
      <c r="EMN140" s="164"/>
      <c r="EMO140" s="168"/>
      <c r="EMP140" s="168"/>
      <c r="EMQ140" s="165"/>
      <c r="EMR140" s="165"/>
      <c r="EMS140" s="165"/>
      <c r="EMT140" s="166"/>
      <c r="EMV140" s="164"/>
      <c r="EMW140" s="168"/>
      <c r="EMX140" s="168"/>
      <c r="EMY140" s="165"/>
      <c r="EMZ140" s="165"/>
      <c r="ENA140" s="165"/>
      <c r="ENB140" s="166"/>
      <c r="END140" s="164"/>
      <c r="ENE140" s="168"/>
      <c r="ENF140" s="168"/>
      <c r="ENG140" s="165"/>
      <c r="ENH140" s="165"/>
      <c r="ENI140" s="165"/>
      <c r="ENJ140" s="166"/>
      <c r="ENL140" s="164"/>
      <c r="ENM140" s="168"/>
      <c r="ENN140" s="168"/>
      <c r="ENO140" s="165"/>
      <c r="ENP140" s="165"/>
      <c r="ENQ140" s="165"/>
      <c r="ENR140" s="166"/>
      <c r="ENT140" s="164"/>
      <c r="ENU140" s="168"/>
      <c r="ENV140" s="168"/>
      <c r="ENW140" s="165"/>
      <c r="ENX140" s="165"/>
      <c r="ENY140" s="165"/>
      <c r="ENZ140" s="166"/>
      <c r="EOB140" s="164"/>
      <c r="EOC140" s="168"/>
      <c r="EOD140" s="168"/>
      <c r="EOE140" s="165"/>
      <c r="EOF140" s="165"/>
      <c r="EOG140" s="165"/>
      <c r="EOH140" s="166"/>
      <c r="EOJ140" s="164"/>
      <c r="EOK140" s="168"/>
      <c r="EOL140" s="168"/>
      <c r="EOM140" s="165"/>
      <c r="EON140" s="165"/>
      <c r="EOO140" s="165"/>
      <c r="EOP140" s="166"/>
      <c r="EOR140" s="164"/>
      <c r="EOS140" s="168"/>
      <c r="EOT140" s="168"/>
      <c r="EOU140" s="165"/>
      <c r="EOV140" s="165"/>
      <c r="EOW140" s="165"/>
      <c r="EOX140" s="166"/>
      <c r="EOZ140" s="164"/>
      <c r="EPA140" s="168"/>
      <c r="EPB140" s="168"/>
      <c r="EPC140" s="165"/>
      <c r="EPD140" s="165"/>
      <c r="EPE140" s="165"/>
      <c r="EPF140" s="166"/>
      <c r="EPH140" s="164"/>
      <c r="EPI140" s="168"/>
      <c r="EPJ140" s="168"/>
      <c r="EPK140" s="165"/>
      <c r="EPL140" s="165"/>
      <c r="EPM140" s="165"/>
      <c r="EPN140" s="166"/>
      <c r="EPP140" s="164"/>
      <c r="EPQ140" s="168"/>
      <c r="EPR140" s="168"/>
      <c r="EPS140" s="165"/>
      <c r="EPT140" s="165"/>
      <c r="EPU140" s="165"/>
      <c r="EPV140" s="166"/>
      <c r="EPX140" s="164"/>
      <c r="EPY140" s="168"/>
      <c r="EPZ140" s="168"/>
      <c r="EQA140" s="165"/>
      <c r="EQB140" s="165"/>
      <c r="EQC140" s="165"/>
      <c r="EQD140" s="166"/>
      <c r="EQF140" s="164"/>
      <c r="EQG140" s="168"/>
      <c r="EQH140" s="168"/>
      <c r="EQI140" s="165"/>
      <c r="EQJ140" s="165"/>
      <c r="EQK140" s="165"/>
      <c r="EQL140" s="166"/>
      <c r="EQN140" s="164"/>
      <c r="EQO140" s="168"/>
      <c r="EQP140" s="168"/>
      <c r="EQQ140" s="165"/>
      <c r="EQR140" s="165"/>
      <c r="EQS140" s="165"/>
      <c r="EQT140" s="166"/>
      <c r="EQV140" s="164"/>
      <c r="EQW140" s="168"/>
      <c r="EQX140" s="168"/>
      <c r="EQY140" s="165"/>
      <c r="EQZ140" s="165"/>
      <c r="ERA140" s="165"/>
      <c r="ERB140" s="166"/>
      <c r="ERD140" s="164"/>
      <c r="ERE140" s="168"/>
      <c r="ERF140" s="168"/>
      <c r="ERG140" s="165"/>
      <c r="ERH140" s="165"/>
      <c r="ERI140" s="165"/>
      <c r="ERJ140" s="166"/>
      <c r="ERL140" s="164"/>
      <c r="ERM140" s="168"/>
      <c r="ERN140" s="168"/>
      <c r="ERO140" s="165"/>
      <c r="ERP140" s="165"/>
      <c r="ERQ140" s="165"/>
      <c r="ERR140" s="166"/>
      <c r="ERT140" s="164"/>
      <c r="ERU140" s="168"/>
      <c r="ERV140" s="168"/>
      <c r="ERW140" s="165"/>
      <c r="ERX140" s="165"/>
      <c r="ERY140" s="165"/>
      <c r="ERZ140" s="166"/>
      <c r="ESB140" s="164"/>
      <c r="ESC140" s="168"/>
      <c r="ESD140" s="168"/>
      <c r="ESE140" s="165"/>
      <c r="ESF140" s="165"/>
      <c r="ESG140" s="165"/>
      <c r="ESH140" s="166"/>
      <c r="ESJ140" s="164"/>
      <c r="ESK140" s="168"/>
      <c r="ESL140" s="168"/>
      <c r="ESM140" s="165"/>
      <c r="ESN140" s="165"/>
      <c r="ESO140" s="165"/>
      <c r="ESP140" s="166"/>
      <c r="ESR140" s="164"/>
      <c r="ESS140" s="168"/>
      <c r="EST140" s="168"/>
      <c r="ESU140" s="165"/>
      <c r="ESV140" s="165"/>
      <c r="ESW140" s="165"/>
      <c r="ESX140" s="166"/>
      <c r="ESZ140" s="164"/>
      <c r="ETA140" s="168"/>
      <c r="ETB140" s="168"/>
      <c r="ETC140" s="165"/>
      <c r="ETD140" s="165"/>
      <c r="ETE140" s="165"/>
      <c r="ETF140" s="166"/>
      <c r="ETH140" s="164"/>
      <c r="ETI140" s="168"/>
      <c r="ETJ140" s="168"/>
      <c r="ETK140" s="165"/>
      <c r="ETL140" s="165"/>
      <c r="ETM140" s="165"/>
      <c r="ETN140" s="166"/>
      <c r="ETP140" s="164"/>
      <c r="ETQ140" s="168"/>
      <c r="ETR140" s="168"/>
      <c r="ETS140" s="165"/>
      <c r="ETT140" s="165"/>
      <c r="ETU140" s="165"/>
      <c r="ETV140" s="166"/>
      <c r="ETX140" s="164"/>
      <c r="ETY140" s="168"/>
      <c r="ETZ140" s="168"/>
      <c r="EUA140" s="165"/>
      <c r="EUB140" s="165"/>
      <c r="EUC140" s="165"/>
      <c r="EUD140" s="166"/>
      <c r="EUF140" s="164"/>
      <c r="EUG140" s="168"/>
      <c r="EUH140" s="168"/>
      <c r="EUI140" s="165"/>
      <c r="EUJ140" s="165"/>
      <c r="EUK140" s="165"/>
      <c r="EUL140" s="166"/>
      <c r="EUN140" s="164"/>
      <c r="EUO140" s="168"/>
      <c r="EUP140" s="168"/>
      <c r="EUQ140" s="165"/>
      <c r="EUR140" s="165"/>
      <c r="EUS140" s="165"/>
      <c r="EUT140" s="166"/>
      <c r="EUV140" s="164"/>
      <c r="EUW140" s="168"/>
      <c r="EUX140" s="168"/>
      <c r="EUY140" s="165"/>
      <c r="EUZ140" s="165"/>
      <c r="EVA140" s="165"/>
      <c r="EVB140" s="166"/>
      <c r="EVD140" s="164"/>
      <c r="EVE140" s="168"/>
      <c r="EVF140" s="168"/>
      <c r="EVG140" s="165"/>
      <c r="EVH140" s="165"/>
      <c r="EVI140" s="165"/>
      <c r="EVJ140" s="166"/>
      <c r="EVL140" s="164"/>
      <c r="EVM140" s="168"/>
      <c r="EVN140" s="168"/>
      <c r="EVO140" s="165"/>
      <c r="EVP140" s="165"/>
      <c r="EVQ140" s="165"/>
      <c r="EVR140" s="166"/>
      <c r="EVT140" s="164"/>
      <c r="EVU140" s="168"/>
      <c r="EVV140" s="168"/>
      <c r="EVW140" s="165"/>
      <c r="EVX140" s="165"/>
      <c r="EVY140" s="165"/>
      <c r="EVZ140" s="166"/>
      <c r="EWB140" s="164"/>
      <c r="EWC140" s="168"/>
      <c r="EWD140" s="168"/>
      <c r="EWE140" s="165"/>
      <c r="EWF140" s="165"/>
      <c r="EWG140" s="165"/>
      <c r="EWH140" s="166"/>
      <c r="EWJ140" s="164"/>
      <c r="EWK140" s="168"/>
      <c r="EWL140" s="168"/>
      <c r="EWM140" s="165"/>
      <c r="EWN140" s="165"/>
      <c r="EWO140" s="165"/>
      <c r="EWP140" s="166"/>
      <c r="EWR140" s="164"/>
      <c r="EWS140" s="168"/>
      <c r="EWT140" s="168"/>
      <c r="EWU140" s="165"/>
      <c r="EWV140" s="165"/>
      <c r="EWW140" s="165"/>
      <c r="EWX140" s="166"/>
      <c r="EWZ140" s="164"/>
      <c r="EXA140" s="168"/>
      <c r="EXB140" s="168"/>
      <c r="EXC140" s="165"/>
      <c r="EXD140" s="165"/>
      <c r="EXE140" s="165"/>
      <c r="EXF140" s="166"/>
      <c r="EXH140" s="164"/>
      <c r="EXI140" s="168"/>
      <c r="EXJ140" s="168"/>
      <c r="EXK140" s="165"/>
      <c r="EXL140" s="165"/>
      <c r="EXM140" s="165"/>
      <c r="EXN140" s="166"/>
      <c r="EXP140" s="164"/>
      <c r="EXQ140" s="168"/>
      <c r="EXR140" s="168"/>
      <c r="EXS140" s="165"/>
      <c r="EXT140" s="165"/>
      <c r="EXU140" s="165"/>
      <c r="EXV140" s="166"/>
      <c r="EXX140" s="164"/>
      <c r="EXY140" s="168"/>
      <c r="EXZ140" s="168"/>
      <c r="EYA140" s="165"/>
      <c r="EYB140" s="165"/>
      <c r="EYC140" s="165"/>
      <c r="EYD140" s="166"/>
      <c r="EYF140" s="164"/>
      <c r="EYG140" s="168"/>
      <c r="EYH140" s="168"/>
      <c r="EYI140" s="165"/>
      <c r="EYJ140" s="165"/>
      <c r="EYK140" s="165"/>
      <c r="EYL140" s="166"/>
      <c r="EYN140" s="164"/>
      <c r="EYO140" s="168"/>
      <c r="EYP140" s="168"/>
      <c r="EYQ140" s="165"/>
      <c r="EYR140" s="165"/>
      <c r="EYS140" s="165"/>
      <c r="EYT140" s="166"/>
      <c r="EYV140" s="164"/>
      <c r="EYW140" s="168"/>
      <c r="EYX140" s="168"/>
      <c r="EYY140" s="165"/>
      <c r="EYZ140" s="165"/>
      <c r="EZA140" s="165"/>
      <c r="EZB140" s="166"/>
      <c r="EZD140" s="164"/>
      <c r="EZE140" s="168"/>
      <c r="EZF140" s="168"/>
      <c r="EZG140" s="165"/>
      <c r="EZH140" s="165"/>
      <c r="EZI140" s="165"/>
      <c r="EZJ140" s="166"/>
      <c r="EZL140" s="164"/>
      <c r="EZM140" s="168"/>
      <c r="EZN140" s="168"/>
      <c r="EZO140" s="165"/>
      <c r="EZP140" s="165"/>
      <c r="EZQ140" s="165"/>
      <c r="EZR140" s="166"/>
      <c r="EZT140" s="164"/>
      <c r="EZU140" s="168"/>
      <c r="EZV140" s="168"/>
      <c r="EZW140" s="165"/>
      <c r="EZX140" s="165"/>
      <c r="EZY140" s="165"/>
      <c r="EZZ140" s="166"/>
      <c r="FAB140" s="164"/>
      <c r="FAC140" s="168"/>
      <c r="FAD140" s="168"/>
      <c r="FAE140" s="165"/>
      <c r="FAF140" s="165"/>
      <c r="FAG140" s="165"/>
      <c r="FAH140" s="166"/>
      <c r="FAJ140" s="164"/>
      <c r="FAK140" s="168"/>
      <c r="FAL140" s="168"/>
      <c r="FAM140" s="165"/>
      <c r="FAN140" s="165"/>
      <c r="FAO140" s="165"/>
      <c r="FAP140" s="166"/>
      <c r="FAR140" s="164"/>
      <c r="FAS140" s="168"/>
      <c r="FAT140" s="168"/>
      <c r="FAU140" s="165"/>
      <c r="FAV140" s="165"/>
      <c r="FAW140" s="165"/>
      <c r="FAX140" s="166"/>
      <c r="FAZ140" s="164"/>
      <c r="FBA140" s="168"/>
      <c r="FBB140" s="168"/>
      <c r="FBC140" s="165"/>
      <c r="FBD140" s="165"/>
      <c r="FBE140" s="165"/>
      <c r="FBF140" s="166"/>
      <c r="FBH140" s="164"/>
      <c r="FBI140" s="168"/>
      <c r="FBJ140" s="168"/>
      <c r="FBK140" s="165"/>
      <c r="FBL140" s="165"/>
      <c r="FBM140" s="165"/>
      <c r="FBN140" s="166"/>
      <c r="FBP140" s="164"/>
      <c r="FBQ140" s="168"/>
      <c r="FBR140" s="168"/>
      <c r="FBS140" s="165"/>
      <c r="FBT140" s="165"/>
      <c r="FBU140" s="165"/>
      <c r="FBV140" s="166"/>
      <c r="FBX140" s="164"/>
      <c r="FBY140" s="168"/>
      <c r="FBZ140" s="168"/>
      <c r="FCA140" s="165"/>
      <c r="FCB140" s="165"/>
      <c r="FCC140" s="165"/>
      <c r="FCD140" s="166"/>
      <c r="FCF140" s="164"/>
      <c r="FCG140" s="168"/>
      <c r="FCH140" s="168"/>
      <c r="FCI140" s="165"/>
      <c r="FCJ140" s="165"/>
      <c r="FCK140" s="165"/>
      <c r="FCL140" s="166"/>
      <c r="FCN140" s="164"/>
      <c r="FCO140" s="168"/>
      <c r="FCP140" s="168"/>
      <c r="FCQ140" s="165"/>
      <c r="FCR140" s="165"/>
      <c r="FCS140" s="165"/>
      <c r="FCT140" s="166"/>
      <c r="FCV140" s="164"/>
      <c r="FCW140" s="168"/>
      <c r="FCX140" s="168"/>
      <c r="FCY140" s="165"/>
      <c r="FCZ140" s="165"/>
      <c r="FDA140" s="165"/>
      <c r="FDB140" s="166"/>
      <c r="FDD140" s="164"/>
      <c r="FDE140" s="168"/>
      <c r="FDF140" s="168"/>
      <c r="FDG140" s="165"/>
      <c r="FDH140" s="165"/>
      <c r="FDI140" s="165"/>
      <c r="FDJ140" s="166"/>
      <c r="FDL140" s="164"/>
      <c r="FDM140" s="168"/>
      <c r="FDN140" s="168"/>
      <c r="FDO140" s="165"/>
      <c r="FDP140" s="165"/>
      <c r="FDQ140" s="165"/>
      <c r="FDR140" s="166"/>
      <c r="FDT140" s="164"/>
      <c r="FDU140" s="168"/>
      <c r="FDV140" s="168"/>
      <c r="FDW140" s="165"/>
      <c r="FDX140" s="165"/>
      <c r="FDY140" s="165"/>
      <c r="FDZ140" s="166"/>
      <c r="FEB140" s="164"/>
      <c r="FEC140" s="168"/>
      <c r="FED140" s="168"/>
      <c r="FEE140" s="165"/>
      <c r="FEF140" s="165"/>
      <c r="FEG140" s="165"/>
      <c r="FEH140" s="166"/>
      <c r="FEJ140" s="164"/>
      <c r="FEK140" s="168"/>
      <c r="FEL140" s="168"/>
      <c r="FEM140" s="165"/>
      <c r="FEN140" s="165"/>
      <c r="FEO140" s="165"/>
      <c r="FEP140" s="166"/>
      <c r="FER140" s="164"/>
      <c r="FES140" s="168"/>
      <c r="FET140" s="168"/>
      <c r="FEU140" s="165"/>
      <c r="FEV140" s="165"/>
      <c r="FEW140" s="165"/>
      <c r="FEX140" s="166"/>
      <c r="FEZ140" s="164"/>
      <c r="FFA140" s="168"/>
      <c r="FFB140" s="168"/>
      <c r="FFC140" s="165"/>
      <c r="FFD140" s="165"/>
      <c r="FFE140" s="165"/>
      <c r="FFF140" s="166"/>
      <c r="FFH140" s="164"/>
      <c r="FFI140" s="168"/>
      <c r="FFJ140" s="168"/>
      <c r="FFK140" s="165"/>
      <c r="FFL140" s="165"/>
      <c r="FFM140" s="165"/>
      <c r="FFN140" s="166"/>
      <c r="FFP140" s="164"/>
      <c r="FFQ140" s="168"/>
      <c r="FFR140" s="168"/>
      <c r="FFS140" s="165"/>
      <c r="FFT140" s="165"/>
      <c r="FFU140" s="165"/>
      <c r="FFV140" s="166"/>
      <c r="FFX140" s="164"/>
      <c r="FFY140" s="168"/>
      <c r="FFZ140" s="168"/>
      <c r="FGA140" s="165"/>
      <c r="FGB140" s="165"/>
      <c r="FGC140" s="165"/>
      <c r="FGD140" s="166"/>
      <c r="FGF140" s="164"/>
      <c r="FGG140" s="168"/>
      <c r="FGH140" s="168"/>
      <c r="FGI140" s="165"/>
      <c r="FGJ140" s="165"/>
      <c r="FGK140" s="165"/>
      <c r="FGL140" s="166"/>
      <c r="FGN140" s="164"/>
      <c r="FGO140" s="168"/>
      <c r="FGP140" s="168"/>
      <c r="FGQ140" s="165"/>
      <c r="FGR140" s="165"/>
      <c r="FGS140" s="165"/>
      <c r="FGT140" s="166"/>
      <c r="FGV140" s="164"/>
      <c r="FGW140" s="168"/>
      <c r="FGX140" s="168"/>
      <c r="FGY140" s="165"/>
      <c r="FGZ140" s="165"/>
      <c r="FHA140" s="165"/>
      <c r="FHB140" s="166"/>
      <c r="FHD140" s="164"/>
      <c r="FHE140" s="168"/>
      <c r="FHF140" s="168"/>
      <c r="FHG140" s="165"/>
      <c r="FHH140" s="165"/>
      <c r="FHI140" s="165"/>
      <c r="FHJ140" s="166"/>
      <c r="FHL140" s="164"/>
      <c r="FHM140" s="168"/>
      <c r="FHN140" s="168"/>
      <c r="FHO140" s="165"/>
      <c r="FHP140" s="165"/>
      <c r="FHQ140" s="165"/>
      <c r="FHR140" s="166"/>
      <c r="FHT140" s="164"/>
      <c r="FHU140" s="168"/>
      <c r="FHV140" s="168"/>
      <c r="FHW140" s="165"/>
      <c r="FHX140" s="165"/>
      <c r="FHY140" s="165"/>
      <c r="FHZ140" s="166"/>
      <c r="FIB140" s="164"/>
      <c r="FIC140" s="168"/>
      <c r="FID140" s="168"/>
      <c r="FIE140" s="165"/>
      <c r="FIF140" s="165"/>
      <c r="FIG140" s="165"/>
      <c r="FIH140" s="166"/>
      <c r="FIJ140" s="164"/>
      <c r="FIK140" s="168"/>
      <c r="FIL140" s="168"/>
      <c r="FIM140" s="165"/>
      <c r="FIN140" s="165"/>
      <c r="FIO140" s="165"/>
      <c r="FIP140" s="166"/>
      <c r="FIR140" s="164"/>
      <c r="FIS140" s="168"/>
      <c r="FIT140" s="168"/>
      <c r="FIU140" s="165"/>
      <c r="FIV140" s="165"/>
      <c r="FIW140" s="165"/>
      <c r="FIX140" s="166"/>
      <c r="FIZ140" s="164"/>
      <c r="FJA140" s="168"/>
      <c r="FJB140" s="168"/>
      <c r="FJC140" s="165"/>
      <c r="FJD140" s="165"/>
      <c r="FJE140" s="165"/>
      <c r="FJF140" s="166"/>
      <c r="FJH140" s="164"/>
      <c r="FJI140" s="168"/>
      <c r="FJJ140" s="168"/>
      <c r="FJK140" s="165"/>
      <c r="FJL140" s="165"/>
      <c r="FJM140" s="165"/>
      <c r="FJN140" s="166"/>
      <c r="FJP140" s="164"/>
      <c r="FJQ140" s="168"/>
      <c r="FJR140" s="168"/>
      <c r="FJS140" s="165"/>
      <c r="FJT140" s="165"/>
      <c r="FJU140" s="165"/>
      <c r="FJV140" s="166"/>
      <c r="FJX140" s="164"/>
      <c r="FJY140" s="168"/>
      <c r="FJZ140" s="168"/>
      <c r="FKA140" s="165"/>
      <c r="FKB140" s="165"/>
      <c r="FKC140" s="165"/>
      <c r="FKD140" s="166"/>
      <c r="FKF140" s="164"/>
      <c r="FKG140" s="168"/>
      <c r="FKH140" s="168"/>
      <c r="FKI140" s="165"/>
      <c r="FKJ140" s="165"/>
      <c r="FKK140" s="165"/>
      <c r="FKL140" s="166"/>
      <c r="FKN140" s="164"/>
      <c r="FKO140" s="168"/>
      <c r="FKP140" s="168"/>
      <c r="FKQ140" s="165"/>
      <c r="FKR140" s="165"/>
      <c r="FKS140" s="165"/>
      <c r="FKT140" s="166"/>
      <c r="FKV140" s="164"/>
      <c r="FKW140" s="168"/>
      <c r="FKX140" s="168"/>
      <c r="FKY140" s="165"/>
      <c r="FKZ140" s="165"/>
      <c r="FLA140" s="165"/>
      <c r="FLB140" s="166"/>
      <c r="FLD140" s="164"/>
      <c r="FLE140" s="168"/>
      <c r="FLF140" s="168"/>
      <c r="FLG140" s="165"/>
      <c r="FLH140" s="165"/>
      <c r="FLI140" s="165"/>
      <c r="FLJ140" s="166"/>
      <c r="FLL140" s="164"/>
      <c r="FLM140" s="168"/>
      <c r="FLN140" s="168"/>
      <c r="FLO140" s="165"/>
      <c r="FLP140" s="165"/>
      <c r="FLQ140" s="165"/>
      <c r="FLR140" s="166"/>
      <c r="FLT140" s="164"/>
      <c r="FLU140" s="168"/>
      <c r="FLV140" s="168"/>
      <c r="FLW140" s="165"/>
      <c r="FLX140" s="165"/>
      <c r="FLY140" s="165"/>
      <c r="FLZ140" s="166"/>
      <c r="FMB140" s="164"/>
      <c r="FMC140" s="168"/>
      <c r="FMD140" s="168"/>
      <c r="FME140" s="165"/>
      <c r="FMF140" s="165"/>
      <c r="FMG140" s="165"/>
      <c r="FMH140" s="166"/>
      <c r="FMJ140" s="164"/>
      <c r="FMK140" s="168"/>
      <c r="FML140" s="168"/>
      <c r="FMM140" s="165"/>
      <c r="FMN140" s="165"/>
      <c r="FMO140" s="165"/>
      <c r="FMP140" s="166"/>
      <c r="FMR140" s="164"/>
      <c r="FMS140" s="168"/>
      <c r="FMT140" s="168"/>
      <c r="FMU140" s="165"/>
      <c r="FMV140" s="165"/>
      <c r="FMW140" s="165"/>
      <c r="FMX140" s="166"/>
      <c r="FMZ140" s="164"/>
      <c r="FNA140" s="168"/>
      <c r="FNB140" s="168"/>
      <c r="FNC140" s="165"/>
      <c r="FND140" s="165"/>
      <c r="FNE140" s="165"/>
      <c r="FNF140" s="166"/>
      <c r="FNH140" s="164"/>
      <c r="FNI140" s="168"/>
      <c r="FNJ140" s="168"/>
      <c r="FNK140" s="165"/>
      <c r="FNL140" s="165"/>
      <c r="FNM140" s="165"/>
      <c r="FNN140" s="166"/>
      <c r="FNP140" s="164"/>
      <c r="FNQ140" s="168"/>
      <c r="FNR140" s="168"/>
      <c r="FNS140" s="165"/>
      <c r="FNT140" s="165"/>
      <c r="FNU140" s="165"/>
      <c r="FNV140" s="166"/>
      <c r="FNX140" s="164"/>
      <c r="FNY140" s="168"/>
      <c r="FNZ140" s="168"/>
      <c r="FOA140" s="165"/>
      <c r="FOB140" s="165"/>
      <c r="FOC140" s="165"/>
      <c r="FOD140" s="166"/>
      <c r="FOF140" s="164"/>
      <c r="FOG140" s="168"/>
      <c r="FOH140" s="168"/>
      <c r="FOI140" s="165"/>
      <c r="FOJ140" s="165"/>
      <c r="FOK140" s="165"/>
      <c r="FOL140" s="166"/>
      <c r="FON140" s="164"/>
      <c r="FOO140" s="168"/>
      <c r="FOP140" s="168"/>
      <c r="FOQ140" s="165"/>
      <c r="FOR140" s="165"/>
      <c r="FOS140" s="165"/>
      <c r="FOT140" s="166"/>
      <c r="FOV140" s="164"/>
      <c r="FOW140" s="168"/>
      <c r="FOX140" s="168"/>
      <c r="FOY140" s="165"/>
      <c r="FOZ140" s="165"/>
      <c r="FPA140" s="165"/>
      <c r="FPB140" s="166"/>
      <c r="FPD140" s="164"/>
      <c r="FPE140" s="168"/>
      <c r="FPF140" s="168"/>
      <c r="FPG140" s="165"/>
      <c r="FPH140" s="165"/>
      <c r="FPI140" s="165"/>
      <c r="FPJ140" s="166"/>
      <c r="FPL140" s="164"/>
      <c r="FPM140" s="168"/>
      <c r="FPN140" s="168"/>
      <c r="FPO140" s="165"/>
      <c r="FPP140" s="165"/>
      <c r="FPQ140" s="165"/>
      <c r="FPR140" s="166"/>
      <c r="FPT140" s="164"/>
      <c r="FPU140" s="168"/>
      <c r="FPV140" s="168"/>
      <c r="FPW140" s="165"/>
      <c r="FPX140" s="165"/>
      <c r="FPY140" s="165"/>
      <c r="FPZ140" s="166"/>
      <c r="FQB140" s="164"/>
      <c r="FQC140" s="168"/>
      <c r="FQD140" s="168"/>
      <c r="FQE140" s="165"/>
      <c r="FQF140" s="165"/>
      <c r="FQG140" s="165"/>
      <c r="FQH140" s="166"/>
      <c r="FQJ140" s="164"/>
      <c r="FQK140" s="168"/>
      <c r="FQL140" s="168"/>
      <c r="FQM140" s="165"/>
      <c r="FQN140" s="165"/>
      <c r="FQO140" s="165"/>
      <c r="FQP140" s="166"/>
      <c r="FQR140" s="164"/>
      <c r="FQS140" s="168"/>
      <c r="FQT140" s="168"/>
      <c r="FQU140" s="165"/>
      <c r="FQV140" s="165"/>
      <c r="FQW140" s="165"/>
      <c r="FQX140" s="166"/>
      <c r="FQZ140" s="164"/>
      <c r="FRA140" s="168"/>
      <c r="FRB140" s="168"/>
      <c r="FRC140" s="165"/>
      <c r="FRD140" s="165"/>
      <c r="FRE140" s="165"/>
      <c r="FRF140" s="166"/>
      <c r="FRH140" s="164"/>
      <c r="FRI140" s="168"/>
      <c r="FRJ140" s="168"/>
      <c r="FRK140" s="165"/>
      <c r="FRL140" s="165"/>
      <c r="FRM140" s="165"/>
      <c r="FRN140" s="166"/>
      <c r="FRP140" s="164"/>
      <c r="FRQ140" s="168"/>
      <c r="FRR140" s="168"/>
      <c r="FRS140" s="165"/>
      <c r="FRT140" s="165"/>
      <c r="FRU140" s="165"/>
      <c r="FRV140" s="166"/>
      <c r="FRX140" s="164"/>
      <c r="FRY140" s="168"/>
      <c r="FRZ140" s="168"/>
      <c r="FSA140" s="165"/>
      <c r="FSB140" s="165"/>
      <c r="FSC140" s="165"/>
      <c r="FSD140" s="166"/>
      <c r="FSF140" s="164"/>
      <c r="FSG140" s="168"/>
      <c r="FSH140" s="168"/>
      <c r="FSI140" s="165"/>
      <c r="FSJ140" s="165"/>
      <c r="FSK140" s="165"/>
      <c r="FSL140" s="166"/>
      <c r="FSN140" s="164"/>
      <c r="FSO140" s="168"/>
      <c r="FSP140" s="168"/>
      <c r="FSQ140" s="165"/>
      <c r="FSR140" s="165"/>
      <c r="FSS140" s="165"/>
      <c r="FST140" s="166"/>
      <c r="FSV140" s="164"/>
      <c r="FSW140" s="168"/>
      <c r="FSX140" s="168"/>
      <c r="FSY140" s="165"/>
      <c r="FSZ140" s="165"/>
      <c r="FTA140" s="165"/>
      <c r="FTB140" s="166"/>
      <c r="FTD140" s="164"/>
      <c r="FTE140" s="168"/>
      <c r="FTF140" s="168"/>
      <c r="FTG140" s="165"/>
      <c r="FTH140" s="165"/>
      <c r="FTI140" s="165"/>
      <c r="FTJ140" s="166"/>
      <c r="FTL140" s="164"/>
      <c r="FTM140" s="168"/>
      <c r="FTN140" s="168"/>
      <c r="FTO140" s="165"/>
      <c r="FTP140" s="165"/>
      <c r="FTQ140" s="165"/>
      <c r="FTR140" s="166"/>
      <c r="FTT140" s="164"/>
      <c r="FTU140" s="168"/>
      <c r="FTV140" s="168"/>
      <c r="FTW140" s="165"/>
      <c r="FTX140" s="165"/>
      <c r="FTY140" s="165"/>
      <c r="FTZ140" s="166"/>
      <c r="FUB140" s="164"/>
      <c r="FUC140" s="168"/>
      <c r="FUD140" s="168"/>
      <c r="FUE140" s="165"/>
      <c r="FUF140" s="165"/>
      <c r="FUG140" s="165"/>
      <c r="FUH140" s="166"/>
      <c r="FUJ140" s="164"/>
      <c r="FUK140" s="168"/>
      <c r="FUL140" s="168"/>
      <c r="FUM140" s="165"/>
      <c r="FUN140" s="165"/>
      <c r="FUO140" s="165"/>
      <c r="FUP140" s="166"/>
      <c r="FUR140" s="164"/>
      <c r="FUS140" s="168"/>
      <c r="FUT140" s="168"/>
      <c r="FUU140" s="165"/>
      <c r="FUV140" s="165"/>
      <c r="FUW140" s="165"/>
      <c r="FUX140" s="166"/>
      <c r="FUZ140" s="164"/>
      <c r="FVA140" s="168"/>
      <c r="FVB140" s="168"/>
      <c r="FVC140" s="165"/>
      <c r="FVD140" s="165"/>
      <c r="FVE140" s="165"/>
      <c r="FVF140" s="166"/>
      <c r="FVH140" s="164"/>
      <c r="FVI140" s="168"/>
      <c r="FVJ140" s="168"/>
      <c r="FVK140" s="165"/>
      <c r="FVL140" s="165"/>
      <c r="FVM140" s="165"/>
      <c r="FVN140" s="166"/>
      <c r="FVP140" s="164"/>
      <c r="FVQ140" s="168"/>
      <c r="FVR140" s="168"/>
      <c r="FVS140" s="165"/>
      <c r="FVT140" s="165"/>
      <c r="FVU140" s="165"/>
      <c r="FVV140" s="166"/>
      <c r="FVX140" s="164"/>
      <c r="FVY140" s="168"/>
      <c r="FVZ140" s="168"/>
      <c r="FWA140" s="165"/>
      <c r="FWB140" s="165"/>
      <c r="FWC140" s="165"/>
      <c r="FWD140" s="166"/>
      <c r="FWF140" s="164"/>
      <c r="FWG140" s="168"/>
      <c r="FWH140" s="168"/>
      <c r="FWI140" s="165"/>
      <c r="FWJ140" s="165"/>
      <c r="FWK140" s="165"/>
      <c r="FWL140" s="166"/>
      <c r="FWN140" s="164"/>
      <c r="FWO140" s="168"/>
      <c r="FWP140" s="168"/>
      <c r="FWQ140" s="165"/>
      <c r="FWR140" s="165"/>
      <c r="FWS140" s="165"/>
      <c r="FWT140" s="166"/>
      <c r="FWV140" s="164"/>
      <c r="FWW140" s="168"/>
      <c r="FWX140" s="168"/>
      <c r="FWY140" s="165"/>
      <c r="FWZ140" s="165"/>
      <c r="FXA140" s="165"/>
      <c r="FXB140" s="166"/>
      <c r="FXD140" s="164"/>
      <c r="FXE140" s="168"/>
      <c r="FXF140" s="168"/>
      <c r="FXG140" s="165"/>
      <c r="FXH140" s="165"/>
      <c r="FXI140" s="165"/>
      <c r="FXJ140" s="166"/>
      <c r="FXL140" s="164"/>
      <c r="FXM140" s="168"/>
      <c r="FXN140" s="168"/>
      <c r="FXO140" s="165"/>
      <c r="FXP140" s="165"/>
      <c r="FXQ140" s="165"/>
      <c r="FXR140" s="166"/>
      <c r="FXT140" s="164"/>
      <c r="FXU140" s="168"/>
      <c r="FXV140" s="168"/>
      <c r="FXW140" s="165"/>
      <c r="FXX140" s="165"/>
      <c r="FXY140" s="165"/>
      <c r="FXZ140" s="166"/>
      <c r="FYB140" s="164"/>
      <c r="FYC140" s="168"/>
      <c r="FYD140" s="168"/>
      <c r="FYE140" s="165"/>
      <c r="FYF140" s="165"/>
      <c r="FYG140" s="165"/>
      <c r="FYH140" s="166"/>
      <c r="FYJ140" s="164"/>
      <c r="FYK140" s="168"/>
      <c r="FYL140" s="168"/>
      <c r="FYM140" s="165"/>
      <c r="FYN140" s="165"/>
      <c r="FYO140" s="165"/>
      <c r="FYP140" s="166"/>
      <c r="FYR140" s="164"/>
      <c r="FYS140" s="168"/>
      <c r="FYT140" s="168"/>
      <c r="FYU140" s="165"/>
      <c r="FYV140" s="165"/>
      <c r="FYW140" s="165"/>
      <c r="FYX140" s="166"/>
      <c r="FYZ140" s="164"/>
      <c r="FZA140" s="168"/>
      <c r="FZB140" s="168"/>
      <c r="FZC140" s="165"/>
      <c r="FZD140" s="165"/>
      <c r="FZE140" s="165"/>
      <c r="FZF140" s="166"/>
      <c r="FZH140" s="164"/>
      <c r="FZI140" s="168"/>
      <c r="FZJ140" s="168"/>
      <c r="FZK140" s="165"/>
      <c r="FZL140" s="165"/>
      <c r="FZM140" s="165"/>
      <c r="FZN140" s="166"/>
      <c r="FZP140" s="164"/>
      <c r="FZQ140" s="168"/>
      <c r="FZR140" s="168"/>
      <c r="FZS140" s="165"/>
      <c r="FZT140" s="165"/>
      <c r="FZU140" s="165"/>
      <c r="FZV140" s="166"/>
      <c r="FZX140" s="164"/>
      <c r="FZY140" s="168"/>
      <c r="FZZ140" s="168"/>
      <c r="GAA140" s="165"/>
      <c r="GAB140" s="165"/>
      <c r="GAC140" s="165"/>
      <c r="GAD140" s="166"/>
      <c r="GAF140" s="164"/>
      <c r="GAG140" s="168"/>
      <c r="GAH140" s="168"/>
      <c r="GAI140" s="165"/>
      <c r="GAJ140" s="165"/>
      <c r="GAK140" s="165"/>
      <c r="GAL140" s="166"/>
      <c r="GAN140" s="164"/>
      <c r="GAO140" s="168"/>
      <c r="GAP140" s="168"/>
      <c r="GAQ140" s="165"/>
      <c r="GAR140" s="165"/>
      <c r="GAS140" s="165"/>
      <c r="GAT140" s="166"/>
      <c r="GAV140" s="164"/>
      <c r="GAW140" s="168"/>
      <c r="GAX140" s="168"/>
      <c r="GAY140" s="165"/>
      <c r="GAZ140" s="165"/>
      <c r="GBA140" s="165"/>
      <c r="GBB140" s="166"/>
      <c r="GBD140" s="164"/>
      <c r="GBE140" s="168"/>
      <c r="GBF140" s="168"/>
      <c r="GBG140" s="165"/>
      <c r="GBH140" s="165"/>
      <c r="GBI140" s="165"/>
      <c r="GBJ140" s="166"/>
      <c r="GBL140" s="164"/>
      <c r="GBM140" s="168"/>
      <c r="GBN140" s="168"/>
      <c r="GBO140" s="165"/>
      <c r="GBP140" s="165"/>
      <c r="GBQ140" s="165"/>
      <c r="GBR140" s="166"/>
      <c r="GBT140" s="164"/>
      <c r="GBU140" s="168"/>
      <c r="GBV140" s="168"/>
      <c r="GBW140" s="165"/>
      <c r="GBX140" s="165"/>
      <c r="GBY140" s="165"/>
      <c r="GBZ140" s="166"/>
      <c r="GCB140" s="164"/>
      <c r="GCC140" s="168"/>
      <c r="GCD140" s="168"/>
      <c r="GCE140" s="165"/>
      <c r="GCF140" s="165"/>
      <c r="GCG140" s="165"/>
      <c r="GCH140" s="166"/>
      <c r="GCJ140" s="164"/>
      <c r="GCK140" s="168"/>
      <c r="GCL140" s="168"/>
      <c r="GCM140" s="165"/>
      <c r="GCN140" s="165"/>
      <c r="GCO140" s="165"/>
      <c r="GCP140" s="166"/>
      <c r="GCR140" s="164"/>
      <c r="GCS140" s="168"/>
      <c r="GCT140" s="168"/>
      <c r="GCU140" s="165"/>
      <c r="GCV140" s="165"/>
      <c r="GCW140" s="165"/>
      <c r="GCX140" s="166"/>
      <c r="GCZ140" s="164"/>
      <c r="GDA140" s="168"/>
      <c r="GDB140" s="168"/>
      <c r="GDC140" s="165"/>
      <c r="GDD140" s="165"/>
      <c r="GDE140" s="165"/>
      <c r="GDF140" s="166"/>
      <c r="GDH140" s="164"/>
      <c r="GDI140" s="168"/>
      <c r="GDJ140" s="168"/>
      <c r="GDK140" s="165"/>
      <c r="GDL140" s="165"/>
      <c r="GDM140" s="165"/>
      <c r="GDN140" s="166"/>
      <c r="GDP140" s="164"/>
      <c r="GDQ140" s="168"/>
      <c r="GDR140" s="168"/>
      <c r="GDS140" s="165"/>
      <c r="GDT140" s="165"/>
      <c r="GDU140" s="165"/>
      <c r="GDV140" s="166"/>
      <c r="GDX140" s="164"/>
      <c r="GDY140" s="168"/>
      <c r="GDZ140" s="168"/>
      <c r="GEA140" s="165"/>
      <c r="GEB140" s="165"/>
      <c r="GEC140" s="165"/>
      <c r="GED140" s="166"/>
      <c r="GEF140" s="164"/>
      <c r="GEG140" s="168"/>
      <c r="GEH140" s="168"/>
      <c r="GEI140" s="165"/>
      <c r="GEJ140" s="165"/>
      <c r="GEK140" s="165"/>
      <c r="GEL140" s="166"/>
      <c r="GEN140" s="164"/>
      <c r="GEO140" s="168"/>
      <c r="GEP140" s="168"/>
      <c r="GEQ140" s="165"/>
      <c r="GER140" s="165"/>
      <c r="GES140" s="165"/>
      <c r="GET140" s="166"/>
      <c r="GEV140" s="164"/>
      <c r="GEW140" s="168"/>
      <c r="GEX140" s="168"/>
      <c r="GEY140" s="165"/>
      <c r="GEZ140" s="165"/>
      <c r="GFA140" s="165"/>
      <c r="GFB140" s="166"/>
      <c r="GFD140" s="164"/>
      <c r="GFE140" s="168"/>
      <c r="GFF140" s="168"/>
      <c r="GFG140" s="165"/>
      <c r="GFH140" s="165"/>
      <c r="GFI140" s="165"/>
      <c r="GFJ140" s="166"/>
      <c r="GFL140" s="164"/>
      <c r="GFM140" s="168"/>
      <c r="GFN140" s="168"/>
      <c r="GFO140" s="165"/>
      <c r="GFP140" s="165"/>
      <c r="GFQ140" s="165"/>
      <c r="GFR140" s="166"/>
      <c r="GFT140" s="164"/>
      <c r="GFU140" s="168"/>
      <c r="GFV140" s="168"/>
      <c r="GFW140" s="165"/>
      <c r="GFX140" s="165"/>
      <c r="GFY140" s="165"/>
      <c r="GFZ140" s="166"/>
      <c r="GGB140" s="164"/>
      <c r="GGC140" s="168"/>
      <c r="GGD140" s="168"/>
      <c r="GGE140" s="165"/>
      <c r="GGF140" s="165"/>
      <c r="GGG140" s="165"/>
      <c r="GGH140" s="166"/>
      <c r="GGJ140" s="164"/>
      <c r="GGK140" s="168"/>
      <c r="GGL140" s="168"/>
      <c r="GGM140" s="165"/>
      <c r="GGN140" s="165"/>
      <c r="GGO140" s="165"/>
      <c r="GGP140" s="166"/>
      <c r="GGR140" s="164"/>
      <c r="GGS140" s="168"/>
      <c r="GGT140" s="168"/>
      <c r="GGU140" s="165"/>
      <c r="GGV140" s="165"/>
      <c r="GGW140" s="165"/>
      <c r="GGX140" s="166"/>
      <c r="GGZ140" s="164"/>
      <c r="GHA140" s="168"/>
      <c r="GHB140" s="168"/>
      <c r="GHC140" s="165"/>
      <c r="GHD140" s="165"/>
      <c r="GHE140" s="165"/>
      <c r="GHF140" s="166"/>
      <c r="GHH140" s="164"/>
      <c r="GHI140" s="168"/>
      <c r="GHJ140" s="168"/>
      <c r="GHK140" s="165"/>
      <c r="GHL140" s="165"/>
      <c r="GHM140" s="165"/>
      <c r="GHN140" s="166"/>
      <c r="GHP140" s="164"/>
      <c r="GHQ140" s="168"/>
      <c r="GHR140" s="168"/>
      <c r="GHS140" s="165"/>
      <c r="GHT140" s="165"/>
      <c r="GHU140" s="165"/>
      <c r="GHV140" s="166"/>
      <c r="GHX140" s="164"/>
      <c r="GHY140" s="168"/>
      <c r="GHZ140" s="168"/>
      <c r="GIA140" s="165"/>
      <c r="GIB140" s="165"/>
      <c r="GIC140" s="165"/>
      <c r="GID140" s="166"/>
      <c r="GIF140" s="164"/>
      <c r="GIG140" s="168"/>
      <c r="GIH140" s="168"/>
      <c r="GII140" s="165"/>
      <c r="GIJ140" s="165"/>
      <c r="GIK140" s="165"/>
      <c r="GIL140" s="166"/>
      <c r="GIN140" s="164"/>
      <c r="GIO140" s="168"/>
      <c r="GIP140" s="168"/>
      <c r="GIQ140" s="165"/>
      <c r="GIR140" s="165"/>
      <c r="GIS140" s="165"/>
      <c r="GIT140" s="166"/>
      <c r="GIV140" s="164"/>
      <c r="GIW140" s="168"/>
      <c r="GIX140" s="168"/>
      <c r="GIY140" s="165"/>
      <c r="GIZ140" s="165"/>
      <c r="GJA140" s="165"/>
      <c r="GJB140" s="166"/>
      <c r="GJD140" s="164"/>
      <c r="GJE140" s="168"/>
      <c r="GJF140" s="168"/>
      <c r="GJG140" s="165"/>
      <c r="GJH140" s="165"/>
      <c r="GJI140" s="165"/>
      <c r="GJJ140" s="166"/>
      <c r="GJL140" s="164"/>
      <c r="GJM140" s="168"/>
      <c r="GJN140" s="168"/>
      <c r="GJO140" s="165"/>
      <c r="GJP140" s="165"/>
      <c r="GJQ140" s="165"/>
      <c r="GJR140" s="166"/>
      <c r="GJT140" s="164"/>
      <c r="GJU140" s="168"/>
      <c r="GJV140" s="168"/>
      <c r="GJW140" s="165"/>
      <c r="GJX140" s="165"/>
      <c r="GJY140" s="165"/>
      <c r="GJZ140" s="166"/>
      <c r="GKB140" s="164"/>
      <c r="GKC140" s="168"/>
      <c r="GKD140" s="168"/>
      <c r="GKE140" s="165"/>
      <c r="GKF140" s="165"/>
      <c r="GKG140" s="165"/>
      <c r="GKH140" s="166"/>
      <c r="GKJ140" s="164"/>
      <c r="GKK140" s="168"/>
      <c r="GKL140" s="168"/>
      <c r="GKM140" s="165"/>
      <c r="GKN140" s="165"/>
      <c r="GKO140" s="165"/>
      <c r="GKP140" s="166"/>
      <c r="GKR140" s="164"/>
      <c r="GKS140" s="168"/>
      <c r="GKT140" s="168"/>
      <c r="GKU140" s="165"/>
      <c r="GKV140" s="165"/>
      <c r="GKW140" s="165"/>
      <c r="GKX140" s="166"/>
      <c r="GKZ140" s="164"/>
      <c r="GLA140" s="168"/>
      <c r="GLB140" s="168"/>
      <c r="GLC140" s="165"/>
      <c r="GLD140" s="165"/>
      <c r="GLE140" s="165"/>
      <c r="GLF140" s="166"/>
      <c r="GLH140" s="164"/>
      <c r="GLI140" s="168"/>
      <c r="GLJ140" s="168"/>
      <c r="GLK140" s="165"/>
      <c r="GLL140" s="165"/>
      <c r="GLM140" s="165"/>
      <c r="GLN140" s="166"/>
      <c r="GLP140" s="164"/>
      <c r="GLQ140" s="168"/>
      <c r="GLR140" s="168"/>
      <c r="GLS140" s="165"/>
      <c r="GLT140" s="165"/>
      <c r="GLU140" s="165"/>
      <c r="GLV140" s="166"/>
      <c r="GLX140" s="164"/>
      <c r="GLY140" s="168"/>
      <c r="GLZ140" s="168"/>
      <c r="GMA140" s="165"/>
      <c r="GMB140" s="165"/>
      <c r="GMC140" s="165"/>
      <c r="GMD140" s="166"/>
      <c r="GMF140" s="164"/>
      <c r="GMG140" s="168"/>
      <c r="GMH140" s="168"/>
      <c r="GMI140" s="165"/>
      <c r="GMJ140" s="165"/>
      <c r="GMK140" s="165"/>
      <c r="GML140" s="166"/>
      <c r="GMN140" s="164"/>
      <c r="GMO140" s="168"/>
      <c r="GMP140" s="168"/>
      <c r="GMQ140" s="165"/>
      <c r="GMR140" s="165"/>
      <c r="GMS140" s="165"/>
      <c r="GMT140" s="166"/>
      <c r="GMV140" s="164"/>
      <c r="GMW140" s="168"/>
      <c r="GMX140" s="168"/>
      <c r="GMY140" s="165"/>
      <c r="GMZ140" s="165"/>
      <c r="GNA140" s="165"/>
      <c r="GNB140" s="166"/>
      <c r="GND140" s="164"/>
      <c r="GNE140" s="168"/>
      <c r="GNF140" s="168"/>
      <c r="GNG140" s="165"/>
      <c r="GNH140" s="165"/>
      <c r="GNI140" s="165"/>
      <c r="GNJ140" s="166"/>
      <c r="GNL140" s="164"/>
      <c r="GNM140" s="168"/>
      <c r="GNN140" s="168"/>
      <c r="GNO140" s="165"/>
      <c r="GNP140" s="165"/>
      <c r="GNQ140" s="165"/>
      <c r="GNR140" s="166"/>
      <c r="GNT140" s="164"/>
      <c r="GNU140" s="168"/>
      <c r="GNV140" s="168"/>
      <c r="GNW140" s="165"/>
      <c r="GNX140" s="165"/>
      <c r="GNY140" s="165"/>
      <c r="GNZ140" s="166"/>
      <c r="GOB140" s="164"/>
      <c r="GOC140" s="168"/>
      <c r="GOD140" s="168"/>
      <c r="GOE140" s="165"/>
      <c r="GOF140" s="165"/>
      <c r="GOG140" s="165"/>
      <c r="GOH140" s="166"/>
      <c r="GOJ140" s="164"/>
      <c r="GOK140" s="168"/>
      <c r="GOL140" s="168"/>
      <c r="GOM140" s="165"/>
      <c r="GON140" s="165"/>
      <c r="GOO140" s="165"/>
      <c r="GOP140" s="166"/>
      <c r="GOR140" s="164"/>
      <c r="GOS140" s="168"/>
      <c r="GOT140" s="168"/>
      <c r="GOU140" s="165"/>
      <c r="GOV140" s="165"/>
      <c r="GOW140" s="165"/>
      <c r="GOX140" s="166"/>
      <c r="GOZ140" s="164"/>
      <c r="GPA140" s="168"/>
      <c r="GPB140" s="168"/>
      <c r="GPC140" s="165"/>
      <c r="GPD140" s="165"/>
      <c r="GPE140" s="165"/>
      <c r="GPF140" s="166"/>
      <c r="GPH140" s="164"/>
      <c r="GPI140" s="168"/>
      <c r="GPJ140" s="168"/>
      <c r="GPK140" s="165"/>
      <c r="GPL140" s="165"/>
      <c r="GPM140" s="165"/>
      <c r="GPN140" s="166"/>
      <c r="GPP140" s="164"/>
      <c r="GPQ140" s="168"/>
      <c r="GPR140" s="168"/>
      <c r="GPS140" s="165"/>
      <c r="GPT140" s="165"/>
      <c r="GPU140" s="165"/>
      <c r="GPV140" s="166"/>
      <c r="GPX140" s="164"/>
      <c r="GPY140" s="168"/>
      <c r="GPZ140" s="168"/>
      <c r="GQA140" s="165"/>
      <c r="GQB140" s="165"/>
      <c r="GQC140" s="165"/>
      <c r="GQD140" s="166"/>
      <c r="GQF140" s="164"/>
      <c r="GQG140" s="168"/>
      <c r="GQH140" s="168"/>
      <c r="GQI140" s="165"/>
      <c r="GQJ140" s="165"/>
      <c r="GQK140" s="165"/>
      <c r="GQL140" s="166"/>
      <c r="GQN140" s="164"/>
      <c r="GQO140" s="168"/>
      <c r="GQP140" s="168"/>
      <c r="GQQ140" s="165"/>
      <c r="GQR140" s="165"/>
      <c r="GQS140" s="165"/>
      <c r="GQT140" s="166"/>
      <c r="GQV140" s="164"/>
      <c r="GQW140" s="168"/>
      <c r="GQX140" s="168"/>
      <c r="GQY140" s="165"/>
      <c r="GQZ140" s="165"/>
      <c r="GRA140" s="165"/>
      <c r="GRB140" s="166"/>
      <c r="GRD140" s="164"/>
      <c r="GRE140" s="168"/>
      <c r="GRF140" s="168"/>
      <c r="GRG140" s="165"/>
      <c r="GRH140" s="165"/>
      <c r="GRI140" s="165"/>
      <c r="GRJ140" s="166"/>
      <c r="GRL140" s="164"/>
      <c r="GRM140" s="168"/>
      <c r="GRN140" s="168"/>
      <c r="GRO140" s="165"/>
      <c r="GRP140" s="165"/>
      <c r="GRQ140" s="165"/>
      <c r="GRR140" s="166"/>
      <c r="GRT140" s="164"/>
      <c r="GRU140" s="168"/>
      <c r="GRV140" s="168"/>
      <c r="GRW140" s="165"/>
      <c r="GRX140" s="165"/>
      <c r="GRY140" s="165"/>
      <c r="GRZ140" s="166"/>
      <c r="GSB140" s="164"/>
      <c r="GSC140" s="168"/>
      <c r="GSD140" s="168"/>
      <c r="GSE140" s="165"/>
      <c r="GSF140" s="165"/>
      <c r="GSG140" s="165"/>
      <c r="GSH140" s="166"/>
      <c r="GSJ140" s="164"/>
      <c r="GSK140" s="168"/>
      <c r="GSL140" s="168"/>
      <c r="GSM140" s="165"/>
      <c r="GSN140" s="165"/>
      <c r="GSO140" s="165"/>
      <c r="GSP140" s="166"/>
      <c r="GSR140" s="164"/>
      <c r="GSS140" s="168"/>
      <c r="GST140" s="168"/>
      <c r="GSU140" s="165"/>
      <c r="GSV140" s="165"/>
      <c r="GSW140" s="165"/>
      <c r="GSX140" s="166"/>
      <c r="GSZ140" s="164"/>
      <c r="GTA140" s="168"/>
      <c r="GTB140" s="168"/>
      <c r="GTC140" s="165"/>
      <c r="GTD140" s="165"/>
      <c r="GTE140" s="165"/>
      <c r="GTF140" s="166"/>
      <c r="GTH140" s="164"/>
      <c r="GTI140" s="168"/>
      <c r="GTJ140" s="168"/>
      <c r="GTK140" s="165"/>
      <c r="GTL140" s="165"/>
      <c r="GTM140" s="165"/>
      <c r="GTN140" s="166"/>
      <c r="GTP140" s="164"/>
      <c r="GTQ140" s="168"/>
      <c r="GTR140" s="168"/>
      <c r="GTS140" s="165"/>
      <c r="GTT140" s="165"/>
      <c r="GTU140" s="165"/>
      <c r="GTV140" s="166"/>
      <c r="GTX140" s="164"/>
      <c r="GTY140" s="168"/>
      <c r="GTZ140" s="168"/>
      <c r="GUA140" s="165"/>
      <c r="GUB140" s="165"/>
      <c r="GUC140" s="165"/>
      <c r="GUD140" s="166"/>
      <c r="GUF140" s="164"/>
      <c r="GUG140" s="168"/>
      <c r="GUH140" s="168"/>
      <c r="GUI140" s="165"/>
      <c r="GUJ140" s="165"/>
      <c r="GUK140" s="165"/>
      <c r="GUL140" s="166"/>
      <c r="GUN140" s="164"/>
      <c r="GUO140" s="168"/>
      <c r="GUP140" s="168"/>
      <c r="GUQ140" s="165"/>
      <c r="GUR140" s="165"/>
      <c r="GUS140" s="165"/>
      <c r="GUT140" s="166"/>
      <c r="GUV140" s="164"/>
      <c r="GUW140" s="168"/>
      <c r="GUX140" s="168"/>
      <c r="GUY140" s="165"/>
      <c r="GUZ140" s="165"/>
      <c r="GVA140" s="165"/>
      <c r="GVB140" s="166"/>
      <c r="GVD140" s="164"/>
      <c r="GVE140" s="168"/>
      <c r="GVF140" s="168"/>
      <c r="GVG140" s="165"/>
      <c r="GVH140" s="165"/>
      <c r="GVI140" s="165"/>
      <c r="GVJ140" s="166"/>
      <c r="GVL140" s="164"/>
      <c r="GVM140" s="168"/>
      <c r="GVN140" s="168"/>
      <c r="GVO140" s="165"/>
      <c r="GVP140" s="165"/>
      <c r="GVQ140" s="165"/>
      <c r="GVR140" s="166"/>
      <c r="GVT140" s="164"/>
      <c r="GVU140" s="168"/>
      <c r="GVV140" s="168"/>
      <c r="GVW140" s="165"/>
      <c r="GVX140" s="165"/>
      <c r="GVY140" s="165"/>
      <c r="GVZ140" s="166"/>
      <c r="GWB140" s="164"/>
      <c r="GWC140" s="168"/>
      <c r="GWD140" s="168"/>
      <c r="GWE140" s="165"/>
      <c r="GWF140" s="165"/>
      <c r="GWG140" s="165"/>
      <c r="GWH140" s="166"/>
      <c r="GWJ140" s="164"/>
      <c r="GWK140" s="168"/>
      <c r="GWL140" s="168"/>
      <c r="GWM140" s="165"/>
      <c r="GWN140" s="165"/>
      <c r="GWO140" s="165"/>
      <c r="GWP140" s="166"/>
      <c r="GWR140" s="164"/>
      <c r="GWS140" s="168"/>
      <c r="GWT140" s="168"/>
      <c r="GWU140" s="165"/>
      <c r="GWV140" s="165"/>
      <c r="GWW140" s="165"/>
      <c r="GWX140" s="166"/>
      <c r="GWZ140" s="164"/>
      <c r="GXA140" s="168"/>
      <c r="GXB140" s="168"/>
      <c r="GXC140" s="165"/>
      <c r="GXD140" s="165"/>
      <c r="GXE140" s="165"/>
      <c r="GXF140" s="166"/>
      <c r="GXH140" s="164"/>
      <c r="GXI140" s="168"/>
      <c r="GXJ140" s="168"/>
      <c r="GXK140" s="165"/>
      <c r="GXL140" s="165"/>
      <c r="GXM140" s="165"/>
      <c r="GXN140" s="166"/>
      <c r="GXP140" s="164"/>
      <c r="GXQ140" s="168"/>
      <c r="GXR140" s="168"/>
      <c r="GXS140" s="165"/>
      <c r="GXT140" s="165"/>
      <c r="GXU140" s="165"/>
      <c r="GXV140" s="166"/>
      <c r="GXX140" s="164"/>
      <c r="GXY140" s="168"/>
      <c r="GXZ140" s="168"/>
      <c r="GYA140" s="165"/>
      <c r="GYB140" s="165"/>
      <c r="GYC140" s="165"/>
      <c r="GYD140" s="166"/>
      <c r="GYF140" s="164"/>
      <c r="GYG140" s="168"/>
      <c r="GYH140" s="168"/>
      <c r="GYI140" s="165"/>
      <c r="GYJ140" s="165"/>
      <c r="GYK140" s="165"/>
      <c r="GYL140" s="166"/>
      <c r="GYN140" s="164"/>
      <c r="GYO140" s="168"/>
      <c r="GYP140" s="168"/>
      <c r="GYQ140" s="165"/>
      <c r="GYR140" s="165"/>
      <c r="GYS140" s="165"/>
      <c r="GYT140" s="166"/>
      <c r="GYV140" s="164"/>
      <c r="GYW140" s="168"/>
      <c r="GYX140" s="168"/>
      <c r="GYY140" s="165"/>
      <c r="GYZ140" s="165"/>
      <c r="GZA140" s="165"/>
      <c r="GZB140" s="166"/>
      <c r="GZD140" s="164"/>
      <c r="GZE140" s="168"/>
      <c r="GZF140" s="168"/>
      <c r="GZG140" s="165"/>
      <c r="GZH140" s="165"/>
      <c r="GZI140" s="165"/>
      <c r="GZJ140" s="166"/>
      <c r="GZL140" s="164"/>
      <c r="GZM140" s="168"/>
      <c r="GZN140" s="168"/>
      <c r="GZO140" s="165"/>
      <c r="GZP140" s="165"/>
      <c r="GZQ140" s="165"/>
      <c r="GZR140" s="166"/>
      <c r="GZT140" s="164"/>
      <c r="GZU140" s="168"/>
      <c r="GZV140" s="168"/>
      <c r="GZW140" s="165"/>
      <c r="GZX140" s="165"/>
      <c r="GZY140" s="165"/>
      <c r="GZZ140" s="166"/>
      <c r="HAB140" s="164"/>
      <c r="HAC140" s="168"/>
      <c r="HAD140" s="168"/>
      <c r="HAE140" s="165"/>
      <c r="HAF140" s="165"/>
      <c r="HAG140" s="165"/>
      <c r="HAH140" s="166"/>
      <c r="HAJ140" s="164"/>
      <c r="HAK140" s="168"/>
      <c r="HAL140" s="168"/>
      <c r="HAM140" s="165"/>
      <c r="HAN140" s="165"/>
      <c r="HAO140" s="165"/>
      <c r="HAP140" s="166"/>
      <c r="HAR140" s="164"/>
      <c r="HAS140" s="168"/>
      <c r="HAT140" s="168"/>
      <c r="HAU140" s="165"/>
      <c r="HAV140" s="165"/>
      <c r="HAW140" s="165"/>
      <c r="HAX140" s="166"/>
      <c r="HAZ140" s="164"/>
      <c r="HBA140" s="168"/>
      <c r="HBB140" s="168"/>
      <c r="HBC140" s="165"/>
      <c r="HBD140" s="165"/>
      <c r="HBE140" s="165"/>
      <c r="HBF140" s="166"/>
      <c r="HBH140" s="164"/>
      <c r="HBI140" s="168"/>
      <c r="HBJ140" s="168"/>
      <c r="HBK140" s="165"/>
      <c r="HBL140" s="165"/>
      <c r="HBM140" s="165"/>
      <c r="HBN140" s="166"/>
      <c r="HBP140" s="164"/>
      <c r="HBQ140" s="168"/>
      <c r="HBR140" s="168"/>
      <c r="HBS140" s="165"/>
      <c r="HBT140" s="165"/>
      <c r="HBU140" s="165"/>
      <c r="HBV140" s="166"/>
      <c r="HBX140" s="164"/>
      <c r="HBY140" s="168"/>
      <c r="HBZ140" s="168"/>
      <c r="HCA140" s="165"/>
      <c r="HCB140" s="165"/>
      <c r="HCC140" s="165"/>
      <c r="HCD140" s="166"/>
      <c r="HCF140" s="164"/>
      <c r="HCG140" s="168"/>
      <c r="HCH140" s="168"/>
      <c r="HCI140" s="165"/>
      <c r="HCJ140" s="165"/>
      <c r="HCK140" s="165"/>
      <c r="HCL140" s="166"/>
      <c r="HCN140" s="164"/>
      <c r="HCO140" s="168"/>
      <c r="HCP140" s="168"/>
      <c r="HCQ140" s="165"/>
      <c r="HCR140" s="165"/>
      <c r="HCS140" s="165"/>
      <c r="HCT140" s="166"/>
      <c r="HCV140" s="164"/>
      <c r="HCW140" s="168"/>
      <c r="HCX140" s="168"/>
      <c r="HCY140" s="165"/>
      <c r="HCZ140" s="165"/>
      <c r="HDA140" s="165"/>
      <c r="HDB140" s="166"/>
      <c r="HDD140" s="164"/>
      <c r="HDE140" s="168"/>
      <c r="HDF140" s="168"/>
      <c r="HDG140" s="165"/>
      <c r="HDH140" s="165"/>
      <c r="HDI140" s="165"/>
      <c r="HDJ140" s="166"/>
      <c r="HDL140" s="164"/>
      <c r="HDM140" s="168"/>
      <c r="HDN140" s="168"/>
      <c r="HDO140" s="165"/>
      <c r="HDP140" s="165"/>
      <c r="HDQ140" s="165"/>
      <c r="HDR140" s="166"/>
      <c r="HDT140" s="164"/>
      <c r="HDU140" s="168"/>
      <c r="HDV140" s="168"/>
      <c r="HDW140" s="165"/>
      <c r="HDX140" s="165"/>
      <c r="HDY140" s="165"/>
      <c r="HDZ140" s="166"/>
      <c r="HEB140" s="164"/>
      <c r="HEC140" s="168"/>
      <c r="HED140" s="168"/>
      <c r="HEE140" s="165"/>
      <c r="HEF140" s="165"/>
      <c r="HEG140" s="165"/>
      <c r="HEH140" s="166"/>
      <c r="HEJ140" s="164"/>
      <c r="HEK140" s="168"/>
      <c r="HEL140" s="168"/>
      <c r="HEM140" s="165"/>
      <c r="HEN140" s="165"/>
      <c r="HEO140" s="165"/>
      <c r="HEP140" s="166"/>
      <c r="HER140" s="164"/>
      <c r="HES140" s="168"/>
      <c r="HET140" s="168"/>
      <c r="HEU140" s="165"/>
      <c r="HEV140" s="165"/>
      <c r="HEW140" s="165"/>
      <c r="HEX140" s="166"/>
      <c r="HEZ140" s="164"/>
      <c r="HFA140" s="168"/>
      <c r="HFB140" s="168"/>
      <c r="HFC140" s="165"/>
      <c r="HFD140" s="165"/>
      <c r="HFE140" s="165"/>
      <c r="HFF140" s="166"/>
      <c r="HFH140" s="164"/>
      <c r="HFI140" s="168"/>
      <c r="HFJ140" s="168"/>
      <c r="HFK140" s="165"/>
      <c r="HFL140" s="165"/>
      <c r="HFM140" s="165"/>
      <c r="HFN140" s="166"/>
      <c r="HFP140" s="164"/>
      <c r="HFQ140" s="168"/>
      <c r="HFR140" s="168"/>
      <c r="HFS140" s="165"/>
      <c r="HFT140" s="165"/>
      <c r="HFU140" s="165"/>
      <c r="HFV140" s="166"/>
      <c r="HFX140" s="164"/>
      <c r="HFY140" s="168"/>
      <c r="HFZ140" s="168"/>
      <c r="HGA140" s="165"/>
      <c r="HGB140" s="165"/>
      <c r="HGC140" s="165"/>
      <c r="HGD140" s="166"/>
      <c r="HGF140" s="164"/>
      <c r="HGG140" s="168"/>
      <c r="HGH140" s="168"/>
      <c r="HGI140" s="165"/>
      <c r="HGJ140" s="165"/>
      <c r="HGK140" s="165"/>
      <c r="HGL140" s="166"/>
      <c r="HGN140" s="164"/>
      <c r="HGO140" s="168"/>
      <c r="HGP140" s="168"/>
      <c r="HGQ140" s="165"/>
      <c r="HGR140" s="165"/>
      <c r="HGS140" s="165"/>
      <c r="HGT140" s="166"/>
      <c r="HGV140" s="164"/>
      <c r="HGW140" s="168"/>
      <c r="HGX140" s="168"/>
      <c r="HGY140" s="165"/>
      <c r="HGZ140" s="165"/>
      <c r="HHA140" s="165"/>
      <c r="HHB140" s="166"/>
      <c r="HHD140" s="164"/>
      <c r="HHE140" s="168"/>
      <c r="HHF140" s="168"/>
      <c r="HHG140" s="165"/>
      <c r="HHH140" s="165"/>
      <c r="HHI140" s="165"/>
      <c r="HHJ140" s="166"/>
      <c r="HHL140" s="164"/>
      <c r="HHM140" s="168"/>
      <c r="HHN140" s="168"/>
      <c r="HHO140" s="165"/>
      <c r="HHP140" s="165"/>
      <c r="HHQ140" s="165"/>
      <c r="HHR140" s="166"/>
      <c r="HHT140" s="164"/>
      <c r="HHU140" s="168"/>
      <c r="HHV140" s="168"/>
      <c r="HHW140" s="165"/>
      <c r="HHX140" s="165"/>
      <c r="HHY140" s="165"/>
      <c r="HHZ140" s="166"/>
      <c r="HIB140" s="164"/>
      <c r="HIC140" s="168"/>
      <c r="HID140" s="168"/>
      <c r="HIE140" s="165"/>
      <c r="HIF140" s="165"/>
      <c r="HIG140" s="165"/>
      <c r="HIH140" s="166"/>
      <c r="HIJ140" s="164"/>
      <c r="HIK140" s="168"/>
      <c r="HIL140" s="168"/>
      <c r="HIM140" s="165"/>
      <c r="HIN140" s="165"/>
      <c r="HIO140" s="165"/>
      <c r="HIP140" s="166"/>
      <c r="HIR140" s="164"/>
      <c r="HIS140" s="168"/>
      <c r="HIT140" s="168"/>
      <c r="HIU140" s="165"/>
      <c r="HIV140" s="165"/>
      <c r="HIW140" s="165"/>
      <c r="HIX140" s="166"/>
      <c r="HIZ140" s="164"/>
      <c r="HJA140" s="168"/>
      <c r="HJB140" s="168"/>
      <c r="HJC140" s="165"/>
      <c r="HJD140" s="165"/>
      <c r="HJE140" s="165"/>
      <c r="HJF140" s="166"/>
      <c r="HJH140" s="164"/>
      <c r="HJI140" s="168"/>
      <c r="HJJ140" s="168"/>
      <c r="HJK140" s="165"/>
      <c r="HJL140" s="165"/>
      <c r="HJM140" s="165"/>
      <c r="HJN140" s="166"/>
      <c r="HJP140" s="164"/>
      <c r="HJQ140" s="168"/>
      <c r="HJR140" s="168"/>
      <c r="HJS140" s="165"/>
      <c r="HJT140" s="165"/>
      <c r="HJU140" s="165"/>
      <c r="HJV140" s="166"/>
      <c r="HJX140" s="164"/>
      <c r="HJY140" s="168"/>
      <c r="HJZ140" s="168"/>
      <c r="HKA140" s="165"/>
      <c r="HKB140" s="165"/>
      <c r="HKC140" s="165"/>
      <c r="HKD140" s="166"/>
      <c r="HKF140" s="164"/>
      <c r="HKG140" s="168"/>
      <c r="HKH140" s="168"/>
      <c r="HKI140" s="165"/>
      <c r="HKJ140" s="165"/>
      <c r="HKK140" s="165"/>
      <c r="HKL140" s="166"/>
      <c r="HKN140" s="164"/>
      <c r="HKO140" s="168"/>
      <c r="HKP140" s="168"/>
      <c r="HKQ140" s="165"/>
      <c r="HKR140" s="165"/>
      <c r="HKS140" s="165"/>
      <c r="HKT140" s="166"/>
      <c r="HKV140" s="164"/>
      <c r="HKW140" s="168"/>
      <c r="HKX140" s="168"/>
      <c r="HKY140" s="165"/>
      <c r="HKZ140" s="165"/>
      <c r="HLA140" s="165"/>
      <c r="HLB140" s="166"/>
      <c r="HLD140" s="164"/>
      <c r="HLE140" s="168"/>
      <c r="HLF140" s="168"/>
      <c r="HLG140" s="165"/>
      <c r="HLH140" s="165"/>
      <c r="HLI140" s="165"/>
      <c r="HLJ140" s="166"/>
      <c r="HLL140" s="164"/>
      <c r="HLM140" s="168"/>
      <c r="HLN140" s="168"/>
      <c r="HLO140" s="165"/>
      <c r="HLP140" s="165"/>
      <c r="HLQ140" s="165"/>
      <c r="HLR140" s="166"/>
      <c r="HLT140" s="164"/>
      <c r="HLU140" s="168"/>
      <c r="HLV140" s="168"/>
      <c r="HLW140" s="165"/>
      <c r="HLX140" s="165"/>
      <c r="HLY140" s="165"/>
      <c r="HLZ140" s="166"/>
      <c r="HMB140" s="164"/>
      <c r="HMC140" s="168"/>
      <c r="HMD140" s="168"/>
      <c r="HME140" s="165"/>
      <c r="HMF140" s="165"/>
      <c r="HMG140" s="165"/>
      <c r="HMH140" s="166"/>
      <c r="HMJ140" s="164"/>
      <c r="HMK140" s="168"/>
      <c r="HML140" s="168"/>
      <c r="HMM140" s="165"/>
      <c r="HMN140" s="165"/>
      <c r="HMO140" s="165"/>
      <c r="HMP140" s="166"/>
      <c r="HMR140" s="164"/>
      <c r="HMS140" s="168"/>
      <c r="HMT140" s="168"/>
      <c r="HMU140" s="165"/>
      <c r="HMV140" s="165"/>
      <c r="HMW140" s="165"/>
      <c r="HMX140" s="166"/>
      <c r="HMZ140" s="164"/>
      <c r="HNA140" s="168"/>
      <c r="HNB140" s="168"/>
      <c r="HNC140" s="165"/>
      <c r="HND140" s="165"/>
      <c r="HNE140" s="165"/>
      <c r="HNF140" s="166"/>
      <c r="HNH140" s="164"/>
      <c r="HNI140" s="168"/>
      <c r="HNJ140" s="168"/>
      <c r="HNK140" s="165"/>
      <c r="HNL140" s="165"/>
      <c r="HNM140" s="165"/>
      <c r="HNN140" s="166"/>
      <c r="HNP140" s="164"/>
      <c r="HNQ140" s="168"/>
      <c r="HNR140" s="168"/>
      <c r="HNS140" s="165"/>
      <c r="HNT140" s="165"/>
      <c r="HNU140" s="165"/>
      <c r="HNV140" s="166"/>
      <c r="HNX140" s="164"/>
      <c r="HNY140" s="168"/>
      <c r="HNZ140" s="168"/>
      <c r="HOA140" s="165"/>
      <c r="HOB140" s="165"/>
      <c r="HOC140" s="165"/>
      <c r="HOD140" s="166"/>
      <c r="HOF140" s="164"/>
      <c r="HOG140" s="168"/>
      <c r="HOH140" s="168"/>
      <c r="HOI140" s="165"/>
      <c r="HOJ140" s="165"/>
      <c r="HOK140" s="165"/>
      <c r="HOL140" s="166"/>
      <c r="HON140" s="164"/>
      <c r="HOO140" s="168"/>
      <c r="HOP140" s="168"/>
      <c r="HOQ140" s="165"/>
      <c r="HOR140" s="165"/>
      <c r="HOS140" s="165"/>
      <c r="HOT140" s="166"/>
      <c r="HOV140" s="164"/>
      <c r="HOW140" s="168"/>
      <c r="HOX140" s="168"/>
      <c r="HOY140" s="165"/>
      <c r="HOZ140" s="165"/>
      <c r="HPA140" s="165"/>
      <c r="HPB140" s="166"/>
      <c r="HPD140" s="164"/>
      <c r="HPE140" s="168"/>
      <c r="HPF140" s="168"/>
      <c r="HPG140" s="165"/>
      <c r="HPH140" s="165"/>
      <c r="HPI140" s="165"/>
      <c r="HPJ140" s="166"/>
      <c r="HPL140" s="164"/>
      <c r="HPM140" s="168"/>
      <c r="HPN140" s="168"/>
      <c r="HPO140" s="165"/>
      <c r="HPP140" s="165"/>
      <c r="HPQ140" s="165"/>
      <c r="HPR140" s="166"/>
      <c r="HPT140" s="164"/>
      <c r="HPU140" s="168"/>
      <c r="HPV140" s="168"/>
      <c r="HPW140" s="165"/>
      <c r="HPX140" s="165"/>
      <c r="HPY140" s="165"/>
      <c r="HPZ140" s="166"/>
      <c r="HQB140" s="164"/>
      <c r="HQC140" s="168"/>
      <c r="HQD140" s="168"/>
      <c r="HQE140" s="165"/>
      <c r="HQF140" s="165"/>
      <c r="HQG140" s="165"/>
      <c r="HQH140" s="166"/>
      <c r="HQJ140" s="164"/>
      <c r="HQK140" s="168"/>
      <c r="HQL140" s="168"/>
      <c r="HQM140" s="165"/>
      <c r="HQN140" s="165"/>
      <c r="HQO140" s="165"/>
      <c r="HQP140" s="166"/>
      <c r="HQR140" s="164"/>
      <c r="HQS140" s="168"/>
      <c r="HQT140" s="168"/>
      <c r="HQU140" s="165"/>
      <c r="HQV140" s="165"/>
      <c r="HQW140" s="165"/>
      <c r="HQX140" s="166"/>
      <c r="HQZ140" s="164"/>
      <c r="HRA140" s="168"/>
      <c r="HRB140" s="168"/>
      <c r="HRC140" s="165"/>
      <c r="HRD140" s="165"/>
      <c r="HRE140" s="165"/>
      <c r="HRF140" s="166"/>
      <c r="HRH140" s="164"/>
      <c r="HRI140" s="168"/>
      <c r="HRJ140" s="168"/>
      <c r="HRK140" s="165"/>
      <c r="HRL140" s="165"/>
      <c r="HRM140" s="165"/>
      <c r="HRN140" s="166"/>
      <c r="HRP140" s="164"/>
      <c r="HRQ140" s="168"/>
      <c r="HRR140" s="168"/>
      <c r="HRS140" s="165"/>
      <c r="HRT140" s="165"/>
      <c r="HRU140" s="165"/>
      <c r="HRV140" s="166"/>
      <c r="HRX140" s="164"/>
      <c r="HRY140" s="168"/>
      <c r="HRZ140" s="168"/>
      <c r="HSA140" s="165"/>
      <c r="HSB140" s="165"/>
      <c r="HSC140" s="165"/>
      <c r="HSD140" s="166"/>
      <c r="HSF140" s="164"/>
      <c r="HSG140" s="168"/>
      <c r="HSH140" s="168"/>
      <c r="HSI140" s="165"/>
      <c r="HSJ140" s="165"/>
      <c r="HSK140" s="165"/>
      <c r="HSL140" s="166"/>
      <c r="HSN140" s="164"/>
      <c r="HSO140" s="168"/>
      <c r="HSP140" s="168"/>
      <c r="HSQ140" s="165"/>
      <c r="HSR140" s="165"/>
      <c r="HSS140" s="165"/>
      <c r="HST140" s="166"/>
      <c r="HSV140" s="164"/>
      <c r="HSW140" s="168"/>
      <c r="HSX140" s="168"/>
      <c r="HSY140" s="165"/>
      <c r="HSZ140" s="165"/>
      <c r="HTA140" s="165"/>
      <c r="HTB140" s="166"/>
      <c r="HTD140" s="164"/>
      <c r="HTE140" s="168"/>
      <c r="HTF140" s="168"/>
      <c r="HTG140" s="165"/>
      <c r="HTH140" s="165"/>
      <c r="HTI140" s="165"/>
      <c r="HTJ140" s="166"/>
      <c r="HTL140" s="164"/>
      <c r="HTM140" s="168"/>
      <c r="HTN140" s="168"/>
      <c r="HTO140" s="165"/>
      <c r="HTP140" s="165"/>
      <c r="HTQ140" s="165"/>
      <c r="HTR140" s="166"/>
      <c r="HTT140" s="164"/>
      <c r="HTU140" s="168"/>
      <c r="HTV140" s="168"/>
      <c r="HTW140" s="165"/>
      <c r="HTX140" s="165"/>
      <c r="HTY140" s="165"/>
      <c r="HTZ140" s="166"/>
      <c r="HUB140" s="164"/>
      <c r="HUC140" s="168"/>
      <c r="HUD140" s="168"/>
      <c r="HUE140" s="165"/>
      <c r="HUF140" s="165"/>
      <c r="HUG140" s="165"/>
      <c r="HUH140" s="166"/>
      <c r="HUJ140" s="164"/>
      <c r="HUK140" s="168"/>
      <c r="HUL140" s="168"/>
      <c r="HUM140" s="165"/>
      <c r="HUN140" s="165"/>
      <c r="HUO140" s="165"/>
      <c r="HUP140" s="166"/>
      <c r="HUR140" s="164"/>
      <c r="HUS140" s="168"/>
      <c r="HUT140" s="168"/>
      <c r="HUU140" s="165"/>
      <c r="HUV140" s="165"/>
      <c r="HUW140" s="165"/>
      <c r="HUX140" s="166"/>
      <c r="HUZ140" s="164"/>
      <c r="HVA140" s="168"/>
      <c r="HVB140" s="168"/>
      <c r="HVC140" s="165"/>
      <c r="HVD140" s="165"/>
      <c r="HVE140" s="165"/>
      <c r="HVF140" s="166"/>
      <c r="HVH140" s="164"/>
      <c r="HVI140" s="168"/>
      <c r="HVJ140" s="168"/>
      <c r="HVK140" s="165"/>
      <c r="HVL140" s="165"/>
      <c r="HVM140" s="165"/>
      <c r="HVN140" s="166"/>
      <c r="HVP140" s="164"/>
      <c r="HVQ140" s="168"/>
      <c r="HVR140" s="168"/>
      <c r="HVS140" s="165"/>
      <c r="HVT140" s="165"/>
      <c r="HVU140" s="165"/>
      <c r="HVV140" s="166"/>
      <c r="HVX140" s="164"/>
      <c r="HVY140" s="168"/>
      <c r="HVZ140" s="168"/>
      <c r="HWA140" s="165"/>
      <c r="HWB140" s="165"/>
      <c r="HWC140" s="165"/>
      <c r="HWD140" s="166"/>
      <c r="HWF140" s="164"/>
      <c r="HWG140" s="168"/>
      <c r="HWH140" s="168"/>
      <c r="HWI140" s="165"/>
      <c r="HWJ140" s="165"/>
      <c r="HWK140" s="165"/>
      <c r="HWL140" s="166"/>
      <c r="HWN140" s="164"/>
      <c r="HWO140" s="168"/>
      <c r="HWP140" s="168"/>
      <c r="HWQ140" s="165"/>
      <c r="HWR140" s="165"/>
      <c r="HWS140" s="165"/>
      <c r="HWT140" s="166"/>
      <c r="HWV140" s="164"/>
      <c r="HWW140" s="168"/>
      <c r="HWX140" s="168"/>
      <c r="HWY140" s="165"/>
      <c r="HWZ140" s="165"/>
      <c r="HXA140" s="165"/>
      <c r="HXB140" s="166"/>
      <c r="HXD140" s="164"/>
      <c r="HXE140" s="168"/>
      <c r="HXF140" s="168"/>
      <c r="HXG140" s="165"/>
      <c r="HXH140" s="165"/>
      <c r="HXI140" s="165"/>
      <c r="HXJ140" s="166"/>
      <c r="HXL140" s="164"/>
      <c r="HXM140" s="168"/>
      <c r="HXN140" s="168"/>
      <c r="HXO140" s="165"/>
      <c r="HXP140" s="165"/>
      <c r="HXQ140" s="165"/>
      <c r="HXR140" s="166"/>
      <c r="HXT140" s="164"/>
      <c r="HXU140" s="168"/>
      <c r="HXV140" s="168"/>
      <c r="HXW140" s="165"/>
      <c r="HXX140" s="165"/>
      <c r="HXY140" s="165"/>
      <c r="HXZ140" s="166"/>
      <c r="HYB140" s="164"/>
      <c r="HYC140" s="168"/>
      <c r="HYD140" s="168"/>
      <c r="HYE140" s="165"/>
      <c r="HYF140" s="165"/>
      <c r="HYG140" s="165"/>
      <c r="HYH140" s="166"/>
      <c r="HYJ140" s="164"/>
      <c r="HYK140" s="168"/>
      <c r="HYL140" s="168"/>
      <c r="HYM140" s="165"/>
      <c r="HYN140" s="165"/>
      <c r="HYO140" s="165"/>
      <c r="HYP140" s="166"/>
      <c r="HYR140" s="164"/>
      <c r="HYS140" s="168"/>
      <c r="HYT140" s="168"/>
      <c r="HYU140" s="165"/>
      <c r="HYV140" s="165"/>
      <c r="HYW140" s="165"/>
      <c r="HYX140" s="166"/>
      <c r="HYZ140" s="164"/>
      <c r="HZA140" s="168"/>
      <c r="HZB140" s="168"/>
      <c r="HZC140" s="165"/>
      <c r="HZD140" s="165"/>
      <c r="HZE140" s="165"/>
      <c r="HZF140" s="166"/>
      <c r="HZH140" s="164"/>
      <c r="HZI140" s="168"/>
      <c r="HZJ140" s="168"/>
      <c r="HZK140" s="165"/>
      <c r="HZL140" s="165"/>
      <c r="HZM140" s="165"/>
      <c r="HZN140" s="166"/>
      <c r="HZP140" s="164"/>
      <c r="HZQ140" s="168"/>
      <c r="HZR140" s="168"/>
      <c r="HZS140" s="165"/>
      <c r="HZT140" s="165"/>
      <c r="HZU140" s="165"/>
      <c r="HZV140" s="166"/>
      <c r="HZX140" s="164"/>
      <c r="HZY140" s="168"/>
      <c r="HZZ140" s="168"/>
      <c r="IAA140" s="165"/>
      <c r="IAB140" s="165"/>
      <c r="IAC140" s="165"/>
      <c r="IAD140" s="166"/>
      <c r="IAF140" s="164"/>
      <c r="IAG140" s="168"/>
      <c r="IAH140" s="168"/>
      <c r="IAI140" s="165"/>
      <c r="IAJ140" s="165"/>
      <c r="IAK140" s="165"/>
      <c r="IAL140" s="166"/>
      <c r="IAN140" s="164"/>
      <c r="IAO140" s="168"/>
      <c r="IAP140" s="168"/>
      <c r="IAQ140" s="165"/>
      <c r="IAR140" s="165"/>
      <c r="IAS140" s="165"/>
      <c r="IAT140" s="166"/>
      <c r="IAV140" s="164"/>
      <c r="IAW140" s="168"/>
      <c r="IAX140" s="168"/>
      <c r="IAY140" s="165"/>
      <c r="IAZ140" s="165"/>
      <c r="IBA140" s="165"/>
      <c r="IBB140" s="166"/>
      <c r="IBD140" s="164"/>
      <c r="IBE140" s="168"/>
      <c r="IBF140" s="168"/>
      <c r="IBG140" s="165"/>
      <c r="IBH140" s="165"/>
      <c r="IBI140" s="165"/>
      <c r="IBJ140" s="166"/>
      <c r="IBL140" s="164"/>
      <c r="IBM140" s="168"/>
      <c r="IBN140" s="168"/>
      <c r="IBO140" s="165"/>
      <c r="IBP140" s="165"/>
      <c r="IBQ140" s="165"/>
      <c r="IBR140" s="166"/>
      <c r="IBT140" s="164"/>
      <c r="IBU140" s="168"/>
      <c r="IBV140" s="168"/>
      <c r="IBW140" s="165"/>
      <c r="IBX140" s="165"/>
      <c r="IBY140" s="165"/>
      <c r="IBZ140" s="166"/>
      <c r="ICB140" s="164"/>
      <c r="ICC140" s="168"/>
      <c r="ICD140" s="168"/>
      <c r="ICE140" s="165"/>
      <c r="ICF140" s="165"/>
      <c r="ICG140" s="165"/>
      <c r="ICH140" s="166"/>
      <c r="ICJ140" s="164"/>
      <c r="ICK140" s="168"/>
      <c r="ICL140" s="168"/>
      <c r="ICM140" s="165"/>
      <c r="ICN140" s="165"/>
      <c r="ICO140" s="165"/>
      <c r="ICP140" s="166"/>
      <c r="ICR140" s="164"/>
      <c r="ICS140" s="168"/>
      <c r="ICT140" s="168"/>
      <c r="ICU140" s="165"/>
      <c r="ICV140" s="165"/>
      <c r="ICW140" s="165"/>
      <c r="ICX140" s="166"/>
      <c r="ICZ140" s="164"/>
      <c r="IDA140" s="168"/>
      <c r="IDB140" s="168"/>
      <c r="IDC140" s="165"/>
      <c r="IDD140" s="165"/>
      <c r="IDE140" s="165"/>
      <c r="IDF140" s="166"/>
      <c r="IDH140" s="164"/>
      <c r="IDI140" s="168"/>
      <c r="IDJ140" s="168"/>
      <c r="IDK140" s="165"/>
      <c r="IDL140" s="165"/>
      <c r="IDM140" s="165"/>
      <c r="IDN140" s="166"/>
      <c r="IDP140" s="164"/>
      <c r="IDQ140" s="168"/>
      <c r="IDR140" s="168"/>
      <c r="IDS140" s="165"/>
      <c r="IDT140" s="165"/>
      <c r="IDU140" s="165"/>
      <c r="IDV140" s="166"/>
      <c r="IDX140" s="164"/>
      <c r="IDY140" s="168"/>
      <c r="IDZ140" s="168"/>
      <c r="IEA140" s="165"/>
      <c r="IEB140" s="165"/>
      <c r="IEC140" s="165"/>
      <c r="IED140" s="166"/>
      <c r="IEF140" s="164"/>
      <c r="IEG140" s="168"/>
      <c r="IEH140" s="168"/>
      <c r="IEI140" s="165"/>
      <c r="IEJ140" s="165"/>
      <c r="IEK140" s="165"/>
      <c r="IEL140" s="166"/>
      <c r="IEN140" s="164"/>
      <c r="IEO140" s="168"/>
      <c r="IEP140" s="168"/>
      <c r="IEQ140" s="165"/>
      <c r="IER140" s="165"/>
      <c r="IES140" s="165"/>
      <c r="IET140" s="166"/>
      <c r="IEV140" s="164"/>
      <c r="IEW140" s="168"/>
      <c r="IEX140" s="168"/>
      <c r="IEY140" s="165"/>
      <c r="IEZ140" s="165"/>
      <c r="IFA140" s="165"/>
      <c r="IFB140" s="166"/>
      <c r="IFD140" s="164"/>
      <c r="IFE140" s="168"/>
      <c r="IFF140" s="168"/>
      <c r="IFG140" s="165"/>
      <c r="IFH140" s="165"/>
      <c r="IFI140" s="165"/>
      <c r="IFJ140" s="166"/>
      <c r="IFL140" s="164"/>
      <c r="IFM140" s="168"/>
      <c r="IFN140" s="168"/>
      <c r="IFO140" s="165"/>
      <c r="IFP140" s="165"/>
      <c r="IFQ140" s="165"/>
      <c r="IFR140" s="166"/>
      <c r="IFT140" s="164"/>
      <c r="IFU140" s="168"/>
      <c r="IFV140" s="168"/>
      <c r="IFW140" s="165"/>
      <c r="IFX140" s="165"/>
      <c r="IFY140" s="165"/>
      <c r="IFZ140" s="166"/>
      <c r="IGB140" s="164"/>
      <c r="IGC140" s="168"/>
      <c r="IGD140" s="168"/>
      <c r="IGE140" s="165"/>
      <c r="IGF140" s="165"/>
      <c r="IGG140" s="165"/>
      <c r="IGH140" s="166"/>
      <c r="IGJ140" s="164"/>
      <c r="IGK140" s="168"/>
      <c r="IGL140" s="168"/>
      <c r="IGM140" s="165"/>
      <c r="IGN140" s="165"/>
      <c r="IGO140" s="165"/>
      <c r="IGP140" s="166"/>
      <c r="IGR140" s="164"/>
      <c r="IGS140" s="168"/>
      <c r="IGT140" s="168"/>
      <c r="IGU140" s="165"/>
      <c r="IGV140" s="165"/>
      <c r="IGW140" s="165"/>
      <c r="IGX140" s="166"/>
      <c r="IGZ140" s="164"/>
      <c r="IHA140" s="168"/>
      <c r="IHB140" s="168"/>
      <c r="IHC140" s="165"/>
      <c r="IHD140" s="165"/>
      <c r="IHE140" s="165"/>
      <c r="IHF140" s="166"/>
      <c r="IHH140" s="164"/>
      <c r="IHI140" s="168"/>
      <c r="IHJ140" s="168"/>
      <c r="IHK140" s="165"/>
      <c r="IHL140" s="165"/>
      <c r="IHM140" s="165"/>
      <c r="IHN140" s="166"/>
      <c r="IHP140" s="164"/>
      <c r="IHQ140" s="168"/>
      <c r="IHR140" s="168"/>
      <c r="IHS140" s="165"/>
      <c r="IHT140" s="165"/>
      <c r="IHU140" s="165"/>
      <c r="IHV140" s="166"/>
      <c r="IHX140" s="164"/>
      <c r="IHY140" s="168"/>
      <c r="IHZ140" s="168"/>
      <c r="IIA140" s="165"/>
      <c r="IIB140" s="165"/>
      <c r="IIC140" s="165"/>
      <c r="IID140" s="166"/>
      <c r="IIF140" s="164"/>
      <c r="IIG140" s="168"/>
      <c r="IIH140" s="168"/>
      <c r="III140" s="165"/>
      <c r="IIJ140" s="165"/>
      <c r="IIK140" s="165"/>
      <c r="IIL140" s="166"/>
      <c r="IIN140" s="164"/>
      <c r="IIO140" s="168"/>
      <c r="IIP140" s="168"/>
      <c r="IIQ140" s="165"/>
      <c r="IIR140" s="165"/>
      <c r="IIS140" s="165"/>
      <c r="IIT140" s="166"/>
      <c r="IIV140" s="164"/>
      <c r="IIW140" s="168"/>
      <c r="IIX140" s="168"/>
      <c r="IIY140" s="165"/>
      <c r="IIZ140" s="165"/>
      <c r="IJA140" s="165"/>
      <c r="IJB140" s="166"/>
      <c r="IJD140" s="164"/>
      <c r="IJE140" s="168"/>
      <c r="IJF140" s="168"/>
      <c r="IJG140" s="165"/>
      <c r="IJH140" s="165"/>
      <c r="IJI140" s="165"/>
      <c r="IJJ140" s="166"/>
      <c r="IJL140" s="164"/>
      <c r="IJM140" s="168"/>
      <c r="IJN140" s="168"/>
      <c r="IJO140" s="165"/>
      <c r="IJP140" s="165"/>
      <c r="IJQ140" s="165"/>
      <c r="IJR140" s="166"/>
      <c r="IJT140" s="164"/>
      <c r="IJU140" s="168"/>
      <c r="IJV140" s="168"/>
      <c r="IJW140" s="165"/>
      <c r="IJX140" s="165"/>
      <c r="IJY140" s="165"/>
      <c r="IJZ140" s="166"/>
      <c r="IKB140" s="164"/>
      <c r="IKC140" s="168"/>
      <c r="IKD140" s="168"/>
      <c r="IKE140" s="165"/>
      <c r="IKF140" s="165"/>
      <c r="IKG140" s="165"/>
      <c r="IKH140" s="166"/>
      <c r="IKJ140" s="164"/>
      <c r="IKK140" s="168"/>
      <c r="IKL140" s="168"/>
      <c r="IKM140" s="165"/>
      <c r="IKN140" s="165"/>
      <c r="IKO140" s="165"/>
      <c r="IKP140" s="166"/>
      <c r="IKR140" s="164"/>
      <c r="IKS140" s="168"/>
      <c r="IKT140" s="168"/>
      <c r="IKU140" s="165"/>
      <c r="IKV140" s="165"/>
      <c r="IKW140" s="165"/>
      <c r="IKX140" s="166"/>
      <c r="IKZ140" s="164"/>
      <c r="ILA140" s="168"/>
      <c r="ILB140" s="168"/>
      <c r="ILC140" s="165"/>
      <c r="ILD140" s="165"/>
      <c r="ILE140" s="165"/>
      <c r="ILF140" s="166"/>
      <c r="ILH140" s="164"/>
      <c r="ILI140" s="168"/>
      <c r="ILJ140" s="168"/>
      <c r="ILK140" s="165"/>
      <c r="ILL140" s="165"/>
      <c r="ILM140" s="165"/>
      <c r="ILN140" s="166"/>
      <c r="ILP140" s="164"/>
      <c r="ILQ140" s="168"/>
      <c r="ILR140" s="168"/>
      <c r="ILS140" s="165"/>
      <c r="ILT140" s="165"/>
      <c r="ILU140" s="165"/>
      <c r="ILV140" s="166"/>
      <c r="ILX140" s="164"/>
      <c r="ILY140" s="168"/>
      <c r="ILZ140" s="168"/>
      <c r="IMA140" s="165"/>
      <c r="IMB140" s="165"/>
      <c r="IMC140" s="165"/>
      <c r="IMD140" s="166"/>
      <c r="IMF140" s="164"/>
      <c r="IMG140" s="168"/>
      <c r="IMH140" s="168"/>
      <c r="IMI140" s="165"/>
      <c r="IMJ140" s="165"/>
      <c r="IMK140" s="165"/>
      <c r="IML140" s="166"/>
      <c r="IMN140" s="164"/>
      <c r="IMO140" s="168"/>
      <c r="IMP140" s="168"/>
      <c r="IMQ140" s="165"/>
      <c r="IMR140" s="165"/>
      <c r="IMS140" s="165"/>
      <c r="IMT140" s="166"/>
      <c r="IMV140" s="164"/>
      <c r="IMW140" s="168"/>
      <c r="IMX140" s="168"/>
      <c r="IMY140" s="165"/>
      <c r="IMZ140" s="165"/>
      <c r="INA140" s="165"/>
      <c r="INB140" s="166"/>
      <c r="IND140" s="164"/>
      <c r="INE140" s="168"/>
      <c r="INF140" s="168"/>
      <c r="ING140" s="165"/>
      <c r="INH140" s="165"/>
      <c r="INI140" s="165"/>
      <c r="INJ140" s="166"/>
      <c r="INL140" s="164"/>
      <c r="INM140" s="168"/>
      <c r="INN140" s="168"/>
      <c r="INO140" s="165"/>
      <c r="INP140" s="165"/>
      <c r="INQ140" s="165"/>
      <c r="INR140" s="166"/>
      <c r="INT140" s="164"/>
      <c r="INU140" s="168"/>
      <c r="INV140" s="168"/>
      <c r="INW140" s="165"/>
      <c r="INX140" s="165"/>
      <c r="INY140" s="165"/>
      <c r="INZ140" s="166"/>
      <c r="IOB140" s="164"/>
      <c r="IOC140" s="168"/>
      <c r="IOD140" s="168"/>
      <c r="IOE140" s="165"/>
      <c r="IOF140" s="165"/>
      <c r="IOG140" s="165"/>
      <c r="IOH140" s="166"/>
      <c r="IOJ140" s="164"/>
      <c r="IOK140" s="168"/>
      <c r="IOL140" s="168"/>
      <c r="IOM140" s="165"/>
      <c r="ION140" s="165"/>
      <c r="IOO140" s="165"/>
      <c r="IOP140" s="166"/>
      <c r="IOR140" s="164"/>
      <c r="IOS140" s="168"/>
      <c r="IOT140" s="168"/>
      <c r="IOU140" s="165"/>
      <c r="IOV140" s="165"/>
      <c r="IOW140" s="165"/>
      <c r="IOX140" s="166"/>
      <c r="IOZ140" s="164"/>
      <c r="IPA140" s="168"/>
      <c r="IPB140" s="168"/>
      <c r="IPC140" s="165"/>
      <c r="IPD140" s="165"/>
      <c r="IPE140" s="165"/>
      <c r="IPF140" s="166"/>
      <c r="IPH140" s="164"/>
      <c r="IPI140" s="168"/>
      <c r="IPJ140" s="168"/>
      <c r="IPK140" s="165"/>
      <c r="IPL140" s="165"/>
      <c r="IPM140" s="165"/>
      <c r="IPN140" s="166"/>
      <c r="IPP140" s="164"/>
      <c r="IPQ140" s="168"/>
      <c r="IPR140" s="168"/>
      <c r="IPS140" s="165"/>
      <c r="IPT140" s="165"/>
      <c r="IPU140" s="165"/>
      <c r="IPV140" s="166"/>
      <c r="IPX140" s="164"/>
      <c r="IPY140" s="168"/>
      <c r="IPZ140" s="168"/>
      <c r="IQA140" s="165"/>
      <c r="IQB140" s="165"/>
      <c r="IQC140" s="165"/>
      <c r="IQD140" s="166"/>
      <c r="IQF140" s="164"/>
      <c r="IQG140" s="168"/>
      <c r="IQH140" s="168"/>
      <c r="IQI140" s="165"/>
      <c r="IQJ140" s="165"/>
      <c r="IQK140" s="165"/>
      <c r="IQL140" s="166"/>
      <c r="IQN140" s="164"/>
      <c r="IQO140" s="168"/>
      <c r="IQP140" s="168"/>
      <c r="IQQ140" s="165"/>
      <c r="IQR140" s="165"/>
      <c r="IQS140" s="165"/>
      <c r="IQT140" s="166"/>
      <c r="IQV140" s="164"/>
      <c r="IQW140" s="168"/>
      <c r="IQX140" s="168"/>
      <c r="IQY140" s="165"/>
      <c r="IQZ140" s="165"/>
      <c r="IRA140" s="165"/>
      <c r="IRB140" s="166"/>
      <c r="IRD140" s="164"/>
      <c r="IRE140" s="168"/>
      <c r="IRF140" s="168"/>
      <c r="IRG140" s="165"/>
      <c r="IRH140" s="165"/>
      <c r="IRI140" s="165"/>
      <c r="IRJ140" s="166"/>
      <c r="IRL140" s="164"/>
      <c r="IRM140" s="168"/>
      <c r="IRN140" s="168"/>
      <c r="IRO140" s="165"/>
      <c r="IRP140" s="165"/>
      <c r="IRQ140" s="165"/>
      <c r="IRR140" s="166"/>
      <c r="IRT140" s="164"/>
      <c r="IRU140" s="168"/>
      <c r="IRV140" s="168"/>
      <c r="IRW140" s="165"/>
      <c r="IRX140" s="165"/>
      <c r="IRY140" s="165"/>
      <c r="IRZ140" s="166"/>
      <c r="ISB140" s="164"/>
      <c r="ISC140" s="168"/>
      <c r="ISD140" s="168"/>
      <c r="ISE140" s="165"/>
      <c r="ISF140" s="165"/>
      <c r="ISG140" s="165"/>
      <c r="ISH140" s="166"/>
      <c r="ISJ140" s="164"/>
      <c r="ISK140" s="168"/>
      <c r="ISL140" s="168"/>
      <c r="ISM140" s="165"/>
      <c r="ISN140" s="165"/>
      <c r="ISO140" s="165"/>
      <c r="ISP140" s="166"/>
      <c r="ISR140" s="164"/>
      <c r="ISS140" s="168"/>
      <c r="IST140" s="168"/>
      <c r="ISU140" s="165"/>
      <c r="ISV140" s="165"/>
      <c r="ISW140" s="165"/>
      <c r="ISX140" s="166"/>
      <c r="ISZ140" s="164"/>
      <c r="ITA140" s="168"/>
      <c r="ITB140" s="168"/>
      <c r="ITC140" s="165"/>
      <c r="ITD140" s="165"/>
      <c r="ITE140" s="165"/>
      <c r="ITF140" s="166"/>
      <c r="ITH140" s="164"/>
      <c r="ITI140" s="168"/>
      <c r="ITJ140" s="168"/>
      <c r="ITK140" s="165"/>
      <c r="ITL140" s="165"/>
      <c r="ITM140" s="165"/>
      <c r="ITN140" s="166"/>
      <c r="ITP140" s="164"/>
      <c r="ITQ140" s="168"/>
      <c r="ITR140" s="168"/>
      <c r="ITS140" s="165"/>
      <c r="ITT140" s="165"/>
      <c r="ITU140" s="165"/>
      <c r="ITV140" s="166"/>
      <c r="ITX140" s="164"/>
      <c r="ITY140" s="168"/>
      <c r="ITZ140" s="168"/>
      <c r="IUA140" s="165"/>
      <c r="IUB140" s="165"/>
      <c r="IUC140" s="165"/>
      <c r="IUD140" s="166"/>
      <c r="IUF140" s="164"/>
      <c r="IUG140" s="168"/>
      <c r="IUH140" s="168"/>
      <c r="IUI140" s="165"/>
      <c r="IUJ140" s="165"/>
      <c r="IUK140" s="165"/>
      <c r="IUL140" s="166"/>
      <c r="IUN140" s="164"/>
      <c r="IUO140" s="168"/>
      <c r="IUP140" s="168"/>
      <c r="IUQ140" s="165"/>
      <c r="IUR140" s="165"/>
      <c r="IUS140" s="165"/>
      <c r="IUT140" s="166"/>
      <c r="IUV140" s="164"/>
      <c r="IUW140" s="168"/>
      <c r="IUX140" s="168"/>
      <c r="IUY140" s="165"/>
      <c r="IUZ140" s="165"/>
      <c r="IVA140" s="165"/>
      <c r="IVB140" s="166"/>
      <c r="IVD140" s="164"/>
      <c r="IVE140" s="168"/>
      <c r="IVF140" s="168"/>
      <c r="IVG140" s="165"/>
      <c r="IVH140" s="165"/>
      <c r="IVI140" s="165"/>
      <c r="IVJ140" s="166"/>
      <c r="IVL140" s="164"/>
      <c r="IVM140" s="168"/>
      <c r="IVN140" s="168"/>
      <c r="IVO140" s="165"/>
      <c r="IVP140" s="165"/>
      <c r="IVQ140" s="165"/>
      <c r="IVR140" s="166"/>
      <c r="IVT140" s="164"/>
      <c r="IVU140" s="168"/>
      <c r="IVV140" s="168"/>
      <c r="IVW140" s="165"/>
      <c r="IVX140" s="165"/>
      <c r="IVY140" s="165"/>
      <c r="IVZ140" s="166"/>
      <c r="IWB140" s="164"/>
      <c r="IWC140" s="168"/>
      <c r="IWD140" s="168"/>
      <c r="IWE140" s="165"/>
      <c r="IWF140" s="165"/>
      <c r="IWG140" s="165"/>
      <c r="IWH140" s="166"/>
      <c r="IWJ140" s="164"/>
      <c r="IWK140" s="168"/>
      <c r="IWL140" s="168"/>
      <c r="IWM140" s="165"/>
      <c r="IWN140" s="165"/>
      <c r="IWO140" s="165"/>
      <c r="IWP140" s="166"/>
      <c r="IWR140" s="164"/>
      <c r="IWS140" s="168"/>
      <c r="IWT140" s="168"/>
      <c r="IWU140" s="165"/>
      <c r="IWV140" s="165"/>
      <c r="IWW140" s="165"/>
      <c r="IWX140" s="166"/>
      <c r="IWZ140" s="164"/>
      <c r="IXA140" s="168"/>
      <c r="IXB140" s="168"/>
      <c r="IXC140" s="165"/>
      <c r="IXD140" s="165"/>
      <c r="IXE140" s="165"/>
      <c r="IXF140" s="166"/>
      <c r="IXH140" s="164"/>
      <c r="IXI140" s="168"/>
      <c r="IXJ140" s="168"/>
      <c r="IXK140" s="165"/>
      <c r="IXL140" s="165"/>
      <c r="IXM140" s="165"/>
      <c r="IXN140" s="166"/>
      <c r="IXP140" s="164"/>
      <c r="IXQ140" s="168"/>
      <c r="IXR140" s="168"/>
      <c r="IXS140" s="165"/>
      <c r="IXT140" s="165"/>
      <c r="IXU140" s="165"/>
      <c r="IXV140" s="166"/>
      <c r="IXX140" s="164"/>
      <c r="IXY140" s="168"/>
      <c r="IXZ140" s="168"/>
      <c r="IYA140" s="165"/>
      <c r="IYB140" s="165"/>
      <c r="IYC140" s="165"/>
      <c r="IYD140" s="166"/>
      <c r="IYF140" s="164"/>
      <c r="IYG140" s="168"/>
      <c r="IYH140" s="168"/>
      <c r="IYI140" s="165"/>
      <c r="IYJ140" s="165"/>
      <c r="IYK140" s="165"/>
      <c r="IYL140" s="166"/>
      <c r="IYN140" s="164"/>
      <c r="IYO140" s="168"/>
      <c r="IYP140" s="168"/>
      <c r="IYQ140" s="165"/>
      <c r="IYR140" s="165"/>
      <c r="IYS140" s="165"/>
      <c r="IYT140" s="166"/>
      <c r="IYV140" s="164"/>
      <c r="IYW140" s="168"/>
      <c r="IYX140" s="168"/>
      <c r="IYY140" s="165"/>
      <c r="IYZ140" s="165"/>
      <c r="IZA140" s="165"/>
      <c r="IZB140" s="166"/>
      <c r="IZD140" s="164"/>
      <c r="IZE140" s="168"/>
      <c r="IZF140" s="168"/>
      <c r="IZG140" s="165"/>
      <c r="IZH140" s="165"/>
      <c r="IZI140" s="165"/>
      <c r="IZJ140" s="166"/>
      <c r="IZL140" s="164"/>
      <c r="IZM140" s="168"/>
      <c r="IZN140" s="168"/>
      <c r="IZO140" s="165"/>
      <c r="IZP140" s="165"/>
      <c r="IZQ140" s="165"/>
      <c r="IZR140" s="166"/>
      <c r="IZT140" s="164"/>
      <c r="IZU140" s="168"/>
      <c r="IZV140" s="168"/>
      <c r="IZW140" s="165"/>
      <c r="IZX140" s="165"/>
      <c r="IZY140" s="165"/>
      <c r="IZZ140" s="166"/>
      <c r="JAB140" s="164"/>
      <c r="JAC140" s="168"/>
      <c r="JAD140" s="168"/>
      <c r="JAE140" s="165"/>
      <c r="JAF140" s="165"/>
      <c r="JAG140" s="165"/>
      <c r="JAH140" s="166"/>
      <c r="JAJ140" s="164"/>
      <c r="JAK140" s="168"/>
      <c r="JAL140" s="168"/>
      <c r="JAM140" s="165"/>
      <c r="JAN140" s="165"/>
      <c r="JAO140" s="165"/>
      <c r="JAP140" s="166"/>
      <c r="JAR140" s="164"/>
      <c r="JAS140" s="168"/>
      <c r="JAT140" s="168"/>
      <c r="JAU140" s="165"/>
      <c r="JAV140" s="165"/>
      <c r="JAW140" s="165"/>
      <c r="JAX140" s="166"/>
      <c r="JAZ140" s="164"/>
      <c r="JBA140" s="168"/>
      <c r="JBB140" s="168"/>
      <c r="JBC140" s="165"/>
      <c r="JBD140" s="165"/>
      <c r="JBE140" s="165"/>
      <c r="JBF140" s="166"/>
      <c r="JBH140" s="164"/>
      <c r="JBI140" s="168"/>
      <c r="JBJ140" s="168"/>
      <c r="JBK140" s="165"/>
      <c r="JBL140" s="165"/>
      <c r="JBM140" s="165"/>
      <c r="JBN140" s="166"/>
      <c r="JBP140" s="164"/>
      <c r="JBQ140" s="168"/>
      <c r="JBR140" s="168"/>
      <c r="JBS140" s="165"/>
      <c r="JBT140" s="165"/>
      <c r="JBU140" s="165"/>
      <c r="JBV140" s="166"/>
      <c r="JBX140" s="164"/>
      <c r="JBY140" s="168"/>
      <c r="JBZ140" s="168"/>
      <c r="JCA140" s="165"/>
      <c r="JCB140" s="165"/>
      <c r="JCC140" s="165"/>
      <c r="JCD140" s="166"/>
      <c r="JCF140" s="164"/>
      <c r="JCG140" s="168"/>
      <c r="JCH140" s="168"/>
      <c r="JCI140" s="165"/>
      <c r="JCJ140" s="165"/>
      <c r="JCK140" s="165"/>
      <c r="JCL140" s="166"/>
      <c r="JCN140" s="164"/>
      <c r="JCO140" s="168"/>
      <c r="JCP140" s="168"/>
      <c r="JCQ140" s="165"/>
      <c r="JCR140" s="165"/>
      <c r="JCS140" s="165"/>
      <c r="JCT140" s="166"/>
      <c r="JCV140" s="164"/>
      <c r="JCW140" s="168"/>
      <c r="JCX140" s="168"/>
      <c r="JCY140" s="165"/>
      <c r="JCZ140" s="165"/>
      <c r="JDA140" s="165"/>
      <c r="JDB140" s="166"/>
      <c r="JDD140" s="164"/>
      <c r="JDE140" s="168"/>
      <c r="JDF140" s="168"/>
      <c r="JDG140" s="165"/>
      <c r="JDH140" s="165"/>
      <c r="JDI140" s="165"/>
      <c r="JDJ140" s="166"/>
      <c r="JDL140" s="164"/>
      <c r="JDM140" s="168"/>
      <c r="JDN140" s="168"/>
      <c r="JDO140" s="165"/>
      <c r="JDP140" s="165"/>
      <c r="JDQ140" s="165"/>
      <c r="JDR140" s="166"/>
      <c r="JDT140" s="164"/>
      <c r="JDU140" s="168"/>
      <c r="JDV140" s="168"/>
      <c r="JDW140" s="165"/>
      <c r="JDX140" s="165"/>
      <c r="JDY140" s="165"/>
      <c r="JDZ140" s="166"/>
      <c r="JEB140" s="164"/>
      <c r="JEC140" s="168"/>
      <c r="JED140" s="168"/>
      <c r="JEE140" s="165"/>
      <c r="JEF140" s="165"/>
      <c r="JEG140" s="165"/>
      <c r="JEH140" s="166"/>
      <c r="JEJ140" s="164"/>
      <c r="JEK140" s="168"/>
      <c r="JEL140" s="168"/>
      <c r="JEM140" s="165"/>
      <c r="JEN140" s="165"/>
      <c r="JEO140" s="165"/>
      <c r="JEP140" s="166"/>
      <c r="JER140" s="164"/>
      <c r="JES140" s="168"/>
      <c r="JET140" s="168"/>
      <c r="JEU140" s="165"/>
      <c r="JEV140" s="165"/>
      <c r="JEW140" s="165"/>
      <c r="JEX140" s="166"/>
      <c r="JEZ140" s="164"/>
      <c r="JFA140" s="168"/>
      <c r="JFB140" s="168"/>
      <c r="JFC140" s="165"/>
      <c r="JFD140" s="165"/>
      <c r="JFE140" s="165"/>
      <c r="JFF140" s="166"/>
      <c r="JFH140" s="164"/>
      <c r="JFI140" s="168"/>
      <c r="JFJ140" s="168"/>
      <c r="JFK140" s="165"/>
      <c r="JFL140" s="165"/>
      <c r="JFM140" s="165"/>
      <c r="JFN140" s="166"/>
      <c r="JFP140" s="164"/>
      <c r="JFQ140" s="168"/>
      <c r="JFR140" s="168"/>
      <c r="JFS140" s="165"/>
      <c r="JFT140" s="165"/>
      <c r="JFU140" s="165"/>
      <c r="JFV140" s="166"/>
      <c r="JFX140" s="164"/>
      <c r="JFY140" s="168"/>
      <c r="JFZ140" s="168"/>
      <c r="JGA140" s="165"/>
      <c r="JGB140" s="165"/>
      <c r="JGC140" s="165"/>
      <c r="JGD140" s="166"/>
      <c r="JGF140" s="164"/>
      <c r="JGG140" s="168"/>
      <c r="JGH140" s="168"/>
      <c r="JGI140" s="165"/>
      <c r="JGJ140" s="165"/>
      <c r="JGK140" s="165"/>
      <c r="JGL140" s="166"/>
      <c r="JGN140" s="164"/>
      <c r="JGO140" s="168"/>
      <c r="JGP140" s="168"/>
      <c r="JGQ140" s="165"/>
      <c r="JGR140" s="165"/>
      <c r="JGS140" s="165"/>
      <c r="JGT140" s="166"/>
      <c r="JGV140" s="164"/>
      <c r="JGW140" s="168"/>
      <c r="JGX140" s="168"/>
      <c r="JGY140" s="165"/>
      <c r="JGZ140" s="165"/>
      <c r="JHA140" s="165"/>
      <c r="JHB140" s="166"/>
      <c r="JHD140" s="164"/>
      <c r="JHE140" s="168"/>
      <c r="JHF140" s="168"/>
      <c r="JHG140" s="165"/>
      <c r="JHH140" s="165"/>
      <c r="JHI140" s="165"/>
      <c r="JHJ140" s="166"/>
      <c r="JHL140" s="164"/>
      <c r="JHM140" s="168"/>
      <c r="JHN140" s="168"/>
      <c r="JHO140" s="165"/>
      <c r="JHP140" s="165"/>
      <c r="JHQ140" s="165"/>
      <c r="JHR140" s="166"/>
      <c r="JHT140" s="164"/>
      <c r="JHU140" s="168"/>
      <c r="JHV140" s="168"/>
      <c r="JHW140" s="165"/>
      <c r="JHX140" s="165"/>
      <c r="JHY140" s="165"/>
      <c r="JHZ140" s="166"/>
      <c r="JIB140" s="164"/>
      <c r="JIC140" s="168"/>
      <c r="JID140" s="168"/>
      <c r="JIE140" s="165"/>
      <c r="JIF140" s="165"/>
      <c r="JIG140" s="165"/>
      <c r="JIH140" s="166"/>
      <c r="JIJ140" s="164"/>
      <c r="JIK140" s="168"/>
      <c r="JIL140" s="168"/>
      <c r="JIM140" s="165"/>
      <c r="JIN140" s="165"/>
      <c r="JIO140" s="165"/>
      <c r="JIP140" s="166"/>
      <c r="JIR140" s="164"/>
      <c r="JIS140" s="168"/>
      <c r="JIT140" s="168"/>
      <c r="JIU140" s="165"/>
      <c r="JIV140" s="165"/>
      <c r="JIW140" s="165"/>
      <c r="JIX140" s="166"/>
      <c r="JIZ140" s="164"/>
      <c r="JJA140" s="168"/>
      <c r="JJB140" s="168"/>
      <c r="JJC140" s="165"/>
      <c r="JJD140" s="165"/>
      <c r="JJE140" s="165"/>
      <c r="JJF140" s="166"/>
      <c r="JJH140" s="164"/>
      <c r="JJI140" s="168"/>
      <c r="JJJ140" s="168"/>
      <c r="JJK140" s="165"/>
      <c r="JJL140" s="165"/>
      <c r="JJM140" s="165"/>
      <c r="JJN140" s="166"/>
      <c r="JJP140" s="164"/>
      <c r="JJQ140" s="168"/>
      <c r="JJR140" s="168"/>
      <c r="JJS140" s="165"/>
      <c r="JJT140" s="165"/>
      <c r="JJU140" s="165"/>
      <c r="JJV140" s="166"/>
      <c r="JJX140" s="164"/>
      <c r="JJY140" s="168"/>
      <c r="JJZ140" s="168"/>
      <c r="JKA140" s="165"/>
      <c r="JKB140" s="165"/>
      <c r="JKC140" s="165"/>
      <c r="JKD140" s="166"/>
      <c r="JKF140" s="164"/>
      <c r="JKG140" s="168"/>
      <c r="JKH140" s="168"/>
      <c r="JKI140" s="165"/>
      <c r="JKJ140" s="165"/>
      <c r="JKK140" s="165"/>
      <c r="JKL140" s="166"/>
      <c r="JKN140" s="164"/>
      <c r="JKO140" s="168"/>
      <c r="JKP140" s="168"/>
      <c r="JKQ140" s="165"/>
      <c r="JKR140" s="165"/>
      <c r="JKS140" s="165"/>
      <c r="JKT140" s="166"/>
      <c r="JKV140" s="164"/>
      <c r="JKW140" s="168"/>
      <c r="JKX140" s="168"/>
      <c r="JKY140" s="165"/>
      <c r="JKZ140" s="165"/>
      <c r="JLA140" s="165"/>
      <c r="JLB140" s="166"/>
      <c r="JLD140" s="164"/>
      <c r="JLE140" s="168"/>
      <c r="JLF140" s="168"/>
      <c r="JLG140" s="165"/>
      <c r="JLH140" s="165"/>
      <c r="JLI140" s="165"/>
      <c r="JLJ140" s="166"/>
      <c r="JLL140" s="164"/>
      <c r="JLM140" s="168"/>
      <c r="JLN140" s="168"/>
      <c r="JLO140" s="165"/>
      <c r="JLP140" s="165"/>
      <c r="JLQ140" s="165"/>
      <c r="JLR140" s="166"/>
      <c r="JLT140" s="164"/>
      <c r="JLU140" s="168"/>
      <c r="JLV140" s="168"/>
      <c r="JLW140" s="165"/>
      <c r="JLX140" s="165"/>
      <c r="JLY140" s="165"/>
      <c r="JLZ140" s="166"/>
      <c r="JMB140" s="164"/>
      <c r="JMC140" s="168"/>
      <c r="JMD140" s="168"/>
      <c r="JME140" s="165"/>
      <c r="JMF140" s="165"/>
      <c r="JMG140" s="165"/>
      <c r="JMH140" s="166"/>
      <c r="JMJ140" s="164"/>
      <c r="JMK140" s="168"/>
      <c r="JML140" s="168"/>
      <c r="JMM140" s="165"/>
      <c r="JMN140" s="165"/>
      <c r="JMO140" s="165"/>
      <c r="JMP140" s="166"/>
      <c r="JMR140" s="164"/>
      <c r="JMS140" s="168"/>
      <c r="JMT140" s="168"/>
      <c r="JMU140" s="165"/>
      <c r="JMV140" s="165"/>
      <c r="JMW140" s="165"/>
      <c r="JMX140" s="166"/>
      <c r="JMZ140" s="164"/>
      <c r="JNA140" s="168"/>
      <c r="JNB140" s="168"/>
      <c r="JNC140" s="165"/>
      <c r="JND140" s="165"/>
      <c r="JNE140" s="165"/>
      <c r="JNF140" s="166"/>
      <c r="JNH140" s="164"/>
      <c r="JNI140" s="168"/>
      <c r="JNJ140" s="168"/>
      <c r="JNK140" s="165"/>
      <c r="JNL140" s="165"/>
      <c r="JNM140" s="165"/>
      <c r="JNN140" s="166"/>
      <c r="JNP140" s="164"/>
      <c r="JNQ140" s="168"/>
      <c r="JNR140" s="168"/>
      <c r="JNS140" s="165"/>
      <c r="JNT140" s="165"/>
      <c r="JNU140" s="165"/>
      <c r="JNV140" s="166"/>
      <c r="JNX140" s="164"/>
      <c r="JNY140" s="168"/>
      <c r="JNZ140" s="168"/>
      <c r="JOA140" s="165"/>
      <c r="JOB140" s="165"/>
      <c r="JOC140" s="165"/>
      <c r="JOD140" s="166"/>
      <c r="JOF140" s="164"/>
      <c r="JOG140" s="168"/>
      <c r="JOH140" s="168"/>
      <c r="JOI140" s="165"/>
      <c r="JOJ140" s="165"/>
      <c r="JOK140" s="165"/>
      <c r="JOL140" s="166"/>
      <c r="JON140" s="164"/>
      <c r="JOO140" s="168"/>
      <c r="JOP140" s="168"/>
      <c r="JOQ140" s="165"/>
      <c r="JOR140" s="165"/>
      <c r="JOS140" s="165"/>
      <c r="JOT140" s="166"/>
      <c r="JOV140" s="164"/>
      <c r="JOW140" s="168"/>
      <c r="JOX140" s="168"/>
      <c r="JOY140" s="165"/>
      <c r="JOZ140" s="165"/>
      <c r="JPA140" s="165"/>
      <c r="JPB140" s="166"/>
      <c r="JPD140" s="164"/>
      <c r="JPE140" s="168"/>
      <c r="JPF140" s="168"/>
      <c r="JPG140" s="165"/>
      <c r="JPH140" s="165"/>
      <c r="JPI140" s="165"/>
      <c r="JPJ140" s="166"/>
      <c r="JPL140" s="164"/>
      <c r="JPM140" s="168"/>
      <c r="JPN140" s="168"/>
      <c r="JPO140" s="165"/>
      <c r="JPP140" s="165"/>
      <c r="JPQ140" s="165"/>
      <c r="JPR140" s="166"/>
      <c r="JPT140" s="164"/>
      <c r="JPU140" s="168"/>
      <c r="JPV140" s="168"/>
      <c r="JPW140" s="165"/>
      <c r="JPX140" s="165"/>
      <c r="JPY140" s="165"/>
      <c r="JPZ140" s="166"/>
      <c r="JQB140" s="164"/>
      <c r="JQC140" s="168"/>
      <c r="JQD140" s="168"/>
      <c r="JQE140" s="165"/>
      <c r="JQF140" s="165"/>
      <c r="JQG140" s="165"/>
      <c r="JQH140" s="166"/>
      <c r="JQJ140" s="164"/>
      <c r="JQK140" s="168"/>
      <c r="JQL140" s="168"/>
      <c r="JQM140" s="165"/>
      <c r="JQN140" s="165"/>
      <c r="JQO140" s="165"/>
      <c r="JQP140" s="166"/>
      <c r="JQR140" s="164"/>
      <c r="JQS140" s="168"/>
      <c r="JQT140" s="168"/>
      <c r="JQU140" s="165"/>
      <c r="JQV140" s="165"/>
      <c r="JQW140" s="165"/>
      <c r="JQX140" s="166"/>
      <c r="JQZ140" s="164"/>
      <c r="JRA140" s="168"/>
      <c r="JRB140" s="168"/>
      <c r="JRC140" s="165"/>
      <c r="JRD140" s="165"/>
      <c r="JRE140" s="165"/>
      <c r="JRF140" s="166"/>
      <c r="JRH140" s="164"/>
      <c r="JRI140" s="168"/>
      <c r="JRJ140" s="168"/>
      <c r="JRK140" s="165"/>
      <c r="JRL140" s="165"/>
      <c r="JRM140" s="165"/>
      <c r="JRN140" s="166"/>
      <c r="JRP140" s="164"/>
      <c r="JRQ140" s="168"/>
      <c r="JRR140" s="168"/>
      <c r="JRS140" s="165"/>
      <c r="JRT140" s="165"/>
      <c r="JRU140" s="165"/>
      <c r="JRV140" s="166"/>
      <c r="JRX140" s="164"/>
      <c r="JRY140" s="168"/>
      <c r="JRZ140" s="168"/>
      <c r="JSA140" s="165"/>
      <c r="JSB140" s="165"/>
      <c r="JSC140" s="165"/>
      <c r="JSD140" s="166"/>
      <c r="JSF140" s="164"/>
      <c r="JSG140" s="168"/>
      <c r="JSH140" s="168"/>
      <c r="JSI140" s="165"/>
      <c r="JSJ140" s="165"/>
      <c r="JSK140" s="165"/>
      <c r="JSL140" s="166"/>
      <c r="JSN140" s="164"/>
      <c r="JSO140" s="168"/>
      <c r="JSP140" s="168"/>
      <c r="JSQ140" s="165"/>
      <c r="JSR140" s="165"/>
      <c r="JSS140" s="165"/>
      <c r="JST140" s="166"/>
      <c r="JSV140" s="164"/>
      <c r="JSW140" s="168"/>
      <c r="JSX140" s="168"/>
      <c r="JSY140" s="165"/>
      <c r="JSZ140" s="165"/>
      <c r="JTA140" s="165"/>
      <c r="JTB140" s="166"/>
      <c r="JTD140" s="164"/>
      <c r="JTE140" s="168"/>
      <c r="JTF140" s="168"/>
      <c r="JTG140" s="165"/>
      <c r="JTH140" s="165"/>
      <c r="JTI140" s="165"/>
      <c r="JTJ140" s="166"/>
      <c r="JTL140" s="164"/>
      <c r="JTM140" s="168"/>
      <c r="JTN140" s="168"/>
      <c r="JTO140" s="165"/>
      <c r="JTP140" s="165"/>
      <c r="JTQ140" s="165"/>
      <c r="JTR140" s="166"/>
      <c r="JTT140" s="164"/>
      <c r="JTU140" s="168"/>
      <c r="JTV140" s="168"/>
      <c r="JTW140" s="165"/>
      <c r="JTX140" s="165"/>
      <c r="JTY140" s="165"/>
      <c r="JTZ140" s="166"/>
      <c r="JUB140" s="164"/>
      <c r="JUC140" s="168"/>
      <c r="JUD140" s="168"/>
      <c r="JUE140" s="165"/>
      <c r="JUF140" s="165"/>
      <c r="JUG140" s="165"/>
      <c r="JUH140" s="166"/>
      <c r="JUJ140" s="164"/>
      <c r="JUK140" s="168"/>
      <c r="JUL140" s="168"/>
      <c r="JUM140" s="165"/>
      <c r="JUN140" s="165"/>
      <c r="JUO140" s="165"/>
      <c r="JUP140" s="166"/>
      <c r="JUR140" s="164"/>
      <c r="JUS140" s="168"/>
      <c r="JUT140" s="168"/>
      <c r="JUU140" s="165"/>
      <c r="JUV140" s="165"/>
      <c r="JUW140" s="165"/>
      <c r="JUX140" s="166"/>
      <c r="JUZ140" s="164"/>
      <c r="JVA140" s="168"/>
      <c r="JVB140" s="168"/>
      <c r="JVC140" s="165"/>
      <c r="JVD140" s="165"/>
      <c r="JVE140" s="165"/>
      <c r="JVF140" s="166"/>
      <c r="JVH140" s="164"/>
      <c r="JVI140" s="168"/>
      <c r="JVJ140" s="168"/>
      <c r="JVK140" s="165"/>
      <c r="JVL140" s="165"/>
      <c r="JVM140" s="165"/>
      <c r="JVN140" s="166"/>
      <c r="JVP140" s="164"/>
      <c r="JVQ140" s="168"/>
      <c r="JVR140" s="168"/>
      <c r="JVS140" s="165"/>
      <c r="JVT140" s="165"/>
      <c r="JVU140" s="165"/>
      <c r="JVV140" s="166"/>
      <c r="JVX140" s="164"/>
      <c r="JVY140" s="168"/>
      <c r="JVZ140" s="168"/>
      <c r="JWA140" s="165"/>
      <c r="JWB140" s="165"/>
      <c r="JWC140" s="165"/>
      <c r="JWD140" s="166"/>
      <c r="JWF140" s="164"/>
      <c r="JWG140" s="168"/>
      <c r="JWH140" s="168"/>
      <c r="JWI140" s="165"/>
      <c r="JWJ140" s="165"/>
      <c r="JWK140" s="165"/>
      <c r="JWL140" s="166"/>
      <c r="JWN140" s="164"/>
      <c r="JWO140" s="168"/>
      <c r="JWP140" s="168"/>
      <c r="JWQ140" s="165"/>
      <c r="JWR140" s="165"/>
      <c r="JWS140" s="165"/>
      <c r="JWT140" s="166"/>
      <c r="JWV140" s="164"/>
      <c r="JWW140" s="168"/>
      <c r="JWX140" s="168"/>
      <c r="JWY140" s="165"/>
      <c r="JWZ140" s="165"/>
      <c r="JXA140" s="165"/>
      <c r="JXB140" s="166"/>
      <c r="JXD140" s="164"/>
      <c r="JXE140" s="168"/>
      <c r="JXF140" s="168"/>
      <c r="JXG140" s="165"/>
      <c r="JXH140" s="165"/>
      <c r="JXI140" s="165"/>
      <c r="JXJ140" s="166"/>
      <c r="JXL140" s="164"/>
      <c r="JXM140" s="168"/>
      <c r="JXN140" s="168"/>
      <c r="JXO140" s="165"/>
      <c r="JXP140" s="165"/>
      <c r="JXQ140" s="165"/>
      <c r="JXR140" s="166"/>
      <c r="JXT140" s="164"/>
      <c r="JXU140" s="168"/>
      <c r="JXV140" s="168"/>
      <c r="JXW140" s="165"/>
      <c r="JXX140" s="165"/>
      <c r="JXY140" s="165"/>
      <c r="JXZ140" s="166"/>
      <c r="JYB140" s="164"/>
      <c r="JYC140" s="168"/>
      <c r="JYD140" s="168"/>
      <c r="JYE140" s="165"/>
      <c r="JYF140" s="165"/>
      <c r="JYG140" s="165"/>
      <c r="JYH140" s="166"/>
      <c r="JYJ140" s="164"/>
      <c r="JYK140" s="168"/>
      <c r="JYL140" s="168"/>
      <c r="JYM140" s="165"/>
      <c r="JYN140" s="165"/>
      <c r="JYO140" s="165"/>
      <c r="JYP140" s="166"/>
      <c r="JYR140" s="164"/>
      <c r="JYS140" s="168"/>
      <c r="JYT140" s="168"/>
      <c r="JYU140" s="165"/>
      <c r="JYV140" s="165"/>
      <c r="JYW140" s="165"/>
      <c r="JYX140" s="166"/>
      <c r="JYZ140" s="164"/>
      <c r="JZA140" s="168"/>
      <c r="JZB140" s="168"/>
      <c r="JZC140" s="165"/>
      <c r="JZD140" s="165"/>
      <c r="JZE140" s="165"/>
      <c r="JZF140" s="166"/>
      <c r="JZH140" s="164"/>
      <c r="JZI140" s="168"/>
      <c r="JZJ140" s="168"/>
      <c r="JZK140" s="165"/>
      <c r="JZL140" s="165"/>
      <c r="JZM140" s="165"/>
      <c r="JZN140" s="166"/>
      <c r="JZP140" s="164"/>
      <c r="JZQ140" s="168"/>
      <c r="JZR140" s="168"/>
      <c r="JZS140" s="165"/>
      <c r="JZT140" s="165"/>
      <c r="JZU140" s="165"/>
      <c r="JZV140" s="166"/>
      <c r="JZX140" s="164"/>
      <c r="JZY140" s="168"/>
      <c r="JZZ140" s="168"/>
      <c r="KAA140" s="165"/>
      <c r="KAB140" s="165"/>
      <c r="KAC140" s="165"/>
      <c r="KAD140" s="166"/>
      <c r="KAF140" s="164"/>
      <c r="KAG140" s="168"/>
      <c r="KAH140" s="168"/>
      <c r="KAI140" s="165"/>
      <c r="KAJ140" s="165"/>
      <c r="KAK140" s="165"/>
      <c r="KAL140" s="166"/>
      <c r="KAN140" s="164"/>
      <c r="KAO140" s="168"/>
      <c r="KAP140" s="168"/>
      <c r="KAQ140" s="165"/>
      <c r="KAR140" s="165"/>
      <c r="KAS140" s="165"/>
      <c r="KAT140" s="166"/>
      <c r="KAV140" s="164"/>
      <c r="KAW140" s="168"/>
      <c r="KAX140" s="168"/>
      <c r="KAY140" s="165"/>
      <c r="KAZ140" s="165"/>
      <c r="KBA140" s="165"/>
      <c r="KBB140" s="166"/>
      <c r="KBD140" s="164"/>
      <c r="KBE140" s="168"/>
      <c r="KBF140" s="168"/>
      <c r="KBG140" s="165"/>
      <c r="KBH140" s="165"/>
      <c r="KBI140" s="165"/>
      <c r="KBJ140" s="166"/>
      <c r="KBL140" s="164"/>
      <c r="KBM140" s="168"/>
      <c r="KBN140" s="168"/>
      <c r="KBO140" s="165"/>
      <c r="KBP140" s="165"/>
      <c r="KBQ140" s="165"/>
      <c r="KBR140" s="166"/>
      <c r="KBT140" s="164"/>
      <c r="KBU140" s="168"/>
      <c r="KBV140" s="168"/>
      <c r="KBW140" s="165"/>
      <c r="KBX140" s="165"/>
      <c r="KBY140" s="165"/>
      <c r="KBZ140" s="166"/>
      <c r="KCB140" s="164"/>
      <c r="KCC140" s="168"/>
      <c r="KCD140" s="168"/>
      <c r="KCE140" s="165"/>
      <c r="KCF140" s="165"/>
      <c r="KCG140" s="165"/>
      <c r="KCH140" s="166"/>
      <c r="KCJ140" s="164"/>
      <c r="KCK140" s="168"/>
      <c r="KCL140" s="168"/>
      <c r="KCM140" s="165"/>
      <c r="KCN140" s="165"/>
      <c r="KCO140" s="165"/>
      <c r="KCP140" s="166"/>
      <c r="KCR140" s="164"/>
      <c r="KCS140" s="168"/>
      <c r="KCT140" s="168"/>
      <c r="KCU140" s="165"/>
      <c r="KCV140" s="165"/>
      <c r="KCW140" s="165"/>
      <c r="KCX140" s="166"/>
      <c r="KCZ140" s="164"/>
      <c r="KDA140" s="168"/>
      <c r="KDB140" s="168"/>
      <c r="KDC140" s="165"/>
      <c r="KDD140" s="165"/>
      <c r="KDE140" s="165"/>
      <c r="KDF140" s="166"/>
      <c r="KDH140" s="164"/>
      <c r="KDI140" s="168"/>
      <c r="KDJ140" s="168"/>
      <c r="KDK140" s="165"/>
      <c r="KDL140" s="165"/>
      <c r="KDM140" s="165"/>
      <c r="KDN140" s="166"/>
      <c r="KDP140" s="164"/>
      <c r="KDQ140" s="168"/>
      <c r="KDR140" s="168"/>
      <c r="KDS140" s="165"/>
      <c r="KDT140" s="165"/>
      <c r="KDU140" s="165"/>
      <c r="KDV140" s="166"/>
      <c r="KDX140" s="164"/>
      <c r="KDY140" s="168"/>
      <c r="KDZ140" s="168"/>
      <c r="KEA140" s="165"/>
      <c r="KEB140" s="165"/>
      <c r="KEC140" s="165"/>
      <c r="KED140" s="166"/>
      <c r="KEF140" s="164"/>
      <c r="KEG140" s="168"/>
      <c r="KEH140" s="168"/>
      <c r="KEI140" s="165"/>
      <c r="KEJ140" s="165"/>
      <c r="KEK140" s="165"/>
      <c r="KEL140" s="166"/>
      <c r="KEN140" s="164"/>
      <c r="KEO140" s="168"/>
      <c r="KEP140" s="168"/>
      <c r="KEQ140" s="165"/>
      <c r="KER140" s="165"/>
      <c r="KES140" s="165"/>
      <c r="KET140" s="166"/>
      <c r="KEV140" s="164"/>
      <c r="KEW140" s="168"/>
      <c r="KEX140" s="168"/>
      <c r="KEY140" s="165"/>
      <c r="KEZ140" s="165"/>
      <c r="KFA140" s="165"/>
      <c r="KFB140" s="166"/>
      <c r="KFD140" s="164"/>
      <c r="KFE140" s="168"/>
      <c r="KFF140" s="168"/>
      <c r="KFG140" s="165"/>
      <c r="KFH140" s="165"/>
      <c r="KFI140" s="165"/>
      <c r="KFJ140" s="166"/>
      <c r="KFL140" s="164"/>
      <c r="KFM140" s="168"/>
      <c r="KFN140" s="168"/>
      <c r="KFO140" s="165"/>
      <c r="KFP140" s="165"/>
      <c r="KFQ140" s="165"/>
      <c r="KFR140" s="166"/>
      <c r="KFT140" s="164"/>
      <c r="KFU140" s="168"/>
      <c r="KFV140" s="168"/>
      <c r="KFW140" s="165"/>
      <c r="KFX140" s="165"/>
      <c r="KFY140" s="165"/>
      <c r="KFZ140" s="166"/>
      <c r="KGB140" s="164"/>
      <c r="KGC140" s="168"/>
      <c r="KGD140" s="168"/>
      <c r="KGE140" s="165"/>
      <c r="KGF140" s="165"/>
      <c r="KGG140" s="165"/>
      <c r="KGH140" s="166"/>
      <c r="KGJ140" s="164"/>
      <c r="KGK140" s="168"/>
      <c r="KGL140" s="168"/>
      <c r="KGM140" s="165"/>
      <c r="KGN140" s="165"/>
      <c r="KGO140" s="165"/>
      <c r="KGP140" s="166"/>
      <c r="KGR140" s="164"/>
      <c r="KGS140" s="168"/>
      <c r="KGT140" s="168"/>
      <c r="KGU140" s="165"/>
      <c r="KGV140" s="165"/>
      <c r="KGW140" s="165"/>
      <c r="KGX140" s="166"/>
      <c r="KGZ140" s="164"/>
      <c r="KHA140" s="168"/>
      <c r="KHB140" s="168"/>
      <c r="KHC140" s="165"/>
      <c r="KHD140" s="165"/>
      <c r="KHE140" s="165"/>
      <c r="KHF140" s="166"/>
      <c r="KHH140" s="164"/>
      <c r="KHI140" s="168"/>
      <c r="KHJ140" s="168"/>
      <c r="KHK140" s="165"/>
      <c r="KHL140" s="165"/>
      <c r="KHM140" s="165"/>
      <c r="KHN140" s="166"/>
      <c r="KHP140" s="164"/>
      <c r="KHQ140" s="168"/>
      <c r="KHR140" s="168"/>
      <c r="KHS140" s="165"/>
      <c r="KHT140" s="165"/>
      <c r="KHU140" s="165"/>
      <c r="KHV140" s="166"/>
      <c r="KHX140" s="164"/>
      <c r="KHY140" s="168"/>
      <c r="KHZ140" s="168"/>
      <c r="KIA140" s="165"/>
      <c r="KIB140" s="165"/>
      <c r="KIC140" s="165"/>
      <c r="KID140" s="166"/>
      <c r="KIF140" s="164"/>
      <c r="KIG140" s="168"/>
      <c r="KIH140" s="168"/>
      <c r="KII140" s="165"/>
      <c r="KIJ140" s="165"/>
      <c r="KIK140" s="165"/>
      <c r="KIL140" s="166"/>
      <c r="KIN140" s="164"/>
      <c r="KIO140" s="168"/>
      <c r="KIP140" s="168"/>
      <c r="KIQ140" s="165"/>
      <c r="KIR140" s="165"/>
      <c r="KIS140" s="165"/>
      <c r="KIT140" s="166"/>
      <c r="KIV140" s="164"/>
      <c r="KIW140" s="168"/>
      <c r="KIX140" s="168"/>
      <c r="KIY140" s="165"/>
      <c r="KIZ140" s="165"/>
      <c r="KJA140" s="165"/>
      <c r="KJB140" s="166"/>
      <c r="KJD140" s="164"/>
      <c r="KJE140" s="168"/>
      <c r="KJF140" s="168"/>
      <c r="KJG140" s="165"/>
      <c r="KJH140" s="165"/>
      <c r="KJI140" s="165"/>
      <c r="KJJ140" s="166"/>
      <c r="KJL140" s="164"/>
      <c r="KJM140" s="168"/>
      <c r="KJN140" s="168"/>
      <c r="KJO140" s="165"/>
      <c r="KJP140" s="165"/>
      <c r="KJQ140" s="165"/>
      <c r="KJR140" s="166"/>
      <c r="KJT140" s="164"/>
      <c r="KJU140" s="168"/>
      <c r="KJV140" s="168"/>
      <c r="KJW140" s="165"/>
      <c r="KJX140" s="165"/>
      <c r="KJY140" s="165"/>
      <c r="KJZ140" s="166"/>
      <c r="KKB140" s="164"/>
      <c r="KKC140" s="168"/>
      <c r="KKD140" s="168"/>
      <c r="KKE140" s="165"/>
      <c r="KKF140" s="165"/>
      <c r="KKG140" s="165"/>
      <c r="KKH140" s="166"/>
      <c r="KKJ140" s="164"/>
      <c r="KKK140" s="168"/>
      <c r="KKL140" s="168"/>
      <c r="KKM140" s="165"/>
      <c r="KKN140" s="165"/>
      <c r="KKO140" s="165"/>
      <c r="KKP140" s="166"/>
      <c r="KKR140" s="164"/>
      <c r="KKS140" s="168"/>
      <c r="KKT140" s="168"/>
      <c r="KKU140" s="165"/>
      <c r="KKV140" s="165"/>
      <c r="KKW140" s="165"/>
      <c r="KKX140" s="166"/>
      <c r="KKZ140" s="164"/>
      <c r="KLA140" s="168"/>
      <c r="KLB140" s="168"/>
      <c r="KLC140" s="165"/>
      <c r="KLD140" s="165"/>
      <c r="KLE140" s="165"/>
      <c r="KLF140" s="166"/>
      <c r="KLH140" s="164"/>
      <c r="KLI140" s="168"/>
      <c r="KLJ140" s="168"/>
      <c r="KLK140" s="165"/>
      <c r="KLL140" s="165"/>
      <c r="KLM140" s="165"/>
      <c r="KLN140" s="166"/>
      <c r="KLP140" s="164"/>
      <c r="KLQ140" s="168"/>
      <c r="KLR140" s="168"/>
      <c r="KLS140" s="165"/>
      <c r="KLT140" s="165"/>
      <c r="KLU140" s="165"/>
      <c r="KLV140" s="166"/>
      <c r="KLX140" s="164"/>
      <c r="KLY140" s="168"/>
      <c r="KLZ140" s="168"/>
      <c r="KMA140" s="165"/>
      <c r="KMB140" s="165"/>
      <c r="KMC140" s="165"/>
      <c r="KMD140" s="166"/>
      <c r="KMF140" s="164"/>
      <c r="KMG140" s="168"/>
      <c r="KMH140" s="168"/>
      <c r="KMI140" s="165"/>
      <c r="KMJ140" s="165"/>
      <c r="KMK140" s="165"/>
      <c r="KML140" s="166"/>
      <c r="KMN140" s="164"/>
      <c r="KMO140" s="168"/>
      <c r="KMP140" s="168"/>
      <c r="KMQ140" s="165"/>
      <c r="KMR140" s="165"/>
      <c r="KMS140" s="165"/>
      <c r="KMT140" s="166"/>
      <c r="KMV140" s="164"/>
      <c r="KMW140" s="168"/>
      <c r="KMX140" s="168"/>
      <c r="KMY140" s="165"/>
      <c r="KMZ140" s="165"/>
      <c r="KNA140" s="165"/>
      <c r="KNB140" s="166"/>
      <c r="KND140" s="164"/>
      <c r="KNE140" s="168"/>
      <c r="KNF140" s="168"/>
      <c r="KNG140" s="165"/>
      <c r="KNH140" s="165"/>
      <c r="KNI140" s="165"/>
      <c r="KNJ140" s="166"/>
      <c r="KNL140" s="164"/>
      <c r="KNM140" s="168"/>
      <c r="KNN140" s="168"/>
      <c r="KNO140" s="165"/>
      <c r="KNP140" s="165"/>
      <c r="KNQ140" s="165"/>
      <c r="KNR140" s="166"/>
      <c r="KNT140" s="164"/>
      <c r="KNU140" s="168"/>
      <c r="KNV140" s="168"/>
      <c r="KNW140" s="165"/>
      <c r="KNX140" s="165"/>
      <c r="KNY140" s="165"/>
      <c r="KNZ140" s="166"/>
      <c r="KOB140" s="164"/>
      <c r="KOC140" s="168"/>
      <c r="KOD140" s="168"/>
      <c r="KOE140" s="165"/>
      <c r="KOF140" s="165"/>
      <c r="KOG140" s="165"/>
      <c r="KOH140" s="166"/>
      <c r="KOJ140" s="164"/>
      <c r="KOK140" s="168"/>
      <c r="KOL140" s="168"/>
      <c r="KOM140" s="165"/>
      <c r="KON140" s="165"/>
      <c r="KOO140" s="165"/>
      <c r="KOP140" s="166"/>
      <c r="KOR140" s="164"/>
      <c r="KOS140" s="168"/>
      <c r="KOT140" s="168"/>
      <c r="KOU140" s="165"/>
      <c r="KOV140" s="165"/>
      <c r="KOW140" s="165"/>
      <c r="KOX140" s="166"/>
      <c r="KOZ140" s="164"/>
      <c r="KPA140" s="168"/>
      <c r="KPB140" s="168"/>
      <c r="KPC140" s="165"/>
      <c r="KPD140" s="165"/>
      <c r="KPE140" s="165"/>
      <c r="KPF140" s="166"/>
      <c r="KPH140" s="164"/>
      <c r="KPI140" s="168"/>
      <c r="KPJ140" s="168"/>
      <c r="KPK140" s="165"/>
      <c r="KPL140" s="165"/>
      <c r="KPM140" s="165"/>
      <c r="KPN140" s="166"/>
      <c r="KPP140" s="164"/>
      <c r="KPQ140" s="168"/>
      <c r="KPR140" s="168"/>
      <c r="KPS140" s="165"/>
      <c r="KPT140" s="165"/>
      <c r="KPU140" s="165"/>
      <c r="KPV140" s="166"/>
      <c r="KPX140" s="164"/>
      <c r="KPY140" s="168"/>
      <c r="KPZ140" s="168"/>
      <c r="KQA140" s="165"/>
      <c r="KQB140" s="165"/>
      <c r="KQC140" s="165"/>
      <c r="KQD140" s="166"/>
      <c r="KQF140" s="164"/>
      <c r="KQG140" s="168"/>
      <c r="KQH140" s="168"/>
      <c r="KQI140" s="165"/>
      <c r="KQJ140" s="165"/>
      <c r="KQK140" s="165"/>
      <c r="KQL140" s="166"/>
      <c r="KQN140" s="164"/>
      <c r="KQO140" s="168"/>
      <c r="KQP140" s="168"/>
      <c r="KQQ140" s="165"/>
      <c r="KQR140" s="165"/>
      <c r="KQS140" s="165"/>
      <c r="KQT140" s="166"/>
      <c r="KQV140" s="164"/>
      <c r="KQW140" s="168"/>
      <c r="KQX140" s="168"/>
      <c r="KQY140" s="165"/>
      <c r="KQZ140" s="165"/>
      <c r="KRA140" s="165"/>
      <c r="KRB140" s="166"/>
      <c r="KRD140" s="164"/>
      <c r="KRE140" s="168"/>
      <c r="KRF140" s="168"/>
      <c r="KRG140" s="165"/>
      <c r="KRH140" s="165"/>
      <c r="KRI140" s="165"/>
      <c r="KRJ140" s="166"/>
      <c r="KRL140" s="164"/>
      <c r="KRM140" s="168"/>
      <c r="KRN140" s="168"/>
      <c r="KRO140" s="165"/>
      <c r="KRP140" s="165"/>
      <c r="KRQ140" s="165"/>
      <c r="KRR140" s="166"/>
      <c r="KRT140" s="164"/>
      <c r="KRU140" s="168"/>
      <c r="KRV140" s="168"/>
      <c r="KRW140" s="165"/>
      <c r="KRX140" s="165"/>
      <c r="KRY140" s="165"/>
      <c r="KRZ140" s="166"/>
      <c r="KSB140" s="164"/>
      <c r="KSC140" s="168"/>
      <c r="KSD140" s="168"/>
      <c r="KSE140" s="165"/>
      <c r="KSF140" s="165"/>
      <c r="KSG140" s="165"/>
      <c r="KSH140" s="166"/>
      <c r="KSJ140" s="164"/>
      <c r="KSK140" s="168"/>
      <c r="KSL140" s="168"/>
      <c r="KSM140" s="165"/>
      <c r="KSN140" s="165"/>
      <c r="KSO140" s="165"/>
      <c r="KSP140" s="166"/>
      <c r="KSR140" s="164"/>
      <c r="KSS140" s="168"/>
      <c r="KST140" s="168"/>
      <c r="KSU140" s="165"/>
      <c r="KSV140" s="165"/>
      <c r="KSW140" s="165"/>
      <c r="KSX140" s="166"/>
      <c r="KSZ140" s="164"/>
      <c r="KTA140" s="168"/>
      <c r="KTB140" s="168"/>
      <c r="KTC140" s="165"/>
      <c r="KTD140" s="165"/>
      <c r="KTE140" s="165"/>
      <c r="KTF140" s="166"/>
      <c r="KTH140" s="164"/>
      <c r="KTI140" s="168"/>
      <c r="KTJ140" s="168"/>
      <c r="KTK140" s="165"/>
      <c r="KTL140" s="165"/>
      <c r="KTM140" s="165"/>
      <c r="KTN140" s="166"/>
      <c r="KTP140" s="164"/>
      <c r="KTQ140" s="168"/>
      <c r="KTR140" s="168"/>
      <c r="KTS140" s="165"/>
      <c r="KTT140" s="165"/>
      <c r="KTU140" s="165"/>
      <c r="KTV140" s="166"/>
      <c r="KTX140" s="164"/>
      <c r="KTY140" s="168"/>
      <c r="KTZ140" s="168"/>
      <c r="KUA140" s="165"/>
      <c r="KUB140" s="165"/>
      <c r="KUC140" s="165"/>
      <c r="KUD140" s="166"/>
      <c r="KUF140" s="164"/>
      <c r="KUG140" s="168"/>
      <c r="KUH140" s="168"/>
      <c r="KUI140" s="165"/>
      <c r="KUJ140" s="165"/>
      <c r="KUK140" s="165"/>
      <c r="KUL140" s="166"/>
      <c r="KUN140" s="164"/>
      <c r="KUO140" s="168"/>
      <c r="KUP140" s="168"/>
      <c r="KUQ140" s="165"/>
      <c r="KUR140" s="165"/>
      <c r="KUS140" s="165"/>
      <c r="KUT140" s="166"/>
      <c r="KUV140" s="164"/>
      <c r="KUW140" s="168"/>
      <c r="KUX140" s="168"/>
      <c r="KUY140" s="165"/>
      <c r="KUZ140" s="165"/>
      <c r="KVA140" s="165"/>
      <c r="KVB140" s="166"/>
      <c r="KVD140" s="164"/>
      <c r="KVE140" s="168"/>
      <c r="KVF140" s="168"/>
      <c r="KVG140" s="165"/>
      <c r="KVH140" s="165"/>
      <c r="KVI140" s="165"/>
      <c r="KVJ140" s="166"/>
      <c r="KVL140" s="164"/>
      <c r="KVM140" s="168"/>
      <c r="KVN140" s="168"/>
      <c r="KVO140" s="165"/>
      <c r="KVP140" s="165"/>
      <c r="KVQ140" s="165"/>
      <c r="KVR140" s="166"/>
      <c r="KVT140" s="164"/>
      <c r="KVU140" s="168"/>
      <c r="KVV140" s="168"/>
      <c r="KVW140" s="165"/>
      <c r="KVX140" s="165"/>
      <c r="KVY140" s="165"/>
      <c r="KVZ140" s="166"/>
      <c r="KWB140" s="164"/>
      <c r="KWC140" s="168"/>
      <c r="KWD140" s="168"/>
      <c r="KWE140" s="165"/>
      <c r="KWF140" s="165"/>
      <c r="KWG140" s="165"/>
      <c r="KWH140" s="166"/>
      <c r="KWJ140" s="164"/>
      <c r="KWK140" s="168"/>
      <c r="KWL140" s="168"/>
      <c r="KWM140" s="165"/>
      <c r="KWN140" s="165"/>
      <c r="KWO140" s="165"/>
      <c r="KWP140" s="166"/>
      <c r="KWR140" s="164"/>
      <c r="KWS140" s="168"/>
      <c r="KWT140" s="168"/>
      <c r="KWU140" s="165"/>
      <c r="KWV140" s="165"/>
      <c r="KWW140" s="165"/>
      <c r="KWX140" s="166"/>
      <c r="KWZ140" s="164"/>
      <c r="KXA140" s="168"/>
      <c r="KXB140" s="168"/>
      <c r="KXC140" s="165"/>
      <c r="KXD140" s="165"/>
      <c r="KXE140" s="165"/>
      <c r="KXF140" s="166"/>
      <c r="KXH140" s="164"/>
      <c r="KXI140" s="168"/>
      <c r="KXJ140" s="168"/>
      <c r="KXK140" s="165"/>
      <c r="KXL140" s="165"/>
      <c r="KXM140" s="165"/>
      <c r="KXN140" s="166"/>
      <c r="KXP140" s="164"/>
      <c r="KXQ140" s="168"/>
      <c r="KXR140" s="168"/>
      <c r="KXS140" s="165"/>
      <c r="KXT140" s="165"/>
      <c r="KXU140" s="165"/>
      <c r="KXV140" s="166"/>
      <c r="KXX140" s="164"/>
      <c r="KXY140" s="168"/>
      <c r="KXZ140" s="168"/>
      <c r="KYA140" s="165"/>
      <c r="KYB140" s="165"/>
      <c r="KYC140" s="165"/>
      <c r="KYD140" s="166"/>
      <c r="KYF140" s="164"/>
      <c r="KYG140" s="168"/>
      <c r="KYH140" s="168"/>
      <c r="KYI140" s="165"/>
      <c r="KYJ140" s="165"/>
      <c r="KYK140" s="165"/>
      <c r="KYL140" s="166"/>
      <c r="KYN140" s="164"/>
      <c r="KYO140" s="168"/>
      <c r="KYP140" s="168"/>
      <c r="KYQ140" s="165"/>
      <c r="KYR140" s="165"/>
      <c r="KYS140" s="165"/>
      <c r="KYT140" s="166"/>
      <c r="KYV140" s="164"/>
      <c r="KYW140" s="168"/>
      <c r="KYX140" s="168"/>
      <c r="KYY140" s="165"/>
      <c r="KYZ140" s="165"/>
      <c r="KZA140" s="165"/>
      <c r="KZB140" s="166"/>
      <c r="KZD140" s="164"/>
      <c r="KZE140" s="168"/>
      <c r="KZF140" s="168"/>
      <c r="KZG140" s="165"/>
      <c r="KZH140" s="165"/>
      <c r="KZI140" s="165"/>
      <c r="KZJ140" s="166"/>
      <c r="KZL140" s="164"/>
      <c r="KZM140" s="168"/>
      <c r="KZN140" s="168"/>
      <c r="KZO140" s="165"/>
      <c r="KZP140" s="165"/>
      <c r="KZQ140" s="165"/>
      <c r="KZR140" s="166"/>
      <c r="KZT140" s="164"/>
      <c r="KZU140" s="168"/>
      <c r="KZV140" s="168"/>
      <c r="KZW140" s="165"/>
      <c r="KZX140" s="165"/>
      <c r="KZY140" s="165"/>
      <c r="KZZ140" s="166"/>
      <c r="LAB140" s="164"/>
      <c r="LAC140" s="168"/>
      <c r="LAD140" s="168"/>
      <c r="LAE140" s="165"/>
      <c r="LAF140" s="165"/>
      <c r="LAG140" s="165"/>
      <c r="LAH140" s="166"/>
      <c r="LAJ140" s="164"/>
      <c r="LAK140" s="168"/>
      <c r="LAL140" s="168"/>
      <c r="LAM140" s="165"/>
      <c r="LAN140" s="165"/>
      <c r="LAO140" s="165"/>
      <c r="LAP140" s="166"/>
      <c r="LAR140" s="164"/>
      <c r="LAS140" s="168"/>
      <c r="LAT140" s="168"/>
      <c r="LAU140" s="165"/>
      <c r="LAV140" s="165"/>
      <c r="LAW140" s="165"/>
      <c r="LAX140" s="166"/>
      <c r="LAZ140" s="164"/>
      <c r="LBA140" s="168"/>
      <c r="LBB140" s="168"/>
      <c r="LBC140" s="165"/>
      <c r="LBD140" s="165"/>
      <c r="LBE140" s="165"/>
      <c r="LBF140" s="166"/>
      <c r="LBH140" s="164"/>
      <c r="LBI140" s="168"/>
      <c r="LBJ140" s="168"/>
      <c r="LBK140" s="165"/>
      <c r="LBL140" s="165"/>
      <c r="LBM140" s="165"/>
      <c r="LBN140" s="166"/>
      <c r="LBP140" s="164"/>
      <c r="LBQ140" s="168"/>
      <c r="LBR140" s="168"/>
      <c r="LBS140" s="165"/>
      <c r="LBT140" s="165"/>
      <c r="LBU140" s="165"/>
      <c r="LBV140" s="166"/>
      <c r="LBX140" s="164"/>
      <c r="LBY140" s="168"/>
      <c r="LBZ140" s="168"/>
      <c r="LCA140" s="165"/>
      <c r="LCB140" s="165"/>
      <c r="LCC140" s="165"/>
      <c r="LCD140" s="166"/>
      <c r="LCF140" s="164"/>
      <c r="LCG140" s="168"/>
      <c r="LCH140" s="168"/>
      <c r="LCI140" s="165"/>
      <c r="LCJ140" s="165"/>
      <c r="LCK140" s="165"/>
      <c r="LCL140" s="166"/>
      <c r="LCN140" s="164"/>
      <c r="LCO140" s="168"/>
      <c r="LCP140" s="168"/>
      <c r="LCQ140" s="165"/>
      <c r="LCR140" s="165"/>
      <c r="LCS140" s="165"/>
      <c r="LCT140" s="166"/>
      <c r="LCV140" s="164"/>
      <c r="LCW140" s="168"/>
      <c r="LCX140" s="168"/>
      <c r="LCY140" s="165"/>
      <c r="LCZ140" s="165"/>
      <c r="LDA140" s="165"/>
      <c r="LDB140" s="166"/>
      <c r="LDD140" s="164"/>
      <c r="LDE140" s="168"/>
      <c r="LDF140" s="168"/>
      <c r="LDG140" s="165"/>
      <c r="LDH140" s="165"/>
      <c r="LDI140" s="165"/>
      <c r="LDJ140" s="166"/>
      <c r="LDL140" s="164"/>
      <c r="LDM140" s="168"/>
      <c r="LDN140" s="168"/>
      <c r="LDO140" s="165"/>
      <c r="LDP140" s="165"/>
      <c r="LDQ140" s="165"/>
      <c r="LDR140" s="166"/>
      <c r="LDT140" s="164"/>
      <c r="LDU140" s="168"/>
      <c r="LDV140" s="168"/>
      <c r="LDW140" s="165"/>
      <c r="LDX140" s="165"/>
      <c r="LDY140" s="165"/>
      <c r="LDZ140" s="166"/>
      <c r="LEB140" s="164"/>
      <c r="LEC140" s="168"/>
      <c r="LED140" s="168"/>
      <c r="LEE140" s="165"/>
      <c r="LEF140" s="165"/>
      <c r="LEG140" s="165"/>
      <c r="LEH140" s="166"/>
      <c r="LEJ140" s="164"/>
      <c r="LEK140" s="168"/>
      <c r="LEL140" s="168"/>
      <c r="LEM140" s="165"/>
      <c r="LEN140" s="165"/>
      <c r="LEO140" s="165"/>
      <c r="LEP140" s="166"/>
      <c r="LER140" s="164"/>
      <c r="LES140" s="168"/>
      <c r="LET140" s="168"/>
      <c r="LEU140" s="165"/>
      <c r="LEV140" s="165"/>
      <c r="LEW140" s="165"/>
      <c r="LEX140" s="166"/>
      <c r="LEZ140" s="164"/>
      <c r="LFA140" s="168"/>
      <c r="LFB140" s="168"/>
      <c r="LFC140" s="165"/>
      <c r="LFD140" s="165"/>
      <c r="LFE140" s="165"/>
      <c r="LFF140" s="166"/>
      <c r="LFH140" s="164"/>
      <c r="LFI140" s="168"/>
      <c r="LFJ140" s="168"/>
      <c r="LFK140" s="165"/>
      <c r="LFL140" s="165"/>
      <c r="LFM140" s="165"/>
      <c r="LFN140" s="166"/>
      <c r="LFP140" s="164"/>
      <c r="LFQ140" s="168"/>
      <c r="LFR140" s="168"/>
      <c r="LFS140" s="165"/>
      <c r="LFT140" s="165"/>
      <c r="LFU140" s="165"/>
      <c r="LFV140" s="166"/>
      <c r="LFX140" s="164"/>
      <c r="LFY140" s="168"/>
      <c r="LFZ140" s="168"/>
      <c r="LGA140" s="165"/>
      <c r="LGB140" s="165"/>
      <c r="LGC140" s="165"/>
      <c r="LGD140" s="166"/>
      <c r="LGF140" s="164"/>
      <c r="LGG140" s="168"/>
      <c r="LGH140" s="168"/>
      <c r="LGI140" s="165"/>
      <c r="LGJ140" s="165"/>
      <c r="LGK140" s="165"/>
      <c r="LGL140" s="166"/>
      <c r="LGN140" s="164"/>
      <c r="LGO140" s="168"/>
      <c r="LGP140" s="168"/>
      <c r="LGQ140" s="165"/>
      <c r="LGR140" s="165"/>
      <c r="LGS140" s="165"/>
      <c r="LGT140" s="166"/>
      <c r="LGV140" s="164"/>
      <c r="LGW140" s="168"/>
      <c r="LGX140" s="168"/>
      <c r="LGY140" s="165"/>
      <c r="LGZ140" s="165"/>
      <c r="LHA140" s="165"/>
      <c r="LHB140" s="166"/>
      <c r="LHD140" s="164"/>
      <c r="LHE140" s="168"/>
      <c r="LHF140" s="168"/>
      <c r="LHG140" s="165"/>
      <c r="LHH140" s="165"/>
      <c r="LHI140" s="165"/>
      <c r="LHJ140" s="166"/>
      <c r="LHL140" s="164"/>
      <c r="LHM140" s="168"/>
      <c r="LHN140" s="168"/>
      <c r="LHO140" s="165"/>
      <c r="LHP140" s="165"/>
      <c r="LHQ140" s="165"/>
      <c r="LHR140" s="166"/>
      <c r="LHT140" s="164"/>
      <c r="LHU140" s="168"/>
      <c r="LHV140" s="168"/>
      <c r="LHW140" s="165"/>
      <c r="LHX140" s="165"/>
      <c r="LHY140" s="165"/>
      <c r="LHZ140" s="166"/>
      <c r="LIB140" s="164"/>
      <c r="LIC140" s="168"/>
      <c r="LID140" s="168"/>
      <c r="LIE140" s="165"/>
      <c r="LIF140" s="165"/>
      <c r="LIG140" s="165"/>
      <c r="LIH140" s="166"/>
      <c r="LIJ140" s="164"/>
      <c r="LIK140" s="168"/>
      <c r="LIL140" s="168"/>
      <c r="LIM140" s="165"/>
      <c r="LIN140" s="165"/>
      <c r="LIO140" s="165"/>
      <c r="LIP140" s="166"/>
      <c r="LIR140" s="164"/>
      <c r="LIS140" s="168"/>
      <c r="LIT140" s="168"/>
      <c r="LIU140" s="165"/>
      <c r="LIV140" s="165"/>
      <c r="LIW140" s="165"/>
      <c r="LIX140" s="166"/>
      <c r="LIZ140" s="164"/>
      <c r="LJA140" s="168"/>
      <c r="LJB140" s="168"/>
      <c r="LJC140" s="165"/>
      <c r="LJD140" s="165"/>
      <c r="LJE140" s="165"/>
      <c r="LJF140" s="166"/>
      <c r="LJH140" s="164"/>
      <c r="LJI140" s="168"/>
      <c r="LJJ140" s="168"/>
      <c r="LJK140" s="165"/>
      <c r="LJL140" s="165"/>
      <c r="LJM140" s="165"/>
      <c r="LJN140" s="166"/>
      <c r="LJP140" s="164"/>
      <c r="LJQ140" s="168"/>
      <c r="LJR140" s="168"/>
      <c r="LJS140" s="165"/>
      <c r="LJT140" s="165"/>
      <c r="LJU140" s="165"/>
      <c r="LJV140" s="166"/>
      <c r="LJX140" s="164"/>
      <c r="LJY140" s="168"/>
      <c r="LJZ140" s="168"/>
      <c r="LKA140" s="165"/>
      <c r="LKB140" s="165"/>
      <c r="LKC140" s="165"/>
      <c r="LKD140" s="166"/>
      <c r="LKF140" s="164"/>
      <c r="LKG140" s="168"/>
      <c r="LKH140" s="168"/>
      <c r="LKI140" s="165"/>
      <c r="LKJ140" s="165"/>
      <c r="LKK140" s="165"/>
      <c r="LKL140" s="166"/>
      <c r="LKN140" s="164"/>
      <c r="LKO140" s="168"/>
      <c r="LKP140" s="168"/>
      <c r="LKQ140" s="165"/>
      <c r="LKR140" s="165"/>
      <c r="LKS140" s="165"/>
      <c r="LKT140" s="166"/>
      <c r="LKV140" s="164"/>
      <c r="LKW140" s="168"/>
      <c r="LKX140" s="168"/>
      <c r="LKY140" s="165"/>
      <c r="LKZ140" s="165"/>
      <c r="LLA140" s="165"/>
      <c r="LLB140" s="166"/>
      <c r="LLD140" s="164"/>
      <c r="LLE140" s="168"/>
      <c r="LLF140" s="168"/>
      <c r="LLG140" s="165"/>
      <c r="LLH140" s="165"/>
      <c r="LLI140" s="165"/>
      <c r="LLJ140" s="166"/>
      <c r="LLL140" s="164"/>
      <c r="LLM140" s="168"/>
      <c r="LLN140" s="168"/>
      <c r="LLO140" s="165"/>
      <c r="LLP140" s="165"/>
      <c r="LLQ140" s="165"/>
      <c r="LLR140" s="166"/>
      <c r="LLT140" s="164"/>
      <c r="LLU140" s="168"/>
      <c r="LLV140" s="168"/>
      <c r="LLW140" s="165"/>
      <c r="LLX140" s="165"/>
      <c r="LLY140" s="165"/>
      <c r="LLZ140" s="166"/>
      <c r="LMB140" s="164"/>
      <c r="LMC140" s="168"/>
      <c r="LMD140" s="168"/>
      <c r="LME140" s="165"/>
      <c r="LMF140" s="165"/>
      <c r="LMG140" s="165"/>
      <c r="LMH140" s="166"/>
      <c r="LMJ140" s="164"/>
      <c r="LMK140" s="168"/>
      <c r="LML140" s="168"/>
      <c r="LMM140" s="165"/>
      <c r="LMN140" s="165"/>
      <c r="LMO140" s="165"/>
      <c r="LMP140" s="166"/>
      <c r="LMR140" s="164"/>
      <c r="LMS140" s="168"/>
      <c r="LMT140" s="168"/>
      <c r="LMU140" s="165"/>
      <c r="LMV140" s="165"/>
      <c r="LMW140" s="165"/>
      <c r="LMX140" s="166"/>
      <c r="LMZ140" s="164"/>
      <c r="LNA140" s="168"/>
      <c r="LNB140" s="168"/>
      <c r="LNC140" s="165"/>
      <c r="LND140" s="165"/>
      <c r="LNE140" s="165"/>
      <c r="LNF140" s="166"/>
      <c r="LNH140" s="164"/>
      <c r="LNI140" s="168"/>
      <c r="LNJ140" s="168"/>
      <c r="LNK140" s="165"/>
      <c r="LNL140" s="165"/>
      <c r="LNM140" s="165"/>
      <c r="LNN140" s="166"/>
      <c r="LNP140" s="164"/>
      <c r="LNQ140" s="168"/>
      <c r="LNR140" s="168"/>
      <c r="LNS140" s="165"/>
      <c r="LNT140" s="165"/>
      <c r="LNU140" s="165"/>
      <c r="LNV140" s="166"/>
      <c r="LNX140" s="164"/>
      <c r="LNY140" s="168"/>
      <c r="LNZ140" s="168"/>
      <c r="LOA140" s="165"/>
      <c r="LOB140" s="165"/>
      <c r="LOC140" s="165"/>
      <c r="LOD140" s="166"/>
      <c r="LOF140" s="164"/>
      <c r="LOG140" s="168"/>
      <c r="LOH140" s="168"/>
      <c r="LOI140" s="165"/>
      <c r="LOJ140" s="165"/>
      <c r="LOK140" s="165"/>
      <c r="LOL140" s="166"/>
      <c r="LON140" s="164"/>
      <c r="LOO140" s="168"/>
      <c r="LOP140" s="168"/>
      <c r="LOQ140" s="165"/>
      <c r="LOR140" s="165"/>
      <c r="LOS140" s="165"/>
      <c r="LOT140" s="166"/>
      <c r="LOV140" s="164"/>
      <c r="LOW140" s="168"/>
      <c r="LOX140" s="168"/>
      <c r="LOY140" s="165"/>
      <c r="LOZ140" s="165"/>
      <c r="LPA140" s="165"/>
      <c r="LPB140" s="166"/>
      <c r="LPD140" s="164"/>
      <c r="LPE140" s="168"/>
      <c r="LPF140" s="168"/>
      <c r="LPG140" s="165"/>
      <c r="LPH140" s="165"/>
      <c r="LPI140" s="165"/>
      <c r="LPJ140" s="166"/>
      <c r="LPL140" s="164"/>
      <c r="LPM140" s="168"/>
      <c r="LPN140" s="168"/>
      <c r="LPO140" s="165"/>
      <c r="LPP140" s="165"/>
      <c r="LPQ140" s="165"/>
      <c r="LPR140" s="166"/>
      <c r="LPT140" s="164"/>
      <c r="LPU140" s="168"/>
      <c r="LPV140" s="168"/>
      <c r="LPW140" s="165"/>
      <c r="LPX140" s="165"/>
      <c r="LPY140" s="165"/>
      <c r="LPZ140" s="166"/>
      <c r="LQB140" s="164"/>
      <c r="LQC140" s="168"/>
      <c r="LQD140" s="168"/>
      <c r="LQE140" s="165"/>
      <c r="LQF140" s="165"/>
      <c r="LQG140" s="165"/>
      <c r="LQH140" s="166"/>
      <c r="LQJ140" s="164"/>
      <c r="LQK140" s="168"/>
      <c r="LQL140" s="168"/>
      <c r="LQM140" s="165"/>
      <c r="LQN140" s="165"/>
      <c r="LQO140" s="165"/>
      <c r="LQP140" s="166"/>
      <c r="LQR140" s="164"/>
      <c r="LQS140" s="168"/>
      <c r="LQT140" s="168"/>
      <c r="LQU140" s="165"/>
      <c r="LQV140" s="165"/>
      <c r="LQW140" s="165"/>
      <c r="LQX140" s="166"/>
      <c r="LQZ140" s="164"/>
      <c r="LRA140" s="168"/>
      <c r="LRB140" s="168"/>
      <c r="LRC140" s="165"/>
      <c r="LRD140" s="165"/>
      <c r="LRE140" s="165"/>
      <c r="LRF140" s="166"/>
      <c r="LRH140" s="164"/>
      <c r="LRI140" s="168"/>
      <c r="LRJ140" s="168"/>
      <c r="LRK140" s="165"/>
      <c r="LRL140" s="165"/>
      <c r="LRM140" s="165"/>
      <c r="LRN140" s="166"/>
      <c r="LRP140" s="164"/>
      <c r="LRQ140" s="168"/>
      <c r="LRR140" s="168"/>
      <c r="LRS140" s="165"/>
      <c r="LRT140" s="165"/>
      <c r="LRU140" s="165"/>
      <c r="LRV140" s="166"/>
      <c r="LRX140" s="164"/>
      <c r="LRY140" s="168"/>
      <c r="LRZ140" s="168"/>
      <c r="LSA140" s="165"/>
      <c r="LSB140" s="165"/>
      <c r="LSC140" s="165"/>
      <c r="LSD140" s="166"/>
      <c r="LSF140" s="164"/>
      <c r="LSG140" s="168"/>
      <c r="LSH140" s="168"/>
      <c r="LSI140" s="165"/>
      <c r="LSJ140" s="165"/>
      <c r="LSK140" s="165"/>
      <c r="LSL140" s="166"/>
      <c r="LSN140" s="164"/>
      <c r="LSO140" s="168"/>
      <c r="LSP140" s="168"/>
      <c r="LSQ140" s="165"/>
      <c r="LSR140" s="165"/>
      <c r="LSS140" s="165"/>
      <c r="LST140" s="166"/>
      <c r="LSV140" s="164"/>
      <c r="LSW140" s="168"/>
      <c r="LSX140" s="168"/>
      <c r="LSY140" s="165"/>
      <c r="LSZ140" s="165"/>
      <c r="LTA140" s="165"/>
      <c r="LTB140" s="166"/>
      <c r="LTD140" s="164"/>
      <c r="LTE140" s="168"/>
      <c r="LTF140" s="168"/>
      <c r="LTG140" s="165"/>
      <c r="LTH140" s="165"/>
      <c r="LTI140" s="165"/>
      <c r="LTJ140" s="166"/>
      <c r="LTL140" s="164"/>
      <c r="LTM140" s="168"/>
      <c r="LTN140" s="168"/>
      <c r="LTO140" s="165"/>
      <c r="LTP140" s="165"/>
      <c r="LTQ140" s="165"/>
      <c r="LTR140" s="166"/>
      <c r="LTT140" s="164"/>
      <c r="LTU140" s="168"/>
      <c r="LTV140" s="168"/>
      <c r="LTW140" s="165"/>
      <c r="LTX140" s="165"/>
      <c r="LTY140" s="165"/>
      <c r="LTZ140" s="166"/>
      <c r="LUB140" s="164"/>
      <c r="LUC140" s="168"/>
      <c r="LUD140" s="168"/>
      <c r="LUE140" s="165"/>
      <c r="LUF140" s="165"/>
      <c r="LUG140" s="165"/>
      <c r="LUH140" s="166"/>
      <c r="LUJ140" s="164"/>
      <c r="LUK140" s="168"/>
      <c r="LUL140" s="168"/>
      <c r="LUM140" s="165"/>
      <c r="LUN140" s="165"/>
      <c r="LUO140" s="165"/>
      <c r="LUP140" s="166"/>
      <c r="LUR140" s="164"/>
      <c r="LUS140" s="168"/>
      <c r="LUT140" s="168"/>
      <c r="LUU140" s="165"/>
      <c r="LUV140" s="165"/>
      <c r="LUW140" s="165"/>
      <c r="LUX140" s="166"/>
      <c r="LUZ140" s="164"/>
      <c r="LVA140" s="168"/>
      <c r="LVB140" s="168"/>
      <c r="LVC140" s="165"/>
      <c r="LVD140" s="165"/>
      <c r="LVE140" s="165"/>
      <c r="LVF140" s="166"/>
      <c r="LVH140" s="164"/>
      <c r="LVI140" s="168"/>
      <c r="LVJ140" s="168"/>
      <c r="LVK140" s="165"/>
      <c r="LVL140" s="165"/>
      <c r="LVM140" s="165"/>
      <c r="LVN140" s="166"/>
      <c r="LVP140" s="164"/>
      <c r="LVQ140" s="168"/>
      <c r="LVR140" s="168"/>
      <c r="LVS140" s="165"/>
      <c r="LVT140" s="165"/>
      <c r="LVU140" s="165"/>
      <c r="LVV140" s="166"/>
      <c r="LVX140" s="164"/>
      <c r="LVY140" s="168"/>
      <c r="LVZ140" s="168"/>
      <c r="LWA140" s="165"/>
      <c r="LWB140" s="165"/>
      <c r="LWC140" s="165"/>
      <c r="LWD140" s="166"/>
      <c r="LWF140" s="164"/>
      <c r="LWG140" s="168"/>
      <c r="LWH140" s="168"/>
      <c r="LWI140" s="165"/>
      <c r="LWJ140" s="165"/>
      <c r="LWK140" s="165"/>
      <c r="LWL140" s="166"/>
      <c r="LWN140" s="164"/>
      <c r="LWO140" s="168"/>
      <c r="LWP140" s="168"/>
      <c r="LWQ140" s="165"/>
      <c r="LWR140" s="165"/>
      <c r="LWS140" s="165"/>
      <c r="LWT140" s="166"/>
      <c r="LWV140" s="164"/>
      <c r="LWW140" s="168"/>
      <c r="LWX140" s="168"/>
      <c r="LWY140" s="165"/>
      <c r="LWZ140" s="165"/>
      <c r="LXA140" s="165"/>
      <c r="LXB140" s="166"/>
      <c r="LXD140" s="164"/>
      <c r="LXE140" s="168"/>
      <c r="LXF140" s="168"/>
      <c r="LXG140" s="165"/>
      <c r="LXH140" s="165"/>
      <c r="LXI140" s="165"/>
      <c r="LXJ140" s="166"/>
      <c r="LXL140" s="164"/>
      <c r="LXM140" s="168"/>
      <c r="LXN140" s="168"/>
      <c r="LXO140" s="165"/>
      <c r="LXP140" s="165"/>
      <c r="LXQ140" s="165"/>
      <c r="LXR140" s="166"/>
      <c r="LXT140" s="164"/>
      <c r="LXU140" s="168"/>
      <c r="LXV140" s="168"/>
      <c r="LXW140" s="165"/>
      <c r="LXX140" s="165"/>
      <c r="LXY140" s="165"/>
      <c r="LXZ140" s="166"/>
      <c r="LYB140" s="164"/>
      <c r="LYC140" s="168"/>
      <c r="LYD140" s="168"/>
      <c r="LYE140" s="165"/>
      <c r="LYF140" s="165"/>
      <c r="LYG140" s="165"/>
      <c r="LYH140" s="166"/>
      <c r="LYJ140" s="164"/>
      <c r="LYK140" s="168"/>
      <c r="LYL140" s="168"/>
      <c r="LYM140" s="165"/>
      <c r="LYN140" s="165"/>
      <c r="LYO140" s="165"/>
      <c r="LYP140" s="166"/>
      <c r="LYR140" s="164"/>
      <c r="LYS140" s="168"/>
      <c r="LYT140" s="168"/>
      <c r="LYU140" s="165"/>
      <c r="LYV140" s="165"/>
      <c r="LYW140" s="165"/>
      <c r="LYX140" s="166"/>
      <c r="LYZ140" s="164"/>
      <c r="LZA140" s="168"/>
      <c r="LZB140" s="168"/>
      <c r="LZC140" s="165"/>
      <c r="LZD140" s="165"/>
      <c r="LZE140" s="165"/>
      <c r="LZF140" s="166"/>
      <c r="LZH140" s="164"/>
      <c r="LZI140" s="168"/>
      <c r="LZJ140" s="168"/>
      <c r="LZK140" s="165"/>
      <c r="LZL140" s="165"/>
      <c r="LZM140" s="165"/>
      <c r="LZN140" s="166"/>
      <c r="LZP140" s="164"/>
      <c r="LZQ140" s="168"/>
      <c r="LZR140" s="168"/>
      <c r="LZS140" s="165"/>
      <c r="LZT140" s="165"/>
      <c r="LZU140" s="165"/>
      <c r="LZV140" s="166"/>
      <c r="LZX140" s="164"/>
      <c r="LZY140" s="168"/>
      <c r="LZZ140" s="168"/>
      <c r="MAA140" s="165"/>
      <c r="MAB140" s="165"/>
      <c r="MAC140" s="165"/>
      <c r="MAD140" s="166"/>
      <c r="MAF140" s="164"/>
      <c r="MAG140" s="168"/>
      <c r="MAH140" s="168"/>
      <c r="MAI140" s="165"/>
      <c r="MAJ140" s="165"/>
      <c r="MAK140" s="165"/>
      <c r="MAL140" s="166"/>
      <c r="MAN140" s="164"/>
      <c r="MAO140" s="168"/>
      <c r="MAP140" s="168"/>
      <c r="MAQ140" s="165"/>
      <c r="MAR140" s="165"/>
      <c r="MAS140" s="165"/>
      <c r="MAT140" s="166"/>
      <c r="MAV140" s="164"/>
      <c r="MAW140" s="168"/>
      <c r="MAX140" s="168"/>
      <c r="MAY140" s="165"/>
      <c r="MAZ140" s="165"/>
      <c r="MBA140" s="165"/>
      <c r="MBB140" s="166"/>
      <c r="MBD140" s="164"/>
      <c r="MBE140" s="168"/>
      <c r="MBF140" s="168"/>
      <c r="MBG140" s="165"/>
      <c r="MBH140" s="165"/>
      <c r="MBI140" s="165"/>
      <c r="MBJ140" s="166"/>
      <c r="MBL140" s="164"/>
      <c r="MBM140" s="168"/>
      <c r="MBN140" s="168"/>
      <c r="MBO140" s="165"/>
      <c r="MBP140" s="165"/>
      <c r="MBQ140" s="165"/>
      <c r="MBR140" s="166"/>
      <c r="MBT140" s="164"/>
      <c r="MBU140" s="168"/>
      <c r="MBV140" s="168"/>
      <c r="MBW140" s="165"/>
      <c r="MBX140" s="165"/>
      <c r="MBY140" s="165"/>
      <c r="MBZ140" s="166"/>
      <c r="MCB140" s="164"/>
      <c r="MCC140" s="168"/>
      <c r="MCD140" s="168"/>
      <c r="MCE140" s="165"/>
      <c r="MCF140" s="165"/>
      <c r="MCG140" s="165"/>
      <c r="MCH140" s="166"/>
      <c r="MCJ140" s="164"/>
      <c r="MCK140" s="168"/>
      <c r="MCL140" s="168"/>
      <c r="MCM140" s="165"/>
      <c r="MCN140" s="165"/>
      <c r="MCO140" s="165"/>
      <c r="MCP140" s="166"/>
      <c r="MCR140" s="164"/>
      <c r="MCS140" s="168"/>
      <c r="MCT140" s="168"/>
      <c r="MCU140" s="165"/>
      <c r="MCV140" s="165"/>
      <c r="MCW140" s="165"/>
      <c r="MCX140" s="166"/>
      <c r="MCZ140" s="164"/>
      <c r="MDA140" s="168"/>
      <c r="MDB140" s="168"/>
      <c r="MDC140" s="165"/>
      <c r="MDD140" s="165"/>
      <c r="MDE140" s="165"/>
      <c r="MDF140" s="166"/>
      <c r="MDH140" s="164"/>
      <c r="MDI140" s="168"/>
      <c r="MDJ140" s="168"/>
      <c r="MDK140" s="165"/>
      <c r="MDL140" s="165"/>
      <c r="MDM140" s="165"/>
      <c r="MDN140" s="166"/>
      <c r="MDP140" s="164"/>
      <c r="MDQ140" s="168"/>
      <c r="MDR140" s="168"/>
      <c r="MDS140" s="165"/>
      <c r="MDT140" s="165"/>
      <c r="MDU140" s="165"/>
      <c r="MDV140" s="166"/>
      <c r="MDX140" s="164"/>
      <c r="MDY140" s="168"/>
      <c r="MDZ140" s="168"/>
      <c r="MEA140" s="165"/>
      <c r="MEB140" s="165"/>
      <c r="MEC140" s="165"/>
      <c r="MED140" s="166"/>
      <c r="MEF140" s="164"/>
      <c r="MEG140" s="168"/>
      <c r="MEH140" s="168"/>
      <c r="MEI140" s="165"/>
      <c r="MEJ140" s="165"/>
      <c r="MEK140" s="165"/>
      <c r="MEL140" s="166"/>
      <c r="MEN140" s="164"/>
      <c r="MEO140" s="168"/>
      <c r="MEP140" s="168"/>
      <c r="MEQ140" s="165"/>
      <c r="MER140" s="165"/>
      <c r="MES140" s="165"/>
      <c r="MET140" s="166"/>
      <c r="MEV140" s="164"/>
      <c r="MEW140" s="168"/>
      <c r="MEX140" s="168"/>
      <c r="MEY140" s="165"/>
      <c r="MEZ140" s="165"/>
      <c r="MFA140" s="165"/>
      <c r="MFB140" s="166"/>
      <c r="MFD140" s="164"/>
      <c r="MFE140" s="168"/>
      <c r="MFF140" s="168"/>
      <c r="MFG140" s="165"/>
      <c r="MFH140" s="165"/>
      <c r="MFI140" s="165"/>
      <c r="MFJ140" s="166"/>
      <c r="MFL140" s="164"/>
      <c r="MFM140" s="168"/>
      <c r="MFN140" s="168"/>
      <c r="MFO140" s="165"/>
      <c r="MFP140" s="165"/>
      <c r="MFQ140" s="165"/>
      <c r="MFR140" s="166"/>
      <c r="MFT140" s="164"/>
      <c r="MFU140" s="168"/>
      <c r="MFV140" s="168"/>
      <c r="MFW140" s="165"/>
      <c r="MFX140" s="165"/>
      <c r="MFY140" s="165"/>
      <c r="MFZ140" s="166"/>
      <c r="MGB140" s="164"/>
      <c r="MGC140" s="168"/>
      <c r="MGD140" s="168"/>
      <c r="MGE140" s="165"/>
      <c r="MGF140" s="165"/>
      <c r="MGG140" s="165"/>
      <c r="MGH140" s="166"/>
      <c r="MGJ140" s="164"/>
      <c r="MGK140" s="168"/>
      <c r="MGL140" s="168"/>
      <c r="MGM140" s="165"/>
      <c r="MGN140" s="165"/>
      <c r="MGO140" s="165"/>
      <c r="MGP140" s="166"/>
      <c r="MGR140" s="164"/>
      <c r="MGS140" s="168"/>
      <c r="MGT140" s="168"/>
      <c r="MGU140" s="165"/>
      <c r="MGV140" s="165"/>
      <c r="MGW140" s="165"/>
      <c r="MGX140" s="166"/>
      <c r="MGZ140" s="164"/>
      <c r="MHA140" s="168"/>
      <c r="MHB140" s="168"/>
      <c r="MHC140" s="165"/>
      <c r="MHD140" s="165"/>
      <c r="MHE140" s="165"/>
      <c r="MHF140" s="166"/>
      <c r="MHH140" s="164"/>
      <c r="MHI140" s="168"/>
      <c r="MHJ140" s="168"/>
      <c r="MHK140" s="165"/>
      <c r="MHL140" s="165"/>
      <c r="MHM140" s="165"/>
      <c r="MHN140" s="166"/>
      <c r="MHP140" s="164"/>
      <c r="MHQ140" s="168"/>
      <c r="MHR140" s="168"/>
      <c r="MHS140" s="165"/>
      <c r="MHT140" s="165"/>
      <c r="MHU140" s="165"/>
      <c r="MHV140" s="166"/>
      <c r="MHX140" s="164"/>
      <c r="MHY140" s="168"/>
      <c r="MHZ140" s="168"/>
      <c r="MIA140" s="165"/>
      <c r="MIB140" s="165"/>
      <c r="MIC140" s="165"/>
      <c r="MID140" s="166"/>
      <c r="MIF140" s="164"/>
      <c r="MIG140" s="168"/>
      <c r="MIH140" s="168"/>
      <c r="MII140" s="165"/>
      <c r="MIJ140" s="165"/>
      <c r="MIK140" s="165"/>
      <c r="MIL140" s="166"/>
      <c r="MIN140" s="164"/>
      <c r="MIO140" s="168"/>
      <c r="MIP140" s="168"/>
      <c r="MIQ140" s="165"/>
      <c r="MIR140" s="165"/>
      <c r="MIS140" s="165"/>
      <c r="MIT140" s="166"/>
      <c r="MIV140" s="164"/>
      <c r="MIW140" s="168"/>
      <c r="MIX140" s="168"/>
      <c r="MIY140" s="165"/>
      <c r="MIZ140" s="165"/>
      <c r="MJA140" s="165"/>
      <c r="MJB140" s="166"/>
      <c r="MJD140" s="164"/>
      <c r="MJE140" s="168"/>
      <c r="MJF140" s="168"/>
      <c r="MJG140" s="165"/>
      <c r="MJH140" s="165"/>
      <c r="MJI140" s="165"/>
      <c r="MJJ140" s="166"/>
      <c r="MJL140" s="164"/>
      <c r="MJM140" s="168"/>
      <c r="MJN140" s="168"/>
      <c r="MJO140" s="165"/>
      <c r="MJP140" s="165"/>
      <c r="MJQ140" s="165"/>
      <c r="MJR140" s="166"/>
      <c r="MJT140" s="164"/>
      <c r="MJU140" s="168"/>
      <c r="MJV140" s="168"/>
      <c r="MJW140" s="165"/>
      <c r="MJX140" s="165"/>
      <c r="MJY140" s="165"/>
      <c r="MJZ140" s="166"/>
      <c r="MKB140" s="164"/>
      <c r="MKC140" s="168"/>
      <c r="MKD140" s="168"/>
      <c r="MKE140" s="165"/>
      <c r="MKF140" s="165"/>
      <c r="MKG140" s="165"/>
      <c r="MKH140" s="166"/>
      <c r="MKJ140" s="164"/>
      <c r="MKK140" s="168"/>
      <c r="MKL140" s="168"/>
      <c r="MKM140" s="165"/>
      <c r="MKN140" s="165"/>
      <c r="MKO140" s="165"/>
      <c r="MKP140" s="166"/>
      <c r="MKR140" s="164"/>
      <c r="MKS140" s="168"/>
      <c r="MKT140" s="168"/>
      <c r="MKU140" s="165"/>
      <c r="MKV140" s="165"/>
      <c r="MKW140" s="165"/>
      <c r="MKX140" s="166"/>
      <c r="MKZ140" s="164"/>
      <c r="MLA140" s="168"/>
      <c r="MLB140" s="168"/>
      <c r="MLC140" s="165"/>
      <c r="MLD140" s="165"/>
      <c r="MLE140" s="165"/>
      <c r="MLF140" s="166"/>
      <c r="MLH140" s="164"/>
      <c r="MLI140" s="168"/>
      <c r="MLJ140" s="168"/>
      <c r="MLK140" s="165"/>
      <c r="MLL140" s="165"/>
      <c r="MLM140" s="165"/>
      <c r="MLN140" s="166"/>
      <c r="MLP140" s="164"/>
      <c r="MLQ140" s="168"/>
      <c r="MLR140" s="168"/>
      <c r="MLS140" s="165"/>
      <c r="MLT140" s="165"/>
      <c r="MLU140" s="165"/>
      <c r="MLV140" s="166"/>
      <c r="MLX140" s="164"/>
      <c r="MLY140" s="168"/>
      <c r="MLZ140" s="168"/>
      <c r="MMA140" s="165"/>
      <c r="MMB140" s="165"/>
      <c r="MMC140" s="165"/>
      <c r="MMD140" s="166"/>
      <c r="MMF140" s="164"/>
      <c r="MMG140" s="168"/>
      <c r="MMH140" s="168"/>
      <c r="MMI140" s="165"/>
      <c r="MMJ140" s="165"/>
      <c r="MMK140" s="165"/>
      <c r="MML140" s="166"/>
      <c r="MMN140" s="164"/>
      <c r="MMO140" s="168"/>
      <c r="MMP140" s="168"/>
      <c r="MMQ140" s="165"/>
      <c r="MMR140" s="165"/>
      <c r="MMS140" s="165"/>
      <c r="MMT140" s="166"/>
      <c r="MMV140" s="164"/>
      <c r="MMW140" s="168"/>
      <c r="MMX140" s="168"/>
      <c r="MMY140" s="165"/>
      <c r="MMZ140" s="165"/>
      <c r="MNA140" s="165"/>
      <c r="MNB140" s="166"/>
      <c r="MND140" s="164"/>
      <c r="MNE140" s="168"/>
      <c r="MNF140" s="168"/>
      <c r="MNG140" s="165"/>
      <c r="MNH140" s="165"/>
      <c r="MNI140" s="165"/>
      <c r="MNJ140" s="166"/>
      <c r="MNL140" s="164"/>
      <c r="MNM140" s="168"/>
      <c r="MNN140" s="168"/>
      <c r="MNO140" s="165"/>
      <c r="MNP140" s="165"/>
      <c r="MNQ140" s="165"/>
      <c r="MNR140" s="166"/>
      <c r="MNT140" s="164"/>
      <c r="MNU140" s="168"/>
      <c r="MNV140" s="168"/>
      <c r="MNW140" s="165"/>
      <c r="MNX140" s="165"/>
      <c r="MNY140" s="165"/>
      <c r="MNZ140" s="166"/>
      <c r="MOB140" s="164"/>
      <c r="MOC140" s="168"/>
      <c r="MOD140" s="168"/>
      <c r="MOE140" s="165"/>
      <c r="MOF140" s="165"/>
      <c r="MOG140" s="165"/>
      <c r="MOH140" s="166"/>
      <c r="MOJ140" s="164"/>
      <c r="MOK140" s="168"/>
      <c r="MOL140" s="168"/>
      <c r="MOM140" s="165"/>
      <c r="MON140" s="165"/>
      <c r="MOO140" s="165"/>
      <c r="MOP140" s="166"/>
      <c r="MOR140" s="164"/>
      <c r="MOS140" s="168"/>
      <c r="MOT140" s="168"/>
      <c r="MOU140" s="165"/>
      <c r="MOV140" s="165"/>
      <c r="MOW140" s="165"/>
      <c r="MOX140" s="166"/>
      <c r="MOZ140" s="164"/>
      <c r="MPA140" s="168"/>
      <c r="MPB140" s="168"/>
      <c r="MPC140" s="165"/>
      <c r="MPD140" s="165"/>
      <c r="MPE140" s="165"/>
      <c r="MPF140" s="166"/>
      <c r="MPH140" s="164"/>
      <c r="MPI140" s="168"/>
      <c r="MPJ140" s="168"/>
      <c r="MPK140" s="165"/>
      <c r="MPL140" s="165"/>
      <c r="MPM140" s="165"/>
      <c r="MPN140" s="166"/>
      <c r="MPP140" s="164"/>
      <c r="MPQ140" s="168"/>
      <c r="MPR140" s="168"/>
      <c r="MPS140" s="165"/>
      <c r="MPT140" s="165"/>
      <c r="MPU140" s="165"/>
      <c r="MPV140" s="166"/>
      <c r="MPX140" s="164"/>
      <c r="MPY140" s="168"/>
      <c r="MPZ140" s="168"/>
      <c r="MQA140" s="165"/>
      <c r="MQB140" s="165"/>
      <c r="MQC140" s="165"/>
      <c r="MQD140" s="166"/>
      <c r="MQF140" s="164"/>
      <c r="MQG140" s="168"/>
      <c r="MQH140" s="168"/>
      <c r="MQI140" s="165"/>
      <c r="MQJ140" s="165"/>
      <c r="MQK140" s="165"/>
      <c r="MQL140" s="166"/>
      <c r="MQN140" s="164"/>
      <c r="MQO140" s="168"/>
      <c r="MQP140" s="168"/>
      <c r="MQQ140" s="165"/>
      <c r="MQR140" s="165"/>
      <c r="MQS140" s="165"/>
      <c r="MQT140" s="166"/>
      <c r="MQV140" s="164"/>
      <c r="MQW140" s="168"/>
      <c r="MQX140" s="168"/>
      <c r="MQY140" s="165"/>
      <c r="MQZ140" s="165"/>
      <c r="MRA140" s="165"/>
      <c r="MRB140" s="166"/>
      <c r="MRD140" s="164"/>
      <c r="MRE140" s="168"/>
      <c r="MRF140" s="168"/>
      <c r="MRG140" s="165"/>
      <c r="MRH140" s="165"/>
      <c r="MRI140" s="165"/>
      <c r="MRJ140" s="166"/>
      <c r="MRL140" s="164"/>
      <c r="MRM140" s="168"/>
      <c r="MRN140" s="168"/>
      <c r="MRO140" s="165"/>
      <c r="MRP140" s="165"/>
      <c r="MRQ140" s="165"/>
      <c r="MRR140" s="166"/>
      <c r="MRT140" s="164"/>
      <c r="MRU140" s="168"/>
      <c r="MRV140" s="168"/>
      <c r="MRW140" s="165"/>
      <c r="MRX140" s="165"/>
      <c r="MRY140" s="165"/>
      <c r="MRZ140" s="166"/>
      <c r="MSB140" s="164"/>
      <c r="MSC140" s="168"/>
      <c r="MSD140" s="168"/>
      <c r="MSE140" s="165"/>
      <c r="MSF140" s="165"/>
      <c r="MSG140" s="165"/>
      <c r="MSH140" s="166"/>
      <c r="MSJ140" s="164"/>
      <c r="MSK140" s="168"/>
      <c r="MSL140" s="168"/>
      <c r="MSM140" s="165"/>
      <c r="MSN140" s="165"/>
      <c r="MSO140" s="165"/>
      <c r="MSP140" s="166"/>
      <c r="MSR140" s="164"/>
      <c r="MSS140" s="168"/>
      <c r="MST140" s="168"/>
      <c r="MSU140" s="165"/>
      <c r="MSV140" s="165"/>
      <c r="MSW140" s="165"/>
      <c r="MSX140" s="166"/>
      <c r="MSZ140" s="164"/>
      <c r="MTA140" s="168"/>
      <c r="MTB140" s="168"/>
      <c r="MTC140" s="165"/>
      <c r="MTD140" s="165"/>
      <c r="MTE140" s="165"/>
      <c r="MTF140" s="166"/>
      <c r="MTH140" s="164"/>
      <c r="MTI140" s="168"/>
      <c r="MTJ140" s="168"/>
      <c r="MTK140" s="165"/>
      <c r="MTL140" s="165"/>
      <c r="MTM140" s="165"/>
      <c r="MTN140" s="166"/>
      <c r="MTP140" s="164"/>
      <c r="MTQ140" s="168"/>
      <c r="MTR140" s="168"/>
      <c r="MTS140" s="165"/>
      <c r="MTT140" s="165"/>
      <c r="MTU140" s="165"/>
      <c r="MTV140" s="166"/>
      <c r="MTX140" s="164"/>
      <c r="MTY140" s="168"/>
      <c r="MTZ140" s="168"/>
      <c r="MUA140" s="165"/>
      <c r="MUB140" s="165"/>
      <c r="MUC140" s="165"/>
      <c r="MUD140" s="166"/>
      <c r="MUF140" s="164"/>
      <c r="MUG140" s="168"/>
      <c r="MUH140" s="168"/>
      <c r="MUI140" s="165"/>
      <c r="MUJ140" s="165"/>
      <c r="MUK140" s="165"/>
      <c r="MUL140" s="166"/>
      <c r="MUN140" s="164"/>
      <c r="MUO140" s="168"/>
      <c r="MUP140" s="168"/>
      <c r="MUQ140" s="165"/>
      <c r="MUR140" s="165"/>
      <c r="MUS140" s="165"/>
      <c r="MUT140" s="166"/>
      <c r="MUV140" s="164"/>
      <c r="MUW140" s="168"/>
      <c r="MUX140" s="168"/>
      <c r="MUY140" s="165"/>
      <c r="MUZ140" s="165"/>
      <c r="MVA140" s="165"/>
      <c r="MVB140" s="166"/>
      <c r="MVD140" s="164"/>
      <c r="MVE140" s="168"/>
      <c r="MVF140" s="168"/>
      <c r="MVG140" s="165"/>
      <c r="MVH140" s="165"/>
      <c r="MVI140" s="165"/>
      <c r="MVJ140" s="166"/>
      <c r="MVL140" s="164"/>
      <c r="MVM140" s="168"/>
      <c r="MVN140" s="168"/>
      <c r="MVO140" s="165"/>
      <c r="MVP140" s="165"/>
      <c r="MVQ140" s="165"/>
      <c r="MVR140" s="166"/>
      <c r="MVT140" s="164"/>
      <c r="MVU140" s="168"/>
      <c r="MVV140" s="168"/>
      <c r="MVW140" s="165"/>
      <c r="MVX140" s="165"/>
      <c r="MVY140" s="165"/>
      <c r="MVZ140" s="166"/>
      <c r="MWB140" s="164"/>
      <c r="MWC140" s="168"/>
      <c r="MWD140" s="168"/>
      <c r="MWE140" s="165"/>
      <c r="MWF140" s="165"/>
      <c r="MWG140" s="165"/>
      <c r="MWH140" s="166"/>
      <c r="MWJ140" s="164"/>
      <c r="MWK140" s="168"/>
      <c r="MWL140" s="168"/>
      <c r="MWM140" s="165"/>
      <c r="MWN140" s="165"/>
      <c r="MWO140" s="165"/>
      <c r="MWP140" s="166"/>
      <c r="MWR140" s="164"/>
      <c r="MWS140" s="168"/>
      <c r="MWT140" s="168"/>
      <c r="MWU140" s="165"/>
      <c r="MWV140" s="165"/>
      <c r="MWW140" s="165"/>
      <c r="MWX140" s="166"/>
      <c r="MWZ140" s="164"/>
      <c r="MXA140" s="168"/>
      <c r="MXB140" s="168"/>
      <c r="MXC140" s="165"/>
      <c r="MXD140" s="165"/>
      <c r="MXE140" s="165"/>
      <c r="MXF140" s="166"/>
      <c r="MXH140" s="164"/>
      <c r="MXI140" s="168"/>
      <c r="MXJ140" s="168"/>
      <c r="MXK140" s="165"/>
      <c r="MXL140" s="165"/>
      <c r="MXM140" s="165"/>
      <c r="MXN140" s="166"/>
      <c r="MXP140" s="164"/>
      <c r="MXQ140" s="168"/>
      <c r="MXR140" s="168"/>
      <c r="MXS140" s="165"/>
      <c r="MXT140" s="165"/>
      <c r="MXU140" s="165"/>
      <c r="MXV140" s="166"/>
      <c r="MXX140" s="164"/>
      <c r="MXY140" s="168"/>
      <c r="MXZ140" s="168"/>
      <c r="MYA140" s="165"/>
      <c r="MYB140" s="165"/>
      <c r="MYC140" s="165"/>
      <c r="MYD140" s="166"/>
      <c r="MYF140" s="164"/>
      <c r="MYG140" s="168"/>
      <c r="MYH140" s="168"/>
      <c r="MYI140" s="165"/>
      <c r="MYJ140" s="165"/>
      <c r="MYK140" s="165"/>
      <c r="MYL140" s="166"/>
      <c r="MYN140" s="164"/>
      <c r="MYO140" s="168"/>
      <c r="MYP140" s="168"/>
      <c r="MYQ140" s="165"/>
      <c r="MYR140" s="165"/>
      <c r="MYS140" s="165"/>
      <c r="MYT140" s="166"/>
      <c r="MYV140" s="164"/>
      <c r="MYW140" s="168"/>
      <c r="MYX140" s="168"/>
      <c r="MYY140" s="165"/>
      <c r="MYZ140" s="165"/>
      <c r="MZA140" s="165"/>
      <c r="MZB140" s="166"/>
      <c r="MZD140" s="164"/>
      <c r="MZE140" s="168"/>
      <c r="MZF140" s="168"/>
      <c r="MZG140" s="165"/>
      <c r="MZH140" s="165"/>
      <c r="MZI140" s="165"/>
      <c r="MZJ140" s="166"/>
      <c r="MZL140" s="164"/>
      <c r="MZM140" s="168"/>
      <c r="MZN140" s="168"/>
      <c r="MZO140" s="165"/>
      <c r="MZP140" s="165"/>
      <c r="MZQ140" s="165"/>
      <c r="MZR140" s="166"/>
      <c r="MZT140" s="164"/>
      <c r="MZU140" s="168"/>
      <c r="MZV140" s="168"/>
      <c r="MZW140" s="165"/>
      <c r="MZX140" s="165"/>
      <c r="MZY140" s="165"/>
      <c r="MZZ140" s="166"/>
      <c r="NAB140" s="164"/>
      <c r="NAC140" s="168"/>
      <c r="NAD140" s="168"/>
      <c r="NAE140" s="165"/>
      <c r="NAF140" s="165"/>
      <c r="NAG140" s="165"/>
      <c r="NAH140" s="166"/>
      <c r="NAJ140" s="164"/>
      <c r="NAK140" s="168"/>
      <c r="NAL140" s="168"/>
      <c r="NAM140" s="165"/>
      <c r="NAN140" s="165"/>
      <c r="NAO140" s="165"/>
      <c r="NAP140" s="166"/>
      <c r="NAR140" s="164"/>
      <c r="NAS140" s="168"/>
      <c r="NAT140" s="168"/>
      <c r="NAU140" s="165"/>
      <c r="NAV140" s="165"/>
      <c r="NAW140" s="165"/>
      <c r="NAX140" s="166"/>
      <c r="NAZ140" s="164"/>
      <c r="NBA140" s="168"/>
      <c r="NBB140" s="168"/>
      <c r="NBC140" s="165"/>
      <c r="NBD140" s="165"/>
      <c r="NBE140" s="165"/>
      <c r="NBF140" s="166"/>
      <c r="NBH140" s="164"/>
      <c r="NBI140" s="168"/>
      <c r="NBJ140" s="168"/>
      <c r="NBK140" s="165"/>
      <c r="NBL140" s="165"/>
      <c r="NBM140" s="165"/>
      <c r="NBN140" s="166"/>
      <c r="NBP140" s="164"/>
      <c r="NBQ140" s="168"/>
      <c r="NBR140" s="168"/>
      <c r="NBS140" s="165"/>
      <c r="NBT140" s="165"/>
      <c r="NBU140" s="165"/>
      <c r="NBV140" s="166"/>
      <c r="NBX140" s="164"/>
      <c r="NBY140" s="168"/>
      <c r="NBZ140" s="168"/>
      <c r="NCA140" s="165"/>
      <c r="NCB140" s="165"/>
      <c r="NCC140" s="165"/>
      <c r="NCD140" s="166"/>
      <c r="NCF140" s="164"/>
      <c r="NCG140" s="168"/>
      <c r="NCH140" s="168"/>
      <c r="NCI140" s="165"/>
      <c r="NCJ140" s="165"/>
      <c r="NCK140" s="165"/>
      <c r="NCL140" s="166"/>
      <c r="NCN140" s="164"/>
      <c r="NCO140" s="168"/>
      <c r="NCP140" s="168"/>
      <c r="NCQ140" s="165"/>
      <c r="NCR140" s="165"/>
      <c r="NCS140" s="165"/>
      <c r="NCT140" s="166"/>
      <c r="NCV140" s="164"/>
      <c r="NCW140" s="168"/>
      <c r="NCX140" s="168"/>
      <c r="NCY140" s="165"/>
      <c r="NCZ140" s="165"/>
      <c r="NDA140" s="165"/>
      <c r="NDB140" s="166"/>
      <c r="NDD140" s="164"/>
      <c r="NDE140" s="168"/>
      <c r="NDF140" s="168"/>
      <c r="NDG140" s="165"/>
      <c r="NDH140" s="165"/>
      <c r="NDI140" s="165"/>
      <c r="NDJ140" s="166"/>
      <c r="NDL140" s="164"/>
      <c r="NDM140" s="168"/>
      <c r="NDN140" s="168"/>
      <c r="NDO140" s="165"/>
      <c r="NDP140" s="165"/>
      <c r="NDQ140" s="165"/>
      <c r="NDR140" s="166"/>
      <c r="NDT140" s="164"/>
      <c r="NDU140" s="168"/>
      <c r="NDV140" s="168"/>
      <c r="NDW140" s="165"/>
      <c r="NDX140" s="165"/>
      <c r="NDY140" s="165"/>
      <c r="NDZ140" s="166"/>
      <c r="NEB140" s="164"/>
      <c r="NEC140" s="168"/>
      <c r="NED140" s="168"/>
      <c r="NEE140" s="165"/>
      <c r="NEF140" s="165"/>
      <c r="NEG140" s="165"/>
      <c r="NEH140" s="166"/>
      <c r="NEJ140" s="164"/>
      <c r="NEK140" s="168"/>
      <c r="NEL140" s="168"/>
      <c r="NEM140" s="165"/>
      <c r="NEN140" s="165"/>
      <c r="NEO140" s="165"/>
      <c r="NEP140" s="166"/>
      <c r="NER140" s="164"/>
      <c r="NES140" s="168"/>
      <c r="NET140" s="168"/>
      <c r="NEU140" s="165"/>
      <c r="NEV140" s="165"/>
      <c r="NEW140" s="165"/>
      <c r="NEX140" s="166"/>
      <c r="NEZ140" s="164"/>
      <c r="NFA140" s="168"/>
      <c r="NFB140" s="168"/>
      <c r="NFC140" s="165"/>
      <c r="NFD140" s="165"/>
      <c r="NFE140" s="165"/>
      <c r="NFF140" s="166"/>
      <c r="NFH140" s="164"/>
      <c r="NFI140" s="168"/>
      <c r="NFJ140" s="168"/>
      <c r="NFK140" s="165"/>
      <c r="NFL140" s="165"/>
      <c r="NFM140" s="165"/>
      <c r="NFN140" s="166"/>
      <c r="NFP140" s="164"/>
      <c r="NFQ140" s="168"/>
      <c r="NFR140" s="168"/>
      <c r="NFS140" s="165"/>
      <c r="NFT140" s="165"/>
      <c r="NFU140" s="165"/>
      <c r="NFV140" s="166"/>
      <c r="NFX140" s="164"/>
      <c r="NFY140" s="168"/>
      <c r="NFZ140" s="168"/>
      <c r="NGA140" s="165"/>
      <c r="NGB140" s="165"/>
      <c r="NGC140" s="165"/>
      <c r="NGD140" s="166"/>
      <c r="NGF140" s="164"/>
      <c r="NGG140" s="168"/>
      <c r="NGH140" s="168"/>
      <c r="NGI140" s="165"/>
      <c r="NGJ140" s="165"/>
      <c r="NGK140" s="165"/>
      <c r="NGL140" s="166"/>
      <c r="NGN140" s="164"/>
      <c r="NGO140" s="168"/>
      <c r="NGP140" s="168"/>
      <c r="NGQ140" s="165"/>
      <c r="NGR140" s="165"/>
      <c r="NGS140" s="165"/>
      <c r="NGT140" s="166"/>
      <c r="NGV140" s="164"/>
      <c r="NGW140" s="168"/>
      <c r="NGX140" s="168"/>
      <c r="NGY140" s="165"/>
      <c r="NGZ140" s="165"/>
      <c r="NHA140" s="165"/>
      <c r="NHB140" s="166"/>
      <c r="NHD140" s="164"/>
      <c r="NHE140" s="168"/>
      <c r="NHF140" s="168"/>
      <c r="NHG140" s="165"/>
      <c r="NHH140" s="165"/>
      <c r="NHI140" s="165"/>
      <c r="NHJ140" s="166"/>
      <c r="NHL140" s="164"/>
      <c r="NHM140" s="168"/>
      <c r="NHN140" s="168"/>
      <c r="NHO140" s="165"/>
      <c r="NHP140" s="165"/>
      <c r="NHQ140" s="165"/>
      <c r="NHR140" s="166"/>
      <c r="NHT140" s="164"/>
      <c r="NHU140" s="168"/>
      <c r="NHV140" s="168"/>
      <c r="NHW140" s="165"/>
      <c r="NHX140" s="165"/>
      <c r="NHY140" s="165"/>
      <c r="NHZ140" s="166"/>
      <c r="NIB140" s="164"/>
      <c r="NIC140" s="168"/>
      <c r="NID140" s="168"/>
      <c r="NIE140" s="165"/>
      <c r="NIF140" s="165"/>
      <c r="NIG140" s="165"/>
      <c r="NIH140" s="166"/>
      <c r="NIJ140" s="164"/>
      <c r="NIK140" s="168"/>
      <c r="NIL140" s="168"/>
      <c r="NIM140" s="165"/>
      <c r="NIN140" s="165"/>
      <c r="NIO140" s="165"/>
      <c r="NIP140" s="166"/>
      <c r="NIR140" s="164"/>
      <c r="NIS140" s="168"/>
      <c r="NIT140" s="168"/>
      <c r="NIU140" s="165"/>
      <c r="NIV140" s="165"/>
      <c r="NIW140" s="165"/>
      <c r="NIX140" s="166"/>
      <c r="NIZ140" s="164"/>
      <c r="NJA140" s="168"/>
      <c r="NJB140" s="168"/>
      <c r="NJC140" s="165"/>
      <c r="NJD140" s="165"/>
      <c r="NJE140" s="165"/>
      <c r="NJF140" s="166"/>
      <c r="NJH140" s="164"/>
      <c r="NJI140" s="168"/>
      <c r="NJJ140" s="168"/>
      <c r="NJK140" s="165"/>
      <c r="NJL140" s="165"/>
      <c r="NJM140" s="165"/>
      <c r="NJN140" s="166"/>
      <c r="NJP140" s="164"/>
      <c r="NJQ140" s="168"/>
      <c r="NJR140" s="168"/>
      <c r="NJS140" s="165"/>
      <c r="NJT140" s="165"/>
      <c r="NJU140" s="165"/>
      <c r="NJV140" s="166"/>
      <c r="NJX140" s="164"/>
      <c r="NJY140" s="168"/>
      <c r="NJZ140" s="168"/>
      <c r="NKA140" s="165"/>
      <c r="NKB140" s="165"/>
      <c r="NKC140" s="165"/>
      <c r="NKD140" s="166"/>
      <c r="NKF140" s="164"/>
      <c r="NKG140" s="168"/>
      <c r="NKH140" s="168"/>
      <c r="NKI140" s="165"/>
      <c r="NKJ140" s="165"/>
      <c r="NKK140" s="165"/>
      <c r="NKL140" s="166"/>
      <c r="NKN140" s="164"/>
      <c r="NKO140" s="168"/>
      <c r="NKP140" s="168"/>
      <c r="NKQ140" s="165"/>
      <c r="NKR140" s="165"/>
      <c r="NKS140" s="165"/>
      <c r="NKT140" s="166"/>
      <c r="NKV140" s="164"/>
      <c r="NKW140" s="168"/>
      <c r="NKX140" s="168"/>
      <c r="NKY140" s="165"/>
      <c r="NKZ140" s="165"/>
      <c r="NLA140" s="165"/>
      <c r="NLB140" s="166"/>
      <c r="NLD140" s="164"/>
      <c r="NLE140" s="168"/>
      <c r="NLF140" s="168"/>
      <c r="NLG140" s="165"/>
      <c r="NLH140" s="165"/>
      <c r="NLI140" s="165"/>
      <c r="NLJ140" s="166"/>
      <c r="NLL140" s="164"/>
      <c r="NLM140" s="168"/>
      <c r="NLN140" s="168"/>
      <c r="NLO140" s="165"/>
      <c r="NLP140" s="165"/>
      <c r="NLQ140" s="165"/>
      <c r="NLR140" s="166"/>
      <c r="NLT140" s="164"/>
      <c r="NLU140" s="168"/>
      <c r="NLV140" s="168"/>
      <c r="NLW140" s="165"/>
      <c r="NLX140" s="165"/>
      <c r="NLY140" s="165"/>
      <c r="NLZ140" s="166"/>
      <c r="NMB140" s="164"/>
      <c r="NMC140" s="168"/>
      <c r="NMD140" s="168"/>
      <c r="NME140" s="165"/>
      <c r="NMF140" s="165"/>
      <c r="NMG140" s="165"/>
      <c r="NMH140" s="166"/>
      <c r="NMJ140" s="164"/>
      <c r="NMK140" s="168"/>
      <c r="NML140" s="168"/>
      <c r="NMM140" s="165"/>
      <c r="NMN140" s="165"/>
      <c r="NMO140" s="165"/>
      <c r="NMP140" s="166"/>
      <c r="NMR140" s="164"/>
      <c r="NMS140" s="168"/>
      <c r="NMT140" s="168"/>
      <c r="NMU140" s="165"/>
      <c r="NMV140" s="165"/>
      <c r="NMW140" s="165"/>
      <c r="NMX140" s="166"/>
      <c r="NMZ140" s="164"/>
      <c r="NNA140" s="168"/>
      <c r="NNB140" s="168"/>
      <c r="NNC140" s="165"/>
      <c r="NND140" s="165"/>
      <c r="NNE140" s="165"/>
      <c r="NNF140" s="166"/>
      <c r="NNH140" s="164"/>
      <c r="NNI140" s="168"/>
      <c r="NNJ140" s="168"/>
      <c r="NNK140" s="165"/>
      <c r="NNL140" s="165"/>
      <c r="NNM140" s="165"/>
      <c r="NNN140" s="166"/>
      <c r="NNP140" s="164"/>
      <c r="NNQ140" s="168"/>
      <c r="NNR140" s="168"/>
      <c r="NNS140" s="165"/>
      <c r="NNT140" s="165"/>
      <c r="NNU140" s="165"/>
      <c r="NNV140" s="166"/>
      <c r="NNX140" s="164"/>
      <c r="NNY140" s="168"/>
      <c r="NNZ140" s="168"/>
      <c r="NOA140" s="165"/>
      <c r="NOB140" s="165"/>
      <c r="NOC140" s="165"/>
      <c r="NOD140" s="166"/>
      <c r="NOF140" s="164"/>
      <c r="NOG140" s="168"/>
      <c r="NOH140" s="168"/>
      <c r="NOI140" s="165"/>
      <c r="NOJ140" s="165"/>
      <c r="NOK140" s="165"/>
      <c r="NOL140" s="166"/>
      <c r="NON140" s="164"/>
      <c r="NOO140" s="168"/>
      <c r="NOP140" s="168"/>
      <c r="NOQ140" s="165"/>
      <c r="NOR140" s="165"/>
      <c r="NOS140" s="165"/>
      <c r="NOT140" s="166"/>
      <c r="NOV140" s="164"/>
      <c r="NOW140" s="168"/>
      <c r="NOX140" s="168"/>
      <c r="NOY140" s="165"/>
      <c r="NOZ140" s="165"/>
      <c r="NPA140" s="165"/>
      <c r="NPB140" s="166"/>
      <c r="NPD140" s="164"/>
      <c r="NPE140" s="168"/>
      <c r="NPF140" s="168"/>
      <c r="NPG140" s="165"/>
      <c r="NPH140" s="165"/>
      <c r="NPI140" s="165"/>
      <c r="NPJ140" s="166"/>
      <c r="NPL140" s="164"/>
      <c r="NPM140" s="168"/>
      <c r="NPN140" s="168"/>
      <c r="NPO140" s="165"/>
      <c r="NPP140" s="165"/>
      <c r="NPQ140" s="165"/>
      <c r="NPR140" s="166"/>
      <c r="NPT140" s="164"/>
      <c r="NPU140" s="168"/>
      <c r="NPV140" s="168"/>
      <c r="NPW140" s="165"/>
      <c r="NPX140" s="165"/>
      <c r="NPY140" s="165"/>
      <c r="NPZ140" s="166"/>
      <c r="NQB140" s="164"/>
      <c r="NQC140" s="168"/>
      <c r="NQD140" s="168"/>
      <c r="NQE140" s="165"/>
      <c r="NQF140" s="165"/>
      <c r="NQG140" s="165"/>
      <c r="NQH140" s="166"/>
      <c r="NQJ140" s="164"/>
      <c r="NQK140" s="168"/>
      <c r="NQL140" s="168"/>
      <c r="NQM140" s="165"/>
      <c r="NQN140" s="165"/>
      <c r="NQO140" s="165"/>
      <c r="NQP140" s="166"/>
      <c r="NQR140" s="164"/>
      <c r="NQS140" s="168"/>
      <c r="NQT140" s="168"/>
      <c r="NQU140" s="165"/>
      <c r="NQV140" s="165"/>
      <c r="NQW140" s="165"/>
      <c r="NQX140" s="166"/>
      <c r="NQZ140" s="164"/>
      <c r="NRA140" s="168"/>
      <c r="NRB140" s="168"/>
      <c r="NRC140" s="165"/>
      <c r="NRD140" s="165"/>
      <c r="NRE140" s="165"/>
      <c r="NRF140" s="166"/>
      <c r="NRH140" s="164"/>
      <c r="NRI140" s="168"/>
      <c r="NRJ140" s="168"/>
      <c r="NRK140" s="165"/>
      <c r="NRL140" s="165"/>
      <c r="NRM140" s="165"/>
      <c r="NRN140" s="166"/>
      <c r="NRP140" s="164"/>
      <c r="NRQ140" s="168"/>
      <c r="NRR140" s="168"/>
      <c r="NRS140" s="165"/>
      <c r="NRT140" s="165"/>
      <c r="NRU140" s="165"/>
      <c r="NRV140" s="166"/>
      <c r="NRX140" s="164"/>
      <c r="NRY140" s="168"/>
      <c r="NRZ140" s="168"/>
      <c r="NSA140" s="165"/>
      <c r="NSB140" s="165"/>
      <c r="NSC140" s="165"/>
      <c r="NSD140" s="166"/>
      <c r="NSF140" s="164"/>
      <c r="NSG140" s="168"/>
      <c r="NSH140" s="168"/>
      <c r="NSI140" s="165"/>
      <c r="NSJ140" s="165"/>
      <c r="NSK140" s="165"/>
      <c r="NSL140" s="166"/>
      <c r="NSN140" s="164"/>
      <c r="NSO140" s="168"/>
      <c r="NSP140" s="168"/>
      <c r="NSQ140" s="165"/>
      <c r="NSR140" s="165"/>
      <c r="NSS140" s="165"/>
      <c r="NST140" s="166"/>
      <c r="NSV140" s="164"/>
      <c r="NSW140" s="168"/>
      <c r="NSX140" s="168"/>
      <c r="NSY140" s="165"/>
      <c r="NSZ140" s="165"/>
      <c r="NTA140" s="165"/>
      <c r="NTB140" s="166"/>
      <c r="NTD140" s="164"/>
      <c r="NTE140" s="168"/>
      <c r="NTF140" s="168"/>
      <c r="NTG140" s="165"/>
      <c r="NTH140" s="165"/>
      <c r="NTI140" s="165"/>
      <c r="NTJ140" s="166"/>
      <c r="NTL140" s="164"/>
      <c r="NTM140" s="168"/>
      <c r="NTN140" s="168"/>
      <c r="NTO140" s="165"/>
      <c r="NTP140" s="165"/>
      <c r="NTQ140" s="165"/>
      <c r="NTR140" s="166"/>
      <c r="NTT140" s="164"/>
      <c r="NTU140" s="168"/>
      <c r="NTV140" s="168"/>
      <c r="NTW140" s="165"/>
      <c r="NTX140" s="165"/>
      <c r="NTY140" s="165"/>
      <c r="NTZ140" s="166"/>
      <c r="NUB140" s="164"/>
      <c r="NUC140" s="168"/>
      <c r="NUD140" s="168"/>
      <c r="NUE140" s="165"/>
      <c r="NUF140" s="165"/>
      <c r="NUG140" s="165"/>
      <c r="NUH140" s="166"/>
      <c r="NUJ140" s="164"/>
      <c r="NUK140" s="168"/>
      <c r="NUL140" s="168"/>
      <c r="NUM140" s="165"/>
      <c r="NUN140" s="165"/>
      <c r="NUO140" s="165"/>
      <c r="NUP140" s="166"/>
      <c r="NUR140" s="164"/>
      <c r="NUS140" s="168"/>
      <c r="NUT140" s="168"/>
      <c r="NUU140" s="165"/>
      <c r="NUV140" s="165"/>
      <c r="NUW140" s="165"/>
      <c r="NUX140" s="166"/>
      <c r="NUZ140" s="164"/>
      <c r="NVA140" s="168"/>
      <c r="NVB140" s="168"/>
      <c r="NVC140" s="165"/>
      <c r="NVD140" s="165"/>
      <c r="NVE140" s="165"/>
      <c r="NVF140" s="166"/>
      <c r="NVH140" s="164"/>
      <c r="NVI140" s="168"/>
      <c r="NVJ140" s="168"/>
      <c r="NVK140" s="165"/>
      <c r="NVL140" s="165"/>
      <c r="NVM140" s="165"/>
      <c r="NVN140" s="166"/>
      <c r="NVP140" s="164"/>
      <c r="NVQ140" s="168"/>
      <c r="NVR140" s="168"/>
      <c r="NVS140" s="165"/>
      <c r="NVT140" s="165"/>
      <c r="NVU140" s="165"/>
      <c r="NVV140" s="166"/>
      <c r="NVX140" s="164"/>
      <c r="NVY140" s="168"/>
      <c r="NVZ140" s="168"/>
      <c r="NWA140" s="165"/>
      <c r="NWB140" s="165"/>
      <c r="NWC140" s="165"/>
      <c r="NWD140" s="166"/>
      <c r="NWF140" s="164"/>
      <c r="NWG140" s="168"/>
      <c r="NWH140" s="168"/>
      <c r="NWI140" s="165"/>
      <c r="NWJ140" s="165"/>
      <c r="NWK140" s="165"/>
      <c r="NWL140" s="166"/>
      <c r="NWN140" s="164"/>
      <c r="NWO140" s="168"/>
      <c r="NWP140" s="168"/>
      <c r="NWQ140" s="165"/>
      <c r="NWR140" s="165"/>
      <c r="NWS140" s="165"/>
      <c r="NWT140" s="166"/>
      <c r="NWV140" s="164"/>
      <c r="NWW140" s="168"/>
      <c r="NWX140" s="168"/>
      <c r="NWY140" s="165"/>
      <c r="NWZ140" s="165"/>
      <c r="NXA140" s="165"/>
      <c r="NXB140" s="166"/>
      <c r="NXD140" s="164"/>
      <c r="NXE140" s="168"/>
      <c r="NXF140" s="168"/>
      <c r="NXG140" s="165"/>
      <c r="NXH140" s="165"/>
      <c r="NXI140" s="165"/>
      <c r="NXJ140" s="166"/>
      <c r="NXL140" s="164"/>
      <c r="NXM140" s="168"/>
      <c r="NXN140" s="168"/>
      <c r="NXO140" s="165"/>
      <c r="NXP140" s="165"/>
      <c r="NXQ140" s="165"/>
      <c r="NXR140" s="166"/>
      <c r="NXT140" s="164"/>
      <c r="NXU140" s="168"/>
      <c r="NXV140" s="168"/>
      <c r="NXW140" s="165"/>
      <c r="NXX140" s="165"/>
      <c r="NXY140" s="165"/>
      <c r="NXZ140" s="166"/>
      <c r="NYB140" s="164"/>
      <c r="NYC140" s="168"/>
      <c r="NYD140" s="168"/>
      <c r="NYE140" s="165"/>
      <c r="NYF140" s="165"/>
      <c r="NYG140" s="165"/>
      <c r="NYH140" s="166"/>
      <c r="NYJ140" s="164"/>
      <c r="NYK140" s="168"/>
      <c r="NYL140" s="168"/>
      <c r="NYM140" s="165"/>
      <c r="NYN140" s="165"/>
      <c r="NYO140" s="165"/>
      <c r="NYP140" s="166"/>
      <c r="NYR140" s="164"/>
      <c r="NYS140" s="168"/>
      <c r="NYT140" s="168"/>
      <c r="NYU140" s="165"/>
      <c r="NYV140" s="165"/>
      <c r="NYW140" s="165"/>
      <c r="NYX140" s="166"/>
      <c r="NYZ140" s="164"/>
      <c r="NZA140" s="168"/>
      <c r="NZB140" s="168"/>
      <c r="NZC140" s="165"/>
      <c r="NZD140" s="165"/>
      <c r="NZE140" s="165"/>
      <c r="NZF140" s="166"/>
      <c r="NZH140" s="164"/>
      <c r="NZI140" s="168"/>
      <c r="NZJ140" s="168"/>
      <c r="NZK140" s="165"/>
      <c r="NZL140" s="165"/>
      <c r="NZM140" s="165"/>
      <c r="NZN140" s="166"/>
      <c r="NZP140" s="164"/>
      <c r="NZQ140" s="168"/>
      <c r="NZR140" s="168"/>
      <c r="NZS140" s="165"/>
      <c r="NZT140" s="165"/>
      <c r="NZU140" s="165"/>
      <c r="NZV140" s="166"/>
      <c r="NZX140" s="164"/>
      <c r="NZY140" s="168"/>
      <c r="NZZ140" s="168"/>
      <c r="OAA140" s="165"/>
      <c r="OAB140" s="165"/>
      <c r="OAC140" s="165"/>
      <c r="OAD140" s="166"/>
      <c r="OAF140" s="164"/>
      <c r="OAG140" s="168"/>
      <c r="OAH140" s="168"/>
      <c r="OAI140" s="165"/>
      <c r="OAJ140" s="165"/>
      <c r="OAK140" s="165"/>
      <c r="OAL140" s="166"/>
      <c r="OAN140" s="164"/>
      <c r="OAO140" s="168"/>
      <c r="OAP140" s="168"/>
      <c r="OAQ140" s="165"/>
      <c r="OAR140" s="165"/>
      <c r="OAS140" s="165"/>
      <c r="OAT140" s="166"/>
      <c r="OAV140" s="164"/>
      <c r="OAW140" s="168"/>
      <c r="OAX140" s="168"/>
      <c r="OAY140" s="165"/>
      <c r="OAZ140" s="165"/>
      <c r="OBA140" s="165"/>
      <c r="OBB140" s="166"/>
      <c r="OBD140" s="164"/>
      <c r="OBE140" s="168"/>
      <c r="OBF140" s="168"/>
      <c r="OBG140" s="165"/>
      <c r="OBH140" s="165"/>
      <c r="OBI140" s="165"/>
      <c r="OBJ140" s="166"/>
      <c r="OBL140" s="164"/>
      <c r="OBM140" s="168"/>
      <c r="OBN140" s="168"/>
      <c r="OBO140" s="165"/>
      <c r="OBP140" s="165"/>
      <c r="OBQ140" s="165"/>
      <c r="OBR140" s="166"/>
      <c r="OBT140" s="164"/>
      <c r="OBU140" s="168"/>
      <c r="OBV140" s="168"/>
      <c r="OBW140" s="165"/>
      <c r="OBX140" s="165"/>
      <c r="OBY140" s="165"/>
      <c r="OBZ140" s="166"/>
      <c r="OCB140" s="164"/>
      <c r="OCC140" s="168"/>
      <c r="OCD140" s="168"/>
      <c r="OCE140" s="165"/>
      <c r="OCF140" s="165"/>
      <c r="OCG140" s="165"/>
      <c r="OCH140" s="166"/>
      <c r="OCJ140" s="164"/>
      <c r="OCK140" s="168"/>
      <c r="OCL140" s="168"/>
      <c r="OCM140" s="165"/>
      <c r="OCN140" s="165"/>
      <c r="OCO140" s="165"/>
      <c r="OCP140" s="166"/>
      <c r="OCR140" s="164"/>
      <c r="OCS140" s="168"/>
      <c r="OCT140" s="168"/>
      <c r="OCU140" s="165"/>
      <c r="OCV140" s="165"/>
      <c r="OCW140" s="165"/>
      <c r="OCX140" s="166"/>
      <c r="OCZ140" s="164"/>
      <c r="ODA140" s="168"/>
      <c r="ODB140" s="168"/>
      <c r="ODC140" s="165"/>
      <c r="ODD140" s="165"/>
      <c r="ODE140" s="165"/>
      <c r="ODF140" s="166"/>
      <c r="ODH140" s="164"/>
      <c r="ODI140" s="168"/>
      <c r="ODJ140" s="168"/>
      <c r="ODK140" s="165"/>
      <c r="ODL140" s="165"/>
      <c r="ODM140" s="165"/>
      <c r="ODN140" s="166"/>
      <c r="ODP140" s="164"/>
      <c r="ODQ140" s="168"/>
      <c r="ODR140" s="168"/>
      <c r="ODS140" s="165"/>
      <c r="ODT140" s="165"/>
      <c r="ODU140" s="165"/>
      <c r="ODV140" s="166"/>
      <c r="ODX140" s="164"/>
      <c r="ODY140" s="168"/>
      <c r="ODZ140" s="168"/>
      <c r="OEA140" s="165"/>
      <c r="OEB140" s="165"/>
      <c r="OEC140" s="165"/>
      <c r="OED140" s="166"/>
      <c r="OEF140" s="164"/>
      <c r="OEG140" s="168"/>
      <c r="OEH140" s="168"/>
      <c r="OEI140" s="165"/>
      <c r="OEJ140" s="165"/>
      <c r="OEK140" s="165"/>
      <c r="OEL140" s="166"/>
      <c r="OEN140" s="164"/>
      <c r="OEO140" s="168"/>
      <c r="OEP140" s="168"/>
      <c r="OEQ140" s="165"/>
      <c r="OER140" s="165"/>
      <c r="OES140" s="165"/>
      <c r="OET140" s="166"/>
      <c r="OEV140" s="164"/>
      <c r="OEW140" s="168"/>
      <c r="OEX140" s="168"/>
      <c r="OEY140" s="165"/>
      <c r="OEZ140" s="165"/>
      <c r="OFA140" s="165"/>
      <c r="OFB140" s="166"/>
      <c r="OFD140" s="164"/>
      <c r="OFE140" s="168"/>
      <c r="OFF140" s="168"/>
      <c r="OFG140" s="165"/>
      <c r="OFH140" s="165"/>
      <c r="OFI140" s="165"/>
      <c r="OFJ140" s="166"/>
      <c r="OFL140" s="164"/>
      <c r="OFM140" s="168"/>
      <c r="OFN140" s="168"/>
      <c r="OFO140" s="165"/>
      <c r="OFP140" s="165"/>
      <c r="OFQ140" s="165"/>
      <c r="OFR140" s="166"/>
      <c r="OFT140" s="164"/>
      <c r="OFU140" s="168"/>
      <c r="OFV140" s="168"/>
      <c r="OFW140" s="165"/>
      <c r="OFX140" s="165"/>
      <c r="OFY140" s="165"/>
      <c r="OFZ140" s="166"/>
      <c r="OGB140" s="164"/>
      <c r="OGC140" s="168"/>
      <c r="OGD140" s="168"/>
      <c r="OGE140" s="165"/>
      <c r="OGF140" s="165"/>
      <c r="OGG140" s="165"/>
      <c r="OGH140" s="166"/>
      <c r="OGJ140" s="164"/>
      <c r="OGK140" s="168"/>
      <c r="OGL140" s="168"/>
      <c r="OGM140" s="165"/>
      <c r="OGN140" s="165"/>
      <c r="OGO140" s="165"/>
      <c r="OGP140" s="166"/>
      <c r="OGR140" s="164"/>
      <c r="OGS140" s="168"/>
      <c r="OGT140" s="168"/>
      <c r="OGU140" s="165"/>
      <c r="OGV140" s="165"/>
      <c r="OGW140" s="165"/>
      <c r="OGX140" s="166"/>
      <c r="OGZ140" s="164"/>
      <c r="OHA140" s="168"/>
      <c r="OHB140" s="168"/>
      <c r="OHC140" s="165"/>
      <c r="OHD140" s="165"/>
      <c r="OHE140" s="165"/>
      <c r="OHF140" s="166"/>
      <c r="OHH140" s="164"/>
      <c r="OHI140" s="168"/>
      <c r="OHJ140" s="168"/>
      <c r="OHK140" s="165"/>
      <c r="OHL140" s="165"/>
      <c r="OHM140" s="165"/>
      <c r="OHN140" s="166"/>
      <c r="OHP140" s="164"/>
      <c r="OHQ140" s="168"/>
      <c r="OHR140" s="168"/>
      <c r="OHS140" s="165"/>
      <c r="OHT140" s="165"/>
      <c r="OHU140" s="165"/>
      <c r="OHV140" s="166"/>
      <c r="OHX140" s="164"/>
      <c r="OHY140" s="168"/>
      <c r="OHZ140" s="168"/>
      <c r="OIA140" s="165"/>
      <c r="OIB140" s="165"/>
      <c r="OIC140" s="165"/>
      <c r="OID140" s="166"/>
      <c r="OIF140" s="164"/>
      <c r="OIG140" s="168"/>
      <c r="OIH140" s="168"/>
      <c r="OII140" s="165"/>
      <c r="OIJ140" s="165"/>
      <c r="OIK140" s="165"/>
      <c r="OIL140" s="166"/>
      <c r="OIN140" s="164"/>
      <c r="OIO140" s="168"/>
      <c r="OIP140" s="168"/>
      <c r="OIQ140" s="165"/>
      <c r="OIR140" s="165"/>
      <c r="OIS140" s="165"/>
      <c r="OIT140" s="166"/>
      <c r="OIV140" s="164"/>
      <c r="OIW140" s="168"/>
      <c r="OIX140" s="168"/>
      <c r="OIY140" s="165"/>
      <c r="OIZ140" s="165"/>
      <c r="OJA140" s="165"/>
      <c r="OJB140" s="166"/>
      <c r="OJD140" s="164"/>
      <c r="OJE140" s="168"/>
      <c r="OJF140" s="168"/>
      <c r="OJG140" s="165"/>
      <c r="OJH140" s="165"/>
      <c r="OJI140" s="165"/>
      <c r="OJJ140" s="166"/>
      <c r="OJL140" s="164"/>
      <c r="OJM140" s="168"/>
      <c r="OJN140" s="168"/>
      <c r="OJO140" s="165"/>
      <c r="OJP140" s="165"/>
      <c r="OJQ140" s="165"/>
      <c r="OJR140" s="166"/>
      <c r="OJT140" s="164"/>
      <c r="OJU140" s="168"/>
      <c r="OJV140" s="168"/>
      <c r="OJW140" s="165"/>
      <c r="OJX140" s="165"/>
      <c r="OJY140" s="165"/>
      <c r="OJZ140" s="166"/>
      <c r="OKB140" s="164"/>
      <c r="OKC140" s="168"/>
      <c r="OKD140" s="168"/>
      <c r="OKE140" s="165"/>
      <c r="OKF140" s="165"/>
      <c r="OKG140" s="165"/>
      <c r="OKH140" s="166"/>
      <c r="OKJ140" s="164"/>
      <c r="OKK140" s="168"/>
      <c r="OKL140" s="168"/>
      <c r="OKM140" s="165"/>
      <c r="OKN140" s="165"/>
      <c r="OKO140" s="165"/>
      <c r="OKP140" s="166"/>
      <c r="OKR140" s="164"/>
      <c r="OKS140" s="168"/>
      <c r="OKT140" s="168"/>
      <c r="OKU140" s="165"/>
      <c r="OKV140" s="165"/>
      <c r="OKW140" s="165"/>
      <c r="OKX140" s="166"/>
      <c r="OKZ140" s="164"/>
      <c r="OLA140" s="168"/>
      <c r="OLB140" s="168"/>
      <c r="OLC140" s="165"/>
      <c r="OLD140" s="165"/>
      <c r="OLE140" s="165"/>
      <c r="OLF140" s="166"/>
      <c r="OLH140" s="164"/>
      <c r="OLI140" s="168"/>
      <c r="OLJ140" s="168"/>
      <c r="OLK140" s="165"/>
      <c r="OLL140" s="165"/>
      <c r="OLM140" s="165"/>
      <c r="OLN140" s="166"/>
      <c r="OLP140" s="164"/>
      <c r="OLQ140" s="168"/>
      <c r="OLR140" s="168"/>
      <c r="OLS140" s="165"/>
      <c r="OLT140" s="165"/>
      <c r="OLU140" s="165"/>
      <c r="OLV140" s="166"/>
      <c r="OLX140" s="164"/>
      <c r="OLY140" s="168"/>
      <c r="OLZ140" s="168"/>
      <c r="OMA140" s="165"/>
      <c r="OMB140" s="165"/>
      <c r="OMC140" s="165"/>
      <c r="OMD140" s="166"/>
      <c r="OMF140" s="164"/>
      <c r="OMG140" s="168"/>
      <c r="OMH140" s="168"/>
      <c r="OMI140" s="165"/>
      <c r="OMJ140" s="165"/>
      <c r="OMK140" s="165"/>
      <c r="OML140" s="166"/>
      <c r="OMN140" s="164"/>
      <c r="OMO140" s="168"/>
      <c r="OMP140" s="168"/>
      <c r="OMQ140" s="165"/>
      <c r="OMR140" s="165"/>
      <c r="OMS140" s="165"/>
      <c r="OMT140" s="166"/>
      <c r="OMV140" s="164"/>
      <c r="OMW140" s="168"/>
      <c r="OMX140" s="168"/>
      <c r="OMY140" s="165"/>
      <c r="OMZ140" s="165"/>
      <c r="ONA140" s="165"/>
      <c r="ONB140" s="166"/>
      <c r="OND140" s="164"/>
      <c r="ONE140" s="168"/>
      <c r="ONF140" s="168"/>
      <c r="ONG140" s="165"/>
      <c r="ONH140" s="165"/>
      <c r="ONI140" s="165"/>
      <c r="ONJ140" s="166"/>
      <c r="ONL140" s="164"/>
      <c r="ONM140" s="168"/>
      <c r="ONN140" s="168"/>
      <c r="ONO140" s="165"/>
      <c r="ONP140" s="165"/>
      <c r="ONQ140" s="165"/>
      <c r="ONR140" s="166"/>
      <c r="ONT140" s="164"/>
      <c r="ONU140" s="168"/>
      <c r="ONV140" s="168"/>
      <c r="ONW140" s="165"/>
      <c r="ONX140" s="165"/>
      <c r="ONY140" s="165"/>
      <c r="ONZ140" s="166"/>
      <c r="OOB140" s="164"/>
      <c r="OOC140" s="168"/>
      <c r="OOD140" s="168"/>
      <c r="OOE140" s="165"/>
      <c r="OOF140" s="165"/>
      <c r="OOG140" s="165"/>
      <c r="OOH140" s="166"/>
      <c r="OOJ140" s="164"/>
      <c r="OOK140" s="168"/>
      <c r="OOL140" s="168"/>
      <c r="OOM140" s="165"/>
      <c r="OON140" s="165"/>
      <c r="OOO140" s="165"/>
      <c r="OOP140" s="166"/>
      <c r="OOR140" s="164"/>
      <c r="OOS140" s="168"/>
      <c r="OOT140" s="168"/>
      <c r="OOU140" s="165"/>
      <c r="OOV140" s="165"/>
      <c r="OOW140" s="165"/>
      <c r="OOX140" s="166"/>
      <c r="OOZ140" s="164"/>
      <c r="OPA140" s="168"/>
      <c r="OPB140" s="168"/>
      <c r="OPC140" s="165"/>
      <c r="OPD140" s="165"/>
      <c r="OPE140" s="165"/>
      <c r="OPF140" s="166"/>
      <c r="OPH140" s="164"/>
      <c r="OPI140" s="168"/>
      <c r="OPJ140" s="168"/>
      <c r="OPK140" s="165"/>
      <c r="OPL140" s="165"/>
      <c r="OPM140" s="165"/>
      <c r="OPN140" s="166"/>
      <c r="OPP140" s="164"/>
      <c r="OPQ140" s="168"/>
      <c r="OPR140" s="168"/>
      <c r="OPS140" s="165"/>
      <c r="OPT140" s="165"/>
      <c r="OPU140" s="165"/>
      <c r="OPV140" s="166"/>
      <c r="OPX140" s="164"/>
      <c r="OPY140" s="168"/>
      <c r="OPZ140" s="168"/>
      <c r="OQA140" s="165"/>
      <c r="OQB140" s="165"/>
      <c r="OQC140" s="165"/>
      <c r="OQD140" s="166"/>
      <c r="OQF140" s="164"/>
      <c r="OQG140" s="168"/>
      <c r="OQH140" s="168"/>
      <c r="OQI140" s="165"/>
      <c r="OQJ140" s="165"/>
      <c r="OQK140" s="165"/>
      <c r="OQL140" s="166"/>
      <c r="OQN140" s="164"/>
      <c r="OQO140" s="168"/>
      <c r="OQP140" s="168"/>
      <c r="OQQ140" s="165"/>
      <c r="OQR140" s="165"/>
      <c r="OQS140" s="165"/>
      <c r="OQT140" s="166"/>
      <c r="OQV140" s="164"/>
      <c r="OQW140" s="168"/>
      <c r="OQX140" s="168"/>
      <c r="OQY140" s="165"/>
      <c r="OQZ140" s="165"/>
      <c r="ORA140" s="165"/>
      <c r="ORB140" s="166"/>
      <c r="ORD140" s="164"/>
      <c r="ORE140" s="168"/>
      <c r="ORF140" s="168"/>
      <c r="ORG140" s="165"/>
      <c r="ORH140" s="165"/>
      <c r="ORI140" s="165"/>
      <c r="ORJ140" s="166"/>
      <c r="ORL140" s="164"/>
      <c r="ORM140" s="168"/>
      <c r="ORN140" s="168"/>
      <c r="ORO140" s="165"/>
      <c r="ORP140" s="165"/>
      <c r="ORQ140" s="165"/>
      <c r="ORR140" s="166"/>
      <c r="ORT140" s="164"/>
      <c r="ORU140" s="168"/>
      <c r="ORV140" s="168"/>
      <c r="ORW140" s="165"/>
      <c r="ORX140" s="165"/>
      <c r="ORY140" s="165"/>
      <c r="ORZ140" s="166"/>
      <c r="OSB140" s="164"/>
      <c r="OSC140" s="168"/>
      <c r="OSD140" s="168"/>
      <c r="OSE140" s="165"/>
      <c r="OSF140" s="165"/>
      <c r="OSG140" s="165"/>
      <c r="OSH140" s="166"/>
      <c r="OSJ140" s="164"/>
      <c r="OSK140" s="168"/>
      <c r="OSL140" s="168"/>
      <c r="OSM140" s="165"/>
      <c r="OSN140" s="165"/>
      <c r="OSO140" s="165"/>
      <c r="OSP140" s="166"/>
      <c r="OSR140" s="164"/>
      <c r="OSS140" s="168"/>
      <c r="OST140" s="168"/>
      <c r="OSU140" s="165"/>
      <c r="OSV140" s="165"/>
      <c r="OSW140" s="165"/>
      <c r="OSX140" s="166"/>
      <c r="OSZ140" s="164"/>
      <c r="OTA140" s="168"/>
      <c r="OTB140" s="168"/>
      <c r="OTC140" s="165"/>
      <c r="OTD140" s="165"/>
      <c r="OTE140" s="165"/>
      <c r="OTF140" s="166"/>
      <c r="OTH140" s="164"/>
      <c r="OTI140" s="168"/>
      <c r="OTJ140" s="168"/>
      <c r="OTK140" s="165"/>
      <c r="OTL140" s="165"/>
      <c r="OTM140" s="165"/>
      <c r="OTN140" s="166"/>
      <c r="OTP140" s="164"/>
      <c r="OTQ140" s="168"/>
      <c r="OTR140" s="168"/>
      <c r="OTS140" s="165"/>
      <c r="OTT140" s="165"/>
      <c r="OTU140" s="165"/>
      <c r="OTV140" s="166"/>
      <c r="OTX140" s="164"/>
      <c r="OTY140" s="168"/>
      <c r="OTZ140" s="168"/>
      <c r="OUA140" s="165"/>
      <c r="OUB140" s="165"/>
      <c r="OUC140" s="165"/>
      <c r="OUD140" s="166"/>
      <c r="OUF140" s="164"/>
      <c r="OUG140" s="168"/>
      <c r="OUH140" s="168"/>
      <c r="OUI140" s="165"/>
      <c r="OUJ140" s="165"/>
      <c r="OUK140" s="165"/>
      <c r="OUL140" s="166"/>
      <c r="OUN140" s="164"/>
      <c r="OUO140" s="168"/>
      <c r="OUP140" s="168"/>
      <c r="OUQ140" s="165"/>
      <c r="OUR140" s="165"/>
      <c r="OUS140" s="165"/>
      <c r="OUT140" s="166"/>
      <c r="OUV140" s="164"/>
      <c r="OUW140" s="168"/>
      <c r="OUX140" s="168"/>
      <c r="OUY140" s="165"/>
      <c r="OUZ140" s="165"/>
      <c r="OVA140" s="165"/>
      <c r="OVB140" s="166"/>
      <c r="OVD140" s="164"/>
      <c r="OVE140" s="168"/>
      <c r="OVF140" s="168"/>
      <c r="OVG140" s="165"/>
      <c r="OVH140" s="165"/>
      <c r="OVI140" s="165"/>
      <c r="OVJ140" s="166"/>
      <c r="OVL140" s="164"/>
      <c r="OVM140" s="168"/>
      <c r="OVN140" s="168"/>
      <c r="OVO140" s="165"/>
      <c r="OVP140" s="165"/>
      <c r="OVQ140" s="165"/>
      <c r="OVR140" s="166"/>
      <c r="OVT140" s="164"/>
      <c r="OVU140" s="168"/>
      <c r="OVV140" s="168"/>
      <c r="OVW140" s="165"/>
      <c r="OVX140" s="165"/>
      <c r="OVY140" s="165"/>
      <c r="OVZ140" s="166"/>
      <c r="OWB140" s="164"/>
      <c r="OWC140" s="168"/>
      <c r="OWD140" s="168"/>
      <c r="OWE140" s="165"/>
      <c r="OWF140" s="165"/>
      <c r="OWG140" s="165"/>
      <c r="OWH140" s="166"/>
      <c r="OWJ140" s="164"/>
      <c r="OWK140" s="168"/>
      <c r="OWL140" s="168"/>
      <c r="OWM140" s="165"/>
      <c r="OWN140" s="165"/>
      <c r="OWO140" s="165"/>
      <c r="OWP140" s="166"/>
      <c r="OWR140" s="164"/>
      <c r="OWS140" s="168"/>
      <c r="OWT140" s="168"/>
      <c r="OWU140" s="165"/>
      <c r="OWV140" s="165"/>
      <c r="OWW140" s="165"/>
      <c r="OWX140" s="166"/>
      <c r="OWZ140" s="164"/>
      <c r="OXA140" s="168"/>
      <c r="OXB140" s="168"/>
      <c r="OXC140" s="165"/>
      <c r="OXD140" s="165"/>
      <c r="OXE140" s="165"/>
      <c r="OXF140" s="166"/>
      <c r="OXH140" s="164"/>
      <c r="OXI140" s="168"/>
      <c r="OXJ140" s="168"/>
      <c r="OXK140" s="165"/>
      <c r="OXL140" s="165"/>
      <c r="OXM140" s="165"/>
      <c r="OXN140" s="166"/>
      <c r="OXP140" s="164"/>
      <c r="OXQ140" s="168"/>
      <c r="OXR140" s="168"/>
      <c r="OXS140" s="165"/>
      <c r="OXT140" s="165"/>
      <c r="OXU140" s="165"/>
      <c r="OXV140" s="166"/>
      <c r="OXX140" s="164"/>
      <c r="OXY140" s="168"/>
      <c r="OXZ140" s="168"/>
      <c r="OYA140" s="165"/>
      <c r="OYB140" s="165"/>
      <c r="OYC140" s="165"/>
      <c r="OYD140" s="166"/>
      <c r="OYF140" s="164"/>
      <c r="OYG140" s="168"/>
      <c r="OYH140" s="168"/>
      <c r="OYI140" s="165"/>
      <c r="OYJ140" s="165"/>
      <c r="OYK140" s="165"/>
      <c r="OYL140" s="166"/>
      <c r="OYN140" s="164"/>
      <c r="OYO140" s="168"/>
      <c r="OYP140" s="168"/>
      <c r="OYQ140" s="165"/>
      <c r="OYR140" s="165"/>
      <c r="OYS140" s="165"/>
      <c r="OYT140" s="166"/>
      <c r="OYV140" s="164"/>
      <c r="OYW140" s="168"/>
      <c r="OYX140" s="168"/>
      <c r="OYY140" s="165"/>
      <c r="OYZ140" s="165"/>
      <c r="OZA140" s="165"/>
      <c r="OZB140" s="166"/>
      <c r="OZD140" s="164"/>
      <c r="OZE140" s="168"/>
      <c r="OZF140" s="168"/>
      <c r="OZG140" s="165"/>
      <c r="OZH140" s="165"/>
      <c r="OZI140" s="165"/>
      <c r="OZJ140" s="166"/>
      <c r="OZL140" s="164"/>
      <c r="OZM140" s="168"/>
      <c r="OZN140" s="168"/>
      <c r="OZO140" s="165"/>
      <c r="OZP140" s="165"/>
      <c r="OZQ140" s="165"/>
      <c r="OZR140" s="166"/>
      <c r="OZT140" s="164"/>
      <c r="OZU140" s="168"/>
      <c r="OZV140" s="168"/>
      <c r="OZW140" s="165"/>
      <c r="OZX140" s="165"/>
      <c r="OZY140" s="165"/>
      <c r="OZZ140" s="166"/>
      <c r="PAB140" s="164"/>
      <c r="PAC140" s="168"/>
      <c r="PAD140" s="168"/>
      <c r="PAE140" s="165"/>
      <c r="PAF140" s="165"/>
      <c r="PAG140" s="165"/>
      <c r="PAH140" s="166"/>
      <c r="PAJ140" s="164"/>
      <c r="PAK140" s="168"/>
      <c r="PAL140" s="168"/>
      <c r="PAM140" s="165"/>
      <c r="PAN140" s="165"/>
      <c r="PAO140" s="165"/>
      <c r="PAP140" s="166"/>
      <c r="PAR140" s="164"/>
      <c r="PAS140" s="168"/>
      <c r="PAT140" s="168"/>
      <c r="PAU140" s="165"/>
      <c r="PAV140" s="165"/>
      <c r="PAW140" s="165"/>
      <c r="PAX140" s="166"/>
      <c r="PAZ140" s="164"/>
      <c r="PBA140" s="168"/>
      <c r="PBB140" s="168"/>
      <c r="PBC140" s="165"/>
      <c r="PBD140" s="165"/>
      <c r="PBE140" s="165"/>
      <c r="PBF140" s="166"/>
      <c r="PBH140" s="164"/>
      <c r="PBI140" s="168"/>
      <c r="PBJ140" s="168"/>
      <c r="PBK140" s="165"/>
      <c r="PBL140" s="165"/>
      <c r="PBM140" s="165"/>
      <c r="PBN140" s="166"/>
      <c r="PBP140" s="164"/>
      <c r="PBQ140" s="168"/>
      <c r="PBR140" s="168"/>
      <c r="PBS140" s="165"/>
      <c r="PBT140" s="165"/>
      <c r="PBU140" s="165"/>
      <c r="PBV140" s="166"/>
      <c r="PBX140" s="164"/>
      <c r="PBY140" s="168"/>
      <c r="PBZ140" s="168"/>
      <c r="PCA140" s="165"/>
      <c r="PCB140" s="165"/>
      <c r="PCC140" s="165"/>
      <c r="PCD140" s="166"/>
      <c r="PCF140" s="164"/>
      <c r="PCG140" s="168"/>
      <c r="PCH140" s="168"/>
      <c r="PCI140" s="165"/>
      <c r="PCJ140" s="165"/>
      <c r="PCK140" s="165"/>
      <c r="PCL140" s="166"/>
      <c r="PCN140" s="164"/>
      <c r="PCO140" s="168"/>
      <c r="PCP140" s="168"/>
      <c r="PCQ140" s="165"/>
      <c r="PCR140" s="165"/>
      <c r="PCS140" s="165"/>
      <c r="PCT140" s="166"/>
      <c r="PCV140" s="164"/>
      <c r="PCW140" s="168"/>
      <c r="PCX140" s="168"/>
      <c r="PCY140" s="165"/>
      <c r="PCZ140" s="165"/>
      <c r="PDA140" s="165"/>
      <c r="PDB140" s="166"/>
      <c r="PDD140" s="164"/>
      <c r="PDE140" s="168"/>
      <c r="PDF140" s="168"/>
      <c r="PDG140" s="165"/>
      <c r="PDH140" s="165"/>
      <c r="PDI140" s="165"/>
      <c r="PDJ140" s="166"/>
      <c r="PDL140" s="164"/>
      <c r="PDM140" s="168"/>
      <c r="PDN140" s="168"/>
      <c r="PDO140" s="165"/>
      <c r="PDP140" s="165"/>
      <c r="PDQ140" s="165"/>
      <c r="PDR140" s="166"/>
      <c r="PDT140" s="164"/>
      <c r="PDU140" s="168"/>
      <c r="PDV140" s="168"/>
      <c r="PDW140" s="165"/>
      <c r="PDX140" s="165"/>
      <c r="PDY140" s="165"/>
      <c r="PDZ140" s="166"/>
      <c r="PEB140" s="164"/>
      <c r="PEC140" s="168"/>
      <c r="PED140" s="168"/>
      <c r="PEE140" s="165"/>
      <c r="PEF140" s="165"/>
      <c r="PEG140" s="165"/>
      <c r="PEH140" s="166"/>
      <c r="PEJ140" s="164"/>
      <c r="PEK140" s="168"/>
      <c r="PEL140" s="168"/>
      <c r="PEM140" s="165"/>
      <c r="PEN140" s="165"/>
      <c r="PEO140" s="165"/>
      <c r="PEP140" s="166"/>
      <c r="PER140" s="164"/>
      <c r="PES140" s="168"/>
      <c r="PET140" s="168"/>
      <c r="PEU140" s="165"/>
      <c r="PEV140" s="165"/>
      <c r="PEW140" s="165"/>
      <c r="PEX140" s="166"/>
      <c r="PEZ140" s="164"/>
      <c r="PFA140" s="168"/>
      <c r="PFB140" s="168"/>
      <c r="PFC140" s="165"/>
      <c r="PFD140" s="165"/>
      <c r="PFE140" s="165"/>
      <c r="PFF140" s="166"/>
      <c r="PFH140" s="164"/>
      <c r="PFI140" s="168"/>
      <c r="PFJ140" s="168"/>
      <c r="PFK140" s="165"/>
      <c r="PFL140" s="165"/>
      <c r="PFM140" s="165"/>
      <c r="PFN140" s="166"/>
      <c r="PFP140" s="164"/>
      <c r="PFQ140" s="168"/>
      <c r="PFR140" s="168"/>
      <c r="PFS140" s="165"/>
      <c r="PFT140" s="165"/>
      <c r="PFU140" s="165"/>
      <c r="PFV140" s="166"/>
      <c r="PFX140" s="164"/>
      <c r="PFY140" s="168"/>
      <c r="PFZ140" s="168"/>
      <c r="PGA140" s="165"/>
      <c r="PGB140" s="165"/>
      <c r="PGC140" s="165"/>
      <c r="PGD140" s="166"/>
      <c r="PGF140" s="164"/>
      <c r="PGG140" s="168"/>
      <c r="PGH140" s="168"/>
      <c r="PGI140" s="165"/>
      <c r="PGJ140" s="165"/>
      <c r="PGK140" s="165"/>
      <c r="PGL140" s="166"/>
      <c r="PGN140" s="164"/>
      <c r="PGO140" s="168"/>
      <c r="PGP140" s="168"/>
      <c r="PGQ140" s="165"/>
      <c r="PGR140" s="165"/>
      <c r="PGS140" s="165"/>
      <c r="PGT140" s="166"/>
      <c r="PGV140" s="164"/>
      <c r="PGW140" s="168"/>
      <c r="PGX140" s="168"/>
      <c r="PGY140" s="165"/>
      <c r="PGZ140" s="165"/>
      <c r="PHA140" s="165"/>
      <c r="PHB140" s="166"/>
      <c r="PHD140" s="164"/>
      <c r="PHE140" s="168"/>
      <c r="PHF140" s="168"/>
      <c r="PHG140" s="165"/>
      <c r="PHH140" s="165"/>
      <c r="PHI140" s="165"/>
      <c r="PHJ140" s="166"/>
      <c r="PHL140" s="164"/>
      <c r="PHM140" s="168"/>
      <c r="PHN140" s="168"/>
      <c r="PHO140" s="165"/>
      <c r="PHP140" s="165"/>
      <c r="PHQ140" s="165"/>
      <c r="PHR140" s="166"/>
      <c r="PHT140" s="164"/>
      <c r="PHU140" s="168"/>
      <c r="PHV140" s="168"/>
      <c r="PHW140" s="165"/>
      <c r="PHX140" s="165"/>
      <c r="PHY140" s="165"/>
      <c r="PHZ140" s="166"/>
      <c r="PIB140" s="164"/>
      <c r="PIC140" s="168"/>
      <c r="PID140" s="168"/>
      <c r="PIE140" s="165"/>
      <c r="PIF140" s="165"/>
      <c r="PIG140" s="165"/>
      <c r="PIH140" s="166"/>
      <c r="PIJ140" s="164"/>
      <c r="PIK140" s="168"/>
      <c r="PIL140" s="168"/>
      <c r="PIM140" s="165"/>
      <c r="PIN140" s="165"/>
      <c r="PIO140" s="165"/>
      <c r="PIP140" s="166"/>
      <c r="PIR140" s="164"/>
      <c r="PIS140" s="168"/>
      <c r="PIT140" s="168"/>
      <c r="PIU140" s="165"/>
      <c r="PIV140" s="165"/>
      <c r="PIW140" s="165"/>
      <c r="PIX140" s="166"/>
      <c r="PIZ140" s="164"/>
      <c r="PJA140" s="168"/>
      <c r="PJB140" s="168"/>
      <c r="PJC140" s="165"/>
      <c r="PJD140" s="165"/>
      <c r="PJE140" s="165"/>
      <c r="PJF140" s="166"/>
      <c r="PJH140" s="164"/>
      <c r="PJI140" s="168"/>
      <c r="PJJ140" s="168"/>
      <c r="PJK140" s="165"/>
      <c r="PJL140" s="165"/>
      <c r="PJM140" s="165"/>
      <c r="PJN140" s="166"/>
      <c r="PJP140" s="164"/>
      <c r="PJQ140" s="168"/>
      <c r="PJR140" s="168"/>
      <c r="PJS140" s="165"/>
      <c r="PJT140" s="165"/>
      <c r="PJU140" s="165"/>
      <c r="PJV140" s="166"/>
      <c r="PJX140" s="164"/>
      <c r="PJY140" s="168"/>
      <c r="PJZ140" s="168"/>
      <c r="PKA140" s="165"/>
      <c r="PKB140" s="165"/>
      <c r="PKC140" s="165"/>
      <c r="PKD140" s="166"/>
      <c r="PKF140" s="164"/>
      <c r="PKG140" s="168"/>
      <c r="PKH140" s="168"/>
      <c r="PKI140" s="165"/>
      <c r="PKJ140" s="165"/>
      <c r="PKK140" s="165"/>
      <c r="PKL140" s="166"/>
      <c r="PKN140" s="164"/>
      <c r="PKO140" s="168"/>
      <c r="PKP140" s="168"/>
      <c r="PKQ140" s="165"/>
      <c r="PKR140" s="165"/>
      <c r="PKS140" s="165"/>
      <c r="PKT140" s="166"/>
      <c r="PKV140" s="164"/>
      <c r="PKW140" s="168"/>
      <c r="PKX140" s="168"/>
      <c r="PKY140" s="165"/>
      <c r="PKZ140" s="165"/>
      <c r="PLA140" s="165"/>
      <c r="PLB140" s="166"/>
      <c r="PLD140" s="164"/>
      <c r="PLE140" s="168"/>
      <c r="PLF140" s="168"/>
      <c r="PLG140" s="165"/>
      <c r="PLH140" s="165"/>
      <c r="PLI140" s="165"/>
      <c r="PLJ140" s="166"/>
      <c r="PLL140" s="164"/>
      <c r="PLM140" s="168"/>
      <c r="PLN140" s="168"/>
      <c r="PLO140" s="165"/>
      <c r="PLP140" s="165"/>
      <c r="PLQ140" s="165"/>
      <c r="PLR140" s="166"/>
      <c r="PLT140" s="164"/>
      <c r="PLU140" s="168"/>
      <c r="PLV140" s="168"/>
      <c r="PLW140" s="165"/>
      <c r="PLX140" s="165"/>
      <c r="PLY140" s="165"/>
      <c r="PLZ140" s="166"/>
      <c r="PMB140" s="164"/>
      <c r="PMC140" s="168"/>
      <c r="PMD140" s="168"/>
      <c r="PME140" s="165"/>
      <c r="PMF140" s="165"/>
      <c r="PMG140" s="165"/>
      <c r="PMH140" s="166"/>
      <c r="PMJ140" s="164"/>
      <c r="PMK140" s="168"/>
      <c r="PML140" s="168"/>
      <c r="PMM140" s="165"/>
      <c r="PMN140" s="165"/>
      <c r="PMO140" s="165"/>
      <c r="PMP140" s="166"/>
      <c r="PMR140" s="164"/>
      <c r="PMS140" s="168"/>
      <c r="PMT140" s="168"/>
      <c r="PMU140" s="165"/>
      <c r="PMV140" s="165"/>
      <c r="PMW140" s="165"/>
      <c r="PMX140" s="166"/>
      <c r="PMZ140" s="164"/>
      <c r="PNA140" s="168"/>
      <c r="PNB140" s="168"/>
      <c r="PNC140" s="165"/>
      <c r="PND140" s="165"/>
      <c r="PNE140" s="165"/>
      <c r="PNF140" s="166"/>
      <c r="PNH140" s="164"/>
      <c r="PNI140" s="168"/>
      <c r="PNJ140" s="168"/>
      <c r="PNK140" s="165"/>
      <c r="PNL140" s="165"/>
      <c r="PNM140" s="165"/>
      <c r="PNN140" s="166"/>
      <c r="PNP140" s="164"/>
      <c r="PNQ140" s="168"/>
      <c r="PNR140" s="168"/>
      <c r="PNS140" s="165"/>
      <c r="PNT140" s="165"/>
      <c r="PNU140" s="165"/>
      <c r="PNV140" s="166"/>
      <c r="PNX140" s="164"/>
      <c r="PNY140" s="168"/>
      <c r="PNZ140" s="168"/>
      <c r="POA140" s="165"/>
      <c r="POB140" s="165"/>
      <c r="POC140" s="165"/>
      <c r="POD140" s="166"/>
      <c r="POF140" s="164"/>
      <c r="POG140" s="168"/>
      <c r="POH140" s="168"/>
      <c r="POI140" s="165"/>
      <c r="POJ140" s="165"/>
      <c r="POK140" s="165"/>
      <c r="POL140" s="166"/>
      <c r="PON140" s="164"/>
      <c r="POO140" s="168"/>
      <c r="POP140" s="168"/>
      <c r="POQ140" s="165"/>
      <c r="POR140" s="165"/>
      <c r="POS140" s="165"/>
      <c r="POT140" s="166"/>
      <c r="POV140" s="164"/>
      <c r="POW140" s="168"/>
      <c r="POX140" s="168"/>
      <c r="POY140" s="165"/>
      <c r="POZ140" s="165"/>
      <c r="PPA140" s="165"/>
      <c r="PPB140" s="166"/>
      <c r="PPD140" s="164"/>
      <c r="PPE140" s="168"/>
      <c r="PPF140" s="168"/>
      <c r="PPG140" s="165"/>
      <c r="PPH140" s="165"/>
      <c r="PPI140" s="165"/>
      <c r="PPJ140" s="166"/>
      <c r="PPL140" s="164"/>
      <c r="PPM140" s="168"/>
      <c r="PPN140" s="168"/>
      <c r="PPO140" s="165"/>
      <c r="PPP140" s="165"/>
      <c r="PPQ140" s="165"/>
      <c r="PPR140" s="166"/>
      <c r="PPT140" s="164"/>
      <c r="PPU140" s="168"/>
      <c r="PPV140" s="168"/>
      <c r="PPW140" s="165"/>
      <c r="PPX140" s="165"/>
      <c r="PPY140" s="165"/>
      <c r="PPZ140" s="166"/>
      <c r="PQB140" s="164"/>
      <c r="PQC140" s="168"/>
      <c r="PQD140" s="168"/>
      <c r="PQE140" s="165"/>
      <c r="PQF140" s="165"/>
      <c r="PQG140" s="165"/>
      <c r="PQH140" s="166"/>
      <c r="PQJ140" s="164"/>
      <c r="PQK140" s="168"/>
      <c r="PQL140" s="168"/>
      <c r="PQM140" s="165"/>
      <c r="PQN140" s="165"/>
      <c r="PQO140" s="165"/>
      <c r="PQP140" s="166"/>
      <c r="PQR140" s="164"/>
      <c r="PQS140" s="168"/>
      <c r="PQT140" s="168"/>
      <c r="PQU140" s="165"/>
      <c r="PQV140" s="165"/>
      <c r="PQW140" s="165"/>
      <c r="PQX140" s="166"/>
      <c r="PQZ140" s="164"/>
      <c r="PRA140" s="168"/>
      <c r="PRB140" s="168"/>
      <c r="PRC140" s="165"/>
      <c r="PRD140" s="165"/>
      <c r="PRE140" s="165"/>
      <c r="PRF140" s="166"/>
      <c r="PRH140" s="164"/>
      <c r="PRI140" s="168"/>
      <c r="PRJ140" s="168"/>
      <c r="PRK140" s="165"/>
      <c r="PRL140" s="165"/>
      <c r="PRM140" s="165"/>
      <c r="PRN140" s="166"/>
      <c r="PRP140" s="164"/>
      <c r="PRQ140" s="168"/>
      <c r="PRR140" s="168"/>
      <c r="PRS140" s="165"/>
      <c r="PRT140" s="165"/>
      <c r="PRU140" s="165"/>
      <c r="PRV140" s="166"/>
      <c r="PRX140" s="164"/>
      <c r="PRY140" s="168"/>
      <c r="PRZ140" s="168"/>
      <c r="PSA140" s="165"/>
      <c r="PSB140" s="165"/>
      <c r="PSC140" s="165"/>
      <c r="PSD140" s="166"/>
      <c r="PSF140" s="164"/>
      <c r="PSG140" s="168"/>
      <c r="PSH140" s="168"/>
      <c r="PSI140" s="165"/>
      <c r="PSJ140" s="165"/>
      <c r="PSK140" s="165"/>
      <c r="PSL140" s="166"/>
      <c r="PSN140" s="164"/>
      <c r="PSO140" s="168"/>
      <c r="PSP140" s="168"/>
      <c r="PSQ140" s="165"/>
      <c r="PSR140" s="165"/>
      <c r="PSS140" s="165"/>
      <c r="PST140" s="166"/>
      <c r="PSV140" s="164"/>
      <c r="PSW140" s="168"/>
      <c r="PSX140" s="168"/>
      <c r="PSY140" s="165"/>
      <c r="PSZ140" s="165"/>
      <c r="PTA140" s="165"/>
      <c r="PTB140" s="166"/>
      <c r="PTD140" s="164"/>
      <c r="PTE140" s="168"/>
      <c r="PTF140" s="168"/>
      <c r="PTG140" s="165"/>
      <c r="PTH140" s="165"/>
      <c r="PTI140" s="165"/>
      <c r="PTJ140" s="166"/>
      <c r="PTL140" s="164"/>
      <c r="PTM140" s="168"/>
      <c r="PTN140" s="168"/>
      <c r="PTO140" s="165"/>
      <c r="PTP140" s="165"/>
      <c r="PTQ140" s="165"/>
      <c r="PTR140" s="166"/>
      <c r="PTT140" s="164"/>
      <c r="PTU140" s="168"/>
      <c r="PTV140" s="168"/>
      <c r="PTW140" s="165"/>
      <c r="PTX140" s="165"/>
      <c r="PTY140" s="165"/>
      <c r="PTZ140" s="166"/>
      <c r="PUB140" s="164"/>
      <c r="PUC140" s="168"/>
      <c r="PUD140" s="168"/>
      <c r="PUE140" s="165"/>
      <c r="PUF140" s="165"/>
      <c r="PUG140" s="165"/>
      <c r="PUH140" s="166"/>
      <c r="PUJ140" s="164"/>
      <c r="PUK140" s="168"/>
      <c r="PUL140" s="168"/>
      <c r="PUM140" s="165"/>
      <c r="PUN140" s="165"/>
      <c r="PUO140" s="165"/>
      <c r="PUP140" s="166"/>
      <c r="PUR140" s="164"/>
      <c r="PUS140" s="168"/>
      <c r="PUT140" s="168"/>
      <c r="PUU140" s="165"/>
      <c r="PUV140" s="165"/>
      <c r="PUW140" s="165"/>
      <c r="PUX140" s="166"/>
      <c r="PUZ140" s="164"/>
      <c r="PVA140" s="168"/>
      <c r="PVB140" s="168"/>
      <c r="PVC140" s="165"/>
      <c r="PVD140" s="165"/>
      <c r="PVE140" s="165"/>
      <c r="PVF140" s="166"/>
      <c r="PVH140" s="164"/>
      <c r="PVI140" s="168"/>
      <c r="PVJ140" s="168"/>
      <c r="PVK140" s="165"/>
      <c r="PVL140" s="165"/>
      <c r="PVM140" s="165"/>
      <c r="PVN140" s="166"/>
      <c r="PVP140" s="164"/>
      <c r="PVQ140" s="168"/>
      <c r="PVR140" s="168"/>
      <c r="PVS140" s="165"/>
      <c r="PVT140" s="165"/>
      <c r="PVU140" s="165"/>
      <c r="PVV140" s="166"/>
      <c r="PVX140" s="164"/>
      <c r="PVY140" s="168"/>
      <c r="PVZ140" s="168"/>
      <c r="PWA140" s="165"/>
      <c r="PWB140" s="165"/>
      <c r="PWC140" s="165"/>
      <c r="PWD140" s="166"/>
      <c r="PWF140" s="164"/>
      <c r="PWG140" s="168"/>
      <c r="PWH140" s="168"/>
      <c r="PWI140" s="165"/>
      <c r="PWJ140" s="165"/>
      <c r="PWK140" s="165"/>
      <c r="PWL140" s="166"/>
      <c r="PWN140" s="164"/>
      <c r="PWO140" s="168"/>
      <c r="PWP140" s="168"/>
      <c r="PWQ140" s="165"/>
      <c r="PWR140" s="165"/>
      <c r="PWS140" s="165"/>
      <c r="PWT140" s="166"/>
      <c r="PWV140" s="164"/>
      <c r="PWW140" s="168"/>
      <c r="PWX140" s="168"/>
      <c r="PWY140" s="165"/>
      <c r="PWZ140" s="165"/>
      <c r="PXA140" s="165"/>
      <c r="PXB140" s="166"/>
      <c r="PXD140" s="164"/>
      <c r="PXE140" s="168"/>
      <c r="PXF140" s="168"/>
      <c r="PXG140" s="165"/>
      <c r="PXH140" s="165"/>
      <c r="PXI140" s="165"/>
      <c r="PXJ140" s="166"/>
      <c r="PXL140" s="164"/>
      <c r="PXM140" s="168"/>
      <c r="PXN140" s="168"/>
      <c r="PXO140" s="165"/>
      <c r="PXP140" s="165"/>
      <c r="PXQ140" s="165"/>
      <c r="PXR140" s="166"/>
      <c r="PXT140" s="164"/>
      <c r="PXU140" s="168"/>
      <c r="PXV140" s="168"/>
      <c r="PXW140" s="165"/>
      <c r="PXX140" s="165"/>
      <c r="PXY140" s="165"/>
      <c r="PXZ140" s="166"/>
      <c r="PYB140" s="164"/>
      <c r="PYC140" s="168"/>
      <c r="PYD140" s="168"/>
      <c r="PYE140" s="165"/>
      <c r="PYF140" s="165"/>
      <c r="PYG140" s="165"/>
      <c r="PYH140" s="166"/>
      <c r="PYJ140" s="164"/>
      <c r="PYK140" s="168"/>
      <c r="PYL140" s="168"/>
      <c r="PYM140" s="165"/>
      <c r="PYN140" s="165"/>
      <c r="PYO140" s="165"/>
      <c r="PYP140" s="166"/>
      <c r="PYR140" s="164"/>
      <c r="PYS140" s="168"/>
      <c r="PYT140" s="168"/>
      <c r="PYU140" s="165"/>
      <c r="PYV140" s="165"/>
      <c r="PYW140" s="165"/>
      <c r="PYX140" s="166"/>
      <c r="PYZ140" s="164"/>
      <c r="PZA140" s="168"/>
      <c r="PZB140" s="168"/>
      <c r="PZC140" s="165"/>
      <c r="PZD140" s="165"/>
      <c r="PZE140" s="165"/>
      <c r="PZF140" s="166"/>
      <c r="PZH140" s="164"/>
      <c r="PZI140" s="168"/>
      <c r="PZJ140" s="168"/>
      <c r="PZK140" s="165"/>
      <c r="PZL140" s="165"/>
      <c r="PZM140" s="165"/>
      <c r="PZN140" s="166"/>
      <c r="PZP140" s="164"/>
      <c r="PZQ140" s="168"/>
      <c r="PZR140" s="168"/>
      <c r="PZS140" s="165"/>
      <c r="PZT140" s="165"/>
      <c r="PZU140" s="165"/>
      <c r="PZV140" s="166"/>
      <c r="PZX140" s="164"/>
      <c r="PZY140" s="168"/>
      <c r="PZZ140" s="168"/>
      <c r="QAA140" s="165"/>
      <c r="QAB140" s="165"/>
      <c r="QAC140" s="165"/>
      <c r="QAD140" s="166"/>
      <c r="QAF140" s="164"/>
      <c r="QAG140" s="168"/>
      <c r="QAH140" s="168"/>
      <c r="QAI140" s="165"/>
      <c r="QAJ140" s="165"/>
      <c r="QAK140" s="165"/>
      <c r="QAL140" s="166"/>
      <c r="QAN140" s="164"/>
      <c r="QAO140" s="168"/>
      <c r="QAP140" s="168"/>
      <c r="QAQ140" s="165"/>
      <c r="QAR140" s="165"/>
      <c r="QAS140" s="165"/>
      <c r="QAT140" s="166"/>
      <c r="QAV140" s="164"/>
      <c r="QAW140" s="168"/>
      <c r="QAX140" s="168"/>
      <c r="QAY140" s="165"/>
      <c r="QAZ140" s="165"/>
      <c r="QBA140" s="165"/>
      <c r="QBB140" s="166"/>
      <c r="QBD140" s="164"/>
      <c r="QBE140" s="168"/>
      <c r="QBF140" s="168"/>
      <c r="QBG140" s="165"/>
      <c r="QBH140" s="165"/>
      <c r="QBI140" s="165"/>
      <c r="QBJ140" s="166"/>
      <c r="QBL140" s="164"/>
      <c r="QBM140" s="168"/>
      <c r="QBN140" s="168"/>
      <c r="QBO140" s="165"/>
      <c r="QBP140" s="165"/>
      <c r="QBQ140" s="165"/>
      <c r="QBR140" s="166"/>
      <c r="QBT140" s="164"/>
      <c r="QBU140" s="168"/>
      <c r="QBV140" s="168"/>
      <c r="QBW140" s="165"/>
      <c r="QBX140" s="165"/>
      <c r="QBY140" s="165"/>
      <c r="QBZ140" s="166"/>
      <c r="QCB140" s="164"/>
      <c r="QCC140" s="168"/>
      <c r="QCD140" s="168"/>
      <c r="QCE140" s="165"/>
      <c r="QCF140" s="165"/>
      <c r="QCG140" s="165"/>
      <c r="QCH140" s="166"/>
      <c r="QCJ140" s="164"/>
      <c r="QCK140" s="168"/>
      <c r="QCL140" s="168"/>
      <c r="QCM140" s="165"/>
      <c r="QCN140" s="165"/>
      <c r="QCO140" s="165"/>
      <c r="QCP140" s="166"/>
      <c r="QCR140" s="164"/>
      <c r="QCS140" s="168"/>
      <c r="QCT140" s="168"/>
      <c r="QCU140" s="165"/>
      <c r="QCV140" s="165"/>
      <c r="QCW140" s="165"/>
      <c r="QCX140" s="166"/>
      <c r="QCZ140" s="164"/>
      <c r="QDA140" s="168"/>
      <c r="QDB140" s="168"/>
      <c r="QDC140" s="165"/>
      <c r="QDD140" s="165"/>
      <c r="QDE140" s="165"/>
      <c r="QDF140" s="166"/>
      <c r="QDH140" s="164"/>
      <c r="QDI140" s="168"/>
      <c r="QDJ140" s="168"/>
      <c r="QDK140" s="165"/>
      <c r="QDL140" s="165"/>
      <c r="QDM140" s="165"/>
      <c r="QDN140" s="166"/>
      <c r="QDP140" s="164"/>
      <c r="QDQ140" s="168"/>
      <c r="QDR140" s="168"/>
      <c r="QDS140" s="165"/>
      <c r="QDT140" s="165"/>
      <c r="QDU140" s="165"/>
      <c r="QDV140" s="166"/>
      <c r="QDX140" s="164"/>
      <c r="QDY140" s="168"/>
      <c r="QDZ140" s="168"/>
      <c r="QEA140" s="165"/>
      <c r="QEB140" s="165"/>
      <c r="QEC140" s="165"/>
      <c r="QED140" s="166"/>
      <c r="QEF140" s="164"/>
      <c r="QEG140" s="168"/>
      <c r="QEH140" s="168"/>
      <c r="QEI140" s="165"/>
      <c r="QEJ140" s="165"/>
      <c r="QEK140" s="165"/>
      <c r="QEL140" s="166"/>
      <c r="QEN140" s="164"/>
      <c r="QEO140" s="168"/>
      <c r="QEP140" s="168"/>
      <c r="QEQ140" s="165"/>
      <c r="QER140" s="165"/>
      <c r="QES140" s="165"/>
      <c r="QET140" s="166"/>
      <c r="QEV140" s="164"/>
      <c r="QEW140" s="168"/>
      <c r="QEX140" s="168"/>
      <c r="QEY140" s="165"/>
      <c r="QEZ140" s="165"/>
      <c r="QFA140" s="165"/>
      <c r="QFB140" s="166"/>
      <c r="QFD140" s="164"/>
      <c r="QFE140" s="168"/>
      <c r="QFF140" s="168"/>
      <c r="QFG140" s="165"/>
      <c r="QFH140" s="165"/>
      <c r="QFI140" s="165"/>
      <c r="QFJ140" s="166"/>
      <c r="QFL140" s="164"/>
      <c r="QFM140" s="168"/>
      <c r="QFN140" s="168"/>
      <c r="QFO140" s="165"/>
      <c r="QFP140" s="165"/>
      <c r="QFQ140" s="165"/>
      <c r="QFR140" s="166"/>
      <c r="QFT140" s="164"/>
      <c r="QFU140" s="168"/>
      <c r="QFV140" s="168"/>
      <c r="QFW140" s="165"/>
      <c r="QFX140" s="165"/>
      <c r="QFY140" s="165"/>
      <c r="QFZ140" s="166"/>
      <c r="QGB140" s="164"/>
      <c r="QGC140" s="168"/>
      <c r="QGD140" s="168"/>
      <c r="QGE140" s="165"/>
      <c r="QGF140" s="165"/>
      <c r="QGG140" s="165"/>
      <c r="QGH140" s="166"/>
      <c r="QGJ140" s="164"/>
      <c r="QGK140" s="168"/>
      <c r="QGL140" s="168"/>
      <c r="QGM140" s="165"/>
      <c r="QGN140" s="165"/>
      <c r="QGO140" s="165"/>
      <c r="QGP140" s="166"/>
      <c r="QGR140" s="164"/>
      <c r="QGS140" s="168"/>
      <c r="QGT140" s="168"/>
      <c r="QGU140" s="165"/>
      <c r="QGV140" s="165"/>
      <c r="QGW140" s="165"/>
      <c r="QGX140" s="166"/>
      <c r="QGZ140" s="164"/>
      <c r="QHA140" s="168"/>
      <c r="QHB140" s="168"/>
      <c r="QHC140" s="165"/>
      <c r="QHD140" s="165"/>
      <c r="QHE140" s="165"/>
      <c r="QHF140" s="166"/>
      <c r="QHH140" s="164"/>
      <c r="QHI140" s="168"/>
      <c r="QHJ140" s="168"/>
      <c r="QHK140" s="165"/>
      <c r="QHL140" s="165"/>
      <c r="QHM140" s="165"/>
      <c r="QHN140" s="166"/>
      <c r="QHP140" s="164"/>
      <c r="QHQ140" s="168"/>
      <c r="QHR140" s="168"/>
      <c r="QHS140" s="165"/>
      <c r="QHT140" s="165"/>
      <c r="QHU140" s="165"/>
      <c r="QHV140" s="166"/>
      <c r="QHX140" s="164"/>
      <c r="QHY140" s="168"/>
      <c r="QHZ140" s="168"/>
      <c r="QIA140" s="165"/>
      <c r="QIB140" s="165"/>
      <c r="QIC140" s="165"/>
      <c r="QID140" s="166"/>
      <c r="QIF140" s="164"/>
      <c r="QIG140" s="168"/>
      <c r="QIH140" s="168"/>
      <c r="QII140" s="165"/>
      <c r="QIJ140" s="165"/>
      <c r="QIK140" s="165"/>
      <c r="QIL140" s="166"/>
      <c r="QIN140" s="164"/>
      <c r="QIO140" s="168"/>
      <c r="QIP140" s="168"/>
      <c r="QIQ140" s="165"/>
      <c r="QIR140" s="165"/>
      <c r="QIS140" s="165"/>
      <c r="QIT140" s="166"/>
      <c r="QIV140" s="164"/>
      <c r="QIW140" s="168"/>
      <c r="QIX140" s="168"/>
      <c r="QIY140" s="165"/>
      <c r="QIZ140" s="165"/>
      <c r="QJA140" s="165"/>
      <c r="QJB140" s="166"/>
      <c r="QJD140" s="164"/>
      <c r="QJE140" s="168"/>
      <c r="QJF140" s="168"/>
      <c r="QJG140" s="165"/>
      <c r="QJH140" s="165"/>
      <c r="QJI140" s="165"/>
      <c r="QJJ140" s="166"/>
      <c r="QJL140" s="164"/>
      <c r="QJM140" s="168"/>
      <c r="QJN140" s="168"/>
      <c r="QJO140" s="165"/>
      <c r="QJP140" s="165"/>
      <c r="QJQ140" s="165"/>
      <c r="QJR140" s="166"/>
      <c r="QJT140" s="164"/>
      <c r="QJU140" s="168"/>
      <c r="QJV140" s="168"/>
      <c r="QJW140" s="165"/>
      <c r="QJX140" s="165"/>
      <c r="QJY140" s="165"/>
      <c r="QJZ140" s="166"/>
      <c r="QKB140" s="164"/>
      <c r="QKC140" s="168"/>
      <c r="QKD140" s="168"/>
      <c r="QKE140" s="165"/>
      <c r="QKF140" s="165"/>
      <c r="QKG140" s="165"/>
      <c r="QKH140" s="166"/>
      <c r="QKJ140" s="164"/>
      <c r="QKK140" s="168"/>
      <c r="QKL140" s="168"/>
      <c r="QKM140" s="165"/>
      <c r="QKN140" s="165"/>
      <c r="QKO140" s="165"/>
      <c r="QKP140" s="166"/>
      <c r="QKR140" s="164"/>
      <c r="QKS140" s="168"/>
      <c r="QKT140" s="168"/>
      <c r="QKU140" s="165"/>
      <c r="QKV140" s="165"/>
      <c r="QKW140" s="165"/>
      <c r="QKX140" s="166"/>
      <c r="QKZ140" s="164"/>
      <c r="QLA140" s="168"/>
      <c r="QLB140" s="168"/>
      <c r="QLC140" s="165"/>
      <c r="QLD140" s="165"/>
      <c r="QLE140" s="165"/>
      <c r="QLF140" s="166"/>
      <c r="QLH140" s="164"/>
      <c r="QLI140" s="168"/>
      <c r="QLJ140" s="168"/>
      <c r="QLK140" s="165"/>
      <c r="QLL140" s="165"/>
      <c r="QLM140" s="165"/>
      <c r="QLN140" s="166"/>
      <c r="QLP140" s="164"/>
      <c r="QLQ140" s="168"/>
      <c r="QLR140" s="168"/>
      <c r="QLS140" s="165"/>
      <c r="QLT140" s="165"/>
      <c r="QLU140" s="165"/>
      <c r="QLV140" s="166"/>
      <c r="QLX140" s="164"/>
      <c r="QLY140" s="168"/>
      <c r="QLZ140" s="168"/>
      <c r="QMA140" s="165"/>
      <c r="QMB140" s="165"/>
      <c r="QMC140" s="165"/>
      <c r="QMD140" s="166"/>
      <c r="QMF140" s="164"/>
      <c r="QMG140" s="168"/>
      <c r="QMH140" s="168"/>
      <c r="QMI140" s="165"/>
      <c r="QMJ140" s="165"/>
      <c r="QMK140" s="165"/>
      <c r="QML140" s="166"/>
      <c r="QMN140" s="164"/>
      <c r="QMO140" s="168"/>
      <c r="QMP140" s="168"/>
      <c r="QMQ140" s="165"/>
      <c r="QMR140" s="165"/>
      <c r="QMS140" s="165"/>
      <c r="QMT140" s="166"/>
      <c r="QMV140" s="164"/>
      <c r="QMW140" s="168"/>
      <c r="QMX140" s="168"/>
      <c r="QMY140" s="165"/>
      <c r="QMZ140" s="165"/>
      <c r="QNA140" s="165"/>
      <c r="QNB140" s="166"/>
      <c r="QND140" s="164"/>
      <c r="QNE140" s="168"/>
      <c r="QNF140" s="168"/>
      <c r="QNG140" s="165"/>
      <c r="QNH140" s="165"/>
      <c r="QNI140" s="165"/>
      <c r="QNJ140" s="166"/>
      <c r="QNL140" s="164"/>
      <c r="QNM140" s="168"/>
      <c r="QNN140" s="168"/>
      <c r="QNO140" s="165"/>
      <c r="QNP140" s="165"/>
      <c r="QNQ140" s="165"/>
      <c r="QNR140" s="166"/>
      <c r="QNT140" s="164"/>
      <c r="QNU140" s="168"/>
      <c r="QNV140" s="168"/>
      <c r="QNW140" s="165"/>
      <c r="QNX140" s="165"/>
      <c r="QNY140" s="165"/>
      <c r="QNZ140" s="166"/>
      <c r="QOB140" s="164"/>
      <c r="QOC140" s="168"/>
      <c r="QOD140" s="168"/>
      <c r="QOE140" s="165"/>
      <c r="QOF140" s="165"/>
      <c r="QOG140" s="165"/>
      <c r="QOH140" s="166"/>
      <c r="QOJ140" s="164"/>
      <c r="QOK140" s="168"/>
      <c r="QOL140" s="168"/>
      <c r="QOM140" s="165"/>
      <c r="QON140" s="165"/>
      <c r="QOO140" s="165"/>
      <c r="QOP140" s="166"/>
      <c r="QOR140" s="164"/>
      <c r="QOS140" s="168"/>
      <c r="QOT140" s="168"/>
      <c r="QOU140" s="165"/>
      <c r="QOV140" s="165"/>
      <c r="QOW140" s="165"/>
      <c r="QOX140" s="166"/>
      <c r="QOZ140" s="164"/>
      <c r="QPA140" s="168"/>
      <c r="QPB140" s="168"/>
      <c r="QPC140" s="165"/>
      <c r="QPD140" s="165"/>
      <c r="QPE140" s="165"/>
      <c r="QPF140" s="166"/>
      <c r="QPH140" s="164"/>
      <c r="QPI140" s="168"/>
      <c r="QPJ140" s="168"/>
      <c r="QPK140" s="165"/>
      <c r="QPL140" s="165"/>
      <c r="QPM140" s="165"/>
      <c r="QPN140" s="166"/>
      <c r="QPP140" s="164"/>
      <c r="QPQ140" s="168"/>
      <c r="QPR140" s="168"/>
      <c r="QPS140" s="165"/>
      <c r="QPT140" s="165"/>
      <c r="QPU140" s="165"/>
      <c r="QPV140" s="166"/>
      <c r="QPX140" s="164"/>
      <c r="QPY140" s="168"/>
      <c r="QPZ140" s="168"/>
      <c r="QQA140" s="165"/>
      <c r="QQB140" s="165"/>
      <c r="QQC140" s="165"/>
      <c r="QQD140" s="166"/>
      <c r="QQF140" s="164"/>
      <c r="QQG140" s="168"/>
      <c r="QQH140" s="168"/>
      <c r="QQI140" s="165"/>
      <c r="QQJ140" s="165"/>
      <c r="QQK140" s="165"/>
      <c r="QQL140" s="166"/>
      <c r="QQN140" s="164"/>
      <c r="QQO140" s="168"/>
      <c r="QQP140" s="168"/>
      <c r="QQQ140" s="165"/>
      <c r="QQR140" s="165"/>
      <c r="QQS140" s="165"/>
      <c r="QQT140" s="166"/>
      <c r="QQV140" s="164"/>
      <c r="QQW140" s="168"/>
      <c r="QQX140" s="168"/>
      <c r="QQY140" s="165"/>
      <c r="QQZ140" s="165"/>
      <c r="QRA140" s="165"/>
      <c r="QRB140" s="166"/>
      <c r="QRD140" s="164"/>
      <c r="QRE140" s="168"/>
      <c r="QRF140" s="168"/>
      <c r="QRG140" s="165"/>
      <c r="QRH140" s="165"/>
      <c r="QRI140" s="165"/>
      <c r="QRJ140" s="166"/>
      <c r="QRL140" s="164"/>
      <c r="QRM140" s="168"/>
      <c r="QRN140" s="168"/>
      <c r="QRO140" s="165"/>
      <c r="QRP140" s="165"/>
      <c r="QRQ140" s="165"/>
      <c r="QRR140" s="166"/>
      <c r="QRT140" s="164"/>
      <c r="QRU140" s="168"/>
      <c r="QRV140" s="168"/>
      <c r="QRW140" s="165"/>
      <c r="QRX140" s="165"/>
      <c r="QRY140" s="165"/>
      <c r="QRZ140" s="166"/>
      <c r="QSB140" s="164"/>
      <c r="QSC140" s="168"/>
      <c r="QSD140" s="168"/>
      <c r="QSE140" s="165"/>
      <c r="QSF140" s="165"/>
      <c r="QSG140" s="165"/>
      <c r="QSH140" s="166"/>
      <c r="QSJ140" s="164"/>
      <c r="QSK140" s="168"/>
      <c r="QSL140" s="168"/>
      <c r="QSM140" s="165"/>
      <c r="QSN140" s="165"/>
      <c r="QSO140" s="165"/>
      <c r="QSP140" s="166"/>
      <c r="QSR140" s="164"/>
      <c r="QSS140" s="168"/>
      <c r="QST140" s="168"/>
      <c r="QSU140" s="165"/>
      <c r="QSV140" s="165"/>
      <c r="QSW140" s="165"/>
      <c r="QSX140" s="166"/>
      <c r="QSZ140" s="164"/>
      <c r="QTA140" s="168"/>
      <c r="QTB140" s="168"/>
      <c r="QTC140" s="165"/>
      <c r="QTD140" s="165"/>
      <c r="QTE140" s="165"/>
      <c r="QTF140" s="166"/>
      <c r="QTH140" s="164"/>
      <c r="QTI140" s="168"/>
      <c r="QTJ140" s="168"/>
      <c r="QTK140" s="165"/>
      <c r="QTL140" s="165"/>
      <c r="QTM140" s="165"/>
      <c r="QTN140" s="166"/>
      <c r="QTP140" s="164"/>
      <c r="QTQ140" s="168"/>
      <c r="QTR140" s="168"/>
      <c r="QTS140" s="165"/>
      <c r="QTT140" s="165"/>
      <c r="QTU140" s="165"/>
      <c r="QTV140" s="166"/>
      <c r="QTX140" s="164"/>
      <c r="QTY140" s="168"/>
      <c r="QTZ140" s="168"/>
      <c r="QUA140" s="165"/>
      <c r="QUB140" s="165"/>
      <c r="QUC140" s="165"/>
      <c r="QUD140" s="166"/>
      <c r="QUF140" s="164"/>
      <c r="QUG140" s="168"/>
      <c r="QUH140" s="168"/>
      <c r="QUI140" s="165"/>
      <c r="QUJ140" s="165"/>
      <c r="QUK140" s="165"/>
      <c r="QUL140" s="166"/>
      <c r="QUN140" s="164"/>
      <c r="QUO140" s="168"/>
      <c r="QUP140" s="168"/>
      <c r="QUQ140" s="165"/>
      <c r="QUR140" s="165"/>
      <c r="QUS140" s="165"/>
      <c r="QUT140" s="166"/>
      <c r="QUV140" s="164"/>
      <c r="QUW140" s="168"/>
      <c r="QUX140" s="168"/>
      <c r="QUY140" s="165"/>
      <c r="QUZ140" s="165"/>
      <c r="QVA140" s="165"/>
      <c r="QVB140" s="166"/>
      <c r="QVD140" s="164"/>
      <c r="QVE140" s="168"/>
      <c r="QVF140" s="168"/>
      <c r="QVG140" s="165"/>
      <c r="QVH140" s="165"/>
      <c r="QVI140" s="165"/>
      <c r="QVJ140" s="166"/>
      <c r="QVL140" s="164"/>
      <c r="QVM140" s="168"/>
      <c r="QVN140" s="168"/>
      <c r="QVO140" s="165"/>
      <c r="QVP140" s="165"/>
      <c r="QVQ140" s="165"/>
      <c r="QVR140" s="166"/>
      <c r="QVT140" s="164"/>
      <c r="QVU140" s="168"/>
      <c r="QVV140" s="168"/>
      <c r="QVW140" s="165"/>
      <c r="QVX140" s="165"/>
      <c r="QVY140" s="165"/>
      <c r="QVZ140" s="166"/>
      <c r="QWB140" s="164"/>
      <c r="QWC140" s="168"/>
      <c r="QWD140" s="168"/>
      <c r="QWE140" s="165"/>
      <c r="QWF140" s="165"/>
      <c r="QWG140" s="165"/>
      <c r="QWH140" s="166"/>
      <c r="QWJ140" s="164"/>
      <c r="QWK140" s="168"/>
      <c r="QWL140" s="168"/>
      <c r="QWM140" s="165"/>
      <c r="QWN140" s="165"/>
      <c r="QWO140" s="165"/>
      <c r="QWP140" s="166"/>
      <c r="QWR140" s="164"/>
      <c r="QWS140" s="168"/>
      <c r="QWT140" s="168"/>
      <c r="QWU140" s="165"/>
      <c r="QWV140" s="165"/>
      <c r="QWW140" s="165"/>
      <c r="QWX140" s="166"/>
      <c r="QWZ140" s="164"/>
      <c r="QXA140" s="168"/>
      <c r="QXB140" s="168"/>
      <c r="QXC140" s="165"/>
      <c r="QXD140" s="165"/>
      <c r="QXE140" s="165"/>
      <c r="QXF140" s="166"/>
      <c r="QXH140" s="164"/>
      <c r="QXI140" s="168"/>
      <c r="QXJ140" s="168"/>
      <c r="QXK140" s="165"/>
      <c r="QXL140" s="165"/>
      <c r="QXM140" s="165"/>
      <c r="QXN140" s="166"/>
      <c r="QXP140" s="164"/>
      <c r="QXQ140" s="168"/>
      <c r="QXR140" s="168"/>
      <c r="QXS140" s="165"/>
      <c r="QXT140" s="165"/>
      <c r="QXU140" s="165"/>
      <c r="QXV140" s="166"/>
      <c r="QXX140" s="164"/>
      <c r="QXY140" s="168"/>
      <c r="QXZ140" s="168"/>
      <c r="QYA140" s="165"/>
      <c r="QYB140" s="165"/>
      <c r="QYC140" s="165"/>
      <c r="QYD140" s="166"/>
      <c r="QYF140" s="164"/>
      <c r="QYG140" s="168"/>
      <c r="QYH140" s="168"/>
      <c r="QYI140" s="165"/>
      <c r="QYJ140" s="165"/>
      <c r="QYK140" s="165"/>
      <c r="QYL140" s="166"/>
      <c r="QYN140" s="164"/>
      <c r="QYO140" s="168"/>
      <c r="QYP140" s="168"/>
      <c r="QYQ140" s="165"/>
      <c r="QYR140" s="165"/>
      <c r="QYS140" s="165"/>
      <c r="QYT140" s="166"/>
      <c r="QYV140" s="164"/>
      <c r="QYW140" s="168"/>
      <c r="QYX140" s="168"/>
      <c r="QYY140" s="165"/>
      <c r="QYZ140" s="165"/>
      <c r="QZA140" s="165"/>
      <c r="QZB140" s="166"/>
      <c r="QZD140" s="164"/>
      <c r="QZE140" s="168"/>
      <c r="QZF140" s="168"/>
      <c r="QZG140" s="165"/>
      <c r="QZH140" s="165"/>
      <c r="QZI140" s="165"/>
      <c r="QZJ140" s="166"/>
      <c r="QZL140" s="164"/>
      <c r="QZM140" s="168"/>
      <c r="QZN140" s="168"/>
      <c r="QZO140" s="165"/>
      <c r="QZP140" s="165"/>
      <c r="QZQ140" s="165"/>
      <c r="QZR140" s="166"/>
      <c r="QZT140" s="164"/>
      <c r="QZU140" s="168"/>
      <c r="QZV140" s="168"/>
      <c r="QZW140" s="165"/>
      <c r="QZX140" s="165"/>
      <c r="QZY140" s="165"/>
      <c r="QZZ140" s="166"/>
      <c r="RAB140" s="164"/>
      <c r="RAC140" s="168"/>
      <c r="RAD140" s="168"/>
      <c r="RAE140" s="165"/>
      <c r="RAF140" s="165"/>
      <c r="RAG140" s="165"/>
      <c r="RAH140" s="166"/>
      <c r="RAJ140" s="164"/>
      <c r="RAK140" s="168"/>
      <c r="RAL140" s="168"/>
      <c r="RAM140" s="165"/>
      <c r="RAN140" s="165"/>
      <c r="RAO140" s="165"/>
      <c r="RAP140" s="166"/>
      <c r="RAR140" s="164"/>
      <c r="RAS140" s="168"/>
      <c r="RAT140" s="168"/>
      <c r="RAU140" s="165"/>
      <c r="RAV140" s="165"/>
      <c r="RAW140" s="165"/>
      <c r="RAX140" s="166"/>
      <c r="RAZ140" s="164"/>
      <c r="RBA140" s="168"/>
      <c r="RBB140" s="168"/>
      <c r="RBC140" s="165"/>
      <c r="RBD140" s="165"/>
      <c r="RBE140" s="165"/>
      <c r="RBF140" s="166"/>
      <c r="RBH140" s="164"/>
      <c r="RBI140" s="168"/>
      <c r="RBJ140" s="168"/>
      <c r="RBK140" s="165"/>
      <c r="RBL140" s="165"/>
      <c r="RBM140" s="165"/>
      <c r="RBN140" s="166"/>
      <c r="RBP140" s="164"/>
      <c r="RBQ140" s="168"/>
      <c r="RBR140" s="168"/>
      <c r="RBS140" s="165"/>
      <c r="RBT140" s="165"/>
      <c r="RBU140" s="165"/>
      <c r="RBV140" s="166"/>
      <c r="RBX140" s="164"/>
      <c r="RBY140" s="168"/>
      <c r="RBZ140" s="168"/>
      <c r="RCA140" s="165"/>
      <c r="RCB140" s="165"/>
      <c r="RCC140" s="165"/>
      <c r="RCD140" s="166"/>
      <c r="RCF140" s="164"/>
      <c r="RCG140" s="168"/>
      <c r="RCH140" s="168"/>
      <c r="RCI140" s="165"/>
      <c r="RCJ140" s="165"/>
      <c r="RCK140" s="165"/>
      <c r="RCL140" s="166"/>
      <c r="RCN140" s="164"/>
      <c r="RCO140" s="168"/>
      <c r="RCP140" s="168"/>
      <c r="RCQ140" s="165"/>
      <c r="RCR140" s="165"/>
      <c r="RCS140" s="165"/>
      <c r="RCT140" s="166"/>
      <c r="RCV140" s="164"/>
      <c r="RCW140" s="168"/>
      <c r="RCX140" s="168"/>
      <c r="RCY140" s="165"/>
      <c r="RCZ140" s="165"/>
      <c r="RDA140" s="165"/>
      <c r="RDB140" s="166"/>
      <c r="RDD140" s="164"/>
      <c r="RDE140" s="168"/>
      <c r="RDF140" s="168"/>
      <c r="RDG140" s="165"/>
      <c r="RDH140" s="165"/>
      <c r="RDI140" s="165"/>
      <c r="RDJ140" s="166"/>
      <c r="RDL140" s="164"/>
      <c r="RDM140" s="168"/>
      <c r="RDN140" s="168"/>
      <c r="RDO140" s="165"/>
      <c r="RDP140" s="165"/>
      <c r="RDQ140" s="165"/>
      <c r="RDR140" s="166"/>
      <c r="RDT140" s="164"/>
      <c r="RDU140" s="168"/>
      <c r="RDV140" s="168"/>
      <c r="RDW140" s="165"/>
      <c r="RDX140" s="165"/>
      <c r="RDY140" s="165"/>
      <c r="RDZ140" s="166"/>
      <c r="REB140" s="164"/>
      <c r="REC140" s="168"/>
      <c r="RED140" s="168"/>
      <c r="REE140" s="165"/>
      <c r="REF140" s="165"/>
      <c r="REG140" s="165"/>
      <c r="REH140" s="166"/>
      <c r="REJ140" s="164"/>
      <c r="REK140" s="168"/>
      <c r="REL140" s="168"/>
      <c r="REM140" s="165"/>
      <c r="REN140" s="165"/>
      <c r="REO140" s="165"/>
      <c r="REP140" s="166"/>
      <c r="RER140" s="164"/>
      <c r="RES140" s="168"/>
      <c r="RET140" s="168"/>
      <c r="REU140" s="165"/>
      <c r="REV140" s="165"/>
      <c r="REW140" s="165"/>
      <c r="REX140" s="166"/>
      <c r="REZ140" s="164"/>
      <c r="RFA140" s="168"/>
      <c r="RFB140" s="168"/>
      <c r="RFC140" s="165"/>
      <c r="RFD140" s="165"/>
      <c r="RFE140" s="165"/>
      <c r="RFF140" s="166"/>
      <c r="RFH140" s="164"/>
      <c r="RFI140" s="168"/>
      <c r="RFJ140" s="168"/>
      <c r="RFK140" s="165"/>
      <c r="RFL140" s="165"/>
      <c r="RFM140" s="165"/>
      <c r="RFN140" s="166"/>
      <c r="RFP140" s="164"/>
      <c r="RFQ140" s="168"/>
      <c r="RFR140" s="168"/>
      <c r="RFS140" s="165"/>
      <c r="RFT140" s="165"/>
      <c r="RFU140" s="165"/>
      <c r="RFV140" s="166"/>
      <c r="RFX140" s="164"/>
      <c r="RFY140" s="168"/>
      <c r="RFZ140" s="168"/>
      <c r="RGA140" s="165"/>
      <c r="RGB140" s="165"/>
      <c r="RGC140" s="165"/>
      <c r="RGD140" s="166"/>
      <c r="RGF140" s="164"/>
      <c r="RGG140" s="168"/>
      <c r="RGH140" s="168"/>
      <c r="RGI140" s="165"/>
      <c r="RGJ140" s="165"/>
      <c r="RGK140" s="165"/>
      <c r="RGL140" s="166"/>
      <c r="RGN140" s="164"/>
      <c r="RGO140" s="168"/>
      <c r="RGP140" s="168"/>
      <c r="RGQ140" s="165"/>
      <c r="RGR140" s="165"/>
      <c r="RGS140" s="165"/>
      <c r="RGT140" s="166"/>
      <c r="RGV140" s="164"/>
      <c r="RGW140" s="168"/>
      <c r="RGX140" s="168"/>
      <c r="RGY140" s="165"/>
      <c r="RGZ140" s="165"/>
      <c r="RHA140" s="165"/>
      <c r="RHB140" s="166"/>
      <c r="RHD140" s="164"/>
      <c r="RHE140" s="168"/>
      <c r="RHF140" s="168"/>
      <c r="RHG140" s="165"/>
      <c r="RHH140" s="165"/>
      <c r="RHI140" s="165"/>
      <c r="RHJ140" s="166"/>
      <c r="RHL140" s="164"/>
      <c r="RHM140" s="168"/>
      <c r="RHN140" s="168"/>
      <c r="RHO140" s="165"/>
      <c r="RHP140" s="165"/>
      <c r="RHQ140" s="165"/>
      <c r="RHR140" s="166"/>
      <c r="RHT140" s="164"/>
      <c r="RHU140" s="168"/>
      <c r="RHV140" s="168"/>
      <c r="RHW140" s="165"/>
      <c r="RHX140" s="165"/>
      <c r="RHY140" s="165"/>
      <c r="RHZ140" s="166"/>
      <c r="RIB140" s="164"/>
      <c r="RIC140" s="168"/>
      <c r="RID140" s="168"/>
      <c r="RIE140" s="165"/>
      <c r="RIF140" s="165"/>
      <c r="RIG140" s="165"/>
      <c r="RIH140" s="166"/>
      <c r="RIJ140" s="164"/>
      <c r="RIK140" s="168"/>
      <c r="RIL140" s="168"/>
      <c r="RIM140" s="165"/>
      <c r="RIN140" s="165"/>
      <c r="RIO140" s="165"/>
      <c r="RIP140" s="166"/>
      <c r="RIR140" s="164"/>
      <c r="RIS140" s="168"/>
      <c r="RIT140" s="168"/>
      <c r="RIU140" s="165"/>
      <c r="RIV140" s="165"/>
      <c r="RIW140" s="165"/>
      <c r="RIX140" s="166"/>
      <c r="RIZ140" s="164"/>
      <c r="RJA140" s="168"/>
      <c r="RJB140" s="168"/>
      <c r="RJC140" s="165"/>
      <c r="RJD140" s="165"/>
      <c r="RJE140" s="165"/>
      <c r="RJF140" s="166"/>
      <c r="RJH140" s="164"/>
      <c r="RJI140" s="168"/>
      <c r="RJJ140" s="168"/>
      <c r="RJK140" s="165"/>
      <c r="RJL140" s="165"/>
      <c r="RJM140" s="165"/>
      <c r="RJN140" s="166"/>
      <c r="RJP140" s="164"/>
      <c r="RJQ140" s="168"/>
      <c r="RJR140" s="168"/>
      <c r="RJS140" s="165"/>
      <c r="RJT140" s="165"/>
      <c r="RJU140" s="165"/>
      <c r="RJV140" s="166"/>
      <c r="RJX140" s="164"/>
      <c r="RJY140" s="168"/>
      <c r="RJZ140" s="168"/>
      <c r="RKA140" s="165"/>
      <c r="RKB140" s="165"/>
      <c r="RKC140" s="165"/>
      <c r="RKD140" s="166"/>
      <c r="RKF140" s="164"/>
      <c r="RKG140" s="168"/>
      <c r="RKH140" s="168"/>
      <c r="RKI140" s="165"/>
      <c r="RKJ140" s="165"/>
      <c r="RKK140" s="165"/>
      <c r="RKL140" s="166"/>
      <c r="RKN140" s="164"/>
      <c r="RKO140" s="168"/>
      <c r="RKP140" s="168"/>
      <c r="RKQ140" s="165"/>
      <c r="RKR140" s="165"/>
      <c r="RKS140" s="165"/>
      <c r="RKT140" s="166"/>
      <c r="RKV140" s="164"/>
      <c r="RKW140" s="168"/>
      <c r="RKX140" s="168"/>
      <c r="RKY140" s="165"/>
      <c r="RKZ140" s="165"/>
      <c r="RLA140" s="165"/>
      <c r="RLB140" s="166"/>
      <c r="RLD140" s="164"/>
      <c r="RLE140" s="168"/>
      <c r="RLF140" s="168"/>
      <c r="RLG140" s="165"/>
      <c r="RLH140" s="165"/>
      <c r="RLI140" s="165"/>
      <c r="RLJ140" s="166"/>
      <c r="RLL140" s="164"/>
      <c r="RLM140" s="168"/>
      <c r="RLN140" s="168"/>
      <c r="RLO140" s="165"/>
      <c r="RLP140" s="165"/>
      <c r="RLQ140" s="165"/>
      <c r="RLR140" s="166"/>
      <c r="RLT140" s="164"/>
      <c r="RLU140" s="168"/>
      <c r="RLV140" s="168"/>
      <c r="RLW140" s="165"/>
      <c r="RLX140" s="165"/>
      <c r="RLY140" s="165"/>
      <c r="RLZ140" s="166"/>
      <c r="RMB140" s="164"/>
      <c r="RMC140" s="168"/>
      <c r="RMD140" s="168"/>
      <c r="RME140" s="165"/>
      <c r="RMF140" s="165"/>
      <c r="RMG140" s="165"/>
      <c r="RMH140" s="166"/>
      <c r="RMJ140" s="164"/>
      <c r="RMK140" s="168"/>
      <c r="RML140" s="168"/>
      <c r="RMM140" s="165"/>
      <c r="RMN140" s="165"/>
      <c r="RMO140" s="165"/>
      <c r="RMP140" s="166"/>
      <c r="RMR140" s="164"/>
      <c r="RMS140" s="168"/>
      <c r="RMT140" s="168"/>
      <c r="RMU140" s="165"/>
      <c r="RMV140" s="165"/>
      <c r="RMW140" s="165"/>
      <c r="RMX140" s="166"/>
      <c r="RMZ140" s="164"/>
      <c r="RNA140" s="168"/>
      <c r="RNB140" s="168"/>
      <c r="RNC140" s="165"/>
      <c r="RND140" s="165"/>
      <c r="RNE140" s="165"/>
      <c r="RNF140" s="166"/>
      <c r="RNH140" s="164"/>
      <c r="RNI140" s="168"/>
      <c r="RNJ140" s="168"/>
      <c r="RNK140" s="165"/>
      <c r="RNL140" s="165"/>
      <c r="RNM140" s="165"/>
      <c r="RNN140" s="166"/>
      <c r="RNP140" s="164"/>
      <c r="RNQ140" s="168"/>
      <c r="RNR140" s="168"/>
      <c r="RNS140" s="165"/>
      <c r="RNT140" s="165"/>
      <c r="RNU140" s="165"/>
      <c r="RNV140" s="166"/>
      <c r="RNX140" s="164"/>
      <c r="RNY140" s="168"/>
      <c r="RNZ140" s="168"/>
      <c r="ROA140" s="165"/>
      <c r="ROB140" s="165"/>
      <c r="ROC140" s="165"/>
      <c r="ROD140" s="166"/>
      <c r="ROF140" s="164"/>
      <c r="ROG140" s="168"/>
      <c r="ROH140" s="168"/>
      <c r="ROI140" s="165"/>
      <c r="ROJ140" s="165"/>
      <c r="ROK140" s="165"/>
      <c r="ROL140" s="166"/>
      <c r="RON140" s="164"/>
      <c r="ROO140" s="168"/>
      <c r="ROP140" s="168"/>
      <c r="ROQ140" s="165"/>
      <c r="ROR140" s="165"/>
      <c r="ROS140" s="165"/>
      <c r="ROT140" s="166"/>
      <c r="ROV140" s="164"/>
      <c r="ROW140" s="168"/>
      <c r="ROX140" s="168"/>
      <c r="ROY140" s="165"/>
      <c r="ROZ140" s="165"/>
      <c r="RPA140" s="165"/>
      <c r="RPB140" s="166"/>
      <c r="RPD140" s="164"/>
      <c r="RPE140" s="168"/>
      <c r="RPF140" s="168"/>
      <c r="RPG140" s="165"/>
      <c r="RPH140" s="165"/>
      <c r="RPI140" s="165"/>
      <c r="RPJ140" s="166"/>
      <c r="RPL140" s="164"/>
      <c r="RPM140" s="168"/>
      <c r="RPN140" s="168"/>
      <c r="RPO140" s="165"/>
      <c r="RPP140" s="165"/>
      <c r="RPQ140" s="165"/>
      <c r="RPR140" s="166"/>
      <c r="RPT140" s="164"/>
      <c r="RPU140" s="168"/>
      <c r="RPV140" s="168"/>
      <c r="RPW140" s="165"/>
      <c r="RPX140" s="165"/>
      <c r="RPY140" s="165"/>
      <c r="RPZ140" s="166"/>
      <c r="RQB140" s="164"/>
      <c r="RQC140" s="168"/>
      <c r="RQD140" s="168"/>
      <c r="RQE140" s="165"/>
      <c r="RQF140" s="165"/>
      <c r="RQG140" s="165"/>
      <c r="RQH140" s="166"/>
      <c r="RQJ140" s="164"/>
      <c r="RQK140" s="168"/>
      <c r="RQL140" s="168"/>
      <c r="RQM140" s="165"/>
      <c r="RQN140" s="165"/>
      <c r="RQO140" s="165"/>
      <c r="RQP140" s="166"/>
      <c r="RQR140" s="164"/>
      <c r="RQS140" s="168"/>
      <c r="RQT140" s="168"/>
      <c r="RQU140" s="165"/>
      <c r="RQV140" s="165"/>
      <c r="RQW140" s="165"/>
      <c r="RQX140" s="166"/>
      <c r="RQZ140" s="164"/>
      <c r="RRA140" s="168"/>
      <c r="RRB140" s="168"/>
      <c r="RRC140" s="165"/>
      <c r="RRD140" s="165"/>
      <c r="RRE140" s="165"/>
      <c r="RRF140" s="166"/>
      <c r="RRH140" s="164"/>
      <c r="RRI140" s="168"/>
      <c r="RRJ140" s="168"/>
      <c r="RRK140" s="165"/>
      <c r="RRL140" s="165"/>
      <c r="RRM140" s="165"/>
      <c r="RRN140" s="166"/>
      <c r="RRP140" s="164"/>
      <c r="RRQ140" s="168"/>
      <c r="RRR140" s="168"/>
      <c r="RRS140" s="165"/>
      <c r="RRT140" s="165"/>
      <c r="RRU140" s="165"/>
      <c r="RRV140" s="166"/>
      <c r="RRX140" s="164"/>
      <c r="RRY140" s="168"/>
      <c r="RRZ140" s="168"/>
      <c r="RSA140" s="165"/>
      <c r="RSB140" s="165"/>
      <c r="RSC140" s="165"/>
      <c r="RSD140" s="166"/>
      <c r="RSF140" s="164"/>
      <c r="RSG140" s="168"/>
      <c r="RSH140" s="168"/>
      <c r="RSI140" s="165"/>
      <c r="RSJ140" s="165"/>
      <c r="RSK140" s="165"/>
      <c r="RSL140" s="166"/>
      <c r="RSN140" s="164"/>
      <c r="RSO140" s="168"/>
      <c r="RSP140" s="168"/>
      <c r="RSQ140" s="165"/>
      <c r="RSR140" s="165"/>
      <c r="RSS140" s="165"/>
      <c r="RST140" s="166"/>
      <c r="RSV140" s="164"/>
      <c r="RSW140" s="168"/>
      <c r="RSX140" s="168"/>
      <c r="RSY140" s="165"/>
      <c r="RSZ140" s="165"/>
      <c r="RTA140" s="165"/>
      <c r="RTB140" s="166"/>
      <c r="RTD140" s="164"/>
      <c r="RTE140" s="168"/>
      <c r="RTF140" s="168"/>
      <c r="RTG140" s="165"/>
      <c r="RTH140" s="165"/>
      <c r="RTI140" s="165"/>
      <c r="RTJ140" s="166"/>
      <c r="RTL140" s="164"/>
      <c r="RTM140" s="168"/>
      <c r="RTN140" s="168"/>
      <c r="RTO140" s="165"/>
      <c r="RTP140" s="165"/>
      <c r="RTQ140" s="165"/>
      <c r="RTR140" s="166"/>
      <c r="RTT140" s="164"/>
      <c r="RTU140" s="168"/>
      <c r="RTV140" s="168"/>
      <c r="RTW140" s="165"/>
      <c r="RTX140" s="165"/>
      <c r="RTY140" s="165"/>
      <c r="RTZ140" s="166"/>
      <c r="RUB140" s="164"/>
      <c r="RUC140" s="168"/>
      <c r="RUD140" s="168"/>
      <c r="RUE140" s="165"/>
      <c r="RUF140" s="165"/>
      <c r="RUG140" s="165"/>
      <c r="RUH140" s="166"/>
      <c r="RUJ140" s="164"/>
      <c r="RUK140" s="168"/>
      <c r="RUL140" s="168"/>
      <c r="RUM140" s="165"/>
      <c r="RUN140" s="165"/>
      <c r="RUO140" s="165"/>
      <c r="RUP140" s="166"/>
      <c r="RUR140" s="164"/>
      <c r="RUS140" s="168"/>
      <c r="RUT140" s="168"/>
      <c r="RUU140" s="165"/>
      <c r="RUV140" s="165"/>
      <c r="RUW140" s="165"/>
      <c r="RUX140" s="166"/>
      <c r="RUZ140" s="164"/>
      <c r="RVA140" s="168"/>
      <c r="RVB140" s="168"/>
      <c r="RVC140" s="165"/>
      <c r="RVD140" s="165"/>
      <c r="RVE140" s="165"/>
      <c r="RVF140" s="166"/>
      <c r="RVH140" s="164"/>
      <c r="RVI140" s="168"/>
      <c r="RVJ140" s="168"/>
      <c r="RVK140" s="165"/>
      <c r="RVL140" s="165"/>
      <c r="RVM140" s="165"/>
      <c r="RVN140" s="166"/>
      <c r="RVP140" s="164"/>
      <c r="RVQ140" s="168"/>
      <c r="RVR140" s="168"/>
      <c r="RVS140" s="165"/>
      <c r="RVT140" s="165"/>
      <c r="RVU140" s="165"/>
      <c r="RVV140" s="166"/>
      <c r="RVX140" s="164"/>
      <c r="RVY140" s="168"/>
      <c r="RVZ140" s="168"/>
      <c r="RWA140" s="165"/>
      <c r="RWB140" s="165"/>
      <c r="RWC140" s="165"/>
      <c r="RWD140" s="166"/>
      <c r="RWF140" s="164"/>
      <c r="RWG140" s="168"/>
      <c r="RWH140" s="168"/>
      <c r="RWI140" s="165"/>
      <c r="RWJ140" s="165"/>
      <c r="RWK140" s="165"/>
      <c r="RWL140" s="166"/>
      <c r="RWN140" s="164"/>
      <c r="RWO140" s="168"/>
      <c r="RWP140" s="168"/>
      <c r="RWQ140" s="165"/>
      <c r="RWR140" s="165"/>
      <c r="RWS140" s="165"/>
      <c r="RWT140" s="166"/>
      <c r="RWV140" s="164"/>
      <c r="RWW140" s="168"/>
      <c r="RWX140" s="168"/>
      <c r="RWY140" s="165"/>
      <c r="RWZ140" s="165"/>
      <c r="RXA140" s="165"/>
      <c r="RXB140" s="166"/>
      <c r="RXD140" s="164"/>
      <c r="RXE140" s="168"/>
      <c r="RXF140" s="168"/>
      <c r="RXG140" s="165"/>
      <c r="RXH140" s="165"/>
      <c r="RXI140" s="165"/>
      <c r="RXJ140" s="166"/>
      <c r="RXL140" s="164"/>
      <c r="RXM140" s="168"/>
      <c r="RXN140" s="168"/>
      <c r="RXO140" s="165"/>
      <c r="RXP140" s="165"/>
      <c r="RXQ140" s="165"/>
      <c r="RXR140" s="166"/>
      <c r="RXT140" s="164"/>
      <c r="RXU140" s="168"/>
      <c r="RXV140" s="168"/>
      <c r="RXW140" s="165"/>
      <c r="RXX140" s="165"/>
      <c r="RXY140" s="165"/>
      <c r="RXZ140" s="166"/>
      <c r="RYB140" s="164"/>
      <c r="RYC140" s="168"/>
      <c r="RYD140" s="168"/>
      <c r="RYE140" s="165"/>
      <c r="RYF140" s="165"/>
      <c r="RYG140" s="165"/>
      <c r="RYH140" s="166"/>
      <c r="RYJ140" s="164"/>
      <c r="RYK140" s="168"/>
      <c r="RYL140" s="168"/>
      <c r="RYM140" s="165"/>
      <c r="RYN140" s="165"/>
      <c r="RYO140" s="165"/>
      <c r="RYP140" s="166"/>
      <c r="RYR140" s="164"/>
      <c r="RYS140" s="168"/>
      <c r="RYT140" s="168"/>
      <c r="RYU140" s="165"/>
      <c r="RYV140" s="165"/>
      <c r="RYW140" s="165"/>
      <c r="RYX140" s="166"/>
      <c r="RYZ140" s="164"/>
      <c r="RZA140" s="168"/>
      <c r="RZB140" s="168"/>
      <c r="RZC140" s="165"/>
      <c r="RZD140" s="165"/>
      <c r="RZE140" s="165"/>
      <c r="RZF140" s="166"/>
      <c r="RZH140" s="164"/>
      <c r="RZI140" s="168"/>
      <c r="RZJ140" s="168"/>
      <c r="RZK140" s="165"/>
      <c r="RZL140" s="165"/>
      <c r="RZM140" s="165"/>
      <c r="RZN140" s="166"/>
      <c r="RZP140" s="164"/>
      <c r="RZQ140" s="168"/>
      <c r="RZR140" s="168"/>
      <c r="RZS140" s="165"/>
      <c r="RZT140" s="165"/>
      <c r="RZU140" s="165"/>
      <c r="RZV140" s="166"/>
      <c r="RZX140" s="164"/>
      <c r="RZY140" s="168"/>
      <c r="RZZ140" s="168"/>
      <c r="SAA140" s="165"/>
      <c r="SAB140" s="165"/>
      <c r="SAC140" s="165"/>
      <c r="SAD140" s="166"/>
      <c r="SAF140" s="164"/>
      <c r="SAG140" s="168"/>
      <c r="SAH140" s="168"/>
      <c r="SAI140" s="165"/>
      <c r="SAJ140" s="165"/>
      <c r="SAK140" s="165"/>
      <c r="SAL140" s="166"/>
      <c r="SAN140" s="164"/>
      <c r="SAO140" s="168"/>
      <c r="SAP140" s="168"/>
      <c r="SAQ140" s="165"/>
      <c r="SAR140" s="165"/>
      <c r="SAS140" s="165"/>
      <c r="SAT140" s="166"/>
      <c r="SAV140" s="164"/>
      <c r="SAW140" s="168"/>
      <c r="SAX140" s="168"/>
      <c r="SAY140" s="165"/>
      <c r="SAZ140" s="165"/>
      <c r="SBA140" s="165"/>
      <c r="SBB140" s="166"/>
      <c r="SBD140" s="164"/>
      <c r="SBE140" s="168"/>
      <c r="SBF140" s="168"/>
      <c r="SBG140" s="165"/>
      <c r="SBH140" s="165"/>
      <c r="SBI140" s="165"/>
      <c r="SBJ140" s="166"/>
      <c r="SBL140" s="164"/>
      <c r="SBM140" s="168"/>
      <c r="SBN140" s="168"/>
      <c r="SBO140" s="165"/>
      <c r="SBP140" s="165"/>
      <c r="SBQ140" s="165"/>
      <c r="SBR140" s="166"/>
      <c r="SBT140" s="164"/>
      <c r="SBU140" s="168"/>
      <c r="SBV140" s="168"/>
      <c r="SBW140" s="165"/>
      <c r="SBX140" s="165"/>
      <c r="SBY140" s="165"/>
      <c r="SBZ140" s="166"/>
      <c r="SCB140" s="164"/>
      <c r="SCC140" s="168"/>
      <c r="SCD140" s="168"/>
      <c r="SCE140" s="165"/>
      <c r="SCF140" s="165"/>
      <c r="SCG140" s="165"/>
      <c r="SCH140" s="166"/>
      <c r="SCJ140" s="164"/>
      <c r="SCK140" s="168"/>
      <c r="SCL140" s="168"/>
      <c r="SCM140" s="165"/>
      <c r="SCN140" s="165"/>
      <c r="SCO140" s="165"/>
      <c r="SCP140" s="166"/>
      <c r="SCR140" s="164"/>
      <c r="SCS140" s="168"/>
      <c r="SCT140" s="168"/>
      <c r="SCU140" s="165"/>
      <c r="SCV140" s="165"/>
      <c r="SCW140" s="165"/>
      <c r="SCX140" s="166"/>
      <c r="SCZ140" s="164"/>
      <c r="SDA140" s="168"/>
      <c r="SDB140" s="168"/>
      <c r="SDC140" s="165"/>
      <c r="SDD140" s="165"/>
      <c r="SDE140" s="165"/>
      <c r="SDF140" s="166"/>
      <c r="SDH140" s="164"/>
      <c r="SDI140" s="168"/>
      <c r="SDJ140" s="168"/>
      <c r="SDK140" s="165"/>
      <c r="SDL140" s="165"/>
      <c r="SDM140" s="165"/>
      <c r="SDN140" s="166"/>
      <c r="SDP140" s="164"/>
      <c r="SDQ140" s="168"/>
      <c r="SDR140" s="168"/>
      <c r="SDS140" s="165"/>
      <c r="SDT140" s="165"/>
      <c r="SDU140" s="165"/>
      <c r="SDV140" s="166"/>
      <c r="SDX140" s="164"/>
      <c r="SDY140" s="168"/>
      <c r="SDZ140" s="168"/>
      <c r="SEA140" s="165"/>
      <c r="SEB140" s="165"/>
      <c r="SEC140" s="165"/>
      <c r="SED140" s="166"/>
      <c r="SEF140" s="164"/>
      <c r="SEG140" s="168"/>
      <c r="SEH140" s="168"/>
      <c r="SEI140" s="165"/>
      <c r="SEJ140" s="165"/>
      <c r="SEK140" s="165"/>
      <c r="SEL140" s="166"/>
      <c r="SEN140" s="164"/>
      <c r="SEO140" s="168"/>
      <c r="SEP140" s="168"/>
      <c r="SEQ140" s="165"/>
      <c r="SER140" s="165"/>
      <c r="SES140" s="165"/>
      <c r="SET140" s="166"/>
      <c r="SEV140" s="164"/>
      <c r="SEW140" s="168"/>
      <c r="SEX140" s="168"/>
      <c r="SEY140" s="165"/>
      <c r="SEZ140" s="165"/>
      <c r="SFA140" s="165"/>
      <c r="SFB140" s="166"/>
      <c r="SFD140" s="164"/>
      <c r="SFE140" s="168"/>
      <c r="SFF140" s="168"/>
      <c r="SFG140" s="165"/>
      <c r="SFH140" s="165"/>
      <c r="SFI140" s="165"/>
      <c r="SFJ140" s="166"/>
      <c r="SFL140" s="164"/>
      <c r="SFM140" s="168"/>
      <c r="SFN140" s="168"/>
      <c r="SFO140" s="165"/>
      <c r="SFP140" s="165"/>
      <c r="SFQ140" s="165"/>
      <c r="SFR140" s="166"/>
      <c r="SFT140" s="164"/>
      <c r="SFU140" s="168"/>
      <c r="SFV140" s="168"/>
      <c r="SFW140" s="165"/>
      <c r="SFX140" s="165"/>
      <c r="SFY140" s="165"/>
      <c r="SFZ140" s="166"/>
      <c r="SGB140" s="164"/>
      <c r="SGC140" s="168"/>
      <c r="SGD140" s="168"/>
      <c r="SGE140" s="165"/>
      <c r="SGF140" s="165"/>
      <c r="SGG140" s="165"/>
      <c r="SGH140" s="166"/>
      <c r="SGJ140" s="164"/>
      <c r="SGK140" s="168"/>
      <c r="SGL140" s="168"/>
      <c r="SGM140" s="165"/>
      <c r="SGN140" s="165"/>
      <c r="SGO140" s="165"/>
      <c r="SGP140" s="166"/>
      <c r="SGR140" s="164"/>
      <c r="SGS140" s="168"/>
      <c r="SGT140" s="168"/>
      <c r="SGU140" s="165"/>
      <c r="SGV140" s="165"/>
      <c r="SGW140" s="165"/>
      <c r="SGX140" s="166"/>
      <c r="SGZ140" s="164"/>
      <c r="SHA140" s="168"/>
      <c r="SHB140" s="168"/>
      <c r="SHC140" s="165"/>
      <c r="SHD140" s="165"/>
      <c r="SHE140" s="165"/>
      <c r="SHF140" s="166"/>
      <c r="SHH140" s="164"/>
      <c r="SHI140" s="168"/>
      <c r="SHJ140" s="168"/>
      <c r="SHK140" s="165"/>
      <c r="SHL140" s="165"/>
      <c r="SHM140" s="165"/>
      <c r="SHN140" s="166"/>
      <c r="SHP140" s="164"/>
      <c r="SHQ140" s="168"/>
      <c r="SHR140" s="168"/>
      <c r="SHS140" s="165"/>
      <c r="SHT140" s="165"/>
      <c r="SHU140" s="165"/>
      <c r="SHV140" s="166"/>
      <c r="SHX140" s="164"/>
      <c r="SHY140" s="168"/>
      <c r="SHZ140" s="168"/>
      <c r="SIA140" s="165"/>
      <c r="SIB140" s="165"/>
      <c r="SIC140" s="165"/>
      <c r="SID140" s="166"/>
      <c r="SIF140" s="164"/>
      <c r="SIG140" s="168"/>
      <c r="SIH140" s="168"/>
      <c r="SII140" s="165"/>
      <c r="SIJ140" s="165"/>
      <c r="SIK140" s="165"/>
      <c r="SIL140" s="166"/>
      <c r="SIN140" s="164"/>
      <c r="SIO140" s="168"/>
      <c r="SIP140" s="168"/>
      <c r="SIQ140" s="165"/>
      <c r="SIR140" s="165"/>
      <c r="SIS140" s="165"/>
      <c r="SIT140" s="166"/>
      <c r="SIV140" s="164"/>
      <c r="SIW140" s="168"/>
      <c r="SIX140" s="168"/>
      <c r="SIY140" s="165"/>
      <c r="SIZ140" s="165"/>
      <c r="SJA140" s="165"/>
      <c r="SJB140" s="166"/>
      <c r="SJD140" s="164"/>
      <c r="SJE140" s="168"/>
      <c r="SJF140" s="168"/>
      <c r="SJG140" s="165"/>
      <c r="SJH140" s="165"/>
      <c r="SJI140" s="165"/>
      <c r="SJJ140" s="166"/>
      <c r="SJL140" s="164"/>
      <c r="SJM140" s="168"/>
      <c r="SJN140" s="168"/>
      <c r="SJO140" s="165"/>
      <c r="SJP140" s="165"/>
      <c r="SJQ140" s="165"/>
      <c r="SJR140" s="166"/>
      <c r="SJT140" s="164"/>
      <c r="SJU140" s="168"/>
      <c r="SJV140" s="168"/>
      <c r="SJW140" s="165"/>
      <c r="SJX140" s="165"/>
      <c r="SJY140" s="165"/>
      <c r="SJZ140" s="166"/>
      <c r="SKB140" s="164"/>
      <c r="SKC140" s="168"/>
      <c r="SKD140" s="168"/>
      <c r="SKE140" s="165"/>
      <c r="SKF140" s="165"/>
      <c r="SKG140" s="165"/>
      <c r="SKH140" s="166"/>
      <c r="SKJ140" s="164"/>
      <c r="SKK140" s="168"/>
      <c r="SKL140" s="168"/>
      <c r="SKM140" s="165"/>
      <c r="SKN140" s="165"/>
      <c r="SKO140" s="165"/>
      <c r="SKP140" s="166"/>
      <c r="SKR140" s="164"/>
      <c r="SKS140" s="168"/>
      <c r="SKT140" s="168"/>
      <c r="SKU140" s="165"/>
      <c r="SKV140" s="165"/>
      <c r="SKW140" s="165"/>
      <c r="SKX140" s="166"/>
      <c r="SKZ140" s="164"/>
      <c r="SLA140" s="168"/>
      <c r="SLB140" s="168"/>
      <c r="SLC140" s="165"/>
      <c r="SLD140" s="165"/>
      <c r="SLE140" s="165"/>
      <c r="SLF140" s="166"/>
      <c r="SLH140" s="164"/>
      <c r="SLI140" s="168"/>
      <c r="SLJ140" s="168"/>
      <c r="SLK140" s="165"/>
      <c r="SLL140" s="165"/>
      <c r="SLM140" s="165"/>
      <c r="SLN140" s="166"/>
      <c r="SLP140" s="164"/>
      <c r="SLQ140" s="168"/>
      <c r="SLR140" s="168"/>
      <c r="SLS140" s="165"/>
      <c r="SLT140" s="165"/>
      <c r="SLU140" s="165"/>
      <c r="SLV140" s="166"/>
      <c r="SLX140" s="164"/>
      <c r="SLY140" s="168"/>
      <c r="SLZ140" s="168"/>
      <c r="SMA140" s="165"/>
      <c r="SMB140" s="165"/>
      <c r="SMC140" s="165"/>
      <c r="SMD140" s="166"/>
      <c r="SMF140" s="164"/>
      <c r="SMG140" s="168"/>
      <c r="SMH140" s="168"/>
      <c r="SMI140" s="165"/>
      <c r="SMJ140" s="165"/>
      <c r="SMK140" s="165"/>
      <c r="SML140" s="166"/>
      <c r="SMN140" s="164"/>
      <c r="SMO140" s="168"/>
      <c r="SMP140" s="168"/>
      <c r="SMQ140" s="165"/>
      <c r="SMR140" s="165"/>
      <c r="SMS140" s="165"/>
      <c r="SMT140" s="166"/>
      <c r="SMV140" s="164"/>
      <c r="SMW140" s="168"/>
      <c r="SMX140" s="168"/>
      <c r="SMY140" s="165"/>
      <c r="SMZ140" s="165"/>
      <c r="SNA140" s="165"/>
      <c r="SNB140" s="166"/>
      <c r="SND140" s="164"/>
      <c r="SNE140" s="168"/>
      <c r="SNF140" s="168"/>
      <c r="SNG140" s="165"/>
      <c r="SNH140" s="165"/>
      <c r="SNI140" s="165"/>
      <c r="SNJ140" s="166"/>
      <c r="SNL140" s="164"/>
      <c r="SNM140" s="168"/>
      <c r="SNN140" s="168"/>
      <c r="SNO140" s="165"/>
      <c r="SNP140" s="165"/>
      <c r="SNQ140" s="165"/>
      <c r="SNR140" s="166"/>
      <c r="SNT140" s="164"/>
      <c r="SNU140" s="168"/>
      <c r="SNV140" s="168"/>
      <c r="SNW140" s="165"/>
      <c r="SNX140" s="165"/>
      <c r="SNY140" s="165"/>
      <c r="SNZ140" s="166"/>
      <c r="SOB140" s="164"/>
      <c r="SOC140" s="168"/>
      <c r="SOD140" s="168"/>
      <c r="SOE140" s="165"/>
      <c r="SOF140" s="165"/>
      <c r="SOG140" s="165"/>
      <c r="SOH140" s="166"/>
      <c r="SOJ140" s="164"/>
      <c r="SOK140" s="168"/>
      <c r="SOL140" s="168"/>
      <c r="SOM140" s="165"/>
      <c r="SON140" s="165"/>
      <c r="SOO140" s="165"/>
      <c r="SOP140" s="166"/>
      <c r="SOR140" s="164"/>
      <c r="SOS140" s="168"/>
      <c r="SOT140" s="168"/>
      <c r="SOU140" s="165"/>
      <c r="SOV140" s="165"/>
      <c r="SOW140" s="165"/>
      <c r="SOX140" s="166"/>
      <c r="SOZ140" s="164"/>
      <c r="SPA140" s="168"/>
      <c r="SPB140" s="168"/>
      <c r="SPC140" s="165"/>
      <c r="SPD140" s="165"/>
      <c r="SPE140" s="165"/>
      <c r="SPF140" s="166"/>
      <c r="SPH140" s="164"/>
      <c r="SPI140" s="168"/>
      <c r="SPJ140" s="168"/>
      <c r="SPK140" s="165"/>
      <c r="SPL140" s="165"/>
      <c r="SPM140" s="165"/>
      <c r="SPN140" s="166"/>
      <c r="SPP140" s="164"/>
      <c r="SPQ140" s="168"/>
      <c r="SPR140" s="168"/>
      <c r="SPS140" s="165"/>
      <c r="SPT140" s="165"/>
      <c r="SPU140" s="165"/>
      <c r="SPV140" s="166"/>
      <c r="SPX140" s="164"/>
      <c r="SPY140" s="168"/>
      <c r="SPZ140" s="168"/>
      <c r="SQA140" s="165"/>
      <c r="SQB140" s="165"/>
      <c r="SQC140" s="165"/>
      <c r="SQD140" s="166"/>
      <c r="SQF140" s="164"/>
      <c r="SQG140" s="168"/>
      <c r="SQH140" s="168"/>
      <c r="SQI140" s="165"/>
      <c r="SQJ140" s="165"/>
      <c r="SQK140" s="165"/>
      <c r="SQL140" s="166"/>
      <c r="SQN140" s="164"/>
      <c r="SQO140" s="168"/>
      <c r="SQP140" s="168"/>
      <c r="SQQ140" s="165"/>
      <c r="SQR140" s="165"/>
      <c r="SQS140" s="165"/>
      <c r="SQT140" s="166"/>
      <c r="SQV140" s="164"/>
      <c r="SQW140" s="168"/>
      <c r="SQX140" s="168"/>
      <c r="SQY140" s="165"/>
      <c r="SQZ140" s="165"/>
      <c r="SRA140" s="165"/>
      <c r="SRB140" s="166"/>
      <c r="SRD140" s="164"/>
      <c r="SRE140" s="168"/>
      <c r="SRF140" s="168"/>
      <c r="SRG140" s="165"/>
      <c r="SRH140" s="165"/>
      <c r="SRI140" s="165"/>
      <c r="SRJ140" s="166"/>
      <c r="SRL140" s="164"/>
      <c r="SRM140" s="168"/>
      <c r="SRN140" s="168"/>
      <c r="SRO140" s="165"/>
      <c r="SRP140" s="165"/>
      <c r="SRQ140" s="165"/>
      <c r="SRR140" s="166"/>
      <c r="SRT140" s="164"/>
      <c r="SRU140" s="168"/>
      <c r="SRV140" s="168"/>
      <c r="SRW140" s="165"/>
      <c r="SRX140" s="165"/>
      <c r="SRY140" s="165"/>
      <c r="SRZ140" s="166"/>
      <c r="SSB140" s="164"/>
      <c r="SSC140" s="168"/>
      <c r="SSD140" s="168"/>
      <c r="SSE140" s="165"/>
      <c r="SSF140" s="165"/>
      <c r="SSG140" s="165"/>
      <c r="SSH140" s="166"/>
      <c r="SSJ140" s="164"/>
      <c r="SSK140" s="168"/>
      <c r="SSL140" s="168"/>
      <c r="SSM140" s="165"/>
      <c r="SSN140" s="165"/>
      <c r="SSO140" s="165"/>
      <c r="SSP140" s="166"/>
      <c r="SSR140" s="164"/>
      <c r="SSS140" s="168"/>
      <c r="SST140" s="168"/>
      <c r="SSU140" s="165"/>
      <c r="SSV140" s="165"/>
      <c r="SSW140" s="165"/>
      <c r="SSX140" s="166"/>
      <c r="SSZ140" s="164"/>
      <c r="STA140" s="168"/>
      <c r="STB140" s="168"/>
      <c r="STC140" s="165"/>
      <c r="STD140" s="165"/>
      <c r="STE140" s="165"/>
      <c r="STF140" s="166"/>
      <c r="STH140" s="164"/>
      <c r="STI140" s="168"/>
      <c r="STJ140" s="168"/>
      <c r="STK140" s="165"/>
      <c r="STL140" s="165"/>
      <c r="STM140" s="165"/>
      <c r="STN140" s="166"/>
      <c r="STP140" s="164"/>
      <c r="STQ140" s="168"/>
      <c r="STR140" s="168"/>
      <c r="STS140" s="165"/>
      <c r="STT140" s="165"/>
      <c r="STU140" s="165"/>
      <c r="STV140" s="166"/>
      <c r="STX140" s="164"/>
      <c r="STY140" s="168"/>
      <c r="STZ140" s="168"/>
      <c r="SUA140" s="165"/>
      <c r="SUB140" s="165"/>
      <c r="SUC140" s="165"/>
      <c r="SUD140" s="166"/>
      <c r="SUF140" s="164"/>
      <c r="SUG140" s="168"/>
      <c r="SUH140" s="168"/>
      <c r="SUI140" s="165"/>
      <c r="SUJ140" s="165"/>
      <c r="SUK140" s="165"/>
      <c r="SUL140" s="166"/>
      <c r="SUN140" s="164"/>
      <c r="SUO140" s="168"/>
      <c r="SUP140" s="168"/>
      <c r="SUQ140" s="165"/>
      <c r="SUR140" s="165"/>
      <c r="SUS140" s="165"/>
      <c r="SUT140" s="166"/>
      <c r="SUV140" s="164"/>
      <c r="SUW140" s="168"/>
      <c r="SUX140" s="168"/>
      <c r="SUY140" s="165"/>
      <c r="SUZ140" s="165"/>
      <c r="SVA140" s="165"/>
      <c r="SVB140" s="166"/>
      <c r="SVD140" s="164"/>
      <c r="SVE140" s="168"/>
      <c r="SVF140" s="168"/>
      <c r="SVG140" s="165"/>
      <c r="SVH140" s="165"/>
      <c r="SVI140" s="165"/>
      <c r="SVJ140" s="166"/>
      <c r="SVL140" s="164"/>
      <c r="SVM140" s="168"/>
      <c r="SVN140" s="168"/>
      <c r="SVO140" s="165"/>
      <c r="SVP140" s="165"/>
      <c r="SVQ140" s="165"/>
      <c r="SVR140" s="166"/>
      <c r="SVT140" s="164"/>
      <c r="SVU140" s="168"/>
      <c r="SVV140" s="168"/>
      <c r="SVW140" s="165"/>
      <c r="SVX140" s="165"/>
      <c r="SVY140" s="165"/>
      <c r="SVZ140" s="166"/>
      <c r="SWB140" s="164"/>
      <c r="SWC140" s="168"/>
      <c r="SWD140" s="168"/>
      <c r="SWE140" s="165"/>
      <c r="SWF140" s="165"/>
      <c r="SWG140" s="165"/>
      <c r="SWH140" s="166"/>
      <c r="SWJ140" s="164"/>
      <c r="SWK140" s="168"/>
      <c r="SWL140" s="168"/>
      <c r="SWM140" s="165"/>
      <c r="SWN140" s="165"/>
      <c r="SWO140" s="165"/>
      <c r="SWP140" s="166"/>
      <c r="SWR140" s="164"/>
      <c r="SWS140" s="168"/>
      <c r="SWT140" s="168"/>
      <c r="SWU140" s="165"/>
      <c r="SWV140" s="165"/>
      <c r="SWW140" s="165"/>
      <c r="SWX140" s="166"/>
      <c r="SWZ140" s="164"/>
      <c r="SXA140" s="168"/>
      <c r="SXB140" s="168"/>
      <c r="SXC140" s="165"/>
      <c r="SXD140" s="165"/>
      <c r="SXE140" s="165"/>
      <c r="SXF140" s="166"/>
      <c r="SXH140" s="164"/>
      <c r="SXI140" s="168"/>
      <c r="SXJ140" s="168"/>
      <c r="SXK140" s="165"/>
      <c r="SXL140" s="165"/>
      <c r="SXM140" s="165"/>
      <c r="SXN140" s="166"/>
      <c r="SXP140" s="164"/>
      <c r="SXQ140" s="168"/>
      <c r="SXR140" s="168"/>
      <c r="SXS140" s="165"/>
      <c r="SXT140" s="165"/>
      <c r="SXU140" s="165"/>
      <c r="SXV140" s="166"/>
      <c r="SXX140" s="164"/>
      <c r="SXY140" s="168"/>
      <c r="SXZ140" s="168"/>
      <c r="SYA140" s="165"/>
      <c r="SYB140" s="165"/>
      <c r="SYC140" s="165"/>
      <c r="SYD140" s="166"/>
      <c r="SYF140" s="164"/>
      <c r="SYG140" s="168"/>
      <c r="SYH140" s="168"/>
      <c r="SYI140" s="165"/>
      <c r="SYJ140" s="165"/>
      <c r="SYK140" s="165"/>
      <c r="SYL140" s="166"/>
      <c r="SYN140" s="164"/>
      <c r="SYO140" s="168"/>
      <c r="SYP140" s="168"/>
      <c r="SYQ140" s="165"/>
      <c r="SYR140" s="165"/>
      <c r="SYS140" s="165"/>
      <c r="SYT140" s="166"/>
      <c r="SYV140" s="164"/>
      <c r="SYW140" s="168"/>
      <c r="SYX140" s="168"/>
      <c r="SYY140" s="165"/>
      <c r="SYZ140" s="165"/>
      <c r="SZA140" s="165"/>
      <c r="SZB140" s="166"/>
      <c r="SZD140" s="164"/>
      <c r="SZE140" s="168"/>
      <c r="SZF140" s="168"/>
      <c r="SZG140" s="165"/>
      <c r="SZH140" s="165"/>
      <c r="SZI140" s="165"/>
      <c r="SZJ140" s="166"/>
      <c r="SZL140" s="164"/>
      <c r="SZM140" s="168"/>
      <c r="SZN140" s="168"/>
      <c r="SZO140" s="165"/>
      <c r="SZP140" s="165"/>
      <c r="SZQ140" s="165"/>
      <c r="SZR140" s="166"/>
      <c r="SZT140" s="164"/>
      <c r="SZU140" s="168"/>
      <c r="SZV140" s="168"/>
      <c r="SZW140" s="165"/>
      <c r="SZX140" s="165"/>
      <c r="SZY140" s="165"/>
      <c r="SZZ140" s="166"/>
      <c r="TAB140" s="164"/>
      <c r="TAC140" s="168"/>
      <c r="TAD140" s="168"/>
      <c r="TAE140" s="165"/>
      <c r="TAF140" s="165"/>
      <c r="TAG140" s="165"/>
      <c r="TAH140" s="166"/>
      <c r="TAJ140" s="164"/>
      <c r="TAK140" s="168"/>
      <c r="TAL140" s="168"/>
      <c r="TAM140" s="165"/>
      <c r="TAN140" s="165"/>
      <c r="TAO140" s="165"/>
      <c r="TAP140" s="166"/>
      <c r="TAR140" s="164"/>
      <c r="TAS140" s="168"/>
      <c r="TAT140" s="168"/>
      <c r="TAU140" s="165"/>
      <c r="TAV140" s="165"/>
      <c r="TAW140" s="165"/>
      <c r="TAX140" s="166"/>
      <c r="TAZ140" s="164"/>
      <c r="TBA140" s="168"/>
      <c r="TBB140" s="168"/>
      <c r="TBC140" s="165"/>
      <c r="TBD140" s="165"/>
      <c r="TBE140" s="165"/>
      <c r="TBF140" s="166"/>
      <c r="TBH140" s="164"/>
      <c r="TBI140" s="168"/>
      <c r="TBJ140" s="168"/>
      <c r="TBK140" s="165"/>
      <c r="TBL140" s="165"/>
      <c r="TBM140" s="165"/>
      <c r="TBN140" s="166"/>
      <c r="TBP140" s="164"/>
      <c r="TBQ140" s="168"/>
      <c r="TBR140" s="168"/>
      <c r="TBS140" s="165"/>
      <c r="TBT140" s="165"/>
      <c r="TBU140" s="165"/>
      <c r="TBV140" s="166"/>
      <c r="TBX140" s="164"/>
      <c r="TBY140" s="168"/>
      <c r="TBZ140" s="168"/>
      <c r="TCA140" s="165"/>
      <c r="TCB140" s="165"/>
      <c r="TCC140" s="165"/>
      <c r="TCD140" s="166"/>
      <c r="TCF140" s="164"/>
      <c r="TCG140" s="168"/>
      <c r="TCH140" s="168"/>
      <c r="TCI140" s="165"/>
      <c r="TCJ140" s="165"/>
      <c r="TCK140" s="165"/>
      <c r="TCL140" s="166"/>
      <c r="TCN140" s="164"/>
      <c r="TCO140" s="168"/>
      <c r="TCP140" s="168"/>
      <c r="TCQ140" s="165"/>
      <c r="TCR140" s="165"/>
      <c r="TCS140" s="165"/>
      <c r="TCT140" s="166"/>
      <c r="TCV140" s="164"/>
      <c r="TCW140" s="168"/>
      <c r="TCX140" s="168"/>
      <c r="TCY140" s="165"/>
      <c r="TCZ140" s="165"/>
      <c r="TDA140" s="165"/>
      <c r="TDB140" s="166"/>
      <c r="TDD140" s="164"/>
      <c r="TDE140" s="168"/>
      <c r="TDF140" s="168"/>
      <c r="TDG140" s="165"/>
      <c r="TDH140" s="165"/>
      <c r="TDI140" s="165"/>
      <c r="TDJ140" s="166"/>
      <c r="TDL140" s="164"/>
      <c r="TDM140" s="168"/>
      <c r="TDN140" s="168"/>
      <c r="TDO140" s="165"/>
      <c r="TDP140" s="165"/>
      <c r="TDQ140" s="165"/>
      <c r="TDR140" s="166"/>
      <c r="TDT140" s="164"/>
      <c r="TDU140" s="168"/>
      <c r="TDV140" s="168"/>
      <c r="TDW140" s="165"/>
      <c r="TDX140" s="165"/>
      <c r="TDY140" s="165"/>
      <c r="TDZ140" s="166"/>
      <c r="TEB140" s="164"/>
      <c r="TEC140" s="168"/>
      <c r="TED140" s="168"/>
      <c r="TEE140" s="165"/>
      <c r="TEF140" s="165"/>
      <c r="TEG140" s="165"/>
      <c r="TEH140" s="166"/>
      <c r="TEJ140" s="164"/>
      <c r="TEK140" s="168"/>
      <c r="TEL140" s="168"/>
      <c r="TEM140" s="165"/>
      <c r="TEN140" s="165"/>
      <c r="TEO140" s="165"/>
      <c r="TEP140" s="166"/>
      <c r="TER140" s="164"/>
      <c r="TES140" s="168"/>
      <c r="TET140" s="168"/>
      <c r="TEU140" s="165"/>
      <c r="TEV140" s="165"/>
      <c r="TEW140" s="165"/>
      <c r="TEX140" s="166"/>
      <c r="TEZ140" s="164"/>
      <c r="TFA140" s="168"/>
      <c r="TFB140" s="168"/>
      <c r="TFC140" s="165"/>
      <c r="TFD140" s="165"/>
      <c r="TFE140" s="165"/>
      <c r="TFF140" s="166"/>
      <c r="TFH140" s="164"/>
      <c r="TFI140" s="168"/>
      <c r="TFJ140" s="168"/>
      <c r="TFK140" s="165"/>
      <c r="TFL140" s="165"/>
      <c r="TFM140" s="165"/>
      <c r="TFN140" s="166"/>
      <c r="TFP140" s="164"/>
      <c r="TFQ140" s="168"/>
      <c r="TFR140" s="168"/>
      <c r="TFS140" s="165"/>
      <c r="TFT140" s="165"/>
      <c r="TFU140" s="165"/>
      <c r="TFV140" s="166"/>
      <c r="TFX140" s="164"/>
      <c r="TFY140" s="168"/>
      <c r="TFZ140" s="168"/>
      <c r="TGA140" s="165"/>
      <c r="TGB140" s="165"/>
      <c r="TGC140" s="165"/>
      <c r="TGD140" s="166"/>
      <c r="TGF140" s="164"/>
      <c r="TGG140" s="168"/>
      <c r="TGH140" s="168"/>
      <c r="TGI140" s="165"/>
      <c r="TGJ140" s="165"/>
      <c r="TGK140" s="165"/>
      <c r="TGL140" s="166"/>
      <c r="TGN140" s="164"/>
      <c r="TGO140" s="168"/>
      <c r="TGP140" s="168"/>
      <c r="TGQ140" s="165"/>
      <c r="TGR140" s="165"/>
      <c r="TGS140" s="165"/>
      <c r="TGT140" s="166"/>
      <c r="TGV140" s="164"/>
      <c r="TGW140" s="168"/>
      <c r="TGX140" s="168"/>
      <c r="TGY140" s="165"/>
      <c r="TGZ140" s="165"/>
      <c r="THA140" s="165"/>
      <c r="THB140" s="166"/>
      <c r="THD140" s="164"/>
      <c r="THE140" s="168"/>
      <c r="THF140" s="168"/>
      <c r="THG140" s="165"/>
      <c r="THH140" s="165"/>
      <c r="THI140" s="165"/>
      <c r="THJ140" s="166"/>
      <c r="THL140" s="164"/>
      <c r="THM140" s="168"/>
      <c r="THN140" s="168"/>
      <c r="THO140" s="165"/>
      <c r="THP140" s="165"/>
      <c r="THQ140" s="165"/>
      <c r="THR140" s="166"/>
      <c r="THT140" s="164"/>
      <c r="THU140" s="168"/>
      <c r="THV140" s="168"/>
      <c r="THW140" s="165"/>
      <c r="THX140" s="165"/>
      <c r="THY140" s="165"/>
      <c r="THZ140" s="166"/>
      <c r="TIB140" s="164"/>
      <c r="TIC140" s="168"/>
      <c r="TID140" s="168"/>
      <c r="TIE140" s="165"/>
      <c r="TIF140" s="165"/>
      <c r="TIG140" s="165"/>
      <c r="TIH140" s="166"/>
      <c r="TIJ140" s="164"/>
      <c r="TIK140" s="168"/>
      <c r="TIL140" s="168"/>
      <c r="TIM140" s="165"/>
      <c r="TIN140" s="165"/>
      <c r="TIO140" s="165"/>
      <c r="TIP140" s="166"/>
      <c r="TIR140" s="164"/>
      <c r="TIS140" s="168"/>
      <c r="TIT140" s="168"/>
      <c r="TIU140" s="165"/>
      <c r="TIV140" s="165"/>
      <c r="TIW140" s="165"/>
      <c r="TIX140" s="166"/>
      <c r="TIZ140" s="164"/>
      <c r="TJA140" s="168"/>
      <c r="TJB140" s="168"/>
      <c r="TJC140" s="165"/>
      <c r="TJD140" s="165"/>
      <c r="TJE140" s="165"/>
      <c r="TJF140" s="166"/>
      <c r="TJH140" s="164"/>
      <c r="TJI140" s="168"/>
      <c r="TJJ140" s="168"/>
      <c r="TJK140" s="165"/>
      <c r="TJL140" s="165"/>
      <c r="TJM140" s="165"/>
      <c r="TJN140" s="166"/>
      <c r="TJP140" s="164"/>
      <c r="TJQ140" s="168"/>
      <c r="TJR140" s="168"/>
      <c r="TJS140" s="165"/>
      <c r="TJT140" s="165"/>
      <c r="TJU140" s="165"/>
      <c r="TJV140" s="166"/>
      <c r="TJX140" s="164"/>
      <c r="TJY140" s="168"/>
      <c r="TJZ140" s="168"/>
      <c r="TKA140" s="165"/>
      <c r="TKB140" s="165"/>
      <c r="TKC140" s="165"/>
      <c r="TKD140" s="166"/>
      <c r="TKF140" s="164"/>
      <c r="TKG140" s="168"/>
      <c r="TKH140" s="168"/>
      <c r="TKI140" s="165"/>
      <c r="TKJ140" s="165"/>
      <c r="TKK140" s="165"/>
      <c r="TKL140" s="166"/>
      <c r="TKN140" s="164"/>
      <c r="TKO140" s="168"/>
      <c r="TKP140" s="168"/>
      <c r="TKQ140" s="165"/>
      <c r="TKR140" s="165"/>
      <c r="TKS140" s="165"/>
      <c r="TKT140" s="166"/>
      <c r="TKV140" s="164"/>
      <c r="TKW140" s="168"/>
      <c r="TKX140" s="168"/>
      <c r="TKY140" s="165"/>
      <c r="TKZ140" s="165"/>
      <c r="TLA140" s="165"/>
      <c r="TLB140" s="166"/>
      <c r="TLD140" s="164"/>
      <c r="TLE140" s="168"/>
      <c r="TLF140" s="168"/>
      <c r="TLG140" s="165"/>
      <c r="TLH140" s="165"/>
      <c r="TLI140" s="165"/>
      <c r="TLJ140" s="166"/>
      <c r="TLL140" s="164"/>
      <c r="TLM140" s="168"/>
      <c r="TLN140" s="168"/>
      <c r="TLO140" s="165"/>
      <c r="TLP140" s="165"/>
      <c r="TLQ140" s="165"/>
      <c r="TLR140" s="166"/>
      <c r="TLT140" s="164"/>
      <c r="TLU140" s="168"/>
      <c r="TLV140" s="168"/>
      <c r="TLW140" s="165"/>
      <c r="TLX140" s="165"/>
      <c r="TLY140" s="165"/>
      <c r="TLZ140" s="166"/>
      <c r="TMB140" s="164"/>
      <c r="TMC140" s="168"/>
      <c r="TMD140" s="168"/>
      <c r="TME140" s="165"/>
      <c r="TMF140" s="165"/>
      <c r="TMG140" s="165"/>
      <c r="TMH140" s="166"/>
      <c r="TMJ140" s="164"/>
      <c r="TMK140" s="168"/>
      <c r="TML140" s="168"/>
      <c r="TMM140" s="165"/>
      <c r="TMN140" s="165"/>
      <c r="TMO140" s="165"/>
      <c r="TMP140" s="166"/>
      <c r="TMR140" s="164"/>
      <c r="TMS140" s="168"/>
      <c r="TMT140" s="168"/>
      <c r="TMU140" s="165"/>
      <c r="TMV140" s="165"/>
      <c r="TMW140" s="165"/>
      <c r="TMX140" s="166"/>
      <c r="TMZ140" s="164"/>
      <c r="TNA140" s="168"/>
      <c r="TNB140" s="168"/>
      <c r="TNC140" s="165"/>
      <c r="TND140" s="165"/>
      <c r="TNE140" s="165"/>
      <c r="TNF140" s="166"/>
      <c r="TNH140" s="164"/>
      <c r="TNI140" s="168"/>
      <c r="TNJ140" s="168"/>
      <c r="TNK140" s="165"/>
      <c r="TNL140" s="165"/>
      <c r="TNM140" s="165"/>
      <c r="TNN140" s="166"/>
      <c r="TNP140" s="164"/>
      <c r="TNQ140" s="168"/>
      <c r="TNR140" s="168"/>
      <c r="TNS140" s="165"/>
      <c r="TNT140" s="165"/>
      <c r="TNU140" s="165"/>
      <c r="TNV140" s="166"/>
      <c r="TNX140" s="164"/>
      <c r="TNY140" s="168"/>
      <c r="TNZ140" s="168"/>
      <c r="TOA140" s="165"/>
      <c r="TOB140" s="165"/>
      <c r="TOC140" s="165"/>
      <c r="TOD140" s="166"/>
      <c r="TOF140" s="164"/>
      <c r="TOG140" s="168"/>
      <c r="TOH140" s="168"/>
      <c r="TOI140" s="165"/>
      <c r="TOJ140" s="165"/>
      <c r="TOK140" s="165"/>
      <c r="TOL140" s="166"/>
      <c r="TON140" s="164"/>
      <c r="TOO140" s="168"/>
      <c r="TOP140" s="168"/>
      <c r="TOQ140" s="165"/>
      <c r="TOR140" s="165"/>
      <c r="TOS140" s="165"/>
      <c r="TOT140" s="166"/>
      <c r="TOV140" s="164"/>
      <c r="TOW140" s="168"/>
      <c r="TOX140" s="168"/>
      <c r="TOY140" s="165"/>
      <c r="TOZ140" s="165"/>
      <c r="TPA140" s="165"/>
      <c r="TPB140" s="166"/>
      <c r="TPD140" s="164"/>
      <c r="TPE140" s="168"/>
      <c r="TPF140" s="168"/>
      <c r="TPG140" s="165"/>
      <c r="TPH140" s="165"/>
      <c r="TPI140" s="165"/>
      <c r="TPJ140" s="166"/>
      <c r="TPL140" s="164"/>
      <c r="TPM140" s="168"/>
      <c r="TPN140" s="168"/>
      <c r="TPO140" s="165"/>
      <c r="TPP140" s="165"/>
      <c r="TPQ140" s="165"/>
      <c r="TPR140" s="166"/>
      <c r="TPT140" s="164"/>
      <c r="TPU140" s="168"/>
      <c r="TPV140" s="168"/>
      <c r="TPW140" s="165"/>
      <c r="TPX140" s="165"/>
      <c r="TPY140" s="165"/>
      <c r="TPZ140" s="166"/>
      <c r="TQB140" s="164"/>
      <c r="TQC140" s="168"/>
      <c r="TQD140" s="168"/>
      <c r="TQE140" s="165"/>
      <c r="TQF140" s="165"/>
      <c r="TQG140" s="165"/>
      <c r="TQH140" s="166"/>
      <c r="TQJ140" s="164"/>
      <c r="TQK140" s="168"/>
      <c r="TQL140" s="168"/>
      <c r="TQM140" s="165"/>
      <c r="TQN140" s="165"/>
      <c r="TQO140" s="165"/>
      <c r="TQP140" s="166"/>
      <c r="TQR140" s="164"/>
      <c r="TQS140" s="168"/>
      <c r="TQT140" s="168"/>
      <c r="TQU140" s="165"/>
      <c r="TQV140" s="165"/>
      <c r="TQW140" s="165"/>
      <c r="TQX140" s="166"/>
      <c r="TQZ140" s="164"/>
      <c r="TRA140" s="168"/>
      <c r="TRB140" s="168"/>
      <c r="TRC140" s="165"/>
      <c r="TRD140" s="165"/>
      <c r="TRE140" s="165"/>
      <c r="TRF140" s="166"/>
      <c r="TRH140" s="164"/>
      <c r="TRI140" s="168"/>
      <c r="TRJ140" s="168"/>
      <c r="TRK140" s="165"/>
      <c r="TRL140" s="165"/>
      <c r="TRM140" s="165"/>
      <c r="TRN140" s="166"/>
      <c r="TRP140" s="164"/>
      <c r="TRQ140" s="168"/>
      <c r="TRR140" s="168"/>
      <c r="TRS140" s="165"/>
      <c r="TRT140" s="165"/>
      <c r="TRU140" s="165"/>
      <c r="TRV140" s="166"/>
      <c r="TRX140" s="164"/>
      <c r="TRY140" s="168"/>
      <c r="TRZ140" s="168"/>
      <c r="TSA140" s="165"/>
      <c r="TSB140" s="165"/>
      <c r="TSC140" s="165"/>
      <c r="TSD140" s="166"/>
      <c r="TSF140" s="164"/>
      <c r="TSG140" s="168"/>
      <c r="TSH140" s="168"/>
      <c r="TSI140" s="165"/>
      <c r="TSJ140" s="165"/>
      <c r="TSK140" s="165"/>
      <c r="TSL140" s="166"/>
      <c r="TSN140" s="164"/>
      <c r="TSO140" s="168"/>
      <c r="TSP140" s="168"/>
      <c r="TSQ140" s="165"/>
      <c r="TSR140" s="165"/>
      <c r="TSS140" s="165"/>
      <c r="TST140" s="166"/>
      <c r="TSV140" s="164"/>
      <c r="TSW140" s="168"/>
      <c r="TSX140" s="168"/>
      <c r="TSY140" s="165"/>
      <c r="TSZ140" s="165"/>
      <c r="TTA140" s="165"/>
      <c r="TTB140" s="166"/>
      <c r="TTD140" s="164"/>
      <c r="TTE140" s="168"/>
      <c r="TTF140" s="168"/>
      <c r="TTG140" s="165"/>
      <c r="TTH140" s="165"/>
      <c r="TTI140" s="165"/>
      <c r="TTJ140" s="166"/>
      <c r="TTL140" s="164"/>
      <c r="TTM140" s="168"/>
      <c r="TTN140" s="168"/>
      <c r="TTO140" s="165"/>
      <c r="TTP140" s="165"/>
      <c r="TTQ140" s="165"/>
      <c r="TTR140" s="166"/>
      <c r="TTT140" s="164"/>
      <c r="TTU140" s="168"/>
      <c r="TTV140" s="168"/>
      <c r="TTW140" s="165"/>
      <c r="TTX140" s="165"/>
      <c r="TTY140" s="165"/>
      <c r="TTZ140" s="166"/>
      <c r="TUB140" s="164"/>
      <c r="TUC140" s="168"/>
      <c r="TUD140" s="168"/>
      <c r="TUE140" s="165"/>
      <c r="TUF140" s="165"/>
      <c r="TUG140" s="165"/>
      <c r="TUH140" s="166"/>
      <c r="TUJ140" s="164"/>
      <c r="TUK140" s="168"/>
      <c r="TUL140" s="168"/>
      <c r="TUM140" s="165"/>
      <c r="TUN140" s="165"/>
      <c r="TUO140" s="165"/>
      <c r="TUP140" s="166"/>
      <c r="TUR140" s="164"/>
      <c r="TUS140" s="168"/>
      <c r="TUT140" s="168"/>
      <c r="TUU140" s="165"/>
      <c r="TUV140" s="165"/>
      <c r="TUW140" s="165"/>
      <c r="TUX140" s="166"/>
      <c r="TUZ140" s="164"/>
      <c r="TVA140" s="168"/>
      <c r="TVB140" s="168"/>
      <c r="TVC140" s="165"/>
      <c r="TVD140" s="165"/>
      <c r="TVE140" s="165"/>
      <c r="TVF140" s="166"/>
      <c r="TVH140" s="164"/>
      <c r="TVI140" s="168"/>
      <c r="TVJ140" s="168"/>
      <c r="TVK140" s="165"/>
      <c r="TVL140" s="165"/>
      <c r="TVM140" s="165"/>
      <c r="TVN140" s="166"/>
      <c r="TVP140" s="164"/>
      <c r="TVQ140" s="168"/>
      <c r="TVR140" s="168"/>
      <c r="TVS140" s="165"/>
      <c r="TVT140" s="165"/>
      <c r="TVU140" s="165"/>
      <c r="TVV140" s="166"/>
      <c r="TVX140" s="164"/>
      <c r="TVY140" s="168"/>
      <c r="TVZ140" s="168"/>
      <c r="TWA140" s="165"/>
      <c r="TWB140" s="165"/>
      <c r="TWC140" s="165"/>
      <c r="TWD140" s="166"/>
      <c r="TWF140" s="164"/>
      <c r="TWG140" s="168"/>
      <c r="TWH140" s="168"/>
      <c r="TWI140" s="165"/>
      <c r="TWJ140" s="165"/>
      <c r="TWK140" s="165"/>
      <c r="TWL140" s="166"/>
      <c r="TWN140" s="164"/>
      <c r="TWO140" s="168"/>
      <c r="TWP140" s="168"/>
      <c r="TWQ140" s="165"/>
      <c r="TWR140" s="165"/>
      <c r="TWS140" s="165"/>
      <c r="TWT140" s="166"/>
      <c r="TWV140" s="164"/>
      <c r="TWW140" s="168"/>
      <c r="TWX140" s="168"/>
      <c r="TWY140" s="165"/>
      <c r="TWZ140" s="165"/>
      <c r="TXA140" s="165"/>
      <c r="TXB140" s="166"/>
      <c r="TXD140" s="164"/>
      <c r="TXE140" s="168"/>
      <c r="TXF140" s="168"/>
      <c r="TXG140" s="165"/>
      <c r="TXH140" s="165"/>
      <c r="TXI140" s="165"/>
      <c r="TXJ140" s="166"/>
      <c r="TXL140" s="164"/>
      <c r="TXM140" s="168"/>
      <c r="TXN140" s="168"/>
      <c r="TXO140" s="165"/>
      <c r="TXP140" s="165"/>
      <c r="TXQ140" s="165"/>
      <c r="TXR140" s="166"/>
      <c r="TXT140" s="164"/>
      <c r="TXU140" s="168"/>
      <c r="TXV140" s="168"/>
      <c r="TXW140" s="165"/>
      <c r="TXX140" s="165"/>
      <c r="TXY140" s="165"/>
      <c r="TXZ140" s="166"/>
      <c r="TYB140" s="164"/>
      <c r="TYC140" s="168"/>
      <c r="TYD140" s="168"/>
      <c r="TYE140" s="165"/>
      <c r="TYF140" s="165"/>
      <c r="TYG140" s="165"/>
      <c r="TYH140" s="166"/>
      <c r="TYJ140" s="164"/>
      <c r="TYK140" s="168"/>
      <c r="TYL140" s="168"/>
      <c r="TYM140" s="165"/>
      <c r="TYN140" s="165"/>
      <c r="TYO140" s="165"/>
      <c r="TYP140" s="166"/>
      <c r="TYR140" s="164"/>
      <c r="TYS140" s="168"/>
      <c r="TYT140" s="168"/>
      <c r="TYU140" s="165"/>
      <c r="TYV140" s="165"/>
      <c r="TYW140" s="165"/>
      <c r="TYX140" s="166"/>
      <c r="TYZ140" s="164"/>
      <c r="TZA140" s="168"/>
      <c r="TZB140" s="168"/>
      <c r="TZC140" s="165"/>
      <c r="TZD140" s="165"/>
      <c r="TZE140" s="165"/>
      <c r="TZF140" s="166"/>
      <c r="TZH140" s="164"/>
      <c r="TZI140" s="168"/>
      <c r="TZJ140" s="168"/>
      <c r="TZK140" s="165"/>
      <c r="TZL140" s="165"/>
      <c r="TZM140" s="165"/>
      <c r="TZN140" s="166"/>
      <c r="TZP140" s="164"/>
      <c r="TZQ140" s="168"/>
      <c r="TZR140" s="168"/>
      <c r="TZS140" s="165"/>
      <c r="TZT140" s="165"/>
      <c r="TZU140" s="165"/>
      <c r="TZV140" s="166"/>
      <c r="TZX140" s="164"/>
      <c r="TZY140" s="168"/>
      <c r="TZZ140" s="168"/>
      <c r="UAA140" s="165"/>
      <c r="UAB140" s="165"/>
      <c r="UAC140" s="165"/>
      <c r="UAD140" s="166"/>
      <c r="UAF140" s="164"/>
      <c r="UAG140" s="168"/>
      <c r="UAH140" s="168"/>
      <c r="UAI140" s="165"/>
      <c r="UAJ140" s="165"/>
      <c r="UAK140" s="165"/>
      <c r="UAL140" s="166"/>
      <c r="UAN140" s="164"/>
      <c r="UAO140" s="168"/>
      <c r="UAP140" s="168"/>
      <c r="UAQ140" s="165"/>
      <c r="UAR140" s="165"/>
      <c r="UAS140" s="165"/>
      <c r="UAT140" s="166"/>
      <c r="UAV140" s="164"/>
      <c r="UAW140" s="168"/>
      <c r="UAX140" s="168"/>
      <c r="UAY140" s="165"/>
      <c r="UAZ140" s="165"/>
      <c r="UBA140" s="165"/>
      <c r="UBB140" s="166"/>
      <c r="UBD140" s="164"/>
      <c r="UBE140" s="168"/>
      <c r="UBF140" s="168"/>
      <c r="UBG140" s="165"/>
      <c r="UBH140" s="165"/>
      <c r="UBI140" s="165"/>
      <c r="UBJ140" s="166"/>
      <c r="UBL140" s="164"/>
      <c r="UBM140" s="168"/>
      <c r="UBN140" s="168"/>
      <c r="UBO140" s="165"/>
      <c r="UBP140" s="165"/>
      <c r="UBQ140" s="165"/>
      <c r="UBR140" s="166"/>
      <c r="UBT140" s="164"/>
      <c r="UBU140" s="168"/>
      <c r="UBV140" s="168"/>
      <c r="UBW140" s="165"/>
      <c r="UBX140" s="165"/>
      <c r="UBY140" s="165"/>
      <c r="UBZ140" s="166"/>
      <c r="UCB140" s="164"/>
      <c r="UCC140" s="168"/>
      <c r="UCD140" s="168"/>
      <c r="UCE140" s="165"/>
      <c r="UCF140" s="165"/>
      <c r="UCG140" s="165"/>
      <c r="UCH140" s="166"/>
      <c r="UCJ140" s="164"/>
      <c r="UCK140" s="168"/>
      <c r="UCL140" s="168"/>
      <c r="UCM140" s="165"/>
      <c r="UCN140" s="165"/>
      <c r="UCO140" s="165"/>
      <c r="UCP140" s="166"/>
      <c r="UCR140" s="164"/>
      <c r="UCS140" s="168"/>
      <c r="UCT140" s="168"/>
      <c r="UCU140" s="165"/>
      <c r="UCV140" s="165"/>
      <c r="UCW140" s="165"/>
      <c r="UCX140" s="166"/>
      <c r="UCZ140" s="164"/>
      <c r="UDA140" s="168"/>
      <c r="UDB140" s="168"/>
      <c r="UDC140" s="165"/>
      <c r="UDD140" s="165"/>
      <c r="UDE140" s="165"/>
      <c r="UDF140" s="166"/>
      <c r="UDH140" s="164"/>
      <c r="UDI140" s="168"/>
      <c r="UDJ140" s="168"/>
      <c r="UDK140" s="165"/>
      <c r="UDL140" s="165"/>
      <c r="UDM140" s="165"/>
      <c r="UDN140" s="166"/>
      <c r="UDP140" s="164"/>
      <c r="UDQ140" s="168"/>
      <c r="UDR140" s="168"/>
      <c r="UDS140" s="165"/>
      <c r="UDT140" s="165"/>
      <c r="UDU140" s="165"/>
      <c r="UDV140" s="166"/>
      <c r="UDX140" s="164"/>
      <c r="UDY140" s="168"/>
      <c r="UDZ140" s="168"/>
      <c r="UEA140" s="165"/>
      <c r="UEB140" s="165"/>
      <c r="UEC140" s="165"/>
      <c r="UED140" s="166"/>
      <c r="UEF140" s="164"/>
      <c r="UEG140" s="168"/>
      <c r="UEH140" s="168"/>
      <c r="UEI140" s="165"/>
      <c r="UEJ140" s="165"/>
      <c r="UEK140" s="165"/>
      <c r="UEL140" s="166"/>
      <c r="UEN140" s="164"/>
      <c r="UEO140" s="168"/>
      <c r="UEP140" s="168"/>
      <c r="UEQ140" s="165"/>
      <c r="UER140" s="165"/>
      <c r="UES140" s="165"/>
      <c r="UET140" s="166"/>
      <c r="UEV140" s="164"/>
      <c r="UEW140" s="168"/>
      <c r="UEX140" s="168"/>
      <c r="UEY140" s="165"/>
      <c r="UEZ140" s="165"/>
      <c r="UFA140" s="165"/>
      <c r="UFB140" s="166"/>
      <c r="UFD140" s="164"/>
      <c r="UFE140" s="168"/>
      <c r="UFF140" s="168"/>
      <c r="UFG140" s="165"/>
      <c r="UFH140" s="165"/>
      <c r="UFI140" s="165"/>
      <c r="UFJ140" s="166"/>
      <c r="UFL140" s="164"/>
      <c r="UFM140" s="168"/>
      <c r="UFN140" s="168"/>
      <c r="UFO140" s="165"/>
      <c r="UFP140" s="165"/>
      <c r="UFQ140" s="165"/>
      <c r="UFR140" s="166"/>
      <c r="UFT140" s="164"/>
      <c r="UFU140" s="168"/>
      <c r="UFV140" s="168"/>
      <c r="UFW140" s="165"/>
      <c r="UFX140" s="165"/>
      <c r="UFY140" s="165"/>
      <c r="UFZ140" s="166"/>
      <c r="UGB140" s="164"/>
      <c r="UGC140" s="168"/>
      <c r="UGD140" s="168"/>
      <c r="UGE140" s="165"/>
      <c r="UGF140" s="165"/>
      <c r="UGG140" s="165"/>
      <c r="UGH140" s="166"/>
      <c r="UGJ140" s="164"/>
      <c r="UGK140" s="168"/>
      <c r="UGL140" s="168"/>
      <c r="UGM140" s="165"/>
      <c r="UGN140" s="165"/>
      <c r="UGO140" s="165"/>
      <c r="UGP140" s="166"/>
      <c r="UGR140" s="164"/>
      <c r="UGS140" s="168"/>
      <c r="UGT140" s="168"/>
      <c r="UGU140" s="165"/>
      <c r="UGV140" s="165"/>
      <c r="UGW140" s="165"/>
      <c r="UGX140" s="166"/>
      <c r="UGZ140" s="164"/>
      <c r="UHA140" s="168"/>
      <c r="UHB140" s="168"/>
      <c r="UHC140" s="165"/>
      <c r="UHD140" s="165"/>
      <c r="UHE140" s="165"/>
      <c r="UHF140" s="166"/>
      <c r="UHH140" s="164"/>
      <c r="UHI140" s="168"/>
      <c r="UHJ140" s="168"/>
      <c r="UHK140" s="165"/>
      <c r="UHL140" s="165"/>
      <c r="UHM140" s="165"/>
      <c r="UHN140" s="166"/>
      <c r="UHP140" s="164"/>
      <c r="UHQ140" s="168"/>
      <c r="UHR140" s="168"/>
      <c r="UHS140" s="165"/>
      <c r="UHT140" s="165"/>
      <c r="UHU140" s="165"/>
      <c r="UHV140" s="166"/>
      <c r="UHX140" s="164"/>
      <c r="UHY140" s="168"/>
      <c r="UHZ140" s="168"/>
      <c r="UIA140" s="165"/>
      <c r="UIB140" s="165"/>
      <c r="UIC140" s="165"/>
      <c r="UID140" s="166"/>
      <c r="UIF140" s="164"/>
      <c r="UIG140" s="168"/>
      <c r="UIH140" s="168"/>
      <c r="UII140" s="165"/>
      <c r="UIJ140" s="165"/>
      <c r="UIK140" s="165"/>
      <c r="UIL140" s="166"/>
      <c r="UIN140" s="164"/>
      <c r="UIO140" s="168"/>
      <c r="UIP140" s="168"/>
      <c r="UIQ140" s="165"/>
      <c r="UIR140" s="165"/>
      <c r="UIS140" s="165"/>
      <c r="UIT140" s="166"/>
      <c r="UIV140" s="164"/>
      <c r="UIW140" s="168"/>
      <c r="UIX140" s="168"/>
      <c r="UIY140" s="165"/>
      <c r="UIZ140" s="165"/>
      <c r="UJA140" s="165"/>
      <c r="UJB140" s="166"/>
      <c r="UJD140" s="164"/>
      <c r="UJE140" s="168"/>
      <c r="UJF140" s="168"/>
      <c r="UJG140" s="165"/>
      <c r="UJH140" s="165"/>
      <c r="UJI140" s="165"/>
      <c r="UJJ140" s="166"/>
      <c r="UJL140" s="164"/>
      <c r="UJM140" s="168"/>
      <c r="UJN140" s="168"/>
      <c r="UJO140" s="165"/>
      <c r="UJP140" s="165"/>
      <c r="UJQ140" s="165"/>
      <c r="UJR140" s="166"/>
      <c r="UJT140" s="164"/>
      <c r="UJU140" s="168"/>
      <c r="UJV140" s="168"/>
      <c r="UJW140" s="165"/>
      <c r="UJX140" s="165"/>
      <c r="UJY140" s="165"/>
      <c r="UJZ140" s="166"/>
      <c r="UKB140" s="164"/>
      <c r="UKC140" s="168"/>
      <c r="UKD140" s="168"/>
      <c r="UKE140" s="165"/>
      <c r="UKF140" s="165"/>
      <c r="UKG140" s="165"/>
      <c r="UKH140" s="166"/>
      <c r="UKJ140" s="164"/>
      <c r="UKK140" s="168"/>
      <c r="UKL140" s="168"/>
      <c r="UKM140" s="165"/>
      <c r="UKN140" s="165"/>
      <c r="UKO140" s="165"/>
      <c r="UKP140" s="166"/>
      <c r="UKR140" s="164"/>
      <c r="UKS140" s="168"/>
      <c r="UKT140" s="168"/>
      <c r="UKU140" s="165"/>
      <c r="UKV140" s="165"/>
      <c r="UKW140" s="165"/>
      <c r="UKX140" s="166"/>
      <c r="UKZ140" s="164"/>
      <c r="ULA140" s="168"/>
      <c r="ULB140" s="168"/>
      <c r="ULC140" s="165"/>
      <c r="ULD140" s="165"/>
      <c r="ULE140" s="165"/>
      <c r="ULF140" s="166"/>
      <c r="ULH140" s="164"/>
      <c r="ULI140" s="168"/>
      <c r="ULJ140" s="168"/>
      <c r="ULK140" s="165"/>
      <c r="ULL140" s="165"/>
      <c r="ULM140" s="165"/>
      <c r="ULN140" s="166"/>
      <c r="ULP140" s="164"/>
      <c r="ULQ140" s="168"/>
      <c r="ULR140" s="168"/>
      <c r="ULS140" s="165"/>
      <c r="ULT140" s="165"/>
      <c r="ULU140" s="165"/>
      <c r="ULV140" s="166"/>
      <c r="ULX140" s="164"/>
      <c r="ULY140" s="168"/>
      <c r="ULZ140" s="168"/>
      <c r="UMA140" s="165"/>
      <c r="UMB140" s="165"/>
      <c r="UMC140" s="165"/>
      <c r="UMD140" s="166"/>
      <c r="UMF140" s="164"/>
      <c r="UMG140" s="168"/>
      <c r="UMH140" s="168"/>
      <c r="UMI140" s="165"/>
      <c r="UMJ140" s="165"/>
      <c r="UMK140" s="165"/>
      <c r="UML140" s="166"/>
      <c r="UMN140" s="164"/>
      <c r="UMO140" s="168"/>
      <c r="UMP140" s="168"/>
      <c r="UMQ140" s="165"/>
      <c r="UMR140" s="165"/>
      <c r="UMS140" s="165"/>
      <c r="UMT140" s="166"/>
      <c r="UMV140" s="164"/>
      <c r="UMW140" s="168"/>
      <c r="UMX140" s="168"/>
      <c r="UMY140" s="165"/>
      <c r="UMZ140" s="165"/>
      <c r="UNA140" s="165"/>
      <c r="UNB140" s="166"/>
      <c r="UND140" s="164"/>
      <c r="UNE140" s="168"/>
      <c r="UNF140" s="168"/>
      <c r="UNG140" s="165"/>
      <c r="UNH140" s="165"/>
      <c r="UNI140" s="165"/>
      <c r="UNJ140" s="166"/>
      <c r="UNL140" s="164"/>
      <c r="UNM140" s="168"/>
      <c r="UNN140" s="168"/>
      <c r="UNO140" s="165"/>
      <c r="UNP140" s="165"/>
      <c r="UNQ140" s="165"/>
      <c r="UNR140" s="166"/>
      <c r="UNT140" s="164"/>
      <c r="UNU140" s="168"/>
      <c r="UNV140" s="168"/>
      <c r="UNW140" s="165"/>
      <c r="UNX140" s="165"/>
      <c r="UNY140" s="165"/>
      <c r="UNZ140" s="166"/>
      <c r="UOB140" s="164"/>
      <c r="UOC140" s="168"/>
      <c r="UOD140" s="168"/>
      <c r="UOE140" s="165"/>
      <c r="UOF140" s="165"/>
      <c r="UOG140" s="165"/>
      <c r="UOH140" s="166"/>
      <c r="UOJ140" s="164"/>
      <c r="UOK140" s="168"/>
      <c r="UOL140" s="168"/>
      <c r="UOM140" s="165"/>
      <c r="UON140" s="165"/>
      <c r="UOO140" s="165"/>
      <c r="UOP140" s="166"/>
      <c r="UOR140" s="164"/>
      <c r="UOS140" s="168"/>
      <c r="UOT140" s="168"/>
      <c r="UOU140" s="165"/>
      <c r="UOV140" s="165"/>
      <c r="UOW140" s="165"/>
      <c r="UOX140" s="166"/>
      <c r="UOZ140" s="164"/>
      <c r="UPA140" s="168"/>
      <c r="UPB140" s="168"/>
      <c r="UPC140" s="165"/>
      <c r="UPD140" s="165"/>
      <c r="UPE140" s="165"/>
      <c r="UPF140" s="166"/>
      <c r="UPH140" s="164"/>
      <c r="UPI140" s="168"/>
      <c r="UPJ140" s="168"/>
      <c r="UPK140" s="165"/>
      <c r="UPL140" s="165"/>
      <c r="UPM140" s="165"/>
      <c r="UPN140" s="166"/>
      <c r="UPP140" s="164"/>
      <c r="UPQ140" s="168"/>
      <c r="UPR140" s="168"/>
      <c r="UPS140" s="165"/>
      <c r="UPT140" s="165"/>
      <c r="UPU140" s="165"/>
      <c r="UPV140" s="166"/>
      <c r="UPX140" s="164"/>
      <c r="UPY140" s="168"/>
      <c r="UPZ140" s="168"/>
      <c r="UQA140" s="165"/>
      <c r="UQB140" s="165"/>
      <c r="UQC140" s="165"/>
      <c r="UQD140" s="166"/>
      <c r="UQF140" s="164"/>
      <c r="UQG140" s="168"/>
      <c r="UQH140" s="168"/>
      <c r="UQI140" s="165"/>
      <c r="UQJ140" s="165"/>
      <c r="UQK140" s="165"/>
      <c r="UQL140" s="166"/>
      <c r="UQN140" s="164"/>
      <c r="UQO140" s="168"/>
      <c r="UQP140" s="168"/>
      <c r="UQQ140" s="165"/>
      <c r="UQR140" s="165"/>
      <c r="UQS140" s="165"/>
      <c r="UQT140" s="166"/>
      <c r="UQV140" s="164"/>
      <c r="UQW140" s="168"/>
      <c r="UQX140" s="168"/>
      <c r="UQY140" s="165"/>
      <c r="UQZ140" s="165"/>
      <c r="URA140" s="165"/>
      <c r="URB140" s="166"/>
      <c r="URD140" s="164"/>
      <c r="URE140" s="168"/>
      <c r="URF140" s="168"/>
      <c r="URG140" s="165"/>
      <c r="URH140" s="165"/>
      <c r="URI140" s="165"/>
      <c r="URJ140" s="166"/>
      <c r="URL140" s="164"/>
      <c r="URM140" s="168"/>
      <c r="URN140" s="168"/>
      <c r="URO140" s="165"/>
      <c r="URP140" s="165"/>
      <c r="URQ140" s="165"/>
      <c r="URR140" s="166"/>
      <c r="URT140" s="164"/>
      <c r="URU140" s="168"/>
      <c r="URV140" s="168"/>
      <c r="URW140" s="165"/>
      <c r="URX140" s="165"/>
      <c r="URY140" s="165"/>
      <c r="URZ140" s="166"/>
      <c r="USB140" s="164"/>
      <c r="USC140" s="168"/>
      <c r="USD140" s="168"/>
      <c r="USE140" s="165"/>
      <c r="USF140" s="165"/>
      <c r="USG140" s="165"/>
      <c r="USH140" s="166"/>
      <c r="USJ140" s="164"/>
      <c r="USK140" s="168"/>
      <c r="USL140" s="168"/>
      <c r="USM140" s="165"/>
      <c r="USN140" s="165"/>
      <c r="USO140" s="165"/>
      <c r="USP140" s="166"/>
      <c r="USR140" s="164"/>
      <c r="USS140" s="168"/>
      <c r="UST140" s="168"/>
      <c r="USU140" s="165"/>
      <c r="USV140" s="165"/>
      <c r="USW140" s="165"/>
      <c r="USX140" s="166"/>
      <c r="USZ140" s="164"/>
      <c r="UTA140" s="168"/>
      <c r="UTB140" s="168"/>
      <c r="UTC140" s="165"/>
      <c r="UTD140" s="165"/>
      <c r="UTE140" s="165"/>
      <c r="UTF140" s="166"/>
      <c r="UTH140" s="164"/>
      <c r="UTI140" s="168"/>
      <c r="UTJ140" s="168"/>
      <c r="UTK140" s="165"/>
      <c r="UTL140" s="165"/>
      <c r="UTM140" s="165"/>
      <c r="UTN140" s="166"/>
      <c r="UTP140" s="164"/>
      <c r="UTQ140" s="168"/>
      <c r="UTR140" s="168"/>
      <c r="UTS140" s="165"/>
      <c r="UTT140" s="165"/>
      <c r="UTU140" s="165"/>
      <c r="UTV140" s="166"/>
      <c r="UTX140" s="164"/>
      <c r="UTY140" s="168"/>
      <c r="UTZ140" s="168"/>
      <c r="UUA140" s="165"/>
      <c r="UUB140" s="165"/>
      <c r="UUC140" s="165"/>
      <c r="UUD140" s="166"/>
      <c r="UUF140" s="164"/>
      <c r="UUG140" s="168"/>
      <c r="UUH140" s="168"/>
      <c r="UUI140" s="165"/>
      <c r="UUJ140" s="165"/>
      <c r="UUK140" s="165"/>
      <c r="UUL140" s="166"/>
      <c r="UUN140" s="164"/>
      <c r="UUO140" s="168"/>
      <c r="UUP140" s="168"/>
      <c r="UUQ140" s="165"/>
      <c r="UUR140" s="165"/>
      <c r="UUS140" s="165"/>
      <c r="UUT140" s="166"/>
      <c r="UUV140" s="164"/>
      <c r="UUW140" s="168"/>
      <c r="UUX140" s="168"/>
      <c r="UUY140" s="165"/>
      <c r="UUZ140" s="165"/>
      <c r="UVA140" s="165"/>
      <c r="UVB140" s="166"/>
      <c r="UVD140" s="164"/>
      <c r="UVE140" s="168"/>
      <c r="UVF140" s="168"/>
      <c r="UVG140" s="165"/>
      <c r="UVH140" s="165"/>
      <c r="UVI140" s="165"/>
      <c r="UVJ140" s="166"/>
      <c r="UVL140" s="164"/>
      <c r="UVM140" s="168"/>
      <c r="UVN140" s="168"/>
      <c r="UVO140" s="165"/>
      <c r="UVP140" s="165"/>
      <c r="UVQ140" s="165"/>
      <c r="UVR140" s="166"/>
      <c r="UVT140" s="164"/>
      <c r="UVU140" s="168"/>
      <c r="UVV140" s="168"/>
      <c r="UVW140" s="165"/>
      <c r="UVX140" s="165"/>
      <c r="UVY140" s="165"/>
      <c r="UVZ140" s="166"/>
      <c r="UWB140" s="164"/>
      <c r="UWC140" s="168"/>
      <c r="UWD140" s="168"/>
      <c r="UWE140" s="165"/>
      <c r="UWF140" s="165"/>
      <c r="UWG140" s="165"/>
      <c r="UWH140" s="166"/>
      <c r="UWJ140" s="164"/>
      <c r="UWK140" s="168"/>
      <c r="UWL140" s="168"/>
      <c r="UWM140" s="165"/>
      <c r="UWN140" s="165"/>
      <c r="UWO140" s="165"/>
      <c r="UWP140" s="166"/>
      <c r="UWR140" s="164"/>
      <c r="UWS140" s="168"/>
      <c r="UWT140" s="168"/>
      <c r="UWU140" s="165"/>
      <c r="UWV140" s="165"/>
      <c r="UWW140" s="165"/>
      <c r="UWX140" s="166"/>
      <c r="UWZ140" s="164"/>
      <c r="UXA140" s="168"/>
      <c r="UXB140" s="168"/>
      <c r="UXC140" s="165"/>
      <c r="UXD140" s="165"/>
      <c r="UXE140" s="165"/>
      <c r="UXF140" s="166"/>
      <c r="UXH140" s="164"/>
      <c r="UXI140" s="168"/>
      <c r="UXJ140" s="168"/>
      <c r="UXK140" s="165"/>
      <c r="UXL140" s="165"/>
      <c r="UXM140" s="165"/>
      <c r="UXN140" s="166"/>
      <c r="UXP140" s="164"/>
      <c r="UXQ140" s="168"/>
      <c r="UXR140" s="168"/>
      <c r="UXS140" s="165"/>
      <c r="UXT140" s="165"/>
      <c r="UXU140" s="165"/>
      <c r="UXV140" s="166"/>
      <c r="UXX140" s="164"/>
      <c r="UXY140" s="168"/>
      <c r="UXZ140" s="168"/>
      <c r="UYA140" s="165"/>
      <c r="UYB140" s="165"/>
      <c r="UYC140" s="165"/>
      <c r="UYD140" s="166"/>
      <c r="UYF140" s="164"/>
      <c r="UYG140" s="168"/>
      <c r="UYH140" s="168"/>
      <c r="UYI140" s="165"/>
      <c r="UYJ140" s="165"/>
      <c r="UYK140" s="165"/>
      <c r="UYL140" s="166"/>
      <c r="UYN140" s="164"/>
      <c r="UYO140" s="168"/>
      <c r="UYP140" s="168"/>
      <c r="UYQ140" s="165"/>
      <c r="UYR140" s="165"/>
      <c r="UYS140" s="165"/>
      <c r="UYT140" s="166"/>
      <c r="UYV140" s="164"/>
      <c r="UYW140" s="168"/>
      <c r="UYX140" s="168"/>
      <c r="UYY140" s="165"/>
      <c r="UYZ140" s="165"/>
      <c r="UZA140" s="165"/>
      <c r="UZB140" s="166"/>
      <c r="UZD140" s="164"/>
      <c r="UZE140" s="168"/>
      <c r="UZF140" s="168"/>
      <c r="UZG140" s="165"/>
      <c r="UZH140" s="165"/>
      <c r="UZI140" s="165"/>
      <c r="UZJ140" s="166"/>
      <c r="UZL140" s="164"/>
      <c r="UZM140" s="168"/>
      <c r="UZN140" s="168"/>
      <c r="UZO140" s="165"/>
      <c r="UZP140" s="165"/>
      <c r="UZQ140" s="165"/>
      <c r="UZR140" s="166"/>
      <c r="UZT140" s="164"/>
      <c r="UZU140" s="168"/>
      <c r="UZV140" s="168"/>
      <c r="UZW140" s="165"/>
      <c r="UZX140" s="165"/>
      <c r="UZY140" s="165"/>
      <c r="UZZ140" s="166"/>
      <c r="VAB140" s="164"/>
      <c r="VAC140" s="168"/>
      <c r="VAD140" s="168"/>
      <c r="VAE140" s="165"/>
      <c r="VAF140" s="165"/>
      <c r="VAG140" s="165"/>
      <c r="VAH140" s="166"/>
      <c r="VAJ140" s="164"/>
      <c r="VAK140" s="168"/>
      <c r="VAL140" s="168"/>
      <c r="VAM140" s="165"/>
      <c r="VAN140" s="165"/>
      <c r="VAO140" s="165"/>
      <c r="VAP140" s="166"/>
      <c r="VAR140" s="164"/>
      <c r="VAS140" s="168"/>
      <c r="VAT140" s="168"/>
      <c r="VAU140" s="165"/>
      <c r="VAV140" s="165"/>
      <c r="VAW140" s="165"/>
      <c r="VAX140" s="166"/>
      <c r="VAZ140" s="164"/>
      <c r="VBA140" s="168"/>
      <c r="VBB140" s="168"/>
      <c r="VBC140" s="165"/>
      <c r="VBD140" s="165"/>
      <c r="VBE140" s="165"/>
      <c r="VBF140" s="166"/>
      <c r="VBH140" s="164"/>
      <c r="VBI140" s="168"/>
      <c r="VBJ140" s="168"/>
      <c r="VBK140" s="165"/>
      <c r="VBL140" s="165"/>
      <c r="VBM140" s="165"/>
      <c r="VBN140" s="166"/>
      <c r="VBP140" s="164"/>
      <c r="VBQ140" s="168"/>
      <c r="VBR140" s="168"/>
      <c r="VBS140" s="165"/>
      <c r="VBT140" s="165"/>
      <c r="VBU140" s="165"/>
      <c r="VBV140" s="166"/>
      <c r="VBX140" s="164"/>
      <c r="VBY140" s="168"/>
      <c r="VBZ140" s="168"/>
      <c r="VCA140" s="165"/>
      <c r="VCB140" s="165"/>
      <c r="VCC140" s="165"/>
      <c r="VCD140" s="166"/>
      <c r="VCF140" s="164"/>
      <c r="VCG140" s="168"/>
      <c r="VCH140" s="168"/>
      <c r="VCI140" s="165"/>
      <c r="VCJ140" s="165"/>
      <c r="VCK140" s="165"/>
      <c r="VCL140" s="166"/>
      <c r="VCN140" s="164"/>
      <c r="VCO140" s="168"/>
      <c r="VCP140" s="168"/>
      <c r="VCQ140" s="165"/>
      <c r="VCR140" s="165"/>
      <c r="VCS140" s="165"/>
      <c r="VCT140" s="166"/>
      <c r="VCV140" s="164"/>
      <c r="VCW140" s="168"/>
      <c r="VCX140" s="168"/>
      <c r="VCY140" s="165"/>
      <c r="VCZ140" s="165"/>
      <c r="VDA140" s="165"/>
      <c r="VDB140" s="166"/>
      <c r="VDD140" s="164"/>
      <c r="VDE140" s="168"/>
      <c r="VDF140" s="168"/>
      <c r="VDG140" s="165"/>
      <c r="VDH140" s="165"/>
      <c r="VDI140" s="165"/>
      <c r="VDJ140" s="166"/>
      <c r="VDL140" s="164"/>
      <c r="VDM140" s="168"/>
      <c r="VDN140" s="168"/>
      <c r="VDO140" s="165"/>
      <c r="VDP140" s="165"/>
      <c r="VDQ140" s="165"/>
      <c r="VDR140" s="166"/>
      <c r="VDT140" s="164"/>
      <c r="VDU140" s="168"/>
      <c r="VDV140" s="168"/>
      <c r="VDW140" s="165"/>
      <c r="VDX140" s="165"/>
      <c r="VDY140" s="165"/>
      <c r="VDZ140" s="166"/>
      <c r="VEB140" s="164"/>
      <c r="VEC140" s="168"/>
      <c r="VED140" s="168"/>
      <c r="VEE140" s="165"/>
      <c r="VEF140" s="165"/>
      <c r="VEG140" s="165"/>
      <c r="VEH140" s="166"/>
      <c r="VEJ140" s="164"/>
      <c r="VEK140" s="168"/>
      <c r="VEL140" s="168"/>
      <c r="VEM140" s="165"/>
      <c r="VEN140" s="165"/>
      <c r="VEO140" s="165"/>
      <c r="VEP140" s="166"/>
      <c r="VER140" s="164"/>
      <c r="VES140" s="168"/>
      <c r="VET140" s="168"/>
      <c r="VEU140" s="165"/>
      <c r="VEV140" s="165"/>
      <c r="VEW140" s="165"/>
      <c r="VEX140" s="166"/>
      <c r="VEZ140" s="164"/>
      <c r="VFA140" s="168"/>
      <c r="VFB140" s="168"/>
      <c r="VFC140" s="165"/>
      <c r="VFD140" s="165"/>
      <c r="VFE140" s="165"/>
      <c r="VFF140" s="166"/>
      <c r="VFH140" s="164"/>
      <c r="VFI140" s="168"/>
      <c r="VFJ140" s="168"/>
      <c r="VFK140" s="165"/>
      <c r="VFL140" s="165"/>
      <c r="VFM140" s="165"/>
      <c r="VFN140" s="166"/>
      <c r="VFP140" s="164"/>
      <c r="VFQ140" s="168"/>
      <c r="VFR140" s="168"/>
      <c r="VFS140" s="165"/>
      <c r="VFT140" s="165"/>
      <c r="VFU140" s="165"/>
      <c r="VFV140" s="166"/>
      <c r="VFX140" s="164"/>
      <c r="VFY140" s="168"/>
      <c r="VFZ140" s="168"/>
      <c r="VGA140" s="165"/>
      <c r="VGB140" s="165"/>
      <c r="VGC140" s="165"/>
      <c r="VGD140" s="166"/>
      <c r="VGF140" s="164"/>
      <c r="VGG140" s="168"/>
      <c r="VGH140" s="168"/>
      <c r="VGI140" s="165"/>
      <c r="VGJ140" s="165"/>
      <c r="VGK140" s="165"/>
      <c r="VGL140" s="166"/>
      <c r="VGN140" s="164"/>
      <c r="VGO140" s="168"/>
      <c r="VGP140" s="168"/>
      <c r="VGQ140" s="165"/>
      <c r="VGR140" s="165"/>
      <c r="VGS140" s="165"/>
      <c r="VGT140" s="166"/>
      <c r="VGV140" s="164"/>
      <c r="VGW140" s="168"/>
      <c r="VGX140" s="168"/>
      <c r="VGY140" s="165"/>
      <c r="VGZ140" s="165"/>
      <c r="VHA140" s="165"/>
      <c r="VHB140" s="166"/>
      <c r="VHD140" s="164"/>
      <c r="VHE140" s="168"/>
      <c r="VHF140" s="168"/>
      <c r="VHG140" s="165"/>
      <c r="VHH140" s="165"/>
      <c r="VHI140" s="165"/>
      <c r="VHJ140" s="166"/>
      <c r="VHL140" s="164"/>
      <c r="VHM140" s="168"/>
      <c r="VHN140" s="168"/>
      <c r="VHO140" s="165"/>
      <c r="VHP140" s="165"/>
      <c r="VHQ140" s="165"/>
      <c r="VHR140" s="166"/>
      <c r="VHT140" s="164"/>
      <c r="VHU140" s="168"/>
      <c r="VHV140" s="168"/>
      <c r="VHW140" s="165"/>
      <c r="VHX140" s="165"/>
      <c r="VHY140" s="165"/>
      <c r="VHZ140" s="166"/>
      <c r="VIB140" s="164"/>
      <c r="VIC140" s="168"/>
      <c r="VID140" s="168"/>
      <c r="VIE140" s="165"/>
      <c r="VIF140" s="165"/>
      <c r="VIG140" s="165"/>
      <c r="VIH140" s="166"/>
      <c r="VIJ140" s="164"/>
      <c r="VIK140" s="168"/>
      <c r="VIL140" s="168"/>
      <c r="VIM140" s="165"/>
      <c r="VIN140" s="165"/>
      <c r="VIO140" s="165"/>
      <c r="VIP140" s="166"/>
      <c r="VIR140" s="164"/>
      <c r="VIS140" s="168"/>
      <c r="VIT140" s="168"/>
      <c r="VIU140" s="165"/>
      <c r="VIV140" s="165"/>
      <c r="VIW140" s="165"/>
      <c r="VIX140" s="166"/>
      <c r="VIZ140" s="164"/>
      <c r="VJA140" s="168"/>
      <c r="VJB140" s="168"/>
      <c r="VJC140" s="165"/>
      <c r="VJD140" s="165"/>
      <c r="VJE140" s="165"/>
      <c r="VJF140" s="166"/>
      <c r="VJH140" s="164"/>
      <c r="VJI140" s="168"/>
      <c r="VJJ140" s="168"/>
      <c r="VJK140" s="165"/>
      <c r="VJL140" s="165"/>
      <c r="VJM140" s="165"/>
      <c r="VJN140" s="166"/>
      <c r="VJP140" s="164"/>
      <c r="VJQ140" s="168"/>
      <c r="VJR140" s="168"/>
      <c r="VJS140" s="165"/>
      <c r="VJT140" s="165"/>
      <c r="VJU140" s="165"/>
      <c r="VJV140" s="166"/>
      <c r="VJX140" s="164"/>
      <c r="VJY140" s="168"/>
      <c r="VJZ140" s="168"/>
      <c r="VKA140" s="165"/>
      <c r="VKB140" s="165"/>
      <c r="VKC140" s="165"/>
      <c r="VKD140" s="166"/>
      <c r="VKF140" s="164"/>
      <c r="VKG140" s="168"/>
      <c r="VKH140" s="168"/>
      <c r="VKI140" s="165"/>
      <c r="VKJ140" s="165"/>
      <c r="VKK140" s="165"/>
      <c r="VKL140" s="166"/>
      <c r="VKN140" s="164"/>
      <c r="VKO140" s="168"/>
      <c r="VKP140" s="168"/>
      <c r="VKQ140" s="165"/>
      <c r="VKR140" s="165"/>
      <c r="VKS140" s="165"/>
      <c r="VKT140" s="166"/>
      <c r="VKV140" s="164"/>
      <c r="VKW140" s="168"/>
      <c r="VKX140" s="168"/>
      <c r="VKY140" s="165"/>
      <c r="VKZ140" s="165"/>
      <c r="VLA140" s="165"/>
      <c r="VLB140" s="166"/>
      <c r="VLD140" s="164"/>
      <c r="VLE140" s="168"/>
      <c r="VLF140" s="168"/>
      <c r="VLG140" s="165"/>
      <c r="VLH140" s="165"/>
      <c r="VLI140" s="165"/>
      <c r="VLJ140" s="166"/>
      <c r="VLL140" s="164"/>
      <c r="VLM140" s="168"/>
      <c r="VLN140" s="168"/>
      <c r="VLO140" s="165"/>
      <c r="VLP140" s="165"/>
      <c r="VLQ140" s="165"/>
      <c r="VLR140" s="166"/>
      <c r="VLT140" s="164"/>
      <c r="VLU140" s="168"/>
      <c r="VLV140" s="168"/>
      <c r="VLW140" s="165"/>
      <c r="VLX140" s="165"/>
      <c r="VLY140" s="165"/>
      <c r="VLZ140" s="166"/>
      <c r="VMB140" s="164"/>
      <c r="VMC140" s="168"/>
      <c r="VMD140" s="168"/>
      <c r="VME140" s="165"/>
      <c r="VMF140" s="165"/>
      <c r="VMG140" s="165"/>
      <c r="VMH140" s="166"/>
      <c r="VMJ140" s="164"/>
      <c r="VMK140" s="168"/>
      <c r="VML140" s="168"/>
      <c r="VMM140" s="165"/>
      <c r="VMN140" s="165"/>
      <c r="VMO140" s="165"/>
      <c r="VMP140" s="166"/>
      <c r="VMR140" s="164"/>
      <c r="VMS140" s="168"/>
      <c r="VMT140" s="168"/>
      <c r="VMU140" s="165"/>
      <c r="VMV140" s="165"/>
      <c r="VMW140" s="165"/>
      <c r="VMX140" s="166"/>
      <c r="VMZ140" s="164"/>
      <c r="VNA140" s="168"/>
      <c r="VNB140" s="168"/>
      <c r="VNC140" s="165"/>
      <c r="VND140" s="165"/>
      <c r="VNE140" s="165"/>
      <c r="VNF140" s="166"/>
      <c r="VNH140" s="164"/>
      <c r="VNI140" s="168"/>
      <c r="VNJ140" s="168"/>
      <c r="VNK140" s="165"/>
      <c r="VNL140" s="165"/>
      <c r="VNM140" s="165"/>
      <c r="VNN140" s="166"/>
      <c r="VNP140" s="164"/>
      <c r="VNQ140" s="168"/>
      <c r="VNR140" s="168"/>
      <c r="VNS140" s="165"/>
      <c r="VNT140" s="165"/>
      <c r="VNU140" s="165"/>
      <c r="VNV140" s="166"/>
      <c r="VNX140" s="164"/>
      <c r="VNY140" s="168"/>
      <c r="VNZ140" s="168"/>
      <c r="VOA140" s="165"/>
      <c r="VOB140" s="165"/>
      <c r="VOC140" s="165"/>
      <c r="VOD140" s="166"/>
      <c r="VOF140" s="164"/>
      <c r="VOG140" s="168"/>
      <c r="VOH140" s="168"/>
      <c r="VOI140" s="165"/>
      <c r="VOJ140" s="165"/>
      <c r="VOK140" s="165"/>
      <c r="VOL140" s="166"/>
      <c r="VON140" s="164"/>
      <c r="VOO140" s="168"/>
      <c r="VOP140" s="168"/>
      <c r="VOQ140" s="165"/>
      <c r="VOR140" s="165"/>
      <c r="VOS140" s="165"/>
      <c r="VOT140" s="166"/>
      <c r="VOV140" s="164"/>
      <c r="VOW140" s="168"/>
      <c r="VOX140" s="168"/>
      <c r="VOY140" s="165"/>
      <c r="VOZ140" s="165"/>
      <c r="VPA140" s="165"/>
      <c r="VPB140" s="166"/>
      <c r="VPD140" s="164"/>
      <c r="VPE140" s="168"/>
      <c r="VPF140" s="168"/>
      <c r="VPG140" s="165"/>
      <c r="VPH140" s="165"/>
      <c r="VPI140" s="165"/>
      <c r="VPJ140" s="166"/>
      <c r="VPL140" s="164"/>
      <c r="VPM140" s="168"/>
      <c r="VPN140" s="168"/>
      <c r="VPO140" s="165"/>
      <c r="VPP140" s="165"/>
      <c r="VPQ140" s="165"/>
      <c r="VPR140" s="166"/>
      <c r="VPT140" s="164"/>
      <c r="VPU140" s="168"/>
      <c r="VPV140" s="168"/>
      <c r="VPW140" s="165"/>
      <c r="VPX140" s="165"/>
      <c r="VPY140" s="165"/>
      <c r="VPZ140" s="166"/>
      <c r="VQB140" s="164"/>
      <c r="VQC140" s="168"/>
      <c r="VQD140" s="168"/>
      <c r="VQE140" s="165"/>
      <c r="VQF140" s="165"/>
      <c r="VQG140" s="165"/>
      <c r="VQH140" s="166"/>
      <c r="VQJ140" s="164"/>
      <c r="VQK140" s="168"/>
      <c r="VQL140" s="168"/>
      <c r="VQM140" s="165"/>
      <c r="VQN140" s="165"/>
      <c r="VQO140" s="165"/>
      <c r="VQP140" s="166"/>
      <c r="VQR140" s="164"/>
      <c r="VQS140" s="168"/>
      <c r="VQT140" s="168"/>
      <c r="VQU140" s="165"/>
      <c r="VQV140" s="165"/>
      <c r="VQW140" s="165"/>
      <c r="VQX140" s="166"/>
      <c r="VQZ140" s="164"/>
      <c r="VRA140" s="168"/>
      <c r="VRB140" s="168"/>
      <c r="VRC140" s="165"/>
      <c r="VRD140" s="165"/>
      <c r="VRE140" s="165"/>
      <c r="VRF140" s="166"/>
      <c r="VRH140" s="164"/>
      <c r="VRI140" s="168"/>
      <c r="VRJ140" s="168"/>
      <c r="VRK140" s="165"/>
      <c r="VRL140" s="165"/>
      <c r="VRM140" s="165"/>
      <c r="VRN140" s="166"/>
      <c r="VRP140" s="164"/>
      <c r="VRQ140" s="168"/>
      <c r="VRR140" s="168"/>
      <c r="VRS140" s="165"/>
      <c r="VRT140" s="165"/>
      <c r="VRU140" s="165"/>
      <c r="VRV140" s="166"/>
      <c r="VRX140" s="164"/>
      <c r="VRY140" s="168"/>
      <c r="VRZ140" s="168"/>
      <c r="VSA140" s="165"/>
      <c r="VSB140" s="165"/>
      <c r="VSC140" s="165"/>
      <c r="VSD140" s="166"/>
      <c r="VSF140" s="164"/>
      <c r="VSG140" s="168"/>
      <c r="VSH140" s="168"/>
      <c r="VSI140" s="165"/>
      <c r="VSJ140" s="165"/>
      <c r="VSK140" s="165"/>
      <c r="VSL140" s="166"/>
      <c r="VSN140" s="164"/>
      <c r="VSO140" s="168"/>
      <c r="VSP140" s="168"/>
      <c r="VSQ140" s="165"/>
      <c r="VSR140" s="165"/>
      <c r="VSS140" s="165"/>
      <c r="VST140" s="166"/>
      <c r="VSV140" s="164"/>
      <c r="VSW140" s="168"/>
      <c r="VSX140" s="168"/>
      <c r="VSY140" s="165"/>
      <c r="VSZ140" s="165"/>
      <c r="VTA140" s="165"/>
      <c r="VTB140" s="166"/>
      <c r="VTD140" s="164"/>
      <c r="VTE140" s="168"/>
      <c r="VTF140" s="168"/>
      <c r="VTG140" s="165"/>
      <c r="VTH140" s="165"/>
      <c r="VTI140" s="165"/>
      <c r="VTJ140" s="166"/>
      <c r="VTL140" s="164"/>
      <c r="VTM140" s="168"/>
      <c r="VTN140" s="168"/>
      <c r="VTO140" s="165"/>
      <c r="VTP140" s="165"/>
      <c r="VTQ140" s="165"/>
      <c r="VTR140" s="166"/>
      <c r="VTT140" s="164"/>
      <c r="VTU140" s="168"/>
      <c r="VTV140" s="168"/>
      <c r="VTW140" s="165"/>
      <c r="VTX140" s="165"/>
      <c r="VTY140" s="165"/>
      <c r="VTZ140" s="166"/>
      <c r="VUB140" s="164"/>
      <c r="VUC140" s="168"/>
      <c r="VUD140" s="168"/>
      <c r="VUE140" s="165"/>
      <c r="VUF140" s="165"/>
      <c r="VUG140" s="165"/>
      <c r="VUH140" s="166"/>
      <c r="VUJ140" s="164"/>
      <c r="VUK140" s="168"/>
      <c r="VUL140" s="168"/>
      <c r="VUM140" s="165"/>
      <c r="VUN140" s="165"/>
      <c r="VUO140" s="165"/>
      <c r="VUP140" s="166"/>
      <c r="VUR140" s="164"/>
      <c r="VUS140" s="168"/>
      <c r="VUT140" s="168"/>
      <c r="VUU140" s="165"/>
      <c r="VUV140" s="165"/>
      <c r="VUW140" s="165"/>
      <c r="VUX140" s="166"/>
      <c r="VUZ140" s="164"/>
      <c r="VVA140" s="168"/>
      <c r="VVB140" s="168"/>
      <c r="VVC140" s="165"/>
      <c r="VVD140" s="165"/>
      <c r="VVE140" s="165"/>
      <c r="VVF140" s="166"/>
      <c r="VVH140" s="164"/>
      <c r="VVI140" s="168"/>
      <c r="VVJ140" s="168"/>
      <c r="VVK140" s="165"/>
      <c r="VVL140" s="165"/>
      <c r="VVM140" s="165"/>
      <c r="VVN140" s="166"/>
      <c r="VVP140" s="164"/>
      <c r="VVQ140" s="168"/>
      <c r="VVR140" s="168"/>
      <c r="VVS140" s="165"/>
      <c r="VVT140" s="165"/>
      <c r="VVU140" s="165"/>
      <c r="VVV140" s="166"/>
      <c r="VVX140" s="164"/>
      <c r="VVY140" s="168"/>
      <c r="VVZ140" s="168"/>
      <c r="VWA140" s="165"/>
      <c r="VWB140" s="165"/>
      <c r="VWC140" s="165"/>
      <c r="VWD140" s="166"/>
      <c r="VWF140" s="164"/>
      <c r="VWG140" s="168"/>
      <c r="VWH140" s="168"/>
      <c r="VWI140" s="165"/>
      <c r="VWJ140" s="165"/>
      <c r="VWK140" s="165"/>
      <c r="VWL140" s="166"/>
      <c r="VWN140" s="164"/>
      <c r="VWO140" s="168"/>
      <c r="VWP140" s="168"/>
      <c r="VWQ140" s="165"/>
      <c r="VWR140" s="165"/>
      <c r="VWS140" s="165"/>
      <c r="VWT140" s="166"/>
      <c r="VWV140" s="164"/>
      <c r="VWW140" s="168"/>
      <c r="VWX140" s="168"/>
      <c r="VWY140" s="165"/>
      <c r="VWZ140" s="165"/>
      <c r="VXA140" s="165"/>
      <c r="VXB140" s="166"/>
      <c r="VXD140" s="164"/>
      <c r="VXE140" s="168"/>
      <c r="VXF140" s="168"/>
      <c r="VXG140" s="165"/>
      <c r="VXH140" s="165"/>
      <c r="VXI140" s="165"/>
      <c r="VXJ140" s="166"/>
      <c r="VXL140" s="164"/>
      <c r="VXM140" s="168"/>
      <c r="VXN140" s="168"/>
      <c r="VXO140" s="165"/>
      <c r="VXP140" s="165"/>
      <c r="VXQ140" s="165"/>
      <c r="VXR140" s="166"/>
      <c r="VXT140" s="164"/>
      <c r="VXU140" s="168"/>
      <c r="VXV140" s="168"/>
      <c r="VXW140" s="165"/>
      <c r="VXX140" s="165"/>
      <c r="VXY140" s="165"/>
      <c r="VXZ140" s="166"/>
      <c r="VYB140" s="164"/>
      <c r="VYC140" s="168"/>
      <c r="VYD140" s="168"/>
      <c r="VYE140" s="165"/>
      <c r="VYF140" s="165"/>
      <c r="VYG140" s="165"/>
      <c r="VYH140" s="166"/>
      <c r="VYJ140" s="164"/>
      <c r="VYK140" s="168"/>
      <c r="VYL140" s="168"/>
      <c r="VYM140" s="165"/>
      <c r="VYN140" s="165"/>
      <c r="VYO140" s="165"/>
      <c r="VYP140" s="166"/>
      <c r="VYR140" s="164"/>
      <c r="VYS140" s="168"/>
      <c r="VYT140" s="168"/>
      <c r="VYU140" s="165"/>
      <c r="VYV140" s="165"/>
      <c r="VYW140" s="165"/>
      <c r="VYX140" s="166"/>
      <c r="VYZ140" s="164"/>
      <c r="VZA140" s="168"/>
      <c r="VZB140" s="168"/>
      <c r="VZC140" s="165"/>
      <c r="VZD140" s="165"/>
      <c r="VZE140" s="165"/>
      <c r="VZF140" s="166"/>
      <c r="VZH140" s="164"/>
      <c r="VZI140" s="168"/>
      <c r="VZJ140" s="168"/>
      <c r="VZK140" s="165"/>
      <c r="VZL140" s="165"/>
      <c r="VZM140" s="165"/>
      <c r="VZN140" s="166"/>
      <c r="VZP140" s="164"/>
      <c r="VZQ140" s="168"/>
      <c r="VZR140" s="168"/>
      <c r="VZS140" s="165"/>
      <c r="VZT140" s="165"/>
      <c r="VZU140" s="165"/>
      <c r="VZV140" s="166"/>
      <c r="VZX140" s="164"/>
      <c r="VZY140" s="168"/>
      <c r="VZZ140" s="168"/>
      <c r="WAA140" s="165"/>
      <c r="WAB140" s="165"/>
      <c r="WAC140" s="165"/>
      <c r="WAD140" s="166"/>
      <c r="WAF140" s="164"/>
      <c r="WAG140" s="168"/>
      <c r="WAH140" s="168"/>
      <c r="WAI140" s="165"/>
      <c r="WAJ140" s="165"/>
      <c r="WAK140" s="165"/>
      <c r="WAL140" s="166"/>
      <c r="WAN140" s="164"/>
      <c r="WAO140" s="168"/>
      <c r="WAP140" s="168"/>
      <c r="WAQ140" s="165"/>
      <c r="WAR140" s="165"/>
      <c r="WAS140" s="165"/>
      <c r="WAT140" s="166"/>
      <c r="WAV140" s="164"/>
      <c r="WAW140" s="168"/>
      <c r="WAX140" s="168"/>
      <c r="WAY140" s="165"/>
      <c r="WAZ140" s="165"/>
      <c r="WBA140" s="165"/>
      <c r="WBB140" s="166"/>
      <c r="WBD140" s="164"/>
      <c r="WBE140" s="168"/>
      <c r="WBF140" s="168"/>
      <c r="WBG140" s="165"/>
      <c r="WBH140" s="165"/>
      <c r="WBI140" s="165"/>
      <c r="WBJ140" s="166"/>
      <c r="WBL140" s="164"/>
      <c r="WBM140" s="168"/>
      <c r="WBN140" s="168"/>
      <c r="WBO140" s="165"/>
      <c r="WBP140" s="165"/>
      <c r="WBQ140" s="165"/>
      <c r="WBR140" s="166"/>
      <c r="WBT140" s="164"/>
      <c r="WBU140" s="168"/>
      <c r="WBV140" s="168"/>
      <c r="WBW140" s="165"/>
      <c r="WBX140" s="165"/>
      <c r="WBY140" s="165"/>
      <c r="WBZ140" s="166"/>
      <c r="WCB140" s="164"/>
      <c r="WCC140" s="168"/>
      <c r="WCD140" s="168"/>
      <c r="WCE140" s="165"/>
      <c r="WCF140" s="165"/>
      <c r="WCG140" s="165"/>
      <c r="WCH140" s="166"/>
      <c r="WCJ140" s="164"/>
      <c r="WCK140" s="168"/>
      <c r="WCL140" s="168"/>
      <c r="WCM140" s="165"/>
      <c r="WCN140" s="165"/>
      <c r="WCO140" s="165"/>
      <c r="WCP140" s="166"/>
      <c r="WCR140" s="164"/>
      <c r="WCS140" s="168"/>
      <c r="WCT140" s="168"/>
      <c r="WCU140" s="165"/>
      <c r="WCV140" s="165"/>
      <c r="WCW140" s="165"/>
      <c r="WCX140" s="166"/>
      <c r="WCZ140" s="164"/>
      <c r="WDA140" s="168"/>
      <c r="WDB140" s="168"/>
      <c r="WDC140" s="165"/>
      <c r="WDD140" s="165"/>
      <c r="WDE140" s="165"/>
      <c r="WDF140" s="166"/>
      <c r="WDH140" s="164"/>
      <c r="WDI140" s="168"/>
      <c r="WDJ140" s="168"/>
      <c r="WDK140" s="165"/>
      <c r="WDL140" s="165"/>
      <c r="WDM140" s="165"/>
      <c r="WDN140" s="166"/>
      <c r="WDP140" s="164"/>
      <c r="WDQ140" s="168"/>
      <c r="WDR140" s="168"/>
      <c r="WDS140" s="165"/>
      <c r="WDT140" s="165"/>
      <c r="WDU140" s="165"/>
      <c r="WDV140" s="166"/>
      <c r="WDX140" s="164"/>
      <c r="WDY140" s="168"/>
      <c r="WDZ140" s="168"/>
      <c r="WEA140" s="165"/>
      <c r="WEB140" s="165"/>
      <c r="WEC140" s="165"/>
      <c r="WED140" s="166"/>
      <c r="WEF140" s="164"/>
      <c r="WEG140" s="168"/>
      <c r="WEH140" s="168"/>
      <c r="WEI140" s="165"/>
      <c r="WEJ140" s="165"/>
      <c r="WEK140" s="165"/>
      <c r="WEL140" s="166"/>
      <c r="WEN140" s="164"/>
      <c r="WEO140" s="168"/>
      <c r="WEP140" s="168"/>
      <c r="WEQ140" s="165"/>
      <c r="WER140" s="165"/>
      <c r="WES140" s="165"/>
      <c r="WET140" s="166"/>
      <c r="WEV140" s="164"/>
      <c r="WEW140" s="168"/>
      <c r="WEX140" s="168"/>
      <c r="WEY140" s="165"/>
      <c r="WEZ140" s="165"/>
      <c r="WFA140" s="165"/>
      <c r="WFB140" s="166"/>
      <c r="WFD140" s="164"/>
      <c r="WFE140" s="168"/>
      <c r="WFF140" s="168"/>
      <c r="WFG140" s="165"/>
      <c r="WFH140" s="165"/>
      <c r="WFI140" s="165"/>
      <c r="WFJ140" s="166"/>
      <c r="WFL140" s="164"/>
      <c r="WFM140" s="168"/>
      <c r="WFN140" s="168"/>
      <c r="WFO140" s="165"/>
      <c r="WFP140" s="165"/>
      <c r="WFQ140" s="165"/>
      <c r="WFR140" s="166"/>
      <c r="WFT140" s="164"/>
      <c r="WFU140" s="168"/>
      <c r="WFV140" s="168"/>
      <c r="WFW140" s="165"/>
      <c r="WFX140" s="165"/>
      <c r="WFY140" s="165"/>
      <c r="WFZ140" s="166"/>
      <c r="WGB140" s="164"/>
      <c r="WGC140" s="168"/>
      <c r="WGD140" s="168"/>
      <c r="WGE140" s="165"/>
      <c r="WGF140" s="165"/>
      <c r="WGG140" s="165"/>
      <c r="WGH140" s="166"/>
      <c r="WGJ140" s="164"/>
      <c r="WGK140" s="168"/>
      <c r="WGL140" s="168"/>
      <c r="WGM140" s="165"/>
      <c r="WGN140" s="165"/>
      <c r="WGO140" s="165"/>
      <c r="WGP140" s="166"/>
      <c r="WGR140" s="164"/>
      <c r="WGS140" s="168"/>
      <c r="WGT140" s="168"/>
      <c r="WGU140" s="165"/>
      <c r="WGV140" s="165"/>
      <c r="WGW140" s="165"/>
      <c r="WGX140" s="166"/>
      <c r="WGZ140" s="164"/>
      <c r="WHA140" s="168"/>
      <c r="WHB140" s="168"/>
      <c r="WHC140" s="165"/>
      <c r="WHD140" s="165"/>
      <c r="WHE140" s="165"/>
      <c r="WHF140" s="166"/>
      <c r="WHH140" s="164"/>
      <c r="WHI140" s="168"/>
      <c r="WHJ140" s="168"/>
      <c r="WHK140" s="165"/>
      <c r="WHL140" s="165"/>
      <c r="WHM140" s="165"/>
      <c r="WHN140" s="166"/>
      <c r="WHP140" s="164"/>
      <c r="WHQ140" s="168"/>
      <c r="WHR140" s="168"/>
      <c r="WHS140" s="165"/>
      <c r="WHT140" s="165"/>
      <c r="WHU140" s="165"/>
      <c r="WHV140" s="166"/>
      <c r="WHX140" s="164"/>
      <c r="WHY140" s="168"/>
      <c r="WHZ140" s="168"/>
      <c r="WIA140" s="165"/>
      <c r="WIB140" s="165"/>
      <c r="WIC140" s="165"/>
      <c r="WID140" s="166"/>
      <c r="WIF140" s="164"/>
      <c r="WIG140" s="168"/>
      <c r="WIH140" s="168"/>
      <c r="WII140" s="165"/>
      <c r="WIJ140" s="165"/>
      <c r="WIK140" s="165"/>
      <c r="WIL140" s="166"/>
      <c r="WIN140" s="164"/>
      <c r="WIO140" s="168"/>
      <c r="WIP140" s="168"/>
      <c r="WIQ140" s="165"/>
      <c r="WIR140" s="165"/>
      <c r="WIS140" s="165"/>
      <c r="WIT140" s="166"/>
      <c r="WIV140" s="164"/>
      <c r="WIW140" s="168"/>
      <c r="WIX140" s="168"/>
      <c r="WIY140" s="165"/>
      <c r="WIZ140" s="165"/>
      <c r="WJA140" s="165"/>
      <c r="WJB140" s="166"/>
      <c r="WJD140" s="164"/>
      <c r="WJE140" s="168"/>
      <c r="WJF140" s="168"/>
      <c r="WJG140" s="165"/>
      <c r="WJH140" s="165"/>
      <c r="WJI140" s="165"/>
      <c r="WJJ140" s="166"/>
      <c r="WJL140" s="164"/>
      <c r="WJM140" s="168"/>
      <c r="WJN140" s="168"/>
      <c r="WJO140" s="165"/>
      <c r="WJP140" s="165"/>
      <c r="WJQ140" s="165"/>
      <c r="WJR140" s="166"/>
      <c r="WJT140" s="164"/>
      <c r="WJU140" s="168"/>
      <c r="WJV140" s="168"/>
      <c r="WJW140" s="165"/>
      <c r="WJX140" s="165"/>
      <c r="WJY140" s="165"/>
      <c r="WJZ140" s="166"/>
      <c r="WKB140" s="164"/>
      <c r="WKC140" s="168"/>
      <c r="WKD140" s="168"/>
      <c r="WKE140" s="165"/>
      <c r="WKF140" s="165"/>
      <c r="WKG140" s="165"/>
      <c r="WKH140" s="166"/>
      <c r="WKJ140" s="164"/>
      <c r="WKK140" s="168"/>
      <c r="WKL140" s="168"/>
      <c r="WKM140" s="165"/>
      <c r="WKN140" s="165"/>
      <c r="WKO140" s="165"/>
      <c r="WKP140" s="166"/>
      <c r="WKR140" s="164"/>
      <c r="WKS140" s="168"/>
      <c r="WKT140" s="168"/>
      <c r="WKU140" s="165"/>
      <c r="WKV140" s="165"/>
      <c r="WKW140" s="165"/>
      <c r="WKX140" s="166"/>
      <c r="WKZ140" s="164"/>
      <c r="WLA140" s="168"/>
      <c r="WLB140" s="168"/>
      <c r="WLC140" s="165"/>
      <c r="WLD140" s="165"/>
      <c r="WLE140" s="165"/>
      <c r="WLF140" s="166"/>
      <c r="WLH140" s="164"/>
      <c r="WLI140" s="168"/>
      <c r="WLJ140" s="168"/>
      <c r="WLK140" s="165"/>
      <c r="WLL140" s="165"/>
      <c r="WLM140" s="165"/>
      <c r="WLN140" s="166"/>
      <c r="WLP140" s="164"/>
      <c r="WLQ140" s="168"/>
      <c r="WLR140" s="168"/>
      <c r="WLS140" s="165"/>
      <c r="WLT140" s="165"/>
      <c r="WLU140" s="165"/>
      <c r="WLV140" s="166"/>
      <c r="WLX140" s="164"/>
      <c r="WLY140" s="168"/>
      <c r="WLZ140" s="168"/>
      <c r="WMA140" s="165"/>
      <c r="WMB140" s="165"/>
      <c r="WMC140" s="165"/>
      <c r="WMD140" s="166"/>
      <c r="WMF140" s="164"/>
      <c r="WMG140" s="168"/>
      <c r="WMH140" s="168"/>
      <c r="WMI140" s="165"/>
      <c r="WMJ140" s="165"/>
      <c r="WMK140" s="165"/>
      <c r="WML140" s="166"/>
      <c r="WMN140" s="164"/>
      <c r="WMO140" s="168"/>
      <c r="WMP140" s="168"/>
      <c r="WMQ140" s="165"/>
      <c r="WMR140" s="165"/>
      <c r="WMS140" s="165"/>
      <c r="WMT140" s="166"/>
      <c r="WMV140" s="164"/>
      <c r="WMW140" s="168"/>
      <c r="WMX140" s="168"/>
      <c r="WMY140" s="165"/>
      <c r="WMZ140" s="165"/>
      <c r="WNA140" s="165"/>
      <c r="WNB140" s="166"/>
      <c r="WND140" s="164"/>
      <c r="WNE140" s="168"/>
      <c r="WNF140" s="168"/>
      <c r="WNG140" s="165"/>
      <c r="WNH140" s="165"/>
      <c r="WNI140" s="165"/>
      <c r="WNJ140" s="166"/>
      <c r="WNL140" s="164"/>
      <c r="WNM140" s="168"/>
      <c r="WNN140" s="168"/>
      <c r="WNO140" s="165"/>
      <c r="WNP140" s="165"/>
      <c r="WNQ140" s="165"/>
      <c r="WNR140" s="166"/>
      <c r="WNT140" s="164"/>
      <c r="WNU140" s="168"/>
      <c r="WNV140" s="168"/>
      <c r="WNW140" s="165"/>
      <c r="WNX140" s="165"/>
      <c r="WNY140" s="165"/>
      <c r="WNZ140" s="166"/>
      <c r="WOB140" s="164"/>
      <c r="WOC140" s="168"/>
      <c r="WOD140" s="168"/>
      <c r="WOE140" s="165"/>
      <c r="WOF140" s="165"/>
      <c r="WOG140" s="165"/>
      <c r="WOH140" s="166"/>
      <c r="WOJ140" s="164"/>
      <c r="WOK140" s="168"/>
      <c r="WOL140" s="168"/>
      <c r="WOM140" s="165"/>
      <c r="WON140" s="165"/>
      <c r="WOO140" s="165"/>
      <c r="WOP140" s="166"/>
      <c r="WOR140" s="164"/>
      <c r="WOS140" s="168"/>
      <c r="WOT140" s="168"/>
      <c r="WOU140" s="165"/>
      <c r="WOV140" s="165"/>
      <c r="WOW140" s="165"/>
      <c r="WOX140" s="166"/>
      <c r="WOZ140" s="164"/>
      <c r="WPA140" s="168"/>
      <c r="WPB140" s="168"/>
      <c r="WPC140" s="165"/>
      <c r="WPD140" s="165"/>
      <c r="WPE140" s="165"/>
      <c r="WPF140" s="166"/>
      <c r="WPH140" s="164"/>
      <c r="WPI140" s="168"/>
      <c r="WPJ140" s="168"/>
      <c r="WPK140" s="165"/>
      <c r="WPL140" s="165"/>
      <c r="WPM140" s="165"/>
      <c r="WPN140" s="166"/>
      <c r="WPP140" s="164"/>
      <c r="WPQ140" s="168"/>
      <c r="WPR140" s="168"/>
      <c r="WPS140" s="165"/>
      <c r="WPT140" s="165"/>
      <c r="WPU140" s="165"/>
      <c r="WPV140" s="166"/>
      <c r="WPX140" s="164"/>
      <c r="WPY140" s="168"/>
      <c r="WPZ140" s="168"/>
      <c r="WQA140" s="165"/>
      <c r="WQB140" s="165"/>
      <c r="WQC140" s="165"/>
      <c r="WQD140" s="166"/>
      <c r="WQF140" s="164"/>
      <c r="WQG140" s="168"/>
      <c r="WQH140" s="168"/>
      <c r="WQI140" s="165"/>
      <c r="WQJ140" s="165"/>
      <c r="WQK140" s="165"/>
      <c r="WQL140" s="166"/>
      <c r="WQN140" s="164"/>
      <c r="WQO140" s="168"/>
      <c r="WQP140" s="168"/>
      <c r="WQQ140" s="165"/>
      <c r="WQR140" s="165"/>
      <c r="WQS140" s="165"/>
      <c r="WQT140" s="166"/>
      <c r="WQV140" s="164"/>
      <c r="WQW140" s="168"/>
      <c r="WQX140" s="168"/>
      <c r="WQY140" s="165"/>
      <c r="WQZ140" s="165"/>
      <c r="WRA140" s="165"/>
      <c r="WRB140" s="166"/>
      <c r="WRD140" s="164"/>
      <c r="WRE140" s="168"/>
      <c r="WRF140" s="168"/>
      <c r="WRG140" s="165"/>
      <c r="WRH140" s="165"/>
      <c r="WRI140" s="165"/>
      <c r="WRJ140" s="166"/>
      <c r="WRL140" s="164"/>
      <c r="WRM140" s="168"/>
      <c r="WRN140" s="168"/>
      <c r="WRO140" s="165"/>
      <c r="WRP140" s="165"/>
      <c r="WRQ140" s="165"/>
      <c r="WRR140" s="166"/>
      <c r="WRT140" s="164"/>
      <c r="WRU140" s="168"/>
      <c r="WRV140" s="168"/>
      <c r="WRW140" s="165"/>
      <c r="WRX140" s="165"/>
      <c r="WRY140" s="165"/>
      <c r="WRZ140" s="166"/>
      <c r="WSB140" s="164"/>
      <c r="WSC140" s="168"/>
      <c r="WSD140" s="168"/>
      <c r="WSE140" s="165"/>
      <c r="WSF140" s="165"/>
      <c r="WSG140" s="165"/>
      <c r="WSH140" s="166"/>
      <c r="WSJ140" s="164"/>
      <c r="WSK140" s="168"/>
      <c r="WSL140" s="168"/>
      <c r="WSM140" s="165"/>
      <c r="WSN140" s="165"/>
      <c r="WSO140" s="165"/>
      <c r="WSP140" s="166"/>
      <c r="WSR140" s="164"/>
      <c r="WSS140" s="168"/>
      <c r="WST140" s="168"/>
      <c r="WSU140" s="165"/>
      <c r="WSV140" s="165"/>
      <c r="WSW140" s="165"/>
      <c r="WSX140" s="166"/>
      <c r="WSZ140" s="164"/>
      <c r="WTA140" s="168"/>
      <c r="WTB140" s="168"/>
      <c r="WTC140" s="165"/>
      <c r="WTD140" s="165"/>
      <c r="WTE140" s="165"/>
      <c r="WTF140" s="166"/>
      <c r="WTH140" s="164"/>
      <c r="WTI140" s="168"/>
      <c r="WTJ140" s="168"/>
      <c r="WTK140" s="165"/>
      <c r="WTL140" s="165"/>
      <c r="WTM140" s="165"/>
      <c r="WTN140" s="166"/>
      <c r="WTP140" s="164"/>
      <c r="WTQ140" s="168"/>
      <c r="WTR140" s="168"/>
      <c r="WTS140" s="165"/>
      <c r="WTT140" s="165"/>
      <c r="WTU140" s="165"/>
      <c r="WTV140" s="166"/>
      <c r="WTX140" s="164"/>
      <c r="WTY140" s="168"/>
      <c r="WTZ140" s="168"/>
      <c r="WUA140" s="165"/>
      <c r="WUB140" s="165"/>
      <c r="WUC140" s="165"/>
      <c r="WUD140" s="166"/>
      <c r="WUF140" s="164"/>
      <c r="WUG140" s="168"/>
      <c r="WUH140" s="168"/>
      <c r="WUI140" s="165"/>
      <c r="WUJ140" s="165"/>
      <c r="WUK140" s="165"/>
      <c r="WUL140" s="166"/>
      <c r="WUN140" s="164"/>
      <c r="WUO140" s="168"/>
      <c r="WUP140" s="168"/>
      <c r="WUQ140" s="165"/>
      <c r="WUR140" s="165"/>
      <c r="WUS140" s="165"/>
      <c r="WUT140" s="166"/>
      <c r="WUV140" s="164"/>
      <c r="WUW140" s="168"/>
      <c r="WUX140" s="168"/>
      <c r="WUY140" s="165"/>
      <c r="WUZ140" s="165"/>
      <c r="WVA140" s="165"/>
      <c r="WVB140" s="166"/>
      <c r="WVD140" s="164"/>
      <c r="WVE140" s="168"/>
      <c r="WVF140" s="168"/>
      <c r="WVG140" s="165"/>
      <c r="WVH140" s="165"/>
      <c r="WVI140" s="165"/>
      <c r="WVJ140" s="166"/>
      <c r="WVL140" s="164"/>
      <c r="WVM140" s="168"/>
      <c r="WVN140" s="168"/>
      <c r="WVO140" s="165"/>
      <c r="WVP140" s="165"/>
      <c r="WVQ140" s="165"/>
      <c r="WVR140" s="166"/>
      <c r="WVT140" s="164"/>
      <c r="WVU140" s="168"/>
      <c r="WVV140" s="168"/>
      <c r="WVW140" s="165"/>
      <c r="WVX140" s="165"/>
      <c r="WVY140" s="165"/>
      <c r="WVZ140" s="166"/>
      <c r="WWB140" s="164"/>
      <c r="WWC140" s="168"/>
      <c r="WWD140" s="168"/>
      <c r="WWE140" s="165"/>
      <c r="WWF140" s="165"/>
      <c r="WWG140" s="165"/>
      <c r="WWH140" s="166"/>
      <c r="WWJ140" s="164"/>
      <c r="WWK140" s="168"/>
      <c r="WWL140" s="168"/>
      <c r="WWM140" s="165"/>
      <c r="WWN140" s="165"/>
      <c r="WWO140" s="165"/>
      <c r="WWP140" s="166"/>
      <c r="WWR140" s="164"/>
      <c r="WWS140" s="168"/>
      <c r="WWT140" s="168"/>
      <c r="WWU140" s="165"/>
      <c r="WWV140" s="165"/>
      <c r="WWW140" s="165"/>
      <c r="WWX140" s="166"/>
      <c r="WWZ140" s="164"/>
      <c r="WXA140" s="168"/>
      <c r="WXB140" s="168"/>
      <c r="WXC140" s="165"/>
      <c r="WXD140" s="165"/>
      <c r="WXE140" s="165"/>
      <c r="WXF140" s="166"/>
      <c r="WXH140" s="164"/>
      <c r="WXI140" s="168"/>
      <c r="WXJ140" s="168"/>
      <c r="WXK140" s="165"/>
      <c r="WXL140" s="165"/>
      <c r="WXM140" s="165"/>
      <c r="WXN140" s="166"/>
      <c r="WXP140" s="164"/>
      <c r="WXQ140" s="168"/>
      <c r="WXR140" s="168"/>
      <c r="WXS140" s="165"/>
      <c r="WXT140" s="165"/>
      <c r="WXU140" s="165"/>
      <c r="WXV140" s="166"/>
      <c r="WXX140" s="164"/>
      <c r="WXY140" s="168"/>
      <c r="WXZ140" s="168"/>
      <c r="WYA140" s="165"/>
      <c r="WYB140" s="165"/>
      <c r="WYC140" s="165"/>
      <c r="WYD140" s="166"/>
      <c r="WYF140" s="164"/>
      <c r="WYG140" s="168"/>
      <c r="WYH140" s="168"/>
      <c r="WYI140" s="165"/>
      <c r="WYJ140" s="165"/>
      <c r="WYK140" s="165"/>
      <c r="WYL140" s="166"/>
      <c r="WYN140" s="164"/>
      <c r="WYO140" s="168"/>
      <c r="WYP140" s="168"/>
      <c r="WYQ140" s="165"/>
      <c r="WYR140" s="165"/>
      <c r="WYS140" s="165"/>
      <c r="WYT140" s="166"/>
      <c r="WYV140" s="164"/>
      <c r="WYW140" s="168"/>
      <c r="WYX140" s="168"/>
      <c r="WYY140" s="165"/>
      <c r="WYZ140" s="165"/>
      <c r="WZA140" s="165"/>
      <c r="WZB140" s="166"/>
      <c r="WZD140" s="164"/>
      <c r="WZE140" s="168"/>
      <c r="WZF140" s="168"/>
      <c r="WZG140" s="165"/>
      <c r="WZH140" s="165"/>
      <c r="WZI140" s="165"/>
      <c r="WZJ140" s="166"/>
      <c r="WZL140" s="164"/>
      <c r="WZM140" s="168"/>
      <c r="WZN140" s="168"/>
      <c r="WZO140" s="165"/>
      <c r="WZP140" s="165"/>
      <c r="WZQ140" s="165"/>
      <c r="WZR140" s="166"/>
      <c r="WZT140" s="164"/>
      <c r="WZU140" s="168"/>
      <c r="WZV140" s="168"/>
      <c r="WZW140" s="165"/>
      <c r="WZX140" s="165"/>
      <c r="WZY140" s="165"/>
      <c r="WZZ140" s="166"/>
      <c r="XAB140" s="164"/>
      <c r="XAC140" s="168"/>
      <c r="XAD140" s="168"/>
      <c r="XAE140" s="165"/>
      <c r="XAF140" s="165"/>
      <c r="XAG140" s="165"/>
      <c r="XAH140" s="166"/>
      <c r="XAJ140" s="164"/>
      <c r="XAK140" s="168"/>
      <c r="XAL140" s="168"/>
      <c r="XAM140" s="165"/>
      <c r="XAN140" s="165"/>
      <c r="XAO140" s="165"/>
      <c r="XAP140" s="166"/>
      <c r="XAR140" s="164"/>
      <c r="XAS140" s="168"/>
      <c r="XAT140" s="168"/>
      <c r="XAU140" s="165"/>
      <c r="XAV140" s="165"/>
      <c r="XAW140" s="165"/>
      <c r="XAX140" s="166"/>
      <c r="XAZ140" s="164"/>
      <c r="XBA140" s="168"/>
      <c r="XBB140" s="168"/>
      <c r="XBC140" s="165"/>
      <c r="XBD140" s="165"/>
      <c r="XBE140" s="165"/>
      <c r="XBF140" s="166"/>
      <c r="XBH140" s="164"/>
      <c r="XBI140" s="168"/>
      <c r="XBJ140" s="168"/>
      <c r="XBK140" s="165"/>
      <c r="XBL140" s="165"/>
      <c r="XBM140" s="165"/>
      <c r="XBN140" s="166"/>
      <c r="XBP140" s="164"/>
      <c r="XBQ140" s="168"/>
      <c r="XBR140" s="168"/>
      <c r="XBS140" s="165"/>
      <c r="XBT140" s="165"/>
      <c r="XBU140" s="165"/>
      <c r="XBV140" s="166"/>
      <c r="XBX140" s="164"/>
      <c r="XBY140" s="168"/>
      <c r="XBZ140" s="168"/>
      <c r="XCA140" s="165"/>
      <c r="XCB140" s="165"/>
      <c r="XCC140" s="165"/>
      <c r="XCD140" s="166"/>
      <c r="XCF140" s="164"/>
      <c r="XCG140" s="168"/>
      <c r="XCH140" s="168"/>
      <c r="XCI140" s="165"/>
      <c r="XCJ140" s="165"/>
      <c r="XCK140" s="165"/>
      <c r="XCL140" s="166"/>
      <c r="XCN140" s="164"/>
      <c r="XCO140" s="168"/>
      <c r="XCP140" s="168"/>
      <c r="XCQ140" s="165"/>
      <c r="XCR140" s="165"/>
      <c r="XCS140" s="165"/>
      <c r="XCT140" s="166"/>
      <c r="XCV140" s="164"/>
      <c r="XCW140" s="168"/>
      <c r="XCX140" s="168"/>
      <c r="XCY140" s="165"/>
      <c r="XCZ140" s="165"/>
      <c r="XDA140" s="165"/>
      <c r="XDB140" s="166"/>
      <c r="XDD140" s="164"/>
      <c r="XDE140" s="168"/>
      <c r="XDF140" s="168"/>
      <c r="XDG140" s="165"/>
      <c r="XDH140" s="165"/>
      <c r="XDI140" s="165"/>
      <c r="XDJ140" s="166"/>
      <c r="XDL140" s="164"/>
      <c r="XDM140" s="168"/>
      <c r="XDN140" s="168"/>
      <c r="XDO140" s="165"/>
      <c r="XDP140" s="165"/>
      <c r="XDQ140" s="165"/>
      <c r="XDR140" s="166"/>
      <c r="XDT140" s="164"/>
      <c r="XDU140" s="168"/>
      <c r="XDV140" s="168"/>
      <c r="XDW140" s="165"/>
      <c r="XDX140" s="165"/>
      <c r="XDY140" s="165"/>
      <c r="XDZ140" s="166"/>
      <c r="XEB140" s="164"/>
      <c r="XEC140" s="168"/>
      <c r="XED140" s="168"/>
      <c r="XEE140" s="165"/>
      <c r="XEF140" s="165"/>
      <c r="XEG140" s="165"/>
      <c r="XEH140" s="166"/>
      <c r="XEJ140" s="164"/>
      <c r="XEK140" s="168"/>
      <c r="XEL140" s="168"/>
      <c r="XEM140" s="165"/>
      <c r="XEN140" s="165"/>
      <c r="XEO140" s="165"/>
      <c r="XEP140" s="166"/>
      <c r="XER140" s="164"/>
      <c r="XES140" s="168"/>
      <c r="XET140" s="168"/>
      <c r="XEU140" s="165"/>
      <c r="XEV140" s="165"/>
      <c r="XEW140" s="165"/>
      <c r="XEX140" s="166"/>
      <c r="XEZ140" s="164"/>
      <c r="XFA140" s="168"/>
      <c r="XFB140" s="168"/>
      <c r="XFC140" s="165"/>
      <c r="XFD140" s="165"/>
    </row>
    <row r="141" spans="1:16384" s="167" customFormat="1" ht="20.25" customHeight="1">
      <c r="A141" s="151">
        <f t="shared" si="32"/>
        <v>132</v>
      </c>
      <c r="B141" s="694"/>
      <c r="C141" s="714"/>
      <c r="D141" s="633" t="s">
        <v>289</v>
      </c>
      <c r="E141" s="634"/>
      <c r="F141" s="635"/>
      <c r="G141" s="160"/>
      <c r="H141" s="160"/>
      <c r="I141" s="160"/>
      <c r="J141" s="160"/>
      <c r="K141" s="153">
        <f t="shared" ref="K141:K143" si="34">G141+H141-I141+J141</f>
        <v>0</v>
      </c>
      <c r="L141" s="164"/>
      <c r="M141" s="168"/>
      <c r="N141" s="168"/>
      <c r="O141" s="165"/>
      <c r="P141" s="165"/>
      <c r="Q141" s="165"/>
      <c r="R141" s="166"/>
      <c r="T141" s="164"/>
      <c r="U141" s="168"/>
      <c r="V141" s="168"/>
      <c r="W141" s="165"/>
      <c r="X141" s="165"/>
      <c r="Y141" s="165"/>
      <c r="Z141" s="166"/>
      <c r="AB141" s="164"/>
      <c r="AC141" s="168"/>
      <c r="AD141" s="168"/>
      <c r="AE141" s="165"/>
      <c r="AF141" s="165"/>
      <c r="AG141" s="165"/>
      <c r="AH141" s="166"/>
      <c r="AJ141" s="164"/>
      <c r="AK141" s="168"/>
      <c r="AL141" s="168"/>
      <c r="AM141" s="165"/>
      <c r="AN141" s="165"/>
      <c r="AO141" s="165"/>
      <c r="AP141" s="166"/>
      <c r="AR141" s="164"/>
      <c r="AS141" s="168"/>
      <c r="AT141" s="168"/>
      <c r="AU141" s="165"/>
      <c r="AV141" s="165"/>
      <c r="AW141" s="165"/>
      <c r="AX141" s="166"/>
      <c r="AZ141" s="164"/>
      <c r="BA141" s="168"/>
      <c r="BB141" s="168"/>
      <c r="BC141" s="165"/>
      <c r="BD141" s="165"/>
      <c r="BE141" s="165"/>
      <c r="BF141" s="166"/>
      <c r="BH141" s="164"/>
      <c r="BI141" s="168"/>
      <c r="BJ141" s="168"/>
      <c r="BK141" s="165"/>
      <c r="BL141" s="165"/>
      <c r="BM141" s="165"/>
      <c r="BN141" s="166"/>
      <c r="BP141" s="164"/>
      <c r="BQ141" s="168"/>
      <c r="BR141" s="168"/>
      <c r="BS141" s="165"/>
      <c r="BT141" s="165"/>
      <c r="BU141" s="165"/>
      <c r="BV141" s="166"/>
      <c r="BX141" s="164"/>
      <c r="BY141" s="168"/>
      <c r="BZ141" s="168"/>
      <c r="CA141" s="165"/>
      <c r="CB141" s="165"/>
      <c r="CC141" s="165"/>
      <c r="CD141" s="166"/>
      <c r="CF141" s="164"/>
      <c r="CG141" s="168"/>
      <c r="CH141" s="168"/>
      <c r="CI141" s="165"/>
      <c r="CJ141" s="165"/>
      <c r="CK141" s="165"/>
      <c r="CL141" s="166"/>
      <c r="CN141" s="164"/>
      <c r="CO141" s="168"/>
      <c r="CP141" s="168"/>
      <c r="CQ141" s="165"/>
      <c r="CR141" s="165"/>
      <c r="CS141" s="165"/>
      <c r="CT141" s="166"/>
      <c r="CV141" s="164"/>
      <c r="CW141" s="168"/>
      <c r="CX141" s="168"/>
      <c r="CY141" s="165"/>
      <c r="CZ141" s="165"/>
      <c r="DA141" s="165"/>
      <c r="DB141" s="166"/>
      <c r="DD141" s="164"/>
      <c r="DE141" s="168"/>
      <c r="DF141" s="168"/>
      <c r="DG141" s="165"/>
      <c r="DH141" s="165"/>
      <c r="DI141" s="165"/>
      <c r="DJ141" s="166"/>
      <c r="DL141" s="164"/>
      <c r="DM141" s="168"/>
      <c r="DN141" s="168"/>
      <c r="DO141" s="165"/>
      <c r="DP141" s="165"/>
      <c r="DQ141" s="165"/>
      <c r="DR141" s="166"/>
      <c r="DT141" s="164"/>
      <c r="DU141" s="168"/>
      <c r="DV141" s="168"/>
      <c r="DW141" s="165"/>
      <c r="DX141" s="165"/>
      <c r="DY141" s="165"/>
      <c r="DZ141" s="166"/>
      <c r="EB141" s="164"/>
      <c r="EC141" s="168"/>
      <c r="ED141" s="168"/>
      <c r="EE141" s="165"/>
      <c r="EF141" s="165"/>
      <c r="EG141" s="165"/>
      <c r="EH141" s="166"/>
      <c r="EJ141" s="164"/>
      <c r="EK141" s="168"/>
      <c r="EL141" s="168"/>
      <c r="EM141" s="165"/>
      <c r="EN141" s="165"/>
      <c r="EO141" s="165"/>
      <c r="EP141" s="166"/>
      <c r="ER141" s="164"/>
      <c r="ES141" s="168"/>
      <c r="ET141" s="168"/>
      <c r="EU141" s="165"/>
      <c r="EV141" s="165"/>
      <c r="EW141" s="165"/>
      <c r="EX141" s="166"/>
      <c r="EZ141" s="164"/>
      <c r="FA141" s="168"/>
      <c r="FB141" s="168"/>
      <c r="FC141" s="165"/>
      <c r="FD141" s="165"/>
      <c r="FE141" s="165"/>
      <c r="FF141" s="166"/>
      <c r="FH141" s="164"/>
      <c r="FI141" s="168"/>
      <c r="FJ141" s="168"/>
      <c r="FK141" s="165"/>
      <c r="FL141" s="165"/>
      <c r="FM141" s="165"/>
      <c r="FN141" s="166"/>
      <c r="FP141" s="164"/>
      <c r="FQ141" s="168"/>
      <c r="FR141" s="168"/>
      <c r="FS141" s="165"/>
      <c r="FT141" s="165"/>
      <c r="FU141" s="165"/>
      <c r="FV141" s="166"/>
      <c r="FX141" s="164"/>
      <c r="FY141" s="168"/>
      <c r="FZ141" s="168"/>
      <c r="GA141" s="165"/>
      <c r="GB141" s="165"/>
      <c r="GC141" s="165"/>
      <c r="GD141" s="166"/>
      <c r="GF141" s="164"/>
      <c r="GG141" s="168"/>
      <c r="GH141" s="168"/>
      <c r="GI141" s="165"/>
      <c r="GJ141" s="165"/>
      <c r="GK141" s="165"/>
      <c r="GL141" s="166"/>
      <c r="GN141" s="164"/>
      <c r="GO141" s="168"/>
      <c r="GP141" s="168"/>
      <c r="GQ141" s="165"/>
      <c r="GR141" s="165"/>
      <c r="GS141" s="165"/>
      <c r="GT141" s="166"/>
      <c r="GV141" s="164"/>
      <c r="GW141" s="168"/>
      <c r="GX141" s="168"/>
      <c r="GY141" s="165"/>
      <c r="GZ141" s="165"/>
      <c r="HA141" s="165"/>
      <c r="HB141" s="166"/>
      <c r="HD141" s="164"/>
      <c r="HE141" s="168"/>
      <c r="HF141" s="168"/>
      <c r="HG141" s="165"/>
      <c r="HH141" s="165"/>
      <c r="HI141" s="165"/>
      <c r="HJ141" s="166"/>
      <c r="HL141" s="164"/>
      <c r="HM141" s="168"/>
      <c r="HN141" s="168"/>
      <c r="HO141" s="165"/>
      <c r="HP141" s="165"/>
      <c r="HQ141" s="165"/>
      <c r="HR141" s="166"/>
      <c r="HT141" s="164"/>
      <c r="HU141" s="168"/>
      <c r="HV141" s="168"/>
      <c r="HW141" s="165"/>
      <c r="HX141" s="165"/>
      <c r="HY141" s="165"/>
      <c r="HZ141" s="166"/>
      <c r="IB141" s="164"/>
      <c r="IC141" s="168"/>
      <c r="ID141" s="168"/>
      <c r="IE141" s="165"/>
      <c r="IF141" s="165"/>
      <c r="IG141" s="165"/>
      <c r="IH141" s="166"/>
      <c r="IJ141" s="164"/>
      <c r="IK141" s="168"/>
      <c r="IL141" s="168"/>
      <c r="IM141" s="165"/>
      <c r="IN141" s="165"/>
      <c r="IO141" s="165"/>
      <c r="IP141" s="166"/>
      <c r="IR141" s="164"/>
      <c r="IS141" s="168"/>
      <c r="IT141" s="168"/>
      <c r="IU141" s="165"/>
      <c r="IV141" s="165"/>
      <c r="IW141" s="165"/>
      <c r="IX141" s="166"/>
      <c r="IZ141" s="164"/>
      <c r="JA141" s="168"/>
      <c r="JB141" s="168"/>
      <c r="JC141" s="165"/>
      <c r="JD141" s="165"/>
      <c r="JE141" s="165"/>
      <c r="JF141" s="166"/>
      <c r="JH141" s="164"/>
      <c r="JI141" s="168"/>
      <c r="JJ141" s="168"/>
      <c r="JK141" s="165"/>
      <c r="JL141" s="165"/>
      <c r="JM141" s="165"/>
      <c r="JN141" s="166"/>
      <c r="JP141" s="164"/>
      <c r="JQ141" s="168"/>
      <c r="JR141" s="168"/>
      <c r="JS141" s="165"/>
      <c r="JT141" s="165"/>
      <c r="JU141" s="165"/>
      <c r="JV141" s="166"/>
      <c r="JX141" s="164"/>
      <c r="JY141" s="168"/>
      <c r="JZ141" s="168"/>
      <c r="KA141" s="165"/>
      <c r="KB141" s="165"/>
      <c r="KC141" s="165"/>
      <c r="KD141" s="166"/>
      <c r="KF141" s="164"/>
      <c r="KG141" s="168"/>
      <c r="KH141" s="168"/>
      <c r="KI141" s="165"/>
      <c r="KJ141" s="165"/>
      <c r="KK141" s="165"/>
      <c r="KL141" s="166"/>
      <c r="KN141" s="164"/>
      <c r="KO141" s="168"/>
      <c r="KP141" s="168"/>
      <c r="KQ141" s="165"/>
      <c r="KR141" s="165"/>
      <c r="KS141" s="165"/>
      <c r="KT141" s="166"/>
      <c r="KV141" s="164"/>
      <c r="KW141" s="168"/>
      <c r="KX141" s="168"/>
      <c r="KY141" s="165"/>
      <c r="KZ141" s="165"/>
      <c r="LA141" s="165"/>
      <c r="LB141" s="166"/>
      <c r="LD141" s="164"/>
      <c r="LE141" s="168"/>
      <c r="LF141" s="168"/>
      <c r="LG141" s="165"/>
      <c r="LH141" s="165"/>
      <c r="LI141" s="165"/>
      <c r="LJ141" s="166"/>
      <c r="LL141" s="164"/>
      <c r="LM141" s="168"/>
      <c r="LN141" s="168"/>
      <c r="LO141" s="165"/>
      <c r="LP141" s="165"/>
      <c r="LQ141" s="165"/>
      <c r="LR141" s="166"/>
      <c r="LT141" s="164"/>
      <c r="LU141" s="168"/>
      <c r="LV141" s="168"/>
      <c r="LW141" s="165"/>
      <c r="LX141" s="165"/>
      <c r="LY141" s="165"/>
      <c r="LZ141" s="166"/>
      <c r="MB141" s="164"/>
      <c r="MC141" s="168"/>
      <c r="MD141" s="168"/>
      <c r="ME141" s="165"/>
      <c r="MF141" s="165"/>
      <c r="MG141" s="165"/>
      <c r="MH141" s="166"/>
      <c r="MJ141" s="164"/>
      <c r="MK141" s="168"/>
      <c r="ML141" s="168"/>
      <c r="MM141" s="165"/>
      <c r="MN141" s="165"/>
      <c r="MO141" s="165"/>
      <c r="MP141" s="166"/>
      <c r="MR141" s="164"/>
      <c r="MS141" s="168"/>
      <c r="MT141" s="168"/>
      <c r="MU141" s="165"/>
      <c r="MV141" s="165"/>
      <c r="MW141" s="165"/>
      <c r="MX141" s="166"/>
      <c r="MZ141" s="164"/>
      <c r="NA141" s="168"/>
      <c r="NB141" s="168"/>
      <c r="NC141" s="165"/>
      <c r="ND141" s="165"/>
      <c r="NE141" s="165"/>
      <c r="NF141" s="166"/>
      <c r="NH141" s="164"/>
      <c r="NI141" s="168"/>
      <c r="NJ141" s="168"/>
      <c r="NK141" s="165"/>
      <c r="NL141" s="165"/>
      <c r="NM141" s="165"/>
      <c r="NN141" s="166"/>
      <c r="NP141" s="164"/>
      <c r="NQ141" s="168"/>
      <c r="NR141" s="168"/>
      <c r="NS141" s="165"/>
      <c r="NT141" s="165"/>
      <c r="NU141" s="165"/>
      <c r="NV141" s="166"/>
      <c r="NX141" s="164"/>
      <c r="NY141" s="168"/>
      <c r="NZ141" s="168"/>
      <c r="OA141" s="165"/>
      <c r="OB141" s="165"/>
      <c r="OC141" s="165"/>
      <c r="OD141" s="166"/>
      <c r="OF141" s="164"/>
      <c r="OG141" s="168"/>
      <c r="OH141" s="168"/>
      <c r="OI141" s="165"/>
      <c r="OJ141" s="165"/>
      <c r="OK141" s="165"/>
      <c r="OL141" s="166"/>
      <c r="ON141" s="164"/>
      <c r="OO141" s="168"/>
      <c r="OP141" s="168"/>
      <c r="OQ141" s="165"/>
      <c r="OR141" s="165"/>
      <c r="OS141" s="165"/>
      <c r="OT141" s="166"/>
      <c r="OV141" s="164"/>
      <c r="OW141" s="168"/>
      <c r="OX141" s="168"/>
      <c r="OY141" s="165"/>
      <c r="OZ141" s="165"/>
      <c r="PA141" s="165"/>
      <c r="PB141" s="166"/>
      <c r="PD141" s="164"/>
      <c r="PE141" s="168"/>
      <c r="PF141" s="168"/>
      <c r="PG141" s="165"/>
      <c r="PH141" s="165"/>
      <c r="PI141" s="165"/>
      <c r="PJ141" s="166"/>
      <c r="PL141" s="164"/>
      <c r="PM141" s="168"/>
      <c r="PN141" s="168"/>
      <c r="PO141" s="165"/>
      <c r="PP141" s="165"/>
      <c r="PQ141" s="165"/>
      <c r="PR141" s="166"/>
      <c r="PT141" s="164"/>
      <c r="PU141" s="168"/>
      <c r="PV141" s="168"/>
      <c r="PW141" s="165"/>
      <c r="PX141" s="165"/>
      <c r="PY141" s="165"/>
      <c r="PZ141" s="166"/>
      <c r="QB141" s="164"/>
      <c r="QC141" s="168"/>
      <c r="QD141" s="168"/>
      <c r="QE141" s="165"/>
      <c r="QF141" s="165"/>
      <c r="QG141" s="165"/>
      <c r="QH141" s="166"/>
      <c r="QJ141" s="164"/>
      <c r="QK141" s="168"/>
      <c r="QL141" s="168"/>
      <c r="QM141" s="165"/>
      <c r="QN141" s="165"/>
      <c r="QO141" s="165"/>
      <c r="QP141" s="166"/>
      <c r="QR141" s="164"/>
      <c r="QS141" s="168"/>
      <c r="QT141" s="168"/>
      <c r="QU141" s="165"/>
      <c r="QV141" s="165"/>
      <c r="QW141" s="165"/>
      <c r="QX141" s="166"/>
      <c r="QZ141" s="164"/>
      <c r="RA141" s="168"/>
      <c r="RB141" s="168"/>
      <c r="RC141" s="165"/>
      <c r="RD141" s="165"/>
      <c r="RE141" s="165"/>
      <c r="RF141" s="166"/>
      <c r="RH141" s="164"/>
      <c r="RI141" s="168"/>
      <c r="RJ141" s="168"/>
      <c r="RK141" s="165"/>
      <c r="RL141" s="165"/>
      <c r="RM141" s="165"/>
      <c r="RN141" s="166"/>
      <c r="RP141" s="164"/>
      <c r="RQ141" s="168"/>
      <c r="RR141" s="168"/>
      <c r="RS141" s="165"/>
      <c r="RT141" s="165"/>
      <c r="RU141" s="165"/>
      <c r="RV141" s="166"/>
      <c r="RX141" s="164"/>
      <c r="RY141" s="168"/>
      <c r="RZ141" s="168"/>
      <c r="SA141" s="165"/>
      <c r="SB141" s="165"/>
      <c r="SC141" s="165"/>
      <c r="SD141" s="166"/>
      <c r="SF141" s="164"/>
      <c r="SG141" s="168"/>
      <c r="SH141" s="168"/>
      <c r="SI141" s="165"/>
      <c r="SJ141" s="165"/>
      <c r="SK141" s="165"/>
      <c r="SL141" s="166"/>
      <c r="SN141" s="164"/>
      <c r="SO141" s="168"/>
      <c r="SP141" s="168"/>
      <c r="SQ141" s="165"/>
      <c r="SR141" s="165"/>
      <c r="SS141" s="165"/>
      <c r="ST141" s="166"/>
      <c r="SV141" s="164"/>
      <c r="SW141" s="168"/>
      <c r="SX141" s="168"/>
      <c r="SY141" s="165"/>
      <c r="SZ141" s="165"/>
      <c r="TA141" s="165"/>
      <c r="TB141" s="166"/>
      <c r="TD141" s="164"/>
      <c r="TE141" s="168"/>
      <c r="TF141" s="168"/>
      <c r="TG141" s="165"/>
      <c r="TH141" s="165"/>
      <c r="TI141" s="165"/>
      <c r="TJ141" s="166"/>
      <c r="TL141" s="164"/>
      <c r="TM141" s="168"/>
      <c r="TN141" s="168"/>
      <c r="TO141" s="165"/>
      <c r="TP141" s="165"/>
      <c r="TQ141" s="165"/>
      <c r="TR141" s="166"/>
      <c r="TT141" s="164"/>
      <c r="TU141" s="168"/>
      <c r="TV141" s="168"/>
      <c r="TW141" s="165"/>
      <c r="TX141" s="165"/>
      <c r="TY141" s="165"/>
      <c r="TZ141" s="166"/>
      <c r="UB141" s="164"/>
      <c r="UC141" s="168"/>
      <c r="UD141" s="168"/>
      <c r="UE141" s="165"/>
      <c r="UF141" s="165"/>
      <c r="UG141" s="165"/>
      <c r="UH141" s="166"/>
      <c r="UJ141" s="164"/>
      <c r="UK141" s="168"/>
      <c r="UL141" s="168"/>
      <c r="UM141" s="165"/>
      <c r="UN141" s="165"/>
      <c r="UO141" s="165"/>
      <c r="UP141" s="166"/>
      <c r="UR141" s="164"/>
      <c r="US141" s="168"/>
      <c r="UT141" s="168"/>
      <c r="UU141" s="165"/>
      <c r="UV141" s="165"/>
      <c r="UW141" s="165"/>
      <c r="UX141" s="166"/>
      <c r="UZ141" s="164"/>
      <c r="VA141" s="168"/>
      <c r="VB141" s="168"/>
      <c r="VC141" s="165"/>
      <c r="VD141" s="165"/>
      <c r="VE141" s="165"/>
      <c r="VF141" s="166"/>
      <c r="VH141" s="164"/>
      <c r="VI141" s="168"/>
      <c r="VJ141" s="168"/>
      <c r="VK141" s="165"/>
      <c r="VL141" s="165"/>
      <c r="VM141" s="165"/>
      <c r="VN141" s="166"/>
      <c r="VP141" s="164"/>
      <c r="VQ141" s="168"/>
      <c r="VR141" s="168"/>
      <c r="VS141" s="165"/>
      <c r="VT141" s="165"/>
      <c r="VU141" s="165"/>
      <c r="VV141" s="166"/>
      <c r="VX141" s="164"/>
      <c r="VY141" s="168"/>
      <c r="VZ141" s="168"/>
      <c r="WA141" s="165"/>
      <c r="WB141" s="165"/>
      <c r="WC141" s="165"/>
      <c r="WD141" s="166"/>
      <c r="WF141" s="164"/>
      <c r="WG141" s="168"/>
      <c r="WH141" s="168"/>
      <c r="WI141" s="165"/>
      <c r="WJ141" s="165"/>
      <c r="WK141" s="165"/>
      <c r="WL141" s="166"/>
      <c r="WN141" s="164"/>
      <c r="WO141" s="168"/>
      <c r="WP141" s="168"/>
      <c r="WQ141" s="165"/>
      <c r="WR141" s="165"/>
      <c r="WS141" s="165"/>
      <c r="WT141" s="166"/>
      <c r="WV141" s="164"/>
      <c r="WW141" s="168"/>
      <c r="WX141" s="168"/>
      <c r="WY141" s="165"/>
      <c r="WZ141" s="165"/>
      <c r="XA141" s="165"/>
      <c r="XB141" s="166"/>
      <c r="XD141" s="164"/>
      <c r="XE141" s="168"/>
      <c r="XF141" s="168"/>
      <c r="XG141" s="165"/>
      <c r="XH141" s="165"/>
      <c r="XI141" s="165"/>
      <c r="XJ141" s="166"/>
      <c r="XL141" s="164"/>
      <c r="XM141" s="168"/>
      <c r="XN141" s="168"/>
      <c r="XO141" s="165"/>
      <c r="XP141" s="165"/>
      <c r="XQ141" s="165"/>
      <c r="XR141" s="166"/>
      <c r="XT141" s="164"/>
      <c r="XU141" s="168"/>
      <c r="XV141" s="168"/>
      <c r="XW141" s="165"/>
      <c r="XX141" s="165"/>
      <c r="XY141" s="165"/>
      <c r="XZ141" s="166"/>
      <c r="YB141" s="164"/>
      <c r="YC141" s="168"/>
      <c r="YD141" s="168"/>
      <c r="YE141" s="165"/>
      <c r="YF141" s="165"/>
      <c r="YG141" s="165"/>
      <c r="YH141" s="166"/>
      <c r="YJ141" s="164"/>
      <c r="YK141" s="168"/>
      <c r="YL141" s="168"/>
      <c r="YM141" s="165"/>
      <c r="YN141" s="165"/>
      <c r="YO141" s="165"/>
      <c r="YP141" s="166"/>
      <c r="YR141" s="164"/>
      <c r="YS141" s="168"/>
      <c r="YT141" s="168"/>
      <c r="YU141" s="165"/>
      <c r="YV141" s="165"/>
      <c r="YW141" s="165"/>
      <c r="YX141" s="166"/>
      <c r="YZ141" s="164"/>
      <c r="ZA141" s="168"/>
      <c r="ZB141" s="168"/>
      <c r="ZC141" s="165"/>
      <c r="ZD141" s="165"/>
      <c r="ZE141" s="165"/>
      <c r="ZF141" s="166"/>
      <c r="ZH141" s="164"/>
      <c r="ZI141" s="168"/>
      <c r="ZJ141" s="168"/>
      <c r="ZK141" s="165"/>
      <c r="ZL141" s="165"/>
      <c r="ZM141" s="165"/>
      <c r="ZN141" s="166"/>
      <c r="ZP141" s="164"/>
      <c r="ZQ141" s="168"/>
      <c r="ZR141" s="168"/>
      <c r="ZS141" s="165"/>
      <c r="ZT141" s="165"/>
      <c r="ZU141" s="165"/>
      <c r="ZV141" s="166"/>
      <c r="ZX141" s="164"/>
      <c r="ZY141" s="168"/>
      <c r="ZZ141" s="168"/>
      <c r="AAA141" s="165"/>
      <c r="AAB141" s="165"/>
      <c r="AAC141" s="165"/>
      <c r="AAD141" s="166"/>
      <c r="AAF141" s="164"/>
      <c r="AAG141" s="168"/>
      <c r="AAH141" s="168"/>
      <c r="AAI141" s="165"/>
      <c r="AAJ141" s="165"/>
      <c r="AAK141" s="165"/>
      <c r="AAL141" s="166"/>
      <c r="AAN141" s="164"/>
      <c r="AAO141" s="168"/>
      <c r="AAP141" s="168"/>
      <c r="AAQ141" s="165"/>
      <c r="AAR141" s="165"/>
      <c r="AAS141" s="165"/>
      <c r="AAT141" s="166"/>
      <c r="AAV141" s="164"/>
      <c r="AAW141" s="168"/>
      <c r="AAX141" s="168"/>
      <c r="AAY141" s="165"/>
      <c r="AAZ141" s="165"/>
      <c r="ABA141" s="165"/>
      <c r="ABB141" s="166"/>
      <c r="ABD141" s="164"/>
      <c r="ABE141" s="168"/>
      <c r="ABF141" s="168"/>
      <c r="ABG141" s="165"/>
      <c r="ABH141" s="165"/>
      <c r="ABI141" s="165"/>
      <c r="ABJ141" s="166"/>
      <c r="ABL141" s="164"/>
      <c r="ABM141" s="168"/>
      <c r="ABN141" s="168"/>
      <c r="ABO141" s="165"/>
      <c r="ABP141" s="165"/>
      <c r="ABQ141" s="165"/>
      <c r="ABR141" s="166"/>
      <c r="ABT141" s="164"/>
      <c r="ABU141" s="168"/>
      <c r="ABV141" s="168"/>
      <c r="ABW141" s="165"/>
      <c r="ABX141" s="165"/>
      <c r="ABY141" s="165"/>
      <c r="ABZ141" s="166"/>
      <c r="ACB141" s="164"/>
      <c r="ACC141" s="168"/>
      <c r="ACD141" s="168"/>
      <c r="ACE141" s="165"/>
      <c r="ACF141" s="165"/>
      <c r="ACG141" s="165"/>
      <c r="ACH141" s="166"/>
      <c r="ACJ141" s="164"/>
      <c r="ACK141" s="168"/>
      <c r="ACL141" s="168"/>
      <c r="ACM141" s="165"/>
      <c r="ACN141" s="165"/>
      <c r="ACO141" s="165"/>
      <c r="ACP141" s="166"/>
      <c r="ACR141" s="164"/>
      <c r="ACS141" s="168"/>
      <c r="ACT141" s="168"/>
      <c r="ACU141" s="165"/>
      <c r="ACV141" s="165"/>
      <c r="ACW141" s="165"/>
      <c r="ACX141" s="166"/>
      <c r="ACZ141" s="164"/>
      <c r="ADA141" s="168"/>
      <c r="ADB141" s="168"/>
      <c r="ADC141" s="165"/>
      <c r="ADD141" s="165"/>
      <c r="ADE141" s="165"/>
      <c r="ADF141" s="166"/>
      <c r="ADH141" s="164"/>
      <c r="ADI141" s="168"/>
      <c r="ADJ141" s="168"/>
      <c r="ADK141" s="165"/>
      <c r="ADL141" s="165"/>
      <c r="ADM141" s="165"/>
      <c r="ADN141" s="166"/>
      <c r="ADP141" s="164"/>
      <c r="ADQ141" s="168"/>
      <c r="ADR141" s="168"/>
      <c r="ADS141" s="165"/>
      <c r="ADT141" s="165"/>
      <c r="ADU141" s="165"/>
      <c r="ADV141" s="166"/>
      <c r="ADX141" s="164"/>
      <c r="ADY141" s="168"/>
      <c r="ADZ141" s="168"/>
      <c r="AEA141" s="165"/>
      <c r="AEB141" s="165"/>
      <c r="AEC141" s="165"/>
      <c r="AED141" s="166"/>
      <c r="AEF141" s="164"/>
      <c r="AEG141" s="168"/>
      <c r="AEH141" s="168"/>
      <c r="AEI141" s="165"/>
      <c r="AEJ141" s="165"/>
      <c r="AEK141" s="165"/>
      <c r="AEL141" s="166"/>
      <c r="AEN141" s="164"/>
      <c r="AEO141" s="168"/>
      <c r="AEP141" s="168"/>
      <c r="AEQ141" s="165"/>
      <c r="AER141" s="165"/>
      <c r="AES141" s="165"/>
      <c r="AET141" s="166"/>
      <c r="AEV141" s="164"/>
      <c r="AEW141" s="168"/>
      <c r="AEX141" s="168"/>
      <c r="AEY141" s="165"/>
      <c r="AEZ141" s="165"/>
      <c r="AFA141" s="165"/>
      <c r="AFB141" s="166"/>
      <c r="AFD141" s="164"/>
      <c r="AFE141" s="168"/>
      <c r="AFF141" s="168"/>
      <c r="AFG141" s="165"/>
      <c r="AFH141" s="165"/>
      <c r="AFI141" s="165"/>
      <c r="AFJ141" s="166"/>
      <c r="AFL141" s="164"/>
      <c r="AFM141" s="168"/>
      <c r="AFN141" s="168"/>
      <c r="AFO141" s="165"/>
      <c r="AFP141" s="165"/>
      <c r="AFQ141" s="165"/>
      <c r="AFR141" s="166"/>
      <c r="AFT141" s="164"/>
      <c r="AFU141" s="168"/>
      <c r="AFV141" s="168"/>
      <c r="AFW141" s="165"/>
      <c r="AFX141" s="165"/>
      <c r="AFY141" s="165"/>
      <c r="AFZ141" s="166"/>
      <c r="AGB141" s="164"/>
      <c r="AGC141" s="168"/>
      <c r="AGD141" s="168"/>
      <c r="AGE141" s="165"/>
      <c r="AGF141" s="165"/>
      <c r="AGG141" s="165"/>
      <c r="AGH141" s="166"/>
      <c r="AGJ141" s="164"/>
      <c r="AGK141" s="168"/>
      <c r="AGL141" s="168"/>
      <c r="AGM141" s="165"/>
      <c r="AGN141" s="165"/>
      <c r="AGO141" s="165"/>
      <c r="AGP141" s="166"/>
      <c r="AGR141" s="164"/>
      <c r="AGS141" s="168"/>
      <c r="AGT141" s="168"/>
      <c r="AGU141" s="165"/>
      <c r="AGV141" s="165"/>
      <c r="AGW141" s="165"/>
      <c r="AGX141" s="166"/>
      <c r="AGZ141" s="164"/>
      <c r="AHA141" s="168"/>
      <c r="AHB141" s="168"/>
      <c r="AHC141" s="165"/>
      <c r="AHD141" s="165"/>
      <c r="AHE141" s="165"/>
      <c r="AHF141" s="166"/>
      <c r="AHH141" s="164"/>
      <c r="AHI141" s="168"/>
      <c r="AHJ141" s="168"/>
      <c r="AHK141" s="165"/>
      <c r="AHL141" s="165"/>
      <c r="AHM141" s="165"/>
      <c r="AHN141" s="166"/>
      <c r="AHP141" s="164"/>
      <c r="AHQ141" s="168"/>
      <c r="AHR141" s="168"/>
      <c r="AHS141" s="165"/>
      <c r="AHT141" s="165"/>
      <c r="AHU141" s="165"/>
      <c r="AHV141" s="166"/>
      <c r="AHX141" s="164"/>
      <c r="AHY141" s="168"/>
      <c r="AHZ141" s="168"/>
      <c r="AIA141" s="165"/>
      <c r="AIB141" s="165"/>
      <c r="AIC141" s="165"/>
      <c r="AID141" s="166"/>
      <c r="AIF141" s="164"/>
      <c r="AIG141" s="168"/>
      <c r="AIH141" s="168"/>
      <c r="AII141" s="165"/>
      <c r="AIJ141" s="165"/>
      <c r="AIK141" s="165"/>
      <c r="AIL141" s="166"/>
      <c r="AIN141" s="164"/>
      <c r="AIO141" s="168"/>
      <c r="AIP141" s="168"/>
      <c r="AIQ141" s="165"/>
      <c r="AIR141" s="165"/>
      <c r="AIS141" s="165"/>
      <c r="AIT141" s="166"/>
      <c r="AIV141" s="164"/>
      <c r="AIW141" s="168"/>
      <c r="AIX141" s="168"/>
      <c r="AIY141" s="165"/>
      <c r="AIZ141" s="165"/>
      <c r="AJA141" s="165"/>
      <c r="AJB141" s="166"/>
      <c r="AJD141" s="164"/>
      <c r="AJE141" s="168"/>
      <c r="AJF141" s="168"/>
      <c r="AJG141" s="165"/>
      <c r="AJH141" s="165"/>
      <c r="AJI141" s="165"/>
      <c r="AJJ141" s="166"/>
      <c r="AJL141" s="164"/>
      <c r="AJM141" s="168"/>
      <c r="AJN141" s="168"/>
      <c r="AJO141" s="165"/>
      <c r="AJP141" s="165"/>
      <c r="AJQ141" s="165"/>
      <c r="AJR141" s="166"/>
      <c r="AJT141" s="164"/>
      <c r="AJU141" s="168"/>
      <c r="AJV141" s="168"/>
      <c r="AJW141" s="165"/>
      <c r="AJX141" s="165"/>
      <c r="AJY141" s="165"/>
      <c r="AJZ141" s="166"/>
      <c r="AKB141" s="164"/>
      <c r="AKC141" s="168"/>
      <c r="AKD141" s="168"/>
      <c r="AKE141" s="165"/>
      <c r="AKF141" s="165"/>
      <c r="AKG141" s="165"/>
      <c r="AKH141" s="166"/>
      <c r="AKJ141" s="164"/>
      <c r="AKK141" s="168"/>
      <c r="AKL141" s="168"/>
      <c r="AKM141" s="165"/>
      <c r="AKN141" s="165"/>
      <c r="AKO141" s="165"/>
      <c r="AKP141" s="166"/>
      <c r="AKR141" s="164"/>
      <c r="AKS141" s="168"/>
      <c r="AKT141" s="168"/>
      <c r="AKU141" s="165"/>
      <c r="AKV141" s="165"/>
      <c r="AKW141" s="165"/>
      <c r="AKX141" s="166"/>
      <c r="AKZ141" s="164"/>
      <c r="ALA141" s="168"/>
      <c r="ALB141" s="168"/>
      <c r="ALC141" s="165"/>
      <c r="ALD141" s="165"/>
      <c r="ALE141" s="165"/>
      <c r="ALF141" s="166"/>
      <c r="ALH141" s="164"/>
      <c r="ALI141" s="168"/>
      <c r="ALJ141" s="168"/>
      <c r="ALK141" s="165"/>
      <c r="ALL141" s="165"/>
      <c r="ALM141" s="165"/>
      <c r="ALN141" s="166"/>
      <c r="ALP141" s="164"/>
      <c r="ALQ141" s="168"/>
      <c r="ALR141" s="168"/>
      <c r="ALS141" s="165"/>
      <c r="ALT141" s="165"/>
      <c r="ALU141" s="165"/>
      <c r="ALV141" s="166"/>
      <c r="ALX141" s="164"/>
      <c r="ALY141" s="168"/>
      <c r="ALZ141" s="168"/>
      <c r="AMA141" s="165"/>
      <c r="AMB141" s="165"/>
      <c r="AMC141" s="165"/>
      <c r="AMD141" s="166"/>
      <c r="AMF141" s="164"/>
      <c r="AMG141" s="168"/>
      <c r="AMH141" s="168"/>
      <c r="AMI141" s="165"/>
      <c r="AMJ141" s="165"/>
      <c r="AMK141" s="165"/>
      <c r="AML141" s="166"/>
      <c r="AMN141" s="164"/>
      <c r="AMO141" s="168"/>
      <c r="AMP141" s="168"/>
      <c r="AMQ141" s="165"/>
      <c r="AMR141" s="165"/>
      <c r="AMS141" s="165"/>
      <c r="AMT141" s="166"/>
      <c r="AMV141" s="164"/>
      <c r="AMW141" s="168"/>
      <c r="AMX141" s="168"/>
      <c r="AMY141" s="165"/>
      <c r="AMZ141" s="165"/>
      <c r="ANA141" s="165"/>
      <c r="ANB141" s="166"/>
      <c r="AND141" s="164"/>
      <c r="ANE141" s="168"/>
      <c r="ANF141" s="168"/>
      <c r="ANG141" s="165"/>
      <c r="ANH141" s="165"/>
      <c r="ANI141" s="165"/>
      <c r="ANJ141" s="166"/>
      <c r="ANL141" s="164"/>
      <c r="ANM141" s="168"/>
      <c r="ANN141" s="168"/>
      <c r="ANO141" s="165"/>
      <c r="ANP141" s="165"/>
      <c r="ANQ141" s="165"/>
      <c r="ANR141" s="166"/>
      <c r="ANT141" s="164"/>
      <c r="ANU141" s="168"/>
      <c r="ANV141" s="168"/>
      <c r="ANW141" s="165"/>
      <c r="ANX141" s="165"/>
      <c r="ANY141" s="165"/>
      <c r="ANZ141" s="166"/>
      <c r="AOB141" s="164"/>
      <c r="AOC141" s="168"/>
      <c r="AOD141" s="168"/>
      <c r="AOE141" s="165"/>
      <c r="AOF141" s="165"/>
      <c r="AOG141" s="165"/>
      <c r="AOH141" s="166"/>
      <c r="AOJ141" s="164"/>
      <c r="AOK141" s="168"/>
      <c r="AOL141" s="168"/>
      <c r="AOM141" s="165"/>
      <c r="AON141" s="165"/>
      <c r="AOO141" s="165"/>
      <c r="AOP141" s="166"/>
      <c r="AOR141" s="164"/>
      <c r="AOS141" s="168"/>
      <c r="AOT141" s="168"/>
      <c r="AOU141" s="165"/>
      <c r="AOV141" s="165"/>
      <c r="AOW141" s="165"/>
      <c r="AOX141" s="166"/>
      <c r="AOZ141" s="164"/>
      <c r="APA141" s="168"/>
      <c r="APB141" s="168"/>
      <c r="APC141" s="165"/>
      <c r="APD141" s="165"/>
      <c r="APE141" s="165"/>
      <c r="APF141" s="166"/>
      <c r="APH141" s="164"/>
      <c r="API141" s="168"/>
      <c r="APJ141" s="168"/>
      <c r="APK141" s="165"/>
      <c r="APL141" s="165"/>
      <c r="APM141" s="165"/>
      <c r="APN141" s="166"/>
      <c r="APP141" s="164"/>
      <c r="APQ141" s="168"/>
      <c r="APR141" s="168"/>
      <c r="APS141" s="165"/>
      <c r="APT141" s="165"/>
      <c r="APU141" s="165"/>
      <c r="APV141" s="166"/>
      <c r="APX141" s="164"/>
      <c r="APY141" s="168"/>
      <c r="APZ141" s="168"/>
      <c r="AQA141" s="165"/>
      <c r="AQB141" s="165"/>
      <c r="AQC141" s="165"/>
      <c r="AQD141" s="166"/>
      <c r="AQF141" s="164"/>
      <c r="AQG141" s="168"/>
      <c r="AQH141" s="168"/>
      <c r="AQI141" s="165"/>
      <c r="AQJ141" s="165"/>
      <c r="AQK141" s="165"/>
      <c r="AQL141" s="166"/>
      <c r="AQN141" s="164"/>
      <c r="AQO141" s="168"/>
      <c r="AQP141" s="168"/>
      <c r="AQQ141" s="165"/>
      <c r="AQR141" s="165"/>
      <c r="AQS141" s="165"/>
      <c r="AQT141" s="166"/>
      <c r="AQV141" s="164"/>
      <c r="AQW141" s="168"/>
      <c r="AQX141" s="168"/>
      <c r="AQY141" s="165"/>
      <c r="AQZ141" s="165"/>
      <c r="ARA141" s="165"/>
      <c r="ARB141" s="166"/>
      <c r="ARD141" s="164"/>
      <c r="ARE141" s="168"/>
      <c r="ARF141" s="168"/>
      <c r="ARG141" s="165"/>
      <c r="ARH141" s="165"/>
      <c r="ARI141" s="165"/>
      <c r="ARJ141" s="166"/>
      <c r="ARL141" s="164"/>
      <c r="ARM141" s="168"/>
      <c r="ARN141" s="168"/>
      <c r="ARO141" s="165"/>
      <c r="ARP141" s="165"/>
      <c r="ARQ141" s="165"/>
      <c r="ARR141" s="166"/>
      <c r="ART141" s="164"/>
      <c r="ARU141" s="168"/>
      <c r="ARV141" s="168"/>
      <c r="ARW141" s="165"/>
      <c r="ARX141" s="165"/>
      <c r="ARY141" s="165"/>
      <c r="ARZ141" s="166"/>
      <c r="ASB141" s="164"/>
      <c r="ASC141" s="168"/>
      <c r="ASD141" s="168"/>
      <c r="ASE141" s="165"/>
      <c r="ASF141" s="165"/>
      <c r="ASG141" s="165"/>
      <c r="ASH141" s="166"/>
      <c r="ASJ141" s="164"/>
      <c r="ASK141" s="168"/>
      <c r="ASL141" s="168"/>
      <c r="ASM141" s="165"/>
      <c r="ASN141" s="165"/>
      <c r="ASO141" s="165"/>
      <c r="ASP141" s="166"/>
      <c r="ASR141" s="164"/>
      <c r="ASS141" s="168"/>
      <c r="AST141" s="168"/>
      <c r="ASU141" s="165"/>
      <c r="ASV141" s="165"/>
      <c r="ASW141" s="165"/>
      <c r="ASX141" s="166"/>
      <c r="ASZ141" s="164"/>
      <c r="ATA141" s="168"/>
      <c r="ATB141" s="168"/>
      <c r="ATC141" s="165"/>
      <c r="ATD141" s="165"/>
      <c r="ATE141" s="165"/>
      <c r="ATF141" s="166"/>
      <c r="ATH141" s="164"/>
      <c r="ATI141" s="168"/>
      <c r="ATJ141" s="168"/>
      <c r="ATK141" s="165"/>
      <c r="ATL141" s="165"/>
      <c r="ATM141" s="165"/>
      <c r="ATN141" s="166"/>
      <c r="ATP141" s="164"/>
      <c r="ATQ141" s="168"/>
      <c r="ATR141" s="168"/>
      <c r="ATS141" s="165"/>
      <c r="ATT141" s="165"/>
      <c r="ATU141" s="165"/>
      <c r="ATV141" s="166"/>
      <c r="ATX141" s="164"/>
      <c r="ATY141" s="168"/>
      <c r="ATZ141" s="168"/>
      <c r="AUA141" s="165"/>
      <c r="AUB141" s="165"/>
      <c r="AUC141" s="165"/>
      <c r="AUD141" s="166"/>
      <c r="AUF141" s="164"/>
      <c r="AUG141" s="168"/>
      <c r="AUH141" s="168"/>
      <c r="AUI141" s="165"/>
      <c r="AUJ141" s="165"/>
      <c r="AUK141" s="165"/>
      <c r="AUL141" s="166"/>
      <c r="AUN141" s="164"/>
      <c r="AUO141" s="168"/>
      <c r="AUP141" s="168"/>
      <c r="AUQ141" s="165"/>
      <c r="AUR141" s="165"/>
      <c r="AUS141" s="165"/>
      <c r="AUT141" s="166"/>
      <c r="AUV141" s="164"/>
      <c r="AUW141" s="168"/>
      <c r="AUX141" s="168"/>
      <c r="AUY141" s="165"/>
      <c r="AUZ141" s="165"/>
      <c r="AVA141" s="165"/>
      <c r="AVB141" s="166"/>
      <c r="AVD141" s="164"/>
      <c r="AVE141" s="168"/>
      <c r="AVF141" s="168"/>
      <c r="AVG141" s="165"/>
      <c r="AVH141" s="165"/>
      <c r="AVI141" s="165"/>
      <c r="AVJ141" s="166"/>
      <c r="AVL141" s="164"/>
      <c r="AVM141" s="168"/>
      <c r="AVN141" s="168"/>
      <c r="AVO141" s="165"/>
      <c r="AVP141" s="165"/>
      <c r="AVQ141" s="165"/>
      <c r="AVR141" s="166"/>
      <c r="AVT141" s="164"/>
      <c r="AVU141" s="168"/>
      <c r="AVV141" s="168"/>
      <c r="AVW141" s="165"/>
      <c r="AVX141" s="165"/>
      <c r="AVY141" s="165"/>
      <c r="AVZ141" s="166"/>
      <c r="AWB141" s="164"/>
      <c r="AWC141" s="168"/>
      <c r="AWD141" s="168"/>
      <c r="AWE141" s="165"/>
      <c r="AWF141" s="165"/>
      <c r="AWG141" s="165"/>
      <c r="AWH141" s="166"/>
      <c r="AWJ141" s="164"/>
      <c r="AWK141" s="168"/>
      <c r="AWL141" s="168"/>
      <c r="AWM141" s="165"/>
      <c r="AWN141" s="165"/>
      <c r="AWO141" s="165"/>
      <c r="AWP141" s="166"/>
      <c r="AWR141" s="164"/>
      <c r="AWS141" s="168"/>
      <c r="AWT141" s="168"/>
      <c r="AWU141" s="165"/>
      <c r="AWV141" s="165"/>
      <c r="AWW141" s="165"/>
      <c r="AWX141" s="166"/>
      <c r="AWZ141" s="164"/>
      <c r="AXA141" s="168"/>
      <c r="AXB141" s="168"/>
      <c r="AXC141" s="165"/>
      <c r="AXD141" s="165"/>
      <c r="AXE141" s="165"/>
      <c r="AXF141" s="166"/>
      <c r="AXH141" s="164"/>
      <c r="AXI141" s="168"/>
      <c r="AXJ141" s="168"/>
      <c r="AXK141" s="165"/>
      <c r="AXL141" s="165"/>
      <c r="AXM141" s="165"/>
      <c r="AXN141" s="166"/>
      <c r="AXP141" s="164"/>
      <c r="AXQ141" s="168"/>
      <c r="AXR141" s="168"/>
      <c r="AXS141" s="165"/>
      <c r="AXT141" s="165"/>
      <c r="AXU141" s="165"/>
      <c r="AXV141" s="166"/>
      <c r="AXX141" s="164"/>
      <c r="AXY141" s="168"/>
      <c r="AXZ141" s="168"/>
      <c r="AYA141" s="165"/>
      <c r="AYB141" s="165"/>
      <c r="AYC141" s="165"/>
      <c r="AYD141" s="166"/>
      <c r="AYF141" s="164"/>
      <c r="AYG141" s="168"/>
      <c r="AYH141" s="168"/>
      <c r="AYI141" s="165"/>
      <c r="AYJ141" s="165"/>
      <c r="AYK141" s="165"/>
      <c r="AYL141" s="166"/>
      <c r="AYN141" s="164"/>
      <c r="AYO141" s="168"/>
      <c r="AYP141" s="168"/>
      <c r="AYQ141" s="165"/>
      <c r="AYR141" s="165"/>
      <c r="AYS141" s="165"/>
      <c r="AYT141" s="166"/>
      <c r="AYV141" s="164"/>
      <c r="AYW141" s="168"/>
      <c r="AYX141" s="168"/>
      <c r="AYY141" s="165"/>
      <c r="AYZ141" s="165"/>
      <c r="AZA141" s="165"/>
      <c r="AZB141" s="166"/>
      <c r="AZD141" s="164"/>
      <c r="AZE141" s="168"/>
      <c r="AZF141" s="168"/>
      <c r="AZG141" s="165"/>
      <c r="AZH141" s="165"/>
      <c r="AZI141" s="165"/>
      <c r="AZJ141" s="166"/>
      <c r="AZL141" s="164"/>
      <c r="AZM141" s="168"/>
      <c r="AZN141" s="168"/>
      <c r="AZO141" s="165"/>
      <c r="AZP141" s="165"/>
      <c r="AZQ141" s="165"/>
      <c r="AZR141" s="166"/>
      <c r="AZT141" s="164"/>
      <c r="AZU141" s="168"/>
      <c r="AZV141" s="168"/>
      <c r="AZW141" s="165"/>
      <c r="AZX141" s="165"/>
      <c r="AZY141" s="165"/>
      <c r="AZZ141" s="166"/>
      <c r="BAB141" s="164"/>
      <c r="BAC141" s="168"/>
      <c r="BAD141" s="168"/>
      <c r="BAE141" s="165"/>
      <c r="BAF141" s="165"/>
      <c r="BAG141" s="165"/>
      <c r="BAH141" s="166"/>
      <c r="BAJ141" s="164"/>
      <c r="BAK141" s="168"/>
      <c r="BAL141" s="168"/>
      <c r="BAM141" s="165"/>
      <c r="BAN141" s="165"/>
      <c r="BAO141" s="165"/>
      <c r="BAP141" s="166"/>
      <c r="BAR141" s="164"/>
      <c r="BAS141" s="168"/>
      <c r="BAT141" s="168"/>
      <c r="BAU141" s="165"/>
      <c r="BAV141" s="165"/>
      <c r="BAW141" s="165"/>
      <c r="BAX141" s="166"/>
      <c r="BAZ141" s="164"/>
      <c r="BBA141" s="168"/>
      <c r="BBB141" s="168"/>
      <c r="BBC141" s="165"/>
      <c r="BBD141" s="165"/>
      <c r="BBE141" s="165"/>
      <c r="BBF141" s="166"/>
      <c r="BBH141" s="164"/>
      <c r="BBI141" s="168"/>
      <c r="BBJ141" s="168"/>
      <c r="BBK141" s="165"/>
      <c r="BBL141" s="165"/>
      <c r="BBM141" s="165"/>
      <c r="BBN141" s="166"/>
      <c r="BBP141" s="164"/>
      <c r="BBQ141" s="168"/>
      <c r="BBR141" s="168"/>
      <c r="BBS141" s="165"/>
      <c r="BBT141" s="165"/>
      <c r="BBU141" s="165"/>
      <c r="BBV141" s="166"/>
      <c r="BBX141" s="164"/>
      <c r="BBY141" s="168"/>
      <c r="BBZ141" s="168"/>
      <c r="BCA141" s="165"/>
      <c r="BCB141" s="165"/>
      <c r="BCC141" s="165"/>
      <c r="BCD141" s="166"/>
      <c r="BCF141" s="164"/>
      <c r="BCG141" s="168"/>
      <c r="BCH141" s="168"/>
      <c r="BCI141" s="165"/>
      <c r="BCJ141" s="165"/>
      <c r="BCK141" s="165"/>
      <c r="BCL141" s="166"/>
      <c r="BCN141" s="164"/>
      <c r="BCO141" s="168"/>
      <c r="BCP141" s="168"/>
      <c r="BCQ141" s="165"/>
      <c r="BCR141" s="165"/>
      <c r="BCS141" s="165"/>
      <c r="BCT141" s="166"/>
      <c r="BCV141" s="164"/>
      <c r="BCW141" s="168"/>
      <c r="BCX141" s="168"/>
      <c r="BCY141" s="165"/>
      <c r="BCZ141" s="165"/>
      <c r="BDA141" s="165"/>
      <c r="BDB141" s="166"/>
      <c r="BDD141" s="164"/>
      <c r="BDE141" s="168"/>
      <c r="BDF141" s="168"/>
      <c r="BDG141" s="165"/>
      <c r="BDH141" s="165"/>
      <c r="BDI141" s="165"/>
      <c r="BDJ141" s="166"/>
      <c r="BDL141" s="164"/>
      <c r="BDM141" s="168"/>
      <c r="BDN141" s="168"/>
      <c r="BDO141" s="165"/>
      <c r="BDP141" s="165"/>
      <c r="BDQ141" s="165"/>
      <c r="BDR141" s="166"/>
      <c r="BDT141" s="164"/>
      <c r="BDU141" s="168"/>
      <c r="BDV141" s="168"/>
      <c r="BDW141" s="165"/>
      <c r="BDX141" s="165"/>
      <c r="BDY141" s="165"/>
      <c r="BDZ141" s="166"/>
      <c r="BEB141" s="164"/>
      <c r="BEC141" s="168"/>
      <c r="BED141" s="168"/>
      <c r="BEE141" s="165"/>
      <c r="BEF141" s="165"/>
      <c r="BEG141" s="165"/>
      <c r="BEH141" s="166"/>
      <c r="BEJ141" s="164"/>
      <c r="BEK141" s="168"/>
      <c r="BEL141" s="168"/>
      <c r="BEM141" s="165"/>
      <c r="BEN141" s="165"/>
      <c r="BEO141" s="165"/>
      <c r="BEP141" s="166"/>
      <c r="BER141" s="164"/>
      <c r="BES141" s="168"/>
      <c r="BET141" s="168"/>
      <c r="BEU141" s="165"/>
      <c r="BEV141" s="165"/>
      <c r="BEW141" s="165"/>
      <c r="BEX141" s="166"/>
      <c r="BEZ141" s="164"/>
      <c r="BFA141" s="168"/>
      <c r="BFB141" s="168"/>
      <c r="BFC141" s="165"/>
      <c r="BFD141" s="165"/>
      <c r="BFE141" s="165"/>
      <c r="BFF141" s="166"/>
      <c r="BFH141" s="164"/>
      <c r="BFI141" s="168"/>
      <c r="BFJ141" s="168"/>
      <c r="BFK141" s="165"/>
      <c r="BFL141" s="165"/>
      <c r="BFM141" s="165"/>
      <c r="BFN141" s="166"/>
      <c r="BFP141" s="164"/>
      <c r="BFQ141" s="168"/>
      <c r="BFR141" s="168"/>
      <c r="BFS141" s="165"/>
      <c r="BFT141" s="165"/>
      <c r="BFU141" s="165"/>
      <c r="BFV141" s="166"/>
      <c r="BFX141" s="164"/>
      <c r="BFY141" s="168"/>
      <c r="BFZ141" s="168"/>
      <c r="BGA141" s="165"/>
      <c r="BGB141" s="165"/>
      <c r="BGC141" s="165"/>
      <c r="BGD141" s="166"/>
      <c r="BGF141" s="164"/>
      <c r="BGG141" s="168"/>
      <c r="BGH141" s="168"/>
      <c r="BGI141" s="165"/>
      <c r="BGJ141" s="165"/>
      <c r="BGK141" s="165"/>
      <c r="BGL141" s="166"/>
      <c r="BGN141" s="164"/>
      <c r="BGO141" s="168"/>
      <c r="BGP141" s="168"/>
      <c r="BGQ141" s="165"/>
      <c r="BGR141" s="165"/>
      <c r="BGS141" s="165"/>
      <c r="BGT141" s="166"/>
      <c r="BGV141" s="164"/>
      <c r="BGW141" s="168"/>
      <c r="BGX141" s="168"/>
      <c r="BGY141" s="165"/>
      <c r="BGZ141" s="165"/>
      <c r="BHA141" s="165"/>
      <c r="BHB141" s="166"/>
      <c r="BHD141" s="164"/>
      <c r="BHE141" s="168"/>
      <c r="BHF141" s="168"/>
      <c r="BHG141" s="165"/>
      <c r="BHH141" s="165"/>
      <c r="BHI141" s="165"/>
      <c r="BHJ141" s="166"/>
      <c r="BHL141" s="164"/>
      <c r="BHM141" s="168"/>
      <c r="BHN141" s="168"/>
      <c r="BHO141" s="165"/>
      <c r="BHP141" s="165"/>
      <c r="BHQ141" s="165"/>
      <c r="BHR141" s="166"/>
      <c r="BHT141" s="164"/>
      <c r="BHU141" s="168"/>
      <c r="BHV141" s="168"/>
      <c r="BHW141" s="165"/>
      <c r="BHX141" s="165"/>
      <c r="BHY141" s="165"/>
      <c r="BHZ141" s="166"/>
      <c r="BIB141" s="164"/>
      <c r="BIC141" s="168"/>
      <c r="BID141" s="168"/>
      <c r="BIE141" s="165"/>
      <c r="BIF141" s="165"/>
      <c r="BIG141" s="165"/>
      <c r="BIH141" s="166"/>
      <c r="BIJ141" s="164"/>
      <c r="BIK141" s="168"/>
      <c r="BIL141" s="168"/>
      <c r="BIM141" s="165"/>
      <c r="BIN141" s="165"/>
      <c r="BIO141" s="165"/>
      <c r="BIP141" s="166"/>
      <c r="BIR141" s="164"/>
      <c r="BIS141" s="168"/>
      <c r="BIT141" s="168"/>
      <c r="BIU141" s="165"/>
      <c r="BIV141" s="165"/>
      <c r="BIW141" s="165"/>
      <c r="BIX141" s="166"/>
      <c r="BIZ141" s="164"/>
      <c r="BJA141" s="168"/>
      <c r="BJB141" s="168"/>
      <c r="BJC141" s="165"/>
      <c r="BJD141" s="165"/>
      <c r="BJE141" s="165"/>
      <c r="BJF141" s="166"/>
      <c r="BJH141" s="164"/>
      <c r="BJI141" s="168"/>
      <c r="BJJ141" s="168"/>
      <c r="BJK141" s="165"/>
      <c r="BJL141" s="165"/>
      <c r="BJM141" s="165"/>
      <c r="BJN141" s="166"/>
      <c r="BJP141" s="164"/>
      <c r="BJQ141" s="168"/>
      <c r="BJR141" s="168"/>
      <c r="BJS141" s="165"/>
      <c r="BJT141" s="165"/>
      <c r="BJU141" s="165"/>
      <c r="BJV141" s="166"/>
      <c r="BJX141" s="164"/>
      <c r="BJY141" s="168"/>
      <c r="BJZ141" s="168"/>
      <c r="BKA141" s="165"/>
      <c r="BKB141" s="165"/>
      <c r="BKC141" s="165"/>
      <c r="BKD141" s="166"/>
      <c r="BKF141" s="164"/>
      <c r="BKG141" s="168"/>
      <c r="BKH141" s="168"/>
      <c r="BKI141" s="165"/>
      <c r="BKJ141" s="165"/>
      <c r="BKK141" s="165"/>
      <c r="BKL141" s="166"/>
      <c r="BKN141" s="164"/>
      <c r="BKO141" s="168"/>
      <c r="BKP141" s="168"/>
      <c r="BKQ141" s="165"/>
      <c r="BKR141" s="165"/>
      <c r="BKS141" s="165"/>
      <c r="BKT141" s="166"/>
      <c r="BKV141" s="164"/>
      <c r="BKW141" s="168"/>
      <c r="BKX141" s="168"/>
      <c r="BKY141" s="165"/>
      <c r="BKZ141" s="165"/>
      <c r="BLA141" s="165"/>
      <c r="BLB141" s="166"/>
      <c r="BLD141" s="164"/>
      <c r="BLE141" s="168"/>
      <c r="BLF141" s="168"/>
      <c r="BLG141" s="165"/>
      <c r="BLH141" s="165"/>
      <c r="BLI141" s="165"/>
      <c r="BLJ141" s="166"/>
      <c r="BLL141" s="164"/>
      <c r="BLM141" s="168"/>
      <c r="BLN141" s="168"/>
      <c r="BLO141" s="165"/>
      <c r="BLP141" s="165"/>
      <c r="BLQ141" s="165"/>
      <c r="BLR141" s="166"/>
      <c r="BLT141" s="164"/>
      <c r="BLU141" s="168"/>
      <c r="BLV141" s="168"/>
      <c r="BLW141" s="165"/>
      <c r="BLX141" s="165"/>
      <c r="BLY141" s="165"/>
      <c r="BLZ141" s="166"/>
      <c r="BMB141" s="164"/>
      <c r="BMC141" s="168"/>
      <c r="BMD141" s="168"/>
      <c r="BME141" s="165"/>
      <c r="BMF141" s="165"/>
      <c r="BMG141" s="165"/>
      <c r="BMH141" s="166"/>
      <c r="BMJ141" s="164"/>
      <c r="BMK141" s="168"/>
      <c r="BML141" s="168"/>
      <c r="BMM141" s="165"/>
      <c r="BMN141" s="165"/>
      <c r="BMO141" s="165"/>
      <c r="BMP141" s="166"/>
      <c r="BMR141" s="164"/>
      <c r="BMS141" s="168"/>
      <c r="BMT141" s="168"/>
      <c r="BMU141" s="165"/>
      <c r="BMV141" s="165"/>
      <c r="BMW141" s="165"/>
      <c r="BMX141" s="166"/>
      <c r="BMZ141" s="164"/>
      <c r="BNA141" s="168"/>
      <c r="BNB141" s="168"/>
      <c r="BNC141" s="165"/>
      <c r="BND141" s="165"/>
      <c r="BNE141" s="165"/>
      <c r="BNF141" s="166"/>
      <c r="BNH141" s="164"/>
      <c r="BNI141" s="168"/>
      <c r="BNJ141" s="168"/>
      <c r="BNK141" s="165"/>
      <c r="BNL141" s="165"/>
      <c r="BNM141" s="165"/>
      <c r="BNN141" s="166"/>
      <c r="BNP141" s="164"/>
      <c r="BNQ141" s="168"/>
      <c r="BNR141" s="168"/>
      <c r="BNS141" s="165"/>
      <c r="BNT141" s="165"/>
      <c r="BNU141" s="165"/>
      <c r="BNV141" s="166"/>
      <c r="BNX141" s="164"/>
      <c r="BNY141" s="168"/>
      <c r="BNZ141" s="168"/>
      <c r="BOA141" s="165"/>
      <c r="BOB141" s="165"/>
      <c r="BOC141" s="165"/>
      <c r="BOD141" s="166"/>
      <c r="BOF141" s="164"/>
      <c r="BOG141" s="168"/>
      <c r="BOH141" s="168"/>
      <c r="BOI141" s="165"/>
      <c r="BOJ141" s="165"/>
      <c r="BOK141" s="165"/>
      <c r="BOL141" s="166"/>
      <c r="BON141" s="164"/>
      <c r="BOO141" s="168"/>
      <c r="BOP141" s="168"/>
      <c r="BOQ141" s="165"/>
      <c r="BOR141" s="165"/>
      <c r="BOS141" s="165"/>
      <c r="BOT141" s="166"/>
      <c r="BOV141" s="164"/>
      <c r="BOW141" s="168"/>
      <c r="BOX141" s="168"/>
      <c r="BOY141" s="165"/>
      <c r="BOZ141" s="165"/>
      <c r="BPA141" s="165"/>
      <c r="BPB141" s="166"/>
      <c r="BPD141" s="164"/>
      <c r="BPE141" s="168"/>
      <c r="BPF141" s="168"/>
      <c r="BPG141" s="165"/>
      <c r="BPH141" s="165"/>
      <c r="BPI141" s="165"/>
      <c r="BPJ141" s="166"/>
      <c r="BPL141" s="164"/>
      <c r="BPM141" s="168"/>
      <c r="BPN141" s="168"/>
      <c r="BPO141" s="165"/>
      <c r="BPP141" s="165"/>
      <c r="BPQ141" s="165"/>
      <c r="BPR141" s="166"/>
      <c r="BPT141" s="164"/>
      <c r="BPU141" s="168"/>
      <c r="BPV141" s="168"/>
      <c r="BPW141" s="165"/>
      <c r="BPX141" s="165"/>
      <c r="BPY141" s="165"/>
      <c r="BPZ141" s="166"/>
      <c r="BQB141" s="164"/>
      <c r="BQC141" s="168"/>
      <c r="BQD141" s="168"/>
      <c r="BQE141" s="165"/>
      <c r="BQF141" s="165"/>
      <c r="BQG141" s="165"/>
      <c r="BQH141" s="166"/>
      <c r="BQJ141" s="164"/>
      <c r="BQK141" s="168"/>
      <c r="BQL141" s="168"/>
      <c r="BQM141" s="165"/>
      <c r="BQN141" s="165"/>
      <c r="BQO141" s="165"/>
      <c r="BQP141" s="166"/>
      <c r="BQR141" s="164"/>
      <c r="BQS141" s="168"/>
      <c r="BQT141" s="168"/>
      <c r="BQU141" s="165"/>
      <c r="BQV141" s="165"/>
      <c r="BQW141" s="165"/>
      <c r="BQX141" s="166"/>
      <c r="BQZ141" s="164"/>
      <c r="BRA141" s="168"/>
      <c r="BRB141" s="168"/>
      <c r="BRC141" s="165"/>
      <c r="BRD141" s="165"/>
      <c r="BRE141" s="165"/>
      <c r="BRF141" s="166"/>
      <c r="BRH141" s="164"/>
      <c r="BRI141" s="168"/>
      <c r="BRJ141" s="168"/>
      <c r="BRK141" s="165"/>
      <c r="BRL141" s="165"/>
      <c r="BRM141" s="165"/>
      <c r="BRN141" s="166"/>
      <c r="BRP141" s="164"/>
      <c r="BRQ141" s="168"/>
      <c r="BRR141" s="168"/>
      <c r="BRS141" s="165"/>
      <c r="BRT141" s="165"/>
      <c r="BRU141" s="165"/>
      <c r="BRV141" s="166"/>
      <c r="BRX141" s="164"/>
      <c r="BRY141" s="168"/>
      <c r="BRZ141" s="168"/>
      <c r="BSA141" s="165"/>
      <c r="BSB141" s="165"/>
      <c r="BSC141" s="165"/>
      <c r="BSD141" s="166"/>
      <c r="BSF141" s="164"/>
      <c r="BSG141" s="168"/>
      <c r="BSH141" s="168"/>
      <c r="BSI141" s="165"/>
      <c r="BSJ141" s="165"/>
      <c r="BSK141" s="165"/>
      <c r="BSL141" s="166"/>
      <c r="BSN141" s="164"/>
      <c r="BSO141" s="168"/>
      <c r="BSP141" s="168"/>
      <c r="BSQ141" s="165"/>
      <c r="BSR141" s="165"/>
      <c r="BSS141" s="165"/>
      <c r="BST141" s="166"/>
      <c r="BSV141" s="164"/>
      <c r="BSW141" s="168"/>
      <c r="BSX141" s="168"/>
      <c r="BSY141" s="165"/>
      <c r="BSZ141" s="165"/>
      <c r="BTA141" s="165"/>
      <c r="BTB141" s="166"/>
      <c r="BTD141" s="164"/>
      <c r="BTE141" s="168"/>
      <c r="BTF141" s="168"/>
      <c r="BTG141" s="165"/>
      <c r="BTH141" s="165"/>
      <c r="BTI141" s="165"/>
      <c r="BTJ141" s="166"/>
      <c r="BTL141" s="164"/>
      <c r="BTM141" s="168"/>
      <c r="BTN141" s="168"/>
      <c r="BTO141" s="165"/>
      <c r="BTP141" s="165"/>
      <c r="BTQ141" s="165"/>
      <c r="BTR141" s="166"/>
      <c r="BTT141" s="164"/>
      <c r="BTU141" s="168"/>
      <c r="BTV141" s="168"/>
      <c r="BTW141" s="165"/>
      <c r="BTX141" s="165"/>
      <c r="BTY141" s="165"/>
      <c r="BTZ141" s="166"/>
      <c r="BUB141" s="164"/>
      <c r="BUC141" s="168"/>
      <c r="BUD141" s="168"/>
      <c r="BUE141" s="165"/>
      <c r="BUF141" s="165"/>
      <c r="BUG141" s="165"/>
      <c r="BUH141" s="166"/>
      <c r="BUJ141" s="164"/>
      <c r="BUK141" s="168"/>
      <c r="BUL141" s="168"/>
      <c r="BUM141" s="165"/>
      <c r="BUN141" s="165"/>
      <c r="BUO141" s="165"/>
      <c r="BUP141" s="166"/>
      <c r="BUR141" s="164"/>
      <c r="BUS141" s="168"/>
      <c r="BUT141" s="168"/>
      <c r="BUU141" s="165"/>
      <c r="BUV141" s="165"/>
      <c r="BUW141" s="165"/>
      <c r="BUX141" s="166"/>
      <c r="BUZ141" s="164"/>
      <c r="BVA141" s="168"/>
      <c r="BVB141" s="168"/>
      <c r="BVC141" s="165"/>
      <c r="BVD141" s="165"/>
      <c r="BVE141" s="165"/>
      <c r="BVF141" s="166"/>
      <c r="BVH141" s="164"/>
      <c r="BVI141" s="168"/>
      <c r="BVJ141" s="168"/>
      <c r="BVK141" s="165"/>
      <c r="BVL141" s="165"/>
      <c r="BVM141" s="165"/>
      <c r="BVN141" s="166"/>
      <c r="BVP141" s="164"/>
      <c r="BVQ141" s="168"/>
      <c r="BVR141" s="168"/>
      <c r="BVS141" s="165"/>
      <c r="BVT141" s="165"/>
      <c r="BVU141" s="165"/>
      <c r="BVV141" s="166"/>
      <c r="BVX141" s="164"/>
      <c r="BVY141" s="168"/>
      <c r="BVZ141" s="168"/>
      <c r="BWA141" s="165"/>
      <c r="BWB141" s="165"/>
      <c r="BWC141" s="165"/>
      <c r="BWD141" s="166"/>
      <c r="BWF141" s="164"/>
      <c r="BWG141" s="168"/>
      <c r="BWH141" s="168"/>
      <c r="BWI141" s="165"/>
      <c r="BWJ141" s="165"/>
      <c r="BWK141" s="165"/>
      <c r="BWL141" s="166"/>
      <c r="BWN141" s="164"/>
      <c r="BWO141" s="168"/>
      <c r="BWP141" s="168"/>
      <c r="BWQ141" s="165"/>
      <c r="BWR141" s="165"/>
      <c r="BWS141" s="165"/>
      <c r="BWT141" s="166"/>
      <c r="BWV141" s="164"/>
      <c r="BWW141" s="168"/>
      <c r="BWX141" s="168"/>
      <c r="BWY141" s="165"/>
      <c r="BWZ141" s="165"/>
      <c r="BXA141" s="165"/>
      <c r="BXB141" s="166"/>
      <c r="BXD141" s="164"/>
      <c r="BXE141" s="168"/>
      <c r="BXF141" s="168"/>
      <c r="BXG141" s="165"/>
      <c r="BXH141" s="165"/>
      <c r="BXI141" s="165"/>
      <c r="BXJ141" s="166"/>
      <c r="BXL141" s="164"/>
      <c r="BXM141" s="168"/>
      <c r="BXN141" s="168"/>
      <c r="BXO141" s="165"/>
      <c r="BXP141" s="165"/>
      <c r="BXQ141" s="165"/>
      <c r="BXR141" s="166"/>
      <c r="BXT141" s="164"/>
      <c r="BXU141" s="168"/>
      <c r="BXV141" s="168"/>
      <c r="BXW141" s="165"/>
      <c r="BXX141" s="165"/>
      <c r="BXY141" s="165"/>
      <c r="BXZ141" s="166"/>
      <c r="BYB141" s="164"/>
      <c r="BYC141" s="168"/>
      <c r="BYD141" s="168"/>
      <c r="BYE141" s="165"/>
      <c r="BYF141" s="165"/>
      <c r="BYG141" s="165"/>
      <c r="BYH141" s="166"/>
      <c r="BYJ141" s="164"/>
      <c r="BYK141" s="168"/>
      <c r="BYL141" s="168"/>
      <c r="BYM141" s="165"/>
      <c r="BYN141" s="165"/>
      <c r="BYO141" s="165"/>
      <c r="BYP141" s="166"/>
      <c r="BYR141" s="164"/>
      <c r="BYS141" s="168"/>
      <c r="BYT141" s="168"/>
      <c r="BYU141" s="165"/>
      <c r="BYV141" s="165"/>
      <c r="BYW141" s="165"/>
      <c r="BYX141" s="166"/>
      <c r="BYZ141" s="164"/>
      <c r="BZA141" s="168"/>
      <c r="BZB141" s="168"/>
      <c r="BZC141" s="165"/>
      <c r="BZD141" s="165"/>
      <c r="BZE141" s="165"/>
      <c r="BZF141" s="166"/>
      <c r="BZH141" s="164"/>
      <c r="BZI141" s="168"/>
      <c r="BZJ141" s="168"/>
      <c r="BZK141" s="165"/>
      <c r="BZL141" s="165"/>
      <c r="BZM141" s="165"/>
      <c r="BZN141" s="166"/>
      <c r="BZP141" s="164"/>
      <c r="BZQ141" s="168"/>
      <c r="BZR141" s="168"/>
      <c r="BZS141" s="165"/>
      <c r="BZT141" s="165"/>
      <c r="BZU141" s="165"/>
      <c r="BZV141" s="166"/>
      <c r="BZX141" s="164"/>
      <c r="BZY141" s="168"/>
      <c r="BZZ141" s="168"/>
      <c r="CAA141" s="165"/>
      <c r="CAB141" s="165"/>
      <c r="CAC141" s="165"/>
      <c r="CAD141" s="166"/>
      <c r="CAF141" s="164"/>
      <c r="CAG141" s="168"/>
      <c r="CAH141" s="168"/>
      <c r="CAI141" s="165"/>
      <c r="CAJ141" s="165"/>
      <c r="CAK141" s="165"/>
      <c r="CAL141" s="166"/>
      <c r="CAN141" s="164"/>
      <c r="CAO141" s="168"/>
      <c r="CAP141" s="168"/>
      <c r="CAQ141" s="165"/>
      <c r="CAR141" s="165"/>
      <c r="CAS141" s="165"/>
      <c r="CAT141" s="166"/>
      <c r="CAV141" s="164"/>
      <c r="CAW141" s="168"/>
      <c r="CAX141" s="168"/>
      <c r="CAY141" s="165"/>
      <c r="CAZ141" s="165"/>
      <c r="CBA141" s="165"/>
      <c r="CBB141" s="166"/>
      <c r="CBD141" s="164"/>
      <c r="CBE141" s="168"/>
      <c r="CBF141" s="168"/>
      <c r="CBG141" s="165"/>
      <c r="CBH141" s="165"/>
      <c r="CBI141" s="165"/>
      <c r="CBJ141" s="166"/>
      <c r="CBL141" s="164"/>
      <c r="CBM141" s="168"/>
      <c r="CBN141" s="168"/>
      <c r="CBO141" s="165"/>
      <c r="CBP141" s="165"/>
      <c r="CBQ141" s="165"/>
      <c r="CBR141" s="166"/>
      <c r="CBT141" s="164"/>
      <c r="CBU141" s="168"/>
      <c r="CBV141" s="168"/>
      <c r="CBW141" s="165"/>
      <c r="CBX141" s="165"/>
      <c r="CBY141" s="165"/>
      <c r="CBZ141" s="166"/>
      <c r="CCB141" s="164"/>
      <c r="CCC141" s="168"/>
      <c r="CCD141" s="168"/>
      <c r="CCE141" s="165"/>
      <c r="CCF141" s="165"/>
      <c r="CCG141" s="165"/>
      <c r="CCH141" s="166"/>
      <c r="CCJ141" s="164"/>
      <c r="CCK141" s="168"/>
      <c r="CCL141" s="168"/>
      <c r="CCM141" s="165"/>
      <c r="CCN141" s="165"/>
      <c r="CCO141" s="165"/>
      <c r="CCP141" s="166"/>
      <c r="CCR141" s="164"/>
      <c r="CCS141" s="168"/>
      <c r="CCT141" s="168"/>
      <c r="CCU141" s="165"/>
      <c r="CCV141" s="165"/>
      <c r="CCW141" s="165"/>
      <c r="CCX141" s="166"/>
      <c r="CCZ141" s="164"/>
      <c r="CDA141" s="168"/>
      <c r="CDB141" s="168"/>
      <c r="CDC141" s="165"/>
      <c r="CDD141" s="165"/>
      <c r="CDE141" s="165"/>
      <c r="CDF141" s="166"/>
      <c r="CDH141" s="164"/>
      <c r="CDI141" s="168"/>
      <c r="CDJ141" s="168"/>
      <c r="CDK141" s="165"/>
      <c r="CDL141" s="165"/>
      <c r="CDM141" s="165"/>
      <c r="CDN141" s="166"/>
      <c r="CDP141" s="164"/>
      <c r="CDQ141" s="168"/>
      <c r="CDR141" s="168"/>
      <c r="CDS141" s="165"/>
      <c r="CDT141" s="165"/>
      <c r="CDU141" s="165"/>
      <c r="CDV141" s="166"/>
      <c r="CDX141" s="164"/>
      <c r="CDY141" s="168"/>
      <c r="CDZ141" s="168"/>
      <c r="CEA141" s="165"/>
      <c r="CEB141" s="165"/>
      <c r="CEC141" s="165"/>
      <c r="CED141" s="166"/>
      <c r="CEF141" s="164"/>
      <c r="CEG141" s="168"/>
      <c r="CEH141" s="168"/>
      <c r="CEI141" s="165"/>
      <c r="CEJ141" s="165"/>
      <c r="CEK141" s="165"/>
      <c r="CEL141" s="166"/>
      <c r="CEN141" s="164"/>
      <c r="CEO141" s="168"/>
      <c r="CEP141" s="168"/>
      <c r="CEQ141" s="165"/>
      <c r="CER141" s="165"/>
      <c r="CES141" s="165"/>
      <c r="CET141" s="166"/>
      <c r="CEV141" s="164"/>
      <c r="CEW141" s="168"/>
      <c r="CEX141" s="168"/>
      <c r="CEY141" s="165"/>
      <c r="CEZ141" s="165"/>
      <c r="CFA141" s="165"/>
      <c r="CFB141" s="166"/>
      <c r="CFD141" s="164"/>
      <c r="CFE141" s="168"/>
      <c r="CFF141" s="168"/>
      <c r="CFG141" s="165"/>
      <c r="CFH141" s="165"/>
      <c r="CFI141" s="165"/>
      <c r="CFJ141" s="166"/>
      <c r="CFL141" s="164"/>
      <c r="CFM141" s="168"/>
      <c r="CFN141" s="168"/>
      <c r="CFO141" s="165"/>
      <c r="CFP141" s="165"/>
      <c r="CFQ141" s="165"/>
      <c r="CFR141" s="166"/>
      <c r="CFT141" s="164"/>
      <c r="CFU141" s="168"/>
      <c r="CFV141" s="168"/>
      <c r="CFW141" s="165"/>
      <c r="CFX141" s="165"/>
      <c r="CFY141" s="165"/>
      <c r="CFZ141" s="166"/>
      <c r="CGB141" s="164"/>
      <c r="CGC141" s="168"/>
      <c r="CGD141" s="168"/>
      <c r="CGE141" s="165"/>
      <c r="CGF141" s="165"/>
      <c r="CGG141" s="165"/>
      <c r="CGH141" s="166"/>
      <c r="CGJ141" s="164"/>
      <c r="CGK141" s="168"/>
      <c r="CGL141" s="168"/>
      <c r="CGM141" s="165"/>
      <c r="CGN141" s="165"/>
      <c r="CGO141" s="165"/>
      <c r="CGP141" s="166"/>
      <c r="CGR141" s="164"/>
      <c r="CGS141" s="168"/>
      <c r="CGT141" s="168"/>
      <c r="CGU141" s="165"/>
      <c r="CGV141" s="165"/>
      <c r="CGW141" s="165"/>
      <c r="CGX141" s="166"/>
      <c r="CGZ141" s="164"/>
      <c r="CHA141" s="168"/>
      <c r="CHB141" s="168"/>
      <c r="CHC141" s="165"/>
      <c r="CHD141" s="165"/>
      <c r="CHE141" s="165"/>
      <c r="CHF141" s="166"/>
      <c r="CHH141" s="164"/>
      <c r="CHI141" s="168"/>
      <c r="CHJ141" s="168"/>
      <c r="CHK141" s="165"/>
      <c r="CHL141" s="165"/>
      <c r="CHM141" s="165"/>
      <c r="CHN141" s="166"/>
      <c r="CHP141" s="164"/>
      <c r="CHQ141" s="168"/>
      <c r="CHR141" s="168"/>
      <c r="CHS141" s="165"/>
      <c r="CHT141" s="165"/>
      <c r="CHU141" s="165"/>
      <c r="CHV141" s="166"/>
      <c r="CHX141" s="164"/>
      <c r="CHY141" s="168"/>
      <c r="CHZ141" s="168"/>
      <c r="CIA141" s="165"/>
      <c r="CIB141" s="165"/>
      <c r="CIC141" s="165"/>
      <c r="CID141" s="166"/>
      <c r="CIF141" s="164"/>
      <c r="CIG141" s="168"/>
      <c r="CIH141" s="168"/>
      <c r="CII141" s="165"/>
      <c r="CIJ141" s="165"/>
      <c r="CIK141" s="165"/>
      <c r="CIL141" s="166"/>
      <c r="CIN141" s="164"/>
      <c r="CIO141" s="168"/>
      <c r="CIP141" s="168"/>
      <c r="CIQ141" s="165"/>
      <c r="CIR141" s="165"/>
      <c r="CIS141" s="165"/>
      <c r="CIT141" s="166"/>
      <c r="CIV141" s="164"/>
      <c r="CIW141" s="168"/>
      <c r="CIX141" s="168"/>
      <c r="CIY141" s="165"/>
      <c r="CIZ141" s="165"/>
      <c r="CJA141" s="165"/>
      <c r="CJB141" s="166"/>
      <c r="CJD141" s="164"/>
      <c r="CJE141" s="168"/>
      <c r="CJF141" s="168"/>
      <c r="CJG141" s="165"/>
      <c r="CJH141" s="165"/>
      <c r="CJI141" s="165"/>
      <c r="CJJ141" s="166"/>
      <c r="CJL141" s="164"/>
      <c r="CJM141" s="168"/>
      <c r="CJN141" s="168"/>
      <c r="CJO141" s="165"/>
      <c r="CJP141" s="165"/>
      <c r="CJQ141" s="165"/>
      <c r="CJR141" s="166"/>
      <c r="CJT141" s="164"/>
      <c r="CJU141" s="168"/>
      <c r="CJV141" s="168"/>
      <c r="CJW141" s="165"/>
      <c r="CJX141" s="165"/>
      <c r="CJY141" s="165"/>
      <c r="CJZ141" s="166"/>
      <c r="CKB141" s="164"/>
      <c r="CKC141" s="168"/>
      <c r="CKD141" s="168"/>
      <c r="CKE141" s="165"/>
      <c r="CKF141" s="165"/>
      <c r="CKG141" s="165"/>
      <c r="CKH141" s="166"/>
      <c r="CKJ141" s="164"/>
      <c r="CKK141" s="168"/>
      <c r="CKL141" s="168"/>
      <c r="CKM141" s="165"/>
      <c r="CKN141" s="165"/>
      <c r="CKO141" s="165"/>
      <c r="CKP141" s="166"/>
      <c r="CKR141" s="164"/>
      <c r="CKS141" s="168"/>
      <c r="CKT141" s="168"/>
      <c r="CKU141" s="165"/>
      <c r="CKV141" s="165"/>
      <c r="CKW141" s="165"/>
      <c r="CKX141" s="166"/>
      <c r="CKZ141" s="164"/>
      <c r="CLA141" s="168"/>
      <c r="CLB141" s="168"/>
      <c r="CLC141" s="165"/>
      <c r="CLD141" s="165"/>
      <c r="CLE141" s="165"/>
      <c r="CLF141" s="166"/>
      <c r="CLH141" s="164"/>
      <c r="CLI141" s="168"/>
      <c r="CLJ141" s="168"/>
      <c r="CLK141" s="165"/>
      <c r="CLL141" s="165"/>
      <c r="CLM141" s="165"/>
      <c r="CLN141" s="166"/>
      <c r="CLP141" s="164"/>
      <c r="CLQ141" s="168"/>
      <c r="CLR141" s="168"/>
      <c r="CLS141" s="165"/>
      <c r="CLT141" s="165"/>
      <c r="CLU141" s="165"/>
      <c r="CLV141" s="166"/>
      <c r="CLX141" s="164"/>
      <c r="CLY141" s="168"/>
      <c r="CLZ141" s="168"/>
      <c r="CMA141" s="165"/>
      <c r="CMB141" s="165"/>
      <c r="CMC141" s="165"/>
      <c r="CMD141" s="166"/>
      <c r="CMF141" s="164"/>
      <c r="CMG141" s="168"/>
      <c r="CMH141" s="168"/>
      <c r="CMI141" s="165"/>
      <c r="CMJ141" s="165"/>
      <c r="CMK141" s="165"/>
      <c r="CML141" s="166"/>
      <c r="CMN141" s="164"/>
      <c r="CMO141" s="168"/>
      <c r="CMP141" s="168"/>
      <c r="CMQ141" s="165"/>
      <c r="CMR141" s="165"/>
      <c r="CMS141" s="165"/>
      <c r="CMT141" s="166"/>
      <c r="CMV141" s="164"/>
      <c r="CMW141" s="168"/>
      <c r="CMX141" s="168"/>
      <c r="CMY141" s="165"/>
      <c r="CMZ141" s="165"/>
      <c r="CNA141" s="165"/>
      <c r="CNB141" s="166"/>
      <c r="CND141" s="164"/>
      <c r="CNE141" s="168"/>
      <c r="CNF141" s="168"/>
      <c r="CNG141" s="165"/>
      <c r="CNH141" s="165"/>
      <c r="CNI141" s="165"/>
      <c r="CNJ141" s="166"/>
      <c r="CNL141" s="164"/>
      <c r="CNM141" s="168"/>
      <c r="CNN141" s="168"/>
      <c r="CNO141" s="165"/>
      <c r="CNP141" s="165"/>
      <c r="CNQ141" s="165"/>
      <c r="CNR141" s="166"/>
      <c r="CNT141" s="164"/>
      <c r="CNU141" s="168"/>
      <c r="CNV141" s="168"/>
      <c r="CNW141" s="165"/>
      <c r="CNX141" s="165"/>
      <c r="CNY141" s="165"/>
      <c r="CNZ141" s="166"/>
      <c r="COB141" s="164"/>
      <c r="COC141" s="168"/>
      <c r="COD141" s="168"/>
      <c r="COE141" s="165"/>
      <c r="COF141" s="165"/>
      <c r="COG141" s="165"/>
      <c r="COH141" s="166"/>
      <c r="COJ141" s="164"/>
      <c r="COK141" s="168"/>
      <c r="COL141" s="168"/>
      <c r="COM141" s="165"/>
      <c r="CON141" s="165"/>
      <c r="COO141" s="165"/>
      <c r="COP141" s="166"/>
      <c r="COR141" s="164"/>
      <c r="COS141" s="168"/>
      <c r="COT141" s="168"/>
      <c r="COU141" s="165"/>
      <c r="COV141" s="165"/>
      <c r="COW141" s="165"/>
      <c r="COX141" s="166"/>
      <c r="COZ141" s="164"/>
      <c r="CPA141" s="168"/>
      <c r="CPB141" s="168"/>
      <c r="CPC141" s="165"/>
      <c r="CPD141" s="165"/>
      <c r="CPE141" s="165"/>
      <c r="CPF141" s="166"/>
      <c r="CPH141" s="164"/>
      <c r="CPI141" s="168"/>
      <c r="CPJ141" s="168"/>
      <c r="CPK141" s="165"/>
      <c r="CPL141" s="165"/>
      <c r="CPM141" s="165"/>
      <c r="CPN141" s="166"/>
      <c r="CPP141" s="164"/>
      <c r="CPQ141" s="168"/>
      <c r="CPR141" s="168"/>
      <c r="CPS141" s="165"/>
      <c r="CPT141" s="165"/>
      <c r="CPU141" s="165"/>
      <c r="CPV141" s="166"/>
      <c r="CPX141" s="164"/>
      <c r="CPY141" s="168"/>
      <c r="CPZ141" s="168"/>
      <c r="CQA141" s="165"/>
      <c r="CQB141" s="165"/>
      <c r="CQC141" s="165"/>
      <c r="CQD141" s="166"/>
      <c r="CQF141" s="164"/>
      <c r="CQG141" s="168"/>
      <c r="CQH141" s="168"/>
      <c r="CQI141" s="165"/>
      <c r="CQJ141" s="165"/>
      <c r="CQK141" s="165"/>
      <c r="CQL141" s="166"/>
      <c r="CQN141" s="164"/>
      <c r="CQO141" s="168"/>
      <c r="CQP141" s="168"/>
      <c r="CQQ141" s="165"/>
      <c r="CQR141" s="165"/>
      <c r="CQS141" s="165"/>
      <c r="CQT141" s="166"/>
      <c r="CQV141" s="164"/>
      <c r="CQW141" s="168"/>
      <c r="CQX141" s="168"/>
      <c r="CQY141" s="165"/>
      <c r="CQZ141" s="165"/>
      <c r="CRA141" s="165"/>
      <c r="CRB141" s="166"/>
      <c r="CRD141" s="164"/>
      <c r="CRE141" s="168"/>
      <c r="CRF141" s="168"/>
      <c r="CRG141" s="165"/>
      <c r="CRH141" s="165"/>
      <c r="CRI141" s="165"/>
      <c r="CRJ141" s="166"/>
      <c r="CRL141" s="164"/>
      <c r="CRM141" s="168"/>
      <c r="CRN141" s="168"/>
      <c r="CRO141" s="165"/>
      <c r="CRP141" s="165"/>
      <c r="CRQ141" s="165"/>
      <c r="CRR141" s="166"/>
      <c r="CRT141" s="164"/>
      <c r="CRU141" s="168"/>
      <c r="CRV141" s="168"/>
      <c r="CRW141" s="165"/>
      <c r="CRX141" s="165"/>
      <c r="CRY141" s="165"/>
      <c r="CRZ141" s="166"/>
      <c r="CSB141" s="164"/>
      <c r="CSC141" s="168"/>
      <c r="CSD141" s="168"/>
      <c r="CSE141" s="165"/>
      <c r="CSF141" s="165"/>
      <c r="CSG141" s="165"/>
      <c r="CSH141" s="166"/>
      <c r="CSJ141" s="164"/>
      <c r="CSK141" s="168"/>
      <c r="CSL141" s="168"/>
      <c r="CSM141" s="165"/>
      <c r="CSN141" s="165"/>
      <c r="CSO141" s="165"/>
      <c r="CSP141" s="166"/>
      <c r="CSR141" s="164"/>
      <c r="CSS141" s="168"/>
      <c r="CST141" s="168"/>
      <c r="CSU141" s="165"/>
      <c r="CSV141" s="165"/>
      <c r="CSW141" s="165"/>
      <c r="CSX141" s="166"/>
      <c r="CSZ141" s="164"/>
      <c r="CTA141" s="168"/>
      <c r="CTB141" s="168"/>
      <c r="CTC141" s="165"/>
      <c r="CTD141" s="165"/>
      <c r="CTE141" s="165"/>
      <c r="CTF141" s="166"/>
      <c r="CTH141" s="164"/>
      <c r="CTI141" s="168"/>
      <c r="CTJ141" s="168"/>
      <c r="CTK141" s="165"/>
      <c r="CTL141" s="165"/>
      <c r="CTM141" s="165"/>
      <c r="CTN141" s="166"/>
      <c r="CTP141" s="164"/>
      <c r="CTQ141" s="168"/>
      <c r="CTR141" s="168"/>
      <c r="CTS141" s="165"/>
      <c r="CTT141" s="165"/>
      <c r="CTU141" s="165"/>
      <c r="CTV141" s="166"/>
      <c r="CTX141" s="164"/>
      <c r="CTY141" s="168"/>
      <c r="CTZ141" s="168"/>
      <c r="CUA141" s="165"/>
      <c r="CUB141" s="165"/>
      <c r="CUC141" s="165"/>
      <c r="CUD141" s="166"/>
      <c r="CUF141" s="164"/>
      <c r="CUG141" s="168"/>
      <c r="CUH141" s="168"/>
      <c r="CUI141" s="165"/>
      <c r="CUJ141" s="165"/>
      <c r="CUK141" s="165"/>
      <c r="CUL141" s="166"/>
      <c r="CUN141" s="164"/>
      <c r="CUO141" s="168"/>
      <c r="CUP141" s="168"/>
      <c r="CUQ141" s="165"/>
      <c r="CUR141" s="165"/>
      <c r="CUS141" s="165"/>
      <c r="CUT141" s="166"/>
      <c r="CUV141" s="164"/>
      <c r="CUW141" s="168"/>
      <c r="CUX141" s="168"/>
      <c r="CUY141" s="165"/>
      <c r="CUZ141" s="165"/>
      <c r="CVA141" s="165"/>
      <c r="CVB141" s="166"/>
      <c r="CVD141" s="164"/>
      <c r="CVE141" s="168"/>
      <c r="CVF141" s="168"/>
      <c r="CVG141" s="165"/>
      <c r="CVH141" s="165"/>
      <c r="CVI141" s="165"/>
      <c r="CVJ141" s="166"/>
      <c r="CVL141" s="164"/>
      <c r="CVM141" s="168"/>
      <c r="CVN141" s="168"/>
      <c r="CVO141" s="165"/>
      <c r="CVP141" s="165"/>
      <c r="CVQ141" s="165"/>
      <c r="CVR141" s="166"/>
      <c r="CVT141" s="164"/>
      <c r="CVU141" s="168"/>
      <c r="CVV141" s="168"/>
      <c r="CVW141" s="165"/>
      <c r="CVX141" s="165"/>
      <c r="CVY141" s="165"/>
      <c r="CVZ141" s="166"/>
      <c r="CWB141" s="164"/>
      <c r="CWC141" s="168"/>
      <c r="CWD141" s="168"/>
      <c r="CWE141" s="165"/>
      <c r="CWF141" s="165"/>
      <c r="CWG141" s="165"/>
      <c r="CWH141" s="166"/>
      <c r="CWJ141" s="164"/>
      <c r="CWK141" s="168"/>
      <c r="CWL141" s="168"/>
      <c r="CWM141" s="165"/>
      <c r="CWN141" s="165"/>
      <c r="CWO141" s="165"/>
      <c r="CWP141" s="166"/>
      <c r="CWR141" s="164"/>
      <c r="CWS141" s="168"/>
      <c r="CWT141" s="168"/>
      <c r="CWU141" s="165"/>
      <c r="CWV141" s="165"/>
      <c r="CWW141" s="165"/>
      <c r="CWX141" s="166"/>
      <c r="CWZ141" s="164"/>
      <c r="CXA141" s="168"/>
      <c r="CXB141" s="168"/>
      <c r="CXC141" s="165"/>
      <c r="CXD141" s="165"/>
      <c r="CXE141" s="165"/>
      <c r="CXF141" s="166"/>
      <c r="CXH141" s="164"/>
      <c r="CXI141" s="168"/>
      <c r="CXJ141" s="168"/>
      <c r="CXK141" s="165"/>
      <c r="CXL141" s="165"/>
      <c r="CXM141" s="165"/>
      <c r="CXN141" s="166"/>
      <c r="CXP141" s="164"/>
      <c r="CXQ141" s="168"/>
      <c r="CXR141" s="168"/>
      <c r="CXS141" s="165"/>
      <c r="CXT141" s="165"/>
      <c r="CXU141" s="165"/>
      <c r="CXV141" s="166"/>
      <c r="CXX141" s="164"/>
      <c r="CXY141" s="168"/>
      <c r="CXZ141" s="168"/>
      <c r="CYA141" s="165"/>
      <c r="CYB141" s="165"/>
      <c r="CYC141" s="165"/>
      <c r="CYD141" s="166"/>
      <c r="CYF141" s="164"/>
      <c r="CYG141" s="168"/>
      <c r="CYH141" s="168"/>
      <c r="CYI141" s="165"/>
      <c r="CYJ141" s="165"/>
      <c r="CYK141" s="165"/>
      <c r="CYL141" s="166"/>
      <c r="CYN141" s="164"/>
      <c r="CYO141" s="168"/>
      <c r="CYP141" s="168"/>
      <c r="CYQ141" s="165"/>
      <c r="CYR141" s="165"/>
      <c r="CYS141" s="165"/>
      <c r="CYT141" s="166"/>
      <c r="CYV141" s="164"/>
      <c r="CYW141" s="168"/>
      <c r="CYX141" s="168"/>
      <c r="CYY141" s="165"/>
      <c r="CYZ141" s="165"/>
      <c r="CZA141" s="165"/>
      <c r="CZB141" s="166"/>
      <c r="CZD141" s="164"/>
      <c r="CZE141" s="168"/>
      <c r="CZF141" s="168"/>
      <c r="CZG141" s="165"/>
      <c r="CZH141" s="165"/>
      <c r="CZI141" s="165"/>
      <c r="CZJ141" s="166"/>
      <c r="CZL141" s="164"/>
      <c r="CZM141" s="168"/>
      <c r="CZN141" s="168"/>
      <c r="CZO141" s="165"/>
      <c r="CZP141" s="165"/>
      <c r="CZQ141" s="165"/>
      <c r="CZR141" s="166"/>
      <c r="CZT141" s="164"/>
      <c r="CZU141" s="168"/>
      <c r="CZV141" s="168"/>
      <c r="CZW141" s="165"/>
      <c r="CZX141" s="165"/>
      <c r="CZY141" s="165"/>
      <c r="CZZ141" s="166"/>
      <c r="DAB141" s="164"/>
      <c r="DAC141" s="168"/>
      <c r="DAD141" s="168"/>
      <c r="DAE141" s="165"/>
      <c r="DAF141" s="165"/>
      <c r="DAG141" s="165"/>
      <c r="DAH141" s="166"/>
      <c r="DAJ141" s="164"/>
      <c r="DAK141" s="168"/>
      <c r="DAL141" s="168"/>
      <c r="DAM141" s="165"/>
      <c r="DAN141" s="165"/>
      <c r="DAO141" s="165"/>
      <c r="DAP141" s="166"/>
      <c r="DAR141" s="164"/>
      <c r="DAS141" s="168"/>
      <c r="DAT141" s="168"/>
      <c r="DAU141" s="165"/>
      <c r="DAV141" s="165"/>
      <c r="DAW141" s="165"/>
      <c r="DAX141" s="166"/>
      <c r="DAZ141" s="164"/>
      <c r="DBA141" s="168"/>
      <c r="DBB141" s="168"/>
      <c r="DBC141" s="165"/>
      <c r="DBD141" s="165"/>
      <c r="DBE141" s="165"/>
      <c r="DBF141" s="166"/>
      <c r="DBH141" s="164"/>
      <c r="DBI141" s="168"/>
      <c r="DBJ141" s="168"/>
      <c r="DBK141" s="165"/>
      <c r="DBL141" s="165"/>
      <c r="DBM141" s="165"/>
      <c r="DBN141" s="166"/>
      <c r="DBP141" s="164"/>
      <c r="DBQ141" s="168"/>
      <c r="DBR141" s="168"/>
      <c r="DBS141" s="165"/>
      <c r="DBT141" s="165"/>
      <c r="DBU141" s="165"/>
      <c r="DBV141" s="166"/>
      <c r="DBX141" s="164"/>
      <c r="DBY141" s="168"/>
      <c r="DBZ141" s="168"/>
      <c r="DCA141" s="165"/>
      <c r="DCB141" s="165"/>
      <c r="DCC141" s="165"/>
      <c r="DCD141" s="166"/>
      <c r="DCF141" s="164"/>
      <c r="DCG141" s="168"/>
      <c r="DCH141" s="168"/>
      <c r="DCI141" s="165"/>
      <c r="DCJ141" s="165"/>
      <c r="DCK141" s="165"/>
      <c r="DCL141" s="166"/>
      <c r="DCN141" s="164"/>
      <c r="DCO141" s="168"/>
      <c r="DCP141" s="168"/>
      <c r="DCQ141" s="165"/>
      <c r="DCR141" s="165"/>
      <c r="DCS141" s="165"/>
      <c r="DCT141" s="166"/>
      <c r="DCV141" s="164"/>
      <c r="DCW141" s="168"/>
      <c r="DCX141" s="168"/>
      <c r="DCY141" s="165"/>
      <c r="DCZ141" s="165"/>
      <c r="DDA141" s="165"/>
      <c r="DDB141" s="166"/>
      <c r="DDD141" s="164"/>
      <c r="DDE141" s="168"/>
      <c r="DDF141" s="168"/>
      <c r="DDG141" s="165"/>
      <c r="DDH141" s="165"/>
      <c r="DDI141" s="165"/>
      <c r="DDJ141" s="166"/>
      <c r="DDL141" s="164"/>
      <c r="DDM141" s="168"/>
      <c r="DDN141" s="168"/>
      <c r="DDO141" s="165"/>
      <c r="DDP141" s="165"/>
      <c r="DDQ141" s="165"/>
      <c r="DDR141" s="166"/>
      <c r="DDT141" s="164"/>
      <c r="DDU141" s="168"/>
      <c r="DDV141" s="168"/>
      <c r="DDW141" s="165"/>
      <c r="DDX141" s="165"/>
      <c r="DDY141" s="165"/>
      <c r="DDZ141" s="166"/>
      <c r="DEB141" s="164"/>
      <c r="DEC141" s="168"/>
      <c r="DED141" s="168"/>
      <c r="DEE141" s="165"/>
      <c r="DEF141" s="165"/>
      <c r="DEG141" s="165"/>
      <c r="DEH141" s="166"/>
      <c r="DEJ141" s="164"/>
      <c r="DEK141" s="168"/>
      <c r="DEL141" s="168"/>
      <c r="DEM141" s="165"/>
      <c r="DEN141" s="165"/>
      <c r="DEO141" s="165"/>
      <c r="DEP141" s="166"/>
      <c r="DER141" s="164"/>
      <c r="DES141" s="168"/>
      <c r="DET141" s="168"/>
      <c r="DEU141" s="165"/>
      <c r="DEV141" s="165"/>
      <c r="DEW141" s="165"/>
      <c r="DEX141" s="166"/>
      <c r="DEZ141" s="164"/>
      <c r="DFA141" s="168"/>
      <c r="DFB141" s="168"/>
      <c r="DFC141" s="165"/>
      <c r="DFD141" s="165"/>
      <c r="DFE141" s="165"/>
      <c r="DFF141" s="166"/>
      <c r="DFH141" s="164"/>
      <c r="DFI141" s="168"/>
      <c r="DFJ141" s="168"/>
      <c r="DFK141" s="165"/>
      <c r="DFL141" s="165"/>
      <c r="DFM141" s="165"/>
      <c r="DFN141" s="166"/>
      <c r="DFP141" s="164"/>
      <c r="DFQ141" s="168"/>
      <c r="DFR141" s="168"/>
      <c r="DFS141" s="165"/>
      <c r="DFT141" s="165"/>
      <c r="DFU141" s="165"/>
      <c r="DFV141" s="166"/>
      <c r="DFX141" s="164"/>
      <c r="DFY141" s="168"/>
      <c r="DFZ141" s="168"/>
      <c r="DGA141" s="165"/>
      <c r="DGB141" s="165"/>
      <c r="DGC141" s="165"/>
      <c r="DGD141" s="166"/>
      <c r="DGF141" s="164"/>
      <c r="DGG141" s="168"/>
      <c r="DGH141" s="168"/>
      <c r="DGI141" s="165"/>
      <c r="DGJ141" s="165"/>
      <c r="DGK141" s="165"/>
      <c r="DGL141" s="166"/>
      <c r="DGN141" s="164"/>
      <c r="DGO141" s="168"/>
      <c r="DGP141" s="168"/>
      <c r="DGQ141" s="165"/>
      <c r="DGR141" s="165"/>
      <c r="DGS141" s="165"/>
      <c r="DGT141" s="166"/>
      <c r="DGV141" s="164"/>
      <c r="DGW141" s="168"/>
      <c r="DGX141" s="168"/>
      <c r="DGY141" s="165"/>
      <c r="DGZ141" s="165"/>
      <c r="DHA141" s="165"/>
      <c r="DHB141" s="166"/>
      <c r="DHD141" s="164"/>
      <c r="DHE141" s="168"/>
      <c r="DHF141" s="168"/>
      <c r="DHG141" s="165"/>
      <c r="DHH141" s="165"/>
      <c r="DHI141" s="165"/>
      <c r="DHJ141" s="166"/>
      <c r="DHL141" s="164"/>
      <c r="DHM141" s="168"/>
      <c r="DHN141" s="168"/>
      <c r="DHO141" s="165"/>
      <c r="DHP141" s="165"/>
      <c r="DHQ141" s="165"/>
      <c r="DHR141" s="166"/>
      <c r="DHT141" s="164"/>
      <c r="DHU141" s="168"/>
      <c r="DHV141" s="168"/>
      <c r="DHW141" s="165"/>
      <c r="DHX141" s="165"/>
      <c r="DHY141" s="165"/>
      <c r="DHZ141" s="166"/>
      <c r="DIB141" s="164"/>
      <c r="DIC141" s="168"/>
      <c r="DID141" s="168"/>
      <c r="DIE141" s="165"/>
      <c r="DIF141" s="165"/>
      <c r="DIG141" s="165"/>
      <c r="DIH141" s="166"/>
      <c r="DIJ141" s="164"/>
      <c r="DIK141" s="168"/>
      <c r="DIL141" s="168"/>
      <c r="DIM141" s="165"/>
      <c r="DIN141" s="165"/>
      <c r="DIO141" s="165"/>
      <c r="DIP141" s="166"/>
      <c r="DIR141" s="164"/>
      <c r="DIS141" s="168"/>
      <c r="DIT141" s="168"/>
      <c r="DIU141" s="165"/>
      <c r="DIV141" s="165"/>
      <c r="DIW141" s="165"/>
      <c r="DIX141" s="166"/>
      <c r="DIZ141" s="164"/>
      <c r="DJA141" s="168"/>
      <c r="DJB141" s="168"/>
      <c r="DJC141" s="165"/>
      <c r="DJD141" s="165"/>
      <c r="DJE141" s="165"/>
      <c r="DJF141" s="166"/>
      <c r="DJH141" s="164"/>
      <c r="DJI141" s="168"/>
      <c r="DJJ141" s="168"/>
      <c r="DJK141" s="165"/>
      <c r="DJL141" s="165"/>
      <c r="DJM141" s="165"/>
      <c r="DJN141" s="166"/>
      <c r="DJP141" s="164"/>
      <c r="DJQ141" s="168"/>
      <c r="DJR141" s="168"/>
      <c r="DJS141" s="165"/>
      <c r="DJT141" s="165"/>
      <c r="DJU141" s="165"/>
      <c r="DJV141" s="166"/>
      <c r="DJX141" s="164"/>
      <c r="DJY141" s="168"/>
      <c r="DJZ141" s="168"/>
      <c r="DKA141" s="165"/>
      <c r="DKB141" s="165"/>
      <c r="DKC141" s="165"/>
      <c r="DKD141" s="166"/>
      <c r="DKF141" s="164"/>
      <c r="DKG141" s="168"/>
      <c r="DKH141" s="168"/>
      <c r="DKI141" s="165"/>
      <c r="DKJ141" s="165"/>
      <c r="DKK141" s="165"/>
      <c r="DKL141" s="166"/>
      <c r="DKN141" s="164"/>
      <c r="DKO141" s="168"/>
      <c r="DKP141" s="168"/>
      <c r="DKQ141" s="165"/>
      <c r="DKR141" s="165"/>
      <c r="DKS141" s="165"/>
      <c r="DKT141" s="166"/>
      <c r="DKV141" s="164"/>
      <c r="DKW141" s="168"/>
      <c r="DKX141" s="168"/>
      <c r="DKY141" s="165"/>
      <c r="DKZ141" s="165"/>
      <c r="DLA141" s="165"/>
      <c r="DLB141" s="166"/>
      <c r="DLD141" s="164"/>
      <c r="DLE141" s="168"/>
      <c r="DLF141" s="168"/>
      <c r="DLG141" s="165"/>
      <c r="DLH141" s="165"/>
      <c r="DLI141" s="165"/>
      <c r="DLJ141" s="166"/>
      <c r="DLL141" s="164"/>
      <c r="DLM141" s="168"/>
      <c r="DLN141" s="168"/>
      <c r="DLO141" s="165"/>
      <c r="DLP141" s="165"/>
      <c r="DLQ141" s="165"/>
      <c r="DLR141" s="166"/>
      <c r="DLT141" s="164"/>
      <c r="DLU141" s="168"/>
      <c r="DLV141" s="168"/>
      <c r="DLW141" s="165"/>
      <c r="DLX141" s="165"/>
      <c r="DLY141" s="165"/>
      <c r="DLZ141" s="166"/>
      <c r="DMB141" s="164"/>
      <c r="DMC141" s="168"/>
      <c r="DMD141" s="168"/>
      <c r="DME141" s="165"/>
      <c r="DMF141" s="165"/>
      <c r="DMG141" s="165"/>
      <c r="DMH141" s="166"/>
      <c r="DMJ141" s="164"/>
      <c r="DMK141" s="168"/>
      <c r="DML141" s="168"/>
      <c r="DMM141" s="165"/>
      <c r="DMN141" s="165"/>
      <c r="DMO141" s="165"/>
      <c r="DMP141" s="166"/>
      <c r="DMR141" s="164"/>
      <c r="DMS141" s="168"/>
      <c r="DMT141" s="168"/>
      <c r="DMU141" s="165"/>
      <c r="DMV141" s="165"/>
      <c r="DMW141" s="165"/>
      <c r="DMX141" s="166"/>
      <c r="DMZ141" s="164"/>
      <c r="DNA141" s="168"/>
      <c r="DNB141" s="168"/>
      <c r="DNC141" s="165"/>
      <c r="DND141" s="165"/>
      <c r="DNE141" s="165"/>
      <c r="DNF141" s="166"/>
      <c r="DNH141" s="164"/>
      <c r="DNI141" s="168"/>
      <c r="DNJ141" s="168"/>
      <c r="DNK141" s="165"/>
      <c r="DNL141" s="165"/>
      <c r="DNM141" s="165"/>
      <c r="DNN141" s="166"/>
      <c r="DNP141" s="164"/>
      <c r="DNQ141" s="168"/>
      <c r="DNR141" s="168"/>
      <c r="DNS141" s="165"/>
      <c r="DNT141" s="165"/>
      <c r="DNU141" s="165"/>
      <c r="DNV141" s="166"/>
      <c r="DNX141" s="164"/>
      <c r="DNY141" s="168"/>
      <c r="DNZ141" s="168"/>
      <c r="DOA141" s="165"/>
      <c r="DOB141" s="165"/>
      <c r="DOC141" s="165"/>
      <c r="DOD141" s="166"/>
      <c r="DOF141" s="164"/>
      <c r="DOG141" s="168"/>
      <c r="DOH141" s="168"/>
      <c r="DOI141" s="165"/>
      <c r="DOJ141" s="165"/>
      <c r="DOK141" s="165"/>
      <c r="DOL141" s="166"/>
      <c r="DON141" s="164"/>
      <c r="DOO141" s="168"/>
      <c r="DOP141" s="168"/>
      <c r="DOQ141" s="165"/>
      <c r="DOR141" s="165"/>
      <c r="DOS141" s="165"/>
      <c r="DOT141" s="166"/>
      <c r="DOV141" s="164"/>
      <c r="DOW141" s="168"/>
      <c r="DOX141" s="168"/>
      <c r="DOY141" s="165"/>
      <c r="DOZ141" s="165"/>
      <c r="DPA141" s="165"/>
      <c r="DPB141" s="166"/>
      <c r="DPD141" s="164"/>
      <c r="DPE141" s="168"/>
      <c r="DPF141" s="168"/>
      <c r="DPG141" s="165"/>
      <c r="DPH141" s="165"/>
      <c r="DPI141" s="165"/>
      <c r="DPJ141" s="166"/>
      <c r="DPL141" s="164"/>
      <c r="DPM141" s="168"/>
      <c r="DPN141" s="168"/>
      <c r="DPO141" s="165"/>
      <c r="DPP141" s="165"/>
      <c r="DPQ141" s="165"/>
      <c r="DPR141" s="166"/>
      <c r="DPT141" s="164"/>
      <c r="DPU141" s="168"/>
      <c r="DPV141" s="168"/>
      <c r="DPW141" s="165"/>
      <c r="DPX141" s="165"/>
      <c r="DPY141" s="165"/>
      <c r="DPZ141" s="166"/>
      <c r="DQB141" s="164"/>
      <c r="DQC141" s="168"/>
      <c r="DQD141" s="168"/>
      <c r="DQE141" s="165"/>
      <c r="DQF141" s="165"/>
      <c r="DQG141" s="165"/>
      <c r="DQH141" s="166"/>
      <c r="DQJ141" s="164"/>
      <c r="DQK141" s="168"/>
      <c r="DQL141" s="168"/>
      <c r="DQM141" s="165"/>
      <c r="DQN141" s="165"/>
      <c r="DQO141" s="165"/>
      <c r="DQP141" s="166"/>
      <c r="DQR141" s="164"/>
      <c r="DQS141" s="168"/>
      <c r="DQT141" s="168"/>
      <c r="DQU141" s="165"/>
      <c r="DQV141" s="165"/>
      <c r="DQW141" s="165"/>
      <c r="DQX141" s="166"/>
      <c r="DQZ141" s="164"/>
      <c r="DRA141" s="168"/>
      <c r="DRB141" s="168"/>
      <c r="DRC141" s="165"/>
      <c r="DRD141" s="165"/>
      <c r="DRE141" s="165"/>
      <c r="DRF141" s="166"/>
      <c r="DRH141" s="164"/>
      <c r="DRI141" s="168"/>
      <c r="DRJ141" s="168"/>
      <c r="DRK141" s="165"/>
      <c r="DRL141" s="165"/>
      <c r="DRM141" s="165"/>
      <c r="DRN141" s="166"/>
      <c r="DRP141" s="164"/>
      <c r="DRQ141" s="168"/>
      <c r="DRR141" s="168"/>
      <c r="DRS141" s="165"/>
      <c r="DRT141" s="165"/>
      <c r="DRU141" s="165"/>
      <c r="DRV141" s="166"/>
      <c r="DRX141" s="164"/>
      <c r="DRY141" s="168"/>
      <c r="DRZ141" s="168"/>
      <c r="DSA141" s="165"/>
      <c r="DSB141" s="165"/>
      <c r="DSC141" s="165"/>
      <c r="DSD141" s="166"/>
      <c r="DSF141" s="164"/>
      <c r="DSG141" s="168"/>
      <c r="DSH141" s="168"/>
      <c r="DSI141" s="165"/>
      <c r="DSJ141" s="165"/>
      <c r="DSK141" s="165"/>
      <c r="DSL141" s="166"/>
      <c r="DSN141" s="164"/>
      <c r="DSO141" s="168"/>
      <c r="DSP141" s="168"/>
      <c r="DSQ141" s="165"/>
      <c r="DSR141" s="165"/>
      <c r="DSS141" s="165"/>
      <c r="DST141" s="166"/>
      <c r="DSV141" s="164"/>
      <c r="DSW141" s="168"/>
      <c r="DSX141" s="168"/>
      <c r="DSY141" s="165"/>
      <c r="DSZ141" s="165"/>
      <c r="DTA141" s="165"/>
      <c r="DTB141" s="166"/>
      <c r="DTD141" s="164"/>
      <c r="DTE141" s="168"/>
      <c r="DTF141" s="168"/>
      <c r="DTG141" s="165"/>
      <c r="DTH141" s="165"/>
      <c r="DTI141" s="165"/>
      <c r="DTJ141" s="166"/>
      <c r="DTL141" s="164"/>
      <c r="DTM141" s="168"/>
      <c r="DTN141" s="168"/>
      <c r="DTO141" s="165"/>
      <c r="DTP141" s="165"/>
      <c r="DTQ141" s="165"/>
      <c r="DTR141" s="166"/>
      <c r="DTT141" s="164"/>
      <c r="DTU141" s="168"/>
      <c r="DTV141" s="168"/>
      <c r="DTW141" s="165"/>
      <c r="DTX141" s="165"/>
      <c r="DTY141" s="165"/>
      <c r="DTZ141" s="166"/>
      <c r="DUB141" s="164"/>
      <c r="DUC141" s="168"/>
      <c r="DUD141" s="168"/>
      <c r="DUE141" s="165"/>
      <c r="DUF141" s="165"/>
      <c r="DUG141" s="165"/>
      <c r="DUH141" s="166"/>
      <c r="DUJ141" s="164"/>
      <c r="DUK141" s="168"/>
      <c r="DUL141" s="168"/>
      <c r="DUM141" s="165"/>
      <c r="DUN141" s="165"/>
      <c r="DUO141" s="165"/>
      <c r="DUP141" s="166"/>
      <c r="DUR141" s="164"/>
      <c r="DUS141" s="168"/>
      <c r="DUT141" s="168"/>
      <c r="DUU141" s="165"/>
      <c r="DUV141" s="165"/>
      <c r="DUW141" s="165"/>
      <c r="DUX141" s="166"/>
      <c r="DUZ141" s="164"/>
      <c r="DVA141" s="168"/>
      <c r="DVB141" s="168"/>
      <c r="DVC141" s="165"/>
      <c r="DVD141" s="165"/>
      <c r="DVE141" s="165"/>
      <c r="DVF141" s="166"/>
      <c r="DVH141" s="164"/>
      <c r="DVI141" s="168"/>
      <c r="DVJ141" s="168"/>
      <c r="DVK141" s="165"/>
      <c r="DVL141" s="165"/>
      <c r="DVM141" s="165"/>
      <c r="DVN141" s="166"/>
      <c r="DVP141" s="164"/>
      <c r="DVQ141" s="168"/>
      <c r="DVR141" s="168"/>
      <c r="DVS141" s="165"/>
      <c r="DVT141" s="165"/>
      <c r="DVU141" s="165"/>
      <c r="DVV141" s="166"/>
      <c r="DVX141" s="164"/>
      <c r="DVY141" s="168"/>
      <c r="DVZ141" s="168"/>
      <c r="DWA141" s="165"/>
      <c r="DWB141" s="165"/>
      <c r="DWC141" s="165"/>
      <c r="DWD141" s="166"/>
      <c r="DWF141" s="164"/>
      <c r="DWG141" s="168"/>
      <c r="DWH141" s="168"/>
      <c r="DWI141" s="165"/>
      <c r="DWJ141" s="165"/>
      <c r="DWK141" s="165"/>
      <c r="DWL141" s="166"/>
      <c r="DWN141" s="164"/>
      <c r="DWO141" s="168"/>
      <c r="DWP141" s="168"/>
      <c r="DWQ141" s="165"/>
      <c r="DWR141" s="165"/>
      <c r="DWS141" s="165"/>
      <c r="DWT141" s="166"/>
      <c r="DWV141" s="164"/>
      <c r="DWW141" s="168"/>
      <c r="DWX141" s="168"/>
      <c r="DWY141" s="165"/>
      <c r="DWZ141" s="165"/>
      <c r="DXA141" s="165"/>
      <c r="DXB141" s="166"/>
      <c r="DXD141" s="164"/>
      <c r="DXE141" s="168"/>
      <c r="DXF141" s="168"/>
      <c r="DXG141" s="165"/>
      <c r="DXH141" s="165"/>
      <c r="DXI141" s="165"/>
      <c r="DXJ141" s="166"/>
      <c r="DXL141" s="164"/>
      <c r="DXM141" s="168"/>
      <c r="DXN141" s="168"/>
      <c r="DXO141" s="165"/>
      <c r="DXP141" s="165"/>
      <c r="DXQ141" s="165"/>
      <c r="DXR141" s="166"/>
      <c r="DXT141" s="164"/>
      <c r="DXU141" s="168"/>
      <c r="DXV141" s="168"/>
      <c r="DXW141" s="165"/>
      <c r="DXX141" s="165"/>
      <c r="DXY141" s="165"/>
      <c r="DXZ141" s="166"/>
      <c r="DYB141" s="164"/>
      <c r="DYC141" s="168"/>
      <c r="DYD141" s="168"/>
      <c r="DYE141" s="165"/>
      <c r="DYF141" s="165"/>
      <c r="DYG141" s="165"/>
      <c r="DYH141" s="166"/>
      <c r="DYJ141" s="164"/>
      <c r="DYK141" s="168"/>
      <c r="DYL141" s="168"/>
      <c r="DYM141" s="165"/>
      <c r="DYN141" s="165"/>
      <c r="DYO141" s="165"/>
      <c r="DYP141" s="166"/>
      <c r="DYR141" s="164"/>
      <c r="DYS141" s="168"/>
      <c r="DYT141" s="168"/>
      <c r="DYU141" s="165"/>
      <c r="DYV141" s="165"/>
      <c r="DYW141" s="165"/>
      <c r="DYX141" s="166"/>
      <c r="DYZ141" s="164"/>
      <c r="DZA141" s="168"/>
      <c r="DZB141" s="168"/>
      <c r="DZC141" s="165"/>
      <c r="DZD141" s="165"/>
      <c r="DZE141" s="165"/>
      <c r="DZF141" s="166"/>
      <c r="DZH141" s="164"/>
      <c r="DZI141" s="168"/>
      <c r="DZJ141" s="168"/>
      <c r="DZK141" s="165"/>
      <c r="DZL141" s="165"/>
      <c r="DZM141" s="165"/>
      <c r="DZN141" s="166"/>
      <c r="DZP141" s="164"/>
      <c r="DZQ141" s="168"/>
      <c r="DZR141" s="168"/>
      <c r="DZS141" s="165"/>
      <c r="DZT141" s="165"/>
      <c r="DZU141" s="165"/>
      <c r="DZV141" s="166"/>
      <c r="DZX141" s="164"/>
      <c r="DZY141" s="168"/>
      <c r="DZZ141" s="168"/>
      <c r="EAA141" s="165"/>
      <c r="EAB141" s="165"/>
      <c r="EAC141" s="165"/>
      <c r="EAD141" s="166"/>
      <c r="EAF141" s="164"/>
      <c r="EAG141" s="168"/>
      <c r="EAH141" s="168"/>
      <c r="EAI141" s="165"/>
      <c r="EAJ141" s="165"/>
      <c r="EAK141" s="165"/>
      <c r="EAL141" s="166"/>
      <c r="EAN141" s="164"/>
      <c r="EAO141" s="168"/>
      <c r="EAP141" s="168"/>
      <c r="EAQ141" s="165"/>
      <c r="EAR141" s="165"/>
      <c r="EAS141" s="165"/>
      <c r="EAT141" s="166"/>
      <c r="EAV141" s="164"/>
      <c r="EAW141" s="168"/>
      <c r="EAX141" s="168"/>
      <c r="EAY141" s="165"/>
      <c r="EAZ141" s="165"/>
      <c r="EBA141" s="165"/>
      <c r="EBB141" s="166"/>
      <c r="EBD141" s="164"/>
      <c r="EBE141" s="168"/>
      <c r="EBF141" s="168"/>
      <c r="EBG141" s="165"/>
      <c r="EBH141" s="165"/>
      <c r="EBI141" s="165"/>
      <c r="EBJ141" s="166"/>
      <c r="EBL141" s="164"/>
      <c r="EBM141" s="168"/>
      <c r="EBN141" s="168"/>
      <c r="EBO141" s="165"/>
      <c r="EBP141" s="165"/>
      <c r="EBQ141" s="165"/>
      <c r="EBR141" s="166"/>
      <c r="EBT141" s="164"/>
      <c r="EBU141" s="168"/>
      <c r="EBV141" s="168"/>
      <c r="EBW141" s="165"/>
      <c r="EBX141" s="165"/>
      <c r="EBY141" s="165"/>
      <c r="EBZ141" s="166"/>
      <c r="ECB141" s="164"/>
      <c r="ECC141" s="168"/>
      <c r="ECD141" s="168"/>
      <c r="ECE141" s="165"/>
      <c r="ECF141" s="165"/>
      <c r="ECG141" s="165"/>
      <c r="ECH141" s="166"/>
      <c r="ECJ141" s="164"/>
      <c r="ECK141" s="168"/>
      <c r="ECL141" s="168"/>
      <c r="ECM141" s="165"/>
      <c r="ECN141" s="165"/>
      <c r="ECO141" s="165"/>
      <c r="ECP141" s="166"/>
      <c r="ECR141" s="164"/>
      <c r="ECS141" s="168"/>
      <c r="ECT141" s="168"/>
      <c r="ECU141" s="165"/>
      <c r="ECV141" s="165"/>
      <c r="ECW141" s="165"/>
      <c r="ECX141" s="166"/>
      <c r="ECZ141" s="164"/>
      <c r="EDA141" s="168"/>
      <c r="EDB141" s="168"/>
      <c r="EDC141" s="165"/>
      <c r="EDD141" s="165"/>
      <c r="EDE141" s="165"/>
      <c r="EDF141" s="166"/>
      <c r="EDH141" s="164"/>
      <c r="EDI141" s="168"/>
      <c r="EDJ141" s="168"/>
      <c r="EDK141" s="165"/>
      <c r="EDL141" s="165"/>
      <c r="EDM141" s="165"/>
      <c r="EDN141" s="166"/>
      <c r="EDP141" s="164"/>
      <c r="EDQ141" s="168"/>
      <c r="EDR141" s="168"/>
      <c r="EDS141" s="165"/>
      <c r="EDT141" s="165"/>
      <c r="EDU141" s="165"/>
      <c r="EDV141" s="166"/>
      <c r="EDX141" s="164"/>
      <c r="EDY141" s="168"/>
      <c r="EDZ141" s="168"/>
      <c r="EEA141" s="165"/>
      <c r="EEB141" s="165"/>
      <c r="EEC141" s="165"/>
      <c r="EED141" s="166"/>
      <c r="EEF141" s="164"/>
      <c r="EEG141" s="168"/>
      <c r="EEH141" s="168"/>
      <c r="EEI141" s="165"/>
      <c r="EEJ141" s="165"/>
      <c r="EEK141" s="165"/>
      <c r="EEL141" s="166"/>
      <c r="EEN141" s="164"/>
      <c r="EEO141" s="168"/>
      <c r="EEP141" s="168"/>
      <c r="EEQ141" s="165"/>
      <c r="EER141" s="165"/>
      <c r="EES141" s="165"/>
      <c r="EET141" s="166"/>
      <c r="EEV141" s="164"/>
      <c r="EEW141" s="168"/>
      <c r="EEX141" s="168"/>
      <c r="EEY141" s="165"/>
      <c r="EEZ141" s="165"/>
      <c r="EFA141" s="165"/>
      <c r="EFB141" s="166"/>
      <c r="EFD141" s="164"/>
      <c r="EFE141" s="168"/>
      <c r="EFF141" s="168"/>
      <c r="EFG141" s="165"/>
      <c r="EFH141" s="165"/>
      <c r="EFI141" s="165"/>
      <c r="EFJ141" s="166"/>
      <c r="EFL141" s="164"/>
      <c r="EFM141" s="168"/>
      <c r="EFN141" s="168"/>
      <c r="EFO141" s="165"/>
      <c r="EFP141" s="165"/>
      <c r="EFQ141" s="165"/>
      <c r="EFR141" s="166"/>
      <c r="EFT141" s="164"/>
      <c r="EFU141" s="168"/>
      <c r="EFV141" s="168"/>
      <c r="EFW141" s="165"/>
      <c r="EFX141" s="165"/>
      <c r="EFY141" s="165"/>
      <c r="EFZ141" s="166"/>
      <c r="EGB141" s="164"/>
      <c r="EGC141" s="168"/>
      <c r="EGD141" s="168"/>
      <c r="EGE141" s="165"/>
      <c r="EGF141" s="165"/>
      <c r="EGG141" s="165"/>
      <c r="EGH141" s="166"/>
      <c r="EGJ141" s="164"/>
      <c r="EGK141" s="168"/>
      <c r="EGL141" s="168"/>
      <c r="EGM141" s="165"/>
      <c r="EGN141" s="165"/>
      <c r="EGO141" s="165"/>
      <c r="EGP141" s="166"/>
      <c r="EGR141" s="164"/>
      <c r="EGS141" s="168"/>
      <c r="EGT141" s="168"/>
      <c r="EGU141" s="165"/>
      <c r="EGV141" s="165"/>
      <c r="EGW141" s="165"/>
      <c r="EGX141" s="166"/>
      <c r="EGZ141" s="164"/>
      <c r="EHA141" s="168"/>
      <c r="EHB141" s="168"/>
      <c r="EHC141" s="165"/>
      <c r="EHD141" s="165"/>
      <c r="EHE141" s="165"/>
      <c r="EHF141" s="166"/>
      <c r="EHH141" s="164"/>
      <c r="EHI141" s="168"/>
      <c r="EHJ141" s="168"/>
      <c r="EHK141" s="165"/>
      <c r="EHL141" s="165"/>
      <c r="EHM141" s="165"/>
      <c r="EHN141" s="166"/>
      <c r="EHP141" s="164"/>
      <c r="EHQ141" s="168"/>
      <c r="EHR141" s="168"/>
      <c r="EHS141" s="165"/>
      <c r="EHT141" s="165"/>
      <c r="EHU141" s="165"/>
      <c r="EHV141" s="166"/>
      <c r="EHX141" s="164"/>
      <c r="EHY141" s="168"/>
      <c r="EHZ141" s="168"/>
      <c r="EIA141" s="165"/>
      <c r="EIB141" s="165"/>
      <c r="EIC141" s="165"/>
      <c r="EID141" s="166"/>
      <c r="EIF141" s="164"/>
      <c r="EIG141" s="168"/>
      <c r="EIH141" s="168"/>
      <c r="EII141" s="165"/>
      <c r="EIJ141" s="165"/>
      <c r="EIK141" s="165"/>
      <c r="EIL141" s="166"/>
      <c r="EIN141" s="164"/>
      <c r="EIO141" s="168"/>
      <c r="EIP141" s="168"/>
      <c r="EIQ141" s="165"/>
      <c r="EIR141" s="165"/>
      <c r="EIS141" s="165"/>
      <c r="EIT141" s="166"/>
      <c r="EIV141" s="164"/>
      <c r="EIW141" s="168"/>
      <c r="EIX141" s="168"/>
      <c r="EIY141" s="165"/>
      <c r="EIZ141" s="165"/>
      <c r="EJA141" s="165"/>
      <c r="EJB141" s="166"/>
      <c r="EJD141" s="164"/>
      <c r="EJE141" s="168"/>
      <c r="EJF141" s="168"/>
      <c r="EJG141" s="165"/>
      <c r="EJH141" s="165"/>
      <c r="EJI141" s="165"/>
      <c r="EJJ141" s="166"/>
      <c r="EJL141" s="164"/>
      <c r="EJM141" s="168"/>
      <c r="EJN141" s="168"/>
      <c r="EJO141" s="165"/>
      <c r="EJP141" s="165"/>
      <c r="EJQ141" s="165"/>
      <c r="EJR141" s="166"/>
      <c r="EJT141" s="164"/>
      <c r="EJU141" s="168"/>
      <c r="EJV141" s="168"/>
      <c r="EJW141" s="165"/>
      <c r="EJX141" s="165"/>
      <c r="EJY141" s="165"/>
      <c r="EJZ141" s="166"/>
      <c r="EKB141" s="164"/>
      <c r="EKC141" s="168"/>
      <c r="EKD141" s="168"/>
      <c r="EKE141" s="165"/>
      <c r="EKF141" s="165"/>
      <c r="EKG141" s="165"/>
      <c r="EKH141" s="166"/>
      <c r="EKJ141" s="164"/>
      <c r="EKK141" s="168"/>
      <c r="EKL141" s="168"/>
      <c r="EKM141" s="165"/>
      <c r="EKN141" s="165"/>
      <c r="EKO141" s="165"/>
      <c r="EKP141" s="166"/>
      <c r="EKR141" s="164"/>
      <c r="EKS141" s="168"/>
      <c r="EKT141" s="168"/>
      <c r="EKU141" s="165"/>
      <c r="EKV141" s="165"/>
      <c r="EKW141" s="165"/>
      <c r="EKX141" s="166"/>
      <c r="EKZ141" s="164"/>
      <c r="ELA141" s="168"/>
      <c r="ELB141" s="168"/>
      <c r="ELC141" s="165"/>
      <c r="ELD141" s="165"/>
      <c r="ELE141" s="165"/>
      <c r="ELF141" s="166"/>
      <c r="ELH141" s="164"/>
      <c r="ELI141" s="168"/>
      <c r="ELJ141" s="168"/>
      <c r="ELK141" s="165"/>
      <c r="ELL141" s="165"/>
      <c r="ELM141" s="165"/>
      <c r="ELN141" s="166"/>
      <c r="ELP141" s="164"/>
      <c r="ELQ141" s="168"/>
      <c r="ELR141" s="168"/>
      <c r="ELS141" s="165"/>
      <c r="ELT141" s="165"/>
      <c r="ELU141" s="165"/>
      <c r="ELV141" s="166"/>
      <c r="ELX141" s="164"/>
      <c r="ELY141" s="168"/>
      <c r="ELZ141" s="168"/>
      <c r="EMA141" s="165"/>
      <c r="EMB141" s="165"/>
      <c r="EMC141" s="165"/>
      <c r="EMD141" s="166"/>
      <c r="EMF141" s="164"/>
      <c r="EMG141" s="168"/>
      <c r="EMH141" s="168"/>
      <c r="EMI141" s="165"/>
      <c r="EMJ141" s="165"/>
      <c r="EMK141" s="165"/>
      <c r="EML141" s="166"/>
      <c r="EMN141" s="164"/>
      <c r="EMO141" s="168"/>
      <c r="EMP141" s="168"/>
      <c r="EMQ141" s="165"/>
      <c r="EMR141" s="165"/>
      <c r="EMS141" s="165"/>
      <c r="EMT141" s="166"/>
      <c r="EMV141" s="164"/>
      <c r="EMW141" s="168"/>
      <c r="EMX141" s="168"/>
      <c r="EMY141" s="165"/>
      <c r="EMZ141" s="165"/>
      <c r="ENA141" s="165"/>
      <c r="ENB141" s="166"/>
      <c r="END141" s="164"/>
      <c r="ENE141" s="168"/>
      <c r="ENF141" s="168"/>
      <c r="ENG141" s="165"/>
      <c r="ENH141" s="165"/>
      <c r="ENI141" s="165"/>
      <c r="ENJ141" s="166"/>
      <c r="ENL141" s="164"/>
      <c r="ENM141" s="168"/>
      <c r="ENN141" s="168"/>
      <c r="ENO141" s="165"/>
      <c r="ENP141" s="165"/>
      <c r="ENQ141" s="165"/>
      <c r="ENR141" s="166"/>
      <c r="ENT141" s="164"/>
      <c r="ENU141" s="168"/>
      <c r="ENV141" s="168"/>
      <c r="ENW141" s="165"/>
      <c r="ENX141" s="165"/>
      <c r="ENY141" s="165"/>
      <c r="ENZ141" s="166"/>
      <c r="EOB141" s="164"/>
      <c r="EOC141" s="168"/>
      <c r="EOD141" s="168"/>
      <c r="EOE141" s="165"/>
      <c r="EOF141" s="165"/>
      <c r="EOG141" s="165"/>
      <c r="EOH141" s="166"/>
      <c r="EOJ141" s="164"/>
      <c r="EOK141" s="168"/>
      <c r="EOL141" s="168"/>
      <c r="EOM141" s="165"/>
      <c r="EON141" s="165"/>
      <c r="EOO141" s="165"/>
      <c r="EOP141" s="166"/>
      <c r="EOR141" s="164"/>
      <c r="EOS141" s="168"/>
      <c r="EOT141" s="168"/>
      <c r="EOU141" s="165"/>
      <c r="EOV141" s="165"/>
      <c r="EOW141" s="165"/>
      <c r="EOX141" s="166"/>
      <c r="EOZ141" s="164"/>
      <c r="EPA141" s="168"/>
      <c r="EPB141" s="168"/>
      <c r="EPC141" s="165"/>
      <c r="EPD141" s="165"/>
      <c r="EPE141" s="165"/>
      <c r="EPF141" s="166"/>
      <c r="EPH141" s="164"/>
      <c r="EPI141" s="168"/>
      <c r="EPJ141" s="168"/>
      <c r="EPK141" s="165"/>
      <c r="EPL141" s="165"/>
      <c r="EPM141" s="165"/>
      <c r="EPN141" s="166"/>
      <c r="EPP141" s="164"/>
      <c r="EPQ141" s="168"/>
      <c r="EPR141" s="168"/>
      <c r="EPS141" s="165"/>
      <c r="EPT141" s="165"/>
      <c r="EPU141" s="165"/>
      <c r="EPV141" s="166"/>
      <c r="EPX141" s="164"/>
      <c r="EPY141" s="168"/>
      <c r="EPZ141" s="168"/>
      <c r="EQA141" s="165"/>
      <c r="EQB141" s="165"/>
      <c r="EQC141" s="165"/>
      <c r="EQD141" s="166"/>
      <c r="EQF141" s="164"/>
      <c r="EQG141" s="168"/>
      <c r="EQH141" s="168"/>
      <c r="EQI141" s="165"/>
      <c r="EQJ141" s="165"/>
      <c r="EQK141" s="165"/>
      <c r="EQL141" s="166"/>
      <c r="EQN141" s="164"/>
      <c r="EQO141" s="168"/>
      <c r="EQP141" s="168"/>
      <c r="EQQ141" s="165"/>
      <c r="EQR141" s="165"/>
      <c r="EQS141" s="165"/>
      <c r="EQT141" s="166"/>
      <c r="EQV141" s="164"/>
      <c r="EQW141" s="168"/>
      <c r="EQX141" s="168"/>
      <c r="EQY141" s="165"/>
      <c r="EQZ141" s="165"/>
      <c r="ERA141" s="165"/>
      <c r="ERB141" s="166"/>
      <c r="ERD141" s="164"/>
      <c r="ERE141" s="168"/>
      <c r="ERF141" s="168"/>
      <c r="ERG141" s="165"/>
      <c r="ERH141" s="165"/>
      <c r="ERI141" s="165"/>
      <c r="ERJ141" s="166"/>
      <c r="ERL141" s="164"/>
      <c r="ERM141" s="168"/>
      <c r="ERN141" s="168"/>
      <c r="ERO141" s="165"/>
      <c r="ERP141" s="165"/>
      <c r="ERQ141" s="165"/>
      <c r="ERR141" s="166"/>
      <c r="ERT141" s="164"/>
      <c r="ERU141" s="168"/>
      <c r="ERV141" s="168"/>
      <c r="ERW141" s="165"/>
      <c r="ERX141" s="165"/>
      <c r="ERY141" s="165"/>
      <c r="ERZ141" s="166"/>
      <c r="ESB141" s="164"/>
      <c r="ESC141" s="168"/>
      <c r="ESD141" s="168"/>
      <c r="ESE141" s="165"/>
      <c r="ESF141" s="165"/>
      <c r="ESG141" s="165"/>
      <c r="ESH141" s="166"/>
      <c r="ESJ141" s="164"/>
      <c r="ESK141" s="168"/>
      <c r="ESL141" s="168"/>
      <c r="ESM141" s="165"/>
      <c r="ESN141" s="165"/>
      <c r="ESO141" s="165"/>
      <c r="ESP141" s="166"/>
      <c r="ESR141" s="164"/>
      <c r="ESS141" s="168"/>
      <c r="EST141" s="168"/>
      <c r="ESU141" s="165"/>
      <c r="ESV141" s="165"/>
      <c r="ESW141" s="165"/>
      <c r="ESX141" s="166"/>
      <c r="ESZ141" s="164"/>
      <c r="ETA141" s="168"/>
      <c r="ETB141" s="168"/>
      <c r="ETC141" s="165"/>
      <c r="ETD141" s="165"/>
      <c r="ETE141" s="165"/>
      <c r="ETF141" s="166"/>
      <c r="ETH141" s="164"/>
      <c r="ETI141" s="168"/>
      <c r="ETJ141" s="168"/>
      <c r="ETK141" s="165"/>
      <c r="ETL141" s="165"/>
      <c r="ETM141" s="165"/>
      <c r="ETN141" s="166"/>
      <c r="ETP141" s="164"/>
      <c r="ETQ141" s="168"/>
      <c r="ETR141" s="168"/>
      <c r="ETS141" s="165"/>
      <c r="ETT141" s="165"/>
      <c r="ETU141" s="165"/>
      <c r="ETV141" s="166"/>
      <c r="ETX141" s="164"/>
      <c r="ETY141" s="168"/>
      <c r="ETZ141" s="168"/>
      <c r="EUA141" s="165"/>
      <c r="EUB141" s="165"/>
      <c r="EUC141" s="165"/>
      <c r="EUD141" s="166"/>
      <c r="EUF141" s="164"/>
      <c r="EUG141" s="168"/>
      <c r="EUH141" s="168"/>
      <c r="EUI141" s="165"/>
      <c r="EUJ141" s="165"/>
      <c r="EUK141" s="165"/>
      <c r="EUL141" s="166"/>
      <c r="EUN141" s="164"/>
      <c r="EUO141" s="168"/>
      <c r="EUP141" s="168"/>
      <c r="EUQ141" s="165"/>
      <c r="EUR141" s="165"/>
      <c r="EUS141" s="165"/>
      <c r="EUT141" s="166"/>
      <c r="EUV141" s="164"/>
      <c r="EUW141" s="168"/>
      <c r="EUX141" s="168"/>
      <c r="EUY141" s="165"/>
      <c r="EUZ141" s="165"/>
      <c r="EVA141" s="165"/>
      <c r="EVB141" s="166"/>
      <c r="EVD141" s="164"/>
      <c r="EVE141" s="168"/>
      <c r="EVF141" s="168"/>
      <c r="EVG141" s="165"/>
      <c r="EVH141" s="165"/>
      <c r="EVI141" s="165"/>
      <c r="EVJ141" s="166"/>
      <c r="EVL141" s="164"/>
      <c r="EVM141" s="168"/>
      <c r="EVN141" s="168"/>
      <c r="EVO141" s="165"/>
      <c r="EVP141" s="165"/>
      <c r="EVQ141" s="165"/>
      <c r="EVR141" s="166"/>
      <c r="EVT141" s="164"/>
      <c r="EVU141" s="168"/>
      <c r="EVV141" s="168"/>
      <c r="EVW141" s="165"/>
      <c r="EVX141" s="165"/>
      <c r="EVY141" s="165"/>
      <c r="EVZ141" s="166"/>
      <c r="EWB141" s="164"/>
      <c r="EWC141" s="168"/>
      <c r="EWD141" s="168"/>
      <c r="EWE141" s="165"/>
      <c r="EWF141" s="165"/>
      <c r="EWG141" s="165"/>
      <c r="EWH141" s="166"/>
      <c r="EWJ141" s="164"/>
      <c r="EWK141" s="168"/>
      <c r="EWL141" s="168"/>
      <c r="EWM141" s="165"/>
      <c r="EWN141" s="165"/>
      <c r="EWO141" s="165"/>
      <c r="EWP141" s="166"/>
      <c r="EWR141" s="164"/>
      <c r="EWS141" s="168"/>
      <c r="EWT141" s="168"/>
      <c r="EWU141" s="165"/>
      <c r="EWV141" s="165"/>
      <c r="EWW141" s="165"/>
      <c r="EWX141" s="166"/>
      <c r="EWZ141" s="164"/>
      <c r="EXA141" s="168"/>
      <c r="EXB141" s="168"/>
      <c r="EXC141" s="165"/>
      <c r="EXD141" s="165"/>
      <c r="EXE141" s="165"/>
      <c r="EXF141" s="166"/>
      <c r="EXH141" s="164"/>
      <c r="EXI141" s="168"/>
      <c r="EXJ141" s="168"/>
      <c r="EXK141" s="165"/>
      <c r="EXL141" s="165"/>
      <c r="EXM141" s="165"/>
      <c r="EXN141" s="166"/>
      <c r="EXP141" s="164"/>
      <c r="EXQ141" s="168"/>
      <c r="EXR141" s="168"/>
      <c r="EXS141" s="165"/>
      <c r="EXT141" s="165"/>
      <c r="EXU141" s="165"/>
      <c r="EXV141" s="166"/>
      <c r="EXX141" s="164"/>
      <c r="EXY141" s="168"/>
      <c r="EXZ141" s="168"/>
      <c r="EYA141" s="165"/>
      <c r="EYB141" s="165"/>
      <c r="EYC141" s="165"/>
      <c r="EYD141" s="166"/>
      <c r="EYF141" s="164"/>
      <c r="EYG141" s="168"/>
      <c r="EYH141" s="168"/>
      <c r="EYI141" s="165"/>
      <c r="EYJ141" s="165"/>
      <c r="EYK141" s="165"/>
      <c r="EYL141" s="166"/>
      <c r="EYN141" s="164"/>
      <c r="EYO141" s="168"/>
      <c r="EYP141" s="168"/>
      <c r="EYQ141" s="165"/>
      <c r="EYR141" s="165"/>
      <c r="EYS141" s="165"/>
      <c r="EYT141" s="166"/>
      <c r="EYV141" s="164"/>
      <c r="EYW141" s="168"/>
      <c r="EYX141" s="168"/>
      <c r="EYY141" s="165"/>
      <c r="EYZ141" s="165"/>
      <c r="EZA141" s="165"/>
      <c r="EZB141" s="166"/>
      <c r="EZD141" s="164"/>
      <c r="EZE141" s="168"/>
      <c r="EZF141" s="168"/>
      <c r="EZG141" s="165"/>
      <c r="EZH141" s="165"/>
      <c r="EZI141" s="165"/>
      <c r="EZJ141" s="166"/>
      <c r="EZL141" s="164"/>
      <c r="EZM141" s="168"/>
      <c r="EZN141" s="168"/>
      <c r="EZO141" s="165"/>
      <c r="EZP141" s="165"/>
      <c r="EZQ141" s="165"/>
      <c r="EZR141" s="166"/>
      <c r="EZT141" s="164"/>
      <c r="EZU141" s="168"/>
      <c r="EZV141" s="168"/>
      <c r="EZW141" s="165"/>
      <c r="EZX141" s="165"/>
      <c r="EZY141" s="165"/>
      <c r="EZZ141" s="166"/>
      <c r="FAB141" s="164"/>
      <c r="FAC141" s="168"/>
      <c r="FAD141" s="168"/>
      <c r="FAE141" s="165"/>
      <c r="FAF141" s="165"/>
      <c r="FAG141" s="165"/>
      <c r="FAH141" s="166"/>
      <c r="FAJ141" s="164"/>
      <c r="FAK141" s="168"/>
      <c r="FAL141" s="168"/>
      <c r="FAM141" s="165"/>
      <c r="FAN141" s="165"/>
      <c r="FAO141" s="165"/>
      <c r="FAP141" s="166"/>
      <c r="FAR141" s="164"/>
      <c r="FAS141" s="168"/>
      <c r="FAT141" s="168"/>
      <c r="FAU141" s="165"/>
      <c r="FAV141" s="165"/>
      <c r="FAW141" s="165"/>
      <c r="FAX141" s="166"/>
      <c r="FAZ141" s="164"/>
      <c r="FBA141" s="168"/>
      <c r="FBB141" s="168"/>
      <c r="FBC141" s="165"/>
      <c r="FBD141" s="165"/>
      <c r="FBE141" s="165"/>
      <c r="FBF141" s="166"/>
      <c r="FBH141" s="164"/>
      <c r="FBI141" s="168"/>
      <c r="FBJ141" s="168"/>
      <c r="FBK141" s="165"/>
      <c r="FBL141" s="165"/>
      <c r="FBM141" s="165"/>
      <c r="FBN141" s="166"/>
      <c r="FBP141" s="164"/>
      <c r="FBQ141" s="168"/>
      <c r="FBR141" s="168"/>
      <c r="FBS141" s="165"/>
      <c r="FBT141" s="165"/>
      <c r="FBU141" s="165"/>
      <c r="FBV141" s="166"/>
      <c r="FBX141" s="164"/>
      <c r="FBY141" s="168"/>
      <c r="FBZ141" s="168"/>
      <c r="FCA141" s="165"/>
      <c r="FCB141" s="165"/>
      <c r="FCC141" s="165"/>
      <c r="FCD141" s="166"/>
      <c r="FCF141" s="164"/>
      <c r="FCG141" s="168"/>
      <c r="FCH141" s="168"/>
      <c r="FCI141" s="165"/>
      <c r="FCJ141" s="165"/>
      <c r="FCK141" s="165"/>
      <c r="FCL141" s="166"/>
      <c r="FCN141" s="164"/>
      <c r="FCO141" s="168"/>
      <c r="FCP141" s="168"/>
      <c r="FCQ141" s="165"/>
      <c r="FCR141" s="165"/>
      <c r="FCS141" s="165"/>
      <c r="FCT141" s="166"/>
      <c r="FCV141" s="164"/>
      <c r="FCW141" s="168"/>
      <c r="FCX141" s="168"/>
      <c r="FCY141" s="165"/>
      <c r="FCZ141" s="165"/>
      <c r="FDA141" s="165"/>
      <c r="FDB141" s="166"/>
      <c r="FDD141" s="164"/>
      <c r="FDE141" s="168"/>
      <c r="FDF141" s="168"/>
      <c r="FDG141" s="165"/>
      <c r="FDH141" s="165"/>
      <c r="FDI141" s="165"/>
      <c r="FDJ141" s="166"/>
      <c r="FDL141" s="164"/>
      <c r="FDM141" s="168"/>
      <c r="FDN141" s="168"/>
      <c r="FDO141" s="165"/>
      <c r="FDP141" s="165"/>
      <c r="FDQ141" s="165"/>
      <c r="FDR141" s="166"/>
      <c r="FDT141" s="164"/>
      <c r="FDU141" s="168"/>
      <c r="FDV141" s="168"/>
      <c r="FDW141" s="165"/>
      <c r="FDX141" s="165"/>
      <c r="FDY141" s="165"/>
      <c r="FDZ141" s="166"/>
      <c r="FEB141" s="164"/>
      <c r="FEC141" s="168"/>
      <c r="FED141" s="168"/>
      <c r="FEE141" s="165"/>
      <c r="FEF141" s="165"/>
      <c r="FEG141" s="165"/>
      <c r="FEH141" s="166"/>
      <c r="FEJ141" s="164"/>
      <c r="FEK141" s="168"/>
      <c r="FEL141" s="168"/>
      <c r="FEM141" s="165"/>
      <c r="FEN141" s="165"/>
      <c r="FEO141" s="165"/>
      <c r="FEP141" s="166"/>
      <c r="FER141" s="164"/>
      <c r="FES141" s="168"/>
      <c r="FET141" s="168"/>
      <c r="FEU141" s="165"/>
      <c r="FEV141" s="165"/>
      <c r="FEW141" s="165"/>
      <c r="FEX141" s="166"/>
      <c r="FEZ141" s="164"/>
      <c r="FFA141" s="168"/>
      <c r="FFB141" s="168"/>
      <c r="FFC141" s="165"/>
      <c r="FFD141" s="165"/>
      <c r="FFE141" s="165"/>
      <c r="FFF141" s="166"/>
      <c r="FFH141" s="164"/>
      <c r="FFI141" s="168"/>
      <c r="FFJ141" s="168"/>
      <c r="FFK141" s="165"/>
      <c r="FFL141" s="165"/>
      <c r="FFM141" s="165"/>
      <c r="FFN141" s="166"/>
      <c r="FFP141" s="164"/>
      <c r="FFQ141" s="168"/>
      <c r="FFR141" s="168"/>
      <c r="FFS141" s="165"/>
      <c r="FFT141" s="165"/>
      <c r="FFU141" s="165"/>
      <c r="FFV141" s="166"/>
      <c r="FFX141" s="164"/>
      <c r="FFY141" s="168"/>
      <c r="FFZ141" s="168"/>
      <c r="FGA141" s="165"/>
      <c r="FGB141" s="165"/>
      <c r="FGC141" s="165"/>
      <c r="FGD141" s="166"/>
      <c r="FGF141" s="164"/>
      <c r="FGG141" s="168"/>
      <c r="FGH141" s="168"/>
      <c r="FGI141" s="165"/>
      <c r="FGJ141" s="165"/>
      <c r="FGK141" s="165"/>
      <c r="FGL141" s="166"/>
      <c r="FGN141" s="164"/>
      <c r="FGO141" s="168"/>
      <c r="FGP141" s="168"/>
      <c r="FGQ141" s="165"/>
      <c r="FGR141" s="165"/>
      <c r="FGS141" s="165"/>
      <c r="FGT141" s="166"/>
      <c r="FGV141" s="164"/>
      <c r="FGW141" s="168"/>
      <c r="FGX141" s="168"/>
      <c r="FGY141" s="165"/>
      <c r="FGZ141" s="165"/>
      <c r="FHA141" s="165"/>
      <c r="FHB141" s="166"/>
      <c r="FHD141" s="164"/>
      <c r="FHE141" s="168"/>
      <c r="FHF141" s="168"/>
      <c r="FHG141" s="165"/>
      <c r="FHH141" s="165"/>
      <c r="FHI141" s="165"/>
      <c r="FHJ141" s="166"/>
      <c r="FHL141" s="164"/>
      <c r="FHM141" s="168"/>
      <c r="FHN141" s="168"/>
      <c r="FHO141" s="165"/>
      <c r="FHP141" s="165"/>
      <c r="FHQ141" s="165"/>
      <c r="FHR141" s="166"/>
      <c r="FHT141" s="164"/>
      <c r="FHU141" s="168"/>
      <c r="FHV141" s="168"/>
      <c r="FHW141" s="165"/>
      <c r="FHX141" s="165"/>
      <c r="FHY141" s="165"/>
      <c r="FHZ141" s="166"/>
      <c r="FIB141" s="164"/>
      <c r="FIC141" s="168"/>
      <c r="FID141" s="168"/>
      <c r="FIE141" s="165"/>
      <c r="FIF141" s="165"/>
      <c r="FIG141" s="165"/>
      <c r="FIH141" s="166"/>
      <c r="FIJ141" s="164"/>
      <c r="FIK141" s="168"/>
      <c r="FIL141" s="168"/>
      <c r="FIM141" s="165"/>
      <c r="FIN141" s="165"/>
      <c r="FIO141" s="165"/>
      <c r="FIP141" s="166"/>
      <c r="FIR141" s="164"/>
      <c r="FIS141" s="168"/>
      <c r="FIT141" s="168"/>
      <c r="FIU141" s="165"/>
      <c r="FIV141" s="165"/>
      <c r="FIW141" s="165"/>
      <c r="FIX141" s="166"/>
      <c r="FIZ141" s="164"/>
      <c r="FJA141" s="168"/>
      <c r="FJB141" s="168"/>
      <c r="FJC141" s="165"/>
      <c r="FJD141" s="165"/>
      <c r="FJE141" s="165"/>
      <c r="FJF141" s="166"/>
      <c r="FJH141" s="164"/>
      <c r="FJI141" s="168"/>
      <c r="FJJ141" s="168"/>
      <c r="FJK141" s="165"/>
      <c r="FJL141" s="165"/>
      <c r="FJM141" s="165"/>
      <c r="FJN141" s="166"/>
      <c r="FJP141" s="164"/>
      <c r="FJQ141" s="168"/>
      <c r="FJR141" s="168"/>
      <c r="FJS141" s="165"/>
      <c r="FJT141" s="165"/>
      <c r="FJU141" s="165"/>
      <c r="FJV141" s="166"/>
      <c r="FJX141" s="164"/>
      <c r="FJY141" s="168"/>
      <c r="FJZ141" s="168"/>
      <c r="FKA141" s="165"/>
      <c r="FKB141" s="165"/>
      <c r="FKC141" s="165"/>
      <c r="FKD141" s="166"/>
      <c r="FKF141" s="164"/>
      <c r="FKG141" s="168"/>
      <c r="FKH141" s="168"/>
      <c r="FKI141" s="165"/>
      <c r="FKJ141" s="165"/>
      <c r="FKK141" s="165"/>
      <c r="FKL141" s="166"/>
      <c r="FKN141" s="164"/>
      <c r="FKO141" s="168"/>
      <c r="FKP141" s="168"/>
      <c r="FKQ141" s="165"/>
      <c r="FKR141" s="165"/>
      <c r="FKS141" s="165"/>
      <c r="FKT141" s="166"/>
      <c r="FKV141" s="164"/>
      <c r="FKW141" s="168"/>
      <c r="FKX141" s="168"/>
      <c r="FKY141" s="165"/>
      <c r="FKZ141" s="165"/>
      <c r="FLA141" s="165"/>
      <c r="FLB141" s="166"/>
      <c r="FLD141" s="164"/>
      <c r="FLE141" s="168"/>
      <c r="FLF141" s="168"/>
      <c r="FLG141" s="165"/>
      <c r="FLH141" s="165"/>
      <c r="FLI141" s="165"/>
      <c r="FLJ141" s="166"/>
      <c r="FLL141" s="164"/>
      <c r="FLM141" s="168"/>
      <c r="FLN141" s="168"/>
      <c r="FLO141" s="165"/>
      <c r="FLP141" s="165"/>
      <c r="FLQ141" s="165"/>
      <c r="FLR141" s="166"/>
      <c r="FLT141" s="164"/>
      <c r="FLU141" s="168"/>
      <c r="FLV141" s="168"/>
      <c r="FLW141" s="165"/>
      <c r="FLX141" s="165"/>
      <c r="FLY141" s="165"/>
      <c r="FLZ141" s="166"/>
      <c r="FMB141" s="164"/>
      <c r="FMC141" s="168"/>
      <c r="FMD141" s="168"/>
      <c r="FME141" s="165"/>
      <c r="FMF141" s="165"/>
      <c r="FMG141" s="165"/>
      <c r="FMH141" s="166"/>
      <c r="FMJ141" s="164"/>
      <c r="FMK141" s="168"/>
      <c r="FML141" s="168"/>
      <c r="FMM141" s="165"/>
      <c r="FMN141" s="165"/>
      <c r="FMO141" s="165"/>
      <c r="FMP141" s="166"/>
      <c r="FMR141" s="164"/>
      <c r="FMS141" s="168"/>
      <c r="FMT141" s="168"/>
      <c r="FMU141" s="165"/>
      <c r="FMV141" s="165"/>
      <c r="FMW141" s="165"/>
      <c r="FMX141" s="166"/>
      <c r="FMZ141" s="164"/>
      <c r="FNA141" s="168"/>
      <c r="FNB141" s="168"/>
      <c r="FNC141" s="165"/>
      <c r="FND141" s="165"/>
      <c r="FNE141" s="165"/>
      <c r="FNF141" s="166"/>
      <c r="FNH141" s="164"/>
      <c r="FNI141" s="168"/>
      <c r="FNJ141" s="168"/>
      <c r="FNK141" s="165"/>
      <c r="FNL141" s="165"/>
      <c r="FNM141" s="165"/>
      <c r="FNN141" s="166"/>
      <c r="FNP141" s="164"/>
      <c r="FNQ141" s="168"/>
      <c r="FNR141" s="168"/>
      <c r="FNS141" s="165"/>
      <c r="FNT141" s="165"/>
      <c r="FNU141" s="165"/>
      <c r="FNV141" s="166"/>
      <c r="FNX141" s="164"/>
      <c r="FNY141" s="168"/>
      <c r="FNZ141" s="168"/>
      <c r="FOA141" s="165"/>
      <c r="FOB141" s="165"/>
      <c r="FOC141" s="165"/>
      <c r="FOD141" s="166"/>
      <c r="FOF141" s="164"/>
      <c r="FOG141" s="168"/>
      <c r="FOH141" s="168"/>
      <c r="FOI141" s="165"/>
      <c r="FOJ141" s="165"/>
      <c r="FOK141" s="165"/>
      <c r="FOL141" s="166"/>
      <c r="FON141" s="164"/>
      <c r="FOO141" s="168"/>
      <c r="FOP141" s="168"/>
      <c r="FOQ141" s="165"/>
      <c r="FOR141" s="165"/>
      <c r="FOS141" s="165"/>
      <c r="FOT141" s="166"/>
      <c r="FOV141" s="164"/>
      <c r="FOW141" s="168"/>
      <c r="FOX141" s="168"/>
      <c r="FOY141" s="165"/>
      <c r="FOZ141" s="165"/>
      <c r="FPA141" s="165"/>
      <c r="FPB141" s="166"/>
      <c r="FPD141" s="164"/>
      <c r="FPE141" s="168"/>
      <c r="FPF141" s="168"/>
      <c r="FPG141" s="165"/>
      <c r="FPH141" s="165"/>
      <c r="FPI141" s="165"/>
      <c r="FPJ141" s="166"/>
      <c r="FPL141" s="164"/>
      <c r="FPM141" s="168"/>
      <c r="FPN141" s="168"/>
      <c r="FPO141" s="165"/>
      <c r="FPP141" s="165"/>
      <c r="FPQ141" s="165"/>
      <c r="FPR141" s="166"/>
      <c r="FPT141" s="164"/>
      <c r="FPU141" s="168"/>
      <c r="FPV141" s="168"/>
      <c r="FPW141" s="165"/>
      <c r="FPX141" s="165"/>
      <c r="FPY141" s="165"/>
      <c r="FPZ141" s="166"/>
      <c r="FQB141" s="164"/>
      <c r="FQC141" s="168"/>
      <c r="FQD141" s="168"/>
      <c r="FQE141" s="165"/>
      <c r="FQF141" s="165"/>
      <c r="FQG141" s="165"/>
      <c r="FQH141" s="166"/>
      <c r="FQJ141" s="164"/>
      <c r="FQK141" s="168"/>
      <c r="FQL141" s="168"/>
      <c r="FQM141" s="165"/>
      <c r="FQN141" s="165"/>
      <c r="FQO141" s="165"/>
      <c r="FQP141" s="166"/>
      <c r="FQR141" s="164"/>
      <c r="FQS141" s="168"/>
      <c r="FQT141" s="168"/>
      <c r="FQU141" s="165"/>
      <c r="FQV141" s="165"/>
      <c r="FQW141" s="165"/>
      <c r="FQX141" s="166"/>
      <c r="FQZ141" s="164"/>
      <c r="FRA141" s="168"/>
      <c r="FRB141" s="168"/>
      <c r="FRC141" s="165"/>
      <c r="FRD141" s="165"/>
      <c r="FRE141" s="165"/>
      <c r="FRF141" s="166"/>
      <c r="FRH141" s="164"/>
      <c r="FRI141" s="168"/>
      <c r="FRJ141" s="168"/>
      <c r="FRK141" s="165"/>
      <c r="FRL141" s="165"/>
      <c r="FRM141" s="165"/>
      <c r="FRN141" s="166"/>
      <c r="FRP141" s="164"/>
      <c r="FRQ141" s="168"/>
      <c r="FRR141" s="168"/>
      <c r="FRS141" s="165"/>
      <c r="FRT141" s="165"/>
      <c r="FRU141" s="165"/>
      <c r="FRV141" s="166"/>
      <c r="FRX141" s="164"/>
      <c r="FRY141" s="168"/>
      <c r="FRZ141" s="168"/>
      <c r="FSA141" s="165"/>
      <c r="FSB141" s="165"/>
      <c r="FSC141" s="165"/>
      <c r="FSD141" s="166"/>
      <c r="FSF141" s="164"/>
      <c r="FSG141" s="168"/>
      <c r="FSH141" s="168"/>
      <c r="FSI141" s="165"/>
      <c r="FSJ141" s="165"/>
      <c r="FSK141" s="165"/>
      <c r="FSL141" s="166"/>
      <c r="FSN141" s="164"/>
      <c r="FSO141" s="168"/>
      <c r="FSP141" s="168"/>
      <c r="FSQ141" s="165"/>
      <c r="FSR141" s="165"/>
      <c r="FSS141" s="165"/>
      <c r="FST141" s="166"/>
      <c r="FSV141" s="164"/>
      <c r="FSW141" s="168"/>
      <c r="FSX141" s="168"/>
      <c r="FSY141" s="165"/>
      <c r="FSZ141" s="165"/>
      <c r="FTA141" s="165"/>
      <c r="FTB141" s="166"/>
      <c r="FTD141" s="164"/>
      <c r="FTE141" s="168"/>
      <c r="FTF141" s="168"/>
      <c r="FTG141" s="165"/>
      <c r="FTH141" s="165"/>
      <c r="FTI141" s="165"/>
      <c r="FTJ141" s="166"/>
      <c r="FTL141" s="164"/>
      <c r="FTM141" s="168"/>
      <c r="FTN141" s="168"/>
      <c r="FTO141" s="165"/>
      <c r="FTP141" s="165"/>
      <c r="FTQ141" s="165"/>
      <c r="FTR141" s="166"/>
      <c r="FTT141" s="164"/>
      <c r="FTU141" s="168"/>
      <c r="FTV141" s="168"/>
      <c r="FTW141" s="165"/>
      <c r="FTX141" s="165"/>
      <c r="FTY141" s="165"/>
      <c r="FTZ141" s="166"/>
      <c r="FUB141" s="164"/>
      <c r="FUC141" s="168"/>
      <c r="FUD141" s="168"/>
      <c r="FUE141" s="165"/>
      <c r="FUF141" s="165"/>
      <c r="FUG141" s="165"/>
      <c r="FUH141" s="166"/>
      <c r="FUJ141" s="164"/>
      <c r="FUK141" s="168"/>
      <c r="FUL141" s="168"/>
      <c r="FUM141" s="165"/>
      <c r="FUN141" s="165"/>
      <c r="FUO141" s="165"/>
      <c r="FUP141" s="166"/>
      <c r="FUR141" s="164"/>
      <c r="FUS141" s="168"/>
      <c r="FUT141" s="168"/>
      <c r="FUU141" s="165"/>
      <c r="FUV141" s="165"/>
      <c r="FUW141" s="165"/>
      <c r="FUX141" s="166"/>
      <c r="FUZ141" s="164"/>
      <c r="FVA141" s="168"/>
      <c r="FVB141" s="168"/>
      <c r="FVC141" s="165"/>
      <c r="FVD141" s="165"/>
      <c r="FVE141" s="165"/>
      <c r="FVF141" s="166"/>
      <c r="FVH141" s="164"/>
      <c r="FVI141" s="168"/>
      <c r="FVJ141" s="168"/>
      <c r="FVK141" s="165"/>
      <c r="FVL141" s="165"/>
      <c r="FVM141" s="165"/>
      <c r="FVN141" s="166"/>
      <c r="FVP141" s="164"/>
      <c r="FVQ141" s="168"/>
      <c r="FVR141" s="168"/>
      <c r="FVS141" s="165"/>
      <c r="FVT141" s="165"/>
      <c r="FVU141" s="165"/>
      <c r="FVV141" s="166"/>
      <c r="FVX141" s="164"/>
      <c r="FVY141" s="168"/>
      <c r="FVZ141" s="168"/>
      <c r="FWA141" s="165"/>
      <c r="FWB141" s="165"/>
      <c r="FWC141" s="165"/>
      <c r="FWD141" s="166"/>
      <c r="FWF141" s="164"/>
      <c r="FWG141" s="168"/>
      <c r="FWH141" s="168"/>
      <c r="FWI141" s="165"/>
      <c r="FWJ141" s="165"/>
      <c r="FWK141" s="165"/>
      <c r="FWL141" s="166"/>
      <c r="FWN141" s="164"/>
      <c r="FWO141" s="168"/>
      <c r="FWP141" s="168"/>
      <c r="FWQ141" s="165"/>
      <c r="FWR141" s="165"/>
      <c r="FWS141" s="165"/>
      <c r="FWT141" s="166"/>
      <c r="FWV141" s="164"/>
      <c r="FWW141" s="168"/>
      <c r="FWX141" s="168"/>
      <c r="FWY141" s="165"/>
      <c r="FWZ141" s="165"/>
      <c r="FXA141" s="165"/>
      <c r="FXB141" s="166"/>
      <c r="FXD141" s="164"/>
      <c r="FXE141" s="168"/>
      <c r="FXF141" s="168"/>
      <c r="FXG141" s="165"/>
      <c r="FXH141" s="165"/>
      <c r="FXI141" s="165"/>
      <c r="FXJ141" s="166"/>
      <c r="FXL141" s="164"/>
      <c r="FXM141" s="168"/>
      <c r="FXN141" s="168"/>
      <c r="FXO141" s="165"/>
      <c r="FXP141" s="165"/>
      <c r="FXQ141" s="165"/>
      <c r="FXR141" s="166"/>
      <c r="FXT141" s="164"/>
      <c r="FXU141" s="168"/>
      <c r="FXV141" s="168"/>
      <c r="FXW141" s="165"/>
      <c r="FXX141" s="165"/>
      <c r="FXY141" s="165"/>
      <c r="FXZ141" s="166"/>
      <c r="FYB141" s="164"/>
      <c r="FYC141" s="168"/>
      <c r="FYD141" s="168"/>
      <c r="FYE141" s="165"/>
      <c r="FYF141" s="165"/>
      <c r="FYG141" s="165"/>
      <c r="FYH141" s="166"/>
      <c r="FYJ141" s="164"/>
      <c r="FYK141" s="168"/>
      <c r="FYL141" s="168"/>
      <c r="FYM141" s="165"/>
      <c r="FYN141" s="165"/>
      <c r="FYO141" s="165"/>
      <c r="FYP141" s="166"/>
      <c r="FYR141" s="164"/>
      <c r="FYS141" s="168"/>
      <c r="FYT141" s="168"/>
      <c r="FYU141" s="165"/>
      <c r="FYV141" s="165"/>
      <c r="FYW141" s="165"/>
      <c r="FYX141" s="166"/>
      <c r="FYZ141" s="164"/>
      <c r="FZA141" s="168"/>
      <c r="FZB141" s="168"/>
      <c r="FZC141" s="165"/>
      <c r="FZD141" s="165"/>
      <c r="FZE141" s="165"/>
      <c r="FZF141" s="166"/>
      <c r="FZH141" s="164"/>
      <c r="FZI141" s="168"/>
      <c r="FZJ141" s="168"/>
      <c r="FZK141" s="165"/>
      <c r="FZL141" s="165"/>
      <c r="FZM141" s="165"/>
      <c r="FZN141" s="166"/>
      <c r="FZP141" s="164"/>
      <c r="FZQ141" s="168"/>
      <c r="FZR141" s="168"/>
      <c r="FZS141" s="165"/>
      <c r="FZT141" s="165"/>
      <c r="FZU141" s="165"/>
      <c r="FZV141" s="166"/>
      <c r="FZX141" s="164"/>
      <c r="FZY141" s="168"/>
      <c r="FZZ141" s="168"/>
      <c r="GAA141" s="165"/>
      <c r="GAB141" s="165"/>
      <c r="GAC141" s="165"/>
      <c r="GAD141" s="166"/>
      <c r="GAF141" s="164"/>
      <c r="GAG141" s="168"/>
      <c r="GAH141" s="168"/>
      <c r="GAI141" s="165"/>
      <c r="GAJ141" s="165"/>
      <c r="GAK141" s="165"/>
      <c r="GAL141" s="166"/>
      <c r="GAN141" s="164"/>
      <c r="GAO141" s="168"/>
      <c r="GAP141" s="168"/>
      <c r="GAQ141" s="165"/>
      <c r="GAR141" s="165"/>
      <c r="GAS141" s="165"/>
      <c r="GAT141" s="166"/>
      <c r="GAV141" s="164"/>
      <c r="GAW141" s="168"/>
      <c r="GAX141" s="168"/>
      <c r="GAY141" s="165"/>
      <c r="GAZ141" s="165"/>
      <c r="GBA141" s="165"/>
      <c r="GBB141" s="166"/>
      <c r="GBD141" s="164"/>
      <c r="GBE141" s="168"/>
      <c r="GBF141" s="168"/>
      <c r="GBG141" s="165"/>
      <c r="GBH141" s="165"/>
      <c r="GBI141" s="165"/>
      <c r="GBJ141" s="166"/>
      <c r="GBL141" s="164"/>
      <c r="GBM141" s="168"/>
      <c r="GBN141" s="168"/>
      <c r="GBO141" s="165"/>
      <c r="GBP141" s="165"/>
      <c r="GBQ141" s="165"/>
      <c r="GBR141" s="166"/>
      <c r="GBT141" s="164"/>
      <c r="GBU141" s="168"/>
      <c r="GBV141" s="168"/>
      <c r="GBW141" s="165"/>
      <c r="GBX141" s="165"/>
      <c r="GBY141" s="165"/>
      <c r="GBZ141" s="166"/>
      <c r="GCB141" s="164"/>
      <c r="GCC141" s="168"/>
      <c r="GCD141" s="168"/>
      <c r="GCE141" s="165"/>
      <c r="GCF141" s="165"/>
      <c r="GCG141" s="165"/>
      <c r="GCH141" s="166"/>
      <c r="GCJ141" s="164"/>
      <c r="GCK141" s="168"/>
      <c r="GCL141" s="168"/>
      <c r="GCM141" s="165"/>
      <c r="GCN141" s="165"/>
      <c r="GCO141" s="165"/>
      <c r="GCP141" s="166"/>
      <c r="GCR141" s="164"/>
      <c r="GCS141" s="168"/>
      <c r="GCT141" s="168"/>
      <c r="GCU141" s="165"/>
      <c r="GCV141" s="165"/>
      <c r="GCW141" s="165"/>
      <c r="GCX141" s="166"/>
      <c r="GCZ141" s="164"/>
      <c r="GDA141" s="168"/>
      <c r="GDB141" s="168"/>
      <c r="GDC141" s="165"/>
      <c r="GDD141" s="165"/>
      <c r="GDE141" s="165"/>
      <c r="GDF141" s="166"/>
      <c r="GDH141" s="164"/>
      <c r="GDI141" s="168"/>
      <c r="GDJ141" s="168"/>
      <c r="GDK141" s="165"/>
      <c r="GDL141" s="165"/>
      <c r="GDM141" s="165"/>
      <c r="GDN141" s="166"/>
      <c r="GDP141" s="164"/>
      <c r="GDQ141" s="168"/>
      <c r="GDR141" s="168"/>
      <c r="GDS141" s="165"/>
      <c r="GDT141" s="165"/>
      <c r="GDU141" s="165"/>
      <c r="GDV141" s="166"/>
      <c r="GDX141" s="164"/>
      <c r="GDY141" s="168"/>
      <c r="GDZ141" s="168"/>
      <c r="GEA141" s="165"/>
      <c r="GEB141" s="165"/>
      <c r="GEC141" s="165"/>
      <c r="GED141" s="166"/>
      <c r="GEF141" s="164"/>
      <c r="GEG141" s="168"/>
      <c r="GEH141" s="168"/>
      <c r="GEI141" s="165"/>
      <c r="GEJ141" s="165"/>
      <c r="GEK141" s="165"/>
      <c r="GEL141" s="166"/>
      <c r="GEN141" s="164"/>
      <c r="GEO141" s="168"/>
      <c r="GEP141" s="168"/>
      <c r="GEQ141" s="165"/>
      <c r="GER141" s="165"/>
      <c r="GES141" s="165"/>
      <c r="GET141" s="166"/>
      <c r="GEV141" s="164"/>
      <c r="GEW141" s="168"/>
      <c r="GEX141" s="168"/>
      <c r="GEY141" s="165"/>
      <c r="GEZ141" s="165"/>
      <c r="GFA141" s="165"/>
      <c r="GFB141" s="166"/>
      <c r="GFD141" s="164"/>
      <c r="GFE141" s="168"/>
      <c r="GFF141" s="168"/>
      <c r="GFG141" s="165"/>
      <c r="GFH141" s="165"/>
      <c r="GFI141" s="165"/>
      <c r="GFJ141" s="166"/>
      <c r="GFL141" s="164"/>
      <c r="GFM141" s="168"/>
      <c r="GFN141" s="168"/>
      <c r="GFO141" s="165"/>
      <c r="GFP141" s="165"/>
      <c r="GFQ141" s="165"/>
      <c r="GFR141" s="166"/>
      <c r="GFT141" s="164"/>
      <c r="GFU141" s="168"/>
      <c r="GFV141" s="168"/>
      <c r="GFW141" s="165"/>
      <c r="GFX141" s="165"/>
      <c r="GFY141" s="165"/>
      <c r="GFZ141" s="166"/>
      <c r="GGB141" s="164"/>
      <c r="GGC141" s="168"/>
      <c r="GGD141" s="168"/>
      <c r="GGE141" s="165"/>
      <c r="GGF141" s="165"/>
      <c r="GGG141" s="165"/>
      <c r="GGH141" s="166"/>
      <c r="GGJ141" s="164"/>
      <c r="GGK141" s="168"/>
      <c r="GGL141" s="168"/>
      <c r="GGM141" s="165"/>
      <c r="GGN141" s="165"/>
      <c r="GGO141" s="165"/>
      <c r="GGP141" s="166"/>
      <c r="GGR141" s="164"/>
      <c r="GGS141" s="168"/>
      <c r="GGT141" s="168"/>
      <c r="GGU141" s="165"/>
      <c r="GGV141" s="165"/>
      <c r="GGW141" s="165"/>
      <c r="GGX141" s="166"/>
      <c r="GGZ141" s="164"/>
      <c r="GHA141" s="168"/>
      <c r="GHB141" s="168"/>
      <c r="GHC141" s="165"/>
      <c r="GHD141" s="165"/>
      <c r="GHE141" s="165"/>
      <c r="GHF141" s="166"/>
      <c r="GHH141" s="164"/>
      <c r="GHI141" s="168"/>
      <c r="GHJ141" s="168"/>
      <c r="GHK141" s="165"/>
      <c r="GHL141" s="165"/>
      <c r="GHM141" s="165"/>
      <c r="GHN141" s="166"/>
      <c r="GHP141" s="164"/>
      <c r="GHQ141" s="168"/>
      <c r="GHR141" s="168"/>
      <c r="GHS141" s="165"/>
      <c r="GHT141" s="165"/>
      <c r="GHU141" s="165"/>
      <c r="GHV141" s="166"/>
      <c r="GHX141" s="164"/>
      <c r="GHY141" s="168"/>
      <c r="GHZ141" s="168"/>
      <c r="GIA141" s="165"/>
      <c r="GIB141" s="165"/>
      <c r="GIC141" s="165"/>
      <c r="GID141" s="166"/>
      <c r="GIF141" s="164"/>
      <c r="GIG141" s="168"/>
      <c r="GIH141" s="168"/>
      <c r="GII141" s="165"/>
      <c r="GIJ141" s="165"/>
      <c r="GIK141" s="165"/>
      <c r="GIL141" s="166"/>
      <c r="GIN141" s="164"/>
      <c r="GIO141" s="168"/>
      <c r="GIP141" s="168"/>
      <c r="GIQ141" s="165"/>
      <c r="GIR141" s="165"/>
      <c r="GIS141" s="165"/>
      <c r="GIT141" s="166"/>
      <c r="GIV141" s="164"/>
      <c r="GIW141" s="168"/>
      <c r="GIX141" s="168"/>
      <c r="GIY141" s="165"/>
      <c r="GIZ141" s="165"/>
      <c r="GJA141" s="165"/>
      <c r="GJB141" s="166"/>
      <c r="GJD141" s="164"/>
      <c r="GJE141" s="168"/>
      <c r="GJF141" s="168"/>
      <c r="GJG141" s="165"/>
      <c r="GJH141" s="165"/>
      <c r="GJI141" s="165"/>
      <c r="GJJ141" s="166"/>
      <c r="GJL141" s="164"/>
      <c r="GJM141" s="168"/>
      <c r="GJN141" s="168"/>
      <c r="GJO141" s="165"/>
      <c r="GJP141" s="165"/>
      <c r="GJQ141" s="165"/>
      <c r="GJR141" s="166"/>
      <c r="GJT141" s="164"/>
      <c r="GJU141" s="168"/>
      <c r="GJV141" s="168"/>
      <c r="GJW141" s="165"/>
      <c r="GJX141" s="165"/>
      <c r="GJY141" s="165"/>
      <c r="GJZ141" s="166"/>
      <c r="GKB141" s="164"/>
      <c r="GKC141" s="168"/>
      <c r="GKD141" s="168"/>
      <c r="GKE141" s="165"/>
      <c r="GKF141" s="165"/>
      <c r="GKG141" s="165"/>
      <c r="GKH141" s="166"/>
      <c r="GKJ141" s="164"/>
      <c r="GKK141" s="168"/>
      <c r="GKL141" s="168"/>
      <c r="GKM141" s="165"/>
      <c r="GKN141" s="165"/>
      <c r="GKO141" s="165"/>
      <c r="GKP141" s="166"/>
      <c r="GKR141" s="164"/>
      <c r="GKS141" s="168"/>
      <c r="GKT141" s="168"/>
      <c r="GKU141" s="165"/>
      <c r="GKV141" s="165"/>
      <c r="GKW141" s="165"/>
      <c r="GKX141" s="166"/>
      <c r="GKZ141" s="164"/>
      <c r="GLA141" s="168"/>
      <c r="GLB141" s="168"/>
      <c r="GLC141" s="165"/>
      <c r="GLD141" s="165"/>
      <c r="GLE141" s="165"/>
      <c r="GLF141" s="166"/>
      <c r="GLH141" s="164"/>
      <c r="GLI141" s="168"/>
      <c r="GLJ141" s="168"/>
      <c r="GLK141" s="165"/>
      <c r="GLL141" s="165"/>
      <c r="GLM141" s="165"/>
      <c r="GLN141" s="166"/>
      <c r="GLP141" s="164"/>
      <c r="GLQ141" s="168"/>
      <c r="GLR141" s="168"/>
      <c r="GLS141" s="165"/>
      <c r="GLT141" s="165"/>
      <c r="GLU141" s="165"/>
      <c r="GLV141" s="166"/>
      <c r="GLX141" s="164"/>
      <c r="GLY141" s="168"/>
      <c r="GLZ141" s="168"/>
      <c r="GMA141" s="165"/>
      <c r="GMB141" s="165"/>
      <c r="GMC141" s="165"/>
      <c r="GMD141" s="166"/>
      <c r="GMF141" s="164"/>
      <c r="GMG141" s="168"/>
      <c r="GMH141" s="168"/>
      <c r="GMI141" s="165"/>
      <c r="GMJ141" s="165"/>
      <c r="GMK141" s="165"/>
      <c r="GML141" s="166"/>
      <c r="GMN141" s="164"/>
      <c r="GMO141" s="168"/>
      <c r="GMP141" s="168"/>
      <c r="GMQ141" s="165"/>
      <c r="GMR141" s="165"/>
      <c r="GMS141" s="165"/>
      <c r="GMT141" s="166"/>
      <c r="GMV141" s="164"/>
      <c r="GMW141" s="168"/>
      <c r="GMX141" s="168"/>
      <c r="GMY141" s="165"/>
      <c r="GMZ141" s="165"/>
      <c r="GNA141" s="165"/>
      <c r="GNB141" s="166"/>
      <c r="GND141" s="164"/>
      <c r="GNE141" s="168"/>
      <c r="GNF141" s="168"/>
      <c r="GNG141" s="165"/>
      <c r="GNH141" s="165"/>
      <c r="GNI141" s="165"/>
      <c r="GNJ141" s="166"/>
      <c r="GNL141" s="164"/>
      <c r="GNM141" s="168"/>
      <c r="GNN141" s="168"/>
      <c r="GNO141" s="165"/>
      <c r="GNP141" s="165"/>
      <c r="GNQ141" s="165"/>
      <c r="GNR141" s="166"/>
      <c r="GNT141" s="164"/>
      <c r="GNU141" s="168"/>
      <c r="GNV141" s="168"/>
      <c r="GNW141" s="165"/>
      <c r="GNX141" s="165"/>
      <c r="GNY141" s="165"/>
      <c r="GNZ141" s="166"/>
      <c r="GOB141" s="164"/>
      <c r="GOC141" s="168"/>
      <c r="GOD141" s="168"/>
      <c r="GOE141" s="165"/>
      <c r="GOF141" s="165"/>
      <c r="GOG141" s="165"/>
      <c r="GOH141" s="166"/>
      <c r="GOJ141" s="164"/>
      <c r="GOK141" s="168"/>
      <c r="GOL141" s="168"/>
      <c r="GOM141" s="165"/>
      <c r="GON141" s="165"/>
      <c r="GOO141" s="165"/>
      <c r="GOP141" s="166"/>
      <c r="GOR141" s="164"/>
      <c r="GOS141" s="168"/>
      <c r="GOT141" s="168"/>
      <c r="GOU141" s="165"/>
      <c r="GOV141" s="165"/>
      <c r="GOW141" s="165"/>
      <c r="GOX141" s="166"/>
      <c r="GOZ141" s="164"/>
      <c r="GPA141" s="168"/>
      <c r="GPB141" s="168"/>
      <c r="GPC141" s="165"/>
      <c r="GPD141" s="165"/>
      <c r="GPE141" s="165"/>
      <c r="GPF141" s="166"/>
      <c r="GPH141" s="164"/>
      <c r="GPI141" s="168"/>
      <c r="GPJ141" s="168"/>
      <c r="GPK141" s="165"/>
      <c r="GPL141" s="165"/>
      <c r="GPM141" s="165"/>
      <c r="GPN141" s="166"/>
      <c r="GPP141" s="164"/>
      <c r="GPQ141" s="168"/>
      <c r="GPR141" s="168"/>
      <c r="GPS141" s="165"/>
      <c r="GPT141" s="165"/>
      <c r="GPU141" s="165"/>
      <c r="GPV141" s="166"/>
      <c r="GPX141" s="164"/>
      <c r="GPY141" s="168"/>
      <c r="GPZ141" s="168"/>
      <c r="GQA141" s="165"/>
      <c r="GQB141" s="165"/>
      <c r="GQC141" s="165"/>
      <c r="GQD141" s="166"/>
      <c r="GQF141" s="164"/>
      <c r="GQG141" s="168"/>
      <c r="GQH141" s="168"/>
      <c r="GQI141" s="165"/>
      <c r="GQJ141" s="165"/>
      <c r="GQK141" s="165"/>
      <c r="GQL141" s="166"/>
      <c r="GQN141" s="164"/>
      <c r="GQO141" s="168"/>
      <c r="GQP141" s="168"/>
      <c r="GQQ141" s="165"/>
      <c r="GQR141" s="165"/>
      <c r="GQS141" s="165"/>
      <c r="GQT141" s="166"/>
      <c r="GQV141" s="164"/>
      <c r="GQW141" s="168"/>
      <c r="GQX141" s="168"/>
      <c r="GQY141" s="165"/>
      <c r="GQZ141" s="165"/>
      <c r="GRA141" s="165"/>
      <c r="GRB141" s="166"/>
      <c r="GRD141" s="164"/>
      <c r="GRE141" s="168"/>
      <c r="GRF141" s="168"/>
      <c r="GRG141" s="165"/>
      <c r="GRH141" s="165"/>
      <c r="GRI141" s="165"/>
      <c r="GRJ141" s="166"/>
      <c r="GRL141" s="164"/>
      <c r="GRM141" s="168"/>
      <c r="GRN141" s="168"/>
      <c r="GRO141" s="165"/>
      <c r="GRP141" s="165"/>
      <c r="GRQ141" s="165"/>
      <c r="GRR141" s="166"/>
      <c r="GRT141" s="164"/>
      <c r="GRU141" s="168"/>
      <c r="GRV141" s="168"/>
      <c r="GRW141" s="165"/>
      <c r="GRX141" s="165"/>
      <c r="GRY141" s="165"/>
      <c r="GRZ141" s="166"/>
      <c r="GSB141" s="164"/>
      <c r="GSC141" s="168"/>
      <c r="GSD141" s="168"/>
      <c r="GSE141" s="165"/>
      <c r="GSF141" s="165"/>
      <c r="GSG141" s="165"/>
      <c r="GSH141" s="166"/>
      <c r="GSJ141" s="164"/>
      <c r="GSK141" s="168"/>
      <c r="GSL141" s="168"/>
      <c r="GSM141" s="165"/>
      <c r="GSN141" s="165"/>
      <c r="GSO141" s="165"/>
      <c r="GSP141" s="166"/>
      <c r="GSR141" s="164"/>
      <c r="GSS141" s="168"/>
      <c r="GST141" s="168"/>
      <c r="GSU141" s="165"/>
      <c r="GSV141" s="165"/>
      <c r="GSW141" s="165"/>
      <c r="GSX141" s="166"/>
      <c r="GSZ141" s="164"/>
      <c r="GTA141" s="168"/>
      <c r="GTB141" s="168"/>
      <c r="GTC141" s="165"/>
      <c r="GTD141" s="165"/>
      <c r="GTE141" s="165"/>
      <c r="GTF141" s="166"/>
      <c r="GTH141" s="164"/>
      <c r="GTI141" s="168"/>
      <c r="GTJ141" s="168"/>
      <c r="GTK141" s="165"/>
      <c r="GTL141" s="165"/>
      <c r="GTM141" s="165"/>
      <c r="GTN141" s="166"/>
      <c r="GTP141" s="164"/>
      <c r="GTQ141" s="168"/>
      <c r="GTR141" s="168"/>
      <c r="GTS141" s="165"/>
      <c r="GTT141" s="165"/>
      <c r="GTU141" s="165"/>
      <c r="GTV141" s="166"/>
      <c r="GTX141" s="164"/>
      <c r="GTY141" s="168"/>
      <c r="GTZ141" s="168"/>
      <c r="GUA141" s="165"/>
      <c r="GUB141" s="165"/>
      <c r="GUC141" s="165"/>
      <c r="GUD141" s="166"/>
      <c r="GUF141" s="164"/>
      <c r="GUG141" s="168"/>
      <c r="GUH141" s="168"/>
      <c r="GUI141" s="165"/>
      <c r="GUJ141" s="165"/>
      <c r="GUK141" s="165"/>
      <c r="GUL141" s="166"/>
      <c r="GUN141" s="164"/>
      <c r="GUO141" s="168"/>
      <c r="GUP141" s="168"/>
      <c r="GUQ141" s="165"/>
      <c r="GUR141" s="165"/>
      <c r="GUS141" s="165"/>
      <c r="GUT141" s="166"/>
      <c r="GUV141" s="164"/>
      <c r="GUW141" s="168"/>
      <c r="GUX141" s="168"/>
      <c r="GUY141" s="165"/>
      <c r="GUZ141" s="165"/>
      <c r="GVA141" s="165"/>
      <c r="GVB141" s="166"/>
      <c r="GVD141" s="164"/>
      <c r="GVE141" s="168"/>
      <c r="GVF141" s="168"/>
      <c r="GVG141" s="165"/>
      <c r="GVH141" s="165"/>
      <c r="GVI141" s="165"/>
      <c r="GVJ141" s="166"/>
      <c r="GVL141" s="164"/>
      <c r="GVM141" s="168"/>
      <c r="GVN141" s="168"/>
      <c r="GVO141" s="165"/>
      <c r="GVP141" s="165"/>
      <c r="GVQ141" s="165"/>
      <c r="GVR141" s="166"/>
      <c r="GVT141" s="164"/>
      <c r="GVU141" s="168"/>
      <c r="GVV141" s="168"/>
      <c r="GVW141" s="165"/>
      <c r="GVX141" s="165"/>
      <c r="GVY141" s="165"/>
      <c r="GVZ141" s="166"/>
      <c r="GWB141" s="164"/>
      <c r="GWC141" s="168"/>
      <c r="GWD141" s="168"/>
      <c r="GWE141" s="165"/>
      <c r="GWF141" s="165"/>
      <c r="GWG141" s="165"/>
      <c r="GWH141" s="166"/>
      <c r="GWJ141" s="164"/>
      <c r="GWK141" s="168"/>
      <c r="GWL141" s="168"/>
      <c r="GWM141" s="165"/>
      <c r="GWN141" s="165"/>
      <c r="GWO141" s="165"/>
      <c r="GWP141" s="166"/>
      <c r="GWR141" s="164"/>
      <c r="GWS141" s="168"/>
      <c r="GWT141" s="168"/>
      <c r="GWU141" s="165"/>
      <c r="GWV141" s="165"/>
      <c r="GWW141" s="165"/>
      <c r="GWX141" s="166"/>
      <c r="GWZ141" s="164"/>
      <c r="GXA141" s="168"/>
      <c r="GXB141" s="168"/>
      <c r="GXC141" s="165"/>
      <c r="GXD141" s="165"/>
      <c r="GXE141" s="165"/>
      <c r="GXF141" s="166"/>
      <c r="GXH141" s="164"/>
      <c r="GXI141" s="168"/>
      <c r="GXJ141" s="168"/>
      <c r="GXK141" s="165"/>
      <c r="GXL141" s="165"/>
      <c r="GXM141" s="165"/>
      <c r="GXN141" s="166"/>
      <c r="GXP141" s="164"/>
      <c r="GXQ141" s="168"/>
      <c r="GXR141" s="168"/>
      <c r="GXS141" s="165"/>
      <c r="GXT141" s="165"/>
      <c r="GXU141" s="165"/>
      <c r="GXV141" s="166"/>
      <c r="GXX141" s="164"/>
      <c r="GXY141" s="168"/>
      <c r="GXZ141" s="168"/>
      <c r="GYA141" s="165"/>
      <c r="GYB141" s="165"/>
      <c r="GYC141" s="165"/>
      <c r="GYD141" s="166"/>
      <c r="GYF141" s="164"/>
      <c r="GYG141" s="168"/>
      <c r="GYH141" s="168"/>
      <c r="GYI141" s="165"/>
      <c r="GYJ141" s="165"/>
      <c r="GYK141" s="165"/>
      <c r="GYL141" s="166"/>
      <c r="GYN141" s="164"/>
      <c r="GYO141" s="168"/>
      <c r="GYP141" s="168"/>
      <c r="GYQ141" s="165"/>
      <c r="GYR141" s="165"/>
      <c r="GYS141" s="165"/>
      <c r="GYT141" s="166"/>
      <c r="GYV141" s="164"/>
      <c r="GYW141" s="168"/>
      <c r="GYX141" s="168"/>
      <c r="GYY141" s="165"/>
      <c r="GYZ141" s="165"/>
      <c r="GZA141" s="165"/>
      <c r="GZB141" s="166"/>
      <c r="GZD141" s="164"/>
      <c r="GZE141" s="168"/>
      <c r="GZF141" s="168"/>
      <c r="GZG141" s="165"/>
      <c r="GZH141" s="165"/>
      <c r="GZI141" s="165"/>
      <c r="GZJ141" s="166"/>
      <c r="GZL141" s="164"/>
      <c r="GZM141" s="168"/>
      <c r="GZN141" s="168"/>
      <c r="GZO141" s="165"/>
      <c r="GZP141" s="165"/>
      <c r="GZQ141" s="165"/>
      <c r="GZR141" s="166"/>
      <c r="GZT141" s="164"/>
      <c r="GZU141" s="168"/>
      <c r="GZV141" s="168"/>
      <c r="GZW141" s="165"/>
      <c r="GZX141" s="165"/>
      <c r="GZY141" s="165"/>
      <c r="GZZ141" s="166"/>
      <c r="HAB141" s="164"/>
      <c r="HAC141" s="168"/>
      <c r="HAD141" s="168"/>
      <c r="HAE141" s="165"/>
      <c r="HAF141" s="165"/>
      <c r="HAG141" s="165"/>
      <c r="HAH141" s="166"/>
      <c r="HAJ141" s="164"/>
      <c r="HAK141" s="168"/>
      <c r="HAL141" s="168"/>
      <c r="HAM141" s="165"/>
      <c r="HAN141" s="165"/>
      <c r="HAO141" s="165"/>
      <c r="HAP141" s="166"/>
      <c r="HAR141" s="164"/>
      <c r="HAS141" s="168"/>
      <c r="HAT141" s="168"/>
      <c r="HAU141" s="165"/>
      <c r="HAV141" s="165"/>
      <c r="HAW141" s="165"/>
      <c r="HAX141" s="166"/>
      <c r="HAZ141" s="164"/>
      <c r="HBA141" s="168"/>
      <c r="HBB141" s="168"/>
      <c r="HBC141" s="165"/>
      <c r="HBD141" s="165"/>
      <c r="HBE141" s="165"/>
      <c r="HBF141" s="166"/>
      <c r="HBH141" s="164"/>
      <c r="HBI141" s="168"/>
      <c r="HBJ141" s="168"/>
      <c r="HBK141" s="165"/>
      <c r="HBL141" s="165"/>
      <c r="HBM141" s="165"/>
      <c r="HBN141" s="166"/>
      <c r="HBP141" s="164"/>
      <c r="HBQ141" s="168"/>
      <c r="HBR141" s="168"/>
      <c r="HBS141" s="165"/>
      <c r="HBT141" s="165"/>
      <c r="HBU141" s="165"/>
      <c r="HBV141" s="166"/>
      <c r="HBX141" s="164"/>
      <c r="HBY141" s="168"/>
      <c r="HBZ141" s="168"/>
      <c r="HCA141" s="165"/>
      <c r="HCB141" s="165"/>
      <c r="HCC141" s="165"/>
      <c r="HCD141" s="166"/>
      <c r="HCF141" s="164"/>
      <c r="HCG141" s="168"/>
      <c r="HCH141" s="168"/>
      <c r="HCI141" s="165"/>
      <c r="HCJ141" s="165"/>
      <c r="HCK141" s="165"/>
      <c r="HCL141" s="166"/>
      <c r="HCN141" s="164"/>
      <c r="HCO141" s="168"/>
      <c r="HCP141" s="168"/>
      <c r="HCQ141" s="165"/>
      <c r="HCR141" s="165"/>
      <c r="HCS141" s="165"/>
      <c r="HCT141" s="166"/>
      <c r="HCV141" s="164"/>
      <c r="HCW141" s="168"/>
      <c r="HCX141" s="168"/>
      <c r="HCY141" s="165"/>
      <c r="HCZ141" s="165"/>
      <c r="HDA141" s="165"/>
      <c r="HDB141" s="166"/>
      <c r="HDD141" s="164"/>
      <c r="HDE141" s="168"/>
      <c r="HDF141" s="168"/>
      <c r="HDG141" s="165"/>
      <c r="HDH141" s="165"/>
      <c r="HDI141" s="165"/>
      <c r="HDJ141" s="166"/>
      <c r="HDL141" s="164"/>
      <c r="HDM141" s="168"/>
      <c r="HDN141" s="168"/>
      <c r="HDO141" s="165"/>
      <c r="HDP141" s="165"/>
      <c r="HDQ141" s="165"/>
      <c r="HDR141" s="166"/>
      <c r="HDT141" s="164"/>
      <c r="HDU141" s="168"/>
      <c r="HDV141" s="168"/>
      <c r="HDW141" s="165"/>
      <c r="HDX141" s="165"/>
      <c r="HDY141" s="165"/>
      <c r="HDZ141" s="166"/>
      <c r="HEB141" s="164"/>
      <c r="HEC141" s="168"/>
      <c r="HED141" s="168"/>
      <c r="HEE141" s="165"/>
      <c r="HEF141" s="165"/>
      <c r="HEG141" s="165"/>
      <c r="HEH141" s="166"/>
      <c r="HEJ141" s="164"/>
      <c r="HEK141" s="168"/>
      <c r="HEL141" s="168"/>
      <c r="HEM141" s="165"/>
      <c r="HEN141" s="165"/>
      <c r="HEO141" s="165"/>
      <c r="HEP141" s="166"/>
      <c r="HER141" s="164"/>
      <c r="HES141" s="168"/>
      <c r="HET141" s="168"/>
      <c r="HEU141" s="165"/>
      <c r="HEV141" s="165"/>
      <c r="HEW141" s="165"/>
      <c r="HEX141" s="166"/>
      <c r="HEZ141" s="164"/>
      <c r="HFA141" s="168"/>
      <c r="HFB141" s="168"/>
      <c r="HFC141" s="165"/>
      <c r="HFD141" s="165"/>
      <c r="HFE141" s="165"/>
      <c r="HFF141" s="166"/>
      <c r="HFH141" s="164"/>
      <c r="HFI141" s="168"/>
      <c r="HFJ141" s="168"/>
      <c r="HFK141" s="165"/>
      <c r="HFL141" s="165"/>
      <c r="HFM141" s="165"/>
      <c r="HFN141" s="166"/>
      <c r="HFP141" s="164"/>
      <c r="HFQ141" s="168"/>
      <c r="HFR141" s="168"/>
      <c r="HFS141" s="165"/>
      <c r="HFT141" s="165"/>
      <c r="HFU141" s="165"/>
      <c r="HFV141" s="166"/>
      <c r="HFX141" s="164"/>
      <c r="HFY141" s="168"/>
      <c r="HFZ141" s="168"/>
      <c r="HGA141" s="165"/>
      <c r="HGB141" s="165"/>
      <c r="HGC141" s="165"/>
      <c r="HGD141" s="166"/>
      <c r="HGF141" s="164"/>
      <c r="HGG141" s="168"/>
      <c r="HGH141" s="168"/>
      <c r="HGI141" s="165"/>
      <c r="HGJ141" s="165"/>
      <c r="HGK141" s="165"/>
      <c r="HGL141" s="166"/>
      <c r="HGN141" s="164"/>
      <c r="HGO141" s="168"/>
      <c r="HGP141" s="168"/>
      <c r="HGQ141" s="165"/>
      <c r="HGR141" s="165"/>
      <c r="HGS141" s="165"/>
      <c r="HGT141" s="166"/>
      <c r="HGV141" s="164"/>
      <c r="HGW141" s="168"/>
      <c r="HGX141" s="168"/>
      <c r="HGY141" s="165"/>
      <c r="HGZ141" s="165"/>
      <c r="HHA141" s="165"/>
      <c r="HHB141" s="166"/>
      <c r="HHD141" s="164"/>
      <c r="HHE141" s="168"/>
      <c r="HHF141" s="168"/>
      <c r="HHG141" s="165"/>
      <c r="HHH141" s="165"/>
      <c r="HHI141" s="165"/>
      <c r="HHJ141" s="166"/>
      <c r="HHL141" s="164"/>
      <c r="HHM141" s="168"/>
      <c r="HHN141" s="168"/>
      <c r="HHO141" s="165"/>
      <c r="HHP141" s="165"/>
      <c r="HHQ141" s="165"/>
      <c r="HHR141" s="166"/>
      <c r="HHT141" s="164"/>
      <c r="HHU141" s="168"/>
      <c r="HHV141" s="168"/>
      <c r="HHW141" s="165"/>
      <c r="HHX141" s="165"/>
      <c r="HHY141" s="165"/>
      <c r="HHZ141" s="166"/>
      <c r="HIB141" s="164"/>
      <c r="HIC141" s="168"/>
      <c r="HID141" s="168"/>
      <c r="HIE141" s="165"/>
      <c r="HIF141" s="165"/>
      <c r="HIG141" s="165"/>
      <c r="HIH141" s="166"/>
      <c r="HIJ141" s="164"/>
      <c r="HIK141" s="168"/>
      <c r="HIL141" s="168"/>
      <c r="HIM141" s="165"/>
      <c r="HIN141" s="165"/>
      <c r="HIO141" s="165"/>
      <c r="HIP141" s="166"/>
      <c r="HIR141" s="164"/>
      <c r="HIS141" s="168"/>
      <c r="HIT141" s="168"/>
      <c r="HIU141" s="165"/>
      <c r="HIV141" s="165"/>
      <c r="HIW141" s="165"/>
      <c r="HIX141" s="166"/>
      <c r="HIZ141" s="164"/>
      <c r="HJA141" s="168"/>
      <c r="HJB141" s="168"/>
      <c r="HJC141" s="165"/>
      <c r="HJD141" s="165"/>
      <c r="HJE141" s="165"/>
      <c r="HJF141" s="166"/>
      <c r="HJH141" s="164"/>
      <c r="HJI141" s="168"/>
      <c r="HJJ141" s="168"/>
      <c r="HJK141" s="165"/>
      <c r="HJL141" s="165"/>
      <c r="HJM141" s="165"/>
      <c r="HJN141" s="166"/>
      <c r="HJP141" s="164"/>
      <c r="HJQ141" s="168"/>
      <c r="HJR141" s="168"/>
      <c r="HJS141" s="165"/>
      <c r="HJT141" s="165"/>
      <c r="HJU141" s="165"/>
      <c r="HJV141" s="166"/>
      <c r="HJX141" s="164"/>
      <c r="HJY141" s="168"/>
      <c r="HJZ141" s="168"/>
      <c r="HKA141" s="165"/>
      <c r="HKB141" s="165"/>
      <c r="HKC141" s="165"/>
      <c r="HKD141" s="166"/>
      <c r="HKF141" s="164"/>
      <c r="HKG141" s="168"/>
      <c r="HKH141" s="168"/>
      <c r="HKI141" s="165"/>
      <c r="HKJ141" s="165"/>
      <c r="HKK141" s="165"/>
      <c r="HKL141" s="166"/>
      <c r="HKN141" s="164"/>
      <c r="HKO141" s="168"/>
      <c r="HKP141" s="168"/>
      <c r="HKQ141" s="165"/>
      <c r="HKR141" s="165"/>
      <c r="HKS141" s="165"/>
      <c r="HKT141" s="166"/>
      <c r="HKV141" s="164"/>
      <c r="HKW141" s="168"/>
      <c r="HKX141" s="168"/>
      <c r="HKY141" s="165"/>
      <c r="HKZ141" s="165"/>
      <c r="HLA141" s="165"/>
      <c r="HLB141" s="166"/>
      <c r="HLD141" s="164"/>
      <c r="HLE141" s="168"/>
      <c r="HLF141" s="168"/>
      <c r="HLG141" s="165"/>
      <c r="HLH141" s="165"/>
      <c r="HLI141" s="165"/>
      <c r="HLJ141" s="166"/>
      <c r="HLL141" s="164"/>
      <c r="HLM141" s="168"/>
      <c r="HLN141" s="168"/>
      <c r="HLO141" s="165"/>
      <c r="HLP141" s="165"/>
      <c r="HLQ141" s="165"/>
      <c r="HLR141" s="166"/>
      <c r="HLT141" s="164"/>
      <c r="HLU141" s="168"/>
      <c r="HLV141" s="168"/>
      <c r="HLW141" s="165"/>
      <c r="HLX141" s="165"/>
      <c r="HLY141" s="165"/>
      <c r="HLZ141" s="166"/>
      <c r="HMB141" s="164"/>
      <c r="HMC141" s="168"/>
      <c r="HMD141" s="168"/>
      <c r="HME141" s="165"/>
      <c r="HMF141" s="165"/>
      <c r="HMG141" s="165"/>
      <c r="HMH141" s="166"/>
      <c r="HMJ141" s="164"/>
      <c r="HMK141" s="168"/>
      <c r="HML141" s="168"/>
      <c r="HMM141" s="165"/>
      <c r="HMN141" s="165"/>
      <c r="HMO141" s="165"/>
      <c r="HMP141" s="166"/>
      <c r="HMR141" s="164"/>
      <c r="HMS141" s="168"/>
      <c r="HMT141" s="168"/>
      <c r="HMU141" s="165"/>
      <c r="HMV141" s="165"/>
      <c r="HMW141" s="165"/>
      <c r="HMX141" s="166"/>
      <c r="HMZ141" s="164"/>
      <c r="HNA141" s="168"/>
      <c r="HNB141" s="168"/>
      <c r="HNC141" s="165"/>
      <c r="HND141" s="165"/>
      <c r="HNE141" s="165"/>
      <c r="HNF141" s="166"/>
      <c r="HNH141" s="164"/>
      <c r="HNI141" s="168"/>
      <c r="HNJ141" s="168"/>
      <c r="HNK141" s="165"/>
      <c r="HNL141" s="165"/>
      <c r="HNM141" s="165"/>
      <c r="HNN141" s="166"/>
      <c r="HNP141" s="164"/>
      <c r="HNQ141" s="168"/>
      <c r="HNR141" s="168"/>
      <c r="HNS141" s="165"/>
      <c r="HNT141" s="165"/>
      <c r="HNU141" s="165"/>
      <c r="HNV141" s="166"/>
      <c r="HNX141" s="164"/>
      <c r="HNY141" s="168"/>
      <c r="HNZ141" s="168"/>
      <c r="HOA141" s="165"/>
      <c r="HOB141" s="165"/>
      <c r="HOC141" s="165"/>
      <c r="HOD141" s="166"/>
      <c r="HOF141" s="164"/>
      <c r="HOG141" s="168"/>
      <c r="HOH141" s="168"/>
      <c r="HOI141" s="165"/>
      <c r="HOJ141" s="165"/>
      <c r="HOK141" s="165"/>
      <c r="HOL141" s="166"/>
      <c r="HON141" s="164"/>
      <c r="HOO141" s="168"/>
      <c r="HOP141" s="168"/>
      <c r="HOQ141" s="165"/>
      <c r="HOR141" s="165"/>
      <c r="HOS141" s="165"/>
      <c r="HOT141" s="166"/>
      <c r="HOV141" s="164"/>
      <c r="HOW141" s="168"/>
      <c r="HOX141" s="168"/>
      <c r="HOY141" s="165"/>
      <c r="HOZ141" s="165"/>
      <c r="HPA141" s="165"/>
      <c r="HPB141" s="166"/>
      <c r="HPD141" s="164"/>
      <c r="HPE141" s="168"/>
      <c r="HPF141" s="168"/>
      <c r="HPG141" s="165"/>
      <c r="HPH141" s="165"/>
      <c r="HPI141" s="165"/>
      <c r="HPJ141" s="166"/>
      <c r="HPL141" s="164"/>
      <c r="HPM141" s="168"/>
      <c r="HPN141" s="168"/>
      <c r="HPO141" s="165"/>
      <c r="HPP141" s="165"/>
      <c r="HPQ141" s="165"/>
      <c r="HPR141" s="166"/>
      <c r="HPT141" s="164"/>
      <c r="HPU141" s="168"/>
      <c r="HPV141" s="168"/>
      <c r="HPW141" s="165"/>
      <c r="HPX141" s="165"/>
      <c r="HPY141" s="165"/>
      <c r="HPZ141" s="166"/>
      <c r="HQB141" s="164"/>
      <c r="HQC141" s="168"/>
      <c r="HQD141" s="168"/>
      <c r="HQE141" s="165"/>
      <c r="HQF141" s="165"/>
      <c r="HQG141" s="165"/>
      <c r="HQH141" s="166"/>
      <c r="HQJ141" s="164"/>
      <c r="HQK141" s="168"/>
      <c r="HQL141" s="168"/>
      <c r="HQM141" s="165"/>
      <c r="HQN141" s="165"/>
      <c r="HQO141" s="165"/>
      <c r="HQP141" s="166"/>
      <c r="HQR141" s="164"/>
      <c r="HQS141" s="168"/>
      <c r="HQT141" s="168"/>
      <c r="HQU141" s="165"/>
      <c r="HQV141" s="165"/>
      <c r="HQW141" s="165"/>
      <c r="HQX141" s="166"/>
      <c r="HQZ141" s="164"/>
      <c r="HRA141" s="168"/>
      <c r="HRB141" s="168"/>
      <c r="HRC141" s="165"/>
      <c r="HRD141" s="165"/>
      <c r="HRE141" s="165"/>
      <c r="HRF141" s="166"/>
      <c r="HRH141" s="164"/>
      <c r="HRI141" s="168"/>
      <c r="HRJ141" s="168"/>
      <c r="HRK141" s="165"/>
      <c r="HRL141" s="165"/>
      <c r="HRM141" s="165"/>
      <c r="HRN141" s="166"/>
      <c r="HRP141" s="164"/>
      <c r="HRQ141" s="168"/>
      <c r="HRR141" s="168"/>
      <c r="HRS141" s="165"/>
      <c r="HRT141" s="165"/>
      <c r="HRU141" s="165"/>
      <c r="HRV141" s="166"/>
      <c r="HRX141" s="164"/>
      <c r="HRY141" s="168"/>
      <c r="HRZ141" s="168"/>
      <c r="HSA141" s="165"/>
      <c r="HSB141" s="165"/>
      <c r="HSC141" s="165"/>
      <c r="HSD141" s="166"/>
      <c r="HSF141" s="164"/>
      <c r="HSG141" s="168"/>
      <c r="HSH141" s="168"/>
      <c r="HSI141" s="165"/>
      <c r="HSJ141" s="165"/>
      <c r="HSK141" s="165"/>
      <c r="HSL141" s="166"/>
      <c r="HSN141" s="164"/>
      <c r="HSO141" s="168"/>
      <c r="HSP141" s="168"/>
      <c r="HSQ141" s="165"/>
      <c r="HSR141" s="165"/>
      <c r="HSS141" s="165"/>
      <c r="HST141" s="166"/>
      <c r="HSV141" s="164"/>
      <c r="HSW141" s="168"/>
      <c r="HSX141" s="168"/>
      <c r="HSY141" s="165"/>
      <c r="HSZ141" s="165"/>
      <c r="HTA141" s="165"/>
      <c r="HTB141" s="166"/>
      <c r="HTD141" s="164"/>
      <c r="HTE141" s="168"/>
      <c r="HTF141" s="168"/>
      <c r="HTG141" s="165"/>
      <c r="HTH141" s="165"/>
      <c r="HTI141" s="165"/>
      <c r="HTJ141" s="166"/>
      <c r="HTL141" s="164"/>
      <c r="HTM141" s="168"/>
      <c r="HTN141" s="168"/>
      <c r="HTO141" s="165"/>
      <c r="HTP141" s="165"/>
      <c r="HTQ141" s="165"/>
      <c r="HTR141" s="166"/>
      <c r="HTT141" s="164"/>
      <c r="HTU141" s="168"/>
      <c r="HTV141" s="168"/>
      <c r="HTW141" s="165"/>
      <c r="HTX141" s="165"/>
      <c r="HTY141" s="165"/>
      <c r="HTZ141" s="166"/>
      <c r="HUB141" s="164"/>
      <c r="HUC141" s="168"/>
      <c r="HUD141" s="168"/>
      <c r="HUE141" s="165"/>
      <c r="HUF141" s="165"/>
      <c r="HUG141" s="165"/>
      <c r="HUH141" s="166"/>
      <c r="HUJ141" s="164"/>
      <c r="HUK141" s="168"/>
      <c r="HUL141" s="168"/>
      <c r="HUM141" s="165"/>
      <c r="HUN141" s="165"/>
      <c r="HUO141" s="165"/>
      <c r="HUP141" s="166"/>
      <c r="HUR141" s="164"/>
      <c r="HUS141" s="168"/>
      <c r="HUT141" s="168"/>
      <c r="HUU141" s="165"/>
      <c r="HUV141" s="165"/>
      <c r="HUW141" s="165"/>
      <c r="HUX141" s="166"/>
      <c r="HUZ141" s="164"/>
      <c r="HVA141" s="168"/>
      <c r="HVB141" s="168"/>
      <c r="HVC141" s="165"/>
      <c r="HVD141" s="165"/>
      <c r="HVE141" s="165"/>
      <c r="HVF141" s="166"/>
      <c r="HVH141" s="164"/>
      <c r="HVI141" s="168"/>
      <c r="HVJ141" s="168"/>
      <c r="HVK141" s="165"/>
      <c r="HVL141" s="165"/>
      <c r="HVM141" s="165"/>
      <c r="HVN141" s="166"/>
      <c r="HVP141" s="164"/>
      <c r="HVQ141" s="168"/>
      <c r="HVR141" s="168"/>
      <c r="HVS141" s="165"/>
      <c r="HVT141" s="165"/>
      <c r="HVU141" s="165"/>
      <c r="HVV141" s="166"/>
      <c r="HVX141" s="164"/>
      <c r="HVY141" s="168"/>
      <c r="HVZ141" s="168"/>
      <c r="HWA141" s="165"/>
      <c r="HWB141" s="165"/>
      <c r="HWC141" s="165"/>
      <c r="HWD141" s="166"/>
      <c r="HWF141" s="164"/>
      <c r="HWG141" s="168"/>
      <c r="HWH141" s="168"/>
      <c r="HWI141" s="165"/>
      <c r="HWJ141" s="165"/>
      <c r="HWK141" s="165"/>
      <c r="HWL141" s="166"/>
      <c r="HWN141" s="164"/>
      <c r="HWO141" s="168"/>
      <c r="HWP141" s="168"/>
      <c r="HWQ141" s="165"/>
      <c r="HWR141" s="165"/>
      <c r="HWS141" s="165"/>
      <c r="HWT141" s="166"/>
      <c r="HWV141" s="164"/>
      <c r="HWW141" s="168"/>
      <c r="HWX141" s="168"/>
      <c r="HWY141" s="165"/>
      <c r="HWZ141" s="165"/>
      <c r="HXA141" s="165"/>
      <c r="HXB141" s="166"/>
      <c r="HXD141" s="164"/>
      <c r="HXE141" s="168"/>
      <c r="HXF141" s="168"/>
      <c r="HXG141" s="165"/>
      <c r="HXH141" s="165"/>
      <c r="HXI141" s="165"/>
      <c r="HXJ141" s="166"/>
      <c r="HXL141" s="164"/>
      <c r="HXM141" s="168"/>
      <c r="HXN141" s="168"/>
      <c r="HXO141" s="165"/>
      <c r="HXP141" s="165"/>
      <c r="HXQ141" s="165"/>
      <c r="HXR141" s="166"/>
      <c r="HXT141" s="164"/>
      <c r="HXU141" s="168"/>
      <c r="HXV141" s="168"/>
      <c r="HXW141" s="165"/>
      <c r="HXX141" s="165"/>
      <c r="HXY141" s="165"/>
      <c r="HXZ141" s="166"/>
      <c r="HYB141" s="164"/>
      <c r="HYC141" s="168"/>
      <c r="HYD141" s="168"/>
      <c r="HYE141" s="165"/>
      <c r="HYF141" s="165"/>
      <c r="HYG141" s="165"/>
      <c r="HYH141" s="166"/>
      <c r="HYJ141" s="164"/>
      <c r="HYK141" s="168"/>
      <c r="HYL141" s="168"/>
      <c r="HYM141" s="165"/>
      <c r="HYN141" s="165"/>
      <c r="HYO141" s="165"/>
      <c r="HYP141" s="166"/>
      <c r="HYR141" s="164"/>
      <c r="HYS141" s="168"/>
      <c r="HYT141" s="168"/>
      <c r="HYU141" s="165"/>
      <c r="HYV141" s="165"/>
      <c r="HYW141" s="165"/>
      <c r="HYX141" s="166"/>
      <c r="HYZ141" s="164"/>
      <c r="HZA141" s="168"/>
      <c r="HZB141" s="168"/>
      <c r="HZC141" s="165"/>
      <c r="HZD141" s="165"/>
      <c r="HZE141" s="165"/>
      <c r="HZF141" s="166"/>
      <c r="HZH141" s="164"/>
      <c r="HZI141" s="168"/>
      <c r="HZJ141" s="168"/>
      <c r="HZK141" s="165"/>
      <c r="HZL141" s="165"/>
      <c r="HZM141" s="165"/>
      <c r="HZN141" s="166"/>
      <c r="HZP141" s="164"/>
      <c r="HZQ141" s="168"/>
      <c r="HZR141" s="168"/>
      <c r="HZS141" s="165"/>
      <c r="HZT141" s="165"/>
      <c r="HZU141" s="165"/>
      <c r="HZV141" s="166"/>
      <c r="HZX141" s="164"/>
      <c r="HZY141" s="168"/>
      <c r="HZZ141" s="168"/>
      <c r="IAA141" s="165"/>
      <c r="IAB141" s="165"/>
      <c r="IAC141" s="165"/>
      <c r="IAD141" s="166"/>
      <c r="IAF141" s="164"/>
      <c r="IAG141" s="168"/>
      <c r="IAH141" s="168"/>
      <c r="IAI141" s="165"/>
      <c r="IAJ141" s="165"/>
      <c r="IAK141" s="165"/>
      <c r="IAL141" s="166"/>
      <c r="IAN141" s="164"/>
      <c r="IAO141" s="168"/>
      <c r="IAP141" s="168"/>
      <c r="IAQ141" s="165"/>
      <c r="IAR141" s="165"/>
      <c r="IAS141" s="165"/>
      <c r="IAT141" s="166"/>
      <c r="IAV141" s="164"/>
      <c r="IAW141" s="168"/>
      <c r="IAX141" s="168"/>
      <c r="IAY141" s="165"/>
      <c r="IAZ141" s="165"/>
      <c r="IBA141" s="165"/>
      <c r="IBB141" s="166"/>
      <c r="IBD141" s="164"/>
      <c r="IBE141" s="168"/>
      <c r="IBF141" s="168"/>
      <c r="IBG141" s="165"/>
      <c r="IBH141" s="165"/>
      <c r="IBI141" s="165"/>
      <c r="IBJ141" s="166"/>
      <c r="IBL141" s="164"/>
      <c r="IBM141" s="168"/>
      <c r="IBN141" s="168"/>
      <c r="IBO141" s="165"/>
      <c r="IBP141" s="165"/>
      <c r="IBQ141" s="165"/>
      <c r="IBR141" s="166"/>
      <c r="IBT141" s="164"/>
      <c r="IBU141" s="168"/>
      <c r="IBV141" s="168"/>
      <c r="IBW141" s="165"/>
      <c r="IBX141" s="165"/>
      <c r="IBY141" s="165"/>
      <c r="IBZ141" s="166"/>
      <c r="ICB141" s="164"/>
      <c r="ICC141" s="168"/>
      <c r="ICD141" s="168"/>
      <c r="ICE141" s="165"/>
      <c r="ICF141" s="165"/>
      <c r="ICG141" s="165"/>
      <c r="ICH141" s="166"/>
      <c r="ICJ141" s="164"/>
      <c r="ICK141" s="168"/>
      <c r="ICL141" s="168"/>
      <c r="ICM141" s="165"/>
      <c r="ICN141" s="165"/>
      <c r="ICO141" s="165"/>
      <c r="ICP141" s="166"/>
      <c r="ICR141" s="164"/>
      <c r="ICS141" s="168"/>
      <c r="ICT141" s="168"/>
      <c r="ICU141" s="165"/>
      <c r="ICV141" s="165"/>
      <c r="ICW141" s="165"/>
      <c r="ICX141" s="166"/>
      <c r="ICZ141" s="164"/>
      <c r="IDA141" s="168"/>
      <c r="IDB141" s="168"/>
      <c r="IDC141" s="165"/>
      <c r="IDD141" s="165"/>
      <c r="IDE141" s="165"/>
      <c r="IDF141" s="166"/>
      <c r="IDH141" s="164"/>
      <c r="IDI141" s="168"/>
      <c r="IDJ141" s="168"/>
      <c r="IDK141" s="165"/>
      <c r="IDL141" s="165"/>
      <c r="IDM141" s="165"/>
      <c r="IDN141" s="166"/>
      <c r="IDP141" s="164"/>
      <c r="IDQ141" s="168"/>
      <c r="IDR141" s="168"/>
      <c r="IDS141" s="165"/>
      <c r="IDT141" s="165"/>
      <c r="IDU141" s="165"/>
      <c r="IDV141" s="166"/>
      <c r="IDX141" s="164"/>
      <c r="IDY141" s="168"/>
      <c r="IDZ141" s="168"/>
      <c r="IEA141" s="165"/>
      <c r="IEB141" s="165"/>
      <c r="IEC141" s="165"/>
      <c r="IED141" s="166"/>
      <c r="IEF141" s="164"/>
      <c r="IEG141" s="168"/>
      <c r="IEH141" s="168"/>
      <c r="IEI141" s="165"/>
      <c r="IEJ141" s="165"/>
      <c r="IEK141" s="165"/>
      <c r="IEL141" s="166"/>
      <c r="IEN141" s="164"/>
      <c r="IEO141" s="168"/>
      <c r="IEP141" s="168"/>
      <c r="IEQ141" s="165"/>
      <c r="IER141" s="165"/>
      <c r="IES141" s="165"/>
      <c r="IET141" s="166"/>
      <c r="IEV141" s="164"/>
      <c r="IEW141" s="168"/>
      <c r="IEX141" s="168"/>
      <c r="IEY141" s="165"/>
      <c r="IEZ141" s="165"/>
      <c r="IFA141" s="165"/>
      <c r="IFB141" s="166"/>
      <c r="IFD141" s="164"/>
      <c r="IFE141" s="168"/>
      <c r="IFF141" s="168"/>
      <c r="IFG141" s="165"/>
      <c r="IFH141" s="165"/>
      <c r="IFI141" s="165"/>
      <c r="IFJ141" s="166"/>
      <c r="IFL141" s="164"/>
      <c r="IFM141" s="168"/>
      <c r="IFN141" s="168"/>
      <c r="IFO141" s="165"/>
      <c r="IFP141" s="165"/>
      <c r="IFQ141" s="165"/>
      <c r="IFR141" s="166"/>
      <c r="IFT141" s="164"/>
      <c r="IFU141" s="168"/>
      <c r="IFV141" s="168"/>
      <c r="IFW141" s="165"/>
      <c r="IFX141" s="165"/>
      <c r="IFY141" s="165"/>
      <c r="IFZ141" s="166"/>
      <c r="IGB141" s="164"/>
      <c r="IGC141" s="168"/>
      <c r="IGD141" s="168"/>
      <c r="IGE141" s="165"/>
      <c r="IGF141" s="165"/>
      <c r="IGG141" s="165"/>
      <c r="IGH141" s="166"/>
      <c r="IGJ141" s="164"/>
      <c r="IGK141" s="168"/>
      <c r="IGL141" s="168"/>
      <c r="IGM141" s="165"/>
      <c r="IGN141" s="165"/>
      <c r="IGO141" s="165"/>
      <c r="IGP141" s="166"/>
      <c r="IGR141" s="164"/>
      <c r="IGS141" s="168"/>
      <c r="IGT141" s="168"/>
      <c r="IGU141" s="165"/>
      <c r="IGV141" s="165"/>
      <c r="IGW141" s="165"/>
      <c r="IGX141" s="166"/>
      <c r="IGZ141" s="164"/>
      <c r="IHA141" s="168"/>
      <c r="IHB141" s="168"/>
      <c r="IHC141" s="165"/>
      <c r="IHD141" s="165"/>
      <c r="IHE141" s="165"/>
      <c r="IHF141" s="166"/>
      <c r="IHH141" s="164"/>
      <c r="IHI141" s="168"/>
      <c r="IHJ141" s="168"/>
      <c r="IHK141" s="165"/>
      <c r="IHL141" s="165"/>
      <c r="IHM141" s="165"/>
      <c r="IHN141" s="166"/>
      <c r="IHP141" s="164"/>
      <c r="IHQ141" s="168"/>
      <c r="IHR141" s="168"/>
      <c r="IHS141" s="165"/>
      <c r="IHT141" s="165"/>
      <c r="IHU141" s="165"/>
      <c r="IHV141" s="166"/>
      <c r="IHX141" s="164"/>
      <c r="IHY141" s="168"/>
      <c r="IHZ141" s="168"/>
      <c r="IIA141" s="165"/>
      <c r="IIB141" s="165"/>
      <c r="IIC141" s="165"/>
      <c r="IID141" s="166"/>
      <c r="IIF141" s="164"/>
      <c r="IIG141" s="168"/>
      <c r="IIH141" s="168"/>
      <c r="III141" s="165"/>
      <c r="IIJ141" s="165"/>
      <c r="IIK141" s="165"/>
      <c r="IIL141" s="166"/>
      <c r="IIN141" s="164"/>
      <c r="IIO141" s="168"/>
      <c r="IIP141" s="168"/>
      <c r="IIQ141" s="165"/>
      <c r="IIR141" s="165"/>
      <c r="IIS141" s="165"/>
      <c r="IIT141" s="166"/>
      <c r="IIV141" s="164"/>
      <c r="IIW141" s="168"/>
      <c r="IIX141" s="168"/>
      <c r="IIY141" s="165"/>
      <c r="IIZ141" s="165"/>
      <c r="IJA141" s="165"/>
      <c r="IJB141" s="166"/>
      <c r="IJD141" s="164"/>
      <c r="IJE141" s="168"/>
      <c r="IJF141" s="168"/>
      <c r="IJG141" s="165"/>
      <c r="IJH141" s="165"/>
      <c r="IJI141" s="165"/>
      <c r="IJJ141" s="166"/>
      <c r="IJL141" s="164"/>
      <c r="IJM141" s="168"/>
      <c r="IJN141" s="168"/>
      <c r="IJO141" s="165"/>
      <c r="IJP141" s="165"/>
      <c r="IJQ141" s="165"/>
      <c r="IJR141" s="166"/>
      <c r="IJT141" s="164"/>
      <c r="IJU141" s="168"/>
      <c r="IJV141" s="168"/>
      <c r="IJW141" s="165"/>
      <c r="IJX141" s="165"/>
      <c r="IJY141" s="165"/>
      <c r="IJZ141" s="166"/>
      <c r="IKB141" s="164"/>
      <c r="IKC141" s="168"/>
      <c r="IKD141" s="168"/>
      <c r="IKE141" s="165"/>
      <c r="IKF141" s="165"/>
      <c r="IKG141" s="165"/>
      <c r="IKH141" s="166"/>
      <c r="IKJ141" s="164"/>
      <c r="IKK141" s="168"/>
      <c r="IKL141" s="168"/>
      <c r="IKM141" s="165"/>
      <c r="IKN141" s="165"/>
      <c r="IKO141" s="165"/>
      <c r="IKP141" s="166"/>
      <c r="IKR141" s="164"/>
      <c r="IKS141" s="168"/>
      <c r="IKT141" s="168"/>
      <c r="IKU141" s="165"/>
      <c r="IKV141" s="165"/>
      <c r="IKW141" s="165"/>
      <c r="IKX141" s="166"/>
      <c r="IKZ141" s="164"/>
      <c r="ILA141" s="168"/>
      <c r="ILB141" s="168"/>
      <c r="ILC141" s="165"/>
      <c r="ILD141" s="165"/>
      <c r="ILE141" s="165"/>
      <c r="ILF141" s="166"/>
      <c r="ILH141" s="164"/>
      <c r="ILI141" s="168"/>
      <c r="ILJ141" s="168"/>
      <c r="ILK141" s="165"/>
      <c r="ILL141" s="165"/>
      <c r="ILM141" s="165"/>
      <c r="ILN141" s="166"/>
      <c r="ILP141" s="164"/>
      <c r="ILQ141" s="168"/>
      <c r="ILR141" s="168"/>
      <c r="ILS141" s="165"/>
      <c r="ILT141" s="165"/>
      <c r="ILU141" s="165"/>
      <c r="ILV141" s="166"/>
      <c r="ILX141" s="164"/>
      <c r="ILY141" s="168"/>
      <c r="ILZ141" s="168"/>
      <c r="IMA141" s="165"/>
      <c r="IMB141" s="165"/>
      <c r="IMC141" s="165"/>
      <c r="IMD141" s="166"/>
      <c r="IMF141" s="164"/>
      <c r="IMG141" s="168"/>
      <c r="IMH141" s="168"/>
      <c r="IMI141" s="165"/>
      <c r="IMJ141" s="165"/>
      <c r="IMK141" s="165"/>
      <c r="IML141" s="166"/>
      <c r="IMN141" s="164"/>
      <c r="IMO141" s="168"/>
      <c r="IMP141" s="168"/>
      <c r="IMQ141" s="165"/>
      <c r="IMR141" s="165"/>
      <c r="IMS141" s="165"/>
      <c r="IMT141" s="166"/>
      <c r="IMV141" s="164"/>
      <c r="IMW141" s="168"/>
      <c r="IMX141" s="168"/>
      <c r="IMY141" s="165"/>
      <c r="IMZ141" s="165"/>
      <c r="INA141" s="165"/>
      <c r="INB141" s="166"/>
      <c r="IND141" s="164"/>
      <c r="INE141" s="168"/>
      <c r="INF141" s="168"/>
      <c r="ING141" s="165"/>
      <c r="INH141" s="165"/>
      <c r="INI141" s="165"/>
      <c r="INJ141" s="166"/>
      <c r="INL141" s="164"/>
      <c r="INM141" s="168"/>
      <c r="INN141" s="168"/>
      <c r="INO141" s="165"/>
      <c r="INP141" s="165"/>
      <c r="INQ141" s="165"/>
      <c r="INR141" s="166"/>
      <c r="INT141" s="164"/>
      <c r="INU141" s="168"/>
      <c r="INV141" s="168"/>
      <c r="INW141" s="165"/>
      <c r="INX141" s="165"/>
      <c r="INY141" s="165"/>
      <c r="INZ141" s="166"/>
      <c r="IOB141" s="164"/>
      <c r="IOC141" s="168"/>
      <c r="IOD141" s="168"/>
      <c r="IOE141" s="165"/>
      <c r="IOF141" s="165"/>
      <c r="IOG141" s="165"/>
      <c r="IOH141" s="166"/>
      <c r="IOJ141" s="164"/>
      <c r="IOK141" s="168"/>
      <c r="IOL141" s="168"/>
      <c r="IOM141" s="165"/>
      <c r="ION141" s="165"/>
      <c r="IOO141" s="165"/>
      <c r="IOP141" s="166"/>
      <c r="IOR141" s="164"/>
      <c r="IOS141" s="168"/>
      <c r="IOT141" s="168"/>
      <c r="IOU141" s="165"/>
      <c r="IOV141" s="165"/>
      <c r="IOW141" s="165"/>
      <c r="IOX141" s="166"/>
      <c r="IOZ141" s="164"/>
      <c r="IPA141" s="168"/>
      <c r="IPB141" s="168"/>
      <c r="IPC141" s="165"/>
      <c r="IPD141" s="165"/>
      <c r="IPE141" s="165"/>
      <c r="IPF141" s="166"/>
      <c r="IPH141" s="164"/>
      <c r="IPI141" s="168"/>
      <c r="IPJ141" s="168"/>
      <c r="IPK141" s="165"/>
      <c r="IPL141" s="165"/>
      <c r="IPM141" s="165"/>
      <c r="IPN141" s="166"/>
      <c r="IPP141" s="164"/>
      <c r="IPQ141" s="168"/>
      <c r="IPR141" s="168"/>
      <c r="IPS141" s="165"/>
      <c r="IPT141" s="165"/>
      <c r="IPU141" s="165"/>
      <c r="IPV141" s="166"/>
      <c r="IPX141" s="164"/>
      <c r="IPY141" s="168"/>
      <c r="IPZ141" s="168"/>
      <c r="IQA141" s="165"/>
      <c r="IQB141" s="165"/>
      <c r="IQC141" s="165"/>
      <c r="IQD141" s="166"/>
      <c r="IQF141" s="164"/>
      <c r="IQG141" s="168"/>
      <c r="IQH141" s="168"/>
      <c r="IQI141" s="165"/>
      <c r="IQJ141" s="165"/>
      <c r="IQK141" s="165"/>
      <c r="IQL141" s="166"/>
      <c r="IQN141" s="164"/>
      <c r="IQO141" s="168"/>
      <c r="IQP141" s="168"/>
      <c r="IQQ141" s="165"/>
      <c r="IQR141" s="165"/>
      <c r="IQS141" s="165"/>
      <c r="IQT141" s="166"/>
      <c r="IQV141" s="164"/>
      <c r="IQW141" s="168"/>
      <c r="IQX141" s="168"/>
      <c r="IQY141" s="165"/>
      <c r="IQZ141" s="165"/>
      <c r="IRA141" s="165"/>
      <c r="IRB141" s="166"/>
      <c r="IRD141" s="164"/>
      <c r="IRE141" s="168"/>
      <c r="IRF141" s="168"/>
      <c r="IRG141" s="165"/>
      <c r="IRH141" s="165"/>
      <c r="IRI141" s="165"/>
      <c r="IRJ141" s="166"/>
      <c r="IRL141" s="164"/>
      <c r="IRM141" s="168"/>
      <c r="IRN141" s="168"/>
      <c r="IRO141" s="165"/>
      <c r="IRP141" s="165"/>
      <c r="IRQ141" s="165"/>
      <c r="IRR141" s="166"/>
      <c r="IRT141" s="164"/>
      <c r="IRU141" s="168"/>
      <c r="IRV141" s="168"/>
      <c r="IRW141" s="165"/>
      <c r="IRX141" s="165"/>
      <c r="IRY141" s="165"/>
      <c r="IRZ141" s="166"/>
      <c r="ISB141" s="164"/>
      <c r="ISC141" s="168"/>
      <c r="ISD141" s="168"/>
      <c r="ISE141" s="165"/>
      <c r="ISF141" s="165"/>
      <c r="ISG141" s="165"/>
      <c r="ISH141" s="166"/>
      <c r="ISJ141" s="164"/>
      <c r="ISK141" s="168"/>
      <c r="ISL141" s="168"/>
      <c r="ISM141" s="165"/>
      <c r="ISN141" s="165"/>
      <c r="ISO141" s="165"/>
      <c r="ISP141" s="166"/>
      <c r="ISR141" s="164"/>
      <c r="ISS141" s="168"/>
      <c r="IST141" s="168"/>
      <c r="ISU141" s="165"/>
      <c r="ISV141" s="165"/>
      <c r="ISW141" s="165"/>
      <c r="ISX141" s="166"/>
      <c r="ISZ141" s="164"/>
      <c r="ITA141" s="168"/>
      <c r="ITB141" s="168"/>
      <c r="ITC141" s="165"/>
      <c r="ITD141" s="165"/>
      <c r="ITE141" s="165"/>
      <c r="ITF141" s="166"/>
      <c r="ITH141" s="164"/>
      <c r="ITI141" s="168"/>
      <c r="ITJ141" s="168"/>
      <c r="ITK141" s="165"/>
      <c r="ITL141" s="165"/>
      <c r="ITM141" s="165"/>
      <c r="ITN141" s="166"/>
      <c r="ITP141" s="164"/>
      <c r="ITQ141" s="168"/>
      <c r="ITR141" s="168"/>
      <c r="ITS141" s="165"/>
      <c r="ITT141" s="165"/>
      <c r="ITU141" s="165"/>
      <c r="ITV141" s="166"/>
      <c r="ITX141" s="164"/>
      <c r="ITY141" s="168"/>
      <c r="ITZ141" s="168"/>
      <c r="IUA141" s="165"/>
      <c r="IUB141" s="165"/>
      <c r="IUC141" s="165"/>
      <c r="IUD141" s="166"/>
      <c r="IUF141" s="164"/>
      <c r="IUG141" s="168"/>
      <c r="IUH141" s="168"/>
      <c r="IUI141" s="165"/>
      <c r="IUJ141" s="165"/>
      <c r="IUK141" s="165"/>
      <c r="IUL141" s="166"/>
      <c r="IUN141" s="164"/>
      <c r="IUO141" s="168"/>
      <c r="IUP141" s="168"/>
      <c r="IUQ141" s="165"/>
      <c r="IUR141" s="165"/>
      <c r="IUS141" s="165"/>
      <c r="IUT141" s="166"/>
      <c r="IUV141" s="164"/>
      <c r="IUW141" s="168"/>
      <c r="IUX141" s="168"/>
      <c r="IUY141" s="165"/>
      <c r="IUZ141" s="165"/>
      <c r="IVA141" s="165"/>
      <c r="IVB141" s="166"/>
      <c r="IVD141" s="164"/>
      <c r="IVE141" s="168"/>
      <c r="IVF141" s="168"/>
      <c r="IVG141" s="165"/>
      <c r="IVH141" s="165"/>
      <c r="IVI141" s="165"/>
      <c r="IVJ141" s="166"/>
      <c r="IVL141" s="164"/>
      <c r="IVM141" s="168"/>
      <c r="IVN141" s="168"/>
      <c r="IVO141" s="165"/>
      <c r="IVP141" s="165"/>
      <c r="IVQ141" s="165"/>
      <c r="IVR141" s="166"/>
      <c r="IVT141" s="164"/>
      <c r="IVU141" s="168"/>
      <c r="IVV141" s="168"/>
      <c r="IVW141" s="165"/>
      <c r="IVX141" s="165"/>
      <c r="IVY141" s="165"/>
      <c r="IVZ141" s="166"/>
      <c r="IWB141" s="164"/>
      <c r="IWC141" s="168"/>
      <c r="IWD141" s="168"/>
      <c r="IWE141" s="165"/>
      <c r="IWF141" s="165"/>
      <c r="IWG141" s="165"/>
      <c r="IWH141" s="166"/>
      <c r="IWJ141" s="164"/>
      <c r="IWK141" s="168"/>
      <c r="IWL141" s="168"/>
      <c r="IWM141" s="165"/>
      <c r="IWN141" s="165"/>
      <c r="IWO141" s="165"/>
      <c r="IWP141" s="166"/>
      <c r="IWR141" s="164"/>
      <c r="IWS141" s="168"/>
      <c r="IWT141" s="168"/>
      <c r="IWU141" s="165"/>
      <c r="IWV141" s="165"/>
      <c r="IWW141" s="165"/>
      <c r="IWX141" s="166"/>
      <c r="IWZ141" s="164"/>
      <c r="IXA141" s="168"/>
      <c r="IXB141" s="168"/>
      <c r="IXC141" s="165"/>
      <c r="IXD141" s="165"/>
      <c r="IXE141" s="165"/>
      <c r="IXF141" s="166"/>
      <c r="IXH141" s="164"/>
      <c r="IXI141" s="168"/>
      <c r="IXJ141" s="168"/>
      <c r="IXK141" s="165"/>
      <c r="IXL141" s="165"/>
      <c r="IXM141" s="165"/>
      <c r="IXN141" s="166"/>
      <c r="IXP141" s="164"/>
      <c r="IXQ141" s="168"/>
      <c r="IXR141" s="168"/>
      <c r="IXS141" s="165"/>
      <c r="IXT141" s="165"/>
      <c r="IXU141" s="165"/>
      <c r="IXV141" s="166"/>
      <c r="IXX141" s="164"/>
      <c r="IXY141" s="168"/>
      <c r="IXZ141" s="168"/>
      <c r="IYA141" s="165"/>
      <c r="IYB141" s="165"/>
      <c r="IYC141" s="165"/>
      <c r="IYD141" s="166"/>
      <c r="IYF141" s="164"/>
      <c r="IYG141" s="168"/>
      <c r="IYH141" s="168"/>
      <c r="IYI141" s="165"/>
      <c r="IYJ141" s="165"/>
      <c r="IYK141" s="165"/>
      <c r="IYL141" s="166"/>
      <c r="IYN141" s="164"/>
      <c r="IYO141" s="168"/>
      <c r="IYP141" s="168"/>
      <c r="IYQ141" s="165"/>
      <c r="IYR141" s="165"/>
      <c r="IYS141" s="165"/>
      <c r="IYT141" s="166"/>
      <c r="IYV141" s="164"/>
      <c r="IYW141" s="168"/>
      <c r="IYX141" s="168"/>
      <c r="IYY141" s="165"/>
      <c r="IYZ141" s="165"/>
      <c r="IZA141" s="165"/>
      <c r="IZB141" s="166"/>
      <c r="IZD141" s="164"/>
      <c r="IZE141" s="168"/>
      <c r="IZF141" s="168"/>
      <c r="IZG141" s="165"/>
      <c r="IZH141" s="165"/>
      <c r="IZI141" s="165"/>
      <c r="IZJ141" s="166"/>
      <c r="IZL141" s="164"/>
      <c r="IZM141" s="168"/>
      <c r="IZN141" s="168"/>
      <c r="IZO141" s="165"/>
      <c r="IZP141" s="165"/>
      <c r="IZQ141" s="165"/>
      <c r="IZR141" s="166"/>
      <c r="IZT141" s="164"/>
      <c r="IZU141" s="168"/>
      <c r="IZV141" s="168"/>
      <c r="IZW141" s="165"/>
      <c r="IZX141" s="165"/>
      <c r="IZY141" s="165"/>
      <c r="IZZ141" s="166"/>
      <c r="JAB141" s="164"/>
      <c r="JAC141" s="168"/>
      <c r="JAD141" s="168"/>
      <c r="JAE141" s="165"/>
      <c r="JAF141" s="165"/>
      <c r="JAG141" s="165"/>
      <c r="JAH141" s="166"/>
      <c r="JAJ141" s="164"/>
      <c r="JAK141" s="168"/>
      <c r="JAL141" s="168"/>
      <c r="JAM141" s="165"/>
      <c r="JAN141" s="165"/>
      <c r="JAO141" s="165"/>
      <c r="JAP141" s="166"/>
      <c r="JAR141" s="164"/>
      <c r="JAS141" s="168"/>
      <c r="JAT141" s="168"/>
      <c r="JAU141" s="165"/>
      <c r="JAV141" s="165"/>
      <c r="JAW141" s="165"/>
      <c r="JAX141" s="166"/>
      <c r="JAZ141" s="164"/>
      <c r="JBA141" s="168"/>
      <c r="JBB141" s="168"/>
      <c r="JBC141" s="165"/>
      <c r="JBD141" s="165"/>
      <c r="JBE141" s="165"/>
      <c r="JBF141" s="166"/>
      <c r="JBH141" s="164"/>
      <c r="JBI141" s="168"/>
      <c r="JBJ141" s="168"/>
      <c r="JBK141" s="165"/>
      <c r="JBL141" s="165"/>
      <c r="JBM141" s="165"/>
      <c r="JBN141" s="166"/>
      <c r="JBP141" s="164"/>
      <c r="JBQ141" s="168"/>
      <c r="JBR141" s="168"/>
      <c r="JBS141" s="165"/>
      <c r="JBT141" s="165"/>
      <c r="JBU141" s="165"/>
      <c r="JBV141" s="166"/>
      <c r="JBX141" s="164"/>
      <c r="JBY141" s="168"/>
      <c r="JBZ141" s="168"/>
      <c r="JCA141" s="165"/>
      <c r="JCB141" s="165"/>
      <c r="JCC141" s="165"/>
      <c r="JCD141" s="166"/>
      <c r="JCF141" s="164"/>
      <c r="JCG141" s="168"/>
      <c r="JCH141" s="168"/>
      <c r="JCI141" s="165"/>
      <c r="JCJ141" s="165"/>
      <c r="JCK141" s="165"/>
      <c r="JCL141" s="166"/>
      <c r="JCN141" s="164"/>
      <c r="JCO141" s="168"/>
      <c r="JCP141" s="168"/>
      <c r="JCQ141" s="165"/>
      <c r="JCR141" s="165"/>
      <c r="JCS141" s="165"/>
      <c r="JCT141" s="166"/>
      <c r="JCV141" s="164"/>
      <c r="JCW141" s="168"/>
      <c r="JCX141" s="168"/>
      <c r="JCY141" s="165"/>
      <c r="JCZ141" s="165"/>
      <c r="JDA141" s="165"/>
      <c r="JDB141" s="166"/>
      <c r="JDD141" s="164"/>
      <c r="JDE141" s="168"/>
      <c r="JDF141" s="168"/>
      <c r="JDG141" s="165"/>
      <c r="JDH141" s="165"/>
      <c r="JDI141" s="165"/>
      <c r="JDJ141" s="166"/>
      <c r="JDL141" s="164"/>
      <c r="JDM141" s="168"/>
      <c r="JDN141" s="168"/>
      <c r="JDO141" s="165"/>
      <c r="JDP141" s="165"/>
      <c r="JDQ141" s="165"/>
      <c r="JDR141" s="166"/>
      <c r="JDT141" s="164"/>
      <c r="JDU141" s="168"/>
      <c r="JDV141" s="168"/>
      <c r="JDW141" s="165"/>
      <c r="JDX141" s="165"/>
      <c r="JDY141" s="165"/>
      <c r="JDZ141" s="166"/>
      <c r="JEB141" s="164"/>
      <c r="JEC141" s="168"/>
      <c r="JED141" s="168"/>
      <c r="JEE141" s="165"/>
      <c r="JEF141" s="165"/>
      <c r="JEG141" s="165"/>
      <c r="JEH141" s="166"/>
      <c r="JEJ141" s="164"/>
      <c r="JEK141" s="168"/>
      <c r="JEL141" s="168"/>
      <c r="JEM141" s="165"/>
      <c r="JEN141" s="165"/>
      <c r="JEO141" s="165"/>
      <c r="JEP141" s="166"/>
      <c r="JER141" s="164"/>
      <c r="JES141" s="168"/>
      <c r="JET141" s="168"/>
      <c r="JEU141" s="165"/>
      <c r="JEV141" s="165"/>
      <c r="JEW141" s="165"/>
      <c r="JEX141" s="166"/>
      <c r="JEZ141" s="164"/>
      <c r="JFA141" s="168"/>
      <c r="JFB141" s="168"/>
      <c r="JFC141" s="165"/>
      <c r="JFD141" s="165"/>
      <c r="JFE141" s="165"/>
      <c r="JFF141" s="166"/>
      <c r="JFH141" s="164"/>
      <c r="JFI141" s="168"/>
      <c r="JFJ141" s="168"/>
      <c r="JFK141" s="165"/>
      <c r="JFL141" s="165"/>
      <c r="JFM141" s="165"/>
      <c r="JFN141" s="166"/>
      <c r="JFP141" s="164"/>
      <c r="JFQ141" s="168"/>
      <c r="JFR141" s="168"/>
      <c r="JFS141" s="165"/>
      <c r="JFT141" s="165"/>
      <c r="JFU141" s="165"/>
      <c r="JFV141" s="166"/>
      <c r="JFX141" s="164"/>
      <c r="JFY141" s="168"/>
      <c r="JFZ141" s="168"/>
      <c r="JGA141" s="165"/>
      <c r="JGB141" s="165"/>
      <c r="JGC141" s="165"/>
      <c r="JGD141" s="166"/>
      <c r="JGF141" s="164"/>
      <c r="JGG141" s="168"/>
      <c r="JGH141" s="168"/>
      <c r="JGI141" s="165"/>
      <c r="JGJ141" s="165"/>
      <c r="JGK141" s="165"/>
      <c r="JGL141" s="166"/>
      <c r="JGN141" s="164"/>
      <c r="JGO141" s="168"/>
      <c r="JGP141" s="168"/>
      <c r="JGQ141" s="165"/>
      <c r="JGR141" s="165"/>
      <c r="JGS141" s="165"/>
      <c r="JGT141" s="166"/>
      <c r="JGV141" s="164"/>
      <c r="JGW141" s="168"/>
      <c r="JGX141" s="168"/>
      <c r="JGY141" s="165"/>
      <c r="JGZ141" s="165"/>
      <c r="JHA141" s="165"/>
      <c r="JHB141" s="166"/>
      <c r="JHD141" s="164"/>
      <c r="JHE141" s="168"/>
      <c r="JHF141" s="168"/>
      <c r="JHG141" s="165"/>
      <c r="JHH141" s="165"/>
      <c r="JHI141" s="165"/>
      <c r="JHJ141" s="166"/>
      <c r="JHL141" s="164"/>
      <c r="JHM141" s="168"/>
      <c r="JHN141" s="168"/>
      <c r="JHO141" s="165"/>
      <c r="JHP141" s="165"/>
      <c r="JHQ141" s="165"/>
      <c r="JHR141" s="166"/>
      <c r="JHT141" s="164"/>
      <c r="JHU141" s="168"/>
      <c r="JHV141" s="168"/>
      <c r="JHW141" s="165"/>
      <c r="JHX141" s="165"/>
      <c r="JHY141" s="165"/>
      <c r="JHZ141" s="166"/>
      <c r="JIB141" s="164"/>
      <c r="JIC141" s="168"/>
      <c r="JID141" s="168"/>
      <c r="JIE141" s="165"/>
      <c r="JIF141" s="165"/>
      <c r="JIG141" s="165"/>
      <c r="JIH141" s="166"/>
      <c r="JIJ141" s="164"/>
      <c r="JIK141" s="168"/>
      <c r="JIL141" s="168"/>
      <c r="JIM141" s="165"/>
      <c r="JIN141" s="165"/>
      <c r="JIO141" s="165"/>
      <c r="JIP141" s="166"/>
      <c r="JIR141" s="164"/>
      <c r="JIS141" s="168"/>
      <c r="JIT141" s="168"/>
      <c r="JIU141" s="165"/>
      <c r="JIV141" s="165"/>
      <c r="JIW141" s="165"/>
      <c r="JIX141" s="166"/>
      <c r="JIZ141" s="164"/>
      <c r="JJA141" s="168"/>
      <c r="JJB141" s="168"/>
      <c r="JJC141" s="165"/>
      <c r="JJD141" s="165"/>
      <c r="JJE141" s="165"/>
      <c r="JJF141" s="166"/>
      <c r="JJH141" s="164"/>
      <c r="JJI141" s="168"/>
      <c r="JJJ141" s="168"/>
      <c r="JJK141" s="165"/>
      <c r="JJL141" s="165"/>
      <c r="JJM141" s="165"/>
      <c r="JJN141" s="166"/>
      <c r="JJP141" s="164"/>
      <c r="JJQ141" s="168"/>
      <c r="JJR141" s="168"/>
      <c r="JJS141" s="165"/>
      <c r="JJT141" s="165"/>
      <c r="JJU141" s="165"/>
      <c r="JJV141" s="166"/>
      <c r="JJX141" s="164"/>
      <c r="JJY141" s="168"/>
      <c r="JJZ141" s="168"/>
      <c r="JKA141" s="165"/>
      <c r="JKB141" s="165"/>
      <c r="JKC141" s="165"/>
      <c r="JKD141" s="166"/>
      <c r="JKF141" s="164"/>
      <c r="JKG141" s="168"/>
      <c r="JKH141" s="168"/>
      <c r="JKI141" s="165"/>
      <c r="JKJ141" s="165"/>
      <c r="JKK141" s="165"/>
      <c r="JKL141" s="166"/>
      <c r="JKN141" s="164"/>
      <c r="JKO141" s="168"/>
      <c r="JKP141" s="168"/>
      <c r="JKQ141" s="165"/>
      <c r="JKR141" s="165"/>
      <c r="JKS141" s="165"/>
      <c r="JKT141" s="166"/>
      <c r="JKV141" s="164"/>
      <c r="JKW141" s="168"/>
      <c r="JKX141" s="168"/>
      <c r="JKY141" s="165"/>
      <c r="JKZ141" s="165"/>
      <c r="JLA141" s="165"/>
      <c r="JLB141" s="166"/>
      <c r="JLD141" s="164"/>
      <c r="JLE141" s="168"/>
      <c r="JLF141" s="168"/>
      <c r="JLG141" s="165"/>
      <c r="JLH141" s="165"/>
      <c r="JLI141" s="165"/>
      <c r="JLJ141" s="166"/>
      <c r="JLL141" s="164"/>
      <c r="JLM141" s="168"/>
      <c r="JLN141" s="168"/>
      <c r="JLO141" s="165"/>
      <c r="JLP141" s="165"/>
      <c r="JLQ141" s="165"/>
      <c r="JLR141" s="166"/>
      <c r="JLT141" s="164"/>
      <c r="JLU141" s="168"/>
      <c r="JLV141" s="168"/>
      <c r="JLW141" s="165"/>
      <c r="JLX141" s="165"/>
      <c r="JLY141" s="165"/>
      <c r="JLZ141" s="166"/>
      <c r="JMB141" s="164"/>
      <c r="JMC141" s="168"/>
      <c r="JMD141" s="168"/>
      <c r="JME141" s="165"/>
      <c r="JMF141" s="165"/>
      <c r="JMG141" s="165"/>
      <c r="JMH141" s="166"/>
      <c r="JMJ141" s="164"/>
      <c r="JMK141" s="168"/>
      <c r="JML141" s="168"/>
      <c r="JMM141" s="165"/>
      <c r="JMN141" s="165"/>
      <c r="JMO141" s="165"/>
      <c r="JMP141" s="166"/>
      <c r="JMR141" s="164"/>
      <c r="JMS141" s="168"/>
      <c r="JMT141" s="168"/>
      <c r="JMU141" s="165"/>
      <c r="JMV141" s="165"/>
      <c r="JMW141" s="165"/>
      <c r="JMX141" s="166"/>
      <c r="JMZ141" s="164"/>
      <c r="JNA141" s="168"/>
      <c r="JNB141" s="168"/>
      <c r="JNC141" s="165"/>
      <c r="JND141" s="165"/>
      <c r="JNE141" s="165"/>
      <c r="JNF141" s="166"/>
      <c r="JNH141" s="164"/>
      <c r="JNI141" s="168"/>
      <c r="JNJ141" s="168"/>
      <c r="JNK141" s="165"/>
      <c r="JNL141" s="165"/>
      <c r="JNM141" s="165"/>
      <c r="JNN141" s="166"/>
      <c r="JNP141" s="164"/>
      <c r="JNQ141" s="168"/>
      <c r="JNR141" s="168"/>
      <c r="JNS141" s="165"/>
      <c r="JNT141" s="165"/>
      <c r="JNU141" s="165"/>
      <c r="JNV141" s="166"/>
      <c r="JNX141" s="164"/>
      <c r="JNY141" s="168"/>
      <c r="JNZ141" s="168"/>
      <c r="JOA141" s="165"/>
      <c r="JOB141" s="165"/>
      <c r="JOC141" s="165"/>
      <c r="JOD141" s="166"/>
      <c r="JOF141" s="164"/>
      <c r="JOG141" s="168"/>
      <c r="JOH141" s="168"/>
      <c r="JOI141" s="165"/>
      <c r="JOJ141" s="165"/>
      <c r="JOK141" s="165"/>
      <c r="JOL141" s="166"/>
      <c r="JON141" s="164"/>
      <c r="JOO141" s="168"/>
      <c r="JOP141" s="168"/>
      <c r="JOQ141" s="165"/>
      <c r="JOR141" s="165"/>
      <c r="JOS141" s="165"/>
      <c r="JOT141" s="166"/>
      <c r="JOV141" s="164"/>
      <c r="JOW141" s="168"/>
      <c r="JOX141" s="168"/>
      <c r="JOY141" s="165"/>
      <c r="JOZ141" s="165"/>
      <c r="JPA141" s="165"/>
      <c r="JPB141" s="166"/>
      <c r="JPD141" s="164"/>
      <c r="JPE141" s="168"/>
      <c r="JPF141" s="168"/>
      <c r="JPG141" s="165"/>
      <c r="JPH141" s="165"/>
      <c r="JPI141" s="165"/>
      <c r="JPJ141" s="166"/>
      <c r="JPL141" s="164"/>
      <c r="JPM141" s="168"/>
      <c r="JPN141" s="168"/>
      <c r="JPO141" s="165"/>
      <c r="JPP141" s="165"/>
      <c r="JPQ141" s="165"/>
      <c r="JPR141" s="166"/>
      <c r="JPT141" s="164"/>
      <c r="JPU141" s="168"/>
      <c r="JPV141" s="168"/>
      <c r="JPW141" s="165"/>
      <c r="JPX141" s="165"/>
      <c r="JPY141" s="165"/>
      <c r="JPZ141" s="166"/>
      <c r="JQB141" s="164"/>
      <c r="JQC141" s="168"/>
      <c r="JQD141" s="168"/>
      <c r="JQE141" s="165"/>
      <c r="JQF141" s="165"/>
      <c r="JQG141" s="165"/>
      <c r="JQH141" s="166"/>
      <c r="JQJ141" s="164"/>
      <c r="JQK141" s="168"/>
      <c r="JQL141" s="168"/>
      <c r="JQM141" s="165"/>
      <c r="JQN141" s="165"/>
      <c r="JQO141" s="165"/>
      <c r="JQP141" s="166"/>
      <c r="JQR141" s="164"/>
      <c r="JQS141" s="168"/>
      <c r="JQT141" s="168"/>
      <c r="JQU141" s="165"/>
      <c r="JQV141" s="165"/>
      <c r="JQW141" s="165"/>
      <c r="JQX141" s="166"/>
      <c r="JQZ141" s="164"/>
      <c r="JRA141" s="168"/>
      <c r="JRB141" s="168"/>
      <c r="JRC141" s="165"/>
      <c r="JRD141" s="165"/>
      <c r="JRE141" s="165"/>
      <c r="JRF141" s="166"/>
      <c r="JRH141" s="164"/>
      <c r="JRI141" s="168"/>
      <c r="JRJ141" s="168"/>
      <c r="JRK141" s="165"/>
      <c r="JRL141" s="165"/>
      <c r="JRM141" s="165"/>
      <c r="JRN141" s="166"/>
      <c r="JRP141" s="164"/>
      <c r="JRQ141" s="168"/>
      <c r="JRR141" s="168"/>
      <c r="JRS141" s="165"/>
      <c r="JRT141" s="165"/>
      <c r="JRU141" s="165"/>
      <c r="JRV141" s="166"/>
      <c r="JRX141" s="164"/>
      <c r="JRY141" s="168"/>
      <c r="JRZ141" s="168"/>
      <c r="JSA141" s="165"/>
      <c r="JSB141" s="165"/>
      <c r="JSC141" s="165"/>
      <c r="JSD141" s="166"/>
      <c r="JSF141" s="164"/>
      <c r="JSG141" s="168"/>
      <c r="JSH141" s="168"/>
      <c r="JSI141" s="165"/>
      <c r="JSJ141" s="165"/>
      <c r="JSK141" s="165"/>
      <c r="JSL141" s="166"/>
      <c r="JSN141" s="164"/>
      <c r="JSO141" s="168"/>
      <c r="JSP141" s="168"/>
      <c r="JSQ141" s="165"/>
      <c r="JSR141" s="165"/>
      <c r="JSS141" s="165"/>
      <c r="JST141" s="166"/>
      <c r="JSV141" s="164"/>
      <c r="JSW141" s="168"/>
      <c r="JSX141" s="168"/>
      <c r="JSY141" s="165"/>
      <c r="JSZ141" s="165"/>
      <c r="JTA141" s="165"/>
      <c r="JTB141" s="166"/>
      <c r="JTD141" s="164"/>
      <c r="JTE141" s="168"/>
      <c r="JTF141" s="168"/>
      <c r="JTG141" s="165"/>
      <c r="JTH141" s="165"/>
      <c r="JTI141" s="165"/>
      <c r="JTJ141" s="166"/>
      <c r="JTL141" s="164"/>
      <c r="JTM141" s="168"/>
      <c r="JTN141" s="168"/>
      <c r="JTO141" s="165"/>
      <c r="JTP141" s="165"/>
      <c r="JTQ141" s="165"/>
      <c r="JTR141" s="166"/>
      <c r="JTT141" s="164"/>
      <c r="JTU141" s="168"/>
      <c r="JTV141" s="168"/>
      <c r="JTW141" s="165"/>
      <c r="JTX141" s="165"/>
      <c r="JTY141" s="165"/>
      <c r="JTZ141" s="166"/>
      <c r="JUB141" s="164"/>
      <c r="JUC141" s="168"/>
      <c r="JUD141" s="168"/>
      <c r="JUE141" s="165"/>
      <c r="JUF141" s="165"/>
      <c r="JUG141" s="165"/>
      <c r="JUH141" s="166"/>
      <c r="JUJ141" s="164"/>
      <c r="JUK141" s="168"/>
      <c r="JUL141" s="168"/>
      <c r="JUM141" s="165"/>
      <c r="JUN141" s="165"/>
      <c r="JUO141" s="165"/>
      <c r="JUP141" s="166"/>
      <c r="JUR141" s="164"/>
      <c r="JUS141" s="168"/>
      <c r="JUT141" s="168"/>
      <c r="JUU141" s="165"/>
      <c r="JUV141" s="165"/>
      <c r="JUW141" s="165"/>
      <c r="JUX141" s="166"/>
      <c r="JUZ141" s="164"/>
      <c r="JVA141" s="168"/>
      <c r="JVB141" s="168"/>
      <c r="JVC141" s="165"/>
      <c r="JVD141" s="165"/>
      <c r="JVE141" s="165"/>
      <c r="JVF141" s="166"/>
      <c r="JVH141" s="164"/>
      <c r="JVI141" s="168"/>
      <c r="JVJ141" s="168"/>
      <c r="JVK141" s="165"/>
      <c r="JVL141" s="165"/>
      <c r="JVM141" s="165"/>
      <c r="JVN141" s="166"/>
      <c r="JVP141" s="164"/>
      <c r="JVQ141" s="168"/>
      <c r="JVR141" s="168"/>
      <c r="JVS141" s="165"/>
      <c r="JVT141" s="165"/>
      <c r="JVU141" s="165"/>
      <c r="JVV141" s="166"/>
      <c r="JVX141" s="164"/>
      <c r="JVY141" s="168"/>
      <c r="JVZ141" s="168"/>
      <c r="JWA141" s="165"/>
      <c r="JWB141" s="165"/>
      <c r="JWC141" s="165"/>
      <c r="JWD141" s="166"/>
      <c r="JWF141" s="164"/>
      <c r="JWG141" s="168"/>
      <c r="JWH141" s="168"/>
      <c r="JWI141" s="165"/>
      <c r="JWJ141" s="165"/>
      <c r="JWK141" s="165"/>
      <c r="JWL141" s="166"/>
      <c r="JWN141" s="164"/>
      <c r="JWO141" s="168"/>
      <c r="JWP141" s="168"/>
      <c r="JWQ141" s="165"/>
      <c r="JWR141" s="165"/>
      <c r="JWS141" s="165"/>
      <c r="JWT141" s="166"/>
      <c r="JWV141" s="164"/>
      <c r="JWW141" s="168"/>
      <c r="JWX141" s="168"/>
      <c r="JWY141" s="165"/>
      <c r="JWZ141" s="165"/>
      <c r="JXA141" s="165"/>
      <c r="JXB141" s="166"/>
      <c r="JXD141" s="164"/>
      <c r="JXE141" s="168"/>
      <c r="JXF141" s="168"/>
      <c r="JXG141" s="165"/>
      <c r="JXH141" s="165"/>
      <c r="JXI141" s="165"/>
      <c r="JXJ141" s="166"/>
      <c r="JXL141" s="164"/>
      <c r="JXM141" s="168"/>
      <c r="JXN141" s="168"/>
      <c r="JXO141" s="165"/>
      <c r="JXP141" s="165"/>
      <c r="JXQ141" s="165"/>
      <c r="JXR141" s="166"/>
      <c r="JXT141" s="164"/>
      <c r="JXU141" s="168"/>
      <c r="JXV141" s="168"/>
      <c r="JXW141" s="165"/>
      <c r="JXX141" s="165"/>
      <c r="JXY141" s="165"/>
      <c r="JXZ141" s="166"/>
      <c r="JYB141" s="164"/>
      <c r="JYC141" s="168"/>
      <c r="JYD141" s="168"/>
      <c r="JYE141" s="165"/>
      <c r="JYF141" s="165"/>
      <c r="JYG141" s="165"/>
      <c r="JYH141" s="166"/>
      <c r="JYJ141" s="164"/>
      <c r="JYK141" s="168"/>
      <c r="JYL141" s="168"/>
      <c r="JYM141" s="165"/>
      <c r="JYN141" s="165"/>
      <c r="JYO141" s="165"/>
      <c r="JYP141" s="166"/>
      <c r="JYR141" s="164"/>
      <c r="JYS141" s="168"/>
      <c r="JYT141" s="168"/>
      <c r="JYU141" s="165"/>
      <c r="JYV141" s="165"/>
      <c r="JYW141" s="165"/>
      <c r="JYX141" s="166"/>
      <c r="JYZ141" s="164"/>
      <c r="JZA141" s="168"/>
      <c r="JZB141" s="168"/>
      <c r="JZC141" s="165"/>
      <c r="JZD141" s="165"/>
      <c r="JZE141" s="165"/>
      <c r="JZF141" s="166"/>
      <c r="JZH141" s="164"/>
      <c r="JZI141" s="168"/>
      <c r="JZJ141" s="168"/>
      <c r="JZK141" s="165"/>
      <c r="JZL141" s="165"/>
      <c r="JZM141" s="165"/>
      <c r="JZN141" s="166"/>
      <c r="JZP141" s="164"/>
      <c r="JZQ141" s="168"/>
      <c r="JZR141" s="168"/>
      <c r="JZS141" s="165"/>
      <c r="JZT141" s="165"/>
      <c r="JZU141" s="165"/>
      <c r="JZV141" s="166"/>
      <c r="JZX141" s="164"/>
      <c r="JZY141" s="168"/>
      <c r="JZZ141" s="168"/>
      <c r="KAA141" s="165"/>
      <c r="KAB141" s="165"/>
      <c r="KAC141" s="165"/>
      <c r="KAD141" s="166"/>
      <c r="KAF141" s="164"/>
      <c r="KAG141" s="168"/>
      <c r="KAH141" s="168"/>
      <c r="KAI141" s="165"/>
      <c r="KAJ141" s="165"/>
      <c r="KAK141" s="165"/>
      <c r="KAL141" s="166"/>
      <c r="KAN141" s="164"/>
      <c r="KAO141" s="168"/>
      <c r="KAP141" s="168"/>
      <c r="KAQ141" s="165"/>
      <c r="KAR141" s="165"/>
      <c r="KAS141" s="165"/>
      <c r="KAT141" s="166"/>
      <c r="KAV141" s="164"/>
      <c r="KAW141" s="168"/>
      <c r="KAX141" s="168"/>
      <c r="KAY141" s="165"/>
      <c r="KAZ141" s="165"/>
      <c r="KBA141" s="165"/>
      <c r="KBB141" s="166"/>
      <c r="KBD141" s="164"/>
      <c r="KBE141" s="168"/>
      <c r="KBF141" s="168"/>
      <c r="KBG141" s="165"/>
      <c r="KBH141" s="165"/>
      <c r="KBI141" s="165"/>
      <c r="KBJ141" s="166"/>
      <c r="KBL141" s="164"/>
      <c r="KBM141" s="168"/>
      <c r="KBN141" s="168"/>
      <c r="KBO141" s="165"/>
      <c r="KBP141" s="165"/>
      <c r="KBQ141" s="165"/>
      <c r="KBR141" s="166"/>
      <c r="KBT141" s="164"/>
      <c r="KBU141" s="168"/>
      <c r="KBV141" s="168"/>
      <c r="KBW141" s="165"/>
      <c r="KBX141" s="165"/>
      <c r="KBY141" s="165"/>
      <c r="KBZ141" s="166"/>
      <c r="KCB141" s="164"/>
      <c r="KCC141" s="168"/>
      <c r="KCD141" s="168"/>
      <c r="KCE141" s="165"/>
      <c r="KCF141" s="165"/>
      <c r="KCG141" s="165"/>
      <c r="KCH141" s="166"/>
      <c r="KCJ141" s="164"/>
      <c r="KCK141" s="168"/>
      <c r="KCL141" s="168"/>
      <c r="KCM141" s="165"/>
      <c r="KCN141" s="165"/>
      <c r="KCO141" s="165"/>
      <c r="KCP141" s="166"/>
      <c r="KCR141" s="164"/>
      <c r="KCS141" s="168"/>
      <c r="KCT141" s="168"/>
      <c r="KCU141" s="165"/>
      <c r="KCV141" s="165"/>
      <c r="KCW141" s="165"/>
      <c r="KCX141" s="166"/>
      <c r="KCZ141" s="164"/>
      <c r="KDA141" s="168"/>
      <c r="KDB141" s="168"/>
      <c r="KDC141" s="165"/>
      <c r="KDD141" s="165"/>
      <c r="KDE141" s="165"/>
      <c r="KDF141" s="166"/>
      <c r="KDH141" s="164"/>
      <c r="KDI141" s="168"/>
      <c r="KDJ141" s="168"/>
      <c r="KDK141" s="165"/>
      <c r="KDL141" s="165"/>
      <c r="KDM141" s="165"/>
      <c r="KDN141" s="166"/>
      <c r="KDP141" s="164"/>
      <c r="KDQ141" s="168"/>
      <c r="KDR141" s="168"/>
      <c r="KDS141" s="165"/>
      <c r="KDT141" s="165"/>
      <c r="KDU141" s="165"/>
      <c r="KDV141" s="166"/>
      <c r="KDX141" s="164"/>
      <c r="KDY141" s="168"/>
      <c r="KDZ141" s="168"/>
      <c r="KEA141" s="165"/>
      <c r="KEB141" s="165"/>
      <c r="KEC141" s="165"/>
      <c r="KED141" s="166"/>
      <c r="KEF141" s="164"/>
      <c r="KEG141" s="168"/>
      <c r="KEH141" s="168"/>
      <c r="KEI141" s="165"/>
      <c r="KEJ141" s="165"/>
      <c r="KEK141" s="165"/>
      <c r="KEL141" s="166"/>
      <c r="KEN141" s="164"/>
      <c r="KEO141" s="168"/>
      <c r="KEP141" s="168"/>
      <c r="KEQ141" s="165"/>
      <c r="KER141" s="165"/>
      <c r="KES141" s="165"/>
      <c r="KET141" s="166"/>
      <c r="KEV141" s="164"/>
      <c r="KEW141" s="168"/>
      <c r="KEX141" s="168"/>
      <c r="KEY141" s="165"/>
      <c r="KEZ141" s="165"/>
      <c r="KFA141" s="165"/>
      <c r="KFB141" s="166"/>
      <c r="KFD141" s="164"/>
      <c r="KFE141" s="168"/>
      <c r="KFF141" s="168"/>
      <c r="KFG141" s="165"/>
      <c r="KFH141" s="165"/>
      <c r="KFI141" s="165"/>
      <c r="KFJ141" s="166"/>
      <c r="KFL141" s="164"/>
      <c r="KFM141" s="168"/>
      <c r="KFN141" s="168"/>
      <c r="KFO141" s="165"/>
      <c r="KFP141" s="165"/>
      <c r="KFQ141" s="165"/>
      <c r="KFR141" s="166"/>
      <c r="KFT141" s="164"/>
      <c r="KFU141" s="168"/>
      <c r="KFV141" s="168"/>
      <c r="KFW141" s="165"/>
      <c r="KFX141" s="165"/>
      <c r="KFY141" s="165"/>
      <c r="KFZ141" s="166"/>
      <c r="KGB141" s="164"/>
      <c r="KGC141" s="168"/>
      <c r="KGD141" s="168"/>
      <c r="KGE141" s="165"/>
      <c r="KGF141" s="165"/>
      <c r="KGG141" s="165"/>
      <c r="KGH141" s="166"/>
      <c r="KGJ141" s="164"/>
      <c r="KGK141" s="168"/>
      <c r="KGL141" s="168"/>
      <c r="KGM141" s="165"/>
      <c r="KGN141" s="165"/>
      <c r="KGO141" s="165"/>
      <c r="KGP141" s="166"/>
      <c r="KGR141" s="164"/>
      <c r="KGS141" s="168"/>
      <c r="KGT141" s="168"/>
      <c r="KGU141" s="165"/>
      <c r="KGV141" s="165"/>
      <c r="KGW141" s="165"/>
      <c r="KGX141" s="166"/>
      <c r="KGZ141" s="164"/>
      <c r="KHA141" s="168"/>
      <c r="KHB141" s="168"/>
      <c r="KHC141" s="165"/>
      <c r="KHD141" s="165"/>
      <c r="KHE141" s="165"/>
      <c r="KHF141" s="166"/>
      <c r="KHH141" s="164"/>
      <c r="KHI141" s="168"/>
      <c r="KHJ141" s="168"/>
      <c r="KHK141" s="165"/>
      <c r="KHL141" s="165"/>
      <c r="KHM141" s="165"/>
      <c r="KHN141" s="166"/>
      <c r="KHP141" s="164"/>
      <c r="KHQ141" s="168"/>
      <c r="KHR141" s="168"/>
      <c r="KHS141" s="165"/>
      <c r="KHT141" s="165"/>
      <c r="KHU141" s="165"/>
      <c r="KHV141" s="166"/>
      <c r="KHX141" s="164"/>
      <c r="KHY141" s="168"/>
      <c r="KHZ141" s="168"/>
      <c r="KIA141" s="165"/>
      <c r="KIB141" s="165"/>
      <c r="KIC141" s="165"/>
      <c r="KID141" s="166"/>
      <c r="KIF141" s="164"/>
      <c r="KIG141" s="168"/>
      <c r="KIH141" s="168"/>
      <c r="KII141" s="165"/>
      <c r="KIJ141" s="165"/>
      <c r="KIK141" s="165"/>
      <c r="KIL141" s="166"/>
      <c r="KIN141" s="164"/>
      <c r="KIO141" s="168"/>
      <c r="KIP141" s="168"/>
      <c r="KIQ141" s="165"/>
      <c r="KIR141" s="165"/>
      <c r="KIS141" s="165"/>
      <c r="KIT141" s="166"/>
      <c r="KIV141" s="164"/>
      <c r="KIW141" s="168"/>
      <c r="KIX141" s="168"/>
      <c r="KIY141" s="165"/>
      <c r="KIZ141" s="165"/>
      <c r="KJA141" s="165"/>
      <c r="KJB141" s="166"/>
      <c r="KJD141" s="164"/>
      <c r="KJE141" s="168"/>
      <c r="KJF141" s="168"/>
      <c r="KJG141" s="165"/>
      <c r="KJH141" s="165"/>
      <c r="KJI141" s="165"/>
      <c r="KJJ141" s="166"/>
      <c r="KJL141" s="164"/>
      <c r="KJM141" s="168"/>
      <c r="KJN141" s="168"/>
      <c r="KJO141" s="165"/>
      <c r="KJP141" s="165"/>
      <c r="KJQ141" s="165"/>
      <c r="KJR141" s="166"/>
      <c r="KJT141" s="164"/>
      <c r="KJU141" s="168"/>
      <c r="KJV141" s="168"/>
      <c r="KJW141" s="165"/>
      <c r="KJX141" s="165"/>
      <c r="KJY141" s="165"/>
      <c r="KJZ141" s="166"/>
      <c r="KKB141" s="164"/>
      <c r="KKC141" s="168"/>
      <c r="KKD141" s="168"/>
      <c r="KKE141" s="165"/>
      <c r="KKF141" s="165"/>
      <c r="KKG141" s="165"/>
      <c r="KKH141" s="166"/>
      <c r="KKJ141" s="164"/>
      <c r="KKK141" s="168"/>
      <c r="KKL141" s="168"/>
      <c r="KKM141" s="165"/>
      <c r="KKN141" s="165"/>
      <c r="KKO141" s="165"/>
      <c r="KKP141" s="166"/>
      <c r="KKR141" s="164"/>
      <c r="KKS141" s="168"/>
      <c r="KKT141" s="168"/>
      <c r="KKU141" s="165"/>
      <c r="KKV141" s="165"/>
      <c r="KKW141" s="165"/>
      <c r="KKX141" s="166"/>
      <c r="KKZ141" s="164"/>
      <c r="KLA141" s="168"/>
      <c r="KLB141" s="168"/>
      <c r="KLC141" s="165"/>
      <c r="KLD141" s="165"/>
      <c r="KLE141" s="165"/>
      <c r="KLF141" s="166"/>
      <c r="KLH141" s="164"/>
      <c r="KLI141" s="168"/>
      <c r="KLJ141" s="168"/>
      <c r="KLK141" s="165"/>
      <c r="KLL141" s="165"/>
      <c r="KLM141" s="165"/>
      <c r="KLN141" s="166"/>
      <c r="KLP141" s="164"/>
      <c r="KLQ141" s="168"/>
      <c r="KLR141" s="168"/>
      <c r="KLS141" s="165"/>
      <c r="KLT141" s="165"/>
      <c r="KLU141" s="165"/>
      <c r="KLV141" s="166"/>
      <c r="KLX141" s="164"/>
      <c r="KLY141" s="168"/>
      <c r="KLZ141" s="168"/>
      <c r="KMA141" s="165"/>
      <c r="KMB141" s="165"/>
      <c r="KMC141" s="165"/>
      <c r="KMD141" s="166"/>
      <c r="KMF141" s="164"/>
      <c r="KMG141" s="168"/>
      <c r="KMH141" s="168"/>
      <c r="KMI141" s="165"/>
      <c r="KMJ141" s="165"/>
      <c r="KMK141" s="165"/>
      <c r="KML141" s="166"/>
      <c r="KMN141" s="164"/>
      <c r="KMO141" s="168"/>
      <c r="KMP141" s="168"/>
      <c r="KMQ141" s="165"/>
      <c r="KMR141" s="165"/>
      <c r="KMS141" s="165"/>
      <c r="KMT141" s="166"/>
      <c r="KMV141" s="164"/>
      <c r="KMW141" s="168"/>
      <c r="KMX141" s="168"/>
      <c r="KMY141" s="165"/>
      <c r="KMZ141" s="165"/>
      <c r="KNA141" s="165"/>
      <c r="KNB141" s="166"/>
      <c r="KND141" s="164"/>
      <c r="KNE141" s="168"/>
      <c r="KNF141" s="168"/>
      <c r="KNG141" s="165"/>
      <c r="KNH141" s="165"/>
      <c r="KNI141" s="165"/>
      <c r="KNJ141" s="166"/>
      <c r="KNL141" s="164"/>
      <c r="KNM141" s="168"/>
      <c r="KNN141" s="168"/>
      <c r="KNO141" s="165"/>
      <c r="KNP141" s="165"/>
      <c r="KNQ141" s="165"/>
      <c r="KNR141" s="166"/>
      <c r="KNT141" s="164"/>
      <c r="KNU141" s="168"/>
      <c r="KNV141" s="168"/>
      <c r="KNW141" s="165"/>
      <c r="KNX141" s="165"/>
      <c r="KNY141" s="165"/>
      <c r="KNZ141" s="166"/>
      <c r="KOB141" s="164"/>
      <c r="KOC141" s="168"/>
      <c r="KOD141" s="168"/>
      <c r="KOE141" s="165"/>
      <c r="KOF141" s="165"/>
      <c r="KOG141" s="165"/>
      <c r="KOH141" s="166"/>
      <c r="KOJ141" s="164"/>
      <c r="KOK141" s="168"/>
      <c r="KOL141" s="168"/>
      <c r="KOM141" s="165"/>
      <c r="KON141" s="165"/>
      <c r="KOO141" s="165"/>
      <c r="KOP141" s="166"/>
      <c r="KOR141" s="164"/>
      <c r="KOS141" s="168"/>
      <c r="KOT141" s="168"/>
      <c r="KOU141" s="165"/>
      <c r="KOV141" s="165"/>
      <c r="KOW141" s="165"/>
      <c r="KOX141" s="166"/>
      <c r="KOZ141" s="164"/>
      <c r="KPA141" s="168"/>
      <c r="KPB141" s="168"/>
      <c r="KPC141" s="165"/>
      <c r="KPD141" s="165"/>
      <c r="KPE141" s="165"/>
      <c r="KPF141" s="166"/>
      <c r="KPH141" s="164"/>
      <c r="KPI141" s="168"/>
      <c r="KPJ141" s="168"/>
      <c r="KPK141" s="165"/>
      <c r="KPL141" s="165"/>
      <c r="KPM141" s="165"/>
      <c r="KPN141" s="166"/>
      <c r="KPP141" s="164"/>
      <c r="KPQ141" s="168"/>
      <c r="KPR141" s="168"/>
      <c r="KPS141" s="165"/>
      <c r="KPT141" s="165"/>
      <c r="KPU141" s="165"/>
      <c r="KPV141" s="166"/>
      <c r="KPX141" s="164"/>
      <c r="KPY141" s="168"/>
      <c r="KPZ141" s="168"/>
      <c r="KQA141" s="165"/>
      <c r="KQB141" s="165"/>
      <c r="KQC141" s="165"/>
      <c r="KQD141" s="166"/>
      <c r="KQF141" s="164"/>
      <c r="KQG141" s="168"/>
      <c r="KQH141" s="168"/>
      <c r="KQI141" s="165"/>
      <c r="KQJ141" s="165"/>
      <c r="KQK141" s="165"/>
      <c r="KQL141" s="166"/>
      <c r="KQN141" s="164"/>
      <c r="KQO141" s="168"/>
      <c r="KQP141" s="168"/>
      <c r="KQQ141" s="165"/>
      <c r="KQR141" s="165"/>
      <c r="KQS141" s="165"/>
      <c r="KQT141" s="166"/>
      <c r="KQV141" s="164"/>
      <c r="KQW141" s="168"/>
      <c r="KQX141" s="168"/>
      <c r="KQY141" s="165"/>
      <c r="KQZ141" s="165"/>
      <c r="KRA141" s="165"/>
      <c r="KRB141" s="166"/>
      <c r="KRD141" s="164"/>
      <c r="KRE141" s="168"/>
      <c r="KRF141" s="168"/>
      <c r="KRG141" s="165"/>
      <c r="KRH141" s="165"/>
      <c r="KRI141" s="165"/>
      <c r="KRJ141" s="166"/>
      <c r="KRL141" s="164"/>
      <c r="KRM141" s="168"/>
      <c r="KRN141" s="168"/>
      <c r="KRO141" s="165"/>
      <c r="KRP141" s="165"/>
      <c r="KRQ141" s="165"/>
      <c r="KRR141" s="166"/>
      <c r="KRT141" s="164"/>
      <c r="KRU141" s="168"/>
      <c r="KRV141" s="168"/>
      <c r="KRW141" s="165"/>
      <c r="KRX141" s="165"/>
      <c r="KRY141" s="165"/>
      <c r="KRZ141" s="166"/>
      <c r="KSB141" s="164"/>
      <c r="KSC141" s="168"/>
      <c r="KSD141" s="168"/>
      <c r="KSE141" s="165"/>
      <c r="KSF141" s="165"/>
      <c r="KSG141" s="165"/>
      <c r="KSH141" s="166"/>
      <c r="KSJ141" s="164"/>
      <c r="KSK141" s="168"/>
      <c r="KSL141" s="168"/>
      <c r="KSM141" s="165"/>
      <c r="KSN141" s="165"/>
      <c r="KSO141" s="165"/>
      <c r="KSP141" s="166"/>
      <c r="KSR141" s="164"/>
      <c r="KSS141" s="168"/>
      <c r="KST141" s="168"/>
      <c r="KSU141" s="165"/>
      <c r="KSV141" s="165"/>
      <c r="KSW141" s="165"/>
      <c r="KSX141" s="166"/>
      <c r="KSZ141" s="164"/>
      <c r="KTA141" s="168"/>
      <c r="KTB141" s="168"/>
      <c r="KTC141" s="165"/>
      <c r="KTD141" s="165"/>
      <c r="KTE141" s="165"/>
      <c r="KTF141" s="166"/>
      <c r="KTH141" s="164"/>
      <c r="KTI141" s="168"/>
      <c r="KTJ141" s="168"/>
      <c r="KTK141" s="165"/>
      <c r="KTL141" s="165"/>
      <c r="KTM141" s="165"/>
      <c r="KTN141" s="166"/>
      <c r="KTP141" s="164"/>
      <c r="KTQ141" s="168"/>
      <c r="KTR141" s="168"/>
      <c r="KTS141" s="165"/>
      <c r="KTT141" s="165"/>
      <c r="KTU141" s="165"/>
      <c r="KTV141" s="166"/>
      <c r="KTX141" s="164"/>
      <c r="KTY141" s="168"/>
      <c r="KTZ141" s="168"/>
      <c r="KUA141" s="165"/>
      <c r="KUB141" s="165"/>
      <c r="KUC141" s="165"/>
      <c r="KUD141" s="166"/>
      <c r="KUF141" s="164"/>
      <c r="KUG141" s="168"/>
      <c r="KUH141" s="168"/>
      <c r="KUI141" s="165"/>
      <c r="KUJ141" s="165"/>
      <c r="KUK141" s="165"/>
      <c r="KUL141" s="166"/>
      <c r="KUN141" s="164"/>
      <c r="KUO141" s="168"/>
      <c r="KUP141" s="168"/>
      <c r="KUQ141" s="165"/>
      <c r="KUR141" s="165"/>
      <c r="KUS141" s="165"/>
      <c r="KUT141" s="166"/>
      <c r="KUV141" s="164"/>
      <c r="KUW141" s="168"/>
      <c r="KUX141" s="168"/>
      <c r="KUY141" s="165"/>
      <c r="KUZ141" s="165"/>
      <c r="KVA141" s="165"/>
      <c r="KVB141" s="166"/>
      <c r="KVD141" s="164"/>
      <c r="KVE141" s="168"/>
      <c r="KVF141" s="168"/>
      <c r="KVG141" s="165"/>
      <c r="KVH141" s="165"/>
      <c r="KVI141" s="165"/>
      <c r="KVJ141" s="166"/>
      <c r="KVL141" s="164"/>
      <c r="KVM141" s="168"/>
      <c r="KVN141" s="168"/>
      <c r="KVO141" s="165"/>
      <c r="KVP141" s="165"/>
      <c r="KVQ141" s="165"/>
      <c r="KVR141" s="166"/>
      <c r="KVT141" s="164"/>
      <c r="KVU141" s="168"/>
      <c r="KVV141" s="168"/>
      <c r="KVW141" s="165"/>
      <c r="KVX141" s="165"/>
      <c r="KVY141" s="165"/>
      <c r="KVZ141" s="166"/>
      <c r="KWB141" s="164"/>
      <c r="KWC141" s="168"/>
      <c r="KWD141" s="168"/>
      <c r="KWE141" s="165"/>
      <c r="KWF141" s="165"/>
      <c r="KWG141" s="165"/>
      <c r="KWH141" s="166"/>
      <c r="KWJ141" s="164"/>
      <c r="KWK141" s="168"/>
      <c r="KWL141" s="168"/>
      <c r="KWM141" s="165"/>
      <c r="KWN141" s="165"/>
      <c r="KWO141" s="165"/>
      <c r="KWP141" s="166"/>
      <c r="KWR141" s="164"/>
      <c r="KWS141" s="168"/>
      <c r="KWT141" s="168"/>
      <c r="KWU141" s="165"/>
      <c r="KWV141" s="165"/>
      <c r="KWW141" s="165"/>
      <c r="KWX141" s="166"/>
      <c r="KWZ141" s="164"/>
      <c r="KXA141" s="168"/>
      <c r="KXB141" s="168"/>
      <c r="KXC141" s="165"/>
      <c r="KXD141" s="165"/>
      <c r="KXE141" s="165"/>
      <c r="KXF141" s="166"/>
      <c r="KXH141" s="164"/>
      <c r="KXI141" s="168"/>
      <c r="KXJ141" s="168"/>
      <c r="KXK141" s="165"/>
      <c r="KXL141" s="165"/>
      <c r="KXM141" s="165"/>
      <c r="KXN141" s="166"/>
      <c r="KXP141" s="164"/>
      <c r="KXQ141" s="168"/>
      <c r="KXR141" s="168"/>
      <c r="KXS141" s="165"/>
      <c r="KXT141" s="165"/>
      <c r="KXU141" s="165"/>
      <c r="KXV141" s="166"/>
      <c r="KXX141" s="164"/>
      <c r="KXY141" s="168"/>
      <c r="KXZ141" s="168"/>
      <c r="KYA141" s="165"/>
      <c r="KYB141" s="165"/>
      <c r="KYC141" s="165"/>
      <c r="KYD141" s="166"/>
      <c r="KYF141" s="164"/>
      <c r="KYG141" s="168"/>
      <c r="KYH141" s="168"/>
      <c r="KYI141" s="165"/>
      <c r="KYJ141" s="165"/>
      <c r="KYK141" s="165"/>
      <c r="KYL141" s="166"/>
      <c r="KYN141" s="164"/>
      <c r="KYO141" s="168"/>
      <c r="KYP141" s="168"/>
      <c r="KYQ141" s="165"/>
      <c r="KYR141" s="165"/>
      <c r="KYS141" s="165"/>
      <c r="KYT141" s="166"/>
      <c r="KYV141" s="164"/>
      <c r="KYW141" s="168"/>
      <c r="KYX141" s="168"/>
      <c r="KYY141" s="165"/>
      <c r="KYZ141" s="165"/>
      <c r="KZA141" s="165"/>
      <c r="KZB141" s="166"/>
      <c r="KZD141" s="164"/>
      <c r="KZE141" s="168"/>
      <c r="KZF141" s="168"/>
      <c r="KZG141" s="165"/>
      <c r="KZH141" s="165"/>
      <c r="KZI141" s="165"/>
      <c r="KZJ141" s="166"/>
      <c r="KZL141" s="164"/>
      <c r="KZM141" s="168"/>
      <c r="KZN141" s="168"/>
      <c r="KZO141" s="165"/>
      <c r="KZP141" s="165"/>
      <c r="KZQ141" s="165"/>
      <c r="KZR141" s="166"/>
      <c r="KZT141" s="164"/>
      <c r="KZU141" s="168"/>
      <c r="KZV141" s="168"/>
      <c r="KZW141" s="165"/>
      <c r="KZX141" s="165"/>
      <c r="KZY141" s="165"/>
      <c r="KZZ141" s="166"/>
      <c r="LAB141" s="164"/>
      <c r="LAC141" s="168"/>
      <c r="LAD141" s="168"/>
      <c r="LAE141" s="165"/>
      <c r="LAF141" s="165"/>
      <c r="LAG141" s="165"/>
      <c r="LAH141" s="166"/>
      <c r="LAJ141" s="164"/>
      <c r="LAK141" s="168"/>
      <c r="LAL141" s="168"/>
      <c r="LAM141" s="165"/>
      <c r="LAN141" s="165"/>
      <c r="LAO141" s="165"/>
      <c r="LAP141" s="166"/>
      <c r="LAR141" s="164"/>
      <c r="LAS141" s="168"/>
      <c r="LAT141" s="168"/>
      <c r="LAU141" s="165"/>
      <c r="LAV141" s="165"/>
      <c r="LAW141" s="165"/>
      <c r="LAX141" s="166"/>
      <c r="LAZ141" s="164"/>
      <c r="LBA141" s="168"/>
      <c r="LBB141" s="168"/>
      <c r="LBC141" s="165"/>
      <c r="LBD141" s="165"/>
      <c r="LBE141" s="165"/>
      <c r="LBF141" s="166"/>
      <c r="LBH141" s="164"/>
      <c r="LBI141" s="168"/>
      <c r="LBJ141" s="168"/>
      <c r="LBK141" s="165"/>
      <c r="LBL141" s="165"/>
      <c r="LBM141" s="165"/>
      <c r="LBN141" s="166"/>
      <c r="LBP141" s="164"/>
      <c r="LBQ141" s="168"/>
      <c r="LBR141" s="168"/>
      <c r="LBS141" s="165"/>
      <c r="LBT141" s="165"/>
      <c r="LBU141" s="165"/>
      <c r="LBV141" s="166"/>
      <c r="LBX141" s="164"/>
      <c r="LBY141" s="168"/>
      <c r="LBZ141" s="168"/>
      <c r="LCA141" s="165"/>
      <c r="LCB141" s="165"/>
      <c r="LCC141" s="165"/>
      <c r="LCD141" s="166"/>
      <c r="LCF141" s="164"/>
      <c r="LCG141" s="168"/>
      <c r="LCH141" s="168"/>
      <c r="LCI141" s="165"/>
      <c r="LCJ141" s="165"/>
      <c r="LCK141" s="165"/>
      <c r="LCL141" s="166"/>
      <c r="LCN141" s="164"/>
      <c r="LCO141" s="168"/>
      <c r="LCP141" s="168"/>
      <c r="LCQ141" s="165"/>
      <c r="LCR141" s="165"/>
      <c r="LCS141" s="165"/>
      <c r="LCT141" s="166"/>
      <c r="LCV141" s="164"/>
      <c r="LCW141" s="168"/>
      <c r="LCX141" s="168"/>
      <c r="LCY141" s="165"/>
      <c r="LCZ141" s="165"/>
      <c r="LDA141" s="165"/>
      <c r="LDB141" s="166"/>
      <c r="LDD141" s="164"/>
      <c r="LDE141" s="168"/>
      <c r="LDF141" s="168"/>
      <c r="LDG141" s="165"/>
      <c r="LDH141" s="165"/>
      <c r="LDI141" s="165"/>
      <c r="LDJ141" s="166"/>
      <c r="LDL141" s="164"/>
      <c r="LDM141" s="168"/>
      <c r="LDN141" s="168"/>
      <c r="LDO141" s="165"/>
      <c r="LDP141" s="165"/>
      <c r="LDQ141" s="165"/>
      <c r="LDR141" s="166"/>
      <c r="LDT141" s="164"/>
      <c r="LDU141" s="168"/>
      <c r="LDV141" s="168"/>
      <c r="LDW141" s="165"/>
      <c r="LDX141" s="165"/>
      <c r="LDY141" s="165"/>
      <c r="LDZ141" s="166"/>
      <c r="LEB141" s="164"/>
      <c r="LEC141" s="168"/>
      <c r="LED141" s="168"/>
      <c r="LEE141" s="165"/>
      <c r="LEF141" s="165"/>
      <c r="LEG141" s="165"/>
      <c r="LEH141" s="166"/>
      <c r="LEJ141" s="164"/>
      <c r="LEK141" s="168"/>
      <c r="LEL141" s="168"/>
      <c r="LEM141" s="165"/>
      <c r="LEN141" s="165"/>
      <c r="LEO141" s="165"/>
      <c r="LEP141" s="166"/>
      <c r="LER141" s="164"/>
      <c r="LES141" s="168"/>
      <c r="LET141" s="168"/>
      <c r="LEU141" s="165"/>
      <c r="LEV141" s="165"/>
      <c r="LEW141" s="165"/>
      <c r="LEX141" s="166"/>
      <c r="LEZ141" s="164"/>
      <c r="LFA141" s="168"/>
      <c r="LFB141" s="168"/>
      <c r="LFC141" s="165"/>
      <c r="LFD141" s="165"/>
      <c r="LFE141" s="165"/>
      <c r="LFF141" s="166"/>
      <c r="LFH141" s="164"/>
      <c r="LFI141" s="168"/>
      <c r="LFJ141" s="168"/>
      <c r="LFK141" s="165"/>
      <c r="LFL141" s="165"/>
      <c r="LFM141" s="165"/>
      <c r="LFN141" s="166"/>
      <c r="LFP141" s="164"/>
      <c r="LFQ141" s="168"/>
      <c r="LFR141" s="168"/>
      <c r="LFS141" s="165"/>
      <c r="LFT141" s="165"/>
      <c r="LFU141" s="165"/>
      <c r="LFV141" s="166"/>
      <c r="LFX141" s="164"/>
      <c r="LFY141" s="168"/>
      <c r="LFZ141" s="168"/>
      <c r="LGA141" s="165"/>
      <c r="LGB141" s="165"/>
      <c r="LGC141" s="165"/>
      <c r="LGD141" s="166"/>
      <c r="LGF141" s="164"/>
      <c r="LGG141" s="168"/>
      <c r="LGH141" s="168"/>
      <c r="LGI141" s="165"/>
      <c r="LGJ141" s="165"/>
      <c r="LGK141" s="165"/>
      <c r="LGL141" s="166"/>
      <c r="LGN141" s="164"/>
      <c r="LGO141" s="168"/>
      <c r="LGP141" s="168"/>
      <c r="LGQ141" s="165"/>
      <c r="LGR141" s="165"/>
      <c r="LGS141" s="165"/>
      <c r="LGT141" s="166"/>
      <c r="LGV141" s="164"/>
      <c r="LGW141" s="168"/>
      <c r="LGX141" s="168"/>
      <c r="LGY141" s="165"/>
      <c r="LGZ141" s="165"/>
      <c r="LHA141" s="165"/>
      <c r="LHB141" s="166"/>
      <c r="LHD141" s="164"/>
      <c r="LHE141" s="168"/>
      <c r="LHF141" s="168"/>
      <c r="LHG141" s="165"/>
      <c r="LHH141" s="165"/>
      <c r="LHI141" s="165"/>
      <c r="LHJ141" s="166"/>
      <c r="LHL141" s="164"/>
      <c r="LHM141" s="168"/>
      <c r="LHN141" s="168"/>
      <c r="LHO141" s="165"/>
      <c r="LHP141" s="165"/>
      <c r="LHQ141" s="165"/>
      <c r="LHR141" s="166"/>
      <c r="LHT141" s="164"/>
      <c r="LHU141" s="168"/>
      <c r="LHV141" s="168"/>
      <c r="LHW141" s="165"/>
      <c r="LHX141" s="165"/>
      <c r="LHY141" s="165"/>
      <c r="LHZ141" s="166"/>
      <c r="LIB141" s="164"/>
      <c r="LIC141" s="168"/>
      <c r="LID141" s="168"/>
      <c r="LIE141" s="165"/>
      <c r="LIF141" s="165"/>
      <c r="LIG141" s="165"/>
      <c r="LIH141" s="166"/>
      <c r="LIJ141" s="164"/>
      <c r="LIK141" s="168"/>
      <c r="LIL141" s="168"/>
      <c r="LIM141" s="165"/>
      <c r="LIN141" s="165"/>
      <c r="LIO141" s="165"/>
      <c r="LIP141" s="166"/>
      <c r="LIR141" s="164"/>
      <c r="LIS141" s="168"/>
      <c r="LIT141" s="168"/>
      <c r="LIU141" s="165"/>
      <c r="LIV141" s="165"/>
      <c r="LIW141" s="165"/>
      <c r="LIX141" s="166"/>
      <c r="LIZ141" s="164"/>
      <c r="LJA141" s="168"/>
      <c r="LJB141" s="168"/>
      <c r="LJC141" s="165"/>
      <c r="LJD141" s="165"/>
      <c r="LJE141" s="165"/>
      <c r="LJF141" s="166"/>
      <c r="LJH141" s="164"/>
      <c r="LJI141" s="168"/>
      <c r="LJJ141" s="168"/>
      <c r="LJK141" s="165"/>
      <c r="LJL141" s="165"/>
      <c r="LJM141" s="165"/>
      <c r="LJN141" s="166"/>
      <c r="LJP141" s="164"/>
      <c r="LJQ141" s="168"/>
      <c r="LJR141" s="168"/>
      <c r="LJS141" s="165"/>
      <c r="LJT141" s="165"/>
      <c r="LJU141" s="165"/>
      <c r="LJV141" s="166"/>
      <c r="LJX141" s="164"/>
      <c r="LJY141" s="168"/>
      <c r="LJZ141" s="168"/>
      <c r="LKA141" s="165"/>
      <c r="LKB141" s="165"/>
      <c r="LKC141" s="165"/>
      <c r="LKD141" s="166"/>
      <c r="LKF141" s="164"/>
      <c r="LKG141" s="168"/>
      <c r="LKH141" s="168"/>
      <c r="LKI141" s="165"/>
      <c r="LKJ141" s="165"/>
      <c r="LKK141" s="165"/>
      <c r="LKL141" s="166"/>
      <c r="LKN141" s="164"/>
      <c r="LKO141" s="168"/>
      <c r="LKP141" s="168"/>
      <c r="LKQ141" s="165"/>
      <c r="LKR141" s="165"/>
      <c r="LKS141" s="165"/>
      <c r="LKT141" s="166"/>
      <c r="LKV141" s="164"/>
      <c r="LKW141" s="168"/>
      <c r="LKX141" s="168"/>
      <c r="LKY141" s="165"/>
      <c r="LKZ141" s="165"/>
      <c r="LLA141" s="165"/>
      <c r="LLB141" s="166"/>
      <c r="LLD141" s="164"/>
      <c r="LLE141" s="168"/>
      <c r="LLF141" s="168"/>
      <c r="LLG141" s="165"/>
      <c r="LLH141" s="165"/>
      <c r="LLI141" s="165"/>
      <c r="LLJ141" s="166"/>
      <c r="LLL141" s="164"/>
      <c r="LLM141" s="168"/>
      <c r="LLN141" s="168"/>
      <c r="LLO141" s="165"/>
      <c r="LLP141" s="165"/>
      <c r="LLQ141" s="165"/>
      <c r="LLR141" s="166"/>
      <c r="LLT141" s="164"/>
      <c r="LLU141" s="168"/>
      <c r="LLV141" s="168"/>
      <c r="LLW141" s="165"/>
      <c r="LLX141" s="165"/>
      <c r="LLY141" s="165"/>
      <c r="LLZ141" s="166"/>
      <c r="LMB141" s="164"/>
      <c r="LMC141" s="168"/>
      <c r="LMD141" s="168"/>
      <c r="LME141" s="165"/>
      <c r="LMF141" s="165"/>
      <c r="LMG141" s="165"/>
      <c r="LMH141" s="166"/>
      <c r="LMJ141" s="164"/>
      <c r="LMK141" s="168"/>
      <c r="LML141" s="168"/>
      <c r="LMM141" s="165"/>
      <c r="LMN141" s="165"/>
      <c r="LMO141" s="165"/>
      <c r="LMP141" s="166"/>
      <c r="LMR141" s="164"/>
      <c r="LMS141" s="168"/>
      <c r="LMT141" s="168"/>
      <c r="LMU141" s="165"/>
      <c r="LMV141" s="165"/>
      <c r="LMW141" s="165"/>
      <c r="LMX141" s="166"/>
      <c r="LMZ141" s="164"/>
      <c r="LNA141" s="168"/>
      <c r="LNB141" s="168"/>
      <c r="LNC141" s="165"/>
      <c r="LND141" s="165"/>
      <c r="LNE141" s="165"/>
      <c r="LNF141" s="166"/>
      <c r="LNH141" s="164"/>
      <c r="LNI141" s="168"/>
      <c r="LNJ141" s="168"/>
      <c r="LNK141" s="165"/>
      <c r="LNL141" s="165"/>
      <c r="LNM141" s="165"/>
      <c r="LNN141" s="166"/>
      <c r="LNP141" s="164"/>
      <c r="LNQ141" s="168"/>
      <c r="LNR141" s="168"/>
      <c r="LNS141" s="165"/>
      <c r="LNT141" s="165"/>
      <c r="LNU141" s="165"/>
      <c r="LNV141" s="166"/>
      <c r="LNX141" s="164"/>
      <c r="LNY141" s="168"/>
      <c r="LNZ141" s="168"/>
      <c r="LOA141" s="165"/>
      <c r="LOB141" s="165"/>
      <c r="LOC141" s="165"/>
      <c r="LOD141" s="166"/>
      <c r="LOF141" s="164"/>
      <c r="LOG141" s="168"/>
      <c r="LOH141" s="168"/>
      <c r="LOI141" s="165"/>
      <c r="LOJ141" s="165"/>
      <c r="LOK141" s="165"/>
      <c r="LOL141" s="166"/>
      <c r="LON141" s="164"/>
      <c r="LOO141" s="168"/>
      <c r="LOP141" s="168"/>
      <c r="LOQ141" s="165"/>
      <c r="LOR141" s="165"/>
      <c r="LOS141" s="165"/>
      <c r="LOT141" s="166"/>
      <c r="LOV141" s="164"/>
      <c r="LOW141" s="168"/>
      <c r="LOX141" s="168"/>
      <c r="LOY141" s="165"/>
      <c r="LOZ141" s="165"/>
      <c r="LPA141" s="165"/>
      <c r="LPB141" s="166"/>
      <c r="LPD141" s="164"/>
      <c r="LPE141" s="168"/>
      <c r="LPF141" s="168"/>
      <c r="LPG141" s="165"/>
      <c r="LPH141" s="165"/>
      <c r="LPI141" s="165"/>
      <c r="LPJ141" s="166"/>
      <c r="LPL141" s="164"/>
      <c r="LPM141" s="168"/>
      <c r="LPN141" s="168"/>
      <c r="LPO141" s="165"/>
      <c r="LPP141" s="165"/>
      <c r="LPQ141" s="165"/>
      <c r="LPR141" s="166"/>
      <c r="LPT141" s="164"/>
      <c r="LPU141" s="168"/>
      <c r="LPV141" s="168"/>
      <c r="LPW141" s="165"/>
      <c r="LPX141" s="165"/>
      <c r="LPY141" s="165"/>
      <c r="LPZ141" s="166"/>
      <c r="LQB141" s="164"/>
      <c r="LQC141" s="168"/>
      <c r="LQD141" s="168"/>
      <c r="LQE141" s="165"/>
      <c r="LQF141" s="165"/>
      <c r="LQG141" s="165"/>
      <c r="LQH141" s="166"/>
      <c r="LQJ141" s="164"/>
      <c r="LQK141" s="168"/>
      <c r="LQL141" s="168"/>
      <c r="LQM141" s="165"/>
      <c r="LQN141" s="165"/>
      <c r="LQO141" s="165"/>
      <c r="LQP141" s="166"/>
      <c r="LQR141" s="164"/>
      <c r="LQS141" s="168"/>
      <c r="LQT141" s="168"/>
      <c r="LQU141" s="165"/>
      <c r="LQV141" s="165"/>
      <c r="LQW141" s="165"/>
      <c r="LQX141" s="166"/>
      <c r="LQZ141" s="164"/>
      <c r="LRA141" s="168"/>
      <c r="LRB141" s="168"/>
      <c r="LRC141" s="165"/>
      <c r="LRD141" s="165"/>
      <c r="LRE141" s="165"/>
      <c r="LRF141" s="166"/>
      <c r="LRH141" s="164"/>
      <c r="LRI141" s="168"/>
      <c r="LRJ141" s="168"/>
      <c r="LRK141" s="165"/>
      <c r="LRL141" s="165"/>
      <c r="LRM141" s="165"/>
      <c r="LRN141" s="166"/>
      <c r="LRP141" s="164"/>
      <c r="LRQ141" s="168"/>
      <c r="LRR141" s="168"/>
      <c r="LRS141" s="165"/>
      <c r="LRT141" s="165"/>
      <c r="LRU141" s="165"/>
      <c r="LRV141" s="166"/>
      <c r="LRX141" s="164"/>
      <c r="LRY141" s="168"/>
      <c r="LRZ141" s="168"/>
      <c r="LSA141" s="165"/>
      <c r="LSB141" s="165"/>
      <c r="LSC141" s="165"/>
      <c r="LSD141" s="166"/>
      <c r="LSF141" s="164"/>
      <c r="LSG141" s="168"/>
      <c r="LSH141" s="168"/>
      <c r="LSI141" s="165"/>
      <c r="LSJ141" s="165"/>
      <c r="LSK141" s="165"/>
      <c r="LSL141" s="166"/>
      <c r="LSN141" s="164"/>
      <c r="LSO141" s="168"/>
      <c r="LSP141" s="168"/>
      <c r="LSQ141" s="165"/>
      <c r="LSR141" s="165"/>
      <c r="LSS141" s="165"/>
      <c r="LST141" s="166"/>
      <c r="LSV141" s="164"/>
      <c r="LSW141" s="168"/>
      <c r="LSX141" s="168"/>
      <c r="LSY141" s="165"/>
      <c r="LSZ141" s="165"/>
      <c r="LTA141" s="165"/>
      <c r="LTB141" s="166"/>
      <c r="LTD141" s="164"/>
      <c r="LTE141" s="168"/>
      <c r="LTF141" s="168"/>
      <c r="LTG141" s="165"/>
      <c r="LTH141" s="165"/>
      <c r="LTI141" s="165"/>
      <c r="LTJ141" s="166"/>
      <c r="LTL141" s="164"/>
      <c r="LTM141" s="168"/>
      <c r="LTN141" s="168"/>
      <c r="LTO141" s="165"/>
      <c r="LTP141" s="165"/>
      <c r="LTQ141" s="165"/>
      <c r="LTR141" s="166"/>
      <c r="LTT141" s="164"/>
      <c r="LTU141" s="168"/>
      <c r="LTV141" s="168"/>
      <c r="LTW141" s="165"/>
      <c r="LTX141" s="165"/>
      <c r="LTY141" s="165"/>
      <c r="LTZ141" s="166"/>
      <c r="LUB141" s="164"/>
      <c r="LUC141" s="168"/>
      <c r="LUD141" s="168"/>
      <c r="LUE141" s="165"/>
      <c r="LUF141" s="165"/>
      <c r="LUG141" s="165"/>
      <c r="LUH141" s="166"/>
      <c r="LUJ141" s="164"/>
      <c r="LUK141" s="168"/>
      <c r="LUL141" s="168"/>
      <c r="LUM141" s="165"/>
      <c r="LUN141" s="165"/>
      <c r="LUO141" s="165"/>
      <c r="LUP141" s="166"/>
      <c r="LUR141" s="164"/>
      <c r="LUS141" s="168"/>
      <c r="LUT141" s="168"/>
      <c r="LUU141" s="165"/>
      <c r="LUV141" s="165"/>
      <c r="LUW141" s="165"/>
      <c r="LUX141" s="166"/>
      <c r="LUZ141" s="164"/>
      <c r="LVA141" s="168"/>
      <c r="LVB141" s="168"/>
      <c r="LVC141" s="165"/>
      <c r="LVD141" s="165"/>
      <c r="LVE141" s="165"/>
      <c r="LVF141" s="166"/>
      <c r="LVH141" s="164"/>
      <c r="LVI141" s="168"/>
      <c r="LVJ141" s="168"/>
      <c r="LVK141" s="165"/>
      <c r="LVL141" s="165"/>
      <c r="LVM141" s="165"/>
      <c r="LVN141" s="166"/>
      <c r="LVP141" s="164"/>
      <c r="LVQ141" s="168"/>
      <c r="LVR141" s="168"/>
      <c r="LVS141" s="165"/>
      <c r="LVT141" s="165"/>
      <c r="LVU141" s="165"/>
      <c r="LVV141" s="166"/>
      <c r="LVX141" s="164"/>
      <c r="LVY141" s="168"/>
      <c r="LVZ141" s="168"/>
      <c r="LWA141" s="165"/>
      <c r="LWB141" s="165"/>
      <c r="LWC141" s="165"/>
      <c r="LWD141" s="166"/>
      <c r="LWF141" s="164"/>
      <c r="LWG141" s="168"/>
      <c r="LWH141" s="168"/>
      <c r="LWI141" s="165"/>
      <c r="LWJ141" s="165"/>
      <c r="LWK141" s="165"/>
      <c r="LWL141" s="166"/>
      <c r="LWN141" s="164"/>
      <c r="LWO141" s="168"/>
      <c r="LWP141" s="168"/>
      <c r="LWQ141" s="165"/>
      <c r="LWR141" s="165"/>
      <c r="LWS141" s="165"/>
      <c r="LWT141" s="166"/>
      <c r="LWV141" s="164"/>
      <c r="LWW141" s="168"/>
      <c r="LWX141" s="168"/>
      <c r="LWY141" s="165"/>
      <c r="LWZ141" s="165"/>
      <c r="LXA141" s="165"/>
      <c r="LXB141" s="166"/>
      <c r="LXD141" s="164"/>
      <c r="LXE141" s="168"/>
      <c r="LXF141" s="168"/>
      <c r="LXG141" s="165"/>
      <c r="LXH141" s="165"/>
      <c r="LXI141" s="165"/>
      <c r="LXJ141" s="166"/>
      <c r="LXL141" s="164"/>
      <c r="LXM141" s="168"/>
      <c r="LXN141" s="168"/>
      <c r="LXO141" s="165"/>
      <c r="LXP141" s="165"/>
      <c r="LXQ141" s="165"/>
      <c r="LXR141" s="166"/>
      <c r="LXT141" s="164"/>
      <c r="LXU141" s="168"/>
      <c r="LXV141" s="168"/>
      <c r="LXW141" s="165"/>
      <c r="LXX141" s="165"/>
      <c r="LXY141" s="165"/>
      <c r="LXZ141" s="166"/>
      <c r="LYB141" s="164"/>
      <c r="LYC141" s="168"/>
      <c r="LYD141" s="168"/>
      <c r="LYE141" s="165"/>
      <c r="LYF141" s="165"/>
      <c r="LYG141" s="165"/>
      <c r="LYH141" s="166"/>
      <c r="LYJ141" s="164"/>
      <c r="LYK141" s="168"/>
      <c r="LYL141" s="168"/>
      <c r="LYM141" s="165"/>
      <c r="LYN141" s="165"/>
      <c r="LYO141" s="165"/>
      <c r="LYP141" s="166"/>
      <c r="LYR141" s="164"/>
      <c r="LYS141" s="168"/>
      <c r="LYT141" s="168"/>
      <c r="LYU141" s="165"/>
      <c r="LYV141" s="165"/>
      <c r="LYW141" s="165"/>
      <c r="LYX141" s="166"/>
      <c r="LYZ141" s="164"/>
      <c r="LZA141" s="168"/>
      <c r="LZB141" s="168"/>
      <c r="LZC141" s="165"/>
      <c r="LZD141" s="165"/>
      <c r="LZE141" s="165"/>
      <c r="LZF141" s="166"/>
      <c r="LZH141" s="164"/>
      <c r="LZI141" s="168"/>
      <c r="LZJ141" s="168"/>
      <c r="LZK141" s="165"/>
      <c r="LZL141" s="165"/>
      <c r="LZM141" s="165"/>
      <c r="LZN141" s="166"/>
      <c r="LZP141" s="164"/>
      <c r="LZQ141" s="168"/>
      <c r="LZR141" s="168"/>
      <c r="LZS141" s="165"/>
      <c r="LZT141" s="165"/>
      <c r="LZU141" s="165"/>
      <c r="LZV141" s="166"/>
      <c r="LZX141" s="164"/>
      <c r="LZY141" s="168"/>
      <c r="LZZ141" s="168"/>
      <c r="MAA141" s="165"/>
      <c r="MAB141" s="165"/>
      <c r="MAC141" s="165"/>
      <c r="MAD141" s="166"/>
      <c r="MAF141" s="164"/>
      <c r="MAG141" s="168"/>
      <c r="MAH141" s="168"/>
      <c r="MAI141" s="165"/>
      <c r="MAJ141" s="165"/>
      <c r="MAK141" s="165"/>
      <c r="MAL141" s="166"/>
      <c r="MAN141" s="164"/>
      <c r="MAO141" s="168"/>
      <c r="MAP141" s="168"/>
      <c r="MAQ141" s="165"/>
      <c r="MAR141" s="165"/>
      <c r="MAS141" s="165"/>
      <c r="MAT141" s="166"/>
      <c r="MAV141" s="164"/>
      <c r="MAW141" s="168"/>
      <c r="MAX141" s="168"/>
      <c r="MAY141" s="165"/>
      <c r="MAZ141" s="165"/>
      <c r="MBA141" s="165"/>
      <c r="MBB141" s="166"/>
      <c r="MBD141" s="164"/>
      <c r="MBE141" s="168"/>
      <c r="MBF141" s="168"/>
      <c r="MBG141" s="165"/>
      <c r="MBH141" s="165"/>
      <c r="MBI141" s="165"/>
      <c r="MBJ141" s="166"/>
      <c r="MBL141" s="164"/>
      <c r="MBM141" s="168"/>
      <c r="MBN141" s="168"/>
      <c r="MBO141" s="165"/>
      <c r="MBP141" s="165"/>
      <c r="MBQ141" s="165"/>
      <c r="MBR141" s="166"/>
      <c r="MBT141" s="164"/>
      <c r="MBU141" s="168"/>
      <c r="MBV141" s="168"/>
      <c r="MBW141" s="165"/>
      <c r="MBX141" s="165"/>
      <c r="MBY141" s="165"/>
      <c r="MBZ141" s="166"/>
      <c r="MCB141" s="164"/>
      <c r="MCC141" s="168"/>
      <c r="MCD141" s="168"/>
      <c r="MCE141" s="165"/>
      <c r="MCF141" s="165"/>
      <c r="MCG141" s="165"/>
      <c r="MCH141" s="166"/>
      <c r="MCJ141" s="164"/>
      <c r="MCK141" s="168"/>
      <c r="MCL141" s="168"/>
      <c r="MCM141" s="165"/>
      <c r="MCN141" s="165"/>
      <c r="MCO141" s="165"/>
      <c r="MCP141" s="166"/>
      <c r="MCR141" s="164"/>
      <c r="MCS141" s="168"/>
      <c r="MCT141" s="168"/>
      <c r="MCU141" s="165"/>
      <c r="MCV141" s="165"/>
      <c r="MCW141" s="165"/>
      <c r="MCX141" s="166"/>
      <c r="MCZ141" s="164"/>
      <c r="MDA141" s="168"/>
      <c r="MDB141" s="168"/>
      <c r="MDC141" s="165"/>
      <c r="MDD141" s="165"/>
      <c r="MDE141" s="165"/>
      <c r="MDF141" s="166"/>
      <c r="MDH141" s="164"/>
      <c r="MDI141" s="168"/>
      <c r="MDJ141" s="168"/>
      <c r="MDK141" s="165"/>
      <c r="MDL141" s="165"/>
      <c r="MDM141" s="165"/>
      <c r="MDN141" s="166"/>
      <c r="MDP141" s="164"/>
      <c r="MDQ141" s="168"/>
      <c r="MDR141" s="168"/>
      <c r="MDS141" s="165"/>
      <c r="MDT141" s="165"/>
      <c r="MDU141" s="165"/>
      <c r="MDV141" s="166"/>
      <c r="MDX141" s="164"/>
      <c r="MDY141" s="168"/>
      <c r="MDZ141" s="168"/>
      <c r="MEA141" s="165"/>
      <c r="MEB141" s="165"/>
      <c r="MEC141" s="165"/>
      <c r="MED141" s="166"/>
      <c r="MEF141" s="164"/>
      <c r="MEG141" s="168"/>
      <c r="MEH141" s="168"/>
      <c r="MEI141" s="165"/>
      <c r="MEJ141" s="165"/>
      <c r="MEK141" s="165"/>
      <c r="MEL141" s="166"/>
      <c r="MEN141" s="164"/>
      <c r="MEO141" s="168"/>
      <c r="MEP141" s="168"/>
      <c r="MEQ141" s="165"/>
      <c r="MER141" s="165"/>
      <c r="MES141" s="165"/>
      <c r="MET141" s="166"/>
      <c r="MEV141" s="164"/>
      <c r="MEW141" s="168"/>
      <c r="MEX141" s="168"/>
      <c r="MEY141" s="165"/>
      <c r="MEZ141" s="165"/>
      <c r="MFA141" s="165"/>
      <c r="MFB141" s="166"/>
      <c r="MFD141" s="164"/>
      <c r="MFE141" s="168"/>
      <c r="MFF141" s="168"/>
      <c r="MFG141" s="165"/>
      <c r="MFH141" s="165"/>
      <c r="MFI141" s="165"/>
      <c r="MFJ141" s="166"/>
      <c r="MFL141" s="164"/>
      <c r="MFM141" s="168"/>
      <c r="MFN141" s="168"/>
      <c r="MFO141" s="165"/>
      <c r="MFP141" s="165"/>
      <c r="MFQ141" s="165"/>
      <c r="MFR141" s="166"/>
      <c r="MFT141" s="164"/>
      <c r="MFU141" s="168"/>
      <c r="MFV141" s="168"/>
      <c r="MFW141" s="165"/>
      <c r="MFX141" s="165"/>
      <c r="MFY141" s="165"/>
      <c r="MFZ141" s="166"/>
      <c r="MGB141" s="164"/>
      <c r="MGC141" s="168"/>
      <c r="MGD141" s="168"/>
      <c r="MGE141" s="165"/>
      <c r="MGF141" s="165"/>
      <c r="MGG141" s="165"/>
      <c r="MGH141" s="166"/>
      <c r="MGJ141" s="164"/>
      <c r="MGK141" s="168"/>
      <c r="MGL141" s="168"/>
      <c r="MGM141" s="165"/>
      <c r="MGN141" s="165"/>
      <c r="MGO141" s="165"/>
      <c r="MGP141" s="166"/>
      <c r="MGR141" s="164"/>
      <c r="MGS141" s="168"/>
      <c r="MGT141" s="168"/>
      <c r="MGU141" s="165"/>
      <c r="MGV141" s="165"/>
      <c r="MGW141" s="165"/>
      <c r="MGX141" s="166"/>
      <c r="MGZ141" s="164"/>
      <c r="MHA141" s="168"/>
      <c r="MHB141" s="168"/>
      <c r="MHC141" s="165"/>
      <c r="MHD141" s="165"/>
      <c r="MHE141" s="165"/>
      <c r="MHF141" s="166"/>
      <c r="MHH141" s="164"/>
      <c r="MHI141" s="168"/>
      <c r="MHJ141" s="168"/>
      <c r="MHK141" s="165"/>
      <c r="MHL141" s="165"/>
      <c r="MHM141" s="165"/>
      <c r="MHN141" s="166"/>
      <c r="MHP141" s="164"/>
      <c r="MHQ141" s="168"/>
      <c r="MHR141" s="168"/>
      <c r="MHS141" s="165"/>
      <c r="MHT141" s="165"/>
      <c r="MHU141" s="165"/>
      <c r="MHV141" s="166"/>
      <c r="MHX141" s="164"/>
      <c r="MHY141" s="168"/>
      <c r="MHZ141" s="168"/>
      <c r="MIA141" s="165"/>
      <c r="MIB141" s="165"/>
      <c r="MIC141" s="165"/>
      <c r="MID141" s="166"/>
      <c r="MIF141" s="164"/>
      <c r="MIG141" s="168"/>
      <c r="MIH141" s="168"/>
      <c r="MII141" s="165"/>
      <c r="MIJ141" s="165"/>
      <c r="MIK141" s="165"/>
      <c r="MIL141" s="166"/>
      <c r="MIN141" s="164"/>
      <c r="MIO141" s="168"/>
      <c r="MIP141" s="168"/>
      <c r="MIQ141" s="165"/>
      <c r="MIR141" s="165"/>
      <c r="MIS141" s="165"/>
      <c r="MIT141" s="166"/>
      <c r="MIV141" s="164"/>
      <c r="MIW141" s="168"/>
      <c r="MIX141" s="168"/>
      <c r="MIY141" s="165"/>
      <c r="MIZ141" s="165"/>
      <c r="MJA141" s="165"/>
      <c r="MJB141" s="166"/>
      <c r="MJD141" s="164"/>
      <c r="MJE141" s="168"/>
      <c r="MJF141" s="168"/>
      <c r="MJG141" s="165"/>
      <c r="MJH141" s="165"/>
      <c r="MJI141" s="165"/>
      <c r="MJJ141" s="166"/>
      <c r="MJL141" s="164"/>
      <c r="MJM141" s="168"/>
      <c r="MJN141" s="168"/>
      <c r="MJO141" s="165"/>
      <c r="MJP141" s="165"/>
      <c r="MJQ141" s="165"/>
      <c r="MJR141" s="166"/>
      <c r="MJT141" s="164"/>
      <c r="MJU141" s="168"/>
      <c r="MJV141" s="168"/>
      <c r="MJW141" s="165"/>
      <c r="MJX141" s="165"/>
      <c r="MJY141" s="165"/>
      <c r="MJZ141" s="166"/>
      <c r="MKB141" s="164"/>
      <c r="MKC141" s="168"/>
      <c r="MKD141" s="168"/>
      <c r="MKE141" s="165"/>
      <c r="MKF141" s="165"/>
      <c r="MKG141" s="165"/>
      <c r="MKH141" s="166"/>
      <c r="MKJ141" s="164"/>
      <c r="MKK141" s="168"/>
      <c r="MKL141" s="168"/>
      <c r="MKM141" s="165"/>
      <c r="MKN141" s="165"/>
      <c r="MKO141" s="165"/>
      <c r="MKP141" s="166"/>
      <c r="MKR141" s="164"/>
      <c r="MKS141" s="168"/>
      <c r="MKT141" s="168"/>
      <c r="MKU141" s="165"/>
      <c r="MKV141" s="165"/>
      <c r="MKW141" s="165"/>
      <c r="MKX141" s="166"/>
      <c r="MKZ141" s="164"/>
      <c r="MLA141" s="168"/>
      <c r="MLB141" s="168"/>
      <c r="MLC141" s="165"/>
      <c r="MLD141" s="165"/>
      <c r="MLE141" s="165"/>
      <c r="MLF141" s="166"/>
      <c r="MLH141" s="164"/>
      <c r="MLI141" s="168"/>
      <c r="MLJ141" s="168"/>
      <c r="MLK141" s="165"/>
      <c r="MLL141" s="165"/>
      <c r="MLM141" s="165"/>
      <c r="MLN141" s="166"/>
      <c r="MLP141" s="164"/>
      <c r="MLQ141" s="168"/>
      <c r="MLR141" s="168"/>
      <c r="MLS141" s="165"/>
      <c r="MLT141" s="165"/>
      <c r="MLU141" s="165"/>
      <c r="MLV141" s="166"/>
      <c r="MLX141" s="164"/>
      <c r="MLY141" s="168"/>
      <c r="MLZ141" s="168"/>
      <c r="MMA141" s="165"/>
      <c r="MMB141" s="165"/>
      <c r="MMC141" s="165"/>
      <c r="MMD141" s="166"/>
      <c r="MMF141" s="164"/>
      <c r="MMG141" s="168"/>
      <c r="MMH141" s="168"/>
      <c r="MMI141" s="165"/>
      <c r="MMJ141" s="165"/>
      <c r="MMK141" s="165"/>
      <c r="MML141" s="166"/>
      <c r="MMN141" s="164"/>
      <c r="MMO141" s="168"/>
      <c r="MMP141" s="168"/>
      <c r="MMQ141" s="165"/>
      <c r="MMR141" s="165"/>
      <c r="MMS141" s="165"/>
      <c r="MMT141" s="166"/>
      <c r="MMV141" s="164"/>
      <c r="MMW141" s="168"/>
      <c r="MMX141" s="168"/>
      <c r="MMY141" s="165"/>
      <c r="MMZ141" s="165"/>
      <c r="MNA141" s="165"/>
      <c r="MNB141" s="166"/>
      <c r="MND141" s="164"/>
      <c r="MNE141" s="168"/>
      <c r="MNF141" s="168"/>
      <c r="MNG141" s="165"/>
      <c r="MNH141" s="165"/>
      <c r="MNI141" s="165"/>
      <c r="MNJ141" s="166"/>
      <c r="MNL141" s="164"/>
      <c r="MNM141" s="168"/>
      <c r="MNN141" s="168"/>
      <c r="MNO141" s="165"/>
      <c r="MNP141" s="165"/>
      <c r="MNQ141" s="165"/>
      <c r="MNR141" s="166"/>
      <c r="MNT141" s="164"/>
      <c r="MNU141" s="168"/>
      <c r="MNV141" s="168"/>
      <c r="MNW141" s="165"/>
      <c r="MNX141" s="165"/>
      <c r="MNY141" s="165"/>
      <c r="MNZ141" s="166"/>
      <c r="MOB141" s="164"/>
      <c r="MOC141" s="168"/>
      <c r="MOD141" s="168"/>
      <c r="MOE141" s="165"/>
      <c r="MOF141" s="165"/>
      <c r="MOG141" s="165"/>
      <c r="MOH141" s="166"/>
      <c r="MOJ141" s="164"/>
      <c r="MOK141" s="168"/>
      <c r="MOL141" s="168"/>
      <c r="MOM141" s="165"/>
      <c r="MON141" s="165"/>
      <c r="MOO141" s="165"/>
      <c r="MOP141" s="166"/>
      <c r="MOR141" s="164"/>
      <c r="MOS141" s="168"/>
      <c r="MOT141" s="168"/>
      <c r="MOU141" s="165"/>
      <c r="MOV141" s="165"/>
      <c r="MOW141" s="165"/>
      <c r="MOX141" s="166"/>
      <c r="MOZ141" s="164"/>
      <c r="MPA141" s="168"/>
      <c r="MPB141" s="168"/>
      <c r="MPC141" s="165"/>
      <c r="MPD141" s="165"/>
      <c r="MPE141" s="165"/>
      <c r="MPF141" s="166"/>
      <c r="MPH141" s="164"/>
      <c r="MPI141" s="168"/>
      <c r="MPJ141" s="168"/>
      <c r="MPK141" s="165"/>
      <c r="MPL141" s="165"/>
      <c r="MPM141" s="165"/>
      <c r="MPN141" s="166"/>
      <c r="MPP141" s="164"/>
      <c r="MPQ141" s="168"/>
      <c r="MPR141" s="168"/>
      <c r="MPS141" s="165"/>
      <c r="MPT141" s="165"/>
      <c r="MPU141" s="165"/>
      <c r="MPV141" s="166"/>
      <c r="MPX141" s="164"/>
      <c r="MPY141" s="168"/>
      <c r="MPZ141" s="168"/>
      <c r="MQA141" s="165"/>
      <c r="MQB141" s="165"/>
      <c r="MQC141" s="165"/>
      <c r="MQD141" s="166"/>
      <c r="MQF141" s="164"/>
      <c r="MQG141" s="168"/>
      <c r="MQH141" s="168"/>
      <c r="MQI141" s="165"/>
      <c r="MQJ141" s="165"/>
      <c r="MQK141" s="165"/>
      <c r="MQL141" s="166"/>
      <c r="MQN141" s="164"/>
      <c r="MQO141" s="168"/>
      <c r="MQP141" s="168"/>
      <c r="MQQ141" s="165"/>
      <c r="MQR141" s="165"/>
      <c r="MQS141" s="165"/>
      <c r="MQT141" s="166"/>
      <c r="MQV141" s="164"/>
      <c r="MQW141" s="168"/>
      <c r="MQX141" s="168"/>
      <c r="MQY141" s="165"/>
      <c r="MQZ141" s="165"/>
      <c r="MRA141" s="165"/>
      <c r="MRB141" s="166"/>
      <c r="MRD141" s="164"/>
      <c r="MRE141" s="168"/>
      <c r="MRF141" s="168"/>
      <c r="MRG141" s="165"/>
      <c r="MRH141" s="165"/>
      <c r="MRI141" s="165"/>
      <c r="MRJ141" s="166"/>
      <c r="MRL141" s="164"/>
      <c r="MRM141" s="168"/>
      <c r="MRN141" s="168"/>
      <c r="MRO141" s="165"/>
      <c r="MRP141" s="165"/>
      <c r="MRQ141" s="165"/>
      <c r="MRR141" s="166"/>
      <c r="MRT141" s="164"/>
      <c r="MRU141" s="168"/>
      <c r="MRV141" s="168"/>
      <c r="MRW141" s="165"/>
      <c r="MRX141" s="165"/>
      <c r="MRY141" s="165"/>
      <c r="MRZ141" s="166"/>
      <c r="MSB141" s="164"/>
      <c r="MSC141" s="168"/>
      <c r="MSD141" s="168"/>
      <c r="MSE141" s="165"/>
      <c r="MSF141" s="165"/>
      <c r="MSG141" s="165"/>
      <c r="MSH141" s="166"/>
      <c r="MSJ141" s="164"/>
      <c r="MSK141" s="168"/>
      <c r="MSL141" s="168"/>
      <c r="MSM141" s="165"/>
      <c r="MSN141" s="165"/>
      <c r="MSO141" s="165"/>
      <c r="MSP141" s="166"/>
      <c r="MSR141" s="164"/>
      <c r="MSS141" s="168"/>
      <c r="MST141" s="168"/>
      <c r="MSU141" s="165"/>
      <c r="MSV141" s="165"/>
      <c r="MSW141" s="165"/>
      <c r="MSX141" s="166"/>
      <c r="MSZ141" s="164"/>
      <c r="MTA141" s="168"/>
      <c r="MTB141" s="168"/>
      <c r="MTC141" s="165"/>
      <c r="MTD141" s="165"/>
      <c r="MTE141" s="165"/>
      <c r="MTF141" s="166"/>
      <c r="MTH141" s="164"/>
      <c r="MTI141" s="168"/>
      <c r="MTJ141" s="168"/>
      <c r="MTK141" s="165"/>
      <c r="MTL141" s="165"/>
      <c r="MTM141" s="165"/>
      <c r="MTN141" s="166"/>
      <c r="MTP141" s="164"/>
      <c r="MTQ141" s="168"/>
      <c r="MTR141" s="168"/>
      <c r="MTS141" s="165"/>
      <c r="MTT141" s="165"/>
      <c r="MTU141" s="165"/>
      <c r="MTV141" s="166"/>
      <c r="MTX141" s="164"/>
      <c r="MTY141" s="168"/>
      <c r="MTZ141" s="168"/>
      <c r="MUA141" s="165"/>
      <c r="MUB141" s="165"/>
      <c r="MUC141" s="165"/>
      <c r="MUD141" s="166"/>
      <c r="MUF141" s="164"/>
      <c r="MUG141" s="168"/>
      <c r="MUH141" s="168"/>
      <c r="MUI141" s="165"/>
      <c r="MUJ141" s="165"/>
      <c r="MUK141" s="165"/>
      <c r="MUL141" s="166"/>
      <c r="MUN141" s="164"/>
      <c r="MUO141" s="168"/>
      <c r="MUP141" s="168"/>
      <c r="MUQ141" s="165"/>
      <c r="MUR141" s="165"/>
      <c r="MUS141" s="165"/>
      <c r="MUT141" s="166"/>
      <c r="MUV141" s="164"/>
      <c r="MUW141" s="168"/>
      <c r="MUX141" s="168"/>
      <c r="MUY141" s="165"/>
      <c r="MUZ141" s="165"/>
      <c r="MVA141" s="165"/>
      <c r="MVB141" s="166"/>
      <c r="MVD141" s="164"/>
      <c r="MVE141" s="168"/>
      <c r="MVF141" s="168"/>
      <c r="MVG141" s="165"/>
      <c r="MVH141" s="165"/>
      <c r="MVI141" s="165"/>
      <c r="MVJ141" s="166"/>
      <c r="MVL141" s="164"/>
      <c r="MVM141" s="168"/>
      <c r="MVN141" s="168"/>
      <c r="MVO141" s="165"/>
      <c r="MVP141" s="165"/>
      <c r="MVQ141" s="165"/>
      <c r="MVR141" s="166"/>
      <c r="MVT141" s="164"/>
      <c r="MVU141" s="168"/>
      <c r="MVV141" s="168"/>
      <c r="MVW141" s="165"/>
      <c r="MVX141" s="165"/>
      <c r="MVY141" s="165"/>
      <c r="MVZ141" s="166"/>
      <c r="MWB141" s="164"/>
      <c r="MWC141" s="168"/>
      <c r="MWD141" s="168"/>
      <c r="MWE141" s="165"/>
      <c r="MWF141" s="165"/>
      <c r="MWG141" s="165"/>
      <c r="MWH141" s="166"/>
      <c r="MWJ141" s="164"/>
      <c r="MWK141" s="168"/>
      <c r="MWL141" s="168"/>
      <c r="MWM141" s="165"/>
      <c r="MWN141" s="165"/>
      <c r="MWO141" s="165"/>
      <c r="MWP141" s="166"/>
      <c r="MWR141" s="164"/>
      <c r="MWS141" s="168"/>
      <c r="MWT141" s="168"/>
      <c r="MWU141" s="165"/>
      <c r="MWV141" s="165"/>
      <c r="MWW141" s="165"/>
      <c r="MWX141" s="166"/>
      <c r="MWZ141" s="164"/>
      <c r="MXA141" s="168"/>
      <c r="MXB141" s="168"/>
      <c r="MXC141" s="165"/>
      <c r="MXD141" s="165"/>
      <c r="MXE141" s="165"/>
      <c r="MXF141" s="166"/>
      <c r="MXH141" s="164"/>
      <c r="MXI141" s="168"/>
      <c r="MXJ141" s="168"/>
      <c r="MXK141" s="165"/>
      <c r="MXL141" s="165"/>
      <c r="MXM141" s="165"/>
      <c r="MXN141" s="166"/>
      <c r="MXP141" s="164"/>
      <c r="MXQ141" s="168"/>
      <c r="MXR141" s="168"/>
      <c r="MXS141" s="165"/>
      <c r="MXT141" s="165"/>
      <c r="MXU141" s="165"/>
      <c r="MXV141" s="166"/>
      <c r="MXX141" s="164"/>
      <c r="MXY141" s="168"/>
      <c r="MXZ141" s="168"/>
      <c r="MYA141" s="165"/>
      <c r="MYB141" s="165"/>
      <c r="MYC141" s="165"/>
      <c r="MYD141" s="166"/>
      <c r="MYF141" s="164"/>
      <c r="MYG141" s="168"/>
      <c r="MYH141" s="168"/>
      <c r="MYI141" s="165"/>
      <c r="MYJ141" s="165"/>
      <c r="MYK141" s="165"/>
      <c r="MYL141" s="166"/>
      <c r="MYN141" s="164"/>
      <c r="MYO141" s="168"/>
      <c r="MYP141" s="168"/>
      <c r="MYQ141" s="165"/>
      <c r="MYR141" s="165"/>
      <c r="MYS141" s="165"/>
      <c r="MYT141" s="166"/>
      <c r="MYV141" s="164"/>
      <c r="MYW141" s="168"/>
      <c r="MYX141" s="168"/>
      <c r="MYY141" s="165"/>
      <c r="MYZ141" s="165"/>
      <c r="MZA141" s="165"/>
      <c r="MZB141" s="166"/>
      <c r="MZD141" s="164"/>
      <c r="MZE141" s="168"/>
      <c r="MZF141" s="168"/>
      <c r="MZG141" s="165"/>
      <c r="MZH141" s="165"/>
      <c r="MZI141" s="165"/>
      <c r="MZJ141" s="166"/>
      <c r="MZL141" s="164"/>
      <c r="MZM141" s="168"/>
      <c r="MZN141" s="168"/>
      <c r="MZO141" s="165"/>
      <c r="MZP141" s="165"/>
      <c r="MZQ141" s="165"/>
      <c r="MZR141" s="166"/>
      <c r="MZT141" s="164"/>
      <c r="MZU141" s="168"/>
      <c r="MZV141" s="168"/>
      <c r="MZW141" s="165"/>
      <c r="MZX141" s="165"/>
      <c r="MZY141" s="165"/>
      <c r="MZZ141" s="166"/>
      <c r="NAB141" s="164"/>
      <c r="NAC141" s="168"/>
      <c r="NAD141" s="168"/>
      <c r="NAE141" s="165"/>
      <c r="NAF141" s="165"/>
      <c r="NAG141" s="165"/>
      <c r="NAH141" s="166"/>
      <c r="NAJ141" s="164"/>
      <c r="NAK141" s="168"/>
      <c r="NAL141" s="168"/>
      <c r="NAM141" s="165"/>
      <c r="NAN141" s="165"/>
      <c r="NAO141" s="165"/>
      <c r="NAP141" s="166"/>
      <c r="NAR141" s="164"/>
      <c r="NAS141" s="168"/>
      <c r="NAT141" s="168"/>
      <c r="NAU141" s="165"/>
      <c r="NAV141" s="165"/>
      <c r="NAW141" s="165"/>
      <c r="NAX141" s="166"/>
      <c r="NAZ141" s="164"/>
      <c r="NBA141" s="168"/>
      <c r="NBB141" s="168"/>
      <c r="NBC141" s="165"/>
      <c r="NBD141" s="165"/>
      <c r="NBE141" s="165"/>
      <c r="NBF141" s="166"/>
      <c r="NBH141" s="164"/>
      <c r="NBI141" s="168"/>
      <c r="NBJ141" s="168"/>
      <c r="NBK141" s="165"/>
      <c r="NBL141" s="165"/>
      <c r="NBM141" s="165"/>
      <c r="NBN141" s="166"/>
      <c r="NBP141" s="164"/>
      <c r="NBQ141" s="168"/>
      <c r="NBR141" s="168"/>
      <c r="NBS141" s="165"/>
      <c r="NBT141" s="165"/>
      <c r="NBU141" s="165"/>
      <c r="NBV141" s="166"/>
      <c r="NBX141" s="164"/>
      <c r="NBY141" s="168"/>
      <c r="NBZ141" s="168"/>
      <c r="NCA141" s="165"/>
      <c r="NCB141" s="165"/>
      <c r="NCC141" s="165"/>
      <c r="NCD141" s="166"/>
      <c r="NCF141" s="164"/>
      <c r="NCG141" s="168"/>
      <c r="NCH141" s="168"/>
      <c r="NCI141" s="165"/>
      <c r="NCJ141" s="165"/>
      <c r="NCK141" s="165"/>
      <c r="NCL141" s="166"/>
      <c r="NCN141" s="164"/>
      <c r="NCO141" s="168"/>
      <c r="NCP141" s="168"/>
      <c r="NCQ141" s="165"/>
      <c r="NCR141" s="165"/>
      <c r="NCS141" s="165"/>
      <c r="NCT141" s="166"/>
      <c r="NCV141" s="164"/>
      <c r="NCW141" s="168"/>
      <c r="NCX141" s="168"/>
      <c r="NCY141" s="165"/>
      <c r="NCZ141" s="165"/>
      <c r="NDA141" s="165"/>
      <c r="NDB141" s="166"/>
      <c r="NDD141" s="164"/>
      <c r="NDE141" s="168"/>
      <c r="NDF141" s="168"/>
      <c r="NDG141" s="165"/>
      <c r="NDH141" s="165"/>
      <c r="NDI141" s="165"/>
      <c r="NDJ141" s="166"/>
      <c r="NDL141" s="164"/>
      <c r="NDM141" s="168"/>
      <c r="NDN141" s="168"/>
      <c r="NDO141" s="165"/>
      <c r="NDP141" s="165"/>
      <c r="NDQ141" s="165"/>
      <c r="NDR141" s="166"/>
      <c r="NDT141" s="164"/>
      <c r="NDU141" s="168"/>
      <c r="NDV141" s="168"/>
      <c r="NDW141" s="165"/>
      <c r="NDX141" s="165"/>
      <c r="NDY141" s="165"/>
      <c r="NDZ141" s="166"/>
      <c r="NEB141" s="164"/>
      <c r="NEC141" s="168"/>
      <c r="NED141" s="168"/>
      <c r="NEE141" s="165"/>
      <c r="NEF141" s="165"/>
      <c r="NEG141" s="165"/>
      <c r="NEH141" s="166"/>
      <c r="NEJ141" s="164"/>
      <c r="NEK141" s="168"/>
      <c r="NEL141" s="168"/>
      <c r="NEM141" s="165"/>
      <c r="NEN141" s="165"/>
      <c r="NEO141" s="165"/>
      <c r="NEP141" s="166"/>
      <c r="NER141" s="164"/>
      <c r="NES141" s="168"/>
      <c r="NET141" s="168"/>
      <c r="NEU141" s="165"/>
      <c r="NEV141" s="165"/>
      <c r="NEW141" s="165"/>
      <c r="NEX141" s="166"/>
      <c r="NEZ141" s="164"/>
      <c r="NFA141" s="168"/>
      <c r="NFB141" s="168"/>
      <c r="NFC141" s="165"/>
      <c r="NFD141" s="165"/>
      <c r="NFE141" s="165"/>
      <c r="NFF141" s="166"/>
      <c r="NFH141" s="164"/>
      <c r="NFI141" s="168"/>
      <c r="NFJ141" s="168"/>
      <c r="NFK141" s="165"/>
      <c r="NFL141" s="165"/>
      <c r="NFM141" s="165"/>
      <c r="NFN141" s="166"/>
      <c r="NFP141" s="164"/>
      <c r="NFQ141" s="168"/>
      <c r="NFR141" s="168"/>
      <c r="NFS141" s="165"/>
      <c r="NFT141" s="165"/>
      <c r="NFU141" s="165"/>
      <c r="NFV141" s="166"/>
      <c r="NFX141" s="164"/>
      <c r="NFY141" s="168"/>
      <c r="NFZ141" s="168"/>
      <c r="NGA141" s="165"/>
      <c r="NGB141" s="165"/>
      <c r="NGC141" s="165"/>
      <c r="NGD141" s="166"/>
      <c r="NGF141" s="164"/>
      <c r="NGG141" s="168"/>
      <c r="NGH141" s="168"/>
      <c r="NGI141" s="165"/>
      <c r="NGJ141" s="165"/>
      <c r="NGK141" s="165"/>
      <c r="NGL141" s="166"/>
      <c r="NGN141" s="164"/>
      <c r="NGO141" s="168"/>
      <c r="NGP141" s="168"/>
      <c r="NGQ141" s="165"/>
      <c r="NGR141" s="165"/>
      <c r="NGS141" s="165"/>
      <c r="NGT141" s="166"/>
      <c r="NGV141" s="164"/>
      <c r="NGW141" s="168"/>
      <c r="NGX141" s="168"/>
      <c r="NGY141" s="165"/>
      <c r="NGZ141" s="165"/>
      <c r="NHA141" s="165"/>
      <c r="NHB141" s="166"/>
      <c r="NHD141" s="164"/>
      <c r="NHE141" s="168"/>
      <c r="NHF141" s="168"/>
      <c r="NHG141" s="165"/>
      <c r="NHH141" s="165"/>
      <c r="NHI141" s="165"/>
      <c r="NHJ141" s="166"/>
      <c r="NHL141" s="164"/>
      <c r="NHM141" s="168"/>
      <c r="NHN141" s="168"/>
      <c r="NHO141" s="165"/>
      <c r="NHP141" s="165"/>
      <c r="NHQ141" s="165"/>
      <c r="NHR141" s="166"/>
      <c r="NHT141" s="164"/>
      <c r="NHU141" s="168"/>
      <c r="NHV141" s="168"/>
      <c r="NHW141" s="165"/>
      <c r="NHX141" s="165"/>
      <c r="NHY141" s="165"/>
      <c r="NHZ141" s="166"/>
      <c r="NIB141" s="164"/>
      <c r="NIC141" s="168"/>
      <c r="NID141" s="168"/>
      <c r="NIE141" s="165"/>
      <c r="NIF141" s="165"/>
      <c r="NIG141" s="165"/>
      <c r="NIH141" s="166"/>
      <c r="NIJ141" s="164"/>
      <c r="NIK141" s="168"/>
      <c r="NIL141" s="168"/>
      <c r="NIM141" s="165"/>
      <c r="NIN141" s="165"/>
      <c r="NIO141" s="165"/>
      <c r="NIP141" s="166"/>
      <c r="NIR141" s="164"/>
      <c r="NIS141" s="168"/>
      <c r="NIT141" s="168"/>
      <c r="NIU141" s="165"/>
      <c r="NIV141" s="165"/>
      <c r="NIW141" s="165"/>
      <c r="NIX141" s="166"/>
      <c r="NIZ141" s="164"/>
      <c r="NJA141" s="168"/>
      <c r="NJB141" s="168"/>
      <c r="NJC141" s="165"/>
      <c r="NJD141" s="165"/>
      <c r="NJE141" s="165"/>
      <c r="NJF141" s="166"/>
      <c r="NJH141" s="164"/>
      <c r="NJI141" s="168"/>
      <c r="NJJ141" s="168"/>
      <c r="NJK141" s="165"/>
      <c r="NJL141" s="165"/>
      <c r="NJM141" s="165"/>
      <c r="NJN141" s="166"/>
      <c r="NJP141" s="164"/>
      <c r="NJQ141" s="168"/>
      <c r="NJR141" s="168"/>
      <c r="NJS141" s="165"/>
      <c r="NJT141" s="165"/>
      <c r="NJU141" s="165"/>
      <c r="NJV141" s="166"/>
      <c r="NJX141" s="164"/>
      <c r="NJY141" s="168"/>
      <c r="NJZ141" s="168"/>
      <c r="NKA141" s="165"/>
      <c r="NKB141" s="165"/>
      <c r="NKC141" s="165"/>
      <c r="NKD141" s="166"/>
      <c r="NKF141" s="164"/>
      <c r="NKG141" s="168"/>
      <c r="NKH141" s="168"/>
      <c r="NKI141" s="165"/>
      <c r="NKJ141" s="165"/>
      <c r="NKK141" s="165"/>
      <c r="NKL141" s="166"/>
      <c r="NKN141" s="164"/>
      <c r="NKO141" s="168"/>
      <c r="NKP141" s="168"/>
      <c r="NKQ141" s="165"/>
      <c r="NKR141" s="165"/>
      <c r="NKS141" s="165"/>
      <c r="NKT141" s="166"/>
      <c r="NKV141" s="164"/>
      <c r="NKW141" s="168"/>
      <c r="NKX141" s="168"/>
      <c r="NKY141" s="165"/>
      <c r="NKZ141" s="165"/>
      <c r="NLA141" s="165"/>
      <c r="NLB141" s="166"/>
      <c r="NLD141" s="164"/>
      <c r="NLE141" s="168"/>
      <c r="NLF141" s="168"/>
      <c r="NLG141" s="165"/>
      <c r="NLH141" s="165"/>
      <c r="NLI141" s="165"/>
      <c r="NLJ141" s="166"/>
      <c r="NLL141" s="164"/>
      <c r="NLM141" s="168"/>
      <c r="NLN141" s="168"/>
      <c r="NLO141" s="165"/>
      <c r="NLP141" s="165"/>
      <c r="NLQ141" s="165"/>
      <c r="NLR141" s="166"/>
      <c r="NLT141" s="164"/>
      <c r="NLU141" s="168"/>
      <c r="NLV141" s="168"/>
      <c r="NLW141" s="165"/>
      <c r="NLX141" s="165"/>
      <c r="NLY141" s="165"/>
      <c r="NLZ141" s="166"/>
      <c r="NMB141" s="164"/>
      <c r="NMC141" s="168"/>
      <c r="NMD141" s="168"/>
      <c r="NME141" s="165"/>
      <c r="NMF141" s="165"/>
      <c r="NMG141" s="165"/>
      <c r="NMH141" s="166"/>
      <c r="NMJ141" s="164"/>
      <c r="NMK141" s="168"/>
      <c r="NML141" s="168"/>
      <c r="NMM141" s="165"/>
      <c r="NMN141" s="165"/>
      <c r="NMO141" s="165"/>
      <c r="NMP141" s="166"/>
      <c r="NMR141" s="164"/>
      <c r="NMS141" s="168"/>
      <c r="NMT141" s="168"/>
      <c r="NMU141" s="165"/>
      <c r="NMV141" s="165"/>
      <c r="NMW141" s="165"/>
      <c r="NMX141" s="166"/>
      <c r="NMZ141" s="164"/>
      <c r="NNA141" s="168"/>
      <c r="NNB141" s="168"/>
      <c r="NNC141" s="165"/>
      <c r="NND141" s="165"/>
      <c r="NNE141" s="165"/>
      <c r="NNF141" s="166"/>
      <c r="NNH141" s="164"/>
      <c r="NNI141" s="168"/>
      <c r="NNJ141" s="168"/>
      <c r="NNK141" s="165"/>
      <c r="NNL141" s="165"/>
      <c r="NNM141" s="165"/>
      <c r="NNN141" s="166"/>
      <c r="NNP141" s="164"/>
      <c r="NNQ141" s="168"/>
      <c r="NNR141" s="168"/>
      <c r="NNS141" s="165"/>
      <c r="NNT141" s="165"/>
      <c r="NNU141" s="165"/>
      <c r="NNV141" s="166"/>
      <c r="NNX141" s="164"/>
      <c r="NNY141" s="168"/>
      <c r="NNZ141" s="168"/>
      <c r="NOA141" s="165"/>
      <c r="NOB141" s="165"/>
      <c r="NOC141" s="165"/>
      <c r="NOD141" s="166"/>
      <c r="NOF141" s="164"/>
      <c r="NOG141" s="168"/>
      <c r="NOH141" s="168"/>
      <c r="NOI141" s="165"/>
      <c r="NOJ141" s="165"/>
      <c r="NOK141" s="165"/>
      <c r="NOL141" s="166"/>
      <c r="NON141" s="164"/>
      <c r="NOO141" s="168"/>
      <c r="NOP141" s="168"/>
      <c r="NOQ141" s="165"/>
      <c r="NOR141" s="165"/>
      <c r="NOS141" s="165"/>
      <c r="NOT141" s="166"/>
      <c r="NOV141" s="164"/>
      <c r="NOW141" s="168"/>
      <c r="NOX141" s="168"/>
      <c r="NOY141" s="165"/>
      <c r="NOZ141" s="165"/>
      <c r="NPA141" s="165"/>
      <c r="NPB141" s="166"/>
      <c r="NPD141" s="164"/>
      <c r="NPE141" s="168"/>
      <c r="NPF141" s="168"/>
      <c r="NPG141" s="165"/>
      <c r="NPH141" s="165"/>
      <c r="NPI141" s="165"/>
      <c r="NPJ141" s="166"/>
      <c r="NPL141" s="164"/>
      <c r="NPM141" s="168"/>
      <c r="NPN141" s="168"/>
      <c r="NPO141" s="165"/>
      <c r="NPP141" s="165"/>
      <c r="NPQ141" s="165"/>
      <c r="NPR141" s="166"/>
      <c r="NPT141" s="164"/>
      <c r="NPU141" s="168"/>
      <c r="NPV141" s="168"/>
      <c r="NPW141" s="165"/>
      <c r="NPX141" s="165"/>
      <c r="NPY141" s="165"/>
      <c r="NPZ141" s="166"/>
      <c r="NQB141" s="164"/>
      <c r="NQC141" s="168"/>
      <c r="NQD141" s="168"/>
      <c r="NQE141" s="165"/>
      <c r="NQF141" s="165"/>
      <c r="NQG141" s="165"/>
      <c r="NQH141" s="166"/>
      <c r="NQJ141" s="164"/>
      <c r="NQK141" s="168"/>
      <c r="NQL141" s="168"/>
      <c r="NQM141" s="165"/>
      <c r="NQN141" s="165"/>
      <c r="NQO141" s="165"/>
      <c r="NQP141" s="166"/>
      <c r="NQR141" s="164"/>
      <c r="NQS141" s="168"/>
      <c r="NQT141" s="168"/>
      <c r="NQU141" s="165"/>
      <c r="NQV141" s="165"/>
      <c r="NQW141" s="165"/>
      <c r="NQX141" s="166"/>
      <c r="NQZ141" s="164"/>
      <c r="NRA141" s="168"/>
      <c r="NRB141" s="168"/>
      <c r="NRC141" s="165"/>
      <c r="NRD141" s="165"/>
      <c r="NRE141" s="165"/>
      <c r="NRF141" s="166"/>
      <c r="NRH141" s="164"/>
      <c r="NRI141" s="168"/>
      <c r="NRJ141" s="168"/>
      <c r="NRK141" s="165"/>
      <c r="NRL141" s="165"/>
      <c r="NRM141" s="165"/>
      <c r="NRN141" s="166"/>
      <c r="NRP141" s="164"/>
      <c r="NRQ141" s="168"/>
      <c r="NRR141" s="168"/>
      <c r="NRS141" s="165"/>
      <c r="NRT141" s="165"/>
      <c r="NRU141" s="165"/>
      <c r="NRV141" s="166"/>
      <c r="NRX141" s="164"/>
      <c r="NRY141" s="168"/>
      <c r="NRZ141" s="168"/>
      <c r="NSA141" s="165"/>
      <c r="NSB141" s="165"/>
      <c r="NSC141" s="165"/>
      <c r="NSD141" s="166"/>
      <c r="NSF141" s="164"/>
      <c r="NSG141" s="168"/>
      <c r="NSH141" s="168"/>
      <c r="NSI141" s="165"/>
      <c r="NSJ141" s="165"/>
      <c r="NSK141" s="165"/>
      <c r="NSL141" s="166"/>
      <c r="NSN141" s="164"/>
      <c r="NSO141" s="168"/>
      <c r="NSP141" s="168"/>
      <c r="NSQ141" s="165"/>
      <c r="NSR141" s="165"/>
      <c r="NSS141" s="165"/>
      <c r="NST141" s="166"/>
      <c r="NSV141" s="164"/>
      <c r="NSW141" s="168"/>
      <c r="NSX141" s="168"/>
      <c r="NSY141" s="165"/>
      <c r="NSZ141" s="165"/>
      <c r="NTA141" s="165"/>
      <c r="NTB141" s="166"/>
      <c r="NTD141" s="164"/>
      <c r="NTE141" s="168"/>
      <c r="NTF141" s="168"/>
      <c r="NTG141" s="165"/>
      <c r="NTH141" s="165"/>
      <c r="NTI141" s="165"/>
      <c r="NTJ141" s="166"/>
      <c r="NTL141" s="164"/>
      <c r="NTM141" s="168"/>
      <c r="NTN141" s="168"/>
      <c r="NTO141" s="165"/>
      <c r="NTP141" s="165"/>
      <c r="NTQ141" s="165"/>
      <c r="NTR141" s="166"/>
      <c r="NTT141" s="164"/>
      <c r="NTU141" s="168"/>
      <c r="NTV141" s="168"/>
      <c r="NTW141" s="165"/>
      <c r="NTX141" s="165"/>
      <c r="NTY141" s="165"/>
      <c r="NTZ141" s="166"/>
      <c r="NUB141" s="164"/>
      <c r="NUC141" s="168"/>
      <c r="NUD141" s="168"/>
      <c r="NUE141" s="165"/>
      <c r="NUF141" s="165"/>
      <c r="NUG141" s="165"/>
      <c r="NUH141" s="166"/>
      <c r="NUJ141" s="164"/>
      <c r="NUK141" s="168"/>
      <c r="NUL141" s="168"/>
      <c r="NUM141" s="165"/>
      <c r="NUN141" s="165"/>
      <c r="NUO141" s="165"/>
      <c r="NUP141" s="166"/>
      <c r="NUR141" s="164"/>
      <c r="NUS141" s="168"/>
      <c r="NUT141" s="168"/>
      <c r="NUU141" s="165"/>
      <c r="NUV141" s="165"/>
      <c r="NUW141" s="165"/>
      <c r="NUX141" s="166"/>
      <c r="NUZ141" s="164"/>
      <c r="NVA141" s="168"/>
      <c r="NVB141" s="168"/>
      <c r="NVC141" s="165"/>
      <c r="NVD141" s="165"/>
      <c r="NVE141" s="165"/>
      <c r="NVF141" s="166"/>
      <c r="NVH141" s="164"/>
      <c r="NVI141" s="168"/>
      <c r="NVJ141" s="168"/>
      <c r="NVK141" s="165"/>
      <c r="NVL141" s="165"/>
      <c r="NVM141" s="165"/>
      <c r="NVN141" s="166"/>
      <c r="NVP141" s="164"/>
      <c r="NVQ141" s="168"/>
      <c r="NVR141" s="168"/>
      <c r="NVS141" s="165"/>
      <c r="NVT141" s="165"/>
      <c r="NVU141" s="165"/>
      <c r="NVV141" s="166"/>
      <c r="NVX141" s="164"/>
      <c r="NVY141" s="168"/>
      <c r="NVZ141" s="168"/>
      <c r="NWA141" s="165"/>
      <c r="NWB141" s="165"/>
      <c r="NWC141" s="165"/>
      <c r="NWD141" s="166"/>
      <c r="NWF141" s="164"/>
      <c r="NWG141" s="168"/>
      <c r="NWH141" s="168"/>
      <c r="NWI141" s="165"/>
      <c r="NWJ141" s="165"/>
      <c r="NWK141" s="165"/>
      <c r="NWL141" s="166"/>
      <c r="NWN141" s="164"/>
      <c r="NWO141" s="168"/>
      <c r="NWP141" s="168"/>
      <c r="NWQ141" s="165"/>
      <c r="NWR141" s="165"/>
      <c r="NWS141" s="165"/>
      <c r="NWT141" s="166"/>
      <c r="NWV141" s="164"/>
      <c r="NWW141" s="168"/>
      <c r="NWX141" s="168"/>
      <c r="NWY141" s="165"/>
      <c r="NWZ141" s="165"/>
      <c r="NXA141" s="165"/>
      <c r="NXB141" s="166"/>
      <c r="NXD141" s="164"/>
      <c r="NXE141" s="168"/>
      <c r="NXF141" s="168"/>
      <c r="NXG141" s="165"/>
      <c r="NXH141" s="165"/>
      <c r="NXI141" s="165"/>
      <c r="NXJ141" s="166"/>
      <c r="NXL141" s="164"/>
      <c r="NXM141" s="168"/>
      <c r="NXN141" s="168"/>
      <c r="NXO141" s="165"/>
      <c r="NXP141" s="165"/>
      <c r="NXQ141" s="165"/>
      <c r="NXR141" s="166"/>
      <c r="NXT141" s="164"/>
      <c r="NXU141" s="168"/>
      <c r="NXV141" s="168"/>
      <c r="NXW141" s="165"/>
      <c r="NXX141" s="165"/>
      <c r="NXY141" s="165"/>
      <c r="NXZ141" s="166"/>
      <c r="NYB141" s="164"/>
      <c r="NYC141" s="168"/>
      <c r="NYD141" s="168"/>
      <c r="NYE141" s="165"/>
      <c r="NYF141" s="165"/>
      <c r="NYG141" s="165"/>
      <c r="NYH141" s="166"/>
      <c r="NYJ141" s="164"/>
      <c r="NYK141" s="168"/>
      <c r="NYL141" s="168"/>
      <c r="NYM141" s="165"/>
      <c r="NYN141" s="165"/>
      <c r="NYO141" s="165"/>
      <c r="NYP141" s="166"/>
      <c r="NYR141" s="164"/>
      <c r="NYS141" s="168"/>
      <c r="NYT141" s="168"/>
      <c r="NYU141" s="165"/>
      <c r="NYV141" s="165"/>
      <c r="NYW141" s="165"/>
      <c r="NYX141" s="166"/>
      <c r="NYZ141" s="164"/>
      <c r="NZA141" s="168"/>
      <c r="NZB141" s="168"/>
      <c r="NZC141" s="165"/>
      <c r="NZD141" s="165"/>
      <c r="NZE141" s="165"/>
      <c r="NZF141" s="166"/>
      <c r="NZH141" s="164"/>
      <c r="NZI141" s="168"/>
      <c r="NZJ141" s="168"/>
      <c r="NZK141" s="165"/>
      <c r="NZL141" s="165"/>
      <c r="NZM141" s="165"/>
      <c r="NZN141" s="166"/>
      <c r="NZP141" s="164"/>
      <c r="NZQ141" s="168"/>
      <c r="NZR141" s="168"/>
      <c r="NZS141" s="165"/>
      <c r="NZT141" s="165"/>
      <c r="NZU141" s="165"/>
      <c r="NZV141" s="166"/>
      <c r="NZX141" s="164"/>
      <c r="NZY141" s="168"/>
      <c r="NZZ141" s="168"/>
      <c r="OAA141" s="165"/>
      <c r="OAB141" s="165"/>
      <c r="OAC141" s="165"/>
      <c r="OAD141" s="166"/>
      <c r="OAF141" s="164"/>
      <c r="OAG141" s="168"/>
      <c r="OAH141" s="168"/>
      <c r="OAI141" s="165"/>
      <c r="OAJ141" s="165"/>
      <c r="OAK141" s="165"/>
      <c r="OAL141" s="166"/>
      <c r="OAN141" s="164"/>
      <c r="OAO141" s="168"/>
      <c r="OAP141" s="168"/>
      <c r="OAQ141" s="165"/>
      <c r="OAR141" s="165"/>
      <c r="OAS141" s="165"/>
      <c r="OAT141" s="166"/>
      <c r="OAV141" s="164"/>
      <c r="OAW141" s="168"/>
      <c r="OAX141" s="168"/>
      <c r="OAY141" s="165"/>
      <c r="OAZ141" s="165"/>
      <c r="OBA141" s="165"/>
      <c r="OBB141" s="166"/>
      <c r="OBD141" s="164"/>
      <c r="OBE141" s="168"/>
      <c r="OBF141" s="168"/>
      <c r="OBG141" s="165"/>
      <c r="OBH141" s="165"/>
      <c r="OBI141" s="165"/>
      <c r="OBJ141" s="166"/>
      <c r="OBL141" s="164"/>
      <c r="OBM141" s="168"/>
      <c r="OBN141" s="168"/>
      <c r="OBO141" s="165"/>
      <c r="OBP141" s="165"/>
      <c r="OBQ141" s="165"/>
      <c r="OBR141" s="166"/>
      <c r="OBT141" s="164"/>
      <c r="OBU141" s="168"/>
      <c r="OBV141" s="168"/>
      <c r="OBW141" s="165"/>
      <c r="OBX141" s="165"/>
      <c r="OBY141" s="165"/>
      <c r="OBZ141" s="166"/>
      <c r="OCB141" s="164"/>
      <c r="OCC141" s="168"/>
      <c r="OCD141" s="168"/>
      <c r="OCE141" s="165"/>
      <c r="OCF141" s="165"/>
      <c r="OCG141" s="165"/>
      <c r="OCH141" s="166"/>
      <c r="OCJ141" s="164"/>
      <c r="OCK141" s="168"/>
      <c r="OCL141" s="168"/>
      <c r="OCM141" s="165"/>
      <c r="OCN141" s="165"/>
      <c r="OCO141" s="165"/>
      <c r="OCP141" s="166"/>
      <c r="OCR141" s="164"/>
      <c r="OCS141" s="168"/>
      <c r="OCT141" s="168"/>
      <c r="OCU141" s="165"/>
      <c r="OCV141" s="165"/>
      <c r="OCW141" s="165"/>
      <c r="OCX141" s="166"/>
      <c r="OCZ141" s="164"/>
      <c r="ODA141" s="168"/>
      <c r="ODB141" s="168"/>
      <c r="ODC141" s="165"/>
      <c r="ODD141" s="165"/>
      <c r="ODE141" s="165"/>
      <c r="ODF141" s="166"/>
      <c r="ODH141" s="164"/>
      <c r="ODI141" s="168"/>
      <c r="ODJ141" s="168"/>
      <c r="ODK141" s="165"/>
      <c r="ODL141" s="165"/>
      <c r="ODM141" s="165"/>
      <c r="ODN141" s="166"/>
      <c r="ODP141" s="164"/>
      <c r="ODQ141" s="168"/>
      <c r="ODR141" s="168"/>
      <c r="ODS141" s="165"/>
      <c r="ODT141" s="165"/>
      <c r="ODU141" s="165"/>
      <c r="ODV141" s="166"/>
      <c r="ODX141" s="164"/>
      <c r="ODY141" s="168"/>
      <c r="ODZ141" s="168"/>
      <c r="OEA141" s="165"/>
      <c r="OEB141" s="165"/>
      <c r="OEC141" s="165"/>
      <c r="OED141" s="166"/>
      <c r="OEF141" s="164"/>
      <c r="OEG141" s="168"/>
      <c r="OEH141" s="168"/>
      <c r="OEI141" s="165"/>
      <c r="OEJ141" s="165"/>
      <c r="OEK141" s="165"/>
      <c r="OEL141" s="166"/>
      <c r="OEN141" s="164"/>
      <c r="OEO141" s="168"/>
      <c r="OEP141" s="168"/>
      <c r="OEQ141" s="165"/>
      <c r="OER141" s="165"/>
      <c r="OES141" s="165"/>
      <c r="OET141" s="166"/>
      <c r="OEV141" s="164"/>
      <c r="OEW141" s="168"/>
      <c r="OEX141" s="168"/>
      <c r="OEY141" s="165"/>
      <c r="OEZ141" s="165"/>
      <c r="OFA141" s="165"/>
      <c r="OFB141" s="166"/>
      <c r="OFD141" s="164"/>
      <c r="OFE141" s="168"/>
      <c r="OFF141" s="168"/>
      <c r="OFG141" s="165"/>
      <c r="OFH141" s="165"/>
      <c r="OFI141" s="165"/>
      <c r="OFJ141" s="166"/>
      <c r="OFL141" s="164"/>
      <c r="OFM141" s="168"/>
      <c r="OFN141" s="168"/>
      <c r="OFO141" s="165"/>
      <c r="OFP141" s="165"/>
      <c r="OFQ141" s="165"/>
      <c r="OFR141" s="166"/>
      <c r="OFT141" s="164"/>
      <c r="OFU141" s="168"/>
      <c r="OFV141" s="168"/>
      <c r="OFW141" s="165"/>
      <c r="OFX141" s="165"/>
      <c r="OFY141" s="165"/>
      <c r="OFZ141" s="166"/>
      <c r="OGB141" s="164"/>
      <c r="OGC141" s="168"/>
      <c r="OGD141" s="168"/>
      <c r="OGE141" s="165"/>
      <c r="OGF141" s="165"/>
      <c r="OGG141" s="165"/>
      <c r="OGH141" s="166"/>
      <c r="OGJ141" s="164"/>
      <c r="OGK141" s="168"/>
      <c r="OGL141" s="168"/>
      <c r="OGM141" s="165"/>
      <c r="OGN141" s="165"/>
      <c r="OGO141" s="165"/>
      <c r="OGP141" s="166"/>
      <c r="OGR141" s="164"/>
      <c r="OGS141" s="168"/>
      <c r="OGT141" s="168"/>
      <c r="OGU141" s="165"/>
      <c r="OGV141" s="165"/>
      <c r="OGW141" s="165"/>
      <c r="OGX141" s="166"/>
      <c r="OGZ141" s="164"/>
      <c r="OHA141" s="168"/>
      <c r="OHB141" s="168"/>
      <c r="OHC141" s="165"/>
      <c r="OHD141" s="165"/>
      <c r="OHE141" s="165"/>
      <c r="OHF141" s="166"/>
      <c r="OHH141" s="164"/>
      <c r="OHI141" s="168"/>
      <c r="OHJ141" s="168"/>
      <c r="OHK141" s="165"/>
      <c r="OHL141" s="165"/>
      <c r="OHM141" s="165"/>
      <c r="OHN141" s="166"/>
      <c r="OHP141" s="164"/>
      <c r="OHQ141" s="168"/>
      <c r="OHR141" s="168"/>
      <c r="OHS141" s="165"/>
      <c r="OHT141" s="165"/>
      <c r="OHU141" s="165"/>
      <c r="OHV141" s="166"/>
      <c r="OHX141" s="164"/>
      <c r="OHY141" s="168"/>
      <c r="OHZ141" s="168"/>
      <c r="OIA141" s="165"/>
      <c r="OIB141" s="165"/>
      <c r="OIC141" s="165"/>
      <c r="OID141" s="166"/>
      <c r="OIF141" s="164"/>
      <c r="OIG141" s="168"/>
      <c r="OIH141" s="168"/>
      <c r="OII141" s="165"/>
      <c r="OIJ141" s="165"/>
      <c r="OIK141" s="165"/>
      <c r="OIL141" s="166"/>
      <c r="OIN141" s="164"/>
      <c r="OIO141" s="168"/>
      <c r="OIP141" s="168"/>
      <c r="OIQ141" s="165"/>
      <c r="OIR141" s="165"/>
      <c r="OIS141" s="165"/>
      <c r="OIT141" s="166"/>
      <c r="OIV141" s="164"/>
      <c r="OIW141" s="168"/>
      <c r="OIX141" s="168"/>
      <c r="OIY141" s="165"/>
      <c r="OIZ141" s="165"/>
      <c r="OJA141" s="165"/>
      <c r="OJB141" s="166"/>
      <c r="OJD141" s="164"/>
      <c r="OJE141" s="168"/>
      <c r="OJF141" s="168"/>
      <c r="OJG141" s="165"/>
      <c r="OJH141" s="165"/>
      <c r="OJI141" s="165"/>
      <c r="OJJ141" s="166"/>
      <c r="OJL141" s="164"/>
      <c r="OJM141" s="168"/>
      <c r="OJN141" s="168"/>
      <c r="OJO141" s="165"/>
      <c r="OJP141" s="165"/>
      <c r="OJQ141" s="165"/>
      <c r="OJR141" s="166"/>
      <c r="OJT141" s="164"/>
      <c r="OJU141" s="168"/>
      <c r="OJV141" s="168"/>
      <c r="OJW141" s="165"/>
      <c r="OJX141" s="165"/>
      <c r="OJY141" s="165"/>
      <c r="OJZ141" s="166"/>
      <c r="OKB141" s="164"/>
      <c r="OKC141" s="168"/>
      <c r="OKD141" s="168"/>
      <c r="OKE141" s="165"/>
      <c r="OKF141" s="165"/>
      <c r="OKG141" s="165"/>
      <c r="OKH141" s="166"/>
      <c r="OKJ141" s="164"/>
      <c r="OKK141" s="168"/>
      <c r="OKL141" s="168"/>
      <c r="OKM141" s="165"/>
      <c r="OKN141" s="165"/>
      <c r="OKO141" s="165"/>
      <c r="OKP141" s="166"/>
      <c r="OKR141" s="164"/>
      <c r="OKS141" s="168"/>
      <c r="OKT141" s="168"/>
      <c r="OKU141" s="165"/>
      <c r="OKV141" s="165"/>
      <c r="OKW141" s="165"/>
      <c r="OKX141" s="166"/>
      <c r="OKZ141" s="164"/>
      <c r="OLA141" s="168"/>
      <c r="OLB141" s="168"/>
      <c r="OLC141" s="165"/>
      <c r="OLD141" s="165"/>
      <c r="OLE141" s="165"/>
      <c r="OLF141" s="166"/>
      <c r="OLH141" s="164"/>
      <c r="OLI141" s="168"/>
      <c r="OLJ141" s="168"/>
      <c r="OLK141" s="165"/>
      <c r="OLL141" s="165"/>
      <c r="OLM141" s="165"/>
      <c r="OLN141" s="166"/>
      <c r="OLP141" s="164"/>
      <c r="OLQ141" s="168"/>
      <c r="OLR141" s="168"/>
      <c r="OLS141" s="165"/>
      <c r="OLT141" s="165"/>
      <c r="OLU141" s="165"/>
      <c r="OLV141" s="166"/>
      <c r="OLX141" s="164"/>
      <c r="OLY141" s="168"/>
      <c r="OLZ141" s="168"/>
      <c r="OMA141" s="165"/>
      <c r="OMB141" s="165"/>
      <c r="OMC141" s="165"/>
      <c r="OMD141" s="166"/>
      <c r="OMF141" s="164"/>
      <c r="OMG141" s="168"/>
      <c r="OMH141" s="168"/>
      <c r="OMI141" s="165"/>
      <c r="OMJ141" s="165"/>
      <c r="OMK141" s="165"/>
      <c r="OML141" s="166"/>
      <c r="OMN141" s="164"/>
      <c r="OMO141" s="168"/>
      <c r="OMP141" s="168"/>
      <c r="OMQ141" s="165"/>
      <c r="OMR141" s="165"/>
      <c r="OMS141" s="165"/>
      <c r="OMT141" s="166"/>
      <c r="OMV141" s="164"/>
      <c r="OMW141" s="168"/>
      <c r="OMX141" s="168"/>
      <c r="OMY141" s="165"/>
      <c r="OMZ141" s="165"/>
      <c r="ONA141" s="165"/>
      <c r="ONB141" s="166"/>
      <c r="OND141" s="164"/>
      <c r="ONE141" s="168"/>
      <c r="ONF141" s="168"/>
      <c r="ONG141" s="165"/>
      <c r="ONH141" s="165"/>
      <c r="ONI141" s="165"/>
      <c r="ONJ141" s="166"/>
      <c r="ONL141" s="164"/>
      <c r="ONM141" s="168"/>
      <c r="ONN141" s="168"/>
      <c r="ONO141" s="165"/>
      <c r="ONP141" s="165"/>
      <c r="ONQ141" s="165"/>
      <c r="ONR141" s="166"/>
      <c r="ONT141" s="164"/>
      <c r="ONU141" s="168"/>
      <c r="ONV141" s="168"/>
      <c r="ONW141" s="165"/>
      <c r="ONX141" s="165"/>
      <c r="ONY141" s="165"/>
      <c r="ONZ141" s="166"/>
      <c r="OOB141" s="164"/>
      <c r="OOC141" s="168"/>
      <c r="OOD141" s="168"/>
      <c r="OOE141" s="165"/>
      <c r="OOF141" s="165"/>
      <c r="OOG141" s="165"/>
      <c r="OOH141" s="166"/>
      <c r="OOJ141" s="164"/>
      <c r="OOK141" s="168"/>
      <c r="OOL141" s="168"/>
      <c r="OOM141" s="165"/>
      <c r="OON141" s="165"/>
      <c r="OOO141" s="165"/>
      <c r="OOP141" s="166"/>
      <c r="OOR141" s="164"/>
      <c r="OOS141" s="168"/>
      <c r="OOT141" s="168"/>
      <c r="OOU141" s="165"/>
      <c r="OOV141" s="165"/>
      <c r="OOW141" s="165"/>
      <c r="OOX141" s="166"/>
      <c r="OOZ141" s="164"/>
      <c r="OPA141" s="168"/>
      <c r="OPB141" s="168"/>
      <c r="OPC141" s="165"/>
      <c r="OPD141" s="165"/>
      <c r="OPE141" s="165"/>
      <c r="OPF141" s="166"/>
      <c r="OPH141" s="164"/>
      <c r="OPI141" s="168"/>
      <c r="OPJ141" s="168"/>
      <c r="OPK141" s="165"/>
      <c r="OPL141" s="165"/>
      <c r="OPM141" s="165"/>
      <c r="OPN141" s="166"/>
      <c r="OPP141" s="164"/>
      <c r="OPQ141" s="168"/>
      <c r="OPR141" s="168"/>
      <c r="OPS141" s="165"/>
      <c r="OPT141" s="165"/>
      <c r="OPU141" s="165"/>
      <c r="OPV141" s="166"/>
      <c r="OPX141" s="164"/>
      <c r="OPY141" s="168"/>
      <c r="OPZ141" s="168"/>
      <c r="OQA141" s="165"/>
      <c r="OQB141" s="165"/>
      <c r="OQC141" s="165"/>
      <c r="OQD141" s="166"/>
      <c r="OQF141" s="164"/>
      <c r="OQG141" s="168"/>
      <c r="OQH141" s="168"/>
      <c r="OQI141" s="165"/>
      <c r="OQJ141" s="165"/>
      <c r="OQK141" s="165"/>
      <c r="OQL141" s="166"/>
      <c r="OQN141" s="164"/>
      <c r="OQO141" s="168"/>
      <c r="OQP141" s="168"/>
      <c r="OQQ141" s="165"/>
      <c r="OQR141" s="165"/>
      <c r="OQS141" s="165"/>
      <c r="OQT141" s="166"/>
      <c r="OQV141" s="164"/>
      <c r="OQW141" s="168"/>
      <c r="OQX141" s="168"/>
      <c r="OQY141" s="165"/>
      <c r="OQZ141" s="165"/>
      <c r="ORA141" s="165"/>
      <c r="ORB141" s="166"/>
      <c r="ORD141" s="164"/>
      <c r="ORE141" s="168"/>
      <c r="ORF141" s="168"/>
      <c r="ORG141" s="165"/>
      <c r="ORH141" s="165"/>
      <c r="ORI141" s="165"/>
      <c r="ORJ141" s="166"/>
      <c r="ORL141" s="164"/>
      <c r="ORM141" s="168"/>
      <c r="ORN141" s="168"/>
      <c r="ORO141" s="165"/>
      <c r="ORP141" s="165"/>
      <c r="ORQ141" s="165"/>
      <c r="ORR141" s="166"/>
      <c r="ORT141" s="164"/>
      <c r="ORU141" s="168"/>
      <c r="ORV141" s="168"/>
      <c r="ORW141" s="165"/>
      <c r="ORX141" s="165"/>
      <c r="ORY141" s="165"/>
      <c r="ORZ141" s="166"/>
      <c r="OSB141" s="164"/>
      <c r="OSC141" s="168"/>
      <c r="OSD141" s="168"/>
      <c r="OSE141" s="165"/>
      <c r="OSF141" s="165"/>
      <c r="OSG141" s="165"/>
      <c r="OSH141" s="166"/>
      <c r="OSJ141" s="164"/>
      <c r="OSK141" s="168"/>
      <c r="OSL141" s="168"/>
      <c r="OSM141" s="165"/>
      <c r="OSN141" s="165"/>
      <c r="OSO141" s="165"/>
      <c r="OSP141" s="166"/>
      <c r="OSR141" s="164"/>
      <c r="OSS141" s="168"/>
      <c r="OST141" s="168"/>
      <c r="OSU141" s="165"/>
      <c r="OSV141" s="165"/>
      <c r="OSW141" s="165"/>
      <c r="OSX141" s="166"/>
      <c r="OSZ141" s="164"/>
      <c r="OTA141" s="168"/>
      <c r="OTB141" s="168"/>
      <c r="OTC141" s="165"/>
      <c r="OTD141" s="165"/>
      <c r="OTE141" s="165"/>
      <c r="OTF141" s="166"/>
      <c r="OTH141" s="164"/>
      <c r="OTI141" s="168"/>
      <c r="OTJ141" s="168"/>
      <c r="OTK141" s="165"/>
      <c r="OTL141" s="165"/>
      <c r="OTM141" s="165"/>
      <c r="OTN141" s="166"/>
      <c r="OTP141" s="164"/>
      <c r="OTQ141" s="168"/>
      <c r="OTR141" s="168"/>
      <c r="OTS141" s="165"/>
      <c r="OTT141" s="165"/>
      <c r="OTU141" s="165"/>
      <c r="OTV141" s="166"/>
      <c r="OTX141" s="164"/>
      <c r="OTY141" s="168"/>
      <c r="OTZ141" s="168"/>
      <c r="OUA141" s="165"/>
      <c r="OUB141" s="165"/>
      <c r="OUC141" s="165"/>
      <c r="OUD141" s="166"/>
      <c r="OUF141" s="164"/>
      <c r="OUG141" s="168"/>
      <c r="OUH141" s="168"/>
      <c r="OUI141" s="165"/>
      <c r="OUJ141" s="165"/>
      <c r="OUK141" s="165"/>
      <c r="OUL141" s="166"/>
      <c r="OUN141" s="164"/>
      <c r="OUO141" s="168"/>
      <c r="OUP141" s="168"/>
      <c r="OUQ141" s="165"/>
      <c r="OUR141" s="165"/>
      <c r="OUS141" s="165"/>
      <c r="OUT141" s="166"/>
      <c r="OUV141" s="164"/>
      <c r="OUW141" s="168"/>
      <c r="OUX141" s="168"/>
      <c r="OUY141" s="165"/>
      <c r="OUZ141" s="165"/>
      <c r="OVA141" s="165"/>
      <c r="OVB141" s="166"/>
      <c r="OVD141" s="164"/>
      <c r="OVE141" s="168"/>
      <c r="OVF141" s="168"/>
      <c r="OVG141" s="165"/>
      <c r="OVH141" s="165"/>
      <c r="OVI141" s="165"/>
      <c r="OVJ141" s="166"/>
      <c r="OVL141" s="164"/>
      <c r="OVM141" s="168"/>
      <c r="OVN141" s="168"/>
      <c r="OVO141" s="165"/>
      <c r="OVP141" s="165"/>
      <c r="OVQ141" s="165"/>
      <c r="OVR141" s="166"/>
      <c r="OVT141" s="164"/>
      <c r="OVU141" s="168"/>
      <c r="OVV141" s="168"/>
      <c r="OVW141" s="165"/>
      <c r="OVX141" s="165"/>
      <c r="OVY141" s="165"/>
      <c r="OVZ141" s="166"/>
      <c r="OWB141" s="164"/>
      <c r="OWC141" s="168"/>
      <c r="OWD141" s="168"/>
      <c r="OWE141" s="165"/>
      <c r="OWF141" s="165"/>
      <c r="OWG141" s="165"/>
      <c r="OWH141" s="166"/>
      <c r="OWJ141" s="164"/>
      <c r="OWK141" s="168"/>
      <c r="OWL141" s="168"/>
      <c r="OWM141" s="165"/>
      <c r="OWN141" s="165"/>
      <c r="OWO141" s="165"/>
      <c r="OWP141" s="166"/>
      <c r="OWR141" s="164"/>
      <c r="OWS141" s="168"/>
      <c r="OWT141" s="168"/>
      <c r="OWU141" s="165"/>
      <c r="OWV141" s="165"/>
      <c r="OWW141" s="165"/>
      <c r="OWX141" s="166"/>
      <c r="OWZ141" s="164"/>
      <c r="OXA141" s="168"/>
      <c r="OXB141" s="168"/>
      <c r="OXC141" s="165"/>
      <c r="OXD141" s="165"/>
      <c r="OXE141" s="165"/>
      <c r="OXF141" s="166"/>
      <c r="OXH141" s="164"/>
      <c r="OXI141" s="168"/>
      <c r="OXJ141" s="168"/>
      <c r="OXK141" s="165"/>
      <c r="OXL141" s="165"/>
      <c r="OXM141" s="165"/>
      <c r="OXN141" s="166"/>
      <c r="OXP141" s="164"/>
      <c r="OXQ141" s="168"/>
      <c r="OXR141" s="168"/>
      <c r="OXS141" s="165"/>
      <c r="OXT141" s="165"/>
      <c r="OXU141" s="165"/>
      <c r="OXV141" s="166"/>
      <c r="OXX141" s="164"/>
      <c r="OXY141" s="168"/>
      <c r="OXZ141" s="168"/>
      <c r="OYA141" s="165"/>
      <c r="OYB141" s="165"/>
      <c r="OYC141" s="165"/>
      <c r="OYD141" s="166"/>
      <c r="OYF141" s="164"/>
      <c r="OYG141" s="168"/>
      <c r="OYH141" s="168"/>
      <c r="OYI141" s="165"/>
      <c r="OYJ141" s="165"/>
      <c r="OYK141" s="165"/>
      <c r="OYL141" s="166"/>
      <c r="OYN141" s="164"/>
      <c r="OYO141" s="168"/>
      <c r="OYP141" s="168"/>
      <c r="OYQ141" s="165"/>
      <c r="OYR141" s="165"/>
      <c r="OYS141" s="165"/>
      <c r="OYT141" s="166"/>
      <c r="OYV141" s="164"/>
      <c r="OYW141" s="168"/>
      <c r="OYX141" s="168"/>
      <c r="OYY141" s="165"/>
      <c r="OYZ141" s="165"/>
      <c r="OZA141" s="165"/>
      <c r="OZB141" s="166"/>
      <c r="OZD141" s="164"/>
      <c r="OZE141" s="168"/>
      <c r="OZF141" s="168"/>
      <c r="OZG141" s="165"/>
      <c r="OZH141" s="165"/>
      <c r="OZI141" s="165"/>
      <c r="OZJ141" s="166"/>
      <c r="OZL141" s="164"/>
      <c r="OZM141" s="168"/>
      <c r="OZN141" s="168"/>
      <c r="OZO141" s="165"/>
      <c r="OZP141" s="165"/>
      <c r="OZQ141" s="165"/>
      <c r="OZR141" s="166"/>
      <c r="OZT141" s="164"/>
      <c r="OZU141" s="168"/>
      <c r="OZV141" s="168"/>
      <c r="OZW141" s="165"/>
      <c r="OZX141" s="165"/>
      <c r="OZY141" s="165"/>
      <c r="OZZ141" s="166"/>
      <c r="PAB141" s="164"/>
      <c r="PAC141" s="168"/>
      <c r="PAD141" s="168"/>
      <c r="PAE141" s="165"/>
      <c r="PAF141" s="165"/>
      <c r="PAG141" s="165"/>
      <c r="PAH141" s="166"/>
      <c r="PAJ141" s="164"/>
      <c r="PAK141" s="168"/>
      <c r="PAL141" s="168"/>
      <c r="PAM141" s="165"/>
      <c r="PAN141" s="165"/>
      <c r="PAO141" s="165"/>
      <c r="PAP141" s="166"/>
      <c r="PAR141" s="164"/>
      <c r="PAS141" s="168"/>
      <c r="PAT141" s="168"/>
      <c r="PAU141" s="165"/>
      <c r="PAV141" s="165"/>
      <c r="PAW141" s="165"/>
      <c r="PAX141" s="166"/>
      <c r="PAZ141" s="164"/>
      <c r="PBA141" s="168"/>
      <c r="PBB141" s="168"/>
      <c r="PBC141" s="165"/>
      <c r="PBD141" s="165"/>
      <c r="PBE141" s="165"/>
      <c r="PBF141" s="166"/>
      <c r="PBH141" s="164"/>
      <c r="PBI141" s="168"/>
      <c r="PBJ141" s="168"/>
      <c r="PBK141" s="165"/>
      <c r="PBL141" s="165"/>
      <c r="PBM141" s="165"/>
      <c r="PBN141" s="166"/>
      <c r="PBP141" s="164"/>
      <c r="PBQ141" s="168"/>
      <c r="PBR141" s="168"/>
      <c r="PBS141" s="165"/>
      <c r="PBT141" s="165"/>
      <c r="PBU141" s="165"/>
      <c r="PBV141" s="166"/>
      <c r="PBX141" s="164"/>
      <c r="PBY141" s="168"/>
      <c r="PBZ141" s="168"/>
      <c r="PCA141" s="165"/>
      <c r="PCB141" s="165"/>
      <c r="PCC141" s="165"/>
      <c r="PCD141" s="166"/>
      <c r="PCF141" s="164"/>
      <c r="PCG141" s="168"/>
      <c r="PCH141" s="168"/>
      <c r="PCI141" s="165"/>
      <c r="PCJ141" s="165"/>
      <c r="PCK141" s="165"/>
      <c r="PCL141" s="166"/>
      <c r="PCN141" s="164"/>
      <c r="PCO141" s="168"/>
      <c r="PCP141" s="168"/>
      <c r="PCQ141" s="165"/>
      <c r="PCR141" s="165"/>
      <c r="PCS141" s="165"/>
      <c r="PCT141" s="166"/>
      <c r="PCV141" s="164"/>
      <c r="PCW141" s="168"/>
      <c r="PCX141" s="168"/>
      <c r="PCY141" s="165"/>
      <c r="PCZ141" s="165"/>
      <c r="PDA141" s="165"/>
      <c r="PDB141" s="166"/>
      <c r="PDD141" s="164"/>
      <c r="PDE141" s="168"/>
      <c r="PDF141" s="168"/>
      <c r="PDG141" s="165"/>
      <c r="PDH141" s="165"/>
      <c r="PDI141" s="165"/>
      <c r="PDJ141" s="166"/>
      <c r="PDL141" s="164"/>
      <c r="PDM141" s="168"/>
      <c r="PDN141" s="168"/>
      <c r="PDO141" s="165"/>
      <c r="PDP141" s="165"/>
      <c r="PDQ141" s="165"/>
      <c r="PDR141" s="166"/>
      <c r="PDT141" s="164"/>
      <c r="PDU141" s="168"/>
      <c r="PDV141" s="168"/>
      <c r="PDW141" s="165"/>
      <c r="PDX141" s="165"/>
      <c r="PDY141" s="165"/>
      <c r="PDZ141" s="166"/>
      <c r="PEB141" s="164"/>
      <c r="PEC141" s="168"/>
      <c r="PED141" s="168"/>
      <c r="PEE141" s="165"/>
      <c r="PEF141" s="165"/>
      <c r="PEG141" s="165"/>
      <c r="PEH141" s="166"/>
      <c r="PEJ141" s="164"/>
      <c r="PEK141" s="168"/>
      <c r="PEL141" s="168"/>
      <c r="PEM141" s="165"/>
      <c r="PEN141" s="165"/>
      <c r="PEO141" s="165"/>
      <c r="PEP141" s="166"/>
      <c r="PER141" s="164"/>
      <c r="PES141" s="168"/>
      <c r="PET141" s="168"/>
      <c r="PEU141" s="165"/>
      <c r="PEV141" s="165"/>
      <c r="PEW141" s="165"/>
      <c r="PEX141" s="166"/>
      <c r="PEZ141" s="164"/>
      <c r="PFA141" s="168"/>
      <c r="PFB141" s="168"/>
      <c r="PFC141" s="165"/>
      <c r="PFD141" s="165"/>
      <c r="PFE141" s="165"/>
      <c r="PFF141" s="166"/>
      <c r="PFH141" s="164"/>
      <c r="PFI141" s="168"/>
      <c r="PFJ141" s="168"/>
      <c r="PFK141" s="165"/>
      <c r="PFL141" s="165"/>
      <c r="PFM141" s="165"/>
      <c r="PFN141" s="166"/>
      <c r="PFP141" s="164"/>
      <c r="PFQ141" s="168"/>
      <c r="PFR141" s="168"/>
      <c r="PFS141" s="165"/>
      <c r="PFT141" s="165"/>
      <c r="PFU141" s="165"/>
      <c r="PFV141" s="166"/>
      <c r="PFX141" s="164"/>
      <c r="PFY141" s="168"/>
      <c r="PFZ141" s="168"/>
      <c r="PGA141" s="165"/>
      <c r="PGB141" s="165"/>
      <c r="PGC141" s="165"/>
      <c r="PGD141" s="166"/>
      <c r="PGF141" s="164"/>
      <c r="PGG141" s="168"/>
      <c r="PGH141" s="168"/>
      <c r="PGI141" s="165"/>
      <c r="PGJ141" s="165"/>
      <c r="PGK141" s="165"/>
      <c r="PGL141" s="166"/>
      <c r="PGN141" s="164"/>
      <c r="PGO141" s="168"/>
      <c r="PGP141" s="168"/>
      <c r="PGQ141" s="165"/>
      <c r="PGR141" s="165"/>
      <c r="PGS141" s="165"/>
      <c r="PGT141" s="166"/>
      <c r="PGV141" s="164"/>
      <c r="PGW141" s="168"/>
      <c r="PGX141" s="168"/>
      <c r="PGY141" s="165"/>
      <c r="PGZ141" s="165"/>
      <c r="PHA141" s="165"/>
      <c r="PHB141" s="166"/>
      <c r="PHD141" s="164"/>
      <c r="PHE141" s="168"/>
      <c r="PHF141" s="168"/>
      <c r="PHG141" s="165"/>
      <c r="PHH141" s="165"/>
      <c r="PHI141" s="165"/>
      <c r="PHJ141" s="166"/>
      <c r="PHL141" s="164"/>
      <c r="PHM141" s="168"/>
      <c r="PHN141" s="168"/>
      <c r="PHO141" s="165"/>
      <c r="PHP141" s="165"/>
      <c r="PHQ141" s="165"/>
      <c r="PHR141" s="166"/>
      <c r="PHT141" s="164"/>
      <c r="PHU141" s="168"/>
      <c r="PHV141" s="168"/>
      <c r="PHW141" s="165"/>
      <c r="PHX141" s="165"/>
      <c r="PHY141" s="165"/>
      <c r="PHZ141" s="166"/>
      <c r="PIB141" s="164"/>
      <c r="PIC141" s="168"/>
      <c r="PID141" s="168"/>
      <c r="PIE141" s="165"/>
      <c r="PIF141" s="165"/>
      <c r="PIG141" s="165"/>
      <c r="PIH141" s="166"/>
      <c r="PIJ141" s="164"/>
      <c r="PIK141" s="168"/>
      <c r="PIL141" s="168"/>
      <c r="PIM141" s="165"/>
      <c r="PIN141" s="165"/>
      <c r="PIO141" s="165"/>
      <c r="PIP141" s="166"/>
      <c r="PIR141" s="164"/>
      <c r="PIS141" s="168"/>
      <c r="PIT141" s="168"/>
      <c r="PIU141" s="165"/>
      <c r="PIV141" s="165"/>
      <c r="PIW141" s="165"/>
      <c r="PIX141" s="166"/>
      <c r="PIZ141" s="164"/>
      <c r="PJA141" s="168"/>
      <c r="PJB141" s="168"/>
      <c r="PJC141" s="165"/>
      <c r="PJD141" s="165"/>
      <c r="PJE141" s="165"/>
      <c r="PJF141" s="166"/>
      <c r="PJH141" s="164"/>
      <c r="PJI141" s="168"/>
      <c r="PJJ141" s="168"/>
      <c r="PJK141" s="165"/>
      <c r="PJL141" s="165"/>
      <c r="PJM141" s="165"/>
      <c r="PJN141" s="166"/>
      <c r="PJP141" s="164"/>
      <c r="PJQ141" s="168"/>
      <c r="PJR141" s="168"/>
      <c r="PJS141" s="165"/>
      <c r="PJT141" s="165"/>
      <c r="PJU141" s="165"/>
      <c r="PJV141" s="166"/>
      <c r="PJX141" s="164"/>
      <c r="PJY141" s="168"/>
      <c r="PJZ141" s="168"/>
      <c r="PKA141" s="165"/>
      <c r="PKB141" s="165"/>
      <c r="PKC141" s="165"/>
      <c r="PKD141" s="166"/>
      <c r="PKF141" s="164"/>
      <c r="PKG141" s="168"/>
      <c r="PKH141" s="168"/>
      <c r="PKI141" s="165"/>
      <c r="PKJ141" s="165"/>
      <c r="PKK141" s="165"/>
      <c r="PKL141" s="166"/>
      <c r="PKN141" s="164"/>
      <c r="PKO141" s="168"/>
      <c r="PKP141" s="168"/>
      <c r="PKQ141" s="165"/>
      <c r="PKR141" s="165"/>
      <c r="PKS141" s="165"/>
      <c r="PKT141" s="166"/>
      <c r="PKV141" s="164"/>
      <c r="PKW141" s="168"/>
      <c r="PKX141" s="168"/>
      <c r="PKY141" s="165"/>
      <c r="PKZ141" s="165"/>
      <c r="PLA141" s="165"/>
      <c r="PLB141" s="166"/>
      <c r="PLD141" s="164"/>
      <c r="PLE141" s="168"/>
      <c r="PLF141" s="168"/>
      <c r="PLG141" s="165"/>
      <c r="PLH141" s="165"/>
      <c r="PLI141" s="165"/>
      <c r="PLJ141" s="166"/>
      <c r="PLL141" s="164"/>
      <c r="PLM141" s="168"/>
      <c r="PLN141" s="168"/>
      <c r="PLO141" s="165"/>
      <c r="PLP141" s="165"/>
      <c r="PLQ141" s="165"/>
      <c r="PLR141" s="166"/>
      <c r="PLT141" s="164"/>
      <c r="PLU141" s="168"/>
      <c r="PLV141" s="168"/>
      <c r="PLW141" s="165"/>
      <c r="PLX141" s="165"/>
      <c r="PLY141" s="165"/>
      <c r="PLZ141" s="166"/>
      <c r="PMB141" s="164"/>
      <c r="PMC141" s="168"/>
      <c r="PMD141" s="168"/>
      <c r="PME141" s="165"/>
      <c r="PMF141" s="165"/>
      <c r="PMG141" s="165"/>
      <c r="PMH141" s="166"/>
      <c r="PMJ141" s="164"/>
      <c r="PMK141" s="168"/>
      <c r="PML141" s="168"/>
      <c r="PMM141" s="165"/>
      <c r="PMN141" s="165"/>
      <c r="PMO141" s="165"/>
      <c r="PMP141" s="166"/>
      <c r="PMR141" s="164"/>
      <c r="PMS141" s="168"/>
      <c r="PMT141" s="168"/>
      <c r="PMU141" s="165"/>
      <c r="PMV141" s="165"/>
      <c r="PMW141" s="165"/>
      <c r="PMX141" s="166"/>
      <c r="PMZ141" s="164"/>
      <c r="PNA141" s="168"/>
      <c r="PNB141" s="168"/>
      <c r="PNC141" s="165"/>
      <c r="PND141" s="165"/>
      <c r="PNE141" s="165"/>
      <c r="PNF141" s="166"/>
      <c r="PNH141" s="164"/>
      <c r="PNI141" s="168"/>
      <c r="PNJ141" s="168"/>
      <c r="PNK141" s="165"/>
      <c r="PNL141" s="165"/>
      <c r="PNM141" s="165"/>
      <c r="PNN141" s="166"/>
      <c r="PNP141" s="164"/>
      <c r="PNQ141" s="168"/>
      <c r="PNR141" s="168"/>
      <c r="PNS141" s="165"/>
      <c r="PNT141" s="165"/>
      <c r="PNU141" s="165"/>
      <c r="PNV141" s="166"/>
      <c r="PNX141" s="164"/>
      <c r="PNY141" s="168"/>
      <c r="PNZ141" s="168"/>
      <c r="POA141" s="165"/>
      <c r="POB141" s="165"/>
      <c r="POC141" s="165"/>
      <c r="POD141" s="166"/>
      <c r="POF141" s="164"/>
      <c r="POG141" s="168"/>
      <c r="POH141" s="168"/>
      <c r="POI141" s="165"/>
      <c r="POJ141" s="165"/>
      <c r="POK141" s="165"/>
      <c r="POL141" s="166"/>
      <c r="PON141" s="164"/>
      <c r="POO141" s="168"/>
      <c r="POP141" s="168"/>
      <c r="POQ141" s="165"/>
      <c r="POR141" s="165"/>
      <c r="POS141" s="165"/>
      <c r="POT141" s="166"/>
      <c r="POV141" s="164"/>
      <c r="POW141" s="168"/>
      <c r="POX141" s="168"/>
      <c r="POY141" s="165"/>
      <c r="POZ141" s="165"/>
      <c r="PPA141" s="165"/>
      <c r="PPB141" s="166"/>
      <c r="PPD141" s="164"/>
      <c r="PPE141" s="168"/>
      <c r="PPF141" s="168"/>
      <c r="PPG141" s="165"/>
      <c r="PPH141" s="165"/>
      <c r="PPI141" s="165"/>
      <c r="PPJ141" s="166"/>
      <c r="PPL141" s="164"/>
      <c r="PPM141" s="168"/>
      <c r="PPN141" s="168"/>
      <c r="PPO141" s="165"/>
      <c r="PPP141" s="165"/>
      <c r="PPQ141" s="165"/>
      <c r="PPR141" s="166"/>
      <c r="PPT141" s="164"/>
      <c r="PPU141" s="168"/>
      <c r="PPV141" s="168"/>
      <c r="PPW141" s="165"/>
      <c r="PPX141" s="165"/>
      <c r="PPY141" s="165"/>
      <c r="PPZ141" s="166"/>
      <c r="PQB141" s="164"/>
      <c r="PQC141" s="168"/>
      <c r="PQD141" s="168"/>
      <c r="PQE141" s="165"/>
      <c r="PQF141" s="165"/>
      <c r="PQG141" s="165"/>
      <c r="PQH141" s="166"/>
      <c r="PQJ141" s="164"/>
      <c r="PQK141" s="168"/>
      <c r="PQL141" s="168"/>
      <c r="PQM141" s="165"/>
      <c r="PQN141" s="165"/>
      <c r="PQO141" s="165"/>
      <c r="PQP141" s="166"/>
      <c r="PQR141" s="164"/>
      <c r="PQS141" s="168"/>
      <c r="PQT141" s="168"/>
      <c r="PQU141" s="165"/>
      <c r="PQV141" s="165"/>
      <c r="PQW141" s="165"/>
      <c r="PQX141" s="166"/>
      <c r="PQZ141" s="164"/>
      <c r="PRA141" s="168"/>
      <c r="PRB141" s="168"/>
      <c r="PRC141" s="165"/>
      <c r="PRD141" s="165"/>
      <c r="PRE141" s="165"/>
      <c r="PRF141" s="166"/>
      <c r="PRH141" s="164"/>
      <c r="PRI141" s="168"/>
      <c r="PRJ141" s="168"/>
      <c r="PRK141" s="165"/>
      <c r="PRL141" s="165"/>
      <c r="PRM141" s="165"/>
      <c r="PRN141" s="166"/>
      <c r="PRP141" s="164"/>
      <c r="PRQ141" s="168"/>
      <c r="PRR141" s="168"/>
      <c r="PRS141" s="165"/>
      <c r="PRT141" s="165"/>
      <c r="PRU141" s="165"/>
      <c r="PRV141" s="166"/>
      <c r="PRX141" s="164"/>
      <c r="PRY141" s="168"/>
      <c r="PRZ141" s="168"/>
      <c r="PSA141" s="165"/>
      <c r="PSB141" s="165"/>
      <c r="PSC141" s="165"/>
      <c r="PSD141" s="166"/>
      <c r="PSF141" s="164"/>
      <c r="PSG141" s="168"/>
      <c r="PSH141" s="168"/>
      <c r="PSI141" s="165"/>
      <c r="PSJ141" s="165"/>
      <c r="PSK141" s="165"/>
      <c r="PSL141" s="166"/>
      <c r="PSN141" s="164"/>
      <c r="PSO141" s="168"/>
      <c r="PSP141" s="168"/>
      <c r="PSQ141" s="165"/>
      <c r="PSR141" s="165"/>
      <c r="PSS141" s="165"/>
      <c r="PST141" s="166"/>
      <c r="PSV141" s="164"/>
      <c r="PSW141" s="168"/>
      <c r="PSX141" s="168"/>
      <c r="PSY141" s="165"/>
      <c r="PSZ141" s="165"/>
      <c r="PTA141" s="165"/>
      <c r="PTB141" s="166"/>
      <c r="PTD141" s="164"/>
      <c r="PTE141" s="168"/>
      <c r="PTF141" s="168"/>
      <c r="PTG141" s="165"/>
      <c r="PTH141" s="165"/>
      <c r="PTI141" s="165"/>
      <c r="PTJ141" s="166"/>
      <c r="PTL141" s="164"/>
      <c r="PTM141" s="168"/>
      <c r="PTN141" s="168"/>
      <c r="PTO141" s="165"/>
      <c r="PTP141" s="165"/>
      <c r="PTQ141" s="165"/>
      <c r="PTR141" s="166"/>
      <c r="PTT141" s="164"/>
      <c r="PTU141" s="168"/>
      <c r="PTV141" s="168"/>
      <c r="PTW141" s="165"/>
      <c r="PTX141" s="165"/>
      <c r="PTY141" s="165"/>
      <c r="PTZ141" s="166"/>
      <c r="PUB141" s="164"/>
      <c r="PUC141" s="168"/>
      <c r="PUD141" s="168"/>
      <c r="PUE141" s="165"/>
      <c r="PUF141" s="165"/>
      <c r="PUG141" s="165"/>
      <c r="PUH141" s="166"/>
      <c r="PUJ141" s="164"/>
      <c r="PUK141" s="168"/>
      <c r="PUL141" s="168"/>
      <c r="PUM141" s="165"/>
      <c r="PUN141" s="165"/>
      <c r="PUO141" s="165"/>
      <c r="PUP141" s="166"/>
      <c r="PUR141" s="164"/>
      <c r="PUS141" s="168"/>
      <c r="PUT141" s="168"/>
      <c r="PUU141" s="165"/>
      <c r="PUV141" s="165"/>
      <c r="PUW141" s="165"/>
      <c r="PUX141" s="166"/>
      <c r="PUZ141" s="164"/>
      <c r="PVA141" s="168"/>
      <c r="PVB141" s="168"/>
      <c r="PVC141" s="165"/>
      <c r="PVD141" s="165"/>
      <c r="PVE141" s="165"/>
      <c r="PVF141" s="166"/>
      <c r="PVH141" s="164"/>
      <c r="PVI141" s="168"/>
      <c r="PVJ141" s="168"/>
      <c r="PVK141" s="165"/>
      <c r="PVL141" s="165"/>
      <c r="PVM141" s="165"/>
      <c r="PVN141" s="166"/>
      <c r="PVP141" s="164"/>
      <c r="PVQ141" s="168"/>
      <c r="PVR141" s="168"/>
      <c r="PVS141" s="165"/>
      <c r="PVT141" s="165"/>
      <c r="PVU141" s="165"/>
      <c r="PVV141" s="166"/>
      <c r="PVX141" s="164"/>
      <c r="PVY141" s="168"/>
      <c r="PVZ141" s="168"/>
      <c r="PWA141" s="165"/>
      <c r="PWB141" s="165"/>
      <c r="PWC141" s="165"/>
      <c r="PWD141" s="166"/>
      <c r="PWF141" s="164"/>
      <c r="PWG141" s="168"/>
      <c r="PWH141" s="168"/>
      <c r="PWI141" s="165"/>
      <c r="PWJ141" s="165"/>
      <c r="PWK141" s="165"/>
      <c r="PWL141" s="166"/>
      <c r="PWN141" s="164"/>
      <c r="PWO141" s="168"/>
      <c r="PWP141" s="168"/>
      <c r="PWQ141" s="165"/>
      <c r="PWR141" s="165"/>
      <c r="PWS141" s="165"/>
      <c r="PWT141" s="166"/>
      <c r="PWV141" s="164"/>
      <c r="PWW141" s="168"/>
      <c r="PWX141" s="168"/>
      <c r="PWY141" s="165"/>
      <c r="PWZ141" s="165"/>
      <c r="PXA141" s="165"/>
      <c r="PXB141" s="166"/>
      <c r="PXD141" s="164"/>
      <c r="PXE141" s="168"/>
      <c r="PXF141" s="168"/>
      <c r="PXG141" s="165"/>
      <c r="PXH141" s="165"/>
      <c r="PXI141" s="165"/>
      <c r="PXJ141" s="166"/>
      <c r="PXL141" s="164"/>
      <c r="PXM141" s="168"/>
      <c r="PXN141" s="168"/>
      <c r="PXO141" s="165"/>
      <c r="PXP141" s="165"/>
      <c r="PXQ141" s="165"/>
      <c r="PXR141" s="166"/>
      <c r="PXT141" s="164"/>
      <c r="PXU141" s="168"/>
      <c r="PXV141" s="168"/>
      <c r="PXW141" s="165"/>
      <c r="PXX141" s="165"/>
      <c r="PXY141" s="165"/>
      <c r="PXZ141" s="166"/>
      <c r="PYB141" s="164"/>
      <c r="PYC141" s="168"/>
      <c r="PYD141" s="168"/>
      <c r="PYE141" s="165"/>
      <c r="PYF141" s="165"/>
      <c r="PYG141" s="165"/>
      <c r="PYH141" s="166"/>
      <c r="PYJ141" s="164"/>
      <c r="PYK141" s="168"/>
      <c r="PYL141" s="168"/>
      <c r="PYM141" s="165"/>
      <c r="PYN141" s="165"/>
      <c r="PYO141" s="165"/>
      <c r="PYP141" s="166"/>
      <c r="PYR141" s="164"/>
      <c r="PYS141" s="168"/>
      <c r="PYT141" s="168"/>
      <c r="PYU141" s="165"/>
      <c r="PYV141" s="165"/>
      <c r="PYW141" s="165"/>
      <c r="PYX141" s="166"/>
      <c r="PYZ141" s="164"/>
      <c r="PZA141" s="168"/>
      <c r="PZB141" s="168"/>
      <c r="PZC141" s="165"/>
      <c r="PZD141" s="165"/>
      <c r="PZE141" s="165"/>
      <c r="PZF141" s="166"/>
      <c r="PZH141" s="164"/>
      <c r="PZI141" s="168"/>
      <c r="PZJ141" s="168"/>
      <c r="PZK141" s="165"/>
      <c r="PZL141" s="165"/>
      <c r="PZM141" s="165"/>
      <c r="PZN141" s="166"/>
      <c r="PZP141" s="164"/>
      <c r="PZQ141" s="168"/>
      <c r="PZR141" s="168"/>
      <c r="PZS141" s="165"/>
      <c r="PZT141" s="165"/>
      <c r="PZU141" s="165"/>
      <c r="PZV141" s="166"/>
      <c r="PZX141" s="164"/>
      <c r="PZY141" s="168"/>
      <c r="PZZ141" s="168"/>
      <c r="QAA141" s="165"/>
      <c r="QAB141" s="165"/>
      <c r="QAC141" s="165"/>
      <c r="QAD141" s="166"/>
      <c r="QAF141" s="164"/>
      <c r="QAG141" s="168"/>
      <c r="QAH141" s="168"/>
      <c r="QAI141" s="165"/>
      <c r="QAJ141" s="165"/>
      <c r="QAK141" s="165"/>
      <c r="QAL141" s="166"/>
      <c r="QAN141" s="164"/>
      <c r="QAO141" s="168"/>
      <c r="QAP141" s="168"/>
      <c r="QAQ141" s="165"/>
      <c r="QAR141" s="165"/>
      <c r="QAS141" s="165"/>
      <c r="QAT141" s="166"/>
      <c r="QAV141" s="164"/>
      <c r="QAW141" s="168"/>
      <c r="QAX141" s="168"/>
      <c r="QAY141" s="165"/>
      <c r="QAZ141" s="165"/>
      <c r="QBA141" s="165"/>
      <c r="QBB141" s="166"/>
      <c r="QBD141" s="164"/>
      <c r="QBE141" s="168"/>
      <c r="QBF141" s="168"/>
      <c r="QBG141" s="165"/>
      <c r="QBH141" s="165"/>
      <c r="QBI141" s="165"/>
      <c r="QBJ141" s="166"/>
      <c r="QBL141" s="164"/>
      <c r="QBM141" s="168"/>
      <c r="QBN141" s="168"/>
      <c r="QBO141" s="165"/>
      <c r="QBP141" s="165"/>
      <c r="QBQ141" s="165"/>
      <c r="QBR141" s="166"/>
      <c r="QBT141" s="164"/>
      <c r="QBU141" s="168"/>
      <c r="QBV141" s="168"/>
      <c r="QBW141" s="165"/>
      <c r="QBX141" s="165"/>
      <c r="QBY141" s="165"/>
      <c r="QBZ141" s="166"/>
      <c r="QCB141" s="164"/>
      <c r="QCC141" s="168"/>
      <c r="QCD141" s="168"/>
      <c r="QCE141" s="165"/>
      <c r="QCF141" s="165"/>
      <c r="QCG141" s="165"/>
      <c r="QCH141" s="166"/>
      <c r="QCJ141" s="164"/>
      <c r="QCK141" s="168"/>
      <c r="QCL141" s="168"/>
      <c r="QCM141" s="165"/>
      <c r="QCN141" s="165"/>
      <c r="QCO141" s="165"/>
      <c r="QCP141" s="166"/>
      <c r="QCR141" s="164"/>
      <c r="QCS141" s="168"/>
      <c r="QCT141" s="168"/>
      <c r="QCU141" s="165"/>
      <c r="QCV141" s="165"/>
      <c r="QCW141" s="165"/>
      <c r="QCX141" s="166"/>
      <c r="QCZ141" s="164"/>
      <c r="QDA141" s="168"/>
      <c r="QDB141" s="168"/>
      <c r="QDC141" s="165"/>
      <c r="QDD141" s="165"/>
      <c r="QDE141" s="165"/>
      <c r="QDF141" s="166"/>
      <c r="QDH141" s="164"/>
      <c r="QDI141" s="168"/>
      <c r="QDJ141" s="168"/>
      <c r="QDK141" s="165"/>
      <c r="QDL141" s="165"/>
      <c r="QDM141" s="165"/>
      <c r="QDN141" s="166"/>
      <c r="QDP141" s="164"/>
      <c r="QDQ141" s="168"/>
      <c r="QDR141" s="168"/>
      <c r="QDS141" s="165"/>
      <c r="QDT141" s="165"/>
      <c r="QDU141" s="165"/>
      <c r="QDV141" s="166"/>
      <c r="QDX141" s="164"/>
      <c r="QDY141" s="168"/>
      <c r="QDZ141" s="168"/>
      <c r="QEA141" s="165"/>
      <c r="QEB141" s="165"/>
      <c r="QEC141" s="165"/>
      <c r="QED141" s="166"/>
      <c r="QEF141" s="164"/>
      <c r="QEG141" s="168"/>
      <c r="QEH141" s="168"/>
      <c r="QEI141" s="165"/>
      <c r="QEJ141" s="165"/>
      <c r="QEK141" s="165"/>
      <c r="QEL141" s="166"/>
      <c r="QEN141" s="164"/>
      <c r="QEO141" s="168"/>
      <c r="QEP141" s="168"/>
      <c r="QEQ141" s="165"/>
      <c r="QER141" s="165"/>
      <c r="QES141" s="165"/>
      <c r="QET141" s="166"/>
      <c r="QEV141" s="164"/>
      <c r="QEW141" s="168"/>
      <c r="QEX141" s="168"/>
      <c r="QEY141" s="165"/>
      <c r="QEZ141" s="165"/>
      <c r="QFA141" s="165"/>
      <c r="QFB141" s="166"/>
      <c r="QFD141" s="164"/>
      <c r="QFE141" s="168"/>
      <c r="QFF141" s="168"/>
      <c r="QFG141" s="165"/>
      <c r="QFH141" s="165"/>
      <c r="QFI141" s="165"/>
      <c r="QFJ141" s="166"/>
      <c r="QFL141" s="164"/>
      <c r="QFM141" s="168"/>
      <c r="QFN141" s="168"/>
      <c r="QFO141" s="165"/>
      <c r="QFP141" s="165"/>
      <c r="QFQ141" s="165"/>
      <c r="QFR141" s="166"/>
      <c r="QFT141" s="164"/>
      <c r="QFU141" s="168"/>
      <c r="QFV141" s="168"/>
      <c r="QFW141" s="165"/>
      <c r="QFX141" s="165"/>
      <c r="QFY141" s="165"/>
      <c r="QFZ141" s="166"/>
      <c r="QGB141" s="164"/>
      <c r="QGC141" s="168"/>
      <c r="QGD141" s="168"/>
      <c r="QGE141" s="165"/>
      <c r="QGF141" s="165"/>
      <c r="QGG141" s="165"/>
      <c r="QGH141" s="166"/>
      <c r="QGJ141" s="164"/>
      <c r="QGK141" s="168"/>
      <c r="QGL141" s="168"/>
      <c r="QGM141" s="165"/>
      <c r="QGN141" s="165"/>
      <c r="QGO141" s="165"/>
      <c r="QGP141" s="166"/>
      <c r="QGR141" s="164"/>
      <c r="QGS141" s="168"/>
      <c r="QGT141" s="168"/>
      <c r="QGU141" s="165"/>
      <c r="QGV141" s="165"/>
      <c r="QGW141" s="165"/>
      <c r="QGX141" s="166"/>
      <c r="QGZ141" s="164"/>
      <c r="QHA141" s="168"/>
      <c r="QHB141" s="168"/>
      <c r="QHC141" s="165"/>
      <c r="QHD141" s="165"/>
      <c r="QHE141" s="165"/>
      <c r="QHF141" s="166"/>
      <c r="QHH141" s="164"/>
      <c r="QHI141" s="168"/>
      <c r="QHJ141" s="168"/>
      <c r="QHK141" s="165"/>
      <c r="QHL141" s="165"/>
      <c r="QHM141" s="165"/>
      <c r="QHN141" s="166"/>
      <c r="QHP141" s="164"/>
      <c r="QHQ141" s="168"/>
      <c r="QHR141" s="168"/>
      <c r="QHS141" s="165"/>
      <c r="QHT141" s="165"/>
      <c r="QHU141" s="165"/>
      <c r="QHV141" s="166"/>
      <c r="QHX141" s="164"/>
      <c r="QHY141" s="168"/>
      <c r="QHZ141" s="168"/>
      <c r="QIA141" s="165"/>
      <c r="QIB141" s="165"/>
      <c r="QIC141" s="165"/>
      <c r="QID141" s="166"/>
      <c r="QIF141" s="164"/>
      <c r="QIG141" s="168"/>
      <c r="QIH141" s="168"/>
      <c r="QII141" s="165"/>
      <c r="QIJ141" s="165"/>
      <c r="QIK141" s="165"/>
      <c r="QIL141" s="166"/>
      <c r="QIN141" s="164"/>
      <c r="QIO141" s="168"/>
      <c r="QIP141" s="168"/>
      <c r="QIQ141" s="165"/>
      <c r="QIR141" s="165"/>
      <c r="QIS141" s="165"/>
      <c r="QIT141" s="166"/>
      <c r="QIV141" s="164"/>
      <c r="QIW141" s="168"/>
      <c r="QIX141" s="168"/>
      <c r="QIY141" s="165"/>
      <c r="QIZ141" s="165"/>
      <c r="QJA141" s="165"/>
      <c r="QJB141" s="166"/>
      <c r="QJD141" s="164"/>
      <c r="QJE141" s="168"/>
      <c r="QJF141" s="168"/>
      <c r="QJG141" s="165"/>
      <c r="QJH141" s="165"/>
      <c r="QJI141" s="165"/>
      <c r="QJJ141" s="166"/>
      <c r="QJL141" s="164"/>
      <c r="QJM141" s="168"/>
      <c r="QJN141" s="168"/>
      <c r="QJO141" s="165"/>
      <c r="QJP141" s="165"/>
      <c r="QJQ141" s="165"/>
      <c r="QJR141" s="166"/>
      <c r="QJT141" s="164"/>
      <c r="QJU141" s="168"/>
      <c r="QJV141" s="168"/>
      <c r="QJW141" s="165"/>
      <c r="QJX141" s="165"/>
      <c r="QJY141" s="165"/>
      <c r="QJZ141" s="166"/>
      <c r="QKB141" s="164"/>
      <c r="QKC141" s="168"/>
      <c r="QKD141" s="168"/>
      <c r="QKE141" s="165"/>
      <c r="QKF141" s="165"/>
      <c r="QKG141" s="165"/>
      <c r="QKH141" s="166"/>
      <c r="QKJ141" s="164"/>
      <c r="QKK141" s="168"/>
      <c r="QKL141" s="168"/>
      <c r="QKM141" s="165"/>
      <c r="QKN141" s="165"/>
      <c r="QKO141" s="165"/>
      <c r="QKP141" s="166"/>
      <c r="QKR141" s="164"/>
      <c r="QKS141" s="168"/>
      <c r="QKT141" s="168"/>
      <c r="QKU141" s="165"/>
      <c r="QKV141" s="165"/>
      <c r="QKW141" s="165"/>
      <c r="QKX141" s="166"/>
      <c r="QKZ141" s="164"/>
      <c r="QLA141" s="168"/>
      <c r="QLB141" s="168"/>
      <c r="QLC141" s="165"/>
      <c r="QLD141" s="165"/>
      <c r="QLE141" s="165"/>
      <c r="QLF141" s="166"/>
      <c r="QLH141" s="164"/>
      <c r="QLI141" s="168"/>
      <c r="QLJ141" s="168"/>
      <c r="QLK141" s="165"/>
      <c r="QLL141" s="165"/>
      <c r="QLM141" s="165"/>
      <c r="QLN141" s="166"/>
      <c r="QLP141" s="164"/>
      <c r="QLQ141" s="168"/>
      <c r="QLR141" s="168"/>
      <c r="QLS141" s="165"/>
      <c r="QLT141" s="165"/>
      <c r="QLU141" s="165"/>
      <c r="QLV141" s="166"/>
      <c r="QLX141" s="164"/>
      <c r="QLY141" s="168"/>
      <c r="QLZ141" s="168"/>
      <c r="QMA141" s="165"/>
      <c r="QMB141" s="165"/>
      <c r="QMC141" s="165"/>
      <c r="QMD141" s="166"/>
      <c r="QMF141" s="164"/>
      <c r="QMG141" s="168"/>
      <c r="QMH141" s="168"/>
      <c r="QMI141" s="165"/>
      <c r="QMJ141" s="165"/>
      <c r="QMK141" s="165"/>
      <c r="QML141" s="166"/>
      <c r="QMN141" s="164"/>
      <c r="QMO141" s="168"/>
      <c r="QMP141" s="168"/>
      <c r="QMQ141" s="165"/>
      <c r="QMR141" s="165"/>
      <c r="QMS141" s="165"/>
      <c r="QMT141" s="166"/>
      <c r="QMV141" s="164"/>
      <c r="QMW141" s="168"/>
      <c r="QMX141" s="168"/>
      <c r="QMY141" s="165"/>
      <c r="QMZ141" s="165"/>
      <c r="QNA141" s="165"/>
      <c r="QNB141" s="166"/>
      <c r="QND141" s="164"/>
      <c r="QNE141" s="168"/>
      <c r="QNF141" s="168"/>
      <c r="QNG141" s="165"/>
      <c r="QNH141" s="165"/>
      <c r="QNI141" s="165"/>
      <c r="QNJ141" s="166"/>
      <c r="QNL141" s="164"/>
      <c r="QNM141" s="168"/>
      <c r="QNN141" s="168"/>
      <c r="QNO141" s="165"/>
      <c r="QNP141" s="165"/>
      <c r="QNQ141" s="165"/>
      <c r="QNR141" s="166"/>
      <c r="QNT141" s="164"/>
      <c r="QNU141" s="168"/>
      <c r="QNV141" s="168"/>
      <c r="QNW141" s="165"/>
      <c r="QNX141" s="165"/>
      <c r="QNY141" s="165"/>
      <c r="QNZ141" s="166"/>
      <c r="QOB141" s="164"/>
      <c r="QOC141" s="168"/>
      <c r="QOD141" s="168"/>
      <c r="QOE141" s="165"/>
      <c r="QOF141" s="165"/>
      <c r="QOG141" s="165"/>
      <c r="QOH141" s="166"/>
      <c r="QOJ141" s="164"/>
      <c r="QOK141" s="168"/>
      <c r="QOL141" s="168"/>
      <c r="QOM141" s="165"/>
      <c r="QON141" s="165"/>
      <c r="QOO141" s="165"/>
      <c r="QOP141" s="166"/>
      <c r="QOR141" s="164"/>
      <c r="QOS141" s="168"/>
      <c r="QOT141" s="168"/>
      <c r="QOU141" s="165"/>
      <c r="QOV141" s="165"/>
      <c r="QOW141" s="165"/>
      <c r="QOX141" s="166"/>
      <c r="QOZ141" s="164"/>
      <c r="QPA141" s="168"/>
      <c r="QPB141" s="168"/>
      <c r="QPC141" s="165"/>
      <c r="QPD141" s="165"/>
      <c r="QPE141" s="165"/>
      <c r="QPF141" s="166"/>
      <c r="QPH141" s="164"/>
      <c r="QPI141" s="168"/>
      <c r="QPJ141" s="168"/>
      <c r="QPK141" s="165"/>
      <c r="QPL141" s="165"/>
      <c r="QPM141" s="165"/>
      <c r="QPN141" s="166"/>
      <c r="QPP141" s="164"/>
      <c r="QPQ141" s="168"/>
      <c r="QPR141" s="168"/>
      <c r="QPS141" s="165"/>
      <c r="QPT141" s="165"/>
      <c r="QPU141" s="165"/>
      <c r="QPV141" s="166"/>
      <c r="QPX141" s="164"/>
      <c r="QPY141" s="168"/>
      <c r="QPZ141" s="168"/>
      <c r="QQA141" s="165"/>
      <c r="QQB141" s="165"/>
      <c r="QQC141" s="165"/>
      <c r="QQD141" s="166"/>
      <c r="QQF141" s="164"/>
      <c r="QQG141" s="168"/>
      <c r="QQH141" s="168"/>
      <c r="QQI141" s="165"/>
      <c r="QQJ141" s="165"/>
      <c r="QQK141" s="165"/>
      <c r="QQL141" s="166"/>
      <c r="QQN141" s="164"/>
      <c r="QQO141" s="168"/>
      <c r="QQP141" s="168"/>
      <c r="QQQ141" s="165"/>
      <c r="QQR141" s="165"/>
      <c r="QQS141" s="165"/>
      <c r="QQT141" s="166"/>
      <c r="QQV141" s="164"/>
      <c r="QQW141" s="168"/>
      <c r="QQX141" s="168"/>
      <c r="QQY141" s="165"/>
      <c r="QQZ141" s="165"/>
      <c r="QRA141" s="165"/>
      <c r="QRB141" s="166"/>
      <c r="QRD141" s="164"/>
      <c r="QRE141" s="168"/>
      <c r="QRF141" s="168"/>
      <c r="QRG141" s="165"/>
      <c r="QRH141" s="165"/>
      <c r="QRI141" s="165"/>
      <c r="QRJ141" s="166"/>
      <c r="QRL141" s="164"/>
      <c r="QRM141" s="168"/>
      <c r="QRN141" s="168"/>
      <c r="QRO141" s="165"/>
      <c r="QRP141" s="165"/>
      <c r="QRQ141" s="165"/>
      <c r="QRR141" s="166"/>
      <c r="QRT141" s="164"/>
      <c r="QRU141" s="168"/>
      <c r="QRV141" s="168"/>
      <c r="QRW141" s="165"/>
      <c r="QRX141" s="165"/>
      <c r="QRY141" s="165"/>
      <c r="QRZ141" s="166"/>
      <c r="QSB141" s="164"/>
      <c r="QSC141" s="168"/>
      <c r="QSD141" s="168"/>
      <c r="QSE141" s="165"/>
      <c r="QSF141" s="165"/>
      <c r="QSG141" s="165"/>
      <c r="QSH141" s="166"/>
      <c r="QSJ141" s="164"/>
      <c r="QSK141" s="168"/>
      <c r="QSL141" s="168"/>
      <c r="QSM141" s="165"/>
      <c r="QSN141" s="165"/>
      <c r="QSO141" s="165"/>
      <c r="QSP141" s="166"/>
      <c r="QSR141" s="164"/>
      <c r="QSS141" s="168"/>
      <c r="QST141" s="168"/>
      <c r="QSU141" s="165"/>
      <c r="QSV141" s="165"/>
      <c r="QSW141" s="165"/>
      <c r="QSX141" s="166"/>
      <c r="QSZ141" s="164"/>
      <c r="QTA141" s="168"/>
      <c r="QTB141" s="168"/>
      <c r="QTC141" s="165"/>
      <c r="QTD141" s="165"/>
      <c r="QTE141" s="165"/>
      <c r="QTF141" s="166"/>
      <c r="QTH141" s="164"/>
      <c r="QTI141" s="168"/>
      <c r="QTJ141" s="168"/>
      <c r="QTK141" s="165"/>
      <c r="QTL141" s="165"/>
      <c r="QTM141" s="165"/>
      <c r="QTN141" s="166"/>
      <c r="QTP141" s="164"/>
      <c r="QTQ141" s="168"/>
      <c r="QTR141" s="168"/>
      <c r="QTS141" s="165"/>
      <c r="QTT141" s="165"/>
      <c r="QTU141" s="165"/>
      <c r="QTV141" s="166"/>
      <c r="QTX141" s="164"/>
      <c r="QTY141" s="168"/>
      <c r="QTZ141" s="168"/>
      <c r="QUA141" s="165"/>
      <c r="QUB141" s="165"/>
      <c r="QUC141" s="165"/>
      <c r="QUD141" s="166"/>
      <c r="QUF141" s="164"/>
      <c r="QUG141" s="168"/>
      <c r="QUH141" s="168"/>
      <c r="QUI141" s="165"/>
      <c r="QUJ141" s="165"/>
      <c r="QUK141" s="165"/>
      <c r="QUL141" s="166"/>
      <c r="QUN141" s="164"/>
      <c r="QUO141" s="168"/>
      <c r="QUP141" s="168"/>
      <c r="QUQ141" s="165"/>
      <c r="QUR141" s="165"/>
      <c r="QUS141" s="165"/>
      <c r="QUT141" s="166"/>
      <c r="QUV141" s="164"/>
      <c r="QUW141" s="168"/>
      <c r="QUX141" s="168"/>
      <c r="QUY141" s="165"/>
      <c r="QUZ141" s="165"/>
      <c r="QVA141" s="165"/>
      <c r="QVB141" s="166"/>
      <c r="QVD141" s="164"/>
      <c r="QVE141" s="168"/>
      <c r="QVF141" s="168"/>
      <c r="QVG141" s="165"/>
      <c r="QVH141" s="165"/>
      <c r="QVI141" s="165"/>
      <c r="QVJ141" s="166"/>
      <c r="QVL141" s="164"/>
      <c r="QVM141" s="168"/>
      <c r="QVN141" s="168"/>
      <c r="QVO141" s="165"/>
      <c r="QVP141" s="165"/>
      <c r="QVQ141" s="165"/>
      <c r="QVR141" s="166"/>
      <c r="QVT141" s="164"/>
      <c r="QVU141" s="168"/>
      <c r="QVV141" s="168"/>
      <c r="QVW141" s="165"/>
      <c r="QVX141" s="165"/>
      <c r="QVY141" s="165"/>
      <c r="QVZ141" s="166"/>
      <c r="QWB141" s="164"/>
      <c r="QWC141" s="168"/>
      <c r="QWD141" s="168"/>
      <c r="QWE141" s="165"/>
      <c r="QWF141" s="165"/>
      <c r="QWG141" s="165"/>
      <c r="QWH141" s="166"/>
      <c r="QWJ141" s="164"/>
      <c r="QWK141" s="168"/>
      <c r="QWL141" s="168"/>
      <c r="QWM141" s="165"/>
      <c r="QWN141" s="165"/>
      <c r="QWO141" s="165"/>
      <c r="QWP141" s="166"/>
      <c r="QWR141" s="164"/>
      <c r="QWS141" s="168"/>
      <c r="QWT141" s="168"/>
      <c r="QWU141" s="165"/>
      <c r="QWV141" s="165"/>
      <c r="QWW141" s="165"/>
      <c r="QWX141" s="166"/>
      <c r="QWZ141" s="164"/>
      <c r="QXA141" s="168"/>
      <c r="QXB141" s="168"/>
      <c r="QXC141" s="165"/>
      <c r="QXD141" s="165"/>
      <c r="QXE141" s="165"/>
      <c r="QXF141" s="166"/>
      <c r="QXH141" s="164"/>
      <c r="QXI141" s="168"/>
      <c r="QXJ141" s="168"/>
      <c r="QXK141" s="165"/>
      <c r="QXL141" s="165"/>
      <c r="QXM141" s="165"/>
      <c r="QXN141" s="166"/>
      <c r="QXP141" s="164"/>
      <c r="QXQ141" s="168"/>
      <c r="QXR141" s="168"/>
      <c r="QXS141" s="165"/>
      <c r="QXT141" s="165"/>
      <c r="QXU141" s="165"/>
      <c r="QXV141" s="166"/>
      <c r="QXX141" s="164"/>
      <c r="QXY141" s="168"/>
      <c r="QXZ141" s="168"/>
      <c r="QYA141" s="165"/>
      <c r="QYB141" s="165"/>
      <c r="QYC141" s="165"/>
      <c r="QYD141" s="166"/>
      <c r="QYF141" s="164"/>
      <c r="QYG141" s="168"/>
      <c r="QYH141" s="168"/>
      <c r="QYI141" s="165"/>
      <c r="QYJ141" s="165"/>
      <c r="QYK141" s="165"/>
      <c r="QYL141" s="166"/>
      <c r="QYN141" s="164"/>
      <c r="QYO141" s="168"/>
      <c r="QYP141" s="168"/>
      <c r="QYQ141" s="165"/>
      <c r="QYR141" s="165"/>
      <c r="QYS141" s="165"/>
      <c r="QYT141" s="166"/>
      <c r="QYV141" s="164"/>
      <c r="QYW141" s="168"/>
      <c r="QYX141" s="168"/>
      <c r="QYY141" s="165"/>
      <c r="QYZ141" s="165"/>
      <c r="QZA141" s="165"/>
      <c r="QZB141" s="166"/>
      <c r="QZD141" s="164"/>
      <c r="QZE141" s="168"/>
      <c r="QZF141" s="168"/>
      <c r="QZG141" s="165"/>
      <c r="QZH141" s="165"/>
      <c r="QZI141" s="165"/>
      <c r="QZJ141" s="166"/>
      <c r="QZL141" s="164"/>
      <c r="QZM141" s="168"/>
      <c r="QZN141" s="168"/>
      <c r="QZO141" s="165"/>
      <c r="QZP141" s="165"/>
      <c r="QZQ141" s="165"/>
      <c r="QZR141" s="166"/>
      <c r="QZT141" s="164"/>
      <c r="QZU141" s="168"/>
      <c r="QZV141" s="168"/>
      <c r="QZW141" s="165"/>
      <c r="QZX141" s="165"/>
      <c r="QZY141" s="165"/>
      <c r="QZZ141" s="166"/>
      <c r="RAB141" s="164"/>
      <c r="RAC141" s="168"/>
      <c r="RAD141" s="168"/>
      <c r="RAE141" s="165"/>
      <c r="RAF141" s="165"/>
      <c r="RAG141" s="165"/>
      <c r="RAH141" s="166"/>
      <c r="RAJ141" s="164"/>
      <c r="RAK141" s="168"/>
      <c r="RAL141" s="168"/>
      <c r="RAM141" s="165"/>
      <c r="RAN141" s="165"/>
      <c r="RAO141" s="165"/>
      <c r="RAP141" s="166"/>
      <c r="RAR141" s="164"/>
      <c r="RAS141" s="168"/>
      <c r="RAT141" s="168"/>
      <c r="RAU141" s="165"/>
      <c r="RAV141" s="165"/>
      <c r="RAW141" s="165"/>
      <c r="RAX141" s="166"/>
      <c r="RAZ141" s="164"/>
      <c r="RBA141" s="168"/>
      <c r="RBB141" s="168"/>
      <c r="RBC141" s="165"/>
      <c r="RBD141" s="165"/>
      <c r="RBE141" s="165"/>
      <c r="RBF141" s="166"/>
      <c r="RBH141" s="164"/>
      <c r="RBI141" s="168"/>
      <c r="RBJ141" s="168"/>
      <c r="RBK141" s="165"/>
      <c r="RBL141" s="165"/>
      <c r="RBM141" s="165"/>
      <c r="RBN141" s="166"/>
      <c r="RBP141" s="164"/>
      <c r="RBQ141" s="168"/>
      <c r="RBR141" s="168"/>
      <c r="RBS141" s="165"/>
      <c r="RBT141" s="165"/>
      <c r="RBU141" s="165"/>
      <c r="RBV141" s="166"/>
      <c r="RBX141" s="164"/>
      <c r="RBY141" s="168"/>
      <c r="RBZ141" s="168"/>
      <c r="RCA141" s="165"/>
      <c r="RCB141" s="165"/>
      <c r="RCC141" s="165"/>
      <c r="RCD141" s="166"/>
      <c r="RCF141" s="164"/>
      <c r="RCG141" s="168"/>
      <c r="RCH141" s="168"/>
      <c r="RCI141" s="165"/>
      <c r="RCJ141" s="165"/>
      <c r="RCK141" s="165"/>
      <c r="RCL141" s="166"/>
      <c r="RCN141" s="164"/>
      <c r="RCO141" s="168"/>
      <c r="RCP141" s="168"/>
      <c r="RCQ141" s="165"/>
      <c r="RCR141" s="165"/>
      <c r="RCS141" s="165"/>
      <c r="RCT141" s="166"/>
      <c r="RCV141" s="164"/>
      <c r="RCW141" s="168"/>
      <c r="RCX141" s="168"/>
      <c r="RCY141" s="165"/>
      <c r="RCZ141" s="165"/>
      <c r="RDA141" s="165"/>
      <c r="RDB141" s="166"/>
      <c r="RDD141" s="164"/>
      <c r="RDE141" s="168"/>
      <c r="RDF141" s="168"/>
      <c r="RDG141" s="165"/>
      <c r="RDH141" s="165"/>
      <c r="RDI141" s="165"/>
      <c r="RDJ141" s="166"/>
      <c r="RDL141" s="164"/>
      <c r="RDM141" s="168"/>
      <c r="RDN141" s="168"/>
      <c r="RDO141" s="165"/>
      <c r="RDP141" s="165"/>
      <c r="RDQ141" s="165"/>
      <c r="RDR141" s="166"/>
      <c r="RDT141" s="164"/>
      <c r="RDU141" s="168"/>
      <c r="RDV141" s="168"/>
      <c r="RDW141" s="165"/>
      <c r="RDX141" s="165"/>
      <c r="RDY141" s="165"/>
      <c r="RDZ141" s="166"/>
      <c r="REB141" s="164"/>
      <c r="REC141" s="168"/>
      <c r="RED141" s="168"/>
      <c r="REE141" s="165"/>
      <c r="REF141" s="165"/>
      <c r="REG141" s="165"/>
      <c r="REH141" s="166"/>
      <c r="REJ141" s="164"/>
      <c r="REK141" s="168"/>
      <c r="REL141" s="168"/>
      <c r="REM141" s="165"/>
      <c r="REN141" s="165"/>
      <c r="REO141" s="165"/>
      <c r="REP141" s="166"/>
      <c r="RER141" s="164"/>
      <c r="RES141" s="168"/>
      <c r="RET141" s="168"/>
      <c r="REU141" s="165"/>
      <c r="REV141" s="165"/>
      <c r="REW141" s="165"/>
      <c r="REX141" s="166"/>
      <c r="REZ141" s="164"/>
      <c r="RFA141" s="168"/>
      <c r="RFB141" s="168"/>
      <c r="RFC141" s="165"/>
      <c r="RFD141" s="165"/>
      <c r="RFE141" s="165"/>
      <c r="RFF141" s="166"/>
      <c r="RFH141" s="164"/>
      <c r="RFI141" s="168"/>
      <c r="RFJ141" s="168"/>
      <c r="RFK141" s="165"/>
      <c r="RFL141" s="165"/>
      <c r="RFM141" s="165"/>
      <c r="RFN141" s="166"/>
      <c r="RFP141" s="164"/>
      <c r="RFQ141" s="168"/>
      <c r="RFR141" s="168"/>
      <c r="RFS141" s="165"/>
      <c r="RFT141" s="165"/>
      <c r="RFU141" s="165"/>
      <c r="RFV141" s="166"/>
      <c r="RFX141" s="164"/>
      <c r="RFY141" s="168"/>
      <c r="RFZ141" s="168"/>
      <c r="RGA141" s="165"/>
      <c r="RGB141" s="165"/>
      <c r="RGC141" s="165"/>
      <c r="RGD141" s="166"/>
      <c r="RGF141" s="164"/>
      <c r="RGG141" s="168"/>
      <c r="RGH141" s="168"/>
      <c r="RGI141" s="165"/>
      <c r="RGJ141" s="165"/>
      <c r="RGK141" s="165"/>
      <c r="RGL141" s="166"/>
      <c r="RGN141" s="164"/>
      <c r="RGO141" s="168"/>
      <c r="RGP141" s="168"/>
      <c r="RGQ141" s="165"/>
      <c r="RGR141" s="165"/>
      <c r="RGS141" s="165"/>
      <c r="RGT141" s="166"/>
      <c r="RGV141" s="164"/>
      <c r="RGW141" s="168"/>
      <c r="RGX141" s="168"/>
      <c r="RGY141" s="165"/>
      <c r="RGZ141" s="165"/>
      <c r="RHA141" s="165"/>
      <c r="RHB141" s="166"/>
      <c r="RHD141" s="164"/>
      <c r="RHE141" s="168"/>
      <c r="RHF141" s="168"/>
      <c r="RHG141" s="165"/>
      <c r="RHH141" s="165"/>
      <c r="RHI141" s="165"/>
      <c r="RHJ141" s="166"/>
      <c r="RHL141" s="164"/>
      <c r="RHM141" s="168"/>
      <c r="RHN141" s="168"/>
      <c r="RHO141" s="165"/>
      <c r="RHP141" s="165"/>
      <c r="RHQ141" s="165"/>
      <c r="RHR141" s="166"/>
      <c r="RHT141" s="164"/>
      <c r="RHU141" s="168"/>
      <c r="RHV141" s="168"/>
      <c r="RHW141" s="165"/>
      <c r="RHX141" s="165"/>
      <c r="RHY141" s="165"/>
      <c r="RHZ141" s="166"/>
      <c r="RIB141" s="164"/>
      <c r="RIC141" s="168"/>
      <c r="RID141" s="168"/>
      <c r="RIE141" s="165"/>
      <c r="RIF141" s="165"/>
      <c r="RIG141" s="165"/>
      <c r="RIH141" s="166"/>
      <c r="RIJ141" s="164"/>
      <c r="RIK141" s="168"/>
      <c r="RIL141" s="168"/>
      <c r="RIM141" s="165"/>
      <c r="RIN141" s="165"/>
      <c r="RIO141" s="165"/>
      <c r="RIP141" s="166"/>
      <c r="RIR141" s="164"/>
      <c r="RIS141" s="168"/>
      <c r="RIT141" s="168"/>
      <c r="RIU141" s="165"/>
      <c r="RIV141" s="165"/>
      <c r="RIW141" s="165"/>
      <c r="RIX141" s="166"/>
      <c r="RIZ141" s="164"/>
      <c r="RJA141" s="168"/>
      <c r="RJB141" s="168"/>
      <c r="RJC141" s="165"/>
      <c r="RJD141" s="165"/>
      <c r="RJE141" s="165"/>
      <c r="RJF141" s="166"/>
      <c r="RJH141" s="164"/>
      <c r="RJI141" s="168"/>
      <c r="RJJ141" s="168"/>
      <c r="RJK141" s="165"/>
      <c r="RJL141" s="165"/>
      <c r="RJM141" s="165"/>
      <c r="RJN141" s="166"/>
      <c r="RJP141" s="164"/>
      <c r="RJQ141" s="168"/>
      <c r="RJR141" s="168"/>
      <c r="RJS141" s="165"/>
      <c r="RJT141" s="165"/>
      <c r="RJU141" s="165"/>
      <c r="RJV141" s="166"/>
      <c r="RJX141" s="164"/>
      <c r="RJY141" s="168"/>
      <c r="RJZ141" s="168"/>
      <c r="RKA141" s="165"/>
      <c r="RKB141" s="165"/>
      <c r="RKC141" s="165"/>
      <c r="RKD141" s="166"/>
      <c r="RKF141" s="164"/>
      <c r="RKG141" s="168"/>
      <c r="RKH141" s="168"/>
      <c r="RKI141" s="165"/>
      <c r="RKJ141" s="165"/>
      <c r="RKK141" s="165"/>
      <c r="RKL141" s="166"/>
      <c r="RKN141" s="164"/>
      <c r="RKO141" s="168"/>
      <c r="RKP141" s="168"/>
      <c r="RKQ141" s="165"/>
      <c r="RKR141" s="165"/>
      <c r="RKS141" s="165"/>
      <c r="RKT141" s="166"/>
      <c r="RKV141" s="164"/>
      <c r="RKW141" s="168"/>
      <c r="RKX141" s="168"/>
      <c r="RKY141" s="165"/>
      <c r="RKZ141" s="165"/>
      <c r="RLA141" s="165"/>
      <c r="RLB141" s="166"/>
      <c r="RLD141" s="164"/>
      <c r="RLE141" s="168"/>
      <c r="RLF141" s="168"/>
      <c r="RLG141" s="165"/>
      <c r="RLH141" s="165"/>
      <c r="RLI141" s="165"/>
      <c r="RLJ141" s="166"/>
      <c r="RLL141" s="164"/>
      <c r="RLM141" s="168"/>
      <c r="RLN141" s="168"/>
      <c r="RLO141" s="165"/>
      <c r="RLP141" s="165"/>
      <c r="RLQ141" s="165"/>
      <c r="RLR141" s="166"/>
      <c r="RLT141" s="164"/>
      <c r="RLU141" s="168"/>
      <c r="RLV141" s="168"/>
      <c r="RLW141" s="165"/>
      <c r="RLX141" s="165"/>
      <c r="RLY141" s="165"/>
      <c r="RLZ141" s="166"/>
      <c r="RMB141" s="164"/>
      <c r="RMC141" s="168"/>
      <c r="RMD141" s="168"/>
      <c r="RME141" s="165"/>
      <c r="RMF141" s="165"/>
      <c r="RMG141" s="165"/>
      <c r="RMH141" s="166"/>
      <c r="RMJ141" s="164"/>
      <c r="RMK141" s="168"/>
      <c r="RML141" s="168"/>
      <c r="RMM141" s="165"/>
      <c r="RMN141" s="165"/>
      <c r="RMO141" s="165"/>
      <c r="RMP141" s="166"/>
      <c r="RMR141" s="164"/>
      <c r="RMS141" s="168"/>
      <c r="RMT141" s="168"/>
      <c r="RMU141" s="165"/>
      <c r="RMV141" s="165"/>
      <c r="RMW141" s="165"/>
      <c r="RMX141" s="166"/>
      <c r="RMZ141" s="164"/>
      <c r="RNA141" s="168"/>
      <c r="RNB141" s="168"/>
      <c r="RNC141" s="165"/>
      <c r="RND141" s="165"/>
      <c r="RNE141" s="165"/>
      <c r="RNF141" s="166"/>
      <c r="RNH141" s="164"/>
      <c r="RNI141" s="168"/>
      <c r="RNJ141" s="168"/>
      <c r="RNK141" s="165"/>
      <c r="RNL141" s="165"/>
      <c r="RNM141" s="165"/>
      <c r="RNN141" s="166"/>
      <c r="RNP141" s="164"/>
      <c r="RNQ141" s="168"/>
      <c r="RNR141" s="168"/>
      <c r="RNS141" s="165"/>
      <c r="RNT141" s="165"/>
      <c r="RNU141" s="165"/>
      <c r="RNV141" s="166"/>
      <c r="RNX141" s="164"/>
      <c r="RNY141" s="168"/>
      <c r="RNZ141" s="168"/>
      <c r="ROA141" s="165"/>
      <c r="ROB141" s="165"/>
      <c r="ROC141" s="165"/>
      <c r="ROD141" s="166"/>
      <c r="ROF141" s="164"/>
      <c r="ROG141" s="168"/>
      <c r="ROH141" s="168"/>
      <c r="ROI141" s="165"/>
      <c r="ROJ141" s="165"/>
      <c r="ROK141" s="165"/>
      <c r="ROL141" s="166"/>
      <c r="RON141" s="164"/>
      <c r="ROO141" s="168"/>
      <c r="ROP141" s="168"/>
      <c r="ROQ141" s="165"/>
      <c r="ROR141" s="165"/>
      <c r="ROS141" s="165"/>
      <c r="ROT141" s="166"/>
      <c r="ROV141" s="164"/>
      <c r="ROW141" s="168"/>
      <c r="ROX141" s="168"/>
      <c r="ROY141" s="165"/>
      <c r="ROZ141" s="165"/>
      <c r="RPA141" s="165"/>
      <c r="RPB141" s="166"/>
      <c r="RPD141" s="164"/>
      <c r="RPE141" s="168"/>
      <c r="RPF141" s="168"/>
      <c r="RPG141" s="165"/>
      <c r="RPH141" s="165"/>
      <c r="RPI141" s="165"/>
      <c r="RPJ141" s="166"/>
      <c r="RPL141" s="164"/>
      <c r="RPM141" s="168"/>
      <c r="RPN141" s="168"/>
      <c r="RPO141" s="165"/>
      <c r="RPP141" s="165"/>
      <c r="RPQ141" s="165"/>
      <c r="RPR141" s="166"/>
      <c r="RPT141" s="164"/>
      <c r="RPU141" s="168"/>
      <c r="RPV141" s="168"/>
      <c r="RPW141" s="165"/>
      <c r="RPX141" s="165"/>
      <c r="RPY141" s="165"/>
      <c r="RPZ141" s="166"/>
      <c r="RQB141" s="164"/>
      <c r="RQC141" s="168"/>
      <c r="RQD141" s="168"/>
      <c r="RQE141" s="165"/>
      <c r="RQF141" s="165"/>
      <c r="RQG141" s="165"/>
      <c r="RQH141" s="166"/>
      <c r="RQJ141" s="164"/>
      <c r="RQK141" s="168"/>
      <c r="RQL141" s="168"/>
      <c r="RQM141" s="165"/>
      <c r="RQN141" s="165"/>
      <c r="RQO141" s="165"/>
      <c r="RQP141" s="166"/>
      <c r="RQR141" s="164"/>
      <c r="RQS141" s="168"/>
      <c r="RQT141" s="168"/>
      <c r="RQU141" s="165"/>
      <c r="RQV141" s="165"/>
      <c r="RQW141" s="165"/>
      <c r="RQX141" s="166"/>
      <c r="RQZ141" s="164"/>
      <c r="RRA141" s="168"/>
      <c r="RRB141" s="168"/>
      <c r="RRC141" s="165"/>
      <c r="RRD141" s="165"/>
      <c r="RRE141" s="165"/>
      <c r="RRF141" s="166"/>
      <c r="RRH141" s="164"/>
      <c r="RRI141" s="168"/>
      <c r="RRJ141" s="168"/>
      <c r="RRK141" s="165"/>
      <c r="RRL141" s="165"/>
      <c r="RRM141" s="165"/>
      <c r="RRN141" s="166"/>
      <c r="RRP141" s="164"/>
      <c r="RRQ141" s="168"/>
      <c r="RRR141" s="168"/>
      <c r="RRS141" s="165"/>
      <c r="RRT141" s="165"/>
      <c r="RRU141" s="165"/>
      <c r="RRV141" s="166"/>
      <c r="RRX141" s="164"/>
      <c r="RRY141" s="168"/>
      <c r="RRZ141" s="168"/>
      <c r="RSA141" s="165"/>
      <c r="RSB141" s="165"/>
      <c r="RSC141" s="165"/>
      <c r="RSD141" s="166"/>
      <c r="RSF141" s="164"/>
      <c r="RSG141" s="168"/>
      <c r="RSH141" s="168"/>
      <c r="RSI141" s="165"/>
      <c r="RSJ141" s="165"/>
      <c r="RSK141" s="165"/>
      <c r="RSL141" s="166"/>
      <c r="RSN141" s="164"/>
      <c r="RSO141" s="168"/>
      <c r="RSP141" s="168"/>
      <c r="RSQ141" s="165"/>
      <c r="RSR141" s="165"/>
      <c r="RSS141" s="165"/>
      <c r="RST141" s="166"/>
      <c r="RSV141" s="164"/>
      <c r="RSW141" s="168"/>
      <c r="RSX141" s="168"/>
      <c r="RSY141" s="165"/>
      <c r="RSZ141" s="165"/>
      <c r="RTA141" s="165"/>
      <c r="RTB141" s="166"/>
      <c r="RTD141" s="164"/>
      <c r="RTE141" s="168"/>
      <c r="RTF141" s="168"/>
      <c r="RTG141" s="165"/>
      <c r="RTH141" s="165"/>
      <c r="RTI141" s="165"/>
      <c r="RTJ141" s="166"/>
      <c r="RTL141" s="164"/>
      <c r="RTM141" s="168"/>
      <c r="RTN141" s="168"/>
      <c r="RTO141" s="165"/>
      <c r="RTP141" s="165"/>
      <c r="RTQ141" s="165"/>
      <c r="RTR141" s="166"/>
      <c r="RTT141" s="164"/>
      <c r="RTU141" s="168"/>
      <c r="RTV141" s="168"/>
      <c r="RTW141" s="165"/>
      <c r="RTX141" s="165"/>
      <c r="RTY141" s="165"/>
      <c r="RTZ141" s="166"/>
      <c r="RUB141" s="164"/>
      <c r="RUC141" s="168"/>
      <c r="RUD141" s="168"/>
      <c r="RUE141" s="165"/>
      <c r="RUF141" s="165"/>
      <c r="RUG141" s="165"/>
      <c r="RUH141" s="166"/>
      <c r="RUJ141" s="164"/>
      <c r="RUK141" s="168"/>
      <c r="RUL141" s="168"/>
      <c r="RUM141" s="165"/>
      <c r="RUN141" s="165"/>
      <c r="RUO141" s="165"/>
      <c r="RUP141" s="166"/>
      <c r="RUR141" s="164"/>
      <c r="RUS141" s="168"/>
      <c r="RUT141" s="168"/>
      <c r="RUU141" s="165"/>
      <c r="RUV141" s="165"/>
      <c r="RUW141" s="165"/>
      <c r="RUX141" s="166"/>
      <c r="RUZ141" s="164"/>
      <c r="RVA141" s="168"/>
      <c r="RVB141" s="168"/>
      <c r="RVC141" s="165"/>
      <c r="RVD141" s="165"/>
      <c r="RVE141" s="165"/>
      <c r="RVF141" s="166"/>
      <c r="RVH141" s="164"/>
      <c r="RVI141" s="168"/>
      <c r="RVJ141" s="168"/>
      <c r="RVK141" s="165"/>
      <c r="RVL141" s="165"/>
      <c r="RVM141" s="165"/>
      <c r="RVN141" s="166"/>
      <c r="RVP141" s="164"/>
      <c r="RVQ141" s="168"/>
      <c r="RVR141" s="168"/>
      <c r="RVS141" s="165"/>
      <c r="RVT141" s="165"/>
      <c r="RVU141" s="165"/>
      <c r="RVV141" s="166"/>
      <c r="RVX141" s="164"/>
      <c r="RVY141" s="168"/>
      <c r="RVZ141" s="168"/>
      <c r="RWA141" s="165"/>
      <c r="RWB141" s="165"/>
      <c r="RWC141" s="165"/>
      <c r="RWD141" s="166"/>
      <c r="RWF141" s="164"/>
      <c r="RWG141" s="168"/>
      <c r="RWH141" s="168"/>
      <c r="RWI141" s="165"/>
      <c r="RWJ141" s="165"/>
      <c r="RWK141" s="165"/>
      <c r="RWL141" s="166"/>
      <c r="RWN141" s="164"/>
      <c r="RWO141" s="168"/>
      <c r="RWP141" s="168"/>
      <c r="RWQ141" s="165"/>
      <c r="RWR141" s="165"/>
      <c r="RWS141" s="165"/>
      <c r="RWT141" s="166"/>
      <c r="RWV141" s="164"/>
      <c r="RWW141" s="168"/>
      <c r="RWX141" s="168"/>
      <c r="RWY141" s="165"/>
      <c r="RWZ141" s="165"/>
      <c r="RXA141" s="165"/>
      <c r="RXB141" s="166"/>
      <c r="RXD141" s="164"/>
      <c r="RXE141" s="168"/>
      <c r="RXF141" s="168"/>
      <c r="RXG141" s="165"/>
      <c r="RXH141" s="165"/>
      <c r="RXI141" s="165"/>
      <c r="RXJ141" s="166"/>
      <c r="RXL141" s="164"/>
      <c r="RXM141" s="168"/>
      <c r="RXN141" s="168"/>
      <c r="RXO141" s="165"/>
      <c r="RXP141" s="165"/>
      <c r="RXQ141" s="165"/>
      <c r="RXR141" s="166"/>
      <c r="RXT141" s="164"/>
      <c r="RXU141" s="168"/>
      <c r="RXV141" s="168"/>
      <c r="RXW141" s="165"/>
      <c r="RXX141" s="165"/>
      <c r="RXY141" s="165"/>
      <c r="RXZ141" s="166"/>
      <c r="RYB141" s="164"/>
      <c r="RYC141" s="168"/>
      <c r="RYD141" s="168"/>
      <c r="RYE141" s="165"/>
      <c r="RYF141" s="165"/>
      <c r="RYG141" s="165"/>
      <c r="RYH141" s="166"/>
      <c r="RYJ141" s="164"/>
      <c r="RYK141" s="168"/>
      <c r="RYL141" s="168"/>
      <c r="RYM141" s="165"/>
      <c r="RYN141" s="165"/>
      <c r="RYO141" s="165"/>
      <c r="RYP141" s="166"/>
      <c r="RYR141" s="164"/>
      <c r="RYS141" s="168"/>
      <c r="RYT141" s="168"/>
      <c r="RYU141" s="165"/>
      <c r="RYV141" s="165"/>
      <c r="RYW141" s="165"/>
      <c r="RYX141" s="166"/>
      <c r="RYZ141" s="164"/>
      <c r="RZA141" s="168"/>
      <c r="RZB141" s="168"/>
      <c r="RZC141" s="165"/>
      <c r="RZD141" s="165"/>
      <c r="RZE141" s="165"/>
      <c r="RZF141" s="166"/>
      <c r="RZH141" s="164"/>
      <c r="RZI141" s="168"/>
      <c r="RZJ141" s="168"/>
      <c r="RZK141" s="165"/>
      <c r="RZL141" s="165"/>
      <c r="RZM141" s="165"/>
      <c r="RZN141" s="166"/>
      <c r="RZP141" s="164"/>
      <c r="RZQ141" s="168"/>
      <c r="RZR141" s="168"/>
      <c r="RZS141" s="165"/>
      <c r="RZT141" s="165"/>
      <c r="RZU141" s="165"/>
      <c r="RZV141" s="166"/>
      <c r="RZX141" s="164"/>
      <c r="RZY141" s="168"/>
      <c r="RZZ141" s="168"/>
      <c r="SAA141" s="165"/>
      <c r="SAB141" s="165"/>
      <c r="SAC141" s="165"/>
      <c r="SAD141" s="166"/>
      <c r="SAF141" s="164"/>
      <c r="SAG141" s="168"/>
      <c r="SAH141" s="168"/>
      <c r="SAI141" s="165"/>
      <c r="SAJ141" s="165"/>
      <c r="SAK141" s="165"/>
      <c r="SAL141" s="166"/>
      <c r="SAN141" s="164"/>
      <c r="SAO141" s="168"/>
      <c r="SAP141" s="168"/>
      <c r="SAQ141" s="165"/>
      <c r="SAR141" s="165"/>
      <c r="SAS141" s="165"/>
      <c r="SAT141" s="166"/>
      <c r="SAV141" s="164"/>
      <c r="SAW141" s="168"/>
      <c r="SAX141" s="168"/>
      <c r="SAY141" s="165"/>
      <c r="SAZ141" s="165"/>
      <c r="SBA141" s="165"/>
      <c r="SBB141" s="166"/>
      <c r="SBD141" s="164"/>
      <c r="SBE141" s="168"/>
      <c r="SBF141" s="168"/>
      <c r="SBG141" s="165"/>
      <c r="SBH141" s="165"/>
      <c r="SBI141" s="165"/>
      <c r="SBJ141" s="166"/>
      <c r="SBL141" s="164"/>
      <c r="SBM141" s="168"/>
      <c r="SBN141" s="168"/>
      <c r="SBO141" s="165"/>
      <c r="SBP141" s="165"/>
      <c r="SBQ141" s="165"/>
      <c r="SBR141" s="166"/>
      <c r="SBT141" s="164"/>
      <c r="SBU141" s="168"/>
      <c r="SBV141" s="168"/>
      <c r="SBW141" s="165"/>
      <c r="SBX141" s="165"/>
      <c r="SBY141" s="165"/>
      <c r="SBZ141" s="166"/>
      <c r="SCB141" s="164"/>
      <c r="SCC141" s="168"/>
      <c r="SCD141" s="168"/>
      <c r="SCE141" s="165"/>
      <c r="SCF141" s="165"/>
      <c r="SCG141" s="165"/>
      <c r="SCH141" s="166"/>
      <c r="SCJ141" s="164"/>
      <c r="SCK141" s="168"/>
      <c r="SCL141" s="168"/>
      <c r="SCM141" s="165"/>
      <c r="SCN141" s="165"/>
      <c r="SCO141" s="165"/>
      <c r="SCP141" s="166"/>
      <c r="SCR141" s="164"/>
      <c r="SCS141" s="168"/>
      <c r="SCT141" s="168"/>
      <c r="SCU141" s="165"/>
      <c r="SCV141" s="165"/>
      <c r="SCW141" s="165"/>
      <c r="SCX141" s="166"/>
      <c r="SCZ141" s="164"/>
      <c r="SDA141" s="168"/>
      <c r="SDB141" s="168"/>
      <c r="SDC141" s="165"/>
      <c r="SDD141" s="165"/>
      <c r="SDE141" s="165"/>
      <c r="SDF141" s="166"/>
      <c r="SDH141" s="164"/>
      <c r="SDI141" s="168"/>
      <c r="SDJ141" s="168"/>
      <c r="SDK141" s="165"/>
      <c r="SDL141" s="165"/>
      <c r="SDM141" s="165"/>
      <c r="SDN141" s="166"/>
      <c r="SDP141" s="164"/>
      <c r="SDQ141" s="168"/>
      <c r="SDR141" s="168"/>
      <c r="SDS141" s="165"/>
      <c r="SDT141" s="165"/>
      <c r="SDU141" s="165"/>
      <c r="SDV141" s="166"/>
      <c r="SDX141" s="164"/>
      <c r="SDY141" s="168"/>
      <c r="SDZ141" s="168"/>
      <c r="SEA141" s="165"/>
      <c r="SEB141" s="165"/>
      <c r="SEC141" s="165"/>
      <c r="SED141" s="166"/>
      <c r="SEF141" s="164"/>
      <c r="SEG141" s="168"/>
      <c r="SEH141" s="168"/>
      <c r="SEI141" s="165"/>
      <c r="SEJ141" s="165"/>
      <c r="SEK141" s="165"/>
      <c r="SEL141" s="166"/>
      <c r="SEN141" s="164"/>
      <c r="SEO141" s="168"/>
      <c r="SEP141" s="168"/>
      <c r="SEQ141" s="165"/>
      <c r="SER141" s="165"/>
      <c r="SES141" s="165"/>
      <c r="SET141" s="166"/>
      <c r="SEV141" s="164"/>
      <c r="SEW141" s="168"/>
      <c r="SEX141" s="168"/>
      <c r="SEY141" s="165"/>
      <c r="SEZ141" s="165"/>
      <c r="SFA141" s="165"/>
      <c r="SFB141" s="166"/>
      <c r="SFD141" s="164"/>
      <c r="SFE141" s="168"/>
      <c r="SFF141" s="168"/>
      <c r="SFG141" s="165"/>
      <c r="SFH141" s="165"/>
      <c r="SFI141" s="165"/>
      <c r="SFJ141" s="166"/>
      <c r="SFL141" s="164"/>
      <c r="SFM141" s="168"/>
      <c r="SFN141" s="168"/>
      <c r="SFO141" s="165"/>
      <c r="SFP141" s="165"/>
      <c r="SFQ141" s="165"/>
      <c r="SFR141" s="166"/>
      <c r="SFT141" s="164"/>
      <c r="SFU141" s="168"/>
      <c r="SFV141" s="168"/>
      <c r="SFW141" s="165"/>
      <c r="SFX141" s="165"/>
      <c r="SFY141" s="165"/>
      <c r="SFZ141" s="166"/>
      <c r="SGB141" s="164"/>
      <c r="SGC141" s="168"/>
      <c r="SGD141" s="168"/>
      <c r="SGE141" s="165"/>
      <c r="SGF141" s="165"/>
      <c r="SGG141" s="165"/>
      <c r="SGH141" s="166"/>
      <c r="SGJ141" s="164"/>
      <c r="SGK141" s="168"/>
      <c r="SGL141" s="168"/>
      <c r="SGM141" s="165"/>
      <c r="SGN141" s="165"/>
      <c r="SGO141" s="165"/>
      <c r="SGP141" s="166"/>
      <c r="SGR141" s="164"/>
      <c r="SGS141" s="168"/>
      <c r="SGT141" s="168"/>
      <c r="SGU141" s="165"/>
      <c r="SGV141" s="165"/>
      <c r="SGW141" s="165"/>
      <c r="SGX141" s="166"/>
      <c r="SGZ141" s="164"/>
      <c r="SHA141" s="168"/>
      <c r="SHB141" s="168"/>
      <c r="SHC141" s="165"/>
      <c r="SHD141" s="165"/>
      <c r="SHE141" s="165"/>
      <c r="SHF141" s="166"/>
      <c r="SHH141" s="164"/>
      <c r="SHI141" s="168"/>
      <c r="SHJ141" s="168"/>
      <c r="SHK141" s="165"/>
      <c r="SHL141" s="165"/>
      <c r="SHM141" s="165"/>
      <c r="SHN141" s="166"/>
      <c r="SHP141" s="164"/>
      <c r="SHQ141" s="168"/>
      <c r="SHR141" s="168"/>
      <c r="SHS141" s="165"/>
      <c r="SHT141" s="165"/>
      <c r="SHU141" s="165"/>
      <c r="SHV141" s="166"/>
      <c r="SHX141" s="164"/>
      <c r="SHY141" s="168"/>
      <c r="SHZ141" s="168"/>
      <c r="SIA141" s="165"/>
      <c r="SIB141" s="165"/>
      <c r="SIC141" s="165"/>
      <c r="SID141" s="166"/>
      <c r="SIF141" s="164"/>
      <c r="SIG141" s="168"/>
      <c r="SIH141" s="168"/>
      <c r="SII141" s="165"/>
      <c r="SIJ141" s="165"/>
      <c r="SIK141" s="165"/>
      <c r="SIL141" s="166"/>
      <c r="SIN141" s="164"/>
      <c r="SIO141" s="168"/>
      <c r="SIP141" s="168"/>
      <c r="SIQ141" s="165"/>
      <c r="SIR141" s="165"/>
      <c r="SIS141" s="165"/>
      <c r="SIT141" s="166"/>
      <c r="SIV141" s="164"/>
      <c r="SIW141" s="168"/>
      <c r="SIX141" s="168"/>
      <c r="SIY141" s="165"/>
      <c r="SIZ141" s="165"/>
      <c r="SJA141" s="165"/>
      <c r="SJB141" s="166"/>
      <c r="SJD141" s="164"/>
      <c r="SJE141" s="168"/>
      <c r="SJF141" s="168"/>
      <c r="SJG141" s="165"/>
      <c r="SJH141" s="165"/>
      <c r="SJI141" s="165"/>
      <c r="SJJ141" s="166"/>
      <c r="SJL141" s="164"/>
      <c r="SJM141" s="168"/>
      <c r="SJN141" s="168"/>
      <c r="SJO141" s="165"/>
      <c r="SJP141" s="165"/>
      <c r="SJQ141" s="165"/>
      <c r="SJR141" s="166"/>
      <c r="SJT141" s="164"/>
      <c r="SJU141" s="168"/>
      <c r="SJV141" s="168"/>
      <c r="SJW141" s="165"/>
      <c r="SJX141" s="165"/>
      <c r="SJY141" s="165"/>
      <c r="SJZ141" s="166"/>
      <c r="SKB141" s="164"/>
      <c r="SKC141" s="168"/>
      <c r="SKD141" s="168"/>
      <c r="SKE141" s="165"/>
      <c r="SKF141" s="165"/>
      <c r="SKG141" s="165"/>
      <c r="SKH141" s="166"/>
      <c r="SKJ141" s="164"/>
      <c r="SKK141" s="168"/>
      <c r="SKL141" s="168"/>
      <c r="SKM141" s="165"/>
      <c r="SKN141" s="165"/>
      <c r="SKO141" s="165"/>
      <c r="SKP141" s="166"/>
      <c r="SKR141" s="164"/>
      <c r="SKS141" s="168"/>
      <c r="SKT141" s="168"/>
      <c r="SKU141" s="165"/>
      <c r="SKV141" s="165"/>
      <c r="SKW141" s="165"/>
      <c r="SKX141" s="166"/>
      <c r="SKZ141" s="164"/>
      <c r="SLA141" s="168"/>
      <c r="SLB141" s="168"/>
      <c r="SLC141" s="165"/>
      <c r="SLD141" s="165"/>
      <c r="SLE141" s="165"/>
      <c r="SLF141" s="166"/>
      <c r="SLH141" s="164"/>
      <c r="SLI141" s="168"/>
      <c r="SLJ141" s="168"/>
      <c r="SLK141" s="165"/>
      <c r="SLL141" s="165"/>
      <c r="SLM141" s="165"/>
      <c r="SLN141" s="166"/>
      <c r="SLP141" s="164"/>
      <c r="SLQ141" s="168"/>
      <c r="SLR141" s="168"/>
      <c r="SLS141" s="165"/>
      <c r="SLT141" s="165"/>
      <c r="SLU141" s="165"/>
      <c r="SLV141" s="166"/>
      <c r="SLX141" s="164"/>
      <c r="SLY141" s="168"/>
      <c r="SLZ141" s="168"/>
      <c r="SMA141" s="165"/>
      <c r="SMB141" s="165"/>
      <c r="SMC141" s="165"/>
      <c r="SMD141" s="166"/>
      <c r="SMF141" s="164"/>
      <c r="SMG141" s="168"/>
      <c r="SMH141" s="168"/>
      <c r="SMI141" s="165"/>
      <c r="SMJ141" s="165"/>
      <c r="SMK141" s="165"/>
      <c r="SML141" s="166"/>
      <c r="SMN141" s="164"/>
      <c r="SMO141" s="168"/>
      <c r="SMP141" s="168"/>
      <c r="SMQ141" s="165"/>
      <c r="SMR141" s="165"/>
      <c r="SMS141" s="165"/>
      <c r="SMT141" s="166"/>
      <c r="SMV141" s="164"/>
      <c r="SMW141" s="168"/>
      <c r="SMX141" s="168"/>
      <c r="SMY141" s="165"/>
      <c r="SMZ141" s="165"/>
      <c r="SNA141" s="165"/>
      <c r="SNB141" s="166"/>
      <c r="SND141" s="164"/>
      <c r="SNE141" s="168"/>
      <c r="SNF141" s="168"/>
      <c r="SNG141" s="165"/>
      <c r="SNH141" s="165"/>
      <c r="SNI141" s="165"/>
      <c r="SNJ141" s="166"/>
      <c r="SNL141" s="164"/>
      <c r="SNM141" s="168"/>
      <c r="SNN141" s="168"/>
      <c r="SNO141" s="165"/>
      <c r="SNP141" s="165"/>
      <c r="SNQ141" s="165"/>
      <c r="SNR141" s="166"/>
      <c r="SNT141" s="164"/>
      <c r="SNU141" s="168"/>
      <c r="SNV141" s="168"/>
      <c r="SNW141" s="165"/>
      <c r="SNX141" s="165"/>
      <c r="SNY141" s="165"/>
      <c r="SNZ141" s="166"/>
      <c r="SOB141" s="164"/>
      <c r="SOC141" s="168"/>
      <c r="SOD141" s="168"/>
      <c r="SOE141" s="165"/>
      <c r="SOF141" s="165"/>
      <c r="SOG141" s="165"/>
      <c r="SOH141" s="166"/>
      <c r="SOJ141" s="164"/>
      <c r="SOK141" s="168"/>
      <c r="SOL141" s="168"/>
      <c r="SOM141" s="165"/>
      <c r="SON141" s="165"/>
      <c r="SOO141" s="165"/>
      <c r="SOP141" s="166"/>
      <c r="SOR141" s="164"/>
      <c r="SOS141" s="168"/>
      <c r="SOT141" s="168"/>
      <c r="SOU141" s="165"/>
      <c r="SOV141" s="165"/>
      <c r="SOW141" s="165"/>
      <c r="SOX141" s="166"/>
      <c r="SOZ141" s="164"/>
      <c r="SPA141" s="168"/>
      <c r="SPB141" s="168"/>
      <c r="SPC141" s="165"/>
      <c r="SPD141" s="165"/>
      <c r="SPE141" s="165"/>
      <c r="SPF141" s="166"/>
      <c r="SPH141" s="164"/>
      <c r="SPI141" s="168"/>
      <c r="SPJ141" s="168"/>
      <c r="SPK141" s="165"/>
      <c r="SPL141" s="165"/>
      <c r="SPM141" s="165"/>
      <c r="SPN141" s="166"/>
      <c r="SPP141" s="164"/>
      <c r="SPQ141" s="168"/>
      <c r="SPR141" s="168"/>
      <c r="SPS141" s="165"/>
      <c r="SPT141" s="165"/>
      <c r="SPU141" s="165"/>
      <c r="SPV141" s="166"/>
      <c r="SPX141" s="164"/>
      <c r="SPY141" s="168"/>
      <c r="SPZ141" s="168"/>
      <c r="SQA141" s="165"/>
      <c r="SQB141" s="165"/>
      <c r="SQC141" s="165"/>
      <c r="SQD141" s="166"/>
      <c r="SQF141" s="164"/>
      <c r="SQG141" s="168"/>
      <c r="SQH141" s="168"/>
      <c r="SQI141" s="165"/>
      <c r="SQJ141" s="165"/>
      <c r="SQK141" s="165"/>
      <c r="SQL141" s="166"/>
      <c r="SQN141" s="164"/>
      <c r="SQO141" s="168"/>
      <c r="SQP141" s="168"/>
      <c r="SQQ141" s="165"/>
      <c r="SQR141" s="165"/>
      <c r="SQS141" s="165"/>
      <c r="SQT141" s="166"/>
      <c r="SQV141" s="164"/>
      <c r="SQW141" s="168"/>
      <c r="SQX141" s="168"/>
      <c r="SQY141" s="165"/>
      <c r="SQZ141" s="165"/>
      <c r="SRA141" s="165"/>
      <c r="SRB141" s="166"/>
      <c r="SRD141" s="164"/>
      <c r="SRE141" s="168"/>
      <c r="SRF141" s="168"/>
      <c r="SRG141" s="165"/>
      <c r="SRH141" s="165"/>
      <c r="SRI141" s="165"/>
      <c r="SRJ141" s="166"/>
      <c r="SRL141" s="164"/>
      <c r="SRM141" s="168"/>
      <c r="SRN141" s="168"/>
      <c r="SRO141" s="165"/>
      <c r="SRP141" s="165"/>
      <c r="SRQ141" s="165"/>
      <c r="SRR141" s="166"/>
      <c r="SRT141" s="164"/>
      <c r="SRU141" s="168"/>
      <c r="SRV141" s="168"/>
      <c r="SRW141" s="165"/>
      <c r="SRX141" s="165"/>
      <c r="SRY141" s="165"/>
      <c r="SRZ141" s="166"/>
      <c r="SSB141" s="164"/>
      <c r="SSC141" s="168"/>
      <c r="SSD141" s="168"/>
      <c r="SSE141" s="165"/>
      <c r="SSF141" s="165"/>
      <c r="SSG141" s="165"/>
      <c r="SSH141" s="166"/>
      <c r="SSJ141" s="164"/>
      <c r="SSK141" s="168"/>
      <c r="SSL141" s="168"/>
      <c r="SSM141" s="165"/>
      <c r="SSN141" s="165"/>
      <c r="SSO141" s="165"/>
      <c r="SSP141" s="166"/>
      <c r="SSR141" s="164"/>
      <c r="SSS141" s="168"/>
      <c r="SST141" s="168"/>
      <c r="SSU141" s="165"/>
      <c r="SSV141" s="165"/>
      <c r="SSW141" s="165"/>
      <c r="SSX141" s="166"/>
      <c r="SSZ141" s="164"/>
      <c r="STA141" s="168"/>
      <c r="STB141" s="168"/>
      <c r="STC141" s="165"/>
      <c r="STD141" s="165"/>
      <c r="STE141" s="165"/>
      <c r="STF141" s="166"/>
      <c r="STH141" s="164"/>
      <c r="STI141" s="168"/>
      <c r="STJ141" s="168"/>
      <c r="STK141" s="165"/>
      <c r="STL141" s="165"/>
      <c r="STM141" s="165"/>
      <c r="STN141" s="166"/>
      <c r="STP141" s="164"/>
      <c r="STQ141" s="168"/>
      <c r="STR141" s="168"/>
      <c r="STS141" s="165"/>
      <c r="STT141" s="165"/>
      <c r="STU141" s="165"/>
      <c r="STV141" s="166"/>
      <c r="STX141" s="164"/>
      <c r="STY141" s="168"/>
      <c r="STZ141" s="168"/>
      <c r="SUA141" s="165"/>
      <c r="SUB141" s="165"/>
      <c r="SUC141" s="165"/>
      <c r="SUD141" s="166"/>
      <c r="SUF141" s="164"/>
      <c r="SUG141" s="168"/>
      <c r="SUH141" s="168"/>
      <c r="SUI141" s="165"/>
      <c r="SUJ141" s="165"/>
      <c r="SUK141" s="165"/>
      <c r="SUL141" s="166"/>
      <c r="SUN141" s="164"/>
      <c r="SUO141" s="168"/>
      <c r="SUP141" s="168"/>
      <c r="SUQ141" s="165"/>
      <c r="SUR141" s="165"/>
      <c r="SUS141" s="165"/>
      <c r="SUT141" s="166"/>
      <c r="SUV141" s="164"/>
      <c r="SUW141" s="168"/>
      <c r="SUX141" s="168"/>
      <c r="SUY141" s="165"/>
      <c r="SUZ141" s="165"/>
      <c r="SVA141" s="165"/>
      <c r="SVB141" s="166"/>
      <c r="SVD141" s="164"/>
      <c r="SVE141" s="168"/>
      <c r="SVF141" s="168"/>
      <c r="SVG141" s="165"/>
      <c r="SVH141" s="165"/>
      <c r="SVI141" s="165"/>
      <c r="SVJ141" s="166"/>
      <c r="SVL141" s="164"/>
      <c r="SVM141" s="168"/>
      <c r="SVN141" s="168"/>
      <c r="SVO141" s="165"/>
      <c r="SVP141" s="165"/>
      <c r="SVQ141" s="165"/>
      <c r="SVR141" s="166"/>
      <c r="SVT141" s="164"/>
      <c r="SVU141" s="168"/>
      <c r="SVV141" s="168"/>
      <c r="SVW141" s="165"/>
      <c r="SVX141" s="165"/>
      <c r="SVY141" s="165"/>
      <c r="SVZ141" s="166"/>
      <c r="SWB141" s="164"/>
      <c r="SWC141" s="168"/>
      <c r="SWD141" s="168"/>
      <c r="SWE141" s="165"/>
      <c r="SWF141" s="165"/>
      <c r="SWG141" s="165"/>
      <c r="SWH141" s="166"/>
      <c r="SWJ141" s="164"/>
      <c r="SWK141" s="168"/>
      <c r="SWL141" s="168"/>
      <c r="SWM141" s="165"/>
      <c r="SWN141" s="165"/>
      <c r="SWO141" s="165"/>
      <c r="SWP141" s="166"/>
      <c r="SWR141" s="164"/>
      <c r="SWS141" s="168"/>
      <c r="SWT141" s="168"/>
      <c r="SWU141" s="165"/>
      <c r="SWV141" s="165"/>
      <c r="SWW141" s="165"/>
      <c r="SWX141" s="166"/>
      <c r="SWZ141" s="164"/>
      <c r="SXA141" s="168"/>
      <c r="SXB141" s="168"/>
      <c r="SXC141" s="165"/>
      <c r="SXD141" s="165"/>
      <c r="SXE141" s="165"/>
      <c r="SXF141" s="166"/>
      <c r="SXH141" s="164"/>
      <c r="SXI141" s="168"/>
      <c r="SXJ141" s="168"/>
      <c r="SXK141" s="165"/>
      <c r="SXL141" s="165"/>
      <c r="SXM141" s="165"/>
      <c r="SXN141" s="166"/>
      <c r="SXP141" s="164"/>
      <c r="SXQ141" s="168"/>
      <c r="SXR141" s="168"/>
      <c r="SXS141" s="165"/>
      <c r="SXT141" s="165"/>
      <c r="SXU141" s="165"/>
      <c r="SXV141" s="166"/>
      <c r="SXX141" s="164"/>
      <c r="SXY141" s="168"/>
      <c r="SXZ141" s="168"/>
      <c r="SYA141" s="165"/>
      <c r="SYB141" s="165"/>
      <c r="SYC141" s="165"/>
      <c r="SYD141" s="166"/>
      <c r="SYF141" s="164"/>
      <c r="SYG141" s="168"/>
      <c r="SYH141" s="168"/>
      <c r="SYI141" s="165"/>
      <c r="SYJ141" s="165"/>
      <c r="SYK141" s="165"/>
      <c r="SYL141" s="166"/>
      <c r="SYN141" s="164"/>
      <c r="SYO141" s="168"/>
      <c r="SYP141" s="168"/>
      <c r="SYQ141" s="165"/>
      <c r="SYR141" s="165"/>
      <c r="SYS141" s="165"/>
      <c r="SYT141" s="166"/>
      <c r="SYV141" s="164"/>
      <c r="SYW141" s="168"/>
      <c r="SYX141" s="168"/>
      <c r="SYY141" s="165"/>
      <c r="SYZ141" s="165"/>
      <c r="SZA141" s="165"/>
      <c r="SZB141" s="166"/>
      <c r="SZD141" s="164"/>
      <c r="SZE141" s="168"/>
      <c r="SZF141" s="168"/>
      <c r="SZG141" s="165"/>
      <c r="SZH141" s="165"/>
      <c r="SZI141" s="165"/>
      <c r="SZJ141" s="166"/>
      <c r="SZL141" s="164"/>
      <c r="SZM141" s="168"/>
      <c r="SZN141" s="168"/>
      <c r="SZO141" s="165"/>
      <c r="SZP141" s="165"/>
      <c r="SZQ141" s="165"/>
      <c r="SZR141" s="166"/>
      <c r="SZT141" s="164"/>
      <c r="SZU141" s="168"/>
      <c r="SZV141" s="168"/>
      <c r="SZW141" s="165"/>
      <c r="SZX141" s="165"/>
      <c r="SZY141" s="165"/>
      <c r="SZZ141" s="166"/>
      <c r="TAB141" s="164"/>
      <c r="TAC141" s="168"/>
      <c r="TAD141" s="168"/>
      <c r="TAE141" s="165"/>
      <c r="TAF141" s="165"/>
      <c r="TAG141" s="165"/>
      <c r="TAH141" s="166"/>
      <c r="TAJ141" s="164"/>
      <c r="TAK141" s="168"/>
      <c r="TAL141" s="168"/>
      <c r="TAM141" s="165"/>
      <c r="TAN141" s="165"/>
      <c r="TAO141" s="165"/>
      <c r="TAP141" s="166"/>
      <c r="TAR141" s="164"/>
      <c r="TAS141" s="168"/>
      <c r="TAT141" s="168"/>
      <c r="TAU141" s="165"/>
      <c r="TAV141" s="165"/>
      <c r="TAW141" s="165"/>
      <c r="TAX141" s="166"/>
      <c r="TAZ141" s="164"/>
      <c r="TBA141" s="168"/>
      <c r="TBB141" s="168"/>
      <c r="TBC141" s="165"/>
      <c r="TBD141" s="165"/>
      <c r="TBE141" s="165"/>
      <c r="TBF141" s="166"/>
      <c r="TBH141" s="164"/>
      <c r="TBI141" s="168"/>
      <c r="TBJ141" s="168"/>
      <c r="TBK141" s="165"/>
      <c r="TBL141" s="165"/>
      <c r="TBM141" s="165"/>
      <c r="TBN141" s="166"/>
      <c r="TBP141" s="164"/>
      <c r="TBQ141" s="168"/>
      <c r="TBR141" s="168"/>
      <c r="TBS141" s="165"/>
      <c r="TBT141" s="165"/>
      <c r="TBU141" s="165"/>
      <c r="TBV141" s="166"/>
      <c r="TBX141" s="164"/>
      <c r="TBY141" s="168"/>
      <c r="TBZ141" s="168"/>
      <c r="TCA141" s="165"/>
      <c r="TCB141" s="165"/>
      <c r="TCC141" s="165"/>
      <c r="TCD141" s="166"/>
      <c r="TCF141" s="164"/>
      <c r="TCG141" s="168"/>
      <c r="TCH141" s="168"/>
      <c r="TCI141" s="165"/>
      <c r="TCJ141" s="165"/>
      <c r="TCK141" s="165"/>
      <c r="TCL141" s="166"/>
      <c r="TCN141" s="164"/>
      <c r="TCO141" s="168"/>
      <c r="TCP141" s="168"/>
      <c r="TCQ141" s="165"/>
      <c r="TCR141" s="165"/>
      <c r="TCS141" s="165"/>
      <c r="TCT141" s="166"/>
      <c r="TCV141" s="164"/>
      <c r="TCW141" s="168"/>
      <c r="TCX141" s="168"/>
      <c r="TCY141" s="165"/>
      <c r="TCZ141" s="165"/>
      <c r="TDA141" s="165"/>
      <c r="TDB141" s="166"/>
      <c r="TDD141" s="164"/>
      <c r="TDE141" s="168"/>
      <c r="TDF141" s="168"/>
      <c r="TDG141" s="165"/>
      <c r="TDH141" s="165"/>
      <c r="TDI141" s="165"/>
      <c r="TDJ141" s="166"/>
      <c r="TDL141" s="164"/>
      <c r="TDM141" s="168"/>
      <c r="TDN141" s="168"/>
      <c r="TDO141" s="165"/>
      <c r="TDP141" s="165"/>
      <c r="TDQ141" s="165"/>
      <c r="TDR141" s="166"/>
      <c r="TDT141" s="164"/>
      <c r="TDU141" s="168"/>
      <c r="TDV141" s="168"/>
      <c r="TDW141" s="165"/>
      <c r="TDX141" s="165"/>
      <c r="TDY141" s="165"/>
      <c r="TDZ141" s="166"/>
      <c r="TEB141" s="164"/>
      <c r="TEC141" s="168"/>
      <c r="TED141" s="168"/>
      <c r="TEE141" s="165"/>
      <c r="TEF141" s="165"/>
      <c r="TEG141" s="165"/>
      <c r="TEH141" s="166"/>
      <c r="TEJ141" s="164"/>
      <c r="TEK141" s="168"/>
      <c r="TEL141" s="168"/>
      <c r="TEM141" s="165"/>
      <c r="TEN141" s="165"/>
      <c r="TEO141" s="165"/>
      <c r="TEP141" s="166"/>
      <c r="TER141" s="164"/>
      <c r="TES141" s="168"/>
      <c r="TET141" s="168"/>
      <c r="TEU141" s="165"/>
      <c r="TEV141" s="165"/>
      <c r="TEW141" s="165"/>
      <c r="TEX141" s="166"/>
      <c r="TEZ141" s="164"/>
      <c r="TFA141" s="168"/>
      <c r="TFB141" s="168"/>
      <c r="TFC141" s="165"/>
      <c r="TFD141" s="165"/>
      <c r="TFE141" s="165"/>
      <c r="TFF141" s="166"/>
      <c r="TFH141" s="164"/>
      <c r="TFI141" s="168"/>
      <c r="TFJ141" s="168"/>
      <c r="TFK141" s="165"/>
      <c r="TFL141" s="165"/>
      <c r="TFM141" s="165"/>
      <c r="TFN141" s="166"/>
      <c r="TFP141" s="164"/>
      <c r="TFQ141" s="168"/>
      <c r="TFR141" s="168"/>
      <c r="TFS141" s="165"/>
      <c r="TFT141" s="165"/>
      <c r="TFU141" s="165"/>
      <c r="TFV141" s="166"/>
      <c r="TFX141" s="164"/>
      <c r="TFY141" s="168"/>
      <c r="TFZ141" s="168"/>
      <c r="TGA141" s="165"/>
      <c r="TGB141" s="165"/>
      <c r="TGC141" s="165"/>
      <c r="TGD141" s="166"/>
      <c r="TGF141" s="164"/>
      <c r="TGG141" s="168"/>
      <c r="TGH141" s="168"/>
      <c r="TGI141" s="165"/>
      <c r="TGJ141" s="165"/>
      <c r="TGK141" s="165"/>
      <c r="TGL141" s="166"/>
      <c r="TGN141" s="164"/>
      <c r="TGO141" s="168"/>
      <c r="TGP141" s="168"/>
      <c r="TGQ141" s="165"/>
      <c r="TGR141" s="165"/>
      <c r="TGS141" s="165"/>
      <c r="TGT141" s="166"/>
      <c r="TGV141" s="164"/>
      <c r="TGW141" s="168"/>
      <c r="TGX141" s="168"/>
      <c r="TGY141" s="165"/>
      <c r="TGZ141" s="165"/>
      <c r="THA141" s="165"/>
      <c r="THB141" s="166"/>
      <c r="THD141" s="164"/>
      <c r="THE141" s="168"/>
      <c r="THF141" s="168"/>
      <c r="THG141" s="165"/>
      <c r="THH141" s="165"/>
      <c r="THI141" s="165"/>
      <c r="THJ141" s="166"/>
      <c r="THL141" s="164"/>
      <c r="THM141" s="168"/>
      <c r="THN141" s="168"/>
      <c r="THO141" s="165"/>
      <c r="THP141" s="165"/>
      <c r="THQ141" s="165"/>
      <c r="THR141" s="166"/>
      <c r="THT141" s="164"/>
      <c r="THU141" s="168"/>
      <c r="THV141" s="168"/>
      <c r="THW141" s="165"/>
      <c r="THX141" s="165"/>
      <c r="THY141" s="165"/>
      <c r="THZ141" s="166"/>
      <c r="TIB141" s="164"/>
      <c r="TIC141" s="168"/>
      <c r="TID141" s="168"/>
      <c r="TIE141" s="165"/>
      <c r="TIF141" s="165"/>
      <c r="TIG141" s="165"/>
      <c r="TIH141" s="166"/>
      <c r="TIJ141" s="164"/>
      <c r="TIK141" s="168"/>
      <c r="TIL141" s="168"/>
      <c r="TIM141" s="165"/>
      <c r="TIN141" s="165"/>
      <c r="TIO141" s="165"/>
      <c r="TIP141" s="166"/>
      <c r="TIR141" s="164"/>
      <c r="TIS141" s="168"/>
      <c r="TIT141" s="168"/>
      <c r="TIU141" s="165"/>
      <c r="TIV141" s="165"/>
      <c r="TIW141" s="165"/>
      <c r="TIX141" s="166"/>
      <c r="TIZ141" s="164"/>
      <c r="TJA141" s="168"/>
      <c r="TJB141" s="168"/>
      <c r="TJC141" s="165"/>
      <c r="TJD141" s="165"/>
      <c r="TJE141" s="165"/>
      <c r="TJF141" s="166"/>
      <c r="TJH141" s="164"/>
      <c r="TJI141" s="168"/>
      <c r="TJJ141" s="168"/>
      <c r="TJK141" s="165"/>
      <c r="TJL141" s="165"/>
      <c r="TJM141" s="165"/>
      <c r="TJN141" s="166"/>
      <c r="TJP141" s="164"/>
      <c r="TJQ141" s="168"/>
      <c r="TJR141" s="168"/>
      <c r="TJS141" s="165"/>
      <c r="TJT141" s="165"/>
      <c r="TJU141" s="165"/>
      <c r="TJV141" s="166"/>
      <c r="TJX141" s="164"/>
      <c r="TJY141" s="168"/>
      <c r="TJZ141" s="168"/>
      <c r="TKA141" s="165"/>
      <c r="TKB141" s="165"/>
      <c r="TKC141" s="165"/>
      <c r="TKD141" s="166"/>
      <c r="TKF141" s="164"/>
      <c r="TKG141" s="168"/>
      <c r="TKH141" s="168"/>
      <c r="TKI141" s="165"/>
      <c r="TKJ141" s="165"/>
      <c r="TKK141" s="165"/>
      <c r="TKL141" s="166"/>
      <c r="TKN141" s="164"/>
      <c r="TKO141" s="168"/>
      <c r="TKP141" s="168"/>
      <c r="TKQ141" s="165"/>
      <c r="TKR141" s="165"/>
      <c r="TKS141" s="165"/>
      <c r="TKT141" s="166"/>
      <c r="TKV141" s="164"/>
      <c r="TKW141" s="168"/>
      <c r="TKX141" s="168"/>
      <c r="TKY141" s="165"/>
      <c r="TKZ141" s="165"/>
      <c r="TLA141" s="165"/>
      <c r="TLB141" s="166"/>
      <c r="TLD141" s="164"/>
      <c r="TLE141" s="168"/>
      <c r="TLF141" s="168"/>
      <c r="TLG141" s="165"/>
      <c r="TLH141" s="165"/>
      <c r="TLI141" s="165"/>
      <c r="TLJ141" s="166"/>
      <c r="TLL141" s="164"/>
      <c r="TLM141" s="168"/>
      <c r="TLN141" s="168"/>
      <c r="TLO141" s="165"/>
      <c r="TLP141" s="165"/>
      <c r="TLQ141" s="165"/>
      <c r="TLR141" s="166"/>
      <c r="TLT141" s="164"/>
      <c r="TLU141" s="168"/>
      <c r="TLV141" s="168"/>
      <c r="TLW141" s="165"/>
      <c r="TLX141" s="165"/>
      <c r="TLY141" s="165"/>
      <c r="TLZ141" s="166"/>
      <c r="TMB141" s="164"/>
      <c r="TMC141" s="168"/>
      <c r="TMD141" s="168"/>
      <c r="TME141" s="165"/>
      <c r="TMF141" s="165"/>
      <c r="TMG141" s="165"/>
      <c r="TMH141" s="166"/>
      <c r="TMJ141" s="164"/>
      <c r="TMK141" s="168"/>
      <c r="TML141" s="168"/>
      <c r="TMM141" s="165"/>
      <c r="TMN141" s="165"/>
      <c r="TMO141" s="165"/>
      <c r="TMP141" s="166"/>
      <c r="TMR141" s="164"/>
      <c r="TMS141" s="168"/>
      <c r="TMT141" s="168"/>
      <c r="TMU141" s="165"/>
      <c r="TMV141" s="165"/>
      <c r="TMW141" s="165"/>
      <c r="TMX141" s="166"/>
      <c r="TMZ141" s="164"/>
      <c r="TNA141" s="168"/>
      <c r="TNB141" s="168"/>
      <c r="TNC141" s="165"/>
      <c r="TND141" s="165"/>
      <c r="TNE141" s="165"/>
      <c r="TNF141" s="166"/>
      <c r="TNH141" s="164"/>
      <c r="TNI141" s="168"/>
      <c r="TNJ141" s="168"/>
      <c r="TNK141" s="165"/>
      <c r="TNL141" s="165"/>
      <c r="TNM141" s="165"/>
      <c r="TNN141" s="166"/>
      <c r="TNP141" s="164"/>
      <c r="TNQ141" s="168"/>
      <c r="TNR141" s="168"/>
      <c r="TNS141" s="165"/>
      <c r="TNT141" s="165"/>
      <c r="TNU141" s="165"/>
      <c r="TNV141" s="166"/>
      <c r="TNX141" s="164"/>
      <c r="TNY141" s="168"/>
      <c r="TNZ141" s="168"/>
      <c r="TOA141" s="165"/>
      <c r="TOB141" s="165"/>
      <c r="TOC141" s="165"/>
      <c r="TOD141" s="166"/>
      <c r="TOF141" s="164"/>
      <c r="TOG141" s="168"/>
      <c r="TOH141" s="168"/>
      <c r="TOI141" s="165"/>
      <c r="TOJ141" s="165"/>
      <c r="TOK141" s="165"/>
      <c r="TOL141" s="166"/>
      <c r="TON141" s="164"/>
      <c r="TOO141" s="168"/>
      <c r="TOP141" s="168"/>
      <c r="TOQ141" s="165"/>
      <c r="TOR141" s="165"/>
      <c r="TOS141" s="165"/>
      <c r="TOT141" s="166"/>
      <c r="TOV141" s="164"/>
      <c r="TOW141" s="168"/>
      <c r="TOX141" s="168"/>
      <c r="TOY141" s="165"/>
      <c r="TOZ141" s="165"/>
      <c r="TPA141" s="165"/>
      <c r="TPB141" s="166"/>
      <c r="TPD141" s="164"/>
      <c r="TPE141" s="168"/>
      <c r="TPF141" s="168"/>
      <c r="TPG141" s="165"/>
      <c r="TPH141" s="165"/>
      <c r="TPI141" s="165"/>
      <c r="TPJ141" s="166"/>
      <c r="TPL141" s="164"/>
      <c r="TPM141" s="168"/>
      <c r="TPN141" s="168"/>
      <c r="TPO141" s="165"/>
      <c r="TPP141" s="165"/>
      <c r="TPQ141" s="165"/>
      <c r="TPR141" s="166"/>
      <c r="TPT141" s="164"/>
      <c r="TPU141" s="168"/>
      <c r="TPV141" s="168"/>
      <c r="TPW141" s="165"/>
      <c r="TPX141" s="165"/>
      <c r="TPY141" s="165"/>
      <c r="TPZ141" s="166"/>
      <c r="TQB141" s="164"/>
      <c r="TQC141" s="168"/>
      <c r="TQD141" s="168"/>
      <c r="TQE141" s="165"/>
      <c r="TQF141" s="165"/>
      <c r="TQG141" s="165"/>
      <c r="TQH141" s="166"/>
      <c r="TQJ141" s="164"/>
      <c r="TQK141" s="168"/>
      <c r="TQL141" s="168"/>
      <c r="TQM141" s="165"/>
      <c r="TQN141" s="165"/>
      <c r="TQO141" s="165"/>
      <c r="TQP141" s="166"/>
      <c r="TQR141" s="164"/>
      <c r="TQS141" s="168"/>
      <c r="TQT141" s="168"/>
      <c r="TQU141" s="165"/>
      <c r="TQV141" s="165"/>
      <c r="TQW141" s="165"/>
      <c r="TQX141" s="166"/>
      <c r="TQZ141" s="164"/>
      <c r="TRA141" s="168"/>
      <c r="TRB141" s="168"/>
      <c r="TRC141" s="165"/>
      <c r="TRD141" s="165"/>
      <c r="TRE141" s="165"/>
      <c r="TRF141" s="166"/>
      <c r="TRH141" s="164"/>
      <c r="TRI141" s="168"/>
      <c r="TRJ141" s="168"/>
      <c r="TRK141" s="165"/>
      <c r="TRL141" s="165"/>
      <c r="TRM141" s="165"/>
      <c r="TRN141" s="166"/>
      <c r="TRP141" s="164"/>
      <c r="TRQ141" s="168"/>
      <c r="TRR141" s="168"/>
      <c r="TRS141" s="165"/>
      <c r="TRT141" s="165"/>
      <c r="TRU141" s="165"/>
      <c r="TRV141" s="166"/>
      <c r="TRX141" s="164"/>
      <c r="TRY141" s="168"/>
      <c r="TRZ141" s="168"/>
      <c r="TSA141" s="165"/>
      <c r="TSB141" s="165"/>
      <c r="TSC141" s="165"/>
      <c r="TSD141" s="166"/>
      <c r="TSF141" s="164"/>
      <c r="TSG141" s="168"/>
      <c r="TSH141" s="168"/>
      <c r="TSI141" s="165"/>
      <c r="TSJ141" s="165"/>
      <c r="TSK141" s="165"/>
      <c r="TSL141" s="166"/>
      <c r="TSN141" s="164"/>
      <c r="TSO141" s="168"/>
      <c r="TSP141" s="168"/>
      <c r="TSQ141" s="165"/>
      <c r="TSR141" s="165"/>
      <c r="TSS141" s="165"/>
      <c r="TST141" s="166"/>
      <c r="TSV141" s="164"/>
      <c r="TSW141" s="168"/>
      <c r="TSX141" s="168"/>
      <c r="TSY141" s="165"/>
      <c r="TSZ141" s="165"/>
      <c r="TTA141" s="165"/>
      <c r="TTB141" s="166"/>
      <c r="TTD141" s="164"/>
      <c r="TTE141" s="168"/>
      <c r="TTF141" s="168"/>
      <c r="TTG141" s="165"/>
      <c r="TTH141" s="165"/>
      <c r="TTI141" s="165"/>
      <c r="TTJ141" s="166"/>
      <c r="TTL141" s="164"/>
      <c r="TTM141" s="168"/>
      <c r="TTN141" s="168"/>
      <c r="TTO141" s="165"/>
      <c r="TTP141" s="165"/>
      <c r="TTQ141" s="165"/>
      <c r="TTR141" s="166"/>
      <c r="TTT141" s="164"/>
      <c r="TTU141" s="168"/>
      <c r="TTV141" s="168"/>
      <c r="TTW141" s="165"/>
      <c r="TTX141" s="165"/>
      <c r="TTY141" s="165"/>
      <c r="TTZ141" s="166"/>
      <c r="TUB141" s="164"/>
      <c r="TUC141" s="168"/>
      <c r="TUD141" s="168"/>
      <c r="TUE141" s="165"/>
      <c r="TUF141" s="165"/>
      <c r="TUG141" s="165"/>
      <c r="TUH141" s="166"/>
      <c r="TUJ141" s="164"/>
      <c r="TUK141" s="168"/>
      <c r="TUL141" s="168"/>
      <c r="TUM141" s="165"/>
      <c r="TUN141" s="165"/>
      <c r="TUO141" s="165"/>
      <c r="TUP141" s="166"/>
      <c r="TUR141" s="164"/>
      <c r="TUS141" s="168"/>
      <c r="TUT141" s="168"/>
      <c r="TUU141" s="165"/>
      <c r="TUV141" s="165"/>
      <c r="TUW141" s="165"/>
      <c r="TUX141" s="166"/>
      <c r="TUZ141" s="164"/>
      <c r="TVA141" s="168"/>
      <c r="TVB141" s="168"/>
      <c r="TVC141" s="165"/>
      <c r="TVD141" s="165"/>
      <c r="TVE141" s="165"/>
      <c r="TVF141" s="166"/>
      <c r="TVH141" s="164"/>
      <c r="TVI141" s="168"/>
      <c r="TVJ141" s="168"/>
      <c r="TVK141" s="165"/>
      <c r="TVL141" s="165"/>
      <c r="TVM141" s="165"/>
      <c r="TVN141" s="166"/>
      <c r="TVP141" s="164"/>
      <c r="TVQ141" s="168"/>
      <c r="TVR141" s="168"/>
      <c r="TVS141" s="165"/>
      <c r="TVT141" s="165"/>
      <c r="TVU141" s="165"/>
      <c r="TVV141" s="166"/>
      <c r="TVX141" s="164"/>
      <c r="TVY141" s="168"/>
      <c r="TVZ141" s="168"/>
      <c r="TWA141" s="165"/>
      <c r="TWB141" s="165"/>
      <c r="TWC141" s="165"/>
      <c r="TWD141" s="166"/>
      <c r="TWF141" s="164"/>
      <c r="TWG141" s="168"/>
      <c r="TWH141" s="168"/>
      <c r="TWI141" s="165"/>
      <c r="TWJ141" s="165"/>
      <c r="TWK141" s="165"/>
      <c r="TWL141" s="166"/>
      <c r="TWN141" s="164"/>
      <c r="TWO141" s="168"/>
      <c r="TWP141" s="168"/>
      <c r="TWQ141" s="165"/>
      <c r="TWR141" s="165"/>
      <c r="TWS141" s="165"/>
      <c r="TWT141" s="166"/>
      <c r="TWV141" s="164"/>
      <c r="TWW141" s="168"/>
      <c r="TWX141" s="168"/>
      <c r="TWY141" s="165"/>
      <c r="TWZ141" s="165"/>
      <c r="TXA141" s="165"/>
      <c r="TXB141" s="166"/>
      <c r="TXD141" s="164"/>
      <c r="TXE141" s="168"/>
      <c r="TXF141" s="168"/>
      <c r="TXG141" s="165"/>
      <c r="TXH141" s="165"/>
      <c r="TXI141" s="165"/>
      <c r="TXJ141" s="166"/>
      <c r="TXL141" s="164"/>
      <c r="TXM141" s="168"/>
      <c r="TXN141" s="168"/>
      <c r="TXO141" s="165"/>
      <c r="TXP141" s="165"/>
      <c r="TXQ141" s="165"/>
      <c r="TXR141" s="166"/>
      <c r="TXT141" s="164"/>
      <c r="TXU141" s="168"/>
      <c r="TXV141" s="168"/>
      <c r="TXW141" s="165"/>
      <c r="TXX141" s="165"/>
      <c r="TXY141" s="165"/>
      <c r="TXZ141" s="166"/>
      <c r="TYB141" s="164"/>
      <c r="TYC141" s="168"/>
      <c r="TYD141" s="168"/>
      <c r="TYE141" s="165"/>
      <c r="TYF141" s="165"/>
      <c r="TYG141" s="165"/>
      <c r="TYH141" s="166"/>
      <c r="TYJ141" s="164"/>
      <c r="TYK141" s="168"/>
      <c r="TYL141" s="168"/>
      <c r="TYM141" s="165"/>
      <c r="TYN141" s="165"/>
      <c r="TYO141" s="165"/>
      <c r="TYP141" s="166"/>
      <c r="TYR141" s="164"/>
      <c r="TYS141" s="168"/>
      <c r="TYT141" s="168"/>
      <c r="TYU141" s="165"/>
      <c r="TYV141" s="165"/>
      <c r="TYW141" s="165"/>
      <c r="TYX141" s="166"/>
      <c r="TYZ141" s="164"/>
      <c r="TZA141" s="168"/>
      <c r="TZB141" s="168"/>
      <c r="TZC141" s="165"/>
      <c r="TZD141" s="165"/>
      <c r="TZE141" s="165"/>
      <c r="TZF141" s="166"/>
      <c r="TZH141" s="164"/>
      <c r="TZI141" s="168"/>
      <c r="TZJ141" s="168"/>
      <c r="TZK141" s="165"/>
      <c r="TZL141" s="165"/>
      <c r="TZM141" s="165"/>
      <c r="TZN141" s="166"/>
      <c r="TZP141" s="164"/>
      <c r="TZQ141" s="168"/>
      <c r="TZR141" s="168"/>
      <c r="TZS141" s="165"/>
      <c r="TZT141" s="165"/>
      <c r="TZU141" s="165"/>
      <c r="TZV141" s="166"/>
      <c r="TZX141" s="164"/>
      <c r="TZY141" s="168"/>
      <c r="TZZ141" s="168"/>
      <c r="UAA141" s="165"/>
      <c r="UAB141" s="165"/>
      <c r="UAC141" s="165"/>
      <c r="UAD141" s="166"/>
      <c r="UAF141" s="164"/>
      <c r="UAG141" s="168"/>
      <c r="UAH141" s="168"/>
      <c r="UAI141" s="165"/>
      <c r="UAJ141" s="165"/>
      <c r="UAK141" s="165"/>
      <c r="UAL141" s="166"/>
      <c r="UAN141" s="164"/>
      <c r="UAO141" s="168"/>
      <c r="UAP141" s="168"/>
      <c r="UAQ141" s="165"/>
      <c r="UAR141" s="165"/>
      <c r="UAS141" s="165"/>
      <c r="UAT141" s="166"/>
      <c r="UAV141" s="164"/>
      <c r="UAW141" s="168"/>
      <c r="UAX141" s="168"/>
      <c r="UAY141" s="165"/>
      <c r="UAZ141" s="165"/>
      <c r="UBA141" s="165"/>
      <c r="UBB141" s="166"/>
      <c r="UBD141" s="164"/>
      <c r="UBE141" s="168"/>
      <c r="UBF141" s="168"/>
      <c r="UBG141" s="165"/>
      <c r="UBH141" s="165"/>
      <c r="UBI141" s="165"/>
      <c r="UBJ141" s="166"/>
      <c r="UBL141" s="164"/>
      <c r="UBM141" s="168"/>
      <c r="UBN141" s="168"/>
      <c r="UBO141" s="165"/>
      <c r="UBP141" s="165"/>
      <c r="UBQ141" s="165"/>
      <c r="UBR141" s="166"/>
      <c r="UBT141" s="164"/>
      <c r="UBU141" s="168"/>
      <c r="UBV141" s="168"/>
      <c r="UBW141" s="165"/>
      <c r="UBX141" s="165"/>
      <c r="UBY141" s="165"/>
      <c r="UBZ141" s="166"/>
      <c r="UCB141" s="164"/>
      <c r="UCC141" s="168"/>
      <c r="UCD141" s="168"/>
      <c r="UCE141" s="165"/>
      <c r="UCF141" s="165"/>
      <c r="UCG141" s="165"/>
      <c r="UCH141" s="166"/>
      <c r="UCJ141" s="164"/>
      <c r="UCK141" s="168"/>
      <c r="UCL141" s="168"/>
      <c r="UCM141" s="165"/>
      <c r="UCN141" s="165"/>
      <c r="UCO141" s="165"/>
      <c r="UCP141" s="166"/>
      <c r="UCR141" s="164"/>
      <c r="UCS141" s="168"/>
      <c r="UCT141" s="168"/>
      <c r="UCU141" s="165"/>
      <c r="UCV141" s="165"/>
      <c r="UCW141" s="165"/>
      <c r="UCX141" s="166"/>
      <c r="UCZ141" s="164"/>
      <c r="UDA141" s="168"/>
      <c r="UDB141" s="168"/>
      <c r="UDC141" s="165"/>
      <c r="UDD141" s="165"/>
      <c r="UDE141" s="165"/>
      <c r="UDF141" s="166"/>
      <c r="UDH141" s="164"/>
      <c r="UDI141" s="168"/>
      <c r="UDJ141" s="168"/>
      <c r="UDK141" s="165"/>
      <c r="UDL141" s="165"/>
      <c r="UDM141" s="165"/>
      <c r="UDN141" s="166"/>
      <c r="UDP141" s="164"/>
      <c r="UDQ141" s="168"/>
      <c r="UDR141" s="168"/>
      <c r="UDS141" s="165"/>
      <c r="UDT141" s="165"/>
      <c r="UDU141" s="165"/>
      <c r="UDV141" s="166"/>
      <c r="UDX141" s="164"/>
      <c r="UDY141" s="168"/>
      <c r="UDZ141" s="168"/>
      <c r="UEA141" s="165"/>
      <c r="UEB141" s="165"/>
      <c r="UEC141" s="165"/>
      <c r="UED141" s="166"/>
      <c r="UEF141" s="164"/>
      <c r="UEG141" s="168"/>
      <c r="UEH141" s="168"/>
      <c r="UEI141" s="165"/>
      <c r="UEJ141" s="165"/>
      <c r="UEK141" s="165"/>
      <c r="UEL141" s="166"/>
      <c r="UEN141" s="164"/>
      <c r="UEO141" s="168"/>
      <c r="UEP141" s="168"/>
      <c r="UEQ141" s="165"/>
      <c r="UER141" s="165"/>
      <c r="UES141" s="165"/>
      <c r="UET141" s="166"/>
      <c r="UEV141" s="164"/>
      <c r="UEW141" s="168"/>
      <c r="UEX141" s="168"/>
      <c r="UEY141" s="165"/>
      <c r="UEZ141" s="165"/>
      <c r="UFA141" s="165"/>
      <c r="UFB141" s="166"/>
      <c r="UFD141" s="164"/>
      <c r="UFE141" s="168"/>
      <c r="UFF141" s="168"/>
      <c r="UFG141" s="165"/>
      <c r="UFH141" s="165"/>
      <c r="UFI141" s="165"/>
      <c r="UFJ141" s="166"/>
      <c r="UFL141" s="164"/>
      <c r="UFM141" s="168"/>
      <c r="UFN141" s="168"/>
      <c r="UFO141" s="165"/>
      <c r="UFP141" s="165"/>
      <c r="UFQ141" s="165"/>
      <c r="UFR141" s="166"/>
      <c r="UFT141" s="164"/>
      <c r="UFU141" s="168"/>
      <c r="UFV141" s="168"/>
      <c r="UFW141" s="165"/>
      <c r="UFX141" s="165"/>
      <c r="UFY141" s="165"/>
      <c r="UFZ141" s="166"/>
      <c r="UGB141" s="164"/>
      <c r="UGC141" s="168"/>
      <c r="UGD141" s="168"/>
      <c r="UGE141" s="165"/>
      <c r="UGF141" s="165"/>
      <c r="UGG141" s="165"/>
      <c r="UGH141" s="166"/>
      <c r="UGJ141" s="164"/>
      <c r="UGK141" s="168"/>
      <c r="UGL141" s="168"/>
      <c r="UGM141" s="165"/>
      <c r="UGN141" s="165"/>
      <c r="UGO141" s="165"/>
      <c r="UGP141" s="166"/>
      <c r="UGR141" s="164"/>
      <c r="UGS141" s="168"/>
      <c r="UGT141" s="168"/>
      <c r="UGU141" s="165"/>
      <c r="UGV141" s="165"/>
      <c r="UGW141" s="165"/>
      <c r="UGX141" s="166"/>
      <c r="UGZ141" s="164"/>
      <c r="UHA141" s="168"/>
      <c r="UHB141" s="168"/>
      <c r="UHC141" s="165"/>
      <c r="UHD141" s="165"/>
      <c r="UHE141" s="165"/>
      <c r="UHF141" s="166"/>
      <c r="UHH141" s="164"/>
      <c r="UHI141" s="168"/>
      <c r="UHJ141" s="168"/>
      <c r="UHK141" s="165"/>
      <c r="UHL141" s="165"/>
      <c r="UHM141" s="165"/>
      <c r="UHN141" s="166"/>
      <c r="UHP141" s="164"/>
      <c r="UHQ141" s="168"/>
      <c r="UHR141" s="168"/>
      <c r="UHS141" s="165"/>
      <c r="UHT141" s="165"/>
      <c r="UHU141" s="165"/>
      <c r="UHV141" s="166"/>
      <c r="UHX141" s="164"/>
      <c r="UHY141" s="168"/>
      <c r="UHZ141" s="168"/>
      <c r="UIA141" s="165"/>
      <c r="UIB141" s="165"/>
      <c r="UIC141" s="165"/>
      <c r="UID141" s="166"/>
      <c r="UIF141" s="164"/>
      <c r="UIG141" s="168"/>
      <c r="UIH141" s="168"/>
      <c r="UII141" s="165"/>
      <c r="UIJ141" s="165"/>
      <c r="UIK141" s="165"/>
      <c r="UIL141" s="166"/>
      <c r="UIN141" s="164"/>
      <c r="UIO141" s="168"/>
      <c r="UIP141" s="168"/>
      <c r="UIQ141" s="165"/>
      <c r="UIR141" s="165"/>
      <c r="UIS141" s="165"/>
      <c r="UIT141" s="166"/>
      <c r="UIV141" s="164"/>
      <c r="UIW141" s="168"/>
      <c r="UIX141" s="168"/>
      <c r="UIY141" s="165"/>
      <c r="UIZ141" s="165"/>
      <c r="UJA141" s="165"/>
      <c r="UJB141" s="166"/>
      <c r="UJD141" s="164"/>
      <c r="UJE141" s="168"/>
      <c r="UJF141" s="168"/>
      <c r="UJG141" s="165"/>
      <c r="UJH141" s="165"/>
      <c r="UJI141" s="165"/>
      <c r="UJJ141" s="166"/>
      <c r="UJL141" s="164"/>
      <c r="UJM141" s="168"/>
      <c r="UJN141" s="168"/>
      <c r="UJO141" s="165"/>
      <c r="UJP141" s="165"/>
      <c r="UJQ141" s="165"/>
      <c r="UJR141" s="166"/>
      <c r="UJT141" s="164"/>
      <c r="UJU141" s="168"/>
      <c r="UJV141" s="168"/>
      <c r="UJW141" s="165"/>
      <c r="UJX141" s="165"/>
      <c r="UJY141" s="165"/>
      <c r="UJZ141" s="166"/>
      <c r="UKB141" s="164"/>
      <c r="UKC141" s="168"/>
      <c r="UKD141" s="168"/>
      <c r="UKE141" s="165"/>
      <c r="UKF141" s="165"/>
      <c r="UKG141" s="165"/>
      <c r="UKH141" s="166"/>
      <c r="UKJ141" s="164"/>
      <c r="UKK141" s="168"/>
      <c r="UKL141" s="168"/>
      <c r="UKM141" s="165"/>
      <c r="UKN141" s="165"/>
      <c r="UKO141" s="165"/>
      <c r="UKP141" s="166"/>
      <c r="UKR141" s="164"/>
      <c r="UKS141" s="168"/>
      <c r="UKT141" s="168"/>
      <c r="UKU141" s="165"/>
      <c r="UKV141" s="165"/>
      <c r="UKW141" s="165"/>
      <c r="UKX141" s="166"/>
      <c r="UKZ141" s="164"/>
      <c r="ULA141" s="168"/>
      <c r="ULB141" s="168"/>
      <c r="ULC141" s="165"/>
      <c r="ULD141" s="165"/>
      <c r="ULE141" s="165"/>
      <c r="ULF141" s="166"/>
      <c r="ULH141" s="164"/>
      <c r="ULI141" s="168"/>
      <c r="ULJ141" s="168"/>
      <c r="ULK141" s="165"/>
      <c r="ULL141" s="165"/>
      <c r="ULM141" s="165"/>
      <c r="ULN141" s="166"/>
      <c r="ULP141" s="164"/>
      <c r="ULQ141" s="168"/>
      <c r="ULR141" s="168"/>
      <c r="ULS141" s="165"/>
      <c r="ULT141" s="165"/>
      <c r="ULU141" s="165"/>
      <c r="ULV141" s="166"/>
      <c r="ULX141" s="164"/>
      <c r="ULY141" s="168"/>
      <c r="ULZ141" s="168"/>
      <c r="UMA141" s="165"/>
      <c r="UMB141" s="165"/>
      <c r="UMC141" s="165"/>
      <c r="UMD141" s="166"/>
      <c r="UMF141" s="164"/>
      <c r="UMG141" s="168"/>
      <c r="UMH141" s="168"/>
      <c r="UMI141" s="165"/>
      <c r="UMJ141" s="165"/>
      <c r="UMK141" s="165"/>
      <c r="UML141" s="166"/>
      <c r="UMN141" s="164"/>
      <c r="UMO141" s="168"/>
      <c r="UMP141" s="168"/>
      <c r="UMQ141" s="165"/>
      <c r="UMR141" s="165"/>
      <c r="UMS141" s="165"/>
      <c r="UMT141" s="166"/>
      <c r="UMV141" s="164"/>
      <c r="UMW141" s="168"/>
      <c r="UMX141" s="168"/>
      <c r="UMY141" s="165"/>
      <c r="UMZ141" s="165"/>
      <c r="UNA141" s="165"/>
      <c r="UNB141" s="166"/>
      <c r="UND141" s="164"/>
      <c r="UNE141" s="168"/>
      <c r="UNF141" s="168"/>
      <c r="UNG141" s="165"/>
      <c r="UNH141" s="165"/>
      <c r="UNI141" s="165"/>
      <c r="UNJ141" s="166"/>
      <c r="UNL141" s="164"/>
      <c r="UNM141" s="168"/>
      <c r="UNN141" s="168"/>
      <c r="UNO141" s="165"/>
      <c r="UNP141" s="165"/>
      <c r="UNQ141" s="165"/>
      <c r="UNR141" s="166"/>
      <c r="UNT141" s="164"/>
      <c r="UNU141" s="168"/>
      <c r="UNV141" s="168"/>
      <c r="UNW141" s="165"/>
      <c r="UNX141" s="165"/>
      <c r="UNY141" s="165"/>
      <c r="UNZ141" s="166"/>
      <c r="UOB141" s="164"/>
      <c r="UOC141" s="168"/>
      <c r="UOD141" s="168"/>
      <c r="UOE141" s="165"/>
      <c r="UOF141" s="165"/>
      <c r="UOG141" s="165"/>
      <c r="UOH141" s="166"/>
      <c r="UOJ141" s="164"/>
      <c r="UOK141" s="168"/>
      <c r="UOL141" s="168"/>
      <c r="UOM141" s="165"/>
      <c r="UON141" s="165"/>
      <c r="UOO141" s="165"/>
      <c r="UOP141" s="166"/>
      <c r="UOR141" s="164"/>
      <c r="UOS141" s="168"/>
      <c r="UOT141" s="168"/>
      <c r="UOU141" s="165"/>
      <c r="UOV141" s="165"/>
      <c r="UOW141" s="165"/>
      <c r="UOX141" s="166"/>
      <c r="UOZ141" s="164"/>
      <c r="UPA141" s="168"/>
      <c r="UPB141" s="168"/>
      <c r="UPC141" s="165"/>
      <c r="UPD141" s="165"/>
      <c r="UPE141" s="165"/>
      <c r="UPF141" s="166"/>
      <c r="UPH141" s="164"/>
      <c r="UPI141" s="168"/>
      <c r="UPJ141" s="168"/>
      <c r="UPK141" s="165"/>
      <c r="UPL141" s="165"/>
      <c r="UPM141" s="165"/>
      <c r="UPN141" s="166"/>
      <c r="UPP141" s="164"/>
      <c r="UPQ141" s="168"/>
      <c r="UPR141" s="168"/>
      <c r="UPS141" s="165"/>
      <c r="UPT141" s="165"/>
      <c r="UPU141" s="165"/>
      <c r="UPV141" s="166"/>
      <c r="UPX141" s="164"/>
      <c r="UPY141" s="168"/>
      <c r="UPZ141" s="168"/>
      <c r="UQA141" s="165"/>
      <c r="UQB141" s="165"/>
      <c r="UQC141" s="165"/>
      <c r="UQD141" s="166"/>
      <c r="UQF141" s="164"/>
      <c r="UQG141" s="168"/>
      <c r="UQH141" s="168"/>
      <c r="UQI141" s="165"/>
      <c r="UQJ141" s="165"/>
      <c r="UQK141" s="165"/>
      <c r="UQL141" s="166"/>
      <c r="UQN141" s="164"/>
      <c r="UQO141" s="168"/>
      <c r="UQP141" s="168"/>
      <c r="UQQ141" s="165"/>
      <c r="UQR141" s="165"/>
      <c r="UQS141" s="165"/>
      <c r="UQT141" s="166"/>
      <c r="UQV141" s="164"/>
      <c r="UQW141" s="168"/>
      <c r="UQX141" s="168"/>
      <c r="UQY141" s="165"/>
      <c r="UQZ141" s="165"/>
      <c r="URA141" s="165"/>
      <c r="URB141" s="166"/>
      <c r="URD141" s="164"/>
      <c r="URE141" s="168"/>
      <c r="URF141" s="168"/>
      <c r="URG141" s="165"/>
      <c r="URH141" s="165"/>
      <c r="URI141" s="165"/>
      <c r="URJ141" s="166"/>
      <c r="URL141" s="164"/>
      <c r="URM141" s="168"/>
      <c r="URN141" s="168"/>
      <c r="URO141" s="165"/>
      <c r="URP141" s="165"/>
      <c r="URQ141" s="165"/>
      <c r="URR141" s="166"/>
      <c r="URT141" s="164"/>
      <c r="URU141" s="168"/>
      <c r="URV141" s="168"/>
      <c r="URW141" s="165"/>
      <c r="URX141" s="165"/>
      <c r="URY141" s="165"/>
      <c r="URZ141" s="166"/>
      <c r="USB141" s="164"/>
      <c r="USC141" s="168"/>
      <c r="USD141" s="168"/>
      <c r="USE141" s="165"/>
      <c r="USF141" s="165"/>
      <c r="USG141" s="165"/>
      <c r="USH141" s="166"/>
      <c r="USJ141" s="164"/>
      <c r="USK141" s="168"/>
      <c r="USL141" s="168"/>
      <c r="USM141" s="165"/>
      <c r="USN141" s="165"/>
      <c r="USO141" s="165"/>
      <c r="USP141" s="166"/>
      <c r="USR141" s="164"/>
      <c r="USS141" s="168"/>
      <c r="UST141" s="168"/>
      <c r="USU141" s="165"/>
      <c r="USV141" s="165"/>
      <c r="USW141" s="165"/>
      <c r="USX141" s="166"/>
      <c r="USZ141" s="164"/>
      <c r="UTA141" s="168"/>
      <c r="UTB141" s="168"/>
      <c r="UTC141" s="165"/>
      <c r="UTD141" s="165"/>
      <c r="UTE141" s="165"/>
      <c r="UTF141" s="166"/>
      <c r="UTH141" s="164"/>
      <c r="UTI141" s="168"/>
      <c r="UTJ141" s="168"/>
      <c r="UTK141" s="165"/>
      <c r="UTL141" s="165"/>
      <c r="UTM141" s="165"/>
      <c r="UTN141" s="166"/>
      <c r="UTP141" s="164"/>
      <c r="UTQ141" s="168"/>
      <c r="UTR141" s="168"/>
      <c r="UTS141" s="165"/>
      <c r="UTT141" s="165"/>
      <c r="UTU141" s="165"/>
      <c r="UTV141" s="166"/>
      <c r="UTX141" s="164"/>
      <c r="UTY141" s="168"/>
      <c r="UTZ141" s="168"/>
      <c r="UUA141" s="165"/>
      <c r="UUB141" s="165"/>
      <c r="UUC141" s="165"/>
      <c r="UUD141" s="166"/>
      <c r="UUF141" s="164"/>
      <c r="UUG141" s="168"/>
      <c r="UUH141" s="168"/>
      <c r="UUI141" s="165"/>
      <c r="UUJ141" s="165"/>
      <c r="UUK141" s="165"/>
      <c r="UUL141" s="166"/>
      <c r="UUN141" s="164"/>
      <c r="UUO141" s="168"/>
      <c r="UUP141" s="168"/>
      <c r="UUQ141" s="165"/>
      <c r="UUR141" s="165"/>
      <c r="UUS141" s="165"/>
      <c r="UUT141" s="166"/>
      <c r="UUV141" s="164"/>
      <c r="UUW141" s="168"/>
      <c r="UUX141" s="168"/>
      <c r="UUY141" s="165"/>
      <c r="UUZ141" s="165"/>
      <c r="UVA141" s="165"/>
      <c r="UVB141" s="166"/>
      <c r="UVD141" s="164"/>
      <c r="UVE141" s="168"/>
      <c r="UVF141" s="168"/>
      <c r="UVG141" s="165"/>
      <c r="UVH141" s="165"/>
      <c r="UVI141" s="165"/>
      <c r="UVJ141" s="166"/>
      <c r="UVL141" s="164"/>
      <c r="UVM141" s="168"/>
      <c r="UVN141" s="168"/>
      <c r="UVO141" s="165"/>
      <c r="UVP141" s="165"/>
      <c r="UVQ141" s="165"/>
      <c r="UVR141" s="166"/>
      <c r="UVT141" s="164"/>
      <c r="UVU141" s="168"/>
      <c r="UVV141" s="168"/>
      <c r="UVW141" s="165"/>
      <c r="UVX141" s="165"/>
      <c r="UVY141" s="165"/>
      <c r="UVZ141" s="166"/>
      <c r="UWB141" s="164"/>
      <c r="UWC141" s="168"/>
      <c r="UWD141" s="168"/>
      <c r="UWE141" s="165"/>
      <c r="UWF141" s="165"/>
      <c r="UWG141" s="165"/>
      <c r="UWH141" s="166"/>
      <c r="UWJ141" s="164"/>
      <c r="UWK141" s="168"/>
      <c r="UWL141" s="168"/>
      <c r="UWM141" s="165"/>
      <c r="UWN141" s="165"/>
      <c r="UWO141" s="165"/>
      <c r="UWP141" s="166"/>
      <c r="UWR141" s="164"/>
      <c r="UWS141" s="168"/>
      <c r="UWT141" s="168"/>
      <c r="UWU141" s="165"/>
      <c r="UWV141" s="165"/>
      <c r="UWW141" s="165"/>
      <c r="UWX141" s="166"/>
      <c r="UWZ141" s="164"/>
      <c r="UXA141" s="168"/>
      <c r="UXB141" s="168"/>
      <c r="UXC141" s="165"/>
      <c r="UXD141" s="165"/>
      <c r="UXE141" s="165"/>
      <c r="UXF141" s="166"/>
      <c r="UXH141" s="164"/>
      <c r="UXI141" s="168"/>
      <c r="UXJ141" s="168"/>
      <c r="UXK141" s="165"/>
      <c r="UXL141" s="165"/>
      <c r="UXM141" s="165"/>
      <c r="UXN141" s="166"/>
      <c r="UXP141" s="164"/>
      <c r="UXQ141" s="168"/>
      <c r="UXR141" s="168"/>
      <c r="UXS141" s="165"/>
      <c r="UXT141" s="165"/>
      <c r="UXU141" s="165"/>
      <c r="UXV141" s="166"/>
      <c r="UXX141" s="164"/>
      <c r="UXY141" s="168"/>
      <c r="UXZ141" s="168"/>
      <c r="UYA141" s="165"/>
      <c r="UYB141" s="165"/>
      <c r="UYC141" s="165"/>
      <c r="UYD141" s="166"/>
      <c r="UYF141" s="164"/>
      <c r="UYG141" s="168"/>
      <c r="UYH141" s="168"/>
      <c r="UYI141" s="165"/>
      <c r="UYJ141" s="165"/>
      <c r="UYK141" s="165"/>
      <c r="UYL141" s="166"/>
      <c r="UYN141" s="164"/>
      <c r="UYO141" s="168"/>
      <c r="UYP141" s="168"/>
      <c r="UYQ141" s="165"/>
      <c r="UYR141" s="165"/>
      <c r="UYS141" s="165"/>
      <c r="UYT141" s="166"/>
      <c r="UYV141" s="164"/>
      <c r="UYW141" s="168"/>
      <c r="UYX141" s="168"/>
      <c r="UYY141" s="165"/>
      <c r="UYZ141" s="165"/>
      <c r="UZA141" s="165"/>
      <c r="UZB141" s="166"/>
      <c r="UZD141" s="164"/>
      <c r="UZE141" s="168"/>
      <c r="UZF141" s="168"/>
      <c r="UZG141" s="165"/>
      <c r="UZH141" s="165"/>
      <c r="UZI141" s="165"/>
      <c r="UZJ141" s="166"/>
      <c r="UZL141" s="164"/>
      <c r="UZM141" s="168"/>
      <c r="UZN141" s="168"/>
      <c r="UZO141" s="165"/>
      <c r="UZP141" s="165"/>
      <c r="UZQ141" s="165"/>
      <c r="UZR141" s="166"/>
      <c r="UZT141" s="164"/>
      <c r="UZU141" s="168"/>
      <c r="UZV141" s="168"/>
      <c r="UZW141" s="165"/>
      <c r="UZX141" s="165"/>
      <c r="UZY141" s="165"/>
      <c r="UZZ141" s="166"/>
      <c r="VAB141" s="164"/>
      <c r="VAC141" s="168"/>
      <c r="VAD141" s="168"/>
      <c r="VAE141" s="165"/>
      <c r="VAF141" s="165"/>
      <c r="VAG141" s="165"/>
      <c r="VAH141" s="166"/>
      <c r="VAJ141" s="164"/>
      <c r="VAK141" s="168"/>
      <c r="VAL141" s="168"/>
      <c r="VAM141" s="165"/>
      <c r="VAN141" s="165"/>
      <c r="VAO141" s="165"/>
      <c r="VAP141" s="166"/>
      <c r="VAR141" s="164"/>
      <c r="VAS141" s="168"/>
      <c r="VAT141" s="168"/>
      <c r="VAU141" s="165"/>
      <c r="VAV141" s="165"/>
      <c r="VAW141" s="165"/>
      <c r="VAX141" s="166"/>
      <c r="VAZ141" s="164"/>
      <c r="VBA141" s="168"/>
      <c r="VBB141" s="168"/>
      <c r="VBC141" s="165"/>
      <c r="VBD141" s="165"/>
      <c r="VBE141" s="165"/>
      <c r="VBF141" s="166"/>
      <c r="VBH141" s="164"/>
      <c r="VBI141" s="168"/>
      <c r="VBJ141" s="168"/>
      <c r="VBK141" s="165"/>
      <c r="VBL141" s="165"/>
      <c r="VBM141" s="165"/>
      <c r="VBN141" s="166"/>
      <c r="VBP141" s="164"/>
      <c r="VBQ141" s="168"/>
      <c r="VBR141" s="168"/>
      <c r="VBS141" s="165"/>
      <c r="VBT141" s="165"/>
      <c r="VBU141" s="165"/>
      <c r="VBV141" s="166"/>
      <c r="VBX141" s="164"/>
      <c r="VBY141" s="168"/>
      <c r="VBZ141" s="168"/>
      <c r="VCA141" s="165"/>
      <c r="VCB141" s="165"/>
      <c r="VCC141" s="165"/>
      <c r="VCD141" s="166"/>
      <c r="VCF141" s="164"/>
      <c r="VCG141" s="168"/>
      <c r="VCH141" s="168"/>
      <c r="VCI141" s="165"/>
      <c r="VCJ141" s="165"/>
      <c r="VCK141" s="165"/>
      <c r="VCL141" s="166"/>
      <c r="VCN141" s="164"/>
      <c r="VCO141" s="168"/>
      <c r="VCP141" s="168"/>
      <c r="VCQ141" s="165"/>
      <c r="VCR141" s="165"/>
      <c r="VCS141" s="165"/>
      <c r="VCT141" s="166"/>
      <c r="VCV141" s="164"/>
      <c r="VCW141" s="168"/>
      <c r="VCX141" s="168"/>
      <c r="VCY141" s="165"/>
      <c r="VCZ141" s="165"/>
      <c r="VDA141" s="165"/>
      <c r="VDB141" s="166"/>
      <c r="VDD141" s="164"/>
      <c r="VDE141" s="168"/>
      <c r="VDF141" s="168"/>
      <c r="VDG141" s="165"/>
      <c r="VDH141" s="165"/>
      <c r="VDI141" s="165"/>
      <c r="VDJ141" s="166"/>
      <c r="VDL141" s="164"/>
      <c r="VDM141" s="168"/>
      <c r="VDN141" s="168"/>
      <c r="VDO141" s="165"/>
      <c r="VDP141" s="165"/>
      <c r="VDQ141" s="165"/>
      <c r="VDR141" s="166"/>
      <c r="VDT141" s="164"/>
      <c r="VDU141" s="168"/>
      <c r="VDV141" s="168"/>
      <c r="VDW141" s="165"/>
      <c r="VDX141" s="165"/>
      <c r="VDY141" s="165"/>
      <c r="VDZ141" s="166"/>
      <c r="VEB141" s="164"/>
      <c r="VEC141" s="168"/>
      <c r="VED141" s="168"/>
      <c r="VEE141" s="165"/>
      <c r="VEF141" s="165"/>
      <c r="VEG141" s="165"/>
      <c r="VEH141" s="166"/>
      <c r="VEJ141" s="164"/>
      <c r="VEK141" s="168"/>
      <c r="VEL141" s="168"/>
      <c r="VEM141" s="165"/>
      <c r="VEN141" s="165"/>
      <c r="VEO141" s="165"/>
      <c r="VEP141" s="166"/>
      <c r="VER141" s="164"/>
      <c r="VES141" s="168"/>
      <c r="VET141" s="168"/>
      <c r="VEU141" s="165"/>
      <c r="VEV141" s="165"/>
      <c r="VEW141" s="165"/>
      <c r="VEX141" s="166"/>
      <c r="VEZ141" s="164"/>
      <c r="VFA141" s="168"/>
      <c r="VFB141" s="168"/>
      <c r="VFC141" s="165"/>
      <c r="VFD141" s="165"/>
      <c r="VFE141" s="165"/>
      <c r="VFF141" s="166"/>
      <c r="VFH141" s="164"/>
      <c r="VFI141" s="168"/>
      <c r="VFJ141" s="168"/>
      <c r="VFK141" s="165"/>
      <c r="VFL141" s="165"/>
      <c r="VFM141" s="165"/>
      <c r="VFN141" s="166"/>
      <c r="VFP141" s="164"/>
      <c r="VFQ141" s="168"/>
      <c r="VFR141" s="168"/>
      <c r="VFS141" s="165"/>
      <c r="VFT141" s="165"/>
      <c r="VFU141" s="165"/>
      <c r="VFV141" s="166"/>
      <c r="VFX141" s="164"/>
      <c r="VFY141" s="168"/>
      <c r="VFZ141" s="168"/>
      <c r="VGA141" s="165"/>
      <c r="VGB141" s="165"/>
      <c r="VGC141" s="165"/>
      <c r="VGD141" s="166"/>
      <c r="VGF141" s="164"/>
      <c r="VGG141" s="168"/>
      <c r="VGH141" s="168"/>
      <c r="VGI141" s="165"/>
      <c r="VGJ141" s="165"/>
      <c r="VGK141" s="165"/>
      <c r="VGL141" s="166"/>
      <c r="VGN141" s="164"/>
      <c r="VGO141" s="168"/>
      <c r="VGP141" s="168"/>
      <c r="VGQ141" s="165"/>
      <c r="VGR141" s="165"/>
      <c r="VGS141" s="165"/>
      <c r="VGT141" s="166"/>
      <c r="VGV141" s="164"/>
      <c r="VGW141" s="168"/>
      <c r="VGX141" s="168"/>
      <c r="VGY141" s="165"/>
      <c r="VGZ141" s="165"/>
      <c r="VHA141" s="165"/>
      <c r="VHB141" s="166"/>
      <c r="VHD141" s="164"/>
      <c r="VHE141" s="168"/>
      <c r="VHF141" s="168"/>
      <c r="VHG141" s="165"/>
      <c r="VHH141" s="165"/>
      <c r="VHI141" s="165"/>
      <c r="VHJ141" s="166"/>
      <c r="VHL141" s="164"/>
      <c r="VHM141" s="168"/>
      <c r="VHN141" s="168"/>
      <c r="VHO141" s="165"/>
      <c r="VHP141" s="165"/>
      <c r="VHQ141" s="165"/>
      <c r="VHR141" s="166"/>
      <c r="VHT141" s="164"/>
      <c r="VHU141" s="168"/>
      <c r="VHV141" s="168"/>
      <c r="VHW141" s="165"/>
      <c r="VHX141" s="165"/>
      <c r="VHY141" s="165"/>
      <c r="VHZ141" s="166"/>
      <c r="VIB141" s="164"/>
      <c r="VIC141" s="168"/>
      <c r="VID141" s="168"/>
      <c r="VIE141" s="165"/>
      <c r="VIF141" s="165"/>
      <c r="VIG141" s="165"/>
      <c r="VIH141" s="166"/>
      <c r="VIJ141" s="164"/>
      <c r="VIK141" s="168"/>
      <c r="VIL141" s="168"/>
      <c r="VIM141" s="165"/>
      <c r="VIN141" s="165"/>
      <c r="VIO141" s="165"/>
      <c r="VIP141" s="166"/>
      <c r="VIR141" s="164"/>
      <c r="VIS141" s="168"/>
      <c r="VIT141" s="168"/>
      <c r="VIU141" s="165"/>
      <c r="VIV141" s="165"/>
      <c r="VIW141" s="165"/>
      <c r="VIX141" s="166"/>
      <c r="VIZ141" s="164"/>
      <c r="VJA141" s="168"/>
      <c r="VJB141" s="168"/>
      <c r="VJC141" s="165"/>
      <c r="VJD141" s="165"/>
      <c r="VJE141" s="165"/>
      <c r="VJF141" s="166"/>
      <c r="VJH141" s="164"/>
      <c r="VJI141" s="168"/>
      <c r="VJJ141" s="168"/>
      <c r="VJK141" s="165"/>
      <c r="VJL141" s="165"/>
      <c r="VJM141" s="165"/>
      <c r="VJN141" s="166"/>
      <c r="VJP141" s="164"/>
      <c r="VJQ141" s="168"/>
      <c r="VJR141" s="168"/>
      <c r="VJS141" s="165"/>
      <c r="VJT141" s="165"/>
      <c r="VJU141" s="165"/>
      <c r="VJV141" s="166"/>
      <c r="VJX141" s="164"/>
      <c r="VJY141" s="168"/>
      <c r="VJZ141" s="168"/>
      <c r="VKA141" s="165"/>
      <c r="VKB141" s="165"/>
      <c r="VKC141" s="165"/>
      <c r="VKD141" s="166"/>
      <c r="VKF141" s="164"/>
      <c r="VKG141" s="168"/>
      <c r="VKH141" s="168"/>
      <c r="VKI141" s="165"/>
      <c r="VKJ141" s="165"/>
      <c r="VKK141" s="165"/>
      <c r="VKL141" s="166"/>
      <c r="VKN141" s="164"/>
      <c r="VKO141" s="168"/>
      <c r="VKP141" s="168"/>
      <c r="VKQ141" s="165"/>
      <c r="VKR141" s="165"/>
      <c r="VKS141" s="165"/>
      <c r="VKT141" s="166"/>
      <c r="VKV141" s="164"/>
      <c r="VKW141" s="168"/>
      <c r="VKX141" s="168"/>
      <c r="VKY141" s="165"/>
      <c r="VKZ141" s="165"/>
      <c r="VLA141" s="165"/>
      <c r="VLB141" s="166"/>
      <c r="VLD141" s="164"/>
      <c r="VLE141" s="168"/>
      <c r="VLF141" s="168"/>
      <c r="VLG141" s="165"/>
      <c r="VLH141" s="165"/>
      <c r="VLI141" s="165"/>
      <c r="VLJ141" s="166"/>
      <c r="VLL141" s="164"/>
      <c r="VLM141" s="168"/>
      <c r="VLN141" s="168"/>
      <c r="VLO141" s="165"/>
      <c r="VLP141" s="165"/>
      <c r="VLQ141" s="165"/>
      <c r="VLR141" s="166"/>
      <c r="VLT141" s="164"/>
      <c r="VLU141" s="168"/>
      <c r="VLV141" s="168"/>
      <c r="VLW141" s="165"/>
      <c r="VLX141" s="165"/>
      <c r="VLY141" s="165"/>
      <c r="VLZ141" s="166"/>
      <c r="VMB141" s="164"/>
      <c r="VMC141" s="168"/>
      <c r="VMD141" s="168"/>
      <c r="VME141" s="165"/>
      <c r="VMF141" s="165"/>
      <c r="VMG141" s="165"/>
      <c r="VMH141" s="166"/>
      <c r="VMJ141" s="164"/>
      <c r="VMK141" s="168"/>
      <c r="VML141" s="168"/>
      <c r="VMM141" s="165"/>
      <c r="VMN141" s="165"/>
      <c r="VMO141" s="165"/>
      <c r="VMP141" s="166"/>
      <c r="VMR141" s="164"/>
      <c r="VMS141" s="168"/>
      <c r="VMT141" s="168"/>
      <c r="VMU141" s="165"/>
      <c r="VMV141" s="165"/>
      <c r="VMW141" s="165"/>
      <c r="VMX141" s="166"/>
      <c r="VMZ141" s="164"/>
      <c r="VNA141" s="168"/>
      <c r="VNB141" s="168"/>
      <c r="VNC141" s="165"/>
      <c r="VND141" s="165"/>
      <c r="VNE141" s="165"/>
      <c r="VNF141" s="166"/>
      <c r="VNH141" s="164"/>
      <c r="VNI141" s="168"/>
      <c r="VNJ141" s="168"/>
      <c r="VNK141" s="165"/>
      <c r="VNL141" s="165"/>
      <c r="VNM141" s="165"/>
      <c r="VNN141" s="166"/>
      <c r="VNP141" s="164"/>
      <c r="VNQ141" s="168"/>
      <c r="VNR141" s="168"/>
      <c r="VNS141" s="165"/>
      <c r="VNT141" s="165"/>
      <c r="VNU141" s="165"/>
      <c r="VNV141" s="166"/>
      <c r="VNX141" s="164"/>
      <c r="VNY141" s="168"/>
      <c r="VNZ141" s="168"/>
      <c r="VOA141" s="165"/>
      <c r="VOB141" s="165"/>
      <c r="VOC141" s="165"/>
      <c r="VOD141" s="166"/>
      <c r="VOF141" s="164"/>
      <c r="VOG141" s="168"/>
      <c r="VOH141" s="168"/>
      <c r="VOI141" s="165"/>
      <c r="VOJ141" s="165"/>
      <c r="VOK141" s="165"/>
      <c r="VOL141" s="166"/>
      <c r="VON141" s="164"/>
      <c r="VOO141" s="168"/>
      <c r="VOP141" s="168"/>
      <c r="VOQ141" s="165"/>
      <c r="VOR141" s="165"/>
      <c r="VOS141" s="165"/>
      <c r="VOT141" s="166"/>
      <c r="VOV141" s="164"/>
      <c r="VOW141" s="168"/>
      <c r="VOX141" s="168"/>
      <c r="VOY141" s="165"/>
      <c r="VOZ141" s="165"/>
      <c r="VPA141" s="165"/>
      <c r="VPB141" s="166"/>
      <c r="VPD141" s="164"/>
      <c r="VPE141" s="168"/>
      <c r="VPF141" s="168"/>
      <c r="VPG141" s="165"/>
      <c r="VPH141" s="165"/>
      <c r="VPI141" s="165"/>
      <c r="VPJ141" s="166"/>
      <c r="VPL141" s="164"/>
      <c r="VPM141" s="168"/>
      <c r="VPN141" s="168"/>
      <c r="VPO141" s="165"/>
      <c r="VPP141" s="165"/>
      <c r="VPQ141" s="165"/>
      <c r="VPR141" s="166"/>
      <c r="VPT141" s="164"/>
      <c r="VPU141" s="168"/>
      <c r="VPV141" s="168"/>
      <c r="VPW141" s="165"/>
      <c r="VPX141" s="165"/>
      <c r="VPY141" s="165"/>
      <c r="VPZ141" s="166"/>
      <c r="VQB141" s="164"/>
      <c r="VQC141" s="168"/>
      <c r="VQD141" s="168"/>
      <c r="VQE141" s="165"/>
      <c r="VQF141" s="165"/>
      <c r="VQG141" s="165"/>
      <c r="VQH141" s="166"/>
      <c r="VQJ141" s="164"/>
      <c r="VQK141" s="168"/>
      <c r="VQL141" s="168"/>
      <c r="VQM141" s="165"/>
      <c r="VQN141" s="165"/>
      <c r="VQO141" s="165"/>
      <c r="VQP141" s="166"/>
      <c r="VQR141" s="164"/>
      <c r="VQS141" s="168"/>
      <c r="VQT141" s="168"/>
      <c r="VQU141" s="165"/>
      <c r="VQV141" s="165"/>
      <c r="VQW141" s="165"/>
      <c r="VQX141" s="166"/>
      <c r="VQZ141" s="164"/>
      <c r="VRA141" s="168"/>
      <c r="VRB141" s="168"/>
      <c r="VRC141" s="165"/>
      <c r="VRD141" s="165"/>
      <c r="VRE141" s="165"/>
      <c r="VRF141" s="166"/>
      <c r="VRH141" s="164"/>
      <c r="VRI141" s="168"/>
      <c r="VRJ141" s="168"/>
      <c r="VRK141" s="165"/>
      <c r="VRL141" s="165"/>
      <c r="VRM141" s="165"/>
      <c r="VRN141" s="166"/>
      <c r="VRP141" s="164"/>
      <c r="VRQ141" s="168"/>
      <c r="VRR141" s="168"/>
      <c r="VRS141" s="165"/>
      <c r="VRT141" s="165"/>
      <c r="VRU141" s="165"/>
      <c r="VRV141" s="166"/>
      <c r="VRX141" s="164"/>
      <c r="VRY141" s="168"/>
      <c r="VRZ141" s="168"/>
      <c r="VSA141" s="165"/>
      <c r="VSB141" s="165"/>
      <c r="VSC141" s="165"/>
      <c r="VSD141" s="166"/>
      <c r="VSF141" s="164"/>
      <c r="VSG141" s="168"/>
      <c r="VSH141" s="168"/>
      <c r="VSI141" s="165"/>
      <c r="VSJ141" s="165"/>
      <c r="VSK141" s="165"/>
      <c r="VSL141" s="166"/>
      <c r="VSN141" s="164"/>
      <c r="VSO141" s="168"/>
      <c r="VSP141" s="168"/>
      <c r="VSQ141" s="165"/>
      <c r="VSR141" s="165"/>
      <c r="VSS141" s="165"/>
      <c r="VST141" s="166"/>
      <c r="VSV141" s="164"/>
      <c r="VSW141" s="168"/>
      <c r="VSX141" s="168"/>
      <c r="VSY141" s="165"/>
      <c r="VSZ141" s="165"/>
      <c r="VTA141" s="165"/>
      <c r="VTB141" s="166"/>
      <c r="VTD141" s="164"/>
      <c r="VTE141" s="168"/>
      <c r="VTF141" s="168"/>
      <c r="VTG141" s="165"/>
      <c r="VTH141" s="165"/>
      <c r="VTI141" s="165"/>
      <c r="VTJ141" s="166"/>
      <c r="VTL141" s="164"/>
      <c r="VTM141" s="168"/>
      <c r="VTN141" s="168"/>
      <c r="VTO141" s="165"/>
      <c r="VTP141" s="165"/>
      <c r="VTQ141" s="165"/>
      <c r="VTR141" s="166"/>
      <c r="VTT141" s="164"/>
      <c r="VTU141" s="168"/>
      <c r="VTV141" s="168"/>
      <c r="VTW141" s="165"/>
      <c r="VTX141" s="165"/>
      <c r="VTY141" s="165"/>
      <c r="VTZ141" s="166"/>
      <c r="VUB141" s="164"/>
      <c r="VUC141" s="168"/>
      <c r="VUD141" s="168"/>
      <c r="VUE141" s="165"/>
      <c r="VUF141" s="165"/>
      <c r="VUG141" s="165"/>
      <c r="VUH141" s="166"/>
      <c r="VUJ141" s="164"/>
      <c r="VUK141" s="168"/>
      <c r="VUL141" s="168"/>
      <c r="VUM141" s="165"/>
      <c r="VUN141" s="165"/>
      <c r="VUO141" s="165"/>
      <c r="VUP141" s="166"/>
      <c r="VUR141" s="164"/>
      <c r="VUS141" s="168"/>
      <c r="VUT141" s="168"/>
      <c r="VUU141" s="165"/>
      <c r="VUV141" s="165"/>
      <c r="VUW141" s="165"/>
      <c r="VUX141" s="166"/>
      <c r="VUZ141" s="164"/>
      <c r="VVA141" s="168"/>
      <c r="VVB141" s="168"/>
      <c r="VVC141" s="165"/>
      <c r="VVD141" s="165"/>
      <c r="VVE141" s="165"/>
      <c r="VVF141" s="166"/>
      <c r="VVH141" s="164"/>
      <c r="VVI141" s="168"/>
      <c r="VVJ141" s="168"/>
      <c r="VVK141" s="165"/>
      <c r="VVL141" s="165"/>
      <c r="VVM141" s="165"/>
      <c r="VVN141" s="166"/>
      <c r="VVP141" s="164"/>
      <c r="VVQ141" s="168"/>
      <c r="VVR141" s="168"/>
      <c r="VVS141" s="165"/>
      <c r="VVT141" s="165"/>
      <c r="VVU141" s="165"/>
      <c r="VVV141" s="166"/>
      <c r="VVX141" s="164"/>
      <c r="VVY141" s="168"/>
      <c r="VVZ141" s="168"/>
      <c r="VWA141" s="165"/>
      <c r="VWB141" s="165"/>
      <c r="VWC141" s="165"/>
      <c r="VWD141" s="166"/>
      <c r="VWF141" s="164"/>
      <c r="VWG141" s="168"/>
      <c r="VWH141" s="168"/>
      <c r="VWI141" s="165"/>
      <c r="VWJ141" s="165"/>
      <c r="VWK141" s="165"/>
      <c r="VWL141" s="166"/>
      <c r="VWN141" s="164"/>
      <c r="VWO141" s="168"/>
      <c r="VWP141" s="168"/>
      <c r="VWQ141" s="165"/>
      <c r="VWR141" s="165"/>
      <c r="VWS141" s="165"/>
      <c r="VWT141" s="166"/>
      <c r="VWV141" s="164"/>
      <c r="VWW141" s="168"/>
      <c r="VWX141" s="168"/>
      <c r="VWY141" s="165"/>
      <c r="VWZ141" s="165"/>
      <c r="VXA141" s="165"/>
      <c r="VXB141" s="166"/>
      <c r="VXD141" s="164"/>
      <c r="VXE141" s="168"/>
      <c r="VXF141" s="168"/>
      <c r="VXG141" s="165"/>
      <c r="VXH141" s="165"/>
      <c r="VXI141" s="165"/>
      <c r="VXJ141" s="166"/>
      <c r="VXL141" s="164"/>
      <c r="VXM141" s="168"/>
      <c r="VXN141" s="168"/>
      <c r="VXO141" s="165"/>
      <c r="VXP141" s="165"/>
      <c r="VXQ141" s="165"/>
      <c r="VXR141" s="166"/>
      <c r="VXT141" s="164"/>
      <c r="VXU141" s="168"/>
      <c r="VXV141" s="168"/>
      <c r="VXW141" s="165"/>
      <c r="VXX141" s="165"/>
      <c r="VXY141" s="165"/>
      <c r="VXZ141" s="166"/>
      <c r="VYB141" s="164"/>
      <c r="VYC141" s="168"/>
      <c r="VYD141" s="168"/>
      <c r="VYE141" s="165"/>
      <c r="VYF141" s="165"/>
      <c r="VYG141" s="165"/>
      <c r="VYH141" s="166"/>
      <c r="VYJ141" s="164"/>
      <c r="VYK141" s="168"/>
      <c r="VYL141" s="168"/>
      <c r="VYM141" s="165"/>
      <c r="VYN141" s="165"/>
      <c r="VYO141" s="165"/>
      <c r="VYP141" s="166"/>
      <c r="VYR141" s="164"/>
      <c r="VYS141" s="168"/>
      <c r="VYT141" s="168"/>
      <c r="VYU141" s="165"/>
      <c r="VYV141" s="165"/>
      <c r="VYW141" s="165"/>
      <c r="VYX141" s="166"/>
      <c r="VYZ141" s="164"/>
      <c r="VZA141" s="168"/>
      <c r="VZB141" s="168"/>
      <c r="VZC141" s="165"/>
      <c r="VZD141" s="165"/>
      <c r="VZE141" s="165"/>
      <c r="VZF141" s="166"/>
      <c r="VZH141" s="164"/>
      <c r="VZI141" s="168"/>
      <c r="VZJ141" s="168"/>
      <c r="VZK141" s="165"/>
      <c r="VZL141" s="165"/>
      <c r="VZM141" s="165"/>
      <c r="VZN141" s="166"/>
      <c r="VZP141" s="164"/>
      <c r="VZQ141" s="168"/>
      <c r="VZR141" s="168"/>
      <c r="VZS141" s="165"/>
      <c r="VZT141" s="165"/>
      <c r="VZU141" s="165"/>
      <c r="VZV141" s="166"/>
      <c r="VZX141" s="164"/>
      <c r="VZY141" s="168"/>
      <c r="VZZ141" s="168"/>
      <c r="WAA141" s="165"/>
      <c r="WAB141" s="165"/>
      <c r="WAC141" s="165"/>
      <c r="WAD141" s="166"/>
      <c r="WAF141" s="164"/>
      <c r="WAG141" s="168"/>
      <c r="WAH141" s="168"/>
      <c r="WAI141" s="165"/>
      <c r="WAJ141" s="165"/>
      <c r="WAK141" s="165"/>
      <c r="WAL141" s="166"/>
      <c r="WAN141" s="164"/>
      <c r="WAO141" s="168"/>
      <c r="WAP141" s="168"/>
      <c r="WAQ141" s="165"/>
      <c r="WAR141" s="165"/>
      <c r="WAS141" s="165"/>
      <c r="WAT141" s="166"/>
      <c r="WAV141" s="164"/>
      <c r="WAW141" s="168"/>
      <c r="WAX141" s="168"/>
      <c r="WAY141" s="165"/>
      <c r="WAZ141" s="165"/>
      <c r="WBA141" s="165"/>
      <c r="WBB141" s="166"/>
      <c r="WBD141" s="164"/>
      <c r="WBE141" s="168"/>
      <c r="WBF141" s="168"/>
      <c r="WBG141" s="165"/>
      <c r="WBH141" s="165"/>
      <c r="WBI141" s="165"/>
      <c r="WBJ141" s="166"/>
      <c r="WBL141" s="164"/>
      <c r="WBM141" s="168"/>
      <c r="WBN141" s="168"/>
      <c r="WBO141" s="165"/>
      <c r="WBP141" s="165"/>
      <c r="WBQ141" s="165"/>
      <c r="WBR141" s="166"/>
      <c r="WBT141" s="164"/>
      <c r="WBU141" s="168"/>
      <c r="WBV141" s="168"/>
      <c r="WBW141" s="165"/>
      <c r="WBX141" s="165"/>
      <c r="WBY141" s="165"/>
      <c r="WBZ141" s="166"/>
      <c r="WCB141" s="164"/>
      <c r="WCC141" s="168"/>
      <c r="WCD141" s="168"/>
      <c r="WCE141" s="165"/>
      <c r="WCF141" s="165"/>
      <c r="WCG141" s="165"/>
      <c r="WCH141" s="166"/>
      <c r="WCJ141" s="164"/>
      <c r="WCK141" s="168"/>
      <c r="WCL141" s="168"/>
      <c r="WCM141" s="165"/>
      <c r="WCN141" s="165"/>
      <c r="WCO141" s="165"/>
      <c r="WCP141" s="166"/>
      <c r="WCR141" s="164"/>
      <c r="WCS141" s="168"/>
      <c r="WCT141" s="168"/>
      <c r="WCU141" s="165"/>
      <c r="WCV141" s="165"/>
      <c r="WCW141" s="165"/>
      <c r="WCX141" s="166"/>
      <c r="WCZ141" s="164"/>
      <c r="WDA141" s="168"/>
      <c r="WDB141" s="168"/>
      <c r="WDC141" s="165"/>
      <c r="WDD141" s="165"/>
      <c r="WDE141" s="165"/>
      <c r="WDF141" s="166"/>
      <c r="WDH141" s="164"/>
      <c r="WDI141" s="168"/>
      <c r="WDJ141" s="168"/>
      <c r="WDK141" s="165"/>
      <c r="WDL141" s="165"/>
      <c r="WDM141" s="165"/>
      <c r="WDN141" s="166"/>
      <c r="WDP141" s="164"/>
      <c r="WDQ141" s="168"/>
      <c r="WDR141" s="168"/>
      <c r="WDS141" s="165"/>
      <c r="WDT141" s="165"/>
      <c r="WDU141" s="165"/>
      <c r="WDV141" s="166"/>
      <c r="WDX141" s="164"/>
      <c r="WDY141" s="168"/>
      <c r="WDZ141" s="168"/>
      <c r="WEA141" s="165"/>
      <c r="WEB141" s="165"/>
      <c r="WEC141" s="165"/>
      <c r="WED141" s="166"/>
      <c r="WEF141" s="164"/>
      <c r="WEG141" s="168"/>
      <c r="WEH141" s="168"/>
      <c r="WEI141" s="165"/>
      <c r="WEJ141" s="165"/>
      <c r="WEK141" s="165"/>
      <c r="WEL141" s="166"/>
      <c r="WEN141" s="164"/>
      <c r="WEO141" s="168"/>
      <c r="WEP141" s="168"/>
      <c r="WEQ141" s="165"/>
      <c r="WER141" s="165"/>
      <c r="WES141" s="165"/>
      <c r="WET141" s="166"/>
      <c r="WEV141" s="164"/>
      <c r="WEW141" s="168"/>
      <c r="WEX141" s="168"/>
      <c r="WEY141" s="165"/>
      <c r="WEZ141" s="165"/>
      <c r="WFA141" s="165"/>
      <c r="WFB141" s="166"/>
      <c r="WFD141" s="164"/>
      <c r="WFE141" s="168"/>
      <c r="WFF141" s="168"/>
      <c r="WFG141" s="165"/>
      <c r="WFH141" s="165"/>
      <c r="WFI141" s="165"/>
      <c r="WFJ141" s="166"/>
      <c r="WFL141" s="164"/>
      <c r="WFM141" s="168"/>
      <c r="WFN141" s="168"/>
      <c r="WFO141" s="165"/>
      <c r="WFP141" s="165"/>
      <c r="WFQ141" s="165"/>
      <c r="WFR141" s="166"/>
      <c r="WFT141" s="164"/>
      <c r="WFU141" s="168"/>
      <c r="WFV141" s="168"/>
      <c r="WFW141" s="165"/>
      <c r="WFX141" s="165"/>
      <c r="WFY141" s="165"/>
      <c r="WFZ141" s="166"/>
      <c r="WGB141" s="164"/>
      <c r="WGC141" s="168"/>
      <c r="WGD141" s="168"/>
      <c r="WGE141" s="165"/>
      <c r="WGF141" s="165"/>
      <c r="WGG141" s="165"/>
      <c r="WGH141" s="166"/>
      <c r="WGJ141" s="164"/>
      <c r="WGK141" s="168"/>
      <c r="WGL141" s="168"/>
      <c r="WGM141" s="165"/>
      <c r="WGN141" s="165"/>
      <c r="WGO141" s="165"/>
      <c r="WGP141" s="166"/>
      <c r="WGR141" s="164"/>
      <c r="WGS141" s="168"/>
      <c r="WGT141" s="168"/>
      <c r="WGU141" s="165"/>
      <c r="WGV141" s="165"/>
      <c r="WGW141" s="165"/>
      <c r="WGX141" s="166"/>
      <c r="WGZ141" s="164"/>
      <c r="WHA141" s="168"/>
      <c r="WHB141" s="168"/>
      <c r="WHC141" s="165"/>
      <c r="WHD141" s="165"/>
      <c r="WHE141" s="165"/>
      <c r="WHF141" s="166"/>
      <c r="WHH141" s="164"/>
      <c r="WHI141" s="168"/>
      <c r="WHJ141" s="168"/>
      <c r="WHK141" s="165"/>
      <c r="WHL141" s="165"/>
      <c r="WHM141" s="165"/>
      <c r="WHN141" s="166"/>
      <c r="WHP141" s="164"/>
      <c r="WHQ141" s="168"/>
      <c r="WHR141" s="168"/>
      <c r="WHS141" s="165"/>
      <c r="WHT141" s="165"/>
      <c r="WHU141" s="165"/>
      <c r="WHV141" s="166"/>
      <c r="WHX141" s="164"/>
      <c r="WHY141" s="168"/>
      <c r="WHZ141" s="168"/>
      <c r="WIA141" s="165"/>
      <c r="WIB141" s="165"/>
      <c r="WIC141" s="165"/>
      <c r="WID141" s="166"/>
      <c r="WIF141" s="164"/>
      <c r="WIG141" s="168"/>
      <c r="WIH141" s="168"/>
      <c r="WII141" s="165"/>
      <c r="WIJ141" s="165"/>
      <c r="WIK141" s="165"/>
      <c r="WIL141" s="166"/>
      <c r="WIN141" s="164"/>
      <c r="WIO141" s="168"/>
      <c r="WIP141" s="168"/>
      <c r="WIQ141" s="165"/>
      <c r="WIR141" s="165"/>
      <c r="WIS141" s="165"/>
      <c r="WIT141" s="166"/>
      <c r="WIV141" s="164"/>
      <c r="WIW141" s="168"/>
      <c r="WIX141" s="168"/>
      <c r="WIY141" s="165"/>
      <c r="WIZ141" s="165"/>
      <c r="WJA141" s="165"/>
      <c r="WJB141" s="166"/>
      <c r="WJD141" s="164"/>
      <c r="WJE141" s="168"/>
      <c r="WJF141" s="168"/>
      <c r="WJG141" s="165"/>
      <c r="WJH141" s="165"/>
      <c r="WJI141" s="165"/>
      <c r="WJJ141" s="166"/>
      <c r="WJL141" s="164"/>
      <c r="WJM141" s="168"/>
      <c r="WJN141" s="168"/>
      <c r="WJO141" s="165"/>
      <c r="WJP141" s="165"/>
      <c r="WJQ141" s="165"/>
      <c r="WJR141" s="166"/>
      <c r="WJT141" s="164"/>
      <c r="WJU141" s="168"/>
      <c r="WJV141" s="168"/>
      <c r="WJW141" s="165"/>
      <c r="WJX141" s="165"/>
      <c r="WJY141" s="165"/>
      <c r="WJZ141" s="166"/>
      <c r="WKB141" s="164"/>
      <c r="WKC141" s="168"/>
      <c r="WKD141" s="168"/>
      <c r="WKE141" s="165"/>
      <c r="WKF141" s="165"/>
      <c r="WKG141" s="165"/>
      <c r="WKH141" s="166"/>
      <c r="WKJ141" s="164"/>
      <c r="WKK141" s="168"/>
      <c r="WKL141" s="168"/>
      <c r="WKM141" s="165"/>
      <c r="WKN141" s="165"/>
      <c r="WKO141" s="165"/>
      <c r="WKP141" s="166"/>
      <c r="WKR141" s="164"/>
      <c r="WKS141" s="168"/>
      <c r="WKT141" s="168"/>
      <c r="WKU141" s="165"/>
      <c r="WKV141" s="165"/>
      <c r="WKW141" s="165"/>
      <c r="WKX141" s="166"/>
      <c r="WKZ141" s="164"/>
      <c r="WLA141" s="168"/>
      <c r="WLB141" s="168"/>
      <c r="WLC141" s="165"/>
      <c r="WLD141" s="165"/>
      <c r="WLE141" s="165"/>
      <c r="WLF141" s="166"/>
      <c r="WLH141" s="164"/>
      <c r="WLI141" s="168"/>
      <c r="WLJ141" s="168"/>
      <c r="WLK141" s="165"/>
      <c r="WLL141" s="165"/>
      <c r="WLM141" s="165"/>
      <c r="WLN141" s="166"/>
      <c r="WLP141" s="164"/>
      <c r="WLQ141" s="168"/>
      <c r="WLR141" s="168"/>
      <c r="WLS141" s="165"/>
      <c r="WLT141" s="165"/>
      <c r="WLU141" s="165"/>
      <c r="WLV141" s="166"/>
      <c r="WLX141" s="164"/>
      <c r="WLY141" s="168"/>
      <c r="WLZ141" s="168"/>
      <c r="WMA141" s="165"/>
      <c r="WMB141" s="165"/>
      <c r="WMC141" s="165"/>
      <c r="WMD141" s="166"/>
      <c r="WMF141" s="164"/>
      <c r="WMG141" s="168"/>
      <c r="WMH141" s="168"/>
      <c r="WMI141" s="165"/>
      <c r="WMJ141" s="165"/>
      <c r="WMK141" s="165"/>
      <c r="WML141" s="166"/>
      <c r="WMN141" s="164"/>
      <c r="WMO141" s="168"/>
      <c r="WMP141" s="168"/>
      <c r="WMQ141" s="165"/>
      <c r="WMR141" s="165"/>
      <c r="WMS141" s="165"/>
      <c r="WMT141" s="166"/>
      <c r="WMV141" s="164"/>
      <c r="WMW141" s="168"/>
      <c r="WMX141" s="168"/>
      <c r="WMY141" s="165"/>
      <c r="WMZ141" s="165"/>
      <c r="WNA141" s="165"/>
      <c r="WNB141" s="166"/>
      <c r="WND141" s="164"/>
      <c r="WNE141" s="168"/>
      <c r="WNF141" s="168"/>
      <c r="WNG141" s="165"/>
      <c r="WNH141" s="165"/>
      <c r="WNI141" s="165"/>
      <c r="WNJ141" s="166"/>
      <c r="WNL141" s="164"/>
      <c r="WNM141" s="168"/>
      <c r="WNN141" s="168"/>
      <c r="WNO141" s="165"/>
      <c r="WNP141" s="165"/>
      <c r="WNQ141" s="165"/>
      <c r="WNR141" s="166"/>
      <c r="WNT141" s="164"/>
      <c r="WNU141" s="168"/>
      <c r="WNV141" s="168"/>
      <c r="WNW141" s="165"/>
      <c r="WNX141" s="165"/>
      <c r="WNY141" s="165"/>
      <c r="WNZ141" s="166"/>
      <c r="WOB141" s="164"/>
      <c r="WOC141" s="168"/>
      <c r="WOD141" s="168"/>
      <c r="WOE141" s="165"/>
      <c r="WOF141" s="165"/>
      <c r="WOG141" s="165"/>
      <c r="WOH141" s="166"/>
      <c r="WOJ141" s="164"/>
      <c r="WOK141" s="168"/>
      <c r="WOL141" s="168"/>
      <c r="WOM141" s="165"/>
      <c r="WON141" s="165"/>
      <c r="WOO141" s="165"/>
      <c r="WOP141" s="166"/>
      <c r="WOR141" s="164"/>
      <c r="WOS141" s="168"/>
      <c r="WOT141" s="168"/>
      <c r="WOU141" s="165"/>
      <c r="WOV141" s="165"/>
      <c r="WOW141" s="165"/>
      <c r="WOX141" s="166"/>
      <c r="WOZ141" s="164"/>
      <c r="WPA141" s="168"/>
      <c r="WPB141" s="168"/>
      <c r="WPC141" s="165"/>
      <c r="WPD141" s="165"/>
      <c r="WPE141" s="165"/>
      <c r="WPF141" s="166"/>
      <c r="WPH141" s="164"/>
      <c r="WPI141" s="168"/>
      <c r="WPJ141" s="168"/>
      <c r="WPK141" s="165"/>
      <c r="WPL141" s="165"/>
      <c r="WPM141" s="165"/>
      <c r="WPN141" s="166"/>
      <c r="WPP141" s="164"/>
      <c r="WPQ141" s="168"/>
      <c r="WPR141" s="168"/>
      <c r="WPS141" s="165"/>
      <c r="WPT141" s="165"/>
      <c r="WPU141" s="165"/>
      <c r="WPV141" s="166"/>
      <c r="WPX141" s="164"/>
      <c r="WPY141" s="168"/>
      <c r="WPZ141" s="168"/>
      <c r="WQA141" s="165"/>
      <c r="WQB141" s="165"/>
      <c r="WQC141" s="165"/>
      <c r="WQD141" s="166"/>
      <c r="WQF141" s="164"/>
      <c r="WQG141" s="168"/>
      <c r="WQH141" s="168"/>
      <c r="WQI141" s="165"/>
      <c r="WQJ141" s="165"/>
      <c r="WQK141" s="165"/>
      <c r="WQL141" s="166"/>
      <c r="WQN141" s="164"/>
      <c r="WQO141" s="168"/>
      <c r="WQP141" s="168"/>
      <c r="WQQ141" s="165"/>
      <c r="WQR141" s="165"/>
      <c r="WQS141" s="165"/>
      <c r="WQT141" s="166"/>
      <c r="WQV141" s="164"/>
      <c r="WQW141" s="168"/>
      <c r="WQX141" s="168"/>
      <c r="WQY141" s="165"/>
      <c r="WQZ141" s="165"/>
      <c r="WRA141" s="165"/>
      <c r="WRB141" s="166"/>
      <c r="WRD141" s="164"/>
      <c r="WRE141" s="168"/>
      <c r="WRF141" s="168"/>
      <c r="WRG141" s="165"/>
      <c r="WRH141" s="165"/>
      <c r="WRI141" s="165"/>
      <c r="WRJ141" s="166"/>
      <c r="WRL141" s="164"/>
      <c r="WRM141" s="168"/>
      <c r="WRN141" s="168"/>
      <c r="WRO141" s="165"/>
      <c r="WRP141" s="165"/>
      <c r="WRQ141" s="165"/>
      <c r="WRR141" s="166"/>
      <c r="WRT141" s="164"/>
      <c r="WRU141" s="168"/>
      <c r="WRV141" s="168"/>
      <c r="WRW141" s="165"/>
      <c r="WRX141" s="165"/>
      <c r="WRY141" s="165"/>
      <c r="WRZ141" s="166"/>
      <c r="WSB141" s="164"/>
      <c r="WSC141" s="168"/>
      <c r="WSD141" s="168"/>
      <c r="WSE141" s="165"/>
      <c r="WSF141" s="165"/>
      <c r="WSG141" s="165"/>
      <c r="WSH141" s="166"/>
      <c r="WSJ141" s="164"/>
      <c r="WSK141" s="168"/>
      <c r="WSL141" s="168"/>
      <c r="WSM141" s="165"/>
      <c r="WSN141" s="165"/>
      <c r="WSO141" s="165"/>
      <c r="WSP141" s="166"/>
      <c r="WSR141" s="164"/>
      <c r="WSS141" s="168"/>
      <c r="WST141" s="168"/>
      <c r="WSU141" s="165"/>
      <c r="WSV141" s="165"/>
      <c r="WSW141" s="165"/>
      <c r="WSX141" s="166"/>
      <c r="WSZ141" s="164"/>
      <c r="WTA141" s="168"/>
      <c r="WTB141" s="168"/>
      <c r="WTC141" s="165"/>
      <c r="WTD141" s="165"/>
      <c r="WTE141" s="165"/>
      <c r="WTF141" s="166"/>
      <c r="WTH141" s="164"/>
      <c r="WTI141" s="168"/>
      <c r="WTJ141" s="168"/>
      <c r="WTK141" s="165"/>
      <c r="WTL141" s="165"/>
      <c r="WTM141" s="165"/>
      <c r="WTN141" s="166"/>
      <c r="WTP141" s="164"/>
      <c r="WTQ141" s="168"/>
      <c r="WTR141" s="168"/>
      <c r="WTS141" s="165"/>
      <c r="WTT141" s="165"/>
      <c r="WTU141" s="165"/>
      <c r="WTV141" s="166"/>
      <c r="WTX141" s="164"/>
      <c r="WTY141" s="168"/>
      <c r="WTZ141" s="168"/>
      <c r="WUA141" s="165"/>
      <c r="WUB141" s="165"/>
      <c r="WUC141" s="165"/>
      <c r="WUD141" s="166"/>
      <c r="WUF141" s="164"/>
      <c r="WUG141" s="168"/>
      <c r="WUH141" s="168"/>
      <c r="WUI141" s="165"/>
      <c r="WUJ141" s="165"/>
      <c r="WUK141" s="165"/>
      <c r="WUL141" s="166"/>
      <c r="WUN141" s="164"/>
      <c r="WUO141" s="168"/>
      <c r="WUP141" s="168"/>
      <c r="WUQ141" s="165"/>
      <c r="WUR141" s="165"/>
      <c r="WUS141" s="165"/>
      <c r="WUT141" s="166"/>
      <c r="WUV141" s="164"/>
      <c r="WUW141" s="168"/>
      <c r="WUX141" s="168"/>
      <c r="WUY141" s="165"/>
      <c r="WUZ141" s="165"/>
      <c r="WVA141" s="165"/>
      <c r="WVB141" s="166"/>
      <c r="WVD141" s="164"/>
      <c r="WVE141" s="168"/>
      <c r="WVF141" s="168"/>
      <c r="WVG141" s="165"/>
      <c r="WVH141" s="165"/>
      <c r="WVI141" s="165"/>
      <c r="WVJ141" s="166"/>
      <c r="WVL141" s="164"/>
      <c r="WVM141" s="168"/>
      <c r="WVN141" s="168"/>
      <c r="WVO141" s="165"/>
      <c r="WVP141" s="165"/>
      <c r="WVQ141" s="165"/>
      <c r="WVR141" s="166"/>
      <c r="WVT141" s="164"/>
      <c r="WVU141" s="168"/>
      <c r="WVV141" s="168"/>
      <c r="WVW141" s="165"/>
      <c r="WVX141" s="165"/>
      <c r="WVY141" s="165"/>
      <c r="WVZ141" s="166"/>
      <c r="WWB141" s="164"/>
      <c r="WWC141" s="168"/>
      <c r="WWD141" s="168"/>
      <c r="WWE141" s="165"/>
      <c r="WWF141" s="165"/>
      <c r="WWG141" s="165"/>
      <c r="WWH141" s="166"/>
      <c r="WWJ141" s="164"/>
      <c r="WWK141" s="168"/>
      <c r="WWL141" s="168"/>
      <c r="WWM141" s="165"/>
      <c r="WWN141" s="165"/>
      <c r="WWO141" s="165"/>
      <c r="WWP141" s="166"/>
      <c r="WWR141" s="164"/>
      <c r="WWS141" s="168"/>
      <c r="WWT141" s="168"/>
      <c r="WWU141" s="165"/>
      <c r="WWV141" s="165"/>
      <c r="WWW141" s="165"/>
      <c r="WWX141" s="166"/>
      <c r="WWZ141" s="164"/>
      <c r="WXA141" s="168"/>
      <c r="WXB141" s="168"/>
      <c r="WXC141" s="165"/>
      <c r="WXD141" s="165"/>
      <c r="WXE141" s="165"/>
      <c r="WXF141" s="166"/>
      <c r="WXH141" s="164"/>
      <c r="WXI141" s="168"/>
      <c r="WXJ141" s="168"/>
      <c r="WXK141" s="165"/>
      <c r="WXL141" s="165"/>
      <c r="WXM141" s="165"/>
      <c r="WXN141" s="166"/>
      <c r="WXP141" s="164"/>
      <c r="WXQ141" s="168"/>
      <c r="WXR141" s="168"/>
      <c r="WXS141" s="165"/>
      <c r="WXT141" s="165"/>
      <c r="WXU141" s="165"/>
      <c r="WXV141" s="166"/>
      <c r="WXX141" s="164"/>
      <c r="WXY141" s="168"/>
      <c r="WXZ141" s="168"/>
      <c r="WYA141" s="165"/>
      <c r="WYB141" s="165"/>
      <c r="WYC141" s="165"/>
      <c r="WYD141" s="166"/>
      <c r="WYF141" s="164"/>
      <c r="WYG141" s="168"/>
      <c r="WYH141" s="168"/>
      <c r="WYI141" s="165"/>
      <c r="WYJ141" s="165"/>
      <c r="WYK141" s="165"/>
      <c r="WYL141" s="166"/>
      <c r="WYN141" s="164"/>
      <c r="WYO141" s="168"/>
      <c r="WYP141" s="168"/>
      <c r="WYQ141" s="165"/>
      <c r="WYR141" s="165"/>
      <c r="WYS141" s="165"/>
      <c r="WYT141" s="166"/>
      <c r="WYV141" s="164"/>
      <c r="WYW141" s="168"/>
      <c r="WYX141" s="168"/>
      <c r="WYY141" s="165"/>
      <c r="WYZ141" s="165"/>
      <c r="WZA141" s="165"/>
      <c r="WZB141" s="166"/>
      <c r="WZD141" s="164"/>
      <c r="WZE141" s="168"/>
      <c r="WZF141" s="168"/>
      <c r="WZG141" s="165"/>
      <c r="WZH141" s="165"/>
      <c r="WZI141" s="165"/>
      <c r="WZJ141" s="166"/>
      <c r="WZL141" s="164"/>
      <c r="WZM141" s="168"/>
      <c r="WZN141" s="168"/>
      <c r="WZO141" s="165"/>
      <c r="WZP141" s="165"/>
      <c r="WZQ141" s="165"/>
      <c r="WZR141" s="166"/>
      <c r="WZT141" s="164"/>
      <c r="WZU141" s="168"/>
      <c r="WZV141" s="168"/>
      <c r="WZW141" s="165"/>
      <c r="WZX141" s="165"/>
      <c r="WZY141" s="165"/>
      <c r="WZZ141" s="166"/>
      <c r="XAB141" s="164"/>
      <c r="XAC141" s="168"/>
      <c r="XAD141" s="168"/>
      <c r="XAE141" s="165"/>
      <c r="XAF141" s="165"/>
      <c r="XAG141" s="165"/>
      <c r="XAH141" s="166"/>
      <c r="XAJ141" s="164"/>
      <c r="XAK141" s="168"/>
      <c r="XAL141" s="168"/>
      <c r="XAM141" s="165"/>
      <c r="XAN141" s="165"/>
      <c r="XAO141" s="165"/>
      <c r="XAP141" s="166"/>
      <c r="XAR141" s="164"/>
      <c r="XAS141" s="168"/>
      <c r="XAT141" s="168"/>
      <c r="XAU141" s="165"/>
      <c r="XAV141" s="165"/>
      <c r="XAW141" s="165"/>
      <c r="XAX141" s="166"/>
      <c r="XAZ141" s="164"/>
      <c r="XBA141" s="168"/>
      <c r="XBB141" s="168"/>
      <c r="XBC141" s="165"/>
      <c r="XBD141" s="165"/>
      <c r="XBE141" s="165"/>
      <c r="XBF141" s="166"/>
      <c r="XBH141" s="164"/>
      <c r="XBI141" s="168"/>
      <c r="XBJ141" s="168"/>
      <c r="XBK141" s="165"/>
      <c r="XBL141" s="165"/>
      <c r="XBM141" s="165"/>
      <c r="XBN141" s="166"/>
      <c r="XBP141" s="164"/>
      <c r="XBQ141" s="168"/>
      <c r="XBR141" s="168"/>
      <c r="XBS141" s="165"/>
      <c r="XBT141" s="165"/>
      <c r="XBU141" s="165"/>
      <c r="XBV141" s="166"/>
      <c r="XBX141" s="164"/>
      <c r="XBY141" s="168"/>
      <c r="XBZ141" s="168"/>
      <c r="XCA141" s="165"/>
      <c r="XCB141" s="165"/>
      <c r="XCC141" s="165"/>
      <c r="XCD141" s="166"/>
      <c r="XCF141" s="164"/>
      <c r="XCG141" s="168"/>
      <c r="XCH141" s="168"/>
      <c r="XCI141" s="165"/>
      <c r="XCJ141" s="165"/>
      <c r="XCK141" s="165"/>
      <c r="XCL141" s="166"/>
      <c r="XCN141" s="164"/>
      <c r="XCO141" s="168"/>
      <c r="XCP141" s="168"/>
      <c r="XCQ141" s="165"/>
      <c r="XCR141" s="165"/>
      <c r="XCS141" s="165"/>
      <c r="XCT141" s="166"/>
      <c r="XCV141" s="164"/>
      <c r="XCW141" s="168"/>
      <c r="XCX141" s="168"/>
      <c r="XCY141" s="165"/>
      <c r="XCZ141" s="165"/>
      <c r="XDA141" s="165"/>
      <c r="XDB141" s="166"/>
      <c r="XDD141" s="164"/>
      <c r="XDE141" s="168"/>
      <c r="XDF141" s="168"/>
      <c r="XDG141" s="165"/>
      <c r="XDH141" s="165"/>
      <c r="XDI141" s="165"/>
      <c r="XDJ141" s="166"/>
      <c r="XDL141" s="164"/>
      <c r="XDM141" s="168"/>
      <c r="XDN141" s="168"/>
      <c r="XDO141" s="165"/>
      <c r="XDP141" s="165"/>
      <c r="XDQ141" s="165"/>
      <c r="XDR141" s="166"/>
      <c r="XDT141" s="164"/>
      <c r="XDU141" s="168"/>
      <c r="XDV141" s="168"/>
      <c r="XDW141" s="165"/>
      <c r="XDX141" s="165"/>
      <c r="XDY141" s="165"/>
      <c r="XDZ141" s="166"/>
      <c r="XEB141" s="164"/>
      <c r="XEC141" s="168"/>
      <c r="XED141" s="168"/>
      <c r="XEE141" s="165"/>
      <c r="XEF141" s="165"/>
      <c r="XEG141" s="165"/>
      <c r="XEH141" s="166"/>
      <c r="XEJ141" s="164"/>
      <c r="XEK141" s="168"/>
      <c r="XEL141" s="168"/>
      <c r="XEM141" s="165"/>
      <c r="XEN141" s="165"/>
      <c r="XEO141" s="165"/>
      <c r="XEP141" s="166"/>
      <c r="XER141" s="164"/>
      <c r="XES141" s="168"/>
      <c r="XET141" s="168"/>
      <c r="XEU141" s="165"/>
      <c r="XEV141" s="165"/>
      <c r="XEW141" s="165"/>
      <c r="XEX141" s="166"/>
      <c r="XEZ141" s="164"/>
      <c r="XFA141" s="168"/>
      <c r="XFB141" s="168"/>
      <c r="XFC141" s="165"/>
      <c r="XFD141" s="165"/>
    </row>
    <row r="142" spans="1:16384" s="167" customFormat="1" ht="20.25" customHeight="1">
      <c r="A142" s="151">
        <f t="shared" si="32"/>
        <v>133</v>
      </c>
      <c r="B142" s="694"/>
      <c r="C142" s="708"/>
      <c r="D142" s="633" t="s">
        <v>9</v>
      </c>
      <c r="E142" s="634"/>
      <c r="F142" s="635"/>
      <c r="G142" s="154"/>
      <c r="H142" s="154"/>
      <c r="I142" s="154"/>
      <c r="J142" s="154"/>
      <c r="K142" s="153">
        <f t="shared" si="34"/>
        <v>0</v>
      </c>
      <c r="L142" s="164"/>
      <c r="M142" s="168"/>
      <c r="N142" s="168"/>
      <c r="O142" s="165"/>
      <c r="P142" s="165"/>
      <c r="Q142" s="165"/>
      <c r="R142" s="166"/>
      <c r="T142" s="164"/>
      <c r="U142" s="168"/>
      <c r="V142" s="168"/>
      <c r="W142" s="165"/>
      <c r="X142" s="165"/>
      <c r="Y142" s="165"/>
      <c r="Z142" s="166"/>
      <c r="AB142" s="164"/>
      <c r="AC142" s="168"/>
      <c r="AD142" s="168"/>
      <c r="AE142" s="165"/>
      <c r="AF142" s="165"/>
      <c r="AG142" s="165"/>
      <c r="AH142" s="166"/>
      <c r="AJ142" s="164"/>
      <c r="AK142" s="168"/>
      <c r="AL142" s="168"/>
      <c r="AM142" s="165"/>
      <c r="AN142" s="165"/>
      <c r="AO142" s="165"/>
      <c r="AP142" s="166"/>
      <c r="AR142" s="164"/>
      <c r="AS142" s="168"/>
      <c r="AT142" s="168"/>
      <c r="AU142" s="165"/>
      <c r="AV142" s="165"/>
      <c r="AW142" s="165"/>
      <c r="AX142" s="166"/>
      <c r="AZ142" s="164"/>
      <c r="BA142" s="168"/>
      <c r="BB142" s="168"/>
      <c r="BC142" s="165"/>
      <c r="BD142" s="165"/>
      <c r="BE142" s="165"/>
      <c r="BF142" s="166"/>
      <c r="BH142" s="164"/>
      <c r="BI142" s="168"/>
      <c r="BJ142" s="168"/>
      <c r="BK142" s="165"/>
      <c r="BL142" s="165"/>
      <c r="BM142" s="165"/>
      <c r="BN142" s="166"/>
      <c r="BP142" s="164"/>
      <c r="BQ142" s="168"/>
      <c r="BR142" s="168"/>
      <c r="BS142" s="165"/>
      <c r="BT142" s="165"/>
      <c r="BU142" s="165"/>
      <c r="BV142" s="166"/>
      <c r="BX142" s="164"/>
      <c r="BY142" s="168"/>
      <c r="BZ142" s="168"/>
      <c r="CA142" s="165"/>
      <c r="CB142" s="165"/>
      <c r="CC142" s="165"/>
      <c r="CD142" s="166"/>
      <c r="CF142" s="164"/>
      <c r="CG142" s="168"/>
      <c r="CH142" s="168"/>
      <c r="CI142" s="165"/>
      <c r="CJ142" s="165"/>
      <c r="CK142" s="165"/>
      <c r="CL142" s="166"/>
      <c r="CN142" s="164"/>
      <c r="CO142" s="168"/>
      <c r="CP142" s="168"/>
      <c r="CQ142" s="165"/>
      <c r="CR142" s="165"/>
      <c r="CS142" s="165"/>
      <c r="CT142" s="166"/>
      <c r="CV142" s="164"/>
      <c r="CW142" s="168"/>
      <c r="CX142" s="168"/>
      <c r="CY142" s="165"/>
      <c r="CZ142" s="165"/>
      <c r="DA142" s="165"/>
      <c r="DB142" s="166"/>
      <c r="DD142" s="164"/>
      <c r="DE142" s="168"/>
      <c r="DF142" s="168"/>
      <c r="DG142" s="165"/>
      <c r="DH142" s="165"/>
      <c r="DI142" s="165"/>
      <c r="DJ142" s="166"/>
      <c r="DL142" s="164"/>
      <c r="DM142" s="168"/>
      <c r="DN142" s="168"/>
      <c r="DO142" s="165"/>
      <c r="DP142" s="165"/>
      <c r="DQ142" s="165"/>
      <c r="DR142" s="166"/>
      <c r="DT142" s="164"/>
      <c r="DU142" s="168"/>
      <c r="DV142" s="168"/>
      <c r="DW142" s="165"/>
      <c r="DX142" s="165"/>
      <c r="DY142" s="165"/>
      <c r="DZ142" s="166"/>
      <c r="EB142" s="164"/>
      <c r="EC142" s="168"/>
      <c r="ED142" s="168"/>
      <c r="EE142" s="165"/>
      <c r="EF142" s="165"/>
      <c r="EG142" s="165"/>
      <c r="EH142" s="166"/>
      <c r="EJ142" s="164"/>
      <c r="EK142" s="168"/>
      <c r="EL142" s="168"/>
      <c r="EM142" s="165"/>
      <c r="EN142" s="165"/>
      <c r="EO142" s="165"/>
      <c r="EP142" s="166"/>
      <c r="ER142" s="164"/>
      <c r="ES142" s="168"/>
      <c r="ET142" s="168"/>
      <c r="EU142" s="165"/>
      <c r="EV142" s="165"/>
      <c r="EW142" s="165"/>
      <c r="EX142" s="166"/>
      <c r="EZ142" s="164"/>
      <c r="FA142" s="168"/>
      <c r="FB142" s="168"/>
      <c r="FC142" s="165"/>
      <c r="FD142" s="165"/>
      <c r="FE142" s="165"/>
      <c r="FF142" s="166"/>
      <c r="FH142" s="164"/>
      <c r="FI142" s="168"/>
      <c r="FJ142" s="168"/>
      <c r="FK142" s="165"/>
      <c r="FL142" s="165"/>
      <c r="FM142" s="165"/>
      <c r="FN142" s="166"/>
      <c r="FP142" s="164"/>
      <c r="FQ142" s="168"/>
      <c r="FR142" s="168"/>
      <c r="FS142" s="165"/>
      <c r="FT142" s="165"/>
      <c r="FU142" s="165"/>
      <c r="FV142" s="166"/>
      <c r="FX142" s="164"/>
      <c r="FY142" s="168"/>
      <c r="FZ142" s="168"/>
      <c r="GA142" s="165"/>
      <c r="GB142" s="165"/>
      <c r="GC142" s="165"/>
      <c r="GD142" s="166"/>
      <c r="GF142" s="164"/>
      <c r="GG142" s="168"/>
      <c r="GH142" s="168"/>
      <c r="GI142" s="165"/>
      <c r="GJ142" s="165"/>
      <c r="GK142" s="165"/>
      <c r="GL142" s="166"/>
      <c r="GN142" s="164"/>
      <c r="GO142" s="168"/>
      <c r="GP142" s="168"/>
      <c r="GQ142" s="165"/>
      <c r="GR142" s="165"/>
      <c r="GS142" s="165"/>
      <c r="GT142" s="166"/>
      <c r="GV142" s="164"/>
      <c r="GW142" s="168"/>
      <c r="GX142" s="168"/>
      <c r="GY142" s="165"/>
      <c r="GZ142" s="165"/>
      <c r="HA142" s="165"/>
      <c r="HB142" s="166"/>
      <c r="HD142" s="164"/>
      <c r="HE142" s="168"/>
      <c r="HF142" s="168"/>
      <c r="HG142" s="165"/>
      <c r="HH142" s="165"/>
      <c r="HI142" s="165"/>
      <c r="HJ142" s="166"/>
      <c r="HL142" s="164"/>
      <c r="HM142" s="168"/>
      <c r="HN142" s="168"/>
      <c r="HO142" s="165"/>
      <c r="HP142" s="165"/>
      <c r="HQ142" s="165"/>
      <c r="HR142" s="166"/>
      <c r="HT142" s="164"/>
      <c r="HU142" s="168"/>
      <c r="HV142" s="168"/>
      <c r="HW142" s="165"/>
      <c r="HX142" s="165"/>
      <c r="HY142" s="165"/>
      <c r="HZ142" s="166"/>
      <c r="IB142" s="164"/>
      <c r="IC142" s="168"/>
      <c r="ID142" s="168"/>
      <c r="IE142" s="165"/>
      <c r="IF142" s="165"/>
      <c r="IG142" s="165"/>
      <c r="IH142" s="166"/>
      <c r="IJ142" s="164"/>
      <c r="IK142" s="168"/>
      <c r="IL142" s="168"/>
      <c r="IM142" s="165"/>
      <c r="IN142" s="165"/>
      <c r="IO142" s="165"/>
      <c r="IP142" s="166"/>
      <c r="IR142" s="164"/>
      <c r="IS142" s="168"/>
      <c r="IT142" s="168"/>
      <c r="IU142" s="165"/>
      <c r="IV142" s="165"/>
      <c r="IW142" s="165"/>
      <c r="IX142" s="166"/>
      <c r="IZ142" s="164"/>
      <c r="JA142" s="168"/>
      <c r="JB142" s="168"/>
      <c r="JC142" s="165"/>
      <c r="JD142" s="165"/>
      <c r="JE142" s="165"/>
      <c r="JF142" s="166"/>
      <c r="JH142" s="164"/>
      <c r="JI142" s="168"/>
      <c r="JJ142" s="168"/>
      <c r="JK142" s="165"/>
      <c r="JL142" s="165"/>
      <c r="JM142" s="165"/>
      <c r="JN142" s="166"/>
      <c r="JP142" s="164"/>
      <c r="JQ142" s="168"/>
      <c r="JR142" s="168"/>
      <c r="JS142" s="165"/>
      <c r="JT142" s="165"/>
      <c r="JU142" s="165"/>
      <c r="JV142" s="166"/>
      <c r="JX142" s="164"/>
      <c r="JY142" s="168"/>
      <c r="JZ142" s="168"/>
      <c r="KA142" s="165"/>
      <c r="KB142" s="165"/>
      <c r="KC142" s="165"/>
      <c r="KD142" s="166"/>
      <c r="KF142" s="164"/>
      <c r="KG142" s="168"/>
      <c r="KH142" s="168"/>
      <c r="KI142" s="165"/>
      <c r="KJ142" s="165"/>
      <c r="KK142" s="165"/>
      <c r="KL142" s="166"/>
      <c r="KN142" s="164"/>
      <c r="KO142" s="168"/>
      <c r="KP142" s="168"/>
      <c r="KQ142" s="165"/>
      <c r="KR142" s="165"/>
      <c r="KS142" s="165"/>
      <c r="KT142" s="166"/>
      <c r="KV142" s="164"/>
      <c r="KW142" s="168"/>
      <c r="KX142" s="168"/>
      <c r="KY142" s="165"/>
      <c r="KZ142" s="165"/>
      <c r="LA142" s="165"/>
      <c r="LB142" s="166"/>
      <c r="LD142" s="164"/>
      <c r="LE142" s="168"/>
      <c r="LF142" s="168"/>
      <c r="LG142" s="165"/>
      <c r="LH142" s="165"/>
      <c r="LI142" s="165"/>
      <c r="LJ142" s="166"/>
      <c r="LL142" s="164"/>
      <c r="LM142" s="168"/>
      <c r="LN142" s="168"/>
      <c r="LO142" s="165"/>
      <c r="LP142" s="165"/>
      <c r="LQ142" s="165"/>
      <c r="LR142" s="166"/>
      <c r="LT142" s="164"/>
      <c r="LU142" s="168"/>
      <c r="LV142" s="168"/>
      <c r="LW142" s="165"/>
      <c r="LX142" s="165"/>
      <c r="LY142" s="165"/>
      <c r="LZ142" s="166"/>
      <c r="MB142" s="164"/>
      <c r="MC142" s="168"/>
      <c r="MD142" s="168"/>
      <c r="ME142" s="165"/>
      <c r="MF142" s="165"/>
      <c r="MG142" s="165"/>
      <c r="MH142" s="166"/>
      <c r="MJ142" s="164"/>
      <c r="MK142" s="168"/>
      <c r="ML142" s="168"/>
      <c r="MM142" s="165"/>
      <c r="MN142" s="165"/>
      <c r="MO142" s="165"/>
      <c r="MP142" s="166"/>
      <c r="MR142" s="164"/>
      <c r="MS142" s="168"/>
      <c r="MT142" s="168"/>
      <c r="MU142" s="165"/>
      <c r="MV142" s="165"/>
      <c r="MW142" s="165"/>
      <c r="MX142" s="166"/>
      <c r="MZ142" s="164"/>
      <c r="NA142" s="168"/>
      <c r="NB142" s="168"/>
      <c r="NC142" s="165"/>
      <c r="ND142" s="165"/>
      <c r="NE142" s="165"/>
      <c r="NF142" s="166"/>
      <c r="NH142" s="164"/>
      <c r="NI142" s="168"/>
      <c r="NJ142" s="168"/>
      <c r="NK142" s="165"/>
      <c r="NL142" s="165"/>
      <c r="NM142" s="165"/>
      <c r="NN142" s="166"/>
      <c r="NP142" s="164"/>
      <c r="NQ142" s="168"/>
      <c r="NR142" s="168"/>
      <c r="NS142" s="165"/>
      <c r="NT142" s="165"/>
      <c r="NU142" s="165"/>
      <c r="NV142" s="166"/>
      <c r="NX142" s="164"/>
      <c r="NY142" s="168"/>
      <c r="NZ142" s="168"/>
      <c r="OA142" s="165"/>
      <c r="OB142" s="165"/>
      <c r="OC142" s="165"/>
      <c r="OD142" s="166"/>
      <c r="OF142" s="164"/>
      <c r="OG142" s="168"/>
      <c r="OH142" s="168"/>
      <c r="OI142" s="165"/>
      <c r="OJ142" s="165"/>
      <c r="OK142" s="165"/>
      <c r="OL142" s="166"/>
      <c r="ON142" s="164"/>
      <c r="OO142" s="168"/>
      <c r="OP142" s="168"/>
      <c r="OQ142" s="165"/>
      <c r="OR142" s="165"/>
      <c r="OS142" s="165"/>
      <c r="OT142" s="166"/>
      <c r="OV142" s="164"/>
      <c r="OW142" s="168"/>
      <c r="OX142" s="168"/>
      <c r="OY142" s="165"/>
      <c r="OZ142" s="165"/>
      <c r="PA142" s="165"/>
      <c r="PB142" s="166"/>
      <c r="PD142" s="164"/>
      <c r="PE142" s="168"/>
      <c r="PF142" s="168"/>
      <c r="PG142" s="165"/>
      <c r="PH142" s="165"/>
      <c r="PI142" s="165"/>
      <c r="PJ142" s="166"/>
      <c r="PL142" s="164"/>
      <c r="PM142" s="168"/>
      <c r="PN142" s="168"/>
      <c r="PO142" s="165"/>
      <c r="PP142" s="165"/>
      <c r="PQ142" s="165"/>
      <c r="PR142" s="166"/>
      <c r="PT142" s="164"/>
      <c r="PU142" s="168"/>
      <c r="PV142" s="168"/>
      <c r="PW142" s="165"/>
      <c r="PX142" s="165"/>
      <c r="PY142" s="165"/>
      <c r="PZ142" s="166"/>
      <c r="QB142" s="164"/>
      <c r="QC142" s="168"/>
      <c r="QD142" s="168"/>
      <c r="QE142" s="165"/>
      <c r="QF142" s="165"/>
      <c r="QG142" s="165"/>
      <c r="QH142" s="166"/>
      <c r="QJ142" s="164"/>
      <c r="QK142" s="168"/>
      <c r="QL142" s="168"/>
      <c r="QM142" s="165"/>
      <c r="QN142" s="165"/>
      <c r="QO142" s="165"/>
      <c r="QP142" s="166"/>
      <c r="QR142" s="164"/>
      <c r="QS142" s="168"/>
      <c r="QT142" s="168"/>
      <c r="QU142" s="165"/>
      <c r="QV142" s="165"/>
      <c r="QW142" s="165"/>
      <c r="QX142" s="166"/>
      <c r="QZ142" s="164"/>
      <c r="RA142" s="168"/>
      <c r="RB142" s="168"/>
      <c r="RC142" s="165"/>
      <c r="RD142" s="165"/>
      <c r="RE142" s="165"/>
      <c r="RF142" s="166"/>
      <c r="RH142" s="164"/>
      <c r="RI142" s="168"/>
      <c r="RJ142" s="168"/>
      <c r="RK142" s="165"/>
      <c r="RL142" s="165"/>
      <c r="RM142" s="165"/>
      <c r="RN142" s="166"/>
      <c r="RP142" s="164"/>
      <c r="RQ142" s="168"/>
      <c r="RR142" s="168"/>
      <c r="RS142" s="165"/>
      <c r="RT142" s="165"/>
      <c r="RU142" s="165"/>
      <c r="RV142" s="166"/>
      <c r="RX142" s="164"/>
      <c r="RY142" s="168"/>
      <c r="RZ142" s="168"/>
      <c r="SA142" s="165"/>
      <c r="SB142" s="165"/>
      <c r="SC142" s="165"/>
      <c r="SD142" s="166"/>
      <c r="SF142" s="164"/>
      <c r="SG142" s="168"/>
      <c r="SH142" s="168"/>
      <c r="SI142" s="165"/>
      <c r="SJ142" s="165"/>
      <c r="SK142" s="165"/>
      <c r="SL142" s="166"/>
      <c r="SN142" s="164"/>
      <c r="SO142" s="168"/>
      <c r="SP142" s="168"/>
      <c r="SQ142" s="165"/>
      <c r="SR142" s="165"/>
      <c r="SS142" s="165"/>
      <c r="ST142" s="166"/>
      <c r="SV142" s="164"/>
      <c r="SW142" s="168"/>
      <c r="SX142" s="168"/>
      <c r="SY142" s="165"/>
      <c r="SZ142" s="165"/>
      <c r="TA142" s="165"/>
      <c r="TB142" s="166"/>
      <c r="TD142" s="164"/>
      <c r="TE142" s="168"/>
      <c r="TF142" s="168"/>
      <c r="TG142" s="165"/>
      <c r="TH142" s="165"/>
      <c r="TI142" s="165"/>
      <c r="TJ142" s="166"/>
      <c r="TL142" s="164"/>
      <c r="TM142" s="168"/>
      <c r="TN142" s="168"/>
      <c r="TO142" s="165"/>
      <c r="TP142" s="165"/>
      <c r="TQ142" s="165"/>
      <c r="TR142" s="166"/>
      <c r="TT142" s="164"/>
      <c r="TU142" s="168"/>
      <c r="TV142" s="168"/>
      <c r="TW142" s="165"/>
      <c r="TX142" s="165"/>
      <c r="TY142" s="165"/>
      <c r="TZ142" s="166"/>
      <c r="UB142" s="164"/>
      <c r="UC142" s="168"/>
      <c r="UD142" s="168"/>
      <c r="UE142" s="165"/>
      <c r="UF142" s="165"/>
      <c r="UG142" s="165"/>
      <c r="UH142" s="166"/>
      <c r="UJ142" s="164"/>
      <c r="UK142" s="168"/>
      <c r="UL142" s="168"/>
      <c r="UM142" s="165"/>
      <c r="UN142" s="165"/>
      <c r="UO142" s="165"/>
      <c r="UP142" s="166"/>
      <c r="UR142" s="164"/>
      <c r="US142" s="168"/>
      <c r="UT142" s="168"/>
      <c r="UU142" s="165"/>
      <c r="UV142" s="165"/>
      <c r="UW142" s="165"/>
      <c r="UX142" s="166"/>
      <c r="UZ142" s="164"/>
      <c r="VA142" s="168"/>
      <c r="VB142" s="168"/>
      <c r="VC142" s="165"/>
      <c r="VD142" s="165"/>
      <c r="VE142" s="165"/>
      <c r="VF142" s="166"/>
      <c r="VH142" s="164"/>
      <c r="VI142" s="168"/>
      <c r="VJ142" s="168"/>
      <c r="VK142" s="165"/>
      <c r="VL142" s="165"/>
      <c r="VM142" s="165"/>
      <c r="VN142" s="166"/>
      <c r="VP142" s="164"/>
      <c r="VQ142" s="168"/>
      <c r="VR142" s="168"/>
      <c r="VS142" s="165"/>
      <c r="VT142" s="165"/>
      <c r="VU142" s="165"/>
      <c r="VV142" s="166"/>
      <c r="VX142" s="164"/>
      <c r="VY142" s="168"/>
      <c r="VZ142" s="168"/>
      <c r="WA142" s="165"/>
      <c r="WB142" s="165"/>
      <c r="WC142" s="165"/>
      <c r="WD142" s="166"/>
      <c r="WF142" s="164"/>
      <c r="WG142" s="168"/>
      <c r="WH142" s="168"/>
      <c r="WI142" s="165"/>
      <c r="WJ142" s="165"/>
      <c r="WK142" s="165"/>
      <c r="WL142" s="166"/>
      <c r="WN142" s="164"/>
      <c r="WO142" s="168"/>
      <c r="WP142" s="168"/>
      <c r="WQ142" s="165"/>
      <c r="WR142" s="165"/>
      <c r="WS142" s="165"/>
      <c r="WT142" s="166"/>
      <c r="WV142" s="164"/>
      <c r="WW142" s="168"/>
      <c r="WX142" s="168"/>
      <c r="WY142" s="165"/>
      <c r="WZ142" s="165"/>
      <c r="XA142" s="165"/>
      <c r="XB142" s="166"/>
      <c r="XD142" s="164"/>
      <c r="XE142" s="168"/>
      <c r="XF142" s="168"/>
      <c r="XG142" s="165"/>
      <c r="XH142" s="165"/>
      <c r="XI142" s="165"/>
      <c r="XJ142" s="166"/>
      <c r="XL142" s="164"/>
      <c r="XM142" s="168"/>
      <c r="XN142" s="168"/>
      <c r="XO142" s="165"/>
      <c r="XP142" s="165"/>
      <c r="XQ142" s="165"/>
      <c r="XR142" s="166"/>
      <c r="XT142" s="164"/>
      <c r="XU142" s="168"/>
      <c r="XV142" s="168"/>
      <c r="XW142" s="165"/>
      <c r="XX142" s="165"/>
      <c r="XY142" s="165"/>
      <c r="XZ142" s="166"/>
      <c r="YB142" s="164"/>
      <c r="YC142" s="168"/>
      <c r="YD142" s="168"/>
      <c r="YE142" s="165"/>
      <c r="YF142" s="165"/>
      <c r="YG142" s="165"/>
      <c r="YH142" s="166"/>
      <c r="YJ142" s="164"/>
      <c r="YK142" s="168"/>
      <c r="YL142" s="168"/>
      <c r="YM142" s="165"/>
      <c r="YN142" s="165"/>
      <c r="YO142" s="165"/>
      <c r="YP142" s="166"/>
      <c r="YR142" s="164"/>
      <c r="YS142" s="168"/>
      <c r="YT142" s="168"/>
      <c r="YU142" s="165"/>
      <c r="YV142" s="165"/>
      <c r="YW142" s="165"/>
      <c r="YX142" s="166"/>
      <c r="YZ142" s="164"/>
      <c r="ZA142" s="168"/>
      <c r="ZB142" s="168"/>
      <c r="ZC142" s="165"/>
      <c r="ZD142" s="165"/>
      <c r="ZE142" s="165"/>
      <c r="ZF142" s="166"/>
      <c r="ZH142" s="164"/>
      <c r="ZI142" s="168"/>
      <c r="ZJ142" s="168"/>
      <c r="ZK142" s="165"/>
      <c r="ZL142" s="165"/>
      <c r="ZM142" s="165"/>
      <c r="ZN142" s="166"/>
      <c r="ZP142" s="164"/>
      <c r="ZQ142" s="168"/>
      <c r="ZR142" s="168"/>
      <c r="ZS142" s="165"/>
      <c r="ZT142" s="165"/>
      <c r="ZU142" s="165"/>
      <c r="ZV142" s="166"/>
      <c r="ZX142" s="164"/>
      <c r="ZY142" s="168"/>
      <c r="ZZ142" s="168"/>
      <c r="AAA142" s="165"/>
      <c r="AAB142" s="165"/>
      <c r="AAC142" s="165"/>
      <c r="AAD142" s="166"/>
      <c r="AAF142" s="164"/>
      <c r="AAG142" s="168"/>
      <c r="AAH142" s="168"/>
      <c r="AAI142" s="165"/>
      <c r="AAJ142" s="165"/>
      <c r="AAK142" s="165"/>
      <c r="AAL142" s="166"/>
      <c r="AAN142" s="164"/>
      <c r="AAO142" s="168"/>
      <c r="AAP142" s="168"/>
      <c r="AAQ142" s="165"/>
      <c r="AAR142" s="165"/>
      <c r="AAS142" s="165"/>
      <c r="AAT142" s="166"/>
      <c r="AAV142" s="164"/>
      <c r="AAW142" s="168"/>
      <c r="AAX142" s="168"/>
      <c r="AAY142" s="165"/>
      <c r="AAZ142" s="165"/>
      <c r="ABA142" s="165"/>
      <c r="ABB142" s="166"/>
      <c r="ABD142" s="164"/>
      <c r="ABE142" s="168"/>
      <c r="ABF142" s="168"/>
      <c r="ABG142" s="165"/>
      <c r="ABH142" s="165"/>
      <c r="ABI142" s="165"/>
      <c r="ABJ142" s="166"/>
      <c r="ABL142" s="164"/>
      <c r="ABM142" s="168"/>
      <c r="ABN142" s="168"/>
      <c r="ABO142" s="165"/>
      <c r="ABP142" s="165"/>
      <c r="ABQ142" s="165"/>
      <c r="ABR142" s="166"/>
      <c r="ABT142" s="164"/>
      <c r="ABU142" s="168"/>
      <c r="ABV142" s="168"/>
      <c r="ABW142" s="165"/>
      <c r="ABX142" s="165"/>
      <c r="ABY142" s="165"/>
      <c r="ABZ142" s="166"/>
      <c r="ACB142" s="164"/>
      <c r="ACC142" s="168"/>
      <c r="ACD142" s="168"/>
      <c r="ACE142" s="165"/>
      <c r="ACF142" s="165"/>
      <c r="ACG142" s="165"/>
      <c r="ACH142" s="166"/>
      <c r="ACJ142" s="164"/>
      <c r="ACK142" s="168"/>
      <c r="ACL142" s="168"/>
      <c r="ACM142" s="165"/>
      <c r="ACN142" s="165"/>
      <c r="ACO142" s="165"/>
      <c r="ACP142" s="166"/>
      <c r="ACR142" s="164"/>
      <c r="ACS142" s="168"/>
      <c r="ACT142" s="168"/>
      <c r="ACU142" s="165"/>
      <c r="ACV142" s="165"/>
      <c r="ACW142" s="165"/>
      <c r="ACX142" s="166"/>
      <c r="ACZ142" s="164"/>
      <c r="ADA142" s="168"/>
      <c r="ADB142" s="168"/>
      <c r="ADC142" s="165"/>
      <c r="ADD142" s="165"/>
      <c r="ADE142" s="165"/>
      <c r="ADF142" s="166"/>
      <c r="ADH142" s="164"/>
      <c r="ADI142" s="168"/>
      <c r="ADJ142" s="168"/>
      <c r="ADK142" s="165"/>
      <c r="ADL142" s="165"/>
      <c r="ADM142" s="165"/>
      <c r="ADN142" s="166"/>
      <c r="ADP142" s="164"/>
      <c r="ADQ142" s="168"/>
      <c r="ADR142" s="168"/>
      <c r="ADS142" s="165"/>
      <c r="ADT142" s="165"/>
      <c r="ADU142" s="165"/>
      <c r="ADV142" s="166"/>
      <c r="ADX142" s="164"/>
      <c r="ADY142" s="168"/>
      <c r="ADZ142" s="168"/>
      <c r="AEA142" s="165"/>
      <c r="AEB142" s="165"/>
      <c r="AEC142" s="165"/>
      <c r="AED142" s="166"/>
      <c r="AEF142" s="164"/>
      <c r="AEG142" s="168"/>
      <c r="AEH142" s="168"/>
      <c r="AEI142" s="165"/>
      <c r="AEJ142" s="165"/>
      <c r="AEK142" s="165"/>
      <c r="AEL142" s="166"/>
      <c r="AEN142" s="164"/>
      <c r="AEO142" s="168"/>
      <c r="AEP142" s="168"/>
      <c r="AEQ142" s="165"/>
      <c r="AER142" s="165"/>
      <c r="AES142" s="165"/>
      <c r="AET142" s="166"/>
      <c r="AEV142" s="164"/>
      <c r="AEW142" s="168"/>
      <c r="AEX142" s="168"/>
      <c r="AEY142" s="165"/>
      <c r="AEZ142" s="165"/>
      <c r="AFA142" s="165"/>
      <c r="AFB142" s="166"/>
      <c r="AFD142" s="164"/>
      <c r="AFE142" s="168"/>
      <c r="AFF142" s="168"/>
      <c r="AFG142" s="165"/>
      <c r="AFH142" s="165"/>
      <c r="AFI142" s="165"/>
      <c r="AFJ142" s="166"/>
      <c r="AFL142" s="164"/>
      <c r="AFM142" s="168"/>
      <c r="AFN142" s="168"/>
      <c r="AFO142" s="165"/>
      <c r="AFP142" s="165"/>
      <c r="AFQ142" s="165"/>
      <c r="AFR142" s="166"/>
      <c r="AFT142" s="164"/>
      <c r="AFU142" s="168"/>
      <c r="AFV142" s="168"/>
      <c r="AFW142" s="165"/>
      <c r="AFX142" s="165"/>
      <c r="AFY142" s="165"/>
      <c r="AFZ142" s="166"/>
      <c r="AGB142" s="164"/>
      <c r="AGC142" s="168"/>
      <c r="AGD142" s="168"/>
      <c r="AGE142" s="165"/>
      <c r="AGF142" s="165"/>
      <c r="AGG142" s="165"/>
      <c r="AGH142" s="166"/>
      <c r="AGJ142" s="164"/>
      <c r="AGK142" s="168"/>
      <c r="AGL142" s="168"/>
      <c r="AGM142" s="165"/>
      <c r="AGN142" s="165"/>
      <c r="AGO142" s="165"/>
      <c r="AGP142" s="166"/>
      <c r="AGR142" s="164"/>
      <c r="AGS142" s="168"/>
      <c r="AGT142" s="168"/>
      <c r="AGU142" s="165"/>
      <c r="AGV142" s="165"/>
      <c r="AGW142" s="165"/>
      <c r="AGX142" s="166"/>
      <c r="AGZ142" s="164"/>
      <c r="AHA142" s="168"/>
      <c r="AHB142" s="168"/>
      <c r="AHC142" s="165"/>
      <c r="AHD142" s="165"/>
      <c r="AHE142" s="165"/>
      <c r="AHF142" s="166"/>
      <c r="AHH142" s="164"/>
      <c r="AHI142" s="168"/>
      <c r="AHJ142" s="168"/>
      <c r="AHK142" s="165"/>
      <c r="AHL142" s="165"/>
      <c r="AHM142" s="165"/>
      <c r="AHN142" s="166"/>
      <c r="AHP142" s="164"/>
      <c r="AHQ142" s="168"/>
      <c r="AHR142" s="168"/>
      <c r="AHS142" s="165"/>
      <c r="AHT142" s="165"/>
      <c r="AHU142" s="165"/>
      <c r="AHV142" s="166"/>
      <c r="AHX142" s="164"/>
      <c r="AHY142" s="168"/>
      <c r="AHZ142" s="168"/>
      <c r="AIA142" s="165"/>
      <c r="AIB142" s="165"/>
      <c r="AIC142" s="165"/>
      <c r="AID142" s="166"/>
      <c r="AIF142" s="164"/>
      <c r="AIG142" s="168"/>
      <c r="AIH142" s="168"/>
      <c r="AII142" s="165"/>
      <c r="AIJ142" s="165"/>
      <c r="AIK142" s="165"/>
      <c r="AIL142" s="166"/>
      <c r="AIN142" s="164"/>
      <c r="AIO142" s="168"/>
      <c r="AIP142" s="168"/>
      <c r="AIQ142" s="165"/>
      <c r="AIR142" s="165"/>
      <c r="AIS142" s="165"/>
      <c r="AIT142" s="166"/>
      <c r="AIV142" s="164"/>
      <c r="AIW142" s="168"/>
      <c r="AIX142" s="168"/>
      <c r="AIY142" s="165"/>
      <c r="AIZ142" s="165"/>
      <c r="AJA142" s="165"/>
      <c r="AJB142" s="166"/>
      <c r="AJD142" s="164"/>
      <c r="AJE142" s="168"/>
      <c r="AJF142" s="168"/>
      <c r="AJG142" s="165"/>
      <c r="AJH142" s="165"/>
      <c r="AJI142" s="165"/>
      <c r="AJJ142" s="166"/>
      <c r="AJL142" s="164"/>
      <c r="AJM142" s="168"/>
      <c r="AJN142" s="168"/>
      <c r="AJO142" s="165"/>
      <c r="AJP142" s="165"/>
      <c r="AJQ142" s="165"/>
      <c r="AJR142" s="166"/>
      <c r="AJT142" s="164"/>
      <c r="AJU142" s="168"/>
      <c r="AJV142" s="168"/>
      <c r="AJW142" s="165"/>
      <c r="AJX142" s="165"/>
      <c r="AJY142" s="165"/>
      <c r="AJZ142" s="166"/>
      <c r="AKB142" s="164"/>
      <c r="AKC142" s="168"/>
      <c r="AKD142" s="168"/>
      <c r="AKE142" s="165"/>
      <c r="AKF142" s="165"/>
      <c r="AKG142" s="165"/>
      <c r="AKH142" s="166"/>
      <c r="AKJ142" s="164"/>
      <c r="AKK142" s="168"/>
      <c r="AKL142" s="168"/>
      <c r="AKM142" s="165"/>
      <c r="AKN142" s="165"/>
      <c r="AKO142" s="165"/>
      <c r="AKP142" s="166"/>
      <c r="AKR142" s="164"/>
      <c r="AKS142" s="168"/>
      <c r="AKT142" s="168"/>
      <c r="AKU142" s="165"/>
      <c r="AKV142" s="165"/>
      <c r="AKW142" s="165"/>
      <c r="AKX142" s="166"/>
      <c r="AKZ142" s="164"/>
      <c r="ALA142" s="168"/>
      <c r="ALB142" s="168"/>
      <c r="ALC142" s="165"/>
      <c r="ALD142" s="165"/>
      <c r="ALE142" s="165"/>
      <c r="ALF142" s="166"/>
      <c r="ALH142" s="164"/>
      <c r="ALI142" s="168"/>
      <c r="ALJ142" s="168"/>
      <c r="ALK142" s="165"/>
      <c r="ALL142" s="165"/>
      <c r="ALM142" s="165"/>
      <c r="ALN142" s="166"/>
      <c r="ALP142" s="164"/>
      <c r="ALQ142" s="168"/>
      <c r="ALR142" s="168"/>
      <c r="ALS142" s="165"/>
      <c r="ALT142" s="165"/>
      <c r="ALU142" s="165"/>
      <c r="ALV142" s="166"/>
      <c r="ALX142" s="164"/>
      <c r="ALY142" s="168"/>
      <c r="ALZ142" s="168"/>
      <c r="AMA142" s="165"/>
      <c r="AMB142" s="165"/>
      <c r="AMC142" s="165"/>
      <c r="AMD142" s="166"/>
      <c r="AMF142" s="164"/>
      <c r="AMG142" s="168"/>
      <c r="AMH142" s="168"/>
      <c r="AMI142" s="165"/>
      <c r="AMJ142" s="165"/>
      <c r="AMK142" s="165"/>
      <c r="AML142" s="166"/>
      <c r="AMN142" s="164"/>
      <c r="AMO142" s="168"/>
      <c r="AMP142" s="168"/>
      <c r="AMQ142" s="165"/>
      <c r="AMR142" s="165"/>
      <c r="AMS142" s="165"/>
      <c r="AMT142" s="166"/>
      <c r="AMV142" s="164"/>
      <c r="AMW142" s="168"/>
      <c r="AMX142" s="168"/>
      <c r="AMY142" s="165"/>
      <c r="AMZ142" s="165"/>
      <c r="ANA142" s="165"/>
      <c r="ANB142" s="166"/>
      <c r="AND142" s="164"/>
      <c r="ANE142" s="168"/>
      <c r="ANF142" s="168"/>
      <c r="ANG142" s="165"/>
      <c r="ANH142" s="165"/>
      <c r="ANI142" s="165"/>
      <c r="ANJ142" s="166"/>
      <c r="ANL142" s="164"/>
      <c r="ANM142" s="168"/>
      <c r="ANN142" s="168"/>
      <c r="ANO142" s="165"/>
      <c r="ANP142" s="165"/>
      <c r="ANQ142" s="165"/>
      <c r="ANR142" s="166"/>
      <c r="ANT142" s="164"/>
      <c r="ANU142" s="168"/>
      <c r="ANV142" s="168"/>
      <c r="ANW142" s="165"/>
      <c r="ANX142" s="165"/>
      <c r="ANY142" s="165"/>
      <c r="ANZ142" s="166"/>
      <c r="AOB142" s="164"/>
      <c r="AOC142" s="168"/>
      <c r="AOD142" s="168"/>
      <c r="AOE142" s="165"/>
      <c r="AOF142" s="165"/>
      <c r="AOG142" s="165"/>
      <c r="AOH142" s="166"/>
      <c r="AOJ142" s="164"/>
      <c r="AOK142" s="168"/>
      <c r="AOL142" s="168"/>
      <c r="AOM142" s="165"/>
      <c r="AON142" s="165"/>
      <c r="AOO142" s="165"/>
      <c r="AOP142" s="166"/>
      <c r="AOR142" s="164"/>
      <c r="AOS142" s="168"/>
      <c r="AOT142" s="168"/>
      <c r="AOU142" s="165"/>
      <c r="AOV142" s="165"/>
      <c r="AOW142" s="165"/>
      <c r="AOX142" s="166"/>
      <c r="AOZ142" s="164"/>
      <c r="APA142" s="168"/>
      <c r="APB142" s="168"/>
      <c r="APC142" s="165"/>
      <c r="APD142" s="165"/>
      <c r="APE142" s="165"/>
      <c r="APF142" s="166"/>
      <c r="APH142" s="164"/>
      <c r="API142" s="168"/>
      <c r="APJ142" s="168"/>
      <c r="APK142" s="165"/>
      <c r="APL142" s="165"/>
      <c r="APM142" s="165"/>
      <c r="APN142" s="166"/>
      <c r="APP142" s="164"/>
      <c r="APQ142" s="168"/>
      <c r="APR142" s="168"/>
      <c r="APS142" s="165"/>
      <c r="APT142" s="165"/>
      <c r="APU142" s="165"/>
      <c r="APV142" s="166"/>
      <c r="APX142" s="164"/>
      <c r="APY142" s="168"/>
      <c r="APZ142" s="168"/>
      <c r="AQA142" s="165"/>
      <c r="AQB142" s="165"/>
      <c r="AQC142" s="165"/>
      <c r="AQD142" s="166"/>
      <c r="AQF142" s="164"/>
      <c r="AQG142" s="168"/>
      <c r="AQH142" s="168"/>
      <c r="AQI142" s="165"/>
      <c r="AQJ142" s="165"/>
      <c r="AQK142" s="165"/>
      <c r="AQL142" s="166"/>
      <c r="AQN142" s="164"/>
      <c r="AQO142" s="168"/>
      <c r="AQP142" s="168"/>
      <c r="AQQ142" s="165"/>
      <c r="AQR142" s="165"/>
      <c r="AQS142" s="165"/>
      <c r="AQT142" s="166"/>
      <c r="AQV142" s="164"/>
      <c r="AQW142" s="168"/>
      <c r="AQX142" s="168"/>
      <c r="AQY142" s="165"/>
      <c r="AQZ142" s="165"/>
      <c r="ARA142" s="165"/>
      <c r="ARB142" s="166"/>
      <c r="ARD142" s="164"/>
      <c r="ARE142" s="168"/>
      <c r="ARF142" s="168"/>
      <c r="ARG142" s="165"/>
      <c r="ARH142" s="165"/>
      <c r="ARI142" s="165"/>
      <c r="ARJ142" s="166"/>
      <c r="ARL142" s="164"/>
      <c r="ARM142" s="168"/>
      <c r="ARN142" s="168"/>
      <c r="ARO142" s="165"/>
      <c r="ARP142" s="165"/>
      <c r="ARQ142" s="165"/>
      <c r="ARR142" s="166"/>
      <c r="ART142" s="164"/>
      <c r="ARU142" s="168"/>
      <c r="ARV142" s="168"/>
      <c r="ARW142" s="165"/>
      <c r="ARX142" s="165"/>
      <c r="ARY142" s="165"/>
      <c r="ARZ142" s="166"/>
      <c r="ASB142" s="164"/>
      <c r="ASC142" s="168"/>
      <c r="ASD142" s="168"/>
      <c r="ASE142" s="165"/>
      <c r="ASF142" s="165"/>
      <c r="ASG142" s="165"/>
      <c r="ASH142" s="166"/>
      <c r="ASJ142" s="164"/>
      <c r="ASK142" s="168"/>
      <c r="ASL142" s="168"/>
      <c r="ASM142" s="165"/>
      <c r="ASN142" s="165"/>
      <c r="ASO142" s="165"/>
      <c r="ASP142" s="166"/>
      <c r="ASR142" s="164"/>
      <c r="ASS142" s="168"/>
      <c r="AST142" s="168"/>
      <c r="ASU142" s="165"/>
      <c r="ASV142" s="165"/>
      <c r="ASW142" s="165"/>
      <c r="ASX142" s="166"/>
      <c r="ASZ142" s="164"/>
      <c r="ATA142" s="168"/>
      <c r="ATB142" s="168"/>
      <c r="ATC142" s="165"/>
      <c r="ATD142" s="165"/>
      <c r="ATE142" s="165"/>
      <c r="ATF142" s="166"/>
      <c r="ATH142" s="164"/>
      <c r="ATI142" s="168"/>
      <c r="ATJ142" s="168"/>
      <c r="ATK142" s="165"/>
      <c r="ATL142" s="165"/>
      <c r="ATM142" s="165"/>
      <c r="ATN142" s="166"/>
      <c r="ATP142" s="164"/>
      <c r="ATQ142" s="168"/>
      <c r="ATR142" s="168"/>
      <c r="ATS142" s="165"/>
      <c r="ATT142" s="165"/>
      <c r="ATU142" s="165"/>
      <c r="ATV142" s="166"/>
      <c r="ATX142" s="164"/>
      <c r="ATY142" s="168"/>
      <c r="ATZ142" s="168"/>
      <c r="AUA142" s="165"/>
      <c r="AUB142" s="165"/>
      <c r="AUC142" s="165"/>
      <c r="AUD142" s="166"/>
      <c r="AUF142" s="164"/>
      <c r="AUG142" s="168"/>
      <c r="AUH142" s="168"/>
      <c r="AUI142" s="165"/>
      <c r="AUJ142" s="165"/>
      <c r="AUK142" s="165"/>
      <c r="AUL142" s="166"/>
      <c r="AUN142" s="164"/>
      <c r="AUO142" s="168"/>
      <c r="AUP142" s="168"/>
      <c r="AUQ142" s="165"/>
      <c r="AUR142" s="165"/>
      <c r="AUS142" s="165"/>
      <c r="AUT142" s="166"/>
      <c r="AUV142" s="164"/>
      <c r="AUW142" s="168"/>
      <c r="AUX142" s="168"/>
      <c r="AUY142" s="165"/>
      <c r="AUZ142" s="165"/>
      <c r="AVA142" s="165"/>
      <c r="AVB142" s="166"/>
      <c r="AVD142" s="164"/>
      <c r="AVE142" s="168"/>
      <c r="AVF142" s="168"/>
      <c r="AVG142" s="165"/>
      <c r="AVH142" s="165"/>
      <c r="AVI142" s="165"/>
      <c r="AVJ142" s="166"/>
      <c r="AVL142" s="164"/>
      <c r="AVM142" s="168"/>
      <c r="AVN142" s="168"/>
      <c r="AVO142" s="165"/>
      <c r="AVP142" s="165"/>
      <c r="AVQ142" s="165"/>
      <c r="AVR142" s="166"/>
      <c r="AVT142" s="164"/>
      <c r="AVU142" s="168"/>
      <c r="AVV142" s="168"/>
      <c r="AVW142" s="165"/>
      <c r="AVX142" s="165"/>
      <c r="AVY142" s="165"/>
      <c r="AVZ142" s="166"/>
      <c r="AWB142" s="164"/>
      <c r="AWC142" s="168"/>
      <c r="AWD142" s="168"/>
      <c r="AWE142" s="165"/>
      <c r="AWF142" s="165"/>
      <c r="AWG142" s="165"/>
      <c r="AWH142" s="166"/>
      <c r="AWJ142" s="164"/>
      <c r="AWK142" s="168"/>
      <c r="AWL142" s="168"/>
      <c r="AWM142" s="165"/>
      <c r="AWN142" s="165"/>
      <c r="AWO142" s="165"/>
      <c r="AWP142" s="166"/>
      <c r="AWR142" s="164"/>
      <c r="AWS142" s="168"/>
      <c r="AWT142" s="168"/>
      <c r="AWU142" s="165"/>
      <c r="AWV142" s="165"/>
      <c r="AWW142" s="165"/>
      <c r="AWX142" s="166"/>
      <c r="AWZ142" s="164"/>
      <c r="AXA142" s="168"/>
      <c r="AXB142" s="168"/>
      <c r="AXC142" s="165"/>
      <c r="AXD142" s="165"/>
      <c r="AXE142" s="165"/>
      <c r="AXF142" s="166"/>
      <c r="AXH142" s="164"/>
      <c r="AXI142" s="168"/>
      <c r="AXJ142" s="168"/>
      <c r="AXK142" s="165"/>
      <c r="AXL142" s="165"/>
      <c r="AXM142" s="165"/>
      <c r="AXN142" s="166"/>
      <c r="AXP142" s="164"/>
      <c r="AXQ142" s="168"/>
      <c r="AXR142" s="168"/>
      <c r="AXS142" s="165"/>
      <c r="AXT142" s="165"/>
      <c r="AXU142" s="165"/>
      <c r="AXV142" s="166"/>
      <c r="AXX142" s="164"/>
      <c r="AXY142" s="168"/>
      <c r="AXZ142" s="168"/>
      <c r="AYA142" s="165"/>
      <c r="AYB142" s="165"/>
      <c r="AYC142" s="165"/>
      <c r="AYD142" s="166"/>
      <c r="AYF142" s="164"/>
      <c r="AYG142" s="168"/>
      <c r="AYH142" s="168"/>
      <c r="AYI142" s="165"/>
      <c r="AYJ142" s="165"/>
      <c r="AYK142" s="165"/>
      <c r="AYL142" s="166"/>
      <c r="AYN142" s="164"/>
      <c r="AYO142" s="168"/>
      <c r="AYP142" s="168"/>
      <c r="AYQ142" s="165"/>
      <c r="AYR142" s="165"/>
      <c r="AYS142" s="165"/>
      <c r="AYT142" s="166"/>
      <c r="AYV142" s="164"/>
      <c r="AYW142" s="168"/>
      <c r="AYX142" s="168"/>
      <c r="AYY142" s="165"/>
      <c r="AYZ142" s="165"/>
      <c r="AZA142" s="165"/>
      <c r="AZB142" s="166"/>
      <c r="AZD142" s="164"/>
      <c r="AZE142" s="168"/>
      <c r="AZF142" s="168"/>
      <c r="AZG142" s="165"/>
      <c r="AZH142" s="165"/>
      <c r="AZI142" s="165"/>
      <c r="AZJ142" s="166"/>
      <c r="AZL142" s="164"/>
      <c r="AZM142" s="168"/>
      <c r="AZN142" s="168"/>
      <c r="AZO142" s="165"/>
      <c r="AZP142" s="165"/>
      <c r="AZQ142" s="165"/>
      <c r="AZR142" s="166"/>
      <c r="AZT142" s="164"/>
      <c r="AZU142" s="168"/>
      <c r="AZV142" s="168"/>
      <c r="AZW142" s="165"/>
      <c r="AZX142" s="165"/>
      <c r="AZY142" s="165"/>
      <c r="AZZ142" s="166"/>
      <c r="BAB142" s="164"/>
      <c r="BAC142" s="168"/>
      <c r="BAD142" s="168"/>
      <c r="BAE142" s="165"/>
      <c r="BAF142" s="165"/>
      <c r="BAG142" s="165"/>
      <c r="BAH142" s="166"/>
      <c r="BAJ142" s="164"/>
      <c r="BAK142" s="168"/>
      <c r="BAL142" s="168"/>
      <c r="BAM142" s="165"/>
      <c r="BAN142" s="165"/>
      <c r="BAO142" s="165"/>
      <c r="BAP142" s="166"/>
      <c r="BAR142" s="164"/>
      <c r="BAS142" s="168"/>
      <c r="BAT142" s="168"/>
      <c r="BAU142" s="165"/>
      <c r="BAV142" s="165"/>
      <c r="BAW142" s="165"/>
      <c r="BAX142" s="166"/>
      <c r="BAZ142" s="164"/>
      <c r="BBA142" s="168"/>
      <c r="BBB142" s="168"/>
      <c r="BBC142" s="165"/>
      <c r="BBD142" s="165"/>
      <c r="BBE142" s="165"/>
      <c r="BBF142" s="166"/>
      <c r="BBH142" s="164"/>
      <c r="BBI142" s="168"/>
      <c r="BBJ142" s="168"/>
      <c r="BBK142" s="165"/>
      <c r="BBL142" s="165"/>
      <c r="BBM142" s="165"/>
      <c r="BBN142" s="166"/>
      <c r="BBP142" s="164"/>
      <c r="BBQ142" s="168"/>
      <c r="BBR142" s="168"/>
      <c r="BBS142" s="165"/>
      <c r="BBT142" s="165"/>
      <c r="BBU142" s="165"/>
      <c r="BBV142" s="166"/>
      <c r="BBX142" s="164"/>
      <c r="BBY142" s="168"/>
      <c r="BBZ142" s="168"/>
      <c r="BCA142" s="165"/>
      <c r="BCB142" s="165"/>
      <c r="BCC142" s="165"/>
      <c r="BCD142" s="166"/>
      <c r="BCF142" s="164"/>
      <c r="BCG142" s="168"/>
      <c r="BCH142" s="168"/>
      <c r="BCI142" s="165"/>
      <c r="BCJ142" s="165"/>
      <c r="BCK142" s="165"/>
      <c r="BCL142" s="166"/>
      <c r="BCN142" s="164"/>
      <c r="BCO142" s="168"/>
      <c r="BCP142" s="168"/>
      <c r="BCQ142" s="165"/>
      <c r="BCR142" s="165"/>
      <c r="BCS142" s="165"/>
      <c r="BCT142" s="166"/>
      <c r="BCV142" s="164"/>
      <c r="BCW142" s="168"/>
      <c r="BCX142" s="168"/>
      <c r="BCY142" s="165"/>
      <c r="BCZ142" s="165"/>
      <c r="BDA142" s="165"/>
      <c r="BDB142" s="166"/>
      <c r="BDD142" s="164"/>
      <c r="BDE142" s="168"/>
      <c r="BDF142" s="168"/>
      <c r="BDG142" s="165"/>
      <c r="BDH142" s="165"/>
      <c r="BDI142" s="165"/>
      <c r="BDJ142" s="166"/>
      <c r="BDL142" s="164"/>
      <c r="BDM142" s="168"/>
      <c r="BDN142" s="168"/>
      <c r="BDO142" s="165"/>
      <c r="BDP142" s="165"/>
      <c r="BDQ142" s="165"/>
      <c r="BDR142" s="166"/>
      <c r="BDT142" s="164"/>
      <c r="BDU142" s="168"/>
      <c r="BDV142" s="168"/>
      <c r="BDW142" s="165"/>
      <c r="BDX142" s="165"/>
      <c r="BDY142" s="165"/>
      <c r="BDZ142" s="166"/>
      <c r="BEB142" s="164"/>
      <c r="BEC142" s="168"/>
      <c r="BED142" s="168"/>
      <c r="BEE142" s="165"/>
      <c r="BEF142" s="165"/>
      <c r="BEG142" s="165"/>
      <c r="BEH142" s="166"/>
      <c r="BEJ142" s="164"/>
      <c r="BEK142" s="168"/>
      <c r="BEL142" s="168"/>
      <c r="BEM142" s="165"/>
      <c r="BEN142" s="165"/>
      <c r="BEO142" s="165"/>
      <c r="BEP142" s="166"/>
      <c r="BER142" s="164"/>
      <c r="BES142" s="168"/>
      <c r="BET142" s="168"/>
      <c r="BEU142" s="165"/>
      <c r="BEV142" s="165"/>
      <c r="BEW142" s="165"/>
      <c r="BEX142" s="166"/>
      <c r="BEZ142" s="164"/>
      <c r="BFA142" s="168"/>
      <c r="BFB142" s="168"/>
      <c r="BFC142" s="165"/>
      <c r="BFD142" s="165"/>
      <c r="BFE142" s="165"/>
      <c r="BFF142" s="166"/>
      <c r="BFH142" s="164"/>
      <c r="BFI142" s="168"/>
      <c r="BFJ142" s="168"/>
      <c r="BFK142" s="165"/>
      <c r="BFL142" s="165"/>
      <c r="BFM142" s="165"/>
      <c r="BFN142" s="166"/>
      <c r="BFP142" s="164"/>
      <c r="BFQ142" s="168"/>
      <c r="BFR142" s="168"/>
      <c r="BFS142" s="165"/>
      <c r="BFT142" s="165"/>
      <c r="BFU142" s="165"/>
      <c r="BFV142" s="166"/>
      <c r="BFX142" s="164"/>
      <c r="BFY142" s="168"/>
      <c r="BFZ142" s="168"/>
      <c r="BGA142" s="165"/>
      <c r="BGB142" s="165"/>
      <c r="BGC142" s="165"/>
      <c r="BGD142" s="166"/>
      <c r="BGF142" s="164"/>
      <c r="BGG142" s="168"/>
      <c r="BGH142" s="168"/>
      <c r="BGI142" s="165"/>
      <c r="BGJ142" s="165"/>
      <c r="BGK142" s="165"/>
      <c r="BGL142" s="166"/>
      <c r="BGN142" s="164"/>
      <c r="BGO142" s="168"/>
      <c r="BGP142" s="168"/>
      <c r="BGQ142" s="165"/>
      <c r="BGR142" s="165"/>
      <c r="BGS142" s="165"/>
      <c r="BGT142" s="166"/>
      <c r="BGV142" s="164"/>
      <c r="BGW142" s="168"/>
      <c r="BGX142" s="168"/>
      <c r="BGY142" s="165"/>
      <c r="BGZ142" s="165"/>
      <c r="BHA142" s="165"/>
      <c r="BHB142" s="166"/>
      <c r="BHD142" s="164"/>
      <c r="BHE142" s="168"/>
      <c r="BHF142" s="168"/>
      <c r="BHG142" s="165"/>
      <c r="BHH142" s="165"/>
      <c r="BHI142" s="165"/>
      <c r="BHJ142" s="166"/>
      <c r="BHL142" s="164"/>
      <c r="BHM142" s="168"/>
      <c r="BHN142" s="168"/>
      <c r="BHO142" s="165"/>
      <c r="BHP142" s="165"/>
      <c r="BHQ142" s="165"/>
      <c r="BHR142" s="166"/>
      <c r="BHT142" s="164"/>
      <c r="BHU142" s="168"/>
      <c r="BHV142" s="168"/>
      <c r="BHW142" s="165"/>
      <c r="BHX142" s="165"/>
      <c r="BHY142" s="165"/>
      <c r="BHZ142" s="166"/>
      <c r="BIB142" s="164"/>
      <c r="BIC142" s="168"/>
      <c r="BID142" s="168"/>
      <c r="BIE142" s="165"/>
      <c r="BIF142" s="165"/>
      <c r="BIG142" s="165"/>
      <c r="BIH142" s="166"/>
      <c r="BIJ142" s="164"/>
      <c r="BIK142" s="168"/>
      <c r="BIL142" s="168"/>
      <c r="BIM142" s="165"/>
      <c r="BIN142" s="165"/>
      <c r="BIO142" s="165"/>
      <c r="BIP142" s="166"/>
      <c r="BIR142" s="164"/>
      <c r="BIS142" s="168"/>
      <c r="BIT142" s="168"/>
      <c r="BIU142" s="165"/>
      <c r="BIV142" s="165"/>
      <c r="BIW142" s="165"/>
      <c r="BIX142" s="166"/>
      <c r="BIZ142" s="164"/>
      <c r="BJA142" s="168"/>
      <c r="BJB142" s="168"/>
      <c r="BJC142" s="165"/>
      <c r="BJD142" s="165"/>
      <c r="BJE142" s="165"/>
      <c r="BJF142" s="166"/>
      <c r="BJH142" s="164"/>
      <c r="BJI142" s="168"/>
      <c r="BJJ142" s="168"/>
      <c r="BJK142" s="165"/>
      <c r="BJL142" s="165"/>
      <c r="BJM142" s="165"/>
      <c r="BJN142" s="166"/>
      <c r="BJP142" s="164"/>
      <c r="BJQ142" s="168"/>
      <c r="BJR142" s="168"/>
      <c r="BJS142" s="165"/>
      <c r="BJT142" s="165"/>
      <c r="BJU142" s="165"/>
      <c r="BJV142" s="166"/>
      <c r="BJX142" s="164"/>
      <c r="BJY142" s="168"/>
      <c r="BJZ142" s="168"/>
      <c r="BKA142" s="165"/>
      <c r="BKB142" s="165"/>
      <c r="BKC142" s="165"/>
      <c r="BKD142" s="166"/>
      <c r="BKF142" s="164"/>
      <c r="BKG142" s="168"/>
      <c r="BKH142" s="168"/>
      <c r="BKI142" s="165"/>
      <c r="BKJ142" s="165"/>
      <c r="BKK142" s="165"/>
      <c r="BKL142" s="166"/>
      <c r="BKN142" s="164"/>
      <c r="BKO142" s="168"/>
      <c r="BKP142" s="168"/>
      <c r="BKQ142" s="165"/>
      <c r="BKR142" s="165"/>
      <c r="BKS142" s="165"/>
      <c r="BKT142" s="166"/>
      <c r="BKV142" s="164"/>
      <c r="BKW142" s="168"/>
      <c r="BKX142" s="168"/>
      <c r="BKY142" s="165"/>
      <c r="BKZ142" s="165"/>
      <c r="BLA142" s="165"/>
      <c r="BLB142" s="166"/>
      <c r="BLD142" s="164"/>
      <c r="BLE142" s="168"/>
      <c r="BLF142" s="168"/>
      <c r="BLG142" s="165"/>
      <c r="BLH142" s="165"/>
      <c r="BLI142" s="165"/>
      <c r="BLJ142" s="166"/>
      <c r="BLL142" s="164"/>
      <c r="BLM142" s="168"/>
      <c r="BLN142" s="168"/>
      <c r="BLO142" s="165"/>
      <c r="BLP142" s="165"/>
      <c r="BLQ142" s="165"/>
      <c r="BLR142" s="166"/>
      <c r="BLT142" s="164"/>
      <c r="BLU142" s="168"/>
      <c r="BLV142" s="168"/>
      <c r="BLW142" s="165"/>
      <c r="BLX142" s="165"/>
      <c r="BLY142" s="165"/>
      <c r="BLZ142" s="166"/>
      <c r="BMB142" s="164"/>
      <c r="BMC142" s="168"/>
      <c r="BMD142" s="168"/>
      <c r="BME142" s="165"/>
      <c r="BMF142" s="165"/>
      <c r="BMG142" s="165"/>
      <c r="BMH142" s="166"/>
      <c r="BMJ142" s="164"/>
      <c r="BMK142" s="168"/>
      <c r="BML142" s="168"/>
      <c r="BMM142" s="165"/>
      <c r="BMN142" s="165"/>
      <c r="BMO142" s="165"/>
      <c r="BMP142" s="166"/>
      <c r="BMR142" s="164"/>
      <c r="BMS142" s="168"/>
      <c r="BMT142" s="168"/>
      <c r="BMU142" s="165"/>
      <c r="BMV142" s="165"/>
      <c r="BMW142" s="165"/>
      <c r="BMX142" s="166"/>
      <c r="BMZ142" s="164"/>
      <c r="BNA142" s="168"/>
      <c r="BNB142" s="168"/>
      <c r="BNC142" s="165"/>
      <c r="BND142" s="165"/>
      <c r="BNE142" s="165"/>
      <c r="BNF142" s="166"/>
      <c r="BNH142" s="164"/>
      <c r="BNI142" s="168"/>
      <c r="BNJ142" s="168"/>
      <c r="BNK142" s="165"/>
      <c r="BNL142" s="165"/>
      <c r="BNM142" s="165"/>
      <c r="BNN142" s="166"/>
      <c r="BNP142" s="164"/>
      <c r="BNQ142" s="168"/>
      <c r="BNR142" s="168"/>
      <c r="BNS142" s="165"/>
      <c r="BNT142" s="165"/>
      <c r="BNU142" s="165"/>
      <c r="BNV142" s="166"/>
      <c r="BNX142" s="164"/>
      <c r="BNY142" s="168"/>
      <c r="BNZ142" s="168"/>
      <c r="BOA142" s="165"/>
      <c r="BOB142" s="165"/>
      <c r="BOC142" s="165"/>
      <c r="BOD142" s="166"/>
      <c r="BOF142" s="164"/>
      <c r="BOG142" s="168"/>
      <c r="BOH142" s="168"/>
      <c r="BOI142" s="165"/>
      <c r="BOJ142" s="165"/>
      <c r="BOK142" s="165"/>
      <c r="BOL142" s="166"/>
      <c r="BON142" s="164"/>
      <c r="BOO142" s="168"/>
      <c r="BOP142" s="168"/>
      <c r="BOQ142" s="165"/>
      <c r="BOR142" s="165"/>
      <c r="BOS142" s="165"/>
      <c r="BOT142" s="166"/>
      <c r="BOV142" s="164"/>
      <c r="BOW142" s="168"/>
      <c r="BOX142" s="168"/>
      <c r="BOY142" s="165"/>
      <c r="BOZ142" s="165"/>
      <c r="BPA142" s="165"/>
      <c r="BPB142" s="166"/>
      <c r="BPD142" s="164"/>
      <c r="BPE142" s="168"/>
      <c r="BPF142" s="168"/>
      <c r="BPG142" s="165"/>
      <c r="BPH142" s="165"/>
      <c r="BPI142" s="165"/>
      <c r="BPJ142" s="166"/>
      <c r="BPL142" s="164"/>
      <c r="BPM142" s="168"/>
      <c r="BPN142" s="168"/>
      <c r="BPO142" s="165"/>
      <c r="BPP142" s="165"/>
      <c r="BPQ142" s="165"/>
      <c r="BPR142" s="166"/>
      <c r="BPT142" s="164"/>
      <c r="BPU142" s="168"/>
      <c r="BPV142" s="168"/>
      <c r="BPW142" s="165"/>
      <c r="BPX142" s="165"/>
      <c r="BPY142" s="165"/>
      <c r="BPZ142" s="166"/>
      <c r="BQB142" s="164"/>
      <c r="BQC142" s="168"/>
      <c r="BQD142" s="168"/>
      <c r="BQE142" s="165"/>
      <c r="BQF142" s="165"/>
      <c r="BQG142" s="165"/>
      <c r="BQH142" s="166"/>
      <c r="BQJ142" s="164"/>
      <c r="BQK142" s="168"/>
      <c r="BQL142" s="168"/>
      <c r="BQM142" s="165"/>
      <c r="BQN142" s="165"/>
      <c r="BQO142" s="165"/>
      <c r="BQP142" s="166"/>
      <c r="BQR142" s="164"/>
      <c r="BQS142" s="168"/>
      <c r="BQT142" s="168"/>
      <c r="BQU142" s="165"/>
      <c r="BQV142" s="165"/>
      <c r="BQW142" s="165"/>
      <c r="BQX142" s="166"/>
      <c r="BQZ142" s="164"/>
      <c r="BRA142" s="168"/>
      <c r="BRB142" s="168"/>
      <c r="BRC142" s="165"/>
      <c r="BRD142" s="165"/>
      <c r="BRE142" s="165"/>
      <c r="BRF142" s="166"/>
      <c r="BRH142" s="164"/>
      <c r="BRI142" s="168"/>
      <c r="BRJ142" s="168"/>
      <c r="BRK142" s="165"/>
      <c r="BRL142" s="165"/>
      <c r="BRM142" s="165"/>
      <c r="BRN142" s="166"/>
      <c r="BRP142" s="164"/>
      <c r="BRQ142" s="168"/>
      <c r="BRR142" s="168"/>
      <c r="BRS142" s="165"/>
      <c r="BRT142" s="165"/>
      <c r="BRU142" s="165"/>
      <c r="BRV142" s="166"/>
      <c r="BRX142" s="164"/>
      <c r="BRY142" s="168"/>
      <c r="BRZ142" s="168"/>
      <c r="BSA142" s="165"/>
      <c r="BSB142" s="165"/>
      <c r="BSC142" s="165"/>
      <c r="BSD142" s="166"/>
      <c r="BSF142" s="164"/>
      <c r="BSG142" s="168"/>
      <c r="BSH142" s="168"/>
      <c r="BSI142" s="165"/>
      <c r="BSJ142" s="165"/>
      <c r="BSK142" s="165"/>
      <c r="BSL142" s="166"/>
      <c r="BSN142" s="164"/>
      <c r="BSO142" s="168"/>
      <c r="BSP142" s="168"/>
      <c r="BSQ142" s="165"/>
      <c r="BSR142" s="165"/>
      <c r="BSS142" s="165"/>
      <c r="BST142" s="166"/>
      <c r="BSV142" s="164"/>
      <c r="BSW142" s="168"/>
      <c r="BSX142" s="168"/>
      <c r="BSY142" s="165"/>
      <c r="BSZ142" s="165"/>
      <c r="BTA142" s="165"/>
      <c r="BTB142" s="166"/>
      <c r="BTD142" s="164"/>
      <c r="BTE142" s="168"/>
      <c r="BTF142" s="168"/>
      <c r="BTG142" s="165"/>
      <c r="BTH142" s="165"/>
      <c r="BTI142" s="165"/>
      <c r="BTJ142" s="166"/>
      <c r="BTL142" s="164"/>
      <c r="BTM142" s="168"/>
      <c r="BTN142" s="168"/>
      <c r="BTO142" s="165"/>
      <c r="BTP142" s="165"/>
      <c r="BTQ142" s="165"/>
      <c r="BTR142" s="166"/>
      <c r="BTT142" s="164"/>
      <c r="BTU142" s="168"/>
      <c r="BTV142" s="168"/>
      <c r="BTW142" s="165"/>
      <c r="BTX142" s="165"/>
      <c r="BTY142" s="165"/>
      <c r="BTZ142" s="166"/>
      <c r="BUB142" s="164"/>
      <c r="BUC142" s="168"/>
      <c r="BUD142" s="168"/>
      <c r="BUE142" s="165"/>
      <c r="BUF142" s="165"/>
      <c r="BUG142" s="165"/>
      <c r="BUH142" s="166"/>
      <c r="BUJ142" s="164"/>
      <c r="BUK142" s="168"/>
      <c r="BUL142" s="168"/>
      <c r="BUM142" s="165"/>
      <c r="BUN142" s="165"/>
      <c r="BUO142" s="165"/>
      <c r="BUP142" s="166"/>
      <c r="BUR142" s="164"/>
      <c r="BUS142" s="168"/>
      <c r="BUT142" s="168"/>
      <c r="BUU142" s="165"/>
      <c r="BUV142" s="165"/>
      <c r="BUW142" s="165"/>
      <c r="BUX142" s="166"/>
      <c r="BUZ142" s="164"/>
      <c r="BVA142" s="168"/>
      <c r="BVB142" s="168"/>
      <c r="BVC142" s="165"/>
      <c r="BVD142" s="165"/>
      <c r="BVE142" s="165"/>
      <c r="BVF142" s="166"/>
      <c r="BVH142" s="164"/>
      <c r="BVI142" s="168"/>
      <c r="BVJ142" s="168"/>
      <c r="BVK142" s="165"/>
      <c r="BVL142" s="165"/>
      <c r="BVM142" s="165"/>
      <c r="BVN142" s="166"/>
      <c r="BVP142" s="164"/>
      <c r="BVQ142" s="168"/>
      <c r="BVR142" s="168"/>
      <c r="BVS142" s="165"/>
      <c r="BVT142" s="165"/>
      <c r="BVU142" s="165"/>
      <c r="BVV142" s="166"/>
      <c r="BVX142" s="164"/>
      <c r="BVY142" s="168"/>
      <c r="BVZ142" s="168"/>
      <c r="BWA142" s="165"/>
      <c r="BWB142" s="165"/>
      <c r="BWC142" s="165"/>
      <c r="BWD142" s="166"/>
      <c r="BWF142" s="164"/>
      <c r="BWG142" s="168"/>
      <c r="BWH142" s="168"/>
      <c r="BWI142" s="165"/>
      <c r="BWJ142" s="165"/>
      <c r="BWK142" s="165"/>
      <c r="BWL142" s="166"/>
      <c r="BWN142" s="164"/>
      <c r="BWO142" s="168"/>
      <c r="BWP142" s="168"/>
      <c r="BWQ142" s="165"/>
      <c r="BWR142" s="165"/>
      <c r="BWS142" s="165"/>
      <c r="BWT142" s="166"/>
      <c r="BWV142" s="164"/>
      <c r="BWW142" s="168"/>
      <c r="BWX142" s="168"/>
      <c r="BWY142" s="165"/>
      <c r="BWZ142" s="165"/>
      <c r="BXA142" s="165"/>
      <c r="BXB142" s="166"/>
      <c r="BXD142" s="164"/>
      <c r="BXE142" s="168"/>
      <c r="BXF142" s="168"/>
      <c r="BXG142" s="165"/>
      <c r="BXH142" s="165"/>
      <c r="BXI142" s="165"/>
      <c r="BXJ142" s="166"/>
      <c r="BXL142" s="164"/>
      <c r="BXM142" s="168"/>
      <c r="BXN142" s="168"/>
      <c r="BXO142" s="165"/>
      <c r="BXP142" s="165"/>
      <c r="BXQ142" s="165"/>
      <c r="BXR142" s="166"/>
      <c r="BXT142" s="164"/>
      <c r="BXU142" s="168"/>
      <c r="BXV142" s="168"/>
      <c r="BXW142" s="165"/>
      <c r="BXX142" s="165"/>
      <c r="BXY142" s="165"/>
      <c r="BXZ142" s="166"/>
      <c r="BYB142" s="164"/>
      <c r="BYC142" s="168"/>
      <c r="BYD142" s="168"/>
      <c r="BYE142" s="165"/>
      <c r="BYF142" s="165"/>
      <c r="BYG142" s="165"/>
      <c r="BYH142" s="166"/>
      <c r="BYJ142" s="164"/>
      <c r="BYK142" s="168"/>
      <c r="BYL142" s="168"/>
      <c r="BYM142" s="165"/>
      <c r="BYN142" s="165"/>
      <c r="BYO142" s="165"/>
      <c r="BYP142" s="166"/>
      <c r="BYR142" s="164"/>
      <c r="BYS142" s="168"/>
      <c r="BYT142" s="168"/>
      <c r="BYU142" s="165"/>
      <c r="BYV142" s="165"/>
      <c r="BYW142" s="165"/>
      <c r="BYX142" s="166"/>
      <c r="BYZ142" s="164"/>
      <c r="BZA142" s="168"/>
      <c r="BZB142" s="168"/>
      <c r="BZC142" s="165"/>
      <c r="BZD142" s="165"/>
      <c r="BZE142" s="165"/>
      <c r="BZF142" s="166"/>
      <c r="BZH142" s="164"/>
      <c r="BZI142" s="168"/>
      <c r="BZJ142" s="168"/>
      <c r="BZK142" s="165"/>
      <c r="BZL142" s="165"/>
      <c r="BZM142" s="165"/>
      <c r="BZN142" s="166"/>
      <c r="BZP142" s="164"/>
      <c r="BZQ142" s="168"/>
      <c r="BZR142" s="168"/>
      <c r="BZS142" s="165"/>
      <c r="BZT142" s="165"/>
      <c r="BZU142" s="165"/>
      <c r="BZV142" s="166"/>
      <c r="BZX142" s="164"/>
      <c r="BZY142" s="168"/>
      <c r="BZZ142" s="168"/>
      <c r="CAA142" s="165"/>
      <c r="CAB142" s="165"/>
      <c r="CAC142" s="165"/>
      <c r="CAD142" s="166"/>
      <c r="CAF142" s="164"/>
      <c r="CAG142" s="168"/>
      <c r="CAH142" s="168"/>
      <c r="CAI142" s="165"/>
      <c r="CAJ142" s="165"/>
      <c r="CAK142" s="165"/>
      <c r="CAL142" s="166"/>
      <c r="CAN142" s="164"/>
      <c r="CAO142" s="168"/>
      <c r="CAP142" s="168"/>
      <c r="CAQ142" s="165"/>
      <c r="CAR142" s="165"/>
      <c r="CAS142" s="165"/>
      <c r="CAT142" s="166"/>
      <c r="CAV142" s="164"/>
      <c r="CAW142" s="168"/>
      <c r="CAX142" s="168"/>
      <c r="CAY142" s="165"/>
      <c r="CAZ142" s="165"/>
      <c r="CBA142" s="165"/>
      <c r="CBB142" s="166"/>
      <c r="CBD142" s="164"/>
      <c r="CBE142" s="168"/>
      <c r="CBF142" s="168"/>
      <c r="CBG142" s="165"/>
      <c r="CBH142" s="165"/>
      <c r="CBI142" s="165"/>
      <c r="CBJ142" s="166"/>
      <c r="CBL142" s="164"/>
      <c r="CBM142" s="168"/>
      <c r="CBN142" s="168"/>
      <c r="CBO142" s="165"/>
      <c r="CBP142" s="165"/>
      <c r="CBQ142" s="165"/>
      <c r="CBR142" s="166"/>
      <c r="CBT142" s="164"/>
      <c r="CBU142" s="168"/>
      <c r="CBV142" s="168"/>
      <c r="CBW142" s="165"/>
      <c r="CBX142" s="165"/>
      <c r="CBY142" s="165"/>
      <c r="CBZ142" s="166"/>
      <c r="CCB142" s="164"/>
      <c r="CCC142" s="168"/>
      <c r="CCD142" s="168"/>
      <c r="CCE142" s="165"/>
      <c r="CCF142" s="165"/>
      <c r="CCG142" s="165"/>
      <c r="CCH142" s="166"/>
      <c r="CCJ142" s="164"/>
      <c r="CCK142" s="168"/>
      <c r="CCL142" s="168"/>
      <c r="CCM142" s="165"/>
      <c r="CCN142" s="165"/>
      <c r="CCO142" s="165"/>
      <c r="CCP142" s="166"/>
      <c r="CCR142" s="164"/>
      <c r="CCS142" s="168"/>
      <c r="CCT142" s="168"/>
      <c r="CCU142" s="165"/>
      <c r="CCV142" s="165"/>
      <c r="CCW142" s="165"/>
      <c r="CCX142" s="166"/>
      <c r="CCZ142" s="164"/>
      <c r="CDA142" s="168"/>
      <c r="CDB142" s="168"/>
      <c r="CDC142" s="165"/>
      <c r="CDD142" s="165"/>
      <c r="CDE142" s="165"/>
      <c r="CDF142" s="166"/>
      <c r="CDH142" s="164"/>
      <c r="CDI142" s="168"/>
      <c r="CDJ142" s="168"/>
      <c r="CDK142" s="165"/>
      <c r="CDL142" s="165"/>
      <c r="CDM142" s="165"/>
      <c r="CDN142" s="166"/>
      <c r="CDP142" s="164"/>
      <c r="CDQ142" s="168"/>
      <c r="CDR142" s="168"/>
      <c r="CDS142" s="165"/>
      <c r="CDT142" s="165"/>
      <c r="CDU142" s="165"/>
      <c r="CDV142" s="166"/>
      <c r="CDX142" s="164"/>
      <c r="CDY142" s="168"/>
      <c r="CDZ142" s="168"/>
      <c r="CEA142" s="165"/>
      <c r="CEB142" s="165"/>
      <c r="CEC142" s="165"/>
      <c r="CED142" s="166"/>
      <c r="CEF142" s="164"/>
      <c r="CEG142" s="168"/>
      <c r="CEH142" s="168"/>
      <c r="CEI142" s="165"/>
      <c r="CEJ142" s="165"/>
      <c r="CEK142" s="165"/>
      <c r="CEL142" s="166"/>
      <c r="CEN142" s="164"/>
      <c r="CEO142" s="168"/>
      <c r="CEP142" s="168"/>
      <c r="CEQ142" s="165"/>
      <c r="CER142" s="165"/>
      <c r="CES142" s="165"/>
      <c r="CET142" s="166"/>
      <c r="CEV142" s="164"/>
      <c r="CEW142" s="168"/>
      <c r="CEX142" s="168"/>
      <c r="CEY142" s="165"/>
      <c r="CEZ142" s="165"/>
      <c r="CFA142" s="165"/>
      <c r="CFB142" s="166"/>
      <c r="CFD142" s="164"/>
      <c r="CFE142" s="168"/>
      <c r="CFF142" s="168"/>
      <c r="CFG142" s="165"/>
      <c r="CFH142" s="165"/>
      <c r="CFI142" s="165"/>
      <c r="CFJ142" s="166"/>
      <c r="CFL142" s="164"/>
      <c r="CFM142" s="168"/>
      <c r="CFN142" s="168"/>
      <c r="CFO142" s="165"/>
      <c r="CFP142" s="165"/>
      <c r="CFQ142" s="165"/>
      <c r="CFR142" s="166"/>
      <c r="CFT142" s="164"/>
      <c r="CFU142" s="168"/>
      <c r="CFV142" s="168"/>
      <c r="CFW142" s="165"/>
      <c r="CFX142" s="165"/>
      <c r="CFY142" s="165"/>
      <c r="CFZ142" s="166"/>
      <c r="CGB142" s="164"/>
      <c r="CGC142" s="168"/>
      <c r="CGD142" s="168"/>
      <c r="CGE142" s="165"/>
      <c r="CGF142" s="165"/>
      <c r="CGG142" s="165"/>
      <c r="CGH142" s="166"/>
      <c r="CGJ142" s="164"/>
      <c r="CGK142" s="168"/>
      <c r="CGL142" s="168"/>
      <c r="CGM142" s="165"/>
      <c r="CGN142" s="165"/>
      <c r="CGO142" s="165"/>
      <c r="CGP142" s="166"/>
      <c r="CGR142" s="164"/>
      <c r="CGS142" s="168"/>
      <c r="CGT142" s="168"/>
      <c r="CGU142" s="165"/>
      <c r="CGV142" s="165"/>
      <c r="CGW142" s="165"/>
      <c r="CGX142" s="166"/>
      <c r="CGZ142" s="164"/>
      <c r="CHA142" s="168"/>
      <c r="CHB142" s="168"/>
      <c r="CHC142" s="165"/>
      <c r="CHD142" s="165"/>
      <c r="CHE142" s="165"/>
      <c r="CHF142" s="166"/>
      <c r="CHH142" s="164"/>
      <c r="CHI142" s="168"/>
      <c r="CHJ142" s="168"/>
      <c r="CHK142" s="165"/>
      <c r="CHL142" s="165"/>
      <c r="CHM142" s="165"/>
      <c r="CHN142" s="166"/>
      <c r="CHP142" s="164"/>
      <c r="CHQ142" s="168"/>
      <c r="CHR142" s="168"/>
      <c r="CHS142" s="165"/>
      <c r="CHT142" s="165"/>
      <c r="CHU142" s="165"/>
      <c r="CHV142" s="166"/>
      <c r="CHX142" s="164"/>
      <c r="CHY142" s="168"/>
      <c r="CHZ142" s="168"/>
      <c r="CIA142" s="165"/>
      <c r="CIB142" s="165"/>
      <c r="CIC142" s="165"/>
      <c r="CID142" s="166"/>
      <c r="CIF142" s="164"/>
      <c r="CIG142" s="168"/>
      <c r="CIH142" s="168"/>
      <c r="CII142" s="165"/>
      <c r="CIJ142" s="165"/>
      <c r="CIK142" s="165"/>
      <c r="CIL142" s="166"/>
      <c r="CIN142" s="164"/>
      <c r="CIO142" s="168"/>
      <c r="CIP142" s="168"/>
      <c r="CIQ142" s="165"/>
      <c r="CIR142" s="165"/>
      <c r="CIS142" s="165"/>
      <c r="CIT142" s="166"/>
      <c r="CIV142" s="164"/>
      <c r="CIW142" s="168"/>
      <c r="CIX142" s="168"/>
      <c r="CIY142" s="165"/>
      <c r="CIZ142" s="165"/>
      <c r="CJA142" s="165"/>
      <c r="CJB142" s="166"/>
      <c r="CJD142" s="164"/>
      <c r="CJE142" s="168"/>
      <c r="CJF142" s="168"/>
      <c r="CJG142" s="165"/>
      <c r="CJH142" s="165"/>
      <c r="CJI142" s="165"/>
      <c r="CJJ142" s="166"/>
      <c r="CJL142" s="164"/>
      <c r="CJM142" s="168"/>
      <c r="CJN142" s="168"/>
      <c r="CJO142" s="165"/>
      <c r="CJP142" s="165"/>
      <c r="CJQ142" s="165"/>
      <c r="CJR142" s="166"/>
      <c r="CJT142" s="164"/>
      <c r="CJU142" s="168"/>
      <c r="CJV142" s="168"/>
      <c r="CJW142" s="165"/>
      <c r="CJX142" s="165"/>
      <c r="CJY142" s="165"/>
      <c r="CJZ142" s="166"/>
      <c r="CKB142" s="164"/>
      <c r="CKC142" s="168"/>
      <c r="CKD142" s="168"/>
      <c r="CKE142" s="165"/>
      <c r="CKF142" s="165"/>
      <c r="CKG142" s="165"/>
      <c r="CKH142" s="166"/>
      <c r="CKJ142" s="164"/>
      <c r="CKK142" s="168"/>
      <c r="CKL142" s="168"/>
      <c r="CKM142" s="165"/>
      <c r="CKN142" s="165"/>
      <c r="CKO142" s="165"/>
      <c r="CKP142" s="166"/>
      <c r="CKR142" s="164"/>
      <c r="CKS142" s="168"/>
      <c r="CKT142" s="168"/>
      <c r="CKU142" s="165"/>
      <c r="CKV142" s="165"/>
      <c r="CKW142" s="165"/>
      <c r="CKX142" s="166"/>
      <c r="CKZ142" s="164"/>
      <c r="CLA142" s="168"/>
      <c r="CLB142" s="168"/>
      <c r="CLC142" s="165"/>
      <c r="CLD142" s="165"/>
      <c r="CLE142" s="165"/>
      <c r="CLF142" s="166"/>
      <c r="CLH142" s="164"/>
      <c r="CLI142" s="168"/>
      <c r="CLJ142" s="168"/>
      <c r="CLK142" s="165"/>
      <c r="CLL142" s="165"/>
      <c r="CLM142" s="165"/>
      <c r="CLN142" s="166"/>
      <c r="CLP142" s="164"/>
      <c r="CLQ142" s="168"/>
      <c r="CLR142" s="168"/>
      <c r="CLS142" s="165"/>
      <c r="CLT142" s="165"/>
      <c r="CLU142" s="165"/>
      <c r="CLV142" s="166"/>
      <c r="CLX142" s="164"/>
      <c r="CLY142" s="168"/>
      <c r="CLZ142" s="168"/>
      <c r="CMA142" s="165"/>
      <c r="CMB142" s="165"/>
      <c r="CMC142" s="165"/>
      <c r="CMD142" s="166"/>
      <c r="CMF142" s="164"/>
      <c r="CMG142" s="168"/>
      <c r="CMH142" s="168"/>
      <c r="CMI142" s="165"/>
      <c r="CMJ142" s="165"/>
      <c r="CMK142" s="165"/>
      <c r="CML142" s="166"/>
      <c r="CMN142" s="164"/>
      <c r="CMO142" s="168"/>
      <c r="CMP142" s="168"/>
      <c r="CMQ142" s="165"/>
      <c r="CMR142" s="165"/>
      <c r="CMS142" s="165"/>
      <c r="CMT142" s="166"/>
      <c r="CMV142" s="164"/>
      <c r="CMW142" s="168"/>
      <c r="CMX142" s="168"/>
      <c r="CMY142" s="165"/>
      <c r="CMZ142" s="165"/>
      <c r="CNA142" s="165"/>
      <c r="CNB142" s="166"/>
      <c r="CND142" s="164"/>
      <c r="CNE142" s="168"/>
      <c r="CNF142" s="168"/>
      <c r="CNG142" s="165"/>
      <c r="CNH142" s="165"/>
      <c r="CNI142" s="165"/>
      <c r="CNJ142" s="166"/>
      <c r="CNL142" s="164"/>
      <c r="CNM142" s="168"/>
      <c r="CNN142" s="168"/>
      <c r="CNO142" s="165"/>
      <c r="CNP142" s="165"/>
      <c r="CNQ142" s="165"/>
      <c r="CNR142" s="166"/>
      <c r="CNT142" s="164"/>
      <c r="CNU142" s="168"/>
      <c r="CNV142" s="168"/>
      <c r="CNW142" s="165"/>
      <c r="CNX142" s="165"/>
      <c r="CNY142" s="165"/>
      <c r="CNZ142" s="166"/>
      <c r="COB142" s="164"/>
      <c r="COC142" s="168"/>
      <c r="COD142" s="168"/>
      <c r="COE142" s="165"/>
      <c r="COF142" s="165"/>
      <c r="COG142" s="165"/>
      <c r="COH142" s="166"/>
      <c r="COJ142" s="164"/>
      <c r="COK142" s="168"/>
      <c r="COL142" s="168"/>
      <c r="COM142" s="165"/>
      <c r="CON142" s="165"/>
      <c r="COO142" s="165"/>
      <c r="COP142" s="166"/>
      <c r="COR142" s="164"/>
      <c r="COS142" s="168"/>
      <c r="COT142" s="168"/>
      <c r="COU142" s="165"/>
      <c r="COV142" s="165"/>
      <c r="COW142" s="165"/>
      <c r="COX142" s="166"/>
      <c r="COZ142" s="164"/>
      <c r="CPA142" s="168"/>
      <c r="CPB142" s="168"/>
      <c r="CPC142" s="165"/>
      <c r="CPD142" s="165"/>
      <c r="CPE142" s="165"/>
      <c r="CPF142" s="166"/>
      <c r="CPH142" s="164"/>
      <c r="CPI142" s="168"/>
      <c r="CPJ142" s="168"/>
      <c r="CPK142" s="165"/>
      <c r="CPL142" s="165"/>
      <c r="CPM142" s="165"/>
      <c r="CPN142" s="166"/>
      <c r="CPP142" s="164"/>
      <c r="CPQ142" s="168"/>
      <c r="CPR142" s="168"/>
      <c r="CPS142" s="165"/>
      <c r="CPT142" s="165"/>
      <c r="CPU142" s="165"/>
      <c r="CPV142" s="166"/>
      <c r="CPX142" s="164"/>
      <c r="CPY142" s="168"/>
      <c r="CPZ142" s="168"/>
      <c r="CQA142" s="165"/>
      <c r="CQB142" s="165"/>
      <c r="CQC142" s="165"/>
      <c r="CQD142" s="166"/>
      <c r="CQF142" s="164"/>
      <c r="CQG142" s="168"/>
      <c r="CQH142" s="168"/>
      <c r="CQI142" s="165"/>
      <c r="CQJ142" s="165"/>
      <c r="CQK142" s="165"/>
      <c r="CQL142" s="166"/>
      <c r="CQN142" s="164"/>
      <c r="CQO142" s="168"/>
      <c r="CQP142" s="168"/>
      <c r="CQQ142" s="165"/>
      <c r="CQR142" s="165"/>
      <c r="CQS142" s="165"/>
      <c r="CQT142" s="166"/>
      <c r="CQV142" s="164"/>
      <c r="CQW142" s="168"/>
      <c r="CQX142" s="168"/>
      <c r="CQY142" s="165"/>
      <c r="CQZ142" s="165"/>
      <c r="CRA142" s="165"/>
      <c r="CRB142" s="166"/>
      <c r="CRD142" s="164"/>
      <c r="CRE142" s="168"/>
      <c r="CRF142" s="168"/>
      <c r="CRG142" s="165"/>
      <c r="CRH142" s="165"/>
      <c r="CRI142" s="165"/>
      <c r="CRJ142" s="166"/>
      <c r="CRL142" s="164"/>
      <c r="CRM142" s="168"/>
      <c r="CRN142" s="168"/>
      <c r="CRO142" s="165"/>
      <c r="CRP142" s="165"/>
      <c r="CRQ142" s="165"/>
      <c r="CRR142" s="166"/>
      <c r="CRT142" s="164"/>
      <c r="CRU142" s="168"/>
      <c r="CRV142" s="168"/>
      <c r="CRW142" s="165"/>
      <c r="CRX142" s="165"/>
      <c r="CRY142" s="165"/>
      <c r="CRZ142" s="166"/>
      <c r="CSB142" s="164"/>
      <c r="CSC142" s="168"/>
      <c r="CSD142" s="168"/>
      <c r="CSE142" s="165"/>
      <c r="CSF142" s="165"/>
      <c r="CSG142" s="165"/>
      <c r="CSH142" s="166"/>
      <c r="CSJ142" s="164"/>
      <c r="CSK142" s="168"/>
      <c r="CSL142" s="168"/>
      <c r="CSM142" s="165"/>
      <c r="CSN142" s="165"/>
      <c r="CSO142" s="165"/>
      <c r="CSP142" s="166"/>
      <c r="CSR142" s="164"/>
      <c r="CSS142" s="168"/>
      <c r="CST142" s="168"/>
      <c r="CSU142" s="165"/>
      <c r="CSV142" s="165"/>
      <c r="CSW142" s="165"/>
      <c r="CSX142" s="166"/>
      <c r="CSZ142" s="164"/>
      <c r="CTA142" s="168"/>
      <c r="CTB142" s="168"/>
      <c r="CTC142" s="165"/>
      <c r="CTD142" s="165"/>
      <c r="CTE142" s="165"/>
      <c r="CTF142" s="166"/>
      <c r="CTH142" s="164"/>
      <c r="CTI142" s="168"/>
      <c r="CTJ142" s="168"/>
      <c r="CTK142" s="165"/>
      <c r="CTL142" s="165"/>
      <c r="CTM142" s="165"/>
      <c r="CTN142" s="166"/>
      <c r="CTP142" s="164"/>
      <c r="CTQ142" s="168"/>
      <c r="CTR142" s="168"/>
      <c r="CTS142" s="165"/>
      <c r="CTT142" s="165"/>
      <c r="CTU142" s="165"/>
      <c r="CTV142" s="166"/>
      <c r="CTX142" s="164"/>
      <c r="CTY142" s="168"/>
      <c r="CTZ142" s="168"/>
      <c r="CUA142" s="165"/>
      <c r="CUB142" s="165"/>
      <c r="CUC142" s="165"/>
      <c r="CUD142" s="166"/>
      <c r="CUF142" s="164"/>
      <c r="CUG142" s="168"/>
      <c r="CUH142" s="168"/>
      <c r="CUI142" s="165"/>
      <c r="CUJ142" s="165"/>
      <c r="CUK142" s="165"/>
      <c r="CUL142" s="166"/>
      <c r="CUN142" s="164"/>
      <c r="CUO142" s="168"/>
      <c r="CUP142" s="168"/>
      <c r="CUQ142" s="165"/>
      <c r="CUR142" s="165"/>
      <c r="CUS142" s="165"/>
      <c r="CUT142" s="166"/>
      <c r="CUV142" s="164"/>
      <c r="CUW142" s="168"/>
      <c r="CUX142" s="168"/>
      <c r="CUY142" s="165"/>
      <c r="CUZ142" s="165"/>
      <c r="CVA142" s="165"/>
      <c r="CVB142" s="166"/>
      <c r="CVD142" s="164"/>
      <c r="CVE142" s="168"/>
      <c r="CVF142" s="168"/>
      <c r="CVG142" s="165"/>
      <c r="CVH142" s="165"/>
      <c r="CVI142" s="165"/>
      <c r="CVJ142" s="166"/>
      <c r="CVL142" s="164"/>
      <c r="CVM142" s="168"/>
      <c r="CVN142" s="168"/>
      <c r="CVO142" s="165"/>
      <c r="CVP142" s="165"/>
      <c r="CVQ142" s="165"/>
      <c r="CVR142" s="166"/>
      <c r="CVT142" s="164"/>
      <c r="CVU142" s="168"/>
      <c r="CVV142" s="168"/>
      <c r="CVW142" s="165"/>
      <c r="CVX142" s="165"/>
      <c r="CVY142" s="165"/>
      <c r="CVZ142" s="166"/>
      <c r="CWB142" s="164"/>
      <c r="CWC142" s="168"/>
      <c r="CWD142" s="168"/>
      <c r="CWE142" s="165"/>
      <c r="CWF142" s="165"/>
      <c r="CWG142" s="165"/>
      <c r="CWH142" s="166"/>
      <c r="CWJ142" s="164"/>
      <c r="CWK142" s="168"/>
      <c r="CWL142" s="168"/>
      <c r="CWM142" s="165"/>
      <c r="CWN142" s="165"/>
      <c r="CWO142" s="165"/>
      <c r="CWP142" s="166"/>
      <c r="CWR142" s="164"/>
      <c r="CWS142" s="168"/>
      <c r="CWT142" s="168"/>
      <c r="CWU142" s="165"/>
      <c r="CWV142" s="165"/>
      <c r="CWW142" s="165"/>
      <c r="CWX142" s="166"/>
      <c r="CWZ142" s="164"/>
      <c r="CXA142" s="168"/>
      <c r="CXB142" s="168"/>
      <c r="CXC142" s="165"/>
      <c r="CXD142" s="165"/>
      <c r="CXE142" s="165"/>
      <c r="CXF142" s="166"/>
      <c r="CXH142" s="164"/>
      <c r="CXI142" s="168"/>
      <c r="CXJ142" s="168"/>
      <c r="CXK142" s="165"/>
      <c r="CXL142" s="165"/>
      <c r="CXM142" s="165"/>
      <c r="CXN142" s="166"/>
      <c r="CXP142" s="164"/>
      <c r="CXQ142" s="168"/>
      <c r="CXR142" s="168"/>
      <c r="CXS142" s="165"/>
      <c r="CXT142" s="165"/>
      <c r="CXU142" s="165"/>
      <c r="CXV142" s="166"/>
      <c r="CXX142" s="164"/>
      <c r="CXY142" s="168"/>
      <c r="CXZ142" s="168"/>
      <c r="CYA142" s="165"/>
      <c r="CYB142" s="165"/>
      <c r="CYC142" s="165"/>
      <c r="CYD142" s="166"/>
      <c r="CYF142" s="164"/>
      <c r="CYG142" s="168"/>
      <c r="CYH142" s="168"/>
      <c r="CYI142" s="165"/>
      <c r="CYJ142" s="165"/>
      <c r="CYK142" s="165"/>
      <c r="CYL142" s="166"/>
      <c r="CYN142" s="164"/>
      <c r="CYO142" s="168"/>
      <c r="CYP142" s="168"/>
      <c r="CYQ142" s="165"/>
      <c r="CYR142" s="165"/>
      <c r="CYS142" s="165"/>
      <c r="CYT142" s="166"/>
      <c r="CYV142" s="164"/>
      <c r="CYW142" s="168"/>
      <c r="CYX142" s="168"/>
      <c r="CYY142" s="165"/>
      <c r="CYZ142" s="165"/>
      <c r="CZA142" s="165"/>
      <c r="CZB142" s="166"/>
      <c r="CZD142" s="164"/>
      <c r="CZE142" s="168"/>
      <c r="CZF142" s="168"/>
      <c r="CZG142" s="165"/>
      <c r="CZH142" s="165"/>
      <c r="CZI142" s="165"/>
      <c r="CZJ142" s="166"/>
      <c r="CZL142" s="164"/>
      <c r="CZM142" s="168"/>
      <c r="CZN142" s="168"/>
      <c r="CZO142" s="165"/>
      <c r="CZP142" s="165"/>
      <c r="CZQ142" s="165"/>
      <c r="CZR142" s="166"/>
      <c r="CZT142" s="164"/>
      <c r="CZU142" s="168"/>
      <c r="CZV142" s="168"/>
      <c r="CZW142" s="165"/>
      <c r="CZX142" s="165"/>
      <c r="CZY142" s="165"/>
      <c r="CZZ142" s="166"/>
      <c r="DAB142" s="164"/>
      <c r="DAC142" s="168"/>
      <c r="DAD142" s="168"/>
      <c r="DAE142" s="165"/>
      <c r="DAF142" s="165"/>
      <c r="DAG142" s="165"/>
      <c r="DAH142" s="166"/>
      <c r="DAJ142" s="164"/>
      <c r="DAK142" s="168"/>
      <c r="DAL142" s="168"/>
      <c r="DAM142" s="165"/>
      <c r="DAN142" s="165"/>
      <c r="DAO142" s="165"/>
      <c r="DAP142" s="166"/>
      <c r="DAR142" s="164"/>
      <c r="DAS142" s="168"/>
      <c r="DAT142" s="168"/>
      <c r="DAU142" s="165"/>
      <c r="DAV142" s="165"/>
      <c r="DAW142" s="165"/>
      <c r="DAX142" s="166"/>
      <c r="DAZ142" s="164"/>
      <c r="DBA142" s="168"/>
      <c r="DBB142" s="168"/>
      <c r="DBC142" s="165"/>
      <c r="DBD142" s="165"/>
      <c r="DBE142" s="165"/>
      <c r="DBF142" s="166"/>
      <c r="DBH142" s="164"/>
      <c r="DBI142" s="168"/>
      <c r="DBJ142" s="168"/>
      <c r="DBK142" s="165"/>
      <c r="DBL142" s="165"/>
      <c r="DBM142" s="165"/>
      <c r="DBN142" s="166"/>
      <c r="DBP142" s="164"/>
      <c r="DBQ142" s="168"/>
      <c r="DBR142" s="168"/>
      <c r="DBS142" s="165"/>
      <c r="DBT142" s="165"/>
      <c r="DBU142" s="165"/>
      <c r="DBV142" s="166"/>
      <c r="DBX142" s="164"/>
      <c r="DBY142" s="168"/>
      <c r="DBZ142" s="168"/>
      <c r="DCA142" s="165"/>
      <c r="DCB142" s="165"/>
      <c r="DCC142" s="165"/>
      <c r="DCD142" s="166"/>
      <c r="DCF142" s="164"/>
      <c r="DCG142" s="168"/>
      <c r="DCH142" s="168"/>
      <c r="DCI142" s="165"/>
      <c r="DCJ142" s="165"/>
      <c r="DCK142" s="165"/>
      <c r="DCL142" s="166"/>
      <c r="DCN142" s="164"/>
      <c r="DCO142" s="168"/>
      <c r="DCP142" s="168"/>
      <c r="DCQ142" s="165"/>
      <c r="DCR142" s="165"/>
      <c r="DCS142" s="165"/>
      <c r="DCT142" s="166"/>
      <c r="DCV142" s="164"/>
      <c r="DCW142" s="168"/>
      <c r="DCX142" s="168"/>
      <c r="DCY142" s="165"/>
      <c r="DCZ142" s="165"/>
      <c r="DDA142" s="165"/>
      <c r="DDB142" s="166"/>
      <c r="DDD142" s="164"/>
      <c r="DDE142" s="168"/>
      <c r="DDF142" s="168"/>
      <c r="DDG142" s="165"/>
      <c r="DDH142" s="165"/>
      <c r="DDI142" s="165"/>
      <c r="DDJ142" s="166"/>
      <c r="DDL142" s="164"/>
      <c r="DDM142" s="168"/>
      <c r="DDN142" s="168"/>
      <c r="DDO142" s="165"/>
      <c r="DDP142" s="165"/>
      <c r="DDQ142" s="165"/>
      <c r="DDR142" s="166"/>
      <c r="DDT142" s="164"/>
      <c r="DDU142" s="168"/>
      <c r="DDV142" s="168"/>
      <c r="DDW142" s="165"/>
      <c r="DDX142" s="165"/>
      <c r="DDY142" s="165"/>
      <c r="DDZ142" s="166"/>
      <c r="DEB142" s="164"/>
      <c r="DEC142" s="168"/>
      <c r="DED142" s="168"/>
      <c r="DEE142" s="165"/>
      <c r="DEF142" s="165"/>
      <c r="DEG142" s="165"/>
      <c r="DEH142" s="166"/>
      <c r="DEJ142" s="164"/>
      <c r="DEK142" s="168"/>
      <c r="DEL142" s="168"/>
      <c r="DEM142" s="165"/>
      <c r="DEN142" s="165"/>
      <c r="DEO142" s="165"/>
      <c r="DEP142" s="166"/>
      <c r="DER142" s="164"/>
      <c r="DES142" s="168"/>
      <c r="DET142" s="168"/>
      <c r="DEU142" s="165"/>
      <c r="DEV142" s="165"/>
      <c r="DEW142" s="165"/>
      <c r="DEX142" s="166"/>
      <c r="DEZ142" s="164"/>
      <c r="DFA142" s="168"/>
      <c r="DFB142" s="168"/>
      <c r="DFC142" s="165"/>
      <c r="DFD142" s="165"/>
      <c r="DFE142" s="165"/>
      <c r="DFF142" s="166"/>
      <c r="DFH142" s="164"/>
      <c r="DFI142" s="168"/>
      <c r="DFJ142" s="168"/>
      <c r="DFK142" s="165"/>
      <c r="DFL142" s="165"/>
      <c r="DFM142" s="165"/>
      <c r="DFN142" s="166"/>
      <c r="DFP142" s="164"/>
      <c r="DFQ142" s="168"/>
      <c r="DFR142" s="168"/>
      <c r="DFS142" s="165"/>
      <c r="DFT142" s="165"/>
      <c r="DFU142" s="165"/>
      <c r="DFV142" s="166"/>
      <c r="DFX142" s="164"/>
      <c r="DFY142" s="168"/>
      <c r="DFZ142" s="168"/>
      <c r="DGA142" s="165"/>
      <c r="DGB142" s="165"/>
      <c r="DGC142" s="165"/>
      <c r="DGD142" s="166"/>
      <c r="DGF142" s="164"/>
      <c r="DGG142" s="168"/>
      <c r="DGH142" s="168"/>
      <c r="DGI142" s="165"/>
      <c r="DGJ142" s="165"/>
      <c r="DGK142" s="165"/>
      <c r="DGL142" s="166"/>
      <c r="DGN142" s="164"/>
      <c r="DGO142" s="168"/>
      <c r="DGP142" s="168"/>
      <c r="DGQ142" s="165"/>
      <c r="DGR142" s="165"/>
      <c r="DGS142" s="165"/>
      <c r="DGT142" s="166"/>
      <c r="DGV142" s="164"/>
      <c r="DGW142" s="168"/>
      <c r="DGX142" s="168"/>
      <c r="DGY142" s="165"/>
      <c r="DGZ142" s="165"/>
      <c r="DHA142" s="165"/>
      <c r="DHB142" s="166"/>
      <c r="DHD142" s="164"/>
      <c r="DHE142" s="168"/>
      <c r="DHF142" s="168"/>
      <c r="DHG142" s="165"/>
      <c r="DHH142" s="165"/>
      <c r="DHI142" s="165"/>
      <c r="DHJ142" s="166"/>
      <c r="DHL142" s="164"/>
      <c r="DHM142" s="168"/>
      <c r="DHN142" s="168"/>
      <c r="DHO142" s="165"/>
      <c r="DHP142" s="165"/>
      <c r="DHQ142" s="165"/>
      <c r="DHR142" s="166"/>
      <c r="DHT142" s="164"/>
      <c r="DHU142" s="168"/>
      <c r="DHV142" s="168"/>
      <c r="DHW142" s="165"/>
      <c r="DHX142" s="165"/>
      <c r="DHY142" s="165"/>
      <c r="DHZ142" s="166"/>
      <c r="DIB142" s="164"/>
      <c r="DIC142" s="168"/>
      <c r="DID142" s="168"/>
      <c r="DIE142" s="165"/>
      <c r="DIF142" s="165"/>
      <c r="DIG142" s="165"/>
      <c r="DIH142" s="166"/>
      <c r="DIJ142" s="164"/>
      <c r="DIK142" s="168"/>
      <c r="DIL142" s="168"/>
      <c r="DIM142" s="165"/>
      <c r="DIN142" s="165"/>
      <c r="DIO142" s="165"/>
      <c r="DIP142" s="166"/>
      <c r="DIR142" s="164"/>
      <c r="DIS142" s="168"/>
      <c r="DIT142" s="168"/>
      <c r="DIU142" s="165"/>
      <c r="DIV142" s="165"/>
      <c r="DIW142" s="165"/>
      <c r="DIX142" s="166"/>
      <c r="DIZ142" s="164"/>
      <c r="DJA142" s="168"/>
      <c r="DJB142" s="168"/>
      <c r="DJC142" s="165"/>
      <c r="DJD142" s="165"/>
      <c r="DJE142" s="165"/>
      <c r="DJF142" s="166"/>
      <c r="DJH142" s="164"/>
      <c r="DJI142" s="168"/>
      <c r="DJJ142" s="168"/>
      <c r="DJK142" s="165"/>
      <c r="DJL142" s="165"/>
      <c r="DJM142" s="165"/>
      <c r="DJN142" s="166"/>
      <c r="DJP142" s="164"/>
      <c r="DJQ142" s="168"/>
      <c r="DJR142" s="168"/>
      <c r="DJS142" s="165"/>
      <c r="DJT142" s="165"/>
      <c r="DJU142" s="165"/>
      <c r="DJV142" s="166"/>
      <c r="DJX142" s="164"/>
      <c r="DJY142" s="168"/>
      <c r="DJZ142" s="168"/>
      <c r="DKA142" s="165"/>
      <c r="DKB142" s="165"/>
      <c r="DKC142" s="165"/>
      <c r="DKD142" s="166"/>
      <c r="DKF142" s="164"/>
      <c r="DKG142" s="168"/>
      <c r="DKH142" s="168"/>
      <c r="DKI142" s="165"/>
      <c r="DKJ142" s="165"/>
      <c r="DKK142" s="165"/>
      <c r="DKL142" s="166"/>
      <c r="DKN142" s="164"/>
      <c r="DKO142" s="168"/>
      <c r="DKP142" s="168"/>
      <c r="DKQ142" s="165"/>
      <c r="DKR142" s="165"/>
      <c r="DKS142" s="165"/>
      <c r="DKT142" s="166"/>
      <c r="DKV142" s="164"/>
      <c r="DKW142" s="168"/>
      <c r="DKX142" s="168"/>
      <c r="DKY142" s="165"/>
      <c r="DKZ142" s="165"/>
      <c r="DLA142" s="165"/>
      <c r="DLB142" s="166"/>
      <c r="DLD142" s="164"/>
      <c r="DLE142" s="168"/>
      <c r="DLF142" s="168"/>
      <c r="DLG142" s="165"/>
      <c r="DLH142" s="165"/>
      <c r="DLI142" s="165"/>
      <c r="DLJ142" s="166"/>
      <c r="DLL142" s="164"/>
      <c r="DLM142" s="168"/>
      <c r="DLN142" s="168"/>
      <c r="DLO142" s="165"/>
      <c r="DLP142" s="165"/>
      <c r="DLQ142" s="165"/>
      <c r="DLR142" s="166"/>
      <c r="DLT142" s="164"/>
      <c r="DLU142" s="168"/>
      <c r="DLV142" s="168"/>
      <c r="DLW142" s="165"/>
      <c r="DLX142" s="165"/>
      <c r="DLY142" s="165"/>
      <c r="DLZ142" s="166"/>
      <c r="DMB142" s="164"/>
      <c r="DMC142" s="168"/>
      <c r="DMD142" s="168"/>
      <c r="DME142" s="165"/>
      <c r="DMF142" s="165"/>
      <c r="DMG142" s="165"/>
      <c r="DMH142" s="166"/>
      <c r="DMJ142" s="164"/>
      <c r="DMK142" s="168"/>
      <c r="DML142" s="168"/>
      <c r="DMM142" s="165"/>
      <c r="DMN142" s="165"/>
      <c r="DMO142" s="165"/>
      <c r="DMP142" s="166"/>
      <c r="DMR142" s="164"/>
      <c r="DMS142" s="168"/>
      <c r="DMT142" s="168"/>
      <c r="DMU142" s="165"/>
      <c r="DMV142" s="165"/>
      <c r="DMW142" s="165"/>
      <c r="DMX142" s="166"/>
      <c r="DMZ142" s="164"/>
      <c r="DNA142" s="168"/>
      <c r="DNB142" s="168"/>
      <c r="DNC142" s="165"/>
      <c r="DND142" s="165"/>
      <c r="DNE142" s="165"/>
      <c r="DNF142" s="166"/>
      <c r="DNH142" s="164"/>
      <c r="DNI142" s="168"/>
      <c r="DNJ142" s="168"/>
      <c r="DNK142" s="165"/>
      <c r="DNL142" s="165"/>
      <c r="DNM142" s="165"/>
      <c r="DNN142" s="166"/>
      <c r="DNP142" s="164"/>
      <c r="DNQ142" s="168"/>
      <c r="DNR142" s="168"/>
      <c r="DNS142" s="165"/>
      <c r="DNT142" s="165"/>
      <c r="DNU142" s="165"/>
      <c r="DNV142" s="166"/>
      <c r="DNX142" s="164"/>
      <c r="DNY142" s="168"/>
      <c r="DNZ142" s="168"/>
      <c r="DOA142" s="165"/>
      <c r="DOB142" s="165"/>
      <c r="DOC142" s="165"/>
      <c r="DOD142" s="166"/>
      <c r="DOF142" s="164"/>
      <c r="DOG142" s="168"/>
      <c r="DOH142" s="168"/>
      <c r="DOI142" s="165"/>
      <c r="DOJ142" s="165"/>
      <c r="DOK142" s="165"/>
      <c r="DOL142" s="166"/>
      <c r="DON142" s="164"/>
      <c r="DOO142" s="168"/>
      <c r="DOP142" s="168"/>
      <c r="DOQ142" s="165"/>
      <c r="DOR142" s="165"/>
      <c r="DOS142" s="165"/>
      <c r="DOT142" s="166"/>
      <c r="DOV142" s="164"/>
      <c r="DOW142" s="168"/>
      <c r="DOX142" s="168"/>
      <c r="DOY142" s="165"/>
      <c r="DOZ142" s="165"/>
      <c r="DPA142" s="165"/>
      <c r="DPB142" s="166"/>
      <c r="DPD142" s="164"/>
      <c r="DPE142" s="168"/>
      <c r="DPF142" s="168"/>
      <c r="DPG142" s="165"/>
      <c r="DPH142" s="165"/>
      <c r="DPI142" s="165"/>
      <c r="DPJ142" s="166"/>
      <c r="DPL142" s="164"/>
      <c r="DPM142" s="168"/>
      <c r="DPN142" s="168"/>
      <c r="DPO142" s="165"/>
      <c r="DPP142" s="165"/>
      <c r="DPQ142" s="165"/>
      <c r="DPR142" s="166"/>
      <c r="DPT142" s="164"/>
      <c r="DPU142" s="168"/>
      <c r="DPV142" s="168"/>
      <c r="DPW142" s="165"/>
      <c r="DPX142" s="165"/>
      <c r="DPY142" s="165"/>
      <c r="DPZ142" s="166"/>
      <c r="DQB142" s="164"/>
      <c r="DQC142" s="168"/>
      <c r="DQD142" s="168"/>
      <c r="DQE142" s="165"/>
      <c r="DQF142" s="165"/>
      <c r="DQG142" s="165"/>
      <c r="DQH142" s="166"/>
      <c r="DQJ142" s="164"/>
      <c r="DQK142" s="168"/>
      <c r="DQL142" s="168"/>
      <c r="DQM142" s="165"/>
      <c r="DQN142" s="165"/>
      <c r="DQO142" s="165"/>
      <c r="DQP142" s="166"/>
      <c r="DQR142" s="164"/>
      <c r="DQS142" s="168"/>
      <c r="DQT142" s="168"/>
      <c r="DQU142" s="165"/>
      <c r="DQV142" s="165"/>
      <c r="DQW142" s="165"/>
      <c r="DQX142" s="166"/>
      <c r="DQZ142" s="164"/>
      <c r="DRA142" s="168"/>
      <c r="DRB142" s="168"/>
      <c r="DRC142" s="165"/>
      <c r="DRD142" s="165"/>
      <c r="DRE142" s="165"/>
      <c r="DRF142" s="166"/>
      <c r="DRH142" s="164"/>
      <c r="DRI142" s="168"/>
      <c r="DRJ142" s="168"/>
      <c r="DRK142" s="165"/>
      <c r="DRL142" s="165"/>
      <c r="DRM142" s="165"/>
      <c r="DRN142" s="166"/>
      <c r="DRP142" s="164"/>
      <c r="DRQ142" s="168"/>
      <c r="DRR142" s="168"/>
      <c r="DRS142" s="165"/>
      <c r="DRT142" s="165"/>
      <c r="DRU142" s="165"/>
      <c r="DRV142" s="166"/>
      <c r="DRX142" s="164"/>
      <c r="DRY142" s="168"/>
      <c r="DRZ142" s="168"/>
      <c r="DSA142" s="165"/>
      <c r="DSB142" s="165"/>
      <c r="DSC142" s="165"/>
      <c r="DSD142" s="166"/>
      <c r="DSF142" s="164"/>
      <c r="DSG142" s="168"/>
      <c r="DSH142" s="168"/>
      <c r="DSI142" s="165"/>
      <c r="DSJ142" s="165"/>
      <c r="DSK142" s="165"/>
      <c r="DSL142" s="166"/>
      <c r="DSN142" s="164"/>
      <c r="DSO142" s="168"/>
      <c r="DSP142" s="168"/>
      <c r="DSQ142" s="165"/>
      <c r="DSR142" s="165"/>
      <c r="DSS142" s="165"/>
      <c r="DST142" s="166"/>
      <c r="DSV142" s="164"/>
      <c r="DSW142" s="168"/>
      <c r="DSX142" s="168"/>
      <c r="DSY142" s="165"/>
      <c r="DSZ142" s="165"/>
      <c r="DTA142" s="165"/>
      <c r="DTB142" s="166"/>
      <c r="DTD142" s="164"/>
      <c r="DTE142" s="168"/>
      <c r="DTF142" s="168"/>
      <c r="DTG142" s="165"/>
      <c r="DTH142" s="165"/>
      <c r="DTI142" s="165"/>
      <c r="DTJ142" s="166"/>
      <c r="DTL142" s="164"/>
      <c r="DTM142" s="168"/>
      <c r="DTN142" s="168"/>
      <c r="DTO142" s="165"/>
      <c r="DTP142" s="165"/>
      <c r="DTQ142" s="165"/>
      <c r="DTR142" s="166"/>
      <c r="DTT142" s="164"/>
      <c r="DTU142" s="168"/>
      <c r="DTV142" s="168"/>
      <c r="DTW142" s="165"/>
      <c r="DTX142" s="165"/>
      <c r="DTY142" s="165"/>
      <c r="DTZ142" s="166"/>
      <c r="DUB142" s="164"/>
      <c r="DUC142" s="168"/>
      <c r="DUD142" s="168"/>
      <c r="DUE142" s="165"/>
      <c r="DUF142" s="165"/>
      <c r="DUG142" s="165"/>
      <c r="DUH142" s="166"/>
      <c r="DUJ142" s="164"/>
      <c r="DUK142" s="168"/>
      <c r="DUL142" s="168"/>
      <c r="DUM142" s="165"/>
      <c r="DUN142" s="165"/>
      <c r="DUO142" s="165"/>
      <c r="DUP142" s="166"/>
      <c r="DUR142" s="164"/>
      <c r="DUS142" s="168"/>
      <c r="DUT142" s="168"/>
      <c r="DUU142" s="165"/>
      <c r="DUV142" s="165"/>
      <c r="DUW142" s="165"/>
      <c r="DUX142" s="166"/>
      <c r="DUZ142" s="164"/>
      <c r="DVA142" s="168"/>
      <c r="DVB142" s="168"/>
      <c r="DVC142" s="165"/>
      <c r="DVD142" s="165"/>
      <c r="DVE142" s="165"/>
      <c r="DVF142" s="166"/>
      <c r="DVH142" s="164"/>
      <c r="DVI142" s="168"/>
      <c r="DVJ142" s="168"/>
      <c r="DVK142" s="165"/>
      <c r="DVL142" s="165"/>
      <c r="DVM142" s="165"/>
      <c r="DVN142" s="166"/>
      <c r="DVP142" s="164"/>
      <c r="DVQ142" s="168"/>
      <c r="DVR142" s="168"/>
      <c r="DVS142" s="165"/>
      <c r="DVT142" s="165"/>
      <c r="DVU142" s="165"/>
      <c r="DVV142" s="166"/>
      <c r="DVX142" s="164"/>
      <c r="DVY142" s="168"/>
      <c r="DVZ142" s="168"/>
      <c r="DWA142" s="165"/>
      <c r="DWB142" s="165"/>
      <c r="DWC142" s="165"/>
      <c r="DWD142" s="166"/>
      <c r="DWF142" s="164"/>
      <c r="DWG142" s="168"/>
      <c r="DWH142" s="168"/>
      <c r="DWI142" s="165"/>
      <c r="DWJ142" s="165"/>
      <c r="DWK142" s="165"/>
      <c r="DWL142" s="166"/>
      <c r="DWN142" s="164"/>
      <c r="DWO142" s="168"/>
      <c r="DWP142" s="168"/>
      <c r="DWQ142" s="165"/>
      <c r="DWR142" s="165"/>
      <c r="DWS142" s="165"/>
      <c r="DWT142" s="166"/>
      <c r="DWV142" s="164"/>
      <c r="DWW142" s="168"/>
      <c r="DWX142" s="168"/>
      <c r="DWY142" s="165"/>
      <c r="DWZ142" s="165"/>
      <c r="DXA142" s="165"/>
      <c r="DXB142" s="166"/>
      <c r="DXD142" s="164"/>
      <c r="DXE142" s="168"/>
      <c r="DXF142" s="168"/>
      <c r="DXG142" s="165"/>
      <c r="DXH142" s="165"/>
      <c r="DXI142" s="165"/>
      <c r="DXJ142" s="166"/>
      <c r="DXL142" s="164"/>
      <c r="DXM142" s="168"/>
      <c r="DXN142" s="168"/>
      <c r="DXO142" s="165"/>
      <c r="DXP142" s="165"/>
      <c r="DXQ142" s="165"/>
      <c r="DXR142" s="166"/>
      <c r="DXT142" s="164"/>
      <c r="DXU142" s="168"/>
      <c r="DXV142" s="168"/>
      <c r="DXW142" s="165"/>
      <c r="DXX142" s="165"/>
      <c r="DXY142" s="165"/>
      <c r="DXZ142" s="166"/>
      <c r="DYB142" s="164"/>
      <c r="DYC142" s="168"/>
      <c r="DYD142" s="168"/>
      <c r="DYE142" s="165"/>
      <c r="DYF142" s="165"/>
      <c r="DYG142" s="165"/>
      <c r="DYH142" s="166"/>
      <c r="DYJ142" s="164"/>
      <c r="DYK142" s="168"/>
      <c r="DYL142" s="168"/>
      <c r="DYM142" s="165"/>
      <c r="DYN142" s="165"/>
      <c r="DYO142" s="165"/>
      <c r="DYP142" s="166"/>
      <c r="DYR142" s="164"/>
      <c r="DYS142" s="168"/>
      <c r="DYT142" s="168"/>
      <c r="DYU142" s="165"/>
      <c r="DYV142" s="165"/>
      <c r="DYW142" s="165"/>
      <c r="DYX142" s="166"/>
      <c r="DYZ142" s="164"/>
      <c r="DZA142" s="168"/>
      <c r="DZB142" s="168"/>
      <c r="DZC142" s="165"/>
      <c r="DZD142" s="165"/>
      <c r="DZE142" s="165"/>
      <c r="DZF142" s="166"/>
      <c r="DZH142" s="164"/>
      <c r="DZI142" s="168"/>
      <c r="DZJ142" s="168"/>
      <c r="DZK142" s="165"/>
      <c r="DZL142" s="165"/>
      <c r="DZM142" s="165"/>
      <c r="DZN142" s="166"/>
      <c r="DZP142" s="164"/>
      <c r="DZQ142" s="168"/>
      <c r="DZR142" s="168"/>
      <c r="DZS142" s="165"/>
      <c r="DZT142" s="165"/>
      <c r="DZU142" s="165"/>
      <c r="DZV142" s="166"/>
      <c r="DZX142" s="164"/>
      <c r="DZY142" s="168"/>
      <c r="DZZ142" s="168"/>
      <c r="EAA142" s="165"/>
      <c r="EAB142" s="165"/>
      <c r="EAC142" s="165"/>
      <c r="EAD142" s="166"/>
      <c r="EAF142" s="164"/>
      <c r="EAG142" s="168"/>
      <c r="EAH142" s="168"/>
      <c r="EAI142" s="165"/>
      <c r="EAJ142" s="165"/>
      <c r="EAK142" s="165"/>
      <c r="EAL142" s="166"/>
      <c r="EAN142" s="164"/>
      <c r="EAO142" s="168"/>
      <c r="EAP142" s="168"/>
      <c r="EAQ142" s="165"/>
      <c r="EAR142" s="165"/>
      <c r="EAS142" s="165"/>
      <c r="EAT142" s="166"/>
      <c r="EAV142" s="164"/>
      <c r="EAW142" s="168"/>
      <c r="EAX142" s="168"/>
      <c r="EAY142" s="165"/>
      <c r="EAZ142" s="165"/>
      <c r="EBA142" s="165"/>
      <c r="EBB142" s="166"/>
      <c r="EBD142" s="164"/>
      <c r="EBE142" s="168"/>
      <c r="EBF142" s="168"/>
      <c r="EBG142" s="165"/>
      <c r="EBH142" s="165"/>
      <c r="EBI142" s="165"/>
      <c r="EBJ142" s="166"/>
      <c r="EBL142" s="164"/>
      <c r="EBM142" s="168"/>
      <c r="EBN142" s="168"/>
      <c r="EBO142" s="165"/>
      <c r="EBP142" s="165"/>
      <c r="EBQ142" s="165"/>
      <c r="EBR142" s="166"/>
      <c r="EBT142" s="164"/>
      <c r="EBU142" s="168"/>
      <c r="EBV142" s="168"/>
      <c r="EBW142" s="165"/>
      <c r="EBX142" s="165"/>
      <c r="EBY142" s="165"/>
      <c r="EBZ142" s="166"/>
      <c r="ECB142" s="164"/>
      <c r="ECC142" s="168"/>
      <c r="ECD142" s="168"/>
      <c r="ECE142" s="165"/>
      <c r="ECF142" s="165"/>
      <c r="ECG142" s="165"/>
      <c r="ECH142" s="166"/>
      <c r="ECJ142" s="164"/>
      <c r="ECK142" s="168"/>
      <c r="ECL142" s="168"/>
      <c r="ECM142" s="165"/>
      <c r="ECN142" s="165"/>
      <c r="ECO142" s="165"/>
      <c r="ECP142" s="166"/>
      <c r="ECR142" s="164"/>
      <c r="ECS142" s="168"/>
      <c r="ECT142" s="168"/>
      <c r="ECU142" s="165"/>
      <c r="ECV142" s="165"/>
      <c r="ECW142" s="165"/>
      <c r="ECX142" s="166"/>
      <c r="ECZ142" s="164"/>
      <c r="EDA142" s="168"/>
      <c r="EDB142" s="168"/>
      <c r="EDC142" s="165"/>
      <c r="EDD142" s="165"/>
      <c r="EDE142" s="165"/>
      <c r="EDF142" s="166"/>
      <c r="EDH142" s="164"/>
      <c r="EDI142" s="168"/>
      <c r="EDJ142" s="168"/>
      <c r="EDK142" s="165"/>
      <c r="EDL142" s="165"/>
      <c r="EDM142" s="165"/>
      <c r="EDN142" s="166"/>
      <c r="EDP142" s="164"/>
      <c r="EDQ142" s="168"/>
      <c r="EDR142" s="168"/>
      <c r="EDS142" s="165"/>
      <c r="EDT142" s="165"/>
      <c r="EDU142" s="165"/>
      <c r="EDV142" s="166"/>
      <c r="EDX142" s="164"/>
      <c r="EDY142" s="168"/>
      <c r="EDZ142" s="168"/>
      <c r="EEA142" s="165"/>
      <c r="EEB142" s="165"/>
      <c r="EEC142" s="165"/>
      <c r="EED142" s="166"/>
      <c r="EEF142" s="164"/>
      <c r="EEG142" s="168"/>
      <c r="EEH142" s="168"/>
      <c r="EEI142" s="165"/>
      <c r="EEJ142" s="165"/>
      <c r="EEK142" s="165"/>
      <c r="EEL142" s="166"/>
      <c r="EEN142" s="164"/>
      <c r="EEO142" s="168"/>
      <c r="EEP142" s="168"/>
      <c r="EEQ142" s="165"/>
      <c r="EER142" s="165"/>
      <c r="EES142" s="165"/>
      <c r="EET142" s="166"/>
      <c r="EEV142" s="164"/>
      <c r="EEW142" s="168"/>
      <c r="EEX142" s="168"/>
      <c r="EEY142" s="165"/>
      <c r="EEZ142" s="165"/>
      <c r="EFA142" s="165"/>
      <c r="EFB142" s="166"/>
      <c r="EFD142" s="164"/>
      <c r="EFE142" s="168"/>
      <c r="EFF142" s="168"/>
      <c r="EFG142" s="165"/>
      <c r="EFH142" s="165"/>
      <c r="EFI142" s="165"/>
      <c r="EFJ142" s="166"/>
      <c r="EFL142" s="164"/>
      <c r="EFM142" s="168"/>
      <c r="EFN142" s="168"/>
      <c r="EFO142" s="165"/>
      <c r="EFP142" s="165"/>
      <c r="EFQ142" s="165"/>
      <c r="EFR142" s="166"/>
      <c r="EFT142" s="164"/>
      <c r="EFU142" s="168"/>
      <c r="EFV142" s="168"/>
      <c r="EFW142" s="165"/>
      <c r="EFX142" s="165"/>
      <c r="EFY142" s="165"/>
      <c r="EFZ142" s="166"/>
      <c r="EGB142" s="164"/>
      <c r="EGC142" s="168"/>
      <c r="EGD142" s="168"/>
      <c r="EGE142" s="165"/>
      <c r="EGF142" s="165"/>
      <c r="EGG142" s="165"/>
      <c r="EGH142" s="166"/>
      <c r="EGJ142" s="164"/>
      <c r="EGK142" s="168"/>
      <c r="EGL142" s="168"/>
      <c r="EGM142" s="165"/>
      <c r="EGN142" s="165"/>
      <c r="EGO142" s="165"/>
      <c r="EGP142" s="166"/>
      <c r="EGR142" s="164"/>
      <c r="EGS142" s="168"/>
      <c r="EGT142" s="168"/>
      <c r="EGU142" s="165"/>
      <c r="EGV142" s="165"/>
      <c r="EGW142" s="165"/>
      <c r="EGX142" s="166"/>
      <c r="EGZ142" s="164"/>
      <c r="EHA142" s="168"/>
      <c r="EHB142" s="168"/>
      <c r="EHC142" s="165"/>
      <c r="EHD142" s="165"/>
      <c r="EHE142" s="165"/>
      <c r="EHF142" s="166"/>
      <c r="EHH142" s="164"/>
      <c r="EHI142" s="168"/>
      <c r="EHJ142" s="168"/>
      <c r="EHK142" s="165"/>
      <c r="EHL142" s="165"/>
      <c r="EHM142" s="165"/>
      <c r="EHN142" s="166"/>
      <c r="EHP142" s="164"/>
      <c r="EHQ142" s="168"/>
      <c r="EHR142" s="168"/>
      <c r="EHS142" s="165"/>
      <c r="EHT142" s="165"/>
      <c r="EHU142" s="165"/>
      <c r="EHV142" s="166"/>
      <c r="EHX142" s="164"/>
      <c r="EHY142" s="168"/>
      <c r="EHZ142" s="168"/>
      <c r="EIA142" s="165"/>
      <c r="EIB142" s="165"/>
      <c r="EIC142" s="165"/>
      <c r="EID142" s="166"/>
      <c r="EIF142" s="164"/>
      <c r="EIG142" s="168"/>
      <c r="EIH142" s="168"/>
      <c r="EII142" s="165"/>
      <c r="EIJ142" s="165"/>
      <c r="EIK142" s="165"/>
      <c r="EIL142" s="166"/>
      <c r="EIN142" s="164"/>
      <c r="EIO142" s="168"/>
      <c r="EIP142" s="168"/>
      <c r="EIQ142" s="165"/>
      <c r="EIR142" s="165"/>
      <c r="EIS142" s="165"/>
      <c r="EIT142" s="166"/>
      <c r="EIV142" s="164"/>
      <c r="EIW142" s="168"/>
      <c r="EIX142" s="168"/>
      <c r="EIY142" s="165"/>
      <c r="EIZ142" s="165"/>
      <c r="EJA142" s="165"/>
      <c r="EJB142" s="166"/>
      <c r="EJD142" s="164"/>
      <c r="EJE142" s="168"/>
      <c r="EJF142" s="168"/>
      <c r="EJG142" s="165"/>
      <c r="EJH142" s="165"/>
      <c r="EJI142" s="165"/>
      <c r="EJJ142" s="166"/>
      <c r="EJL142" s="164"/>
      <c r="EJM142" s="168"/>
      <c r="EJN142" s="168"/>
      <c r="EJO142" s="165"/>
      <c r="EJP142" s="165"/>
      <c r="EJQ142" s="165"/>
      <c r="EJR142" s="166"/>
      <c r="EJT142" s="164"/>
      <c r="EJU142" s="168"/>
      <c r="EJV142" s="168"/>
      <c r="EJW142" s="165"/>
      <c r="EJX142" s="165"/>
      <c r="EJY142" s="165"/>
      <c r="EJZ142" s="166"/>
      <c r="EKB142" s="164"/>
      <c r="EKC142" s="168"/>
      <c r="EKD142" s="168"/>
      <c r="EKE142" s="165"/>
      <c r="EKF142" s="165"/>
      <c r="EKG142" s="165"/>
      <c r="EKH142" s="166"/>
      <c r="EKJ142" s="164"/>
      <c r="EKK142" s="168"/>
      <c r="EKL142" s="168"/>
      <c r="EKM142" s="165"/>
      <c r="EKN142" s="165"/>
      <c r="EKO142" s="165"/>
      <c r="EKP142" s="166"/>
      <c r="EKR142" s="164"/>
      <c r="EKS142" s="168"/>
      <c r="EKT142" s="168"/>
      <c r="EKU142" s="165"/>
      <c r="EKV142" s="165"/>
      <c r="EKW142" s="165"/>
      <c r="EKX142" s="166"/>
      <c r="EKZ142" s="164"/>
      <c r="ELA142" s="168"/>
      <c r="ELB142" s="168"/>
      <c r="ELC142" s="165"/>
      <c r="ELD142" s="165"/>
      <c r="ELE142" s="165"/>
      <c r="ELF142" s="166"/>
      <c r="ELH142" s="164"/>
      <c r="ELI142" s="168"/>
      <c r="ELJ142" s="168"/>
      <c r="ELK142" s="165"/>
      <c r="ELL142" s="165"/>
      <c r="ELM142" s="165"/>
      <c r="ELN142" s="166"/>
      <c r="ELP142" s="164"/>
      <c r="ELQ142" s="168"/>
      <c r="ELR142" s="168"/>
      <c r="ELS142" s="165"/>
      <c r="ELT142" s="165"/>
      <c r="ELU142" s="165"/>
      <c r="ELV142" s="166"/>
      <c r="ELX142" s="164"/>
      <c r="ELY142" s="168"/>
      <c r="ELZ142" s="168"/>
      <c r="EMA142" s="165"/>
      <c r="EMB142" s="165"/>
      <c r="EMC142" s="165"/>
      <c r="EMD142" s="166"/>
      <c r="EMF142" s="164"/>
      <c r="EMG142" s="168"/>
      <c r="EMH142" s="168"/>
      <c r="EMI142" s="165"/>
      <c r="EMJ142" s="165"/>
      <c r="EMK142" s="165"/>
      <c r="EML142" s="166"/>
      <c r="EMN142" s="164"/>
      <c r="EMO142" s="168"/>
      <c r="EMP142" s="168"/>
      <c r="EMQ142" s="165"/>
      <c r="EMR142" s="165"/>
      <c r="EMS142" s="165"/>
      <c r="EMT142" s="166"/>
      <c r="EMV142" s="164"/>
      <c r="EMW142" s="168"/>
      <c r="EMX142" s="168"/>
      <c r="EMY142" s="165"/>
      <c r="EMZ142" s="165"/>
      <c r="ENA142" s="165"/>
      <c r="ENB142" s="166"/>
      <c r="END142" s="164"/>
      <c r="ENE142" s="168"/>
      <c r="ENF142" s="168"/>
      <c r="ENG142" s="165"/>
      <c r="ENH142" s="165"/>
      <c r="ENI142" s="165"/>
      <c r="ENJ142" s="166"/>
      <c r="ENL142" s="164"/>
      <c r="ENM142" s="168"/>
      <c r="ENN142" s="168"/>
      <c r="ENO142" s="165"/>
      <c r="ENP142" s="165"/>
      <c r="ENQ142" s="165"/>
      <c r="ENR142" s="166"/>
      <c r="ENT142" s="164"/>
      <c r="ENU142" s="168"/>
      <c r="ENV142" s="168"/>
      <c r="ENW142" s="165"/>
      <c r="ENX142" s="165"/>
      <c r="ENY142" s="165"/>
      <c r="ENZ142" s="166"/>
      <c r="EOB142" s="164"/>
      <c r="EOC142" s="168"/>
      <c r="EOD142" s="168"/>
      <c r="EOE142" s="165"/>
      <c r="EOF142" s="165"/>
      <c r="EOG142" s="165"/>
      <c r="EOH142" s="166"/>
      <c r="EOJ142" s="164"/>
      <c r="EOK142" s="168"/>
      <c r="EOL142" s="168"/>
      <c r="EOM142" s="165"/>
      <c r="EON142" s="165"/>
      <c r="EOO142" s="165"/>
      <c r="EOP142" s="166"/>
      <c r="EOR142" s="164"/>
      <c r="EOS142" s="168"/>
      <c r="EOT142" s="168"/>
      <c r="EOU142" s="165"/>
      <c r="EOV142" s="165"/>
      <c r="EOW142" s="165"/>
      <c r="EOX142" s="166"/>
      <c r="EOZ142" s="164"/>
      <c r="EPA142" s="168"/>
      <c r="EPB142" s="168"/>
      <c r="EPC142" s="165"/>
      <c r="EPD142" s="165"/>
      <c r="EPE142" s="165"/>
      <c r="EPF142" s="166"/>
      <c r="EPH142" s="164"/>
      <c r="EPI142" s="168"/>
      <c r="EPJ142" s="168"/>
      <c r="EPK142" s="165"/>
      <c r="EPL142" s="165"/>
      <c r="EPM142" s="165"/>
      <c r="EPN142" s="166"/>
      <c r="EPP142" s="164"/>
      <c r="EPQ142" s="168"/>
      <c r="EPR142" s="168"/>
      <c r="EPS142" s="165"/>
      <c r="EPT142" s="165"/>
      <c r="EPU142" s="165"/>
      <c r="EPV142" s="166"/>
      <c r="EPX142" s="164"/>
      <c r="EPY142" s="168"/>
      <c r="EPZ142" s="168"/>
      <c r="EQA142" s="165"/>
      <c r="EQB142" s="165"/>
      <c r="EQC142" s="165"/>
      <c r="EQD142" s="166"/>
      <c r="EQF142" s="164"/>
      <c r="EQG142" s="168"/>
      <c r="EQH142" s="168"/>
      <c r="EQI142" s="165"/>
      <c r="EQJ142" s="165"/>
      <c r="EQK142" s="165"/>
      <c r="EQL142" s="166"/>
      <c r="EQN142" s="164"/>
      <c r="EQO142" s="168"/>
      <c r="EQP142" s="168"/>
      <c r="EQQ142" s="165"/>
      <c r="EQR142" s="165"/>
      <c r="EQS142" s="165"/>
      <c r="EQT142" s="166"/>
      <c r="EQV142" s="164"/>
      <c r="EQW142" s="168"/>
      <c r="EQX142" s="168"/>
      <c r="EQY142" s="165"/>
      <c r="EQZ142" s="165"/>
      <c r="ERA142" s="165"/>
      <c r="ERB142" s="166"/>
      <c r="ERD142" s="164"/>
      <c r="ERE142" s="168"/>
      <c r="ERF142" s="168"/>
      <c r="ERG142" s="165"/>
      <c r="ERH142" s="165"/>
      <c r="ERI142" s="165"/>
      <c r="ERJ142" s="166"/>
      <c r="ERL142" s="164"/>
      <c r="ERM142" s="168"/>
      <c r="ERN142" s="168"/>
      <c r="ERO142" s="165"/>
      <c r="ERP142" s="165"/>
      <c r="ERQ142" s="165"/>
      <c r="ERR142" s="166"/>
      <c r="ERT142" s="164"/>
      <c r="ERU142" s="168"/>
      <c r="ERV142" s="168"/>
      <c r="ERW142" s="165"/>
      <c r="ERX142" s="165"/>
      <c r="ERY142" s="165"/>
      <c r="ERZ142" s="166"/>
      <c r="ESB142" s="164"/>
      <c r="ESC142" s="168"/>
      <c r="ESD142" s="168"/>
      <c r="ESE142" s="165"/>
      <c r="ESF142" s="165"/>
      <c r="ESG142" s="165"/>
      <c r="ESH142" s="166"/>
      <c r="ESJ142" s="164"/>
      <c r="ESK142" s="168"/>
      <c r="ESL142" s="168"/>
      <c r="ESM142" s="165"/>
      <c r="ESN142" s="165"/>
      <c r="ESO142" s="165"/>
      <c r="ESP142" s="166"/>
      <c r="ESR142" s="164"/>
      <c r="ESS142" s="168"/>
      <c r="EST142" s="168"/>
      <c r="ESU142" s="165"/>
      <c r="ESV142" s="165"/>
      <c r="ESW142" s="165"/>
      <c r="ESX142" s="166"/>
      <c r="ESZ142" s="164"/>
      <c r="ETA142" s="168"/>
      <c r="ETB142" s="168"/>
      <c r="ETC142" s="165"/>
      <c r="ETD142" s="165"/>
      <c r="ETE142" s="165"/>
      <c r="ETF142" s="166"/>
      <c r="ETH142" s="164"/>
      <c r="ETI142" s="168"/>
      <c r="ETJ142" s="168"/>
      <c r="ETK142" s="165"/>
      <c r="ETL142" s="165"/>
      <c r="ETM142" s="165"/>
      <c r="ETN142" s="166"/>
      <c r="ETP142" s="164"/>
      <c r="ETQ142" s="168"/>
      <c r="ETR142" s="168"/>
      <c r="ETS142" s="165"/>
      <c r="ETT142" s="165"/>
      <c r="ETU142" s="165"/>
      <c r="ETV142" s="166"/>
      <c r="ETX142" s="164"/>
      <c r="ETY142" s="168"/>
      <c r="ETZ142" s="168"/>
      <c r="EUA142" s="165"/>
      <c r="EUB142" s="165"/>
      <c r="EUC142" s="165"/>
      <c r="EUD142" s="166"/>
      <c r="EUF142" s="164"/>
      <c r="EUG142" s="168"/>
      <c r="EUH142" s="168"/>
      <c r="EUI142" s="165"/>
      <c r="EUJ142" s="165"/>
      <c r="EUK142" s="165"/>
      <c r="EUL142" s="166"/>
      <c r="EUN142" s="164"/>
      <c r="EUO142" s="168"/>
      <c r="EUP142" s="168"/>
      <c r="EUQ142" s="165"/>
      <c r="EUR142" s="165"/>
      <c r="EUS142" s="165"/>
      <c r="EUT142" s="166"/>
      <c r="EUV142" s="164"/>
      <c r="EUW142" s="168"/>
      <c r="EUX142" s="168"/>
      <c r="EUY142" s="165"/>
      <c r="EUZ142" s="165"/>
      <c r="EVA142" s="165"/>
      <c r="EVB142" s="166"/>
      <c r="EVD142" s="164"/>
      <c r="EVE142" s="168"/>
      <c r="EVF142" s="168"/>
      <c r="EVG142" s="165"/>
      <c r="EVH142" s="165"/>
      <c r="EVI142" s="165"/>
      <c r="EVJ142" s="166"/>
      <c r="EVL142" s="164"/>
      <c r="EVM142" s="168"/>
      <c r="EVN142" s="168"/>
      <c r="EVO142" s="165"/>
      <c r="EVP142" s="165"/>
      <c r="EVQ142" s="165"/>
      <c r="EVR142" s="166"/>
      <c r="EVT142" s="164"/>
      <c r="EVU142" s="168"/>
      <c r="EVV142" s="168"/>
      <c r="EVW142" s="165"/>
      <c r="EVX142" s="165"/>
      <c r="EVY142" s="165"/>
      <c r="EVZ142" s="166"/>
      <c r="EWB142" s="164"/>
      <c r="EWC142" s="168"/>
      <c r="EWD142" s="168"/>
      <c r="EWE142" s="165"/>
      <c r="EWF142" s="165"/>
      <c r="EWG142" s="165"/>
      <c r="EWH142" s="166"/>
      <c r="EWJ142" s="164"/>
      <c r="EWK142" s="168"/>
      <c r="EWL142" s="168"/>
      <c r="EWM142" s="165"/>
      <c r="EWN142" s="165"/>
      <c r="EWO142" s="165"/>
      <c r="EWP142" s="166"/>
      <c r="EWR142" s="164"/>
      <c r="EWS142" s="168"/>
      <c r="EWT142" s="168"/>
      <c r="EWU142" s="165"/>
      <c r="EWV142" s="165"/>
      <c r="EWW142" s="165"/>
      <c r="EWX142" s="166"/>
      <c r="EWZ142" s="164"/>
      <c r="EXA142" s="168"/>
      <c r="EXB142" s="168"/>
      <c r="EXC142" s="165"/>
      <c r="EXD142" s="165"/>
      <c r="EXE142" s="165"/>
      <c r="EXF142" s="166"/>
      <c r="EXH142" s="164"/>
      <c r="EXI142" s="168"/>
      <c r="EXJ142" s="168"/>
      <c r="EXK142" s="165"/>
      <c r="EXL142" s="165"/>
      <c r="EXM142" s="165"/>
      <c r="EXN142" s="166"/>
      <c r="EXP142" s="164"/>
      <c r="EXQ142" s="168"/>
      <c r="EXR142" s="168"/>
      <c r="EXS142" s="165"/>
      <c r="EXT142" s="165"/>
      <c r="EXU142" s="165"/>
      <c r="EXV142" s="166"/>
      <c r="EXX142" s="164"/>
      <c r="EXY142" s="168"/>
      <c r="EXZ142" s="168"/>
      <c r="EYA142" s="165"/>
      <c r="EYB142" s="165"/>
      <c r="EYC142" s="165"/>
      <c r="EYD142" s="166"/>
      <c r="EYF142" s="164"/>
      <c r="EYG142" s="168"/>
      <c r="EYH142" s="168"/>
      <c r="EYI142" s="165"/>
      <c r="EYJ142" s="165"/>
      <c r="EYK142" s="165"/>
      <c r="EYL142" s="166"/>
      <c r="EYN142" s="164"/>
      <c r="EYO142" s="168"/>
      <c r="EYP142" s="168"/>
      <c r="EYQ142" s="165"/>
      <c r="EYR142" s="165"/>
      <c r="EYS142" s="165"/>
      <c r="EYT142" s="166"/>
      <c r="EYV142" s="164"/>
      <c r="EYW142" s="168"/>
      <c r="EYX142" s="168"/>
      <c r="EYY142" s="165"/>
      <c r="EYZ142" s="165"/>
      <c r="EZA142" s="165"/>
      <c r="EZB142" s="166"/>
      <c r="EZD142" s="164"/>
      <c r="EZE142" s="168"/>
      <c r="EZF142" s="168"/>
      <c r="EZG142" s="165"/>
      <c r="EZH142" s="165"/>
      <c r="EZI142" s="165"/>
      <c r="EZJ142" s="166"/>
      <c r="EZL142" s="164"/>
      <c r="EZM142" s="168"/>
      <c r="EZN142" s="168"/>
      <c r="EZO142" s="165"/>
      <c r="EZP142" s="165"/>
      <c r="EZQ142" s="165"/>
      <c r="EZR142" s="166"/>
      <c r="EZT142" s="164"/>
      <c r="EZU142" s="168"/>
      <c r="EZV142" s="168"/>
      <c r="EZW142" s="165"/>
      <c r="EZX142" s="165"/>
      <c r="EZY142" s="165"/>
      <c r="EZZ142" s="166"/>
      <c r="FAB142" s="164"/>
      <c r="FAC142" s="168"/>
      <c r="FAD142" s="168"/>
      <c r="FAE142" s="165"/>
      <c r="FAF142" s="165"/>
      <c r="FAG142" s="165"/>
      <c r="FAH142" s="166"/>
      <c r="FAJ142" s="164"/>
      <c r="FAK142" s="168"/>
      <c r="FAL142" s="168"/>
      <c r="FAM142" s="165"/>
      <c r="FAN142" s="165"/>
      <c r="FAO142" s="165"/>
      <c r="FAP142" s="166"/>
      <c r="FAR142" s="164"/>
      <c r="FAS142" s="168"/>
      <c r="FAT142" s="168"/>
      <c r="FAU142" s="165"/>
      <c r="FAV142" s="165"/>
      <c r="FAW142" s="165"/>
      <c r="FAX142" s="166"/>
      <c r="FAZ142" s="164"/>
      <c r="FBA142" s="168"/>
      <c r="FBB142" s="168"/>
      <c r="FBC142" s="165"/>
      <c r="FBD142" s="165"/>
      <c r="FBE142" s="165"/>
      <c r="FBF142" s="166"/>
      <c r="FBH142" s="164"/>
      <c r="FBI142" s="168"/>
      <c r="FBJ142" s="168"/>
      <c r="FBK142" s="165"/>
      <c r="FBL142" s="165"/>
      <c r="FBM142" s="165"/>
      <c r="FBN142" s="166"/>
      <c r="FBP142" s="164"/>
      <c r="FBQ142" s="168"/>
      <c r="FBR142" s="168"/>
      <c r="FBS142" s="165"/>
      <c r="FBT142" s="165"/>
      <c r="FBU142" s="165"/>
      <c r="FBV142" s="166"/>
      <c r="FBX142" s="164"/>
      <c r="FBY142" s="168"/>
      <c r="FBZ142" s="168"/>
      <c r="FCA142" s="165"/>
      <c r="FCB142" s="165"/>
      <c r="FCC142" s="165"/>
      <c r="FCD142" s="166"/>
      <c r="FCF142" s="164"/>
      <c r="FCG142" s="168"/>
      <c r="FCH142" s="168"/>
      <c r="FCI142" s="165"/>
      <c r="FCJ142" s="165"/>
      <c r="FCK142" s="165"/>
      <c r="FCL142" s="166"/>
      <c r="FCN142" s="164"/>
      <c r="FCO142" s="168"/>
      <c r="FCP142" s="168"/>
      <c r="FCQ142" s="165"/>
      <c r="FCR142" s="165"/>
      <c r="FCS142" s="165"/>
      <c r="FCT142" s="166"/>
      <c r="FCV142" s="164"/>
      <c r="FCW142" s="168"/>
      <c r="FCX142" s="168"/>
      <c r="FCY142" s="165"/>
      <c r="FCZ142" s="165"/>
      <c r="FDA142" s="165"/>
      <c r="FDB142" s="166"/>
      <c r="FDD142" s="164"/>
      <c r="FDE142" s="168"/>
      <c r="FDF142" s="168"/>
      <c r="FDG142" s="165"/>
      <c r="FDH142" s="165"/>
      <c r="FDI142" s="165"/>
      <c r="FDJ142" s="166"/>
      <c r="FDL142" s="164"/>
      <c r="FDM142" s="168"/>
      <c r="FDN142" s="168"/>
      <c r="FDO142" s="165"/>
      <c r="FDP142" s="165"/>
      <c r="FDQ142" s="165"/>
      <c r="FDR142" s="166"/>
      <c r="FDT142" s="164"/>
      <c r="FDU142" s="168"/>
      <c r="FDV142" s="168"/>
      <c r="FDW142" s="165"/>
      <c r="FDX142" s="165"/>
      <c r="FDY142" s="165"/>
      <c r="FDZ142" s="166"/>
      <c r="FEB142" s="164"/>
      <c r="FEC142" s="168"/>
      <c r="FED142" s="168"/>
      <c r="FEE142" s="165"/>
      <c r="FEF142" s="165"/>
      <c r="FEG142" s="165"/>
      <c r="FEH142" s="166"/>
      <c r="FEJ142" s="164"/>
      <c r="FEK142" s="168"/>
      <c r="FEL142" s="168"/>
      <c r="FEM142" s="165"/>
      <c r="FEN142" s="165"/>
      <c r="FEO142" s="165"/>
      <c r="FEP142" s="166"/>
      <c r="FER142" s="164"/>
      <c r="FES142" s="168"/>
      <c r="FET142" s="168"/>
      <c r="FEU142" s="165"/>
      <c r="FEV142" s="165"/>
      <c r="FEW142" s="165"/>
      <c r="FEX142" s="166"/>
      <c r="FEZ142" s="164"/>
      <c r="FFA142" s="168"/>
      <c r="FFB142" s="168"/>
      <c r="FFC142" s="165"/>
      <c r="FFD142" s="165"/>
      <c r="FFE142" s="165"/>
      <c r="FFF142" s="166"/>
      <c r="FFH142" s="164"/>
      <c r="FFI142" s="168"/>
      <c r="FFJ142" s="168"/>
      <c r="FFK142" s="165"/>
      <c r="FFL142" s="165"/>
      <c r="FFM142" s="165"/>
      <c r="FFN142" s="166"/>
      <c r="FFP142" s="164"/>
      <c r="FFQ142" s="168"/>
      <c r="FFR142" s="168"/>
      <c r="FFS142" s="165"/>
      <c r="FFT142" s="165"/>
      <c r="FFU142" s="165"/>
      <c r="FFV142" s="166"/>
      <c r="FFX142" s="164"/>
      <c r="FFY142" s="168"/>
      <c r="FFZ142" s="168"/>
      <c r="FGA142" s="165"/>
      <c r="FGB142" s="165"/>
      <c r="FGC142" s="165"/>
      <c r="FGD142" s="166"/>
      <c r="FGF142" s="164"/>
      <c r="FGG142" s="168"/>
      <c r="FGH142" s="168"/>
      <c r="FGI142" s="165"/>
      <c r="FGJ142" s="165"/>
      <c r="FGK142" s="165"/>
      <c r="FGL142" s="166"/>
      <c r="FGN142" s="164"/>
      <c r="FGO142" s="168"/>
      <c r="FGP142" s="168"/>
      <c r="FGQ142" s="165"/>
      <c r="FGR142" s="165"/>
      <c r="FGS142" s="165"/>
      <c r="FGT142" s="166"/>
      <c r="FGV142" s="164"/>
      <c r="FGW142" s="168"/>
      <c r="FGX142" s="168"/>
      <c r="FGY142" s="165"/>
      <c r="FGZ142" s="165"/>
      <c r="FHA142" s="165"/>
      <c r="FHB142" s="166"/>
      <c r="FHD142" s="164"/>
      <c r="FHE142" s="168"/>
      <c r="FHF142" s="168"/>
      <c r="FHG142" s="165"/>
      <c r="FHH142" s="165"/>
      <c r="FHI142" s="165"/>
      <c r="FHJ142" s="166"/>
      <c r="FHL142" s="164"/>
      <c r="FHM142" s="168"/>
      <c r="FHN142" s="168"/>
      <c r="FHO142" s="165"/>
      <c r="FHP142" s="165"/>
      <c r="FHQ142" s="165"/>
      <c r="FHR142" s="166"/>
      <c r="FHT142" s="164"/>
      <c r="FHU142" s="168"/>
      <c r="FHV142" s="168"/>
      <c r="FHW142" s="165"/>
      <c r="FHX142" s="165"/>
      <c r="FHY142" s="165"/>
      <c r="FHZ142" s="166"/>
      <c r="FIB142" s="164"/>
      <c r="FIC142" s="168"/>
      <c r="FID142" s="168"/>
      <c r="FIE142" s="165"/>
      <c r="FIF142" s="165"/>
      <c r="FIG142" s="165"/>
      <c r="FIH142" s="166"/>
      <c r="FIJ142" s="164"/>
      <c r="FIK142" s="168"/>
      <c r="FIL142" s="168"/>
      <c r="FIM142" s="165"/>
      <c r="FIN142" s="165"/>
      <c r="FIO142" s="165"/>
      <c r="FIP142" s="166"/>
      <c r="FIR142" s="164"/>
      <c r="FIS142" s="168"/>
      <c r="FIT142" s="168"/>
      <c r="FIU142" s="165"/>
      <c r="FIV142" s="165"/>
      <c r="FIW142" s="165"/>
      <c r="FIX142" s="166"/>
      <c r="FIZ142" s="164"/>
      <c r="FJA142" s="168"/>
      <c r="FJB142" s="168"/>
      <c r="FJC142" s="165"/>
      <c r="FJD142" s="165"/>
      <c r="FJE142" s="165"/>
      <c r="FJF142" s="166"/>
      <c r="FJH142" s="164"/>
      <c r="FJI142" s="168"/>
      <c r="FJJ142" s="168"/>
      <c r="FJK142" s="165"/>
      <c r="FJL142" s="165"/>
      <c r="FJM142" s="165"/>
      <c r="FJN142" s="166"/>
      <c r="FJP142" s="164"/>
      <c r="FJQ142" s="168"/>
      <c r="FJR142" s="168"/>
      <c r="FJS142" s="165"/>
      <c r="FJT142" s="165"/>
      <c r="FJU142" s="165"/>
      <c r="FJV142" s="166"/>
      <c r="FJX142" s="164"/>
      <c r="FJY142" s="168"/>
      <c r="FJZ142" s="168"/>
      <c r="FKA142" s="165"/>
      <c r="FKB142" s="165"/>
      <c r="FKC142" s="165"/>
      <c r="FKD142" s="166"/>
      <c r="FKF142" s="164"/>
      <c r="FKG142" s="168"/>
      <c r="FKH142" s="168"/>
      <c r="FKI142" s="165"/>
      <c r="FKJ142" s="165"/>
      <c r="FKK142" s="165"/>
      <c r="FKL142" s="166"/>
      <c r="FKN142" s="164"/>
      <c r="FKO142" s="168"/>
      <c r="FKP142" s="168"/>
      <c r="FKQ142" s="165"/>
      <c r="FKR142" s="165"/>
      <c r="FKS142" s="165"/>
      <c r="FKT142" s="166"/>
      <c r="FKV142" s="164"/>
      <c r="FKW142" s="168"/>
      <c r="FKX142" s="168"/>
      <c r="FKY142" s="165"/>
      <c r="FKZ142" s="165"/>
      <c r="FLA142" s="165"/>
      <c r="FLB142" s="166"/>
      <c r="FLD142" s="164"/>
      <c r="FLE142" s="168"/>
      <c r="FLF142" s="168"/>
      <c r="FLG142" s="165"/>
      <c r="FLH142" s="165"/>
      <c r="FLI142" s="165"/>
      <c r="FLJ142" s="166"/>
      <c r="FLL142" s="164"/>
      <c r="FLM142" s="168"/>
      <c r="FLN142" s="168"/>
      <c r="FLO142" s="165"/>
      <c r="FLP142" s="165"/>
      <c r="FLQ142" s="165"/>
      <c r="FLR142" s="166"/>
      <c r="FLT142" s="164"/>
      <c r="FLU142" s="168"/>
      <c r="FLV142" s="168"/>
      <c r="FLW142" s="165"/>
      <c r="FLX142" s="165"/>
      <c r="FLY142" s="165"/>
      <c r="FLZ142" s="166"/>
      <c r="FMB142" s="164"/>
      <c r="FMC142" s="168"/>
      <c r="FMD142" s="168"/>
      <c r="FME142" s="165"/>
      <c r="FMF142" s="165"/>
      <c r="FMG142" s="165"/>
      <c r="FMH142" s="166"/>
      <c r="FMJ142" s="164"/>
      <c r="FMK142" s="168"/>
      <c r="FML142" s="168"/>
      <c r="FMM142" s="165"/>
      <c r="FMN142" s="165"/>
      <c r="FMO142" s="165"/>
      <c r="FMP142" s="166"/>
      <c r="FMR142" s="164"/>
      <c r="FMS142" s="168"/>
      <c r="FMT142" s="168"/>
      <c r="FMU142" s="165"/>
      <c r="FMV142" s="165"/>
      <c r="FMW142" s="165"/>
      <c r="FMX142" s="166"/>
      <c r="FMZ142" s="164"/>
      <c r="FNA142" s="168"/>
      <c r="FNB142" s="168"/>
      <c r="FNC142" s="165"/>
      <c r="FND142" s="165"/>
      <c r="FNE142" s="165"/>
      <c r="FNF142" s="166"/>
      <c r="FNH142" s="164"/>
      <c r="FNI142" s="168"/>
      <c r="FNJ142" s="168"/>
      <c r="FNK142" s="165"/>
      <c r="FNL142" s="165"/>
      <c r="FNM142" s="165"/>
      <c r="FNN142" s="166"/>
      <c r="FNP142" s="164"/>
      <c r="FNQ142" s="168"/>
      <c r="FNR142" s="168"/>
      <c r="FNS142" s="165"/>
      <c r="FNT142" s="165"/>
      <c r="FNU142" s="165"/>
      <c r="FNV142" s="166"/>
      <c r="FNX142" s="164"/>
      <c r="FNY142" s="168"/>
      <c r="FNZ142" s="168"/>
      <c r="FOA142" s="165"/>
      <c r="FOB142" s="165"/>
      <c r="FOC142" s="165"/>
      <c r="FOD142" s="166"/>
      <c r="FOF142" s="164"/>
      <c r="FOG142" s="168"/>
      <c r="FOH142" s="168"/>
      <c r="FOI142" s="165"/>
      <c r="FOJ142" s="165"/>
      <c r="FOK142" s="165"/>
      <c r="FOL142" s="166"/>
      <c r="FON142" s="164"/>
      <c r="FOO142" s="168"/>
      <c r="FOP142" s="168"/>
      <c r="FOQ142" s="165"/>
      <c r="FOR142" s="165"/>
      <c r="FOS142" s="165"/>
      <c r="FOT142" s="166"/>
      <c r="FOV142" s="164"/>
      <c r="FOW142" s="168"/>
      <c r="FOX142" s="168"/>
      <c r="FOY142" s="165"/>
      <c r="FOZ142" s="165"/>
      <c r="FPA142" s="165"/>
      <c r="FPB142" s="166"/>
      <c r="FPD142" s="164"/>
      <c r="FPE142" s="168"/>
      <c r="FPF142" s="168"/>
      <c r="FPG142" s="165"/>
      <c r="FPH142" s="165"/>
      <c r="FPI142" s="165"/>
      <c r="FPJ142" s="166"/>
      <c r="FPL142" s="164"/>
      <c r="FPM142" s="168"/>
      <c r="FPN142" s="168"/>
      <c r="FPO142" s="165"/>
      <c r="FPP142" s="165"/>
      <c r="FPQ142" s="165"/>
      <c r="FPR142" s="166"/>
      <c r="FPT142" s="164"/>
      <c r="FPU142" s="168"/>
      <c r="FPV142" s="168"/>
      <c r="FPW142" s="165"/>
      <c r="FPX142" s="165"/>
      <c r="FPY142" s="165"/>
      <c r="FPZ142" s="166"/>
      <c r="FQB142" s="164"/>
      <c r="FQC142" s="168"/>
      <c r="FQD142" s="168"/>
      <c r="FQE142" s="165"/>
      <c r="FQF142" s="165"/>
      <c r="FQG142" s="165"/>
      <c r="FQH142" s="166"/>
      <c r="FQJ142" s="164"/>
      <c r="FQK142" s="168"/>
      <c r="FQL142" s="168"/>
      <c r="FQM142" s="165"/>
      <c r="FQN142" s="165"/>
      <c r="FQO142" s="165"/>
      <c r="FQP142" s="166"/>
      <c r="FQR142" s="164"/>
      <c r="FQS142" s="168"/>
      <c r="FQT142" s="168"/>
      <c r="FQU142" s="165"/>
      <c r="FQV142" s="165"/>
      <c r="FQW142" s="165"/>
      <c r="FQX142" s="166"/>
      <c r="FQZ142" s="164"/>
      <c r="FRA142" s="168"/>
      <c r="FRB142" s="168"/>
      <c r="FRC142" s="165"/>
      <c r="FRD142" s="165"/>
      <c r="FRE142" s="165"/>
      <c r="FRF142" s="166"/>
      <c r="FRH142" s="164"/>
      <c r="FRI142" s="168"/>
      <c r="FRJ142" s="168"/>
      <c r="FRK142" s="165"/>
      <c r="FRL142" s="165"/>
      <c r="FRM142" s="165"/>
      <c r="FRN142" s="166"/>
      <c r="FRP142" s="164"/>
      <c r="FRQ142" s="168"/>
      <c r="FRR142" s="168"/>
      <c r="FRS142" s="165"/>
      <c r="FRT142" s="165"/>
      <c r="FRU142" s="165"/>
      <c r="FRV142" s="166"/>
      <c r="FRX142" s="164"/>
      <c r="FRY142" s="168"/>
      <c r="FRZ142" s="168"/>
      <c r="FSA142" s="165"/>
      <c r="FSB142" s="165"/>
      <c r="FSC142" s="165"/>
      <c r="FSD142" s="166"/>
      <c r="FSF142" s="164"/>
      <c r="FSG142" s="168"/>
      <c r="FSH142" s="168"/>
      <c r="FSI142" s="165"/>
      <c r="FSJ142" s="165"/>
      <c r="FSK142" s="165"/>
      <c r="FSL142" s="166"/>
      <c r="FSN142" s="164"/>
      <c r="FSO142" s="168"/>
      <c r="FSP142" s="168"/>
      <c r="FSQ142" s="165"/>
      <c r="FSR142" s="165"/>
      <c r="FSS142" s="165"/>
      <c r="FST142" s="166"/>
      <c r="FSV142" s="164"/>
      <c r="FSW142" s="168"/>
      <c r="FSX142" s="168"/>
      <c r="FSY142" s="165"/>
      <c r="FSZ142" s="165"/>
      <c r="FTA142" s="165"/>
      <c r="FTB142" s="166"/>
      <c r="FTD142" s="164"/>
      <c r="FTE142" s="168"/>
      <c r="FTF142" s="168"/>
      <c r="FTG142" s="165"/>
      <c r="FTH142" s="165"/>
      <c r="FTI142" s="165"/>
      <c r="FTJ142" s="166"/>
      <c r="FTL142" s="164"/>
      <c r="FTM142" s="168"/>
      <c r="FTN142" s="168"/>
      <c r="FTO142" s="165"/>
      <c r="FTP142" s="165"/>
      <c r="FTQ142" s="165"/>
      <c r="FTR142" s="166"/>
      <c r="FTT142" s="164"/>
      <c r="FTU142" s="168"/>
      <c r="FTV142" s="168"/>
      <c r="FTW142" s="165"/>
      <c r="FTX142" s="165"/>
      <c r="FTY142" s="165"/>
      <c r="FTZ142" s="166"/>
      <c r="FUB142" s="164"/>
      <c r="FUC142" s="168"/>
      <c r="FUD142" s="168"/>
      <c r="FUE142" s="165"/>
      <c r="FUF142" s="165"/>
      <c r="FUG142" s="165"/>
      <c r="FUH142" s="166"/>
      <c r="FUJ142" s="164"/>
      <c r="FUK142" s="168"/>
      <c r="FUL142" s="168"/>
      <c r="FUM142" s="165"/>
      <c r="FUN142" s="165"/>
      <c r="FUO142" s="165"/>
      <c r="FUP142" s="166"/>
      <c r="FUR142" s="164"/>
      <c r="FUS142" s="168"/>
      <c r="FUT142" s="168"/>
      <c r="FUU142" s="165"/>
      <c r="FUV142" s="165"/>
      <c r="FUW142" s="165"/>
      <c r="FUX142" s="166"/>
      <c r="FUZ142" s="164"/>
      <c r="FVA142" s="168"/>
      <c r="FVB142" s="168"/>
      <c r="FVC142" s="165"/>
      <c r="FVD142" s="165"/>
      <c r="FVE142" s="165"/>
      <c r="FVF142" s="166"/>
      <c r="FVH142" s="164"/>
      <c r="FVI142" s="168"/>
      <c r="FVJ142" s="168"/>
      <c r="FVK142" s="165"/>
      <c r="FVL142" s="165"/>
      <c r="FVM142" s="165"/>
      <c r="FVN142" s="166"/>
      <c r="FVP142" s="164"/>
      <c r="FVQ142" s="168"/>
      <c r="FVR142" s="168"/>
      <c r="FVS142" s="165"/>
      <c r="FVT142" s="165"/>
      <c r="FVU142" s="165"/>
      <c r="FVV142" s="166"/>
      <c r="FVX142" s="164"/>
      <c r="FVY142" s="168"/>
      <c r="FVZ142" s="168"/>
      <c r="FWA142" s="165"/>
      <c r="FWB142" s="165"/>
      <c r="FWC142" s="165"/>
      <c r="FWD142" s="166"/>
      <c r="FWF142" s="164"/>
      <c r="FWG142" s="168"/>
      <c r="FWH142" s="168"/>
      <c r="FWI142" s="165"/>
      <c r="FWJ142" s="165"/>
      <c r="FWK142" s="165"/>
      <c r="FWL142" s="166"/>
      <c r="FWN142" s="164"/>
      <c r="FWO142" s="168"/>
      <c r="FWP142" s="168"/>
      <c r="FWQ142" s="165"/>
      <c r="FWR142" s="165"/>
      <c r="FWS142" s="165"/>
      <c r="FWT142" s="166"/>
      <c r="FWV142" s="164"/>
      <c r="FWW142" s="168"/>
      <c r="FWX142" s="168"/>
      <c r="FWY142" s="165"/>
      <c r="FWZ142" s="165"/>
      <c r="FXA142" s="165"/>
      <c r="FXB142" s="166"/>
      <c r="FXD142" s="164"/>
      <c r="FXE142" s="168"/>
      <c r="FXF142" s="168"/>
      <c r="FXG142" s="165"/>
      <c r="FXH142" s="165"/>
      <c r="FXI142" s="165"/>
      <c r="FXJ142" s="166"/>
      <c r="FXL142" s="164"/>
      <c r="FXM142" s="168"/>
      <c r="FXN142" s="168"/>
      <c r="FXO142" s="165"/>
      <c r="FXP142" s="165"/>
      <c r="FXQ142" s="165"/>
      <c r="FXR142" s="166"/>
      <c r="FXT142" s="164"/>
      <c r="FXU142" s="168"/>
      <c r="FXV142" s="168"/>
      <c r="FXW142" s="165"/>
      <c r="FXX142" s="165"/>
      <c r="FXY142" s="165"/>
      <c r="FXZ142" s="166"/>
      <c r="FYB142" s="164"/>
      <c r="FYC142" s="168"/>
      <c r="FYD142" s="168"/>
      <c r="FYE142" s="165"/>
      <c r="FYF142" s="165"/>
      <c r="FYG142" s="165"/>
      <c r="FYH142" s="166"/>
      <c r="FYJ142" s="164"/>
      <c r="FYK142" s="168"/>
      <c r="FYL142" s="168"/>
      <c r="FYM142" s="165"/>
      <c r="FYN142" s="165"/>
      <c r="FYO142" s="165"/>
      <c r="FYP142" s="166"/>
      <c r="FYR142" s="164"/>
      <c r="FYS142" s="168"/>
      <c r="FYT142" s="168"/>
      <c r="FYU142" s="165"/>
      <c r="FYV142" s="165"/>
      <c r="FYW142" s="165"/>
      <c r="FYX142" s="166"/>
      <c r="FYZ142" s="164"/>
      <c r="FZA142" s="168"/>
      <c r="FZB142" s="168"/>
      <c r="FZC142" s="165"/>
      <c r="FZD142" s="165"/>
      <c r="FZE142" s="165"/>
      <c r="FZF142" s="166"/>
      <c r="FZH142" s="164"/>
      <c r="FZI142" s="168"/>
      <c r="FZJ142" s="168"/>
      <c r="FZK142" s="165"/>
      <c r="FZL142" s="165"/>
      <c r="FZM142" s="165"/>
      <c r="FZN142" s="166"/>
      <c r="FZP142" s="164"/>
      <c r="FZQ142" s="168"/>
      <c r="FZR142" s="168"/>
      <c r="FZS142" s="165"/>
      <c r="FZT142" s="165"/>
      <c r="FZU142" s="165"/>
      <c r="FZV142" s="166"/>
      <c r="FZX142" s="164"/>
      <c r="FZY142" s="168"/>
      <c r="FZZ142" s="168"/>
      <c r="GAA142" s="165"/>
      <c r="GAB142" s="165"/>
      <c r="GAC142" s="165"/>
      <c r="GAD142" s="166"/>
      <c r="GAF142" s="164"/>
      <c r="GAG142" s="168"/>
      <c r="GAH142" s="168"/>
      <c r="GAI142" s="165"/>
      <c r="GAJ142" s="165"/>
      <c r="GAK142" s="165"/>
      <c r="GAL142" s="166"/>
      <c r="GAN142" s="164"/>
      <c r="GAO142" s="168"/>
      <c r="GAP142" s="168"/>
      <c r="GAQ142" s="165"/>
      <c r="GAR142" s="165"/>
      <c r="GAS142" s="165"/>
      <c r="GAT142" s="166"/>
      <c r="GAV142" s="164"/>
      <c r="GAW142" s="168"/>
      <c r="GAX142" s="168"/>
      <c r="GAY142" s="165"/>
      <c r="GAZ142" s="165"/>
      <c r="GBA142" s="165"/>
      <c r="GBB142" s="166"/>
      <c r="GBD142" s="164"/>
      <c r="GBE142" s="168"/>
      <c r="GBF142" s="168"/>
      <c r="GBG142" s="165"/>
      <c r="GBH142" s="165"/>
      <c r="GBI142" s="165"/>
      <c r="GBJ142" s="166"/>
      <c r="GBL142" s="164"/>
      <c r="GBM142" s="168"/>
      <c r="GBN142" s="168"/>
      <c r="GBO142" s="165"/>
      <c r="GBP142" s="165"/>
      <c r="GBQ142" s="165"/>
      <c r="GBR142" s="166"/>
      <c r="GBT142" s="164"/>
      <c r="GBU142" s="168"/>
      <c r="GBV142" s="168"/>
      <c r="GBW142" s="165"/>
      <c r="GBX142" s="165"/>
      <c r="GBY142" s="165"/>
      <c r="GBZ142" s="166"/>
      <c r="GCB142" s="164"/>
      <c r="GCC142" s="168"/>
      <c r="GCD142" s="168"/>
      <c r="GCE142" s="165"/>
      <c r="GCF142" s="165"/>
      <c r="GCG142" s="165"/>
      <c r="GCH142" s="166"/>
      <c r="GCJ142" s="164"/>
      <c r="GCK142" s="168"/>
      <c r="GCL142" s="168"/>
      <c r="GCM142" s="165"/>
      <c r="GCN142" s="165"/>
      <c r="GCO142" s="165"/>
      <c r="GCP142" s="166"/>
      <c r="GCR142" s="164"/>
      <c r="GCS142" s="168"/>
      <c r="GCT142" s="168"/>
      <c r="GCU142" s="165"/>
      <c r="GCV142" s="165"/>
      <c r="GCW142" s="165"/>
      <c r="GCX142" s="166"/>
      <c r="GCZ142" s="164"/>
      <c r="GDA142" s="168"/>
      <c r="GDB142" s="168"/>
      <c r="GDC142" s="165"/>
      <c r="GDD142" s="165"/>
      <c r="GDE142" s="165"/>
      <c r="GDF142" s="166"/>
      <c r="GDH142" s="164"/>
      <c r="GDI142" s="168"/>
      <c r="GDJ142" s="168"/>
      <c r="GDK142" s="165"/>
      <c r="GDL142" s="165"/>
      <c r="GDM142" s="165"/>
      <c r="GDN142" s="166"/>
      <c r="GDP142" s="164"/>
      <c r="GDQ142" s="168"/>
      <c r="GDR142" s="168"/>
      <c r="GDS142" s="165"/>
      <c r="GDT142" s="165"/>
      <c r="GDU142" s="165"/>
      <c r="GDV142" s="166"/>
      <c r="GDX142" s="164"/>
      <c r="GDY142" s="168"/>
      <c r="GDZ142" s="168"/>
      <c r="GEA142" s="165"/>
      <c r="GEB142" s="165"/>
      <c r="GEC142" s="165"/>
      <c r="GED142" s="166"/>
      <c r="GEF142" s="164"/>
      <c r="GEG142" s="168"/>
      <c r="GEH142" s="168"/>
      <c r="GEI142" s="165"/>
      <c r="GEJ142" s="165"/>
      <c r="GEK142" s="165"/>
      <c r="GEL142" s="166"/>
      <c r="GEN142" s="164"/>
      <c r="GEO142" s="168"/>
      <c r="GEP142" s="168"/>
      <c r="GEQ142" s="165"/>
      <c r="GER142" s="165"/>
      <c r="GES142" s="165"/>
      <c r="GET142" s="166"/>
      <c r="GEV142" s="164"/>
      <c r="GEW142" s="168"/>
      <c r="GEX142" s="168"/>
      <c r="GEY142" s="165"/>
      <c r="GEZ142" s="165"/>
      <c r="GFA142" s="165"/>
      <c r="GFB142" s="166"/>
      <c r="GFD142" s="164"/>
      <c r="GFE142" s="168"/>
      <c r="GFF142" s="168"/>
      <c r="GFG142" s="165"/>
      <c r="GFH142" s="165"/>
      <c r="GFI142" s="165"/>
      <c r="GFJ142" s="166"/>
      <c r="GFL142" s="164"/>
      <c r="GFM142" s="168"/>
      <c r="GFN142" s="168"/>
      <c r="GFO142" s="165"/>
      <c r="GFP142" s="165"/>
      <c r="GFQ142" s="165"/>
      <c r="GFR142" s="166"/>
      <c r="GFT142" s="164"/>
      <c r="GFU142" s="168"/>
      <c r="GFV142" s="168"/>
      <c r="GFW142" s="165"/>
      <c r="GFX142" s="165"/>
      <c r="GFY142" s="165"/>
      <c r="GFZ142" s="166"/>
      <c r="GGB142" s="164"/>
      <c r="GGC142" s="168"/>
      <c r="GGD142" s="168"/>
      <c r="GGE142" s="165"/>
      <c r="GGF142" s="165"/>
      <c r="GGG142" s="165"/>
      <c r="GGH142" s="166"/>
      <c r="GGJ142" s="164"/>
      <c r="GGK142" s="168"/>
      <c r="GGL142" s="168"/>
      <c r="GGM142" s="165"/>
      <c r="GGN142" s="165"/>
      <c r="GGO142" s="165"/>
      <c r="GGP142" s="166"/>
      <c r="GGR142" s="164"/>
      <c r="GGS142" s="168"/>
      <c r="GGT142" s="168"/>
      <c r="GGU142" s="165"/>
      <c r="GGV142" s="165"/>
      <c r="GGW142" s="165"/>
      <c r="GGX142" s="166"/>
      <c r="GGZ142" s="164"/>
      <c r="GHA142" s="168"/>
      <c r="GHB142" s="168"/>
      <c r="GHC142" s="165"/>
      <c r="GHD142" s="165"/>
      <c r="GHE142" s="165"/>
      <c r="GHF142" s="166"/>
      <c r="GHH142" s="164"/>
      <c r="GHI142" s="168"/>
      <c r="GHJ142" s="168"/>
      <c r="GHK142" s="165"/>
      <c r="GHL142" s="165"/>
      <c r="GHM142" s="165"/>
      <c r="GHN142" s="166"/>
      <c r="GHP142" s="164"/>
      <c r="GHQ142" s="168"/>
      <c r="GHR142" s="168"/>
      <c r="GHS142" s="165"/>
      <c r="GHT142" s="165"/>
      <c r="GHU142" s="165"/>
      <c r="GHV142" s="166"/>
      <c r="GHX142" s="164"/>
      <c r="GHY142" s="168"/>
      <c r="GHZ142" s="168"/>
      <c r="GIA142" s="165"/>
      <c r="GIB142" s="165"/>
      <c r="GIC142" s="165"/>
      <c r="GID142" s="166"/>
      <c r="GIF142" s="164"/>
      <c r="GIG142" s="168"/>
      <c r="GIH142" s="168"/>
      <c r="GII142" s="165"/>
      <c r="GIJ142" s="165"/>
      <c r="GIK142" s="165"/>
      <c r="GIL142" s="166"/>
      <c r="GIN142" s="164"/>
      <c r="GIO142" s="168"/>
      <c r="GIP142" s="168"/>
      <c r="GIQ142" s="165"/>
      <c r="GIR142" s="165"/>
      <c r="GIS142" s="165"/>
      <c r="GIT142" s="166"/>
      <c r="GIV142" s="164"/>
      <c r="GIW142" s="168"/>
      <c r="GIX142" s="168"/>
      <c r="GIY142" s="165"/>
      <c r="GIZ142" s="165"/>
      <c r="GJA142" s="165"/>
      <c r="GJB142" s="166"/>
      <c r="GJD142" s="164"/>
      <c r="GJE142" s="168"/>
      <c r="GJF142" s="168"/>
      <c r="GJG142" s="165"/>
      <c r="GJH142" s="165"/>
      <c r="GJI142" s="165"/>
      <c r="GJJ142" s="166"/>
      <c r="GJL142" s="164"/>
      <c r="GJM142" s="168"/>
      <c r="GJN142" s="168"/>
      <c r="GJO142" s="165"/>
      <c r="GJP142" s="165"/>
      <c r="GJQ142" s="165"/>
      <c r="GJR142" s="166"/>
      <c r="GJT142" s="164"/>
      <c r="GJU142" s="168"/>
      <c r="GJV142" s="168"/>
      <c r="GJW142" s="165"/>
      <c r="GJX142" s="165"/>
      <c r="GJY142" s="165"/>
      <c r="GJZ142" s="166"/>
      <c r="GKB142" s="164"/>
      <c r="GKC142" s="168"/>
      <c r="GKD142" s="168"/>
      <c r="GKE142" s="165"/>
      <c r="GKF142" s="165"/>
      <c r="GKG142" s="165"/>
      <c r="GKH142" s="166"/>
      <c r="GKJ142" s="164"/>
      <c r="GKK142" s="168"/>
      <c r="GKL142" s="168"/>
      <c r="GKM142" s="165"/>
      <c r="GKN142" s="165"/>
      <c r="GKO142" s="165"/>
      <c r="GKP142" s="166"/>
      <c r="GKR142" s="164"/>
      <c r="GKS142" s="168"/>
      <c r="GKT142" s="168"/>
      <c r="GKU142" s="165"/>
      <c r="GKV142" s="165"/>
      <c r="GKW142" s="165"/>
      <c r="GKX142" s="166"/>
      <c r="GKZ142" s="164"/>
      <c r="GLA142" s="168"/>
      <c r="GLB142" s="168"/>
      <c r="GLC142" s="165"/>
      <c r="GLD142" s="165"/>
      <c r="GLE142" s="165"/>
      <c r="GLF142" s="166"/>
      <c r="GLH142" s="164"/>
      <c r="GLI142" s="168"/>
      <c r="GLJ142" s="168"/>
      <c r="GLK142" s="165"/>
      <c r="GLL142" s="165"/>
      <c r="GLM142" s="165"/>
      <c r="GLN142" s="166"/>
      <c r="GLP142" s="164"/>
      <c r="GLQ142" s="168"/>
      <c r="GLR142" s="168"/>
      <c r="GLS142" s="165"/>
      <c r="GLT142" s="165"/>
      <c r="GLU142" s="165"/>
      <c r="GLV142" s="166"/>
      <c r="GLX142" s="164"/>
      <c r="GLY142" s="168"/>
      <c r="GLZ142" s="168"/>
      <c r="GMA142" s="165"/>
      <c r="GMB142" s="165"/>
      <c r="GMC142" s="165"/>
      <c r="GMD142" s="166"/>
      <c r="GMF142" s="164"/>
      <c r="GMG142" s="168"/>
      <c r="GMH142" s="168"/>
      <c r="GMI142" s="165"/>
      <c r="GMJ142" s="165"/>
      <c r="GMK142" s="165"/>
      <c r="GML142" s="166"/>
      <c r="GMN142" s="164"/>
      <c r="GMO142" s="168"/>
      <c r="GMP142" s="168"/>
      <c r="GMQ142" s="165"/>
      <c r="GMR142" s="165"/>
      <c r="GMS142" s="165"/>
      <c r="GMT142" s="166"/>
      <c r="GMV142" s="164"/>
      <c r="GMW142" s="168"/>
      <c r="GMX142" s="168"/>
      <c r="GMY142" s="165"/>
      <c r="GMZ142" s="165"/>
      <c r="GNA142" s="165"/>
      <c r="GNB142" s="166"/>
      <c r="GND142" s="164"/>
      <c r="GNE142" s="168"/>
      <c r="GNF142" s="168"/>
      <c r="GNG142" s="165"/>
      <c r="GNH142" s="165"/>
      <c r="GNI142" s="165"/>
      <c r="GNJ142" s="166"/>
      <c r="GNL142" s="164"/>
      <c r="GNM142" s="168"/>
      <c r="GNN142" s="168"/>
      <c r="GNO142" s="165"/>
      <c r="GNP142" s="165"/>
      <c r="GNQ142" s="165"/>
      <c r="GNR142" s="166"/>
      <c r="GNT142" s="164"/>
      <c r="GNU142" s="168"/>
      <c r="GNV142" s="168"/>
      <c r="GNW142" s="165"/>
      <c r="GNX142" s="165"/>
      <c r="GNY142" s="165"/>
      <c r="GNZ142" s="166"/>
      <c r="GOB142" s="164"/>
      <c r="GOC142" s="168"/>
      <c r="GOD142" s="168"/>
      <c r="GOE142" s="165"/>
      <c r="GOF142" s="165"/>
      <c r="GOG142" s="165"/>
      <c r="GOH142" s="166"/>
      <c r="GOJ142" s="164"/>
      <c r="GOK142" s="168"/>
      <c r="GOL142" s="168"/>
      <c r="GOM142" s="165"/>
      <c r="GON142" s="165"/>
      <c r="GOO142" s="165"/>
      <c r="GOP142" s="166"/>
      <c r="GOR142" s="164"/>
      <c r="GOS142" s="168"/>
      <c r="GOT142" s="168"/>
      <c r="GOU142" s="165"/>
      <c r="GOV142" s="165"/>
      <c r="GOW142" s="165"/>
      <c r="GOX142" s="166"/>
      <c r="GOZ142" s="164"/>
      <c r="GPA142" s="168"/>
      <c r="GPB142" s="168"/>
      <c r="GPC142" s="165"/>
      <c r="GPD142" s="165"/>
      <c r="GPE142" s="165"/>
      <c r="GPF142" s="166"/>
      <c r="GPH142" s="164"/>
      <c r="GPI142" s="168"/>
      <c r="GPJ142" s="168"/>
      <c r="GPK142" s="165"/>
      <c r="GPL142" s="165"/>
      <c r="GPM142" s="165"/>
      <c r="GPN142" s="166"/>
      <c r="GPP142" s="164"/>
      <c r="GPQ142" s="168"/>
      <c r="GPR142" s="168"/>
      <c r="GPS142" s="165"/>
      <c r="GPT142" s="165"/>
      <c r="GPU142" s="165"/>
      <c r="GPV142" s="166"/>
      <c r="GPX142" s="164"/>
      <c r="GPY142" s="168"/>
      <c r="GPZ142" s="168"/>
      <c r="GQA142" s="165"/>
      <c r="GQB142" s="165"/>
      <c r="GQC142" s="165"/>
      <c r="GQD142" s="166"/>
      <c r="GQF142" s="164"/>
      <c r="GQG142" s="168"/>
      <c r="GQH142" s="168"/>
      <c r="GQI142" s="165"/>
      <c r="GQJ142" s="165"/>
      <c r="GQK142" s="165"/>
      <c r="GQL142" s="166"/>
      <c r="GQN142" s="164"/>
      <c r="GQO142" s="168"/>
      <c r="GQP142" s="168"/>
      <c r="GQQ142" s="165"/>
      <c r="GQR142" s="165"/>
      <c r="GQS142" s="165"/>
      <c r="GQT142" s="166"/>
      <c r="GQV142" s="164"/>
      <c r="GQW142" s="168"/>
      <c r="GQX142" s="168"/>
      <c r="GQY142" s="165"/>
      <c r="GQZ142" s="165"/>
      <c r="GRA142" s="165"/>
      <c r="GRB142" s="166"/>
      <c r="GRD142" s="164"/>
      <c r="GRE142" s="168"/>
      <c r="GRF142" s="168"/>
      <c r="GRG142" s="165"/>
      <c r="GRH142" s="165"/>
      <c r="GRI142" s="165"/>
      <c r="GRJ142" s="166"/>
      <c r="GRL142" s="164"/>
      <c r="GRM142" s="168"/>
      <c r="GRN142" s="168"/>
      <c r="GRO142" s="165"/>
      <c r="GRP142" s="165"/>
      <c r="GRQ142" s="165"/>
      <c r="GRR142" s="166"/>
      <c r="GRT142" s="164"/>
      <c r="GRU142" s="168"/>
      <c r="GRV142" s="168"/>
      <c r="GRW142" s="165"/>
      <c r="GRX142" s="165"/>
      <c r="GRY142" s="165"/>
      <c r="GRZ142" s="166"/>
      <c r="GSB142" s="164"/>
      <c r="GSC142" s="168"/>
      <c r="GSD142" s="168"/>
      <c r="GSE142" s="165"/>
      <c r="GSF142" s="165"/>
      <c r="GSG142" s="165"/>
      <c r="GSH142" s="166"/>
      <c r="GSJ142" s="164"/>
      <c r="GSK142" s="168"/>
      <c r="GSL142" s="168"/>
      <c r="GSM142" s="165"/>
      <c r="GSN142" s="165"/>
      <c r="GSO142" s="165"/>
      <c r="GSP142" s="166"/>
      <c r="GSR142" s="164"/>
      <c r="GSS142" s="168"/>
      <c r="GST142" s="168"/>
      <c r="GSU142" s="165"/>
      <c r="GSV142" s="165"/>
      <c r="GSW142" s="165"/>
      <c r="GSX142" s="166"/>
      <c r="GSZ142" s="164"/>
      <c r="GTA142" s="168"/>
      <c r="GTB142" s="168"/>
      <c r="GTC142" s="165"/>
      <c r="GTD142" s="165"/>
      <c r="GTE142" s="165"/>
      <c r="GTF142" s="166"/>
      <c r="GTH142" s="164"/>
      <c r="GTI142" s="168"/>
      <c r="GTJ142" s="168"/>
      <c r="GTK142" s="165"/>
      <c r="GTL142" s="165"/>
      <c r="GTM142" s="165"/>
      <c r="GTN142" s="166"/>
      <c r="GTP142" s="164"/>
      <c r="GTQ142" s="168"/>
      <c r="GTR142" s="168"/>
      <c r="GTS142" s="165"/>
      <c r="GTT142" s="165"/>
      <c r="GTU142" s="165"/>
      <c r="GTV142" s="166"/>
      <c r="GTX142" s="164"/>
      <c r="GTY142" s="168"/>
      <c r="GTZ142" s="168"/>
      <c r="GUA142" s="165"/>
      <c r="GUB142" s="165"/>
      <c r="GUC142" s="165"/>
      <c r="GUD142" s="166"/>
      <c r="GUF142" s="164"/>
      <c r="GUG142" s="168"/>
      <c r="GUH142" s="168"/>
      <c r="GUI142" s="165"/>
      <c r="GUJ142" s="165"/>
      <c r="GUK142" s="165"/>
      <c r="GUL142" s="166"/>
      <c r="GUN142" s="164"/>
      <c r="GUO142" s="168"/>
      <c r="GUP142" s="168"/>
      <c r="GUQ142" s="165"/>
      <c r="GUR142" s="165"/>
      <c r="GUS142" s="165"/>
      <c r="GUT142" s="166"/>
      <c r="GUV142" s="164"/>
      <c r="GUW142" s="168"/>
      <c r="GUX142" s="168"/>
      <c r="GUY142" s="165"/>
      <c r="GUZ142" s="165"/>
      <c r="GVA142" s="165"/>
      <c r="GVB142" s="166"/>
      <c r="GVD142" s="164"/>
      <c r="GVE142" s="168"/>
      <c r="GVF142" s="168"/>
      <c r="GVG142" s="165"/>
      <c r="GVH142" s="165"/>
      <c r="GVI142" s="165"/>
      <c r="GVJ142" s="166"/>
      <c r="GVL142" s="164"/>
      <c r="GVM142" s="168"/>
      <c r="GVN142" s="168"/>
      <c r="GVO142" s="165"/>
      <c r="GVP142" s="165"/>
      <c r="GVQ142" s="165"/>
      <c r="GVR142" s="166"/>
      <c r="GVT142" s="164"/>
      <c r="GVU142" s="168"/>
      <c r="GVV142" s="168"/>
      <c r="GVW142" s="165"/>
      <c r="GVX142" s="165"/>
      <c r="GVY142" s="165"/>
      <c r="GVZ142" s="166"/>
      <c r="GWB142" s="164"/>
      <c r="GWC142" s="168"/>
      <c r="GWD142" s="168"/>
      <c r="GWE142" s="165"/>
      <c r="GWF142" s="165"/>
      <c r="GWG142" s="165"/>
      <c r="GWH142" s="166"/>
      <c r="GWJ142" s="164"/>
      <c r="GWK142" s="168"/>
      <c r="GWL142" s="168"/>
      <c r="GWM142" s="165"/>
      <c r="GWN142" s="165"/>
      <c r="GWO142" s="165"/>
      <c r="GWP142" s="166"/>
      <c r="GWR142" s="164"/>
      <c r="GWS142" s="168"/>
      <c r="GWT142" s="168"/>
      <c r="GWU142" s="165"/>
      <c r="GWV142" s="165"/>
      <c r="GWW142" s="165"/>
      <c r="GWX142" s="166"/>
      <c r="GWZ142" s="164"/>
      <c r="GXA142" s="168"/>
      <c r="GXB142" s="168"/>
      <c r="GXC142" s="165"/>
      <c r="GXD142" s="165"/>
      <c r="GXE142" s="165"/>
      <c r="GXF142" s="166"/>
      <c r="GXH142" s="164"/>
      <c r="GXI142" s="168"/>
      <c r="GXJ142" s="168"/>
      <c r="GXK142" s="165"/>
      <c r="GXL142" s="165"/>
      <c r="GXM142" s="165"/>
      <c r="GXN142" s="166"/>
      <c r="GXP142" s="164"/>
      <c r="GXQ142" s="168"/>
      <c r="GXR142" s="168"/>
      <c r="GXS142" s="165"/>
      <c r="GXT142" s="165"/>
      <c r="GXU142" s="165"/>
      <c r="GXV142" s="166"/>
      <c r="GXX142" s="164"/>
      <c r="GXY142" s="168"/>
      <c r="GXZ142" s="168"/>
      <c r="GYA142" s="165"/>
      <c r="GYB142" s="165"/>
      <c r="GYC142" s="165"/>
      <c r="GYD142" s="166"/>
      <c r="GYF142" s="164"/>
      <c r="GYG142" s="168"/>
      <c r="GYH142" s="168"/>
      <c r="GYI142" s="165"/>
      <c r="GYJ142" s="165"/>
      <c r="GYK142" s="165"/>
      <c r="GYL142" s="166"/>
      <c r="GYN142" s="164"/>
      <c r="GYO142" s="168"/>
      <c r="GYP142" s="168"/>
      <c r="GYQ142" s="165"/>
      <c r="GYR142" s="165"/>
      <c r="GYS142" s="165"/>
      <c r="GYT142" s="166"/>
      <c r="GYV142" s="164"/>
      <c r="GYW142" s="168"/>
      <c r="GYX142" s="168"/>
      <c r="GYY142" s="165"/>
      <c r="GYZ142" s="165"/>
      <c r="GZA142" s="165"/>
      <c r="GZB142" s="166"/>
      <c r="GZD142" s="164"/>
      <c r="GZE142" s="168"/>
      <c r="GZF142" s="168"/>
      <c r="GZG142" s="165"/>
      <c r="GZH142" s="165"/>
      <c r="GZI142" s="165"/>
      <c r="GZJ142" s="166"/>
      <c r="GZL142" s="164"/>
      <c r="GZM142" s="168"/>
      <c r="GZN142" s="168"/>
      <c r="GZO142" s="165"/>
      <c r="GZP142" s="165"/>
      <c r="GZQ142" s="165"/>
      <c r="GZR142" s="166"/>
      <c r="GZT142" s="164"/>
      <c r="GZU142" s="168"/>
      <c r="GZV142" s="168"/>
      <c r="GZW142" s="165"/>
      <c r="GZX142" s="165"/>
      <c r="GZY142" s="165"/>
      <c r="GZZ142" s="166"/>
      <c r="HAB142" s="164"/>
      <c r="HAC142" s="168"/>
      <c r="HAD142" s="168"/>
      <c r="HAE142" s="165"/>
      <c r="HAF142" s="165"/>
      <c r="HAG142" s="165"/>
      <c r="HAH142" s="166"/>
      <c r="HAJ142" s="164"/>
      <c r="HAK142" s="168"/>
      <c r="HAL142" s="168"/>
      <c r="HAM142" s="165"/>
      <c r="HAN142" s="165"/>
      <c r="HAO142" s="165"/>
      <c r="HAP142" s="166"/>
      <c r="HAR142" s="164"/>
      <c r="HAS142" s="168"/>
      <c r="HAT142" s="168"/>
      <c r="HAU142" s="165"/>
      <c r="HAV142" s="165"/>
      <c r="HAW142" s="165"/>
      <c r="HAX142" s="166"/>
      <c r="HAZ142" s="164"/>
      <c r="HBA142" s="168"/>
      <c r="HBB142" s="168"/>
      <c r="HBC142" s="165"/>
      <c r="HBD142" s="165"/>
      <c r="HBE142" s="165"/>
      <c r="HBF142" s="166"/>
      <c r="HBH142" s="164"/>
      <c r="HBI142" s="168"/>
      <c r="HBJ142" s="168"/>
      <c r="HBK142" s="165"/>
      <c r="HBL142" s="165"/>
      <c r="HBM142" s="165"/>
      <c r="HBN142" s="166"/>
      <c r="HBP142" s="164"/>
      <c r="HBQ142" s="168"/>
      <c r="HBR142" s="168"/>
      <c r="HBS142" s="165"/>
      <c r="HBT142" s="165"/>
      <c r="HBU142" s="165"/>
      <c r="HBV142" s="166"/>
      <c r="HBX142" s="164"/>
      <c r="HBY142" s="168"/>
      <c r="HBZ142" s="168"/>
      <c r="HCA142" s="165"/>
      <c r="HCB142" s="165"/>
      <c r="HCC142" s="165"/>
      <c r="HCD142" s="166"/>
      <c r="HCF142" s="164"/>
      <c r="HCG142" s="168"/>
      <c r="HCH142" s="168"/>
      <c r="HCI142" s="165"/>
      <c r="HCJ142" s="165"/>
      <c r="HCK142" s="165"/>
      <c r="HCL142" s="166"/>
      <c r="HCN142" s="164"/>
      <c r="HCO142" s="168"/>
      <c r="HCP142" s="168"/>
      <c r="HCQ142" s="165"/>
      <c r="HCR142" s="165"/>
      <c r="HCS142" s="165"/>
      <c r="HCT142" s="166"/>
      <c r="HCV142" s="164"/>
      <c r="HCW142" s="168"/>
      <c r="HCX142" s="168"/>
      <c r="HCY142" s="165"/>
      <c r="HCZ142" s="165"/>
      <c r="HDA142" s="165"/>
      <c r="HDB142" s="166"/>
      <c r="HDD142" s="164"/>
      <c r="HDE142" s="168"/>
      <c r="HDF142" s="168"/>
      <c r="HDG142" s="165"/>
      <c r="HDH142" s="165"/>
      <c r="HDI142" s="165"/>
      <c r="HDJ142" s="166"/>
      <c r="HDL142" s="164"/>
      <c r="HDM142" s="168"/>
      <c r="HDN142" s="168"/>
      <c r="HDO142" s="165"/>
      <c r="HDP142" s="165"/>
      <c r="HDQ142" s="165"/>
      <c r="HDR142" s="166"/>
      <c r="HDT142" s="164"/>
      <c r="HDU142" s="168"/>
      <c r="HDV142" s="168"/>
      <c r="HDW142" s="165"/>
      <c r="HDX142" s="165"/>
      <c r="HDY142" s="165"/>
      <c r="HDZ142" s="166"/>
      <c r="HEB142" s="164"/>
      <c r="HEC142" s="168"/>
      <c r="HED142" s="168"/>
      <c r="HEE142" s="165"/>
      <c r="HEF142" s="165"/>
      <c r="HEG142" s="165"/>
      <c r="HEH142" s="166"/>
      <c r="HEJ142" s="164"/>
      <c r="HEK142" s="168"/>
      <c r="HEL142" s="168"/>
      <c r="HEM142" s="165"/>
      <c r="HEN142" s="165"/>
      <c r="HEO142" s="165"/>
      <c r="HEP142" s="166"/>
      <c r="HER142" s="164"/>
      <c r="HES142" s="168"/>
      <c r="HET142" s="168"/>
      <c r="HEU142" s="165"/>
      <c r="HEV142" s="165"/>
      <c r="HEW142" s="165"/>
      <c r="HEX142" s="166"/>
      <c r="HEZ142" s="164"/>
      <c r="HFA142" s="168"/>
      <c r="HFB142" s="168"/>
      <c r="HFC142" s="165"/>
      <c r="HFD142" s="165"/>
      <c r="HFE142" s="165"/>
      <c r="HFF142" s="166"/>
      <c r="HFH142" s="164"/>
      <c r="HFI142" s="168"/>
      <c r="HFJ142" s="168"/>
      <c r="HFK142" s="165"/>
      <c r="HFL142" s="165"/>
      <c r="HFM142" s="165"/>
      <c r="HFN142" s="166"/>
      <c r="HFP142" s="164"/>
      <c r="HFQ142" s="168"/>
      <c r="HFR142" s="168"/>
      <c r="HFS142" s="165"/>
      <c r="HFT142" s="165"/>
      <c r="HFU142" s="165"/>
      <c r="HFV142" s="166"/>
      <c r="HFX142" s="164"/>
      <c r="HFY142" s="168"/>
      <c r="HFZ142" s="168"/>
      <c r="HGA142" s="165"/>
      <c r="HGB142" s="165"/>
      <c r="HGC142" s="165"/>
      <c r="HGD142" s="166"/>
      <c r="HGF142" s="164"/>
      <c r="HGG142" s="168"/>
      <c r="HGH142" s="168"/>
      <c r="HGI142" s="165"/>
      <c r="HGJ142" s="165"/>
      <c r="HGK142" s="165"/>
      <c r="HGL142" s="166"/>
      <c r="HGN142" s="164"/>
      <c r="HGO142" s="168"/>
      <c r="HGP142" s="168"/>
      <c r="HGQ142" s="165"/>
      <c r="HGR142" s="165"/>
      <c r="HGS142" s="165"/>
      <c r="HGT142" s="166"/>
      <c r="HGV142" s="164"/>
      <c r="HGW142" s="168"/>
      <c r="HGX142" s="168"/>
      <c r="HGY142" s="165"/>
      <c r="HGZ142" s="165"/>
      <c r="HHA142" s="165"/>
      <c r="HHB142" s="166"/>
      <c r="HHD142" s="164"/>
      <c r="HHE142" s="168"/>
      <c r="HHF142" s="168"/>
      <c r="HHG142" s="165"/>
      <c r="HHH142" s="165"/>
      <c r="HHI142" s="165"/>
      <c r="HHJ142" s="166"/>
      <c r="HHL142" s="164"/>
      <c r="HHM142" s="168"/>
      <c r="HHN142" s="168"/>
      <c r="HHO142" s="165"/>
      <c r="HHP142" s="165"/>
      <c r="HHQ142" s="165"/>
      <c r="HHR142" s="166"/>
      <c r="HHT142" s="164"/>
      <c r="HHU142" s="168"/>
      <c r="HHV142" s="168"/>
      <c r="HHW142" s="165"/>
      <c r="HHX142" s="165"/>
      <c r="HHY142" s="165"/>
      <c r="HHZ142" s="166"/>
      <c r="HIB142" s="164"/>
      <c r="HIC142" s="168"/>
      <c r="HID142" s="168"/>
      <c r="HIE142" s="165"/>
      <c r="HIF142" s="165"/>
      <c r="HIG142" s="165"/>
      <c r="HIH142" s="166"/>
      <c r="HIJ142" s="164"/>
      <c r="HIK142" s="168"/>
      <c r="HIL142" s="168"/>
      <c r="HIM142" s="165"/>
      <c r="HIN142" s="165"/>
      <c r="HIO142" s="165"/>
      <c r="HIP142" s="166"/>
      <c r="HIR142" s="164"/>
      <c r="HIS142" s="168"/>
      <c r="HIT142" s="168"/>
      <c r="HIU142" s="165"/>
      <c r="HIV142" s="165"/>
      <c r="HIW142" s="165"/>
      <c r="HIX142" s="166"/>
      <c r="HIZ142" s="164"/>
      <c r="HJA142" s="168"/>
      <c r="HJB142" s="168"/>
      <c r="HJC142" s="165"/>
      <c r="HJD142" s="165"/>
      <c r="HJE142" s="165"/>
      <c r="HJF142" s="166"/>
      <c r="HJH142" s="164"/>
      <c r="HJI142" s="168"/>
      <c r="HJJ142" s="168"/>
      <c r="HJK142" s="165"/>
      <c r="HJL142" s="165"/>
      <c r="HJM142" s="165"/>
      <c r="HJN142" s="166"/>
      <c r="HJP142" s="164"/>
      <c r="HJQ142" s="168"/>
      <c r="HJR142" s="168"/>
      <c r="HJS142" s="165"/>
      <c r="HJT142" s="165"/>
      <c r="HJU142" s="165"/>
      <c r="HJV142" s="166"/>
      <c r="HJX142" s="164"/>
      <c r="HJY142" s="168"/>
      <c r="HJZ142" s="168"/>
      <c r="HKA142" s="165"/>
      <c r="HKB142" s="165"/>
      <c r="HKC142" s="165"/>
      <c r="HKD142" s="166"/>
      <c r="HKF142" s="164"/>
      <c r="HKG142" s="168"/>
      <c r="HKH142" s="168"/>
      <c r="HKI142" s="165"/>
      <c r="HKJ142" s="165"/>
      <c r="HKK142" s="165"/>
      <c r="HKL142" s="166"/>
      <c r="HKN142" s="164"/>
      <c r="HKO142" s="168"/>
      <c r="HKP142" s="168"/>
      <c r="HKQ142" s="165"/>
      <c r="HKR142" s="165"/>
      <c r="HKS142" s="165"/>
      <c r="HKT142" s="166"/>
      <c r="HKV142" s="164"/>
      <c r="HKW142" s="168"/>
      <c r="HKX142" s="168"/>
      <c r="HKY142" s="165"/>
      <c r="HKZ142" s="165"/>
      <c r="HLA142" s="165"/>
      <c r="HLB142" s="166"/>
      <c r="HLD142" s="164"/>
      <c r="HLE142" s="168"/>
      <c r="HLF142" s="168"/>
      <c r="HLG142" s="165"/>
      <c r="HLH142" s="165"/>
      <c r="HLI142" s="165"/>
      <c r="HLJ142" s="166"/>
      <c r="HLL142" s="164"/>
      <c r="HLM142" s="168"/>
      <c r="HLN142" s="168"/>
      <c r="HLO142" s="165"/>
      <c r="HLP142" s="165"/>
      <c r="HLQ142" s="165"/>
      <c r="HLR142" s="166"/>
      <c r="HLT142" s="164"/>
      <c r="HLU142" s="168"/>
      <c r="HLV142" s="168"/>
      <c r="HLW142" s="165"/>
      <c r="HLX142" s="165"/>
      <c r="HLY142" s="165"/>
      <c r="HLZ142" s="166"/>
      <c r="HMB142" s="164"/>
      <c r="HMC142" s="168"/>
      <c r="HMD142" s="168"/>
      <c r="HME142" s="165"/>
      <c r="HMF142" s="165"/>
      <c r="HMG142" s="165"/>
      <c r="HMH142" s="166"/>
      <c r="HMJ142" s="164"/>
      <c r="HMK142" s="168"/>
      <c r="HML142" s="168"/>
      <c r="HMM142" s="165"/>
      <c r="HMN142" s="165"/>
      <c r="HMO142" s="165"/>
      <c r="HMP142" s="166"/>
      <c r="HMR142" s="164"/>
      <c r="HMS142" s="168"/>
      <c r="HMT142" s="168"/>
      <c r="HMU142" s="165"/>
      <c r="HMV142" s="165"/>
      <c r="HMW142" s="165"/>
      <c r="HMX142" s="166"/>
      <c r="HMZ142" s="164"/>
      <c r="HNA142" s="168"/>
      <c r="HNB142" s="168"/>
      <c r="HNC142" s="165"/>
      <c r="HND142" s="165"/>
      <c r="HNE142" s="165"/>
      <c r="HNF142" s="166"/>
      <c r="HNH142" s="164"/>
      <c r="HNI142" s="168"/>
      <c r="HNJ142" s="168"/>
      <c r="HNK142" s="165"/>
      <c r="HNL142" s="165"/>
      <c r="HNM142" s="165"/>
      <c r="HNN142" s="166"/>
      <c r="HNP142" s="164"/>
      <c r="HNQ142" s="168"/>
      <c r="HNR142" s="168"/>
      <c r="HNS142" s="165"/>
      <c r="HNT142" s="165"/>
      <c r="HNU142" s="165"/>
      <c r="HNV142" s="166"/>
      <c r="HNX142" s="164"/>
      <c r="HNY142" s="168"/>
      <c r="HNZ142" s="168"/>
      <c r="HOA142" s="165"/>
      <c r="HOB142" s="165"/>
      <c r="HOC142" s="165"/>
      <c r="HOD142" s="166"/>
      <c r="HOF142" s="164"/>
      <c r="HOG142" s="168"/>
      <c r="HOH142" s="168"/>
      <c r="HOI142" s="165"/>
      <c r="HOJ142" s="165"/>
      <c r="HOK142" s="165"/>
      <c r="HOL142" s="166"/>
      <c r="HON142" s="164"/>
      <c r="HOO142" s="168"/>
      <c r="HOP142" s="168"/>
      <c r="HOQ142" s="165"/>
      <c r="HOR142" s="165"/>
      <c r="HOS142" s="165"/>
      <c r="HOT142" s="166"/>
      <c r="HOV142" s="164"/>
      <c r="HOW142" s="168"/>
      <c r="HOX142" s="168"/>
      <c r="HOY142" s="165"/>
      <c r="HOZ142" s="165"/>
      <c r="HPA142" s="165"/>
      <c r="HPB142" s="166"/>
      <c r="HPD142" s="164"/>
      <c r="HPE142" s="168"/>
      <c r="HPF142" s="168"/>
      <c r="HPG142" s="165"/>
      <c r="HPH142" s="165"/>
      <c r="HPI142" s="165"/>
      <c r="HPJ142" s="166"/>
      <c r="HPL142" s="164"/>
      <c r="HPM142" s="168"/>
      <c r="HPN142" s="168"/>
      <c r="HPO142" s="165"/>
      <c r="HPP142" s="165"/>
      <c r="HPQ142" s="165"/>
      <c r="HPR142" s="166"/>
      <c r="HPT142" s="164"/>
      <c r="HPU142" s="168"/>
      <c r="HPV142" s="168"/>
      <c r="HPW142" s="165"/>
      <c r="HPX142" s="165"/>
      <c r="HPY142" s="165"/>
      <c r="HPZ142" s="166"/>
      <c r="HQB142" s="164"/>
      <c r="HQC142" s="168"/>
      <c r="HQD142" s="168"/>
      <c r="HQE142" s="165"/>
      <c r="HQF142" s="165"/>
      <c r="HQG142" s="165"/>
      <c r="HQH142" s="166"/>
      <c r="HQJ142" s="164"/>
      <c r="HQK142" s="168"/>
      <c r="HQL142" s="168"/>
      <c r="HQM142" s="165"/>
      <c r="HQN142" s="165"/>
      <c r="HQO142" s="165"/>
      <c r="HQP142" s="166"/>
      <c r="HQR142" s="164"/>
      <c r="HQS142" s="168"/>
      <c r="HQT142" s="168"/>
      <c r="HQU142" s="165"/>
      <c r="HQV142" s="165"/>
      <c r="HQW142" s="165"/>
      <c r="HQX142" s="166"/>
      <c r="HQZ142" s="164"/>
      <c r="HRA142" s="168"/>
      <c r="HRB142" s="168"/>
      <c r="HRC142" s="165"/>
      <c r="HRD142" s="165"/>
      <c r="HRE142" s="165"/>
      <c r="HRF142" s="166"/>
      <c r="HRH142" s="164"/>
      <c r="HRI142" s="168"/>
      <c r="HRJ142" s="168"/>
      <c r="HRK142" s="165"/>
      <c r="HRL142" s="165"/>
      <c r="HRM142" s="165"/>
      <c r="HRN142" s="166"/>
      <c r="HRP142" s="164"/>
      <c r="HRQ142" s="168"/>
      <c r="HRR142" s="168"/>
      <c r="HRS142" s="165"/>
      <c r="HRT142" s="165"/>
      <c r="HRU142" s="165"/>
      <c r="HRV142" s="166"/>
      <c r="HRX142" s="164"/>
      <c r="HRY142" s="168"/>
      <c r="HRZ142" s="168"/>
      <c r="HSA142" s="165"/>
      <c r="HSB142" s="165"/>
      <c r="HSC142" s="165"/>
      <c r="HSD142" s="166"/>
      <c r="HSF142" s="164"/>
      <c r="HSG142" s="168"/>
      <c r="HSH142" s="168"/>
      <c r="HSI142" s="165"/>
      <c r="HSJ142" s="165"/>
      <c r="HSK142" s="165"/>
      <c r="HSL142" s="166"/>
      <c r="HSN142" s="164"/>
      <c r="HSO142" s="168"/>
      <c r="HSP142" s="168"/>
      <c r="HSQ142" s="165"/>
      <c r="HSR142" s="165"/>
      <c r="HSS142" s="165"/>
      <c r="HST142" s="166"/>
      <c r="HSV142" s="164"/>
      <c r="HSW142" s="168"/>
      <c r="HSX142" s="168"/>
      <c r="HSY142" s="165"/>
      <c r="HSZ142" s="165"/>
      <c r="HTA142" s="165"/>
      <c r="HTB142" s="166"/>
      <c r="HTD142" s="164"/>
      <c r="HTE142" s="168"/>
      <c r="HTF142" s="168"/>
      <c r="HTG142" s="165"/>
      <c r="HTH142" s="165"/>
      <c r="HTI142" s="165"/>
      <c r="HTJ142" s="166"/>
      <c r="HTL142" s="164"/>
      <c r="HTM142" s="168"/>
      <c r="HTN142" s="168"/>
      <c r="HTO142" s="165"/>
      <c r="HTP142" s="165"/>
      <c r="HTQ142" s="165"/>
      <c r="HTR142" s="166"/>
      <c r="HTT142" s="164"/>
      <c r="HTU142" s="168"/>
      <c r="HTV142" s="168"/>
      <c r="HTW142" s="165"/>
      <c r="HTX142" s="165"/>
      <c r="HTY142" s="165"/>
      <c r="HTZ142" s="166"/>
      <c r="HUB142" s="164"/>
      <c r="HUC142" s="168"/>
      <c r="HUD142" s="168"/>
      <c r="HUE142" s="165"/>
      <c r="HUF142" s="165"/>
      <c r="HUG142" s="165"/>
      <c r="HUH142" s="166"/>
      <c r="HUJ142" s="164"/>
      <c r="HUK142" s="168"/>
      <c r="HUL142" s="168"/>
      <c r="HUM142" s="165"/>
      <c r="HUN142" s="165"/>
      <c r="HUO142" s="165"/>
      <c r="HUP142" s="166"/>
      <c r="HUR142" s="164"/>
      <c r="HUS142" s="168"/>
      <c r="HUT142" s="168"/>
      <c r="HUU142" s="165"/>
      <c r="HUV142" s="165"/>
      <c r="HUW142" s="165"/>
      <c r="HUX142" s="166"/>
      <c r="HUZ142" s="164"/>
      <c r="HVA142" s="168"/>
      <c r="HVB142" s="168"/>
      <c r="HVC142" s="165"/>
      <c r="HVD142" s="165"/>
      <c r="HVE142" s="165"/>
      <c r="HVF142" s="166"/>
      <c r="HVH142" s="164"/>
      <c r="HVI142" s="168"/>
      <c r="HVJ142" s="168"/>
      <c r="HVK142" s="165"/>
      <c r="HVL142" s="165"/>
      <c r="HVM142" s="165"/>
      <c r="HVN142" s="166"/>
      <c r="HVP142" s="164"/>
      <c r="HVQ142" s="168"/>
      <c r="HVR142" s="168"/>
      <c r="HVS142" s="165"/>
      <c r="HVT142" s="165"/>
      <c r="HVU142" s="165"/>
      <c r="HVV142" s="166"/>
      <c r="HVX142" s="164"/>
      <c r="HVY142" s="168"/>
      <c r="HVZ142" s="168"/>
      <c r="HWA142" s="165"/>
      <c r="HWB142" s="165"/>
      <c r="HWC142" s="165"/>
      <c r="HWD142" s="166"/>
      <c r="HWF142" s="164"/>
      <c r="HWG142" s="168"/>
      <c r="HWH142" s="168"/>
      <c r="HWI142" s="165"/>
      <c r="HWJ142" s="165"/>
      <c r="HWK142" s="165"/>
      <c r="HWL142" s="166"/>
      <c r="HWN142" s="164"/>
      <c r="HWO142" s="168"/>
      <c r="HWP142" s="168"/>
      <c r="HWQ142" s="165"/>
      <c r="HWR142" s="165"/>
      <c r="HWS142" s="165"/>
      <c r="HWT142" s="166"/>
      <c r="HWV142" s="164"/>
      <c r="HWW142" s="168"/>
      <c r="HWX142" s="168"/>
      <c r="HWY142" s="165"/>
      <c r="HWZ142" s="165"/>
      <c r="HXA142" s="165"/>
      <c r="HXB142" s="166"/>
      <c r="HXD142" s="164"/>
      <c r="HXE142" s="168"/>
      <c r="HXF142" s="168"/>
      <c r="HXG142" s="165"/>
      <c r="HXH142" s="165"/>
      <c r="HXI142" s="165"/>
      <c r="HXJ142" s="166"/>
      <c r="HXL142" s="164"/>
      <c r="HXM142" s="168"/>
      <c r="HXN142" s="168"/>
      <c r="HXO142" s="165"/>
      <c r="HXP142" s="165"/>
      <c r="HXQ142" s="165"/>
      <c r="HXR142" s="166"/>
      <c r="HXT142" s="164"/>
      <c r="HXU142" s="168"/>
      <c r="HXV142" s="168"/>
      <c r="HXW142" s="165"/>
      <c r="HXX142" s="165"/>
      <c r="HXY142" s="165"/>
      <c r="HXZ142" s="166"/>
      <c r="HYB142" s="164"/>
      <c r="HYC142" s="168"/>
      <c r="HYD142" s="168"/>
      <c r="HYE142" s="165"/>
      <c r="HYF142" s="165"/>
      <c r="HYG142" s="165"/>
      <c r="HYH142" s="166"/>
      <c r="HYJ142" s="164"/>
      <c r="HYK142" s="168"/>
      <c r="HYL142" s="168"/>
      <c r="HYM142" s="165"/>
      <c r="HYN142" s="165"/>
      <c r="HYO142" s="165"/>
      <c r="HYP142" s="166"/>
      <c r="HYR142" s="164"/>
      <c r="HYS142" s="168"/>
      <c r="HYT142" s="168"/>
      <c r="HYU142" s="165"/>
      <c r="HYV142" s="165"/>
      <c r="HYW142" s="165"/>
      <c r="HYX142" s="166"/>
      <c r="HYZ142" s="164"/>
      <c r="HZA142" s="168"/>
      <c r="HZB142" s="168"/>
      <c r="HZC142" s="165"/>
      <c r="HZD142" s="165"/>
      <c r="HZE142" s="165"/>
      <c r="HZF142" s="166"/>
      <c r="HZH142" s="164"/>
      <c r="HZI142" s="168"/>
      <c r="HZJ142" s="168"/>
      <c r="HZK142" s="165"/>
      <c r="HZL142" s="165"/>
      <c r="HZM142" s="165"/>
      <c r="HZN142" s="166"/>
      <c r="HZP142" s="164"/>
      <c r="HZQ142" s="168"/>
      <c r="HZR142" s="168"/>
      <c r="HZS142" s="165"/>
      <c r="HZT142" s="165"/>
      <c r="HZU142" s="165"/>
      <c r="HZV142" s="166"/>
      <c r="HZX142" s="164"/>
      <c r="HZY142" s="168"/>
      <c r="HZZ142" s="168"/>
      <c r="IAA142" s="165"/>
      <c r="IAB142" s="165"/>
      <c r="IAC142" s="165"/>
      <c r="IAD142" s="166"/>
      <c r="IAF142" s="164"/>
      <c r="IAG142" s="168"/>
      <c r="IAH142" s="168"/>
      <c r="IAI142" s="165"/>
      <c r="IAJ142" s="165"/>
      <c r="IAK142" s="165"/>
      <c r="IAL142" s="166"/>
      <c r="IAN142" s="164"/>
      <c r="IAO142" s="168"/>
      <c r="IAP142" s="168"/>
      <c r="IAQ142" s="165"/>
      <c r="IAR142" s="165"/>
      <c r="IAS142" s="165"/>
      <c r="IAT142" s="166"/>
      <c r="IAV142" s="164"/>
      <c r="IAW142" s="168"/>
      <c r="IAX142" s="168"/>
      <c r="IAY142" s="165"/>
      <c r="IAZ142" s="165"/>
      <c r="IBA142" s="165"/>
      <c r="IBB142" s="166"/>
      <c r="IBD142" s="164"/>
      <c r="IBE142" s="168"/>
      <c r="IBF142" s="168"/>
      <c r="IBG142" s="165"/>
      <c r="IBH142" s="165"/>
      <c r="IBI142" s="165"/>
      <c r="IBJ142" s="166"/>
      <c r="IBL142" s="164"/>
      <c r="IBM142" s="168"/>
      <c r="IBN142" s="168"/>
      <c r="IBO142" s="165"/>
      <c r="IBP142" s="165"/>
      <c r="IBQ142" s="165"/>
      <c r="IBR142" s="166"/>
      <c r="IBT142" s="164"/>
      <c r="IBU142" s="168"/>
      <c r="IBV142" s="168"/>
      <c r="IBW142" s="165"/>
      <c r="IBX142" s="165"/>
      <c r="IBY142" s="165"/>
      <c r="IBZ142" s="166"/>
      <c r="ICB142" s="164"/>
      <c r="ICC142" s="168"/>
      <c r="ICD142" s="168"/>
      <c r="ICE142" s="165"/>
      <c r="ICF142" s="165"/>
      <c r="ICG142" s="165"/>
      <c r="ICH142" s="166"/>
      <c r="ICJ142" s="164"/>
      <c r="ICK142" s="168"/>
      <c r="ICL142" s="168"/>
      <c r="ICM142" s="165"/>
      <c r="ICN142" s="165"/>
      <c r="ICO142" s="165"/>
      <c r="ICP142" s="166"/>
      <c r="ICR142" s="164"/>
      <c r="ICS142" s="168"/>
      <c r="ICT142" s="168"/>
      <c r="ICU142" s="165"/>
      <c r="ICV142" s="165"/>
      <c r="ICW142" s="165"/>
      <c r="ICX142" s="166"/>
      <c r="ICZ142" s="164"/>
      <c r="IDA142" s="168"/>
      <c r="IDB142" s="168"/>
      <c r="IDC142" s="165"/>
      <c r="IDD142" s="165"/>
      <c r="IDE142" s="165"/>
      <c r="IDF142" s="166"/>
      <c r="IDH142" s="164"/>
      <c r="IDI142" s="168"/>
      <c r="IDJ142" s="168"/>
      <c r="IDK142" s="165"/>
      <c r="IDL142" s="165"/>
      <c r="IDM142" s="165"/>
      <c r="IDN142" s="166"/>
      <c r="IDP142" s="164"/>
      <c r="IDQ142" s="168"/>
      <c r="IDR142" s="168"/>
      <c r="IDS142" s="165"/>
      <c r="IDT142" s="165"/>
      <c r="IDU142" s="165"/>
      <c r="IDV142" s="166"/>
      <c r="IDX142" s="164"/>
      <c r="IDY142" s="168"/>
      <c r="IDZ142" s="168"/>
      <c r="IEA142" s="165"/>
      <c r="IEB142" s="165"/>
      <c r="IEC142" s="165"/>
      <c r="IED142" s="166"/>
      <c r="IEF142" s="164"/>
      <c r="IEG142" s="168"/>
      <c r="IEH142" s="168"/>
      <c r="IEI142" s="165"/>
      <c r="IEJ142" s="165"/>
      <c r="IEK142" s="165"/>
      <c r="IEL142" s="166"/>
      <c r="IEN142" s="164"/>
      <c r="IEO142" s="168"/>
      <c r="IEP142" s="168"/>
      <c r="IEQ142" s="165"/>
      <c r="IER142" s="165"/>
      <c r="IES142" s="165"/>
      <c r="IET142" s="166"/>
      <c r="IEV142" s="164"/>
      <c r="IEW142" s="168"/>
      <c r="IEX142" s="168"/>
      <c r="IEY142" s="165"/>
      <c r="IEZ142" s="165"/>
      <c r="IFA142" s="165"/>
      <c r="IFB142" s="166"/>
      <c r="IFD142" s="164"/>
      <c r="IFE142" s="168"/>
      <c r="IFF142" s="168"/>
      <c r="IFG142" s="165"/>
      <c r="IFH142" s="165"/>
      <c r="IFI142" s="165"/>
      <c r="IFJ142" s="166"/>
      <c r="IFL142" s="164"/>
      <c r="IFM142" s="168"/>
      <c r="IFN142" s="168"/>
      <c r="IFO142" s="165"/>
      <c r="IFP142" s="165"/>
      <c r="IFQ142" s="165"/>
      <c r="IFR142" s="166"/>
      <c r="IFT142" s="164"/>
      <c r="IFU142" s="168"/>
      <c r="IFV142" s="168"/>
      <c r="IFW142" s="165"/>
      <c r="IFX142" s="165"/>
      <c r="IFY142" s="165"/>
      <c r="IFZ142" s="166"/>
      <c r="IGB142" s="164"/>
      <c r="IGC142" s="168"/>
      <c r="IGD142" s="168"/>
      <c r="IGE142" s="165"/>
      <c r="IGF142" s="165"/>
      <c r="IGG142" s="165"/>
      <c r="IGH142" s="166"/>
      <c r="IGJ142" s="164"/>
      <c r="IGK142" s="168"/>
      <c r="IGL142" s="168"/>
      <c r="IGM142" s="165"/>
      <c r="IGN142" s="165"/>
      <c r="IGO142" s="165"/>
      <c r="IGP142" s="166"/>
      <c r="IGR142" s="164"/>
      <c r="IGS142" s="168"/>
      <c r="IGT142" s="168"/>
      <c r="IGU142" s="165"/>
      <c r="IGV142" s="165"/>
      <c r="IGW142" s="165"/>
      <c r="IGX142" s="166"/>
      <c r="IGZ142" s="164"/>
      <c r="IHA142" s="168"/>
      <c r="IHB142" s="168"/>
      <c r="IHC142" s="165"/>
      <c r="IHD142" s="165"/>
      <c r="IHE142" s="165"/>
      <c r="IHF142" s="166"/>
      <c r="IHH142" s="164"/>
      <c r="IHI142" s="168"/>
      <c r="IHJ142" s="168"/>
      <c r="IHK142" s="165"/>
      <c r="IHL142" s="165"/>
      <c r="IHM142" s="165"/>
      <c r="IHN142" s="166"/>
      <c r="IHP142" s="164"/>
      <c r="IHQ142" s="168"/>
      <c r="IHR142" s="168"/>
      <c r="IHS142" s="165"/>
      <c r="IHT142" s="165"/>
      <c r="IHU142" s="165"/>
      <c r="IHV142" s="166"/>
      <c r="IHX142" s="164"/>
      <c r="IHY142" s="168"/>
      <c r="IHZ142" s="168"/>
      <c r="IIA142" s="165"/>
      <c r="IIB142" s="165"/>
      <c r="IIC142" s="165"/>
      <c r="IID142" s="166"/>
      <c r="IIF142" s="164"/>
      <c r="IIG142" s="168"/>
      <c r="IIH142" s="168"/>
      <c r="III142" s="165"/>
      <c r="IIJ142" s="165"/>
      <c r="IIK142" s="165"/>
      <c r="IIL142" s="166"/>
      <c r="IIN142" s="164"/>
      <c r="IIO142" s="168"/>
      <c r="IIP142" s="168"/>
      <c r="IIQ142" s="165"/>
      <c r="IIR142" s="165"/>
      <c r="IIS142" s="165"/>
      <c r="IIT142" s="166"/>
      <c r="IIV142" s="164"/>
      <c r="IIW142" s="168"/>
      <c r="IIX142" s="168"/>
      <c r="IIY142" s="165"/>
      <c r="IIZ142" s="165"/>
      <c r="IJA142" s="165"/>
      <c r="IJB142" s="166"/>
      <c r="IJD142" s="164"/>
      <c r="IJE142" s="168"/>
      <c r="IJF142" s="168"/>
      <c r="IJG142" s="165"/>
      <c r="IJH142" s="165"/>
      <c r="IJI142" s="165"/>
      <c r="IJJ142" s="166"/>
      <c r="IJL142" s="164"/>
      <c r="IJM142" s="168"/>
      <c r="IJN142" s="168"/>
      <c r="IJO142" s="165"/>
      <c r="IJP142" s="165"/>
      <c r="IJQ142" s="165"/>
      <c r="IJR142" s="166"/>
      <c r="IJT142" s="164"/>
      <c r="IJU142" s="168"/>
      <c r="IJV142" s="168"/>
      <c r="IJW142" s="165"/>
      <c r="IJX142" s="165"/>
      <c r="IJY142" s="165"/>
      <c r="IJZ142" s="166"/>
      <c r="IKB142" s="164"/>
      <c r="IKC142" s="168"/>
      <c r="IKD142" s="168"/>
      <c r="IKE142" s="165"/>
      <c r="IKF142" s="165"/>
      <c r="IKG142" s="165"/>
      <c r="IKH142" s="166"/>
      <c r="IKJ142" s="164"/>
      <c r="IKK142" s="168"/>
      <c r="IKL142" s="168"/>
      <c r="IKM142" s="165"/>
      <c r="IKN142" s="165"/>
      <c r="IKO142" s="165"/>
      <c r="IKP142" s="166"/>
      <c r="IKR142" s="164"/>
      <c r="IKS142" s="168"/>
      <c r="IKT142" s="168"/>
      <c r="IKU142" s="165"/>
      <c r="IKV142" s="165"/>
      <c r="IKW142" s="165"/>
      <c r="IKX142" s="166"/>
      <c r="IKZ142" s="164"/>
      <c r="ILA142" s="168"/>
      <c r="ILB142" s="168"/>
      <c r="ILC142" s="165"/>
      <c r="ILD142" s="165"/>
      <c r="ILE142" s="165"/>
      <c r="ILF142" s="166"/>
      <c r="ILH142" s="164"/>
      <c r="ILI142" s="168"/>
      <c r="ILJ142" s="168"/>
      <c r="ILK142" s="165"/>
      <c r="ILL142" s="165"/>
      <c r="ILM142" s="165"/>
      <c r="ILN142" s="166"/>
      <c r="ILP142" s="164"/>
      <c r="ILQ142" s="168"/>
      <c r="ILR142" s="168"/>
      <c r="ILS142" s="165"/>
      <c r="ILT142" s="165"/>
      <c r="ILU142" s="165"/>
      <c r="ILV142" s="166"/>
      <c r="ILX142" s="164"/>
      <c r="ILY142" s="168"/>
      <c r="ILZ142" s="168"/>
      <c r="IMA142" s="165"/>
      <c r="IMB142" s="165"/>
      <c r="IMC142" s="165"/>
      <c r="IMD142" s="166"/>
      <c r="IMF142" s="164"/>
      <c r="IMG142" s="168"/>
      <c r="IMH142" s="168"/>
      <c r="IMI142" s="165"/>
      <c r="IMJ142" s="165"/>
      <c r="IMK142" s="165"/>
      <c r="IML142" s="166"/>
      <c r="IMN142" s="164"/>
      <c r="IMO142" s="168"/>
      <c r="IMP142" s="168"/>
      <c r="IMQ142" s="165"/>
      <c r="IMR142" s="165"/>
      <c r="IMS142" s="165"/>
      <c r="IMT142" s="166"/>
      <c r="IMV142" s="164"/>
      <c r="IMW142" s="168"/>
      <c r="IMX142" s="168"/>
      <c r="IMY142" s="165"/>
      <c r="IMZ142" s="165"/>
      <c r="INA142" s="165"/>
      <c r="INB142" s="166"/>
      <c r="IND142" s="164"/>
      <c r="INE142" s="168"/>
      <c r="INF142" s="168"/>
      <c r="ING142" s="165"/>
      <c r="INH142" s="165"/>
      <c r="INI142" s="165"/>
      <c r="INJ142" s="166"/>
      <c r="INL142" s="164"/>
      <c r="INM142" s="168"/>
      <c r="INN142" s="168"/>
      <c r="INO142" s="165"/>
      <c r="INP142" s="165"/>
      <c r="INQ142" s="165"/>
      <c r="INR142" s="166"/>
      <c r="INT142" s="164"/>
      <c r="INU142" s="168"/>
      <c r="INV142" s="168"/>
      <c r="INW142" s="165"/>
      <c r="INX142" s="165"/>
      <c r="INY142" s="165"/>
      <c r="INZ142" s="166"/>
      <c r="IOB142" s="164"/>
      <c r="IOC142" s="168"/>
      <c r="IOD142" s="168"/>
      <c r="IOE142" s="165"/>
      <c r="IOF142" s="165"/>
      <c r="IOG142" s="165"/>
      <c r="IOH142" s="166"/>
      <c r="IOJ142" s="164"/>
      <c r="IOK142" s="168"/>
      <c r="IOL142" s="168"/>
      <c r="IOM142" s="165"/>
      <c r="ION142" s="165"/>
      <c r="IOO142" s="165"/>
      <c r="IOP142" s="166"/>
      <c r="IOR142" s="164"/>
      <c r="IOS142" s="168"/>
      <c r="IOT142" s="168"/>
      <c r="IOU142" s="165"/>
      <c r="IOV142" s="165"/>
      <c r="IOW142" s="165"/>
      <c r="IOX142" s="166"/>
      <c r="IOZ142" s="164"/>
      <c r="IPA142" s="168"/>
      <c r="IPB142" s="168"/>
      <c r="IPC142" s="165"/>
      <c r="IPD142" s="165"/>
      <c r="IPE142" s="165"/>
      <c r="IPF142" s="166"/>
      <c r="IPH142" s="164"/>
      <c r="IPI142" s="168"/>
      <c r="IPJ142" s="168"/>
      <c r="IPK142" s="165"/>
      <c r="IPL142" s="165"/>
      <c r="IPM142" s="165"/>
      <c r="IPN142" s="166"/>
      <c r="IPP142" s="164"/>
      <c r="IPQ142" s="168"/>
      <c r="IPR142" s="168"/>
      <c r="IPS142" s="165"/>
      <c r="IPT142" s="165"/>
      <c r="IPU142" s="165"/>
      <c r="IPV142" s="166"/>
      <c r="IPX142" s="164"/>
      <c r="IPY142" s="168"/>
      <c r="IPZ142" s="168"/>
      <c r="IQA142" s="165"/>
      <c r="IQB142" s="165"/>
      <c r="IQC142" s="165"/>
      <c r="IQD142" s="166"/>
      <c r="IQF142" s="164"/>
      <c r="IQG142" s="168"/>
      <c r="IQH142" s="168"/>
      <c r="IQI142" s="165"/>
      <c r="IQJ142" s="165"/>
      <c r="IQK142" s="165"/>
      <c r="IQL142" s="166"/>
      <c r="IQN142" s="164"/>
      <c r="IQO142" s="168"/>
      <c r="IQP142" s="168"/>
      <c r="IQQ142" s="165"/>
      <c r="IQR142" s="165"/>
      <c r="IQS142" s="165"/>
      <c r="IQT142" s="166"/>
      <c r="IQV142" s="164"/>
      <c r="IQW142" s="168"/>
      <c r="IQX142" s="168"/>
      <c r="IQY142" s="165"/>
      <c r="IQZ142" s="165"/>
      <c r="IRA142" s="165"/>
      <c r="IRB142" s="166"/>
      <c r="IRD142" s="164"/>
      <c r="IRE142" s="168"/>
      <c r="IRF142" s="168"/>
      <c r="IRG142" s="165"/>
      <c r="IRH142" s="165"/>
      <c r="IRI142" s="165"/>
      <c r="IRJ142" s="166"/>
      <c r="IRL142" s="164"/>
      <c r="IRM142" s="168"/>
      <c r="IRN142" s="168"/>
      <c r="IRO142" s="165"/>
      <c r="IRP142" s="165"/>
      <c r="IRQ142" s="165"/>
      <c r="IRR142" s="166"/>
      <c r="IRT142" s="164"/>
      <c r="IRU142" s="168"/>
      <c r="IRV142" s="168"/>
      <c r="IRW142" s="165"/>
      <c r="IRX142" s="165"/>
      <c r="IRY142" s="165"/>
      <c r="IRZ142" s="166"/>
      <c r="ISB142" s="164"/>
      <c r="ISC142" s="168"/>
      <c r="ISD142" s="168"/>
      <c r="ISE142" s="165"/>
      <c r="ISF142" s="165"/>
      <c r="ISG142" s="165"/>
      <c r="ISH142" s="166"/>
      <c r="ISJ142" s="164"/>
      <c r="ISK142" s="168"/>
      <c r="ISL142" s="168"/>
      <c r="ISM142" s="165"/>
      <c r="ISN142" s="165"/>
      <c r="ISO142" s="165"/>
      <c r="ISP142" s="166"/>
      <c r="ISR142" s="164"/>
      <c r="ISS142" s="168"/>
      <c r="IST142" s="168"/>
      <c r="ISU142" s="165"/>
      <c r="ISV142" s="165"/>
      <c r="ISW142" s="165"/>
      <c r="ISX142" s="166"/>
      <c r="ISZ142" s="164"/>
      <c r="ITA142" s="168"/>
      <c r="ITB142" s="168"/>
      <c r="ITC142" s="165"/>
      <c r="ITD142" s="165"/>
      <c r="ITE142" s="165"/>
      <c r="ITF142" s="166"/>
      <c r="ITH142" s="164"/>
      <c r="ITI142" s="168"/>
      <c r="ITJ142" s="168"/>
      <c r="ITK142" s="165"/>
      <c r="ITL142" s="165"/>
      <c r="ITM142" s="165"/>
      <c r="ITN142" s="166"/>
      <c r="ITP142" s="164"/>
      <c r="ITQ142" s="168"/>
      <c r="ITR142" s="168"/>
      <c r="ITS142" s="165"/>
      <c r="ITT142" s="165"/>
      <c r="ITU142" s="165"/>
      <c r="ITV142" s="166"/>
      <c r="ITX142" s="164"/>
      <c r="ITY142" s="168"/>
      <c r="ITZ142" s="168"/>
      <c r="IUA142" s="165"/>
      <c r="IUB142" s="165"/>
      <c r="IUC142" s="165"/>
      <c r="IUD142" s="166"/>
      <c r="IUF142" s="164"/>
      <c r="IUG142" s="168"/>
      <c r="IUH142" s="168"/>
      <c r="IUI142" s="165"/>
      <c r="IUJ142" s="165"/>
      <c r="IUK142" s="165"/>
      <c r="IUL142" s="166"/>
      <c r="IUN142" s="164"/>
      <c r="IUO142" s="168"/>
      <c r="IUP142" s="168"/>
      <c r="IUQ142" s="165"/>
      <c r="IUR142" s="165"/>
      <c r="IUS142" s="165"/>
      <c r="IUT142" s="166"/>
      <c r="IUV142" s="164"/>
      <c r="IUW142" s="168"/>
      <c r="IUX142" s="168"/>
      <c r="IUY142" s="165"/>
      <c r="IUZ142" s="165"/>
      <c r="IVA142" s="165"/>
      <c r="IVB142" s="166"/>
      <c r="IVD142" s="164"/>
      <c r="IVE142" s="168"/>
      <c r="IVF142" s="168"/>
      <c r="IVG142" s="165"/>
      <c r="IVH142" s="165"/>
      <c r="IVI142" s="165"/>
      <c r="IVJ142" s="166"/>
      <c r="IVL142" s="164"/>
      <c r="IVM142" s="168"/>
      <c r="IVN142" s="168"/>
      <c r="IVO142" s="165"/>
      <c r="IVP142" s="165"/>
      <c r="IVQ142" s="165"/>
      <c r="IVR142" s="166"/>
      <c r="IVT142" s="164"/>
      <c r="IVU142" s="168"/>
      <c r="IVV142" s="168"/>
      <c r="IVW142" s="165"/>
      <c r="IVX142" s="165"/>
      <c r="IVY142" s="165"/>
      <c r="IVZ142" s="166"/>
      <c r="IWB142" s="164"/>
      <c r="IWC142" s="168"/>
      <c r="IWD142" s="168"/>
      <c r="IWE142" s="165"/>
      <c r="IWF142" s="165"/>
      <c r="IWG142" s="165"/>
      <c r="IWH142" s="166"/>
      <c r="IWJ142" s="164"/>
      <c r="IWK142" s="168"/>
      <c r="IWL142" s="168"/>
      <c r="IWM142" s="165"/>
      <c r="IWN142" s="165"/>
      <c r="IWO142" s="165"/>
      <c r="IWP142" s="166"/>
      <c r="IWR142" s="164"/>
      <c r="IWS142" s="168"/>
      <c r="IWT142" s="168"/>
      <c r="IWU142" s="165"/>
      <c r="IWV142" s="165"/>
      <c r="IWW142" s="165"/>
      <c r="IWX142" s="166"/>
      <c r="IWZ142" s="164"/>
      <c r="IXA142" s="168"/>
      <c r="IXB142" s="168"/>
      <c r="IXC142" s="165"/>
      <c r="IXD142" s="165"/>
      <c r="IXE142" s="165"/>
      <c r="IXF142" s="166"/>
      <c r="IXH142" s="164"/>
      <c r="IXI142" s="168"/>
      <c r="IXJ142" s="168"/>
      <c r="IXK142" s="165"/>
      <c r="IXL142" s="165"/>
      <c r="IXM142" s="165"/>
      <c r="IXN142" s="166"/>
      <c r="IXP142" s="164"/>
      <c r="IXQ142" s="168"/>
      <c r="IXR142" s="168"/>
      <c r="IXS142" s="165"/>
      <c r="IXT142" s="165"/>
      <c r="IXU142" s="165"/>
      <c r="IXV142" s="166"/>
      <c r="IXX142" s="164"/>
      <c r="IXY142" s="168"/>
      <c r="IXZ142" s="168"/>
      <c r="IYA142" s="165"/>
      <c r="IYB142" s="165"/>
      <c r="IYC142" s="165"/>
      <c r="IYD142" s="166"/>
      <c r="IYF142" s="164"/>
      <c r="IYG142" s="168"/>
      <c r="IYH142" s="168"/>
      <c r="IYI142" s="165"/>
      <c r="IYJ142" s="165"/>
      <c r="IYK142" s="165"/>
      <c r="IYL142" s="166"/>
      <c r="IYN142" s="164"/>
      <c r="IYO142" s="168"/>
      <c r="IYP142" s="168"/>
      <c r="IYQ142" s="165"/>
      <c r="IYR142" s="165"/>
      <c r="IYS142" s="165"/>
      <c r="IYT142" s="166"/>
      <c r="IYV142" s="164"/>
      <c r="IYW142" s="168"/>
      <c r="IYX142" s="168"/>
      <c r="IYY142" s="165"/>
      <c r="IYZ142" s="165"/>
      <c r="IZA142" s="165"/>
      <c r="IZB142" s="166"/>
      <c r="IZD142" s="164"/>
      <c r="IZE142" s="168"/>
      <c r="IZF142" s="168"/>
      <c r="IZG142" s="165"/>
      <c r="IZH142" s="165"/>
      <c r="IZI142" s="165"/>
      <c r="IZJ142" s="166"/>
      <c r="IZL142" s="164"/>
      <c r="IZM142" s="168"/>
      <c r="IZN142" s="168"/>
      <c r="IZO142" s="165"/>
      <c r="IZP142" s="165"/>
      <c r="IZQ142" s="165"/>
      <c r="IZR142" s="166"/>
      <c r="IZT142" s="164"/>
      <c r="IZU142" s="168"/>
      <c r="IZV142" s="168"/>
      <c r="IZW142" s="165"/>
      <c r="IZX142" s="165"/>
      <c r="IZY142" s="165"/>
      <c r="IZZ142" s="166"/>
      <c r="JAB142" s="164"/>
      <c r="JAC142" s="168"/>
      <c r="JAD142" s="168"/>
      <c r="JAE142" s="165"/>
      <c r="JAF142" s="165"/>
      <c r="JAG142" s="165"/>
      <c r="JAH142" s="166"/>
      <c r="JAJ142" s="164"/>
      <c r="JAK142" s="168"/>
      <c r="JAL142" s="168"/>
      <c r="JAM142" s="165"/>
      <c r="JAN142" s="165"/>
      <c r="JAO142" s="165"/>
      <c r="JAP142" s="166"/>
      <c r="JAR142" s="164"/>
      <c r="JAS142" s="168"/>
      <c r="JAT142" s="168"/>
      <c r="JAU142" s="165"/>
      <c r="JAV142" s="165"/>
      <c r="JAW142" s="165"/>
      <c r="JAX142" s="166"/>
      <c r="JAZ142" s="164"/>
      <c r="JBA142" s="168"/>
      <c r="JBB142" s="168"/>
      <c r="JBC142" s="165"/>
      <c r="JBD142" s="165"/>
      <c r="JBE142" s="165"/>
      <c r="JBF142" s="166"/>
      <c r="JBH142" s="164"/>
      <c r="JBI142" s="168"/>
      <c r="JBJ142" s="168"/>
      <c r="JBK142" s="165"/>
      <c r="JBL142" s="165"/>
      <c r="JBM142" s="165"/>
      <c r="JBN142" s="166"/>
      <c r="JBP142" s="164"/>
      <c r="JBQ142" s="168"/>
      <c r="JBR142" s="168"/>
      <c r="JBS142" s="165"/>
      <c r="JBT142" s="165"/>
      <c r="JBU142" s="165"/>
      <c r="JBV142" s="166"/>
      <c r="JBX142" s="164"/>
      <c r="JBY142" s="168"/>
      <c r="JBZ142" s="168"/>
      <c r="JCA142" s="165"/>
      <c r="JCB142" s="165"/>
      <c r="JCC142" s="165"/>
      <c r="JCD142" s="166"/>
      <c r="JCF142" s="164"/>
      <c r="JCG142" s="168"/>
      <c r="JCH142" s="168"/>
      <c r="JCI142" s="165"/>
      <c r="JCJ142" s="165"/>
      <c r="JCK142" s="165"/>
      <c r="JCL142" s="166"/>
      <c r="JCN142" s="164"/>
      <c r="JCO142" s="168"/>
      <c r="JCP142" s="168"/>
      <c r="JCQ142" s="165"/>
      <c r="JCR142" s="165"/>
      <c r="JCS142" s="165"/>
      <c r="JCT142" s="166"/>
      <c r="JCV142" s="164"/>
      <c r="JCW142" s="168"/>
      <c r="JCX142" s="168"/>
      <c r="JCY142" s="165"/>
      <c r="JCZ142" s="165"/>
      <c r="JDA142" s="165"/>
      <c r="JDB142" s="166"/>
      <c r="JDD142" s="164"/>
      <c r="JDE142" s="168"/>
      <c r="JDF142" s="168"/>
      <c r="JDG142" s="165"/>
      <c r="JDH142" s="165"/>
      <c r="JDI142" s="165"/>
      <c r="JDJ142" s="166"/>
      <c r="JDL142" s="164"/>
      <c r="JDM142" s="168"/>
      <c r="JDN142" s="168"/>
      <c r="JDO142" s="165"/>
      <c r="JDP142" s="165"/>
      <c r="JDQ142" s="165"/>
      <c r="JDR142" s="166"/>
      <c r="JDT142" s="164"/>
      <c r="JDU142" s="168"/>
      <c r="JDV142" s="168"/>
      <c r="JDW142" s="165"/>
      <c r="JDX142" s="165"/>
      <c r="JDY142" s="165"/>
      <c r="JDZ142" s="166"/>
      <c r="JEB142" s="164"/>
      <c r="JEC142" s="168"/>
      <c r="JED142" s="168"/>
      <c r="JEE142" s="165"/>
      <c r="JEF142" s="165"/>
      <c r="JEG142" s="165"/>
      <c r="JEH142" s="166"/>
      <c r="JEJ142" s="164"/>
      <c r="JEK142" s="168"/>
      <c r="JEL142" s="168"/>
      <c r="JEM142" s="165"/>
      <c r="JEN142" s="165"/>
      <c r="JEO142" s="165"/>
      <c r="JEP142" s="166"/>
      <c r="JER142" s="164"/>
      <c r="JES142" s="168"/>
      <c r="JET142" s="168"/>
      <c r="JEU142" s="165"/>
      <c r="JEV142" s="165"/>
      <c r="JEW142" s="165"/>
      <c r="JEX142" s="166"/>
      <c r="JEZ142" s="164"/>
      <c r="JFA142" s="168"/>
      <c r="JFB142" s="168"/>
      <c r="JFC142" s="165"/>
      <c r="JFD142" s="165"/>
      <c r="JFE142" s="165"/>
      <c r="JFF142" s="166"/>
      <c r="JFH142" s="164"/>
      <c r="JFI142" s="168"/>
      <c r="JFJ142" s="168"/>
      <c r="JFK142" s="165"/>
      <c r="JFL142" s="165"/>
      <c r="JFM142" s="165"/>
      <c r="JFN142" s="166"/>
      <c r="JFP142" s="164"/>
      <c r="JFQ142" s="168"/>
      <c r="JFR142" s="168"/>
      <c r="JFS142" s="165"/>
      <c r="JFT142" s="165"/>
      <c r="JFU142" s="165"/>
      <c r="JFV142" s="166"/>
      <c r="JFX142" s="164"/>
      <c r="JFY142" s="168"/>
      <c r="JFZ142" s="168"/>
      <c r="JGA142" s="165"/>
      <c r="JGB142" s="165"/>
      <c r="JGC142" s="165"/>
      <c r="JGD142" s="166"/>
      <c r="JGF142" s="164"/>
      <c r="JGG142" s="168"/>
      <c r="JGH142" s="168"/>
      <c r="JGI142" s="165"/>
      <c r="JGJ142" s="165"/>
      <c r="JGK142" s="165"/>
      <c r="JGL142" s="166"/>
      <c r="JGN142" s="164"/>
      <c r="JGO142" s="168"/>
      <c r="JGP142" s="168"/>
      <c r="JGQ142" s="165"/>
      <c r="JGR142" s="165"/>
      <c r="JGS142" s="165"/>
      <c r="JGT142" s="166"/>
      <c r="JGV142" s="164"/>
      <c r="JGW142" s="168"/>
      <c r="JGX142" s="168"/>
      <c r="JGY142" s="165"/>
      <c r="JGZ142" s="165"/>
      <c r="JHA142" s="165"/>
      <c r="JHB142" s="166"/>
      <c r="JHD142" s="164"/>
      <c r="JHE142" s="168"/>
      <c r="JHF142" s="168"/>
      <c r="JHG142" s="165"/>
      <c r="JHH142" s="165"/>
      <c r="JHI142" s="165"/>
      <c r="JHJ142" s="166"/>
      <c r="JHL142" s="164"/>
      <c r="JHM142" s="168"/>
      <c r="JHN142" s="168"/>
      <c r="JHO142" s="165"/>
      <c r="JHP142" s="165"/>
      <c r="JHQ142" s="165"/>
      <c r="JHR142" s="166"/>
      <c r="JHT142" s="164"/>
      <c r="JHU142" s="168"/>
      <c r="JHV142" s="168"/>
      <c r="JHW142" s="165"/>
      <c r="JHX142" s="165"/>
      <c r="JHY142" s="165"/>
      <c r="JHZ142" s="166"/>
      <c r="JIB142" s="164"/>
      <c r="JIC142" s="168"/>
      <c r="JID142" s="168"/>
      <c r="JIE142" s="165"/>
      <c r="JIF142" s="165"/>
      <c r="JIG142" s="165"/>
      <c r="JIH142" s="166"/>
      <c r="JIJ142" s="164"/>
      <c r="JIK142" s="168"/>
      <c r="JIL142" s="168"/>
      <c r="JIM142" s="165"/>
      <c r="JIN142" s="165"/>
      <c r="JIO142" s="165"/>
      <c r="JIP142" s="166"/>
      <c r="JIR142" s="164"/>
      <c r="JIS142" s="168"/>
      <c r="JIT142" s="168"/>
      <c r="JIU142" s="165"/>
      <c r="JIV142" s="165"/>
      <c r="JIW142" s="165"/>
      <c r="JIX142" s="166"/>
      <c r="JIZ142" s="164"/>
      <c r="JJA142" s="168"/>
      <c r="JJB142" s="168"/>
      <c r="JJC142" s="165"/>
      <c r="JJD142" s="165"/>
      <c r="JJE142" s="165"/>
      <c r="JJF142" s="166"/>
      <c r="JJH142" s="164"/>
      <c r="JJI142" s="168"/>
      <c r="JJJ142" s="168"/>
      <c r="JJK142" s="165"/>
      <c r="JJL142" s="165"/>
      <c r="JJM142" s="165"/>
      <c r="JJN142" s="166"/>
      <c r="JJP142" s="164"/>
      <c r="JJQ142" s="168"/>
      <c r="JJR142" s="168"/>
      <c r="JJS142" s="165"/>
      <c r="JJT142" s="165"/>
      <c r="JJU142" s="165"/>
      <c r="JJV142" s="166"/>
      <c r="JJX142" s="164"/>
      <c r="JJY142" s="168"/>
      <c r="JJZ142" s="168"/>
      <c r="JKA142" s="165"/>
      <c r="JKB142" s="165"/>
      <c r="JKC142" s="165"/>
      <c r="JKD142" s="166"/>
      <c r="JKF142" s="164"/>
      <c r="JKG142" s="168"/>
      <c r="JKH142" s="168"/>
      <c r="JKI142" s="165"/>
      <c r="JKJ142" s="165"/>
      <c r="JKK142" s="165"/>
      <c r="JKL142" s="166"/>
      <c r="JKN142" s="164"/>
      <c r="JKO142" s="168"/>
      <c r="JKP142" s="168"/>
      <c r="JKQ142" s="165"/>
      <c r="JKR142" s="165"/>
      <c r="JKS142" s="165"/>
      <c r="JKT142" s="166"/>
      <c r="JKV142" s="164"/>
      <c r="JKW142" s="168"/>
      <c r="JKX142" s="168"/>
      <c r="JKY142" s="165"/>
      <c r="JKZ142" s="165"/>
      <c r="JLA142" s="165"/>
      <c r="JLB142" s="166"/>
      <c r="JLD142" s="164"/>
      <c r="JLE142" s="168"/>
      <c r="JLF142" s="168"/>
      <c r="JLG142" s="165"/>
      <c r="JLH142" s="165"/>
      <c r="JLI142" s="165"/>
      <c r="JLJ142" s="166"/>
      <c r="JLL142" s="164"/>
      <c r="JLM142" s="168"/>
      <c r="JLN142" s="168"/>
      <c r="JLO142" s="165"/>
      <c r="JLP142" s="165"/>
      <c r="JLQ142" s="165"/>
      <c r="JLR142" s="166"/>
      <c r="JLT142" s="164"/>
      <c r="JLU142" s="168"/>
      <c r="JLV142" s="168"/>
      <c r="JLW142" s="165"/>
      <c r="JLX142" s="165"/>
      <c r="JLY142" s="165"/>
      <c r="JLZ142" s="166"/>
      <c r="JMB142" s="164"/>
      <c r="JMC142" s="168"/>
      <c r="JMD142" s="168"/>
      <c r="JME142" s="165"/>
      <c r="JMF142" s="165"/>
      <c r="JMG142" s="165"/>
      <c r="JMH142" s="166"/>
      <c r="JMJ142" s="164"/>
      <c r="JMK142" s="168"/>
      <c r="JML142" s="168"/>
      <c r="JMM142" s="165"/>
      <c r="JMN142" s="165"/>
      <c r="JMO142" s="165"/>
      <c r="JMP142" s="166"/>
      <c r="JMR142" s="164"/>
      <c r="JMS142" s="168"/>
      <c r="JMT142" s="168"/>
      <c r="JMU142" s="165"/>
      <c r="JMV142" s="165"/>
      <c r="JMW142" s="165"/>
      <c r="JMX142" s="166"/>
      <c r="JMZ142" s="164"/>
      <c r="JNA142" s="168"/>
      <c r="JNB142" s="168"/>
      <c r="JNC142" s="165"/>
      <c r="JND142" s="165"/>
      <c r="JNE142" s="165"/>
      <c r="JNF142" s="166"/>
      <c r="JNH142" s="164"/>
      <c r="JNI142" s="168"/>
      <c r="JNJ142" s="168"/>
      <c r="JNK142" s="165"/>
      <c r="JNL142" s="165"/>
      <c r="JNM142" s="165"/>
      <c r="JNN142" s="166"/>
      <c r="JNP142" s="164"/>
      <c r="JNQ142" s="168"/>
      <c r="JNR142" s="168"/>
      <c r="JNS142" s="165"/>
      <c r="JNT142" s="165"/>
      <c r="JNU142" s="165"/>
      <c r="JNV142" s="166"/>
      <c r="JNX142" s="164"/>
      <c r="JNY142" s="168"/>
      <c r="JNZ142" s="168"/>
      <c r="JOA142" s="165"/>
      <c r="JOB142" s="165"/>
      <c r="JOC142" s="165"/>
      <c r="JOD142" s="166"/>
      <c r="JOF142" s="164"/>
      <c r="JOG142" s="168"/>
      <c r="JOH142" s="168"/>
      <c r="JOI142" s="165"/>
      <c r="JOJ142" s="165"/>
      <c r="JOK142" s="165"/>
      <c r="JOL142" s="166"/>
      <c r="JON142" s="164"/>
      <c r="JOO142" s="168"/>
      <c r="JOP142" s="168"/>
      <c r="JOQ142" s="165"/>
      <c r="JOR142" s="165"/>
      <c r="JOS142" s="165"/>
      <c r="JOT142" s="166"/>
      <c r="JOV142" s="164"/>
      <c r="JOW142" s="168"/>
      <c r="JOX142" s="168"/>
      <c r="JOY142" s="165"/>
      <c r="JOZ142" s="165"/>
      <c r="JPA142" s="165"/>
      <c r="JPB142" s="166"/>
      <c r="JPD142" s="164"/>
      <c r="JPE142" s="168"/>
      <c r="JPF142" s="168"/>
      <c r="JPG142" s="165"/>
      <c r="JPH142" s="165"/>
      <c r="JPI142" s="165"/>
      <c r="JPJ142" s="166"/>
      <c r="JPL142" s="164"/>
      <c r="JPM142" s="168"/>
      <c r="JPN142" s="168"/>
      <c r="JPO142" s="165"/>
      <c r="JPP142" s="165"/>
      <c r="JPQ142" s="165"/>
      <c r="JPR142" s="166"/>
      <c r="JPT142" s="164"/>
      <c r="JPU142" s="168"/>
      <c r="JPV142" s="168"/>
      <c r="JPW142" s="165"/>
      <c r="JPX142" s="165"/>
      <c r="JPY142" s="165"/>
      <c r="JPZ142" s="166"/>
      <c r="JQB142" s="164"/>
      <c r="JQC142" s="168"/>
      <c r="JQD142" s="168"/>
      <c r="JQE142" s="165"/>
      <c r="JQF142" s="165"/>
      <c r="JQG142" s="165"/>
      <c r="JQH142" s="166"/>
      <c r="JQJ142" s="164"/>
      <c r="JQK142" s="168"/>
      <c r="JQL142" s="168"/>
      <c r="JQM142" s="165"/>
      <c r="JQN142" s="165"/>
      <c r="JQO142" s="165"/>
      <c r="JQP142" s="166"/>
      <c r="JQR142" s="164"/>
      <c r="JQS142" s="168"/>
      <c r="JQT142" s="168"/>
      <c r="JQU142" s="165"/>
      <c r="JQV142" s="165"/>
      <c r="JQW142" s="165"/>
      <c r="JQX142" s="166"/>
      <c r="JQZ142" s="164"/>
      <c r="JRA142" s="168"/>
      <c r="JRB142" s="168"/>
      <c r="JRC142" s="165"/>
      <c r="JRD142" s="165"/>
      <c r="JRE142" s="165"/>
      <c r="JRF142" s="166"/>
      <c r="JRH142" s="164"/>
      <c r="JRI142" s="168"/>
      <c r="JRJ142" s="168"/>
      <c r="JRK142" s="165"/>
      <c r="JRL142" s="165"/>
      <c r="JRM142" s="165"/>
      <c r="JRN142" s="166"/>
      <c r="JRP142" s="164"/>
      <c r="JRQ142" s="168"/>
      <c r="JRR142" s="168"/>
      <c r="JRS142" s="165"/>
      <c r="JRT142" s="165"/>
      <c r="JRU142" s="165"/>
      <c r="JRV142" s="166"/>
      <c r="JRX142" s="164"/>
      <c r="JRY142" s="168"/>
      <c r="JRZ142" s="168"/>
      <c r="JSA142" s="165"/>
      <c r="JSB142" s="165"/>
      <c r="JSC142" s="165"/>
      <c r="JSD142" s="166"/>
      <c r="JSF142" s="164"/>
      <c r="JSG142" s="168"/>
      <c r="JSH142" s="168"/>
      <c r="JSI142" s="165"/>
      <c r="JSJ142" s="165"/>
      <c r="JSK142" s="165"/>
      <c r="JSL142" s="166"/>
      <c r="JSN142" s="164"/>
      <c r="JSO142" s="168"/>
      <c r="JSP142" s="168"/>
      <c r="JSQ142" s="165"/>
      <c r="JSR142" s="165"/>
      <c r="JSS142" s="165"/>
      <c r="JST142" s="166"/>
      <c r="JSV142" s="164"/>
      <c r="JSW142" s="168"/>
      <c r="JSX142" s="168"/>
      <c r="JSY142" s="165"/>
      <c r="JSZ142" s="165"/>
      <c r="JTA142" s="165"/>
      <c r="JTB142" s="166"/>
      <c r="JTD142" s="164"/>
      <c r="JTE142" s="168"/>
      <c r="JTF142" s="168"/>
      <c r="JTG142" s="165"/>
      <c r="JTH142" s="165"/>
      <c r="JTI142" s="165"/>
      <c r="JTJ142" s="166"/>
      <c r="JTL142" s="164"/>
      <c r="JTM142" s="168"/>
      <c r="JTN142" s="168"/>
      <c r="JTO142" s="165"/>
      <c r="JTP142" s="165"/>
      <c r="JTQ142" s="165"/>
      <c r="JTR142" s="166"/>
      <c r="JTT142" s="164"/>
      <c r="JTU142" s="168"/>
      <c r="JTV142" s="168"/>
      <c r="JTW142" s="165"/>
      <c r="JTX142" s="165"/>
      <c r="JTY142" s="165"/>
      <c r="JTZ142" s="166"/>
      <c r="JUB142" s="164"/>
      <c r="JUC142" s="168"/>
      <c r="JUD142" s="168"/>
      <c r="JUE142" s="165"/>
      <c r="JUF142" s="165"/>
      <c r="JUG142" s="165"/>
      <c r="JUH142" s="166"/>
      <c r="JUJ142" s="164"/>
      <c r="JUK142" s="168"/>
      <c r="JUL142" s="168"/>
      <c r="JUM142" s="165"/>
      <c r="JUN142" s="165"/>
      <c r="JUO142" s="165"/>
      <c r="JUP142" s="166"/>
      <c r="JUR142" s="164"/>
      <c r="JUS142" s="168"/>
      <c r="JUT142" s="168"/>
      <c r="JUU142" s="165"/>
      <c r="JUV142" s="165"/>
      <c r="JUW142" s="165"/>
      <c r="JUX142" s="166"/>
      <c r="JUZ142" s="164"/>
      <c r="JVA142" s="168"/>
      <c r="JVB142" s="168"/>
      <c r="JVC142" s="165"/>
      <c r="JVD142" s="165"/>
      <c r="JVE142" s="165"/>
      <c r="JVF142" s="166"/>
      <c r="JVH142" s="164"/>
      <c r="JVI142" s="168"/>
      <c r="JVJ142" s="168"/>
      <c r="JVK142" s="165"/>
      <c r="JVL142" s="165"/>
      <c r="JVM142" s="165"/>
      <c r="JVN142" s="166"/>
      <c r="JVP142" s="164"/>
      <c r="JVQ142" s="168"/>
      <c r="JVR142" s="168"/>
      <c r="JVS142" s="165"/>
      <c r="JVT142" s="165"/>
      <c r="JVU142" s="165"/>
      <c r="JVV142" s="166"/>
      <c r="JVX142" s="164"/>
      <c r="JVY142" s="168"/>
      <c r="JVZ142" s="168"/>
      <c r="JWA142" s="165"/>
      <c r="JWB142" s="165"/>
      <c r="JWC142" s="165"/>
      <c r="JWD142" s="166"/>
      <c r="JWF142" s="164"/>
      <c r="JWG142" s="168"/>
      <c r="JWH142" s="168"/>
      <c r="JWI142" s="165"/>
      <c r="JWJ142" s="165"/>
      <c r="JWK142" s="165"/>
      <c r="JWL142" s="166"/>
      <c r="JWN142" s="164"/>
      <c r="JWO142" s="168"/>
      <c r="JWP142" s="168"/>
      <c r="JWQ142" s="165"/>
      <c r="JWR142" s="165"/>
      <c r="JWS142" s="165"/>
      <c r="JWT142" s="166"/>
      <c r="JWV142" s="164"/>
      <c r="JWW142" s="168"/>
      <c r="JWX142" s="168"/>
      <c r="JWY142" s="165"/>
      <c r="JWZ142" s="165"/>
      <c r="JXA142" s="165"/>
      <c r="JXB142" s="166"/>
      <c r="JXD142" s="164"/>
      <c r="JXE142" s="168"/>
      <c r="JXF142" s="168"/>
      <c r="JXG142" s="165"/>
      <c r="JXH142" s="165"/>
      <c r="JXI142" s="165"/>
      <c r="JXJ142" s="166"/>
      <c r="JXL142" s="164"/>
      <c r="JXM142" s="168"/>
      <c r="JXN142" s="168"/>
      <c r="JXO142" s="165"/>
      <c r="JXP142" s="165"/>
      <c r="JXQ142" s="165"/>
      <c r="JXR142" s="166"/>
      <c r="JXT142" s="164"/>
      <c r="JXU142" s="168"/>
      <c r="JXV142" s="168"/>
      <c r="JXW142" s="165"/>
      <c r="JXX142" s="165"/>
      <c r="JXY142" s="165"/>
      <c r="JXZ142" s="166"/>
      <c r="JYB142" s="164"/>
      <c r="JYC142" s="168"/>
      <c r="JYD142" s="168"/>
      <c r="JYE142" s="165"/>
      <c r="JYF142" s="165"/>
      <c r="JYG142" s="165"/>
      <c r="JYH142" s="166"/>
      <c r="JYJ142" s="164"/>
      <c r="JYK142" s="168"/>
      <c r="JYL142" s="168"/>
      <c r="JYM142" s="165"/>
      <c r="JYN142" s="165"/>
      <c r="JYO142" s="165"/>
      <c r="JYP142" s="166"/>
      <c r="JYR142" s="164"/>
      <c r="JYS142" s="168"/>
      <c r="JYT142" s="168"/>
      <c r="JYU142" s="165"/>
      <c r="JYV142" s="165"/>
      <c r="JYW142" s="165"/>
      <c r="JYX142" s="166"/>
      <c r="JYZ142" s="164"/>
      <c r="JZA142" s="168"/>
      <c r="JZB142" s="168"/>
      <c r="JZC142" s="165"/>
      <c r="JZD142" s="165"/>
      <c r="JZE142" s="165"/>
      <c r="JZF142" s="166"/>
      <c r="JZH142" s="164"/>
      <c r="JZI142" s="168"/>
      <c r="JZJ142" s="168"/>
      <c r="JZK142" s="165"/>
      <c r="JZL142" s="165"/>
      <c r="JZM142" s="165"/>
      <c r="JZN142" s="166"/>
      <c r="JZP142" s="164"/>
      <c r="JZQ142" s="168"/>
      <c r="JZR142" s="168"/>
      <c r="JZS142" s="165"/>
      <c r="JZT142" s="165"/>
      <c r="JZU142" s="165"/>
      <c r="JZV142" s="166"/>
      <c r="JZX142" s="164"/>
      <c r="JZY142" s="168"/>
      <c r="JZZ142" s="168"/>
      <c r="KAA142" s="165"/>
      <c r="KAB142" s="165"/>
      <c r="KAC142" s="165"/>
      <c r="KAD142" s="166"/>
      <c r="KAF142" s="164"/>
      <c r="KAG142" s="168"/>
      <c r="KAH142" s="168"/>
      <c r="KAI142" s="165"/>
      <c r="KAJ142" s="165"/>
      <c r="KAK142" s="165"/>
      <c r="KAL142" s="166"/>
      <c r="KAN142" s="164"/>
      <c r="KAO142" s="168"/>
      <c r="KAP142" s="168"/>
      <c r="KAQ142" s="165"/>
      <c r="KAR142" s="165"/>
      <c r="KAS142" s="165"/>
      <c r="KAT142" s="166"/>
      <c r="KAV142" s="164"/>
      <c r="KAW142" s="168"/>
      <c r="KAX142" s="168"/>
      <c r="KAY142" s="165"/>
      <c r="KAZ142" s="165"/>
      <c r="KBA142" s="165"/>
      <c r="KBB142" s="166"/>
      <c r="KBD142" s="164"/>
      <c r="KBE142" s="168"/>
      <c r="KBF142" s="168"/>
      <c r="KBG142" s="165"/>
      <c r="KBH142" s="165"/>
      <c r="KBI142" s="165"/>
      <c r="KBJ142" s="166"/>
      <c r="KBL142" s="164"/>
      <c r="KBM142" s="168"/>
      <c r="KBN142" s="168"/>
      <c r="KBO142" s="165"/>
      <c r="KBP142" s="165"/>
      <c r="KBQ142" s="165"/>
      <c r="KBR142" s="166"/>
      <c r="KBT142" s="164"/>
      <c r="KBU142" s="168"/>
      <c r="KBV142" s="168"/>
      <c r="KBW142" s="165"/>
      <c r="KBX142" s="165"/>
      <c r="KBY142" s="165"/>
      <c r="KBZ142" s="166"/>
      <c r="KCB142" s="164"/>
      <c r="KCC142" s="168"/>
      <c r="KCD142" s="168"/>
      <c r="KCE142" s="165"/>
      <c r="KCF142" s="165"/>
      <c r="KCG142" s="165"/>
      <c r="KCH142" s="166"/>
      <c r="KCJ142" s="164"/>
      <c r="KCK142" s="168"/>
      <c r="KCL142" s="168"/>
      <c r="KCM142" s="165"/>
      <c r="KCN142" s="165"/>
      <c r="KCO142" s="165"/>
      <c r="KCP142" s="166"/>
      <c r="KCR142" s="164"/>
      <c r="KCS142" s="168"/>
      <c r="KCT142" s="168"/>
      <c r="KCU142" s="165"/>
      <c r="KCV142" s="165"/>
      <c r="KCW142" s="165"/>
      <c r="KCX142" s="166"/>
      <c r="KCZ142" s="164"/>
      <c r="KDA142" s="168"/>
      <c r="KDB142" s="168"/>
      <c r="KDC142" s="165"/>
      <c r="KDD142" s="165"/>
      <c r="KDE142" s="165"/>
      <c r="KDF142" s="166"/>
      <c r="KDH142" s="164"/>
      <c r="KDI142" s="168"/>
      <c r="KDJ142" s="168"/>
      <c r="KDK142" s="165"/>
      <c r="KDL142" s="165"/>
      <c r="KDM142" s="165"/>
      <c r="KDN142" s="166"/>
      <c r="KDP142" s="164"/>
      <c r="KDQ142" s="168"/>
      <c r="KDR142" s="168"/>
      <c r="KDS142" s="165"/>
      <c r="KDT142" s="165"/>
      <c r="KDU142" s="165"/>
      <c r="KDV142" s="166"/>
      <c r="KDX142" s="164"/>
      <c r="KDY142" s="168"/>
      <c r="KDZ142" s="168"/>
      <c r="KEA142" s="165"/>
      <c r="KEB142" s="165"/>
      <c r="KEC142" s="165"/>
      <c r="KED142" s="166"/>
      <c r="KEF142" s="164"/>
      <c r="KEG142" s="168"/>
      <c r="KEH142" s="168"/>
      <c r="KEI142" s="165"/>
      <c r="KEJ142" s="165"/>
      <c r="KEK142" s="165"/>
      <c r="KEL142" s="166"/>
      <c r="KEN142" s="164"/>
      <c r="KEO142" s="168"/>
      <c r="KEP142" s="168"/>
      <c r="KEQ142" s="165"/>
      <c r="KER142" s="165"/>
      <c r="KES142" s="165"/>
      <c r="KET142" s="166"/>
      <c r="KEV142" s="164"/>
      <c r="KEW142" s="168"/>
      <c r="KEX142" s="168"/>
      <c r="KEY142" s="165"/>
      <c r="KEZ142" s="165"/>
      <c r="KFA142" s="165"/>
      <c r="KFB142" s="166"/>
      <c r="KFD142" s="164"/>
      <c r="KFE142" s="168"/>
      <c r="KFF142" s="168"/>
      <c r="KFG142" s="165"/>
      <c r="KFH142" s="165"/>
      <c r="KFI142" s="165"/>
      <c r="KFJ142" s="166"/>
      <c r="KFL142" s="164"/>
      <c r="KFM142" s="168"/>
      <c r="KFN142" s="168"/>
      <c r="KFO142" s="165"/>
      <c r="KFP142" s="165"/>
      <c r="KFQ142" s="165"/>
      <c r="KFR142" s="166"/>
      <c r="KFT142" s="164"/>
      <c r="KFU142" s="168"/>
      <c r="KFV142" s="168"/>
      <c r="KFW142" s="165"/>
      <c r="KFX142" s="165"/>
      <c r="KFY142" s="165"/>
      <c r="KFZ142" s="166"/>
      <c r="KGB142" s="164"/>
      <c r="KGC142" s="168"/>
      <c r="KGD142" s="168"/>
      <c r="KGE142" s="165"/>
      <c r="KGF142" s="165"/>
      <c r="KGG142" s="165"/>
      <c r="KGH142" s="166"/>
      <c r="KGJ142" s="164"/>
      <c r="KGK142" s="168"/>
      <c r="KGL142" s="168"/>
      <c r="KGM142" s="165"/>
      <c r="KGN142" s="165"/>
      <c r="KGO142" s="165"/>
      <c r="KGP142" s="166"/>
      <c r="KGR142" s="164"/>
      <c r="KGS142" s="168"/>
      <c r="KGT142" s="168"/>
      <c r="KGU142" s="165"/>
      <c r="KGV142" s="165"/>
      <c r="KGW142" s="165"/>
      <c r="KGX142" s="166"/>
      <c r="KGZ142" s="164"/>
      <c r="KHA142" s="168"/>
      <c r="KHB142" s="168"/>
      <c r="KHC142" s="165"/>
      <c r="KHD142" s="165"/>
      <c r="KHE142" s="165"/>
      <c r="KHF142" s="166"/>
      <c r="KHH142" s="164"/>
      <c r="KHI142" s="168"/>
      <c r="KHJ142" s="168"/>
      <c r="KHK142" s="165"/>
      <c r="KHL142" s="165"/>
      <c r="KHM142" s="165"/>
      <c r="KHN142" s="166"/>
      <c r="KHP142" s="164"/>
      <c r="KHQ142" s="168"/>
      <c r="KHR142" s="168"/>
      <c r="KHS142" s="165"/>
      <c r="KHT142" s="165"/>
      <c r="KHU142" s="165"/>
      <c r="KHV142" s="166"/>
      <c r="KHX142" s="164"/>
      <c r="KHY142" s="168"/>
      <c r="KHZ142" s="168"/>
      <c r="KIA142" s="165"/>
      <c r="KIB142" s="165"/>
      <c r="KIC142" s="165"/>
      <c r="KID142" s="166"/>
      <c r="KIF142" s="164"/>
      <c r="KIG142" s="168"/>
      <c r="KIH142" s="168"/>
      <c r="KII142" s="165"/>
      <c r="KIJ142" s="165"/>
      <c r="KIK142" s="165"/>
      <c r="KIL142" s="166"/>
      <c r="KIN142" s="164"/>
      <c r="KIO142" s="168"/>
      <c r="KIP142" s="168"/>
      <c r="KIQ142" s="165"/>
      <c r="KIR142" s="165"/>
      <c r="KIS142" s="165"/>
      <c r="KIT142" s="166"/>
      <c r="KIV142" s="164"/>
      <c r="KIW142" s="168"/>
      <c r="KIX142" s="168"/>
      <c r="KIY142" s="165"/>
      <c r="KIZ142" s="165"/>
      <c r="KJA142" s="165"/>
      <c r="KJB142" s="166"/>
      <c r="KJD142" s="164"/>
      <c r="KJE142" s="168"/>
      <c r="KJF142" s="168"/>
      <c r="KJG142" s="165"/>
      <c r="KJH142" s="165"/>
      <c r="KJI142" s="165"/>
      <c r="KJJ142" s="166"/>
      <c r="KJL142" s="164"/>
      <c r="KJM142" s="168"/>
      <c r="KJN142" s="168"/>
      <c r="KJO142" s="165"/>
      <c r="KJP142" s="165"/>
      <c r="KJQ142" s="165"/>
      <c r="KJR142" s="166"/>
      <c r="KJT142" s="164"/>
      <c r="KJU142" s="168"/>
      <c r="KJV142" s="168"/>
      <c r="KJW142" s="165"/>
      <c r="KJX142" s="165"/>
      <c r="KJY142" s="165"/>
      <c r="KJZ142" s="166"/>
      <c r="KKB142" s="164"/>
      <c r="KKC142" s="168"/>
      <c r="KKD142" s="168"/>
      <c r="KKE142" s="165"/>
      <c r="KKF142" s="165"/>
      <c r="KKG142" s="165"/>
      <c r="KKH142" s="166"/>
      <c r="KKJ142" s="164"/>
      <c r="KKK142" s="168"/>
      <c r="KKL142" s="168"/>
      <c r="KKM142" s="165"/>
      <c r="KKN142" s="165"/>
      <c r="KKO142" s="165"/>
      <c r="KKP142" s="166"/>
      <c r="KKR142" s="164"/>
      <c r="KKS142" s="168"/>
      <c r="KKT142" s="168"/>
      <c r="KKU142" s="165"/>
      <c r="KKV142" s="165"/>
      <c r="KKW142" s="165"/>
      <c r="KKX142" s="166"/>
      <c r="KKZ142" s="164"/>
      <c r="KLA142" s="168"/>
      <c r="KLB142" s="168"/>
      <c r="KLC142" s="165"/>
      <c r="KLD142" s="165"/>
      <c r="KLE142" s="165"/>
      <c r="KLF142" s="166"/>
      <c r="KLH142" s="164"/>
      <c r="KLI142" s="168"/>
      <c r="KLJ142" s="168"/>
      <c r="KLK142" s="165"/>
      <c r="KLL142" s="165"/>
      <c r="KLM142" s="165"/>
      <c r="KLN142" s="166"/>
      <c r="KLP142" s="164"/>
      <c r="KLQ142" s="168"/>
      <c r="KLR142" s="168"/>
      <c r="KLS142" s="165"/>
      <c r="KLT142" s="165"/>
      <c r="KLU142" s="165"/>
      <c r="KLV142" s="166"/>
      <c r="KLX142" s="164"/>
      <c r="KLY142" s="168"/>
      <c r="KLZ142" s="168"/>
      <c r="KMA142" s="165"/>
      <c r="KMB142" s="165"/>
      <c r="KMC142" s="165"/>
      <c r="KMD142" s="166"/>
      <c r="KMF142" s="164"/>
      <c r="KMG142" s="168"/>
      <c r="KMH142" s="168"/>
      <c r="KMI142" s="165"/>
      <c r="KMJ142" s="165"/>
      <c r="KMK142" s="165"/>
      <c r="KML142" s="166"/>
      <c r="KMN142" s="164"/>
      <c r="KMO142" s="168"/>
      <c r="KMP142" s="168"/>
      <c r="KMQ142" s="165"/>
      <c r="KMR142" s="165"/>
      <c r="KMS142" s="165"/>
      <c r="KMT142" s="166"/>
      <c r="KMV142" s="164"/>
      <c r="KMW142" s="168"/>
      <c r="KMX142" s="168"/>
      <c r="KMY142" s="165"/>
      <c r="KMZ142" s="165"/>
      <c r="KNA142" s="165"/>
      <c r="KNB142" s="166"/>
      <c r="KND142" s="164"/>
      <c r="KNE142" s="168"/>
      <c r="KNF142" s="168"/>
      <c r="KNG142" s="165"/>
      <c r="KNH142" s="165"/>
      <c r="KNI142" s="165"/>
      <c r="KNJ142" s="166"/>
      <c r="KNL142" s="164"/>
      <c r="KNM142" s="168"/>
      <c r="KNN142" s="168"/>
      <c r="KNO142" s="165"/>
      <c r="KNP142" s="165"/>
      <c r="KNQ142" s="165"/>
      <c r="KNR142" s="166"/>
      <c r="KNT142" s="164"/>
      <c r="KNU142" s="168"/>
      <c r="KNV142" s="168"/>
      <c r="KNW142" s="165"/>
      <c r="KNX142" s="165"/>
      <c r="KNY142" s="165"/>
      <c r="KNZ142" s="166"/>
      <c r="KOB142" s="164"/>
      <c r="KOC142" s="168"/>
      <c r="KOD142" s="168"/>
      <c r="KOE142" s="165"/>
      <c r="KOF142" s="165"/>
      <c r="KOG142" s="165"/>
      <c r="KOH142" s="166"/>
      <c r="KOJ142" s="164"/>
      <c r="KOK142" s="168"/>
      <c r="KOL142" s="168"/>
      <c r="KOM142" s="165"/>
      <c r="KON142" s="165"/>
      <c r="KOO142" s="165"/>
      <c r="KOP142" s="166"/>
      <c r="KOR142" s="164"/>
      <c r="KOS142" s="168"/>
      <c r="KOT142" s="168"/>
      <c r="KOU142" s="165"/>
      <c r="KOV142" s="165"/>
      <c r="KOW142" s="165"/>
      <c r="KOX142" s="166"/>
      <c r="KOZ142" s="164"/>
      <c r="KPA142" s="168"/>
      <c r="KPB142" s="168"/>
      <c r="KPC142" s="165"/>
      <c r="KPD142" s="165"/>
      <c r="KPE142" s="165"/>
      <c r="KPF142" s="166"/>
      <c r="KPH142" s="164"/>
      <c r="KPI142" s="168"/>
      <c r="KPJ142" s="168"/>
      <c r="KPK142" s="165"/>
      <c r="KPL142" s="165"/>
      <c r="KPM142" s="165"/>
      <c r="KPN142" s="166"/>
      <c r="KPP142" s="164"/>
      <c r="KPQ142" s="168"/>
      <c r="KPR142" s="168"/>
      <c r="KPS142" s="165"/>
      <c r="KPT142" s="165"/>
      <c r="KPU142" s="165"/>
      <c r="KPV142" s="166"/>
      <c r="KPX142" s="164"/>
      <c r="KPY142" s="168"/>
      <c r="KPZ142" s="168"/>
      <c r="KQA142" s="165"/>
      <c r="KQB142" s="165"/>
      <c r="KQC142" s="165"/>
      <c r="KQD142" s="166"/>
      <c r="KQF142" s="164"/>
      <c r="KQG142" s="168"/>
      <c r="KQH142" s="168"/>
      <c r="KQI142" s="165"/>
      <c r="KQJ142" s="165"/>
      <c r="KQK142" s="165"/>
      <c r="KQL142" s="166"/>
      <c r="KQN142" s="164"/>
      <c r="KQO142" s="168"/>
      <c r="KQP142" s="168"/>
      <c r="KQQ142" s="165"/>
      <c r="KQR142" s="165"/>
      <c r="KQS142" s="165"/>
      <c r="KQT142" s="166"/>
      <c r="KQV142" s="164"/>
      <c r="KQW142" s="168"/>
      <c r="KQX142" s="168"/>
      <c r="KQY142" s="165"/>
      <c r="KQZ142" s="165"/>
      <c r="KRA142" s="165"/>
      <c r="KRB142" s="166"/>
      <c r="KRD142" s="164"/>
      <c r="KRE142" s="168"/>
      <c r="KRF142" s="168"/>
      <c r="KRG142" s="165"/>
      <c r="KRH142" s="165"/>
      <c r="KRI142" s="165"/>
      <c r="KRJ142" s="166"/>
      <c r="KRL142" s="164"/>
      <c r="KRM142" s="168"/>
      <c r="KRN142" s="168"/>
      <c r="KRO142" s="165"/>
      <c r="KRP142" s="165"/>
      <c r="KRQ142" s="165"/>
      <c r="KRR142" s="166"/>
      <c r="KRT142" s="164"/>
      <c r="KRU142" s="168"/>
      <c r="KRV142" s="168"/>
      <c r="KRW142" s="165"/>
      <c r="KRX142" s="165"/>
      <c r="KRY142" s="165"/>
      <c r="KRZ142" s="166"/>
      <c r="KSB142" s="164"/>
      <c r="KSC142" s="168"/>
      <c r="KSD142" s="168"/>
      <c r="KSE142" s="165"/>
      <c r="KSF142" s="165"/>
      <c r="KSG142" s="165"/>
      <c r="KSH142" s="166"/>
      <c r="KSJ142" s="164"/>
      <c r="KSK142" s="168"/>
      <c r="KSL142" s="168"/>
      <c r="KSM142" s="165"/>
      <c r="KSN142" s="165"/>
      <c r="KSO142" s="165"/>
      <c r="KSP142" s="166"/>
      <c r="KSR142" s="164"/>
      <c r="KSS142" s="168"/>
      <c r="KST142" s="168"/>
      <c r="KSU142" s="165"/>
      <c r="KSV142" s="165"/>
      <c r="KSW142" s="165"/>
      <c r="KSX142" s="166"/>
      <c r="KSZ142" s="164"/>
      <c r="KTA142" s="168"/>
      <c r="KTB142" s="168"/>
      <c r="KTC142" s="165"/>
      <c r="KTD142" s="165"/>
      <c r="KTE142" s="165"/>
      <c r="KTF142" s="166"/>
      <c r="KTH142" s="164"/>
      <c r="KTI142" s="168"/>
      <c r="KTJ142" s="168"/>
      <c r="KTK142" s="165"/>
      <c r="KTL142" s="165"/>
      <c r="KTM142" s="165"/>
      <c r="KTN142" s="166"/>
      <c r="KTP142" s="164"/>
      <c r="KTQ142" s="168"/>
      <c r="KTR142" s="168"/>
      <c r="KTS142" s="165"/>
      <c r="KTT142" s="165"/>
      <c r="KTU142" s="165"/>
      <c r="KTV142" s="166"/>
      <c r="KTX142" s="164"/>
      <c r="KTY142" s="168"/>
      <c r="KTZ142" s="168"/>
      <c r="KUA142" s="165"/>
      <c r="KUB142" s="165"/>
      <c r="KUC142" s="165"/>
      <c r="KUD142" s="166"/>
      <c r="KUF142" s="164"/>
      <c r="KUG142" s="168"/>
      <c r="KUH142" s="168"/>
      <c r="KUI142" s="165"/>
      <c r="KUJ142" s="165"/>
      <c r="KUK142" s="165"/>
      <c r="KUL142" s="166"/>
      <c r="KUN142" s="164"/>
      <c r="KUO142" s="168"/>
      <c r="KUP142" s="168"/>
      <c r="KUQ142" s="165"/>
      <c r="KUR142" s="165"/>
      <c r="KUS142" s="165"/>
      <c r="KUT142" s="166"/>
      <c r="KUV142" s="164"/>
      <c r="KUW142" s="168"/>
      <c r="KUX142" s="168"/>
      <c r="KUY142" s="165"/>
      <c r="KUZ142" s="165"/>
      <c r="KVA142" s="165"/>
      <c r="KVB142" s="166"/>
      <c r="KVD142" s="164"/>
      <c r="KVE142" s="168"/>
      <c r="KVF142" s="168"/>
      <c r="KVG142" s="165"/>
      <c r="KVH142" s="165"/>
      <c r="KVI142" s="165"/>
      <c r="KVJ142" s="166"/>
      <c r="KVL142" s="164"/>
      <c r="KVM142" s="168"/>
      <c r="KVN142" s="168"/>
      <c r="KVO142" s="165"/>
      <c r="KVP142" s="165"/>
      <c r="KVQ142" s="165"/>
      <c r="KVR142" s="166"/>
      <c r="KVT142" s="164"/>
      <c r="KVU142" s="168"/>
      <c r="KVV142" s="168"/>
      <c r="KVW142" s="165"/>
      <c r="KVX142" s="165"/>
      <c r="KVY142" s="165"/>
      <c r="KVZ142" s="166"/>
      <c r="KWB142" s="164"/>
      <c r="KWC142" s="168"/>
      <c r="KWD142" s="168"/>
      <c r="KWE142" s="165"/>
      <c r="KWF142" s="165"/>
      <c r="KWG142" s="165"/>
      <c r="KWH142" s="166"/>
      <c r="KWJ142" s="164"/>
      <c r="KWK142" s="168"/>
      <c r="KWL142" s="168"/>
      <c r="KWM142" s="165"/>
      <c r="KWN142" s="165"/>
      <c r="KWO142" s="165"/>
      <c r="KWP142" s="166"/>
      <c r="KWR142" s="164"/>
      <c r="KWS142" s="168"/>
      <c r="KWT142" s="168"/>
      <c r="KWU142" s="165"/>
      <c r="KWV142" s="165"/>
      <c r="KWW142" s="165"/>
      <c r="KWX142" s="166"/>
      <c r="KWZ142" s="164"/>
      <c r="KXA142" s="168"/>
      <c r="KXB142" s="168"/>
      <c r="KXC142" s="165"/>
      <c r="KXD142" s="165"/>
      <c r="KXE142" s="165"/>
      <c r="KXF142" s="166"/>
      <c r="KXH142" s="164"/>
      <c r="KXI142" s="168"/>
      <c r="KXJ142" s="168"/>
      <c r="KXK142" s="165"/>
      <c r="KXL142" s="165"/>
      <c r="KXM142" s="165"/>
      <c r="KXN142" s="166"/>
      <c r="KXP142" s="164"/>
      <c r="KXQ142" s="168"/>
      <c r="KXR142" s="168"/>
      <c r="KXS142" s="165"/>
      <c r="KXT142" s="165"/>
      <c r="KXU142" s="165"/>
      <c r="KXV142" s="166"/>
      <c r="KXX142" s="164"/>
      <c r="KXY142" s="168"/>
      <c r="KXZ142" s="168"/>
      <c r="KYA142" s="165"/>
      <c r="KYB142" s="165"/>
      <c r="KYC142" s="165"/>
      <c r="KYD142" s="166"/>
      <c r="KYF142" s="164"/>
      <c r="KYG142" s="168"/>
      <c r="KYH142" s="168"/>
      <c r="KYI142" s="165"/>
      <c r="KYJ142" s="165"/>
      <c r="KYK142" s="165"/>
      <c r="KYL142" s="166"/>
      <c r="KYN142" s="164"/>
      <c r="KYO142" s="168"/>
      <c r="KYP142" s="168"/>
      <c r="KYQ142" s="165"/>
      <c r="KYR142" s="165"/>
      <c r="KYS142" s="165"/>
      <c r="KYT142" s="166"/>
      <c r="KYV142" s="164"/>
      <c r="KYW142" s="168"/>
      <c r="KYX142" s="168"/>
      <c r="KYY142" s="165"/>
      <c r="KYZ142" s="165"/>
      <c r="KZA142" s="165"/>
      <c r="KZB142" s="166"/>
      <c r="KZD142" s="164"/>
      <c r="KZE142" s="168"/>
      <c r="KZF142" s="168"/>
      <c r="KZG142" s="165"/>
      <c r="KZH142" s="165"/>
      <c r="KZI142" s="165"/>
      <c r="KZJ142" s="166"/>
      <c r="KZL142" s="164"/>
      <c r="KZM142" s="168"/>
      <c r="KZN142" s="168"/>
      <c r="KZO142" s="165"/>
      <c r="KZP142" s="165"/>
      <c r="KZQ142" s="165"/>
      <c r="KZR142" s="166"/>
      <c r="KZT142" s="164"/>
      <c r="KZU142" s="168"/>
      <c r="KZV142" s="168"/>
      <c r="KZW142" s="165"/>
      <c r="KZX142" s="165"/>
      <c r="KZY142" s="165"/>
      <c r="KZZ142" s="166"/>
      <c r="LAB142" s="164"/>
      <c r="LAC142" s="168"/>
      <c r="LAD142" s="168"/>
      <c r="LAE142" s="165"/>
      <c r="LAF142" s="165"/>
      <c r="LAG142" s="165"/>
      <c r="LAH142" s="166"/>
      <c r="LAJ142" s="164"/>
      <c r="LAK142" s="168"/>
      <c r="LAL142" s="168"/>
      <c r="LAM142" s="165"/>
      <c r="LAN142" s="165"/>
      <c r="LAO142" s="165"/>
      <c r="LAP142" s="166"/>
      <c r="LAR142" s="164"/>
      <c r="LAS142" s="168"/>
      <c r="LAT142" s="168"/>
      <c r="LAU142" s="165"/>
      <c r="LAV142" s="165"/>
      <c r="LAW142" s="165"/>
      <c r="LAX142" s="166"/>
      <c r="LAZ142" s="164"/>
      <c r="LBA142" s="168"/>
      <c r="LBB142" s="168"/>
      <c r="LBC142" s="165"/>
      <c r="LBD142" s="165"/>
      <c r="LBE142" s="165"/>
      <c r="LBF142" s="166"/>
      <c r="LBH142" s="164"/>
      <c r="LBI142" s="168"/>
      <c r="LBJ142" s="168"/>
      <c r="LBK142" s="165"/>
      <c r="LBL142" s="165"/>
      <c r="LBM142" s="165"/>
      <c r="LBN142" s="166"/>
      <c r="LBP142" s="164"/>
      <c r="LBQ142" s="168"/>
      <c r="LBR142" s="168"/>
      <c r="LBS142" s="165"/>
      <c r="LBT142" s="165"/>
      <c r="LBU142" s="165"/>
      <c r="LBV142" s="166"/>
      <c r="LBX142" s="164"/>
      <c r="LBY142" s="168"/>
      <c r="LBZ142" s="168"/>
      <c r="LCA142" s="165"/>
      <c r="LCB142" s="165"/>
      <c r="LCC142" s="165"/>
      <c r="LCD142" s="166"/>
      <c r="LCF142" s="164"/>
      <c r="LCG142" s="168"/>
      <c r="LCH142" s="168"/>
      <c r="LCI142" s="165"/>
      <c r="LCJ142" s="165"/>
      <c r="LCK142" s="165"/>
      <c r="LCL142" s="166"/>
      <c r="LCN142" s="164"/>
      <c r="LCO142" s="168"/>
      <c r="LCP142" s="168"/>
      <c r="LCQ142" s="165"/>
      <c r="LCR142" s="165"/>
      <c r="LCS142" s="165"/>
      <c r="LCT142" s="166"/>
      <c r="LCV142" s="164"/>
      <c r="LCW142" s="168"/>
      <c r="LCX142" s="168"/>
      <c r="LCY142" s="165"/>
      <c r="LCZ142" s="165"/>
      <c r="LDA142" s="165"/>
      <c r="LDB142" s="166"/>
      <c r="LDD142" s="164"/>
      <c r="LDE142" s="168"/>
      <c r="LDF142" s="168"/>
      <c r="LDG142" s="165"/>
      <c r="LDH142" s="165"/>
      <c r="LDI142" s="165"/>
      <c r="LDJ142" s="166"/>
      <c r="LDL142" s="164"/>
      <c r="LDM142" s="168"/>
      <c r="LDN142" s="168"/>
      <c r="LDO142" s="165"/>
      <c r="LDP142" s="165"/>
      <c r="LDQ142" s="165"/>
      <c r="LDR142" s="166"/>
      <c r="LDT142" s="164"/>
      <c r="LDU142" s="168"/>
      <c r="LDV142" s="168"/>
      <c r="LDW142" s="165"/>
      <c r="LDX142" s="165"/>
      <c r="LDY142" s="165"/>
      <c r="LDZ142" s="166"/>
      <c r="LEB142" s="164"/>
      <c r="LEC142" s="168"/>
      <c r="LED142" s="168"/>
      <c r="LEE142" s="165"/>
      <c r="LEF142" s="165"/>
      <c r="LEG142" s="165"/>
      <c r="LEH142" s="166"/>
      <c r="LEJ142" s="164"/>
      <c r="LEK142" s="168"/>
      <c r="LEL142" s="168"/>
      <c r="LEM142" s="165"/>
      <c r="LEN142" s="165"/>
      <c r="LEO142" s="165"/>
      <c r="LEP142" s="166"/>
      <c r="LER142" s="164"/>
      <c r="LES142" s="168"/>
      <c r="LET142" s="168"/>
      <c r="LEU142" s="165"/>
      <c r="LEV142" s="165"/>
      <c r="LEW142" s="165"/>
      <c r="LEX142" s="166"/>
      <c r="LEZ142" s="164"/>
      <c r="LFA142" s="168"/>
      <c r="LFB142" s="168"/>
      <c r="LFC142" s="165"/>
      <c r="LFD142" s="165"/>
      <c r="LFE142" s="165"/>
      <c r="LFF142" s="166"/>
      <c r="LFH142" s="164"/>
      <c r="LFI142" s="168"/>
      <c r="LFJ142" s="168"/>
      <c r="LFK142" s="165"/>
      <c r="LFL142" s="165"/>
      <c r="LFM142" s="165"/>
      <c r="LFN142" s="166"/>
      <c r="LFP142" s="164"/>
      <c r="LFQ142" s="168"/>
      <c r="LFR142" s="168"/>
      <c r="LFS142" s="165"/>
      <c r="LFT142" s="165"/>
      <c r="LFU142" s="165"/>
      <c r="LFV142" s="166"/>
      <c r="LFX142" s="164"/>
      <c r="LFY142" s="168"/>
      <c r="LFZ142" s="168"/>
      <c r="LGA142" s="165"/>
      <c r="LGB142" s="165"/>
      <c r="LGC142" s="165"/>
      <c r="LGD142" s="166"/>
      <c r="LGF142" s="164"/>
      <c r="LGG142" s="168"/>
      <c r="LGH142" s="168"/>
      <c r="LGI142" s="165"/>
      <c r="LGJ142" s="165"/>
      <c r="LGK142" s="165"/>
      <c r="LGL142" s="166"/>
      <c r="LGN142" s="164"/>
      <c r="LGO142" s="168"/>
      <c r="LGP142" s="168"/>
      <c r="LGQ142" s="165"/>
      <c r="LGR142" s="165"/>
      <c r="LGS142" s="165"/>
      <c r="LGT142" s="166"/>
      <c r="LGV142" s="164"/>
      <c r="LGW142" s="168"/>
      <c r="LGX142" s="168"/>
      <c r="LGY142" s="165"/>
      <c r="LGZ142" s="165"/>
      <c r="LHA142" s="165"/>
      <c r="LHB142" s="166"/>
      <c r="LHD142" s="164"/>
      <c r="LHE142" s="168"/>
      <c r="LHF142" s="168"/>
      <c r="LHG142" s="165"/>
      <c r="LHH142" s="165"/>
      <c r="LHI142" s="165"/>
      <c r="LHJ142" s="166"/>
      <c r="LHL142" s="164"/>
      <c r="LHM142" s="168"/>
      <c r="LHN142" s="168"/>
      <c r="LHO142" s="165"/>
      <c r="LHP142" s="165"/>
      <c r="LHQ142" s="165"/>
      <c r="LHR142" s="166"/>
      <c r="LHT142" s="164"/>
      <c r="LHU142" s="168"/>
      <c r="LHV142" s="168"/>
      <c r="LHW142" s="165"/>
      <c r="LHX142" s="165"/>
      <c r="LHY142" s="165"/>
      <c r="LHZ142" s="166"/>
      <c r="LIB142" s="164"/>
      <c r="LIC142" s="168"/>
      <c r="LID142" s="168"/>
      <c r="LIE142" s="165"/>
      <c r="LIF142" s="165"/>
      <c r="LIG142" s="165"/>
      <c r="LIH142" s="166"/>
      <c r="LIJ142" s="164"/>
      <c r="LIK142" s="168"/>
      <c r="LIL142" s="168"/>
      <c r="LIM142" s="165"/>
      <c r="LIN142" s="165"/>
      <c r="LIO142" s="165"/>
      <c r="LIP142" s="166"/>
      <c r="LIR142" s="164"/>
      <c r="LIS142" s="168"/>
      <c r="LIT142" s="168"/>
      <c r="LIU142" s="165"/>
      <c r="LIV142" s="165"/>
      <c r="LIW142" s="165"/>
      <c r="LIX142" s="166"/>
      <c r="LIZ142" s="164"/>
      <c r="LJA142" s="168"/>
      <c r="LJB142" s="168"/>
      <c r="LJC142" s="165"/>
      <c r="LJD142" s="165"/>
      <c r="LJE142" s="165"/>
      <c r="LJF142" s="166"/>
      <c r="LJH142" s="164"/>
      <c r="LJI142" s="168"/>
      <c r="LJJ142" s="168"/>
      <c r="LJK142" s="165"/>
      <c r="LJL142" s="165"/>
      <c r="LJM142" s="165"/>
      <c r="LJN142" s="166"/>
      <c r="LJP142" s="164"/>
      <c r="LJQ142" s="168"/>
      <c r="LJR142" s="168"/>
      <c r="LJS142" s="165"/>
      <c r="LJT142" s="165"/>
      <c r="LJU142" s="165"/>
      <c r="LJV142" s="166"/>
      <c r="LJX142" s="164"/>
      <c r="LJY142" s="168"/>
      <c r="LJZ142" s="168"/>
      <c r="LKA142" s="165"/>
      <c r="LKB142" s="165"/>
      <c r="LKC142" s="165"/>
      <c r="LKD142" s="166"/>
      <c r="LKF142" s="164"/>
      <c r="LKG142" s="168"/>
      <c r="LKH142" s="168"/>
      <c r="LKI142" s="165"/>
      <c r="LKJ142" s="165"/>
      <c r="LKK142" s="165"/>
      <c r="LKL142" s="166"/>
      <c r="LKN142" s="164"/>
      <c r="LKO142" s="168"/>
      <c r="LKP142" s="168"/>
      <c r="LKQ142" s="165"/>
      <c r="LKR142" s="165"/>
      <c r="LKS142" s="165"/>
      <c r="LKT142" s="166"/>
      <c r="LKV142" s="164"/>
      <c r="LKW142" s="168"/>
      <c r="LKX142" s="168"/>
      <c r="LKY142" s="165"/>
      <c r="LKZ142" s="165"/>
      <c r="LLA142" s="165"/>
      <c r="LLB142" s="166"/>
      <c r="LLD142" s="164"/>
      <c r="LLE142" s="168"/>
      <c r="LLF142" s="168"/>
      <c r="LLG142" s="165"/>
      <c r="LLH142" s="165"/>
      <c r="LLI142" s="165"/>
      <c r="LLJ142" s="166"/>
      <c r="LLL142" s="164"/>
      <c r="LLM142" s="168"/>
      <c r="LLN142" s="168"/>
      <c r="LLO142" s="165"/>
      <c r="LLP142" s="165"/>
      <c r="LLQ142" s="165"/>
      <c r="LLR142" s="166"/>
      <c r="LLT142" s="164"/>
      <c r="LLU142" s="168"/>
      <c r="LLV142" s="168"/>
      <c r="LLW142" s="165"/>
      <c r="LLX142" s="165"/>
      <c r="LLY142" s="165"/>
      <c r="LLZ142" s="166"/>
      <c r="LMB142" s="164"/>
      <c r="LMC142" s="168"/>
      <c r="LMD142" s="168"/>
      <c r="LME142" s="165"/>
      <c r="LMF142" s="165"/>
      <c r="LMG142" s="165"/>
      <c r="LMH142" s="166"/>
      <c r="LMJ142" s="164"/>
      <c r="LMK142" s="168"/>
      <c r="LML142" s="168"/>
      <c r="LMM142" s="165"/>
      <c r="LMN142" s="165"/>
      <c r="LMO142" s="165"/>
      <c r="LMP142" s="166"/>
      <c r="LMR142" s="164"/>
      <c r="LMS142" s="168"/>
      <c r="LMT142" s="168"/>
      <c r="LMU142" s="165"/>
      <c r="LMV142" s="165"/>
      <c r="LMW142" s="165"/>
      <c r="LMX142" s="166"/>
      <c r="LMZ142" s="164"/>
      <c r="LNA142" s="168"/>
      <c r="LNB142" s="168"/>
      <c r="LNC142" s="165"/>
      <c r="LND142" s="165"/>
      <c r="LNE142" s="165"/>
      <c r="LNF142" s="166"/>
      <c r="LNH142" s="164"/>
      <c r="LNI142" s="168"/>
      <c r="LNJ142" s="168"/>
      <c r="LNK142" s="165"/>
      <c r="LNL142" s="165"/>
      <c r="LNM142" s="165"/>
      <c r="LNN142" s="166"/>
      <c r="LNP142" s="164"/>
      <c r="LNQ142" s="168"/>
      <c r="LNR142" s="168"/>
      <c r="LNS142" s="165"/>
      <c r="LNT142" s="165"/>
      <c r="LNU142" s="165"/>
      <c r="LNV142" s="166"/>
      <c r="LNX142" s="164"/>
      <c r="LNY142" s="168"/>
      <c r="LNZ142" s="168"/>
      <c r="LOA142" s="165"/>
      <c r="LOB142" s="165"/>
      <c r="LOC142" s="165"/>
      <c r="LOD142" s="166"/>
      <c r="LOF142" s="164"/>
      <c r="LOG142" s="168"/>
      <c r="LOH142" s="168"/>
      <c r="LOI142" s="165"/>
      <c r="LOJ142" s="165"/>
      <c r="LOK142" s="165"/>
      <c r="LOL142" s="166"/>
      <c r="LON142" s="164"/>
      <c r="LOO142" s="168"/>
      <c r="LOP142" s="168"/>
      <c r="LOQ142" s="165"/>
      <c r="LOR142" s="165"/>
      <c r="LOS142" s="165"/>
      <c r="LOT142" s="166"/>
      <c r="LOV142" s="164"/>
      <c r="LOW142" s="168"/>
      <c r="LOX142" s="168"/>
      <c r="LOY142" s="165"/>
      <c r="LOZ142" s="165"/>
      <c r="LPA142" s="165"/>
      <c r="LPB142" s="166"/>
      <c r="LPD142" s="164"/>
      <c r="LPE142" s="168"/>
      <c r="LPF142" s="168"/>
      <c r="LPG142" s="165"/>
      <c r="LPH142" s="165"/>
      <c r="LPI142" s="165"/>
      <c r="LPJ142" s="166"/>
      <c r="LPL142" s="164"/>
      <c r="LPM142" s="168"/>
      <c r="LPN142" s="168"/>
      <c r="LPO142" s="165"/>
      <c r="LPP142" s="165"/>
      <c r="LPQ142" s="165"/>
      <c r="LPR142" s="166"/>
      <c r="LPT142" s="164"/>
      <c r="LPU142" s="168"/>
      <c r="LPV142" s="168"/>
      <c r="LPW142" s="165"/>
      <c r="LPX142" s="165"/>
      <c r="LPY142" s="165"/>
      <c r="LPZ142" s="166"/>
      <c r="LQB142" s="164"/>
      <c r="LQC142" s="168"/>
      <c r="LQD142" s="168"/>
      <c r="LQE142" s="165"/>
      <c r="LQF142" s="165"/>
      <c r="LQG142" s="165"/>
      <c r="LQH142" s="166"/>
      <c r="LQJ142" s="164"/>
      <c r="LQK142" s="168"/>
      <c r="LQL142" s="168"/>
      <c r="LQM142" s="165"/>
      <c r="LQN142" s="165"/>
      <c r="LQO142" s="165"/>
      <c r="LQP142" s="166"/>
      <c r="LQR142" s="164"/>
      <c r="LQS142" s="168"/>
      <c r="LQT142" s="168"/>
      <c r="LQU142" s="165"/>
      <c r="LQV142" s="165"/>
      <c r="LQW142" s="165"/>
      <c r="LQX142" s="166"/>
      <c r="LQZ142" s="164"/>
      <c r="LRA142" s="168"/>
      <c r="LRB142" s="168"/>
      <c r="LRC142" s="165"/>
      <c r="LRD142" s="165"/>
      <c r="LRE142" s="165"/>
      <c r="LRF142" s="166"/>
      <c r="LRH142" s="164"/>
      <c r="LRI142" s="168"/>
      <c r="LRJ142" s="168"/>
      <c r="LRK142" s="165"/>
      <c r="LRL142" s="165"/>
      <c r="LRM142" s="165"/>
      <c r="LRN142" s="166"/>
      <c r="LRP142" s="164"/>
      <c r="LRQ142" s="168"/>
      <c r="LRR142" s="168"/>
      <c r="LRS142" s="165"/>
      <c r="LRT142" s="165"/>
      <c r="LRU142" s="165"/>
      <c r="LRV142" s="166"/>
      <c r="LRX142" s="164"/>
      <c r="LRY142" s="168"/>
      <c r="LRZ142" s="168"/>
      <c r="LSA142" s="165"/>
      <c r="LSB142" s="165"/>
      <c r="LSC142" s="165"/>
      <c r="LSD142" s="166"/>
      <c r="LSF142" s="164"/>
      <c r="LSG142" s="168"/>
      <c r="LSH142" s="168"/>
      <c r="LSI142" s="165"/>
      <c r="LSJ142" s="165"/>
      <c r="LSK142" s="165"/>
      <c r="LSL142" s="166"/>
      <c r="LSN142" s="164"/>
      <c r="LSO142" s="168"/>
      <c r="LSP142" s="168"/>
      <c r="LSQ142" s="165"/>
      <c r="LSR142" s="165"/>
      <c r="LSS142" s="165"/>
      <c r="LST142" s="166"/>
      <c r="LSV142" s="164"/>
      <c r="LSW142" s="168"/>
      <c r="LSX142" s="168"/>
      <c r="LSY142" s="165"/>
      <c r="LSZ142" s="165"/>
      <c r="LTA142" s="165"/>
      <c r="LTB142" s="166"/>
      <c r="LTD142" s="164"/>
      <c r="LTE142" s="168"/>
      <c r="LTF142" s="168"/>
      <c r="LTG142" s="165"/>
      <c r="LTH142" s="165"/>
      <c r="LTI142" s="165"/>
      <c r="LTJ142" s="166"/>
      <c r="LTL142" s="164"/>
      <c r="LTM142" s="168"/>
      <c r="LTN142" s="168"/>
      <c r="LTO142" s="165"/>
      <c r="LTP142" s="165"/>
      <c r="LTQ142" s="165"/>
      <c r="LTR142" s="166"/>
      <c r="LTT142" s="164"/>
      <c r="LTU142" s="168"/>
      <c r="LTV142" s="168"/>
      <c r="LTW142" s="165"/>
      <c r="LTX142" s="165"/>
      <c r="LTY142" s="165"/>
      <c r="LTZ142" s="166"/>
      <c r="LUB142" s="164"/>
      <c r="LUC142" s="168"/>
      <c r="LUD142" s="168"/>
      <c r="LUE142" s="165"/>
      <c r="LUF142" s="165"/>
      <c r="LUG142" s="165"/>
      <c r="LUH142" s="166"/>
      <c r="LUJ142" s="164"/>
      <c r="LUK142" s="168"/>
      <c r="LUL142" s="168"/>
      <c r="LUM142" s="165"/>
      <c r="LUN142" s="165"/>
      <c r="LUO142" s="165"/>
      <c r="LUP142" s="166"/>
      <c r="LUR142" s="164"/>
      <c r="LUS142" s="168"/>
      <c r="LUT142" s="168"/>
      <c r="LUU142" s="165"/>
      <c r="LUV142" s="165"/>
      <c r="LUW142" s="165"/>
      <c r="LUX142" s="166"/>
      <c r="LUZ142" s="164"/>
      <c r="LVA142" s="168"/>
      <c r="LVB142" s="168"/>
      <c r="LVC142" s="165"/>
      <c r="LVD142" s="165"/>
      <c r="LVE142" s="165"/>
      <c r="LVF142" s="166"/>
      <c r="LVH142" s="164"/>
      <c r="LVI142" s="168"/>
      <c r="LVJ142" s="168"/>
      <c r="LVK142" s="165"/>
      <c r="LVL142" s="165"/>
      <c r="LVM142" s="165"/>
      <c r="LVN142" s="166"/>
      <c r="LVP142" s="164"/>
      <c r="LVQ142" s="168"/>
      <c r="LVR142" s="168"/>
      <c r="LVS142" s="165"/>
      <c r="LVT142" s="165"/>
      <c r="LVU142" s="165"/>
      <c r="LVV142" s="166"/>
      <c r="LVX142" s="164"/>
      <c r="LVY142" s="168"/>
      <c r="LVZ142" s="168"/>
      <c r="LWA142" s="165"/>
      <c r="LWB142" s="165"/>
      <c r="LWC142" s="165"/>
      <c r="LWD142" s="166"/>
      <c r="LWF142" s="164"/>
      <c r="LWG142" s="168"/>
      <c r="LWH142" s="168"/>
      <c r="LWI142" s="165"/>
      <c r="LWJ142" s="165"/>
      <c r="LWK142" s="165"/>
      <c r="LWL142" s="166"/>
      <c r="LWN142" s="164"/>
      <c r="LWO142" s="168"/>
      <c r="LWP142" s="168"/>
      <c r="LWQ142" s="165"/>
      <c r="LWR142" s="165"/>
      <c r="LWS142" s="165"/>
      <c r="LWT142" s="166"/>
      <c r="LWV142" s="164"/>
      <c r="LWW142" s="168"/>
      <c r="LWX142" s="168"/>
      <c r="LWY142" s="165"/>
      <c r="LWZ142" s="165"/>
      <c r="LXA142" s="165"/>
      <c r="LXB142" s="166"/>
      <c r="LXD142" s="164"/>
      <c r="LXE142" s="168"/>
      <c r="LXF142" s="168"/>
      <c r="LXG142" s="165"/>
      <c r="LXH142" s="165"/>
      <c r="LXI142" s="165"/>
      <c r="LXJ142" s="166"/>
      <c r="LXL142" s="164"/>
      <c r="LXM142" s="168"/>
      <c r="LXN142" s="168"/>
      <c r="LXO142" s="165"/>
      <c r="LXP142" s="165"/>
      <c r="LXQ142" s="165"/>
      <c r="LXR142" s="166"/>
      <c r="LXT142" s="164"/>
      <c r="LXU142" s="168"/>
      <c r="LXV142" s="168"/>
      <c r="LXW142" s="165"/>
      <c r="LXX142" s="165"/>
      <c r="LXY142" s="165"/>
      <c r="LXZ142" s="166"/>
      <c r="LYB142" s="164"/>
      <c r="LYC142" s="168"/>
      <c r="LYD142" s="168"/>
      <c r="LYE142" s="165"/>
      <c r="LYF142" s="165"/>
      <c r="LYG142" s="165"/>
      <c r="LYH142" s="166"/>
      <c r="LYJ142" s="164"/>
      <c r="LYK142" s="168"/>
      <c r="LYL142" s="168"/>
      <c r="LYM142" s="165"/>
      <c r="LYN142" s="165"/>
      <c r="LYO142" s="165"/>
      <c r="LYP142" s="166"/>
      <c r="LYR142" s="164"/>
      <c r="LYS142" s="168"/>
      <c r="LYT142" s="168"/>
      <c r="LYU142" s="165"/>
      <c r="LYV142" s="165"/>
      <c r="LYW142" s="165"/>
      <c r="LYX142" s="166"/>
      <c r="LYZ142" s="164"/>
      <c r="LZA142" s="168"/>
      <c r="LZB142" s="168"/>
      <c r="LZC142" s="165"/>
      <c r="LZD142" s="165"/>
      <c r="LZE142" s="165"/>
      <c r="LZF142" s="166"/>
      <c r="LZH142" s="164"/>
      <c r="LZI142" s="168"/>
      <c r="LZJ142" s="168"/>
      <c r="LZK142" s="165"/>
      <c r="LZL142" s="165"/>
      <c r="LZM142" s="165"/>
      <c r="LZN142" s="166"/>
      <c r="LZP142" s="164"/>
      <c r="LZQ142" s="168"/>
      <c r="LZR142" s="168"/>
      <c r="LZS142" s="165"/>
      <c r="LZT142" s="165"/>
      <c r="LZU142" s="165"/>
      <c r="LZV142" s="166"/>
      <c r="LZX142" s="164"/>
      <c r="LZY142" s="168"/>
      <c r="LZZ142" s="168"/>
      <c r="MAA142" s="165"/>
      <c r="MAB142" s="165"/>
      <c r="MAC142" s="165"/>
      <c r="MAD142" s="166"/>
      <c r="MAF142" s="164"/>
      <c r="MAG142" s="168"/>
      <c r="MAH142" s="168"/>
      <c r="MAI142" s="165"/>
      <c r="MAJ142" s="165"/>
      <c r="MAK142" s="165"/>
      <c r="MAL142" s="166"/>
      <c r="MAN142" s="164"/>
      <c r="MAO142" s="168"/>
      <c r="MAP142" s="168"/>
      <c r="MAQ142" s="165"/>
      <c r="MAR142" s="165"/>
      <c r="MAS142" s="165"/>
      <c r="MAT142" s="166"/>
      <c r="MAV142" s="164"/>
      <c r="MAW142" s="168"/>
      <c r="MAX142" s="168"/>
      <c r="MAY142" s="165"/>
      <c r="MAZ142" s="165"/>
      <c r="MBA142" s="165"/>
      <c r="MBB142" s="166"/>
      <c r="MBD142" s="164"/>
      <c r="MBE142" s="168"/>
      <c r="MBF142" s="168"/>
      <c r="MBG142" s="165"/>
      <c r="MBH142" s="165"/>
      <c r="MBI142" s="165"/>
      <c r="MBJ142" s="166"/>
      <c r="MBL142" s="164"/>
      <c r="MBM142" s="168"/>
      <c r="MBN142" s="168"/>
      <c r="MBO142" s="165"/>
      <c r="MBP142" s="165"/>
      <c r="MBQ142" s="165"/>
      <c r="MBR142" s="166"/>
      <c r="MBT142" s="164"/>
      <c r="MBU142" s="168"/>
      <c r="MBV142" s="168"/>
      <c r="MBW142" s="165"/>
      <c r="MBX142" s="165"/>
      <c r="MBY142" s="165"/>
      <c r="MBZ142" s="166"/>
      <c r="MCB142" s="164"/>
      <c r="MCC142" s="168"/>
      <c r="MCD142" s="168"/>
      <c r="MCE142" s="165"/>
      <c r="MCF142" s="165"/>
      <c r="MCG142" s="165"/>
      <c r="MCH142" s="166"/>
      <c r="MCJ142" s="164"/>
      <c r="MCK142" s="168"/>
      <c r="MCL142" s="168"/>
      <c r="MCM142" s="165"/>
      <c r="MCN142" s="165"/>
      <c r="MCO142" s="165"/>
      <c r="MCP142" s="166"/>
      <c r="MCR142" s="164"/>
      <c r="MCS142" s="168"/>
      <c r="MCT142" s="168"/>
      <c r="MCU142" s="165"/>
      <c r="MCV142" s="165"/>
      <c r="MCW142" s="165"/>
      <c r="MCX142" s="166"/>
      <c r="MCZ142" s="164"/>
      <c r="MDA142" s="168"/>
      <c r="MDB142" s="168"/>
      <c r="MDC142" s="165"/>
      <c r="MDD142" s="165"/>
      <c r="MDE142" s="165"/>
      <c r="MDF142" s="166"/>
      <c r="MDH142" s="164"/>
      <c r="MDI142" s="168"/>
      <c r="MDJ142" s="168"/>
      <c r="MDK142" s="165"/>
      <c r="MDL142" s="165"/>
      <c r="MDM142" s="165"/>
      <c r="MDN142" s="166"/>
      <c r="MDP142" s="164"/>
      <c r="MDQ142" s="168"/>
      <c r="MDR142" s="168"/>
      <c r="MDS142" s="165"/>
      <c r="MDT142" s="165"/>
      <c r="MDU142" s="165"/>
      <c r="MDV142" s="166"/>
      <c r="MDX142" s="164"/>
      <c r="MDY142" s="168"/>
      <c r="MDZ142" s="168"/>
      <c r="MEA142" s="165"/>
      <c r="MEB142" s="165"/>
      <c r="MEC142" s="165"/>
      <c r="MED142" s="166"/>
      <c r="MEF142" s="164"/>
      <c r="MEG142" s="168"/>
      <c r="MEH142" s="168"/>
      <c r="MEI142" s="165"/>
      <c r="MEJ142" s="165"/>
      <c r="MEK142" s="165"/>
      <c r="MEL142" s="166"/>
      <c r="MEN142" s="164"/>
      <c r="MEO142" s="168"/>
      <c r="MEP142" s="168"/>
      <c r="MEQ142" s="165"/>
      <c r="MER142" s="165"/>
      <c r="MES142" s="165"/>
      <c r="MET142" s="166"/>
      <c r="MEV142" s="164"/>
      <c r="MEW142" s="168"/>
      <c r="MEX142" s="168"/>
      <c r="MEY142" s="165"/>
      <c r="MEZ142" s="165"/>
      <c r="MFA142" s="165"/>
      <c r="MFB142" s="166"/>
      <c r="MFD142" s="164"/>
      <c r="MFE142" s="168"/>
      <c r="MFF142" s="168"/>
      <c r="MFG142" s="165"/>
      <c r="MFH142" s="165"/>
      <c r="MFI142" s="165"/>
      <c r="MFJ142" s="166"/>
      <c r="MFL142" s="164"/>
      <c r="MFM142" s="168"/>
      <c r="MFN142" s="168"/>
      <c r="MFO142" s="165"/>
      <c r="MFP142" s="165"/>
      <c r="MFQ142" s="165"/>
      <c r="MFR142" s="166"/>
      <c r="MFT142" s="164"/>
      <c r="MFU142" s="168"/>
      <c r="MFV142" s="168"/>
      <c r="MFW142" s="165"/>
      <c r="MFX142" s="165"/>
      <c r="MFY142" s="165"/>
      <c r="MFZ142" s="166"/>
      <c r="MGB142" s="164"/>
      <c r="MGC142" s="168"/>
      <c r="MGD142" s="168"/>
      <c r="MGE142" s="165"/>
      <c r="MGF142" s="165"/>
      <c r="MGG142" s="165"/>
      <c r="MGH142" s="166"/>
      <c r="MGJ142" s="164"/>
      <c r="MGK142" s="168"/>
      <c r="MGL142" s="168"/>
      <c r="MGM142" s="165"/>
      <c r="MGN142" s="165"/>
      <c r="MGO142" s="165"/>
      <c r="MGP142" s="166"/>
      <c r="MGR142" s="164"/>
      <c r="MGS142" s="168"/>
      <c r="MGT142" s="168"/>
      <c r="MGU142" s="165"/>
      <c r="MGV142" s="165"/>
      <c r="MGW142" s="165"/>
      <c r="MGX142" s="166"/>
      <c r="MGZ142" s="164"/>
      <c r="MHA142" s="168"/>
      <c r="MHB142" s="168"/>
      <c r="MHC142" s="165"/>
      <c r="MHD142" s="165"/>
      <c r="MHE142" s="165"/>
      <c r="MHF142" s="166"/>
      <c r="MHH142" s="164"/>
      <c r="MHI142" s="168"/>
      <c r="MHJ142" s="168"/>
      <c r="MHK142" s="165"/>
      <c r="MHL142" s="165"/>
      <c r="MHM142" s="165"/>
      <c r="MHN142" s="166"/>
      <c r="MHP142" s="164"/>
      <c r="MHQ142" s="168"/>
      <c r="MHR142" s="168"/>
      <c r="MHS142" s="165"/>
      <c r="MHT142" s="165"/>
      <c r="MHU142" s="165"/>
      <c r="MHV142" s="166"/>
      <c r="MHX142" s="164"/>
      <c r="MHY142" s="168"/>
      <c r="MHZ142" s="168"/>
      <c r="MIA142" s="165"/>
      <c r="MIB142" s="165"/>
      <c r="MIC142" s="165"/>
      <c r="MID142" s="166"/>
      <c r="MIF142" s="164"/>
      <c r="MIG142" s="168"/>
      <c r="MIH142" s="168"/>
      <c r="MII142" s="165"/>
      <c r="MIJ142" s="165"/>
      <c r="MIK142" s="165"/>
      <c r="MIL142" s="166"/>
      <c r="MIN142" s="164"/>
      <c r="MIO142" s="168"/>
      <c r="MIP142" s="168"/>
      <c r="MIQ142" s="165"/>
      <c r="MIR142" s="165"/>
      <c r="MIS142" s="165"/>
      <c r="MIT142" s="166"/>
      <c r="MIV142" s="164"/>
      <c r="MIW142" s="168"/>
      <c r="MIX142" s="168"/>
      <c r="MIY142" s="165"/>
      <c r="MIZ142" s="165"/>
      <c r="MJA142" s="165"/>
      <c r="MJB142" s="166"/>
      <c r="MJD142" s="164"/>
      <c r="MJE142" s="168"/>
      <c r="MJF142" s="168"/>
      <c r="MJG142" s="165"/>
      <c r="MJH142" s="165"/>
      <c r="MJI142" s="165"/>
      <c r="MJJ142" s="166"/>
      <c r="MJL142" s="164"/>
      <c r="MJM142" s="168"/>
      <c r="MJN142" s="168"/>
      <c r="MJO142" s="165"/>
      <c r="MJP142" s="165"/>
      <c r="MJQ142" s="165"/>
      <c r="MJR142" s="166"/>
      <c r="MJT142" s="164"/>
      <c r="MJU142" s="168"/>
      <c r="MJV142" s="168"/>
      <c r="MJW142" s="165"/>
      <c r="MJX142" s="165"/>
      <c r="MJY142" s="165"/>
      <c r="MJZ142" s="166"/>
      <c r="MKB142" s="164"/>
      <c r="MKC142" s="168"/>
      <c r="MKD142" s="168"/>
      <c r="MKE142" s="165"/>
      <c r="MKF142" s="165"/>
      <c r="MKG142" s="165"/>
      <c r="MKH142" s="166"/>
      <c r="MKJ142" s="164"/>
      <c r="MKK142" s="168"/>
      <c r="MKL142" s="168"/>
      <c r="MKM142" s="165"/>
      <c r="MKN142" s="165"/>
      <c r="MKO142" s="165"/>
      <c r="MKP142" s="166"/>
      <c r="MKR142" s="164"/>
      <c r="MKS142" s="168"/>
      <c r="MKT142" s="168"/>
      <c r="MKU142" s="165"/>
      <c r="MKV142" s="165"/>
      <c r="MKW142" s="165"/>
      <c r="MKX142" s="166"/>
      <c r="MKZ142" s="164"/>
      <c r="MLA142" s="168"/>
      <c r="MLB142" s="168"/>
      <c r="MLC142" s="165"/>
      <c r="MLD142" s="165"/>
      <c r="MLE142" s="165"/>
      <c r="MLF142" s="166"/>
      <c r="MLH142" s="164"/>
      <c r="MLI142" s="168"/>
      <c r="MLJ142" s="168"/>
      <c r="MLK142" s="165"/>
      <c r="MLL142" s="165"/>
      <c r="MLM142" s="165"/>
      <c r="MLN142" s="166"/>
      <c r="MLP142" s="164"/>
      <c r="MLQ142" s="168"/>
      <c r="MLR142" s="168"/>
      <c r="MLS142" s="165"/>
      <c r="MLT142" s="165"/>
      <c r="MLU142" s="165"/>
      <c r="MLV142" s="166"/>
      <c r="MLX142" s="164"/>
      <c r="MLY142" s="168"/>
      <c r="MLZ142" s="168"/>
      <c r="MMA142" s="165"/>
      <c r="MMB142" s="165"/>
      <c r="MMC142" s="165"/>
      <c r="MMD142" s="166"/>
      <c r="MMF142" s="164"/>
      <c r="MMG142" s="168"/>
      <c r="MMH142" s="168"/>
      <c r="MMI142" s="165"/>
      <c r="MMJ142" s="165"/>
      <c r="MMK142" s="165"/>
      <c r="MML142" s="166"/>
      <c r="MMN142" s="164"/>
      <c r="MMO142" s="168"/>
      <c r="MMP142" s="168"/>
      <c r="MMQ142" s="165"/>
      <c r="MMR142" s="165"/>
      <c r="MMS142" s="165"/>
      <c r="MMT142" s="166"/>
      <c r="MMV142" s="164"/>
      <c r="MMW142" s="168"/>
      <c r="MMX142" s="168"/>
      <c r="MMY142" s="165"/>
      <c r="MMZ142" s="165"/>
      <c r="MNA142" s="165"/>
      <c r="MNB142" s="166"/>
      <c r="MND142" s="164"/>
      <c r="MNE142" s="168"/>
      <c r="MNF142" s="168"/>
      <c r="MNG142" s="165"/>
      <c r="MNH142" s="165"/>
      <c r="MNI142" s="165"/>
      <c r="MNJ142" s="166"/>
      <c r="MNL142" s="164"/>
      <c r="MNM142" s="168"/>
      <c r="MNN142" s="168"/>
      <c r="MNO142" s="165"/>
      <c r="MNP142" s="165"/>
      <c r="MNQ142" s="165"/>
      <c r="MNR142" s="166"/>
      <c r="MNT142" s="164"/>
      <c r="MNU142" s="168"/>
      <c r="MNV142" s="168"/>
      <c r="MNW142" s="165"/>
      <c r="MNX142" s="165"/>
      <c r="MNY142" s="165"/>
      <c r="MNZ142" s="166"/>
      <c r="MOB142" s="164"/>
      <c r="MOC142" s="168"/>
      <c r="MOD142" s="168"/>
      <c r="MOE142" s="165"/>
      <c r="MOF142" s="165"/>
      <c r="MOG142" s="165"/>
      <c r="MOH142" s="166"/>
      <c r="MOJ142" s="164"/>
      <c r="MOK142" s="168"/>
      <c r="MOL142" s="168"/>
      <c r="MOM142" s="165"/>
      <c r="MON142" s="165"/>
      <c r="MOO142" s="165"/>
      <c r="MOP142" s="166"/>
      <c r="MOR142" s="164"/>
      <c r="MOS142" s="168"/>
      <c r="MOT142" s="168"/>
      <c r="MOU142" s="165"/>
      <c r="MOV142" s="165"/>
      <c r="MOW142" s="165"/>
      <c r="MOX142" s="166"/>
      <c r="MOZ142" s="164"/>
      <c r="MPA142" s="168"/>
      <c r="MPB142" s="168"/>
      <c r="MPC142" s="165"/>
      <c r="MPD142" s="165"/>
      <c r="MPE142" s="165"/>
      <c r="MPF142" s="166"/>
      <c r="MPH142" s="164"/>
      <c r="MPI142" s="168"/>
      <c r="MPJ142" s="168"/>
      <c r="MPK142" s="165"/>
      <c r="MPL142" s="165"/>
      <c r="MPM142" s="165"/>
      <c r="MPN142" s="166"/>
      <c r="MPP142" s="164"/>
      <c r="MPQ142" s="168"/>
      <c r="MPR142" s="168"/>
      <c r="MPS142" s="165"/>
      <c r="MPT142" s="165"/>
      <c r="MPU142" s="165"/>
      <c r="MPV142" s="166"/>
      <c r="MPX142" s="164"/>
      <c r="MPY142" s="168"/>
      <c r="MPZ142" s="168"/>
      <c r="MQA142" s="165"/>
      <c r="MQB142" s="165"/>
      <c r="MQC142" s="165"/>
      <c r="MQD142" s="166"/>
      <c r="MQF142" s="164"/>
      <c r="MQG142" s="168"/>
      <c r="MQH142" s="168"/>
      <c r="MQI142" s="165"/>
      <c r="MQJ142" s="165"/>
      <c r="MQK142" s="165"/>
      <c r="MQL142" s="166"/>
      <c r="MQN142" s="164"/>
      <c r="MQO142" s="168"/>
      <c r="MQP142" s="168"/>
      <c r="MQQ142" s="165"/>
      <c r="MQR142" s="165"/>
      <c r="MQS142" s="165"/>
      <c r="MQT142" s="166"/>
      <c r="MQV142" s="164"/>
      <c r="MQW142" s="168"/>
      <c r="MQX142" s="168"/>
      <c r="MQY142" s="165"/>
      <c r="MQZ142" s="165"/>
      <c r="MRA142" s="165"/>
      <c r="MRB142" s="166"/>
      <c r="MRD142" s="164"/>
      <c r="MRE142" s="168"/>
      <c r="MRF142" s="168"/>
      <c r="MRG142" s="165"/>
      <c r="MRH142" s="165"/>
      <c r="MRI142" s="165"/>
      <c r="MRJ142" s="166"/>
      <c r="MRL142" s="164"/>
      <c r="MRM142" s="168"/>
      <c r="MRN142" s="168"/>
      <c r="MRO142" s="165"/>
      <c r="MRP142" s="165"/>
      <c r="MRQ142" s="165"/>
      <c r="MRR142" s="166"/>
      <c r="MRT142" s="164"/>
      <c r="MRU142" s="168"/>
      <c r="MRV142" s="168"/>
      <c r="MRW142" s="165"/>
      <c r="MRX142" s="165"/>
      <c r="MRY142" s="165"/>
      <c r="MRZ142" s="166"/>
      <c r="MSB142" s="164"/>
      <c r="MSC142" s="168"/>
      <c r="MSD142" s="168"/>
      <c r="MSE142" s="165"/>
      <c r="MSF142" s="165"/>
      <c r="MSG142" s="165"/>
      <c r="MSH142" s="166"/>
      <c r="MSJ142" s="164"/>
      <c r="MSK142" s="168"/>
      <c r="MSL142" s="168"/>
      <c r="MSM142" s="165"/>
      <c r="MSN142" s="165"/>
      <c r="MSO142" s="165"/>
      <c r="MSP142" s="166"/>
      <c r="MSR142" s="164"/>
      <c r="MSS142" s="168"/>
      <c r="MST142" s="168"/>
      <c r="MSU142" s="165"/>
      <c r="MSV142" s="165"/>
      <c r="MSW142" s="165"/>
      <c r="MSX142" s="166"/>
      <c r="MSZ142" s="164"/>
      <c r="MTA142" s="168"/>
      <c r="MTB142" s="168"/>
      <c r="MTC142" s="165"/>
      <c r="MTD142" s="165"/>
      <c r="MTE142" s="165"/>
      <c r="MTF142" s="166"/>
      <c r="MTH142" s="164"/>
      <c r="MTI142" s="168"/>
      <c r="MTJ142" s="168"/>
      <c r="MTK142" s="165"/>
      <c r="MTL142" s="165"/>
      <c r="MTM142" s="165"/>
      <c r="MTN142" s="166"/>
      <c r="MTP142" s="164"/>
      <c r="MTQ142" s="168"/>
      <c r="MTR142" s="168"/>
      <c r="MTS142" s="165"/>
      <c r="MTT142" s="165"/>
      <c r="MTU142" s="165"/>
      <c r="MTV142" s="166"/>
      <c r="MTX142" s="164"/>
      <c r="MTY142" s="168"/>
      <c r="MTZ142" s="168"/>
      <c r="MUA142" s="165"/>
      <c r="MUB142" s="165"/>
      <c r="MUC142" s="165"/>
      <c r="MUD142" s="166"/>
      <c r="MUF142" s="164"/>
      <c r="MUG142" s="168"/>
      <c r="MUH142" s="168"/>
      <c r="MUI142" s="165"/>
      <c r="MUJ142" s="165"/>
      <c r="MUK142" s="165"/>
      <c r="MUL142" s="166"/>
      <c r="MUN142" s="164"/>
      <c r="MUO142" s="168"/>
      <c r="MUP142" s="168"/>
      <c r="MUQ142" s="165"/>
      <c r="MUR142" s="165"/>
      <c r="MUS142" s="165"/>
      <c r="MUT142" s="166"/>
      <c r="MUV142" s="164"/>
      <c r="MUW142" s="168"/>
      <c r="MUX142" s="168"/>
      <c r="MUY142" s="165"/>
      <c r="MUZ142" s="165"/>
      <c r="MVA142" s="165"/>
      <c r="MVB142" s="166"/>
      <c r="MVD142" s="164"/>
      <c r="MVE142" s="168"/>
      <c r="MVF142" s="168"/>
      <c r="MVG142" s="165"/>
      <c r="MVH142" s="165"/>
      <c r="MVI142" s="165"/>
      <c r="MVJ142" s="166"/>
      <c r="MVL142" s="164"/>
      <c r="MVM142" s="168"/>
      <c r="MVN142" s="168"/>
      <c r="MVO142" s="165"/>
      <c r="MVP142" s="165"/>
      <c r="MVQ142" s="165"/>
      <c r="MVR142" s="166"/>
      <c r="MVT142" s="164"/>
      <c r="MVU142" s="168"/>
      <c r="MVV142" s="168"/>
      <c r="MVW142" s="165"/>
      <c r="MVX142" s="165"/>
      <c r="MVY142" s="165"/>
      <c r="MVZ142" s="166"/>
      <c r="MWB142" s="164"/>
      <c r="MWC142" s="168"/>
      <c r="MWD142" s="168"/>
      <c r="MWE142" s="165"/>
      <c r="MWF142" s="165"/>
      <c r="MWG142" s="165"/>
      <c r="MWH142" s="166"/>
      <c r="MWJ142" s="164"/>
      <c r="MWK142" s="168"/>
      <c r="MWL142" s="168"/>
      <c r="MWM142" s="165"/>
      <c r="MWN142" s="165"/>
      <c r="MWO142" s="165"/>
      <c r="MWP142" s="166"/>
      <c r="MWR142" s="164"/>
      <c r="MWS142" s="168"/>
      <c r="MWT142" s="168"/>
      <c r="MWU142" s="165"/>
      <c r="MWV142" s="165"/>
      <c r="MWW142" s="165"/>
      <c r="MWX142" s="166"/>
      <c r="MWZ142" s="164"/>
      <c r="MXA142" s="168"/>
      <c r="MXB142" s="168"/>
      <c r="MXC142" s="165"/>
      <c r="MXD142" s="165"/>
      <c r="MXE142" s="165"/>
      <c r="MXF142" s="166"/>
      <c r="MXH142" s="164"/>
      <c r="MXI142" s="168"/>
      <c r="MXJ142" s="168"/>
      <c r="MXK142" s="165"/>
      <c r="MXL142" s="165"/>
      <c r="MXM142" s="165"/>
      <c r="MXN142" s="166"/>
      <c r="MXP142" s="164"/>
      <c r="MXQ142" s="168"/>
      <c r="MXR142" s="168"/>
      <c r="MXS142" s="165"/>
      <c r="MXT142" s="165"/>
      <c r="MXU142" s="165"/>
      <c r="MXV142" s="166"/>
      <c r="MXX142" s="164"/>
      <c r="MXY142" s="168"/>
      <c r="MXZ142" s="168"/>
      <c r="MYA142" s="165"/>
      <c r="MYB142" s="165"/>
      <c r="MYC142" s="165"/>
      <c r="MYD142" s="166"/>
      <c r="MYF142" s="164"/>
      <c r="MYG142" s="168"/>
      <c r="MYH142" s="168"/>
      <c r="MYI142" s="165"/>
      <c r="MYJ142" s="165"/>
      <c r="MYK142" s="165"/>
      <c r="MYL142" s="166"/>
      <c r="MYN142" s="164"/>
      <c r="MYO142" s="168"/>
      <c r="MYP142" s="168"/>
      <c r="MYQ142" s="165"/>
      <c r="MYR142" s="165"/>
      <c r="MYS142" s="165"/>
      <c r="MYT142" s="166"/>
      <c r="MYV142" s="164"/>
      <c r="MYW142" s="168"/>
      <c r="MYX142" s="168"/>
      <c r="MYY142" s="165"/>
      <c r="MYZ142" s="165"/>
      <c r="MZA142" s="165"/>
      <c r="MZB142" s="166"/>
      <c r="MZD142" s="164"/>
      <c r="MZE142" s="168"/>
      <c r="MZF142" s="168"/>
      <c r="MZG142" s="165"/>
      <c r="MZH142" s="165"/>
      <c r="MZI142" s="165"/>
      <c r="MZJ142" s="166"/>
      <c r="MZL142" s="164"/>
      <c r="MZM142" s="168"/>
      <c r="MZN142" s="168"/>
      <c r="MZO142" s="165"/>
      <c r="MZP142" s="165"/>
      <c r="MZQ142" s="165"/>
      <c r="MZR142" s="166"/>
      <c r="MZT142" s="164"/>
      <c r="MZU142" s="168"/>
      <c r="MZV142" s="168"/>
      <c r="MZW142" s="165"/>
      <c r="MZX142" s="165"/>
      <c r="MZY142" s="165"/>
      <c r="MZZ142" s="166"/>
      <c r="NAB142" s="164"/>
      <c r="NAC142" s="168"/>
      <c r="NAD142" s="168"/>
      <c r="NAE142" s="165"/>
      <c r="NAF142" s="165"/>
      <c r="NAG142" s="165"/>
      <c r="NAH142" s="166"/>
      <c r="NAJ142" s="164"/>
      <c r="NAK142" s="168"/>
      <c r="NAL142" s="168"/>
      <c r="NAM142" s="165"/>
      <c r="NAN142" s="165"/>
      <c r="NAO142" s="165"/>
      <c r="NAP142" s="166"/>
      <c r="NAR142" s="164"/>
      <c r="NAS142" s="168"/>
      <c r="NAT142" s="168"/>
      <c r="NAU142" s="165"/>
      <c r="NAV142" s="165"/>
      <c r="NAW142" s="165"/>
      <c r="NAX142" s="166"/>
      <c r="NAZ142" s="164"/>
      <c r="NBA142" s="168"/>
      <c r="NBB142" s="168"/>
      <c r="NBC142" s="165"/>
      <c r="NBD142" s="165"/>
      <c r="NBE142" s="165"/>
      <c r="NBF142" s="166"/>
      <c r="NBH142" s="164"/>
      <c r="NBI142" s="168"/>
      <c r="NBJ142" s="168"/>
      <c r="NBK142" s="165"/>
      <c r="NBL142" s="165"/>
      <c r="NBM142" s="165"/>
      <c r="NBN142" s="166"/>
      <c r="NBP142" s="164"/>
      <c r="NBQ142" s="168"/>
      <c r="NBR142" s="168"/>
      <c r="NBS142" s="165"/>
      <c r="NBT142" s="165"/>
      <c r="NBU142" s="165"/>
      <c r="NBV142" s="166"/>
      <c r="NBX142" s="164"/>
      <c r="NBY142" s="168"/>
      <c r="NBZ142" s="168"/>
      <c r="NCA142" s="165"/>
      <c r="NCB142" s="165"/>
      <c r="NCC142" s="165"/>
      <c r="NCD142" s="166"/>
      <c r="NCF142" s="164"/>
      <c r="NCG142" s="168"/>
      <c r="NCH142" s="168"/>
      <c r="NCI142" s="165"/>
      <c r="NCJ142" s="165"/>
      <c r="NCK142" s="165"/>
      <c r="NCL142" s="166"/>
      <c r="NCN142" s="164"/>
      <c r="NCO142" s="168"/>
      <c r="NCP142" s="168"/>
      <c r="NCQ142" s="165"/>
      <c r="NCR142" s="165"/>
      <c r="NCS142" s="165"/>
      <c r="NCT142" s="166"/>
      <c r="NCV142" s="164"/>
      <c r="NCW142" s="168"/>
      <c r="NCX142" s="168"/>
      <c r="NCY142" s="165"/>
      <c r="NCZ142" s="165"/>
      <c r="NDA142" s="165"/>
      <c r="NDB142" s="166"/>
      <c r="NDD142" s="164"/>
      <c r="NDE142" s="168"/>
      <c r="NDF142" s="168"/>
      <c r="NDG142" s="165"/>
      <c r="NDH142" s="165"/>
      <c r="NDI142" s="165"/>
      <c r="NDJ142" s="166"/>
      <c r="NDL142" s="164"/>
      <c r="NDM142" s="168"/>
      <c r="NDN142" s="168"/>
      <c r="NDO142" s="165"/>
      <c r="NDP142" s="165"/>
      <c r="NDQ142" s="165"/>
      <c r="NDR142" s="166"/>
      <c r="NDT142" s="164"/>
      <c r="NDU142" s="168"/>
      <c r="NDV142" s="168"/>
      <c r="NDW142" s="165"/>
      <c r="NDX142" s="165"/>
      <c r="NDY142" s="165"/>
      <c r="NDZ142" s="166"/>
      <c r="NEB142" s="164"/>
      <c r="NEC142" s="168"/>
      <c r="NED142" s="168"/>
      <c r="NEE142" s="165"/>
      <c r="NEF142" s="165"/>
      <c r="NEG142" s="165"/>
      <c r="NEH142" s="166"/>
      <c r="NEJ142" s="164"/>
      <c r="NEK142" s="168"/>
      <c r="NEL142" s="168"/>
      <c r="NEM142" s="165"/>
      <c r="NEN142" s="165"/>
      <c r="NEO142" s="165"/>
      <c r="NEP142" s="166"/>
      <c r="NER142" s="164"/>
      <c r="NES142" s="168"/>
      <c r="NET142" s="168"/>
      <c r="NEU142" s="165"/>
      <c r="NEV142" s="165"/>
      <c r="NEW142" s="165"/>
      <c r="NEX142" s="166"/>
      <c r="NEZ142" s="164"/>
      <c r="NFA142" s="168"/>
      <c r="NFB142" s="168"/>
      <c r="NFC142" s="165"/>
      <c r="NFD142" s="165"/>
      <c r="NFE142" s="165"/>
      <c r="NFF142" s="166"/>
      <c r="NFH142" s="164"/>
      <c r="NFI142" s="168"/>
      <c r="NFJ142" s="168"/>
      <c r="NFK142" s="165"/>
      <c r="NFL142" s="165"/>
      <c r="NFM142" s="165"/>
      <c r="NFN142" s="166"/>
      <c r="NFP142" s="164"/>
      <c r="NFQ142" s="168"/>
      <c r="NFR142" s="168"/>
      <c r="NFS142" s="165"/>
      <c r="NFT142" s="165"/>
      <c r="NFU142" s="165"/>
      <c r="NFV142" s="166"/>
      <c r="NFX142" s="164"/>
      <c r="NFY142" s="168"/>
      <c r="NFZ142" s="168"/>
      <c r="NGA142" s="165"/>
      <c r="NGB142" s="165"/>
      <c r="NGC142" s="165"/>
      <c r="NGD142" s="166"/>
      <c r="NGF142" s="164"/>
      <c r="NGG142" s="168"/>
      <c r="NGH142" s="168"/>
      <c r="NGI142" s="165"/>
      <c r="NGJ142" s="165"/>
      <c r="NGK142" s="165"/>
      <c r="NGL142" s="166"/>
      <c r="NGN142" s="164"/>
      <c r="NGO142" s="168"/>
      <c r="NGP142" s="168"/>
      <c r="NGQ142" s="165"/>
      <c r="NGR142" s="165"/>
      <c r="NGS142" s="165"/>
      <c r="NGT142" s="166"/>
      <c r="NGV142" s="164"/>
      <c r="NGW142" s="168"/>
      <c r="NGX142" s="168"/>
      <c r="NGY142" s="165"/>
      <c r="NGZ142" s="165"/>
      <c r="NHA142" s="165"/>
      <c r="NHB142" s="166"/>
      <c r="NHD142" s="164"/>
      <c r="NHE142" s="168"/>
      <c r="NHF142" s="168"/>
      <c r="NHG142" s="165"/>
      <c r="NHH142" s="165"/>
      <c r="NHI142" s="165"/>
      <c r="NHJ142" s="166"/>
      <c r="NHL142" s="164"/>
      <c r="NHM142" s="168"/>
      <c r="NHN142" s="168"/>
      <c r="NHO142" s="165"/>
      <c r="NHP142" s="165"/>
      <c r="NHQ142" s="165"/>
      <c r="NHR142" s="166"/>
      <c r="NHT142" s="164"/>
      <c r="NHU142" s="168"/>
      <c r="NHV142" s="168"/>
      <c r="NHW142" s="165"/>
      <c r="NHX142" s="165"/>
      <c r="NHY142" s="165"/>
      <c r="NHZ142" s="166"/>
      <c r="NIB142" s="164"/>
      <c r="NIC142" s="168"/>
      <c r="NID142" s="168"/>
      <c r="NIE142" s="165"/>
      <c r="NIF142" s="165"/>
      <c r="NIG142" s="165"/>
      <c r="NIH142" s="166"/>
      <c r="NIJ142" s="164"/>
      <c r="NIK142" s="168"/>
      <c r="NIL142" s="168"/>
      <c r="NIM142" s="165"/>
      <c r="NIN142" s="165"/>
      <c r="NIO142" s="165"/>
      <c r="NIP142" s="166"/>
      <c r="NIR142" s="164"/>
      <c r="NIS142" s="168"/>
      <c r="NIT142" s="168"/>
      <c r="NIU142" s="165"/>
      <c r="NIV142" s="165"/>
      <c r="NIW142" s="165"/>
      <c r="NIX142" s="166"/>
      <c r="NIZ142" s="164"/>
      <c r="NJA142" s="168"/>
      <c r="NJB142" s="168"/>
      <c r="NJC142" s="165"/>
      <c r="NJD142" s="165"/>
      <c r="NJE142" s="165"/>
      <c r="NJF142" s="166"/>
      <c r="NJH142" s="164"/>
      <c r="NJI142" s="168"/>
      <c r="NJJ142" s="168"/>
      <c r="NJK142" s="165"/>
      <c r="NJL142" s="165"/>
      <c r="NJM142" s="165"/>
      <c r="NJN142" s="166"/>
      <c r="NJP142" s="164"/>
      <c r="NJQ142" s="168"/>
      <c r="NJR142" s="168"/>
      <c r="NJS142" s="165"/>
      <c r="NJT142" s="165"/>
      <c r="NJU142" s="165"/>
      <c r="NJV142" s="166"/>
      <c r="NJX142" s="164"/>
      <c r="NJY142" s="168"/>
      <c r="NJZ142" s="168"/>
      <c r="NKA142" s="165"/>
      <c r="NKB142" s="165"/>
      <c r="NKC142" s="165"/>
      <c r="NKD142" s="166"/>
      <c r="NKF142" s="164"/>
      <c r="NKG142" s="168"/>
      <c r="NKH142" s="168"/>
      <c r="NKI142" s="165"/>
      <c r="NKJ142" s="165"/>
      <c r="NKK142" s="165"/>
      <c r="NKL142" s="166"/>
      <c r="NKN142" s="164"/>
      <c r="NKO142" s="168"/>
      <c r="NKP142" s="168"/>
      <c r="NKQ142" s="165"/>
      <c r="NKR142" s="165"/>
      <c r="NKS142" s="165"/>
      <c r="NKT142" s="166"/>
      <c r="NKV142" s="164"/>
      <c r="NKW142" s="168"/>
      <c r="NKX142" s="168"/>
      <c r="NKY142" s="165"/>
      <c r="NKZ142" s="165"/>
      <c r="NLA142" s="165"/>
      <c r="NLB142" s="166"/>
      <c r="NLD142" s="164"/>
      <c r="NLE142" s="168"/>
      <c r="NLF142" s="168"/>
      <c r="NLG142" s="165"/>
      <c r="NLH142" s="165"/>
      <c r="NLI142" s="165"/>
      <c r="NLJ142" s="166"/>
      <c r="NLL142" s="164"/>
      <c r="NLM142" s="168"/>
      <c r="NLN142" s="168"/>
      <c r="NLO142" s="165"/>
      <c r="NLP142" s="165"/>
      <c r="NLQ142" s="165"/>
      <c r="NLR142" s="166"/>
      <c r="NLT142" s="164"/>
      <c r="NLU142" s="168"/>
      <c r="NLV142" s="168"/>
      <c r="NLW142" s="165"/>
      <c r="NLX142" s="165"/>
      <c r="NLY142" s="165"/>
      <c r="NLZ142" s="166"/>
      <c r="NMB142" s="164"/>
      <c r="NMC142" s="168"/>
      <c r="NMD142" s="168"/>
      <c r="NME142" s="165"/>
      <c r="NMF142" s="165"/>
      <c r="NMG142" s="165"/>
      <c r="NMH142" s="166"/>
      <c r="NMJ142" s="164"/>
      <c r="NMK142" s="168"/>
      <c r="NML142" s="168"/>
      <c r="NMM142" s="165"/>
      <c r="NMN142" s="165"/>
      <c r="NMO142" s="165"/>
      <c r="NMP142" s="166"/>
      <c r="NMR142" s="164"/>
      <c r="NMS142" s="168"/>
      <c r="NMT142" s="168"/>
      <c r="NMU142" s="165"/>
      <c r="NMV142" s="165"/>
      <c r="NMW142" s="165"/>
      <c r="NMX142" s="166"/>
      <c r="NMZ142" s="164"/>
      <c r="NNA142" s="168"/>
      <c r="NNB142" s="168"/>
      <c r="NNC142" s="165"/>
      <c r="NND142" s="165"/>
      <c r="NNE142" s="165"/>
      <c r="NNF142" s="166"/>
      <c r="NNH142" s="164"/>
      <c r="NNI142" s="168"/>
      <c r="NNJ142" s="168"/>
      <c r="NNK142" s="165"/>
      <c r="NNL142" s="165"/>
      <c r="NNM142" s="165"/>
      <c r="NNN142" s="166"/>
      <c r="NNP142" s="164"/>
      <c r="NNQ142" s="168"/>
      <c r="NNR142" s="168"/>
      <c r="NNS142" s="165"/>
      <c r="NNT142" s="165"/>
      <c r="NNU142" s="165"/>
      <c r="NNV142" s="166"/>
      <c r="NNX142" s="164"/>
      <c r="NNY142" s="168"/>
      <c r="NNZ142" s="168"/>
      <c r="NOA142" s="165"/>
      <c r="NOB142" s="165"/>
      <c r="NOC142" s="165"/>
      <c r="NOD142" s="166"/>
      <c r="NOF142" s="164"/>
      <c r="NOG142" s="168"/>
      <c r="NOH142" s="168"/>
      <c r="NOI142" s="165"/>
      <c r="NOJ142" s="165"/>
      <c r="NOK142" s="165"/>
      <c r="NOL142" s="166"/>
      <c r="NON142" s="164"/>
      <c r="NOO142" s="168"/>
      <c r="NOP142" s="168"/>
      <c r="NOQ142" s="165"/>
      <c r="NOR142" s="165"/>
      <c r="NOS142" s="165"/>
      <c r="NOT142" s="166"/>
      <c r="NOV142" s="164"/>
      <c r="NOW142" s="168"/>
      <c r="NOX142" s="168"/>
      <c r="NOY142" s="165"/>
      <c r="NOZ142" s="165"/>
      <c r="NPA142" s="165"/>
      <c r="NPB142" s="166"/>
      <c r="NPD142" s="164"/>
      <c r="NPE142" s="168"/>
      <c r="NPF142" s="168"/>
      <c r="NPG142" s="165"/>
      <c r="NPH142" s="165"/>
      <c r="NPI142" s="165"/>
      <c r="NPJ142" s="166"/>
      <c r="NPL142" s="164"/>
      <c r="NPM142" s="168"/>
      <c r="NPN142" s="168"/>
      <c r="NPO142" s="165"/>
      <c r="NPP142" s="165"/>
      <c r="NPQ142" s="165"/>
      <c r="NPR142" s="166"/>
      <c r="NPT142" s="164"/>
      <c r="NPU142" s="168"/>
      <c r="NPV142" s="168"/>
      <c r="NPW142" s="165"/>
      <c r="NPX142" s="165"/>
      <c r="NPY142" s="165"/>
      <c r="NPZ142" s="166"/>
      <c r="NQB142" s="164"/>
      <c r="NQC142" s="168"/>
      <c r="NQD142" s="168"/>
      <c r="NQE142" s="165"/>
      <c r="NQF142" s="165"/>
      <c r="NQG142" s="165"/>
      <c r="NQH142" s="166"/>
      <c r="NQJ142" s="164"/>
      <c r="NQK142" s="168"/>
      <c r="NQL142" s="168"/>
      <c r="NQM142" s="165"/>
      <c r="NQN142" s="165"/>
      <c r="NQO142" s="165"/>
      <c r="NQP142" s="166"/>
      <c r="NQR142" s="164"/>
      <c r="NQS142" s="168"/>
      <c r="NQT142" s="168"/>
      <c r="NQU142" s="165"/>
      <c r="NQV142" s="165"/>
      <c r="NQW142" s="165"/>
      <c r="NQX142" s="166"/>
      <c r="NQZ142" s="164"/>
      <c r="NRA142" s="168"/>
      <c r="NRB142" s="168"/>
      <c r="NRC142" s="165"/>
      <c r="NRD142" s="165"/>
      <c r="NRE142" s="165"/>
      <c r="NRF142" s="166"/>
      <c r="NRH142" s="164"/>
      <c r="NRI142" s="168"/>
      <c r="NRJ142" s="168"/>
      <c r="NRK142" s="165"/>
      <c r="NRL142" s="165"/>
      <c r="NRM142" s="165"/>
      <c r="NRN142" s="166"/>
      <c r="NRP142" s="164"/>
      <c r="NRQ142" s="168"/>
      <c r="NRR142" s="168"/>
      <c r="NRS142" s="165"/>
      <c r="NRT142" s="165"/>
      <c r="NRU142" s="165"/>
      <c r="NRV142" s="166"/>
      <c r="NRX142" s="164"/>
      <c r="NRY142" s="168"/>
      <c r="NRZ142" s="168"/>
      <c r="NSA142" s="165"/>
      <c r="NSB142" s="165"/>
      <c r="NSC142" s="165"/>
      <c r="NSD142" s="166"/>
      <c r="NSF142" s="164"/>
      <c r="NSG142" s="168"/>
      <c r="NSH142" s="168"/>
      <c r="NSI142" s="165"/>
      <c r="NSJ142" s="165"/>
      <c r="NSK142" s="165"/>
      <c r="NSL142" s="166"/>
      <c r="NSN142" s="164"/>
      <c r="NSO142" s="168"/>
      <c r="NSP142" s="168"/>
      <c r="NSQ142" s="165"/>
      <c r="NSR142" s="165"/>
      <c r="NSS142" s="165"/>
      <c r="NST142" s="166"/>
      <c r="NSV142" s="164"/>
      <c r="NSW142" s="168"/>
      <c r="NSX142" s="168"/>
      <c r="NSY142" s="165"/>
      <c r="NSZ142" s="165"/>
      <c r="NTA142" s="165"/>
      <c r="NTB142" s="166"/>
      <c r="NTD142" s="164"/>
      <c r="NTE142" s="168"/>
      <c r="NTF142" s="168"/>
      <c r="NTG142" s="165"/>
      <c r="NTH142" s="165"/>
      <c r="NTI142" s="165"/>
      <c r="NTJ142" s="166"/>
      <c r="NTL142" s="164"/>
      <c r="NTM142" s="168"/>
      <c r="NTN142" s="168"/>
      <c r="NTO142" s="165"/>
      <c r="NTP142" s="165"/>
      <c r="NTQ142" s="165"/>
      <c r="NTR142" s="166"/>
      <c r="NTT142" s="164"/>
      <c r="NTU142" s="168"/>
      <c r="NTV142" s="168"/>
      <c r="NTW142" s="165"/>
      <c r="NTX142" s="165"/>
      <c r="NTY142" s="165"/>
      <c r="NTZ142" s="166"/>
      <c r="NUB142" s="164"/>
      <c r="NUC142" s="168"/>
      <c r="NUD142" s="168"/>
      <c r="NUE142" s="165"/>
      <c r="NUF142" s="165"/>
      <c r="NUG142" s="165"/>
      <c r="NUH142" s="166"/>
      <c r="NUJ142" s="164"/>
      <c r="NUK142" s="168"/>
      <c r="NUL142" s="168"/>
      <c r="NUM142" s="165"/>
      <c r="NUN142" s="165"/>
      <c r="NUO142" s="165"/>
      <c r="NUP142" s="166"/>
      <c r="NUR142" s="164"/>
      <c r="NUS142" s="168"/>
      <c r="NUT142" s="168"/>
      <c r="NUU142" s="165"/>
      <c r="NUV142" s="165"/>
      <c r="NUW142" s="165"/>
      <c r="NUX142" s="166"/>
      <c r="NUZ142" s="164"/>
      <c r="NVA142" s="168"/>
      <c r="NVB142" s="168"/>
      <c r="NVC142" s="165"/>
      <c r="NVD142" s="165"/>
      <c r="NVE142" s="165"/>
      <c r="NVF142" s="166"/>
      <c r="NVH142" s="164"/>
      <c r="NVI142" s="168"/>
      <c r="NVJ142" s="168"/>
      <c r="NVK142" s="165"/>
      <c r="NVL142" s="165"/>
      <c r="NVM142" s="165"/>
      <c r="NVN142" s="166"/>
      <c r="NVP142" s="164"/>
      <c r="NVQ142" s="168"/>
      <c r="NVR142" s="168"/>
      <c r="NVS142" s="165"/>
      <c r="NVT142" s="165"/>
      <c r="NVU142" s="165"/>
      <c r="NVV142" s="166"/>
      <c r="NVX142" s="164"/>
      <c r="NVY142" s="168"/>
      <c r="NVZ142" s="168"/>
      <c r="NWA142" s="165"/>
      <c r="NWB142" s="165"/>
      <c r="NWC142" s="165"/>
      <c r="NWD142" s="166"/>
      <c r="NWF142" s="164"/>
      <c r="NWG142" s="168"/>
      <c r="NWH142" s="168"/>
      <c r="NWI142" s="165"/>
      <c r="NWJ142" s="165"/>
      <c r="NWK142" s="165"/>
      <c r="NWL142" s="166"/>
      <c r="NWN142" s="164"/>
      <c r="NWO142" s="168"/>
      <c r="NWP142" s="168"/>
      <c r="NWQ142" s="165"/>
      <c r="NWR142" s="165"/>
      <c r="NWS142" s="165"/>
      <c r="NWT142" s="166"/>
      <c r="NWV142" s="164"/>
      <c r="NWW142" s="168"/>
      <c r="NWX142" s="168"/>
      <c r="NWY142" s="165"/>
      <c r="NWZ142" s="165"/>
      <c r="NXA142" s="165"/>
      <c r="NXB142" s="166"/>
      <c r="NXD142" s="164"/>
      <c r="NXE142" s="168"/>
      <c r="NXF142" s="168"/>
      <c r="NXG142" s="165"/>
      <c r="NXH142" s="165"/>
      <c r="NXI142" s="165"/>
      <c r="NXJ142" s="166"/>
      <c r="NXL142" s="164"/>
      <c r="NXM142" s="168"/>
      <c r="NXN142" s="168"/>
      <c r="NXO142" s="165"/>
      <c r="NXP142" s="165"/>
      <c r="NXQ142" s="165"/>
      <c r="NXR142" s="166"/>
      <c r="NXT142" s="164"/>
      <c r="NXU142" s="168"/>
      <c r="NXV142" s="168"/>
      <c r="NXW142" s="165"/>
      <c r="NXX142" s="165"/>
      <c r="NXY142" s="165"/>
      <c r="NXZ142" s="166"/>
      <c r="NYB142" s="164"/>
      <c r="NYC142" s="168"/>
      <c r="NYD142" s="168"/>
      <c r="NYE142" s="165"/>
      <c r="NYF142" s="165"/>
      <c r="NYG142" s="165"/>
      <c r="NYH142" s="166"/>
      <c r="NYJ142" s="164"/>
      <c r="NYK142" s="168"/>
      <c r="NYL142" s="168"/>
      <c r="NYM142" s="165"/>
      <c r="NYN142" s="165"/>
      <c r="NYO142" s="165"/>
      <c r="NYP142" s="166"/>
      <c r="NYR142" s="164"/>
      <c r="NYS142" s="168"/>
      <c r="NYT142" s="168"/>
      <c r="NYU142" s="165"/>
      <c r="NYV142" s="165"/>
      <c r="NYW142" s="165"/>
      <c r="NYX142" s="166"/>
      <c r="NYZ142" s="164"/>
      <c r="NZA142" s="168"/>
      <c r="NZB142" s="168"/>
      <c r="NZC142" s="165"/>
      <c r="NZD142" s="165"/>
      <c r="NZE142" s="165"/>
      <c r="NZF142" s="166"/>
      <c r="NZH142" s="164"/>
      <c r="NZI142" s="168"/>
      <c r="NZJ142" s="168"/>
      <c r="NZK142" s="165"/>
      <c r="NZL142" s="165"/>
      <c r="NZM142" s="165"/>
      <c r="NZN142" s="166"/>
      <c r="NZP142" s="164"/>
      <c r="NZQ142" s="168"/>
      <c r="NZR142" s="168"/>
      <c r="NZS142" s="165"/>
      <c r="NZT142" s="165"/>
      <c r="NZU142" s="165"/>
      <c r="NZV142" s="166"/>
      <c r="NZX142" s="164"/>
      <c r="NZY142" s="168"/>
      <c r="NZZ142" s="168"/>
      <c r="OAA142" s="165"/>
      <c r="OAB142" s="165"/>
      <c r="OAC142" s="165"/>
      <c r="OAD142" s="166"/>
      <c r="OAF142" s="164"/>
      <c r="OAG142" s="168"/>
      <c r="OAH142" s="168"/>
      <c r="OAI142" s="165"/>
      <c r="OAJ142" s="165"/>
      <c r="OAK142" s="165"/>
      <c r="OAL142" s="166"/>
      <c r="OAN142" s="164"/>
      <c r="OAO142" s="168"/>
      <c r="OAP142" s="168"/>
      <c r="OAQ142" s="165"/>
      <c r="OAR142" s="165"/>
      <c r="OAS142" s="165"/>
      <c r="OAT142" s="166"/>
      <c r="OAV142" s="164"/>
      <c r="OAW142" s="168"/>
      <c r="OAX142" s="168"/>
      <c r="OAY142" s="165"/>
      <c r="OAZ142" s="165"/>
      <c r="OBA142" s="165"/>
      <c r="OBB142" s="166"/>
      <c r="OBD142" s="164"/>
      <c r="OBE142" s="168"/>
      <c r="OBF142" s="168"/>
      <c r="OBG142" s="165"/>
      <c r="OBH142" s="165"/>
      <c r="OBI142" s="165"/>
      <c r="OBJ142" s="166"/>
      <c r="OBL142" s="164"/>
      <c r="OBM142" s="168"/>
      <c r="OBN142" s="168"/>
      <c r="OBO142" s="165"/>
      <c r="OBP142" s="165"/>
      <c r="OBQ142" s="165"/>
      <c r="OBR142" s="166"/>
      <c r="OBT142" s="164"/>
      <c r="OBU142" s="168"/>
      <c r="OBV142" s="168"/>
      <c r="OBW142" s="165"/>
      <c r="OBX142" s="165"/>
      <c r="OBY142" s="165"/>
      <c r="OBZ142" s="166"/>
      <c r="OCB142" s="164"/>
      <c r="OCC142" s="168"/>
      <c r="OCD142" s="168"/>
      <c r="OCE142" s="165"/>
      <c r="OCF142" s="165"/>
      <c r="OCG142" s="165"/>
      <c r="OCH142" s="166"/>
      <c r="OCJ142" s="164"/>
      <c r="OCK142" s="168"/>
      <c r="OCL142" s="168"/>
      <c r="OCM142" s="165"/>
      <c r="OCN142" s="165"/>
      <c r="OCO142" s="165"/>
      <c r="OCP142" s="166"/>
      <c r="OCR142" s="164"/>
      <c r="OCS142" s="168"/>
      <c r="OCT142" s="168"/>
      <c r="OCU142" s="165"/>
      <c r="OCV142" s="165"/>
      <c r="OCW142" s="165"/>
      <c r="OCX142" s="166"/>
      <c r="OCZ142" s="164"/>
      <c r="ODA142" s="168"/>
      <c r="ODB142" s="168"/>
      <c r="ODC142" s="165"/>
      <c r="ODD142" s="165"/>
      <c r="ODE142" s="165"/>
      <c r="ODF142" s="166"/>
      <c r="ODH142" s="164"/>
      <c r="ODI142" s="168"/>
      <c r="ODJ142" s="168"/>
      <c r="ODK142" s="165"/>
      <c r="ODL142" s="165"/>
      <c r="ODM142" s="165"/>
      <c r="ODN142" s="166"/>
      <c r="ODP142" s="164"/>
      <c r="ODQ142" s="168"/>
      <c r="ODR142" s="168"/>
      <c r="ODS142" s="165"/>
      <c r="ODT142" s="165"/>
      <c r="ODU142" s="165"/>
      <c r="ODV142" s="166"/>
      <c r="ODX142" s="164"/>
      <c r="ODY142" s="168"/>
      <c r="ODZ142" s="168"/>
      <c r="OEA142" s="165"/>
      <c r="OEB142" s="165"/>
      <c r="OEC142" s="165"/>
      <c r="OED142" s="166"/>
      <c r="OEF142" s="164"/>
      <c r="OEG142" s="168"/>
      <c r="OEH142" s="168"/>
      <c r="OEI142" s="165"/>
      <c r="OEJ142" s="165"/>
      <c r="OEK142" s="165"/>
      <c r="OEL142" s="166"/>
      <c r="OEN142" s="164"/>
      <c r="OEO142" s="168"/>
      <c r="OEP142" s="168"/>
      <c r="OEQ142" s="165"/>
      <c r="OER142" s="165"/>
      <c r="OES142" s="165"/>
      <c r="OET142" s="166"/>
      <c r="OEV142" s="164"/>
      <c r="OEW142" s="168"/>
      <c r="OEX142" s="168"/>
      <c r="OEY142" s="165"/>
      <c r="OEZ142" s="165"/>
      <c r="OFA142" s="165"/>
      <c r="OFB142" s="166"/>
      <c r="OFD142" s="164"/>
      <c r="OFE142" s="168"/>
      <c r="OFF142" s="168"/>
      <c r="OFG142" s="165"/>
      <c r="OFH142" s="165"/>
      <c r="OFI142" s="165"/>
      <c r="OFJ142" s="166"/>
      <c r="OFL142" s="164"/>
      <c r="OFM142" s="168"/>
      <c r="OFN142" s="168"/>
      <c r="OFO142" s="165"/>
      <c r="OFP142" s="165"/>
      <c r="OFQ142" s="165"/>
      <c r="OFR142" s="166"/>
      <c r="OFT142" s="164"/>
      <c r="OFU142" s="168"/>
      <c r="OFV142" s="168"/>
      <c r="OFW142" s="165"/>
      <c r="OFX142" s="165"/>
      <c r="OFY142" s="165"/>
      <c r="OFZ142" s="166"/>
      <c r="OGB142" s="164"/>
      <c r="OGC142" s="168"/>
      <c r="OGD142" s="168"/>
      <c r="OGE142" s="165"/>
      <c r="OGF142" s="165"/>
      <c r="OGG142" s="165"/>
      <c r="OGH142" s="166"/>
      <c r="OGJ142" s="164"/>
      <c r="OGK142" s="168"/>
      <c r="OGL142" s="168"/>
      <c r="OGM142" s="165"/>
      <c r="OGN142" s="165"/>
      <c r="OGO142" s="165"/>
      <c r="OGP142" s="166"/>
      <c r="OGR142" s="164"/>
      <c r="OGS142" s="168"/>
      <c r="OGT142" s="168"/>
      <c r="OGU142" s="165"/>
      <c r="OGV142" s="165"/>
      <c r="OGW142" s="165"/>
      <c r="OGX142" s="166"/>
      <c r="OGZ142" s="164"/>
      <c r="OHA142" s="168"/>
      <c r="OHB142" s="168"/>
      <c r="OHC142" s="165"/>
      <c r="OHD142" s="165"/>
      <c r="OHE142" s="165"/>
      <c r="OHF142" s="166"/>
      <c r="OHH142" s="164"/>
      <c r="OHI142" s="168"/>
      <c r="OHJ142" s="168"/>
      <c r="OHK142" s="165"/>
      <c r="OHL142" s="165"/>
      <c r="OHM142" s="165"/>
      <c r="OHN142" s="166"/>
      <c r="OHP142" s="164"/>
      <c r="OHQ142" s="168"/>
      <c r="OHR142" s="168"/>
      <c r="OHS142" s="165"/>
      <c r="OHT142" s="165"/>
      <c r="OHU142" s="165"/>
      <c r="OHV142" s="166"/>
      <c r="OHX142" s="164"/>
      <c r="OHY142" s="168"/>
      <c r="OHZ142" s="168"/>
      <c r="OIA142" s="165"/>
      <c r="OIB142" s="165"/>
      <c r="OIC142" s="165"/>
      <c r="OID142" s="166"/>
      <c r="OIF142" s="164"/>
      <c r="OIG142" s="168"/>
      <c r="OIH142" s="168"/>
      <c r="OII142" s="165"/>
      <c r="OIJ142" s="165"/>
      <c r="OIK142" s="165"/>
      <c r="OIL142" s="166"/>
      <c r="OIN142" s="164"/>
      <c r="OIO142" s="168"/>
      <c r="OIP142" s="168"/>
      <c r="OIQ142" s="165"/>
      <c r="OIR142" s="165"/>
      <c r="OIS142" s="165"/>
      <c r="OIT142" s="166"/>
      <c r="OIV142" s="164"/>
      <c r="OIW142" s="168"/>
      <c r="OIX142" s="168"/>
      <c r="OIY142" s="165"/>
      <c r="OIZ142" s="165"/>
      <c r="OJA142" s="165"/>
      <c r="OJB142" s="166"/>
      <c r="OJD142" s="164"/>
      <c r="OJE142" s="168"/>
      <c r="OJF142" s="168"/>
      <c r="OJG142" s="165"/>
      <c r="OJH142" s="165"/>
      <c r="OJI142" s="165"/>
      <c r="OJJ142" s="166"/>
      <c r="OJL142" s="164"/>
      <c r="OJM142" s="168"/>
      <c r="OJN142" s="168"/>
      <c r="OJO142" s="165"/>
      <c r="OJP142" s="165"/>
      <c r="OJQ142" s="165"/>
      <c r="OJR142" s="166"/>
      <c r="OJT142" s="164"/>
      <c r="OJU142" s="168"/>
      <c r="OJV142" s="168"/>
      <c r="OJW142" s="165"/>
      <c r="OJX142" s="165"/>
      <c r="OJY142" s="165"/>
      <c r="OJZ142" s="166"/>
      <c r="OKB142" s="164"/>
      <c r="OKC142" s="168"/>
      <c r="OKD142" s="168"/>
      <c r="OKE142" s="165"/>
      <c r="OKF142" s="165"/>
      <c r="OKG142" s="165"/>
      <c r="OKH142" s="166"/>
      <c r="OKJ142" s="164"/>
      <c r="OKK142" s="168"/>
      <c r="OKL142" s="168"/>
      <c r="OKM142" s="165"/>
      <c r="OKN142" s="165"/>
      <c r="OKO142" s="165"/>
      <c r="OKP142" s="166"/>
      <c r="OKR142" s="164"/>
      <c r="OKS142" s="168"/>
      <c r="OKT142" s="168"/>
      <c r="OKU142" s="165"/>
      <c r="OKV142" s="165"/>
      <c r="OKW142" s="165"/>
      <c r="OKX142" s="166"/>
      <c r="OKZ142" s="164"/>
      <c r="OLA142" s="168"/>
      <c r="OLB142" s="168"/>
      <c r="OLC142" s="165"/>
      <c r="OLD142" s="165"/>
      <c r="OLE142" s="165"/>
      <c r="OLF142" s="166"/>
      <c r="OLH142" s="164"/>
      <c r="OLI142" s="168"/>
      <c r="OLJ142" s="168"/>
      <c r="OLK142" s="165"/>
      <c r="OLL142" s="165"/>
      <c r="OLM142" s="165"/>
      <c r="OLN142" s="166"/>
      <c r="OLP142" s="164"/>
      <c r="OLQ142" s="168"/>
      <c r="OLR142" s="168"/>
      <c r="OLS142" s="165"/>
      <c r="OLT142" s="165"/>
      <c r="OLU142" s="165"/>
      <c r="OLV142" s="166"/>
      <c r="OLX142" s="164"/>
      <c r="OLY142" s="168"/>
      <c r="OLZ142" s="168"/>
      <c r="OMA142" s="165"/>
      <c r="OMB142" s="165"/>
      <c r="OMC142" s="165"/>
      <c r="OMD142" s="166"/>
      <c r="OMF142" s="164"/>
      <c r="OMG142" s="168"/>
      <c r="OMH142" s="168"/>
      <c r="OMI142" s="165"/>
      <c r="OMJ142" s="165"/>
      <c r="OMK142" s="165"/>
      <c r="OML142" s="166"/>
      <c r="OMN142" s="164"/>
      <c r="OMO142" s="168"/>
      <c r="OMP142" s="168"/>
      <c r="OMQ142" s="165"/>
      <c r="OMR142" s="165"/>
      <c r="OMS142" s="165"/>
      <c r="OMT142" s="166"/>
      <c r="OMV142" s="164"/>
      <c r="OMW142" s="168"/>
      <c r="OMX142" s="168"/>
      <c r="OMY142" s="165"/>
      <c r="OMZ142" s="165"/>
      <c r="ONA142" s="165"/>
      <c r="ONB142" s="166"/>
      <c r="OND142" s="164"/>
      <c r="ONE142" s="168"/>
      <c r="ONF142" s="168"/>
      <c r="ONG142" s="165"/>
      <c r="ONH142" s="165"/>
      <c r="ONI142" s="165"/>
      <c r="ONJ142" s="166"/>
      <c r="ONL142" s="164"/>
      <c r="ONM142" s="168"/>
      <c r="ONN142" s="168"/>
      <c r="ONO142" s="165"/>
      <c r="ONP142" s="165"/>
      <c r="ONQ142" s="165"/>
      <c r="ONR142" s="166"/>
      <c r="ONT142" s="164"/>
      <c r="ONU142" s="168"/>
      <c r="ONV142" s="168"/>
      <c r="ONW142" s="165"/>
      <c r="ONX142" s="165"/>
      <c r="ONY142" s="165"/>
      <c r="ONZ142" s="166"/>
      <c r="OOB142" s="164"/>
      <c r="OOC142" s="168"/>
      <c r="OOD142" s="168"/>
      <c r="OOE142" s="165"/>
      <c r="OOF142" s="165"/>
      <c r="OOG142" s="165"/>
      <c r="OOH142" s="166"/>
      <c r="OOJ142" s="164"/>
      <c r="OOK142" s="168"/>
      <c r="OOL142" s="168"/>
      <c r="OOM142" s="165"/>
      <c r="OON142" s="165"/>
      <c r="OOO142" s="165"/>
      <c r="OOP142" s="166"/>
      <c r="OOR142" s="164"/>
      <c r="OOS142" s="168"/>
      <c r="OOT142" s="168"/>
      <c r="OOU142" s="165"/>
      <c r="OOV142" s="165"/>
      <c r="OOW142" s="165"/>
      <c r="OOX142" s="166"/>
      <c r="OOZ142" s="164"/>
      <c r="OPA142" s="168"/>
      <c r="OPB142" s="168"/>
      <c r="OPC142" s="165"/>
      <c r="OPD142" s="165"/>
      <c r="OPE142" s="165"/>
      <c r="OPF142" s="166"/>
      <c r="OPH142" s="164"/>
      <c r="OPI142" s="168"/>
      <c r="OPJ142" s="168"/>
      <c r="OPK142" s="165"/>
      <c r="OPL142" s="165"/>
      <c r="OPM142" s="165"/>
      <c r="OPN142" s="166"/>
      <c r="OPP142" s="164"/>
      <c r="OPQ142" s="168"/>
      <c r="OPR142" s="168"/>
      <c r="OPS142" s="165"/>
      <c r="OPT142" s="165"/>
      <c r="OPU142" s="165"/>
      <c r="OPV142" s="166"/>
      <c r="OPX142" s="164"/>
      <c r="OPY142" s="168"/>
      <c r="OPZ142" s="168"/>
      <c r="OQA142" s="165"/>
      <c r="OQB142" s="165"/>
      <c r="OQC142" s="165"/>
      <c r="OQD142" s="166"/>
      <c r="OQF142" s="164"/>
      <c r="OQG142" s="168"/>
      <c r="OQH142" s="168"/>
      <c r="OQI142" s="165"/>
      <c r="OQJ142" s="165"/>
      <c r="OQK142" s="165"/>
      <c r="OQL142" s="166"/>
      <c r="OQN142" s="164"/>
      <c r="OQO142" s="168"/>
      <c r="OQP142" s="168"/>
      <c r="OQQ142" s="165"/>
      <c r="OQR142" s="165"/>
      <c r="OQS142" s="165"/>
      <c r="OQT142" s="166"/>
      <c r="OQV142" s="164"/>
      <c r="OQW142" s="168"/>
      <c r="OQX142" s="168"/>
      <c r="OQY142" s="165"/>
      <c r="OQZ142" s="165"/>
      <c r="ORA142" s="165"/>
      <c r="ORB142" s="166"/>
      <c r="ORD142" s="164"/>
      <c r="ORE142" s="168"/>
      <c r="ORF142" s="168"/>
      <c r="ORG142" s="165"/>
      <c r="ORH142" s="165"/>
      <c r="ORI142" s="165"/>
      <c r="ORJ142" s="166"/>
      <c r="ORL142" s="164"/>
      <c r="ORM142" s="168"/>
      <c r="ORN142" s="168"/>
      <c r="ORO142" s="165"/>
      <c r="ORP142" s="165"/>
      <c r="ORQ142" s="165"/>
      <c r="ORR142" s="166"/>
      <c r="ORT142" s="164"/>
      <c r="ORU142" s="168"/>
      <c r="ORV142" s="168"/>
      <c r="ORW142" s="165"/>
      <c r="ORX142" s="165"/>
      <c r="ORY142" s="165"/>
      <c r="ORZ142" s="166"/>
      <c r="OSB142" s="164"/>
      <c r="OSC142" s="168"/>
      <c r="OSD142" s="168"/>
      <c r="OSE142" s="165"/>
      <c r="OSF142" s="165"/>
      <c r="OSG142" s="165"/>
      <c r="OSH142" s="166"/>
      <c r="OSJ142" s="164"/>
      <c r="OSK142" s="168"/>
      <c r="OSL142" s="168"/>
      <c r="OSM142" s="165"/>
      <c r="OSN142" s="165"/>
      <c r="OSO142" s="165"/>
      <c r="OSP142" s="166"/>
      <c r="OSR142" s="164"/>
      <c r="OSS142" s="168"/>
      <c r="OST142" s="168"/>
      <c r="OSU142" s="165"/>
      <c r="OSV142" s="165"/>
      <c r="OSW142" s="165"/>
      <c r="OSX142" s="166"/>
      <c r="OSZ142" s="164"/>
      <c r="OTA142" s="168"/>
      <c r="OTB142" s="168"/>
      <c r="OTC142" s="165"/>
      <c r="OTD142" s="165"/>
      <c r="OTE142" s="165"/>
      <c r="OTF142" s="166"/>
      <c r="OTH142" s="164"/>
      <c r="OTI142" s="168"/>
      <c r="OTJ142" s="168"/>
      <c r="OTK142" s="165"/>
      <c r="OTL142" s="165"/>
      <c r="OTM142" s="165"/>
      <c r="OTN142" s="166"/>
      <c r="OTP142" s="164"/>
      <c r="OTQ142" s="168"/>
      <c r="OTR142" s="168"/>
      <c r="OTS142" s="165"/>
      <c r="OTT142" s="165"/>
      <c r="OTU142" s="165"/>
      <c r="OTV142" s="166"/>
      <c r="OTX142" s="164"/>
      <c r="OTY142" s="168"/>
      <c r="OTZ142" s="168"/>
      <c r="OUA142" s="165"/>
      <c r="OUB142" s="165"/>
      <c r="OUC142" s="165"/>
      <c r="OUD142" s="166"/>
      <c r="OUF142" s="164"/>
      <c r="OUG142" s="168"/>
      <c r="OUH142" s="168"/>
      <c r="OUI142" s="165"/>
      <c r="OUJ142" s="165"/>
      <c r="OUK142" s="165"/>
      <c r="OUL142" s="166"/>
      <c r="OUN142" s="164"/>
      <c r="OUO142" s="168"/>
      <c r="OUP142" s="168"/>
      <c r="OUQ142" s="165"/>
      <c r="OUR142" s="165"/>
      <c r="OUS142" s="165"/>
      <c r="OUT142" s="166"/>
      <c r="OUV142" s="164"/>
      <c r="OUW142" s="168"/>
      <c r="OUX142" s="168"/>
      <c r="OUY142" s="165"/>
      <c r="OUZ142" s="165"/>
      <c r="OVA142" s="165"/>
      <c r="OVB142" s="166"/>
      <c r="OVD142" s="164"/>
      <c r="OVE142" s="168"/>
      <c r="OVF142" s="168"/>
      <c r="OVG142" s="165"/>
      <c r="OVH142" s="165"/>
      <c r="OVI142" s="165"/>
      <c r="OVJ142" s="166"/>
      <c r="OVL142" s="164"/>
      <c r="OVM142" s="168"/>
      <c r="OVN142" s="168"/>
      <c r="OVO142" s="165"/>
      <c r="OVP142" s="165"/>
      <c r="OVQ142" s="165"/>
      <c r="OVR142" s="166"/>
      <c r="OVT142" s="164"/>
      <c r="OVU142" s="168"/>
      <c r="OVV142" s="168"/>
      <c r="OVW142" s="165"/>
      <c r="OVX142" s="165"/>
      <c r="OVY142" s="165"/>
      <c r="OVZ142" s="166"/>
      <c r="OWB142" s="164"/>
      <c r="OWC142" s="168"/>
      <c r="OWD142" s="168"/>
      <c r="OWE142" s="165"/>
      <c r="OWF142" s="165"/>
      <c r="OWG142" s="165"/>
      <c r="OWH142" s="166"/>
      <c r="OWJ142" s="164"/>
      <c r="OWK142" s="168"/>
      <c r="OWL142" s="168"/>
      <c r="OWM142" s="165"/>
      <c r="OWN142" s="165"/>
      <c r="OWO142" s="165"/>
      <c r="OWP142" s="166"/>
      <c r="OWR142" s="164"/>
      <c r="OWS142" s="168"/>
      <c r="OWT142" s="168"/>
      <c r="OWU142" s="165"/>
      <c r="OWV142" s="165"/>
      <c r="OWW142" s="165"/>
      <c r="OWX142" s="166"/>
      <c r="OWZ142" s="164"/>
      <c r="OXA142" s="168"/>
      <c r="OXB142" s="168"/>
      <c r="OXC142" s="165"/>
      <c r="OXD142" s="165"/>
      <c r="OXE142" s="165"/>
      <c r="OXF142" s="166"/>
      <c r="OXH142" s="164"/>
      <c r="OXI142" s="168"/>
      <c r="OXJ142" s="168"/>
      <c r="OXK142" s="165"/>
      <c r="OXL142" s="165"/>
      <c r="OXM142" s="165"/>
      <c r="OXN142" s="166"/>
      <c r="OXP142" s="164"/>
      <c r="OXQ142" s="168"/>
      <c r="OXR142" s="168"/>
      <c r="OXS142" s="165"/>
      <c r="OXT142" s="165"/>
      <c r="OXU142" s="165"/>
      <c r="OXV142" s="166"/>
      <c r="OXX142" s="164"/>
      <c r="OXY142" s="168"/>
      <c r="OXZ142" s="168"/>
      <c r="OYA142" s="165"/>
      <c r="OYB142" s="165"/>
      <c r="OYC142" s="165"/>
      <c r="OYD142" s="166"/>
      <c r="OYF142" s="164"/>
      <c r="OYG142" s="168"/>
      <c r="OYH142" s="168"/>
      <c r="OYI142" s="165"/>
      <c r="OYJ142" s="165"/>
      <c r="OYK142" s="165"/>
      <c r="OYL142" s="166"/>
      <c r="OYN142" s="164"/>
      <c r="OYO142" s="168"/>
      <c r="OYP142" s="168"/>
      <c r="OYQ142" s="165"/>
      <c r="OYR142" s="165"/>
      <c r="OYS142" s="165"/>
      <c r="OYT142" s="166"/>
      <c r="OYV142" s="164"/>
      <c r="OYW142" s="168"/>
      <c r="OYX142" s="168"/>
      <c r="OYY142" s="165"/>
      <c r="OYZ142" s="165"/>
      <c r="OZA142" s="165"/>
      <c r="OZB142" s="166"/>
      <c r="OZD142" s="164"/>
      <c r="OZE142" s="168"/>
      <c r="OZF142" s="168"/>
      <c r="OZG142" s="165"/>
      <c r="OZH142" s="165"/>
      <c r="OZI142" s="165"/>
      <c r="OZJ142" s="166"/>
      <c r="OZL142" s="164"/>
      <c r="OZM142" s="168"/>
      <c r="OZN142" s="168"/>
      <c r="OZO142" s="165"/>
      <c r="OZP142" s="165"/>
      <c r="OZQ142" s="165"/>
      <c r="OZR142" s="166"/>
      <c r="OZT142" s="164"/>
      <c r="OZU142" s="168"/>
      <c r="OZV142" s="168"/>
      <c r="OZW142" s="165"/>
      <c r="OZX142" s="165"/>
      <c r="OZY142" s="165"/>
      <c r="OZZ142" s="166"/>
      <c r="PAB142" s="164"/>
      <c r="PAC142" s="168"/>
      <c r="PAD142" s="168"/>
      <c r="PAE142" s="165"/>
      <c r="PAF142" s="165"/>
      <c r="PAG142" s="165"/>
      <c r="PAH142" s="166"/>
      <c r="PAJ142" s="164"/>
      <c r="PAK142" s="168"/>
      <c r="PAL142" s="168"/>
      <c r="PAM142" s="165"/>
      <c r="PAN142" s="165"/>
      <c r="PAO142" s="165"/>
      <c r="PAP142" s="166"/>
      <c r="PAR142" s="164"/>
      <c r="PAS142" s="168"/>
      <c r="PAT142" s="168"/>
      <c r="PAU142" s="165"/>
      <c r="PAV142" s="165"/>
      <c r="PAW142" s="165"/>
      <c r="PAX142" s="166"/>
      <c r="PAZ142" s="164"/>
      <c r="PBA142" s="168"/>
      <c r="PBB142" s="168"/>
      <c r="PBC142" s="165"/>
      <c r="PBD142" s="165"/>
      <c r="PBE142" s="165"/>
      <c r="PBF142" s="166"/>
      <c r="PBH142" s="164"/>
      <c r="PBI142" s="168"/>
      <c r="PBJ142" s="168"/>
      <c r="PBK142" s="165"/>
      <c r="PBL142" s="165"/>
      <c r="PBM142" s="165"/>
      <c r="PBN142" s="166"/>
      <c r="PBP142" s="164"/>
      <c r="PBQ142" s="168"/>
      <c r="PBR142" s="168"/>
      <c r="PBS142" s="165"/>
      <c r="PBT142" s="165"/>
      <c r="PBU142" s="165"/>
      <c r="PBV142" s="166"/>
      <c r="PBX142" s="164"/>
      <c r="PBY142" s="168"/>
      <c r="PBZ142" s="168"/>
      <c r="PCA142" s="165"/>
      <c r="PCB142" s="165"/>
      <c r="PCC142" s="165"/>
      <c r="PCD142" s="166"/>
      <c r="PCF142" s="164"/>
      <c r="PCG142" s="168"/>
      <c r="PCH142" s="168"/>
      <c r="PCI142" s="165"/>
      <c r="PCJ142" s="165"/>
      <c r="PCK142" s="165"/>
      <c r="PCL142" s="166"/>
      <c r="PCN142" s="164"/>
      <c r="PCO142" s="168"/>
      <c r="PCP142" s="168"/>
      <c r="PCQ142" s="165"/>
      <c r="PCR142" s="165"/>
      <c r="PCS142" s="165"/>
      <c r="PCT142" s="166"/>
      <c r="PCV142" s="164"/>
      <c r="PCW142" s="168"/>
      <c r="PCX142" s="168"/>
      <c r="PCY142" s="165"/>
      <c r="PCZ142" s="165"/>
      <c r="PDA142" s="165"/>
      <c r="PDB142" s="166"/>
      <c r="PDD142" s="164"/>
      <c r="PDE142" s="168"/>
      <c r="PDF142" s="168"/>
      <c r="PDG142" s="165"/>
      <c r="PDH142" s="165"/>
      <c r="PDI142" s="165"/>
      <c r="PDJ142" s="166"/>
      <c r="PDL142" s="164"/>
      <c r="PDM142" s="168"/>
      <c r="PDN142" s="168"/>
      <c r="PDO142" s="165"/>
      <c r="PDP142" s="165"/>
      <c r="PDQ142" s="165"/>
      <c r="PDR142" s="166"/>
      <c r="PDT142" s="164"/>
      <c r="PDU142" s="168"/>
      <c r="PDV142" s="168"/>
      <c r="PDW142" s="165"/>
      <c r="PDX142" s="165"/>
      <c r="PDY142" s="165"/>
      <c r="PDZ142" s="166"/>
      <c r="PEB142" s="164"/>
      <c r="PEC142" s="168"/>
      <c r="PED142" s="168"/>
      <c r="PEE142" s="165"/>
      <c r="PEF142" s="165"/>
      <c r="PEG142" s="165"/>
      <c r="PEH142" s="166"/>
      <c r="PEJ142" s="164"/>
      <c r="PEK142" s="168"/>
      <c r="PEL142" s="168"/>
      <c r="PEM142" s="165"/>
      <c r="PEN142" s="165"/>
      <c r="PEO142" s="165"/>
      <c r="PEP142" s="166"/>
      <c r="PER142" s="164"/>
      <c r="PES142" s="168"/>
      <c r="PET142" s="168"/>
      <c r="PEU142" s="165"/>
      <c r="PEV142" s="165"/>
      <c r="PEW142" s="165"/>
      <c r="PEX142" s="166"/>
      <c r="PEZ142" s="164"/>
      <c r="PFA142" s="168"/>
      <c r="PFB142" s="168"/>
      <c r="PFC142" s="165"/>
      <c r="PFD142" s="165"/>
      <c r="PFE142" s="165"/>
      <c r="PFF142" s="166"/>
      <c r="PFH142" s="164"/>
      <c r="PFI142" s="168"/>
      <c r="PFJ142" s="168"/>
      <c r="PFK142" s="165"/>
      <c r="PFL142" s="165"/>
      <c r="PFM142" s="165"/>
      <c r="PFN142" s="166"/>
      <c r="PFP142" s="164"/>
      <c r="PFQ142" s="168"/>
      <c r="PFR142" s="168"/>
      <c r="PFS142" s="165"/>
      <c r="PFT142" s="165"/>
      <c r="PFU142" s="165"/>
      <c r="PFV142" s="166"/>
      <c r="PFX142" s="164"/>
      <c r="PFY142" s="168"/>
      <c r="PFZ142" s="168"/>
      <c r="PGA142" s="165"/>
      <c r="PGB142" s="165"/>
      <c r="PGC142" s="165"/>
      <c r="PGD142" s="166"/>
      <c r="PGF142" s="164"/>
      <c r="PGG142" s="168"/>
      <c r="PGH142" s="168"/>
      <c r="PGI142" s="165"/>
      <c r="PGJ142" s="165"/>
      <c r="PGK142" s="165"/>
      <c r="PGL142" s="166"/>
      <c r="PGN142" s="164"/>
      <c r="PGO142" s="168"/>
      <c r="PGP142" s="168"/>
      <c r="PGQ142" s="165"/>
      <c r="PGR142" s="165"/>
      <c r="PGS142" s="165"/>
      <c r="PGT142" s="166"/>
      <c r="PGV142" s="164"/>
      <c r="PGW142" s="168"/>
      <c r="PGX142" s="168"/>
      <c r="PGY142" s="165"/>
      <c r="PGZ142" s="165"/>
      <c r="PHA142" s="165"/>
      <c r="PHB142" s="166"/>
      <c r="PHD142" s="164"/>
      <c r="PHE142" s="168"/>
      <c r="PHF142" s="168"/>
      <c r="PHG142" s="165"/>
      <c r="PHH142" s="165"/>
      <c r="PHI142" s="165"/>
      <c r="PHJ142" s="166"/>
      <c r="PHL142" s="164"/>
      <c r="PHM142" s="168"/>
      <c r="PHN142" s="168"/>
      <c r="PHO142" s="165"/>
      <c r="PHP142" s="165"/>
      <c r="PHQ142" s="165"/>
      <c r="PHR142" s="166"/>
      <c r="PHT142" s="164"/>
      <c r="PHU142" s="168"/>
      <c r="PHV142" s="168"/>
      <c r="PHW142" s="165"/>
      <c r="PHX142" s="165"/>
      <c r="PHY142" s="165"/>
      <c r="PHZ142" s="166"/>
      <c r="PIB142" s="164"/>
      <c r="PIC142" s="168"/>
      <c r="PID142" s="168"/>
      <c r="PIE142" s="165"/>
      <c r="PIF142" s="165"/>
      <c r="PIG142" s="165"/>
      <c r="PIH142" s="166"/>
      <c r="PIJ142" s="164"/>
      <c r="PIK142" s="168"/>
      <c r="PIL142" s="168"/>
      <c r="PIM142" s="165"/>
      <c r="PIN142" s="165"/>
      <c r="PIO142" s="165"/>
      <c r="PIP142" s="166"/>
      <c r="PIR142" s="164"/>
      <c r="PIS142" s="168"/>
      <c r="PIT142" s="168"/>
      <c r="PIU142" s="165"/>
      <c r="PIV142" s="165"/>
      <c r="PIW142" s="165"/>
      <c r="PIX142" s="166"/>
      <c r="PIZ142" s="164"/>
      <c r="PJA142" s="168"/>
      <c r="PJB142" s="168"/>
      <c r="PJC142" s="165"/>
      <c r="PJD142" s="165"/>
      <c r="PJE142" s="165"/>
      <c r="PJF142" s="166"/>
      <c r="PJH142" s="164"/>
      <c r="PJI142" s="168"/>
      <c r="PJJ142" s="168"/>
      <c r="PJK142" s="165"/>
      <c r="PJL142" s="165"/>
      <c r="PJM142" s="165"/>
      <c r="PJN142" s="166"/>
      <c r="PJP142" s="164"/>
      <c r="PJQ142" s="168"/>
      <c r="PJR142" s="168"/>
      <c r="PJS142" s="165"/>
      <c r="PJT142" s="165"/>
      <c r="PJU142" s="165"/>
      <c r="PJV142" s="166"/>
      <c r="PJX142" s="164"/>
      <c r="PJY142" s="168"/>
      <c r="PJZ142" s="168"/>
      <c r="PKA142" s="165"/>
      <c r="PKB142" s="165"/>
      <c r="PKC142" s="165"/>
      <c r="PKD142" s="166"/>
      <c r="PKF142" s="164"/>
      <c r="PKG142" s="168"/>
      <c r="PKH142" s="168"/>
      <c r="PKI142" s="165"/>
      <c r="PKJ142" s="165"/>
      <c r="PKK142" s="165"/>
      <c r="PKL142" s="166"/>
      <c r="PKN142" s="164"/>
      <c r="PKO142" s="168"/>
      <c r="PKP142" s="168"/>
      <c r="PKQ142" s="165"/>
      <c r="PKR142" s="165"/>
      <c r="PKS142" s="165"/>
      <c r="PKT142" s="166"/>
      <c r="PKV142" s="164"/>
      <c r="PKW142" s="168"/>
      <c r="PKX142" s="168"/>
      <c r="PKY142" s="165"/>
      <c r="PKZ142" s="165"/>
      <c r="PLA142" s="165"/>
      <c r="PLB142" s="166"/>
      <c r="PLD142" s="164"/>
      <c r="PLE142" s="168"/>
      <c r="PLF142" s="168"/>
      <c r="PLG142" s="165"/>
      <c r="PLH142" s="165"/>
      <c r="PLI142" s="165"/>
      <c r="PLJ142" s="166"/>
      <c r="PLL142" s="164"/>
      <c r="PLM142" s="168"/>
      <c r="PLN142" s="168"/>
      <c r="PLO142" s="165"/>
      <c r="PLP142" s="165"/>
      <c r="PLQ142" s="165"/>
      <c r="PLR142" s="166"/>
      <c r="PLT142" s="164"/>
      <c r="PLU142" s="168"/>
      <c r="PLV142" s="168"/>
      <c r="PLW142" s="165"/>
      <c r="PLX142" s="165"/>
      <c r="PLY142" s="165"/>
      <c r="PLZ142" s="166"/>
      <c r="PMB142" s="164"/>
      <c r="PMC142" s="168"/>
      <c r="PMD142" s="168"/>
      <c r="PME142" s="165"/>
      <c r="PMF142" s="165"/>
      <c r="PMG142" s="165"/>
      <c r="PMH142" s="166"/>
      <c r="PMJ142" s="164"/>
      <c r="PMK142" s="168"/>
      <c r="PML142" s="168"/>
      <c r="PMM142" s="165"/>
      <c r="PMN142" s="165"/>
      <c r="PMO142" s="165"/>
      <c r="PMP142" s="166"/>
      <c r="PMR142" s="164"/>
      <c r="PMS142" s="168"/>
      <c r="PMT142" s="168"/>
      <c r="PMU142" s="165"/>
      <c r="PMV142" s="165"/>
      <c r="PMW142" s="165"/>
      <c r="PMX142" s="166"/>
      <c r="PMZ142" s="164"/>
      <c r="PNA142" s="168"/>
      <c r="PNB142" s="168"/>
      <c r="PNC142" s="165"/>
      <c r="PND142" s="165"/>
      <c r="PNE142" s="165"/>
      <c r="PNF142" s="166"/>
      <c r="PNH142" s="164"/>
      <c r="PNI142" s="168"/>
      <c r="PNJ142" s="168"/>
      <c r="PNK142" s="165"/>
      <c r="PNL142" s="165"/>
      <c r="PNM142" s="165"/>
      <c r="PNN142" s="166"/>
      <c r="PNP142" s="164"/>
      <c r="PNQ142" s="168"/>
      <c r="PNR142" s="168"/>
      <c r="PNS142" s="165"/>
      <c r="PNT142" s="165"/>
      <c r="PNU142" s="165"/>
      <c r="PNV142" s="166"/>
      <c r="PNX142" s="164"/>
      <c r="PNY142" s="168"/>
      <c r="PNZ142" s="168"/>
      <c r="POA142" s="165"/>
      <c r="POB142" s="165"/>
      <c r="POC142" s="165"/>
      <c r="POD142" s="166"/>
      <c r="POF142" s="164"/>
      <c r="POG142" s="168"/>
      <c r="POH142" s="168"/>
      <c r="POI142" s="165"/>
      <c r="POJ142" s="165"/>
      <c r="POK142" s="165"/>
      <c r="POL142" s="166"/>
      <c r="PON142" s="164"/>
      <c r="POO142" s="168"/>
      <c r="POP142" s="168"/>
      <c r="POQ142" s="165"/>
      <c r="POR142" s="165"/>
      <c r="POS142" s="165"/>
      <c r="POT142" s="166"/>
      <c r="POV142" s="164"/>
      <c r="POW142" s="168"/>
      <c r="POX142" s="168"/>
      <c r="POY142" s="165"/>
      <c r="POZ142" s="165"/>
      <c r="PPA142" s="165"/>
      <c r="PPB142" s="166"/>
      <c r="PPD142" s="164"/>
      <c r="PPE142" s="168"/>
      <c r="PPF142" s="168"/>
      <c r="PPG142" s="165"/>
      <c r="PPH142" s="165"/>
      <c r="PPI142" s="165"/>
      <c r="PPJ142" s="166"/>
      <c r="PPL142" s="164"/>
      <c r="PPM142" s="168"/>
      <c r="PPN142" s="168"/>
      <c r="PPO142" s="165"/>
      <c r="PPP142" s="165"/>
      <c r="PPQ142" s="165"/>
      <c r="PPR142" s="166"/>
      <c r="PPT142" s="164"/>
      <c r="PPU142" s="168"/>
      <c r="PPV142" s="168"/>
      <c r="PPW142" s="165"/>
      <c r="PPX142" s="165"/>
      <c r="PPY142" s="165"/>
      <c r="PPZ142" s="166"/>
      <c r="PQB142" s="164"/>
      <c r="PQC142" s="168"/>
      <c r="PQD142" s="168"/>
      <c r="PQE142" s="165"/>
      <c r="PQF142" s="165"/>
      <c r="PQG142" s="165"/>
      <c r="PQH142" s="166"/>
      <c r="PQJ142" s="164"/>
      <c r="PQK142" s="168"/>
      <c r="PQL142" s="168"/>
      <c r="PQM142" s="165"/>
      <c r="PQN142" s="165"/>
      <c r="PQO142" s="165"/>
      <c r="PQP142" s="166"/>
      <c r="PQR142" s="164"/>
      <c r="PQS142" s="168"/>
      <c r="PQT142" s="168"/>
      <c r="PQU142" s="165"/>
      <c r="PQV142" s="165"/>
      <c r="PQW142" s="165"/>
      <c r="PQX142" s="166"/>
      <c r="PQZ142" s="164"/>
      <c r="PRA142" s="168"/>
      <c r="PRB142" s="168"/>
      <c r="PRC142" s="165"/>
      <c r="PRD142" s="165"/>
      <c r="PRE142" s="165"/>
      <c r="PRF142" s="166"/>
      <c r="PRH142" s="164"/>
      <c r="PRI142" s="168"/>
      <c r="PRJ142" s="168"/>
      <c r="PRK142" s="165"/>
      <c r="PRL142" s="165"/>
      <c r="PRM142" s="165"/>
      <c r="PRN142" s="166"/>
      <c r="PRP142" s="164"/>
      <c r="PRQ142" s="168"/>
      <c r="PRR142" s="168"/>
      <c r="PRS142" s="165"/>
      <c r="PRT142" s="165"/>
      <c r="PRU142" s="165"/>
      <c r="PRV142" s="166"/>
      <c r="PRX142" s="164"/>
      <c r="PRY142" s="168"/>
      <c r="PRZ142" s="168"/>
      <c r="PSA142" s="165"/>
      <c r="PSB142" s="165"/>
      <c r="PSC142" s="165"/>
      <c r="PSD142" s="166"/>
      <c r="PSF142" s="164"/>
      <c r="PSG142" s="168"/>
      <c r="PSH142" s="168"/>
      <c r="PSI142" s="165"/>
      <c r="PSJ142" s="165"/>
      <c r="PSK142" s="165"/>
      <c r="PSL142" s="166"/>
      <c r="PSN142" s="164"/>
      <c r="PSO142" s="168"/>
      <c r="PSP142" s="168"/>
      <c r="PSQ142" s="165"/>
      <c r="PSR142" s="165"/>
      <c r="PSS142" s="165"/>
      <c r="PST142" s="166"/>
      <c r="PSV142" s="164"/>
      <c r="PSW142" s="168"/>
      <c r="PSX142" s="168"/>
      <c r="PSY142" s="165"/>
      <c r="PSZ142" s="165"/>
      <c r="PTA142" s="165"/>
      <c r="PTB142" s="166"/>
      <c r="PTD142" s="164"/>
      <c r="PTE142" s="168"/>
      <c r="PTF142" s="168"/>
      <c r="PTG142" s="165"/>
      <c r="PTH142" s="165"/>
      <c r="PTI142" s="165"/>
      <c r="PTJ142" s="166"/>
      <c r="PTL142" s="164"/>
      <c r="PTM142" s="168"/>
      <c r="PTN142" s="168"/>
      <c r="PTO142" s="165"/>
      <c r="PTP142" s="165"/>
      <c r="PTQ142" s="165"/>
      <c r="PTR142" s="166"/>
      <c r="PTT142" s="164"/>
      <c r="PTU142" s="168"/>
      <c r="PTV142" s="168"/>
      <c r="PTW142" s="165"/>
      <c r="PTX142" s="165"/>
      <c r="PTY142" s="165"/>
      <c r="PTZ142" s="166"/>
      <c r="PUB142" s="164"/>
      <c r="PUC142" s="168"/>
      <c r="PUD142" s="168"/>
      <c r="PUE142" s="165"/>
      <c r="PUF142" s="165"/>
      <c r="PUG142" s="165"/>
      <c r="PUH142" s="166"/>
      <c r="PUJ142" s="164"/>
      <c r="PUK142" s="168"/>
      <c r="PUL142" s="168"/>
      <c r="PUM142" s="165"/>
      <c r="PUN142" s="165"/>
      <c r="PUO142" s="165"/>
      <c r="PUP142" s="166"/>
      <c r="PUR142" s="164"/>
      <c r="PUS142" s="168"/>
      <c r="PUT142" s="168"/>
      <c r="PUU142" s="165"/>
      <c r="PUV142" s="165"/>
      <c r="PUW142" s="165"/>
      <c r="PUX142" s="166"/>
      <c r="PUZ142" s="164"/>
      <c r="PVA142" s="168"/>
      <c r="PVB142" s="168"/>
      <c r="PVC142" s="165"/>
      <c r="PVD142" s="165"/>
      <c r="PVE142" s="165"/>
      <c r="PVF142" s="166"/>
      <c r="PVH142" s="164"/>
      <c r="PVI142" s="168"/>
      <c r="PVJ142" s="168"/>
      <c r="PVK142" s="165"/>
      <c r="PVL142" s="165"/>
      <c r="PVM142" s="165"/>
      <c r="PVN142" s="166"/>
      <c r="PVP142" s="164"/>
      <c r="PVQ142" s="168"/>
      <c r="PVR142" s="168"/>
      <c r="PVS142" s="165"/>
      <c r="PVT142" s="165"/>
      <c r="PVU142" s="165"/>
      <c r="PVV142" s="166"/>
      <c r="PVX142" s="164"/>
      <c r="PVY142" s="168"/>
      <c r="PVZ142" s="168"/>
      <c r="PWA142" s="165"/>
      <c r="PWB142" s="165"/>
      <c r="PWC142" s="165"/>
      <c r="PWD142" s="166"/>
      <c r="PWF142" s="164"/>
      <c r="PWG142" s="168"/>
      <c r="PWH142" s="168"/>
      <c r="PWI142" s="165"/>
      <c r="PWJ142" s="165"/>
      <c r="PWK142" s="165"/>
      <c r="PWL142" s="166"/>
      <c r="PWN142" s="164"/>
      <c r="PWO142" s="168"/>
      <c r="PWP142" s="168"/>
      <c r="PWQ142" s="165"/>
      <c r="PWR142" s="165"/>
      <c r="PWS142" s="165"/>
      <c r="PWT142" s="166"/>
      <c r="PWV142" s="164"/>
      <c r="PWW142" s="168"/>
      <c r="PWX142" s="168"/>
      <c r="PWY142" s="165"/>
      <c r="PWZ142" s="165"/>
      <c r="PXA142" s="165"/>
      <c r="PXB142" s="166"/>
      <c r="PXD142" s="164"/>
      <c r="PXE142" s="168"/>
      <c r="PXF142" s="168"/>
      <c r="PXG142" s="165"/>
      <c r="PXH142" s="165"/>
      <c r="PXI142" s="165"/>
      <c r="PXJ142" s="166"/>
      <c r="PXL142" s="164"/>
      <c r="PXM142" s="168"/>
      <c r="PXN142" s="168"/>
      <c r="PXO142" s="165"/>
      <c r="PXP142" s="165"/>
      <c r="PXQ142" s="165"/>
      <c r="PXR142" s="166"/>
      <c r="PXT142" s="164"/>
      <c r="PXU142" s="168"/>
      <c r="PXV142" s="168"/>
      <c r="PXW142" s="165"/>
      <c r="PXX142" s="165"/>
      <c r="PXY142" s="165"/>
      <c r="PXZ142" s="166"/>
      <c r="PYB142" s="164"/>
      <c r="PYC142" s="168"/>
      <c r="PYD142" s="168"/>
      <c r="PYE142" s="165"/>
      <c r="PYF142" s="165"/>
      <c r="PYG142" s="165"/>
      <c r="PYH142" s="166"/>
      <c r="PYJ142" s="164"/>
      <c r="PYK142" s="168"/>
      <c r="PYL142" s="168"/>
      <c r="PYM142" s="165"/>
      <c r="PYN142" s="165"/>
      <c r="PYO142" s="165"/>
      <c r="PYP142" s="166"/>
      <c r="PYR142" s="164"/>
      <c r="PYS142" s="168"/>
      <c r="PYT142" s="168"/>
      <c r="PYU142" s="165"/>
      <c r="PYV142" s="165"/>
      <c r="PYW142" s="165"/>
      <c r="PYX142" s="166"/>
      <c r="PYZ142" s="164"/>
      <c r="PZA142" s="168"/>
      <c r="PZB142" s="168"/>
      <c r="PZC142" s="165"/>
      <c r="PZD142" s="165"/>
      <c r="PZE142" s="165"/>
      <c r="PZF142" s="166"/>
      <c r="PZH142" s="164"/>
      <c r="PZI142" s="168"/>
      <c r="PZJ142" s="168"/>
      <c r="PZK142" s="165"/>
      <c r="PZL142" s="165"/>
      <c r="PZM142" s="165"/>
      <c r="PZN142" s="166"/>
      <c r="PZP142" s="164"/>
      <c r="PZQ142" s="168"/>
      <c r="PZR142" s="168"/>
      <c r="PZS142" s="165"/>
      <c r="PZT142" s="165"/>
      <c r="PZU142" s="165"/>
      <c r="PZV142" s="166"/>
      <c r="PZX142" s="164"/>
      <c r="PZY142" s="168"/>
      <c r="PZZ142" s="168"/>
      <c r="QAA142" s="165"/>
      <c r="QAB142" s="165"/>
      <c r="QAC142" s="165"/>
      <c r="QAD142" s="166"/>
      <c r="QAF142" s="164"/>
      <c r="QAG142" s="168"/>
      <c r="QAH142" s="168"/>
      <c r="QAI142" s="165"/>
      <c r="QAJ142" s="165"/>
      <c r="QAK142" s="165"/>
      <c r="QAL142" s="166"/>
      <c r="QAN142" s="164"/>
      <c r="QAO142" s="168"/>
      <c r="QAP142" s="168"/>
      <c r="QAQ142" s="165"/>
      <c r="QAR142" s="165"/>
      <c r="QAS142" s="165"/>
      <c r="QAT142" s="166"/>
      <c r="QAV142" s="164"/>
      <c r="QAW142" s="168"/>
      <c r="QAX142" s="168"/>
      <c r="QAY142" s="165"/>
      <c r="QAZ142" s="165"/>
      <c r="QBA142" s="165"/>
      <c r="QBB142" s="166"/>
      <c r="QBD142" s="164"/>
      <c r="QBE142" s="168"/>
      <c r="QBF142" s="168"/>
      <c r="QBG142" s="165"/>
      <c r="QBH142" s="165"/>
      <c r="QBI142" s="165"/>
      <c r="QBJ142" s="166"/>
      <c r="QBL142" s="164"/>
      <c r="QBM142" s="168"/>
      <c r="QBN142" s="168"/>
      <c r="QBO142" s="165"/>
      <c r="QBP142" s="165"/>
      <c r="QBQ142" s="165"/>
      <c r="QBR142" s="166"/>
      <c r="QBT142" s="164"/>
      <c r="QBU142" s="168"/>
      <c r="QBV142" s="168"/>
      <c r="QBW142" s="165"/>
      <c r="QBX142" s="165"/>
      <c r="QBY142" s="165"/>
      <c r="QBZ142" s="166"/>
      <c r="QCB142" s="164"/>
      <c r="QCC142" s="168"/>
      <c r="QCD142" s="168"/>
      <c r="QCE142" s="165"/>
      <c r="QCF142" s="165"/>
      <c r="QCG142" s="165"/>
      <c r="QCH142" s="166"/>
      <c r="QCJ142" s="164"/>
      <c r="QCK142" s="168"/>
      <c r="QCL142" s="168"/>
      <c r="QCM142" s="165"/>
      <c r="QCN142" s="165"/>
      <c r="QCO142" s="165"/>
      <c r="QCP142" s="166"/>
      <c r="QCR142" s="164"/>
      <c r="QCS142" s="168"/>
      <c r="QCT142" s="168"/>
      <c r="QCU142" s="165"/>
      <c r="QCV142" s="165"/>
      <c r="QCW142" s="165"/>
      <c r="QCX142" s="166"/>
      <c r="QCZ142" s="164"/>
      <c r="QDA142" s="168"/>
      <c r="QDB142" s="168"/>
      <c r="QDC142" s="165"/>
      <c r="QDD142" s="165"/>
      <c r="QDE142" s="165"/>
      <c r="QDF142" s="166"/>
      <c r="QDH142" s="164"/>
      <c r="QDI142" s="168"/>
      <c r="QDJ142" s="168"/>
      <c r="QDK142" s="165"/>
      <c r="QDL142" s="165"/>
      <c r="QDM142" s="165"/>
      <c r="QDN142" s="166"/>
      <c r="QDP142" s="164"/>
      <c r="QDQ142" s="168"/>
      <c r="QDR142" s="168"/>
      <c r="QDS142" s="165"/>
      <c r="QDT142" s="165"/>
      <c r="QDU142" s="165"/>
      <c r="QDV142" s="166"/>
      <c r="QDX142" s="164"/>
      <c r="QDY142" s="168"/>
      <c r="QDZ142" s="168"/>
      <c r="QEA142" s="165"/>
      <c r="QEB142" s="165"/>
      <c r="QEC142" s="165"/>
      <c r="QED142" s="166"/>
      <c r="QEF142" s="164"/>
      <c r="QEG142" s="168"/>
      <c r="QEH142" s="168"/>
      <c r="QEI142" s="165"/>
      <c r="QEJ142" s="165"/>
      <c r="QEK142" s="165"/>
      <c r="QEL142" s="166"/>
      <c r="QEN142" s="164"/>
      <c r="QEO142" s="168"/>
      <c r="QEP142" s="168"/>
      <c r="QEQ142" s="165"/>
      <c r="QER142" s="165"/>
      <c r="QES142" s="165"/>
      <c r="QET142" s="166"/>
      <c r="QEV142" s="164"/>
      <c r="QEW142" s="168"/>
      <c r="QEX142" s="168"/>
      <c r="QEY142" s="165"/>
      <c r="QEZ142" s="165"/>
      <c r="QFA142" s="165"/>
      <c r="QFB142" s="166"/>
      <c r="QFD142" s="164"/>
      <c r="QFE142" s="168"/>
      <c r="QFF142" s="168"/>
      <c r="QFG142" s="165"/>
      <c r="QFH142" s="165"/>
      <c r="QFI142" s="165"/>
      <c r="QFJ142" s="166"/>
      <c r="QFL142" s="164"/>
      <c r="QFM142" s="168"/>
      <c r="QFN142" s="168"/>
      <c r="QFO142" s="165"/>
      <c r="QFP142" s="165"/>
      <c r="QFQ142" s="165"/>
      <c r="QFR142" s="166"/>
      <c r="QFT142" s="164"/>
      <c r="QFU142" s="168"/>
      <c r="QFV142" s="168"/>
      <c r="QFW142" s="165"/>
      <c r="QFX142" s="165"/>
      <c r="QFY142" s="165"/>
      <c r="QFZ142" s="166"/>
      <c r="QGB142" s="164"/>
      <c r="QGC142" s="168"/>
      <c r="QGD142" s="168"/>
      <c r="QGE142" s="165"/>
      <c r="QGF142" s="165"/>
      <c r="QGG142" s="165"/>
      <c r="QGH142" s="166"/>
      <c r="QGJ142" s="164"/>
      <c r="QGK142" s="168"/>
      <c r="QGL142" s="168"/>
      <c r="QGM142" s="165"/>
      <c r="QGN142" s="165"/>
      <c r="QGO142" s="165"/>
      <c r="QGP142" s="166"/>
      <c r="QGR142" s="164"/>
      <c r="QGS142" s="168"/>
      <c r="QGT142" s="168"/>
      <c r="QGU142" s="165"/>
      <c r="QGV142" s="165"/>
      <c r="QGW142" s="165"/>
      <c r="QGX142" s="166"/>
      <c r="QGZ142" s="164"/>
      <c r="QHA142" s="168"/>
      <c r="QHB142" s="168"/>
      <c r="QHC142" s="165"/>
      <c r="QHD142" s="165"/>
      <c r="QHE142" s="165"/>
      <c r="QHF142" s="166"/>
      <c r="QHH142" s="164"/>
      <c r="QHI142" s="168"/>
      <c r="QHJ142" s="168"/>
      <c r="QHK142" s="165"/>
      <c r="QHL142" s="165"/>
      <c r="QHM142" s="165"/>
      <c r="QHN142" s="166"/>
      <c r="QHP142" s="164"/>
      <c r="QHQ142" s="168"/>
      <c r="QHR142" s="168"/>
      <c r="QHS142" s="165"/>
      <c r="QHT142" s="165"/>
      <c r="QHU142" s="165"/>
      <c r="QHV142" s="166"/>
      <c r="QHX142" s="164"/>
      <c r="QHY142" s="168"/>
      <c r="QHZ142" s="168"/>
      <c r="QIA142" s="165"/>
      <c r="QIB142" s="165"/>
      <c r="QIC142" s="165"/>
      <c r="QID142" s="166"/>
      <c r="QIF142" s="164"/>
      <c r="QIG142" s="168"/>
      <c r="QIH142" s="168"/>
      <c r="QII142" s="165"/>
      <c r="QIJ142" s="165"/>
      <c r="QIK142" s="165"/>
      <c r="QIL142" s="166"/>
      <c r="QIN142" s="164"/>
      <c r="QIO142" s="168"/>
      <c r="QIP142" s="168"/>
      <c r="QIQ142" s="165"/>
      <c r="QIR142" s="165"/>
      <c r="QIS142" s="165"/>
      <c r="QIT142" s="166"/>
      <c r="QIV142" s="164"/>
      <c r="QIW142" s="168"/>
      <c r="QIX142" s="168"/>
      <c r="QIY142" s="165"/>
      <c r="QIZ142" s="165"/>
      <c r="QJA142" s="165"/>
      <c r="QJB142" s="166"/>
      <c r="QJD142" s="164"/>
      <c r="QJE142" s="168"/>
      <c r="QJF142" s="168"/>
      <c r="QJG142" s="165"/>
      <c r="QJH142" s="165"/>
      <c r="QJI142" s="165"/>
      <c r="QJJ142" s="166"/>
      <c r="QJL142" s="164"/>
      <c r="QJM142" s="168"/>
      <c r="QJN142" s="168"/>
      <c r="QJO142" s="165"/>
      <c r="QJP142" s="165"/>
      <c r="QJQ142" s="165"/>
      <c r="QJR142" s="166"/>
      <c r="QJT142" s="164"/>
      <c r="QJU142" s="168"/>
      <c r="QJV142" s="168"/>
      <c r="QJW142" s="165"/>
      <c r="QJX142" s="165"/>
      <c r="QJY142" s="165"/>
      <c r="QJZ142" s="166"/>
      <c r="QKB142" s="164"/>
      <c r="QKC142" s="168"/>
      <c r="QKD142" s="168"/>
      <c r="QKE142" s="165"/>
      <c r="QKF142" s="165"/>
      <c r="QKG142" s="165"/>
      <c r="QKH142" s="166"/>
      <c r="QKJ142" s="164"/>
      <c r="QKK142" s="168"/>
      <c r="QKL142" s="168"/>
      <c r="QKM142" s="165"/>
      <c r="QKN142" s="165"/>
      <c r="QKO142" s="165"/>
      <c r="QKP142" s="166"/>
      <c r="QKR142" s="164"/>
      <c r="QKS142" s="168"/>
      <c r="QKT142" s="168"/>
      <c r="QKU142" s="165"/>
      <c r="QKV142" s="165"/>
      <c r="QKW142" s="165"/>
      <c r="QKX142" s="166"/>
      <c r="QKZ142" s="164"/>
      <c r="QLA142" s="168"/>
      <c r="QLB142" s="168"/>
      <c r="QLC142" s="165"/>
      <c r="QLD142" s="165"/>
      <c r="QLE142" s="165"/>
      <c r="QLF142" s="166"/>
      <c r="QLH142" s="164"/>
      <c r="QLI142" s="168"/>
      <c r="QLJ142" s="168"/>
      <c r="QLK142" s="165"/>
      <c r="QLL142" s="165"/>
      <c r="QLM142" s="165"/>
      <c r="QLN142" s="166"/>
      <c r="QLP142" s="164"/>
      <c r="QLQ142" s="168"/>
      <c r="QLR142" s="168"/>
      <c r="QLS142" s="165"/>
      <c r="QLT142" s="165"/>
      <c r="QLU142" s="165"/>
      <c r="QLV142" s="166"/>
      <c r="QLX142" s="164"/>
      <c r="QLY142" s="168"/>
      <c r="QLZ142" s="168"/>
      <c r="QMA142" s="165"/>
      <c r="QMB142" s="165"/>
      <c r="QMC142" s="165"/>
      <c r="QMD142" s="166"/>
      <c r="QMF142" s="164"/>
      <c r="QMG142" s="168"/>
      <c r="QMH142" s="168"/>
      <c r="QMI142" s="165"/>
      <c r="QMJ142" s="165"/>
      <c r="QMK142" s="165"/>
      <c r="QML142" s="166"/>
      <c r="QMN142" s="164"/>
      <c r="QMO142" s="168"/>
      <c r="QMP142" s="168"/>
      <c r="QMQ142" s="165"/>
      <c r="QMR142" s="165"/>
      <c r="QMS142" s="165"/>
      <c r="QMT142" s="166"/>
      <c r="QMV142" s="164"/>
      <c r="QMW142" s="168"/>
      <c r="QMX142" s="168"/>
      <c r="QMY142" s="165"/>
      <c r="QMZ142" s="165"/>
      <c r="QNA142" s="165"/>
      <c r="QNB142" s="166"/>
      <c r="QND142" s="164"/>
      <c r="QNE142" s="168"/>
      <c r="QNF142" s="168"/>
      <c r="QNG142" s="165"/>
      <c r="QNH142" s="165"/>
      <c r="QNI142" s="165"/>
      <c r="QNJ142" s="166"/>
      <c r="QNL142" s="164"/>
      <c r="QNM142" s="168"/>
      <c r="QNN142" s="168"/>
      <c r="QNO142" s="165"/>
      <c r="QNP142" s="165"/>
      <c r="QNQ142" s="165"/>
      <c r="QNR142" s="166"/>
      <c r="QNT142" s="164"/>
      <c r="QNU142" s="168"/>
      <c r="QNV142" s="168"/>
      <c r="QNW142" s="165"/>
      <c r="QNX142" s="165"/>
      <c r="QNY142" s="165"/>
      <c r="QNZ142" s="166"/>
      <c r="QOB142" s="164"/>
      <c r="QOC142" s="168"/>
      <c r="QOD142" s="168"/>
      <c r="QOE142" s="165"/>
      <c r="QOF142" s="165"/>
      <c r="QOG142" s="165"/>
      <c r="QOH142" s="166"/>
      <c r="QOJ142" s="164"/>
      <c r="QOK142" s="168"/>
      <c r="QOL142" s="168"/>
      <c r="QOM142" s="165"/>
      <c r="QON142" s="165"/>
      <c r="QOO142" s="165"/>
      <c r="QOP142" s="166"/>
      <c r="QOR142" s="164"/>
      <c r="QOS142" s="168"/>
      <c r="QOT142" s="168"/>
      <c r="QOU142" s="165"/>
      <c r="QOV142" s="165"/>
      <c r="QOW142" s="165"/>
      <c r="QOX142" s="166"/>
      <c r="QOZ142" s="164"/>
      <c r="QPA142" s="168"/>
      <c r="QPB142" s="168"/>
      <c r="QPC142" s="165"/>
      <c r="QPD142" s="165"/>
      <c r="QPE142" s="165"/>
      <c r="QPF142" s="166"/>
      <c r="QPH142" s="164"/>
      <c r="QPI142" s="168"/>
      <c r="QPJ142" s="168"/>
      <c r="QPK142" s="165"/>
      <c r="QPL142" s="165"/>
      <c r="QPM142" s="165"/>
      <c r="QPN142" s="166"/>
      <c r="QPP142" s="164"/>
      <c r="QPQ142" s="168"/>
      <c r="QPR142" s="168"/>
      <c r="QPS142" s="165"/>
      <c r="QPT142" s="165"/>
      <c r="QPU142" s="165"/>
      <c r="QPV142" s="166"/>
      <c r="QPX142" s="164"/>
      <c r="QPY142" s="168"/>
      <c r="QPZ142" s="168"/>
      <c r="QQA142" s="165"/>
      <c r="QQB142" s="165"/>
      <c r="QQC142" s="165"/>
      <c r="QQD142" s="166"/>
      <c r="QQF142" s="164"/>
      <c r="QQG142" s="168"/>
      <c r="QQH142" s="168"/>
      <c r="QQI142" s="165"/>
      <c r="QQJ142" s="165"/>
      <c r="QQK142" s="165"/>
      <c r="QQL142" s="166"/>
      <c r="QQN142" s="164"/>
      <c r="QQO142" s="168"/>
      <c r="QQP142" s="168"/>
      <c r="QQQ142" s="165"/>
      <c r="QQR142" s="165"/>
      <c r="QQS142" s="165"/>
      <c r="QQT142" s="166"/>
      <c r="QQV142" s="164"/>
      <c r="QQW142" s="168"/>
      <c r="QQX142" s="168"/>
      <c r="QQY142" s="165"/>
      <c r="QQZ142" s="165"/>
      <c r="QRA142" s="165"/>
      <c r="QRB142" s="166"/>
      <c r="QRD142" s="164"/>
      <c r="QRE142" s="168"/>
      <c r="QRF142" s="168"/>
      <c r="QRG142" s="165"/>
      <c r="QRH142" s="165"/>
      <c r="QRI142" s="165"/>
      <c r="QRJ142" s="166"/>
      <c r="QRL142" s="164"/>
      <c r="QRM142" s="168"/>
      <c r="QRN142" s="168"/>
      <c r="QRO142" s="165"/>
      <c r="QRP142" s="165"/>
      <c r="QRQ142" s="165"/>
      <c r="QRR142" s="166"/>
      <c r="QRT142" s="164"/>
      <c r="QRU142" s="168"/>
      <c r="QRV142" s="168"/>
      <c r="QRW142" s="165"/>
      <c r="QRX142" s="165"/>
      <c r="QRY142" s="165"/>
      <c r="QRZ142" s="166"/>
      <c r="QSB142" s="164"/>
      <c r="QSC142" s="168"/>
      <c r="QSD142" s="168"/>
      <c r="QSE142" s="165"/>
      <c r="QSF142" s="165"/>
      <c r="QSG142" s="165"/>
      <c r="QSH142" s="166"/>
      <c r="QSJ142" s="164"/>
      <c r="QSK142" s="168"/>
      <c r="QSL142" s="168"/>
      <c r="QSM142" s="165"/>
      <c r="QSN142" s="165"/>
      <c r="QSO142" s="165"/>
      <c r="QSP142" s="166"/>
      <c r="QSR142" s="164"/>
      <c r="QSS142" s="168"/>
      <c r="QST142" s="168"/>
      <c r="QSU142" s="165"/>
      <c r="QSV142" s="165"/>
      <c r="QSW142" s="165"/>
      <c r="QSX142" s="166"/>
      <c r="QSZ142" s="164"/>
      <c r="QTA142" s="168"/>
      <c r="QTB142" s="168"/>
      <c r="QTC142" s="165"/>
      <c r="QTD142" s="165"/>
      <c r="QTE142" s="165"/>
      <c r="QTF142" s="166"/>
      <c r="QTH142" s="164"/>
      <c r="QTI142" s="168"/>
      <c r="QTJ142" s="168"/>
      <c r="QTK142" s="165"/>
      <c r="QTL142" s="165"/>
      <c r="QTM142" s="165"/>
      <c r="QTN142" s="166"/>
      <c r="QTP142" s="164"/>
      <c r="QTQ142" s="168"/>
      <c r="QTR142" s="168"/>
      <c r="QTS142" s="165"/>
      <c r="QTT142" s="165"/>
      <c r="QTU142" s="165"/>
      <c r="QTV142" s="166"/>
      <c r="QTX142" s="164"/>
      <c r="QTY142" s="168"/>
      <c r="QTZ142" s="168"/>
      <c r="QUA142" s="165"/>
      <c r="QUB142" s="165"/>
      <c r="QUC142" s="165"/>
      <c r="QUD142" s="166"/>
      <c r="QUF142" s="164"/>
      <c r="QUG142" s="168"/>
      <c r="QUH142" s="168"/>
      <c r="QUI142" s="165"/>
      <c r="QUJ142" s="165"/>
      <c r="QUK142" s="165"/>
      <c r="QUL142" s="166"/>
      <c r="QUN142" s="164"/>
      <c r="QUO142" s="168"/>
      <c r="QUP142" s="168"/>
      <c r="QUQ142" s="165"/>
      <c r="QUR142" s="165"/>
      <c r="QUS142" s="165"/>
      <c r="QUT142" s="166"/>
      <c r="QUV142" s="164"/>
      <c r="QUW142" s="168"/>
      <c r="QUX142" s="168"/>
      <c r="QUY142" s="165"/>
      <c r="QUZ142" s="165"/>
      <c r="QVA142" s="165"/>
      <c r="QVB142" s="166"/>
      <c r="QVD142" s="164"/>
      <c r="QVE142" s="168"/>
      <c r="QVF142" s="168"/>
      <c r="QVG142" s="165"/>
      <c r="QVH142" s="165"/>
      <c r="QVI142" s="165"/>
      <c r="QVJ142" s="166"/>
      <c r="QVL142" s="164"/>
      <c r="QVM142" s="168"/>
      <c r="QVN142" s="168"/>
      <c r="QVO142" s="165"/>
      <c r="QVP142" s="165"/>
      <c r="QVQ142" s="165"/>
      <c r="QVR142" s="166"/>
      <c r="QVT142" s="164"/>
      <c r="QVU142" s="168"/>
      <c r="QVV142" s="168"/>
      <c r="QVW142" s="165"/>
      <c r="QVX142" s="165"/>
      <c r="QVY142" s="165"/>
      <c r="QVZ142" s="166"/>
      <c r="QWB142" s="164"/>
      <c r="QWC142" s="168"/>
      <c r="QWD142" s="168"/>
      <c r="QWE142" s="165"/>
      <c r="QWF142" s="165"/>
      <c r="QWG142" s="165"/>
      <c r="QWH142" s="166"/>
      <c r="QWJ142" s="164"/>
      <c r="QWK142" s="168"/>
      <c r="QWL142" s="168"/>
      <c r="QWM142" s="165"/>
      <c r="QWN142" s="165"/>
      <c r="QWO142" s="165"/>
      <c r="QWP142" s="166"/>
      <c r="QWR142" s="164"/>
      <c r="QWS142" s="168"/>
      <c r="QWT142" s="168"/>
      <c r="QWU142" s="165"/>
      <c r="QWV142" s="165"/>
      <c r="QWW142" s="165"/>
      <c r="QWX142" s="166"/>
      <c r="QWZ142" s="164"/>
      <c r="QXA142" s="168"/>
      <c r="QXB142" s="168"/>
      <c r="QXC142" s="165"/>
      <c r="QXD142" s="165"/>
      <c r="QXE142" s="165"/>
      <c r="QXF142" s="166"/>
      <c r="QXH142" s="164"/>
      <c r="QXI142" s="168"/>
      <c r="QXJ142" s="168"/>
      <c r="QXK142" s="165"/>
      <c r="QXL142" s="165"/>
      <c r="QXM142" s="165"/>
      <c r="QXN142" s="166"/>
      <c r="QXP142" s="164"/>
      <c r="QXQ142" s="168"/>
      <c r="QXR142" s="168"/>
      <c r="QXS142" s="165"/>
      <c r="QXT142" s="165"/>
      <c r="QXU142" s="165"/>
      <c r="QXV142" s="166"/>
      <c r="QXX142" s="164"/>
      <c r="QXY142" s="168"/>
      <c r="QXZ142" s="168"/>
      <c r="QYA142" s="165"/>
      <c r="QYB142" s="165"/>
      <c r="QYC142" s="165"/>
      <c r="QYD142" s="166"/>
      <c r="QYF142" s="164"/>
      <c r="QYG142" s="168"/>
      <c r="QYH142" s="168"/>
      <c r="QYI142" s="165"/>
      <c r="QYJ142" s="165"/>
      <c r="QYK142" s="165"/>
      <c r="QYL142" s="166"/>
      <c r="QYN142" s="164"/>
      <c r="QYO142" s="168"/>
      <c r="QYP142" s="168"/>
      <c r="QYQ142" s="165"/>
      <c r="QYR142" s="165"/>
      <c r="QYS142" s="165"/>
      <c r="QYT142" s="166"/>
      <c r="QYV142" s="164"/>
      <c r="QYW142" s="168"/>
      <c r="QYX142" s="168"/>
      <c r="QYY142" s="165"/>
      <c r="QYZ142" s="165"/>
      <c r="QZA142" s="165"/>
      <c r="QZB142" s="166"/>
      <c r="QZD142" s="164"/>
      <c r="QZE142" s="168"/>
      <c r="QZF142" s="168"/>
      <c r="QZG142" s="165"/>
      <c r="QZH142" s="165"/>
      <c r="QZI142" s="165"/>
      <c r="QZJ142" s="166"/>
      <c r="QZL142" s="164"/>
      <c r="QZM142" s="168"/>
      <c r="QZN142" s="168"/>
      <c r="QZO142" s="165"/>
      <c r="QZP142" s="165"/>
      <c r="QZQ142" s="165"/>
      <c r="QZR142" s="166"/>
      <c r="QZT142" s="164"/>
      <c r="QZU142" s="168"/>
      <c r="QZV142" s="168"/>
      <c r="QZW142" s="165"/>
      <c r="QZX142" s="165"/>
      <c r="QZY142" s="165"/>
      <c r="QZZ142" s="166"/>
      <c r="RAB142" s="164"/>
      <c r="RAC142" s="168"/>
      <c r="RAD142" s="168"/>
      <c r="RAE142" s="165"/>
      <c r="RAF142" s="165"/>
      <c r="RAG142" s="165"/>
      <c r="RAH142" s="166"/>
      <c r="RAJ142" s="164"/>
      <c r="RAK142" s="168"/>
      <c r="RAL142" s="168"/>
      <c r="RAM142" s="165"/>
      <c r="RAN142" s="165"/>
      <c r="RAO142" s="165"/>
      <c r="RAP142" s="166"/>
      <c r="RAR142" s="164"/>
      <c r="RAS142" s="168"/>
      <c r="RAT142" s="168"/>
      <c r="RAU142" s="165"/>
      <c r="RAV142" s="165"/>
      <c r="RAW142" s="165"/>
      <c r="RAX142" s="166"/>
      <c r="RAZ142" s="164"/>
      <c r="RBA142" s="168"/>
      <c r="RBB142" s="168"/>
      <c r="RBC142" s="165"/>
      <c r="RBD142" s="165"/>
      <c r="RBE142" s="165"/>
      <c r="RBF142" s="166"/>
      <c r="RBH142" s="164"/>
      <c r="RBI142" s="168"/>
      <c r="RBJ142" s="168"/>
      <c r="RBK142" s="165"/>
      <c r="RBL142" s="165"/>
      <c r="RBM142" s="165"/>
      <c r="RBN142" s="166"/>
      <c r="RBP142" s="164"/>
      <c r="RBQ142" s="168"/>
      <c r="RBR142" s="168"/>
      <c r="RBS142" s="165"/>
      <c r="RBT142" s="165"/>
      <c r="RBU142" s="165"/>
      <c r="RBV142" s="166"/>
      <c r="RBX142" s="164"/>
      <c r="RBY142" s="168"/>
      <c r="RBZ142" s="168"/>
      <c r="RCA142" s="165"/>
      <c r="RCB142" s="165"/>
      <c r="RCC142" s="165"/>
      <c r="RCD142" s="166"/>
      <c r="RCF142" s="164"/>
      <c r="RCG142" s="168"/>
      <c r="RCH142" s="168"/>
      <c r="RCI142" s="165"/>
      <c r="RCJ142" s="165"/>
      <c r="RCK142" s="165"/>
      <c r="RCL142" s="166"/>
      <c r="RCN142" s="164"/>
      <c r="RCO142" s="168"/>
      <c r="RCP142" s="168"/>
      <c r="RCQ142" s="165"/>
      <c r="RCR142" s="165"/>
      <c r="RCS142" s="165"/>
      <c r="RCT142" s="166"/>
      <c r="RCV142" s="164"/>
      <c r="RCW142" s="168"/>
      <c r="RCX142" s="168"/>
      <c r="RCY142" s="165"/>
      <c r="RCZ142" s="165"/>
      <c r="RDA142" s="165"/>
      <c r="RDB142" s="166"/>
      <c r="RDD142" s="164"/>
      <c r="RDE142" s="168"/>
      <c r="RDF142" s="168"/>
      <c r="RDG142" s="165"/>
      <c r="RDH142" s="165"/>
      <c r="RDI142" s="165"/>
      <c r="RDJ142" s="166"/>
      <c r="RDL142" s="164"/>
      <c r="RDM142" s="168"/>
      <c r="RDN142" s="168"/>
      <c r="RDO142" s="165"/>
      <c r="RDP142" s="165"/>
      <c r="RDQ142" s="165"/>
      <c r="RDR142" s="166"/>
      <c r="RDT142" s="164"/>
      <c r="RDU142" s="168"/>
      <c r="RDV142" s="168"/>
      <c r="RDW142" s="165"/>
      <c r="RDX142" s="165"/>
      <c r="RDY142" s="165"/>
      <c r="RDZ142" s="166"/>
      <c r="REB142" s="164"/>
      <c r="REC142" s="168"/>
      <c r="RED142" s="168"/>
      <c r="REE142" s="165"/>
      <c r="REF142" s="165"/>
      <c r="REG142" s="165"/>
      <c r="REH142" s="166"/>
      <c r="REJ142" s="164"/>
      <c r="REK142" s="168"/>
      <c r="REL142" s="168"/>
      <c r="REM142" s="165"/>
      <c r="REN142" s="165"/>
      <c r="REO142" s="165"/>
      <c r="REP142" s="166"/>
      <c r="RER142" s="164"/>
      <c r="RES142" s="168"/>
      <c r="RET142" s="168"/>
      <c r="REU142" s="165"/>
      <c r="REV142" s="165"/>
      <c r="REW142" s="165"/>
      <c r="REX142" s="166"/>
      <c r="REZ142" s="164"/>
      <c r="RFA142" s="168"/>
      <c r="RFB142" s="168"/>
      <c r="RFC142" s="165"/>
      <c r="RFD142" s="165"/>
      <c r="RFE142" s="165"/>
      <c r="RFF142" s="166"/>
      <c r="RFH142" s="164"/>
      <c r="RFI142" s="168"/>
      <c r="RFJ142" s="168"/>
      <c r="RFK142" s="165"/>
      <c r="RFL142" s="165"/>
      <c r="RFM142" s="165"/>
      <c r="RFN142" s="166"/>
      <c r="RFP142" s="164"/>
      <c r="RFQ142" s="168"/>
      <c r="RFR142" s="168"/>
      <c r="RFS142" s="165"/>
      <c r="RFT142" s="165"/>
      <c r="RFU142" s="165"/>
      <c r="RFV142" s="166"/>
      <c r="RFX142" s="164"/>
      <c r="RFY142" s="168"/>
      <c r="RFZ142" s="168"/>
      <c r="RGA142" s="165"/>
      <c r="RGB142" s="165"/>
      <c r="RGC142" s="165"/>
      <c r="RGD142" s="166"/>
      <c r="RGF142" s="164"/>
      <c r="RGG142" s="168"/>
      <c r="RGH142" s="168"/>
      <c r="RGI142" s="165"/>
      <c r="RGJ142" s="165"/>
      <c r="RGK142" s="165"/>
      <c r="RGL142" s="166"/>
      <c r="RGN142" s="164"/>
      <c r="RGO142" s="168"/>
      <c r="RGP142" s="168"/>
      <c r="RGQ142" s="165"/>
      <c r="RGR142" s="165"/>
      <c r="RGS142" s="165"/>
      <c r="RGT142" s="166"/>
      <c r="RGV142" s="164"/>
      <c r="RGW142" s="168"/>
      <c r="RGX142" s="168"/>
      <c r="RGY142" s="165"/>
      <c r="RGZ142" s="165"/>
      <c r="RHA142" s="165"/>
      <c r="RHB142" s="166"/>
      <c r="RHD142" s="164"/>
      <c r="RHE142" s="168"/>
      <c r="RHF142" s="168"/>
      <c r="RHG142" s="165"/>
      <c r="RHH142" s="165"/>
      <c r="RHI142" s="165"/>
      <c r="RHJ142" s="166"/>
      <c r="RHL142" s="164"/>
      <c r="RHM142" s="168"/>
      <c r="RHN142" s="168"/>
      <c r="RHO142" s="165"/>
      <c r="RHP142" s="165"/>
      <c r="RHQ142" s="165"/>
      <c r="RHR142" s="166"/>
      <c r="RHT142" s="164"/>
      <c r="RHU142" s="168"/>
      <c r="RHV142" s="168"/>
      <c r="RHW142" s="165"/>
      <c r="RHX142" s="165"/>
      <c r="RHY142" s="165"/>
      <c r="RHZ142" s="166"/>
      <c r="RIB142" s="164"/>
      <c r="RIC142" s="168"/>
      <c r="RID142" s="168"/>
      <c r="RIE142" s="165"/>
      <c r="RIF142" s="165"/>
      <c r="RIG142" s="165"/>
      <c r="RIH142" s="166"/>
      <c r="RIJ142" s="164"/>
      <c r="RIK142" s="168"/>
      <c r="RIL142" s="168"/>
      <c r="RIM142" s="165"/>
      <c r="RIN142" s="165"/>
      <c r="RIO142" s="165"/>
      <c r="RIP142" s="166"/>
      <c r="RIR142" s="164"/>
      <c r="RIS142" s="168"/>
      <c r="RIT142" s="168"/>
      <c r="RIU142" s="165"/>
      <c r="RIV142" s="165"/>
      <c r="RIW142" s="165"/>
      <c r="RIX142" s="166"/>
      <c r="RIZ142" s="164"/>
      <c r="RJA142" s="168"/>
      <c r="RJB142" s="168"/>
      <c r="RJC142" s="165"/>
      <c r="RJD142" s="165"/>
      <c r="RJE142" s="165"/>
      <c r="RJF142" s="166"/>
      <c r="RJH142" s="164"/>
      <c r="RJI142" s="168"/>
      <c r="RJJ142" s="168"/>
      <c r="RJK142" s="165"/>
      <c r="RJL142" s="165"/>
      <c r="RJM142" s="165"/>
      <c r="RJN142" s="166"/>
      <c r="RJP142" s="164"/>
      <c r="RJQ142" s="168"/>
      <c r="RJR142" s="168"/>
      <c r="RJS142" s="165"/>
      <c r="RJT142" s="165"/>
      <c r="RJU142" s="165"/>
      <c r="RJV142" s="166"/>
      <c r="RJX142" s="164"/>
      <c r="RJY142" s="168"/>
      <c r="RJZ142" s="168"/>
      <c r="RKA142" s="165"/>
      <c r="RKB142" s="165"/>
      <c r="RKC142" s="165"/>
      <c r="RKD142" s="166"/>
      <c r="RKF142" s="164"/>
      <c r="RKG142" s="168"/>
      <c r="RKH142" s="168"/>
      <c r="RKI142" s="165"/>
      <c r="RKJ142" s="165"/>
      <c r="RKK142" s="165"/>
      <c r="RKL142" s="166"/>
      <c r="RKN142" s="164"/>
      <c r="RKO142" s="168"/>
      <c r="RKP142" s="168"/>
      <c r="RKQ142" s="165"/>
      <c r="RKR142" s="165"/>
      <c r="RKS142" s="165"/>
      <c r="RKT142" s="166"/>
      <c r="RKV142" s="164"/>
      <c r="RKW142" s="168"/>
      <c r="RKX142" s="168"/>
      <c r="RKY142" s="165"/>
      <c r="RKZ142" s="165"/>
      <c r="RLA142" s="165"/>
      <c r="RLB142" s="166"/>
      <c r="RLD142" s="164"/>
      <c r="RLE142" s="168"/>
      <c r="RLF142" s="168"/>
      <c r="RLG142" s="165"/>
      <c r="RLH142" s="165"/>
      <c r="RLI142" s="165"/>
      <c r="RLJ142" s="166"/>
      <c r="RLL142" s="164"/>
      <c r="RLM142" s="168"/>
      <c r="RLN142" s="168"/>
      <c r="RLO142" s="165"/>
      <c r="RLP142" s="165"/>
      <c r="RLQ142" s="165"/>
      <c r="RLR142" s="166"/>
      <c r="RLT142" s="164"/>
      <c r="RLU142" s="168"/>
      <c r="RLV142" s="168"/>
      <c r="RLW142" s="165"/>
      <c r="RLX142" s="165"/>
      <c r="RLY142" s="165"/>
      <c r="RLZ142" s="166"/>
      <c r="RMB142" s="164"/>
      <c r="RMC142" s="168"/>
      <c r="RMD142" s="168"/>
      <c r="RME142" s="165"/>
      <c r="RMF142" s="165"/>
      <c r="RMG142" s="165"/>
      <c r="RMH142" s="166"/>
      <c r="RMJ142" s="164"/>
      <c r="RMK142" s="168"/>
      <c r="RML142" s="168"/>
      <c r="RMM142" s="165"/>
      <c r="RMN142" s="165"/>
      <c r="RMO142" s="165"/>
      <c r="RMP142" s="166"/>
      <c r="RMR142" s="164"/>
      <c r="RMS142" s="168"/>
      <c r="RMT142" s="168"/>
      <c r="RMU142" s="165"/>
      <c r="RMV142" s="165"/>
      <c r="RMW142" s="165"/>
      <c r="RMX142" s="166"/>
      <c r="RMZ142" s="164"/>
      <c r="RNA142" s="168"/>
      <c r="RNB142" s="168"/>
      <c r="RNC142" s="165"/>
      <c r="RND142" s="165"/>
      <c r="RNE142" s="165"/>
      <c r="RNF142" s="166"/>
      <c r="RNH142" s="164"/>
      <c r="RNI142" s="168"/>
      <c r="RNJ142" s="168"/>
      <c r="RNK142" s="165"/>
      <c r="RNL142" s="165"/>
      <c r="RNM142" s="165"/>
      <c r="RNN142" s="166"/>
      <c r="RNP142" s="164"/>
      <c r="RNQ142" s="168"/>
      <c r="RNR142" s="168"/>
      <c r="RNS142" s="165"/>
      <c r="RNT142" s="165"/>
      <c r="RNU142" s="165"/>
      <c r="RNV142" s="166"/>
      <c r="RNX142" s="164"/>
      <c r="RNY142" s="168"/>
      <c r="RNZ142" s="168"/>
      <c r="ROA142" s="165"/>
      <c r="ROB142" s="165"/>
      <c r="ROC142" s="165"/>
      <c r="ROD142" s="166"/>
      <c r="ROF142" s="164"/>
      <c r="ROG142" s="168"/>
      <c r="ROH142" s="168"/>
      <c r="ROI142" s="165"/>
      <c r="ROJ142" s="165"/>
      <c r="ROK142" s="165"/>
      <c r="ROL142" s="166"/>
      <c r="RON142" s="164"/>
      <c r="ROO142" s="168"/>
      <c r="ROP142" s="168"/>
      <c r="ROQ142" s="165"/>
      <c r="ROR142" s="165"/>
      <c r="ROS142" s="165"/>
      <c r="ROT142" s="166"/>
      <c r="ROV142" s="164"/>
      <c r="ROW142" s="168"/>
      <c r="ROX142" s="168"/>
      <c r="ROY142" s="165"/>
      <c r="ROZ142" s="165"/>
      <c r="RPA142" s="165"/>
      <c r="RPB142" s="166"/>
      <c r="RPD142" s="164"/>
      <c r="RPE142" s="168"/>
      <c r="RPF142" s="168"/>
      <c r="RPG142" s="165"/>
      <c r="RPH142" s="165"/>
      <c r="RPI142" s="165"/>
      <c r="RPJ142" s="166"/>
      <c r="RPL142" s="164"/>
      <c r="RPM142" s="168"/>
      <c r="RPN142" s="168"/>
      <c r="RPO142" s="165"/>
      <c r="RPP142" s="165"/>
      <c r="RPQ142" s="165"/>
      <c r="RPR142" s="166"/>
      <c r="RPT142" s="164"/>
      <c r="RPU142" s="168"/>
      <c r="RPV142" s="168"/>
      <c r="RPW142" s="165"/>
      <c r="RPX142" s="165"/>
      <c r="RPY142" s="165"/>
      <c r="RPZ142" s="166"/>
      <c r="RQB142" s="164"/>
      <c r="RQC142" s="168"/>
      <c r="RQD142" s="168"/>
      <c r="RQE142" s="165"/>
      <c r="RQF142" s="165"/>
      <c r="RQG142" s="165"/>
      <c r="RQH142" s="166"/>
      <c r="RQJ142" s="164"/>
      <c r="RQK142" s="168"/>
      <c r="RQL142" s="168"/>
      <c r="RQM142" s="165"/>
      <c r="RQN142" s="165"/>
      <c r="RQO142" s="165"/>
      <c r="RQP142" s="166"/>
      <c r="RQR142" s="164"/>
      <c r="RQS142" s="168"/>
      <c r="RQT142" s="168"/>
      <c r="RQU142" s="165"/>
      <c r="RQV142" s="165"/>
      <c r="RQW142" s="165"/>
      <c r="RQX142" s="166"/>
      <c r="RQZ142" s="164"/>
      <c r="RRA142" s="168"/>
      <c r="RRB142" s="168"/>
      <c r="RRC142" s="165"/>
      <c r="RRD142" s="165"/>
      <c r="RRE142" s="165"/>
      <c r="RRF142" s="166"/>
      <c r="RRH142" s="164"/>
      <c r="RRI142" s="168"/>
      <c r="RRJ142" s="168"/>
      <c r="RRK142" s="165"/>
      <c r="RRL142" s="165"/>
      <c r="RRM142" s="165"/>
      <c r="RRN142" s="166"/>
      <c r="RRP142" s="164"/>
      <c r="RRQ142" s="168"/>
      <c r="RRR142" s="168"/>
      <c r="RRS142" s="165"/>
      <c r="RRT142" s="165"/>
      <c r="RRU142" s="165"/>
      <c r="RRV142" s="166"/>
      <c r="RRX142" s="164"/>
      <c r="RRY142" s="168"/>
      <c r="RRZ142" s="168"/>
      <c r="RSA142" s="165"/>
      <c r="RSB142" s="165"/>
      <c r="RSC142" s="165"/>
      <c r="RSD142" s="166"/>
      <c r="RSF142" s="164"/>
      <c r="RSG142" s="168"/>
      <c r="RSH142" s="168"/>
      <c r="RSI142" s="165"/>
      <c r="RSJ142" s="165"/>
      <c r="RSK142" s="165"/>
      <c r="RSL142" s="166"/>
      <c r="RSN142" s="164"/>
      <c r="RSO142" s="168"/>
      <c r="RSP142" s="168"/>
      <c r="RSQ142" s="165"/>
      <c r="RSR142" s="165"/>
      <c r="RSS142" s="165"/>
      <c r="RST142" s="166"/>
      <c r="RSV142" s="164"/>
      <c r="RSW142" s="168"/>
      <c r="RSX142" s="168"/>
      <c r="RSY142" s="165"/>
      <c r="RSZ142" s="165"/>
      <c r="RTA142" s="165"/>
      <c r="RTB142" s="166"/>
      <c r="RTD142" s="164"/>
      <c r="RTE142" s="168"/>
      <c r="RTF142" s="168"/>
      <c r="RTG142" s="165"/>
      <c r="RTH142" s="165"/>
      <c r="RTI142" s="165"/>
      <c r="RTJ142" s="166"/>
      <c r="RTL142" s="164"/>
      <c r="RTM142" s="168"/>
      <c r="RTN142" s="168"/>
      <c r="RTO142" s="165"/>
      <c r="RTP142" s="165"/>
      <c r="RTQ142" s="165"/>
      <c r="RTR142" s="166"/>
      <c r="RTT142" s="164"/>
      <c r="RTU142" s="168"/>
      <c r="RTV142" s="168"/>
      <c r="RTW142" s="165"/>
      <c r="RTX142" s="165"/>
      <c r="RTY142" s="165"/>
      <c r="RTZ142" s="166"/>
      <c r="RUB142" s="164"/>
      <c r="RUC142" s="168"/>
      <c r="RUD142" s="168"/>
      <c r="RUE142" s="165"/>
      <c r="RUF142" s="165"/>
      <c r="RUG142" s="165"/>
      <c r="RUH142" s="166"/>
      <c r="RUJ142" s="164"/>
      <c r="RUK142" s="168"/>
      <c r="RUL142" s="168"/>
      <c r="RUM142" s="165"/>
      <c r="RUN142" s="165"/>
      <c r="RUO142" s="165"/>
      <c r="RUP142" s="166"/>
      <c r="RUR142" s="164"/>
      <c r="RUS142" s="168"/>
      <c r="RUT142" s="168"/>
      <c r="RUU142" s="165"/>
      <c r="RUV142" s="165"/>
      <c r="RUW142" s="165"/>
      <c r="RUX142" s="166"/>
      <c r="RUZ142" s="164"/>
      <c r="RVA142" s="168"/>
      <c r="RVB142" s="168"/>
      <c r="RVC142" s="165"/>
      <c r="RVD142" s="165"/>
      <c r="RVE142" s="165"/>
      <c r="RVF142" s="166"/>
      <c r="RVH142" s="164"/>
      <c r="RVI142" s="168"/>
      <c r="RVJ142" s="168"/>
      <c r="RVK142" s="165"/>
      <c r="RVL142" s="165"/>
      <c r="RVM142" s="165"/>
      <c r="RVN142" s="166"/>
      <c r="RVP142" s="164"/>
      <c r="RVQ142" s="168"/>
      <c r="RVR142" s="168"/>
      <c r="RVS142" s="165"/>
      <c r="RVT142" s="165"/>
      <c r="RVU142" s="165"/>
      <c r="RVV142" s="166"/>
      <c r="RVX142" s="164"/>
      <c r="RVY142" s="168"/>
      <c r="RVZ142" s="168"/>
      <c r="RWA142" s="165"/>
      <c r="RWB142" s="165"/>
      <c r="RWC142" s="165"/>
      <c r="RWD142" s="166"/>
      <c r="RWF142" s="164"/>
      <c r="RWG142" s="168"/>
      <c r="RWH142" s="168"/>
      <c r="RWI142" s="165"/>
      <c r="RWJ142" s="165"/>
      <c r="RWK142" s="165"/>
      <c r="RWL142" s="166"/>
      <c r="RWN142" s="164"/>
      <c r="RWO142" s="168"/>
      <c r="RWP142" s="168"/>
      <c r="RWQ142" s="165"/>
      <c r="RWR142" s="165"/>
      <c r="RWS142" s="165"/>
      <c r="RWT142" s="166"/>
      <c r="RWV142" s="164"/>
      <c r="RWW142" s="168"/>
      <c r="RWX142" s="168"/>
      <c r="RWY142" s="165"/>
      <c r="RWZ142" s="165"/>
      <c r="RXA142" s="165"/>
      <c r="RXB142" s="166"/>
      <c r="RXD142" s="164"/>
      <c r="RXE142" s="168"/>
      <c r="RXF142" s="168"/>
      <c r="RXG142" s="165"/>
      <c r="RXH142" s="165"/>
      <c r="RXI142" s="165"/>
      <c r="RXJ142" s="166"/>
      <c r="RXL142" s="164"/>
      <c r="RXM142" s="168"/>
      <c r="RXN142" s="168"/>
      <c r="RXO142" s="165"/>
      <c r="RXP142" s="165"/>
      <c r="RXQ142" s="165"/>
      <c r="RXR142" s="166"/>
      <c r="RXT142" s="164"/>
      <c r="RXU142" s="168"/>
      <c r="RXV142" s="168"/>
      <c r="RXW142" s="165"/>
      <c r="RXX142" s="165"/>
      <c r="RXY142" s="165"/>
      <c r="RXZ142" s="166"/>
      <c r="RYB142" s="164"/>
      <c r="RYC142" s="168"/>
      <c r="RYD142" s="168"/>
      <c r="RYE142" s="165"/>
      <c r="RYF142" s="165"/>
      <c r="RYG142" s="165"/>
      <c r="RYH142" s="166"/>
      <c r="RYJ142" s="164"/>
      <c r="RYK142" s="168"/>
      <c r="RYL142" s="168"/>
      <c r="RYM142" s="165"/>
      <c r="RYN142" s="165"/>
      <c r="RYO142" s="165"/>
      <c r="RYP142" s="166"/>
      <c r="RYR142" s="164"/>
      <c r="RYS142" s="168"/>
      <c r="RYT142" s="168"/>
      <c r="RYU142" s="165"/>
      <c r="RYV142" s="165"/>
      <c r="RYW142" s="165"/>
      <c r="RYX142" s="166"/>
      <c r="RYZ142" s="164"/>
      <c r="RZA142" s="168"/>
      <c r="RZB142" s="168"/>
      <c r="RZC142" s="165"/>
      <c r="RZD142" s="165"/>
      <c r="RZE142" s="165"/>
      <c r="RZF142" s="166"/>
      <c r="RZH142" s="164"/>
      <c r="RZI142" s="168"/>
      <c r="RZJ142" s="168"/>
      <c r="RZK142" s="165"/>
      <c r="RZL142" s="165"/>
      <c r="RZM142" s="165"/>
      <c r="RZN142" s="166"/>
      <c r="RZP142" s="164"/>
      <c r="RZQ142" s="168"/>
      <c r="RZR142" s="168"/>
      <c r="RZS142" s="165"/>
      <c r="RZT142" s="165"/>
      <c r="RZU142" s="165"/>
      <c r="RZV142" s="166"/>
      <c r="RZX142" s="164"/>
      <c r="RZY142" s="168"/>
      <c r="RZZ142" s="168"/>
      <c r="SAA142" s="165"/>
      <c r="SAB142" s="165"/>
      <c r="SAC142" s="165"/>
      <c r="SAD142" s="166"/>
      <c r="SAF142" s="164"/>
      <c r="SAG142" s="168"/>
      <c r="SAH142" s="168"/>
      <c r="SAI142" s="165"/>
      <c r="SAJ142" s="165"/>
      <c r="SAK142" s="165"/>
      <c r="SAL142" s="166"/>
      <c r="SAN142" s="164"/>
      <c r="SAO142" s="168"/>
      <c r="SAP142" s="168"/>
      <c r="SAQ142" s="165"/>
      <c r="SAR142" s="165"/>
      <c r="SAS142" s="165"/>
      <c r="SAT142" s="166"/>
      <c r="SAV142" s="164"/>
      <c r="SAW142" s="168"/>
      <c r="SAX142" s="168"/>
      <c r="SAY142" s="165"/>
      <c r="SAZ142" s="165"/>
      <c r="SBA142" s="165"/>
      <c r="SBB142" s="166"/>
      <c r="SBD142" s="164"/>
      <c r="SBE142" s="168"/>
      <c r="SBF142" s="168"/>
      <c r="SBG142" s="165"/>
      <c r="SBH142" s="165"/>
      <c r="SBI142" s="165"/>
      <c r="SBJ142" s="166"/>
      <c r="SBL142" s="164"/>
      <c r="SBM142" s="168"/>
      <c r="SBN142" s="168"/>
      <c r="SBO142" s="165"/>
      <c r="SBP142" s="165"/>
      <c r="SBQ142" s="165"/>
      <c r="SBR142" s="166"/>
      <c r="SBT142" s="164"/>
      <c r="SBU142" s="168"/>
      <c r="SBV142" s="168"/>
      <c r="SBW142" s="165"/>
      <c r="SBX142" s="165"/>
      <c r="SBY142" s="165"/>
      <c r="SBZ142" s="166"/>
      <c r="SCB142" s="164"/>
      <c r="SCC142" s="168"/>
      <c r="SCD142" s="168"/>
      <c r="SCE142" s="165"/>
      <c r="SCF142" s="165"/>
      <c r="SCG142" s="165"/>
      <c r="SCH142" s="166"/>
      <c r="SCJ142" s="164"/>
      <c r="SCK142" s="168"/>
      <c r="SCL142" s="168"/>
      <c r="SCM142" s="165"/>
      <c r="SCN142" s="165"/>
      <c r="SCO142" s="165"/>
      <c r="SCP142" s="166"/>
      <c r="SCR142" s="164"/>
      <c r="SCS142" s="168"/>
      <c r="SCT142" s="168"/>
      <c r="SCU142" s="165"/>
      <c r="SCV142" s="165"/>
      <c r="SCW142" s="165"/>
      <c r="SCX142" s="166"/>
      <c r="SCZ142" s="164"/>
      <c r="SDA142" s="168"/>
      <c r="SDB142" s="168"/>
      <c r="SDC142" s="165"/>
      <c r="SDD142" s="165"/>
      <c r="SDE142" s="165"/>
      <c r="SDF142" s="166"/>
      <c r="SDH142" s="164"/>
      <c r="SDI142" s="168"/>
      <c r="SDJ142" s="168"/>
      <c r="SDK142" s="165"/>
      <c r="SDL142" s="165"/>
      <c r="SDM142" s="165"/>
      <c r="SDN142" s="166"/>
      <c r="SDP142" s="164"/>
      <c r="SDQ142" s="168"/>
      <c r="SDR142" s="168"/>
      <c r="SDS142" s="165"/>
      <c r="SDT142" s="165"/>
      <c r="SDU142" s="165"/>
      <c r="SDV142" s="166"/>
      <c r="SDX142" s="164"/>
      <c r="SDY142" s="168"/>
      <c r="SDZ142" s="168"/>
      <c r="SEA142" s="165"/>
      <c r="SEB142" s="165"/>
      <c r="SEC142" s="165"/>
      <c r="SED142" s="166"/>
      <c r="SEF142" s="164"/>
      <c r="SEG142" s="168"/>
      <c r="SEH142" s="168"/>
      <c r="SEI142" s="165"/>
      <c r="SEJ142" s="165"/>
      <c r="SEK142" s="165"/>
      <c r="SEL142" s="166"/>
      <c r="SEN142" s="164"/>
      <c r="SEO142" s="168"/>
      <c r="SEP142" s="168"/>
      <c r="SEQ142" s="165"/>
      <c r="SER142" s="165"/>
      <c r="SES142" s="165"/>
      <c r="SET142" s="166"/>
      <c r="SEV142" s="164"/>
      <c r="SEW142" s="168"/>
      <c r="SEX142" s="168"/>
      <c r="SEY142" s="165"/>
      <c r="SEZ142" s="165"/>
      <c r="SFA142" s="165"/>
      <c r="SFB142" s="166"/>
      <c r="SFD142" s="164"/>
      <c r="SFE142" s="168"/>
      <c r="SFF142" s="168"/>
      <c r="SFG142" s="165"/>
      <c r="SFH142" s="165"/>
      <c r="SFI142" s="165"/>
      <c r="SFJ142" s="166"/>
      <c r="SFL142" s="164"/>
      <c r="SFM142" s="168"/>
      <c r="SFN142" s="168"/>
      <c r="SFO142" s="165"/>
      <c r="SFP142" s="165"/>
      <c r="SFQ142" s="165"/>
      <c r="SFR142" s="166"/>
      <c r="SFT142" s="164"/>
      <c r="SFU142" s="168"/>
      <c r="SFV142" s="168"/>
      <c r="SFW142" s="165"/>
      <c r="SFX142" s="165"/>
      <c r="SFY142" s="165"/>
      <c r="SFZ142" s="166"/>
      <c r="SGB142" s="164"/>
      <c r="SGC142" s="168"/>
      <c r="SGD142" s="168"/>
      <c r="SGE142" s="165"/>
      <c r="SGF142" s="165"/>
      <c r="SGG142" s="165"/>
      <c r="SGH142" s="166"/>
      <c r="SGJ142" s="164"/>
      <c r="SGK142" s="168"/>
      <c r="SGL142" s="168"/>
      <c r="SGM142" s="165"/>
      <c r="SGN142" s="165"/>
      <c r="SGO142" s="165"/>
      <c r="SGP142" s="166"/>
      <c r="SGR142" s="164"/>
      <c r="SGS142" s="168"/>
      <c r="SGT142" s="168"/>
      <c r="SGU142" s="165"/>
      <c r="SGV142" s="165"/>
      <c r="SGW142" s="165"/>
      <c r="SGX142" s="166"/>
      <c r="SGZ142" s="164"/>
      <c r="SHA142" s="168"/>
      <c r="SHB142" s="168"/>
      <c r="SHC142" s="165"/>
      <c r="SHD142" s="165"/>
      <c r="SHE142" s="165"/>
      <c r="SHF142" s="166"/>
      <c r="SHH142" s="164"/>
      <c r="SHI142" s="168"/>
      <c r="SHJ142" s="168"/>
      <c r="SHK142" s="165"/>
      <c r="SHL142" s="165"/>
      <c r="SHM142" s="165"/>
      <c r="SHN142" s="166"/>
      <c r="SHP142" s="164"/>
      <c r="SHQ142" s="168"/>
      <c r="SHR142" s="168"/>
      <c r="SHS142" s="165"/>
      <c r="SHT142" s="165"/>
      <c r="SHU142" s="165"/>
      <c r="SHV142" s="166"/>
      <c r="SHX142" s="164"/>
      <c r="SHY142" s="168"/>
      <c r="SHZ142" s="168"/>
      <c r="SIA142" s="165"/>
      <c r="SIB142" s="165"/>
      <c r="SIC142" s="165"/>
      <c r="SID142" s="166"/>
      <c r="SIF142" s="164"/>
      <c r="SIG142" s="168"/>
      <c r="SIH142" s="168"/>
      <c r="SII142" s="165"/>
      <c r="SIJ142" s="165"/>
      <c r="SIK142" s="165"/>
      <c r="SIL142" s="166"/>
      <c r="SIN142" s="164"/>
      <c r="SIO142" s="168"/>
      <c r="SIP142" s="168"/>
      <c r="SIQ142" s="165"/>
      <c r="SIR142" s="165"/>
      <c r="SIS142" s="165"/>
      <c r="SIT142" s="166"/>
      <c r="SIV142" s="164"/>
      <c r="SIW142" s="168"/>
      <c r="SIX142" s="168"/>
      <c r="SIY142" s="165"/>
      <c r="SIZ142" s="165"/>
      <c r="SJA142" s="165"/>
      <c r="SJB142" s="166"/>
      <c r="SJD142" s="164"/>
      <c r="SJE142" s="168"/>
      <c r="SJF142" s="168"/>
      <c r="SJG142" s="165"/>
      <c r="SJH142" s="165"/>
      <c r="SJI142" s="165"/>
      <c r="SJJ142" s="166"/>
      <c r="SJL142" s="164"/>
      <c r="SJM142" s="168"/>
      <c r="SJN142" s="168"/>
      <c r="SJO142" s="165"/>
      <c r="SJP142" s="165"/>
      <c r="SJQ142" s="165"/>
      <c r="SJR142" s="166"/>
      <c r="SJT142" s="164"/>
      <c r="SJU142" s="168"/>
      <c r="SJV142" s="168"/>
      <c r="SJW142" s="165"/>
      <c r="SJX142" s="165"/>
      <c r="SJY142" s="165"/>
      <c r="SJZ142" s="166"/>
      <c r="SKB142" s="164"/>
      <c r="SKC142" s="168"/>
      <c r="SKD142" s="168"/>
      <c r="SKE142" s="165"/>
      <c r="SKF142" s="165"/>
      <c r="SKG142" s="165"/>
      <c r="SKH142" s="166"/>
      <c r="SKJ142" s="164"/>
      <c r="SKK142" s="168"/>
      <c r="SKL142" s="168"/>
      <c r="SKM142" s="165"/>
      <c r="SKN142" s="165"/>
      <c r="SKO142" s="165"/>
      <c r="SKP142" s="166"/>
      <c r="SKR142" s="164"/>
      <c r="SKS142" s="168"/>
      <c r="SKT142" s="168"/>
      <c r="SKU142" s="165"/>
      <c r="SKV142" s="165"/>
      <c r="SKW142" s="165"/>
      <c r="SKX142" s="166"/>
      <c r="SKZ142" s="164"/>
      <c r="SLA142" s="168"/>
      <c r="SLB142" s="168"/>
      <c r="SLC142" s="165"/>
      <c r="SLD142" s="165"/>
      <c r="SLE142" s="165"/>
      <c r="SLF142" s="166"/>
      <c r="SLH142" s="164"/>
      <c r="SLI142" s="168"/>
      <c r="SLJ142" s="168"/>
      <c r="SLK142" s="165"/>
      <c r="SLL142" s="165"/>
      <c r="SLM142" s="165"/>
      <c r="SLN142" s="166"/>
      <c r="SLP142" s="164"/>
      <c r="SLQ142" s="168"/>
      <c r="SLR142" s="168"/>
      <c r="SLS142" s="165"/>
      <c r="SLT142" s="165"/>
      <c r="SLU142" s="165"/>
      <c r="SLV142" s="166"/>
      <c r="SLX142" s="164"/>
      <c r="SLY142" s="168"/>
      <c r="SLZ142" s="168"/>
      <c r="SMA142" s="165"/>
      <c r="SMB142" s="165"/>
      <c r="SMC142" s="165"/>
      <c r="SMD142" s="166"/>
      <c r="SMF142" s="164"/>
      <c r="SMG142" s="168"/>
      <c r="SMH142" s="168"/>
      <c r="SMI142" s="165"/>
      <c r="SMJ142" s="165"/>
      <c r="SMK142" s="165"/>
      <c r="SML142" s="166"/>
      <c r="SMN142" s="164"/>
      <c r="SMO142" s="168"/>
      <c r="SMP142" s="168"/>
      <c r="SMQ142" s="165"/>
      <c r="SMR142" s="165"/>
      <c r="SMS142" s="165"/>
      <c r="SMT142" s="166"/>
      <c r="SMV142" s="164"/>
      <c r="SMW142" s="168"/>
      <c r="SMX142" s="168"/>
      <c r="SMY142" s="165"/>
      <c r="SMZ142" s="165"/>
      <c r="SNA142" s="165"/>
      <c r="SNB142" s="166"/>
      <c r="SND142" s="164"/>
      <c r="SNE142" s="168"/>
      <c r="SNF142" s="168"/>
      <c r="SNG142" s="165"/>
      <c r="SNH142" s="165"/>
      <c r="SNI142" s="165"/>
      <c r="SNJ142" s="166"/>
      <c r="SNL142" s="164"/>
      <c r="SNM142" s="168"/>
      <c r="SNN142" s="168"/>
      <c r="SNO142" s="165"/>
      <c r="SNP142" s="165"/>
      <c r="SNQ142" s="165"/>
      <c r="SNR142" s="166"/>
      <c r="SNT142" s="164"/>
      <c r="SNU142" s="168"/>
      <c r="SNV142" s="168"/>
      <c r="SNW142" s="165"/>
      <c r="SNX142" s="165"/>
      <c r="SNY142" s="165"/>
      <c r="SNZ142" s="166"/>
      <c r="SOB142" s="164"/>
      <c r="SOC142" s="168"/>
      <c r="SOD142" s="168"/>
      <c r="SOE142" s="165"/>
      <c r="SOF142" s="165"/>
      <c r="SOG142" s="165"/>
      <c r="SOH142" s="166"/>
      <c r="SOJ142" s="164"/>
      <c r="SOK142" s="168"/>
      <c r="SOL142" s="168"/>
      <c r="SOM142" s="165"/>
      <c r="SON142" s="165"/>
      <c r="SOO142" s="165"/>
      <c r="SOP142" s="166"/>
      <c r="SOR142" s="164"/>
      <c r="SOS142" s="168"/>
      <c r="SOT142" s="168"/>
      <c r="SOU142" s="165"/>
      <c r="SOV142" s="165"/>
      <c r="SOW142" s="165"/>
      <c r="SOX142" s="166"/>
      <c r="SOZ142" s="164"/>
      <c r="SPA142" s="168"/>
      <c r="SPB142" s="168"/>
      <c r="SPC142" s="165"/>
      <c r="SPD142" s="165"/>
      <c r="SPE142" s="165"/>
      <c r="SPF142" s="166"/>
      <c r="SPH142" s="164"/>
      <c r="SPI142" s="168"/>
      <c r="SPJ142" s="168"/>
      <c r="SPK142" s="165"/>
      <c r="SPL142" s="165"/>
      <c r="SPM142" s="165"/>
      <c r="SPN142" s="166"/>
      <c r="SPP142" s="164"/>
      <c r="SPQ142" s="168"/>
      <c r="SPR142" s="168"/>
      <c r="SPS142" s="165"/>
      <c r="SPT142" s="165"/>
      <c r="SPU142" s="165"/>
      <c r="SPV142" s="166"/>
      <c r="SPX142" s="164"/>
      <c r="SPY142" s="168"/>
      <c r="SPZ142" s="168"/>
      <c r="SQA142" s="165"/>
      <c r="SQB142" s="165"/>
      <c r="SQC142" s="165"/>
      <c r="SQD142" s="166"/>
      <c r="SQF142" s="164"/>
      <c r="SQG142" s="168"/>
      <c r="SQH142" s="168"/>
      <c r="SQI142" s="165"/>
      <c r="SQJ142" s="165"/>
      <c r="SQK142" s="165"/>
      <c r="SQL142" s="166"/>
      <c r="SQN142" s="164"/>
      <c r="SQO142" s="168"/>
      <c r="SQP142" s="168"/>
      <c r="SQQ142" s="165"/>
      <c r="SQR142" s="165"/>
      <c r="SQS142" s="165"/>
      <c r="SQT142" s="166"/>
      <c r="SQV142" s="164"/>
      <c r="SQW142" s="168"/>
      <c r="SQX142" s="168"/>
      <c r="SQY142" s="165"/>
      <c r="SQZ142" s="165"/>
      <c r="SRA142" s="165"/>
      <c r="SRB142" s="166"/>
      <c r="SRD142" s="164"/>
      <c r="SRE142" s="168"/>
      <c r="SRF142" s="168"/>
      <c r="SRG142" s="165"/>
      <c r="SRH142" s="165"/>
      <c r="SRI142" s="165"/>
      <c r="SRJ142" s="166"/>
      <c r="SRL142" s="164"/>
      <c r="SRM142" s="168"/>
      <c r="SRN142" s="168"/>
      <c r="SRO142" s="165"/>
      <c r="SRP142" s="165"/>
      <c r="SRQ142" s="165"/>
      <c r="SRR142" s="166"/>
      <c r="SRT142" s="164"/>
      <c r="SRU142" s="168"/>
      <c r="SRV142" s="168"/>
      <c r="SRW142" s="165"/>
      <c r="SRX142" s="165"/>
      <c r="SRY142" s="165"/>
      <c r="SRZ142" s="166"/>
      <c r="SSB142" s="164"/>
      <c r="SSC142" s="168"/>
      <c r="SSD142" s="168"/>
      <c r="SSE142" s="165"/>
      <c r="SSF142" s="165"/>
      <c r="SSG142" s="165"/>
      <c r="SSH142" s="166"/>
      <c r="SSJ142" s="164"/>
      <c r="SSK142" s="168"/>
      <c r="SSL142" s="168"/>
      <c r="SSM142" s="165"/>
      <c r="SSN142" s="165"/>
      <c r="SSO142" s="165"/>
      <c r="SSP142" s="166"/>
      <c r="SSR142" s="164"/>
      <c r="SSS142" s="168"/>
      <c r="SST142" s="168"/>
      <c r="SSU142" s="165"/>
      <c r="SSV142" s="165"/>
      <c r="SSW142" s="165"/>
      <c r="SSX142" s="166"/>
      <c r="SSZ142" s="164"/>
      <c r="STA142" s="168"/>
      <c r="STB142" s="168"/>
      <c r="STC142" s="165"/>
      <c r="STD142" s="165"/>
      <c r="STE142" s="165"/>
      <c r="STF142" s="166"/>
      <c r="STH142" s="164"/>
      <c r="STI142" s="168"/>
      <c r="STJ142" s="168"/>
      <c r="STK142" s="165"/>
      <c r="STL142" s="165"/>
      <c r="STM142" s="165"/>
      <c r="STN142" s="166"/>
      <c r="STP142" s="164"/>
      <c r="STQ142" s="168"/>
      <c r="STR142" s="168"/>
      <c r="STS142" s="165"/>
      <c r="STT142" s="165"/>
      <c r="STU142" s="165"/>
      <c r="STV142" s="166"/>
      <c r="STX142" s="164"/>
      <c r="STY142" s="168"/>
      <c r="STZ142" s="168"/>
      <c r="SUA142" s="165"/>
      <c r="SUB142" s="165"/>
      <c r="SUC142" s="165"/>
      <c r="SUD142" s="166"/>
      <c r="SUF142" s="164"/>
      <c r="SUG142" s="168"/>
      <c r="SUH142" s="168"/>
      <c r="SUI142" s="165"/>
      <c r="SUJ142" s="165"/>
      <c r="SUK142" s="165"/>
      <c r="SUL142" s="166"/>
      <c r="SUN142" s="164"/>
      <c r="SUO142" s="168"/>
      <c r="SUP142" s="168"/>
      <c r="SUQ142" s="165"/>
      <c r="SUR142" s="165"/>
      <c r="SUS142" s="165"/>
      <c r="SUT142" s="166"/>
      <c r="SUV142" s="164"/>
      <c r="SUW142" s="168"/>
      <c r="SUX142" s="168"/>
      <c r="SUY142" s="165"/>
      <c r="SUZ142" s="165"/>
      <c r="SVA142" s="165"/>
      <c r="SVB142" s="166"/>
      <c r="SVD142" s="164"/>
      <c r="SVE142" s="168"/>
      <c r="SVF142" s="168"/>
      <c r="SVG142" s="165"/>
      <c r="SVH142" s="165"/>
      <c r="SVI142" s="165"/>
      <c r="SVJ142" s="166"/>
      <c r="SVL142" s="164"/>
      <c r="SVM142" s="168"/>
      <c r="SVN142" s="168"/>
      <c r="SVO142" s="165"/>
      <c r="SVP142" s="165"/>
      <c r="SVQ142" s="165"/>
      <c r="SVR142" s="166"/>
      <c r="SVT142" s="164"/>
      <c r="SVU142" s="168"/>
      <c r="SVV142" s="168"/>
      <c r="SVW142" s="165"/>
      <c r="SVX142" s="165"/>
      <c r="SVY142" s="165"/>
      <c r="SVZ142" s="166"/>
      <c r="SWB142" s="164"/>
      <c r="SWC142" s="168"/>
      <c r="SWD142" s="168"/>
      <c r="SWE142" s="165"/>
      <c r="SWF142" s="165"/>
      <c r="SWG142" s="165"/>
      <c r="SWH142" s="166"/>
      <c r="SWJ142" s="164"/>
      <c r="SWK142" s="168"/>
      <c r="SWL142" s="168"/>
      <c r="SWM142" s="165"/>
      <c r="SWN142" s="165"/>
      <c r="SWO142" s="165"/>
      <c r="SWP142" s="166"/>
      <c r="SWR142" s="164"/>
      <c r="SWS142" s="168"/>
      <c r="SWT142" s="168"/>
      <c r="SWU142" s="165"/>
      <c r="SWV142" s="165"/>
      <c r="SWW142" s="165"/>
      <c r="SWX142" s="166"/>
      <c r="SWZ142" s="164"/>
      <c r="SXA142" s="168"/>
      <c r="SXB142" s="168"/>
      <c r="SXC142" s="165"/>
      <c r="SXD142" s="165"/>
      <c r="SXE142" s="165"/>
      <c r="SXF142" s="166"/>
      <c r="SXH142" s="164"/>
      <c r="SXI142" s="168"/>
      <c r="SXJ142" s="168"/>
      <c r="SXK142" s="165"/>
      <c r="SXL142" s="165"/>
      <c r="SXM142" s="165"/>
      <c r="SXN142" s="166"/>
      <c r="SXP142" s="164"/>
      <c r="SXQ142" s="168"/>
      <c r="SXR142" s="168"/>
      <c r="SXS142" s="165"/>
      <c r="SXT142" s="165"/>
      <c r="SXU142" s="165"/>
      <c r="SXV142" s="166"/>
      <c r="SXX142" s="164"/>
      <c r="SXY142" s="168"/>
      <c r="SXZ142" s="168"/>
      <c r="SYA142" s="165"/>
      <c r="SYB142" s="165"/>
      <c r="SYC142" s="165"/>
      <c r="SYD142" s="166"/>
      <c r="SYF142" s="164"/>
      <c r="SYG142" s="168"/>
      <c r="SYH142" s="168"/>
      <c r="SYI142" s="165"/>
      <c r="SYJ142" s="165"/>
      <c r="SYK142" s="165"/>
      <c r="SYL142" s="166"/>
      <c r="SYN142" s="164"/>
      <c r="SYO142" s="168"/>
      <c r="SYP142" s="168"/>
      <c r="SYQ142" s="165"/>
      <c r="SYR142" s="165"/>
      <c r="SYS142" s="165"/>
      <c r="SYT142" s="166"/>
      <c r="SYV142" s="164"/>
      <c r="SYW142" s="168"/>
      <c r="SYX142" s="168"/>
      <c r="SYY142" s="165"/>
      <c r="SYZ142" s="165"/>
      <c r="SZA142" s="165"/>
      <c r="SZB142" s="166"/>
      <c r="SZD142" s="164"/>
      <c r="SZE142" s="168"/>
      <c r="SZF142" s="168"/>
      <c r="SZG142" s="165"/>
      <c r="SZH142" s="165"/>
      <c r="SZI142" s="165"/>
      <c r="SZJ142" s="166"/>
      <c r="SZL142" s="164"/>
      <c r="SZM142" s="168"/>
      <c r="SZN142" s="168"/>
      <c r="SZO142" s="165"/>
      <c r="SZP142" s="165"/>
      <c r="SZQ142" s="165"/>
      <c r="SZR142" s="166"/>
      <c r="SZT142" s="164"/>
      <c r="SZU142" s="168"/>
      <c r="SZV142" s="168"/>
      <c r="SZW142" s="165"/>
      <c r="SZX142" s="165"/>
      <c r="SZY142" s="165"/>
      <c r="SZZ142" s="166"/>
      <c r="TAB142" s="164"/>
      <c r="TAC142" s="168"/>
      <c r="TAD142" s="168"/>
      <c r="TAE142" s="165"/>
      <c r="TAF142" s="165"/>
      <c r="TAG142" s="165"/>
      <c r="TAH142" s="166"/>
      <c r="TAJ142" s="164"/>
      <c r="TAK142" s="168"/>
      <c r="TAL142" s="168"/>
      <c r="TAM142" s="165"/>
      <c r="TAN142" s="165"/>
      <c r="TAO142" s="165"/>
      <c r="TAP142" s="166"/>
      <c r="TAR142" s="164"/>
      <c r="TAS142" s="168"/>
      <c r="TAT142" s="168"/>
      <c r="TAU142" s="165"/>
      <c r="TAV142" s="165"/>
      <c r="TAW142" s="165"/>
      <c r="TAX142" s="166"/>
      <c r="TAZ142" s="164"/>
      <c r="TBA142" s="168"/>
      <c r="TBB142" s="168"/>
      <c r="TBC142" s="165"/>
      <c r="TBD142" s="165"/>
      <c r="TBE142" s="165"/>
      <c r="TBF142" s="166"/>
      <c r="TBH142" s="164"/>
      <c r="TBI142" s="168"/>
      <c r="TBJ142" s="168"/>
      <c r="TBK142" s="165"/>
      <c r="TBL142" s="165"/>
      <c r="TBM142" s="165"/>
      <c r="TBN142" s="166"/>
      <c r="TBP142" s="164"/>
      <c r="TBQ142" s="168"/>
      <c r="TBR142" s="168"/>
      <c r="TBS142" s="165"/>
      <c r="TBT142" s="165"/>
      <c r="TBU142" s="165"/>
      <c r="TBV142" s="166"/>
      <c r="TBX142" s="164"/>
      <c r="TBY142" s="168"/>
      <c r="TBZ142" s="168"/>
      <c r="TCA142" s="165"/>
      <c r="TCB142" s="165"/>
      <c r="TCC142" s="165"/>
      <c r="TCD142" s="166"/>
      <c r="TCF142" s="164"/>
      <c r="TCG142" s="168"/>
      <c r="TCH142" s="168"/>
      <c r="TCI142" s="165"/>
      <c r="TCJ142" s="165"/>
      <c r="TCK142" s="165"/>
      <c r="TCL142" s="166"/>
      <c r="TCN142" s="164"/>
      <c r="TCO142" s="168"/>
      <c r="TCP142" s="168"/>
      <c r="TCQ142" s="165"/>
      <c r="TCR142" s="165"/>
      <c r="TCS142" s="165"/>
      <c r="TCT142" s="166"/>
      <c r="TCV142" s="164"/>
      <c r="TCW142" s="168"/>
      <c r="TCX142" s="168"/>
      <c r="TCY142" s="165"/>
      <c r="TCZ142" s="165"/>
      <c r="TDA142" s="165"/>
      <c r="TDB142" s="166"/>
      <c r="TDD142" s="164"/>
      <c r="TDE142" s="168"/>
      <c r="TDF142" s="168"/>
      <c r="TDG142" s="165"/>
      <c r="TDH142" s="165"/>
      <c r="TDI142" s="165"/>
      <c r="TDJ142" s="166"/>
      <c r="TDL142" s="164"/>
      <c r="TDM142" s="168"/>
      <c r="TDN142" s="168"/>
      <c r="TDO142" s="165"/>
      <c r="TDP142" s="165"/>
      <c r="TDQ142" s="165"/>
      <c r="TDR142" s="166"/>
      <c r="TDT142" s="164"/>
      <c r="TDU142" s="168"/>
      <c r="TDV142" s="168"/>
      <c r="TDW142" s="165"/>
      <c r="TDX142" s="165"/>
      <c r="TDY142" s="165"/>
      <c r="TDZ142" s="166"/>
      <c r="TEB142" s="164"/>
      <c r="TEC142" s="168"/>
      <c r="TED142" s="168"/>
      <c r="TEE142" s="165"/>
      <c r="TEF142" s="165"/>
      <c r="TEG142" s="165"/>
      <c r="TEH142" s="166"/>
      <c r="TEJ142" s="164"/>
      <c r="TEK142" s="168"/>
      <c r="TEL142" s="168"/>
      <c r="TEM142" s="165"/>
      <c r="TEN142" s="165"/>
      <c r="TEO142" s="165"/>
      <c r="TEP142" s="166"/>
      <c r="TER142" s="164"/>
      <c r="TES142" s="168"/>
      <c r="TET142" s="168"/>
      <c r="TEU142" s="165"/>
      <c r="TEV142" s="165"/>
      <c r="TEW142" s="165"/>
      <c r="TEX142" s="166"/>
      <c r="TEZ142" s="164"/>
      <c r="TFA142" s="168"/>
      <c r="TFB142" s="168"/>
      <c r="TFC142" s="165"/>
      <c r="TFD142" s="165"/>
      <c r="TFE142" s="165"/>
      <c r="TFF142" s="166"/>
      <c r="TFH142" s="164"/>
      <c r="TFI142" s="168"/>
      <c r="TFJ142" s="168"/>
      <c r="TFK142" s="165"/>
      <c r="TFL142" s="165"/>
      <c r="TFM142" s="165"/>
      <c r="TFN142" s="166"/>
      <c r="TFP142" s="164"/>
      <c r="TFQ142" s="168"/>
      <c r="TFR142" s="168"/>
      <c r="TFS142" s="165"/>
      <c r="TFT142" s="165"/>
      <c r="TFU142" s="165"/>
      <c r="TFV142" s="166"/>
      <c r="TFX142" s="164"/>
      <c r="TFY142" s="168"/>
      <c r="TFZ142" s="168"/>
      <c r="TGA142" s="165"/>
      <c r="TGB142" s="165"/>
      <c r="TGC142" s="165"/>
      <c r="TGD142" s="166"/>
      <c r="TGF142" s="164"/>
      <c r="TGG142" s="168"/>
      <c r="TGH142" s="168"/>
      <c r="TGI142" s="165"/>
      <c r="TGJ142" s="165"/>
      <c r="TGK142" s="165"/>
      <c r="TGL142" s="166"/>
      <c r="TGN142" s="164"/>
      <c r="TGO142" s="168"/>
      <c r="TGP142" s="168"/>
      <c r="TGQ142" s="165"/>
      <c r="TGR142" s="165"/>
      <c r="TGS142" s="165"/>
      <c r="TGT142" s="166"/>
      <c r="TGV142" s="164"/>
      <c r="TGW142" s="168"/>
      <c r="TGX142" s="168"/>
      <c r="TGY142" s="165"/>
      <c r="TGZ142" s="165"/>
      <c r="THA142" s="165"/>
      <c r="THB142" s="166"/>
      <c r="THD142" s="164"/>
      <c r="THE142" s="168"/>
      <c r="THF142" s="168"/>
      <c r="THG142" s="165"/>
      <c r="THH142" s="165"/>
      <c r="THI142" s="165"/>
      <c r="THJ142" s="166"/>
      <c r="THL142" s="164"/>
      <c r="THM142" s="168"/>
      <c r="THN142" s="168"/>
      <c r="THO142" s="165"/>
      <c r="THP142" s="165"/>
      <c r="THQ142" s="165"/>
      <c r="THR142" s="166"/>
      <c r="THT142" s="164"/>
      <c r="THU142" s="168"/>
      <c r="THV142" s="168"/>
      <c r="THW142" s="165"/>
      <c r="THX142" s="165"/>
      <c r="THY142" s="165"/>
      <c r="THZ142" s="166"/>
      <c r="TIB142" s="164"/>
      <c r="TIC142" s="168"/>
      <c r="TID142" s="168"/>
      <c r="TIE142" s="165"/>
      <c r="TIF142" s="165"/>
      <c r="TIG142" s="165"/>
      <c r="TIH142" s="166"/>
      <c r="TIJ142" s="164"/>
      <c r="TIK142" s="168"/>
      <c r="TIL142" s="168"/>
      <c r="TIM142" s="165"/>
      <c r="TIN142" s="165"/>
      <c r="TIO142" s="165"/>
      <c r="TIP142" s="166"/>
      <c r="TIR142" s="164"/>
      <c r="TIS142" s="168"/>
      <c r="TIT142" s="168"/>
      <c r="TIU142" s="165"/>
      <c r="TIV142" s="165"/>
      <c r="TIW142" s="165"/>
      <c r="TIX142" s="166"/>
      <c r="TIZ142" s="164"/>
      <c r="TJA142" s="168"/>
      <c r="TJB142" s="168"/>
      <c r="TJC142" s="165"/>
      <c r="TJD142" s="165"/>
      <c r="TJE142" s="165"/>
      <c r="TJF142" s="166"/>
      <c r="TJH142" s="164"/>
      <c r="TJI142" s="168"/>
      <c r="TJJ142" s="168"/>
      <c r="TJK142" s="165"/>
      <c r="TJL142" s="165"/>
      <c r="TJM142" s="165"/>
      <c r="TJN142" s="166"/>
      <c r="TJP142" s="164"/>
      <c r="TJQ142" s="168"/>
      <c r="TJR142" s="168"/>
      <c r="TJS142" s="165"/>
      <c r="TJT142" s="165"/>
      <c r="TJU142" s="165"/>
      <c r="TJV142" s="166"/>
      <c r="TJX142" s="164"/>
      <c r="TJY142" s="168"/>
      <c r="TJZ142" s="168"/>
      <c r="TKA142" s="165"/>
      <c r="TKB142" s="165"/>
      <c r="TKC142" s="165"/>
      <c r="TKD142" s="166"/>
      <c r="TKF142" s="164"/>
      <c r="TKG142" s="168"/>
      <c r="TKH142" s="168"/>
      <c r="TKI142" s="165"/>
      <c r="TKJ142" s="165"/>
      <c r="TKK142" s="165"/>
      <c r="TKL142" s="166"/>
      <c r="TKN142" s="164"/>
      <c r="TKO142" s="168"/>
      <c r="TKP142" s="168"/>
      <c r="TKQ142" s="165"/>
      <c r="TKR142" s="165"/>
      <c r="TKS142" s="165"/>
      <c r="TKT142" s="166"/>
      <c r="TKV142" s="164"/>
      <c r="TKW142" s="168"/>
      <c r="TKX142" s="168"/>
      <c r="TKY142" s="165"/>
      <c r="TKZ142" s="165"/>
      <c r="TLA142" s="165"/>
      <c r="TLB142" s="166"/>
      <c r="TLD142" s="164"/>
      <c r="TLE142" s="168"/>
      <c r="TLF142" s="168"/>
      <c r="TLG142" s="165"/>
      <c r="TLH142" s="165"/>
      <c r="TLI142" s="165"/>
      <c r="TLJ142" s="166"/>
      <c r="TLL142" s="164"/>
      <c r="TLM142" s="168"/>
      <c r="TLN142" s="168"/>
      <c r="TLO142" s="165"/>
      <c r="TLP142" s="165"/>
      <c r="TLQ142" s="165"/>
      <c r="TLR142" s="166"/>
      <c r="TLT142" s="164"/>
      <c r="TLU142" s="168"/>
      <c r="TLV142" s="168"/>
      <c r="TLW142" s="165"/>
      <c r="TLX142" s="165"/>
      <c r="TLY142" s="165"/>
      <c r="TLZ142" s="166"/>
      <c r="TMB142" s="164"/>
      <c r="TMC142" s="168"/>
      <c r="TMD142" s="168"/>
      <c r="TME142" s="165"/>
      <c r="TMF142" s="165"/>
      <c r="TMG142" s="165"/>
      <c r="TMH142" s="166"/>
      <c r="TMJ142" s="164"/>
      <c r="TMK142" s="168"/>
      <c r="TML142" s="168"/>
      <c r="TMM142" s="165"/>
      <c r="TMN142" s="165"/>
      <c r="TMO142" s="165"/>
      <c r="TMP142" s="166"/>
      <c r="TMR142" s="164"/>
      <c r="TMS142" s="168"/>
      <c r="TMT142" s="168"/>
      <c r="TMU142" s="165"/>
      <c r="TMV142" s="165"/>
      <c r="TMW142" s="165"/>
      <c r="TMX142" s="166"/>
      <c r="TMZ142" s="164"/>
      <c r="TNA142" s="168"/>
      <c r="TNB142" s="168"/>
      <c r="TNC142" s="165"/>
      <c r="TND142" s="165"/>
      <c r="TNE142" s="165"/>
      <c r="TNF142" s="166"/>
      <c r="TNH142" s="164"/>
      <c r="TNI142" s="168"/>
      <c r="TNJ142" s="168"/>
      <c r="TNK142" s="165"/>
      <c r="TNL142" s="165"/>
      <c r="TNM142" s="165"/>
      <c r="TNN142" s="166"/>
      <c r="TNP142" s="164"/>
      <c r="TNQ142" s="168"/>
      <c r="TNR142" s="168"/>
      <c r="TNS142" s="165"/>
      <c r="TNT142" s="165"/>
      <c r="TNU142" s="165"/>
      <c r="TNV142" s="166"/>
      <c r="TNX142" s="164"/>
      <c r="TNY142" s="168"/>
      <c r="TNZ142" s="168"/>
      <c r="TOA142" s="165"/>
      <c r="TOB142" s="165"/>
      <c r="TOC142" s="165"/>
      <c r="TOD142" s="166"/>
      <c r="TOF142" s="164"/>
      <c r="TOG142" s="168"/>
      <c r="TOH142" s="168"/>
      <c r="TOI142" s="165"/>
      <c r="TOJ142" s="165"/>
      <c r="TOK142" s="165"/>
      <c r="TOL142" s="166"/>
      <c r="TON142" s="164"/>
      <c r="TOO142" s="168"/>
      <c r="TOP142" s="168"/>
      <c r="TOQ142" s="165"/>
      <c r="TOR142" s="165"/>
      <c r="TOS142" s="165"/>
      <c r="TOT142" s="166"/>
      <c r="TOV142" s="164"/>
      <c r="TOW142" s="168"/>
      <c r="TOX142" s="168"/>
      <c r="TOY142" s="165"/>
      <c r="TOZ142" s="165"/>
      <c r="TPA142" s="165"/>
      <c r="TPB142" s="166"/>
      <c r="TPD142" s="164"/>
      <c r="TPE142" s="168"/>
      <c r="TPF142" s="168"/>
      <c r="TPG142" s="165"/>
      <c r="TPH142" s="165"/>
      <c r="TPI142" s="165"/>
      <c r="TPJ142" s="166"/>
      <c r="TPL142" s="164"/>
      <c r="TPM142" s="168"/>
      <c r="TPN142" s="168"/>
      <c r="TPO142" s="165"/>
      <c r="TPP142" s="165"/>
      <c r="TPQ142" s="165"/>
      <c r="TPR142" s="166"/>
      <c r="TPT142" s="164"/>
      <c r="TPU142" s="168"/>
      <c r="TPV142" s="168"/>
      <c r="TPW142" s="165"/>
      <c r="TPX142" s="165"/>
      <c r="TPY142" s="165"/>
      <c r="TPZ142" s="166"/>
      <c r="TQB142" s="164"/>
      <c r="TQC142" s="168"/>
      <c r="TQD142" s="168"/>
      <c r="TQE142" s="165"/>
      <c r="TQF142" s="165"/>
      <c r="TQG142" s="165"/>
      <c r="TQH142" s="166"/>
      <c r="TQJ142" s="164"/>
      <c r="TQK142" s="168"/>
      <c r="TQL142" s="168"/>
      <c r="TQM142" s="165"/>
      <c r="TQN142" s="165"/>
      <c r="TQO142" s="165"/>
      <c r="TQP142" s="166"/>
      <c r="TQR142" s="164"/>
      <c r="TQS142" s="168"/>
      <c r="TQT142" s="168"/>
      <c r="TQU142" s="165"/>
      <c r="TQV142" s="165"/>
      <c r="TQW142" s="165"/>
      <c r="TQX142" s="166"/>
      <c r="TQZ142" s="164"/>
      <c r="TRA142" s="168"/>
      <c r="TRB142" s="168"/>
      <c r="TRC142" s="165"/>
      <c r="TRD142" s="165"/>
      <c r="TRE142" s="165"/>
      <c r="TRF142" s="166"/>
      <c r="TRH142" s="164"/>
      <c r="TRI142" s="168"/>
      <c r="TRJ142" s="168"/>
      <c r="TRK142" s="165"/>
      <c r="TRL142" s="165"/>
      <c r="TRM142" s="165"/>
      <c r="TRN142" s="166"/>
      <c r="TRP142" s="164"/>
      <c r="TRQ142" s="168"/>
      <c r="TRR142" s="168"/>
      <c r="TRS142" s="165"/>
      <c r="TRT142" s="165"/>
      <c r="TRU142" s="165"/>
      <c r="TRV142" s="166"/>
      <c r="TRX142" s="164"/>
      <c r="TRY142" s="168"/>
      <c r="TRZ142" s="168"/>
      <c r="TSA142" s="165"/>
      <c r="TSB142" s="165"/>
      <c r="TSC142" s="165"/>
      <c r="TSD142" s="166"/>
      <c r="TSF142" s="164"/>
      <c r="TSG142" s="168"/>
      <c r="TSH142" s="168"/>
      <c r="TSI142" s="165"/>
      <c r="TSJ142" s="165"/>
      <c r="TSK142" s="165"/>
      <c r="TSL142" s="166"/>
      <c r="TSN142" s="164"/>
      <c r="TSO142" s="168"/>
      <c r="TSP142" s="168"/>
      <c r="TSQ142" s="165"/>
      <c r="TSR142" s="165"/>
      <c r="TSS142" s="165"/>
      <c r="TST142" s="166"/>
      <c r="TSV142" s="164"/>
      <c r="TSW142" s="168"/>
      <c r="TSX142" s="168"/>
      <c r="TSY142" s="165"/>
      <c r="TSZ142" s="165"/>
      <c r="TTA142" s="165"/>
      <c r="TTB142" s="166"/>
      <c r="TTD142" s="164"/>
      <c r="TTE142" s="168"/>
      <c r="TTF142" s="168"/>
      <c r="TTG142" s="165"/>
      <c r="TTH142" s="165"/>
      <c r="TTI142" s="165"/>
      <c r="TTJ142" s="166"/>
      <c r="TTL142" s="164"/>
      <c r="TTM142" s="168"/>
      <c r="TTN142" s="168"/>
      <c r="TTO142" s="165"/>
      <c r="TTP142" s="165"/>
      <c r="TTQ142" s="165"/>
      <c r="TTR142" s="166"/>
      <c r="TTT142" s="164"/>
      <c r="TTU142" s="168"/>
      <c r="TTV142" s="168"/>
      <c r="TTW142" s="165"/>
      <c r="TTX142" s="165"/>
      <c r="TTY142" s="165"/>
      <c r="TTZ142" s="166"/>
      <c r="TUB142" s="164"/>
      <c r="TUC142" s="168"/>
      <c r="TUD142" s="168"/>
      <c r="TUE142" s="165"/>
      <c r="TUF142" s="165"/>
      <c r="TUG142" s="165"/>
      <c r="TUH142" s="166"/>
      <c r="TUJ142" s="164"/>
      <c r="TUK142" s="168"/>
      <c r="TUL142" s="168"/>
      <c r="TUM142" s="165"/>
      <c r="TUN142" s="165"/>
      <c r="TUO142" s="165"/>
      <c r="TUP142" s="166"/>
      <c r="TUR142" s="164"/>
      <c r="TUS142" s="168"/>
      <c r="TUT142" s="168"/>
      <c r="TUU142" s="165"/>
      <c r="TUV142" s="165"/>
      <c r="TUW142" s="165"/>
      <c r="TUX142" s="166"/>
      <c r="TUZ142" s="164"/>
      <c r="TVA142" s="168"/>
      <c r="TVB142" s="168"/>
      <c r="TVC142" s="165"/>
      <c r="TVD142" s="165"/>
      <c r="TVE142" s="165"/>
      <c r="TVF142" s="166"/>
      <c r="TVH142" s="164"/>
      <c r="TVI142" s="168"/>
      <c r="TVJ142" s="168"/>
      <c r="TVK142" s="165"/>
      <c r="TVL142" s="165"/>
      <c r="TVM142" s="165"/>
      <c r="TVN142" s="166"/>
      <c r="TVP142" s="164"/>
      <c r="TVQ142" s="168"/>
      <c r="TVR142" s="168"/>
      <c r="TVS142" s="165"/>
      <c r="TVT142" s="165"/>
      <c r="TVU142" s="165"/>
      <c r="TVV142" s="166"/>
      <c r="TVX142" s="164"/>
      <c r="TVY142" s="168"/>
      <c r="TVZ142" s="168"/>
      <c r="TWA142" s="165"/>
      <c r="TWB142" s="165"/>
      <c r="TWC142" s="165"/>
      <c r="TWD142" s="166"/>
      <c r="TWF142" s="164"/>
      <c r="TWG142" s="168"/>
      <c r="TWH142" s="168"/>
      <c r="TWI142" s="165"/>
      <c r="TWJ142" s="165"/>
      <c r="TWK142" s="165"/>
      <c r="TWL142" s="166"/>
      <c r="TWN142" s="164"/>
      <c r="TWO142" s="168"/>
      <c r="TWP142" s="168"/>
      <c r="TWQ142" s="165"/>
      <c r="TWR142" s="165"/>
      <c r="TWS142" s="165"/>
      <c r="TWT142" s="166"/>
      <c r="TWV142" s="164"/>
      <c r="TWW142" s="168"/>
      <c r="TWX142" s="168"/>
      <c r="TWY142" s="165"/>
      <c r="TWZ142" s="165"/>
      <c r="TXA142" s="165"/>
      <c r="TXB142" s="166"/>
      <c r="TXD142" s="164"/>
      <c r="TXE142" s="168"/>
      <c r="TXF142" s="168"/>
      <c r="TXG142" s="165"/>
      <c r="TXH142" s="165"/>
      <c r="TXI142" s="165"/>
      <c r="TXJ142" s="166"/>
      <c r="TXL142" s="164"/>
      <c r="TXM142" s="168"/>
      <c r="TXN142" s="168"/>
      <c r="TXO142" s="165"/>
      <c r="TXP142" s="165"/>
      <c r="TXQ142" s="165"/>
      <c r="TXR142" s="166"/>
      <c r="TXT142" s="164"/>
      <c r="TXU142" s="168"/>
      <c r="TXV142" s="168"/>
      <c r="TXW142" s="165"/>
      <c r="TXX142" s="165"/>
      <c r="TXY142" s="165"/>
      <c r="TXZ142" s="166"/>
      <c r="TYB142" s="164"/>
      <c r="TYC142" s="168"/>
      <c r="TYD142" s="168"/>
      <c r="TYE142" s="165"/>
      <c r="TYF142" s="165"/>
      <c r="TYG142" s="165"/>
      <c r="TYH142" s="166"/>
      <c r="TYJ142" s="164"/>
      <c r="TYK142" s="168"/>
      <c r="TYL142" s="168"/>
      <c r="TYM142" s="165"/>
      <c r="TYN142" s="165"/>
      <c r="TYO142" s="165"/>
      <c r="TYP142" s="166"/>
      <c r="TYR142" s="164"/>
      <c r="TYS142" s="168"/>
      <c r="TYT142" s="168"/>
      <c r="TYU142" s="165"/>
      <c r="TYV142" s="165"/>
      <c r="TYW142" s="165"/>
      <c r="TYX142" s="166"/>
      <c r="TYZ142" s="164"/>
      <c r="TZA142" s="168"/>
      <c r="TZB142" s="168"/>
      <c r="TZC142" s="165"/>
      <c r="TZD142" s="165"/>
      <c r="TZE142" s="165"/>
      <c r="TZF142" s="166"/>
      <c r="TZH142" s="164"/>
      <c r="TZI142" s="168"/>
      <c r="TZJ142" s="168"/>
      <c r="TZK142" s="165"/>
      <c r="TZL142" s="165"/>
      <c r="TZM142" s="165"/>
      <c r="TZN142" s="166"/>
      <c r="TZP142" s="164"/>
      <c r="TZQ142" s="168"/>
      <c r="TZR142" s="168"/>
      <c r="TZS142" s="165"/>
      <c r="TZT142" s="165"/>
      <c r="TZU142" s="165"/>
      <c r="TZV142" s="166"/>
      <c r="TZX142" s="164"/>
      <c r="TZY142" s="168"/>
      <c r="TZZ142" s="168"/>
      <c r="UAA142" s="165"/>
      <c r="UAB142" s="165"/>
      <c r="UAC142" s="165"/>
      <c r="UAD142" s="166"/>
      <c r="UAF142" s="164"/>
      <c r="UAG142" s="168"/>
      <c r="UAH142" s="168"/>
      <c r="UAI142" s="165"/>
      <c r="UAJ142" s="165"/>
      <c r="UAK142" s="165"/>
      <c r="UAL142" s="166"/>
      <c r="UAN142" s="164"/>
      <c r="UAO142" s="168"/>
      <c r="UAP142" s="168"/>
      <c r="UAQ142" s="165"/>
      <c r="UAR142" s="165"/>
      <c r="UAS142" s="165"/>
      <c r="UAT142" s="166"/>
      <c r="UAV142" s="164"/>
      <c r="UAW142" s="168"/>
      <c r="UAX142" s="168"/>
      <c r="UAY142" s="165"/>
      <c r="UAZ142" s="165"/>
      <c r="UBA142" s="165"/>
      <c r="UBB142" s="166"/>
      <c r="UBD142" s="164"/>
      <c r="UBE142" s="168"/>
      <c r="UBF142" s="168"/>
      <c r="UBG142" s="165"/>
      <c r="UBH142" s="165"/>
      <c r="UBI142" s="165"/>
      <c r="UBJ142" s="166"/>
      <c r="UBL142" s="164"/>
      <c r="UBM142" s="168"/>
      <c r="UBN142" s="168"/>
      <c r="UBO142" s="165"/>
      <c r="UBP142" s="165"/>
      <c r="UBQ142" s="165"/>
      <c r="UBR142" s="166"/>
      <c r="UBT142" s="164"/>
      <c r="UBU142" s="168"/>
      <c r="UBV142" s="168"/>
      <c r="UBW142" s="165"/>
      <c r="UBX142" s="165"/>
      <c r="UBY142" s="165"/>
      <c r="UBZ142" s="166"/>
      <c r="UCB142" s="164"/>
      <c r="UCC142" s="168"/>
      <c r="UCD142" s="168"/>
      <c r="UCE142" s="165"/>
      <c r="UCF142" s="165"/>
      <c r="UCG142" s="165"/>
      <c r="UCH142" s="166"/>
      <c r="UCJ142" s="164"/>
      <c r="UCK142" s="168"/>
      <c r="UCL142" s="168"/>
      <c r="UCM142" s="165"/>
      <c r="UCN142" s="165"/>
      <c r="UCO142" s="165"/>
      <c r="UCP142" s="166"/>
      <c r="UCR142" s="164"/>
      <c r="UCS142" s="168"/>
      <c r="UCT142" s="168"/>
      <c r="UCU142" s="165"/>
      <c r="UCV142" s="165"/>
      <c r="UCW142" s="165"/>
      <c r="UCX142" s="166"/>
      <c r="UCZ142" s="164"/>
      <c r="UDA142" s="168"/>
      <c r="UDB142" s="168"/>
      <c r="UDC142" s="165"/>
      <c r="UDD142" s="165"/>
      <c r="UDE142" s="165"/>
      <c r="UDF142" s="166"/>
      <c r="UDH142" s="164"/>
      <c r="UDI142" s="168"/>
      <c r="UDJ142" s="168"/>
      <c r="UDK142" s="165"/>
      <c r="UDL142" s="165"/>
      <c r="UDM142" s="165"/>
      <c r="UDN142" s="166"/>
      <c r="UDP142" s="164"/>
      <c r="UDQ142" s="168"/>
      <c r="UDR142" s="168"/>
      <c r="UDS142" s="165"/>
      <c r="UDT142" s="165"/>
      <c r="UDU142" s="165"/>
      <c r="UDV142" s="166"/>
      <c r="UDX142" s="164"/>
      <c r="UDY142" s="168"/>
      <c r="UDZ142" s="168"/>
      <c r="UEA142" s="165"/>
      <c r="UEB142" s="165"/>
      <c r="UEC142" s="165"/>
      <c r="UED142" s="166"/>
      <c r="UEF142" s="164"/>
      <c r="UEG142" s="168"/>
      <c r="UEH142" s="168"/>
      <c r="UEI142" s="165"/>
      <c r="UEJ142" s="165"/>
      <c r="UEK142" s="165"/>
      <c r="UEL142" s="166"/>
      <c r="UEN142" s="164"/>
      <c r="UEO142" s="168"/>
      <c r="UEP142" s="168"/>
      <c r="UEQ142" s="165"/>
      <c r="UER142" s="165"/>
      <c r="UES142" s="165"/>
      <c r="UET142" s="166"/>
      <c r="UEV142" s="164"/>
      <c r="UEW142" s="168"/>
      <c r="UEX142" s="168"/>
      <c r="UEY142" s="165"/>
      <c r="UEZ142" s="165"/>
      <c r="UFA142" s="165"/>
      <c r="UFB142" s="166"/>
      <c r="UFD142" s="164"/>
      <c r="UFE142" s="168"/>
      <c r="UFF142" s="168"/>
      <c r="UFG142" s="165"/>
      <c r="UFH142" s="165"/>
      <c r="UFI142" s="165"/>
      <c r="UFJ142" s="166"/>
      <c r="UFL142" s="164"/>
      <c r="UFM142" s="168"/>
      <c r="UFN142" s="168"/>
      <c r="UFO142" s="165"/>
      <c r="UFP142" s="165"/>
      <c r="UFQ142" s="165"/>
      <c r="UFR142" s="166"/>
      <c r="UFT142" s="164"/>
      <c r="UFU142" s="168"/>
      <c r="UFV142" s="168"/>
      <c r="UFW142" s="165"/>
      <c r="UFX142" s="165"/>
      <c r="UFY142" s="165"/>
      <c r="UFZ142" s="166"/>
      <c r="UGB142" s="164"/>
      <c r="UGC142" s="168"/>
      <c r="UGD142" s="168"/>
      <c r="UGE142" s="165"/>
      <c r="UGF142" s="165"/>
      <c r="UGG142" s="165"/>
      <c r="UGH142" s="166"/>
      <c r="UGJ142" s="164"/>
      <c r="UGK142" s="168"/>
      <c r="UGL142" s="168"/>
      <c r="UGM142" s="165"/>
      <c r="UGN142" s="165"/>
      <c r="UGO142" s="165"/>
      <c r="UGP142" s="166"/>
      <c r="UGR142" s="164"/>
      <c r="UGS142" s="168"/>
      <c r="UGT142" s="168"/>
      <c r="UGU142" s="165"/>
      <c r="UGV142" s="165"/>
      <c r="UGW142" s="165"/>
      <c r="UGX142" s="166"/>
      <c r="UGZ142" s="164"/>
      <c r="UHA142" s="168"/>
      <c r="UHB142" s="168"/>
      <c r="UHC142" s="165"/>
      <c r="UHD142" s="165"/>
      <c r="UHE142" s="165"/>
      <c r="UHF142" s="166"/>
      <c r="UHH142" s="164"/>
      <c r="UHI142" s="168"/>
      <c r="UHJ142" s="168"/>
      <c r="UHK142" s="165"/>
      <c r="UHL142" s="165"/>
      <c r="UHM142" s="165"/>
      <c r="UHN142" s="166"/>
      <c r="UHP142" s="164"/>
      <c r="UHQ142" s="168"/>
      <c r="UHR142" s="168"/>
      <c r="UHS142" s="165"/>
      <c r="UHT142" s="165"/>
      <c r="UHU142" s="165"/>
      <c r="UHV142" s="166"/>
      <c r="UHX142" s="164"/>
      <c r="UHY142" s="168"/>
      <c r="UHZ142" s="168"/>
      <c r="UIA142" s="165"/>
      <c r="UIB142" s="165"/>
      <c r="UIC142" s="165"/>
      <c r="UID142" s="166"/>
      <c r="UIF142" s="164"/>
      <c r="UIG142" s="168"/>
      <c r="UIH142" s="168"/>
      <c r="UII142" s="165"/>
      <c r="UIJ142" s="165"/>
      <c r="UIK142" s="165"/>
      <c r="UIL142" s="166"/>
      <c r="UIN142" s="164"/>
      <c r="UIO142" s="168"/>
      <c r="UIP142" s="168"/>
      <c r="UIQ142" s="165"/>
      <c r="UIR142" s="165"/>
      <c r="UIS142" s="165"/>
      <c r="UIT142" s="166"/>
      <c r="UIV142" s="164"/>
      <c r="UIW142" s="168"/>
      <c r="UIX142" s="168"/>
      <c r="UIY142" s="165"/>
      <c r="UIZ142" s="165"/>
      <c r="UJA142" s="165"/>
      <c r="UJB142" s="166"/>
      <c r="UJD142" s="164"/>
      <c r="UJE142" s="168"/>
      <c r="UJF142" s="168"/>
      <c r="UJG142" s="165"/>
      <c r="UJH142" s="165"/>
      <c r="UJI142" s="165"/>
      <c r="UJJ142" s="166"/>
      <c r="UJL142" s="164"/>
      <c r="UJM142" s="168"/>
      <c r="UJN142" s="168"/>
      <c r="UJO142" s="165"/>
      <c r="UJP142" s="165"/>
      <c r="UJQ142" s="165"/>
      <c r="UJR142" s="166"/>
      <c r="UJT142" s="164"/>
      <c r="UJU142" s="168"/>
      <c r="UJV142" s="168"/>
      <c r="UJW142" s="165"/>
      <c r="UJX142" s="165"/>
      <c r="UJY142" s="165"/>
      <c r="UJZ142" s="166"/>
      <c r="UKB142" s="164"/>
      <c r="UKC142" s="168"/>
      <c r="UKD142" s="168"/>
      <c r="UKE142" s="165"/>
      <c r="UKF142" s="165"/>
      <c r="UKG142" s="165"/>
      <c r="UKH142" s="166"/>
      <c r="UKJ142" s="164"/>
      <c r="UKK142" s="168"/>
      <c r="UKL142" s="168"/>
      <c r="UKM142" s="165"/>
      <c r="UKN142" s="165"/>
      <c r="UKO142" s="165"/>
      <c r="UKP142" s="166"/>
      <c r="UKR142" s="164"/>
      <c r="UKS142" s="168"/>
      <c r="UKT142" s="168"/>
      <c r="UKU142" s="165"/>
      <c r="UKV142" s="165"/>
      <c r="UKW142" s="165"/>
      <c r="UKX142" s="166"/>
      <c r="UKZ142" s="164"/>
      <c r="ULA142" s="168"/>
      <c r="ULB142" s="168"/>
      <c r="ULC142" s="165"/>
      <c r="ULD142" s="165"/>
      <c r="ULE142" s="165"/>
      <c r="ULF142" s="166"/>
      <c r="ULH142" s="164"/>
      <c r="ULI142" s="168"/>
      <c r="ULJ142" s="168"/>
      <c r="ULK142" s="165"/>
      <c r="ULL142" s="165"/>
      <c r="ULM142" s="165"/>
      <c r="ULN142" s="166"/>
      <c r="ULP142" s="164"/>
      <c r="ULQ142" s="168"/>
      <c r="ULR142" s="168"/>
      <c r="ULS142" s="165"/>
      <c r="ULT142" s="165"/>
      <c r="ULU142" s="165"/>
      <c r="ULV142" s="166"/>
      <c r="ULX142" s="164"/>
      <c r="ULY142" s="168"/>
      <c r="ULZ142" s="168"/>
      <c r="UMA142" s="165"/>
      <c r="UMB142" s="165"/>
      <c r="UMC142" s="165"/>
      <c r="UMD142" s="166"/>
      <c r="UMF142" s="164"/>
      <c r="UMG142" s="168"/>
      <c r="UMH142" s="168"/>
      <c r="UMI142" s="165"/>
      <c r="UMJ142" s="165"/>
      <c r="UMK142" s="165"/>
      <c r="UML142" s="166"/>
      <c r="UMN142" s="164"/>
      <c r="UMO142" s="168"/>
      <c r="UMP142" s="168"/>
      <c r="UMQ142" s="165"/>
      <c r="UMR142" s="165"/>
      <c r="UMS142" s="165"/>
      <c r="UMT142" s="166"/>
      <c r="UMV142" s="164"/>
      <c r="UMW142" s="168"/>
      <c r="UMX142" s="168"/>
      <c r="UMY142" s="165"/>
      <c r="UMZ142" s="165"/>
      <c r="UNA142" s="165"/>
      <c r="UNB142" s="166"/>
      <c r="UND142" s="164"/>
      <c r="UNE142" s="168"/>
      <c r="UNF142" s="168"/>
      <c r="UNG142" s="165"/>
      <c r="UNH142" s="165"/>
      <c r="UNI142" s="165"/>
      <c r="UNJ142" s="166"/>
      <c r="UNL142" s="164"/>
      <c r="UNM142" s="168"/>
      <c r="UNN142" s="168"/>
      <c r="UNO142" s="165"/>
      <c r="UNP142" s="165"/>
      <c r="UNQ142" s="165"/>
      <c r="UNR142" s="166"/>
      <c r="UNT142" s="164"/>
      <c r="UNU142" s="168"/>
      <c r="UNV142" s="168"/>
      <c r="UNW142" s="165"/>
      <c r="UNX142" s="165"/>
      <c r="UNY142" s="165"/>
      <c r="UNZ142" s="166"/>
      <c r="UOB142" s="164"/>
      <c r="UOC142" s="168"/>
      <c r="UOD142" s="168"/>
      <c r="UOE142" s="165"/>
      <c r="UOF142" s="165"/>
      <c r="UOG142" s="165"/>
      <c r="UOH142" s="166"/>
      <c r="UOJ142" s="164"/>
      <c r="UOK142" s="168"/>
      <c r="UOL142" s="168"/>
      <c r="UOM142" s="165"/>
      <c r="UON142" s="165"/>
      <c r="UOO142" s="165"/>
      <c r="UOP142" s="166"/>
      <c r="UOR142" s="164"/>
      <c r="UOS142" s="168"/>
      <c r="UOT142" s="168"/>
      <c r="UOU142" s="165"/>
      <c r="UOV142" s="165"/>
      <c r="UOW142" s="165"/>
      <c r="UOX142" s="166"/>
      <c r="UOZ142" s="164"/>
      <c r="UPA142" s="168"/>
      <c r="UPB142" s="168"/>
      <c r="UPC142" s="165"/>
      <c r="UPD142" s="165"/>
      <c r="UPE142" s="165"/>
      <c r="UPF142" s="166"/>
      <c r="UPH142" s="164"/>
      <c r="UPI142" s="168"/>
      <c r="UPJ142" s="168"/>
      <c r="UPK142" s="165"/>
      <c r="UPL142" s="165"/>
      <c r="UPM142" s="165"/>
      <c r="UPN142" s="166"/>
      <c r="UPP142" s="164"/>
      <c r="UPQ142" s="168"/>
      <c r="UPR142" s="168"/>
      <c r="UPS142" s="165"/>
      <c r="UPT142" s="165"/>
      <c r="UPU142" s="165"/>
      <c r="UPV142" s="166"/>
      <c r="UPX142" s="164"/>
      <c r="UPY142" s="168"/>
      <c r="UPZ142" s="168"/>
      <c r="UQA142" s="165"/>
      <c r="UQB142" s="165"/>
      <c r="UQC142" s="165"/>
      <c r="UQD142" s="166"/>
      <c r="UQF142" s="164"/>
      <c r="UQG142" s="168"/>
      <c r="UQH142" s="168"/>
      <c r="UQI142" s="165"/>
      <c r="UQJ142" s="165"/>
      <c r="UQK142" s="165"/>
      <c r="UQL142" s="166"/>
      <c r="UQN142" s="164"/>
      <c r="UQO142" s="168"/>
      <c r="UQP142" s="168"/>
      <c r="UQQ142" s="165"/>
      <c r="UQR142" s="165"/>
      <c r="UQS142" s="165"/>
      <c r="UQT142" s="166"/>
      <c r="UQV142" s="164"/>
      <c r="UQW142" s="168"/>
      <c r="UQX142" s="168"/>
      <c r="UQY142" s="165"/>
      <c r="UQZ142" s="165"/>
      <c r="URA142" s="165"/>
      <c r="URB142" s="166"/>
      <c r="URD142" s="164"/>
      <c r="URE142" s="168"/>
      <c r="URF142" s="168"/>
      <c r="URG142" s="165"/>
      <c r="URH142" s="165"/>
      <c r="URI142" s="165"/>
      <c r="URJ142" s="166"/>
      <c r="URL142" s="164"/>
      <c r="URM142" s="168"/>
      <c r="URN142" s="168"/>
      <c r="URO142" s="165"/>
      <c r="URP142" s="165"/>
      <c r="URQ142" s="165"/>
      <c r="URR142" s="166"/>
      <c r="URT142" s="164"/>
      <c r="URU142" s="168"/>
      <c r="URV142" s="168"/>
      <c r="URW142" s="165"/>
      <c r="URX142" s="165"/>
      <c r="URY142" s="165"/>
      <c r="URZ142" s="166"/>
      <c r="USB142" s="164"/>
      <c r="USC142" s="168"/>
      <c r="USD142" s="168"/>
      <c r="USE142" s="165"/>
      <c r="USF142" s="165"/>
      <c r="USG142" s="165"/>
      <c r="USH142" s="166"/>
      <c r="USJ142" s="164"/>
      <c r="USK142" s="168"/>
      <c r="USL142" s="168"/>
      <c r="USM142" s="165"/>
      <c r="USN142" s="165"/>
      <c r="USO142" s="165"/>
      <c r="USP142" s="166"/>
      <c r="USR142" s="164"/>
      <c r="USS142" s="168"/>
      <c r="UST142" s="168"/>
      <c r="USU142" s="165"/>
      <c r="USV142" s="165"/>
      <c r="USW142" s="165"/>
      <c r="USX142" s="166"/>
      <c r="USZ142" s="164"/>
      <c r="UTA142" s="168"/>
      <c r="UTB142" s="168"/>
      <c r="UTC142" s="165"/>
      <c r="UTD142" s="165"/>
      <c r="UTE142" s="165"/>
      <c r="UTF142" s="166"/>
      <c r="UTH142" s="164"/>
      <c r="UTI142" s="168"/>
      <c r="UTJ142" s="168"/>
      <c r="UTK142" s="165"/>
      <c r="UTL142" s="165"/>
      <c r="UTM142" s="165"/>
      <c r="UTN142" s="166"/>
      <c r="UTP142" s="164"/>
      <c r="UTQ142" s="168"/>
      <c r="UTR142" s="168"/>
      <c r="UTS142" s="165"/>
      <c r="UTT142" s="165"/>
      <c r="UTU142" s="165"/>
      <c r="UTV142" s="166"/>
      <c r="UTX142" s="164"/>
      <c r="UTY142" s="168"/>
      <c r="UTZ142" s="168"/>
      <c r="UUA142" s="165"/>
      <c r="UUB142" s="165"/>
      <c r="UUC142" s="165"/>
      <c r="UUD142" s="166"/>
      <c r="UUF142" s="164"/>
      <c r="UUG142" s="168"/>
      <c r="UUH142" s="168"/>
      <c r="UUI142" s="165"/>
      <c r="UUJ142" s="165"/>
      <c r="UUK142" s="165"/>
      <c r="UUL142" s="166"/>
      <c r="UUN142" s="164"/>
      <c r="UUO142" s="168"/>
      <c r="UUP142" s="168"/>
      <c r="UUQ142" s="165"/>
      <c r="UUR142" s="165"/>
      <c r="UUS142" s="165"/>
      <c r="UUT142" s="166"/>
      <c r="UUV142" s="164"/>
      <c r="UUW142" s="168"/>
      <c r="UUX142" s="168"/>
      <c r="UUY142" s="165"/>
      <c r="UUZ142" s="165"/>
      <c r="UVA142" s="165"/>
      <c r="UVB142" s="166"/>
      <c r="UVD142" s="164"/>
      <c r="UVE142" s="168"/>
      <c r="UVF142" s="168"/>
      <c r="UVG142" s="165"/>
      <c r="UVH142" s="165"/>
      <c r="UVI142" s="165"/>
      <c r="UVJ142" s="166"/>
      <c r="UVL142" s="164"/>
      <c r="UVM142" s="168"/>
      <c r="UVN142" s="168"/>
      <c r="UVO142" s="165"/>
      <c r="UVP142" s="165"/>
      <c r="UVQ142" s="165"/>
      <c r="UVR142" s="166"/>
      <c r="UVT142" s="164"/>
      <c r="UVU142" s="168"/>
      <c r="UVV142" s="168"/>
      <c r="UVW142" s="165"/>
      <c r="UVX142" s="165"/>
      <c r="UVY142" s="165"/>
      <c r="UVZ142" s="166"/>
      <c r="UWB142" s="164"/>
      <c r="UWC142" s="168"/>
      <c r="UWD142" s="168"/>
      <c r="UWE142" s="165"/>
      <c r="UWF142" s="165"/>
      <c r="UWG142" s="165"/>
      <c r="UWH142" s="166"/>
      <c r="UWJ142" s="164"/>
      <c r="UWK142" s="168"/>
      <c r="UWL142" s="168"/>
      <c r="UWM142" s="165"/>
      <c r="UWN142" s="165"/>
      <c r="UWO142" s="165"/>
      <c r="UWP142" s="166"/>
      <c r="UWR142" s="164"/>
      <c r="UWS142" s="168"/>
      <c r="UWT142" s="168"/>
      <c r="UWU142" s="165"/>
      <c r="UWV142" s="165"/>
      <c r="UWW142" s="165"/>
      <c r="UWX142" s="166"/>
      <c r="UWZ142" s="164"/>
      <c r="UXA142" s="168"/>
      <c r="UXB142" s="168"/>
      <c r="UXC142" s="165"/>
      <c r="UXD142" s="165"/>
      <c r="UXE142" s="165"/>
      <c r="UXF142" s="166"/>
      <c r="UXH142" s="164"/>
      <c r="UXI142" s="168"/>
      <c r="UXJ142" s="168"/>
      <c r="UXK142" s="165"/>
      <c r="UXL142" s="165"/>
      <c r="UXM142" s="165"/>
      <c r="UXN142" s="166"/>
      <c r="UXP142" s="164"/>
      <c r="UXQ142" s="168"/>
      <c r="UXR142" s="168"/>
      <c r="UXS142" s="165"/>
      <c r="UXT142" s="165"/>
      <c r="UXU142" s="165"/>
      <c r="UXV142" s="166"/>
      <c r="UXX142" s="164"/>
      <c r="UXY142" s="168"/>
      <c r="UXZ142" s="168"/>
      <c r="UYA142" s="165"/>
      <c r="UYB142" s="165"/>
      <c r="UYC142" s="165"/>
      <c r="UYD142" s="166"/>
      <c r="UYF142" s="164"/>
      <c r="UYG142" s="168"/>
      <c r="UYH142" s="168"/>
      <c r="UYI142" s="165"/>
      <c r="UYJ142" s="165"/>
      <c r="UYK142" s="165"/>
      <c r="UYL142" s="166"/>
      <c r="UYN142" s="164"/>
      <c r="UYO142" s="168"/>
      <c r="UYP142" s="168"/>
      <c r="UYQ142" s="165"/>
      <c r="UYR142" s="165"/>
      <c r="UYS142" s="165"/>
      <c r="UYT142" s="166"/>
      <c r="UYV142" s="164"/>
      <c r="UYW142" s="168"/>
      <c r="UYX142" s="168"/>
      <c r="UYY142" s="165"/>
      <c r="UYZ142" s="165"/>
      <c r="UZA142" s="165"/>
      <c r="UZB142" s="166"/>
      <c r="UZD142" s="164"/>
      <c r="UZE142" s="168"/>
      <c r="UZF142" s="168"/>
      <c r="UZG142" s="165"/>
      <c r="UZH142" s="165"/>
      <c r="UZI142" s="165"/>
      <c r="UZJ142" s="166"/>
      <c r="UZL142" s="164"/>
      <c r="UZM142" s="168"/>
      <c r="UZN142" s="168"/>
      <c r="UZO142" s="165"/>
      <c r="UZP142" s="165"/>
      <c r="UZQ142" s="165"/>
      <c r="UZR142" s="166"/>
      <c r="UZT142" s="164"/>
      <c r="UZU142" s="168"/>
      <c r="UZV142" s="168"/>
      <c r="UZW142" s="165"/>
      <c r="UZX142" s="165"/>
      <c r="UZY142" s="165"/>
      <c r="UZZ142" s="166"/>
      <c r="VAB142" s="164"/>
      <c r="VAC142" s="168"/>
      <c r="VAD142" s="168"/>
      <c r="VAE142" s="165"/>
      <c r="VAF142" s="165"/>
      <c r="VAG142" s="165"/>
      <c r="VAH142" s="166"/>
      <c r="VAJ142" s="164"/>
      <c r="VAK142" s="168"/>
      <c r="VAL142" s="168"/>
      <c r="VAM142" s="165"/>
      <c r="VAN142" s="165"/>
      <c r="VAO142" s="165"/>
      <c r="VAP142" s="166"/>
      <c r="VAR142" s="164"/>
      <c r="VAS142" s="168"/>
      <c r="VAT142" s="168"/>
      <c r="VAU142" s="165"/>
      <c r="VAV142" s="165"/>
      <c r="VAW142" s="165"/>
      <c r="VAX142" s="166"/>
      <c r="VAZ142" s="164"/>
      <c r="VBA142" s="168"/>
      <c r="VBB142" s="168"/>
      <c r="VBC142" s="165"/>
      <c r="VBD142" s="165"/>
      <c r="VBE142" s="165"/>
      <c r="VBF142" s="166"/>
      <c r="VBH142" s="164"/>
      <c r="VBI142" s="168"/>
      <c r="VBJ142" s="168"/>
      <c r="VBK142" s="165"/>
      <c r="VBL142" s="165"/>
      <c r="VBM142" s="165"/>
      <c r="VBN142" s="166"/>
      <c r="VBP142" s="164"/>
      <c r="VBQ142" s="168"/>
      <c r="VBR142" s="168"/>
      <c r="VBS142" s="165"/>
      <c r="VBT142" s="165"/>
      <c r="VBU142" s="165"/>
      <c r="VBV142" s="166"/>
      <c r="VBX142" s="164"/>
      <c r="VBY142" s="168"/>
      <c r="VBZ142" s="168"/>
      <c r="VCA142" s="165"/>
      <c r="VCB142" s="165"/>
      <c r="VCC142" s="165"/>
      <c r="VCD142" s="166"/>
      <c r="VCF142" s="164"/>
      <c r="VCG142" s="168"/>
      <c r="VCH142" s="168"/>
      <c r="VCI142" s="165"/>
      <c r="VCJ142" s="165"/>
      <c r="VCK142" s="165"/>
      <c r="VCL142" s="166"/>
      <c r="VCN142" s="164"/>
      <c r="VCO142" s="168"/>
      <c r="VCP142" s="168"/>
      <c r="VCQ142" s="165"/>
      <c r="VCR142" s="165"/>
      <c r="VCS142" s="165"/>
      <c r="VCT142" s="166"/>
      <c r="VCV142" s="164"/>
      <c r="VCW142" s="168"/>
      <c r="VCX142" s="168"/>
      <c r="VCY142" s="165"/>
      <c r="VCZ142" s="165"/>
      <c r="VDA142" s="165"/>
      <c r="VDB142" s="166"/>
      <c r="VDD142" s="164"/>
      <c r="VDE142" s="168"/>
      <c r="VDF142" s="168"/>
      <c r="VDG142" s="165"/>
      <c r="VDH142" s="165"/>
      <c r="VDI142" s="165"/>
      <c r="VDJ142" s="166"/>
      <c r="VDL142" s="164"/>
      <c r="VDM142" s="168"/>
      <c r="VDN142" s="168"/>
      <c r="VDO142" s="165"/>
      <c r="VDP142" s="165"/>
      <c r="VDQ142" s="165"/>
      <c r="VDR142" s="166"/>
      <c r="VDT142" s="164"/>
      <c r="VDU142" s="168"/>
      <c r="VDV142" s="168"/>
      <c r="VDW142" s="165"/>
      <c r="VDX142" s="165"/>
      <c r="VDY142" s="165"/>
      <c r="VDZ142" s="166"/>
      <c r="VEB142" s="164"/>
      <c r="VEC142" s="168"/>
      <c r="VED142" s="168"/>
      <c r="VEE142" s="165"/>
      <c r="VEF142" s="165"/>
      <c r="VEG142" s="165"/>
      <c r="VEH142" s="166"/>
      <c r="VEJ142" s="164"/>
      <c r="VEK142" s="168"/>
      <c r="VEL142" s="168"/>
      <c r="VEM142" s="165"/>
      <c r="VEN142" s="165"/>
      <c r="VEO142" s="165"/>
      <c r="VEP142" s="166"/>
      <c r="VER142" s="164"/>
      <c r="VES142" s="168"/>
      <c r="VET142" s="168"/>
      <c r="VEU142" s="165"/>
      <c r="VEV142" s="165"/>
      <c r="VEW142" s="165"/>
      <c r="VEX142" s="166"/>
      <c r="VEZ142" s="164"/>
      <c r="VFA142" s="168"/>
      <c r="VFB142" s="168"/>
      <c r="VFC142" s="165"/>
      <c r="VFD142" s="165"/>
      <c r="VFE142" s="165"/>
      <c r="VFF142" s="166"/>
      <c r="VFH142" s="164"/>
      <c r="VFI142" s="168"/>
      <c r="VFJ142" s="168"/>
      <c r="VFK142" s="165"/>
      <c r="VFL142" s="165"/>
      <c r="VFM142" s="165"/>
      <c r="VFN142" s="166"/>
      <c r="VFP142" s="164"/>
      <c r="VFQ142" s="168"/>
      <c r="VFR142" s="168"/>
      <c r="VFS142" s="165"/>
      <c r="VFT142" s="165"/>
      <c r="VFU142" s="165"/>
      <c r="VFV142" s="166"/>
      <c r="VFX142" s="164"/>
      <c r="VFY142" s="168"/>
      <c r="VFZ142" s="168"/>
      <c r="VGA142" s="165"/>
      <c r="VGB142" s="165"/>
      <c r="VGC142" s="165"/>
      <c r="VGD142" s="166"/>
      <c r="VGF142" s="164"/>
      <c r="VGG142" s="168"/>
      <c r="VGH142" s="168"/>
      <c r="VGI142" s="165"/>
      <c r="VGJ142" s="165"/>
      <c r="VGK142" s="165"/>
      <c r="VGL142" s="166"/>
      <c r="VGN142" s="164"/>
      <c r="VGO142" s="168"/>
      <c r="VGP142" s="168"/>
      <c r="VGQ142" s="165"/>
      <c r="VGR142" s="165"/>
      <c r="VGS142" s="165"/>
      <c r="VGT142" s="166"/>
      <c r="VGV142" s="164"/>
      <c r="VGW142" s="168"/>
      <c r="VGX142" s="168"/>
      <c r="VGY142" s="165"/>
      <c r="VGZ142" s="165"/>
      <c r="VHA142" s="165"/>
      <c r="VHB142" s="166"/>
      <c r="VHD142" s="164"/>
      <c r="VHE142" s="168"/>
      <c r="VHF142" s="168"/>
      <c r="VHG142" s="165"/>
      <c r="VHH142" s="165"/>
      <c r="VHI142" s="165"/>
      <c r="VHJ142" s="166"/>
      <c r="VHL142" s="164"/>
      <c r="VHM142" s="168"/>
      <c r="VHN142" s="168"/>
      <c r="VHO142" s="165"/>
      <c r="VHP142" s="165"/>
      <c r="VHQ142" s="165"/>
      <c r="VHR142" s="166"/>
      <c r="VHT142" s="164"/>
      <c r="VHU142" s="168"/>
      <c r="VHV142" s="168"/>
      <c r="VHW142" s="165"/>
      <c r="VHX142" s="165"/>
      <c r="VHY142" s="165"/>
      <c r="VHZ142" s="166"/>
      <c r="VIB142" s="164"/>
      <c r="VIC142" s="168"/>
      <c r="VID142" s="168"/>
      <c r="VIE142" s="165"/>
      <c r="VIF142" s="165"/>
      <c r="VIG142" s="165"/>
      <c r="VIH142" s="166"/>
      <c r="VIJ142" s="164"/>
      <c r="VIK142" s="168"/>
      <c r="VIL142" s="168"/>
      <c r="VIM142" s="165"/>
      <c r="VIN142" s="165"/>
      <c r="VIO142" s="165"/>
      <c r="VIP142" s="166"/>
      <c r="VIR142" s="164"/>
      <c r="VIS142" s="168"/>
      <c r="VIT142" s="168"/>
      <c r="VIU142" s="165"/>
      <c r="VIV142" s="165"/>
      <c r="VIW142" s="165"/>
      <c r="VIX142" s="166"/>
      <c r="VIZ142" s="164"/>
      <c r="VJA142" s="168"/>
      <c r="VJB142" s="168"/>
      <c r="VJC142" s="165"/>
      <c r="VJD142" s="165"/>
      <c r="VJE142" s="165"/>
      <c r="VJF142" s="166"/>
      <c r="VJH142" s="164"/>
      <c r="VJI142" s="168"/>
      <c r="VJJ142" s="168"/>
      <c r="VJK142" s="165"/>
      <c r="VJL142" s="165"/>
      <c r="VJM142" s="165"/>
      <c r="VJN142" s="166"/>
      <c r="VJP142" s="164"/>
      <c r="VJQ142" s="168"/>
      <c r="VJR142" s="168"/>
      <c r="VJS142" s="165"/>
      <c r="VJT142" s="165"/>
      <c r="VJU142" s="165"/>
      <c r="VJV142" s="166"/>
      <c r="VJX142" s="164"/>
      <c r="VJY142" s="168"/>
      <c r="VJZ142" s="168"/>
      <c r="VKA142" s="165"/>
      <c r="VKB142" s="165"/>
      <c r="VKC142" s="165"/>
      <c r="VKD142" s="166"/>
      <c r="VKF142" s="164"/>
      <c r="VKG142" s="168"/>
      <c r="VKH142" s="168"/>
      <c r="VKI142" s="165"/>
      <c r="VKJ142" s="165"/>
      <c r="VKK142" s="165"/>
      <c r="VKL142" s="166"/>
      <c r="VKN142" s="164"/>
      <c r="VKO142" s="168"/>
      <c r="VKP142" s="168"/>
      <c r="VKQ142" s="165"/>
      <c r="VKR142" s="165"/>
      <c r="VKS142" s="165"/>
      <c r="VKT142" s="166"/>
      <c r="VKV142" s="164"/>
      <c r="VKW142" s="168"/>
      <c r="VKX142" s="168"/>
      <c r="VKY142" s="165"/>
      <c r="VKZ142" s="165"/>
      <c r="VLA142" s="165"/>
      <c r="VLB142" s="166"/>
      <c r="VLD142" s="164"/>
      <c r="VLE142" s="168"/>
      <c r="VLF142" s="168"/>
      <c r="VLG142" s="165"/>
      <c r="VLH142" s="165"/>
      <c r="VLI142" s="165"/>
      <c r="VLJ142" s="166"/>
      <c r="VLL142" s="164"/>
      <c r="VLM142" s="168"/>
      <c r="VLN142" s="168"/>
      <c r="VLO142" s="165"/>
      <c r="VLP142" s="165"/>
      <c r="VLQ142" s="165"/>
      <c r="VLR142" s="166"/>
      <c r="VLT142" s="164"/>
      <c r="VLU142" s="168"/>
      <c r="VLV142" s="168"/>
      <c r="VLW142" s="165"/>
      <c r="VLX142" s="165"/>
      <c r="VLY142" s="165"/>
      <c r="VLZ142" s="166"/>
      <c r="VMB142" s="164"/>
      <c r="VMC142" s="168"/>
      <c r="VMD142" s="168"/>
      <c r="VME142" s="165"/>
      <c r="VMF142" s="165"/>
      <c r="VMG142" s="165"/>
      <c r="VMH142" s="166"/>
      <c r="VMJ142" s="164"/>
      <c r="VMK142" s="168"/>
      <c r="VML142" s="168"/>
      <c r="VMM142" s="165"/>
      <c r="VMN142" s="165"/>
      <c r="VMO142" s="165"/>
      <c r="VMP142" s="166"/>
      <c r="VMR142" s="164"/>
      <c r="VMS142" s="168"/>
      <c r="VMT142" s="168"/>
      <c r="VMU142" s="165"/>
      <c r="VMV142" s="165"/>
      <c r="VMW142" s="165"/>
      <c r="VMX142" s="166"/>
      <c r="VMZ142" s="164"/>
      <c r="VNA142" s="168"/>
      <c r="VNB142" s="168"/>
      <c r="VNC142" s="165"/>
      <c r="VND142" s="165"/>
      <c r="VNE142" s="165"/>
      <c r="VNF142" s="166"/>
      <c r="VNH142" s="164"/>
      <c r="VNI142" s="168"/>
      <c r="VNJ142" s="168"/>
      <c r="VNK142" s="165"/>
      <c r="VNL142" s="165"/>
      <c r="VNM142" s="165"/>
      <c r="VNN142" s="166"/>
      <c r="VNP142" s="164"/>
      <c r="VNQ142" s="168"/>
      <c r="VNR142" s="168"/>
      <c r="VNS142" s="165"/>
      <c r="VNT142" s="165"/>
      <c r="VNU142" s="165"/>
      <c r="VNV142" s="166"/>
      <c r="VNX142" s="164"/>
      <c r="VNY142" s="168"/>
      <c r="VNZ142" s="168"/>
      <c r="VOA142" s="165"/>
      <c r="VOB142" s="165"/>
      <c r="VOC142" s="165"/>
      <c r="VOD142" s="166"/>
      <c r="VOF142" s="164"/>
      <c r="VOG142" s="168"/>
      <c r="VOH142" s="168"/>
      <c r="VOI142" s="165"/>
      <c r="VOJ142" s="165"/>
      <c r="VOK142" s="165"/>
      <c r="VOL142" s="166"/>
      <c r="VON142" s="164"/>
      <c r="VOO142" s="168"/>
      <c r="VOP142" s="168"/>
      <c r="VOQ142" s="165"/>
      <c r="VOR142" s="165"/>
      <c r="VOS142" s="165"/>
      <c r="VOT142" s="166"/>
      <c r="VOV142" s="164"/>
      <c r="VOW142" s="168"/>
      <c r="VOX142" s="168"/>
      <c r="VOY142" s="165"/>
      <c r="VOZ142" s="165"/>
      <c r="VPA142" s="165"/>
      <c r="VPB142" s="166"/>
      <c r="VPD142" s="164"/>
      <c r="VPE142" s="168"/>
      <c r="VPF142" s="168"/>
      <c r="VPG142" s="165"/>
      <c r="VPH142" s="165"/>
      <c r="VPI142" s="165"/>
      <c r="VPJ142" s="166"/>
      <c r="VPL142" s="164"/>
      <c r="VPM142" s="168"/>
      <c r="VPN142" s="168"/>
      <c r="VPO142" s="165"/>
      <c r="VPP142" s="165"/>
      <c r="VPQ142" s="165"/>
      <c r="VPR142" s="166"/>
      <c r="VPT142" s="164"/>
      <c r="VPU142" s="168"/>
      <c r="VPV142" s="168"/>
      <c r="VPW142" s="165"/>
      <c r="VPX142" s="165"/>
      <c r="VPY142" s="165"/>
      <c r="VPZ142" s="166"/>
      <c r="VQB142" s="164"/>
      <c r="VQC142" s="168"/>
      <c r="VQD142" s="168"/>
      <c r="VQE142" s="165"/>
      <c r="VQF142" s="165"/>
      <c r="VQG142" s="165"/>
      <c r="VQH142" s="166"/>
      <c r="VQJ142" s="164"/>
      <c r="VQK142" s="168"/>
      <c r="VQL142" s="168"/>
      <c r="VQM142" s="165"/>
      <c r="VQN142" s="165"/>
      <c r="VQO142" s="165"/>
      <c r="VQP142" s="166"/>
      <c r="VQR142" s="164"/>
      <c r="VQS142" s="168"/>
      <c r="VQT142" s="168"/>
      <c r="VQU142" s="165"/>
      <c r="VQV142" s="165"/>
      <c r="VQW142" s="165"/>
      <c r="VQX142" s="166"/>
      <c r="VQZ142" s="164"/>
      <c r="VRA142" s="168"/>
      <c r="VRB142" s="168"/>
      <c r="VRC142" s="165"/>
      <c r="VRD142" s="165"/>
      <c r="VRE142" s="165"/>
      <c r="VRF142" s="166"/>
      <c r="VRH142" s="164"/>
      <c r="VRI142" s="168"/>
      <c r="VRJ142" s="168"/>
      <c r="VRK142" s="165"/>
      <c r="VRL142" s="165"/>
      <c r="VRM142" s="165"/>
      <c r="VRN142" s="166"/>
      <c r="VRP142" s="164"/>
      <c r="VRQ142" s="168"/>
      <c r="VRR142" s="168"/>
      <c r="VRS142" s="165"/>
      <c r="VRT142" s="165"/>
      <c r="VRU142" s="165"/>
      <c r="VRV142" s="166"/>
      <c r="VRX142" s="164"/>
      <c r="VRY142" s="168"/>
      <c r="VRZ142" s="168"/>
      <c r="VSA142" s="165"/>
      <c r="VSB142" s="165"/>
      <c r="VSC142" s="165"/>
      <c r="VSD142" s="166"/>
      <c r="VSF142" s="164"/>
      <c r="VSG142" s="168"/>
      <c r="VSH142" s="168"/>
      <c r="VSI142" s="165"/>
      <c r="VSJ142" s="165"/>
      <c r="VSK142" s="165"/>
      <c r="VSL142" s="166"/>
      <c r="VSN142" s="164"/>
      <c r="VSO142" s="168"/>
      <c r="VSP142" s="168"/>
      <c r="VSQ142" s="165"/>
      <c r="VSR142" s="165"/>
      <c r="VSS142" s="165"/>
      <c r="VST142" s="166"/>
      <c r="VSV142" s="164"/>
      <c r="VSW142" s="168"/>
      <c r="VSX142" s="168"/>
      <c r="VSY142" s="165"/>
      <c r="VSZ142" s="165"/>
      <c r="VTA142" s="165"/>
      <c r="VTB142" s="166"/>
      <c r="VTD142" s="164"/>
      <c r="VTE142" s="168"/>
      <c r="VTF142" s="168"/>
      <c r="VTG142" s="165"/>
      <c r="VTH142" s="165"/>
      <c r="VTI142" s="165"/>
      <c r="VTJ142" s="166"/>
      <c r="VTL142" s="164"/>
      <c r="VTM142" s="168"/>
      <c r="VTN142" s="168"/>
      <c r="VTO142" s="165"/>
      <c r="VTP142" s="165"/>
      <c r="VTQ142" s="165"/>
      <c r="VTR142" s="166"/>
      <c r="VTT142" s="164"/>
      <c r="VTU142" s="168"/>
      <c r="VTV142" s="168"/>
      <c r="VTW142" s="165"/>
      <c r="VTX142" s="165"/>
      <c r="VTY142" s="165"/>
      <c r="VTZ142" s="166"/>
      <c r="VUB142" s="164"/>
      <c r="VUC142" s="168"/>
      <c r="VUD142" s="168"/>
      <c r="VUE142" s="165"/>
      <c r="VUF142" s="165"/>
      <c r="VUG142" s="165"/>
      <c r="VUH142" s="166"/>
      <c r="VUJ142" s="164"/>
      <c r="VUK142" s="168"/>
      <c r="VUL142" s="168"/>
      <c r="VUM142" s="165"/>
      <c r="VUN142" s="165"/>
      <c r="VUO142" s="165"/>
      <c r="VUP142" s="166"/>
      <c r="VUR142" s="164"/>
      <c r="VUS142" s="168"/>
      <c r="VUT142" s="168"/>
      <c r="VUU142" s="165"/>
      <c r="VUV142" s="165"/>
      <c r="VUW142" s="165"/>
      <c r="VUX142" s="166"/>
      <c r="VUZ142" s="164"/>
      <c r="VVA142" s="168"/>
      <c r="VVB142" s="168"/>
      <c r="VVC142" s="165"/>
      <c r="VVD142" s="165"/>
      <c r="VVE142" s="165"/>
      <c r="VVF142" s="166"/>
      <c r="VVH142" s="164"/>
      <c r="VVI142" s="168"/>
      <c r="VVJ142" s="168"/>
      <c r="VVK142" s="165"/>
      <c r="VVL142" s="165"/>
      <c r="VVM142" s="165"/>
      <c r="VVN142" s="166"/>
      <c r="VVP142" s="164"/>
      <c r="VVQ142" s="168"/>
      <c r="VVR142" s="168"/>
      <c r="VVS142" s="165"/>
      <c r="VVT142" s="165"/>
      <c r="VVU142" s="165"/>
      <c r="VVV142" s="166"/>
      <c r="VVX142" s="164"/>
      <c r="VVY142" s="168"/>
      <c r="VVZ142" s="168"/>
      <c r="VWA142" s="165"/>
      <c r="VWB142" s="165"/>
      <c r="VWC142" s="165"/>
      <c r="VWD142" s="166"/>
      <c r="VWF142" s="164"/>
      <c r="VWG142" s="168"/>
      <c r="VWH142" s="168"/>
      <c r="VWI142" s="165"/>
      <c r="VWJ142" s="165"/>
      <c r="VWK142" s="165"/>
      <c r="VWL142" s="166"/>
      <c r="VWN142" s="164"/>
      <c r="VWO142" s="168"/>
      <c r="VWP142" s="168"/>
      <c r="VWQ142" s="165"/>
      <c r="VWR142" s="165"/>
      <c r="VWS142" s="165"/>
      <c r="VWT142" s="166"/>
      <c r="VWV142" s="164"/>
      <c r="VWW142" s="168"/>
      <c r="VWX142" s="168"/>
      <c r="VWY142" s="165"/>
      <c r="VWZ142" s="165"/>
      <c r="VXA142" s="165"/>
      <c r="VXB142" s="166"/>
      <c r="VXD142" s="164"/>
      <c r="VXE142" s="168"/>
      <c r="VXF142" s="168"/>
      <c r="VXG142" s="165"/>
      <c r="VXH142" s="165"/>
      <c r="VXI142" s="165"/>
      <c r="VXJ142" s="166"/>
      <c r="VXL142" s="164"/>
      <c r="VXM142" s="168"/>
      <c r="VXN142" s="168"/>
      <c r="VXO142" s="165"/>
      <c r="VXP142" s="165"/>
      <c r="VXQ142" s="165"/>
      <c r="VXR142" s="166"/>
      <c r="VXT142" s="164"/>
      <c r="VXU142" s="168"/>
      <c r="VXV142" s="168"/>
      <c r="VXW142" s="165"/>
      <c r="VXX142" s="165"/>
      <c r="VXY142" s="165"/>
      <c r="VXZ142" s="166"/>
      <c r="VYB142" s="164"/>
      <c r="VYC142" s="168"/>
      <c r="VYD142" s="168"/>
      <c r="VYE142" s="165"/>
      <c r="VYF142" s="165"/>
      <c r="VYG142" s="165"/>
      <c r="VYH142" s="166"/>
      <c r="VYJ142" s="164"/>
      <c r="VYK142" s="168"/>
      <c r="VYL142" s="168"/>
      <c r="VYM142" s="165"/>
      <c r="VYN142" s="165"/>
      <c r="VYO142" s="165"/>
      <c r="VYP142" s="166"/>
      <c r="VYR142" s="164"/>
      <c r="VYS142" s="168"/>
      <c r="VYT142" s="168"/>
      <c r="VYU142" s="165"/>
      <c r="VYV142" s="165"/>
      <c r="VYW142" s="165"/>
      <c r="VYX142" s="166"/>
      <c r="VYZ142" s="164"/>
      <c r="VZA142" s="168"/>
      <c r="VZB142" s="168"/>
      <c r="VZC142" s="165"/>
      <c r="VZD142" s="165"/>
      <c r="VZE142" s="165"/>
      <c r="VZF142" s="166"/>
      <c r="VZH142" s="164"/>
      <c r="VZI142" s="168"/>
      <c r="VZJ142" s="168"/>
      <c r="VZK142" s="165"/>
      <c r="VZL142" s="165"/>
      <c r="VZM142" s="165"/>
      <c r="VZN142" s="166"/>
      <c r="VZP142" s="164"/>
      <c r="VZQ142" s="168"/>
      <c r="VZR142" s="168"/>
      <c r="VZS142" s="165"/>
      <c r="VZT142" s="165"/>
      <c r="VZU142" s="165"/>
      <c r="VZV142" s="166"/>
      <c r="VZX142" s="164"/>
      <c r="VZY142" s="168"/>
      <c r="VZZ142" s="168"/>
      <c r="WAA142" s="165"/>
      <c r="WAB142" s="165"/>
      <c r="WAC142" s="165"/>
      <c r="WAD142" s="166"/>
      <c r="WAF142" s="164"/>
      <c r="WAG142" s="168"/>
      <c r="WAH142" s="168"/>
      <c r="WAI142" s="165"/>
      <c r="WAJ142" s="165"/>
      <c r="WAK142" s="165"/>
      <c r="WAL142" s="166"/>
      <c r="WAN142" s="164"/>
      <c r="WAO142" s="168"/>
      <c r="WAP142" s="168"/>
      <c r="WAQ142" s="165"/>
      <c r="WAR142" s="165"/>
      <c r="WAS142" s="165"/>
      <c r="WAT142" s="166"/>
      <c r="WAV142" s="164"/>
      <c r="WAW142" s="168"/>
      <c r="WAX142" s="168"/>
      <c r="WAY142" s="165"/>
      <c r="WAZ142" s="165"/>
      <c r="WBA142" s="165"/>
      <c r="WBB142" s="166"/>
      <c r="WBD142" s="164"/>
      <c r="WBE142" s="168"/>
      <c r="WBF142" s="168"/>
      <c r="WBG142" s="165"/>
      <c r="WBH142" s="165"/>
      <c r="WBI142" s="165"/>
      <c r="WBJ142" s="166"/>
      <c r="WBL142" s="164"/>
      <c r="WBM142" s="168"/>
      <c r="WBN142" s="168"/>
      <c r="WBO142" s="165"/>
      <c r="WBP142" s="165"/>
      <c r="WBQ142" s="165"/>
      <c r="WBR142" s="166"/>
      <c r="WBT142" s="164"/>
      <c r="WBU142" s="168"/>
      <c r="WBV142" s="168"/>
      <c r="WBW142" s="165"/>
      <c r="WBX142" s="165"/>
      <c r="WBY142" s="165"/>
      <c r="WBZ142" s="166"/>
      <c r="WCB142" s="164"/>
      <c r="WCC142" s="168"/>
      <c r="WCD142" s="168"/>
      <c r="WCE142" s="165"/>
      <c r="WCF142" s="165"/>
      <c r="WCG142" s="165"/>
      <c r="WCH142" s="166"/>
      <c r="WCJ142" s="164"/>
      <c r="WCK142" s="168"/>
      <c r="WCL142" s="168"/>
      <c r="WCM142" s="165"/>
      <c r="WCN142" s="165"/>
      <c r="WCO142" s="165"/>
      <c r="WCP142" s="166"/>
      <c r="WCR142" s="164"/>
      <c r="WCS142" s="168"/>
      <c r="WCT142" s="168"/>
      <c r="WCU142" s="165"/>
      <c r="WCV142" s="165"/>
      <c r="WCW142" s="165"/>
      <c r="WCX142" s="166"/>
      <c r="WCZ142" s="164"/>
      <c r="WDA142" s="168"/>
      <c r="WDB142" s="168"/>
      <c r="WDC142" s="165"/>
      <c r="WDD142" s="165"/>
      <c r="WDE142" s="165"/>
      <c r="WDF142" s="166"/>
      <c r="WDH142" s="164"/>
      <c r="WDI142" s="168"/>
      <c r="WDJ142" s="168"/>
      <c r="WDK142" s="165"/>
      <c r="WDL142" s="165"/>
      <c r="WDM142" s="165"/>
      <c r="WDN142" s="166"/>
      <c r="WDP142" s="164"/>
      <c r="WDQ142" s="168"/>
      <c r="WDR142" s="168"/>
      <c r="WDS142" s="165"/>
      <c r="WDT142" s="165"/>
      <c r="WDU142" s="165"/>
      <c r="WDV142" s="166"/>
      <c r="WDX142" s="164"/>
      <c r="WDY142" s="168"/>
      <c r="WDZ142" s="168"/>
      <c r="WEA142" s="165"/>
      <c r="WEB142" s="165"/>
      <c r="WEC142" s="165"/>
      <c r="WED142" s="166"/>
      <c r="WEF142" s="164"/>
      <c r="WEG142" s="168"/>
      <c r="WEH142" s="168"/>
      <c r="WEI142" s="165"/>
      <c r="WEJ142" s="165"/>
      <c r="WEK142" s="165"/>
      <c r="WEL142" s="166"/>
      <c r="WEN142" s="164"/>
      <c r="WEO142" s="168"/>
      <c r="WEP142" s="168"/>
      <c r="WEQ142" s="165"/>
      <c r="WER142" s="165"/>
      <c r="WES142" s="165"/>
      <c r="WET142" s="166"/>
      <c r="WEV142" s="164"/>
      <c r="WEW142" s="168"/>
      <c r="WEX142" s="168"/>
      <c r="WEY142" s="165"/>
      <c r="WEZ142" s="165"/>
      <c r="WFA142" s="165"/>
      <c r="WFB142" s="166"/>
      <c r="WFD142" s="164"/>
      <c r="WFE142" s="168"/>
      <c r="WFF142" s="168"/>
      <c r="WFG142" s="165"/>
      <c r="WFH142" s="165"/>
      <c r="WFI142" s="165"/>
      <c r="WFJ142" s="166"/>
      <c r="WFL142" s="164"/>
      <c r="WFM142" s="168"/>
      <c r="WFN142" s="168"/>
      <c r="WFO142" s="165"/>
      <c r="WFP142" s="165"/>
      <c r="WFQ142" s="165"/>
      <c r="WFR142" s="166"/>
      <c r="WFT142" s="164"/>
      <c r="WFU142" s="168"/>
      <c r="WFV142" s="168"/>
      <c r="WFW142" s="165"/>
      <c r="WFX142" s="165"/>
      <c r="WFY142" s="165"/>
      <c r="WFZ142" s="166"/>
      <c r="WGB142" s="164"/>
      <c r="WGC142" s="168"/>
      <c r="WGD142" s="168"/>
      <c r="WGE142" s="165"/>
      <c r="WGF142" s="165"/>
      <c r="WGG142" s="165"/>
      <c r="WGH142" s="166"/>
      <c r="WGJ142" s="164"/>
      <c r="WGK142" s="168"/>
      <c r="WGL142" s="168"/>
      <c r="WGM142" s="165"/>
      <c r="WGN142" s="165"/>
      <c r="WGO142" s="165"/>
      <c r="WGP142" s="166"/>
      <c r="WGR142" s="164"/>
      <c r="WGS142" s="168"/>
      <c r="WGT142" s="168"/>
      <c r="WGU142" s="165"/>
      <c r="WGV142" s="165"/>
      <c r="WGW142" s="165"/>
      <c r="WGX142" s="166"/>
      <c r="WGZ142" s="164"/>
      <c r="WHA142" s="168"/>
      <c r="WHB142" s="168"/>
      <c r="WHC142" s="165"/>
      <c r="WHD142" s="165"/>
      <c r="WHE142" s="165"/>
      <c r="WHF142" s="166"/>
      <c r="WHH142" s="164"/>
      <c r="WHI142" s="168"/>
      <c r="WHJ142" s="168"/>
      <c r="WHK142" s="165"/>
      <c r="WHL142" s="165"/>
      <c r="WHM142" s="165"/>
      <c r="WHN142" s="166"/>
      <c r="WHP142" s="164"/>
      <c r="WHQ142" s="168"/>
      <c r="WHR142" s="168"/>
      <c r="WHS142" s="165"/>
      <c r="WHT142" s="165"/>
      <c r="WHU142" s="165"/>
      <c r="WHV142" s="166"/>
      <c r="WHX142" s="164"/>
      <c r="WHY142" s="168"/>
      <c r="WHZ142" s="168"/>
      <c r="WIA142" s="165"/>
      <c r="WIB142" s="165"/>
      <c r="WIC142" s="165"/>
      <c r="WID142" s="166"/>
      <c r="WIF142" s="164"/>
      <c r="WIG142" s="168"/>
      <c r="WIH142" s="168"/>
      <c r="WII142" s="165"/>
      <c r="WIJ142" s="165"/>
      <c r="WIK142" s="165"/>
      <c r="WIL142" s="166"/>
      <c r="WIN142" s="164"/>
      <c r="WIO142" s="168"/>
      <c r="WIP142" s="168"/>
      <c r="WIQ142" s="165"/>
      <c r="WIR142" s="165"/>
      <c r="WIS142" s="165"/>
      <c r="WIT142" s="166"/>
      <c r="WIV142" s="164"/>
      <c r="WIW142" s="168"/>
      <c r="WIX142" s="168"/>
      <c r="WIY142" s="165"/>
      <c r="WIZ142" s="165"/>
      <c r="WJA142" s="165"/>
      <c r="WJB142" s="166"/>
      <c r="WJD142" s="164"/>
      <c r="WJE142" s="168"/>
      <c r="WJF142" s="168"/>
      <c r="WJG142" s="165"/>
      <c r="WJH142" s="165"/>
      <c r="WJI142" s="165"/>
      <c r="WJJ142" s="166"/>
      <c r="WJL142" s="164"/>
      <c r="WJM142" s="168"/>
      <c r="WJN142" s="168"/>
      <c r="WJO142" s="165"/>
      <c r="WJP142" s="165"/>
      <c r="WJQ142" s="165"/>
      <c r="WJR142" s="166"/>
      <c r="WJT142" s="164"/>
      <c r="WJU142" s="168"/>
      <c r="WJV142" s="168"/>
      <c r="WJW142" s="165"/>
      <c r="WJX142" s="165"/>
      <c r="WJY142" s="165"/>
      <c r="WJZ142" s="166"/>
      <c r="WKB142" s="164"/>
      <c r="WKC142" s="168"/>
      <c r="WKD142" s="168"/>
      <c r="WKE142" s="165"/>
      <c r="WKF142" s="165"/>
      <c r="WKG142" s="165"/>
      <c r="WKH142" s="166"/>
      <c r="WKJ142" s="164"/>
      <c r="WKK142" s="168"/>
      <c r="WKL142" s="168"/>
      <c r="WKM142" s="165"/>
      <c r="WKN142" s="165"/>
      <c r="WKO142" s="165"/>
      <c r="WKP142" s="166"/>
      <c r="WKR142" s="164"/>
      <c r="WKS142" s="168"/>
      <c r="WKT142" s="168"/>
      <c r="WKU142" s="165"/>
      <c r="WKV142" s="165"/>
      <c r="WKW142" s="165"/>
      <c r="WKX142" s="166"/>
      <c r="WKZ142" s="164"/>
      <c r="WLA142" s="168"/>
      <c r="WLB142" s="168"/>
      <c r="WLC142" s="165"/>
      <c r="WLD142" s="165"/>
      <c r="WLE142" s="165"/>
      <c r="WLF142" s="166"/>
      <c r="WLH142" s="164"/>
      <c r="WLI142" s="168"/>
      <c r="WLJ142" s="168"/>
      <c r="WLK142" s="165"/>
      <c r="WLL142" s="165"/>
      <c r="WLM142" s="165"/>
      <c r="WLN142" s="166"/>
      <c r="WLP142" s="164"/>
      <c r="WLQ142" s="168"/>
      <c r="WLR142" s="168"/>
      <c r="WLS142" s="165"/>
      <c r="WLT142" s="165"/>
      <c r="WLU142" s="165"/>
      <c r="WLV142" s="166"/>
      <c r="WLX142" s="164"/>
      <c r="WLY142" s="168"/>
      <c r="WLZ142" s="168"/>
      <c r="WMA142" s="165"/>
      <c r="WMB142" s="165"/>
      <c r="WMC142" s="165"/>
      <c r="WMD142" s="166"/>
      <c r="WMF142" s="164"/>
      <c r="WMG142" s="168"/>
      <c r="WMH142" s="168"/>
      <c r="WMI142" s="165"/>
      <c r="WMJ142" s="165"/>
      <c r="WMK142" s="165"/>
      <c r="WML142" s="166"/>
      <c r="WMN142" s="164"/>
      <c r="WMO142" s="168"/>
      <c r="WMP142" s="168"/>
      <c r="WMQ142" s="165"/>
      <c r="WMR142" s="165"/>
      <c r="WMS142" s="165"/>
      <c r="WMT142" s="166"/>
      <c r="WMV142" s="164"/>
      <c r="WMW142" s="168"/>
      <c r="WMX142" s="168"/>
      <c r="WMY142" s="165"/>
      <c r="WMZ142" s="165"/>
      <c r="WNA142" s="165"/>
      <c r="WNB142" s="166"/>
      <c r="WND142" s="164"/>
      <c r="WNE142" s="168"/>
      <c r="WNF142" s="168"/>
      <c r="WNG142" s="165"/>
      <c r="WNH142" s="165"/>
      <c r="WNI142" s="165"/>
      <c r="WNJ142" s="166"/>
      <c r="WNL142" s="164"/>
      <c r="WNM142" s="168"/>
      <c r="WNN142" s="168"/>
      <c r="WNO142" s="165"/>
      <c r="WNP142" s="165"/>
      <c r="WNQ142" s="165"/>
      <c r="WNR142" s="166"/>
      <c r="WNT142" s="164"/>
      <c r="WNU142" s="168"/>
      <c r="WNV142" s="168"/>
      <c r="WNW142" s="165"/>
      <c r="WNX142" s="165"/>
      <c r="WNY142" s="165"/>
      <c r="WNZ142" s="166"/>
      <c r="WOB142" s="164"/>
      <c r="WOC142" s="168"/>
      <c r="WOD142" s="168"/>
      <c r="WOE142" s="165"/>
      <c r="WOF142" s="165"/>
      <c r="WOG142" s="165"/>
      <c r="WOH142" s="166"/>
      <c r="WOJ142" s="164"/>
      <c r="WOK142" s="168"/>
      <c r="WOL142" s="168"/>
      <c r="WOM142" s="165"/>
      <c r="WON142" s="165"/>
      <c r="WOO142" s="165"/>
      <c r="WOP142" s="166"/>
      <c r="WOR142" s="164"/>
      <c r="WOS142" s="168"/>
      <c r="WOT142" s="168"/>
      <c r="WOU142" s="165"/>
      <c r="WOV142" s="165"/>
      <c r="WOW142" s="165"/>
      <c r="WOX142" s="166"/>
      <c r="WOZ142" s="164"/>
      <c r="WPA142" s="168"/>
      <c r="WPB142" s="168"/>
      <c r="WPC142" s="165"/>
      <c r="WPD142" s="165"/>
      <c r="WPE142" s="165"/>
      <c r="WPF142" s="166"/>
      <c r="WPH142" s="164"/>
      <c r="WPI142" s="168"/>
      <c r="WPJ142" s="168"/>
      <c r="WPK142" s="165"/>
      <c r="WPL142" s="165"/>
      <c r="WPM142" s="165"/>
      <c r="WPN142" s="166"/>
      <c r="WPP142" s="164"/>
      <c r="WPQ142" s="168"/>
      <c r="WPR142" s="168"/>
      <c r="WPS142" s="165"/>
      <c r="WPT142" s="165"/>
      <c r="WPU142" s="165"/>
      <c r="WPV142" s="166"/>
      <c r="WPX142" s="164"/>
      <c r="WPY142" s="168"/>
      <c r="WPZ142" s="168"/>
      <c r="WQA142" s="165"/>
      <c r="WQB142" s="165"/>
      <c r="WQC142" s="165"/>
      <c r="WQD142" s="166"/>
      <c r="WQF142" s="164"/>
      <c r="WQG142" s="168"/>
      <c r="WQH142" s="168"/>
      <c r="WQI142" s="165"/>
      <c r="WQJ142" s="165"/>
      <c r="WQK142" s="165"/>
      <c r="WQL142" s="166"/>
      <c r="WQN142" s="164"/>
      <c r="WQO142" s="168"/>
      <c r="WQP142" s="168"/>
      <c r="WQQ142" s="165"/>
      <c r="WQR142" s="165"/>
      <c r="WQS142" s="165"/>
      <c r="WQT142" s="166"/>
      <c r="WQV142" s="164"/>
      <c r="WQW142" s="168"/>
      <c r="WQX142" s="168"/>
      <c r="WQY142" s="165"/>
      <c r="WQZ142" s="165"/>
      <c r="WRA142" s="165"/>
      <c r="WRB142" s="166"/>
      <c r="WRD142" s="164"/>
      <c r="WRE142" s="168"/>
      <c r="WRF142" s="168"/>
      <c r="WRG142" s="165"/>
      <c r="WRH142" s="165"/>
      <c r="WRI142" s="165"/>
      <c r="WRJ142" s="166"/>
      <c r="WRL142" s="164"/>
      <c r="WRM142" s="168"/>
      <c r="WRN142" s="168"/>
      <c r="WRO142" s="165"/>
      <c r="WRP142" s="165"/>
      <c r="WRQ142" s="165"/>
      <c r="WRR142" s="166"/>
      <c r="WRT142" s="164"/>
      <c r="WRU142" s="168"/>
      <c r="WRV142" s="168"/>
      <c r="WRW142" s="165"/>
      <c r="WRX142" s="165"/>
      <c r="WRY142" s="165"/>
      <c r="WRZ142" s="166"/>
      <c r="WSB142" s="164"/>
      <c r="WSC142" s="168"/>
      <c r="WSD142" s="168"/>
      <c r="WSE142" s="165"/>
      <c r="WSF142" s="165"/>
      <c r="WSG142" s="165"/>
      <c r="WSH142" s="166"/>
      <c r="WSJ142" s="164"/>
      <c r="WSK142" s="168"/>
      <c r="WSL142" s="168"/>
      <c r="WSM142" s="165"/>
      <c r="WSN142" s="165"/>
      <c r="WSO142" s="165"/>
      <c r="WSP142" s="166"/>
      <c r="WSR142" s="164"/>
      <c r="WSS142" s="168"/>
      <c r="WST142" s="168"/>
      <c r="WSU142" s="165"/>
      <c r="WSV142" s="165"/>
      <c r="WSW142" s="165"/>
      <c r="WSX142" s="166"/>
      <c r="WSZ142" s="164"/>
      <c r="WTA142" s="168"/>
      <c r="WTB142" s="168"/>
      <c r="WTC142" s="165"/>
      <c r="WTD142" s="165"/>
      <c r="WTE142" s="165"/>
      <c r="WTF142" s="166"/>
      <c r="WTH142" s="164"/>
      <c r="WTI142" s="168"/>
      <c r="WTJ142" s="168"/>
      <c r="WTK142" s="165"/>
      <c r="WTL142" s="165"/>
      <c r="WTM142" s="165"/>
      <c r="WTN142" s="166"/>
      <c r="WTP142" s="164"/>
      <c r="WTQ142" s="168"/>
      <c r="WTR142" s="168"/>
      <c r="WTS142" s="165"/>
      <c r="WTT142" s="165"/>
      <c r="WTU142" s="165"/>
      <c r="WTV142" s="166"/>
      <c r="WTX142" s="164"/>
      <c r="WTY142" s="168"/>
      <c r="WTZ142" s="168"/>
      <c r="WUA142" s="165"/>
      <c r="WUB142" s="165"/>
      <c r="WUC142" s="165"/>
      <c r="WUD142" s="166"/>
      <c r="WUF142" s="164"/>
      <c r="WUG142" s="168"/>
      <c r="WUH142" s="168"/>
      <c r="WUI142" s="165"/>
      <c r="WUJ142" s="165"/>
      <c r="WUK142" s="165"/>
      <c r="WUL142" s="166"/>
      <c r="WUN142" s="164"/>
      <c r="WUO142" s="168"/>
      <c r="WUP142" s="168"/>
      <c r="WUQ142" s="165"/>
      <c r="WUR142" s="165"/>
      <c r="WUS142" s="165"/>
      <c r="WUT142" s="166"/>
      <c r="WUV142" s="164"/>
      <c r="WUW142" s="168"/>
      <c r="WUX142" s="168"/>
      <c r="WUY142" s="165"/>
      <c r="WUZ142" s="165"/>
      <c r="WVA142" s="165"/>
      <c r="WVB142" s="166"/>
      <c r="WVD142" s="164"/>
      <c r="WVE142" s="168"/>
      <c r="WVF142" s="168"/>
      <c r="WVG142" s="165"/>
      <c r="WVH142" s="165"/>
      <c r="WVI142" s="165"/>
      <c r="WVJ142" s="166"/>
      <c r="WVL142" s="164"/>
      <c r="WVM142" s="168"/>
      <c r="WVN142" s="168"/>
      <c r="WVO142" s="165"/>
      <c r="WVP142" s="165"/>
      <c r="WVQ142" s="165"/>
      <c r="WVR142" s="166"/>
      <c r="WVT142" s="164"/>
      <c r="WVU142" s="168"/>
      <c r="WVV142" s="168"/>
      <c r="WVW142" s="165"/>
      <c r="WVX142" s="165"/>
      <c r="WVY142" s="165"/>
      <c r="WVZ142" s="166"/>
      <c r="WWB142" s="164"/>
      <c r="WWC142" s="168"/>
      <c r="WWD142" s="168"/>
      <c r="WWE142" s="165"/>
      <c r="WWF142" s="165"/>
      <c r="WWG142" s="165"/>
      <c r="WWH142" s="166"/>
      <c r="WWJ142" s="164"/>
      <c r="WWK142" s="168"/>
      <c r="WWL142" s="168"/>
      <c r="WWM142" s="165"/>
      <c r="WWN142" s="165"/>
      <c r="WWO142" s="165"/>
      <c r="WWP142" s="166"/>
      <c r="WWR142" s="164"/>
      <c r="WWS142" s="168"/>
      <c r="WWT142" s="168"/>
      <c r="WWU142" s="165"/>
      <c r="WWV142" s="165"/>
      <c r="WWW142" s="165"/>
      <c r="WWX142" s="166"/>
      <c r="WWZ142" s="164"/>
      <c r="WXA142" s="168"/>
      <c r="WXB142" s="168"/>
      <c r="WXC142" s="165"/>
      <c r="WXD142" s="165"/>
      <c r="WXE142" s="165"/>
      <c r="WXF142" s="166"/>
      <c r="WXH142" s="164"/>
      <c r="WXI142" s="168"/>
      <c r="WXJ142" s="168"/>
      <c r="WXK142" s="165"/>
      <c r="WXL142" s="165"/>
      <c r="WXM142" s="165"/>
      <c r="WXN142" s="166"/>
      <c r="WXP142" s="164"/>
      <c r="WXQ142" s="168"/>
      <c r="WXR142" s="168"/>
      <c r="WXS142" s="165"/>
      <c r="WXT142" s="165"/>
      <c r="WXU142" s="165"/>
      <c r="WXV142" s="166"/>
      <c r="WXX142" s="164"/>
      <c r="WXY142" s="168"/>
      <c r="WXZ142" s="168"/>
      <c r="WYA142" s="165"/>
      <c r="WYB142" s="165"/>
      <c r="WYC142" s="165"/>
      <c r="WYD142" s="166"/>
      <c r="WYF142" s="164"/>
      <c r="WYG142" s="168"/>
      <c r="WYH142" s="168"/>
      <c r="WYI142" s="165"/>
      <c r="WYJ142" s="165"/>
      <c r="WYK142" s="165"/>
      <c r="WYL142" s="166"/>
      <c r="WYN142" s="164"/>
      <c r="WYO142" s="168"/>
      <c r="WYP142" s="168"/>
      <c r="WYQ142" s="165"/>
      <c r="WYR142" s="165"/>
      <c r="WYS142" s="165"/>
      <c r="WYT142" s="166"/>
      <c r="WYV142" s="164"/>
      <c r="WYW142" s="168"/>
      <c r="WYX142" s="168"/>
      <c r="WYY142" s="165"/>
      <c r="WYZ142" s="165"/>
      <c r="WZA142" s="165"/>
      <c r="WZB142" s="166"/>
      <c r="WZD142" s="164"/>
      <c r="WZE142" s="168"/>
      <c r="WZF142" s="168"/>
      <c r="WZG142" s="165"/>
      <c r="WZH142" s="165"/>
      <c r="WZI142" s="165"/>
      <c r="WZJ142" s="166"/>
      <c r="WZL142" s="164"/>
      <c r="WZM142" s="168"/>
      <c r="WZN142" s="168"/>
      <c r="WZO142" s="165"/>
      <c r="WZP142" s="165"/>
      <c r="WZQ142" s="165"/>
      <c r="WZR142" s="166"/>
      <c r="WZT142" s="164"/>
      <c r="WZU142" s="168"/>
      <c r="WZV142" s="168"/>
      <c r="WZW142" s="165"/>
      <c r="WZX142" s="165"/>
      <c r="WZY142" s="165"/>
      <c r="WZZ142" s="166"/>
      <c r="XAB142" s="164"/>
      <c r="XAC142" s="168"/>
      <c r="XAD142" s="168"/>
      <c r="XAE142" s="165"/>
      <c r="XAF142" s="165"/>
      <c r="XAG142" s="165"/>
      <c r="XAH142" s="166"/>
      <c r="XAJ142" s="164"/>
      <c r="XAK142" s="168"/>
      <c r="XAL142" s="168"/>
      <c r="XAM142" s="165"/>
      <c r="XAN142" s="165"/>
      <c r="XAO142" s="165"/>
      <c r="XAP142" s="166"/>
      <c r="XAR142" s="164"/>
      <c r="XAS142" s="168"/>
      <c r="XAT142" s="168"/>
      <c r="XAU142" s="165"/>
      <c r="XAV142" s="165"/>
      <c r="XAW142" s="165"/>
      <c r="XAX142" s="166"/>
      <c r="XAZ142" s="164"/>
      <c r="XBA142" s="168"/>
      <c r="XBB142" s="168"/>
      <c r="XBC142" s="165"/>
      <c r="XBD142" s="165"/>
      <c r="XBE142" s="165"/>
      <c r="XBF142" s="166"/>
      <c r="XBH142" s="164"/>
      <c r="XBI142" s="168"/>
      <c r="XBJ142" s="168"/>
      <c r="XBK142" s="165"/>
      <c r="XBL142" s="165"/>
      <c r="XBM142" s="165"/>
      <c r="XBN142" s="166"/>
      <c r="XBP142" s="164"/>
      <c r="XBQ142" s="168"/>
      <c r="XBR142" s="168"/>
      <c r="XBS142" s="165"/>
      <c r="XBT142" s="165"/>
      <c r="XBU142" s="165"/>
      <c r="XBV142" s="166"/>
      <c r="XBX142" s="164"/>
      <c r="XBY142" s="168"/>
      <c r="XBZ142" s="168"/>
      <c r="XCA142" s="165"/>
      <c r="XCB142" s="165"/>
      <c r="XCC142" s="165"/>
      <c r="XCD142" s="166"/>
      <c r="XCF142" s="164"/>
      <c r="XCG142" s="168"/>
      <c r="XCH142" s="168"/>
      <c r="XCI142" s="165"/>
      <c r="XCJ142" s="165"/>
      <c r="XCK142" s="165"/>
      <c r="XCL142" s="166"/>
      <c r="XCN142" s="164"/>
      <c r="XCO142" s="168"/>
      <c r="XCP142" s="168"/>
      <c r="XCQ142" s="165"/>
      <c r="XCR142" s="165"/>
      <c r="XCS142" s="165"/>
      <c r="XCT142" s="166"/>
      <c r="XCV142" s="164"/>
      <c r="XCW142" s="168"/>
      <c r="XCX142" s="168"/>
      <c r="XCY142" s="165"/>
      <c r="XCZ142" s="165"/>
      <c r="XDA142" s="165"/>
      <c r="XDB142" s="166"/>
      <c r="XDD142" s="164"/>
      <c r="XDE142" s="168"/>
      <c r="XDF142" s="168"/>
      <c r="XDG142" s="165"/>
      <c r="XDH142" s="165"/>
      <c r="XDI142" s="165"/>
      <c r="XDJ142" s="166"/>
      <c r="XDL142" s="164"/>
      <c r="XDM142" s="168"/>
      <c r="XDN142" s="168"/>
      <c r="XDO142" s="165"/>
      <c r="XDP142" s="165"/>
      <c r="XDQ142" s="165"/>
      <c r="XDR142" s="166"/>
      <c r="XDT142" s="164"/>
      <c r="XDU142" s="168"/>
      <c r="XDV142" s="168"/>
      <c r="XDW142" s="165"/>
      <c r="XDX142" s="165"/>
      <c r="XDY142" s="165"/>
      <c r="XDZ142" s="166"/>
      <c r="XEB142" s="164"/>
      <c r="XEC142" s="168"/>
      <c r="XED142" s="168"/>
      <c r="XEE142" s="165"/>
      <c r="XEF142" s="165"/>
      <c r="XEG142" s="165"/>
      <c r="XEH142" s="166"/>
      <c r="XEJ142" s="164"/>
      <c r="XEK142" s="168"/>
      <c r="XEL142" s="168"/>
      <c r="XEM142" s="165"/>
      <c r="XEN142" s="165"/>
      <c r="XEO142" s="165"/>
      <c r="XEP142" s="166"/>
      <c r="XER142" s="164"/>
      <c r="XES142" s="168"/>
      <c r="XET142" s="168"/>
      <c r="XEU142" s="165"/>
      <c r="XEV142" s="165"/>
      <c r="XEW142" s="165"/>
      <c r="XEX142" s="166"/>
      <c r="XEZ142" s="164"/>
      <c r="XFA142" s="168"/>
      <c r="XFB142" s="168"/>
      <c r="XFC142" s="165"/>
      <c r="XFD142" s="165"/>
    </row>
    <row r="143" spans="1:16384" s="167" customFormat="1" ht="23.25" customHeight="1">
      <c r="A143" s="151">
        <f t="shared" si="32"/>
        <v>134</v>
      </c>
      <c r="B143" s="694"/>
      <c r="C143" s="709"/>
      <c r="D143" s="657" t="s">
        <v>396</v>
      </c>
      <c r="E143" s="634"/>
      <c r="F143" s="635"/>
      <c r="G143" s="179"/>
      <c r="H143" s="179"/>
      <c r="I143" s="179"/>
      <c r="J143" s="154"/>
      <c r="K143" s="153">
        <f t="shared" si="34"/>
        <v>0</v>
      </c>
      <c r="L143" s="164"/>
      <c r="M143" s="168"/>
      <c r="N143" s="168"/>
      <c r="O143" s="165"/>
      <c r="P143" s="165"/>
      <c r="Q143" s="165"/>
      <c r="R143" s="166"/>
      <c r="T143" s="164"/>
      <c r="U143" s="168"/>
      <c r="V143" s="168"/>
      <c r="W143" s="165"/>
      <c r="X143" s="165"/>
      <c r="Y143" s="165"/>
      <c r="Z143" s="166"/>
      <c r="AB143" s="164"/>
      <c r="AC143" s="168"/>
      <c r="AD143" s="168"/>
      <c r="AE143" s="165"/>
      <c r="AF143" s="165"/>
      <c r="AG143" s="165"/>
      <c r="AH143" s="166"/>
      <c r="AJ143" s="164"/>
      <c r="AK143" s="168"/>
      <c r="AL143" s="168"/>
      <c r="AM143" s="165"/>
      <c r="AN143" s="165"/>
      <c r="AO143" s="165"/>
      <c r="AP143" s="166"/>
      <c r="AR143" s="164"/>
      <c r="AS143" s="168"/>
      <c r="AT143" s="168"/>
      <c r="AU143" s="165"/>
      <c r="AV143" s="165"/>
      <c r="AW143" s="165"/>
      <c r="AX143" s="166"/>
      <c r="AZ143" s="164"/>
      <c r="BA143" s="168"/>
      <c r="BB143" s="168"/>
      <c r="BC143" s="165"/>
      <c r="BD143" s="165"/>
      <c r="BE143" s="165"/>
      <c r="BF143" s="166"/>
      <c r="BH143" s="164"/>
      <c r="BI143" s="168"/>
      <c r="BJ143" s="168"/>
      <c r="BK143" s="165"/>
      <c r="BL143" s="165"/>
      <c r="BM143" s="165"/>
      <c r="BN143" s="166"/>
      <c r="BP143" s="164"/>
      <c r="BQ143" s="168"/>
      <c r="BR143" s="168"/>
      <c r="BS143" s="165"/>
      <c r="BT143" s="165"/>
      <c r="BU143" s="165"/>
      <c r="BV143" s="166"/>
      <c r="BX143" s="164"/>
      <c r="BY143" s="168"/>
      <c r="BZ143" s="168"/>
      <c r="CA143" s="165"/>
      <c r="CB143" s="165"/>
      <c r="CC143" s="165"/>
      <c r="CD143" s="166"/>
      <c r="CF143" s="164"/>
      <c r="CG143" s="168"/>
      <c r="CH143" s="168"/>
      <c r="CI143" s="165"/>
      <c r="CJ143" s="165"/>
      <c r="CK143" s="165"/>
      <c r="CL143" s="166"/>
      <c r="CN143" s="164"/>
      <c r="CO143" s="168"/>
      <c r="CP143" s="168"/>
      <c r="CQ143" s="165"/>
      <c r="CR143" s="165"/>
      <c r="CS143" s="165"/>
      <c r="CT143" s="166"/>
      <c r="CV143" s="164"/>
      <c r="CW143" s="168"/>
      <c r="CX143" s="168"/>
      <c r="CY143" s="165"/>
      <c r="CZ143" s="165"/>
      <c r="DA143" s="165"/>
      <c r="DB143" s="166"/>
      <c r="DD143" s="164"/>
      <c r="DE143" s="168"/>
      <c r="DF143" s="168"/>
      <c r="DG143" s="165"/>
      <c r="DH143" s="165"/>
      <c r="DI143" s="165"/>
      <c r="DJ143" s="166"/>
      <c r="DL143" s="164"/>
      <c r="DM143" s="168"/>
      <c r="DN143" s="168"/>
      <c r="DO143" s="165"/>
      <c r="DP143" s="165"/>
      <c r="DQ143" s="165"/>
      <c r="DR143" s="166"/>
      <c r="DT143" s="164"/>
      <c r="DU143" s="168"/>
      <c r="DV143" s="168"/>
      <c r="DW143" s="165"/>
      <c r="DX143" s="165"/>
      <c r="DY143" s="165"/>
      <c r="DZ143" s="166"/>
      <c r="EB143" s="164"/>
      <c r="EC143" s="168"/>
      <c r="ED143" s="168"/>
      <c r="EE143" s="165"/>
      <c r="EF143" s="165"/>
      <c r="EG143" s="165"/>
      <c r="EH143" s="166"/>
      <c r="EJ143" s="164"/>
      <c r="EK143" s="168"/>
      <c r="EL143" s="168"/>
      <c r="EM143" s="165"/>
      <c r="EN143" s="165"/>
      <c r="EO143" s="165"/>
      <c r="EP143" s="166"/>
      <c r="ER143" s="164"/>
      <c r="ES143" s="168"/>
      <c r="ET143" s="168"/>
      <c r="EU143" s="165"/>
      <c r="EV143" s="165"/>
      <c r="EW143" s="165"/>
      <c r="EX143" s="166"/>
      <c r="EZ143" s="164"/>
      <c r="FA143" s="168"/>
      <c r="FB143" s="168"/>
      <c r="FC143" s="165"/>
      <c r="FD143" s="165"/>
      <c r="FE143" s="165"/>
      <c r="FF143" s="166"/>
      <c r="FH143" s="164"/>
      <c r="FI143" s="168"/>
      <c r="FJ143" s="168"/>
      <c r="FK143" s="165"/>
      <c r="FL143" s="165"/>
      <c r="FM143" s="165"/>
      <c r="FN143" s="166"/>
      <c r="FP143" s="164"/>
      <c r="FQ143" s="168"/>
      <c r="FR143" s="168"/>
      <c r="FS143" s="165"/>
      <c r="FT143" s="165"/>
      <c r="FU143" s="165"/>
      <c r="FV143" s="166"/>
      <c r="FX143" s="164"/>
      <c r="FY143" s="168"/>
      <c r="FZ143" s="168"/>
      <c r="GA143" s="165"/>
      <c r="GB143" s="165"/>
      <c r="GC143" s="165"/>
      <c r="GD143" s="166"/>
      <c r="GF143" s="164"/>
      <c r="GG143" s="168"/>
      <c r="GH143" s="168"/>
      <c r="GI143" s="165"/>
      <c r="GJ143" s="165"/>
      <c r="GK143" s="165"/>
      <c r="GL143" s="166"/>
      <c r="GN143" s="164"/>
      <c r="GO143" s="168"/>
      <c r="GP143" s="168"/>
      <c r="GQ143" s="165"/>
      <c r="GR143" s="165"/>
      <c r="GS143" s="165"/>
      <c r="GT143" s="166"/>
      <c r="GV143" s="164"/>
      <c r="GW143" s="168"/>
      <c r="GX143" s="168"/>
      <c r="GY143" s="165"/>
      <c r="GZ143" s="165"/>
      <c r="HA143" s="165"/>
      <c r="HB143" s="166"/>
      <c r="HD143" s="164"/>
      <c r="HE143" s="168"/>
      <c r="HF143" s="168"/>
      <c r="HG143" s="165"/>
      <c r="HH143" s="165"/>
      <c r="HI143" s="165"/>
      <c r="HJ143" s="166"/>
      <c r="HL143" s="164"/>
      <c r="HM143" s="168"/>
      <c r="HN143" s="168"/>
      <c r="HO143" s="165"/>
      <c r="HP143" s="165"/>
      <c r="HQ143" s="165"/>
      <c r="HR143" s="166"/>
      <c r="HT143" s="164"/>
      <c r="HU143" s="168"/>
      <c r="HV143" s="168"/>
      <c r="HW143" s="165"/>
      <c r="HX143" s="165"/>
      <c r="HY143" s="165"/>
      <c r="HZ143" s="166"/>
      <c r="IB143" s="164"/>
      <c r="IC143" s="168"/>
      <c r="ID143" s="168"/>
      <c r="IE143" s="165"/>
      <c r="IF143" s="165"/>
      <c r="IG143" s="165"/>
      <c r="IH143" s="166"/>
      <c r="IJ143" s="164"/>
      <c r="IK143" s="168"/>
      <c r="IL143" s="168"/>
      <c r="IM143" s="165"/>
      <c r="IN143" s="165"/>
      <c r="IO143" s="165"/>
      <c r="IP143" s="166"/>
      <c r="IR143" s="164"/>
      <c r="IS143" s="168"/>
      <c r="IT143" s="168"/>
      <c r="IU143" s="165"/>
      <c r="IV143" s="165"/>
      <c r="IW143" s="165"/>
      <c r="IX143" s="166"/>
      <c r="IZ143" s="164"/>
      <c r="JA143" s="168"/>
      <c r="JB143" s="168"/>
      <c r="JC143" s="165"/>
      <c r="JD143" s="165"/>
      <c r="JE143" s="165"/>
      <c r="JF143" s="166"/>
      <c r="JH143" s="164"/>
      <c r="JI143" s="168"/>
      <c r="JJ143" s="168"/>
      <c r="JK143" s="165"/>
      <c r="JL143" s="165"/>
      <c r="JM143" s="165"/>
      <c r="JN143" s="166"/>
      <c r="JP143" s="164"/>
      <c r="JQ143" s="168"/>
      <c r="JR143" s="168"/>
      <c r="JS143" s="165"/>
      <c r="JT143" s="165"/>
      <c r="JU143" s="165"/>
      <c r="JV143" s="166"/>
      <c r="JX143" s="164"/>
      <c r="JY143" s="168"/>
      <c r="JZ143" s="168"/>
      <c r="KA143" s="165"/>
      <c r="KB143" s="165"/>
      <c r="KC143" s="165"/>
      <c r="KD143" s="166"/>
      <c r="KF143" s="164"/>
      <c r="KG143" s="168"/>
      <c r="KH143" s="168"/>
      <c r="KI143" s="165"/>
      <c r="KJ143" s="165"/>
      <c r="KK143" s="165"/>
      <c r="KL143" s="166"/>
      <c r="KN143" s="164"/>
      <c r="KO143" s="168"/>
      <c r="KP143" s="168"/>
      <c r="KQ143" s="165"/>
      <c r="KR143" s="165"/>
      <c r="KS143" s="165"/>
      <c r="KT143" s="166"/>
      <c r="KV143" s="164"/>
      <c r="KW143" s="168"/>
      <c r="KX143" s="168"/>
      <c r="KY143" s="165"/>
      <c r="KZ143" s="165"/>
      <c r="LA143" s="165"/>
      <c r="LB143" s="166"/>
      <c r="LD143" s="164"/>
      <c r="LE143" s="168"/>
      <c r="LF143" s="168"/>
      <c r="LG143" s="165"/>
      <c r="LH143" s="165"/>
      <c r="LI143" s="165"/>
      <c r="LJ143" s="166"/>
      <c r="LL143" s="164"/>
      <c r="LM143" s="168"/>
      <c r="LN143" s="168"/>
      <c r="LO143" s="165"/>
      <c r="LP143" s="165"/>
      <c r="LQ143" s="165"/>
      <c r="LR143" s="166"/>
      <c r="LT143" s="164"/>
      <c r="LU143" s="168"/>
      <c r="LV143" s="168"/>
      <c r="LW143" s="165"/>
      <c r="LX143" s="165"/>
      <c r="LY143" s="165"/>
      <c r="LZ143" s="166"/>
      <c r="MB143" s="164"/>
      <c r="MC143" s="168"/>
      <c r="MD143" s="168"/>
      <c r="ME143" s="165"/>
      <c r="MF143" s="165"/>
      <c r="MG143" s="165"/>
      <c r="MH143" s="166"/>
      <c r="MJ143" s="164"/>
      <c r="MK143" s="168"/>
      <c r="ML143" s="168"/>
      <c r="MM143" s="165"/>
      <c r="MN143" s="165"/>
      <c r="MO143" s="165"/>
      <c r="MP143" s="166"/>
      <c r="MR143" s="164"/>
      <c r="MS143" s="168"/>
      <c r="MT143" s="168"/>
      <c r="MU143" s="165"/>
      <c r="MV143" s="165"/>
      <c r="MW143" s="165"/>
      <c r="MX143" s="166"/>
      <c r="MZ143" s="164"/>
      <c r="NA143" s="168"/>
      <c r="NB143" s="168"/>
      <c r="NC143" s="165"/>
      <c r="ND143" s="165"/>
      <c r="NE143" s="165"/>
      <c r="NF143" s="166"/>
      <c r="NH143" s="164"/>
      <c r="NI143" s="168"/>
      <c r="NJ143" s="168"/>
      <c r="NK143" s="165"/>
      <c r="NL143" s="165"/>
      <c r="NM143" s="165"/>
      <c r="NN143" s="166"/>
      <c r="NP143" s="164"/>
      <c r="NQ143" s="168"/>
      <c r="NR143" s="168"/>
      <c r="NS143" s="165"/>
      <c r="NT143" s="165"/>
      <c r="NU143" s="165"/>
      <c r="NV143" s="166"/>
      <c r="NX143" s="164"/>
      <c r="NY143" s="168"/>
      <c r="NZ143" s="168"/>
      <c r="OA143" s="165"/>
      <c r="OB143" s="165"/>
      <c r="OC143" s="165"/>
      <c r="OD143" s="166"/>
      <c r="OF143" s="164"/>
      <c r="OG143" s="168"/>
      <c r="OH143" s="168"/>
      <c r="OI143" s="165"/>
      <c r="OJ143" s="165"/>
      <c r="OK143" s="165"/>
      <c r="OL143" s="166"/>
      <c r="ON143" s="164"/>
      <c r="OO143" s="168"/>
      <c r="OP143" s="168"/>
      <c r="OQ143" s="165"/>
      <c r="OR143" s="165"/>
      <c r="OS143" s="165"/>
      <c r="OT143" s="166"/>
      <c r="OV143" s="164"/>
      <c r="OW143" s="168"/>
      <c r="OX143" s="168"/>
      <c r="OY143" s="165"/>
      <c r="OZ143" s="165"/>
      <c r="PA143" s="165"/>
      <c r="PB143" s="166"/>
      <c r="PD143" s="164"/>
      <c r="PE143" s="168"/>
      <c r="PF143" s="168"/>
      <c r="PG143" s="165"/>
      <c r="PH143" s="165"/>
      <c r="PI143" s="165"/>
      <c r="PJ143" s="166"/>
      <c r="PL143" s="164"/>
      <c r="PM143" s="168"/>
      <c r="PN143" s="168"/>
      <c r="PO143" s="165"/>
      <c r="PP143" s="165"/>
      <c r="PQ143" s="165"/>
      <c r="PR143" s="166"/>
      <c r="PT143" s="164"/>
      <c r="PU143" s="168"/>
      <c r="PV143" s="168"/>
      <c r="PW143" s="165"/>
      <c r="PX143" s="165"/>
      <c r="PY143" s="165"/>
      <c r="PZ143" s="166"/>
      <c r="QB143" s="164"/>
      <c r="QC143" s="168"/>
      <c r="QD143" s="168"/>
      <c r="QE143" s="165"/>
      <c r="QF143" s="165"/>
      <c r="QG143" s="165"/>
      <c r="QH143" s="166"/>
      <c r="QJ143" s="164"/>
      <c r="QK143" s="168"/>
      <c r="QL143" s="168"/>
      <c r="QM143" s="165"/>
      <c r="QN143" s="165"/>
      <c r="QO143" s="165"/>
      <c r="QP143" s="166"/>
      <c r="QR143" s="164"/>
      <c r="QS143" s="168"/>
      <c r="QT143" s="168"/>
      <c r="QU143" s="165"/>
      <c r="QV143" s="165"/>
      <c r="QW143" s="165"/>
      <c r="QX143" s="166"/>
      <c r="QZ143" s="164"/>
      <c r="RA143" s="168"/>
      <c r="RB143" s="168"/>
      <c r="RC143" s="165"/>
      <c r="RD143" s="165"/>
      <c r="RE143" s="165"/>
      <c r="RF143" s="166"/>
      <c r="RH143" s="164"/>
      <c r="RI143" s="168"/>
      <c r="RJ143" s="168"/>
      <c r="RK143" s="165"/>
      <c r="RL143" s="165"/>
      <c r="RM143" s="165"/>
      <c r="RN143" s="166"/>
      <c r="RP143" s="164"/>
      <c r="RQ143" s="168"/>
      <c r="RR143" s="168"/>
      <c r="RS143" s="165"/>
      <c r="RT143" s="165"/>
      <c r="RU143" s="165"/>
      <c r="RV143" s="166"/>
      <c r="RX143" s="164"/>
      <c r="RY143" s="168"/>
      <c r="RZ143" s="168"/>
      <c r="SA143" s="165"/>
      <c r="SB143" s="165"/>
      <c r="SC143" s="165"/>
      <c r="SD143" s="166"/>
      <c r="SF143" s="164"/>
      <c r="SG143" s="168"/>
      <c r="SH143" s="168"/>
      <c r="SI143" s="165"/>
      <c r="SJ143" s="165"/>
      <c r="SK143" s="165"/>
      <c r="SL143" s="166"/>
      <c r="SN143" s="164"/>
      <c r="SO143" s="168"/>
      <c r="SP143" s="168"/>
      <c r="SQ143" s="165"/>
      <c r="SR143" s="165"/>
      <c r="SS143" s="165"/>
      <c r="ST143" s="166"/>
      <c r="SV143" s="164"/>
      <c r="SW143" s="168"/>
      <c r="SX143" s="168"/>
      <c r="SY143" s="165"/>
      <c r="SZ143" s="165"/>
      <c r="TA143" s="165"/>
      <c r="TB143" s="166"/>
      <c r="TD143" s="164"/>
      <c r="TE143" s="168"/>
      <c r="TF143" s="168"/>
      <c r="TG143" s="165"/>
      <c r="TH143" s="165"/>
      <c r="TI143" s="165"/>
      <c r="TJ143" s="166"/>
      <c r="TL143" s="164"/>
      <c r="TM143" s="168"/>
      <c r="TN143" s="168"/>
      <c r="TO143" s="165"/>
      <c r="TP143" s="165"/>
      <c r="TQ143" s="165"/>
      <c r="TR143" s="166"/>
      <c r="TT143" s="164"/>
      <c r="TU143" s="168"/>
      <c r="TV143" s="168"/>
      <c r="TW143" s="165"/>
      <c r="TX143" s="165"/>
      <c r="TY143" s="165"/>
      <c r="TZ143" s="166"/>
      <c r="UB143" s="164"/>
      <c r="UC143" s="168"/>
      <c r="UD143" s="168"/>
      <c r="UE143" s="165"/>
      <c r="UF143" s="165"/>
      <c r="UG143" s="165"/>
      <c r="UH143" s="166"/>
      <c r="UJ143" s="164"/>
      <c r="UK143" s="168"/>
      <c r="UL143" s="168"/>
      <c r="UM143" s="165"/>
      <c r="UN143" s="165"/>
      <c r="UO143" s="165"/>
      <c r="UP143" s="166"/>
      <c r="UR143" s="164"/>
      <c r="US143" s="168"/>
      <c r="UT143" s="168"/>
      <c r="UU143" s="165"/>
      <c r="UV143" s="165"/>
      <c r="UW143" s="165"/>
      <c r="UX143" s="166"/>
      <c r="UZ143" s="164"/>
      <c r="VA143" s="168"/>
      <c r="VB143" s="168"/>
      <c r="VC143" s="165"/>
      <c r="VD143" s="165"/>
      <c r="VE143" s="165"/>
      <c r="VF143" s="166"/>
      <c r="VH143" s="164"/>
      <c r="VI143" s="168"/>
      <c r="VJ143" s="168"/>
      <c r="VK143" s="165"/>
      <c r="VL143" s="165"/>
      <c r="VM143" s="165"/>
      <c r="VN143" s="166"/>
      <c r="VP143" s="164"/>
      <c r="VQ143" s="168"/>
      <c r="VR143" s="168"/>
      <c r="VS143" s="165"/>
      <c r="VT143" s="165"/>
      <c r="VU143" s="165"/>
      <c r="VV143" s="166"/>
      <c r="VX143" s="164"/>
      <c r="VY143" s="168"/>
      <c r="VZ143" s="168"/>
      <c r="WA143" s="165"/>
      <c r="WB143" s="165"/>
      <c r="WC143" s="165"/>
      <c r="WD143" s="166"/>
      <c r="WF143" s="164"/>
      <c r="WG143" s="168"/>
      <c r="WH143" s="168"/>
      <c r="WI143" s="165"/>
      <c r="WJ143" s="165"/>
      <c r="WK143" s="165"/>
      <c r="WL143" s="166"/>
      <c r="WN143" s="164"/>
      <c r="WO143" s="168"/>
      <c r="WP143" s="168"/>
      <c r="WQ143" s="165"/>
      <c r="WR143" s="165"/>
      <c r="WS143" s="165"/>
      <c r="WT143" s="166"/>
      <c r="WV143" s="164"/>
      <c r="WW143" s="168"/>
      <c r="WX143" s="168"/>
      <c r="WY143" s="165"/>
      <c r="WZ143" s="165"/>
      <c r="XA143" s="165"/>
      <c r="XB143" s="166"/>
      <c r="XD143" s="164"/>
      <c r="XE143" s="168"/>
      <c r="XF143" s="168"/>
      <c r="XG143" s="165"/>
      <c r="XH143" s="165"/>
      <c r="XI143" s="165"/>
      <c r="XJ143" s="166"/>
      <c r="XL143" s="164"/>
      <c r="XM143" s="168"/>
      <c r="XN143" s="168"/>
      <c r="XO143" s="165"/>
      <c r="XP143" s="165"/>
      <c r="XQ143" s="165"/>
      <c r="XR143" s="166"/>
      <c r="XT143" s="164"/>
      <c r="XU143" s="168"/>
      <c r="XV143" s="168"/>
      <c r="XW143" s="165"/>
      <c r="XX143" s="165"/>
      <c r="XY143" s="165"/>
      <c r="XZ143" s="166"/>
      <c r="YB143" s="164"/>
      <c r="YC143" s="168"/>
      <c r="YD143" s="168"/>
      <c r="YE143" s="165"/>
      <c r="YF143" s="165"/>
      <c r="YG143" s="165"/>
      <c r="YH143" s="166"/>
      <c r="YJ143" s="164"/>
      <c r="YK143" s="168"/>
      <c r="YL143" s="168"/>
      <c r="YM143" s="165"/>
      <c r="YN143" s="165"/>
      <c r="YO143" s="165"/>
      <c r="YP143" s="166"/>
      <c r="YR143" s="164"/>
      <c r="YS143" s="168"/>
      <c r="YT143" s="168"/>
      <c r="YU143" s="165"/>
      <c r="YV143" s="165"/>
      <c r="YW143" s="165"/>
      <c r="YX143" s="166"/>
      <c r="YZ143" s="164"/>
      <c r="ZA143" s="168"/>
      <c r="ZB143" s="168"/>
      <c r="ZC143" s="165"/>
      <c r="ZD143" s="165"/>
      <c r="ZE143" s="165"/>
      <c r="ZF143" s="166"/>
      <c r="ZH143" s="164"/>
      <c r="ZI143" s="168"/>
      <c r="ZJ143" s="168"/>
      <c r="ZK143" s="165"/>
      <c r="ZL143" s="165"/>
      <c r="ZM143" s="165"/>
      <c r="ZN143" s="166"/>
      <c r="ZP143" s="164"/>
      <c r="ZQ143" s="168"/>
      <c r="ZR143" s="168"/>
      <c r="ZS143" s="165"/>
      <c r="ZT143" s="165"/>
      <c r="ZU143" s="165"/>
      <c r="ZV143" s="166"/>
      <c r="ZX143" s="164"/>
      <c r="ZY143" s="168"/>
      <c r="ZZ143" s="168"/>
      <c r="AAA143" s="165"/>
      <c r="AAB143" s="165"/>
      <c r="AAC143" s="165"/>
      <c r="AAD143" s="166"/>
      <c r="AAF143" s="164"/>
      <c r="AAG143" s="168"/>
      <c r="AAH143" s="168"/>
      <c r="AAI143" s="165"/>
      <c r="AAJ143" s="165"/>
      <c r="AAK143" s="165"/>
      <c r="AAL143" s="166"/>
      <c r="AAN143" s="164"/>
      <c r="AAO143" s="168"/>
      <c r="AAP143" s="168"/>
      <c r="AAQ143" s="165"/>
      <c r="AAR143" s="165"/>
      <c r="AAS143" s="165"/>
      <c r="AAT143" s="166"/>
      <c r="AAV143" s="164"/>
      <c r="AAW143" s="168"/>
      <c r="AAX143" s="168"/>
      <c r="AAY143" s="165"/>
      <c r="AAZ143" s="165"/>
      <c r="ABA143" s="165"/>
      <c r="ABB143" s="166"/>
      <c r="ABD143" s="164"/>
      <c r="ABE143" s="168"/>
      <c r="ABF143" s="168"/>
      <c r="ABG143" s="165"/>
      <c r="ABH143" s="165"/>
      <c r="ABI143" s="165"/>
      <c r="ABJ143" s="166"/>
      <c r="ABL143" s="164"/>
      <c r="ABM143" s="168"/>
      <c r="ABN143" s="168"/>
      <c r="ABO143" s="165"/>
      <c r="ABP143" s="165"/>
      <c r="ABQ143" s="165"/>
      <c r="ABR143" s="166"/>
      <c r="ABT143" s="164"/>
      <c r="ABU143" s="168"/>
      <c r="ABV143" s="168"/>
      <c r="ABW143" s="165"/>
      <c r="ABX143" s="165"/>
      <c r="ABY143" s="165"/>
      <c r="ABZ143" s="166"/>
      <c r="ACB143" s="164"/>
      <c r="ACC143" s="168"/>
      <c r="ACD143" s="168"/>
      <c r="ACE143" s="165"/>
      <c r="ACF143" s="165"/>
      <c r="ACG143" s="165"/>
      <c r="ACH143" s="166"/>
      <c r="ACJ143" s="164"/>
      <c r="ACK143" s="168"/>
      <c r="ACL143" s="168"/>
      <c r="ACM143" s="165"/>
      <c r="ACN143" s="165"/>
      <c r="ACO143" s="165"/>
      <c r="ACP143" s="166"/>
      <c r="ACR143" s="164"/>
      <c r="ACS143" s="168"/>
      <c r="ACT143" s="168"/>
      <c r="ACU143" s="165"/>
      <c r="ACV143" s="165"/>
      <c r="ACW143" s="165"/>
      <c r="ACX143" s="166"/>
      <c r="ACZ143" s="164"/>
      <c r="ADA143" s="168"/>
      <c r="ADB143" s="168"/>
      <c r="ADC143" s="165"/>
      <c r="ADD143" s="165"/>
      <c r="ADE143" s="165"/>
      <c r="ADF143" s="166"/>
      <c r="ADH143" s="164"/>
      <c r="ADI143" s="168"/>
      <c r="ADJ143" s="168"/>
      <c r="ADK143" s="165"/>
      <c r="ADL143" s="165"/>
      <c r="ADM143" s="165"/>
      <c r="ADN143" s="166"/>
      <c r="ADP143" s="164"/>
      <c r="ADQ143" s="168"/>
      <c r="ADR143" s="168"/>
      <c r="ADS143" s="165"/>
      <c r="ADT143" s="165"/>
      <c r="ADU143" s="165"/>
      <c r="ADV143" s="166"/>
      <c r="ADX143" s="164"/>
      <c r="ADY143" s="168"/>
      <c r="ADZ143" s="168"/>
      <c r="AEA143" s="165"/>
      <c r="AEB143" s="165"/>
      <c r="AEC143" s="165"/>
      <c r="AED143" s="166"/>
      <c r="AEF143" s="164"/>
      <c r="AEG143" s="168"/>
      <c r="AEH143" s="168"/>
      <c r="AEI143" s="165"/>
      <c r="AEJ143" s="165"/>
      <c r="AEK143" s="165"/>
      <c r="AEL143" s="166"/>
      <c r="AEN143" s="164"/>
      <c r="AEO143" s="168"/>
      <c r="AEP143" s="168"/>
      <c r="AEQ143" s="165"/>
      <c r="AER143" s="165"/>
      <c r="AES143" s="165"/>
      <c r="AET143" s="166"/>
      <c r="AEV143" s="164"/>
      <c r="AEW143" s="168"/>
      <c r="AEX143" s="168"/>
      <c r="AEY143" s="165"/>
      <c r="AEZ143" s="165"/>
      <c r="AFA143" s="165"/>
      <c r="AFB143" s="166"/>
      <c r="AFD143" s="164"/>
      <c r="AFE143" s="168"/>
      <c r="AFF143" s="168"/>
      <c r="AFG143" s="165"/>
      <c r="AFH143" s="165"/>
      <c r="AFI143" s="165"/>
      <c r="AFJ143" s="166"/>
      <c r="AFL143" s="164"/>
      <c r="AFM143" s="168"/>
      <c r="AFN143" s="168"/>
      <c r="AFO143" s="165"/>
      <c r="AFP143" s="165"/>
      <c r="AFQ143" s="165"/>
      <c r="AFR143" s="166"/>
      <c r="AFT143" s="164"/>
      <c r="AFU143" s="168"/>
      <c r="AFV143" s="168"/>
      <c r="AFW143" s="165"/>
      <c r="AFX143" s="165"/>
      <c r="AFY143" s="165"/>
      <c r="AFZ143" s="166"/>
      <c r="AGB143" s="164"/>
      <c r="AGC143" s="168"/>
      <c r="AGD143" s="168"/>
      <c r="AGE143" s="165"/>
      <c r="AGF143" s="165"/>
      <c r="AGG143" s="165"/>
      <c r="AGH143" s="166"/>
      <c r="AGJ143" s="164"/>
      <c r="AGK143" s="168"/>
      <c r="AGL143" s="168"/>
      <c r="AGM143" s="165"/>
      <c r="AGN143" s="165"/>
      <c r="AGO143" s="165"/>
      <c r="AGP143" s="166"/>
      <c r="AGR143" s="164"/>
      <c r="AGS143" s="168"/>
      <c r="AGT143" s="168"/>
      <c r="AGU143" s="165"/>
      <c r="AGV143" s="165"/>
      <c r="AGW143" s="165"/>
      <c r="AGX143" s="166"/>
      <c r="AGZ143" s="164"/>
      <c r="AHA143" s="168"/>
      <c r="AHB143" s="168"/>
      <c r="AHC143" s="165"/>
      <c r="AHD143" s="165"/>
      <c r="AHE143" s="165"/>
      <c r="AHF143" s="166"/>
      <c r="AHH143" s="164"/>
      <c r="AHI143" s="168"/>
      <c r="AHJ143" s="168"/>
      <c r="AHK143" s="165"/>
      <c r="AHL143" s="165"/>
      <c r="AHM143" s="165"/>
      <c r="AHN143" s="166"/>
      <c r="AHP143" s="164"/>
      <c r="AHQ143" s="168"/>
      <c r="AHR143" s="168"/>
      <c r="AHS143" s="165"/>
      <c r="AHT143" s="165"/>
      <c r="AHU143" s="165"/>
      <c r="AHV143" s="166"/>
      <c r="AHX143" s="164"/>
      <c r="AHY143" s="168"/>
      <c r="AHZ143" s="168"/>
      <c r="AIA143" s="165"/>
      <c r="AIB143" s="165"/>
      <c r="AIC143" s="165"/>
      <c r="AID143" s="166"/>
      <c r="AIF143" s="164"/>
      <c r="AIG143" s="168"/>
      <c r="AIH143" s="168"/>
      <c r="AII143" s="165"/>
      <c r="AIJ143" s="165"/>
      <c r="AIK143" s="165"/>
      <c r="AIL143" s="166"/>
      <c r="AIN143" s="164"/>
      <c r="AIO143" s="168"/>
      <c r="AIP143" s="168"/>
      <c r="AIQ143" s="165"/>
      <c r="AIR143" s="165"/>
      <c r="AIS143" s="165"/>
      <c r="AIT143" s="166"/>
      <c r="AIV143" s="164"/>
      <c r="AIW143" s="168"/>
      <c r="AIX143" s="168"/>
      <c r="AIY143" s="165"/>
      <c r="AIZ143" s="165"/>
      <c r="AJA143" s="165"/>
      <c r="AJB143" s="166"/>
      <c r="AJD143" s="164"/>
      <c r="AJE143" s="168"/>
      <c r="AJF143" s="168"/>
      <c r="AJG143" s="165"/>
      <c r="AJH143" s="165"/>
      <c r="AJI143" s="165"/>
      <c r="AJJ143" s="166"/>
      <c r="AJL143" s="164"/>
      <c r="AJM143" s="168"/>
      <c r="AJN143" s="168"/>
      <c r="AJO143" s="165"/>
      <c r="AJP143" s="165"/>
      <c r="AJQ143" s="165"/>
      <c r="AJR143" s="166"/>
      <c r="AJT143" s="164"/>
      <c r="AJU143" s="168"/>
      <c r="AJV143" s="168"/>
      <c r="AJW143" s="165"/>
      <c r="AJX143" s="165"/>
      <c r="AJY143" s="165"/>
      <c r="AJZ143" s="166"/>
      <c r="AKB143" s="164"/>
      <c r="AKC143" s="168"/>
      <c r="AKD143" s="168"/>
      <c r="AKE143" s="165"/>
      <c r="AKF143" s="165"/>
      <c r="AKG143" s="165"/>
      <c r="AKH143" s="166"/>
      <c r="AKJ143" s="164"/>
      <c r="AKK143" s="168"/>
      <c r="AKL143" s="168"/>
      <c r="AKM143" s="165"/>
      <c r="AKN143" s="165"/>
      <c r="AKO143" s="165"/>
      <c r="AKP143" s="166"/>
      <c r="AKR143" s="164"/>
      <c r="AKS143" s="168"/>
      <c r="AKT143" s="168"/>
      <c r="AKU143" s="165"/>
      <c r="AKV143" s="165"/>
      <c r="AKW143" s="165"/>
      <c r="AKX143" s="166"/>
      <c r="AKZ143" s="164"/>
      <c r="ALA143" s="168"/>
      <c r="ALB143" s="168"/>
      <c r="ALC143" s="165"/>
      <c r="ALD143" s="165"/>
      <c r="ALE143" s="165"/>
      <c r="ALF143" s="166"/>
      <c r="ALH143" s="164"/>
      <c r="ALI143" s="168"/>
      <c r="ALJ143" s="168"/>
      <c r="ALK143" s="165"/>
      <c r="ALL143" s="165"/>
      <c r="ALM143" s="165"/>
      <c r="ALN143" s="166"/>
      <c r="ALP143" s="164"/>
      <c r="ALQ143" s="168"/>
      <c r="ALR143" s="168"/>
      <c r="ALS143" s="165"/>
      <c r="ALT143" s="165"/>
      <c r="ALU143" s="165"/>
      <c r="ALV143" s="166"/>
      <c r="ALX143" s="164"/>
      <c r="ALY143" s="168"/>
      <c r="ALZ143" s="168"/>
      <c r="AMA143" s="165"/>
      <c r="AMB143" s="165"/>
      <c r="AMC143" s="165"/>
      <c r="AMD143" s="166"/>
      <c r="AMF143" s="164"/>
      <c r="AMG143" s="168"/>
      <c r="AMH143" s="168"/>
      <c r="AMI143" s="165"/>
      <c r="AMJ143" s="165"/>
      <c r="AMK143" s="165"/>
      <c r="AML143" s="166"/>
      <c r="AMN143" s="164"/>
      <c r="AMO143" s="168"/>
      <c r="AMP143" s="168"/>
      <c r="AMQ143" s="165"/>
      <c r="AMR143" s="165"/>
      <c r="AMS143" s="165"/>
      <c r="AMT143" s="166"/>
      <c r="AMV143" s="164"/>
      <c r="AMW143" s="168"/>
      <c r="AMX143" s="168"/>
      <c r="AMY143" s="165"/>
      <c r="AMZ143" s="165"/>
      <c r="ANA143" s="165"/>
      <c r="ANB143" s="166"/>
      <c r="AND143" s="164"/>
      <c r="ANE143" s="168"/>
      <c r="ANF143" s="168"/>
      <c r="ANG143" s="165"/>
      <c r="ANH143" s="165"/>
      <c r="ANI143" s="165"/>
      <c r="ANJ143" s="166"/>
      <c r="ANL143" s="164"/>
      <c r="ANM143" s="168"/>
      <c r="ANN143" s="168"/>
      <c r="ANO143" s="165"/>
      <c r="ANP143" s="165"/>
      <c r="ANQ143" s="165"/>
      <c r="ANR143" s="166"/>
      <c r="ANT143" s="164"/>
      <c r="ANU143" s="168"/>
      <c r="ANV143" s="168"/>
      <c r="ANW143" s="165"/>
      <c r="ANX143" s="165"/>
      <c r="ANY143" s="165"/>
      <c r="ANZ143" s="166"/>
      <c r="AOB143" s="164"/>
      <c r="AOC143" s="168"/>
      <c r="AOD143" s="168"/>
      <c r="AOE143" s="165"/>
      <c r="AOF143" s="165"/>
      <c r="AOG143" s="165"/>
      <c r="AOH143" s="166"/>
      <c r="AOJ143" s="164"/>
      <c r="AOK143" s="168"/>
      <c r="AOL143" s="168"/>
      <c r="AOM143" s="165"/>
      <c r="AON143" s="165"/>
      <c r="AOO143" s="165"/>
      <c r="AOP143" s="166"/>
      <c r="AOR143" s="164"/>
      <c r="AOS143" s="168"/>
      <c r="AOT143" s="168"/>
      <c r="AOU143" s="165"/>
      <c r="AOV143" s="165"/>
      <c r="AOW143" s="165"/>
      <c r="AOX143" s="166"/>
      <c r="AOZ143" s="164"/>
      <c r="APA143" s="168"/>
      <c r="APB143" s="168"/>
      <c r="APC143" s="165"/>
      <c r="APD143" s="165"/>
      <c r="APE143" s="165"/>
      <c r="APF143" s="166"/>
      <c r="APH143" s="164"/>
      <c r="API143" s="168"/>
      <c r="APJ143" s="168"/>
      <c r="APK143" s="165"/>
      <c r="APL143" s="165"/>
      <c r="APM143" s="165"/>
      <c r="APN143" s="166"/>
      <c r="APP143" s="164"/>
      <c r="APQ143" s="168"/>
      <c r="APR143" s="168"/>
      <c r="APS143" s="165"/>
      <c r="APT143" s="165"/>
      <c r="APU143" s="165"/>
      <c r="APV143" s="166"/>
      <c r="APX143" s="164"/>
      <c r="APY143" s="168"/>
      <c r="APZ143" s="168"/>
      <c r="AQA143" s="165"/>
      <c r="AQB143" s="165"/>
      <c r="AQC143" s="165"/>
      <c r="AQD143" s="166"/>
      <c r="AQF143" s="164"/>
      <c r="AQG143" s="168"/>
      <c r="AQH143" s="168"/>
      <c r="AQI143" s="165"/>
      <c r="AQJ143" s="165"/>
      <c r="AQK143" s="165"/>
      <c r="AQL143" s="166"/>
      <c r="AQN143" s="164"/>
      <c r="AQO143" s="168"/>
      <c r="AQP143" s="168"/>
      <c r="AQQ143" s="165"/>
      <c r="AQR143" s="165"/>
      <c r="AQS143" s="165"/>
      <c r="AQT143" s="166"/>
      <c r="AQV143" s="164"/>
      <c r="AQW143" s="168"/>
      <c r="AQX143" s="168"/>
      <c r="AQY143" s="165"/>
      <c r="AQZ143" s="165"/>
      <c r="ARA143" s="165"/>
      <c r="ARB143" s="166"/>
      <c r="ARD143" s="164"/>
      <c r="ARE143" s="168"/>
      <c r="ARF143" s="168"/>
      <c r="ARG143" s="165"/>
      <c r="ARH143" s="165"/>
      <c r="ARI143" s="165"/>
      <c r="ARJ143" s="166"/>
      <c r="ARL143" s="164"/>
      <c r="ARM143" s="168"/>
      <c r="ARN143" s="168"/>
      <c r="ARO143" s="165"/>
      <c r="ARP143" s="165"/>
      <c r="ARQ143" s="165"/>
      <c r="ARR143" s="166"/>
      <c r="ART143" s="164"/>
      <c r="ARU143" s="168"/>
      <c r="ARV143" s="168"/>
      <c r="ARW143" s="165"/>
      <c r="ARX143" s="165"/>
      <c r="ARY143" s="165"/>
      <c r="ARZ143" s="166"/>
      <c r="ASB143" s="164"/>
      <c r="ASC143" s="168"/>
      <c r="ASD143" s="168"/>
      <c r="ASE143" s="165"/>
      <c r="ASF143" s="165"/>
      <c r="ASG143" s="165"/>
      <c r="ASH143" s="166"/>
      <c r="ASJ143" s="164"/>
      <c r="ASK143" s="168"/>
      <c r="ASL143" s="168"/>
      <c r="ASM143" s="165"/>
      <c r="ASN143" s="165"/>
      <c r="ASO143" s="165"/>
      <c r="ASP143" s="166"/>
      <c r="ASR143" s="164"/>
      <c r="ASS143" s="168"/>
      <c r="AST143" s="168"/>
      <c r="ASU143" s="165"/>
      <c r="ASV143" s="165"/>
      <c r="ASW143" s="165"/>
      <c r="ASX143" s="166"/>
      <c r="ASZ143" s="164"/>
      <c r="ATA143" s="168"/>
      <c r="ATB143" s="168"/>
      <c r="ATC143" s="165"/>
      <c r="ATD143" s="165"/>
      <c r="ATE143" s="165"/>
      <c r="ATF143" s="166"/>
      <c r="ATH143" s="164"/>
      <c r="ATI143" s="168"/>
      <c r="ATJ143" s="168"/>
      <c r="ATK143" s="165"/>
      <c r="ATL143" s="165"/>
      <c r="ATM143" s="165"/>
      <c r="ATN143" s="166"/>
      <c r="ATP143" s="164"/>
      <c r="ATQ143" s="168"/>
      <c r="ATR143" s="168"/>
      <c r="ATS143" s="165"/>
      <c r="ATT143" s="165"/>
      <c r="ATU143" s="165"/>
      <c r="ATV143" s="166"/>
      <c r="ATX143" s="164"/>
      <c r="ATY143" s="168"/>
      <c r="ATZ143" s="168"/>
      <c r="AUA143" s="165"/>
      <c r="AUB143" s="165"/>
      <c r="AUC143" s="165"/>
      <c r="AUD143" s="166"/>
      <c r="AUF143" s="164"/>
      <c r="AUG143" s="168"/>
      <c r="AUH143" s="168"/>
      <c r="AUI143" s="165"/>
      <c r="AUJ143" s="165"/>
      <c r="AUK143" s="165"/>
      <c r="AUL143" s="166"/>
      <c r="AUN143" s="164"/>
      <c r="AUO143" s="168"/>
      <c r="AUP143" s="168"/>
      <c r="AUQ143" s="165"/>
      <c r="AUR143" s="165"/>
      <c r="AUS143" s="165"/>
      <c r="AUT143" s="166"/>
      <c r="AUV143" s="164"/>
      <c r="AUW143" s="168"/>
      <c r="AUX143" s="168"/>
      <c r="AUY143" s="165"/>
      <c r="AUZ143" s="165"/>
      <c r="AVA143" s="165"/>
      <c r="AVB143" s="166"/>
      <c r="AVD143" s="164"/>
      <c r="AVE143" s="168"/>
      <c r="AVF143" s="168"/>
      <c r="AVG143" s="165"/>
      <c r="AVH143" s="165"/>
      <c r="AVI143" s="165"/>
      <c r="AVJ143" s="166"/>
      <c r="AVL143" s="164"/>
      <c r="AVM143" s="168"/>
      <c r="AVN143" s="168"/>
      <c r="AVO143" s="165"/>
      <c r="AVP143" s="165"/>
      <c r="AVQ143" s="165"/>
      <c r="AVR143" s="166"/>
      <c r="AVT143" s="164"/>
      <c r="AVU143" s="168"/>
      <c r="AVV143" s="168"/>
      <c r="AVW143" s="165"/>
      <c r="AVX143" s="165"/>
      <c r="AVY143" s="165"/>
      <c r="AVZ143" s="166"/>
      <c r="AWB143" s="164"/>
      <c r="AWC143" s="168"/>
      <c r="AWD143" s="168"/>
      <c r="AWE143" s="165"/>
      <c r="AWF143" s="165"/>
      <c r="AWG143" s="165"/>
      <c r="AWH143" s="166"/>
      <c r="AWJ143" s="164"/>
      <c r="AWK143" s="168"/>
      <c r="AWL143" s="168"/>
      <c r="AWM143" s="165"/>
      <c r="AWN143" s="165"/>
      <c r="AWO143" s="165"/>
      <c r="AWP143" s="166"/>
      <c r="AWR143" s="164"/>
      <c r="AWS143" s="168"/>
      <c r="AWT143" s="168"/>
      <c r="AWU143" s="165"/>
      <c r="AWV143" s="165"/>
      <c r="AWW143" s="165"/>
      <c r="AWX143" s="166"/>
      <c r="AWZ143" s="164"/>
      <c r="AXA143" s="168"/>
      <c r="AXB143" s="168"/>
      <c r="AXC143" s="165"/>
      <c r="AXD143" s="165"/>
      <c r="AXE143" s="165"/>
      <c r="AXF143" s="166"/>
      <c r="AXH143" s="164"/>
      <c r="AXI143" s="168"/>
      <c r="AXJ143" s="168"/>
      <c r="AXK143" s="165"/>
      <c r="AXL143" s="165"/>
      <c r="AXM143" s="165"/>
      <c r="AXN143" s="166"/>
      <c r="AXP143" s="164"/>
      <c r="AXQ143" s="168"/>
      <c r="AXR143" s="168"/>
      <c r="AXS143" s="165"/>
      <c r="AXT143" s="165"/>
      <c r="AXU143" s="165"/>
      <c r="AXV143" s="166"/>
      <c r="AXX143" s="164"/>
      <c r="AXY143" s="168"/>
      <c r="AXZ143" s="168"/>
      <c r="AYA143" s="165"/>
      <c r="AYB143" s="165"/>
      <c r="AYC143" s="165"/>
      <c r="AYD143" s="166"/>
      <c r="AYF143" s="164"/>
      <c r="AYG143" s="168"/>
      <c r="AYH143" s="168"/>
      <c r="AYI143" s="165"/>
      <c r="AYJ143" s="165"/>
      <c r="AYK143" s="165"/>
      <c r="AYL143" s="166"/>
      <c r="AYN143" s="164"/>
      <c r="AYO143" s="168"/>
      <c r="AYP143" s="168"/>
      <c r="AYQ143" s="165"/>
      <c r="AYR143" s="165"/>
      <c r="AYS143" s="165"/>
      <c r="AYT143" s="166"/>
      <c r="AYV143" s="164"/>
      <c r="AYW143" s="168"/>
      <c r="AYX143" s="168"/>
      <c r="AYY143" s="165"/>
      <c r="AYZ143" s="165"/>
      <c r="AZA143" s="165"/>
      <c r="AZB143" s="166"/>
      <c r="AZD143" s="164"/>
      <c r="AZE143" s="168"/>
      <c r="AZF143" s="168"/>
      <c r="AZG143" s="165"/>
      <c r="AZH143" s="165"/>
      <c r="AZI143" s="165"/>
      <c r="AZJ143" s="166"/>
      <c r="AZL143" s="164"/>
      <c r="AZM143" s="168"/>
      <c r="AZN143" s="168"/>
      <c r="AZO143" s="165"/>
      <c r="AZP143" s="165"/>
      <c r="AZQ143" s="165"/>
      <c r="AZR143" s="166"/>
      <c r="AZT143" s="164"/>
      <c r="AZU143" s="168"/>
      <c r="AZV143" s="168"/>
      <c r="AZW143" s="165"/>
      <c r="AZX143" s="165"/>
      <c r="AZY143" s="165"/>
      <c r="AZZ143" s="166"/>
      <c r="BAB143" s="164"/>
      <c r="BAC143" s="168"/>
      <c r="BAD143" s="168"/>
      <c r="BAE143" s="165"/>
      <c r="BAF143" s="165"/>
      <c r="BAG143" s="165"/>
      <c r="BAH143" s="166"/>
      <c r="BAJ143" s="164"/>
      <c r="BAK143" s="168"/>
      <c r="BAL143" s="168"/>
      <c r="BAM143" s="165"/>
      <c r="BAN143" s="165"/>
      <c r="BAO143" s="165"/>
      <c r="BAP143" s="166"/>
      <c r="BAR143" s="164"/>
      <c r="BAS143" s="168"/>
      <c r="BAT143" s="168"/>
      <c r="BAU143" s="165"/>
      <c r="BAV143" s="165"/>
      <c r="BAW143" s="165"/>
      <c r="BAX143" s="166"/>
      <c r="BAZ143" s="164"/>
      <c r="BBA143" s="168"/>
      <c r="BBB143" s="168"/>
      <c r="BBC143" s="165"/>
      <c r="BBD143" s="165"/>
      <c r="BBE143" s="165"/>
      <c r="BBF143" s="166"/>
      <c r="BBH143" s="164"/>
      <c r="BBI143" s="168"/>
      <c r="BBJ143" s="168"/>
      <c r="BBK143" s="165"/>
      <c r="BBL143" s="165"/>
      <c r="BBM143" s="165"/>
      <c r="BBN143" s="166"/>
      <c r="BBP143" s="164"/>
      <c r="BBQ143" s="168"/>
      <c r="BBR143" s="168"/>
      <c r="BBS143" s="165"/>
      <c r="BBT143" s="165"/>
      <c r="BBU143" s="165"/>
      <c r="BBV143" s="166"/>
      <c r="BBX143" s="164"/>
      <c r="BBY143" s="168"/>
      <c r="BBZ143" s="168"/>
      <c r="BCA143" s="165"/>
      <c r="BCB143" s="165"/>
      <c r="BCC143" s="165"/>
      <c r="BCD143" s="166"/>
      <c r="BCF143" s="164"/>
      <c r="BCG143" s="168"/>
      <c r="BCH143" s="168"/>
      <c r="BCI143" s="165"/>
      <c r="BCJ143" s="165"/>
      <c r="BCK143" s="165"/>
      <c r="BCL143" s="166"/>
      <c r="BCN143" s="164"/>
      <c r="BCO143" s="168"/>
      <c r="BCP143" s="168"/>
      <c r="BCQ143" s="165"/>
      <c r="BCR143" s="165"/>
      <c r="BCS143" s="165"/>
      <c r="BCT143" s="166"/>
      <c r="BCV143" s="164"/>
      <c r="BCW143" s="168"/>
      <c r="BCX143" s="168"/>
      <c r="BCY143" s="165"/>
      <c r="BCZ143" s="165"/>
      <c r="BDA143" s="165"/>
      <c r="BDB143" s="166"/>
      <c r="BDD143" s="164"/>
      <c r="BDE143" s="168"/>
      <c r="BDF143" s="168"/>
      <c r="BDG143" s="165"/>
      <c r="BDH143" s="165"/>
      <c r="BDI143" s="165"/>
      <c r="BDJ143" s="166"/>
      <c r="BDL143" s="164"/>
      <c r="BDM143" s="168"/>
      <c r="BDN143" s="168"/>
      <c r="BDO143" s="165"/>
      <c r="BDP143" s="165"/>
      <c r="BDQ143" s="165"/>
      <c r="BDR143" s="166"/>
      <c r="BDT143" s="164"/>
      <c r="BDU143" s="168"/>
      <c r="BDV143" s="168"/>
      <c r="BDW143" s="165"/>
      <c r="BDX143" s="165"/>
      <c r="BDY143" s="165"/>
      <c r="BDZ143" s="166"/>
      <c r="BEB143" s="164"/>
      <c r="BEC143" s="168"/>
      <c r="BED143" s="168"/>
      <c r="BEE143" s="165"/>
      <c r="BEF143" s="165"/>
      <c r="BEG143" s="165"/>
      <c r="BEH143" s="166"/>
      <c r="BEJ143" s="164"/>
      <c r="BEK143" s="168"/>
      <c r="BEL143" s="168"/>
      <c r="BEM143" s="165"/>
      <c r="BEN143" s="165"/>
      <c r="BEO143" s="165"/>
      <c r="BEP143" s="166"/>
      <c r="BER143" s="164"/>
      <c r="BES143" s="168"/>
      <c r="BET143" s="168"/>
      <c r="BEU143" s="165"/>
      <c r="BEV143" s="165"/>
      <c r="BEW143" s="165"/>
      <c r="BEX143" s="166"/>
      <c r="BEZ143" s="164"/>
      <c r="BFA143" s="168"/>
      <c r="BFB143" s="168"/>
      <c r="BFC143" s="165"/>
      <c r="BFD143" s="165"/>
      <c r="BFE143" s="165"/>
      <c r="BFF143" s="166"/>
      <c r="BFH143" s="164"/>
      <c r="BFI143" s="168"/>
      <c r="BFJ143" s="168"/>
      <c r="BFK143" s="165"/>
      <c r="BFL143" s="165"/>
      <c r="BFM143" s="165"/>
      <c r="BFN143" s="166"/>
      <c r="BFP143" s="164"/>
      <c r="BFQ143" s="168"/>
      <c r="BFR143" s="168"/>
      <c r="BFS143" s="165"/>
      <c r="BFT143" s="165"/>
      <c r="BFU143" s="165"/>
      <c r="BFV143" s="166"/>
      <c r="BFX143" s="164"/>
      <c r="BFY143" s="168"/>
      <c r="BFZ143" s="168"/>
      <c r="BGA143" s="165"/>
      <c r="BGB143" s="165"/>
      <c r="BGC143" s="165"/>
      <c r="BGD143" s="166"/>
      <c r="BGF143" s="164"/>
      <c r="BGG143" s="168"/>
      <c r="BGH143" s="168"/>
      <c r="BGI143" s="165"/>
      <c r="BGJ143" s="165"/>
      <c r="BGK143" s="165"/>
      <c r="BGL143" s="166"/>
      <c r="BGN143" s="164"/>
      <c r="BGO143" s="168"/>
      <c r="BGP143" s="168"/>
      <c r="BGQ143" s="165"/>
      <c r="BGR143" s="165"/>
      <c r="BGS143" s="165"/>
      <c r="BGT143" s="166"/>
      <c r="BGV143" s="164"/>
      <c r="BGW143" s="168"/>
      <c r="BGX143" s="168"/>
      <c r="BGY143" s="165"/>
      <c r="BGZ143" s="165"/>
      <c r="BHA143" s="165"/>
      <c r="BHB143" s="166"/>
      <c r="BHD143" s="164"/>
      <c r="BHE143" s="168"/>
      <c r="BHF143" s="168"/>
      <c r="BHG143" s="165"/>
      <c r="BHH143" s="165"/>
      <c r="BHI143" s="165"/>
      <c r="BHJ143" s="166"/>
      <c r="BHL143" s="164"/>
      <c r="BHM143" s="168"/>
      <c r="BHN143" s="168"/>
      <c r="BHO143" s="165"/>
      <c r="BHP143" s="165"/>
      <c r="BHQ143" s="165"/>
      <c r="BHR143" s="166"/>
      <c r="BHT143" s="164"/>
      <c r="BHU143" s="168"/>
      <c r="BHV143" s="168"/>
      <c r="BHW143" s="165"/>
      <c r="BHX143" s="165"/>
      <c r="BHY143" s="165"/>
      <c r="BHZ143" s="166"/>
      <c r="BIB143" s="164"/>
      <c r="BIC143" s="168"/>
      <c r="BID143" s="168"/>
      <c r="BIE143" s="165"/>
      <c r="BIF143" s="165"/>
      <c r="BIG143" s="165"/>
      <c r="BIH143" s="166"/>
      <c r="BIJ143" s="164"/>
      <c r="BIK143" s="168"/>
      <c r="BIL143" s="168"/>
      <c r="BIM143" s="165"/>
      <c r="BIN143" s="165"/>
      <c r="BIO143" s="165"/>
      <c r="BIP143" s="166"/>
      <c r="BIR143" s="164"/>
      <c r="BIS143" s="168"/>
      <c r="BIT143" s="168"/>
      <c r="BIU143" s="165"/>
      <c r="BIV143" s="165"/>
      <c r="BIW143" s="165"/>
      <c r="BIX143" s="166"/>
      <c r="BIZ143" s="164"/>
      <c r="BJA143" s="168"/>
      <c r="BJB143" s="168"/>
      <c r="BJC143" s="165"/>
      <c r="BJD143" s="165"/>
      <c r="BJE143" s="165"/>
      <c r="BJF143" s="166"/>
      <c r="BJH143" s="164"/>
      <c r="BJI143" s="168"/>
      <c r="BJJ143" s="168"/>
      <c r="BJK143" s="165"/>
      <c r="BJL143" s="165"/>
      <c r="BJM143" s="165"/>
      <c r="BJN143" s="166"/>
      <c r="BJP143" s="164"/>
      <c r="BJQ143" s="168"/>
      <c r="BJR143" s="168"/>
      <c r="BJS143" s="165"/>
      <c r="BJT143" s="165"/>
      <c r="BJU143" s="165"/>
      <c r="BJV143" s="166"/>
      <c r="BJX143" s="164"/>
      <c r="BJY143" s="168"/>
      <c r="BJZ143" s="168"/>
      <c r="BKA143" s="165"/>
      <c r="BKB143" s="165"/>
      <c r="BKC143" s="165"/>
      <c r="BKD143" s="166"/>
      <c r="BKF143" s="164"/>
      <c r="BKG143" s="168"/>
      <c r="BKH143" s="168"/>
      <c r="BKI143" s="165"/>
      <c r="BKJ143" s="165"/>
      <c r="BKK143" s="165"/>
      <c r="BKL143" s="166"/>
      <c r="BKN143" s="164"/>
      <c r="BKO143" s="168"/>
      <c r="BKP143" s="168"/>
      <c r="BKQ143" s="165"/>
      <c r="BKR143" s="165"/>
      <c r="BKS143" s="165"/>
      <c r="BKT143" s="166"/>
      <c r="BKV143" s="164"/>
      <c r="BKW143" s="168"/>
      <c r="BKX143" s="168"/>
      <c r="BKY143" s="165"/>
      <c r="BKZ143" s="165"/>
      <c r="BLA143" s="165"/>
      <c r="BLB143" s="166"/>
      <c r="BLD143" s="164"/>
      <c r="BLE143" s="168"/>
      <c r="BLF143" s="168"/>
      <c r="BLG143" s="165"/>
      <c r="BLH143" s="165"/>
      <c r="BLI143" s="165"/>
      <c r="BLJ143" s="166"/>
      <c r="BLL143" s="164"/>
      <c r="BLM143" s="168"/>
      <c r="BLN143" s="168"/>
      <c r="BLO143" s="165"/>
      <c r="BLP143" s="165"/>
      <c r="BLQ143" s="165"/>
      <c r="BLR143" s="166"/>
      <c r="BLT143" s="164"/>
      <c r="BLU143" s="168"/>
      <c r="BLV143" s="168"/>
      <c r="BLW143" s="165"/>
      <c r="BLX143" s="165"/>
      <c r="BLY143" s="165"/>
      <c r="BLZ143" s="166"/>
      <c r="BMB143" s="164"/>
      <c r="BMC143" s="168"/>
      <c r="BMD143" s="168"/>
      <c r="BME143" s="165"/>
      <c r="BMF143" s="165"/>
      <c r="BMG143" s="165"/>
      <c r="BMH143" s="166"/>
      <c r="BMJ143" s="164"/>
      <c r="BMK143" s="168"/>
      <c r="BML143" s="168"/>
      <c r="BMM143" s="165"/>
      <c r="BMN143" s="165"/>
      <c r="BMO143" s="165"/>
      <c r="BMP143" s="166"/>
      <c r="BMR143" s="164"/>
      <c r="BMS143" s="168"/>
      <c r="BMT143" s="168"/>
      <c r="BMU143" s="165"/>
      <c r="BMV143" s="165"/>
      <c r="BMW143" s="165"/>
      <c r="BMX143" s="166"/>
      <c r="BMZ143" s="164"/>
      <c r="BNA143" s="168"/>
      <c r="BNB143" s="168"/>
      <c r="BNC143" s="165"/>
      <c r="BND143" s="165"/>
      <c r="BNE143" s="165"/>
      <c r="BNF143" s="166"/>
      <c r="BNH143" s="164"/>
      <c r="BNI143" s="168"/>
      <c r="BNJ143" s="168"/>
      <c r="BNK143" s="165"/>
      <c r="BNL143" s="165"/>
      <c r="BNM143" s="165"/>
      <c r="BNN143" s="166"/>
      <c r="BNP143" s="164"/>
      <c r="BNQ143" s="168"/>
      <c r="BNR143" s="168"/>
      <c r="BNS143" s="165"/>
      <c r="BNT143" s="165"/>
      <c r="BNU143" s="165"/>
      <c r="BNV143" s="166"/>
      <c r="BNX143" s="164"/>
      <c r="BNY143" s="168"/>
      <c r="BNZ143" s="168"/>
      <c r="BOA143" s="165"/>
      <c r="BOB143" s="165"/>
      <c r="BOC143" s="165"/>
      <c r="BOD143" s="166"/>
      <c r="BOF143" s="164"/>
      <c r="BOG143" s="168"/>
      <c r="BOH143" s="168"/>
      <c r="BOI143" s="165"/>
      <c r="BOJ143" s="165"/>
      <c r="BOK143" s="165"/>
      <c r="BOL143" s="166"/>
      <c r="BON143" s="164"/>
      <c r="BOO143" s="168"/>
      <c r="BOP143" s="168"/>
      <c r="BOQ143" s="165"/>
      <c r="BOR143" s="165"/>
      <c r="BOS143" s="165"/>
      <c r="BOT143" s="166"/>
      <c r="BOV143" s="164"/>
      <c r="BOW143" s="168"/>
      <c r="BOX143" s="168"/>
      <c r="BOY143" s="165"/>
      <c r="BOZ143" s="165"/>
      <c r="BPA143" s="165"/>
      <c r="BPB143" s="166"/>
      <c r="BPD143" s="164"/>
      <c r="BPE143" s="168"/>
      <c r="BPF143" s="168"/>
      <c r="BPG143" s="165"/>
      <c r="BPH143" s="165"/>
      <c r="BPI143" s="165"/>
      <c r="BPJ143" s="166"/>
      <c r="BPL143" s="164"/>
      <c r="BPM143" s="168"/>
      <c r="BPN143" s="168"/>
      <c r="BPO143" s="165"/>
      <c r="BPP143" s="165"/>
      <c r="BPQ143" s="165"/>
      <c r="BPR143" s="166"/>
      <c r="BPT143" s="164"/>
      <c r="BPU143" s="168"/>
      <c r="BPV143" s="168"/>
      <c r="BPW143" s="165"/>
      <c r="BPX143" s="165"/>
      <c r="BPY143" s="165"/>
      <c r="BPZ143" s="166"/>
      <c r="BQB143" s="164"/>
      <c r="BQC143" s="168"/>
      <c r="BQD143" s="168"/>
      <c r="BQE143" s="165"/>
      <c r="BQF143" s="165"/>
      <c r="BQG143" s="165"/>
      <c r="BQH143" s="166"/>
      <c r="BQJ143" s="164"/>
      <c r="BQK143" s="168"/>
      <c r="BQL143" s="168"/>
      <c r="BQM143" s="165"/>
      <c r="BQN143" s="165"/>
      <c r="BQO143" s="165"/>
      <c r="BQP143" s="166"/>
      <c r="BQR143" s="164"/>
      <c r="BQS143" s="168"/>
      <c r="BQT143" s="168"/>
      <c r="BQU143" s="165"/>
      <c r="BQV143" s="165"/>
      <c r="BQW143" s="165"/>
      <c r="BQX143" s="166"/>
      <c r="BQZ143" s="164"/>
      <c r="BRA143" s="168"/>
      <c r="BRB143" s="168"/>
      <c r="BRC143" s="165"/>
      <c r="BRD143" s="165"/>
      <c r="BRE143" s="165"/>
      <c r="BRF143" s="166"/>
      <c r="BRH143" s="164"/>
      <c r="BRI143" s="168"/>
      <c r="BRJ143" s="168"/>
      <c r="BRK143" s="165"/>
      <c r="BRL143" s="165"/>
      <c r="BRM143" s="165"/>
      <c r="BRN143" s="166"/>
      <c r="BRP143" s="164"/>
      <c r="BRQ143" s="168"/>
      <c r="BRR143" s="168"/>
      <c r="BRS143" s="165"/>
      <c r="BRT143" s="165"/>
      <c r="BRU143" s="165"/>
      <c r="BRV143" s="166"/>
      <c r="BRX143" s="164"/>
      <c r="BRY143" s="168"/>
      <c r="BRZ143" s="168"/>
      <c r="BSA143" s="165"/>
      <c r="BSB143" s="165"/>
      <c r="BSC143" s="165"/>
      <c r="BSD143" s="166"/>
      <c r="BSF143" s="164"/>
      <c r="BSG143" s="168"/>
      <c r="BSH143" s="168"/>
      <c r="BSI143" s="165"/>
      <c r="BSJ143" s="165"/>
      <c r="BSK143" s="165"/>
      <c r="BSL143" s="166"/>
      <c r="BSN143" s="164"/>
      <c r="BSO143" s="168"/>
      <c r="BSP143" s="168"/>
      <c r="BSQ143" s="165"/>
      <c r="BSR143" s="165"/>
      <c r="BSS143" s="165"/>
      <c r="BST143" s="166"/>
      <c r="BSV143" s="164"/>
      <c r="BSW143" s="168"/>
      <c r="BSX143" s="168"/>
      <c r="BSY143" s="165"/>
      <c r="BSZ143" s="165"/>
      <c r="BTA143" s="165"/>
      <c r="BTB143" s="166"/>
      <c r="BTD143" s="164"/>
      <c r="BTE143" s="168"/>
      <c r="BTF143" s="168"/>
      <c r="BTG143" s="165"/>
      <c r="BTH143" s="165"/>
      <c r="BTI143" s="165"/>
      <c r="BTJ143" s="166"/>
      <c r="BTL143" s="164"/>
      <c r="BTM143" s="168"/>
      <c r="BTN143" s="168"/>
      <c r="BTO143" s="165"/>
      <c r="BTP143" s="165"/>
      <c r="BTQ143" s="165"/>
      <c r="BTR143" s="166"/>
      <c r="BTT143" s="164"/>
      <c r="BTU143" s="168"/>
      <c r="BTV143" s="168"/>
      <c r="BTW143" s="165"/>
      <c r="BTX143" s="165"/>
      <c r="BTY143" s="165"/>
      <c r="BTZ143" s="166"/>
      <c r="BUB143" s="164"/>
      <c r="BUC143" s="168"/>
      <c r="BUD143" s="168"/>
      <c r="BUE143" s="165"/>
      <c r="BUF143" s="165"/>
      <c r="BUG143" s="165"/>
      <c r="BUH143" s="166"/>
      <c r="BUJ143" s="164"/>
      <c r="BUK143" s="168"/>
      <c r="BUL143" s="168"/>
      <c r="BUM143" s="165"/>
      <c r="BUN143" s="165"/>
      <c r="BUO143" s="165"/>
      <c r="BUP143" s="166"/>
      <c r="BUR143" s="164"/>
      <c r="BUS143" s="168"/>
      <c r="BUT143" s="168"/>
      <c r="BUU143" s="165"/>
      <c r="BUV143" s="165"/>
      <c r="BUW143" s="165"/>
      <c r="BUX143" s="166"/>
      <c r="BUZ143" s="164"/>
      <c r="BVA143" s="168"/>
      <c r="BVB143" s="168"/>
      <c r="BVC143" s="165"/>
      <c r="BVD143" s="165"/>
      <c r="BVE143" s="165"/>
      <c r="BVF143" s="166"/>
      <c r="BVH143" s="164"/>
      <c r="BVI143" s="168"/>
      <c r="BVJ143" s="168"/>
      <c r="BVK143" s="165"/>
      <c r="BVL143" s="165"/>
      <c r="BVM143" s="165"/>
      <c r="BVN143" s="166"/>
      <c r="BVP143" s="164"/>
      <c r="BVQ143" s="168"/>
      <c r="BVR143" s="168"/>
      <c r="BVS143" s="165"/>
      <c r="BVT143" s="165"/>
      <c r="BVU143" s="165"/>
      <c r="BVV143" s="166"/>
      <c r="BVX143" s="164"/>
      <c r="BVY143" s="168"/>
      <c r="BVZ143" s="168"/>
      <c r="BWA143" s="165"/>
      <c r="BWB143" s="165"/>
      <c r="BWC143" s="165"/>
      <c r="BWD143" s="166"/>
      <c r="BWF143" s="164"/>
      <c r="BWG143" s="168"/>
      <c r="BWH143" s="168"/>
      <c r="BWI143" s="165"/>
      <c r="BWJ143" s="165"/>
      <c r="BWK143" s="165"/>
      <c r="BWL143" s="166"/>
      <c r="BWN143" s="164"/>
      <c r="BWO143" s="168"/>
      <c r="BWP143" s="168"/>
      <c r="BWQ143" s="165"/>
      <c r="BWR143" s="165"/>
      <c r="BWS143" s="165"/>
      <c r="BWT143" s="166"/>
      <c r="BWV143" s="164"/>
      <c r="BWW143" s="168"/>
      <c r="BWX143" s="168"/>
      <c r="BWY143" s="165"/>
      <c r="BWZ143" s="165"/>
      <c r="BXA143" s="165"/>
      <c r="BXB143" s="166"/>
      <c r="BXD143" s="164"/>
      <c r="BXE143" s="168"/>
      <c r="BXF143" s="168"/>
      <c r="BXG143" s="165"/>
      <c r="BXH143" s="165"/>
      <c r="BXI143" s="165"/>
      <c r="BXJ143" s="166"/>
      <c r="BXL143" s="164"/>
      <c r="BXM143" s="168"/>
      <c r="BXN143" s="168"/>
      <c r="BXO143" s="165"/>
      <c r="BXP143" s="165"/>
      <c r="BXQ143" s="165"/>
      <c r="BXR143" s="166"/>
      <c r="BXT143" s="164"/>
      <c r="BXU143" s="168"/>
      <c r="BXV143" s="168"/>
      <c r="BXW143" s="165"/>
      <c r="BXX143" s="165"/>
      <c r="BXY143" s="165"/>
      <c r="BXZ143" s="166"/>
      <c r="BYB143" s="164"/>
      <c r="BYC143" s="168"/>
      <c r="BYD143" s="168"/>
      <c r="BYE143" s="165"/>
      <c r="BYF143" s="165"/>
      <c r="BYG143" s="165"/>
      <c r="BYH143" s="166"/>
      <c r="BYJ143" s="164"/>
      <c r="BYK143" s="168"/>
      <c r="BYL143" s="168"/>
      <c r="BYM143" s="165"/>
      <c r="BYN143" s="165"/>
      <c r="BYO143" s="165"/>
      <c r="BYP143" s="166"/>
      <c r="BYR143" s="164"/>
      <c r="BYS143" s="168"/>
      <c r="BYT143" s="168"/>
      <c r="BYU143" s="165"/>
      <c r="BYV143" s="165"/>
      <c r="BYW143" s="165"/>
      <c r="BYX143" s="166"/>
      <c r="BYZ143" s="164"/>
      <c r="BZA143" s="168"/>
      <c r="BZB143" s="168"/>
      <c r="BZC143" s="165"/>
      <c r="BZD143" s="165"/>
      <c r="BZE143" s="165"/>
      <c r="BZF143" s="166"/>
      <c r="BZH143" s="164"/>
      <c r="BZI143" s="168"/>
      <c r="BZJ143" s="168"/>
      <c r="BZK143" s="165"/>
      <c r="BZL143" s="165"/>
      <c r="BZM143" s="165"/>
      <c r="BZN143" s="166"/>
      <c r="BZP143" s="164"/>
      <c r="BZQ143" s="168"/>
      <c r="BZR143" s="168"/>
      <c r="BZS143" s="165"/>
      <c r="BZT143" s="165"/>
      <c r="BZU143" s="165"/>
      <c r="BZV143" s="166"/>
      <c r="BZX143" s="164"/>
      <c r="BZY143" s="168"/>
      <c r="BZZ143" s="168"/>
      <c r="CAA143" s="165"/>
      <c r="CAB143" s="165"/>
      <c r="CAC143" s="165"/>
      <c r="CAD143" s="166"/>
      <c r="CAF143" s="164"/>
      <c r="CAG143" s="168"/>
      <c r="CAH143" s="168"/>
      <c r="CAI143" s="165"/>
      <c r="CAJ143" s="165"/>
      <c r="CAK143" s="165"/>
      <c r="CAL143" s="166"/>
      <c r="CAN143" s="164"/>
      <c r="CAO143" s="168"/>
      <c r="CAP143" s="168"/>
      <c r="CAQ143" s="165"/>
      <c r="CAR143" s="165"/>
      <c r="CAS143" s="165"/>
      <c r="CAT143" s="166"/>
      <c r="CAV143" s="164"/>
      <c r="CAW143" s="168"/>
      <c r="CAX143" s="168"/>
      <c r="CAY143" s="165"/>
      <c r="CAZ143" s="165"/>
      <c r="CBA143" s="165"/>
      <c r="CBB143" s="166"/>
      <c r="CBD143" s="164"/>
      <c r="CBE143" s="168"/>
      <c r="CBF143" s="168"/>
      <c r="CBG143" s="165"/>
      <c r="CBH143" s="165"/>
      <c r="CBI143" s="165"/>
      <c r="CBJ143" s="166"/>
      <c r="CBL143" s="164"/>
      <c r="CBM143" s="168"/>
      <c r="CBN143" s="168"/>
      <c r="CBO143" s="165"/>
      <c r="CBP143" s="165"/>
      <c r="CBQ143" s="165"/>
      <c r="CBR143" s="166"/>
      <c r="CBT143" s="164"/>
      <c r="CBU143" s="168"/>
      <c r="CBV143" s="168"/>
      <c r="CBW143" s="165"/>
      <c r="CBX143" s="165"/>
      <c r="CBY143" s="165"/>
      <c r="CBZ143" s="166"/>
      <c r="CCB143" s="164"/>
      <c r="CCC143" s="168"/>
      <c r="CCD143" s="168"/>
      <c r="CCE143" s="165"/>
      <c r="CCF143" s="165"/>
      <c r="CCG143" s="165"/>
      <c r="CCH143" s="166"/>
      <c r="CCJ143" s="164"/>
      <c r="CCK143" s="168"/>
      <c r="CCL143" s="168"/>
      <c r="CCM143" s="165"/>
      <c r="CCN143" s="165"/>
      <c r="CCO143" s="165"/>
      <c r="CCP143" s="166"/>
      <c r="CCR143" s="164"/>
      <c r="CCS143" s="168"/>
      <c r="CCT143" s="168"/>
      <c r="CCU143" s="165"/>
      <c r="CCV143" s="165"/>
      <c r="CCW143" s="165"/>
      <c r="CCX143" s="166"/>
      <c r="CCZ143" s="164"/>
      <c r="CDA143" s="168"/>
      <c r="CDB143" s="168"/>
      <c r="CDC143" s="165"/>
      <c r="CDD143" s="165"/>
      <c r="CDE143" s="165"/>
      <c r="CDF143" s="166"/>
      <c r="CDH143" s="164"/>
      <c r="CDI143" s="168"/>
      <c r="CDJ143" s="168"/>
      <c r="CDK143" s="165"/>
      <c r="CDL143" s="165"/>
      <c r="CDM143" s="165"/>
      <c r="CDN143" s="166"/>
      <c r="CDP143" s="164"/>
      <c r="CDQ143" s="168"/>
      <c r="CDR143" s="168"/>
      <c r="CDS143" s="165"/>
      <c r="CDT143" s="165"/>
      <c r="CDU143" s="165"/>
      <c r="CDV143" s="166"/>
      <c r="CDX143" s="164"/>
      <c r="CDY143" s="168"/>
      <c r="CDZ143" s="168"/>
      <c r="CEA143" s="165"/>
      <c r="CEB143" s="165"/>
      <c r="CEC143" s="165"/>
      <c r="CED143" s="166"/>
      <c r="CEF143" s="164"/>
      <c r="CEG143" s="168"/>
      <c r="CEH143" s="168"/>
      <c r="CEI143" s="165"/>
      <c r="CEJ143" s="165"/>
      <c r="CEK143" s="165"/>
      <c r="CEL143" s="166"/>
      <c r="CEN143" s="164"/>
      <c r="CEO143" s="168"/>
      <c r="CEP143" s="168"/>
      <c r="CEQ143" s="165"/>
      <c r="CER143" s="165"/>
      <c r="CES143" s="165"/>
      <c r="CET143" s="166"/>
      <c r="CEV143" s="164"/>
      <c r="CEW143" s="168"/>
      <c r="CEX143" s="168"/>
      <c r="CEY143" s="165"/>
      <c r="CEZ143" s="165"/>
      <c r="CFA143" s="165"/>
      <c r="CFB143" s="166"/>
      <c r="CFD143" s="164"/>
      <c r="CFE143" s="168"/>
      <c r="CFF143" s="168"/>
      <c r="CFG143" s="165"/>
      <c r="CFH143" s="165"/>
      <c r="CFI143" s="165"/>
      <c r="CFJ143" s="166"/>
      <c r="CFL143" s="164"/>
      <c r="CFM143" s="168"/>
      <c r="CFN143" s="168"/>
      <c r="CFO143" s="165"/>
      <c r="CFP143" s="165"/>
      <c r="CFQ143" s="165"/>
      <c r="CFR143" s="166"/>
      <c r="CFT143" s="164"/>
      <c r="CFU143" s="168"/>
      <c r="CFV143" s="168"/>
      <c r="CFW143" s="165"/>
      <c r="CFX143" s="165"/>
      <c r="CFY143" s="165"/>
      <c r="CFZ143" s="166"/>
      <c r="CGB143" s="164"/>
      <c r="CGC143" s="168"/>
      <c r="CGD143" s="168"/>
      <c r="CGE143" s="165"/>
      <c r="CGF143" s="165"/>
      <c r="CGG143" s="165"/>
      <c r="CGH143" s="166"/>
      <c r="CGJ143" s="164"/>
      <c r="CGK143" s="168"/>
      <c r="CGL143" s="168"/>
      <c r="CGM143" s="165"/>
      <c r="CGN143" s="165"/>
      <c r="CGO143" s="165"/>
      <c r="CGP143" s="166"/>
      <c r="CGR143" s="164"/>
      <c r="CGS143" s="168"/>
      <c r="CGT143" s="168"/>
      <c r="CGU143" s="165"/>
      <c r="CGV143" s="165"/>
      <c r="CGW143" s="165"/>
      <c r="CGX143" s="166"/>
      <c r="CGZ143" s="164"/>
      <c r="CHA143" s="168"/>
      <c r="CHB143" s="168"/>
      <c r="CHC143" s="165"/>
      <c r="CHD143" s="165"/>
      <c r="CHE143" s="165"/>
      <c r="CHF143" s="166"/>
      <c r="CHH143" s="164"/>
      <c r="CHI143" s="168"/>
      <c r="CHJ143" s="168"/>
      <c r="CHK143" s="165"/>
      <c r="CHL143" s="165"/>
      <c r="CHM143" s="165"/>
      <c r="CHN143" s="166"/>
      <c r="CHP143" s="164"/>
      <c r="CHQ143" s="168"/>
      <c r="CHR143" s="168"/>
      <c r="CHS143" s="165"/>
      <c r="CHT143" s="165"/>
      <c r="CHU143" s="165"/>
      <c r="CHV143" s="166"/>
      <c r="CHX143" s="164"/>
      <c r="CHY143" s="168"/>
      <c r="CHZ143" s="168"/>
      <c r="CIA143" s="165"/>
      <c r="CIB143" s="165"/>
      <c r="CIC143" s="165"/>
      <c r="CID143" s="166"/>
      <c r="CIF143" s="164"/>
      <c r="CIG143" s="168"/>
      <c r="CIH143" s="168"/>
      <c r="CII143" s="165"/>
      <c r="CIJ143" s="165"/>
      <c r="CIK143" s="165"/>
      <c r="CIL143" s="166"/>
      <c r="CIN143" s="164"/>
      <c r="CIO143" s="168"/>
      <c r="CIP143" s="168"/>
      <c r="CIQ143" s="165"/>
      <c r="CIR143" s="165"/>
      <c r="CIS143" s="165"/>
      <c r="CIT143" s="166"/>
      <c r="CIV143" s="164"/>
      <c r="CIW143" s="168"/>
      <c r="CIX143" s="168"/>
      <c r="CIY143" s="165"/>
      <c r="CIZ143" s="165"/>
      <c r="CJA143" s="165"/>
      <c r="CJB143" s="166"/>
      <c r="CJD143" s="164"/>
      <c r="CJE143" s="168"/>
      <c r="CJF143" s="168"/>
      <c r="CJG143" s="165"/>
      <c r="CJH143" s="165"/>
      <c r="CJI143" s="165"/>
      <c r="CJJ143" s="166"/>
      <c r="CJL143" s="164"/>
      <c r="CJM143" s="168"/>
      <c r="CJN143" s="168"/>
      <c r="CJO143" s="165"/>
      <c r="CJP143" s="165"/>
      <c r="CJQ143" s="165"/>
      <c r="CJR143" s="166"/>
      <c r="CJT143" s="164"/>
      <c r="CJU143" s="168"/>
      <c r="CJV143" s="168"/>
      <c r="CJW143" s="165"/>
      <c r="CJX143" s="165"/>
      <c r="CJY143" s="165"/>
      <c r="CJZ143" s="166"/>
      <c r="CKB143" s="164"/>
      <c r="CKC143" s="168"/>
      <c r="CKD143" s="168"/>
      <c r="CKE143" s="165"/>
      <c r="CKF143" s="165"/>
      <c r="CKG143" s="165"/>
      <c r="CKH143" s="166"/>
      <c r="CKJ143" s="164"/>
      <c r="CKK143" s="168"/>
      <c r="CKL143" s="168"/>
      <c r="CKM143" s="165"/>
      <c r="CKN143" s="165"/>
      <c r="CKO143" s="165"/>
      <c r="CKP143" s="166"/>
      <c r="CKR143" s="164"/>
      <c r="CKS143" s="168"/>
      <c r="CKT143" s="168"/>
      <c r="CKU143" s="165"/>
      <c r="CKV143" s="165"/>
      <c r="CKW143" s="165"/>
      <c r="CKX143" s="166"/>
      <c r="CKZ143" s="164"/>
      <c r="CLA143" s="168"/>
      <c r="CLB143" s="168"/>
      <c r="CLC143" s="165"/>
      <c r="CLD143" s="165"/>
      <c r="CLE143" s="165"/>
      <c r="CLF143" s="166"/>
      <c r="CLH143" s="164"/>
      <c r="CLI143" s="168"/>
      <c r="CLJ143" s="168"/>
      <c r="CLK143" s="165"/>
      <c r="CLL143" s="165"/>
      <c r="CLM143" s="165"/>
      <c r="CLN143" s="166"/>
      <c r="CLP143" s="164"/>
      <c r="CLQ143" s="168"/>
      <c r="CLR143" s="168"/>
      <c r="CLS143" s="165"/>
      <c r="CLT143" s="165"/>
      <c r="CLU143" s="165"/>
      <c r="CLV143" s="166"/>
      <c r="CLX143" s="164"/>
      <c r="CLY143" s="168"/>
      <c r="CLZ143" s="168"/>
      <c r="CMA143" s="165"/>
      <c r="CMB143" s="165"/>
      <c r="CMC143" s="165"/>
      <c r="CMD143" s="166"/>
      <c r="CMF143" s="164"/>
      <c r="CMG143" s="168"/>
      <c r="CMH143" s="168"/>
      <c r="CMI143" s="165"/>
      <c r="CMJ143" s="165"/>
      <c r="CMK143" s="165"/>
      <c r="CML143" s="166"/>
      <c r="CMN143" s="164"/>
      <c r="CMO143" s="168"/>
      <c r="CMP143" s="168"/>
      <c r="CMQ143" s="165"/>
      <c r="CMR143" s="165"/>
      <c r="CMS143" s="165"/>
      <c r="CMT143" s="166"/>
      <c r="CMV143" s="164"/>
      <c r="CMW143" s="168"/>
      <c r="CMX143" s="168"/>
      <c r="CMY143" s="165"/>
      <c r="CMZ143" s="165"/>
      <c r="CNA143" s="165"/>
      <c r="CNB143" s="166"/>
      <c r="CND143" s="164"/>
      <c r="CNE143" s="168"/>
      <c r="CNF143" s="168"/>
      <c r="CNG143" s="165"/>
      <c r="CNH143" s="165"/>
      <c r="CNI143" s="165"/>
      <c r="CNJ143" s="166"/>
      <c r="CNL143" s="164"/>
      <c r="CNM143" s="168"/>
      <c r="CNN143" s="168"/>
      <c r="CNO143" s="165"/>
      <c r="CNP143" s="165"/>
      <c r="CNQ143" s="165"/>
      <c r="CNR143" s="166"/>
      <c r="CNT143" s="164"/>
      <c r="CNU143" s="168"/>
      <c r="CNV143" s="168"/>
      <c r="CNW143" s="165"/>
      <c r="CNX143" s="165"/>
      <c r="CNY143" s="165"/>
      <c r="CNZ143" s="166"/>
      <c r="COB143" s="164"/>
      <c r="COC143" s="168"/>
      <c r="COD143" s="168"/>
      <c r="COE143" s="165"/>
      <c r="COF143" s="165"/>
      <c r="COG143" s="165"/>
      <c r="COH143" s="166"/>
      <c r="COJ143" s="164"/>
      <c r="COK143" s="168"/>
      <c r="COL143" s="168"/>
      <c r="COM143" s="165"/>
      <c r="CON143" s="165"/>
      <c r="COO143" s="165"/>
      <c r="COP143" s="166"/>
      <c r="COR143" s="164"/>
      <c r="COS143" s="168"/>
      <c r="COT143" s="168"/>
      <c r="COU143" s="165"/>
      <c r="COV143" s="165"/>
      <c r="COW143" s="165"/>
      <c r="COX143" s="166"/>
      <c r="COZ143" s="164"/>
      <c r="CPA143" s="168"/>
      <c r="CPB143" s="168"/>
      <c r="CPC143" s="165"/>
      <c r="CPD143" s="165"/>
      <c r="CPE143" s="165"/>
      <c r="CPF143" s="166"/>
      <c r="CPH143" s="164"/>
      <c r="CPI143" s="168"/>
      <c r="CPJ143" s="168"/>
      <c r="CPK143" s="165"/>
      <c r="CPL143" s="165"/>
      <c r="CPM143" s="165"/>
      <c r="CPN143" s="166"/>
      <c r="CPP143" s="164"/>
      <c r="CPQ143" s="168"/>
      <c r="CPR143" s="168"/>
      <c r="CPS143" s="165"/>
      <c r="CPT143" s="165"/>
      <c r="CPU143" s="165"/>
      <c r="CPV143" s="166"/>
      <c r="CPX143" s="164"/>
      <c r="CPY143" s="168"/>
      <c r="CPZ143" s="168"/>
      <c r="CQA143" s="165"/>
      <c r="CQB143" s="165"/>
      <c r="CQC143" s="165"/>
      <c r="CQD143" s="166"/>
      <c r="CQF143" s="164"/>
      <c r="CQG143" s="168"/>
      <c r="CQH143" s="168"/>
      <c r="CQI143" s="165"/>
      <c r="CQJ143" s="165"/>
      <c r="CQK143" s="165"/>
      <c r="CQL143" s="166"/>
      <c r="CQN143" s="164"/>
      <c r="CQO143" s="168"/>
      <c r="CQP143" s="168"/>
      <c r="CQQ143" s="165"/>
      <c r="CQR143" s="165"/>
      <c r="CQS143" s="165"/>
      <c r="CQT143" s="166"/>
      <c r="CQV143" s="164"/>
      <c r="CQW143" s="168"/>
      <c r="CQX143" s="168"/>
      <c r="CQY143" s="165"/>
      <c r="CQZ143" s="165"/>
      <c r="CRA143" s="165"/>
      <c r="CRB143" s="166"/>
      <c r="CRD143" s="164"/>
      <c r="CRE143" s="168"/>
      <c r="CRF143" s="168"/>
      <c r="CRG143" s="165"/>
      <c r="CRH143" s="165"/>
      <c r="CRI143" s="165"/>
      <c r="CRJ143" s="166"/>
      <c r="CRL143" s="164"/>
      <c r="CRM143" s="168"/>
      <c r="CRN143" s="168"/>
      <c r="CRO143" s="165"/>
      <c r="CRP143" s="165"/>
      <c r="CRQ143" s="165"/>
      <c r="CRR143" s="166"/>
      <c r="CRT143" s="164"/>
      <c r="CRU143" s="168"/>
      <c r="CRV143" s="168"/>
      <c r="CRW143" s="165"/>
      <c r="CRX143" s="165"/>
      <c r="CRY143" s="165"/>
      <c r="CRZ143" s="166"/>
      <c r="CSB143" s="164"/>
      <c r="CSC143" s="168"/>
      <c r="CSD143" s="168"/>
      <c r="CSE143" s="165"/>
      <c r="CSF143" s="165"/>
      <c r="CSG143" s="165"/>
      <c r="CSH143" s="166"/>
      <c r="CSJ143" s="164"/>
      <c r="CSK143" s="168"/>
      <c r="CSL143" s="168"/>
      <c r="CSM143" s="165"/>
      <c r="CSN143" s="165"/>
      <c r="CSO143" s="165"/>
      <c r="CSP143" s="166"/>
      <c r="CSR143" s="164"/>
      <c r="CSS143" s="168"/>
      <c r="CST143" s="168"/>
      <c r="CSU143" s="165"/>
      <c r="CSV143" s="165"/>
      <c r="CSW143" s="165"/>
      <c r="CSX143" s="166"/>
      <c r="CSZ143" s="164"/>
      <c r="CTA143" s="168"/>
      <c r="CTB143" s="168"/>
      <c r="CTC143" s="165"/>
      <c r="CTD143" s="165"/>
      <c r="CTE143" s="165"/>
      <c r="CTF143" s="166"/>
      <c r="CTH143" s="164"/>
      <c r="CTI143" s="168"/>
      <c r="CTJ143" s="168"/>
      <c r="CTK143" s="165"/>
      <c r="CTL143" s="165"/>
      <c r="CTM143" s="165"/>
      <c r="CTN143" s="166"/>
      <c r="CTP143" s="164"/>
      <c r="CTQ143" s="168"/>
      <c r="CTR143" s="168"/>
      <c r="CTS143" s="165"/>
      <c r="CTT143" s="165"/>
      <c r="CTU143" s="165"/>
      <c r="CTV143" s="166"/>
      <c r="CTX143" s="164"/>
      <c r="CTY143" s="168"/>
      <c r="CTZ143" s="168"/>
      <c r="CUA143" s="165"/>
      <c r="CUB143" s="165"/>
      <c r="CUC143" s="165"/>
      <c r="CUD143" s="166"/>
      <c r="CUF143" s="164"/>
      <c r="CUG143" s="168"/>
      <c r="CUH143" s="168"/>
      <c r="CUI143" s="165"/>
      <c r="CUJ143" s="165"/>
      <c r="CUK143" s="165"/>
      <c r="CUL143" s="166"/>
      <c r="CUN143" s="164"/>
      <c r="CUO143" s="168"/>
      <c r="CUP143" s="168"/>
      <c r="CUQ143" s="165"/>
      <c r="CUR143" s="165"/>
      <c r="CUS143" s="165"/>
      <c r="CUT143" s="166"/>
      <c r="CUV143" s="164"/>
      <c r="CUW143" s="168"/>
      <c r="CUX143" s="168"/>
      <c r="CUY143" s="165"/>
      <c r="CUZ143" s="165"/>
      <c r="CVA143" s="165"/>
      <c r="CVB143" s="166"/>
      <c r="CVD143" s="164"/>
      <c r="CVE143" s="168"/>
      <c r="CVF143" s="168"/>
      <c r="CVG143" s="165"/>
      <c r="CVH143" s="165"/>
      <c r="CVI143" s="165"/>
      <c r="CVJ143" s="166"/>
      <c r="CVL143" s="164"/>
      <c r="CVM143" s="168"/>
      <c r="CVN143" s="168"/>
      <c r="CVO143" s="165"/>
      <c r="CVP143" s="165"/>
      <c r="CVQ143" s="165"/>
      <c r="CVR143" s="166"/>
      <c r="CVT143" s="164"/>
      <c r="CVU143" s="168"/>
      <c r="CVV143" s="168"/>
      <c r="CVW143" s="165"/>
      <c r="CVX143" s="165"/>
      <c r="CVY143" s="165"/>
      <c r="CVZ143" s="166"/>
      <c r="CWB143" s="164"/>
      <c r="CWC143" s="168"/>
      <c r="CWD143" s="168"/>
      <c r="CWE143" s="165"/>
      <c r="CWF143" s="165"/>
      <c r="CWG143" s="165"/>
      <c r="CWH143" s="166"/>
      <c r="CWJ143" s="164"/>
      <c r="CWK143" s="168"/>
      <c r="CWL143" s="168"/>
      <c r="CWM143" s="165"/>
      <c r="CWN143" s="165"/>
      <c r="CWO143" s="165"/>
      <c r="CWP143" s="166"/>
      <c r="CWR143" s="164"/>
      <c r="CWS143" s="168"/>
      <c r="CWT143" s="168"/>
      <c r="CWU143" s="165"/>
      <c r="CWV143" s="165"/>
      <c r="CWW143" s="165"/>
      <c r="CWX143" s="166"/>
      <c r="CWZ143" s="164"/>
      <c r="CXA143" s="168"/>
      <c r="CXB143" s="168"/>
      <c r="CXC143" s="165"/>
      <c r="CXD143" s="165"/>
      <c r="CXE143" s="165"/>
      <c r="CXF143" s="166"/>
      <c r="CXH143" s="164"/>
      <c r="CXI143" s="168"/>
      <c r="CXJ143" s="168"/>
      <c r="CXK143" s="165"/>
      <c r="CXL143" s="165"/>
      <c r="CXM143" s="165"/>
      <c r="CXN143" s="166"/>
      <c r="CXP143" s="164"/>
      <c r="CXQ143" s="168"/>
      <c r="CXR143" s="168"/>
      <c r="CXS143" s="165"/>
      <c r="CXT143" s="165"/>
      <c r="CXU143" s="165"/>
      <c r="CXV143" s="166"/>
      <c r="CXX143" s="164"/>
      <c r="CXY143" s="168"/>
      <c r="CXZ143" s="168"/>
      <c r="CYA143" s="165"/>
      <c r="CYB143" s="165"/>
      <c r="CYC143" s="165"/>
      <c r="CYD143" s="166"/>
      <c r="CYF143" s="164"/>
      <c r="CYG143" s="168"/>
      <c r="CYH143" s="168"/>
      <c r="CYI143" s="165"/>
      <c r="CYJ143" s="165"/>
      <c r="CYK143" s="165"/>
      <c r="CYL143" s="166"/>
      <c r="CYN143" s="164"/>
      <c r="CYO143" s="168"/>
      <c r="CYP143" s="168"/>
      <c r="CYQ143" s="165"/>
      <c r="CYR143" s="165"/>
      <c r="CYS143" s="165"/>
      <c r="CYT143" s="166"/>
      <c r="CYV143" s="164"/>
      <c r="CYW143" s="168"/>
      <c r="CYX143" s="168"/>
      <c r="CYY143" s="165"/>
      <c r="CYZ143" s="165"/>
      <c r="CZA143" s="165"/>
      <c r="CZB143" s="166"/>
      <c r="CZD143" s="164"/>
      <c r="CZE143" s="168"/>
      <c r="CZF143" s="168"/>
      <c r="CZG143" s="165"/>
      <c r="CZH143" s="165"/>
      <c r="CZI143" s="165"/>
      <c r="CZJ143" s="166"/>
      <c r="CZL143" s="164"/>
      <c r="CZM143" s="168"/>
      <c r="CZN143" s="168"/>
      <c r="CZO143" s="165"/>
      <c r="CZP143" s="165"/>
      <c r="CZQ143" s="165"/>
      <c r="CZR143" s="166"/>
      <c r="CZT143" s="164"/>
      <c r="CZU143" s="168"/>
      <c r="CZV143" s="168"/>
      <c r="CZW143" s="165"/>
      <c r="CZX143" s="165"/>
      <c r="CZY143" s="165"/>
      <c r="CZZ143" s="166"/>
      <c r="DAB143" s="164"/>
      <c r="DAC143" s="168"/>
      <c r="DAD143" s="168"/>
      <c r="DAE143" s="165"/>
      <c r="DAF143" s="165"/>
      <c r="DAG143" s="165"/>
      <c r="DAH143" s="166"/>
      <c r="DAJ143" s="164"/>
      <c r="DAK143" s="168"/>
      <c r="DAL143" s="168"/>
      <c r="DAM143" s="165"/>
      <c r="DAN143" s="165"/>
      <c r="DAO143" s="165"/>
      <c r="DAP143" s="166"/>
      <c r="DAR143" s="164"/>
      <c r="DAS143" s="168"/>
      <c r="DAT143" s="168"/>
      <c r="DAU143" s="165"/>
      <c r="DAV143" s="165"/>
      <c r="DAW143" s="165"/>
      <c r="DAX143" s="166"/>
      <c r="DAZ143" s="164"/>
      <c r="DBA143" s="168"/>
      <c r="DBB143" s="168"/>
      <c r="DBC143" s="165"/>
      <c r="DBD143" s="165"/>
      <c r="DBE143" s="165"/>
      <c r="DBF143" s="166"/>
      <c r="DBH143" s="164"/>
      <c r="DBI143" s="168"/>
      <c r="DBJ143" s="168"/>
      <c r="DBK143" s="165"/>
      <c r="DBL143" s="165"/>
      <c r="DBM143" s="165"/>
      <c r="DBN143" s="166"/>
      <c r="DBP143" s="164"/>
      <c r="DBQ143" s="168"/>
      <c r="DBR143" s="168"/>
      <c r="DBS143" s="165"/>
      <c r="DBT143" s="165"/>
      <c r="DBU143" s="165"/>
      <c r="DBV143" s="166"/>
      <c r="DBX143" s="164"/>
      <c r="DBY143" s="168"/>
      <c r="DBZ143" s="168"/>
      <c r="DCA143" s="165"/>
      <c r="DCB143" s="165"/>
      <c r="DCC143" s="165"/>
      <c r="DCD143" s="166"/>
      <c r="DCF143" s="164"/>
      <c r="DCG143" s="168"/>
      <c r="DCH143" s="168"/>
      <c r="DCI143" s="165"/>
      <c r="DCJ143" s="165"/>
      <c r="DCK143" s="165"/>
      <c r="DCL143" s="166"/>
      <c r="DCN143" s="164"/>
      <c r="DCO143" s="168"/>
      <c r="DCP143" s="168"/>
      <c r="DCQ143" s="165"/>
      <c r="DCR143" s="165"/>
      <c r="DCS143" s="165"/>
      <c r="DCT143" s="166"/>
      <c r="DCV143" s="164"/>
      <c r="DCW143" s="168"/>
      <c r="DCX143" s="168"/>
      <c r="DCY143" s="165"/>
      <c r="DCZ143" s="165"/>
      <c r="DDA143" s="165"/>
      <c r="DDB143" s="166"/>
      <c r="DDD143" s="164"/>
      <c r="DDE143" s="168"/>
      <c r="DDF143" s="168"/>
      <c r="DDG143" s="165"/>
      <c r="DDH143" s="165"/>
      <c r="DDI143" s="165"/>
      <c r="DDJ143" s="166"/>
      <c r="DDL143" s="164"/>
      <c r="DDM143" s="168"/>
      <c r="DDN143" s="168"/>
      <c r="DDO143" s="165"/>
      <c r="DDP143" s="165"/>
      <c r="DDQ143" s="165"/>
      <c r="DDR143" s="166"/>
      <c r="DDT143" s="164"/>
      <c r="DDU143" s="168"/>
      <c r="DDV143" s="168"/>
      <c r="DDW143" s="165"/>
      <c r="DDX143" s="165"/>
      <c r="DDY143" s="165"/>
      <c r="DDZ143" s="166"/>
      <c r="DEB143" s="164"/>
      <c r="DEC143" s="168"/>
      <c r="DED143" s="168"/>
      <c r="DEE143" s="165"/>
      <c r="DEF143" s="165"/>
      <c r="DEG143" s="165"/>
      <c r="DEH143" s="166"/>
      <c r="DEJ143" s="164"/>
      <c r="DEK143" s="168"/>
      <c r="DEL143" s="168"/>
      <c r="DEM143" s="165"/>
      <c r="DEN143" s="165"/>
      <c r="DEO143" s="165"/>
      <c r="DEP143" s="166"/>
      <c r="DER143" s="164"/>
      <c r="DES143" s="168"/>
      <c r="DET143" s="168"/>
      <c r="DEU143" s="165"/>
      <c r="DEV143" s="165"/>
      <c r="DEW143" s="165"/>
      <c r="DEX143" s="166"/>
      <c r="DEZ143" s="164"/>
      <c r="DFA143" s="168"/>
      <c r="DFB143" s="168"/>
      <c r="DFC143" s="165"/>
      <c r="DFD143" s="165"/>
      <c r="DFE143" s="165"/>
      <c r="DFF143" s="166"/>
      <c r="DFH143" s="164"/>
      <c r="DFI143" s="168"/>
      <c r="DFJ143" s="168"/>
      <c r="DFK143" s="165"/>
      <c r="DFL143" s="165"/>
      <c r="DFM143" s="165"/>
      <c r="DFN143" s="166"/>
      <c r="DFP143" s="164"/>
      <c r="DFQ143" s="168"/>
      <c r="DFR143" s="168"/>
      <c r="DFS143" s="165"/>
      <c r="DFT143" s="165"/>
      <c r="DFU143" s="165"/>
      <c r="DFV143" s="166"/>
      <c r="DFX143" s="164"/>
      <c r="DFY143" s="168"/>
      <c r="DFZ143" s="168"/>
      <c r="DGA143" s="165"/>
      <c r="DGB143" s="165"/>
      <c r="DGC143" s="165"/>
      <c r="DGD143" s="166"/>
      <c r="DGF143" s="164"/>
      <c r="DGG143" s="168"/>
      <c r="DGH143" s="168"/>
      <c r="DGI143" s="165"/>
      <c r="DGJ143" s="165"/>
      <c r="DGK143" s="165"/>
      <c r="DGL143" s="166"/>
      <c r="DGN143" s="164"/>
      <c r="DGO143" s="168"/>
      <c r="DGP143" s="168"/>
      <c r="DGQ143" s="165"/>
      <c r="DGR143" s="165"/>
      <c r="DGS143" s="165"/>
      <c r="DGT143" s="166"/>
      <c r="DGV143" s="164"/>
      <c r="DGW143" s="168"/>
      <c r="DGX143" s="168"/>
      <c r="DGY143" s="165"/>
      <c r="DGZ143" s="165"/>
      <c r="DHA143" s="165"/>
      <c r="DHB143" s="166"/>
      <c r="DHD143" s="164"/>
      <c r="DHE143" s="168"/>
      <c r="DHF143" s="168"/>
      <c r="DHG143" s="165"/>
      <c r="DHH143" s="165"/>
      <c r="DHI143" s="165"/>
      <c r="DHJ143" s="166"/>
      <c r="DHL143" s="164"/>
      <c r="DHM143" s="168"/>
      <c r="DHN143" s="168"/>
      <c r="DHO143" s="165"/>
      <c r="DHP143" s="165"/>
      <c r="DHQ143" s="165"/>
      <c r="DHR143" s="166"/>
      <c r="DHT143" s="164"/>
      <c r="DHU143" s="168"/>
      <c r="DHV143" s="168"/>
      <c r="DHW143" s="165"/>
      <c r="DHX143" s="165"/>
      <c r="DHY143" s="165"/>
      <c r="DHZ143" s="166"/>
      <c r="DIB143" s="164"/>
      <c r="DIC143" s="168"/>
      <c r="DID143" s="168"/>
      <c r="DIE143" s="165"/>
      <c r="DIF143" s="165"/>
      <c r="DIG143" s="165"/>
      <c r="DIH143" s="166"/>
      <c r="DIJ143" s="164"/>
      <c r="DIK143" s="168"/>
      <c r="DIL143" s="168"/>
      <c r="DIM143" s="165"/>
      <c r="DIN143" s="165"/>
      <c r="DIO143" s="165"/>
      <c r="DIP143" s="166"/>
      <c r="DIR143" s="164"/>
      <c r="DIS143" s="168"/>
      <c r="DIT143" s="168"/>
      <c r="DIU143" s="165"/>
      <c r="DIV143" s="165"/>
      <c r="DIW143" s="165"/>
      <c r="DIX143" s="166"/>
      <c r="DIZ143" s="164"/>
      <c r="DJA143" s="168"/>
      <c r="DJB143" s="168"/>
      <c r="DJC143" s="165"/>
      <c r="DJD143" s="165"/>
      <c r="DJE143" s="165"/>
      <c r="DJF143" s="166"/>
      <c r="DJH143" s="164"/>
      <c r="DJI143" s="168"/>
      <c r="DJJ143" s="168"/>
      <c r="DJK143" s="165"/>
      <c r="DJL143" s="165"/>
      <c r="DJM143" s="165"/>
      <c r="DJN143" s="166"/>
      <c r="DJP143" s="164"/>
      <c r="DJQ143" s="168"/>
      <c r="DJR143" s="168"/>
      <c r="DJS143" s="165"/>
      <c r="DJT143" s="165"/>
      <c r="DJU143" s="165"/>
      <c r="DJV143" s="166"/>
      <c r="DJX143" s="164"/>
      <c r="DJY143" s="168"/>
      <c r="DJZ143" s="168"/>
      <c r="DKA143" s="165"/>
      <c r="DKB143" s="165"/>
      <c r="DKC143" s="165"/>
      <c r="DKD143" s="166"/>
      <c r="DKF143" s="164"/>
      <c r="DKG143" s="168"/>
      <c r="DKH143" s="168"/>
      <c r="DKI143" s="165"/>
      <c r="DKJ143" s="165"/>
      <c r="DKK143" s="165"/>
      <c r="DKL143" s="166"/>
      <c r="DKN143" s="164"/>
      <c r="DKO143" s="168"/>
      <c r="DKP143" s="168"/>
      <c r="DKQ143" s="165"/>
      <c r="DKR143" s="165"/>
      <c r="DKS143" s="165"/>
      <c r="DKT143" s="166"/>
      <c r="DKV143" s="164"/>
      <c r="DKW143" s="168"/>
      <c r="DKX143" s="168"/>
      <c r="DKY143" s="165"/>
      <c r="DKZ143" s="165"/>
      <c r="DLA143" s="165"/>
      <c r="DLB143" s="166"/>
      <c r="DLD143" s="164"/>
      <c r="DLE143" s="168"/>
      <c r="DLF143" s="168"/>
      <c r="DLG143" s="165"/>
      <c r="DLH143" s="165"/>
      <c r="DLI143" s="165"/>
      <c r="DLJ143" s="166"/>
      <c r="DLL143" s="164"/>
      <c r="DLM143" s="168"/>
      <c r="DLN143" s="168"/>
      <c r="DLO143" s="165"/>
      <c r="DLP143" s="165"/>
      <c r="DLQ143" s="165"/>
      <c r="DLR143" s="166"/>
      <c r="DLT143" s="164"/>
      <c r="DLU143" s="168"/>
      <c r="DLV143" s="168"/>
      <c r="DLW143" s="165"/>
      <c r="DLX143" s="165"/>
      <c r="DLY143" s="165"/>
      <c r="DLZ143" s="166"/>
      <c r="DMB143" s="164"/>
      <c r="DMC143" s="168"/>
      <c r="DMD143" s="168"/>
      <c r="DME143" s="165"/>
      <c r="DMF143" s="165"/>
      <c r="DMG143" s="165"/>
      <c r="DMH143" s="166"/>
      <c r="DMJ143" s="164"/>
      <c r="DMK143" s="168"/>
      <c r="DML143" s="168"/>
      <c r="DMM143" s="165"/>
      <c r="DMN143" s="165"/>
      <c r="DMO143" s="165"/>
      <c r="DMP143" s="166"/>
      <c r="DMR143" s="164"/>
      <c r="DMS143" s="168"/>
      <c r="DMT143" s="168"/>
      <c r="DMU143" s="165"/>
      <c r="DMV143" s="165"/>
      <c r="DMW143" s="165"/>
      <c r="DMX143" s="166"/>
      <c r="DMZ143" s="164"/>
      <c r="DNA143" s="168"/>
      <c r="DNB143" s="168"/>
      <c r="DNC143" s="165"/>
      <c r="DND143" s="165"/>
      <c r="DNE143" s="165"/>
      <c r="DNF143" s="166"/>
      <c r="DNH143" s="164"/>
      <c r="DNI143" s="168"/>
      <c r="DNJ143" s="168"/>
      <c r="DNK143" s="165"/>
      <c r="DNL143" s="165"/>
      <c r="DNM143" s="165"/>
      <c r="DNN143" s="166"/>
      <c r="DNP143" s="164"/>
      <c r="DNQ143" s="168"/>
      <c r="DNR143" s="168"/>
      <c r="DNS143" s="165"/>
      <c r="DNT143" s="165"/>
      <c r="DNU143" s="165"/>
      <c r="DNV143" s="166"/>
      <c r="DNX143" s="164"/>
      <c r="DNY143" s="168"/>
      <c r="DNZ143" s="168"/>
      <c r="DOA143" s="165"/>
      <c r="DOB143" s="165"/>
      <c r="DOC143" s="165"/>
      <c r="DOD143" s="166"/>
      <c r="DOF143" s="164"/>
      <c r="DOG143" s="168"/>
      <c r="DOH143" s="168"/>
      <c r="DOI143" s="165"/>
      <c r="DOJ143" s="165"/>
      <c r="DOK143" s="165"/>
      <c r="DOL143" s="166"/>
      <c r="DON143" s="164"/>
      <c r="DOO143" s="168"/>
      <c r="DOP143" s="168"/>
      <c r="DOQ143" s="165"/>
      <c r="DOR143" s="165"/>
      <c r="DOS143" s="165"/>
      <c r="DOT143" s="166"/>
      <c r="DOV143" s="164"/>
      <c r="DOW143" s="168"/>
      <c r="DOX143" s="168"/>
      <c r="DOY143" s="165"/>
      <c r="DOZ143" s="165"/>
      <c r="DPA143" s="165"/>
      <c r="DPB143" s="166"/>
      <c r="DPD143" s="164"/>
      <c r="DPE143" s="168"/>
      <c r="DPF143" s="168"/>
      <c r="DPG143" s="165"/>
      <c r="DPH143" s="165"/>
      <c r="DPI143" s="165"/>
      <c r="DPJ143" s="166"/>
      <c r="DPL143" s="164"/>
      <c r="DPM143" s="168"/>
      <c r="DPN143" s="168"/>
      <c r="DPO143" s="165"/>
      <c r="DPP143" s="165"/>
      <c r="DPQ143" s="165"/>
      <c r="DPR143" s="166"/>
      <c r="DPT143" s="164"/>
      <c r="DPU143" s="168"/>
      <c r="DPV143" s="168"/>
      <c r="DPW143" s="165"/>
      <c r="DPX143" s="165"/>
      <c r="DPY143" s="165"/>
      <c r="DPZ143" s="166"/>
      <c r="DQB143" s="164"/>
      <c r="DQC143" s="168"/>
      <c r="DQD143" s="168"/>
      <c r="DQE143" s="165"/>
      <c r="DQF143" s="165"/>
      <c r="DQG143" s="165"/>
      <c r="DQH143" s="166"/>
      <c r="DQJ143" s="164"/>
      <c r="DQK143" s="168"/>
      <c r="DQL143" s="168"/>
      <c r="DQM143" s="165"/>
      <c r="DQN143" s="165"/>
      <c r="DQO143" s="165"/>
      <c r="DQP143" s="166"/>
      <c r="DQR143" s="164"/>
      <c r="DQS143" s="168"/>
      <c r="DQT143" s="168"/>
      <c r="DQU143" s="165"/>
      <c r="DQV143" s="165"/>
      <c r="DQW143" s="165"/>
      <c r="DQX143" s="166"/>
      <c r="DQZ143" s="164"/>
      <c r="DRA143" s="168"/>
      <c r="DRB143" s="168"/>
      <c r="DRC143" s="165"/>
      <c r="DRD143" s="165"/>
      <c r="DRE143" s="165"/>
      <c r="DRF143" s="166"/>
      <c r="DRH143" s="164"/>
      <c r="DRI143" s="168"/>
      <c r="DRJ143" s="168"/>
      <c r="DRK143" s="165"/>
      <c r="DRL143" s="165"/>
      <c r="DRM143" s="165"/>
      <c r="DRN143" s="166"/>
      <c r="DRP143" s="164"/>
      <c r="DRQ143" s="168"/>
      <c r="DRR143" s="168"/>
      <c r="DRS143" s="165"/>
      <c r="DRT143" s="165"/>
      <c r="DRU143" s="165"/>
      <c r="DRV143" s="166"/>
      <c r="DRX143" s="164"/>
      <c r="DRY143" s="168"/>
      <c r="DRZ143" s="168"/>
      <c r="DSA143" s="165"/>
      <c r="DSB143" s="165"/>
      <c r="DSC143" s="165"/>
      <c r="DSD143" s="166"/>
      <c r="DSF143" s="164"/>
      <c r="DSG143" s="168"/>
      <c r="DSH143" s="168"/>
      <c r="DSI143" s="165"/>
      <c r="DSJ143" s="165"/>
      <c r="DSK143" s="165"/>
      <c r="DSL143" s="166"/>
      <c r="DSN143" s="164"/>
      <c r="DSO143" s="168"/>
      <c r="DSP143" s="168"/>
      <c r="DSQ143" s="165"/>
      <c r="DSR143" s="165"/>
      <c r="DSS143" s="165"/>
      <c r="DST143" s="166"/>
      <c r="DSV143" s="164"/>
      <c r="DSW143" s="168"/>
      <c r="DSX143" s="168"/>
      <c r="DSY143" s="165"/>
      <c r="DSZ143" s="165"/>
      <c r="DTA143" s="165"/>
      <c r="DTB143" s="166"/>
      <c r="DTD143" s="164"/>
      <c r="DTE143" s="168"/>
      <c r="DTF143" s="168"/>
      <c r="DTG143" s="165"/>
      <c r="DTH143" s="165"/>
      <c r="DTI143" s="165"/>
      <c r="DTJ143" s="166"/>
      <c r="DTL143" s="164"/>
      <c r="DTM143" s="168"/>
      <c r="DTN143" s="168"/>
      <c r="DTO143" s="165"/>
      <c r="DTP143" s="165"/>
      <c r="DTQ143" s="165"/>
      <c r="DTR143" s="166"/>
      <c r="DTT143" s="164"/>
      <c r="DTU143" s="168"/>
      <c r="DTV143" s="168"/>
      <c r="DTW143" s="165"/>
      <c r="DTX143" s="165"/>
      <c r="DTY143" s="165"/>
      <c r="DTZ143" s="166"/>
      <c r="DUB143" s="164"/>
      <c r="DUC143" s="168"/>
      <c r="DUD143" s="168"/>
      <c r="DUE143" s="165"/>
      <c r="DUF143" s="165"/>
      <c r="DUG143" s="165"/>
      <c r="DUH143" s="166"/>
      <c r="DUJ143" s="164"/>
      <c r="DUK143" s="168"/>
      <c r="DUL143" s="168"/>
      <c r="DUM143" s="165"/>
      <c r="DUN143" s="165"/>
      <c r="DUO143" s="165"/>
      <c r="DUP143" s="166"/>
      <c r="DUR143" s="164"/>
      <c r="DUS143" s="168"/>
      <c r="DUT143" s="168"/>
      <c r="DUU143" s="165"/>
      <c r="DUV143" s="165"/>
      <c r="DUW143" s="165"/>
      <c r="DUX143" s="166"/>
      <c r="DUZ143" s="164"/>
      <c r="DVA143" s="168"/>
      <c r="DVB143" s="168"/>
      <c r="DVC143" s="165"/>
      <c r="DVD143" s="165"/>
      <c r="DVE143" s="165"/>
      <c r="DVF143" s="166"/>
      <c r="DVH143" s="164"/>
      <c r="DVI143" s="168"/>
      <c r="DVJ143" s="168"/>
      <c r="DVK143" s="165"/>
      <c r="DVL143" s="165"/>
      <c r="DVM143" s="165"/>
      <c r="DVN143" s="166"/>
      <c r="DVP143" s="164"/>
      <c r="DVQ143" s="168"/>
      <c r="DVR143" s="168"/>
      <c r="DVS143" s="165"/>
      <c r="DVT143" s="165"/>
      <c r="DVU143" s="165"/>
      <c r="DVV143" s="166"/>
      <c r="DVX143" s="164"/>
      <c r="DVY143" s="168"/>
      <c r="DVZ143" s="168"/>
      <c r="DWA143" s="165"/>
      <c r="DWB143" s="165"/>
      <c r="DWC143" s="165"/>
      <c r="DWD143" s="166"/>
      <c r="DWF143" s="164"/>
      <c r="DWG143" s="168"/>
      <c r="DWH143" s="168"/>
      <c r="DWI143" s="165"/>
      <c r="DWJ143" s="165"/>
      <c r="DWK143" s="165"/>
      <c r="DWL143" s="166"/>
      <c r="DWN143" s="164"/>
      <c r="DWO143" s="168"/>
      <c r="DWP143" s="168"/>
      <c r="DWQ143" s="165"/>
      <c r="DWR143" s="165"/>
      <c r="DWS143" s="165"/>
      <c r="DWT143" s="166"/>
      <c r="DWV143" s="164"/>
      <c r="DWW143" s="168"/>
      <c r="DWX143" s="168"/>
      <c r="DWY143" s="165"/>
      <c r="DWZ143" s="165"/>
      <c r="DXA143" s="165"/>
      <c r="DXB143" s="166"/>
      <c r="DXD143" s="164"/>
      <c r="DXE143" s="168"/>
      <c r="DXF143" s="168"/>
      <c r="DXG143" s="165"/>
      <c r="DXH143" s="165"/>
      <c r="DXI143" s="165"/>
      <c r="DXJ143" s="166"/>
      <c r="DXL143" s="164"/>
      <c r="DXM143" s="168"/>
      <c r="DXN143" s="168"/>
      <c r="DXO143" s="165"/>
      <c r="DXP143" s="165"/>
      <c r="DXQ143" s="165"/>
      <c r="DXR143" s="166"/>
      <c r="DXT143" s="164"/>
      <c r="DXU143" s="168"/>
      <c r="DXV143" s="168"/>
      <c r="DXW143" s="165"/>
      <c r="DXX143" s="165"/>
      <c r="DXY143" s="165"/>
      <c r="DXZ143" s="166"/>
      <c r="DYB143" s="164"/>
      <c r="DYC143" s="168"/>
      <c r="DYD143" s="168"/>
      <c r="DYE143" s="165"/>
      <c r="DYF143" s="165"/>
      <c r="DYG143" s="165"/>
      <c r="DYH143" s="166"/>
      <c r="DYJ143" s="164"/>
      <c r="DYK143" s="168"/>
      <c r="DYL143" s="168"/>
      <c r="DYM143" s="165"/>
      <c r="DYN143" s="165"/>
      <c r="DYO143" s="165"/>
      <c r="DYP143" s="166"/>
      <c r="DYR143" s="164"/>
      <c r="DYS143" s="168"/>
      <c r="DYT143" s="168"/>
      <c r="DYU143" s="165"/>
      <c r="DYV143" s="165"/>
      <c r="DYW143" s="165"/>
      <c r="DYX143" s="166"/>
      <c r="DYZ143" s="164"/>
      <c r="DZA143" s="168"/>
      <c r="DZB143" s="168"/>
      <c r="DZC143" s="165"/>
      <c r="DZD143" s="165"/>
      <c r="DZE143" s="165"/>
      <c r="DZF143" s="166"/>
      <c r="DZH143" s="164"/>
      <c r="DZI143" s="168"/>
      <c r="DZJ143" s="168"/>
      <c r="DZK143" s="165"/>
      <c r="DZL143" s="165"/>
      <c r="DZM143" s="165"/>
      <c r="DZN143" s="166"/>
      <c r="DZP143" s="164"/>
      <c r="DZQ143" s="168"/>
      <c r="DZR143" s="168"/>
      <c r="DZS143" s="165"/>
      <c r="DZT143" s="165"/>
      <c r="DZU143" s="165"/>
      <c r="DZV143" s="166"/>
      <c r="DZX143" s="164"/>
      <c r="DZY143" s="168"/>
      <c r="DZZ143" s="168"/>
      <c r="EAA143" s="165"/>
      <c r="EAB143" s="165"/>
      <c r="EAC143" s="165"/>
      <c r="EAD143" s="166"/>
      <c r="EAF143" s="164"/>
      <c r="EAG143" s="168"/>
      <c r="EAH143" s="168"/>
      <c r="EAI143" s="165"/>
      <c r="EAJ143" s="165"/>
      <c r="EAK143" s="165"/>
      <c r="EAL143" s="166"/>
      <c r="EAN143" s="164"/>
      <c r="EAO143" s="168"/>
      <c r="EAP143" s="168"/>
      <c r="EAQ143" s="165"/>
      <c r="EAR143" s="165"/>
      <c r="EAS143" s="165"/>
      <c r="EAT143" s="166"/>
      <c r="EAV143" s="164"/>
      <c r="EAW143" s="168"/>
      <c r="EAX143" s="168"/>
      <c r="EAY143" s="165"/>
      <c r="EAZ143" s="165"/>
      <c r="EBA143" s="165"/>
      <c r="EBB143" s="166"/>
      <c r="EBD143" s="164"/>
      <c r="EBE143" s="168"/>
      <c r="EBF143" s="168"/>
      <c r="EBG143" s="165"/>
      <c r="EBH143" s="165"/>
      <c r="EBI143" s="165"/>
      <c r="EBJ143" s="166"/>
      <c r="EBL143" s="164"/>
      <c r="EBM143" s="168"/>
      <c r="EBN143" s="168"/>
      <c r="EBO143" s="165"/>
      <c r="EBP143" s="165"/>
      <c r="EBQ143" s="165"/>
      <c r="EBR143" s="166"/>
      <c r="EBT143" s="164"/>
      <c r="EBU143" s="168"/>
      <c r="EBV143" s="168"/>
      <c r="EBW143" s="165"/>
      <c r="EBX143" s="165"/>
      <c r="EBY143" s="165"/>
      <c r="EBZ143" s="166"/>
      <c r="ECB143" s="164"/>
      <c r="ECC143" s="168"/>
      <c r="ECD143" s="168"/>
      <c r="ECE143" s="165"/>
      <c r="ECF143" s="165"/>
      <c r="ECG143" s="165"/>
      <c r="ECH143" s="166"/>
      <c r="ECJ143" s="164"/>
      <c r="ECK143" s="168"/>
      <c r="ECL143" s="168"/>
      <c r="ECM143" s="165"/>
      <c r="ECN143" s="165"/>
      <c r="ECO143" s="165"/>
      <c r="ECP143" s="166"/>
      <c r="ECR143" s="164"/>
      <c r="ECS143" s="168"/>
      <c r="ECT143" s="168"/>
      <c r="ECU143" s="165"/>
      <c r="ECV143" s="165"/>
      <c r="ECW143" s="165"/>
      <c r="ECX143" s="166"/>
      <c r="ECZ143" s="164"/>
      <c r="EDA143" s="168"/>
      <c r="EDB143" s="168"/>
      <c r="EDC143" s="165"/>
      <c r="EDD143" s="165"/>
      <c r="EDE143" s="165"/>
      <c r="EDF143" s="166"/>
      <c r="EDH143" s="164"/>
      <c r="EDI143" s="168"/>
      <c r="EDJ143" s="168"/>
      <c r="EDK143" s="165"/>
      <c r="EDL143" s="165"/>
      <c r="EDM143" s="165"/>
      <c r="EDN143" s="166"/>
      <c r="EDP143" s="164"/>
      <c r="EDQ143" s="168"/>
      <c r="EDR143" s="168"/>
      <c r="EDS143" s="165"/>
      <c r="EDT143" s="165"/>
      <c r="EDU143" s="165"/>
      <c r="EDV143" s="166"/>
      <c r="EDX143" s="164"/>
      <c r="EDY143" s="168"/>
      <c r="EDZ143" s="168"/>
      <c r="EEA143" s="165"/>
      <c r="EEB143" s="165"/>
      <c r="EEC143" s="165"/>
      <c r="EED143" s="166"/>
      <c r="EEF143" s="164"/>
      <c r="EEG143" s="168"/>
      <c r="EEH143" s="168"/>
      <c r="EEI143" s="165"/>
      <c r="EEJ143" s="165"/>
      <c r="EEK143" s="165"/>
      <c r="EEL143" s="166"/>
      <c r="EEN143" s="164"/>
      <c r="EEO143" s="168"/>
      <c r="EEP143" s="168"/>
      <c r="EEQ143" s="165"/>
      <c r="EER143" s="165"/>
      <c r="EES143" s="165"/>
      <c r="EET143" s="166"/>
      <c r="EEV143" s="164"/>
      <c r="EEW143" s="168"/>
      <c r="EEX143" s="168"/>
      <c r="EEY143" s="165"/>
      <c r="EEZ143" s="165"/>
      <c r="EFA143" s="165"/>
      <c r="EFB143" s="166"/>
      <c r="EFD143" s="164"/>
      <c r="EFE143" s="168"/>
      <c r="EFF143" s="168"/>
      <c r="EFG143" s="165"/>
      <c r="EFH143" s="165"/>
      <c r="EFI143" s="165"/>
      <c r="EFJ143" s="166"/>
      <c r="EFL143" s="164"/>
      <c r="EFM143" s="168"/>
      <c r="EFN143" s="168"/>
      <c r="EFO143" s="165"/>
      <c r="EFP143" s="165"/>
      <c r="EFQ143" s="165"/>
      <c r="EFR143" s="166"/>
      <c r="EFT143" s="164"/>
      <c r="EFU143" s="168"/>
      <c r="EFV143" s="168"/>
      <c r="EFW143" s="165"/>
      <c r="EFX143" s="165"/>
      <c r="EFY143" s="165"/>
      <c r="EFZ143" s="166"/>
      <c r="EGB143" s="164"/>
      <c r="EGC143" s="168"/>
      <c r="EGD143" s="168"/>
      <c r="EGE143" s="165"/>
      <c r="EGF143" s="165"/>
      <c r="EGG143" s="165"/>
      <c r="EGH143" s="166"/>
      <c r="EGJ143" s="164"/>
      <c r="EGK143" s="168"/>
      <c r="EGL143" s="168"/>
      <c r="EGM143" s="165"/>
      <c r="EGN143" s="165"/>
      <c r="EGO143" s="165"/>
      <c r="EGP143" s="166"/>
      <c r="EGR143" s="164"/>
      <c r="EGS143" s="168"/>
      <c r="EGT143" s="168"/>
      <c r="EGU143" s="165"/>
      <c r="EGV143" s="165"/>
      <c r="EGW143" s="165"/>
      <c r="EGX143" s="166"/>
      <c r="EGZ143" s="164"/>
      <c r="EHA143" s="168"/>
      <c r="EHB143" s="168"/>
      <c r="EHC143" s="165"/>
      <c r="EHD143" s="165"/>
      <c r="EHE143" s="165"/>
      <c r="EHF143" s="166"/>
      <c r="EHH143" s="164"/>
      <c r="EHI143" s="168"/>
      <c r="EHJ143" s="168"/>
      <c r="EHK143" s="165"/>
      <c r="EHL143" s="165"/>
      <c r="EHM143" s="165"/>
      <c r="EHN143" s="166"/>
      <c r="EHP143" s="164"/>
      <c r="EHQ143" s="168"/>
      <c r="EHR143" s="168"/>
      <c r="EHS143" s="165"/>
      <c r="EHT143" s="165"/>
      <c r="EHU143" s="165"/>
      <c r="EHV143" s="166"/>
      <c r="EHX143" s="164"/>
      <c r="EHY143" s="168"/>
      <c r="EHZ143" s="168"/>
      <c r="EIA143" s="165"/>
      <c r="EIB143" s="165"/>
      <c r="EIC143" s="165"/>
      <c r="EID143" s="166"/>
      <c r="EIF143" s="164"/>
      <c r="EIG143" s="168"/>
      <c r="EIH143" s="168"/>
      <c r="EII143" s="165"/>
      <c r="EIJ143" s="165"/>
      <c r="EIK143" s="165"/>
      <c r="EIL143" s="166"/>
      <c r="EIN143" s="164"/>
      <c r="EIO143" s="168"/>
      <c r="EIP143" s="168"/>
      <c r="EIQ143" s="165"/>
      <c r="EIR143" s="165"/>
      <c r="EIS143" s="165"/>
      <c r="EIT143" s="166"/>
      <c r="EIV143" s="164"/>
      <c r="EIW143" s="168"/>
      <c r="EIX143" s="168"/>
      <c r="EIY143" s="165"/>
      <c r="EIZ143" s="165"/>
      <c r="EJA143" s="165"/>
      <c r="EJB143" s="166"/>
      <c r="EJD143" s="164"/>
      <c r="EJE143" s="168"/>
      <c r="EJF143" s="168"/>
      <c r="EJG143" s="165"/>
      <c r="EJH143" s="165"/>
      <c r="EJI143" s="165"/>
      <c r="EJJ143" s="166"/>
      <c r="EJL143" s="164"/>
      <c r="EJM143" s="168"/>
      <c r="EJN143" s="168"/>
      <c r="EJO143" s="165"/>
      <c r="EJP143" s="165"/>
      <c r="EJQ143" s="165"/>
      <c r="EJR143" s="166"/>
      <c r="EJT143" s="164"/>
      <c r="EJU143" s="168"/>
      <c r="EJV143" s="168"/>
      <c r="EJW143" s="165"/>
      <c r="EJX143" s="165"/>
      <c r="EJY143" s="165"/>
      <c r="EJZ143" s="166"/>
      <c r="EKB143" s="164"/>
      <c r="EKC143" s="168"/>
      <c r="EKD143" s="168"/>
      <c r="EKE143" s="165"/>
      <c r="EKF143" s="165"/>
      <c r="EKG143" s="165"/>
      <c r="EKH143" s="166"/>
      <c r="EKJ143" s="164"/>
      <c r="EKK143" s="168"/>
      <c r="EKL143" s="168"/>
      <c r="EKM143" s="165"/>
      <c r="EKN143" s="165"/>
      <c r="EKO143" s="165"/>
      <c r="EKP143" s="166"/>
      <c r="EKR143" s="164"/>
      <c r="EKS143" s="168"/>
      <c r="EKT143" s="168"/>
      <c r="EKU143" s="165"/>
      <c r="EKV143" s="165"/>
      <c r="EKW143" s="165"/>
      <c r="EKX143" s="166"/>
      <c r="EKZ143" s="164"/>
      <c r="ELA143" s="168"/>
      <c r="ELB143" s="168"/>
      <c r="ELC143" s="165"/>
      <c r="ELD143" s="165"/>
      <c r="ELE143" s="165"/>
      <c r="ELF143" s="166"/>
      <c r="ELH143" s="164"/>
      <c r="ELI143" s="168"/>
      <c r="ELJ143" s="168"/>
      <c r="ELK143" s="165"/>
      <c r="ELL143" s="165"/>
      <c r="ELM143" s="165"/>
      <c r="ELN143" s="166"/>
      <c r="ELP143" s="164"/>
      <c r="ELQ143" s="168"/>
      <c r="ELR143" s="168"/>
      <c r="ELS143" s="165"/>
      <c r="ELT143" s="165"/>
      <c r="ELU143" s="165"/>
      <c r="ELV143" s="166"/>
      <c r="ELX143" s="164"/>
      <c r="ELY143" s="168"/>
      <c r="ELZ143" s="168"/>
      <c r="EMA143" s="165"/>
      <c r="EMB143" s="165"/>
      <c r="EMC143" s="165"/>
      <c r="EMD143" s="166"/>
      <c r="EMF143" s="164"/>
      <c r="EMG143" s="168"/>
      <c r="EMH143" s="168"/>
      <c r="EMI143" s="165"/>
      <c r="EMJ143" s="165"/>
      <c r="EMK143" s="165"/>
      <c r="EML143" s="166"/>
      <c r="EMN143" s="164"/>
      <c r="EMO143" s="168"/>
      <c r="EMP143" s="168"/>
      <c r="EMQ143" s="165"/>
      <c r="EMR143" s="165"/>
      <c r="EMS143" s="165"/>
      <c r="EMT143" s="166"/>
      <c r="EMV143" s="164"/>
      <c r="EMW143" s="168"/>
      <c r="EMX143" s="168"/>
      <c r="EMY143" s="165"/>
      <c r="EMZ143" s="165"/>
      <c r="ENA143" s="165"/>
      <c r="ENB143" s="166"/>
      <c r="END143" s="164"/>
      <c r="ENE143" s="168"/>
      <c r="ENF143" s="168"/>
      <c r="ENG143" s="165"/>
      <c r="ENH143" s="165"/>
      <c r="ENI143" s="165"/>
      <c r="ENJ143" s="166"/>
      <c r="ENL143" s="164"/>
      <c r="ENM143" s="168"/>
      <c r="ENN143" s="168"/>
      <c r="ENO143" s="165"/>
      <c r="ENP143" s="165"/>
      <c r="ENQ143" s="165"/>
      <c r="ENR143" s="166"/>
      <c r="ENT143" s="164"/>
      <c r="ENU143" s="168"/>
      <c r="ENV143" s="168"/>
      <c r="ENW143" s="165"/>
      <c r="ENX143" s="165"/>
      <c r="ENY143" s="165"/>
      <c r="ENZ143" s="166"/>
      <c r="EOB143" s="164"/>
      <c r="EOC143" s="168"/>
      <c r="EOD143" s="168"/>
      <c r="EOE143" s="165"/>
      <c r="EOF143" s="165"/>
      <c r="EOG143" s="165"/>
      <c r="EOH143" s="166"/>
      <c r="EOJ143" s="164"/>
      <c r="EOK143" s="168"/>
      <c r="EOL143" s="168"/>
      <c r="EOM143" s="165"/>
      <c r="EON143" s="165"/>
      <c r="EOO143" s="165"/>
      <c r="EOP143" s="166"/>
      <c r="EOR143" s="164"/>
      <c r="EOS143" s="168"/>
      <c r="EOT143" s="168"/>
      <c r="EOU143" s="165"/>
      <c r="EOV143" s="165"/>
      <c r="EOW143" s="165"/>
      <c r="EOX143" s="166"/>
      <c r="EOZ143" s="164"/>
      <c r="EPA143" s="168"/>
      <c r="EPB143" s="168"/>
      <c r="EPC143" s="165"/>
      <c r="EPD143" s="165"/>
      <c r="EPE143" s="165"/>
      <c r="EPF143" s="166"/>
      <c r="EPH143" s="164"/>
      <c r="EPI143" s="168"/>
      <c r="EPJ143" s="168"/>
      <c r="EPK143" s="165"/>
      <c r="EPL143" s="165"/>
      <c r="EPM143" s="165"/>
      <c r="EPN143" s="166"/>
      <c r="EPP143" s="164"/>
      <c r="EPQ143" s="168"/>
      <c r="EPR143" s="168"/>
      <c r="EPS143" s="165"/>
      <c r="EPT143" s="165"/>
      <c r="EPU143" s="165"/>
      <c r="EPV143" s="166"/>
      <c r="EPX143" s="164"/>
      <c r="EPY143" s="168"/>
      <c r="EPZ143" s="168"/>
      <c r="EQA143" s="165"/>
      <c r="EQB143" s="165"/>
      <c r="EQC143" s="165"/>
      <c r="EQD143" s="166"/>
      <c r="EQF143" s="164"/>
      <c r="EQG143" s="168"/>
      <c r="EQH143" s="168"/>
      <c r="EQI143" s="165"/>
      <c r="EQJ143" s="165"/>
      <c r="EQK143" s="165"/>
      <c r="EQL143" s="166"/>
      <c r="EQN143" s="164"/>
      <c r="EQO143" s="168"/>
      <c r="EQP143" s="168"/>
      <c r="EQQ143" s="165"/>
      <c r="EQR143" s="165"/>
      <c r="EQS143" s="165"/>
      <c r="EQT143" s="166"/>
      <c r="EQV143" s="164"/>
      <c r="EQW143" s="168"/>
      <c r="EQX143" s="168"/>
      <c r="EQY143" s="165"/>
      <c r="EQZ143" s="165"/>
      <c r="ERA143" s="165"/>
      <c r="ERB143" s="166"/>
      <c r="ERD143" s="164"/>
      <c r="ERE143" s="168"/>
      <c r="ERF143" s="168"/>
      <c r="ERG143" s="165"/>
      <c r="ERH143" s="165"/>
      <c r="ERI143" s="165"/>
      <c r="ERJ143" s="166"/>
      <c r="ERL143" s="164"/>
      <c r="ERM143" s="168"/>
      <c r="ERN143" s="168"/>
      <c r="ERO143" s="165"/>
      <c r="ERP143" s="165"/>
      <c r="ERQ143" s="165"/>
      <c r="ERR143" s="166"/>
      <c r="ERT143" s="164"/>
      <c r="ERU143" s="168"/>
      <c r="ERV143" s="168"/>
      <c r="ERW143" s="165"/>
      <c r="ERX143" s="165"/>
      <c r="ERY143" s="165"/>
      <c r="ERZ143" s="166"/>
      <c r="ESB143" s="164"/>
      <c r="ESC143" s="168"/>
      <c r="ESD143" s="168"/>
      <c r="ESE143" s="165"/>
      <c r="ESF143" s="165"/>
      <c r="ESG143" s="165"/>
      <c r="ESH143" s="166"/>
      <c r="ESJ143" s="164"/>
      <c r="ESK143" s="168"/>
      <c r="ESL143" s="168"/>
      <c r="ESM143" s="165"/>
      <c r="ESN143" s="165"/>
      <c r="ESO143" s="165"/>
      <c r="ESP143" s="166"/>
      <c r="ESR143" s="164"/>
      <c r="ESS143" s="168"/>
      <c r="EST143" s="168"/>
      <c r="ESU143" s="165"/>
      <c r="ESV143" s="165"/>
      <c r="ESW143" s="165"/>
      <c r="ESX143" s="166"/>
      <c r="ESZ143" s="164"/>
      <c r="ETA143" s="168"/>
      <c r="ETB143" s="168"/>
      <c r="ETC143" s="165"/>
      <c r="ETD143" s="165"/>
      <c r="ETE143" s="165"/>
      <c r="ETF143" s="166"/>
      <c r="ETH143" s="164"/>
      <c r="ETI143" s="168"/>
      <c r="ETJ143" s="168"/>
      <c r="ETK143" s="165"/>
      <c r="ETL143" s="165"/>
      <c r="ETM143" s="165"/>
      <c r="ETN143" s="166"/>
      <c r="ETP143" s="164"/>
      <c r="ETQ143" s="168"/>
      <c r="ETR143" s="168"/>
      <c r="ETS143" s="165"/>
      <c r="ETT143" s="165"/>
      <c r="ETU143" s="165"/>
      <c r="ETV143" s="166"/>
      <c r="ETX143" s="164"/>
      <c r="ETY143" s="168"/>
      <c r="ETZ143" s="168"/>
      <c r="EUA143" s="165"/>
      <c r="EUB143" s="165"/>
      <c r="EUC143" s="165"/>
      <c r="EUD143" s="166"/>
      <c r="EUF143" s="164"/>
      <c r="EUG143" s="168"/>
      <c r="EUH143" s="168"/>
      <c r="EUI143" s="165"/>
      <c r="EUJ143" s="165"/>
      <c r="EUK143" s="165"/>
      <c r="EUL143" s="166"/>
      <c r="EUN143" s="164"/>
      <c r="EUO143" s="168"/>
      <c r="EUP143" s="168"/>
      <c r="EUQ143" s="165"/>
      <c r="EUR143" s="165"/>
      <c r="EUS143" s="165"/>
      <c r="EUT143" s="166"/>
      <c r="EUV143" s="164"/>
      <c r="EUW143" s="168"/>
      <c r="EUX143" s="168"/>
      <c r="EUY143" s="165"/>
      <c r="EUZ143" s="165"/>
      <c r="EVA143" s="165"/>
      <c r="EVB143" s="166"/>
      <c r="EVD143" s="164"/>
      <c r="EVE143" s="168"/>
      <c r="EVF143" s="168"/>
      <c r="EVG143" s="165"/>
      <c r="EVH143" s="165"/>
      <c r="EVI143" s="165"/>
      <c r="EVJ143" s="166"/>
      <c r="EVL143" s="164"/>
      <c r="EVM143" s="168"/>
      <c r="EVN143" s="168"/>
      <c r="EVO143" s="165"/>
      <c r="EVP143" s="165"/>
      <c r="EVQ143" s="165"/>
      <c r="EVR143" s="166"/>
      <c r="EVT143" s="164"/>
      <c r="EVU143" s="168"/>
      <c r="EVV143" s="168"/>
      <c r="EVW143" s="165"/>
      <c r="EVX143" s="165"/>
      <c r="EVY143" s="165"/>
      <c r="EVZ143" s="166"/>
      <c r="EWB143" s="164"/>
      <c r="EWC143" s="168"/>
      <c r="EWD143" s="168"/>
      <c r="EWE143" s="165"/>
      <c r="EWF143" s="165"/>
      <c r="EWG143" s="165"/>
      <c r="EWH143" s="166"/>
      <c r="EWJ143" s="164"/>
      <c r="EWK143" s="168"/>
      <c r="EWL143" s="168"/>
      <c r="EWM143" s="165"/>
      <c r="EWN143" s="165"/>
      <c r="EWO143" s="165"/>
      <c r="EWP143" s="166"/>
      <c r="EWR143" s="164"/>
      <c r="EWS143" s="168"/>
      <c r="EWT143" s="168"/>
      <c r="EWU143" s="165"/>
      <c r="EWV143" s="165"/>
      <c r="EWW143" s="165"/>
      <c r="EWX143" s="166"/>
      <c r="EWZ143" s="164"/>
      <c r="EXA143" s="168"/>
      <c r="EXB143" s="168"/>
      <c r="EXC143" s="165"/>
      <c r="EXD143" s="165"/>
      <c r="EXE143" s="165"/>
      <c r="EXF143" s="166"/>
      <c r="EXH143" s="164"/>
      <c r="EXI143" s="168"/>
      <c r="EXJ143" s="168"/>
      <c r="EXK143" s="165"/>
      <c r="EXL143" s="165"/>
      <c r="EXM143" s="165"/>
      <c r="EXN143" s="166"/>
      <c r="EXP143" s="164"/>
      <c r="EXQ143" s="168"/>
      <c r="EXR143" s="168"/>
      <c r="EXS143" s="165"/>
      <c r="EXT143" s="165"/>
      <c r="EXU143" s="165"/>
      <c r="EXV143" s="166"/>
      <c r="EXX143" s="164"/>
      <c r="EXY143" s="168"/>
      <c r="EXZ143" s="168"/>
      <c r="EYA143" s="165"/>
      <c r="EYB143" s="165"/>
      <c r="EYC143" s="165"/>
      <c r="EYD143" s="166"/>
      <c r="EYF143" s="164"/>
      <c r="EYG143" s="168"/>
      <c r="EYH143" s="168"/>
      <c r="EYI143" s="165"/>
      <c r="EYJ143" s="165"/>
      <c r="EYK143" s="165"/>
      <c r="EYL143" s="166"/>
      <c r="EYN143" s="164"/>
      <c r="EYO143" s="168"/>
      <c r="EYP143" s="168"/>
      <c r="EYQ143" s="165"/>
      <c r="EYR143" s="165"/>
      <c r="EYS143" s="165"/>
      <c r="EYT143" s="166"/>
      <c r="EYV143" s="164"/>
      <c r="EYW143" s="168"/>
      <c r="EYX143" s="168"/>
      <c r="EYY143" s="165"/>
      <c r="EYZ143" s="165"/>
      <c r="EZA143" s="165"/>
      <c r="EZB143" s="166"/>
      <c r="EZD143" s="164"/>
      <c r="EZE143" s="168"/>
      <c r="EZF143" s="168"/>
      <c r="EZG143" s="165"/>
      <c r="EZH143" s="165"/>
      <c r="EZI143" s="165"/>
      <c r="EZJ143" s="166"/>
      <c r="EZL143" s="164"/>
      <c r="EZM143" s="168"/>
      <c r="EZN143" s="168"/>
      <c r="EZO143" s="165"/>
      <c r="EZP143" s="165"/>
      <c r="EZQ143" s="165"/>
      <c r="EZR143" s="166"/>
      <c r="EZT143" s="164"/>
      <c r="EZU143" s="168"/>
      <c r="EZV143" s="168"/>
      <c r="EZW143" s="165"/>
      <c r="EZX143" s="165"/>
      <c r="EZY143" s="165"/>
      <c r="EZZ143" s="166"/>
      <c r="FAB143" s="164"/>
      <c r="FAC143" s="168"/>
      <c r="FAD143" s="168"/>
      <c r="FAE143" s="165"/>
      <c r="FAF143" s="165"/>
      <c r="FAG143" s="165"/>
      <c r="FAH143" s="166"/>
      <c r="FAJ143" s="164"/>
      <c r="FAK143" s="168"/>
      <c r="FAL143" s="168"/>
      <c r="FAM143" s="165"/>
      <c r="FAN143" s="165"/>
      <c r="FAO143" s="165"/>
      <c r="FAP143" s="166"/>
      <c r="FAR143" s="164"/>
      <c r="FAS143" s="168"/>
      <c r="FAT143" s="168"/>
      <c r="FAU143" s="165"/>
      <c r="FAV143" s="165"/>
      <c r="FAW143" s="165"/>
      <c r="FAX143" s="166"/>
      <c r="FAZ143" s="164"/>
      <c r="FBA143" s="168"/>
      <c r="FBB143" s="168"/>
      <c r="FBC143" s="165"/>
      <c r="FBD143" s="165"/>
      <c r="FBE143" s="165"/>
      <c r="FBF143" s="166"/>
      <c r="FBH143" s="164"/>
      <c r="FBI143" s="168"/>
      <c r="FBJ143" s="168"/>
      <c r="FBK143" s="165"/>
      <c r="FBL143" s="165"/>
      <c r="FBM143" s="165"/>
      <c r="FBN143" s="166"/>
      <c r="FBP143" s="164"/>
      <c r="FBQ143" s="168"/>
      <c r="FBR143" s="168"/>
      <c r="FBS143" s="165"/>
      <c r="FBT143" s="165"/>
      <c r="FBU143" s="165"/>
      <c r="FBV143" s="166"/>
      <c r="FBX143" s="164"/>
      <c r="FBY143" s="168"/>
      <c r="FBZ143" s="168"/>
      <c r="FCA143" s="165"/>
      <c r="FCB143" s="165"/>
      <c r="FCC143" s="165"/>
      <c r="FCD143" s="166"/>
      <c r="FCF143" s="164"/>
      <c r="FCG143" s="168"/>
      <c r="FCH143" s="168"/>
      <c r="FCI143" s="165"/>
      <c r="FCJ143" s="165"/>
      <c r="FCK143" s="165"/>
      <c r="FCL143" s="166"/>
      <c r="FCN143" s="164"/>
      <c r="FCO143" s="168"/>
      <c r="FCP143" s="168"/>
      <c r="FCQ143" s="165"/>
      <c r="FCR143" s="165"/>
      <c r="FCS143" s="165"/>
      <c r="FCT143" s="166"/>
      <c r="FCV143" s="164"/>
      <c r="FCW143" s="168"/>
      <c r="FCX143" s="168"/>
      <c r="FCY143" s="165"/>
      <c r="FCZ143" s="165"/>
      <c r="FDA143" s="165"/>
      <c r="FDB143" s="166"/>
      <c r="FDD143" s="164"/>
      <c r="FDE143" s="168"/>
      <c r="FDF143" s="168"/>
      <c r="FDG143" s="165"/>
      <c r="FDH143" s="165"/>
      <c r="FDI143" s="165"/>
      <c r="FDJ143" s="166"/>
      <c r="FDL143" s="164"/>
      <c r="FDM143" s="168"/>
      <c r="FDN143" s="168"/>
      <c r="FDO143" s="165"/>
      <c r="FDP143" s="165"/>
      <c r="FDQ143" s="165"/>
      <c r="FDR143" s="166"/>
      <c r="FDT143" s="164"/>
      <c r="FDU143" s="168"/>
      <c r="FDV143" s="168"/>
      <c r="FDW143" s="165"/>
      <c r="FDX143" s="165"/>
      <c r="FDY143" s="165"/>
      <c r="FDZ143" s="166"/>
      <c r="FEB143" s="164"/>
      <c r="FEC143" s="168"/>
      <c r="FED143" s="168"/>
      <c r="FEE143" s="165"/>
      <c r="FEF143" s="165"/>
      <c r="FEG143" s="165"/>
      <c r="FEH143" s="166"/>
      <c r="FEJ143" s="164"/>
      <c r="FEK143" s="168"/>
      <c r="FEL143" s="168"/>
      <c r="FEM143" s="165"/>
      <c r="FEN143" s="165"/>
      <c r="FEO143" s="165"/>
      <c r="FEP143" s="166"/>
      <c r="FER143" s="164"/>
      <c r="FES143" s="168"/>
      <c r="FET143" s="168"/>
      <c r="FEU143" s="165"/>
      <c r="FEV143" s="165"/>
      <c r="FEW143" s="165"/>
      <c r="FEX143" s="166"/>
      <c r="FEZ143" s="164"/>
      <c r="FFA143" s="168"/>
      <c r="FFB143" s="168"/>
      <c r="FFC143" s="165"/>
      <c r="FFD143" s="165"/>
      <c r="FFE143" s="165"/>
      <c r="FFF143" s="166"/>
      <c r="FFH143" s="164"/>
      <c r="FFI143" s="168"/>
      <c r="FFJ143" s="168"/>
      <c r="FFK143" s="165"/>
      <c r="FFL143" s="165"/>
      <c r="FFM143" s="165"/>
      <c r="FFN143" s="166"/>
      <c r="FFP143" s="164"/>
      <c r="FFQ143" s="168"/>
      <c r="FFR143" s="168"/>
      <c r="FFS143" s="165"/>
      <c r="FFT143" s="165"/>
      <c r="FFU143" s="165"/>
      <c r="FFV143" s="166"/>
      <c r="FFX143" s="164"/>
      <c r="FFY143" s="168"/>
      <c r="FFZ143" s="168"/>
      <c r="FGA143" s="165"/>
      <c r="FGB143" s="165"/>
      <c r="FGC143" s="165"/>
      <c r="FGD143" s="166"/>
      <c r="FGF143" s="164"/>
      <c r="FGG143" s="168"/>
      <c r="FGH143" s="168"/>
      <c r="FGI143" s="165"/>
      <c r="FGJ143" s="165"/>
      <c r="FGK143" s="165"/>
      <c r="FGL143" s="166"/>
      <c r="FGN143" s="164"/>
      <c r="FGO143" s="168"/>
      <c r="FGP143" s="168"/>
      <c r="FGQ143" s="165"/>
      <c r="FGR143" s="165"/>
      <c r="FGS143" s="165"/>
      <c r="FGT143" s="166"/>
      <c r="FGV143" s="164"/>
      <c r="FGW143" s="168"/>
      <c r="FGX143" s="168"/>
      <c r="FGY143" s="165"/>
      <c r="FGZ143" s="165"/>
      <c r="FHA143" s="165"/>
      <c r="FHB143" s="166"/>
      <c r="FHD143" s="164"/>
      <c r="FHE143" s="168"/>
      <c r="FHF143" s="168"/>
      <c r="FHG143" s="165"/>
      <c r="FHH143" s="165"/>
      <c r="FHI143" s="165"/>
      <c r="FHJ143" s="166"/>
      <c r="FHL143" s="164"/>
      <c r="FHM143" s="168"/>
      <c r="FHN143" s="168"/>
      <c r="FHO143" s="165"/>
      <c r="FHP143" s="165"/>
      <c r="FHQ143" s="165"/>
      <c r="FHR143" s="166"/>
      <c r="FHT143" s="164"/>
      <c r="FHU143" s="168"/>
      <c r="FHV143" s="168"/>
      <c r="FHW143" s="165"/>
      <c r="FHX143" s="165"/>
      <c r="FHY143" s="165"/>
      <c r="FHZ143" s="166"/>
      <c r="FIB143" s="164"/>
      <c r="FIC143" s="168"/>
      <c r="FID143" s="168"/>
      <c r="FIE143" s="165"/>
      <c r="FIF143" s="165"/>
      <c r="FIG143" s="165"/>
      <c r="FIH143" s="166"/>
      <c r="FIJ143" s="164"/>
      <c r="FIK143" s="168"/>
      <c r="FIL143" s="168"/>
      <c r="FIM143" s="165"/>
      <c r="FIN143" s="165"/>
      <c r="FIO143" s="165"/>
      <c r="FIP143" s="166"/>
      <c r="FIR143" s="164"/>
      <c r="FIS143" s="168"/>
      <c r="FIT143" s="168"/>
      <c r="FIU143" s="165"/>
      <c r="FIV143" s="165"/>
      <c r="FIW143" s="165"/>
      <c r="FIX143" s="166"/>
      <c r="FIZ143" s="164"/>
      <c r="FJA143" s="168"/>
      <c r="FJB143" s="168"/>
      <c r="FJC143" s="165"/>
      <c r="FJD143" s="165"/>
      <c r="FJE143" s="165"/>
      <c r="FJF143" s="166"/>
      <c r="FJH143" s="164"/>
      <c r="FJI143" s="168"/>
      <c r="FJJ143" s="168"/>
      <c r="FJK143" s="165"/>
      <c r="FJL143" s="165"/>
      <c r="FJM143" s="165"/>
      <c r="FJN143" s="166"/>
      <c r="FJP143" s="164"/>
      <c r="FJQ143" s="168"/>
      <c r="FJR143" s="168"/>
      <c r="FJS143" s="165"/>
      <c r="FJT143" s="165"/>
      <c r="FJU143" s="165"/>
      <c r="FJV143" s="166"/>
      <c r="FJX143" s="164"/>
      <c r="FJY143" s="168"/>
      <c r="FJZ143" s="168"/>
      <c r="FKA143" s="165"/>
      <c r="FKB143" s="165"/>
      <c r="FKC143" s="165"/>
      <c r="FKD143" s="166"/>
      <c r="FKF143" s="164"/>
      <c r="FKG143" s="168"/>
      <c r="FKH143" s="168"/>
      <c r="FKI143" s="165"/>
      <c r="FKJ143" s="165"/>
      <c r="FKK143" s="165"/>
      <c r="FKL143" s="166"/>
      <c r="FKN143" s="164"/>
      <c r="FKO143" s="168"/>
      <c r="FKP143" s="168"/>
      <c r="FKQ143" s="165"/>
      <c r="FKR143" s="165"/>
      <c r="FKS143" s="165"/>
      <c r="FKT143" s="166"/>
      <c r="FKV143" s="164"/>
      <c r="FKW143" s="168"/>
      <c r="FKX143" s="168"/>
      <c r="FKY143" s="165"/>
      <c r="FKZ143" s="165"/>
      <c r="FLA143" s="165"/>
      <c r="FLB143" s="166"/>
      <c r="FLD143" s="164"/>
      <c r="FLE143" s="168"/>
      <c r="FLF143" s="168"/>
      <c r="FLG143" s="165"/>
      <c r="FLH143" s="165"/>
      <c r="FLI143" s="165"/>
      <c r="FLJ143" s="166"/>
      <c r="FLL143" s="164"/>
      <c r="FLM143" s="168"/>
      <c r="FLN143" s="168"/>
      <c r="FLO143" s="165"/>
      <c r="FLP143" s="165"/>
      <c r="FLQ143" s="165"/>
      <c r="FLR143" s="166"/>
      <c r="FLT143" s="164"/>
      <c r="FLU143" s="168"/>
      <c r="FLV143" s="168"/>
      <c r="FLW143" s="165"/>
      <c r="FLX143" s="165"/>
      <c r="FLY143" s="165"/>
      <c r="FLZ143" s="166"/>
      <c r="FMB143" s="164"/>
      <c r="FMC143" s="168"/>
      <c r="FMD143" s="168"/>
      <c r="FME143" s="165"/>
      <c r="FMF143" s="165"/>
      <c r="FMG143" s="165"/>
      <c r="FMH143" s="166"/>
      <c r="FMJ143" s="164"/>
      <c r="FMK143" s="168"/>
      <c r="FML143" s="168"/>
      <c r="FMM143" s="165"/>
      <c r="FMN143" s="165"/>
      <c r="FMO143" s="165"/>
      <c r="FMP143" s="166"/>
      <c r="FMR143" s="164"/>
      <c r="FMS143" s="168"/>
      <c r="FMT143" s="168"/>
      <c r="FMU143" s="165"/>
      <c r="FMV143" s="165"/>
      <c r="FMW143" s="165"/>
      <c r="FMX143" s="166"/>
      <c r="FMZ143" s="164"/>
      <c r="FNA143" s="168"/>
      <c r="FNB143" s="168"/>
      <c r="FNC143" s="165"/>
      <c r="FND143" s="165"/>
      <c r="FNE143" s="165"/>
      <c r="FNF143" s="166"/>
      <c r="FNH143" s="164"/>
      <c r="FNI143" s="168"/>
      <c r="FNJ143" s="168"/>
      <c r="FNK143" s="165"/>
      <c r="FNL143" s="165"/>
      <c r="FNM143" s="165"/>
      <c r="FNN143" s="166"/>
      <c r="FNP143" s="164"/>
      <c r="FNQ143" s="168"/>
      <c r="FNR143" s="168"/>
      <c r="FNS143" s="165"/>
      <c r="FNT143" s="165"/>
      <c r="FNU143" s="165"/>
      <c r="FNV143" s="166"/>
      <c r="FNX143" s="164"/>
      <c r="FNY143" s="168"/>
      <c r="FNZ143" s="168"/>
      <c r="FOA143" s="165"/>
      <c r="FOB143" s="165"/>
      <c r="FOC143" s="165"/>
      <c r="FOD143" s="166"/>
      <c r="FOF143" s="164"/>
      <c r="FOG143" s="168"/>
      <c r="FOH143" s="168"/>
      <c r="FOI143" s="165"/>
      <c r="FOJ143" s="165"/>
      <c r="FOK143" s="165"/>
      <c r="FOL143" s="166"/>
      <c r="FON143" s="164"/>
      <c r="FOO143" s="168"/>
      <c r="FOP143" s="168"/>
      <c r="FOQ143" s="165"/>
      <c r="FOR143" s="165"/>
      <c r="FOS143" s="165"/>
      <c r="FOT143" s="166"/>
      <c r="FOV143" s="164"/>
      <c r="FOW143" s="168"/>
      <c r="FOX143" s="168"/>
      <c r="FOY143" s="165"/>
      <c r="FOZ143" s="165"/>
      <c r="FPA143" s="165"/>
      <c r="FPB143" s="166"/>
      <c r="FPD143" s="164"/>
      <c r="FPE143" s="168"/>
      <c r="FPF143" s="168"/>
      <c r="FPG143" s="165"/>
      <c r="FPH143" s="165"/>
      <c r="FPI143" s="165"/>
      <c r="FPJ143" s="166"/>
      <c r="FPL143" s="164"/>
      <c r="FPM143" s="168"/>
      <c r="FPN143" s="168"/>
      <c r="FPO143" s="165"/>
      <c r="FPP143" s="165"/>
      <c r="FPQ143" s="165"/>
      <c r="FPR143" s="166"/>
      <c r="FPT143" s="164"/>
      <c r="FPU143" s="168"/>
      <c r="FPV143" s="168"/>
      <c r="FPW143" s="165"/>
      <c r="FPX143" s="165"/>
      <c r="FPY143" s="165"/>
      <c r="FPZ143" s="166"/>
      <c r="FQB143" s="164"/>
      <c r="FQC143" s="168"/>
      <c r="FQD143" s="168"/>
      <c r="FQE143" s="165"/>
      <c r="FQF143" s="165"/>
      <c r="FQG143" s="165"/>
      <c r="FQH143" s="166"/>
      <c r="FQJ143" s="164"/>
      <c r="FQK143" s="168"/>
      <c r="FQL143" s="168"/>
      <c r="FQM143" s="165"/>
      <c r="FQN143" s="165"/>
      <c r="FQO143" s="165"/>
      <c r="FQP143" s="166"/>
      <c r="FQR143" s="164"/>
      <c r="FQS143" s="168"/>
      <c r="FQT143" s="168"/>
      <c r="FQU143" s="165"/>
      <c r="FQV143" s="165"/>
      <c r="FQW143" s="165"/>
      <c r="FQX143" s="166"/>
      <c r="FQZ143" s="164"/>
      <c r="FRA143" s="168"/>
      <c r="FRB143" s="168"/>
      <c r="FRC143" s="165"/>
      <c r="FRD143" s="165"/>
      <c r="FRE143" s="165"/>
      <c r="FRF143" s="166"/>
      <c r="FRH143" s="164"/>
      <c r="FRI143" s="168"/>
      <c r="FRJ143" s="168"/>
      <c r="FRK143" s="165"/>
      <c r="FRL143" s="165"/>
      <c r="FRM143" s="165"/>
      <c r="FRN143" s="166"/>
      <c r="FRP143" s="164"/>
      <c r="FRQ143" s="168"/>
      <c r="FRR143" s="168"/>
      <c r="FRS143" s="165"/>
      <c r="FRT143" s="165"/>
      <c r="FRU143" s="165"/>
      <c r="FRV143" s="166"/>
      <c r="FRX143" s="164"/>
      <c r="FRY143" s="168"/>
      <c r="FRZ143" s="168"/>
      <c r="FSA143" s="165"/>
      <c r="FSB143" s="165"/>
      <c r="FSC143" s="165"/>
      <c r="FSD143" s="166"/>
      <c r="FSF143" s="164"/>
      <c r="FSG143" s="168"/>
      <c r="FSH143" s="168"/>
      <c r="FSI143" s="165"/>
      <c r="FSJ143" s="165"/>
      <c r="FSK143" s="165"/>
      <c r="FSL143" s="166"/>
      <c r="FSN143" s="164"/>
      <c r="FSO143" s="168"/>
      <c r="FSP143" s="168"/>
      <c r="FSQ143" s="165"/>
      <c r="FSR143" s="165"/>
      <c r="FSS143" s="165"/>
      <c r="FST143" s="166"/>
      <c r="FSV143" s="164"/>
      <c r="FSW143" s="168"/>
      <c r="FSX143" s="168"/>
      <c r="FSY143" s="165"/>
      <c r="FSZ143" s="165"/>
      <c r="FTA143" s="165"/>
      <c r="FTB143" s="166"/>
      <c r="FTD143" s="164"/>
      <c r="FTE143" s="168"/>
      <c r="FTF143" s="168"/>
      <c r="FTG143" s="165"/>
      <c r="FTH143" s="165"/>
      <c r="FTI143" s="165"/>
      <c r="FTJ143" s="166"/>
      <c r="FTL143" s="164"/>
      <c r="FTM143" s="168"/>
      <c r="FTN143" s="168"/>
      <c r="FTO143" s="165"/>
      <c r="FTP143" s="165"/>
      <c r="FTQ143" s="165"/>
      <c r="FTR143" s="166"/>
      <c r="FTT143" s="164"/>
      <c r="FTU143" s="168"/>
      <c r="FTV143" s="168"/>
      <c r="FTW143" s="165"/>
      <c r="FTX143" s="165"/>
      <c r="FTY143" s="165"/>
      <c r="FTZ143" s="166"/>
      <c r="FUB143" s="164"/>
      <c r="FUC143" s="168"/>
      <c r="FUD143" s="168"/>
      <c r="FUE143" s="165"/>
      <c r="FUF143" s="165"/>
      <c r="FUG143" s="165"/>
      <c r="FUH143" s="166"/>
      <c r="FUJ143" s="164"/>
      <c r="FUK143" s="168"/>
      <c r="FUL143" s="168"/>
      <c r="FUM143" s="165"/>
      <c r="FUN143" s="165"/>
      <c r="FUO143" s="165"/>
      <c r="FUP143" s="166"/>
      <c r="FUR143" s="164"/>
      <c r="FUS143" s="168"/>
      <c r="FUT143" s="168"/>
      <c r="FUU143" s="165"/>
      <c r="FUV143" s="165"/>
      <c r="FUW143" s="165"/>
      <c r="FUX143" s="166"/>
      <c r="FUZ143" s="164"/>
      <c r="FVA143" s="168"/>
      <c r="FVB143" s="168"/>
      <c r="FVC143" s="165"/>
      <c r="FVD143" s="165"/>
      <c r="FVE143" s="165"/>
      <c r="FVF143" s="166"/>
      <c r="FVH143" s="164"/>
      <c r="FVI143" s="168"/>
      <c r="FVJ143" s="168"/>
      <c r="FVK143" s="165"/>
      <c r="FVL143" s="165"/>
      <c r="FVM143" s="165"/>
      <c r="FVN143" s="166"/>
      <c r="FVP143" s="164"/>
      <c r="FVQ143" s="168"/>
      <c r="FVR143" s="168"/>
      <c r="FVS143" s="165"/>
      <c r="FVT143" s="165"/>
      <c r="FVU143" s="165"/>
      <c r="FVV143" s="166"/>
      <c r="FVX143" s="164"/>
      <c r="FVY143" s="168"/>
      <c r="FVZ143" s="168"/>
      <c r="FWA143" s="165"/>
      <c r="FWB143" s="165"/>
      <c r="FWC143" s="165"/>
      <c r="FWD143" s="166"/>
      <c r="FWF143" s="164"/>
      <c r="FWG143" s="168"/>
      <c r="FWH143" s="168"/>
      <c r="FWI143" s="165"/>
      <c r="FWJ143" s="165"/>
      <c r="FWK143" s="165"/>
      <c r="FWL143" s="166"/>
      <c r="FWN143" s="164"/>
      <c r="FWO143" s="168"/>
      <c r="FWP143" s="168"/>
      <c r="FWQ143" s="165"/>
      <c r="FWR143" s="165"/>
      <c r="FWS143" s="165"/>
      <c r="FWT143" s="166"/>
      <c r="FWV143" s="164"/>
      <c r="FWW143" s="168"/>
      <c r="FWX143" s="168"/>
      <c r="FWY143" s="165"/>
      <c r="FWZ143" s="165"/>
      <c r="FXA143" s="165"/>
      <c r="FXB143" s="166"/>
      <c r="FXD143" s="164"/>
      <c r="FXE143" s="168"/>
      <c r="FXF143" s="168"/>
      <c r="FXG143" s="165"/>
      <c r="FXH143" s="165"/>
      <c r="FXI143" s="165"/>
      <c r="FXJ143" s="166"/>
      <c r="FXL143" s="164"/>
      <c r="FXM143" s="168"/>
      <c r="FXN143" s="168"/>
      <c r="FXO143" s="165"/>
      <c r="FXP143" s="165"/>
      <c r="FXQ143" s="165"/>
      <c r="FXR143" s="166"/>
      <c r="FXT143" s="164"/>
      <c r="FXU143" s="168"/>
      <c r="FXV143" s="168"/>
      <c r="FXW143" s="165"/>
      <c r="FXX143" s="165"/>
      <c r="FXY143" s="165"/>
      <c r="FXZ143" s="166"/>
      <c r="FYB143" s="164"/>
      <c r="FYC143" s="168"/>
      <c r="FYD143" s="168"/>
      <c r="FYE143" s="165"/>
      <c r="FYF143" s="165"/>
      <c r="FYG143" s="165"/>
      <c r="FYH143" s="166"/>
      <c r="FYJ143" s="164"/>
      <c r="FYK143" s="168"/>
      <c r="FYL143" s="168"/>
      <c r="FYM143" s="165"/>
      <c r="FYN143" s="165"/>
      <c r="FYO143" s="165"/>
      <c r="FYP143" s="166"/>
      <c r="FYR143" s="164"/>
      <c r="FYS143" s="168"/>
      <c r="FYT143" s="168"/>
      <c r="FYU143" s="165"/>
      <c r="FYV143" s="165"/>
      <c r="FYW143" s="165"/>
      <c r="FYX143" s="166"/>
      <c r="FYZ143" s="164"/>
      <c r="FZA143" s="168"/>
      <c r="FZB143" s="168"/>
      <c r="FZC143" s="165"/>
      <c r="FZD143" s="165"/>
      <c r="FZE143" s="165"/>
      <c r="FZF143" s="166"/>
      <c r="FZH143" s="164"/>
      <c r="FZI143" s="168"/>
      <c r="FZJ143" s="168"/>
      <c r="FZK143" s="165"/>
      <c r="FZL143" s="165"/>
      <c r="FZM143" s="165"/>
      <c r="FZN143" s="166"/>
      <c r="FZP143" s="164"/>
      <c r="FZQ143" s="168"/>
      <c r="FZR143" s="168"/>
      <c r="FZS143" s="165"/>
      <c r="FZT143" s="165"/>
      <c r="FZU143" s="165"/>
      <c r="FZV143" s="166"/>
      <c r="FZX143" s="164"/>
      <c r="FZY143" s="168"/>
      <c r="FZZ143" s="168"/>
      <c r="GAA143" s="165"/>
      <c r="GAB143" s="165"/>
      <c r="GAC143" s="165"/>
      <c r="GAD143" s="166"/>
      <c r="GAF143" s="164"/>
      <c r="GAG143" s="168"/>
      <c r="GAH143" s="168"/>
      <c r="GAI143" s="165"/>
      <c r="GAJ143" s="165"/>
      <c r="GAK143" s="165"/>
      <c r="GAL143" s="166"/>
      <c r="GAN143" s="164"/>
      <c r="GAO143" s="168"/>
      <c r="GAP143" s="168"/>
      <c r="GAQ143" s="165"/>
      <c r="GAR143" s="165"/>
      <c r="GAS143" s="165"/>
      <c r="GAT143" s="166"/>
      <c r="GAV143" s="164"/>
      <c r="GAW143" s="168"/>
      <c r="GAX143" s="168"/>
      <c r="GAY143" s="165"/>
      <c r="GAZ143" s="165"/>
      <c r="GBA143" s="165"/>
      <c r="GBB143" s="166"/>
      <c r="GBD143" s="164"/>
      <c r="GBE143" s="168"/>
      <c r="GBF143" s="168"/>
      <c r="GBG143" s="165"/>
      <c r="GBH143" s="165"/>
      <c r="GBI143" s="165"/>
      <c r="GBJ143" s="166"/>
      <c r="GBL143" s="164"/>
      <c r="GBM143" s="168"/>
      <c r="GBN143" s="168"/>
      <c r="GBO143" s="165"/>
      <c r="GBP143" s="165"/>
      <c r="GBQ143" s="165"/>
      <c r="GBR143" s="166"/>
      <c r="GBT143" s="164"/>
      <c r="GBU143" s="168"/>
      <c r="GBV143" s="168"/>
      <c r="GBW143" s="165"/>
      <c r="GBX143" s="165"/>
      <c r="GBY143" s="165"/>
      <c r="GBZ143" s="166"/>
      <c r="GCB143" s="164"/>
      <c r="GCC143" s="168"/>
      <c r="GCD143" s="168"/>
      <c r="GCE143" s="165"/>
      <c r="GCF143" s="165"/>
      <c r="GCG143" s="165"/>
      <c r="GCH143" s="166"/>
      <c r="GCJ143" s="164"/>
      <c r="GCK143" s="168"/>
      <c r="GCL143" s="168"/>
      <c r="GCM143" s="165"/>
      <c r="GCN143" s="165"/>
      <c r="GCO143" s="165"/>
      <c r="GCP143" s="166"/>
      <c r="GCR143" s="164"/>
      <c r="GCS143" s="168"/>
      <c r="GCT143" s="168"/>
      <c r="GCU143" s="165"/>
      <c r="GCV143" s="165"/>
      <c r="GCW143" s="165"/>
      <c r="GCX143" s="166"/>
      <c r="GCZ143" s="164"/>
      <c r="GDA143" s="168"/>
      <c r="GDB143" s="168"/>
      <c r="GDC143" s="165"/>
      <c r="GDD143" s="165"/>
      <c r="GDE143" s="165"/>
      <c r="GDF143" s="166"/>
      <c r="GDH143" s="164"/>
      <c r="GDI143" s="168"/>
      <c r="GDJ143" s="168"/>
      <c r="GDK143" s="165"/>
      <c r="GDL143" s="165"/>
      <c r="GDM143" s="165"/>
      <c r="GDN143" s="166"/>
      <c r="GDP143" s="164"/>
      <c r="GDQ143" s="168"/>
      <c r="GDR143" s="168"/>
      <c r="GDS143" s="165"/>
      <c r="GDT143" s="165"/>
      <c r="GDU143" s="165"/>
      <c r="GDV143" s="166"/>
      <c r="GDX143" s="164"/>
      <c r="GDY143" s="168"/>
      <c r="GDZ143" s="168"/>
      <c r="GEA143" s="165"/>
      <c r="GEB143" s="165"/>
      <c r="GEC143" s="165"/>
      <c r="GED143" s="166"/>
      <c r="GEF143" s="164"/>
      <c r="GEG143" s="168"/>
      <c r="GEH143" s="168"/>
      <c r="GEI143" s="165"/>
      <c r="GEJ143" s="165"/>
      <c r="GEK143" s="165"/>
      <c r="GEL143" s="166"/>
      <c r="GEN143" s="164"/>
      <c r="GEO143" s="168"/>
      <c r="GEP143" s="168"/>
      <c r="GEQ143" s="165"/>
      <c r="GER143" s="165"/>
      <c r="GES143" s="165"/>
      <c r="GET143" s="166"/>
      <c r="GEV143" s="164"/>
      <c r="GEW143" s="168"/>
      <c r="GEX143" s="168"/>
      <c r="GEY143" s="165"/>
      <c r="GEZ143" s="165"/>
      <c r="GFA143" s="165"/>
      <c r="GFB143" s="166"/>
      <c r="GFD143" s="164"/>
      <c r="GFE143" s="168"/>
      <c r="GFF143" s="168"/>
      <c r="GFG143" s="165"/>
      <c r="GFH143" s="165"/>
      <c r="GFI143" s="165"/>
      <c r="GFJ143" s="166"/>
      <c r="GFL143" s="164"/>
      <c r="GFM143" s="168"/>
      <c r="GFN143" s="168"/>
      <c r="GFO143" s="165"/>
      <c r="GFP143" s="165"/>
      <c r="GFQ143" s="165"/>
      <c r="GFR143" s="166"/>
      <c r="GFT143" s="164"/>
      <c r="GFU143" s="168"/>
      <c r="GFV143" s="168"/>
      <c r="GFW143" s="165"/>
      <c r="GFX143" s="165"/>
      <c r="GFY143" s="165"/>
      <c r="GFZ143" s="166"/>
      <c r="GGB143" s="164"/>
      <c r="GGC143" s="168"/>
      <c r="GGD143" s="168"/>
      <c r="GGE143" s="165"/>
      <c r="GGF143" s="165"/>
      <c r="GGG143" s="165"/>
      <c r="GGH143" s="166"/>
      <c r="GGJ143" s="164"/>
      <c r="GGK143" s="168"/>
      <c r="GGL143" s="168"/>
      <c r="GGM143" s="165"/>
      <c r="GGN143" s="165"/>
      <c r="GGO143" s="165"/>
      <c r="GGP143" s="166"/>
      <c r="GGR143" s="164"/>
      <c r="GGS143" s="168"/>
      <c r="GGT143" s="168"/>
      <c r="GGU143" s="165"/>
      <c r="GGV143" s="165"/>
      <c r="GGW143" s="165"/>
      <c r="GGX143" s="166"/>
      <c r="GGZ143" s="164"/>
      <c r="GHA143" s="168"/>
      <c r="GHB143" s="168"/>
      <c r="GHC143" s="165"/>
      <c r="GHD143" s="165"/>
      <c r="GHE143" s="165"/>
      <c r="GHF143" s="166"/>
      <c r="GHH143" s="164"/>
      <c r="GHI143" s="168"/>
      <c r="GHJ143" s="168"/>
      <c r="GHK143" s="165"/>
      <c r="GHL143" s="165"/>
      <c r="GHM143" s="165"/>
      <c r="GHN143" s="166"/>
      <c r="GHP143" s="164"/>
      <c r="GHQ143" s="168"/>
      <c r="GHR143" s="168"/>
      <c r="GHS143" s="165"/>
      <c r="GHT143" s="165"/>
      <c r="GHU143" s="165"/>
      <c r="GHV143" s="166"/>
      <c r="GHX143" s="164"/>
      <c r="GHY143" s="168"/>
      <c r="GHZ143" s="168"/>
      <c r="GIA143" s="165"/>
      <c r="GIB143" s="165"/>
      <c r="GIC143" s="165"/>
      <c r="GID143" s="166"/>
      <c r="GIF143" s="164"/>
      <c r="GIG143" s="168"/>
      <c r="GIH143" s="168"/>
      <c r="GII143" s="165"/>
      <c r="GIJ143" s="165"/>
      <c r="GIK143" s="165"/>
      <c r="GIL143" s="166"/>
      <c r="GIN143" s="164"/>
      <c r="GIO143" s="168"/>
      <c r="GIP143" s="168"/>
      <c r="GIQ143" s="165"/>
      <c r="GIR143" s="165"/>
      <c r="GIS143" s="165"/>
      <c r="GIT143" s="166"/>
      <c r="GIV143" s="164"/>
      <c r="GIW143" s="168"/>
      <c r="GIX143" s="168"/>
      <c r="GIY143" s="165"/>
      <c r="GIZ143" s="165"/>
      <c r="GJA143" s="165"/>
      <c r="GJB143" s="166"/>
      <c r="GJD143" s="164"/>
      <c r="GJE143" s="168"/>
      <c r="GJF143" s="168"/>
      <c r="GJG143" s="165"/>
      <c r="GJH143" s="165"/>
      <c r="GJI143" s="165"/>
      <c r="GJJ143" s="166"/>
      <c r="GJL143" s="164"/>
      <c r="GJM143" s="168"/>
      <c r="GJN143" s="168"/>
      <c r="GJO143" s="165"/>
      <c r="GJP143" s="165"/>
      <c r="GJQ143" s="165"/>
      <c r="GJR143" s="166"/>
      <c r="GJT143" s="164"/>
      <c r="GJU143" s="168"/>
      <c r="GJV143" s="168"/>
      <c r="GJW143" s="165"/>
      <c r="GJX143" s="165"/>
      <c r="GJY143" s="165"/>
      <c r="GJZ143" s="166"/>
      <c r="GKB143" s="164"/>
      <c r="GKC143" s="168"/>
      <c r="GKD143" s="168"/>
      <c r="GKE143" s="165"/>
      <c r="GKF143" s="165"/>
      <c r="GKG143" s="165"/>
      <c r="GKH143" s="166"/>
      <c r="GKJ143" s="164"/>
      <c r="GKK143" s="168"/>
      <c r="GKL143" s="168"/>
      <c r="GKM143" s="165"/>
      <c r="GKN143" s="165"/>
      <c r="GKO143" s="165"/>
      <c r="GKP143" s="166"/>
      <c r="GKR143" s="164"/>
      <c r="GKS143" s="168"/>
      <c r="GKT143" s="168"/>
      <c r="GKU143" s="165"/>
      <c r="GKV143" s="165"/>
      <c r="GKW143" s="165"/>
      <c r="GKX143" s="166"/>
      <c r="GKZ143" s="164"/>
      <c r="GLA143" s="168"/>
      <c r="GLB143" s="168"/>
      <c r="GLC143" s="165"/>
      <c r="GLD143" s="165"/>
      <c r="GLE143" s="165"/>
      <c r="GLF143" s="166"/>
      <c r="GLH143" s="164"/>
      <c r="GLI143" s="168"/>
      <c r="GLJ143" s="168"/>
      <c r="GLK143" s="165"/>
      <c r="GLL143" s="165"/>
      <c r="GLM143" s="165"/>
      <c r="GLN143" s="166"/>
      <c r="GLP143" s="164"/>
      <c r="GLQ143" s="168"/>
      <c r="GLR143" s="168"/>
      <c r="GLS143" s="165"/>
      <c r="GLT143" s="165"/>
      <c r="GLU143" s="165"/>
      <c r="GLV143" s="166"/>
      <c r="GLX143" s="164"/>
      <c r="GLY143" s="168"/>
      <c r="GLZ143" s="168"/>
      <c r="GMA143" s="165"/>
      <c r="GMB143" s="165"/>
      <c r="GMC143" s="165"/>
      <c r="GMD143" s="166"/>
      <c r="GMF143" s="164"/>
      <c r="GMG143" s="168"/>
      <c r="GMH143" s="168"/>
      <c r="GMI143" s="165"/>
      <c r="GMJ143" s="165"/>
      <c r="GMK143" s="165"/>
      <c r="GML143" s="166"/>
      <c r="GMN143" s="164"/>
      <c r="GMO143" s="168"/>
      <c r="GMP143" s="168"/>
      <c r="GMQ143" s="165"/>
      <c r="GMR143" s="165"/>
      <c r="GMS143" s="165"/>
      <c r="GMT143" s="166"/>
      <c r="GMV143" s="164"/>
      <c r="GMW143" s="168"/>
      <c r="GMX143" s="168"/>
      <c r="GMY143" s="165"/>
      <c r="GMZ143" s="165"/>
      <c r="GNA143" s="165"/>
      <c r="GNB143" s="166"/>
      <c r="GND143" s="164"/>
      <c r="GNE143" s="168"/>
      <c r="GNF143" s="168"/>
      <c r="GNG143" s="165"/>
      <c r="GNH143" s="165"/>
      <c r="GNI143" s="165"/>
      <c r="GNJ143" s="166"/>
      <c r="GNL143" s="164"/>
      <c r="GNM143" s="168"/>
      <c r="GNN143" s="168"/>
      <c r="GNO143" s="165"/>
      <c r="GNP143" s="165"/>
      <c r="GNQ143" s="165"/>
      <c r="GNR143" s="166"/>
      <c r="GNT143" s="164"/>
      <c r="GNU143" s="168"/>
      <c r="GNV143" s="168"/>
      <c r="GNW143" s="165"/>
      <c r="GNX143" s="165"/>
      <c r="GNY143" s="165"/>
      <c r="GNZ143" s="166"/>
      <c r="GOB143" s="164"/>
      <c r="GOC143" s="168"/>
      <c r="GOD143" s="168"/>
      <c r="GOE143" s="165"/>
      <c r="GOF143" s="165"/>
      <c r="GOG143" s="165"/>
      <c r="GOH143" s="166"/>
      <c r="GOJ143" s="164"/>
      <c r="GOK143" s="168"/>
      <c r="GOL143" s="168"/>
      <c r="GOM143" s="165"/>
      <c r="GON143" s="165"/>
      <c r="GOO143" s="165"/>
      <c r="GOP143" s="166"/>
      <c r="GOR143" s="164"/>
      <c r="GOS143" s="168"/>
      <c r="GOT143" s="168"/>
      <c r="GOU143" s="165"/>
      <c r="GOV143" s="165"/>
      <c r="GOW143" s="165"/>
      <c r="GOX143" s="166"/>
      <c r="GOZ143" s="164"/>
      <c r="GPA143" s="168"/>
      <c r="GPB143" s="168"/>
      <c r="GPC143" s="165"/>
      <c r="GPD143" s="165"/>
      <c r="GPE143" s="165"/>
      <c r="GPF143" s="166"/>
      <c r="GPH143" s="164"/>
      <c r="GPI143" s="168"/>
      <c r="GPJ143" s="168"/>
      <c r="GPK143" s="165"/>
      <c r="GPL143" s="165"/>
      <c r="GPM143" s="165"/>
      <c r="GPN143" s="166"/>
      <c r="GPP143" s="164"/>
      <c r="GPQ143" s="168"/>
      <c r="GPR143" s="168"/>
      <c r="GPS143" s="165"/>
      <c r="GPT143" s="165"/>
      <c r="GPU143" s="165"/>
      <c r="GPV143" s="166"/>
      <c r="GPX143" s="164"/>
      <c r="GPY143" s="168"/>
      <c r="GPZ143" s="168"/>
      <c r="GQA143" s="165"/>
      <c r="GQB143" s="165"/>
      <c r="GQC143" s="165"/>
      <c r="GQD143" s="166"/>
      <c r="GQF143" s="164"/>
      <c r="GQG143" s="168"/>
      <c r="GQH143" s="168"/>
      <c r="GQI143" s="165"/>
      <c r="GQJ143" s="165"/>
      <c r="GQK143" s="165"/>
      <c r="GQL143" s="166"/>
      <c r="GQN143" s="164"/>
      <c r="GQO143" s="168"/>
      <c r="GQP143" s="168"/>
      <c r="GQQ143" s="165"/>
      <c r="GQR143" s="165"/>
      <c r="GQS143" s="165"/>
      <c r="GQT143" s="166"/>
      <c r="GQV143" s="164"/>
      <c r="GQW143" s="168"/>
      <c r="GQX143" s="168"/>
      <c r="GQY143" s="165"/>
      <c r="GQZ143" s="165"/>
      <c r="GRA143" s="165"/>
      <c r="GRB143" s="166"/>
      <c r="GRD143" s="164"/>
      <c r="GRE143" s="168"/>
      <c r="GRF143" s="168"/>
      <c r="GRG143" s="165"/>
      <c r="GRH143" s="165"/>
      <c r="GRI143" s="165"/>
      <c r="GRJ143" s="166"/>
      <c r="GRL143" s="164"/>
      <c r="GRM143" s="168"/>
      <c r="GRN143" s="168"/>
      <c r="GRO143" s="165"/>
      <c r="GRP143" s="165"/>
      <c r="GRQ143" s="165"/>
      <c r="GRR143" s="166"/>
      <c r="GRT143" s="164"/>
      <c r="GRU143" s="168"/>
      <c r="GRV143" s="168"/>
      <c r="GRW143" s="165"/>
      <c r="GRX143" s="165"/>
      <c r="GRY143" s="165"/>
      <c r="GRZ143" s="166"/>
      <c r="GSB143" s="164"/>
      <c r="GSC143" s="168"/>
      <c r="GSD143" s="168"/>
      <c r="GSE143" s="165"/>
      <c r="GSF143" s="165"/>
      <c r="GSG143" s="165"/>
      <c r="GSH143" s="166"/>
      <c r="GSJ143" s="164"/>
      <c r="GSK143" s="168"/>
      <c r="GSL143" s="168"/>
      <c r="GSM143" s="165"/>
      <c r="GSN143" s="165"/>
      <c r="GSO143" s="165"/>
      <c r="GSP143" s="166"/>
      <c r="GSR143" s="164"/>
      <c r="GSS143" s="168"/>
      <c r="GST143" s="168"/>
      <c r="GSU143" s="165"/>
      <c r="GSV143" s="165"/>
      <c r="GSW143" s="165"/>
      <c r="GSX143" s="166"/>
      <c r="GSZ143" s="164"/>
      <c r="GTA143" s="168"/>
      <c r="GTB143" s="168"/>
      <c r="GTC143" s="165"/>
      <c r="GTD143" s="165"/>
      <c r="GTE143" s="165"/>
      <c r="GTF143" s="166"/>
      <c r="GTH143" s="164"/>
      <c r="GTI143" s="168"/>
      <c r="GTJ143" s="168"/>
      <c r="GTK143" s="165"/>
      <c r="GTL143" s="165"/>
      <c r="GTM143" s="165"/>
      <c r="GTN143" s="166"/>
      <c r="GTP143" s="164"/>
      <c r="GTQ143" s="168"/>
      <c r="GTR143" s="168"/>
      <c r="GTS143" s="165"/>
      <c r="GTT143" s="165"/>
      <c r="GTU143" s="165"/>
      <c r="GTV143" s="166"/>
      <c r="GTX143" s="164"/>
      <c r="GTY143" s="168"/>
      <c r="GTZ143" s="168"/>
      <c r="GUA143" s="165"/>
      <c r="GUB143" s="165"/>
      <c r="GUC143" s="165"/>
      <c r="GUD143" s="166"/>
      <c r="GUF143" s="164"/>
      <c r="GUG143" s="168"/>
      <c r="GUH143" s="168"/>
      <c r="GUI143" s="165"/>
      <c r="GUJ143" s="165"/>
      <c r="GUK143" s="165"/>
      <c r="GUL143" s="166"/>
      <c r="GUN143" s="164"/>
      <c r="GUO143" s="168"/>
      <c r="GUP143" s="168"/>
      <c r="GUQ143" s="165"/>
      <c r="GUR143" s="165"/>
      <c r="GUS143" s="165"/>
      <c r="GUT143" s="166"/>
      <c r="GUV143" s="164"/>
      <c r="GUW143" s="168"/>
      <c r="GUX143" s="168"/>
      <c r="GUY143" s="165"/>
      <c r="GUZ143" s="165"/>
      <c r="GVA143" s="165"/>
      <c r="GVB143" s="166"/>
      <c r="GVD143" s="164"/>
      <c r="GVE143" s="168"/>
      <c r="GVF143" s="168"/>
      <c r="GVG143" s="165"/>
      <c r="GVH143" s="165"/>
      <c r="GVI143" s="165"/>
      <c r="GVJ143" s="166"/>
      <c r="GVL143" s="164"/>
      <c r="GVM143" s="168"/>
      <c r="GVN143" s="168"/>
      <c r="GVO143" s="165"/>
      <c r="GVP143" s="165"/>
      <c r="GVQ143" s="165"/>
      <c r="GVR143" s="166"/>
      <c r="GVT143" s="164"/>
      <c r="GVU143" s="168"/>
      <c r="GVV143" s="168"/>
      <c r="GVW143" s="165"/>
      <c r="GVX143" s="165"/>
      <c r="GVY143" s="165"/>
      <c r="GVZ143" s="166"/>
      <c r="GWB143" s="164"/>
      <c r="GWC143" s="168"/>
      <c r="GWD143" s="168"/>
      <c r="GWE143" s="165"/>
      <c r="GWF143" s="165"/>
      <c r="GWG143" s="165"/>
      <c r="GWH143" s="166"/>
      <c r="GWJ143" s="164"/>
      <c r="GWK143" s="168"/>
      <c r="GWL143" s="168"/>
      <c r="GWM143" s="165"/>
      <c r="GWN143" s="165"/>
      <c r="GWO143" s="165"/>
      <c r="GWP143" s="166"/>
      <c r="GWR143" s="164"/>
      <c r="GWS143" s="168"/>
      <c r="GWT143" s="168"/>
      <c r="GWU143" s="165"/>
      <c r="GWV143" s="165"/>
      <c r="GWW143" s="165"/>
      <c r="GWX143" s="166"/>
      <c r="GWZ143" s="164"/>
      <c r="GXA143" s="168"/>
      <c r="GXB143" s="168"/>
      <c r="GXC143" s="165"/>
      <c r="GXD143" s="165"/>
      <c r="GXE143" s="165"/>
      <c r="GXF143" s="166"/>
      <c r="GXH143" s="164"/>
      <c r="GXI143" s="168"/>
      <c r="GXJ143" s="168"/>
      <c r="GXK143" s="165"/>
      <c r="GXL143" s="165"/>
      <c r="GXM143" s="165"/>
      <c r="GXN143" s="166"/>
      <c r="GXP143" s="164"/>
      <c r="GXQ143" s="168"/>
      <c r="GXR143" s="168"/>
      <c r="GXS143" s="165"/>
      <c r="GXT143" s="165"/>
      <c r="GXU143" s="165"/>
      <c r="GXV143" s="166"/>
      <c r="GXX143" s="164"/>
      <c r="GXY143" s="168"/>
      <c r="GXZ143" s="168"/>
      <c r="GYA143" s="165"/>
      <c r="GYB143" s="165"/>
      <c r="GYC143" s="165"/>
      <c r="GYD143" s="166"/>
      <c r="GYF143" s="164"/>
      <c r="GYG143" s="168"/>
      <c r="GYH143" s="168"/>
      <c r="GYI143" s="165"/>
      <c r="GYJ143" s="165"/>
      <c r="GYK143" s="165"/>
      <c r="GYL143" s="166"/>
      <c r="GYN143" s="164"/>
      <c r="GYO143" s="168"/>
      <c r="GYP143" s="168"/>
      <c r="GYQ143" s="165"/>
      <c r="GYR143" s="165"/>
      <c r="GYS143" s="165"/>
      <c r="GYT143" s="166"/>
      <c r="GYV143" s="164"/>
      <c r="GYW143" s="168"/>
      <c r="GYX143" s="168"/>
      <c r="GYY143" s="165"/>
      <c r="GYZ143" s="165"/>
      <c r="GZA143" s="165"/>
      <c r="GZB143" s="166"/>
      <c r="GZD143" s="164"/>
      <c r="GZE143" s="168"/>
      <c r="GZF143" s="168"/>
      <c r="GZG143" s="165"/>
      <c r="GZH143" s="165"/>
      <c r="GZI143" s="165"/>
      <c r="GZJ143" s="166"/>
      <c r="GZL143" s="164"/>
      <c r="GZM143" s="168"/>
      <c r="GZN143" s="168"/>
      <c r="GZO143" s="165"/>
      <c r="GZP143" s="165"/>
      <c r="GZQ143" s="165"/>
      <c r="GZR143" s="166"/>
      <c r="GZT143" s="164"/>
      <c r="GZU143" s="168"/>
      <c r="GZV143" s="168"/>
      <c r="GZW143" s="165"/>
      <c r="GZX143" s="165"/>
      <c r="GZY143" s="165"/>
      <c r="GZZ143" s="166"/>
      <c r="HAB143" s="164"/>
      <c r="HAC143" s="168"/>
      <c r="HAD143" s="168"/>
      <c r="HAE143" s="165"/>
      <c r="HAF143" s="165"/>
      <c r="HAG143" s="165"/>
      <c r="HAH143" s="166"/>
      <c r="HAJ143" s="164"/>
      <c r="HAK143" s="168"/>
      <c r="HAL143" s="168"/>
      <c r="HAM143" s="165"/>
      <c r="HAN143" s="165"/>
      <c r="HAO143" s="165"/>
      <c r="HAP143" s="166"/>
      <c r="HAR143" s="164"/>
      <c r="HAS143" s="168"/>
      <c r="HAT143" s="168"/>
      <c r="HAU143" s="165"/>
      <c r="HAV143" s="165"/>
      <c r="HAW143" s="165"/>
      <c r="HAX143" s="166"/>
      <c r="HAZ143" s="164"/>
      <c r="HBA143" s="168"/>
      <c r="HBB143" s="168"/>
      <c r="HBC143" s="165"/>
      <c r="HBD143" s="165"/>
      <c r="HBE143" s="165"/>
      <c r="HBF143" s="166"/>
      <c r="HBH143" s="164"/>
      <c r="HBI143" s="168"/>
      <c r="HBJ143" s="168"/>
      <c r="HBK143" s="165"/>
      <c r="HBL143" s="165"/>
      <c r="HBM143" s="165"/>
      <c r="HBN143" s="166"/>
      <c r="HBP143" s="164"/>
      <c r="HBQ143" s="168"/>
      <c r="HBR143" s="168"/>
      <c r="HBS143" s="165"/>
      <c r="HBT143" s="165"/>
      <c r="HBU143" s="165"/>
      <c r="HBV143" s="166"/>
      <c r="HBX143" s="164"/>
      <c r="HBY143" s="168"/>
      <c r="HBZ143" s="168"/>
      <c r="HCA143" s="165"/>
      <c r="HCB143" s="165"/>
      <c r="HCC143" s="165"/>
      <c r="HCD143" s="166"/>
      <c r="HCF143" s="164"/>
      <c r="HCG143" s="168"/>
      <c r="HCH143" s="168"/>
      <c r="HCI143" s="165"/>
      <c r="HCJ143" s="165"/>
      <c r="HCK143" s="165"/>
      <c r="HCL143" s="166"/>
      <c r="HCN143" s="164"/>
      <c r="HCO143" s="168"/>
      <c r="HCP143" s="168"/>
      <c r="HCQ143" s="165"/>
      <c r="HCR143" s="165"/>
      <c r="HCS143" s="165"/>
      <c r="HCT143" s="166"/>
      <c r="HCV143" s="164"/>
      <c r="HCW143" s="168"/>
      <c r="HCX143" s="168"/>
      <c r="HCY143" s="165"/>
      <c r="HCZ143" s="165"/>
      <c r="HDA143" s="165"/>
      <c r="HDB143" s="166"/>
      <c r="HDD143" s="164"/>
      <c r="HDE143" s="168"/>
      <c r="HDF143" s="168"/>
      <c r="HDG143" s="165"/>
      <c r="HDH143" s="165"/>
      <c r="HDI143" s="165"/>
      <c r="HDJ143" s="166"/>
      <c r="HDL143" s="164"/>
      <c r="HDM143" s="168"/>
      <c r="HDN143" s="168"/>
      <c r="HDO143" s="165"/>
      <c r="HDP143" s="165"/>
      <c r="HDQ143" s="165"/>
      <c r="HDR143" s="166"/>
      <c r="HDT143" s="164"/>
      <c r="HDU143" s="168"/>
      <c r="HDV143" s="168"/>
      <c r="HDW143" s="165"/>
      <c r="HDX143" s="165"/>
      <c r="HDY143" s="165"/>
      <c r="HDZ143" s="166"/>
      <c r="HEB143" s="164"/>
      <c r="HEC143" s="168"/>
      <c r="HED143" s="168"/>
      <c r="HEE143" s="165"/>
      <c r="HEF143" s="165"/>
      <c r="HEG143" s="165"/>
      <c r="HEH143" s="166"/>
      <c r="HEJ143" s="164"/>
      <c r="HEK143" s="168"/>
      <c r="HEL143" s="168"/>
      <c r="HEM143" s="165"/>
      <c r="HEN143" s="165"/>
      <c r="HEO143" s="165"/>
      <c r="HEP143" s="166"/>
      <c r="HER143" s="164"/>
      <c r="HES143" s="168"/>
      <c r="HET143" s="168"/>
      <c r="HEU143" s="165"/>
      <c r="HEV143" s="165"/>
      <c r="HEW143" s="165"/>
      <c r="HEX143" s="166"/>
      <c r="HEZ143" s="164"/>
      <c r="HFA143" s="168"/>
      <c r="HFB143" s="168"/>
      <c r="HFC143" s="165"/>
      <c r="HFD143" s="165"/>
      <c r="HFE143" s="165"/>
      <c r="HFF143" s="166"/>
      <c r="HFH143" s="164"/>
      <c r="HFI143" s="168"/>
      <c r="HFJ143" s="168"/>
      <c r="HFK143" s="165"/>
      <c r="HFL143" s="165"/>
      <c r="HFM143" s="165"/>
      <c r="HFN143" s="166"/>
      <c r="HFP143" s="164"/>
      <c r="HFQ143" s="168"/>
      <c r="HFR143" s="168"/>
      <c r="HFS143" s="165"/>
      <c r="HFT143" s="165"/>
      <c r="HFU143" s="165"/>
      <c r="HFV143" s="166"/>
      <c r="HFX143" s="164"/>
      <c r="HFY143" s="168"/>
      <c r="HFZ143" s="168"/>
      <c r="HGA143" s="165"/>
      <c r="HGB143" s="165"/>
      <c r="HGC143" s="165"/>
      <c r="HGD143" s="166"/>
      <c r="HGF143" s="164"/>
      <c r="HGG143" s="168"/>
      <c r="HGH143" s="168"/>
      <c r="HGI143" s="165"/>
      <c r="HGJ143" s="165"/>
      <c r="HGK143" s="165"/>
      <c r="HGL143" s="166"/>
      <c r="HGN143" s="164"/>
      <c r="HGO143" s="168"/>
      <c r="HGP143" s="168"/>
      <c r="HGQ143" s="165"/>
      <c r="HGR143" s="165"/>
      <c r="HGS143" s="165"/>
      <c r="HGT143" s="166"/>
      <c r="HGV143" s="164"/>
      <c r="HGW143" s="168"/>
      <c r="HGX143" s="168"/>
      <c r="HGY143" s="165"/>
      <c r="HGZ143" s="165"/>
      <c r="HHA143" s="165"/>
      <c r="HHB143" s="166"/>
      <c r="HHD143" s="164"/>
      <c r="HHE143" s="168"/>
      <c r="HHF143" s="168"/>
      <c r="HHG143" s="165"/>
      <c r="HHH143" s="165"/>
      <c r="HHI143" s="165"/>
      <c r="HHJ143" s="166"/>
      <c r="HHL143" s="164"/>
      <c r="HHM143" s="168"/>
      <c r="HHN143" s="168"/>
      <c r="HHO143" s="165"/>
      <c r="HHP143" s="165"/>
      <c r="HHQ143" s="165"/>
      <c r="HHR143" s="166"/>
      <c r="HHT143" s="164"/>
      <c r="HHU143" s="168"/>
      <c r="HHV143" s="168"/>
      <c r="HHW143" s="165"/>
      <c r="HHX143" s="165"/>
      <c r="HHY143" s="165"/>
      <c r="HHZ143" s="166"/>
      <c r="HIB143" s="164"/>
      <c r="HIC143" s="168"/>
      <c r="HID143" s="168"/>
      <c r="HIE143" s="165"/>
      <c r="HIF143" s="165"/>
      <c r="HIG143" s="165"/>
      <c r="HIH143" s="166"/>
      <c r="HIJ143" s="164"/>
      <c r="HIK143" s="168"/>
      <c r="HIL143" s="168"/>
      <c r="HIM143" s="165"/>
      <c r="HIN143" s="165"/>
      <c r="HIO143" s="165"/>
      <c r="HIP143" s="166"/>
      <c r="HIR143" s="164"/>
      <c r="HIS143" s="168"/>
      <c r="HIT143" s="168"/>
      <c r="HIU143" s="165"/>
      <c r="HIV143" s="165"/>
      <c r="HIW143" s="165"/>
      <c r="HIX143" s="166"/>
      <c r="HIZ143" s="164"/>
      <c r="HJA143" s="168"/>
      <c r="HJB143" s="168"/>
      <c r="HJC143" s="165"/>
      <c r="HJD143" s="165"/>
      <c r="HJE143" s="165"/>
      <c r="HJF143" s="166"/>
      <c r="HJH143" s="164"/>
      <c r="HJI143" s="168"/>
      <c r="HJJ143" s="168"/>
      <c r="HJK143" s="165"/>
      <c r="HJL143" s="165"/>
      <c r="HJM143" s="165"/>
      <c r="HJN143" s="166"/>
      <c r="HJP143" s="164"/>
      <c r="HJQ143" s="168"/>
      <c r="HJR143" s="168"/>
      <c r="HJS143" s="165"/>
      <c r="HJT143" s="165"/>
      <c r="HJU143" s="165"/>
      <c r="HJV143" s="166"/>
      <c r="HJX143" s="164"/>
      <c r="HJY143" s="168"/>
      <c r="HJZ143" s="168"/>
      <c r="HKA143" s="165"/>
      <c r="HKB143" s="165"/>
      <c r="HKC143" s="165"/>
      <c r="HKD143" s="166"/>
      <c r="HKF143" s="164"/>
      <c r="HKG143" s="168"/>
      <c r="HKH143" s="168"/>
      <c r="HKI143" s="165"/>
      <c r="HKJ143" s="165"/>
      <c r="HKK143" s="165"/>
      <c r="HKL143" s="166"/>
      <c r="HKN143" s="164"/>
      <c r="HKO143" s="168"/>
      <c r="HKP143" s="168"/>
      <c r="HKQ143" s="165"/>
      <c r="HKR143" s="165"/>
      <c r="HKS143" s="165"/>
      <c r="HKT143" s="166"/>
      <c r="HKV143" s="164"/>
      <c r="HKW143" s="168"/>
      <c r="HKX143" s="168"/>
      <c r="HKY143" s="165"/>
      <c r="HKZ143" s="165"/>
      <c r="HLA143" s="165"/>
      <c r="HLB143" s="166"/>
      <c r="HLD143" s="164"/>
      <c r="HLE143" s="168"/>
      <c r="HLF143" s="168"/>
      <c r="HLG143" s="165"/>
      <c r="HLH143" s="165"/>
      <c r="HLI143" s="165"/>
      <c r="HLJ143" s="166"/>
      <c r="HLL143" s="164"/>
      <c r="HLM143" s="168"/>
      <c r="HLN143" s="168"/>
      <c r="HLO143" s="165"/>
      <c r="HLP143" s="165"/>
      <c r="HLQ143" s="165"/>
      <c r="HLR143" s="166"/>
      <c r="HLT143" s="164"/>
      <c r="HLU143" s="168"/>
      <c r="HLV143" s="168"/>
      <c r="HLW143" s="165"/>
      <c r="HLX143" s="165"/>
      <c r="HLY143" s="165"/>
      <c r="HLZ143" s="166"/>
      <c r="HMB143" s="164"/>
      <c r="HMC143" s="168"/>
      <c r="HMD143" s="168"/>
      <c r="HME143" s="165"/>
      <c r="HMF143" s="165"/>
      <c r="HMG143" s="165"/>
      <c r="HMH143" s="166"/>
      <c r="HMJ143" s="164"/>
      <c r="HMK143" s="168"/>
      <c r="HML143" s="168"/>
      <c r="HMM143" s="165"/>
      <c r="HMN143" s="165"/>
      <c r="HMO143" s="165"/>
      <c r="HMP143" s="166"/>
      <c r="HMR143" s="164"/>
      <c r="HMS143" s="168"/>
      <c r="HMT143" s="168"/>
      <c r="HMU143" s="165"/>
      <c r="HMV143" s="165"/>
      <c r="HMW143" s="165"/>
      <c r="HMX143" s="166"/>
      <c r="HMZ143" s="164"/>
      <c r="HNA143" s="168"/>
      <c r="HNB143" s="168"/>
      <c r="HNC143" s="165"/>
      <c r="HND143" s="165"/>
      <c r="HNE143" s="165"/>
      <c r="HNF143" s="166"/>
      <c r="HNH143" s="164"/>
      <c r="HNI143" s="168"/>
      <c r="HNJ143" s="168"/>
      <c r="HNK143" s="165"/>
      <c r="HNL143" s="165"/>
      <c r="HNM143" s="165"/>
      <c r="HNN143" s="166"/>
      <c r="HNP143" s="164"/>
      <c r="HNQ143" s="168"/>
      <c r="HNR143" s="168"/>
      <c r="HNS143" s="165"/>
      <c r="HNT143" s="165"/>
      <c r="HNU143" s="165"/>
      <c r="HNV143" s="166"/>
      <c r="HNX143" s="164"/>
      <c r="HNY143" s="168"/>
      <c r="HNZ143" s="168"/>
      <c r="HOA143" s="165"/>
      <c r="HOB143" s="165"/>
      <c r="HOC143" s="165"/>
      <c r="HOD143" s="166"/>
      <c r="HOF143" s="164"/>
      <c r="HOG143" s="168"/>
      <c r="HOH143" s="168"/>
      <c r="HOI143" s="165"/>
      <c r="HOJ143" s="165"/>
      <c r="HOK143" s="165"/>
      <c r="HOL143" s="166"/>
      <c r="HON143" s="164"/>
      <c r="HOO143" s="168"/>
      <c r="HOP143" s="168"/>
      <c r="HOQ143" s="165"/>
      <c r="HOR143" s="165"/>
      <c r="HOS143" s="165"/>
      <c r="HOT143" s="166"/>
      <c r="HOV143" s="164"/>
      <c r="HOW143" s="168"/>
      <c r="HOX143" s="168"/>
      <c r="HOY143" s="165"/>
      <c r="HOZ143" s="165"/>
      <c r="HPA143" s="165"/>
      <c r="HPB143" s="166"/>
      <c r="HPD143" s="164"/>
      <c r="HPE143" s="168"/>
      <c r="HPF143" s="168"/>
      <c r="HPG143" s="165"/>
      <c r="HPH143" s="165"/>
      <c r="HPI143" s="165"/>
      <c r="HPJ143" s="166"/>
      <c r="HPL143" s="164"/>
      <c r="HPM143" s="168"/>
      <c r="HPN143" s="168"/>
      <c r="HPO143" s="165"/>
      <c r="HPP143" s="165"/>
      <c r="HPQ143" s="165"/>
      <c r="HPR143" s="166"/>
      <c r="HPT143" s="164"/>
      <c r="HPU143" s="168"/>
      <c r="HPV143" s="168"/>
      <c r="HPW143" s="165"/>
      <c r="HPX143" s="165"/>
      <c r="HPY143" s="165"/>
      <c r="HPZ143" s="166"/>
      <c r="HQB143" s="164"/>
      <c r="HQC143" s="168"/>
      <c r="HQD143" s="168"/>
      <c r="HQE143" s="165"/>
      <c r="HQF143" s="165"/>
      <c r="HQG143" s="165"/>
      <c r="HQH143" s="166"/>
      <c r="HQJ143" s="164"/>
      <c r="HQK143" s="168"/>
      <c r="HQL143" s="168"/>
      <c r="HQM143" s="165"/>
      <c r="HQN143" s="165"/>
      <c r="HQO143" s="165"/>
      <c r="HQP143" s="166"/>
      <c r="HQR143" s="164"/>
      <c r="HQS143" s="168"/>
      <c r="HQT143" s="168"/>
      <c r="HQU143" s="165"/>
      <c r="HQV143" s="165"/>
      <c r="HQW143" s="165"/>
      <c r="HQX143" s="166"/>
      <c r="HQZ143" s="164"/>
      <c r="HRA143" s="168"/>
      <c r="HRB143" s="168"/>
      <c r="HRC143" s="165"/>
      <c r="HRD143" s="165"/>
      <c r="HRE143" s="165"/>
      <c r="HRF143" s="166"/>
      <c r="HRH143" s="164"/>
      <c r="HRI143" s="168"/>
      <c r="HRJ143" s="168"/>
      <c r="HRK143" s="165"/>
      <c r="HRL143" s="165"/>
      <c r="HRM143" s="165"/>
      <c r="HRN143" s="166"/>
      <c r="HRP143" s="164"/>
      <c r="HRQ143" s="168"/>
      <c r="HRR143" s="168"/>
      <c r="HRS143" s="165"/>
      <c r="HRT143" s="165"/>
      <c r="HRU143" s="165"/>
      <c r="HRV143" s="166"/>
      <c r="HRX143" s="164"/>
      <c r="HRY143" s="168"/>
      <c r="HRZ143" s="168"/>
      <c r="HSA143" s="165"/>
      <c r="HSB143" s="165"/>
      <c r="HSC143" s="165"/>
      <c r="HSD143" s="166"/>
      <c r="HSF143" s="164"/>
      <c r="HSG143" s="168"/>
      <c r="HSH143" s="168"/>
      <c r="HSI143" s="165"/>
      <c r="HSJ143" s="165"/>
      <c r="HSK143" s="165"/>
      <c r="HSL143" s="166"/>
      <c r="HSN143" s="164"/>
      <c r="HSO143" s="168"/>
      <c r="HSP143" s="168"/>
      <c r="HSQ143" s="165"/>
      <c r="HSR143" s="165"/>
      <c r="HSS143" s="165"/>
      <c r="HST143" s="166"/>
      <c r="HSV143" s="164"/>
      <c r="HSW143" s="168"/>
      <c r="HSX143" s="168"/>
      <c r="HSY143" s="165"/>
      <c r="HSZ143" s="165"/>
      <c r="HTA143" s="165"/>
      <c r="HTB143" s="166"/>
      <c r="HTD143" s="164"/>
      <c r="HTE143" s="168"/>
      <c r="HTF143" s="168"/>
      <c r="HTG143" s="165"/>
      <c r="HTH143" s="165"/>
      <c r="HTI143" s="165"/>
      <c r="HTJ143" s="166"/>
      <c r="HTL143" s="164"/>
      <c r="HTM143" s="168"/>
      <c r="HTN143" s="168"/>
      <c r="HTO143" s="165"/>
      <c r="HTP143" s="165"/>
      <c r="HTQ143" s="165"/>
      <c r="HTR143" s="166"/>
      <c r="HTT143" s="164"/>
      <c r="HTU143" s="168"/>
      <c r="HTV143" s="168"/>
      <c r="HTW143" s="165"/>
      <c r="HTX143" s="165"/>
      <c r="HTY143" s="165"/>
      <c r="HTZ143" s="166"/>
      <c r="HUB143" s="164"/>
      <c r="HUC143" s="168"/>
      <c r="HUD143" s="168"/>
      <c r="HUE143" s="165"/>
      <c r="HUF143" s="165"/>
      <c r="HUG143" s="165"/>
      <c r="HUH143" s="166"/>
      <c r="HUJ143" s="164"/>
      <c r="HUK143" s="168"/>
      <c r="HUL143" s="168"/>
      <c r="HUM143" s="165"/>
      <c r="HUN143" s="165"/>
      <c r="HUO143" s="165"/>
      <c r="HUP143" s="166"/>
      <c r="HUR143" s="164"/>
      <c r="HUS143" s="168"/>
      <c r="HUT143" s="168"/>
      <c r="HUU143" s="165"/>
      <c r="HUV143" s="165"/>
      <c r="HUW143" s="165"/>
      <c r="HUX143" s="166"/>
      <c r="HUZ143" s="164"/>
      <c r="HVA143" s="168"/>
      <c r="HVB143" s="168"/>
      <c r="HVC143" s="165"/>
      <c r="HVD143" s="165"/>
      <c r="HVE143" s="165"/>
      <c r="HVF143" s="166"/>
      <c r="HVH143" s="164"/>
      <c r="HVI143" s="168"/>
      <c r="HVJ143" s="168"/>
      <c r="HVK143" s="165"/>
      <c r="HVL143" s="165"/>
      <c r="HVM143" s="165"/>
      <c r="HVN143" s="166"/>
      <c r="HVP143" s="164"/>
      <c r="HVQ143" s="168"/>
      <c r="HVR143" s="168"/>
      <c r="HVS143" s="165"/>
      <c r="HVT143" s="165"/>
      <c r="HVU143" s="165"/>
      <c r="HVV143" s="166"/>
      <c r="HVX143" s="164"/>
      <c r="HVY143" s="168"/>
      <c r="HVZ143" s="168"/>
      <c r="HWA143" s="165"/>
      <c r="HWB143" s="165"/>
      <c r="HWC143" s="165"/>
      <c r="HWD143" s="166"/>
      <c r="HWF143" s="164"/>
      <c r="HWG143" s="168"/>
      <c r="HWH143" s="168"/>
      <c r="HWI143" s="165"/>
      <c r="HWJ143" s="165"/>
      <c r="HWK143" s="165"/>
      <c r="HWL143" s="166"/>
      <c r="HWN143" s="164"/>
      <c r="HWO143" s="168"/>
      <c r="HWP143" s="168"/>
      <c r="HWQ143" s="165"/>
      <c r="HWR143" s="165"/>
      <c r="HWS143" s="165"/>
      <c r="HWT143" s="166"/>
      <c r="HWV143" s="164"/>
      <c r="HWW143" s="168"/>
      <c r="HWX143" s="168"/>
      <c r="HWY143" s="165"/>
      <c r="HWZ143" s="165"/>
      <c r="HXA143" s="165"/>
      <c r="HXB143" s="166"/>
      <c r="HXD143" s="164"/>
      <c r="HXE143" s="168"/>
      <c r="HXF143" s="168"/>
      <c r="HXG143" s="165"/>
      <c r="HXH143" s="165"/>
      <c r="HXI143" s="165"/>
      <c r="HXJ143" s="166"/>
      <c r="HXL143" s="164"/>
      <c r="HXM143" s="168"/>
      <c r="HXN143" s="168"/>
      <c r="HXO143" s="165"/>
      <c r="HXP143" s="165"/>
      <c r="HXQ143" s="165"/>
      <c r="HXR143" s="166"/>
      <c r="HXT143" s="164"/>
      <c r="HXU143" s="168"/>
      <c r="HXV143" s="168"/>
      <c r="HXW143" s="165"/>
      <c r="HXX143" s="165"/>
      <c r="HXY143" s="165"/>
      <c r="HXZ143" s="166"/>
      <c r="HYB143" s="164"/>
      <c r="HYC143" s="168"/>
      <c r="HYD143" s="168"/>
      <c r="HYE143" s="165"/>
      <c r="HYF143" s="165"/>
      <c r="HYG143" s="165"/>
      <c r="HYH143" s="166"/>
      <c r="HYJ143" s="164"/>
      <c r="HYK143" s="168"/>
      <c r="HYL143" s="168"/>
      <c r="HYM143" s="165"/>
      <c r="HYN143" s="165"/>
      <c r="HYO143" s="165"/>
      <c r="HYP143" s="166"/>
      <c r="HYR143" s="164"/>
      <c r="HYS143" s="168"/>
      <c r="HYT143" s="168"/>
      <c r="HYU143" s="165"/>
      <c r="HYV143" s="165"/>
      <c r="HYW143" s="165"/>
      <c r="HYX143" s="166"/>
      <c r="HYZ143" s="164"/>
      <c r="HZA143" s="168"/>
      <c r="HZB143" s="168"/>
      <c r="HZC143" s="165"/>
      <c r="HZD143" s="165"/>
      <c r="HZE143" s="165"/>
      <c r="HZF143" s="166"/>
      <c r="HZH143" s="164"/>
      <c r="HZI143" s="168"/>
      <c r="HZJ143" s="168"/>
      <c r="HZK143" s="165"/>
      <c r="HZL143" s="165"/>
      <c r="HZM143" s="165"/>
      <c r="HZN143" s="166"/>
      <c r="HZP143" s="164"/>
      <c r="HZQ143" s="168"/>
      <c r="HZR143" s="168"/>
      <c r="HZS143" s="165"/>
      <c r="HZT143" s="165"/>
      <c r="HZU143" s="165"/>
      <c r="HZV143" s="166"/>
      <c r="HZX143" s="164"/>
      <c r="HZY143" s="168"/>
      <c r="HZZ143" s="168"/>
      <c r="IAA143" s="165"/>
      <c r="IAB143" s="165"/>
      <c r="IAC143" s="165"/>
      <c r="IAD143" s="166"/>
      <c r="IAF143" s="164"/>
      <c r="IAG143" s="168"/>
      <c r="IAH143" s="168"/>
      <c r="IAI143" s="165"/>
      <c r="IAJ143" s="165"/>
      <c r="IAK143" s="165"/>
      <c r="IAL143" s="166"/>
      <c r="IAN143" s="164"/>
      <c r="IAO143" s="168"/>
      <c r="IAP143" s="168"/>
      <c r="IAQ143" s="165"/>
      <c r="IAR143" s="165"/>
      <c r="IAS143" s="165"/>
      <c r="IAT143" s="166"/>
      <c r="IAV143" s="164"/>
      <c r="IAW143" s="168"/>
      <c r="IAX143" s="168"/>
      <c r="IAY143" s="165"/>
      <c r="IAZ143" s="165"/>
      <c r="IBA143" s="165"/>
      <c r="IBB143" s="166"/>
      <c r="IBD143" s="164"/>
      <c r="IBE143" s="168"/>
      <c r="IBF143" s="168"/>
      <c r="IBG143" s="165"/>
      <c r="IBH143" s="165"/>
      <c r="IBI143" s="165"/>
      <c r="IBJ143" s="166"/>
      <c r="IBL143" s="164"/>
      <c r="IBM143" s="168"/>
      <c r="IBN143" s="168"/>
      <c r="IBO143" s="165"/>
      <c r="IBP143" s="165"/>
      <c r="IBQ143" s="165"/>
      <c r="IBR143" s="166"/>
      <c r="IBT143" s="164"/>
      <c r="IBU143" s="168"/>
      <c r="IBV143" s="168"/>
      <c r="IBW143" s="165"/>
      <c r="IBX143" s="165"/>
      <c r="IBY143" s="165"/>
      <c r="IBZ143" s="166"/>
      <c r="ICB143" s="164"/>
      <c r="ICC143" s="168"/>
      <c r="ICD143" s="168"/>
      <c r="ICE143" s="165"/>
      <c r="ICF143" s="165"/>
      <c r="ICG143" s="165"/>
      <c r="ICH143" s="166"/>
      <c r="ICJ143" s="164"/>
      <c r="ICK143" s="168"/>
      <c r="ICL143" s="168"/>
      <c r="ICM143" s="165"/>
      <c r="ICN143" s="165"/>
      <c r="ICO143" s="165"/>
      <c r="ICP143" s="166"/>
      <c r="ICR143" s="164"/>
      <c r="ICS143" s="168"/>
      <c r="ICT143" s="168"/>
      <c r="ICU143" s="165"/>
      <c r="ICV143" s="165"/>
      <c r="ICW143" s="165"/>
      <c r="ICX143" s="166"/>
      <c r="ICZ143" s="164"/>
      <c r="IDA143" s="168"/>
      <c r="IDB143" s="168"/>
      <c r="IDC143" s="165"/>
      <c r="IDD143" s="165"/>
      <c r="IDE143" s="165"/>
      <c r="IDF143" s="166"/>
      <c r="IDH143" s="164"/>
      <c r="IDI143" s="168"/>
      <c r="IDJ143" s="168"/>
      <c r="IDK143" s="165"/>
      <c r="IDL143" s="165"/>
      <c r="IDM143" s="165"/>
      <c r="IDN143" s="166"/>
      <c r="IDP143" s="164"/>
      <c r="IDQ143" s="168"/>
      <c r="IDR143" s="168"/>
      <c r="IDS143" s="165"/>
      <c r="IDT143" s="165"/>
      <c r="IDU143" s="165"/>
      <c r="IDV143" s="166"/>
      <c r="IDX143" s="164"/>
      <c r="IDY143" s="168"/>
      <c r="IDZ143" s="168"/>
      <c r="IEA143" s="165"/>
      <c r="IEB143" s="165"/>
      <c r="IEC143" s="165"/>
      <c r="IED143" s="166"/>
      <c r="IEF143" s="164"/>
      <c r="IEG143" s="168"/>
      <c r="IEH143" s="168"/>
      <c r="IEI143" s="165"/>
      <c r="IEJ143" s="165"/>
      <c r="IEK143" s="165"/>
      <c r="IEL143" s="166"/>
      <c r="IEN143" s="164"/>
      <c r="IEO143" s="168"/>
      <c r="IEP143" s="168"/>
      <c r="IEQ143" s="165"/>
      <c r="IER143" s="165"/>
      <c r="IES143" s="165"/>
      <c r="IET143" s="166"/>
      <c r="IEV143" s="164"/>
      <c r="IEW143" s="168"/>
      <c r="IEX143" s="168"/>
      <c r="IEY143" s="165"/>
      <c r="IEZ143" s="165"/>
      <c r="IFA143" s="165"/>
      <c r="IFB143" s="166"/>
      <c r="IFD143" s="164"/>
      <c r="IFE143" s="168"/>
      <c r="IFF143" s="168"/>
      <c r="IFG143" s="165"/>
      <c r="IFH143" s="165"/>
      <c r="IFI143" s="165"/>
      <c r="IFJ143" s="166"/>
      <c r="IFL143" s="164"/>
      <c r="IFM143" s="168"/>
      <c r="IFN143" s="168"/>
      <c r="IFO143" s="165"/>
      <c r="IFP143" s="165"/>
      <c r="IFQ143" s="165"/>
      <c r="IFR143" s="166"/>
      <c r="IFT143" s="164"/>
      <c r="IFU143" s="168"/>
      <c r="IFV143" s="168"/>
      <c r="IFW143" s="165"/>
      <c r="IFX143" s="165"/>
      <c r="IFY143" s="165"/>
      <c r="IFZ143" s="166"/>
      <c r="IGB143" s="164"/>
      <c r="IGC143" s="168"/>
      <c r="IGD143" s="168"/>
      <c r="IGE143" s="165"/>
      <c r="IGF143" s="165"/>
      <c r="IGG143" s="165"/>
      <c r="IGH143" s="166"/>
      <c r="IGJ143" s="164"/>
      <c r="IGK143" s="168"/>
      <c r="IGL143" s="168"/>
      <c r="IGM143" s="165"/>
      <c r="IGN143" s="165"/>
      <c r="IGO143" s="165"/>
      <c r="IGP143" s="166"/>
      <c r="IGR143" s="164"/>
      <c r="IGS143" s="168"/>
      <c r="IGT143" s="168"/>
      <c r="IGU143" s="165"/>
      <c r="IGV143" s="165"/>
      <c r="IGW143" s="165"/>
      <c r="IGX143" s="166"/>
      <c r="IGZ143" s="164"/>
      <c r="IHA143" s="168"/>
      <c r="IHB143" s="168"/>
      <c r="IHC143" s="165"/>
      <c r="IHD143" s="165"/>
      <c r="IHE143" s="165"/>
      <c r="IHF143" s="166"/>
      <c r="IHH143" s="164"/>
      <c r="IHI143" s="168"/>
      <c r="IHJ143" s="168"/>
      <c r="IHK143" s="165"/>
      <c r="IHL143" s="165"/>
      <c r="IHM143" s="165"/>
      <c r="IHN143" s="166"/>
      <c r="IHP143" s="164"/>
      <c r="IHQ143" s="168"/>
      <c r="IHR143" s="168"/>
      <c r="IHS143" s="165"/>
      <c r="IHT143" s="165"/>
      <c r="IHU143" s="165"/>
      <c r="IHV143" s="166"/>
      <c r="IHX143" s="164"/>
      <c r="IHY143" s="168"/>
      <c r="IHZ143" s="168"/>
      <c r="IIA143" s="165"/>
      <c r="IIB143" s="165"/>
      <c r="IIC143" s="165"/>
      <c r="IID143" s="166"/>
      <c r="IIF143" s="164"/>
      <c r="IIG143" s="168"/>
      <c r="IIH143" s="168"/>
      <c r="III143" s="165"/>
      <c r="IIJ143" s="165"/>
      <c r="IIK143" s="165"/>
      <c r="IIL143" s="166"/>
      <c r="IIN143" s="164"/>
      <c r="IIO143" s="168"/>
      <c r="IIP143" s="168"/>
      <c r="IIQ143" s="165"/>
      <c r="IIR143" s="165"/>
      <c r="IIS143" s="165"/>
      <c r="IIT143" s="166"/>
      <c r="IIV143" s="164"/>
      <c r="IIW143" s="168"/>
      <c r="IIX143" s="168"/>
      <c r="IIY143" s="165"/>
      <c r="IIZ143" s="165"/>
      <c r="IJA143" s="165"/>
      <c r="IJB143" s="166"/>
      <c r="IJD143" s="164"/>
      <c r="IJE143" s="168"/>
      <c r="IJF143" s="168"/>
      <c r="IJG143" s="165"/>
      <c r="IJH143" s="165"/>
      <c r="IJI143" s="165"/>
      <c r="IJJ143" s="166"/>
      <c r="IJL143" s="164"/>
      <c r="IJM143" s="168"/>
      <c r="IJN143" s="168"/>
      <c r="IJO143" s="165"/>
      <c r="IJP143" s="165"/>
      <c r="IJQ143" s="165"/>
      <c r="IJR143" s="166"/>
      <c r="IJT143" s="164"/>
      <c r="IJU143" s="168"/>
      <c r="IJV143" s="168"/>
      <c r="IJW143" s="165"/>
      <c r="IJX143" s="165"/>
      <c r="IJY143" s="165"/>
      <c r="IJZ143" s="166"/>
      <c r="IKB143" s="164"/>
      <c r="IKC143" s="168"/>
      <c r="IKD143" s="168"/>
      <c r="IKE143" s="165"/>
      <c r="IKF143" s="165"/>
      <c r="IKG143" s="165"/>
      <c r="IKH143" s="166"/>
      <c r="IKJ143" s="164"/>
      <c r="IKK143" s="168"/>
      <c r="IKL143" s="168"/>
      <c r="IKM143" s="165"/>
      <c r="IKN143" s="165"/>
      <c r="IKO143" s="165"/>
      <c r="IKP143" s="166"/>
      <c r="IKR143" s="164"/>
      <c r="IKS143" s="168"/>
      <c r="IKT143" s="168"/>
      <c r="IKU143" s="165"/>
      <c r="IKV143" s="165"/>
      <c r="IKW143" s="165"/>
      <c r="IKX143" s="166"/>
      <c r="IKZ143" s="164"/>
      <c r="ILA143" s="168"/>
      <c r="ILB143" s="168"/>
      <c r="ILC143" s="165"/>
      <c r="ILD143" s="165"/>
      <c r="ILE143" s="165"/>
      <c r="ILF143" s="166"/>
      <c r="ILH143" s="164"/>
      <c r="ILI143" s="168"/>
      <c r="ILJ143" s="168"/>
      <c r="ILK143" s="165"/>
      <c r="ILL143" s="165"/>
      <c r="ILM143" s="165"/>
      <c r="ILN143" s="166"/>
      <c r="ILP143" s="164"/>
      <c r="ILQ143" s="168"/>
      <c r="ILR143" s="168"/>
      <c r="ILS143" s="165"/>
      <c r="ILT143" s="165"/>
      <c r="ILU143" s="165"/>
      <c r="ILV143" s="166"/>
      <c r="ILX143" s="164"/>
      <c r="ILY143" s="168"/>
      <c r="ILZ143" s="168"/>
      <c r="IMA143" s="165"/>
      <c r="IMB143" s="165"/>
      <c r="IMC143" s="165"/>
      <c r="IMD143" s="166"/>
      <c r="IMF143" s="164"/>
      <c r="IMG143" s="168"/>
      <c r="IMH143" s="168"/>
      <c r="IMI143" s="165"/>
      <c r="IMJ143" s="165"/>
      <c r="IMK143" s="165"/>
      <c r="IML143" s="166"/>
      <c r="IMN143" s="164"/>
      <c r="IMO143" s="168"/>
      <c r="IMP143" s="168"/>
      <c r="IMQ143" s="165"/>
      <c r="IMR143" s="165"/>
      <c r="IMS143" s="165"/>
      <c r="IMT143" s="166"/>
      <c r="IMV143" s="164"/>
      <c r="IMW143" s="168"/>
      <c r="IMX143" s="168"/>
      <c r="IMY143" s="165"/>
      <c r="IMZ143" s="165"/>
      <c r="INA143" s="165"/>
      <c r="INB143" s="166"/>
      <c r="IND143" s="164"/>
      <c r="INE143" s="168"/>
      <c r="INF143" s="168"/>
      <c r="ING143" s="165"/>
      <c r="INH143" s="165"/>
      <c r="INI143" s="165"/>
      <c r="INJ143" s="166"/>
      <c r="INL143" s="164"/>
      <c r="INM143" s="168"/>
      <c r="INN143" s="168"/>
      <c r="INO143" s="165"/>
      <c r="INP143" s="165"/>
      <c r="INQ143" s="165"/>
      <c r="INR143" s="166"/>
      <c r="INT143" s="164"/>
      <c r="INU143" s="168"/>
      <c r="INV143" s="168"/>
      <c r="INW143" s="165"/>
      <c r="INX143" s="165"/>
      <c r="INY143" s="165"/>
      <c r="INZ143" s="166"/>
      <c r="IOB143" s="164"/>
      <c r="IOC143" s="168"/>
      <c r="IOD143" s="168"/>
      <c r="IOE143" s="165"/>
      <c r="IOF143" s="165"/>
      <c r="IOG143" s="165"/>
      <c r="IOH143" s="166"/>
      <c r="IOJ143" s="164"/>
      <c r="IOK143" s="168"/>
      <c r="IOL143" s="168"/>
      <c r="IOM143" s="165"/>
      <c r="ION143" s="165"/>
      <c r="IOO143" s="165"/>
      <c r="IOP143" s="166"/>
      <c r="IOR143" s="164"/>
      <c r="IOS143" s="168"/>
      <c r="IOT143" s="168"/>
      <c r="IOU143" s="165"/>
      <c r="IOV143" s="165"/>
      <c r="IOW143" s="165"/>
      <c r="IOX143" s="166"/>
      <c r="IOZ143" s="164"/>
      <c r="IPA143" s="168"/>
      <c r="IPB143" s="168"/>
      <c r="IPC143" s="165"/>
      <c r="IPD143" s="165"/>
      <c r="IPE143" s="165"/>
      <c r="IPF143" s="166"/>
      <c r="IPH143" s="164"/>
      <c r="IPI143" s="168"/>
      <c r="IPJ143" s="168"/>
      <c r="IPK143" s="165"/>
      <c r="IPL143" s="165"/>
      <c r="IPM143" s="165"/>
      <c r="IPN143" s="166"/>
      <c r="IPP143" s="164"/>
      <c r="IPQ143" s="168"/>
      <c r="IPR143" s="168"/>
      <c r="IPS143" s="165"/>
      <c r="IPT143" s="165"/>
      <c r="IPU143" s="165"/>
      <c r="IPV143" s="166"/>
      <c r="IPX143" s="164"/>
      <c r="IPY143" s="168"/>
      <c r="IPZ143" s="168"/>
      <c r="IQA143" s="165"/>
      <c r="IQB143" s="165"/>
      <c r="IQC143" s="165"/>
      <c r="IQD143" s="166"/>
      <c r="IQF143" s="164"/>
      <c r="IQG143" s="168"/>
      <c r="IQH143" s="168"/>
      <c r="IQI143" s="165"/>
      <c r="IQJ143" s="165"/>
      <c r="IQK143" s="165"/>
      <c r="IQL143" s="166"/>
      <c r="IQN143" s="164"/>
      <c r="IQO143" s="168"/>
      <c r="IQP143" s="168"/>
      <c r="IQQ143" s="165"/>
      <c r="IQR143" s="165"/>
      <c r="IQS143" s="165"/>
      <c r="IQT143" s="166"/>
      <c r="IQV143" s="164"/>
      <c r="IQW143" s="168"/>
      <c r="IQX143" s="168"/>
      <c r="IQY143" s="165"/>
      <c r="IQZ143" s="165"/>
      <c r="IRA143" s="165"/>
      <c r="IRB143" s="166"/>
      <c r="IRD143" s="164"/>
      <c r="IRE143" s="168"/>
      <c r="IRF143" s="168"/>
      <c r="IRG143" s="165"/>
      <c r="IRH143" s="165"/>
      <c r="IRI143" s="165"/>
      <c r="IRJ143" s="166"/>
      <c r="IRL143" s="164"/>
      <c r="IRM143" s="168"/>
      <c r="IRN143" s="168"/>
      <c r="IRO143" s="165"/>
      <c r="IRP143" s="165"/>
      <c r="IRQ143" s="165"/>
      <c r="IRR143" s="166"/>
      <c r="IRT143" s="164"/>
      <c r="IRU143" s="168"/>
      <c r="IRV143" s="168"/>
      <c r="IRW143" s="165"/>
      <c r="IRX143" s="165"/>
      <c r="IRY143" s="165"/>
      <c r="IRZ143" s="166"/>
      <c r="ISB143" s="164"/>
      <c r="ISC143" s="168"/>
      <c r="ISD143" s="168"/>
      <c r="ISE143" s="165"/>
      <c r="ISF143" s="165"/>
      <c r="ISG143" s="165"/>
      <c r="ISH143" s="166"/>
      <c r="ISJ143" s="164"/>
      <c r="ISK143" s="168"/>
      <c r="ISL143" s="168"/>
      <c r="ISM143" s="165"/>
      <c r="ISN143" s="165"/>
      <c r="ISO143" s="165"/>
      <c r="ISP143" s="166"/>
      <c r="ISR143" s="164"/>
      <c r="ISS143" s="168"/>
      <c r="IST143" s="168"/>
      <c r="ISU143" s="165"/>
      <c r="ISV143" s="165"/>
      <c r="ISW143" s="165"/>
      <c r="ISX143" s="166"/>
      <c r="ISZ143" s="164"/>
      <c r="ITA143" s="168"/>
      <c r="ITB143" s="168"/>
      <c r="ITC143" s="165"/>
      <c r="ITD143" s="165"/>
      <c r="ITE143" s="165"/>
      <c r="ITF143" s="166"/>
      <c r="ITH143" s="164"/>
      <c r="ITI143" s="168"/>
      <c r="ITJ143" s="168"/>
      <c r="ITK143" s="165"/>
      <c r="ITL143" s="165"/>
      <c r="ITM143" s="165"/>
      <c r="ITN143" s="166"/>
      <c r="ITP143" s="164"/>
      <c r="ITQ143" s="168"/>
      <c r="ITR143" s="168"/>
      <c r="ITS143" s="165"/>
      <c r="ITT143" s="165"/>
      <c r="ITU143" s="165"/>
      <c r="ITV143" s="166"/>
      <c r="ITX143" s="164"/>
      <c r="ITY143" s="168"/>
      <c r="ITZ143" s="168"/>
      <c r="IUA143" s="165"/>
      <c r="IUB143" s="165"/>
      <c r="IUC143" s="165"/>
      <c r="IUD143" s="166"/>
      <c r="IUF143" s="164"/>
      <c r="IUG143" s="168"/>
      <c r="IUH143" s="168"/>
      <c r="IUI143" s="165"/>
      <c r="IUJ143" s="165"/>
      <c r="IUK143" s="165"/>
      <c r="IUL143" s="166"/>
      <c r="IUN143" s="164"/>
      <c r="IUO143" s="168"/>
      <c r="IUP143" s="168"/>
      <c r="IUQ143" s="165"/>
      <c r="IUR143" s="165"/>
      <c r="IUS143" s="165"/>
      <c r="IUT143" s="166"/>
      <c r="IUV143" s="164"/>
      <c r="IUW143" s="168"/>
      <c r="IUX143" s="168"/>
      <c r="IUY143" s="165"/>
      <c r="IUZ143" s="165"/>
      <c r="IVA143" s="165"/>
      <c r="IVB143" s="166"/>
      <c r="IVD143" s="164"/>
      <c r="IVE143" s="168"/>
      <c r="IVF143" s="168"/>
      <c r="IVG143" s="165"/>
      <c r="IVH143" s="165"/>
      <c r="IVI143" s="165"/>
      <c r="IVJ143" s="166"/>
      <c r="IVL143" s="164"/>
      <c r="IVM143" s="168"/>
      <c r="IVN143" s="168"/>
      <c r="IVO143" s="165"/>
      <c r="IVP143" s="165"/>
      <c r="IVQ143" s="165"/>
      <c r="IVR143" s="166"/>
      <c r="IVT143" s="164"/>
      <c r="IVU143" s="168"/>
      <c r="IVV143" s="168"/>
      <c r="IVW143" s="165"/>
      <c r="IVX143" s="165"/>
      <c r="IVY143" s="165"/>
      <c r="IVZ143" s="166"/>
      <c r="IWB143" s="164"/>
      <c r="IWC143" s="168"/>
      <c r="IWD143" s="168"/>
      <c r="IWE143" s="165"/>
      <c r="IWF143" s="165"/>
      <c r="IWG143" s="165"/>
      <c r="IWH143" s="166"/>
      <c r="IWJ143" s="164"/>
      <c r="IWK143" s="168"/>
      <c r="IWL143" s="168"/>
      <c r="IWM143" s="165"/>
      <c r="IWN143" s="165"/>
      <c r="IWO143" s="165"/>
      <c r="IWP143" s="166"/>
      <c r="IWR143" s="164"/>
      <c r="IWS143" s="168"/>
      <c r="IWT143" s="168"/>
      <c r="IWU143" s="165"/>
      <c r="IWV143" s="165"/>
      <c r="IWW143" s="165"/>
      <c r="IWX143" s="166"/>
      <c r="IWZ143" s="164"/>
      <c r="IXA143" s="168"/>
      <c r="IXB143" s="168"/>
      <c r="IXC143" s="165"/>
      <c r="IXD143" s="165"/>
      <c r="IXE143" s="165"/>
      <c r="IXF143" s="166"/>
      <c r="IXH143" s="164"/>
      <c r="IXI143" s="168"/>
      <c r="IXJ143" s="168"/>
      <c r="IXK143" s="165"/>
      <c r="IXL143" s="165"/>
      <c r="IXM143" s="165"/>
      <c r="IXN143" s="166"/>
      <c r="IXP143" s="164"/>
      <c r="IXQ143" s="168"/>
      <c r="IXR143" s="168"/>
      <c r="IXS143" s="165"/>
      <c r="IXT143" s="165"/>
      <c r="IXU143" s="165"/>
      <c r="IXV143" s="166"/>
      <c r="IXX143" s="164"/>
      <c r="IXY143" s="168"/>
      <c r="IXZ143" s="168"/>
      <c r="IYA143" s="165"/>
      <c r="IYB143" s="165"/>
      <c r="IYC143" s="165"/>
      <c r="IYD143" s="166"/>
      <c r="IYF143" s="164"/>
      <c r="IYG143" s="168"/>
      <c r="IYH143" s="168"/>
      <c r="IYI143" s="165"/>
      <c r="IYJ143" s="165"/>
      <c r="IYK143" s="165"/>
      <c r="IYL143" s="166"/>
      <c r="IYN143" s="164"/>
      <c r="IYO143" s="168"/>
      <c r="IYP143" s="168"/>
      <c r="IYQ143" s="165"/>
      <c r="IYR143" s="165"/>
      <c r="IYS143" s="165"/>
      <c r="IYT143" s="166"/>
      <c r="IYV143" s="164"/>
      <c r="IYW143" s="168"/>
      <c r="IYX143" s="168"/>
      <c r="IYY143" s="165"/>
      <c r="IYZ143" s="165"/>
      <c r="IZA143" s="165"/>
      <c r="IZB143" s="166"/>
      <c r="IZD143" s="164"/>
      <c r="IZE143" s="168"/>
      <c r="IZF143" s="168"/>
      <c r="IZG143" s="165"/>
      <c r="IZH143" s="165"/>
      <c r="IZI143" s="165"/>
      <c r="IZJ143" s="166"/>
      <c r="IZL143" s="164"/>
      <c r="IZM143" s="168"/>
      <c r="IZN143" s="168"/>
      <c r="IZO143" s="165"/>
      <c r="IZP143" s="165"/>
      <c r="IZQ143" s="165"/>
      <c r="IZR143" s="166"/>
      <c r="IZT143" s="164"/>
      <c r="IZU143" s="168"/>
      <c r="IZV143" s="168"/>
      <c r="IZW143" s="165"/>
      <c r="IZX143" s="165"/>
      <c r="IZY143" s="165"/>
      <c r="IZZ143" s="166"/>
      <c r="JAB143" s="164"/>
      <c r="JAC143" s="168"/>
      <c r="JAD143" s="168"/>
      <c r="JAE143" s="165"/>
      <c r="JAF143" s="165"/>
      <c r="JAG143" s="165"/>
      <c r="JAH143" s="166"/>
      <c r="JAJ143" s="164"/>
      <c r="JAK143" s="168"/>
      <c r="JAL143" s="168"/>
      <c r="JAM143" s="165"/>
      <c r="JAN143" s="165"/>
      <c r="JAO143" s="165"/>
      <c r="JAP143" s="166"/>
      <c r="JAR143" s="164"/>
      <c r="JAS143" s="168"/>
      <c r="JAT143" s="168"/>
      <c r="JAU143" s="165"/>
      <c r="JAV143" s="165"/>
      <c r="JAW143" s="165"/>
      <c r="JAX143" s="166"/>
      <c r="JAZ143" s="164"/>
      <c r="JBA143" s="168"/>
      <c r="JBB143" s="168"/>
      <c r="JBC143" s="165"/>
      <c r="JBD143" s="165"/>
      <c r="JBE143" s="165"/>
      <c r="JBF143" s="166"/>
      <c r="JBH143" s="164"/>
      <c r="JBI143" s="168"/>
      <c r="JBJ143" s="168"/>
      <c r="JBK143" s="165"/>
      <c r="JBL143" s="165"/>
      <c r="JBM143" s="165"/>
      <c r="JBN143" s="166"/>
      <c r="JBP143" s="164"/>
      <c r="JBQ143" s="168"/>
      <c r="JBR143" s="168"/>
      <c r="JBS143" s="165"/>
      <c r="JBT143" s="165"/>
      <c r="JBU143" s="165"/>
      <c r="JBV143" s="166"/>
      <c r="JBX143" s="164"/>
      <c r="JBY143" s="168"/>
      <c r="JBZ143" s="168"/>
      <c r="JCA143" s="165"/>
      <c r="JCB143" s="165"/>
      <c r="JCC143" s="165"/>
      <c r="JCD143" s="166"/>
      <c r="JCF143" s="164"/>
      <c r="JCG143" s="168"/>
      <c r="JCH143" s="168"/>
      <c r="JCI143" s="165"/>
      <c r="JCJ143" s="165"/>
      <c r="JCK143" s="165"/>
      <c r="JCL143" s="166"/>
      <c r="JCN143" s="164"/>
      <c r="JCO143" s="168"/>
      <c r="JCP143" s="168"/>
      <c r="JCQ143" s="165"/>
      <c r="JCR143" s="165"/>
      <c r="JCS143" s="165"/>
      <c r="JCT143" s="166"/>
      <c r="JCV143" s="164"/>
      <c r="JCW143" s="168"/>
      <c r="JCX143" s="168"/>
      <c r="JCY143" s="165"/>
      <c r="JCZ143" s="165"/>
      <c r="JDA143" s="165"/>
      <c r="JDB143" s="166"/>
      <c r="JDD143" s="164"/>
      <c r="JDE143" s="168"/>
      <c r="JDF143" s="168"/>
      <c r="JDG143" s="165"/>
      <c r="JDH143" s="165"/>
      <c r="JDI143" s="165"/>
      <c r="JDJ143" s="166"/>
      <c r="JDL143" s="164"/>
      <c r="JDM143" s="168"/>
      <c r="JDN143" s="168"/>
      <c r="JDO143" s="165"/>
      <c r="JDP143" s="165"/>
      <c r="JDQ143" s="165"/>
      <c r="JDR143" s="166"/>
      <c r="JDT143" s="164"/>
      <c r="JDU143" s="168"/>
      <c r="JDV143" s="168"/>
      <c r="JDW143" s="165"/>
      <c r="JDX143" s="165"/>
      <c r="JDY143" s="165"/>
      <c r="JDZ143" s="166"/>
      <c r="JEB143" s="164"/>
      <c r="JEC143" s="168"/>
      <c r="JED143" s="168"/>
      <c r="JEE143" s="165"/>
      <c r="JEF143" s="165"/>
      <c r="JEG143" s="165"/>
      <c r="JEH143" s="166"/>
      <c r="JEJ143" s="164"/>
      <c r="JEK143" s="168"/>
      <c r="JEL143" s="168"/>
      <c r="JEM143" s="165"/>
      <c r="JEN143" s="165"/>
      <c r="JEO143" s="165"/>
      <c r="JEP143" s="166"/>
      <c r="JER143" s="164"/>
      <c r="JES143" s="168"/>
      <c r="JET143" s="168"/>
      <c r="JEU143" s="165"/>
      <c r="JEV143" s="165"/>
      <c r="JEW143" s="165"/>
      <c r="JEX143" s="166"/>
      <c r="JEZ143" s="164"/>
      <c r="JFA143" s="168"/>
      <c r="JFB143" s="168"/>
      <c r="JFC143" s="165"/>
      <c r="JFD143" s="165"/>
      <c r="JFE143" s="165"/>
      <c r="JFF143" s="166"/>
      <c r="JFH143" s="164"/>
      <c r="JFI143" s="168"/>
      <c r="JFJ143" s="168"/>
      <c r="JFK143" s="165"/>
      <c r="JFL143" s="165"/>
      <c r="JFM143" s="165"/>
      <c r="JFN143" s="166"/>
      <c r="JFP143" s="164"/>
      <c r="JFQ143" s="168"/>
      <c r="JFR143" s="168"/>
      <c r="JFS143" s="165"/>
      <c r="JFT143" s="165"/>
      <c r="JFU143" s="165"/>
      <c r="JFV143" s="166"/>
      <c r="JFX143" s="164"/>
      <c r="JFY143" s="168"/>
      <c r="JFZ143" s="168"/>
      <c r="JGA143" s="165"/>
      <c r="JGB143" s="165"/>
      <c r="JGC143" s="165"/>
      <c r="JGD143" s="166"/>
      <c r="JGF143" s="164"/>
      <c r="JGG143" s="168"/>
      <c r="JGH143" s="168"/>
      <c r="JGI143" s="165"/>
      <c r="JGJ143" s="165"/>
      <c r="JGK143" s="165"/>
      <c r="JGL143" s="166"/>
      <c r="JGN143" s="164"/>
      <c r="JGO143" s="168"/>
      <c r="JGP143" s="168"/>
      <c r="JGQ143" s="165"/>
      <c r="JGR143" s="165"/>
      <c r="JGS143" s="165"/>
      <c r="JGT143" s="166"/>
      <c r="JGV143" s="164"/>
      <c r="JGW143" s="168"/>
      <c r="JGX143" s="168"/>
      <c r="JGY143" s="165"/>
      <c r="JGZ143" s="165"/>
      <c r="JHA143" s="165"/>
      <c r="JHB143" s="166"/>
      <c r="JHD143" s="164"/>
      <c r="JHE143" s="168"/>
      <c r="JHF143" s="168"/>
      <c r="JHG143" s="165"/>
      <c r="JHH143" s="165"/>
      <c r="JHI143" s="165"/>
      <c r="JHJ143" s="166"/>
      <c r="JHL143" s="164"/>
      <c r="JHM143" s="168"/>
      <c r="JHN143" s="168"/>
      <c r="JHO143" s="165"/>
      <c r="JHP143" s="165"/>
      <c r="JHQ143" s="165"/>
      <c r="JHR143" s="166"/>
      <c r="JHT143" s="164"/>
      <c r="JHU143" s="168"/>
      <c r="JHV143" s="168"/>
      <c r="JHW143" s="165"/>
      <c r="JHX143" s="165"/>
      <c r="JHY143" s="165"/>
      <c r="JHZ143" s="166"/>
      <c r="JIB143" s="164"/>
      <c r="JIC143" s="168"/>
      <c r="JID143" s="168"/>
      <c r="JIE143" s="165"/>
      <c r="JIF143" s="165"/>
      <c r="JIG143" s="165"/>
      <c r="JIH143" s="166"/>
      <c r="JIJ143" s="164"/>
      <c r="JIK143" s="168"/>
      <c r="JIL143" s="168"/>
      <c r="JIM143" s="165"/>
      <c r="JIN143" s="165"/>
      <c r="JIO143" s="165"/>
      <c r="JIP143" s="166"/>
      <c r="JIR143" s="164"/>
      <c r="JIS143" s="168"/>
      <c r="JIT143" s="168"/>
      <c r="JIU143" s="165"/>
      <c r="JIV143" s="165"/>
      <c r="JIW143" s="165"/>
      <c r="JIX143" s="166"/>
      <c r="JIZ143" s="164"/>
      <c r="JJA143" s="168"/>
      <c r="JJB143" s="168"/>
      <c r="JJC143" s="165"/>
      <c r="JJD143" s="165"/>
      <c r="JJE143" s="165"/>
      <c r="JJF143" s="166"/>
      <c r="JJH143" s="164"/>
      <c r="JJI143" s="168"/>
      <c r="JJJ143" s="168"/>
      <c r="JJK143" s="165"/>
      <c r="JJL143" s="165"/>
      <c r="JJM143" s="165"/>
      <c r="JJN143" s="166"/>
      <c r="JJP143" s="164"/>
      <c r="JJQ143" s="168"/>
      <c r="JJR143" s="168"/>
      <c r="JJS143" s="165"/>
      <c r="JJT143" s="165"/>
      <c r="JJU143" s="165"/>
      <c r="JJV143" s="166"/>
      <c r="JJX143" s="164"/>
      <c r="JJY143" s="168"/>
      <c r="JJZ143" s="168"/>
      <c r="JKA143" s="165"/>
      <c r="JKB143" s="165"/>
      <c r="JKC143" s="165"/>
      <c r="JKD143" s="166"/>
      <c r="JKF143" s="164"/>
      <c r="JKG143" s="168"/>
      <c r="JKH143" s="168"/>
      <c r="JKI143" s="165"/>
      <c r="JKJ143" s="165"/>
      <c r="JKK143" s="165"/>
      <c r="JKL143" s="166"/>
      <c r="JKN143" s="164"/>
      <c r="JKO143" s="168"/>
      <c r="JKP143" s="168"/>
      <c r="JKQ143" s="165"/>
      <c r="JKR143" s="165"/>
      <c r="JKS143" s="165"/>
      <c r="JKT143" s="166"/>
      <c r="JKV143" s="164"/>
      <c r="JKW143" s="168"/>
      <c r="JKX143" s="168"/>
      <c r="JKY143" s="165"/>
      <c r="JKZ143" s="165"/>
      <c r="JLA143" s="165"/>
      <c r="JLB143" s="166"/>
      <c r="JLD143" s="164"/>
      <c r="JLE143" s="168"/>
      <c r="JLF143" s="168"/>
      <c r="JLG143" s="165"/>
      <c r="JLH143" s="165"/>
      <c r="JLI143" s="165"/>
      <c r="JLJ143" s="166"/>
      <c r="JLL143" s="164"/>
      <c r="JLM143" s="168"/>
      <c r="JLN143" s="168"/>
      <c r="JLO143" s="165"/>
      <c r="JLP143" s="165"/>
      <c r="JLQ143" s="165"/>
      <c r="JLR143" s="166"/>
      <c r="JLT143" s="164"/>
      <c r="JLU143" s="168"/>
      <c r="JLV143" s="168"/>
      <c r="JLW143" s="165"/>
      <c r="JLX143" s="165"/>
      <c r="JLY143" s="165"/>
      <c r="JLZ143" s="166"/>
      <c r="JMB143" s="164"/>
      <c r="JMC143" s="168"/>
      <c r="JMD143" s="168"/>
      <c r="JME143" s="165"/>
      <c r="JMF143" s="165"/>
      <c r="JMG143" s="165"/>
      <c r="JMH143" s="166"/>
      <c r="JMJ143" s="164"/>
      <c r="JMK143" s="168"/>
      <c r="JML143" s="168"/>
      <c r="JMM143" s="165"/>
      <c r="JMN143" s="165"/>
      <c r="JMO143" s="165"/>
      <c r="JMP143" s="166"/>
      <c r="JMR143" s="164"/>
      <c r="JMS143" s="168"/>
      <c r="JMT143" s="168"/>
      <c r="JMU143" s="165"/>
      <c r="JMV143" s="165"/>
      <c r="JMW143" s="165"/>
      <c r="JMX143" s="166"/>
      <c r="JMZ143" s="164"/>
      <c r="JNA143" s="168"/>
      <c r="JNB143" s="168"/>
      <c r="JNC143" s="165"/>
      <c r="JND143" s="165"/>
      <c r="JNE143" s="165"/>
      <c r="JNF143" s="166"/>
      <c r="JNH143" s="164"/>
      <c r="JNI143" s="168"/>
      <c r="JNJ143" s="168"/>
      <c r="JNK143" s="165"/>
      <c r="JNL143" s="165"/>
      <c r="JNM143" s="165"/>
      <c r="JNN143" s="166"/>
      <c r="JNP143" s="164"/>
      <c r="JNQ143" s="168"/>
      <c r="JNR143" s="168"/>
      <c r="JNS143" s="165"/>
      <c r="JNT143" s="165"/>
      <c r="JNU143" s="165"/>
      <c r="JNV143" s="166"/>
      <c r="JNX143" s="164"/>
      <c r="JNY143" s="168"/>
      <c r="JNZ143" s="168"/>
      <c r="JOA143" s="165"/>
      <c r="JOB143" s="165"/>
      <c r="JOC143" s="165"/>
      <c r="JOD143" s="166"/>
      <c r="JOF143" s="164"/>
      <c r="JOG143" s="168"/>
      <c r="JOH143" s="168"/>
      <c r="JOI143" s="165"/>
      <c r="JOJ143" s="165"/>
      <c r="JOK143" s="165"/>
      <c r="JOL143" s="166"/>
      <c r="JON143" s="164"/>
      <c r="JOO143" s="168"/>
      <c r="JOP143" s="168"/>
      <c r="JOQ143" s="165"/>
      <c r="JOR143" s="165"/>
      <c r="JOS143" s="165"/>
      <c r="JOT143" s="166"/>
      <c r="JOV143" s="164"/>
      <c r="JOW143" s="168"/>
      <c r="JOX143" s="168"/>
      <c r="JOY143" s="165"/>
      <c r="JOZ143" s="165"/>
      <c r="JPA143" s="165"/>
      <c r="JPB143" s="166"/>
      <c r="JPD143" s="164"/>
      <c r="JPE143" s="168"/>
      <c r="JPF143" s="168"/>
      <c r="JPG143" s="165"/>
      <c r="JPH143" s="165"/>
      <c r="JPI143" s="165"/>
      <c r="JPJ143" s="166"/>
      <c r="JPL143" s="164"/>
      <c r="JPM143" s="168"/>
      <c r="JPN143" s="168"/>
      <c r="JPO143" s="165"/>
      <c r="JPP143" s="165"/>
      <c r="JPQ143" s="165"/>
      <c r="JPR143" s="166"/>
      <c r="JPT143" s="164"/>
      <c r="JPU143" s="168"/>
      <c r="JPV143" s="168"/>
      <c r="JPW143" s="165"/>
      <c r="JPX143" s="165"/>
      <c r="JPY143" s="165"/>
      <c r="JPZ143" s="166"/>
      <c r="JQB143" s="164"/>
      <c r="JQC143" s="168"/>
      <c r="JQD143" s="168"/>
      <c r="JQE143" s="165"/>
      <c r="JQF143" s="165"/>
      <c r="JQG143" s="165"/>
      <c r="JQH143" s="166"/>
      <c r="JQJ143" s="164"/>
      <c r="JQK143" s="168"/>
      <c r="JQL143" s="168"/>
      <c r="JQM143" s="165"/>
      <c r="JQN143" s="165"/>
      <c r="JQO143" s="165"/>
      <c r="JQP143" s="166"/>
      <c r="JQR143" s="164"/>
      <c r="JQS143" s="168"/>
      <c r="JQT143" s="168"/>
      <c r="JQU143" s="165"/>
      <c r="JQV143" s="165"/>
      <c r="JQW143" s="165"/>
      <c r="JQX143" s="166"/>
      <c r="JQZ143" s="164"/>
      <c r="JRA143" s="168"/>
      <c r="JRB143" s="168"/>
      <c r="JRC143" s="165"/>
      <c r="JRD143" s="165"/>
      <c r="JRE143" s="165"/>
      <c r="JRF143" s="166"/>
      <c r="JRH143" s="164"/>
      <c r="JRI143" s="168"/>
      <c r="JRJ143" s="168"/>
      <c r="JRK143" s="165"/>
      <c r="JRL143" s="165"/>
      <c r="JRM143" s="165"/>
      <c r="JRN143" s="166"/>
      <c r="JRP143" s="164"/>
      <c r="JRQ143" s="168"/>
      <c r="JRR143" s="168"/>
      <c r="JRS143" s="165"/>
      <c r="JRT143" s="165"/>
      <c r="JRU143" s="165"/>
      <c r="JRV143" s="166"/>
      <c r="JRX143" s="164"/>
      <c r="JRY143" s="168"/>
      <c r="JRZ143" s="168"/>
      <c r="JSA143" s="165"/>
      <c r="JSB143" s="165"/>
      <c r="JSC143" s="165"/>
      <c r="JSD143" s="166"/>
      <c r="JSF143" s="164"/>
      <c r="JSG143" s="168"/>
      <c r="JSH143" s="168"/>
      <c r="JSI143" s="165"/>
      <c r="JSJ143" s="165"/>
      <c r="JSK143" s="165"/>
      <c r="JSL143" s="166"/>
      <c r="JSN143" s="164"/>
      <c r="JSO143" s="168"/>
      <c r="JSP143" s="168"/>
      <c r="JSQ143" s="165"/>
      <c r="JSR143" s="165"/>
      <c r="JSS143" s="165"/>
      <c r="JST143" s="166"/>
      <c r="JSV143" s="164"/>
      <c r="JSW143" s="168"/>
      <c r="JSX143" s="168"/>
      <c r="JSY143" s="165"/>
      <c r="JSZ143" s="165"/>
      <c r="JTA143" s="165"/>
      <c r="JTB143" s="166"/>
      <c r="JTD143" s="164"/>
      <c r="JTE143" s="168"/>
      <c r="JTF143" s="168"/>
      <c r="JTG143" s="165"/>
      <c r="JTH143" s="165"/>
      <c r="JTI143" s="165"/>
      <c r="JTJ143" s="166"/>
      <c r="JTL143" s="164"/>
      <c r="JTM143" s="168"/>
      <c r="JTN143" s="168"/>
      <c r="JTO143" s="165"/>
      <c r="JTP143" s="165"/>
      <c r="JTQ143" s="165"/>
      <c r="JTR143" s="166"/>
      <c r="JTT143" s="164"/>
      <c r="JTU143" s="168"/>
      <c r="JTV143" s="168"/>
      <c r="JTW143" s="165"/>
      <c r="JTX143" s="165"/>
      <c r="JTY143" s="165"/>
      <c r="JTZ143" s="166"/>
      <c r="JUB143" s="164"/>
      <c r="JUC143" s="168"/>
      <c r="JUD143" s="168"/>
      <c r="JUE143" s="165"/>
      <c r="JUF143" s="165"/>
      <c r="JUG143" s="165"/>
      <c r="JUH143" s="166"/>
      <c r="JUJ143" s="164"/>
      <c r="JUK143" s="168"/>
      <c r="JUL143" s="168"/>
      <c r="JUM143" s="165"/>
      <c r="JUN143" s="165"/>
      <c r="JUO143" s="165"/>
      <c r="JUP143" s="166"/>
      <c r="JUR143" s="164"/>
      <c r="JUS143" s="168"/>
      <c r="JUT143" s="168"/>
      <c r="JUU143" s="165"/>
      <c r="JUV143" s="165"/>
      <c r="JUW143" s="165"/>
      <c r="JUX143" s="166"/>
      <c r="JUZ143" s="164"/>
      <c r="JVA143" s="168"/>
      <c r="JVB143" s="168"/>
      <c r="JVC143" s="165"/>
      <c r="JVD143" s="165"/>
      <c r="JVE143" s="165"/>
      <c r="JVF143" s="166"/>
      <c r="JVH143" s="164"/>
      <c r="JVI143" s="168"/>
      <c r="JVJ143" s="168"/>
      <c r="JVK143" s="165"/>
      <c r="JVL143" s="165"/>
      <c r="JVM143" s="165"/>
      <c r="JVN143" s="166"/>
      <c r="JVP143" s="164"/>
      <c r="JVQ143" s="168"/>
      <c r="JVR143" s="168"/>
      <c r="JVS143" s="165"/>
      <c r="JVT143" s="165"/>
      <c r="JVU143" s="165"/>
      <c r="JVV143" s="166"/>
      <c r="JVX143" s="164"/>
      <c r="JVY143" s="168"/>
      <c r="JVZ143" s="168"/>
      <c r="JWA143" s="165"/>
      <c r="JWB143" s="165"/>
      <c r="JWC143" s="165"/>
      <c r="JWD143" s="166"/>
      <c r="JWF143" s="164"/>
      <c r="JWG143" s="168"/>
      <c r="JWH143" s="168"/>
      <c r="JWI143" s="165"/>
      <c r="JWJ143" s="165"/>
      <c r="JWK143" s="165"/>
      <c r="JWL143" s="166"/>
      <c r="JWN143" s="164"/>
      <c r="JWO143" s="168"/>
      <c r="JWP143" s="168"/>
      <c r="JWQ143" s="165"/>
      <c r="JWR143" s="165"/>
      <c r="JWS143" s="165"/>
      <c r="JWT143" s="166"/>
      <c r="JWV143" s="164"/>
      <c r="JWW143" s="168"/>
      <c r="JWX143" s="168"/>
      <c r="JWY143" s="165"/>
      <c r="JWZ143" s="165"/>
      <c r="JXA143" s="165"/>
      <c r="JXB143" s="166"/>
      <c r="JXD143" s="164"/>
      <c r="JXE143" s="168"/>
      <c r="JXF143" s="168"/>
      <c r="JXG143" s="165"/>
      <c r="JXH143" s="165"/>
      <c r="JXI143" s="165"/>
      <c r="JXJ143" s="166"/>
      <c r="JXL143" s="164"/>
      <c r="JXM143" s="168"/>
      <c r="JXN143" s="168"/>
      <c r="JXO143" s="165"/>
      <c r="JXP143" s="165"/>
      <c r="JXQ143" s="165"/>
      <c r="JXR143" s="166"/>
      <c r="JXT143" s="164"/>
      <c r="JXU143" s="168"/>
      <c r="JXV143" s="168"/>
      <c r="JXW143" s="165"/>
      <c r="JXX143" s="165"/>
      <c r="JXY143" s="165"/>
      <c r="JXZ143" s="166"/>
      <c r="JYB143" s="164"/>
      <c r="JYC143" s="168"/>
      <c r="JYD143" s="168"/>
      <c r="JYE143" s="165"/>
      <c r="JYF143" s="165"/>
      <c r="JYG143" s="165"/>
      <c r="JYH143" s="166"/>
      <c r="JYJ143" s="164"/>
      <c r="JYK143" s="168"/>
      <c r="JYL143" s="168"/>
      <c r="JYM143" s="165"/>
      <c r="JYN143" s="165"/>
      <c r="JYO143" s="165"/>
      <c r="JYP143" s="166"/>
      <c r="JYR143" s="164"/>
      <c r="JYS143" s="168"/>
      <c r="JYT143" s="168"/>
      <c r="JYU143" s="165"/>
      <c r="JYV143" s="165"/>
      <c r="JYW143" s="165"/>
      <c r="JYX143" s="166"/>
      <c r="JYZ143" s="164"/>
      <c r="JZA143" s="168"/>
      <c r="JZB143" s="168"/>
      <c r="JZC143" s="165"/>
      <c r="JZD143" s="165"/>
      <c r="JZE143" s="165"/>
      <c r="JZF143" s="166"/>
      <c r="JZH143" s="164"/>
      <c r="JZI143" s="168"/>
      <c r="JZJ143" s="168"/>
      <c r="JZK143" s="165"/>
      <c r="JZL143" s="165"/>
      <c r="JZM143" s="165"/>
      <c r="JZN143" s="166"/>
      <c r="JZP143" s="164"/>
      <c r="JZQ143" s="168"/>
      <c r="JZR143" s="168"/>
      <c r="JZS143" s="165"/>
      <c r="JZT143" s="165"/>
      <c r="JZU143" s="165"/>
      <c r="JZV143" s="166"/>
      <c r="JZX143" s="164"/>
      <c r="JZY143" s="168"/>
      <c r="JZZ143" s="168"/>
      <c r="KAA143" s="165"/>
      <c r="KAB143" s="165"/>
      <c r="KAC143" s="165"/>
      <c r="KAD143" s="166"/>
      <c r="KAF143" s="164"/>
      <c r="KAG143" s="168"/>
      <c r="KAH143" s="168"/>
      <c r="KAI143" s="165"/>
      <c r="KAJ143" s="165"/>
      <c r="KAK143" s="165"/>
      <c r="KAL143" s="166"/>
      <c r="KAN143" s="164"/>
      <c r="KAO143" s="168"/>
      <c r="KAP143" s="168"/>
      <c r="KAQ143" s="165"/>
      <c r="KAR143" s="165"/>
      <c r="KAS143" s="165"/>
      <c r="KAT143" s="166"/>
      <c r="KAV143" s="164"/>
      <c r="KAW143" s="168"/>
      <c r="KAX143" s="168"/>
      <c r="KAY143" s="165"/>
      <c r="KAZ143" s="165"/>
      <c r="KBA143" s="165"/>
      <c r="KBB143" s="166"/>
      <c r="KBD143" s="164"/>
      <c r="KBE143" s="168"/>
      <c r="KBF143" s="168"/>
      <c r="KBG143" s="165"/>
      <c r="KBH143" s="165"/>
      <c r="KBI143" s="165"/>
      <c r="KBJ143" s="166"/>
      <c r="KBL143" s="164"/>
      <c r="KBM143" s="168"/>
      <c r="KBN143" s="168"/>
      <c r="KBO143" s="165"/>
      <c r="KBP143" s="165"/>
      <c r="KBQ143" s="165"/>
      <c r="KBR143" s="166"/>
      <c r="KBT143" s="164"/>
      <c r="KBU143" s="168"/>
      <c r="KBV143" s="168"/>
      <c r="KBW143" s="165"/>
      <c r="KBX143" s="165"/>
      <c r="KBY143" s="165"/>
      <c r="KBZ143" s="166"/>
      <c r="KCB143" s="164"/>
      <c r="KCC143" s="168"/>
      <c r="KCD143" s="168"/>
      <c r="KCE143" s="165"/>
      <c r="KCF143" s="165"/>
      <c r="KCG143" s="165"/>
      <c r="KCH143" s="166"/>
      <c r="KCJ143" s="164"/>
      <c r="KCK143" s="168"/>
      <c r="KCL143" s="168"/>
      <c r="KCM143" s="165"/>
      <c r="KCN143" s="165"/>
      <c r="KCO143" s="165"/>
      <c r="KCP143" s="166"/>
      <c r="KCR143" s="164"/>
      <c r="KCS143" s="168"/>
      <c r="KCT143" s="168"/>
      <c r="KCU143" s="165"/>
      <c r="KCV143" s="165"/>
      <c r="KCW143" s="165"/>
      <c r="KCX143" s="166"/>
      <c r="KCZ143" s="164"/>
      <c r="KDA143" s="168"/>
      <c r="KDB143" s="168"/>
      <c r="KDC143" s="165"/>
      <c r="KDD143" s="165"/>
      <c r="KDE143" s="165"/>
      <c r="KDF143" s="166"/>
      <c r="KDH143" s="164"/>
      <c r="KDI143" s="168"/>
      <c r="KDJ143" s="168"/>
      <c r="KDK143" s="165"/>
      <c r="KDL143" s="165"/>
      <c r="KDM143" s="165"/>
      <c r="KDN143" s="166"/>
      <c r="KDP143" s="164"/>
      <c r="KDQ143" s="168"/>
      <c r="KDR143" s="168"/>
      <c r="KDS143" s="165"/>
      <c r="KDT143" s="165"/>
      <c r="KDU143" s="165"/>
      <c r="KDV143" s="166"/>
      <c r="KDX143" s="164"/>
      <c r="KDY143" s="168"/>
      <c r="KDZ143" s="168"/>
      <c r="KEA143" s="165"/>
      <c r="KEB143" s="165"/>
      <c r="KEC143" s="165"/>
      <c r="KED143" s="166"/>
      <c r="KEF143" s="164"/>
      <c r="KEG143" s="168"/>
      <c r="KEH143" s="168"/>
      <c r="KEI143" s="165"/>
      <c r="KEJ143" s="165"/>
      <c r="KEK143" s="165"/>
      <c r="KEL143" s="166"/>
      <c r="KEN143" s="164"/>
      <c r="KEO143" s="168"/>
      <c r="KEP143" s="168"/>
      <c r="KEQ143" s="165"/>
      <c r="KER143" s="165"/>
      <c r="KES143" s="165"/>
      <c r="KET143" s="166"/>
      <c r="KEV143" s="164"/>
      <c r="KEW143" s="168"/>
      <c r="KEX143" s="168"/>
      <c r="KEY143" s="165"/>
      <c r="KEZ143" s="165"/>
      <c r="KFA143" s="165"/>
      <c r="KFB143" s="166"/>
      <c r="KFD143" s="164"/>
      <c r="KFE143" s="168"/>
      <c r="KFF143" s="168"/>
      <c r="KFG143" s="165"/>
      <c r="KFH143" s="165"/>
      <c r="KFI143" s="165"/>
      <c r="KFJ143" s="166"/>
      <c r="KFL143" s="164"/>
      <c r="KFM143" s="168"/>
      <c r="KFN143" s="168"/>
      <c r="KFO143" s="165"/>
      <c r="KFP143" s="165"/>
      <c r="KFQ143" s="165"/>
      <c r="KFR143" s="166"/>
      <c r="KFT143" s="164"/>
      <c r="KFU143" s="168"/>
      <c r="KFV143" s="168"/>
      <c r="KFW143" s="165"/>
      <c r="KFX143" s="165"/>
      <c r="KFY143" s="165"/>
      <c r="KFZ143" s="166"/>
      <c r="KGB143" s="164"/>
      <c r="KGC143" s="168"/>
      <c r="KGD143" s="168"/>
      <c r="KGE143" s="165"/>
      <c r="KGF143" s="165"/>
      <c r="KGG143" s="165"/>
      <c r="KGH143" s="166"/>
      <c r="KGJ143" s="164"/>
      <c r="KGK143" s="168"/>
      <c r="KGL143" s="168"/>
      <c r="KGM143" s="165"/>
      <c r="KGN143" s="165"/>
      <c r="KGO143" s="165"/>
      <c r="KGP143" s="166"/>
      <c r="KGR143" s="164"/>
      <c r="KGS143" s="168"/>
      <c r="KGT143" s="168"/>
      <c r="KGU143" s="165"/>
      <c r="KGV143" s="165"/>
      <c r="KGW143" s="165"/>
      <c r="KGX143" s="166"/>
      <c r="KGZ143" s="164"/>
      <c r="KHA143" s="168"/>
      <c r="KHB143" s="168"/>
      <c r="KHC143" s="165"/>
      <c r="KHD143" s="165"/>
      <c r="KHE143" s="165"/>
      <c r="KHF143" s="166"/>
      <c r="KHH143" s="164"/>
      <c r="KHI143" s="168"/>
      <c r="KHJ143" s="168"/>
      <c r="KHK143" s="165"/>
      <c r="KHL143" s="165"/>
      <c r="KHM143" s="165"/>
      <c r="KHN143" s="166"/>
      <c r="KHP143" s="164"/>
      <c r="KHQ143" s="168"/>
      <c r="KHR143" s="168"/>
      <c r="KHS143" s="165"/>
      <c r="KHT143" s="165"/>
      <c r="KHU143" s="165"/>
      <c r="KHV143" s="166"/>
      <c r="KHX143" s="164"/>
      <c r="KHY143" s="168"/>
      <c r="KHZ143" s="168"/>
      <c r="KIA143" s="165"/>
      <c r="KIB143" s="165"/>
      <c r="KIC143" s="165"/>
      <c r="KID143" s="166"/>
      <c r="KIF143" s="164"/>
      <c r="KIG143" s="168"/>
      <c r="KIH143" s="168"/>
      <c r="KII143" s="165"/>
      <c r="KIJ143" s="165"/>
      <c r="KIK143" s="165"/>
      <c r="KIL143" s="166"/>
      <c r="KIN143" s="164"/>
      <c r="KIO143" s="168"/>
      <c r="KIP143" s="168"/>
      <c r="KIQ143" s="165"/>
      <c r="KIR143" s="165"/>
      <c r="KIS143" s="165"/>
      <c r="KIT143" s="166"/>
      <c r="KIV143" s="164"/>
      <c r="KIW143" s="168"/>
      <c r="KIX143" s="168"/>
      <c r="KIY143" s="165"/>
      <c r="KIZ143" s="165"/>
      <c r="KJA143" s="165"/>
      <c r="KJB143" s="166"/>
      <c r="KJD143" s="164"/>
      <c r="KJE143" s="168"/>
      <c r="KJF143" s="168"/>
      <c r="KJG143" s="165"/>
      <c r="KJH143" s="165"/>
      <c r="KJI143" s="165"/>
      <c r="KJJ143" s="166"/>
      <c r="KJL143" s="164"/>
      <c r="KJM143" s="168"/>
      <c r="KJN143" s="168"/>
      <c r="KJO143" s="165"/>
      <c r="KJP143" s="165"/>
      <c r="KJQ143" s="165"/>
      <c r="KJR143" s="166"/>
      <c r="KJT143" s="164"/>
      <c r="KJU143" s="168"/>
      <c r="KJV143" s="168"/>
      <c r="KJW143" s="165"/>
      <c r="KJX143" s="165"/>
      <c r="KJY143" s="165"/>
      <c r="KJZ143" s="166"/>
      <c r="KKB143" s="164"/>
      <c r="KKC143" s="168"/>
      <c r="KKD143" s="168"/>
      <c r="KKE143" s="165"/>
      <c r="KKF143" s="165"/>
      <c r="KKG143" s="165"/>
      <c r="KKH143" s="166"/>
      <c r="KKJ143" s="164"/>
      <c r="KKK143" s="168"/>
      <c r="KKL143" s="168"/>
      <c r="KKM143" s="165"/>
      <c r="KKN143" s="165"/>
      <c r="KKO143" s="165"/>
      <c r="KKP143" s="166"/>
      <c r="KKR143" s="164"/>
      <c r="KKS143" s="168"/>
      <c r="KKT143" s="168"/>
      <c r="KKU143" s="165"/>
      <c r="KKV143" s="165"/>
      <c r="KKW143" s="165"/>
      <c r="KKX143" s="166"/>
      <c r="KKZ143" s="164"/>
      <c r="KLA143" s="168"/>
      <c r="KLB143" s="168"/>
      <c r="KLC143" s="165"/>
      <c r="KLD143" s="165"/>
      <c r="KLE143" s="165"/>
      <c r="KLF143" s="166"/>
      <c r="KLH143" s="164"/>
      <c r="KLI143" s="168"/>
      <c r="KLJ143" s="168"/>
      <c r="KLK143" s="165"/>
      <c r="KLL143" s="165"/>
      <c r="KLM143" s="165"/>
      <c r="KLN143" s="166"/>
      <c r="KLP143" s="164"/>
      <c r="KLQ143" s="168"/>
      <c r="KLR143" s="168"/>
      <c r="KLS143" s="165"/>
      <c r="KLT143" s="165"/>
      <c r="KLU143" s="165"/>
      <c r="KLV143" s="166"/>
      <c r="KLX143" s="164"/>
      <c r="KLY143" s="168"/>
      <c r="KLZ143" s="168"/>
      <c r="KMA143" s="165"/>
      <c r="KMB143" s="165"/>
      <c r="KMC143" s="165"/>
      <c r="KMD143" s="166"/>
      <c r="KMF143" s="164"/>
      <c r="KMG143" s="168"/>
      <c r="KMH143" s="168"/>
      <c r="KMI143" s="165"/>
      <c r="KMJ143" s="165"/>
      <c r="KMK143" s="165"/>
      <c r="KML143" s="166"/>
      <c r="KMN143" s="164"/>
      <c r="KMO143" s="168"/>
      <c r="KMP143" s="168"/>
      <c r="KMQ143" s="165"/>
      <c r="KMR143" s="165"/>
      <c r="KMS143" s="165"/>
      <c r="KMT143" s="166"/>
      <c r="KMV143" s="164"/>
      <c r="KMW143" s="168"/>
      <c r="KMX143" s="168"/>
      <c r="KMY143" s="165"/>
      <c r="KMZ143" s="165"/>
      <c r="KNA143" s="165"/>
      <c r="KNB143" s="166"/>
      <c r="KND143" s="164"/>
      <c r="KNE143" s="168"/>
      <c r="KNF143" s="168"/>
      <c r="KNG143" s="165"/>
      <c r="KNH143" s="165"/>
      <c r="KNI143" s="165"/>
      <c r="KNJ143" s="166"/>
      <c r="KNL143" s="164"/>
      <c r="KNM143" s="168"/>
      <c r="KNN143" s="168"/>
      <c r="KNO143" s="165"/>
      <c r="KNP143" s="165"/>
      <c r="KNQ143" s="165"/>
      <c r="KNR143" s="166"/>
      <c r="KNT143" s="164"/>
      <c r="KNU143" s="168"/>
      <c r="KNV143" s="168"/>
      <c r="KNW143" s="165"/>
      <c r="KNX143" s="165"/>
      <c r="KNY143" s="165"/>
      <c r="KNZ143" s="166"/>
      <c r="KOB143" s="164"/>
      <c r="KOC143" s="168"/>
      <c r="KOD143" s="168"/>
      <c r="KOE143" s="165"/>
      <c r="KOF143" s="165"/>
      <c r="KOG143" s="165"/>
      <c r="KOH143" s="166"/>
      <c r="KOJ143" s="164"/>
      <c r="KOK143" s="168"/>
      <c r="KOL143" s="168"/>
      <c r="KOM143" s="165"/>
      <c r="KON143" s="165"/>
      <c r="KOO143" s="165"/>
      <c r="KOP143" s="166"/>
      <c r="KOR143" s="164"/>
      <c r="KOS143" s="168"/>
      <c r="KOT143" s="168"/>
      <c r="KOU143" s="165"/>
      <c r="KOV143" s="165"/>
      <c r="KOW143" s="165"/>
      <c r="KOX143" s="166"/>
      <c r="KOZ143" s="164"/>
      <c r="KPA143" s="168"/>
      <c r="KPB143" s="168"/>
      <c r="KPC143" s="165"/>
      <c r="KPD143" s="165"/>
      <c r="KPE143" s="165"/>
      <c r="KPF143" s="166"/>
      <c r="KPH143" s="164"/>
      <c r="KPI143" s="168"/>
      <c r="KPJ143" s="168"/>
      <c r="KPK143" s="165"/>
      <c r="KPL143" s="165"/>
      <c r="KPM143" s="165"/>
      <c r="KPN143" s="166"/>
      <c r="KPP143" s="164"/>
      <c r="KPQ143" s="168"/>
      <c r="KPR143" s="168"/>
      <c r="KPS143" s="165"/>
      <c r="KPT143" s="165"/>
      <c r="KPU143" s="165"/>
      <c r="KPV143" s="166"/>
      <c r="KPX143" s="164"/>
      <c r="KPY143" s="168"/>
      <c r="KPZ143" s="168"/>
      <c r="KQA143" s="165"/>
      <c r="KQB143" s="165"/>
      <c r="KQC143" s="165"/>
      <c r="KQD143" s="166"/>
      <c r="KQF143" s="164"/>
      <c r="KQG143" s="168"/>
      <c r="KQH143" s="168"/>
      <c r="KQI143" s="165"/>
      <c r="KQJ143" s="165"/>
      <c r="KQK143" s="165"/>
      <c r="KQL143" s="166"/>
      <c r="KQN143" s="164"/>
      <c r="KQO143" s="168"/>
      <c r="KQP143" s="168"/>
      <c r="KQQ143" s="165"/>
      <c r="KQR143" s="165"/>
      <c r="KQS143" s="165"/>
      <c r="KQT143" s="166"/>
      <c r="KQV143" s="164"/>
      <c r="KQW143" s="168"/>
      <c r="KQX143" s="168"/>
      <c r="KQY143" s="165"/>
      <c r="KQZ143" s="165"/>
      <c r="KRA143" s="165"/>
      <c r="KRB143" s="166"/>
      <c r="KRD143" s="164"/>
      <c r="KRE143" s="168"/>
      <c r="KRF143" s="168"/>
      <c r="KRG143" s="165"/>
      <c r="KRH143" s="165"/>
      <c r="KRI143" s="165"/>
      <c r="KRJ143" s="166"/>
      <c r="KRL143" s="164"/>
      <c r="KRM143" s="168"/>
      <c r="KRN143" s="168"/>
      <c r="KRO143" s="165"/>
      <c r="KRP143" s="165"/>
      <c r="KRQ143" s="165"/>
      <c r="KRR143" s="166"/>
      <c r="KRT143" s="164"/>
      <c r="KRU143" s="168"/>
      <c r="KRV143" s="168"/>
      <c r="KRW143" s="165"/>
      <c r="KRX143" s="165"/>
      <c r="KRY143" s="165"/>
      <c r="KRZ143" s="166"/>
      <c r="KSB143" s="164"/>
      <c r="KSC143" s="168"/>
      <c r="KSD143" s="168"/>
      <c r="KSE143" s="165"/>
      <c r="KSF143" s="165"/>
      <c r="KSG143" s="165"/>
      <c r="KSH143" s="166"/>
      <c r="KSJ143" s="164"/>
      <c r="KSK143" s="168"/>
      <c r="KSL143" s="168"/>
      <c r="KSM143" s="165"/>
      <c r="KSN143" s="165"/>
      <c r="KSO143" s="165"/>
      <c r="KSP143" s="166"/>
      <c r="KSR143" s="164"/>
      <c r="KSS143" s="168"/>
      <c r="KST143" s="168"/>
      <c r="KSU143" s="165"/>
      <c r="KSV143" s="165"/>
      <c r="KSW143" s="165"/>
      <c r="KSX143" s="166"/>
      <c r="KSZ143" s="164"/>
      <c r="KTA143" s="168"/>
      <c r="KTB143" s="168"/>
      <c r="KTC143" s="165"/>
      <c r="KTD143" s="165"/>
      <c r="KTE143" s="165"/>
      <c r="KTF143" s="166"/>
      <c r="KTH143" s="164"/>
      <c r="KTI143" s="168"/>
      <c r="KTJ143" s="168"/>
      <c r="KTK143" s="165"/>
      <c r="KTL143" s="165"/>
      <c r="KTM143" s="165"/>
      <c r="KTN143" s="166"/>
      <c r="KTP143" s="164"/>
      <c r="KTQ143" s="168"/>
      <c r="KTR143" s="168"/>
      <c r="KTS143" s="165"/>
      <c r="KTT143" s="165"/>
      <c r="KTU143" s="165"/>
      <c r="KTV143" s="166"/>
      <c r="KTX143" s="164"/>
      <c r="KTY143" s="168"/>
      <c r="KTZ143" s="168"/>
      <c r="KUA143" s="165"/>
      <c r="KUB143" s="165"/>
      <c r="KUC143" s="165"/>
      <c r="KUD143" s="166"/>
      <c r="KUF143" s="164"/>
      <c r="KUG143" s="168"/>
      <c r="KUH143" s="168"/>
      <c r="KUI143" s="165"/>
      <c r="KUJ143" s="165"/>
      <c r="KUK143" s="165"/>
      <c r="KUL143" s="166"/>
      <c r="KUN143" s="164"/>
      <c r="KUO143" s="168"/>
      <c r="KUP143" s="168"/>
      <c r="KUQ143" s="165"/>
      <c r="KUR143" s="165"/>
      <c r="KUS143" s="165"/>
      <c r="KUT143" s="166"/>
      <c r="KUV143" s="164"/>
      <c r="KUW143" s="168"/>
      <c r="KUX143" s="168"/>
      <c r="KUY143" s="165"/>
      <c r="KUZ143" s="165"/>
      <c r="KVA143" s="165"/>
      <c r="KVB143" s="166"/>
      <c r="KVD143" s="164"/>
      <c r="KVE143" s="168"/>
      <c r="KVF143" s="168"/>
      <c r="KVG143" s="165"/>
      <c r="KVH143" s="165"/>
      <c r="KVI143" s="165"/>
      <c r="KVJ143" s="166"/>
      <c r="KVL143" s="164"/>
      <c r="KVM143" s="168"/>
      <c r="KVN143" s="168"/>
      <c r="KVO143" s="165"/>
      <c r="KVP143" s="165"/>
      <c r="KVQ143" s="165"/>
      <c r="KVR143" s="166"/>
      <c r="KVT143" s="164"/>
      <c r="KVU143" s="168"/>
      <c r="KVV143" s="168"/>
      <c r="KVW143" s="165"/>
      <c r="KVX143" s="165"/>
      <c r="KVY143" s="165"/>
      <c r="KVZ143" s="166"/>
      <c r="KWB143" s="164"/>
      <c r="KWC143" s="168"/>
      <c r="KWD143" s="168"/>
      <c r="KWE143" s="165"/>
      <c r="KWF143" s="165"/>
      <c r="KWG143" s="165"/>
      <c r="KWH143" s="166"/>
      <c r="KWJ143" s="164"/>
      <c r="KWK143" s="168"/>
      <c r="KWL143" s="168"/>
      <c r="KWM143" s="165"/>
      <c r="KWN143" s="165"/>
      <c r="KWO143" s="165"/>
      <c r="KWP143" s="166"/>
      <c r="KWR143" s="164"/>
      <c r="KWS143" s="168"/>
      <c r="KWT143" s="168"/>
      <c r="KWU143" s="165"/>
      <c r="KWV143" s="165"/>
      <c r="KWW143" s="165"/>
      <c r="KWX143" s="166"/>
      <c r="KWZ143" s="164"/>
      <c r="KXA143" s="168"/>
      <c r="KXB143" s="168"/>
      <c r="KXC143" s="165"/>
      <c r="KXD143" s="165"/>
      <c r="KXE143" s="165"/>
      <c r="KXF143" s="166"/>
      <c r="KXH143" s="164"/>
      <c r="KXI143" s="168"/>
      <c r="KXJ143" s="168"/>
      <c r="KXK143" s="165"/>
      <c r="KXL143" s="165"/>
      <c r="KXM143" s="165"/>
      <c r="KXN143" s="166"/>
      <c r="KXP143" s="164"/>
      <c r="KXQ143" s="168"/>
      <c r="KXR143" s="168"/>
      <c r="KXS143" s="165"/>
      <c r="KXT143" s="165"/>
      <c r="KXU143" s="165"/>
      <c r="KXV143" s="166"/>
      <c r="KXX143" s="164"/>
      <c r="KXY143" s="168"/>
      <c r="KXZ143" s="168"/>
      <c r="KYA143" s="165"/>
      <c r="KYB143" s="165"/>
      <c r="KYC143" s="165"/>
      <c r="KYD143" s="166"/>
      <c r="KYF143" s="164"/>
      <c r="KYG143" s="168"/>
      <c r="KYH143" s="168"/>
      <c r="KYI143" s="165"/>
      <c r="KYJ143" s="165"/>
      <c r="KYK143" s="165"/>
      <c r="KYL143" s="166"/>
      <c r="KYN143" s="164"/>
      <c r="KYO143" s="168"/>
      <c r="KYP143" s="168"/>
      <c r="KYQ143" s="165"/>
      <c r="KYR143" s="165"/>
      <c r="KYS143" s="165"/>
      <c r="KYT143" s="166"/>
      <c r="KYV143" s="164"/>
      <c r="KYW143" s="168"/>
      <c r="KYX143" s="168"/>
      <c r="KYY143" s="165"/>
      <c r="KYZ143" s="165"/>
      <c r="KZA143" s="165"/>
      <c r="KZB143" s="166"/>
      <c r="KZD143" s="164"/>
      <c r="KZE143" s="168"/>
      <c r="KZF143" s="168"/>
      <c r="KZG143" s="165"/>
      <c r="KZH143" s="165"/>
      <c r="KZI143" s="165"/>
      <c r="KZJ143" s="166"/>
      <c r="KZL143" s="164"/>
      <c r="KZM143" s="168"/>
      <c r="KZN143" s="168"/>
      <c r="KZO143" s="165"/>
      <c r="KZP143" s="165"/>
      <c r="KZQ143" s="165"/>
      <c r="KZR143" s="166"/>
      <c r="KZT143" s="164"/>
      <c r="KZU143" s="168"/>
      <c r="KZV143" s="168"/>
      <c r="KZW143" s="165"/>
      <c r="KZX143" s="165"/>
      <c r="KZY143" s="165"/>
      <c r="KZZ143" s="166"/>
      <c r="LAB143" s="164"/>
      <c r="LAC143" s="168"/>
      <c r="LAD143" s="168"/>
      <c r="LAE143" s="165"/>
      <c r="LAF143" s="165"/>
      <c r="LAG143" s="165"/>
      <c r="LAH143" s="166"/>
      <c r="LAJ143" s="164"/>
      <c r="LAK143" s="168"/>
      <c r="LAL143" s="168"/>
      <c r="LAM143" s="165"/>
      <c r="LAN143" s="165"/>
      <c r="LAO143" s="165"/>
      <c r="LAP143" s="166"/>
      <c r="LAR143" s="164"/>
      <c r="LAS143" s="168"/>
      <c r="LAT143" s="168"/>
      <c r="LAU143" s="165"/>
      <c r="LAV143" s="165"/>
      <c r="LAW143" s="165"/>
      <c r="LAX143" s="166"/>
      <c r="LAZ143" s="164"/>
      <c r="LBA143" s="168"/>
      <c r="LBB143" s="168"/>
      <c r="LBC143" s="165"/>
      <c r="LBD143" s="165"/>
      <c r="LBE143" s="165"/>
      <c r="LBF143" s="166"/>
      <c r="LBH143" s="164"/>
      <c r="LBI143" s="168"/>
      <c r="LBJ143" s="168"/>
      <c r="LBK143" s="165"/>
      <c r="LBL143" s="165"/>
      <c r="LBM143" s="165"/>
      <c r="LBN143" s="166"/>
      <c r="LBP143" s="164"/>
      <c r="LBQ143" s="168"/>
      <c r="LBR143" s="168"/>
      <c r="LBS143" s="165"/>
      <c r="LBT143" s="165"/>
      <c r="LBU143" s="165"/>
      <c r="LBV143" s="166"/>
      <c r="LBX143" s="164"/>
      <c r="LBY143" s="168"/>
      <c r="LBZ143" s="168"/>
      <c r="LCA143" s="165"/>
      <c r="LCB143" s="165"/>
      <c r="LCC143" s="165"/>
      <c r="LCD143" s="166"/>
      <c r="LCF143" s="164"/>
      <c r="LCG143" s="168"/>
      <c r="LCH143" s="168"/>
      <c r="LCI143" s="165"/>
      <c r="LCJ143" s="165"/>
      <c r="LCK143" s="165"/>
      <c r="LCL143" s="166"/>
      <c r="LCN143" s="164"/>
      <c r="LCO143" s="168"/>
      <c r="LCP143" s="168"/>
      <c r="LCQ143" s="165"/>
      <c r="LCR143" s="165"/>
      <c r="LCS143" s="165"/>
      <c r="LCT143" s="166"/>
      <c r="LCV143" s="164"/>
      <c r="LCW143" s="168"/>
      <c r="LCX143" s="168"/>
      <c r="LCY143" s="165"/>
      <c r="LCZ143" s="165"/>
      <c r="LDA143" s="165"/>
      <c r="LDB143" s="166"/>
      <c r="LDD143" s="164"/>
      <c r="LDE143" s="168"/>
      <c r="LDF143" s="168"/>
      <c r="LDG143" s="165"/>
      <c r="LDH143" s="165"/>
      <c r="LDI143" s="165"/>
      <c r="LDJ143" s="166"/>
      <c r="LDL143" s="164"/>
      <c r="LDM143" s="168"/>
      <c r="LDN143" s="168"/>
      <c r="LDO143" s="165"/>
      <c r="LDP143" s="165"/>
      <c r="LDQ143" s="165"/>
      <c r="LDR143" s="166"/>
      <c r="LDT143" s="164"/>
      <c r="LDU143" s="168"/>
      <c r="LDV143" s="168"/>
      <c r="LDW143" s="165"/>
      <c r="LDX143" s="165"/>
      <c r="LDY143" s="165"/>
      <c r="LDZ143" s="166"/>
      <c r="LEB143" s="164"/>
      <c r="LEC143" s="168"/>
      <c r="LED143" s="168"/>
      <c r="LEE143" s="165"/>
      <c r="LEF143" s="165"/>
      <c r="LEG143" s="165"/>
      <c r="LEH143" s="166"/>
      <c r="LEJ143" s="164"/>
      <c r="LEK143" s="168"/>
      <c r="LEL143" s="168"/>
      <c r="LEM143" s="165"/>
      <c r="LEN143" s="165"/>
      <c r="LEO143" s="165"/>
      <c r="LEP143" s="166"/>
      <c r="LER143" s="164"/>
      <c r="LES143" s="168"/>
      <c r="LET143" s="168"/>
      <c r="LEU143" s="165"/>
      <c r="LEV143" s="165"/>
      <c r="LEW143" s="165"/>
      <c r="LEX143" s="166"/>
      <c r="LEZ143" s="164"/>
      <c r="LFA143" s="168"/>
      <c r="LFB143" s="168"/>
      <c r="LFC143" s="165"/>
      <c r="LFD143" s="165"/>
      <c r="LFE143" s="165"/>
      <c r="LFF143" s="166"/>
      <c r="LFH143" s="164"/>
      <c r="LFI143" s="168"/>
      <c r="LFJ143" s="168"/>
      <c r="LFK143" s="165"/>
      <c r="LFL143" s="165"/>
      <c r="LFM143" s="165"/>
      <c r="LFN143" s="166"/>
      <c r="LFP143" s="164"/>
      <c r="LFQ143" s="168"/>
      <c r="LFR143" s="168"/>
      <c r="LFS143" s="165"/>
      <c r="LFT143" s="165"/>
      <c r="LFU143" s="165"/>
      <c r="LFV143" s="166"/>
      <c r="LFX143" s="164"/>
      <c r="LFY143" s="168"/>
      <c r="LFZ143" s="168"/>
      <c r="LGA143" s="165"/>
      <c r="LGB143" s="165"/>
      <c r="LGC143" s="165"/>
      <c r="LGD143" s="166"/>
      <c r="LGF143" s="164"/>
      <c r="LGG143" s="168"/>
      <c r="LGH143" s="168"/>
      <c r="LGI143" s="165"/>
      <c r="LGJ143" s="165"/>
      <c r="LGK143" s="165"/>
      <c r="LGL143" s="166"/>
      <c r="LGN143" s="164"/>
      <c r="LGO143" s="168"/>
      <c r="LGP143" s="168"/>
      <c r="LGQ143" s="165"/>
      <c r="LGR143" s="165"/>
      <c r="LGS143" s="165"/>
      <c r="LGT143" s="166"/>
      <c r="LGV143" s="164"/>
      <c r="LGW143" s="168"/>
      <c r="LGX143" s="168"/>
      <c r="LGY143" s="165"/>
      <c r="LGZ143" s="165"/>
      <c r="LHA143" s="165"/>
      <c r="LHB143" s="166"/>
      <c r="LHD143" s="164"/>
      <c r="LHE143" s="168"/>
      <c r="LHF143" s="168"/>
      <c r="LHG143" s="165"/>
      <c r="LHH143" s="165"/>
      <c r="LHI143" s="165"/>
      <c r="LHJ143" s="166"/>
      <c r="LHL143" s="164"/>
      <c r="LHM143" s="168"/>
      <c r="LHN143" s="168"/>
      <c r="LHO143" s="165"/>
      <c r="LHP143" s="165"/>
      <c r="LHQ143" s="165"/>
      <c r="LHR143" s="166"/>
      <c r="LHT143" s="164"/>
      <c r="LHU143" s="168"/>
      <c r="LHV143" s="168"/>
      <c r="LHW143" s="165"/>
      <c r="LHX143" s="165"/>
      <c r="LHY143" s="165"/>
      <c r="LHZ143" s="166"/>
      <c r="LIB143" s="164"/>
      <c r="LIC143" s="168"/>
      <c r="LID143" s="168"/>
      <c r="LIE143" s="165"/>
      <c r="LIF143" s="165"/>
      <c r="LIG143" s="165"/>
      <c r="LIH143" s="166"/>
      <c r="LIJ143" s="164"/>
      <c r="LIK143" s="168"/>
      <c r="LIL143" s="168"/>
      <c r="LIM143" s="165"/>
      <c r="LIN143" s="165"/>
      <c r="LIO143" s="165"/>
      <c r="LIP143" s="166"/>
      <c r="LIR143" s="164"/>
      <c r="LIS143" s="168"/>
      <c r="LIT143" s="168"/>
      <c r="LIU143" s="165"/>
      <c r="LIV143" s="165"/>
      <c r="LIW143" s="165"/>
      <c r="LIX143" s="166"/>
      <c r="LIZ143" s="164"/>
      <c r="LJA143" s="168"/>
      <c r="LJB143" s="168"/>
      <c r="LJC143" s="165"/>
      <c r="LJD143" s="165"/>
      <c r="LJE143" s="165"/>
      <c r="LJF143" s="166"/>
      <c r="LJH143" s="164"/>
      <c r="LJI143" s="168"/>
      <c r="LJJ143" s="168"/>
      <c r="LJK143" s="165"/>
      <c r="LJL143" s="165"/>
      <c r="LJM143" s="165"/>
      <c r="LJN143" s="166"/>
      <c r="LJP143" s="164"/>
      <c r="LJQ143" s="168"/>
      <c r="LJR143" s="168"/>
      <c r="LJS143" s="165"/>
      <c r="LJT143" s="165"/>
      <c r="LJU143" s="165"/>
      <c r="LJV143" s="166"/>
      <c r="LJX143" s="164"/>
      <c r="LJY143" s="168"/>
      <c r="LJZ143" s="168"/>
      <c r="LKA143" s="165"/>
      <c r="LKB143" s="165"/>
      <c r="LKC143" s="165"/>
      <c r="LKD143" s="166"/>
      <c r="LKF143" s="164"/>
      <c r="LKG143" s="168"/>
      <c r="LKH143" s="168"/>
      <c r="LKI143" s="165"/>
      <c r="LKJ143" s="165"/>
      <c r="LKK143" s="165"/>
      <c r="LKL143" s="166"/>
      <c r="LKN143" s="164"/>
      <c r="LKO143" s="168"/>
      <c r="LKP143" s="168"/>
      <c r="LKQ143" s="165"/>
      <c r="LKR143" s="165"/>
      <c r="LKS143" s="165"/>
      <c r="LKT143" s="166"/>
      <c r="LKV143" s="164"/>
      <c r="LKW143" s="168"/>
      <c r="LKX143" s="168"/>
      <c r="LKY143" s="165"/>
      <c r="LKZ143" s="165"/>
      <c r="LLA143" s="165"/>
      <c r="LLB143" s="166"/>
      <c r="LLD143" s="164"/>
      <c r="LLE143" s="168"/>
      <c r="LLF143" s="168"/>
      <c r="LLG143" s="165"/>
      <c r="LLH143" s="165"/>
      <c r="LLI143" s="165"/>
      <c r="LLJ143" s="166"/>
      <c r="LLL143" s="164"/>
      <c r="LLM143" s="168"/>
      <c r="LLN143" s="168"/>
      <c r="LLO143" s="165"/>
      <c r="LLP143" s="165"/>
      <c r="LLQ143" s="165"/>
      <c r="LLR143" s="166"/>
      <c r="LLT143" s="164"/>
      <c r="LLU143" s="168"/>
      <c r="LLV143" s="168"/>
      <c r="LLW143" s="165"/>
      <c r="LLX143" s="165"/>
      <c r="LLY143" s="165"/>
      <c r="LLZ143" s="166"/>
      <c r="LMB143" s="164"/>
      <c r="LMC143" s="168"/>
      <c r="LMD143" s="168"/>
      <c r="LME143" s="165"/>
      <c r="LMF143" s="165"/>
      <c r="LMG143" s="165"/>
      <c r="LMH143" s="166"/>
      <c r="LMJ143" s="164"/>
      <c r="LMK143" s="168"/>
      <c r="LML143" s="168"/>
      <c r="LMM143" s="165"/>
      <c r="LMN143" s="165"/>
      <c r="LMO143" s="165"/>
      <c r="LMP143" s="166"/>
      <c r="LMR143" s="164"/>
      <c r="LMS143" s="168"/>
      <c r="LMT143" s="168"/>
      <c r="LMU143" s="165"/>
      <c r="LMV143" s="165"/>
      <c r="LMW143" s="165"/>
      <c r="LMX143" s="166"/>
      <c r="LMZ143" s="164"/>
      <c r="LNA143" s="168"/>
      <c r="LNB143" s="168"/>
      <c r="LNC143" s="165"/>
      <c r="LND143" s="165"/>
      <c r="LNE143" s="165"/>
      <c r="LNF143" s="166"/>
      <c r="LNH143" s="164"/>
      <c r="LNI143" s="168"/>
      <c r="LNJ143" s="168"/>
      <c r="LNK143" s="165"/>
      <c r="LNL143" s="165"/>
      <c r="LNM143" s="165"/>
      <c r="LNN143" s="166"/>
      <c r="LNP143" s="164"/>
      <c r="LNQ143" s="168"/>
      <c r="LNR143" s="168"/>
      <c r="LNS143" s="165"/>
      <c r="LNT143" s="165"/>
      <c r="LNU143" s="165"/>
      <c r="LNV143" s="166"/>
      <c r="LNX143" s="164"/>
      <c r="LNY143" s="168"/>
      <c r="LNZ143" s="168"/>
      <c r="LOA143" s="165"/>
      <c r="LOB143" s="165"/>
      <c r="LOC143" s="165"/>
      <c r="LOD143" s="166"/>
      <c r="LOF143" s="164"/>
      <c r="LOG143" s="168"/>
      <c r="LOH143" s="168"/>
      <c r="LOI143" s="165"/>
      <c r="LOJ143" s="165"/>
      <c r="LOK143" s="165"/>
      <c r="LOL143" s="166"/>
      <c r="LON143" s="164"/>
      <c r="LOO143" s="168"/>
      <c r="LOP143" s="168"/>
      <c r="LOQ143" s="165"/>
      <c r="LOR143" s="165"/>
      <c r="LOS143" s="165"/>
      <c r="LOT143" s="166"/>
      <c r="LOV143" s="164"/>
      <c r="LOW143" s="168"/>
      <c r="LOX143" s="168"/>
      <c r="LOY143" s="165"/>
      <c r="LOZ143" s="165"/>
      <c r="LPA143" s="165"/>
      <c r="LPB143" s="166"/>
      <c r="LPD143" s="164"/>
      <c r="LPE143" s="168"/>
      <c r="LPF143" s="168"/>
      <c r="LPG143" s="165"/>
      <c r="LPH143" s="165"/>
      <c r="LPI143" s="165"/>
      <c r="LPJ143" s="166"/>
      <c r="LPL143" s="164"/>
      <c r="LPM143" s="168"/>
      <c r="LPN143" s="168"/>
      <c r="LPO143" s="165"/>
      <c r="LPP143" s="165"/>
      <c r="LPQ143" s="165"/>
      <c r="LPR143" s="166"/>
      <c r="LPT143" s="164"/>
      <c r="LPU143" s="168"/>
      <c r="LPV143" s="168"/>
      <c r="LPW143" s="165"/>
      <c r="LPX143" s="165"/>
      <c r="LPY143" s="165"/>
      <c r="LPZ143" s="166"/>
      <c r="LQB143" s="164"/>
      <c r="LQC143" s="168"/>
      <c r="LQD143" s="168"/>
      <c r="LQE143" s="165"/>
      <c r="LQF143" s="165"/>
      <c r="LQG143" s="165"/>
      <c r="LQH143" s="166"/>
      <c r="LQJ143" s="164"/>
      <c r="LQK143" s="168"/>
      <c r="LQL143" s="168"/>
      <c r="LQM143" s="165"/>
      <c r="LQN143" s="165"/>
      <c r="LQO143" s="165"/>
      <c r="LQP143" s="166"/>
      <c r="LQR143" s="164"/>
      <c r="LQS143" s="168"/>
      <c r="LQT143" s="168"/>
      <c r="LQU143" s="165"/>
      <c r="LQV143" s="165"/>
      <c r="LQW143" s="165"/>
      <c r="LQX143" s="166"/>
      <c r="LQZ143" s="164"/>
      <c r="LRA143" s="168"/>
      <c r="LRB143" s="168"/>
      <c r="LRC143" s="165"/>
      <c r="LRD143" s="165"/>
      <c r="LRE143" s="165"/>
      <c r="LRF143" s="166"/>
      <c r="LRH143" s="164"/>
      <c r="LRI143" s="168"/>
      <c r="LRJ143" s="168"/>
      <c r="LRK143" s="165"/>
      <c r="LRL143" s="165"/>
      <c r="LRM143" s="165"/>
      <c r="LRN143" s="166"/>
      <c r="LRP143" s="164"/>
      <c r="LRQ143" s="168"/>
      <c r="LRR143" s="168"/>
      <c r="LRS143" s="165"/>
      <c r="LRT143" s="165"/>
      <c r="LRU143" s="165"/>
      <c r="LRV143" s="166"/>
      <c r="LRX143" s="164"/>
      <c r="LRY143" s="168"/>
      <c r="LRZ143" s="168"/>
      <c r="LSA143" s="165"/>
      <c r="LSB143" s="165"/>
      <c r="LSC143" s="165"/>
      <c r="LSD143" s="166"/>
      <c r="LSF143" s="164"/>
      <c r="LSG143" s="168"/>
      <c r="LSH143" s="168"/>
      <c r="LSI143" s="165"/>
      <c r="LSJ143" s="165"/>
      <c r="LSK143" s="165"/>
      <c r="LSL143" s="166"/>
      <c r="LSN143" s="164"/>
      <c r="LSO143" s="168"/>
      <c r="LSP143" s="168"/>
      <c r="LSQ143" s="165"/>
      <c r="LSR143" s="165"/>
      <c r="LSS143" s="165"/>
      <c r="LST143" s="166"/>
      <c r="LSV143" s="164"/>
      <c r="LSW143" s="168"/>
      <c r="LSX143" s="168"/>
      <c r="LSY143" s="165"/>
      <c r="LSZ143" s="165"/>
      <c r="LTA143" s="165"/>
      <c r="LTB143" s="166"/>
      <c r="LTD143" s="164"/>
      <c r="LTE143" s="168"/>
      <c r="LTF143" s="168"/>
      <c r="LTG143" s="165"/>
      <c r="LTH143" s="165"/>
      <c r="LTI143" s="165"/>
      <c r="LTJ143" s="166"/>
      <c r="LTL143" s="164"/>
      <c r="LTM143" s="168"/>
      <c r="LTN143" s="168"/>
      <c r="LTO143" s="165"/>
      <c r="LTP143" s="165"/>
      <c r="LTQ143" s="165"/>
      <c r="LTR143" s="166"/>
      <c r="LTT143" s="164"/>
      <c r="LTU143" s="168"/>
      <c r="LTV143" s="168"/>
      <c r="LTW143" s="165"/>
      <c r="LTX143" s="165"/>
      <c r="LTY143" s="165"/>
      <c r="LTZ143" s="166"/>
      <c r="LUB143" s="164"/>
      <c r="LUC143" s="168"/>
      <c r="LUD143" s="168"/>
      <c r="LUE143" s="165"/>
      <c r="LUF143" s="165"/>
      <c r="LUG143" s="165"/>
      <c r="LUH143" s="166"/>
      <c r="LUJ143" s="164"/>
      <c r="LUK143" s="168"/>
      <c r="LUL143" s="168"/>
      <c r="LUM143" s="165"/>
      <c r="LUN143" s="165"/>
      <c r="LUO143" s="165"/>
      <c r="LUP143" s="166"/>
      <c r="LUR143" s="164"/>
      <c r="LUS143" s="168"/>
      <c r="LUT143" s="168"/>
      <c r="LUU143" s="165"/>
      <c r="LUV143" s="165"/>
      <c r="LUW143" s="165"/>
      <c r="LUX143" s="166"/>
      <c r="LUZ143" s="164"/>
      <c r="LVA143" s="168"/>
      <c r="LVB143" s="168"/>
      <c r="LVC143" s="165"/>
      <c r="LVD143" s="165"/>
      <c r="LVE143" s="165"/>
      <c r="LVF143" s="166"/>
      <c r="LVH143" s="164"/>
      <c r="LVI143" s="168"/>
      <c r="LVJ143" s="168"/>
      <c r="LVK143" s="165"/>
      <c r="LVL143" s="165"/>
      <c r="LVM143" s="165"/>
      <c r="LVN143" s="166"/>
      <c r="LVP143" s="164"/>
      <c r="LVQ143" s="168"/>
      <c r="LVR143" s="168"/>
      <c r="LVS143" s="165"/>
      <c r="LVT143" s="165"/>
      <c r="LVU143" s="165"/>
      <c r="LVV143" s="166"/>
      <c r="LVX143" s="164"/>
      <c r="LVY143" s="168"/>
      <c r="LVZ143" s="168"/>
      <c r="LWA143" s="165"/>
      <c r="LWB143" s="165"/>
      <c r="LWC143" s="165"/>
      <c r="LWD143" s="166"/>
      <c r="LWF143" s="164"/>
      <c r="LWG143" s="168"/>
      <c r="LWH143" s="168"/>
      <c r="LWI143" s="165"/>
      <c r="LWJ143" s="165"/>
      <c r="LWK143" s="165"/>
      <c r="LWL143" s="166"/>
      <c r="LWN143" s="164"/>
      <c r="LWO143" s="168"/>
      <c r="LWP143" s="168"/>
      <c r="LWQ143" s="165"/>
      <c r="LWR143" s="165"/>
      <c r="LWS143" s="165"/>
      <c r="LWT143" s="166"/>
      <c r="LWV143" s="164"/>
      <c r="LWW143" s="168"/>
      <c r="LWX143" s="168"/>
      <c r="LWY143" s="165"/>
      <c r="LWZ143" s="165"/>
      <c r="LXA143" s="165"/>
      <c r="LXB143" s="166"/>
      <c r="LXD143" s="164"/>
      <c r="LXE143" s="168"/>
      <c r="LXF143" s="168"/>
      <c r="LXG143" s="165"/>
      <c r="LXH143" s="165"/>
      <c r="LXI143" s="165"/>
      <c r="LXJ143" s="166"/>
      <c r="LXL143" s="164"/>
      <c r="LXM143" s="168"/>
      <c r="LXN143" s="168"/>
      <c r="LXO143" s="165"/>
      <c r="LXP143" s="165"/>
      <c r="LXQ143" s="165"/>
      <c r="LXR143" s="166"/>
      <c r="LXT143" s="164"/>
      <c r="LXU143" s="168"/>
      <c r="LXV143" s="168"/>
      <c r="LXW143" s="165"/>
      <c r="LXX143" s="165"/>
      <c r="LXY143" s="165"/>
      <c r="LXZ143" s="166"/>
      <c r="LYB143" s="164"/>
      <c r="LYC143" s="168"/>
      <c r="LYD143" s="168"/>
      <c r="LYE143" s="165"/>
      <c r="LYF143" s="165"/>
      <c r="LYG143" s="165"/>
      <c r="LYH143" s="166"/>
      <c r="LYJ143" s="164"/>
      <c r="LYK143" s="168"/>
      <c r="LYL143" s="168"/>
      <c r="LYM143" s="165"/>
      <c r="LYN143" s="165"/>
      <c r="LYO143" s="165"/>
      <c r="LYP143" s="166"/>
      <c r="LYR143" s="164"/>
      <c r="LYS143" s="168"/>
      <c r="LYT143" s="168"/>
      <c r="LYU143" s="165"/>
      <c r="LYV143" s="165"/>
      <c r="LYW143" s="165"/>
      <c r="LYX143" s="166"/>
      <c r="LYZ143" s="164"/>
      <c r="LZA143" s="168"/>
      <c r="LZB143" s="168"/>
      <c r="LZC143" s="165"/>
      <c r="LZD143" s="165"/>
      <c r="LZE143" s="165"/>
      <c r="LZF143" s="166"/>
      <c r="LZH143" s="164"/>
      <c r="LZI143" s="168"/>
      <c r="LZJ143" s="168"/>
      <c r="LZK143" s="165"/>
      <c r="LZL143" s="165"/>
      <c r="LZM143" s="165"/>
      <c r="LZN143" s="166"/>
      <c r="LZP143" s="164"/>
      <c r="LZQ143" s="168"/>
      <c r="LZR143" s="168"/>
      <c r="LZS143" s="165"/>
      <c r="LZT143" s="165"/>
      <c r="LZU143" s="165"/>
      <c r="LZV143" s="166"/>
      <c r="LZX143" s="164"/>
      <c r="LZY143" s="168"/>
      <c r="LZZ143" s="168"/>
      <c r="MAA143" s="165"/>
      <c r="MAB143" s="165"/>
      <c r="MAC143" s="165"/>
      <c r="MAD143" s="166"/>
      <c r="MAF143" s="164"/>
      <c r="MAG143" s="168"/>
      <c r="MAH143" s="168"/>
      <c r="MAI143" s="165"/>
      <c r="MAJ143" s="165"/>
      <c r="MAK143" s="165"/>
      <c r="MAL143" s="166"/>
      <c r="MAN143" s="164"/>
      <c r="MAO143" s="168"/>
      <c r="MAP143" s="168"/>
      <c r="MAQ143" s="165"/>
      <c r="MAR143" s="165"/>
      <c r="MAS143" s="165"/>
      <c r="MAT143" s="166"/>
      <c r="MAV143" s="164"/>
      <c r="MAW143" s="168"/>
      <c r="MAX143" s="168"/>
      <c r="MAY143" s="165"/>
      <c r="MAZ143" s="165"/>
      <c r="MBA143" s="165"/>
      <c r="MBB143" s="166"/>
      <c r="MBD143" s="164"/>
      <c r="MBE143" s="168"/>
      <c r="MBF143" s="168"/>
      <c r="MBG143" s="165"/>
      <c r="MBH143" s="165"/>
      <c r="MBI143" s="165"/>
      <c r="MBJ143" s="166"/>
      <c r="MBL143" s="164"/>
      <c r="MBM143" s="168"/>
      <c r="MBN143" s="168"/>
      <c r="MBO143" s="165"/>
      <c r="MBP143" s="165"/>
      <c r="MBQ143" s="165"/>
      <c r="MBR143" s="166"/>
      <c r="MBT143" s="164"/>
      <c r="MBU143" s="168"/>
      <c r="MBV143" s="168"/>
      <c r="MBW143" s="165"/>
      <c r="MBX143" s="165"/>
      <c r="MBY143" s="165"/>
      <c r="MBZ143" s="166"/>
      <c r="MCB143" s="164"/>
      <c r="MCC143" s="168"/>
      <c r="MCD143" s="168"/>
      <c r="MCE143" s="165"/>
      <c r="MCF143" s="165"/>
      <c r="MCG143" s="165"/>
      <c r="MCH143" s="166"/>
      <c r="MCJ143" s="164"/>
      <c r="MCK143" s="168"/>
      <c r="MCL143" s="168"/>
      <c r="MCM143" s="165"/>
      <c r="MCN143" s="165"/>
      <c r="MCO143" s="165"/>
      <c r="MCP143" s="166"/>
      <c r="MCR143" s="164"/>
      <c r="MCS143" s="168"/>
      <c r="MCT143" s="168"/>
      <c r="MCU143" s="165"/>
      <c r="MCV143" s="165"/>
      <c r="MCW143" s="165"/>
      <c r="MCX143" s="166"/>
      <c r="MCZ143" s="164"/>
      <c r="MDA143" s="168"/>
      <c r="MDB143" s="168"/>
      <c r="MDC143" s="165"/>
      <c r="MDD143" s="165"/>
      <c r="MDE143" s="165"/>
      <c r="MDF143" s="166"/>
      <c r="MDH143" s="164"/>
      <c r="MDI143" s="168"/>
      <c r="MDJ143" s="168"/>
      <c r="MDK143" s="165"/>
      <c r="MDL143" s="165"/>
      <c r="MDM143" s="165"/>
      <c r="MDN143" s="166"/>
      <c r="MDP143" s="164"/>
      <c r="MDQ143" s="168"/>
      <c r="MDR143" s="168"/>
      <c r="MDS143" s="165"/>
      <c r="MDT143" s="165"/>
      <c r="MDU143" s="165"/>
      <c r="MDV143" s="166"/>
      <c r="MDX143" s="164"/>
      <c r="MDY143" s="168"/>
      <c r="MDZ143" s="168"/>
      <c r="MEA143" s="165"/>
      <c r="MEB143" s="165"/>
      <c r="MEC143" s="165"/>
      <c r="MED143" s="166"/>
      <c r="MEF143" s="164"/>
      <c r="MEG143" s="168"/>
      <c r="MEH143" s="168"/>
      <c r="MEI143" s="165"/>
      <c r="MEJ143" s="165"/>
      <c r="MEK143" s="165"/>
      <c r="MEL143" s="166"/>
      <c r="MEN143" s="164"/>
      <c r="MEO143" s="168"/>
      <c r="MEP143" s="168"/>
      <c r="MEQ143" s="165"/>
      <c r="MER143" s="165"/>
      <c r="MES143" s="165"/>
      <c r="MET143" s="166"/>
      <c r="MEV143" s="164"/>
      <c r="MEW143" s="168"/>
      <c r="MEX143" s="168"/>
      <c r="MEY143" s="165"/>
      <c r="MEZ143" s="165"/>
      <c r="MFA143" s="165"/>
      <c r="MFB143" s="166"/>
      <c r="MFD143" s="164"/>
      <c r="MFE143" s="168"/>
      <c r="MFF143" s="168"/>
      <c r="MFG143" s="165"/>
      <c r="MFH143" s="165"/>
      <c r="MFI143" s="165"/>
      <c r="MFJ143" s="166"/>
      <c r="MFL143" s="164"/>
      <c r="MFM143" s="168"/>
      <c r="MFN143" s="168"/>
      <c r="MFO143" s="165"/>
      <c r="MFP143" s="165"/>
      <c r="MFQ143" s="165"/>
      <c r="MFR143" s="166"/>
      <c r="MFT143" s="164"/>
      <c r="MFU143" s="168"/>
      <c r="MFV143" s="168"/>
      <c r="MFW143" s="165"/>
      <c r="MFX143" s="165"/>
      <c r="MFY143" s="165"/>
      <c r="MFZ143" s="166"/>
      <c r="MGB143" s="164"/>
      <c r="MGC143" s="168"/>
      <c r="MGD143" s="168"/>
      <c r="MGE143" s="165"/>
      <c r="MGF143" s="165"/>
      <c r="MGG143" s="165"/>
      <c r="MGH143" s="166"/>
      <c r="MGJ143" s="164"/>
      <c r="MGK143" s="168"/>
      <c r="MGL143" s="168"/>
      <c r="MGM143" s="165"/>
      <c r="MGN143" s="165"/>
      <c r="MGO143" s="165"/>
      <c r="MGP143" s="166"/>
      <c r="MGR143" s="164"/>
      <c r="MGS143" s="168"/>
      <c r="MGT143" s="168"/>
      <c r="MGU143" s="165"/>
      <c r="MGV143" s="165"/>
      <c r="MGW143" s="165"/>
      <c r="MGX143" s="166"/>
      <c r="MGZ143" s="164"/>
      <c r="MHA143" s="168"/>
      <c r="MHB143" s="168"/>
      <c r="MHC143" s="165"/>
      <c r="MHD143" s="165"/>
      <c r="MHE143" s="165"/>
      <c r="MHF143" s="166"/>
      <c r="MHH143" s="164"/>
      <c r="MHI143" s="168"/>
      <c r="MHJ143" s="168"/>
      <c r="MHK143" s="165"/>
      <c r="MHL143" s="165"/>
      <c r="MHM143" s="165"/>
      <c r="MHN143" s="166"/>
      <c r="MHP143" s="164"/>
      <c r="MHQ143" s="168"/>
      <c r="MHR143" s="168"/>
      <c r="MHS143" s="165"/>
      <c r="MHT143" s="165"/>
      <c r="MHU143" s="165"/>
      <c r="MHV143" s="166"/>
      <c r="MHX143" s="164"/>
      <c r="MHY143" s="168"/>
      <c r="MHZ143" s="168"/>
      <c r="MIA143" s="165"/>
      <c r="MIB143" s="165"/>
      <c r="MIC143" s="165"/>
      <c r="MID143" s="166"/>
      <c r="MIF143" s="164"/>
      <c r="MIG143" s="168"/>
      <c r="MIH143" s="168"/>
      <c r="MII143" s="165"/>
      <c r="MIJ143" s="165"/>
      <c r="MIK143" s="165"/>
      <c r="MIL143" s="166"/>
      <c r="MIN143" s="164"/>
      <c r="MIO143" s="168"/>
      <c r="MIP143" s="168"/>
      <c r="MIQ143" s="165"/>
      <c r="MIR143" s="165"/>
      <c r="MIS143" s="165"/>
      <c r="MIT143" s="166"/>
      <c r="MIV143" s="164"/>
      <c r="MIW143" s="168"/>
      <c r="MIX143" s="168"/>
      <c r="MIY143" s="165"/>
      <c r="MIZ143" s="165"/>
      <c r="MJA143" s="165"/>
      <c r="MJB143" s="166"/>
      <c r="MJD143" s="164"/>
      <c r="MJE143" s="168"/>
      <c r="MJF143" s="168"/>
      <c r="MJG143" s="165"/>
      <c r="MJH143" s="165"/>
      <c r="MJI143" s="165"/>
      <c r="MJJ143" s="166"/>
      <c r="MJL143" s="164"/>
      <c r="MJM143" s="168"/>
      <c r="MJN143" s="168"/>
      <c r="MJO143" s="165"/>
      <c r="MJP143" s="165"/>
      <c r="MJQ143" s="165"/>
      <c r="MJR143" s="166"/>
      <c r="MJT143" s="164"/>
      <c r="MJU143" s="168"/>
      <c r="MJV143" s="168"/>
      <c r="MJW143" s="165"/>
      <c r="MJX143" s="165"/>
      <c r="MJY143" s="165"/>
      <c r="MJZ143" s="166"/>
      <c r="MKB143" s="164"/>
      <c r="MKC143" s="168"/>
      <c r="MKD143" s="168"/>
      <c r="MKE143" s="165"/>
      <c r="MKF143" s="165"/>
      <c r="MKG143" s="165"/>
      <c r="MKH143" s="166"/>
      <c r="MKJ143" s="164"/>
      <c r="MKK143" s="168"/>
      <c r="MKL143" s="168"/>
      <c r="MKM143" s="165"/>
      <c r="MKN143" s="165"/>
      <c r="MKO143" s="165"/>
      <c r="MKP143" s="166"/>
      <c r="MKR143" s="164"/>
      <c r="MKS143" s="168"/>
      <c r="MKT143" s="168"/>
      <c r="MKU143" s="165"/>
      <c r="MKV143" s="165"/>
      <c r="MKW143" s="165"/>
      <c r="MKX143" s="166"/>
      <c r="MKZ143" s="164"/>
      <c r="MLA143" s="168"/>
      <c r="MLB143" s="168"/>
      <c r="MLC143" s="165"/>
      <c r="MLD143" s="165"/>
      <c r="MLE143" s="165"/>
      <c r="MLF143" s="166"/>
      <c r="MLH143" s="164"/>
      <c r="MLI143" s="168"/>
      <c r="MLJ143" s="168"/>
      <c r="MLK143" s="165"/>
      <c r="MLL143" s="165"/>
      <c r="MLM143" s="165"/>
      <c r="MLN143" s="166"/>
      <c r="MLP143" s="164"/>
      <c r="MLQ143" s="168"/>
      <c r="MLR143" s="168"/>
      <c r="MLS143" s="165"/>
      <c r="MLT143" s="165"/>
      <c r="MLU143" s="165"/>
      <c r="MLV143" s="166"/>
      <c r="MLX143" s="164"/>
      <c r="MLY143" s="168"/>
      <c r="MLZ143" s="168"/>
      <c r="MMA143" s="165"/>
      <c r="MMB143" s="165"/>
      <c r="MMC143" s="165"/>
      <c r="MMD143" s="166"/>
      <c r="MMF143" s="164"/>
      <c r="MMG143" s="168"/>
      <c r="MMH143" s="168"/>
      <c r="MMI143" s="165"/>
      <c r="MMJ143" s="165"/>
      <c r="MMK143" s="165"/>
      <c r="MML143" s="166"/>
      <c r="MMN143" s="164"/>
      <c r="MMO143" s="168"/>
      <c r="MMP143" s="168"/>
      <c r="MMQ143" s="165"/>
      <c r="MMR143" s="165"/>
      <c r="MMS143" s="165"/>
      <c r="MMT143" s="166"/>
      <c r="MMV143" s="164"/>
      <c r="MMW143" s="168"/>
      <c r="MMX143" s="168"/>
      <c r="MMY143" s="165"/>
      <c r="MMZ143" s="165"/>
      <c r="MNA143" s="165"/>
      <c r="MNB143" s="166"/>
      <c r="MND143" s="164"/>
      <c r="MNE143" s="168"/>
      <c r="MNF143" s="168"/>
      <c r="MNG143" s="165"/>
      <c r="MNH143" s="165"/>
      <c r="MNI143" s="165"/>
      <c r="MNJ143" s="166"/>
      <c r="MNL143" s="164"/>
      <c r="MNM143" s="168"/>
      <c r="MNN143" s="168"/>
      <c r="MNO143" s="165"/>
      <c r="MNP143" s="165"/>
      <c r="MNQ143" s="165"/>
      <c r="MNR143" s="166"/>
      <c r="MNT143" s="164"/>
      <c r="MNU143" s="168"/>
      <c r="MNV143" s="168"/>
      <c r="MNW143" s="165"/>
      <c r="MNX143" s="165"/>
      <c r="MNY143" s="165"/>
      <c r="MNZ143" s="166"/>
      <c r="MOB143" s="164"/>
      <c r="MOC143" s="168"/>
      <c r="MOD143" s="168"/>
      <c r="MOE143" s="165"/>
      <c r="MOF143" s="165"/>
      <c r="MOG143" s="165"/>
      <c r="MOH143" s="166"/>
      <c r="MOJ143" s="164"/>
      <c r="MOK143" s="168"/>
      <c r="MOL143" s="168"/>
      <c r="MOM143" s="165"/>
      <c r="MON143" s="165"/>
      <c r="MOO143" s="165"/>
      <c r="MOP143" s="166"/>
      <c r="MOR143" s="164"/>
      <c r="MOS143" s="168"/>
      <c r="MOT143" s="168"/>
      <c r="MOU143" s="165"/>
      <c r="MOV143" s="165"/>
      <c r="MOW143" s="165"/>
      <c r="MOX143" s="166"/>
      <c r="MOZ143" s="164"/>
      <c r="MPA143" s="168"/>
      <c r="MPB143" s="168"/>
      <c r="MPC143" s="165"/>
      <c r="MPD143" s="165"/>
      <c r="MPE143" s="165"/>
      <c r="MPF143" s="166"/>
      <c r="MPH143" s="164"/>
      <c r="MPI143" s="168"/>
      <c r="MPJ143" s="168"/>
      <c r="MPK143" s="165"/>
      <c r="MPL143" s="165"/>
      <c r="MPM143" s="165"/>
      <c r="MPN143" s="166"/>
      <c r="MPP143" s="164"/>
      <c r="MPQ143" s="168"/>
      <c r="MPR143" s="168"/>
      <c r="MPS143" s="165"/>
      <c r="MPT143" s="165"/>
      <c r="MPU143" s="165"/>
      <c r="MPV143" s="166"/>
      <c r="MPX143" s="164"/>
      <c r="MPY143" s="168"/>
      <c r="MPZ143" s="168"/>
      <c r="MQA143" s="165"/>
      <c r="MQB143" s="165"/>
      <c r="MQC143" s="165"/>
      <c r="MQD143" s="166"/>
      <c r="MQF143" s="164"/>
      <c r="MQG143" s="168"/>
      <c r="MQH143" s="168"/>
      <c r="MQI143" s="165"/>
      <c r="MQJ143" s="165"/>
      <c r="MQK143" s="165"/>
      <c r="MQL143" s="166"/>
      <c r="MQN143" s="164"/>
      <c r="MQO143" s="168"/>
      <c r="MQP143" s="168"/>
      <c r="MQQ143" s="165"/>
      <c r="MQR143" s="165"/>
      <c r="MQS143" s="165"/>
      <c r="MQT143" s="166"/>
      <c r="MQV143" s="164"/>
      <c r="MQW143" s="168"/>
      <c r="MQX143" s="168"/>
      <c r="MQY143" s="165"/>
      <c r="MQZ143" s="165"/>
      <c r="MRA143" s="165"/>
      <c r="MRB143" s="166"/>
      <c r="MRD143" s="164"/>
      <c r="MRE143" s="168"/>
      <c r="MRF143" s="168"/>
      <c r="MRG143" s="165"/>
      <c r="MRH143" s="165"/>
      <c r="MRI143" s="165"/>
      <c r="MRJ143" s="166"/>
      <c r="MRL143" s="164"/>
      <c r="MRM143" s="168"/>
      <c r="MRN143" s="168"/>
      <c r="MRO143" s="165"/>
      <c r="MRP143" s="165"/>
      <c r="MRQ143" s="165"/>
      <c r="MRR143" s="166"/>
      <c r="MRT143" s="164"/>
      <c r="MRU143" s="168"/>
      <c r="MRV143" s="168"/>
      <c r="MRW143" s="165"/>
      <c r="MRX143" s="165"/>
      <c r="MRY143" s="165"/>
      <c r="MRZ143" s="166"/>
      <c r="MSB143" s="164"/>
      <c r="MSC143" s="168"/>
      <c r="MSD143" s="168"/>
      <c r="MSE143" s="165"/>
      <c r="MSF143" s="165"/>
      <c r="MSG143" s="165"/>
      <c r="MSH143" s="166"/>
      <c r="MSJ143" s="164"/>
      <c r="MSK143" s="168"/>
      <c r="MSL143" s="168"/>
      <c r="MSM143" s="165"/>
      <c r="MSN143" s="165"/>
      <c r="MSO143" s="165"/>
      <c r="MSP143" s="166"/>
      <c r="MSR143" s="164"/>
      <c r="MSS143" s="168"/>
      <c r="MST143" s="168"/>
      <c r="MSU143" s="165"/>
      <c r="MSV143" s="165"/>
      <c r="MSW143" s="165"/>
      <c r="MSX143" s="166"/>
      <c r="MSZ143" s="164"/>
      <c r="MTA143" s="168"/>
      <c r="MTB143" s="168"/>
      <c r="MTC143" s="165"/>
      <c r="MTD143" s="165"/>
      <c r="MTE143" s="165"/>
      <c r="MTF143" s="166"/>
      <c r="MTH143" s="164"/>
      <c r="MTI143" s="168"/>
      <c r="MTJ143" s="168"/>
      <c r="MTK143" s="165"/>
      <c r="MTL143" s="165"/>
      <c r="MTM143" s="165"/>
      <c r="MTN143" s="166"/>
      <c r="MTP143" s="164"/>
      <c r="MTQ143" s="168"/>
      <c r="MTR143" s="168"/>
      <c r="MTS143" s="165"/>
      <c r="MTT143" s="165"/>
      <c r="MTU143" s="165"/>
      <c r="MTV143" s="166"/>
      <c r="MTX143" s="164"/>
      <c r="MTY143" s="168"/>
      <c r="MTZ143" s="168"/>
      <c r="MUA143" s="165"/>
      <c r="MUB143" s="165"/>
      <c r="MUC143" s="165"/>
      <c r="MUD143" s="166"/>
      <c r="MUF143" s="164"/>
      <c r="MUG143" s="168"/>
      <c r="MUH143" s="168"/>
      <c r="MUI143" s="165"/>
      <c r="MUJ143" s="165"/>
      <c r="MUK143" s="165"/>
      <c r="MUL143" s="166"/>
      <c r="MUN143" s="164"/>
      <c r="MUO143" s="168"/>
      <c r="MUP143" s="168"/>
      <c r="MUQ143" s="165"/>
      <c r="MUR143" s="165"/>
      <c r="MUS143" s="165"/>
      <c r="MUT143" s="166"/>
      <c r="MUV143" s="164"/>
      <c r="MUW143" s="168"/>
      <c r="MUX143" s="168"/>
      <c r="MUY143" s="165"/>
      <c r="MUZ143" s="165"/>
      <c r="MVA143" s="165"/>
      <c r="MVB143" s="166"/>
      <c r="MVD143" s="164"/>
      <c r="MVE143" s="168"/>
      <c r="MVF143" s="168"/>
      <c r="MVG143" s="165"/>
      <c r="MVH143" s="165"/>
      <c r="MVI143" s="165"/>
      <c r="MVJ143" s="166"/>
      <c r="MVL143" s="164"/>
      <c r="MVM143" s="168"/>
      <c r="MVN143" s="168"/>
      <c r="MVO143" s="165"/>
      <c r="MVP143" s="165"/>
      <c r="MVQ143" s="165"/>
      <c r="MVR143" s="166"/>
      <c r="MVT143" s="164"/>
      <c r="MVU143" s="168"/>
      <c r="MVV143" s="168"/>
      <c r="MVW143" s="165"/>
      <c r="MVX143" s="165"/>
      <c r="MVY143" s="165"/>
      <c r="MVZ143" s="166"/>
      <c r="MWB143" s="164"/>
      <c r="MWC143" s="168"/>
      <c r="MWD143" s="168"/>
      <c r="MWE143" s="165"/>
      <c r="MWF143" s="165"/>
      <c r="MWG143" s="165"/>
      <c r="MWH143" s="166"/>
      <c r="MWJ143" s="164"/>
      <c r="MWK143" s="168"/>
      <c r="MWL143" s="168"/>
      <c r="MWM143" s="165"/>
      <c r="MWN143" s="165"/>
      <c r="MWO143" s="165"/>
      <c r="MWP143" s="166"/>
      <c r="MWR143" s="164"/>
      <c r="MWS143" s="168"/>
      <c r="MWT143" s="168"/>
      <c r="MWU143" s="165"/>
      <c r="MWV143" s="165"/>
      <c r="MWW143" s="165"/>
      <c r="MWX143" s="166"/>
      <c r="MWZ143" s="164"/>
      <c r="MXA143" s="168"/>
      <c r="MXB143" s="168"/>
      <c r="MXC143" s="165"/>
      <c r="MXD143" s="165"/>
      <c r="MXE143" s="165"/>
      <c r="MXF143" s="166"/>
      <c r="MXH143" s="164"/>
      <c r="MXI143" s="168"/>
      <c r="MXJ143" s="168"/>
      <c r="MXK143" s="165"/>
      <c r="MXL143" s="165"/>
      <c r="MXM143" s="165"/>
      <c r="MXN143" s="166"/>
      <c r="MXP143" s="164"/>
      <c r="MXQ143" s="168"/>
      <c r="MXR143" s="168"/>
      <c r="MXS143" s="165"/>
      <c r="MXT143" s="165"/>
      <c r="MXU143" s="165"/>
      <c r="MXV143" s="166"/>
      <c r="MXX143" s="164"/>
      <c r="MXY143" s="168"/>
      <c r="MXZ143" s="168"/>
      <c r="MYA143" s="165"/>
      <c r="MYB143" s="165"/>
      <c r="MYC143" s="165"/>
      <c r="MYD143" s="166"/>
      <c r="MYF143" s="164"/>
      <c r="MYG143" s="168"/>
      <c r="MYH143" s="168"/>
      <c r="MYI143" s="165"/>
      <c r="MYJ143" s="165"/>
      <c r="MYK143" s="165"/>
      <c r="MYL143" s="166"/>
      <c r="MYN143" s="164"/>
      <c r="MYO143" s="168"/>
      <c r="MYP143" s="168"/>
      <c r="MYQ143" s="165"/>
      <c r="MYR143" s="165"/>
      <c r="MYS143" s="165"/>
      <c r="MYT143" s="166"/>
      <c r="MYV143" s="164"/>
      <c r="MYW143" s="168"/>
      <c r="MYX143" s="168"/>
      <c r="MYY143" s="165"/>
      <c r="MYZ143" s="165"/>
      <c r="MZA143" s="165"/>
      <c r="MZB143" s="166"/>
      <c r="MZD143" s="164"/>
      <c r="MZE143" s="168"/>
      <c r="MZF143" s="168"/>
      <c r="MZG143" s="165"/>
      <c r="MZH143" s="165"/>
      <c r="MZI143" s="165"/>
      <c r="MZJ143" s="166"/>
      <c r="MZL143" s="164"/>
      <c r="MZM143" s="168"/>
      <c r="MZN143" s="168"/>
      <c r="MZO143" s="165"/>
      <c r="MZP143" s="165"/>
      <c r="MZQ143" s="165"/>
      <c r="MZR143" s="166"/>
      <c r="MZT143" s="164"/>
      <c r="MZU143" s="168"/>
      <c r="MZV143" s="168"/>
      <c r="MZW143" s="165"/>
      <c r="MZX143" s="165"/>
      <c r="MZY143" s="165"/>
      <c r="MZZ143" s="166"/>
      <c r="NAB143" s="164"/>
      <c r="NAC143" s="168"/>
      <c r="NAD143" s="168"/>
      <c r="NAE143" s="165"/>
      <c r="NAF143" s="165"/>
      <c r="NAG143" s="165"/>
      <c r="NAH143" s="166"/>
      <c r="NAJ143" s="164"/>
      <c r="NAK143" s="168"/>
      <c r="NAL143" s="168"/>
      <c r="NAM143" s="165"/>
      <c r="NAN143" s="165"/>
      <c r="NAO143" s="165"/>
      <c r="NAP143" s="166"/>
      <c r="NAR143" s="164"/>
      <c r="NAS143" s="168"/>
      <c r="NAT143" s="168"/>
      <c r="NAU143" s="165"/>
      <c r="NAV143" s="165"/>
      <c r="NAW143" s="165"/>
      <c r="NAX143" s="166"/>
      <c r="NAZ143" s="164"/>
      <c r="NBA143" s="168"/>
      <c r="NBB143" s="168"/>
      <c r="NBC143" s="165"/>
      <c r="NBD143" s="165"/>
      <c r="NBE143" s="165"/>
      <c r="NBF143" s="166"/>
      <c r="NBH143" s="164"/>
      <c r="NBI143" s="168"/>
      <c r="NBJ143" s="168"/>
      <c r="NBK143" s="165"/>
      <c r="NBL143" s="165"/>
      <c r="NBM143" s="165"/>
      <c r="NBN143" s="166"/>
      <c r="NBP143" s="164"/>
      <c r="NBQ143" s="168"/>
      <c r="NBR143" s="168"/>
      <c r="NBS143" s="165"/>
      <c r="NBT143" s="165"/>
      <c r="NBU143" s="165"/>
      <c r="NBV143" s="166"/>
      <c r="NBX143" s="164"/>
      <c r="NBY143" s="168"/>
      <c r="NBZ143" s="168"/>
      <c r="NCA143" s="165"/>
      <c r="NCB143" s="165"/>
      <c r="NCC143" s="165"/>
      <c r="NCD143" s="166"/>
      <c r="NCF143" s="164"/>
      <c r="NCG143" s="168"/>
      <c r="NCH143" s="168"/>
      <c r="NCI143" s="165"/>
      <c r="NCJ143" s="165"/>
      <c r="NCK143" s="165"/>
      <c r="NCL143" s="166"/>
      <c r="NCN143" s="164"/>
      <c r="NCO143" s="168"/>
      <c r="NCP143" s="168"/>
      <c r="NCQ143" s="165"/>
      <c r="NCR143" s="165"/>
      <c r="NCS143" s="165"/>
      <c r="NCT143" s="166"/>
      <c r="NCV143" s="164"/>
      <c r="NCW143" s="168"/>
      <c r="NCX143" s="168"/>
      <c r="NCY143" s="165"/>
      <c r="NCZ143" s="165"/>
      <c r="NDA143" s="165"/>
      <c r="NDB143" s="166"/>
      <c r="NDD143" s="164"/>
      <c r="NDE143" s="168"/>
      <c r="NDF143" s="168"/>
      <c r="NDG143" s="165"/>
      <c r="NDH143" s="165"/>
      <c r="NDI143" s="165"/>
      <c r="NDJ143" s="166"/>
      <c r="NDL143" s="164"/>
      <c r="NDM143" s="168"/>
      <c r="NDN143" s="168"/>
      <c r="NDO143" s="165"/>
      <c r="NDP143" s="165"/>
      <c r="NDQ143" s="165"/>
      <c r="NDR143" s="166"/>
      <c r="NDT143" s="164"/>
      <c r="NDU143" s="168"/>
      <c r="NDV143" s="168"/>
      <c r="NDW143" s="165"/>
      <c r="NDX143" s="165"/>
      <c r="NDY143" s="165"/>
      <c r="NDZ143" s="166"/>
      <c r="NEB143" s="164"/>
      <c r="NEC143" s="168"/>
      <c r="NED143" s="168"/>
      <c r="NEE143" s="165"/>
      <c r="NEF143" s="165"/>
      <c r="NEG143" s="165"/>
      <c r="NEH143" s="166"/>
      <c r="NEJ143" s="164"/>
      <c r="NEK143" s="168"/>
      <c r="NEL143" s="168"/>
      <c r="NEM143" s="165"/>
      <c r="NEN143" s="165"/>
      <c r="NEO143" s="165"/>
      <c r="NEP143" s="166"/>
      <c r="NER143" s="164"/>
      <c r="NES143" s="168"/>
      <c r="NET143" s="168"/>
      <c r="NEU143" s="165"/>
      <c r="NEV143" s="165"/>
      <c r="NEW143" s="165"/>
      <c r="NEX143" s="166"/>
      <c r="NEZ143" s="164"/>
      <c r="NFA143" s="168"/>
      <c r="NFB143" s="168"/>
      <c r="NFC143" s="165"/>
      <c r="NFD143" s="165"/>
      <c r="NFE143" s="165"/>
      <c r="NFF143" s="166"/>
      <c r="NFH143" s="164"/>
      <c r="NFI143" s="168"/>
      <c r="NFJ143" s="168"/>
      <c r="NFK143" s="165"/>
      <c r="NFL143" s="165"/>
      <c r="NFM143" s="165"/>
      <c r="NFN143" s="166"/>
      <c r="NFP143" s="164"/>
      <c r="NFQ143" s="168"/>
      <c r="NFR143" s="168"/>
      <c r="NFS143" s="165"/>
      <c r="NFT143" s="165"/>
      <c r="NFU143" s="165"/>
      <c r="NFV143" s="166"/>
      <c r="NFX143" s="164"/>
      <c r="NFY143" s="168"/>
      <c r="NFZ143" s="168"/>
      <c r="NGA143" s="165"/>
      <c r="NGB143" s="165"/>
      <c r="NGC143" s="165"/>
      <c r="NGD143" s="166"/>
      <c r="NGF143" s="164"/>
      <c r="NGG143" s="168"/>
      <c r="NGH143" s="168"/>
      <c r="NGI143" s="165"/>
      <c r="NGJ143" s="165"/>
      <c r="NGK143" s="165"/>
      <c r="NGL143" s="166"/>
      <c r="NGN143" s="164"/>
      <c r="NGO143" s="168"/>
      <c r="NGP143" s="168"/>
      <c r="NGQ143" s="165"/>
      <c r="NGR143" s="165"/>
      <c r="NGS143" s="165"/>
      <c r="NGT143" s="166"/>
      <c r="NGV143" s="164"/>
      <c r="NGW143" s="168"/>
      <c r="NGX143" s="168"/>
      <c r="NGY143" s="165"/>
      <c r="NGZ143" s="165"/>
      <c r="NHA143" s="165"/>
      <c r="NHB143" s="166"/>
      <c r="NHD143" s="164"/>
      <c r="NHE143" s="168"/>
      <c r="NHF143" s="168"/>
      <c r="NHG143" s="165"/>
      <c r="NHH143" s="165"/>
      <c r="NHI143" s="165"/>
      <c r="NHJ143" s="166"/>
      <c r="NHL143" s="164"/>
      <c r="NHM143" s="168"/>
      <c r="NHN143" s="168"/>
      <c r="NHO143" s="165"/>
      <c r="NHP143" s="165"/>
      <c r="NHQ143" s="165"/>
      <c r="NHR143" s="166"/>
      <c r="NHT143" s="164"/>
      <c r="NHU143" s="168"/>
      <c r="NHV143" s="168"/>
      <c r="NHW143" s="165"/>
      <c r="NHX143" s="165"/>
      <c r="NHY143" s="165"/>
      <c r="NHZ143" s="166"/>
      <c r="NIB143" s="164"/>
      <c r="NIC143" s="168"/>
      <c r="NID143" s="168"/>
      <c r="NIE143" s="165"/>
      <c r="NIF143" s="165"/>
      <c r="NIG143" s="165"/>
      <c r="NIH143" s="166"/>
      <c r="NIJ143" s="164"/>
      <c r="NIK143" s="168"/>
      <c r="NIL143" s="168"/>
      <c r="NIM143" s="165"/>
      <c r="NIN143" s="165"/>
      <c r="NIO143" s="165"/>
      <c r="NIP143" s="166"/>
      <c r="NIR143" s="164"/>
      <c r="NIS143" s="168"/>
      <c r="NIT143" s="168"/>
      <c r="NIU143" s="165"/>
      <c r="NIV143" s="165"/>
      <c r="NIW143" s="165"/>
      <c r="NIX143" s="166"/>
      <c r="NIZ143" s="164"/>
      <c r="NJA143" s="168"/>
      <c r="NJB143" s="168"/>
      <c r="NJC143" s="165"/>
      <c r="NJD143" s="165"/>
      <c r="NJE143" s="165"/>
      <c r="NJF143" s="166"/>
      <c r="NJH143" s="164"/>
      <c r="NJI143" s="168"/>
      <c r="NJJ143" s="168"/>
      <c r="NJK143" s="165"/>
      <c r="NJL143" s="165"/>
      <c r="NJM143" s="165"/>
      <c r="NJN143" s="166"/>
      <c r="NJP143" s="164"/>
      <c r="NJQ143" s="168"/>
      <c r="NJR143" s="168"/>
      <c r="NJS143" s="165"/>
      <c r="NJT143" s="165"/>
      <c r="NJU143" s="165"/>
      <c r="NJV143" s="166"/>
      <c r="NJX143" s="164"/>
      <c r="NJY143" s="168"/>
      <c r="NJZ143" s="168"/>
      <c r="NKA143" s="165"/>
      <c r="NKB143" s="165"/>
      <c r="NKC143" s="165"/>
      <c r="NKD143" s="166"/>
      <c r="NKF143" s="164"/>
      <c r="NKG143" s="168"/>
      <c r="NKH143" s="168"/>
      <c r="NKI143" s="165"/>
      <c r="NKJ143" s="165"/>
      <c r="NKK143" s="165"/>
      <c r="NKL143" s="166"/>
      <c r="NKN143" s="164"/>
      <c r="NKO143" s="168"/>
      <c r="NKP143" s="168"/>
      <c r="NKQ143" s="165"/>
      <c r="NKR143" s="165"/>
      <c r="NKS143" s="165"/>
      <c r="NKT143" s="166"/>
      <c r="NKV143" s="164"/>
      <c r="NKW143" s="168"/>
      <c r="NKX143" s="168"/>
      <c r="NKY143" s="165"/>
      <c r="NKZ143" s="165"/>
      <c r="NLA143" s="165"/>
      <c r="NLB143" s="166"/>
      <c r="NLD143" s="164"/>
      <c r="NLE143" s="168"/>
      <c r="NLF143" s="168"/>
      <c r="NLG143" s="165"/>
      <c r="NLH143" s="165"/>
      <c r="NLI143" s="165"/>
      <c r="NLJ143" s="166"/>
      <c r="NLL143" s="164"/>
      <c r="NLM143" s="168"/>
      <c r="NLN143" s="168"/>
      <c r="NLO143" s="165"/>
      <c r="NLP143" s="165"/>
      <c r="NLQ143" s="165"/>
      <c r="NLR143" s="166"/>
      <c r="NLT143" s="164"/>
      <c r="NLU143" s="168"/>
      <c r="NLV143" s="168"/>
      <c r="NLW143" s="165"/>
      <c r="NLX143" s="165"/>
      <c r="NLY143" s="165"/>
      <c r="NLZ143" s="166"/>
      <c r="NMB143" s="164"/>
      <c r="NMC143" s="168"/>
      <c r="NMD143" s="168"/>
      <c r="NME143" s="165"/>
      <c r="NMF143" s="165"/>
      <c r="NMG143" s="165"/>
      <c r="NMH143" s="166"/>
      <c r="NMJ143" s="164"/>
      <c r="NMK143" s="168"/>
      <c r="NML143" s="168"/>
      <c r="NMM143" s="165"/>
      <c r="NMN143" s="165"/>
      <c r="NMO143" s="165"/>
      <c r="NMP143" s="166"/>
      <c r="NMR143" s="164"/>
      <c r="NMS143" s="168"/>
      <c r="NMT143" s="168"/>
      <c r="NMU143" s="165"/>
      <c r="NMV143" s="165"/>
      <c r="NMW143" s="165"/>
      <c r="NMX143" s="166"/>
      <c r="NMZ143" s="164"/>
      <c r="NNA143" s="168"/>
      <c r="NNB143" s="168"/>
      <c r="NNC143" s="165"/>
      <c r="NND143" s="165"/>
      <c r="NNE143" s="165"/>
      <c r="NNF143" s="166"/>
      <c r="NNH143" s="164"/>
      <c r="NNI143" s="168"/>
      <c r="NNJ143" s="168"/>
      <c r="NNK143" s="165"/>
      <c r="NNL143" s="165"/>
      <c r="NNM143" s="165"/>
      <c r="NNN143" s="166"/>
      <c r="NNP143" s="164"/>
      <c r="NNQ143" s="168"/>
      <c r="NNR143" s="168"/>
      <c r="NNS143" s="165"/>
      <c r="NNT143" s="165"/>
      <c r="NNU143" s="165"/>
      <c r="NNV143" s="166"/>
      <c r="NNX143" s="164"/>
      <c r="NNY143" s="168"/>
      <c r="NNZ143" s="168"/>
      <c r="NOA143" s="165"/>
      <c r="NOB143" s="165"/>
      <c r="NOC143" s="165"/>
      <c r="NOD143" s="166"/>
      <c r="NOF143" s="164"/>
      <c r="NOG143" s="168"/>
      <c r="NOH143" s="168"/>
      <c r="NOI143" s="165"/>
      <c r="NOJ143" s="165"/>
      <c r="NOK143" s="165"/>
      <c r="NOL143" s="166"/>
      <c r="NON143" s="164"/>
      <c r="NOO143" s="168"/>
      <c r="NOP143" s="168"/>
      <c r="NOQ143" s="165"/>
      <c r="NOR143" s="165"/>
      <c r="NOS143" s="165"/>
      <c r="NOT143" s="166"/>
      <c r="NOV143" s="164"/>
      <c r="NOW143" s="168"/>
      <c r="NOX143" s="168"/>
      <c r="NOY143" s="165"/>
      <c r="NOZ143" s="165"/>
      <c r="NPA143" s="165"/>
      <c r="NPB143" s="166"/>
      <c r="NPD143" s="164"/>
      <c r="NPE143" s="168"/>
      <c r="NPF143" s="168"/>
      <c r="NPG143" s="165"/>
      <c r="NPH143" s="165"/>
      <c r="NPI143" s="165"/>
      <c r="NPJ143" s="166"/>
      <c r="NPL143" s="164"/>
      <c r="NPM143" s="168"/>
      <c r="NPN143" s="168"/>
      <c r="NPO143" s="165"/>
      <c r="NPP143" s="165"/>
      <c r="NPQ143" s="165"/>
      <c r="NPR143" s="166"/>
      <c r="NPT143" s="164"/>
      <c r="NPU143" s="168"/>
      <c r="NPV143" s="168"/>
      <c r="NPW143" s="165"/>
      <c r="NPX143" s="165"/>
      <c r="NPY143" s="165"/>
      <c r="NPZ143" s="166"/>
      <c r="NQB143" s="164"/>
      <c r="NQC143" s="168"/>
      <c r="NQD143" s="168"/>
      <c r="NQE143" s="165"/>
      <c r="NQF143" s="165"/>
      <c r="NQG143" s="165"/>
      <c r="NQH143" s="166"/>
      <c r="NQJ143" s="164"/>
      <c r="NQK143" s="168"/>
      <c r="NQL143" s="168"/>
      <c r="NQM143" s="165"/>
      <c r="NQN143" s="165"/>
      <c r="NQO143" s="165"/>
      <c r="NQP143" s="166"/>
      <c r="NQR143" s="164"/>
      <c r="NQS143" s="168"/>
      <c r="NQT143" s="168"/>
      <c r="NQU143" s="165"/>
      <c r="NQV143" s="165"/>
      <c r="NQW143" s="165"/>
      <c r="NQX143" s="166"/>
      <c r="NQZ143" s="164"/>
      <c r="NRA143" s="168"/>
      <c r="NRB143" s="168"/>
      <c r="NRC143" s="165"/>
      <c r="NRD143" s="165"/>
      <c r="NRE143" s="165"/>
      <c r="NRF143" s="166"/>
      <c r="NRH143" s="164"/>
      <c r="NRI143" s="168"/>
      <c r="NRJ143" s="168"/>
      <c r="NRK143" s="165"/>
      <c r="NRL143" s="165"/>
      <c r="NRM143" s="165"/>
      <c r="NRN143" s="166"/>
      <c r="NRP143" s="164"/>
      <c r="NRQ143" s="168"/>
      <c r="NRR143" s="168"/>
      <c r="NRS143" s="165"/>
      <c r="NRT143" s="165"/>
      <c r="NRU143" s="165"/>
      <c r="NRV143" s="166"/>
      <c r="NRX143" s="164"/>
      <c r="NRY143" s="168"/>
      <c r="NRZ143" s="168"/>
      <c r="NSA143" s="165"/>
      <c r="NSB143" s="165"/>
      <c r="NSC143" s="165"/>
      <c r="NSD143" s="166"/>
      <c r="NSF143" s="164"/>
      <c r="NSG143" s="168"/>
      <c r="NSH143" s="168"/>
      <c r="NSI143" s="165"/>
      <c r="NSJ143" s="165"/>
      <c r="NSK143" s="165"/>
      <c r="NSL143" s="166"/>
      <c r="NSN143" s="164"/>
      <c r="NSO143" s="168"/>
      <c r="NSP143" s="168"/>
      <c r="NSQ143" s="165"/>
      <c r="NSR143" s="165"/>
      <c r="NSS143" s="165"/>
      <c r="NST143" s="166"/>
      <c r="NSV143" s="164"/>
      <c r="NSW143" s="168"/>
      <c r="NSX143" s="168"/>
      <c r="NSY143" s="165"/>
      <c r="NSZ143" s="165"/>
      <c r="NTA143" s="165"/>
      <c r="NTB143" s="166"/>
      <c r="NTD143" s="164"/>
      <c r="NTE143" s="168"/>
      <c r="NTF143" s="168"/>
      <c r="NTG143" s="165"/>
      <c r="NTH143" s="165"/>
      <c r="NTI143" s="165"/>
      <c r="NTJ143" s="166"/>
      <c r="NTL143" s="164"/>
      <c r="NTM143" s="168"/>
      <c r="NTN143" s="168"/>
      <c r="NTO143" s="165"/>
      <c r="NTP143" s="165"/>
      <c r="NTQ143" s="165"/>
      <c r="NTR143" s="166"/>
      <c r="NTT143" s="164"/>
      <c r="NTU143" s="168"/>
      <c r="NTV143" s="168"/>
      <c r="NTW143" s="165"/>
      <c r="NTX143" s="165"/>
      <c r="NTY143" s="165"/>
      <c r="NTZ143" s="166"/>
      <c r="NUB143" s="164"/>
      <c r="NUC143" s="168"/>
      <c r="NUD143" s="168"/>
      <c r="NUE143" s="165"/>
      <c r="NUF143" s="165"/>
      <c r="NUG143" s="165"/>
      <c r="NUH143" s="166"/>
      <c r="NUJ143" s="164"/>
      <c r="NUK143" s="168"/>
      <c r="NUL143" s="168"/>
      <c r="NUM143" s="165"/>
      <c r="NUN143" s="165"/>
      <c r="NUO143" s="165"/>
      <c r="NUP143" s="166"/>
      <c r="NUR143" s="164"/>
      <c r="NUS143" s="168"/>
      <c r="NUT143" s="168"/>
      <c r="NUU143" s="165"/>
      <c r="NUV143" s="165"/>
      <c r="NUW143" s="165"/>
      <c r="NUX143" s="166"/>
      <c r="NUZ143" s="164"/>
      <c r="NVA143" s="168"/>
      <c r="NVB143" s="168"/>
      <c r="NVC143" s="165"/>
      <c r="NVD143" s="165"/>
      <c r="NVE143" s="165"/>
      <c r="NVF143" s="166"/>
      <c r="NVH143" s="164"/>
      <c r="NVI143" s="168"/>
      <c r="NVJ143" s="168"/>
      <c r="NVK143" s="165"/>
      <c r="NVL143" s="165"/>
      <c r="NVM143" s="165"/>
      <c r="NVN143" s="166"/>
      <c r="NVP143" s="164"/>
      <c r="NVQ143" s="168"/>
      <c r="NVR143" s="168"/>
      <c r="NVS143" s="165"/>
      <c r="NVT143" s="165"/>
      <c r="NVU143" s="165"/>
      <c r="NVV143" s="166"/>
      <c r="NVX143" s="164"/>
      <c r="NVY143" s="168"/>
      <c r="NVZ143" s="168"/>
      <c r="NWA143" s="165"/>
      <c r="NWB143" s="165"/>
      <c r="NWC143" s="165"/>
      <c r="NWD143" s="166"/>
      <c r="NWF143" s="164"/>
      <c r="NWG143" s="168"/>
      <c r="NWH143" s="168"/>
      <c r="NWI143" s="165"/>
      <c r="NWJ143" s="165"/>
      <c r="NWK143" s="165"/>
      <c r="NWL143" s="166"/>
      <c r="NWN143" s="164"/>
      <c r="NWO143" s="168"/>
      <c r="NWP143" s="168"/>
      <c r="NWQ143" s="165"/>
      <c r="NWR143" s="165"/>
      <c r="NWS143" s="165"/>
      <c r="NWT143" s="166"/>
      <c r="NWV143" s="164"/>
      <c r="NWW143" s="168"/>
      <c r="NWX143" s="168"/>
      <c r="NWY143" s="165"/>
      <c r="NWZ143" s="165"/>
      <c r="NXA143" s="165"/>
      <c r="NXB143" s="166"/>
      <c r="NXD143" s="164"/>
      <c r="NXE143" s="168"/>
      <c r="NXF143" s="168"/>
      <c r="NXG143" s="165"/>
      <c r="NXH143" s="165"/>
      <c r="NXI143" s="165"/>
      <c r="NXJ143" s="166"/>
      <c r="NXL143" s="164"/>
      <c r="NXM143" s="168"/>
      <c r="NXN143" s="168"/>
      <c r="NXO143" s="165"/>
      <c r="NXP143" s="165"/>
      <c r="NXQ143" s="165"/>
      <c r="NXR143" s="166"/>
      <c r="NXT143" s="164"/>
      <c r="NXU143" s="168"/>
      <c r="NXV143" s="168"/>
      <c r="NXW143" s="165"/>
      <c r="NXX143" s="165"/>
      <c r="NXY143" s="165"/>
      <c r="NXZ143" s="166"/>
      <c r="NYB143" s="164"/>
      <c r="NYC143" s="168"/>
      <c r="NYD143" s="168"/>
      <c r="NYE143" s="165"/>
      <c r="NYF143" s="165"/>
      <c r="NYG143" s="165"/>
      <c r="NYH143" s="166"/>
      <c r="NYJ143" s="164"/>
      <c r="NYK143" s="168"/>
      <c r="NYL143" s="168"/>
      <c r="NYM143" s="165"/>
      <c r="NYN143" s="165"/>
      <c r="NYO143" s="165"/>
      <c r="NYP143" s="166"/>
      <c r="NYR143" s="164"/>
      <c r="NYS143" s="168"/>
      <c r="NYT143" s="168"/>
      <c r="NYU143" s="165"/>
      <c r="NYV143" s="165"/>
      <c r="NYW143" s="165"/>
      <c r="NYX143" s="166"/>
      <c r="NYZ143" s="164"/>
      <c r="NZA143" s="168"/>
      <c r="NZB143" s="168"/>
      <c r="NZC143" s="165"/>
      <c r="NZD143" s="165"/>
      <c r="NZE143" s="165"/>
      <c r="NZF143" s="166"/>
      <c r="NZH143" s="164"/>
      <c r="NZI143" s="168"/>
      <c r="NZJ143" s="168"/>
      <c r="NZK143" s="165"/>
      <c r="NZL143" s="165"/>
      <c r="NZM143" s="165"/>
      <c r="NZN143" s="166"/>
      <c r="NZP143" s="164"/>
      <c r="NZQ143" s="168"/>
      <c r="NZR143" s="168"/>
      <c r="NZS143" s="165"/>
      <c r="NZT143" s="165"/>
      <c r="NZU143" s="165"/>
      <c r="NZV143" s="166"/>
      <c r="NZX143" s="164"/>
      <c r="NZY143" s="168"/>
      <c r="NZZ143" s="168"/>
      <c r="OAA143" s="165"/>
      <c r="OAB143" s="165"/>
      <c r="OAC143" s="165"/>
      <c r="OAD143" s="166"/>
      <c r="OAF143" s="164"/>
      <c r="OAG143" s="168"/>
      <c r="OAH143" s="168"/>
      <c r="OAI143" s="165"/>
      <c r="OAJ143" s="165"/>
      <c r="OAK143" s="165"/>
      <c r="OAL143" s="166"/>
      <c r="OAN143" s="164"/>
      <c r="OAO143" s="168"/>
      <c r="OAP143" s="168"/>
      <c r="OAQ143" s="165"/>
      <c r="OAR143" s="165"/>
      <c r="OAS143" s="165"/>
      <c r="OAT143" s="166"/>
      <c r="OAV143" s="164"/>
      <c r="OAW143" s="168"/>
      <c r="OAX143" s="168"/>
      <c r="OAY143" s="165"/>
      <c r="OAZ143" s="165"/>
      <c r="OBA143" s="165"/>
      <c r="OBB143" s="166"/>
      <c r="OBD143" s="164"/>
      <c r="OBE143" s="168"/>
      <c r="OBF143" s="168"/>
      <c r="OBG143" s="165"/>
      <c r="OBH143" s="165"/>
      <c r="OBI143" s="165"/>
      <c r="OBJ143" s="166"/>
      <c r="OBL143" s="164"/>
      <c r="OBM143" s="168"/>
      <c r="OBN143" s="168"/>
      <c r="OBO143" s="165"/>
      <c r="OBP143" s="165"/>
      <c r="OBQ143" s="165"/>
      <c r="OBR143" s="166"/>
      <c r="OBT143" s="164"/>
      <c r="OBU143" s="168"/>
      <c r="OBV143" s="168"/>
      <c r="OBW143" s="165"/>
      <c r="OBX143" s="165"/>
      <c r="OBY143" s="165"/>
      <c r="OBZ143" s="166"/>
      <c r="OCB143" s="164"/>
      <c r="OCC143" s="168"/>
      <c r="OCD143" s="168"/>
      <c r="OCE143" s="165"/>
      <c r="OCF143" s="165"/>
      <c r="OCG143" s="165"/>
      <c r="OCH143" s="166"/>
      <c r="OCJ143" s="164"/>
      <c r="OCK143" s="168"/>
      <c r="OCL143" s="168"/>
      <c r="OCM143" s="165"/>
      <c r="OCN143" s="165"/>
      <c r="OCO143" s="165"/>
      <c r="OCP143" s="166"/>
      <c r="OCR143" s="164"/>
      <c r="OCS143" s="168"/>
      <c r="OCT143" s="168"/>
      <c r="OCU143" s="165"/>
      <c r="OCV143" s="165"/>
      <c r="OCW143" s="165"/>
      <c r="OCX143" s="166"/>
      <c r="OCZ143" s="164"/>
      <c r="ODA143" s="168"/>
      <c r="ODB143" s="168"/>
      <c r="ODC143" s="165"/>
      <c r="ODD143" s="165"/>
      <c r="ODE143" s="165"/>
      <c r="ODF143" s="166"/>
      <c r="ODH143" s="164"/>
      <c r="ODI143" s="168"/>
      <c r="ODJ143" s="168"/>
      <c r="ODK143" s="165"/>
      <c r="ODL143" s="165"/>
      <c r="ODM143" s="165"/>
      <c r="ODN143" s="166"/>
      <c r="ODP143" s="164"/>
      <c r="ODQ143" s="168"/>
      <c r="ODR143" s="168"/>
      <c r="ODS143" s="165"/>
      <c r="ODT143" s="165"/>
      <c r="ODU143" s="165"/>
      <c r="ODV143" s="166"/>
      <c r="ODX143" s="164"/>
      <c r="ODY143" s="168"/>
      <c r="ODZ143" s="168"/>
      <c r="OEA143" s="165"/>
      <c r="OEB143" s="165"/>
      <c r="OEC143" s="165"/>
      <c r="OED143" s="166"/>
      <c r="OEF143" s="164"/>
      <c r="OEG143" s="168"/>
      <c r="OEH143" s="168"/>
      <c r="OEI143" s="165"/>
      <c r="OEJ143" s="165"/>
      <c r="OEK143" s="165"/>
      <c r="OEL143" s="166"/>
      <c r="OEN143" s="164"/>
      <c r="OEO143" s="168"/>
      <c r="OEP143" s="168"/>
      <c r="OEQ143" s="165"/>
      <c r="OER143" s="165"/>
      <c r="OES143" s="165"/>
      <c r="OET143" s="166"/>
      <c r="OEV143" s="164"/>
      <c r="OEW143" s="168"/>
      <c r="OEX143" s="168"/>
      <c r="OEY143" s="165"/>
      <c r="OEZ143" s="165"/>
      <c r="OFA143" s="165"/>
      <c r="OFB143" s="166"/>
      <c r="OFD143" s="164"/>
      <c r="OFE143" s="168"/>
      <c r="OFF143" s="168"/>
      <c r="OFG143" s="165"/>
      <c r="OFH143" s="165"/>
      <c r="OFI143" s="165"/>
      <c r="OFJ143" s="166"/>
      <c r="OFL143" s="164"/>
      <c r="OFM143" s="168"/>
      <c r="OFN143" s="168"/>
      <c r="OFO143" s="165"/>
      <c r="OFP143" s="165"/>
      <c r="OFQ143" s="165"/>
      <c r="OFR143" s="166"/>
      <c r="OFT143" s="164"/>
      <c r="OFU143" s="168"/>
      <c r="OFV143" s="168"/>
      <c r="OFW143" s="165"/>
      <c r="OFX143" s="165"/>
      <c r="OFY143" s="165"/>
      <c r="OFZ143" s="166"/>
      <c r="OGB143" s="164"/>
      <c r="OGC143" s="168"/>
      <c r="OGD143" s="168"/>
      <c r="OGE143" s="165"/>
      <c r="OGF143" s="165"/>
      <c r="OGG143" s="165"/>
      <c r="OGH143" s="166"/>
      <c r="OGJ143" s="164"/>
      <c r="OGK143" s="168"/>
      <c r="OGL143" s="168"/>
      <c r="OGM143" s="165"/>
      <c r="OGN143" s="165"/>
      <c r="OGO143" s="165"/>
      <c r="OGP143" s="166"/>
      <c r="OGR143" s="164"/>
      <c r="OGS143" s="168"/>
      <c r="OGT143" s="168"/>
      <c r="OGU143" s="165"/>
      <c r="OGV143" s="165"/>
      <c r="OGW143" s="165"/>
      <c r="OGX143" s="166"/>
      <c r="OGZ143" s="164"/>
      <c r="OHA143" s="168"/>
      <c r="OHB143" s="168"/>
      <c r="OHC143" s="165"/>
      <c r="OHD143" s="165"/>
      <c r="OHE143" s="165"/>
      <c r="OHF143" s="166"/>
      <c r="OHH143" s="164"/>
      <c r="OHI143" s="168"/>
      <c r="OHJ143" s="168"/>
      <c r="OHK143" s="165"/>
      <c r="OHL143" s="165"/>
      <c r="OHM143" s="165"/>
      <c r="OHN143" s="166"/>
      <c r="OHP143" s="164"/>
      <c r="OHQ143" s="168"/>
      <c r="OHR143" s="168"/>
      <c r="OHS143" s="165"/>
      <c r="OHT143" s="165"/>
      <c r="OHU143" s="165"/>
      <c r="OHV143" s="166"/>
      <c r="OHX143" s="164"/>
      <c r="OHY143" s="168"/>
      <c r="OHZ143" s="168"/>
      <c r="OIA143" s="165"/>
      <c r="OIB143" s="165"/>
      <c r="OIC143" s="165"/>
      <c r="OID143" s="166"/>
      <c r="OIF143" s="164"/>
      <c r="OIG143" s="168"/>
      <c r="OIH143" s="168"/>
      <c r="OII143" s="165"/>
      <c r="OIJ143" s="165"/>
      <c r="OIK143" s="165"/>
      <c r="OIL143" s="166"/>
      <c r="OIN143" s="164"/>
      <c r="OIO143" s="168"/>
      <c r="OIP143" s="168"/>
      <c r="OIQ143" s="165"/>
      <c r="OIR143" s="165"/>
      <c r="OIS143" s="165"/>
      <c r="OIT143" s="166"/>
      <c r="OIV143" s="164"/>
      <c r="OIW143" s="168"/>
      <c r="OIX143" s="168"/>
      <c r="OIY143" s="165"/>
      <c r="OIZ143" s="165"/>
      <c r="OJA143" s="165"/>
      <c r="OJB143" s="166"/>
      <c r="OJD143" s="164"/>
      <c r="OJE143" s="168"/>
      <c r="OJF143" s="168"/>
      <c r="OJG143" s="165"/>
      <c r="OJH143" s="165"/>
      <c r="OJI143" s="165"/>
      <c r="OJJ143" s="166"/>
      <c r="OJL143" s="164"/>
      <c r="OJM143" s="168"/>
      <c r="OJN143" s="168"/>
      <c r="OJO143" s="165"/>
      <c r="OJP143" s="165"/>
      <c r="OJQ143" s="165"/>
      <c r="OJR143" s="166"/>
      <c r="OJT143" s="164"/>
      <c r="OJU143" s="168"/>
      <c r="OJV143" s="168"/>
      <c r="OJW143" s="165"/>
      <c r="OJX143" s="165"/>
      <c r="OJY143" s="165"/>
      <c r="OJZ143" s="166"/>
      <c r="OKB143" s="164"/>
      <c r="OKC143" s="168"/>
      <c r="OKD143" s="168"/>
      <c r="OKE143" s="165"/>
      <c r="OKF143" s="165"/>
      <c r="OKG143" s="165"/>
      <c r="OKH143" s="166"/>
      <c r="OKJ143" s="164"/>
      <c r="OKK143" s="168"/>
      <c r="OKL143" s="168"/>
      <c r="OKM143" s="165"/>
      <c r="OKN143" s="165"/>
      <c r="OKO143" s="165"/>
      <c r="OKP143" s="166"/>
      <c r="OKR143" s="164"/>
      <c r="OKS143" s="168"/>
      <c r="OKT143" s="168"/>
      <c r="OKU143" s="165"/>
      <c r="OKV143" s="165"/>
      <c r="OKW143" s="165"/>
      <c r="OKX143" s="166"/>
      <c r="OKZ143" s="164"/>
      <c r="OLA143" s="168"/>
      <c r="OLB143" s="168"/>
      <c r="OLC143" s="165"/>
      <c r="OLD143" s="165"/>
      <c r="OLE143" s="165"/>
      <c r="OLF143" s="166"/>
      <c r="OLH143" s="164"/>
      <c r="OLI143" s="168"/>
      <c r="OLJ143" s="168"/>
      <c r="OLK143" s="165"/>
      <c r="OLL143" s="165"/>
      <c r="OLM143" s="165"/>
      <c r="OLN143" s="166"/>
      <c r="OLP143" s="164"/>
      <c r="OLQ143" s="168"/>
      <c r="OLR143" s="168"/>
      <c r="OLS143" s="165"/>
      <c r="OLT143" s="165"/>
      <c r="OLU143" s="165"/>
      <c r="OLV143" s="166"/>
      <c r="OLX143" s="164"/>
      <c r="OLY143" s="168"/>
      <c r="OLZ143" s="168"/>
      <c r="OMA143" s="165"/>
      <c r="OMB143" s="165"/>
      <c r="OMC143" s="165"/>
      <c r="OMD143" s="166"/>
      <c r="OMF143" s="164"/>
      <c r="OMG143" s="168"/>
      <c r="OMH143" s="168"/>
      <c r="OMI143" s="165"/>
      <c r="OMJ143" s="165"/>
      <c r="OMK143" s="165"/>
      <c r="OML143" s="166"/>
      <c r="OMN143" s="164"/>
      <c r="OMO143" s="168"/>
      <c r="OMP143" s="168"/>
      <c r="OMQ143" s="165"/>
      <c r="OMR143" s="165"/>
      <c r="OMS143" s="165"/>
      <c r="OMT143" s="166"/>
      <c r="OMV143" s="164"/>
      <c r="OMW143" s="168"/>
      <c r="OMX143" s="168"/>
      <c r="OMY143" s="165"/>
      <c r="OMZ143" s="165"/>
      <c r="ONA143" s="165"/>
      <c r="ONB143" s="166"/>
      <c r="OND143" s="164"/>
      <c r="ONE143" s="168"/>
      <c r="ONF143" s="168"/>
      <c r="ONG143" s="165"/>
      <c r="ONH143" s="165"/>
      <c r="ONI143" s="165"/>
      <c r="ONJ143" s="166"/>
      <c r="ONL143" s="164"/>
      <c r="ONM143" s="168"/>
      <c r="ONN143" s="168"/>
      <c r="ONO143" s="165"/>
      <c r="ONP143" s="165"/>
      <c r="ONQ143" s="165"/>
      <c r="ONR143" s="166"/>
      <c r="ONT143" s="164"/>
      <c r="ONU143" s="168"/>
      <c r="ONV143" s="168"/>
      <c r="ONW143" s="165"/>
      <c r="ONX143" s="165"/>
      <c r="ONY143" s="165"/>
      <c r="ONZ143" s="166"/>
      <c r="OOB143" s="164"/>
      <c r="OOC143" s="168"/>
      <c r="OOD143" s="168"/>
      <c r="OOE143" s="165"/>
      <c r="OOF143" s="165"/>
      <c r="OOG143" s="165"/>
      <c r="OOH143" s="166"/>
      <c r="OOJ143" s="164"/>
      <c r="OOK143" s="168"/>
      <c r="OOL143" s="168"/>
      <c r="OOM143" s="165"/>
      <c r="OON143" s="165"/>
      <c r="OOO143" s="165"/>
      <c r="OOP143" s="166"/>
      <c r="OOR143" s="164"/>
      <c r="OOS143" s="168"/>
      <c r="OOT143" s="168"/>
      <c r="OOU143" s="165"/>
      <c r="OOV143" s="165"/>
      <c r="OOW143" s="165"/>
      <c r="OOX143" s="166"/>
      <c r="OOZ143" s="164"/>
      <c r="OPA143" s="168"/>
      <c r="OPB143" s="168"/>
      <c r="OPC143" s="165"/>
      <c r="OPD143" s="165"/>
      <c r="OPE143" s="165"/>
      <c r="OPF143" s="166"/>
      <c r="OPH143" s="164"/>
      <c r="OPI143" s="168"/>
      <c r="OPJ143" s="168"/>
      <c r="OPK143" s="165"/>
      <c r="OPL143" s="165"/>
      <c r="OPM143" s="165"/>
      <c r="OPN143" s="166"/>
      <c r="OPP143" s="164"/>
      <c r="OPQ143" s="168"/>
      <c r="OPR143" s="168"/>
      <c r="OPS143" s="165"/>
      <c r="OPT143" s="165"/>
      <c r="OPU143" s="165"/>
      <c r="OPV143" s="166"/>
      <c r="OPX143" s="164"/>
      <c r="OPY143" s="168"/>
      <c r="OPZ143" s="168"/>
      <c r="OQA143" s="165"/>
      <c r="OQB143" s="165"/>
      <c r="OQC143" s="165"/>
      <c r="OQD143" s="166"/>
      <c r="OQF143" s="164"/>
      <c r="OQG143" s="168"/>
      <c r="OQH143" s="168"/>
      <c r="OQI143" s="165"/>
      <c r="OQJ143" s="165"/>
      <c r="OQK143" s="165"/>
      <c r="OQL143" s="166"/>
      <c r="OQN143" s="164"/>
      <c r="OQO143" s="168"/>
      <c r="OQP143" s="168"/>
      <c r="OQQ143" s="165"/>
      <c r="OQR143" s="165"/>
      <c r="OQS143" s="165"/>
      <c r="OQT143" s="166"/>
      <c r="OQV143" s="164"/>
      <c r="OQW143" s="168"/>
      <c r="OQX143" s="168"/>
      <c r="OQY143" s="165"/>
      <c r="OQZ143" s="165"/>
      <c r="ORA143" s="165"/>
      <c r="ORB143" s="166"/>
      <c r="ORD143" s="164"/>
      <c r="ORE143" s="168"/>
      <c r="ORF143" s="168"/>
      <c r="ORG143" s="165"/>
      <c r="ORH143" s="165"/>
      <c r="ORI143" s="165"/>
      <c r="ORJ143" s="166"/>
      <c r="ORL143" s="164"/>
      <c r="ORM143" s="168"/>
      <c r="ORN143" s="168"/>
      <c r="ORO143" s="165"/>
      <c r="ORP143" s="165"/>
      <c r="ORQ143" s="165"/>
      <c r="ORR143" s="166"/>
      <c r="ORT143" s="164"/>
      <c r="ORU143" s="168"/>
      <c r="ORV143" s="168"/>
      <c r="ORW143" s="165"/>
      <c r="ORX143" s="165"/>
      <c r="ORY143" s="165"/>
      <c r="ORZ143" s="166"/>
      <c r="OSB143" s="164"/>
      <c r="OSC143" s="168"/>
      <c r="OSD143" s="168"/>
      <c r="OSE143" s="165"/>
      <c r="OSF143" s="165"/>
      <c r="OSG143" s="165"/>
      <c r="OSH143" s="166"/>
      <c r="OSJ143" s="164"/>
      <c r="OSK143" s="168"/>
      <c r="OSL143" s="168"/>
      <c r="OSM143" s="165"/>
      <c r="OSN143" s="165"/>
      <c r="OSO143" s="165"/>
      <c r="OSP143" s="166"/>
      <c r="OSR143" s="164"/>
      <c r="OSS143" s="168"/>
      <c r="OST143" s="168"/>
      <c r="OSU143" s="165"/>
      <c r="OSV143" s="165"/>
      <c r="OSW143" s="165"/>
      <c r="OSX143" s="166"/>
      <c r="OSZ143" s="164"/>
      <c r="OTA143" s="168"/>
      <c r="OTB143" s="168"/>
      <c r="OTC143" s="165"/>
      <c r="OTD143" s="165"/>
      <c r="OTE143" s="165"/>
      <c r="OTF143" s="166"/>
      <c r="OTH143" s="164"/>
      <c r="OTI143" s="168"/>
      <c r="OTJ143" s="168"/>
      <c r="OTK143" s="165"/>
      <c r="OTL143" s="165"/>
      <c r="OTM143" s="165"/>
      <c r="OTN143" s="166"/>
      <c r="OTP143" s="164"/>
      <c r="OTQ143" s="168"/>
      <c r="OTR143" s="168"/>
      <c r="OTS143" s="165"/>
      <c r="OTT143" s="165"/>
      <c r="OTU143" s="165"/>
      <c r="OTV143" s="166"/>
      <c r="OTX143" s="164"/>
      <c r="OTY143" s="168"/>
      <c r="OTZ143" s="168"/>
      <c r="OUA143" s="165"/>
      <c r="OUB143" s="165"/>
      <c r="OUC143" s="165"/>
      <c r="OUD143" s="166"/>
      <c r="OUF143" s="164"/>
      <c r="OUG143" s="168"/>
      <c r="OUH143" s="168"/>
      <c r="OUI143" s="165"/>
      <c r="OUJ143" s="165"/>
      <c r="OUK143" s="165"/>
      <c r="OUL143" s="166"/>
      <c r="OUN143" s="164"/>
      <c r="OUO143" s="168"/>
      <c r="OUP143" s="168"/>
      <c r="OUQ143" s="165"/>
      <c r="OUR143" s="165"/>
      <c r="OUS143" s="165"/>
      <c r="OUT143" s="166"/>
      <c r="OUV143" s="164"/>
      <c r="OUW143" s="168"/>
      <c r="OUX143" s="168"/>
      <c r="OUY143" s="165"/>
      <c r="OUZ143" s="165"/>
      <c r="OVA143" s="165"/>
      <c r="OVB143" s="166"/>
      <c r="OVD143" s="164"/>
      <c r="OVE143" s="168"/>
      <c r="OVF143" s="168"/>
      <c r="OVG143" s="165"/>
      <c r="OVH143" s="165"/>
      <c r="OVI143" s="165"/>
      <c r="OVJ143" s="166"/>
      <c r="OVL143" s="164"/>
      <c r="OVM143" s="168"/>
      <c r="OVN143" s="168"/>
      <c r="OVO143" s="165"/>
      <c r="OVP143" s="165"/>
      <c r="OVQ143" s="165"/>
      <c r="OVR143" s="166"/>
      <c r="OVT143" s="164"/>
      <c r="OVU143" s="168"/>
      <c r="OVV143" s="168"/>
      <c r="OVW143" s="165"/>
      <c r="OVX143" s="165"/>
      <c r="OVY143" s="165"/>
      <c r="OVZ143" s="166"/>
      <c r="OWB143" s="164"/>
      <c r="OWC143" s="168"/>
      <c r="OWD143" s="168"/>
      <c r="OWE143" s="165"/>
      <c r="OWF143" s="165"/>
      <c r="OWG143" s="165"/>
      <c r="OWH143" s="166"/>
      <c r="OWJ143" s="164"/>
      <c r="OWK143" s="168"/>
      <c r="OWL143" s="168"/>
      <c r="OWM143" s="165"/>
      <c r="OWN143" s="165"/>
      <c r="OWO143" s="165"/>
      <c r="OWP143" s="166"/>
      <c r="OWR143" s="164"/>
      <c r="OWS143" s="168"/>
      <c r="OWT143" s="168"/>
      <c r="OWU143" s="165"/>
      <c r="OWV143" s="165"/>
      <c r="OWW143" s="165"/>
      <c r="OWX143" s="166"/>
      <c r="OWZ143" s="164"/>
      <c r="OXA143" s="168"/>
      <c r="OXB143" s="168"/>
      <c r="OXC143" s="165"/>
      <c r="OXD143" s="165"/>
      <c r="OXE143" s="165"/>
      <c r="OXF143" s="166"/>
      <c r="OXH143" s="164"/>
      <c r="OXI143" s="168"/>
      <c r="OXJ143" s="168"/>
      <c r="OXK143" s="165"/>
      <c r="OXL143" s="165"/>
      <c r="OXM143" s="165"/>
      <c r="OXN143" s="166"/>
      <c r="OXP143" s="164"/>
      <c r="OXQ143" s="168"/>
      <c r="OXR143" s="168"/>
      <c r="OXS143" s="165"/>
      <c r="OXT143" s="165"/>
      <c r="OXU143" s="165"/>
      <c r="OXV143" s="166"/>
      <c r="OXX143" s="164"/>
      <c r="OXY143" s="168"/>
      <c r="OXZ143" s="168"/>
      <c r="OYA143" s="165"/>
      <c r="OYB143" s="165"/>
      <c r="OYC143" s="165"/>
      <c r="OYD143" s="166"/>
      <c r="OYF143" s="164"/>
      <c r="OYG143" s="168"/>
      <c r="OYH143" s="168"/>
      <c r="OYI143" s="165"/>
      <c r="OYJ143" s="165"/>
      <c r="OYK143" s="165"/>
      <c r="OYL143" s="166"/>
      <c r="OYN143" s="164"/>
      <c r="OYO143" s="168"/>
      <c r="OYP143" s="168"/>
      <c r="OYQ143" s="165"/>
      <c r="OYR143" s="165"/>
      <c r="OYS143" s="165"/>
      <c r="OYT143" s="166"/>
      <c r="OYV143" s="164"/>
      <c r="OYW143" s="168"/>
      <c r="OYX143" s="168"/>
      <c r="OYY143" s="165"/>
      <c r="OYZ143" s="165"/>
      <c r="OZA143" s="165"/>
      <c r="OZB143" s="166"/>
      <c r="OZD143" s="164"/>
      <c r="OZE143" s="168"/>
      <c r="OZF143" s="168"/>
      <c r="OZG143" s="165"/>
      <c r="OZH143" s="165"/>
      <c r="OZI143" s="165"/>
      <c r="OZJ143" s="166"/>
      <c r="OZL143" s="164"/>
      <c r="OZM143" s="168"/>
      <c r="OZN143" s="168"/>
      <c r="OZO143" s="165"/>
      <c r="OZP143" s="165"/>
      <c r="OZQ143" s="165"/>
      <c r="OZR143" s="166"/>
      <c r="OZT143" s="164"/>
      <c r="OZU143" s="168"/>
      <c r="OZV143" s="168"/>
      <c r="OZW143" s="165"/>
      <c r="OZX143" s="165"/>
      <c r="OZY143" s="165"/>
      <c r="OZZ143" s="166"/>
      <c r="PAB143" s="164"/>
      <c r="PAC143" s="168"/>
      <c r="PAD143" s="168"/>
      <c r="PAE143" s="165"/>
      <c r="PAF143" s="165"/>
      <c r="PAG143" s="165"/>
      <c r="PAH143" s="166"/>
      <c r="PAJ143" s="164"/>
      <c r="PAK143" s="168"/>
      <c r="PAL143" s="168"/>
      <c r="PAM143" s="165"/>
      <c r="PAN143" s="165"/>
      <c r="PAO143" s="165"/>
      <c r="PAP143" s="166"/>
      <c r="PAR143" s="164"/>
      <c r="PAS143" s="168"/>
      <c r="PAT143" s="168"/>
      <c r="PAU143" s="165"/>
      <c r="PAV143" s="165"/>
      <c r="PAW143" s="165"/>
      <c r="PAX143" s="166"/>
      <c r="PAZ143" s="164"/>
      <c r="PBA143" s="168"/>
      <c r="PBB143" s="168"/>
      <c r="PBC143" s="165"/>
      <c r="PBD143" s="165"/>
      <c r="PBE143" s="165"/>
      <c r="PBF143" s="166"/>
      <c r="PBH143" s="164"/>
      <c r="PBI143" s="168"/>
      <c r="PBJ143" s="168"/>
      <c r="PBK143" s="165"/>
      <c r="PBL143" s="165"/>
      <c r="PBM143" s="165"/>
      <c r="PBN143" s="166"/>
      <c r="PBP143" s="164"/>
      <c r="PBQ143" s="168"/>
      <c r="PBR143" s="168"/>
      <c r="PBS143" s="165"/>
      <c r="PBT143" s="165"/>
      <c r="PBU143" s="165"/>
      <c r="PBV143" s="166"/>
      <c r="PBX143" s="164"/>
      <c r="PBY143" s="168"/>
      <c r="PBZ143" s="168"/>
      <c r="PCA143" s="165"/>
      <c r="PCB143" s="165"/>
      <c r="PCC143" s="165"/>
      <c r="PCD143" s="166"/>
      <c r="PCF143" s="164"/>
      <c r="PCG143" s="168"/>
      <c r="PCH143" s="168"/>
      <c r="PCI143" s="165"/>
      <c r="PCJ143" s="165"/>
      <c r="PCK143" s="165"/>
      <c r="PCL143" s="166"/>
      <c r="PCN143" s="164"/>
      <c r="PCO143" s="168"/>
      <c r="PCP143" s="168"/>
      <c r="PCQ143" s="165"/>
      <c r="PCR143" s="165"/>
      <c r="PCS143" s="165"/>
      <c r="PCT143" s="166"/>
      <c r="PCV143" s="164"/>
      <c r="PCW143" s="168"/>
      <c r="PCX143" s="168"/>
      <c r="PCY143" s="165"/>
      <c r="PCZ143" s="165"/>
      <c r="PDA143" s="165"/>
      <c r="PDB143" s="166"/>
      <c r="PDD143" s="164"/>
      <c r="PDE143" s="168"/>
      <c r="PDF143" s="168"/>
      <c r="PDG143" s="165"/>
      <c r="PDH143" s="165"/>
      <c r="PDI143" s="165"/>
      <c r="PDJ143" s="166"/>
      <c r="PDL143" s="164"/>
      <c r="PDM143" s="168"/>
      <c r="PDN143" s="168"/>
      <c r="PDO143" s="165"/>
      <c r="PDP143" s="165"/>
      <c r="PDQ143" s="165"/>
      <c r="PDR143" s="166"/>
      <c r="PDT143" s="164"/>
      <c r="PDU143" s="168"/>
      <c r="PDV143" s="168"/>
      <c r="PDW143" s="165"/>
      <c r="PDX143" s="165"/>
      <c r="PDY143" s="165"/>
      <c r="PDZ143" s="166"/>
      <c r="PEB143" s="164"/>
      <c r="PEC143" s="168"/>
      <c r="PED143" s="168"/>
      <c r="PEE143" s="165"/>
      <c r="PEF143" s="165"/>
      <c r="PEG143" s="165"/>
      <c r="PEH143" s="166"/>
      <c r="PEJ143" s="164"/>
      <c r="PEK143" s="168"/>
      <c r="PEL143" s="168"/>
      <c r="PEM143" s="165"/>
      <c r="PEN143" s="165"/>
      <c r="PEO143" s="165"/>
      <c r="PEP143" s="166"/>
      <c r="PER143" s="164"/>
      <c r="PES143" s="168"/>
      <c r="PET143" s="168"/>
      <c r="PEU143" s="165"/>
      <c r="PEV143" s="165"/>
      <c r="PEW143" s="165"/>
      <c r="PEX143" s="166"/>
      <c r="PEZ143" s="164"/>
      <c r="PFA143" s="168"/>
      <c r="PFB143" s="168"/>
      <c r="PFC143" s="165"/>
      <c r="PFD143" s="165"/>
      <c r="PFE143" s="165"/>
      <c r="PFF143" s="166"/>
      <c r="PFH143" s="164"/>
      <c r="PFI143" s="168"/>
      <c r="PFJ143" s="168"/>
      <c r="PFK143" s="165"/>
      <c r="PFL143" s="165"/>
      <c r="PFM143" s="165"/>
      <c r="PFN143" s="166"/>
      <c r="PFP143" s="164"/>
      <c r="PFQ143" s="168"/>
      <c r="PFR143" s="168"/>
      <c r="PFS143" s="165"/>
      <c r="PFT143" s="165"/>
      <c r="PFU143" s="165"/>
      <c r="PFV143" s="166"/>
      <c r="PFX143" s="164"/>
      <c r="PFY143" s="168"/>
      <c r="PFZ143" s="168"/>
      <c r="PGA143" s="165"/>
      <c r="PGB143" s="165"/>
      <c r="PGC143" s="165"/>
      <c r="PGD143" s="166"/>
      <c r="PGF143" s="164"/>
      <c r="PGG143" s="168"/>
      <c r="PGH143" s="168"/>
      <c r="PGI143" s="165"/>
      <c r="PGJ143" s="165"/>
      <c r="PGK143" s="165"/>
      <c r="PGL143" s="166"/>
      <c r="PGN143" s="164"/>
      <c r="PGO143" s="168"/>
      <c r="PGP143" s="168"/>
      <c r="PGQ143" s="165"/>
      <c r="PGR143" s="165"/>
      <c r="PGS143" s="165"/>
      <c r="PGT143" s="166"/>
      <c r="PGV143" s="164"/>
      <c r="PGW143" s="168"/>
      <c r="PGX143" s="168"/>
      <c r="PGY143" s="165"/>
      <c r="PGZ143" s="165"/>
      <c r="PHA143" s="165"/>
      <c r="PHB143" s="166"/>
      <c r="PHD143" s="164"/>
      <c r="PHE143" s="168"/>
      <c r="PHF143" s="168"/>
      <c r="PHG143" s="165"/>
      <c r="PHH143" s="165"/>
      <c r="PHI143" s="165"/>
      <c r="PHJ143" s="166"/>
      <c r="PHL143" s="164"/>
      <c r="PHM143" s="168"/>
      <c r="PHN143" s="168"/>
      <c r="PHO143" s="165"/>
      <c r="PHP143" s="165"/>
      <c r="PHQ143" s="165"/>
      <c r="PHR143" s="166"/>
      <c r="PHT143" s="164"/>
      <c r="PHU143" s="168"/>
      <c r="PHV143" s="168"/>
      <c r="PHW143" s="165"/>
      <c r="PHX143" s="165"/>
      <c r="PHY143" s="165"/>
      <c r="PHZ143" s="166"/>
      <c r="PIB143" s="164"/>
      <c r="PIC143" s="168"/>
      <c r="PID143" s="168"/>
      <c r="PIE143" s="165"/>
      <c r="PIF143" s="165"/>
      <c r="PIG143" s="165"/>
      <c r="PIH143" s="166"/>
      <c r="PIJ143" s="164"/>
      <c r="PIK143" s="168"/>
      <c r="PIL143" s="168"/>
      <c r="PIM143" s="165"/>
      <c r="PIN143" s="165"/>
      <c r="PIO143" s="165"/>
      <c r="PIP143" s="166"/>
      <c r="PIR143" s="164"/>
      <c r="PIS143" s="168"/>
      <c r="PIT143" s="168"/>
      <c r="PIU143" s="165"/>
      <c r="PIV143" s="165"/>
      <c r="PIW143" s="165"/>
      <c r="PIX143" s="166"/>
      <c r="PIZ143" s="164"/>
      <c r="PJA143" s="168"/>
      <c r="PJB143" s="168"/>
      <c r="PJC143" s="165"/>
      <c r="PJD143" s="165"/>
      <c r="PJE143" s="165"/>
      <c r="PJF143" s="166"/>
      <c r="PJH143" s="164"/>
      <c r="PJI143" s="168"/>
      <c r="PJJ143" s="168"/>
      <c r="PJK143" s="165"/>
      <c r="PJL143" s="165"/>
      <c r="PJM143" s="165"/>
      <c r="PJN143" s="166"/>
      <c r="PJP143" s="164"/>
      <c r="PJQ143" s="168"/>
      <c r="PJR143" s="168"/>
      <c r="PJS143" s="165"/>
      <c r="PJT143" s="165"/>
      <c r="PJU143" s="165"/>
      <c r="PJV143" s="166"/>
      <c r="PJX143" s="164"/>
      <c r="PJY143" s="168"/>
      <c r="PJZ143" s="168"/>
      <c r="PKA143" s="165"/>
      <c r="PKB143" s="165"/>
      <c r="PKC143" s="165"/>
      <c r="PKD143" s="166"/>
      <c r="PKF143" s="164"/>
      <c r="PKG143" s="168"/>
      <c r="PKH143" s="168"/>
      <c r="PKI143" s="165"/>
      <c r="PKJ143" s="165"/>
      <c r="PKK143" s="165"/>
      <c r="PKL143" s="166"/>
      <c r="PKN143" s="164"/>
      <c r="PKO143" s="168"/>
      <c r="PKP143" s="168"/>
      <c r="PKQ143" s="165"/>
      <c r="PKR143" s="165"/>
      <c r="PKS143" s="165"/>
      <c r="PKT143" s="166"/>
      <c r="PKV143" s="164"/>
      <c r="PKW143" s="168"/>
      <c r="PKX143" s="168"/>
      <c r="PKY143" s="165"/>
      <c r="PKZ143" s="165"/>
      <c r="PLA143" s="165"/>
      <c r="PLB143" s="166"/>
      <c r="PLD143" s="164"/>
      <c r="PLE143" s="168"/>
      <c r="PLF143" s="168"/>
      <c r="PLG143" s="165"/>
      <c r="PLH143" s="165"/>
      <c r="PLI143" s="165"/>
      <c r="PLJ143" s="166"/>
      <c r="PLL143" s="164"/>
      <c r="PLM143" s="168"/>
      <c r="PLN143" s="168"/>
      <c r="PLO143" s="165"/>
      <c r="PLP143" s="165"/>
      <c r="PLQ143" s="165"/>
      <c r="PLR143" s="166"/>
      <c r="PLT143" s="164"/>
      <c r="PLU143" s="168"/>
      <c r="PLV143" s="168"/>
      <c r="PLW143" s="165"/>
      <c r="PLX143" s="165"/>
      <c r="PLY143" s="165"/>
      <c r="PLZ143" s="166"/>
      <c r="PMB143" s="164"/>
      <c r="PMC143" s="168"/>
      <c r="PMD143" s="168"/>
      <c r="PME143" s="165"/>
      <c r="PMF143" s="165"/>
      <c r="PMG143" s="165"/>
      <c r="PMH143" s="166"/>
      <c r="PMJ143" s="164"/>
      <c r="PMK143" s="168"/>
      <c r="PML143" s="168"/>
      <c r="PMM143" s="165"/>
      <c r="PMN143" s="165"/>
      <c r="PMO143" s="165"/>
      <c r="PMP143" s="166"/>
      <c r="PMR143" s="164"/>
      <c r="PMS143" s="168"/>
      <c r="PMT143" s="168"/>
      <c r="PMU143" s="165"/>
      <c r="PMV143" s="165"/>
      <c r="PMW143" s="165"/>
      <c r="PMX143" s="166"/>
      <c r="PMZ143" s="164"/>
      <c r="PNA143" s="168"/>
      <c r="PNB143" s="168"/>
      <c r="PNC143" s="165"/>
      <c r="PND143" s="165"/>
      <c r="PNE143" s="165"/>
      <c r="PNF143" s="166"/>
      <c r="PNH143" s="164"/>
      <c r="PNI143" s="168"/>
      <c r="PNJ143" s="168"/>
      <c r="PNK143" s="165"/>
      <c r="PNL143" s="165"/>
      <c r="PNM143" s="165"/>
      <c r="PNN143" s="166"/>
      <c r="PNP143" s="164"/>
      <c r="PNQ143" s="168"/>
      <c r="PNR143" s="168"/>
      <c r="PNS143" s="165"/>
      <c r="PNT143" s="165"/>
      <c r="PNU143" s="165"/>
      <c r="PNV143" s="166"/>
      <c r="PNX143" s="164"/>
      <c r="PNY143" s="168"/>
      <c r="PNZ143" s="168"/>
      <c r="POA143" s="165"/>
      <c r="POB143" s="165"/>
      <c r="POC143" s="165"/>
      <c r="POD143" s="166"/>
      <c r="POF143" s="164"/>
      <c r="POG143" s="168"/>
      <c r="POH143" s="168"/>
      <c r="POI143" s="165"/>
      <c r="POJ143" s="165"/>
      <c r="POK143" s="165"/>
      <c r="POL143" s="166"/>
      <c r="PON143" s="164"/>
      <c r="POO143" s="168"/>
      <c r="POP143" s="168"/>
      <c r="POQ143" s="165"/>
      <c r="POR143" s="165"/>
      <c r="POS143" s="165"/>
      <c r="POT143" s="166"/>
      <c r="POV143" s="164"/>
      <c r="POW143" s="168"/>
      <c r="POX143" s="168"/>
      <c r="POY143" s="165"/>
      <c r="POZ143" s="165"/>
      <c r="PPA143" s="165"/>
      <c r="PPB143" s="166"/>
      <c r="PPD143" s="164"/>
      <c r="PPE143" s="168"/>
      <c r="PPF143" s="168"/>
      <c r="PPG143" s="165"/>
      <c r="PPH143" s="165"/>
      <c r="PPI143" s="165"/>
      <c r="PPJ143" s="166"/>
      <c r="PPL143" s="164"/>
      <c r="PPM143" s="168"/>
      <c r="PPN143" s="168"/>
      <c r="PPO143" s="165"/>
      <c r="PPP143" s="165"/>
      <c r="PPQ143" s="165"/>
      <c r="PPR143" s="166"/>
      <c r="PPT143" s="164"/>
      <c r="PPU143" s="168"/>
      <c r="PPV143" s="168"/>
      <c r="PPW143" s="165"/>
      <c r="PPX143" s="165"/>
      <c r="PPY143" s="165"/>
      <c r="PPZ143" s="166"/>
      <c r="PQB143" s="164"/>
      <c r="PQC143" s="168"/>
      <c r="PQD143" s="168"/>
      <c r="PQE143" s="165"/>
      <c r="PQF143" s="165"/>
      <c r="PQG143" s="165"/>
      <c r="PQH143" s="166"/>
      <c r="PQJ143" s="164"/>
      <c r="PQK143" s="168"/>
      <c r="PQL143" s="168"/>
      <c r="PQM143" s="165"/>
      <c r="PQN143" s="165"/>
      <c r="PQO143" s="165"/>
      <c r="PQP143" s="166"/>
      <c r="PQR143" s="164"/>
      <c r="PQS143" s="168"/>
      <c r="PQT143" s="168"/>
      <c r="PQU143" s="165"/>
      <c r="PQV143" s="165"/>
      <c r="PQW143" s="165"/>
      <c r="PQX143" s="166"/>
      <c r="PQZ143" s="164"/>
      <c r="PRA143" s="168"/>
      <c r="PRB143" s="168"/>
      <c r="PRC143" s="165"/>
      <c r="PRD143" s="165"/>
      <c r="PRE143" s="165"/>
      <c r="PRF143" s="166"/>
      <c r="PRH143" s="164"/>
      <c r="PRI143" s="168"/>
      <c r="PRJ143" s="168"/>
      <c r="PRK143" s="165"/>
      <c r="PRL143" s="165"/>
      <c r="PRM143" s="165"/>
      <c r="PRN143" s="166"/>
      <c r="PRP143" s="164"/>
      <c r="PRQ143" s="168"/>
      <c r="PRR143" s="168"/>
      <c r="PRS143" s="165"/>
      <c r="PRT143" s="165"/>
      <c r="PRU143" s="165"/>
      <c r="PRV143" s="166"/>
      <c r="PRX143" s="164"/>
      <c r="PRY143" s="168"/>
      <c r="PRZ143" s="168"/>
      <c r="PSA143" s="165"/>
      <c r="PSB143" s="165"/>
      <c r="PSC143" s="165"/>
      <c r="PSD143" s="166"/>
      <c r="PSF143" s="164"/>
      <c r="PSG143" s="168"/>
      <c r="PSH143" s="168"/>
      <c r="PSI143" s="165"/>
      <c r="PSJ143" s="165"/>
      <c r="PSK143" s="165"/>
      <c r="PSL143" s="166"/>
      <c r="PSN143" s="164"/>
      <c r="PSO143" s="168"/>
      <c r="PSP143" s="168"/>
      <c r="PSQ143" s="165"/>
      <c r="PSR143" s="165"/>
      <c r="PSS143" s="165"/>
      <c r="PST143" s="166"/>
      <c r="PSV143" s="164"/>
      <c r="PSW143" s="168"/>
      <c r="PSX143" s="168"/>
      <c r="PSY143" s="165"/>
      <c r="PSZ143" s="165"/>
      <c r="PTA143" s="165"/>
      <c r="PTB143" s="166"/>
      <c r="PTD143" s="164"/>
      <c r="PTE143" s="168"/>
      <c r="PTF143" s="168"/>
      <c r="PTG143" s="165"/>
      <c r="PTH143" s="165"/>
      <c r="PTI143" s="165"/>
      <c r="PTJ143" s="166"/>
      <c r="PTL143" s="164"/>
      <c r="PTM143" s="168"/>
      <c r="PTN143" s="168"/>
      <c r="PTO143" s="165"/>
      <c r="PTP143" s="165"/>
      <c r="PTQ143" s="165"/>
      <c r="PTR143" s="166"/>
      <c r="PTT143" s="164"/>
      <c r="PTU143" s="168"/>
      <c r="PTV143" s="168"/>
      <c r="PTW143" s="165"/>
      <c r="PTX143" s="165"/>
      <c r="PTY143" s="165"/>
      <c r="PTZ143" s="166"/>
      <c r="PUB143" s="164"/>
      <c r="PUC143" s="168"/>
      <c r="PUD143" s="168"/>
      <c r="PUE143" s="165"/>
      <c r="PUF143" s="165"/>
      <c r="PUG143" s="165"/>
      <c r="PUH143" s="166"/>
      <c r="PUJ143" s="164"/>
      <c r="PUK143" s="168"/>
      <c r="PUL143" s="168"/>
      <c r="PUM143" s="165"/>
      <c r="PUN143" s="165"/>
      <c r="PUO143" s="165"/>
      <c r="PUP143" s="166"/>
      <c r="PUR143" s="164"/>
      <c r="PUS143" s="168"/>
      <c r="PUT143" s="168"/>
      <c r="PUU143" s="165"/>
      <c r="PUV143" s="165"/>
      <c r="PUW143" s="165"/>
      <c r="PUX143" s="166"/>
      <c r="PUZ143" s="164"/>
      <c r="PVA143" s="168"/>
      <c r="PVB143" s="168"/>
      <c r="PVC143" s="165"/>
      <c r="PVD143" s="165"/>
      <c r="PVE143" s="165"/>
      <c r="PVF143" s="166"/>
      <c r="PVH143" s="164"/>
      <c r="PVI143" s="168"/>
      <c r="PVJ143" s="168"/>
      <c r="PVK143" s="165"/>
      <c r="PVL143" s="165"/>
      <c r="PVM143" s="165"/>
      <c r="PVN143" s="166"/>
      <c r="PVP143" s="164"/>
      <c r="PVQ143" s="168"/>
      <c r="PVR143" s="168"/>
      <c r="PVS143" s="165"/>
      <c r="PVT143" s="165"/>
      <c r="PVU143" s="165"/>
      <c r="PVV143" s="166"/>
      <c r="PVX143" s="164"/>
      <c r="PVY143" s="168"/>
      <c r="PVZ143" s="168"/>
      <c r="PWA143" s="165"/>
      <c r="PWB143" s="165"/>
      <c r="PWC143" s="165"/>
      <c r="PWD143" s="166"/>
      <c r="PWF143" s="164"/>
      <c r="PWG143" s="168"/>
      <c r="PWH143" s="168"/>
      <c r="PWI143" s="165"/>
      <c r="PWJ143" s="165"/>
      <c r="PWK143" s="165"/>
      <c r="PWL143" s="166"/>
      <c r="PWN143" s="164"/>
      <c r="PWO143" s="168"/>
      <c r="PWP143" s="168"/>
      <c r="PWQ143" s="165"/>
      <c r="PWR143" s="165"/>
      <c r="PWS143" s="165"/>
      <c r="PWT143" s="166"/>
      <c r="PWV143" s="164"/>
      <c r="PWW143" s="168"/>
      <c r="PWX143" s="168"/>
      <c r="PWY143" s="165"/>
      <c r="PWZ143" s="165"/>
      <c r="PXA143" s="165"/>
      <c r="PXB143" s="166"/>
      <c r="PXD143" s="164"/>
      <c r="PXE143" s="168"/>
      <c r="PXF143" s="168"/>
      <c r="PXG143" s="165"/>
      <c r="PXH143" s="165"/>
      <c r="PXI143" s="165"/>
      <c r="PXJ143" s="166"/>
      <c r="PXL143" s="164"/>
      <c r="PXM143" s="168"/>
      <c r="PXN143" s="168"/>
      <c r="PXO143" s="165"/>
      <c r="PXP143" s="165"/>
      <c r="PXQ143" s="165"/>
      <c r="PXR143" s="166"/>
      <c r="PXT143" s="164"/>
      <c r="PXU143" s="168"/>
      <c r="PXV143" s="168"/>
      <c r="PXW143" s="165"/>
      <c r="PXX143" s="165"/>
      <c r="PXY143" s="165"/>
      <c r="PXZ143" s="166"/>
      <c r="PYB143" s="164"/>
      <c r="PYC143" s="168"/>
      <c r="PYD143" s="168"/>
      <c r="PYE143" s="165"/>
      <c r="PYF143" s="165"/>
      <c r="PYG143" s="165"/>
      <c r="PYH143" s="166"/>
      <c r="PYJ143" s="164"/>
      <c r="PYK143" s="168"/>
      <c r="PYL143" s="168"/>
      <c r="PYM143" s="165"/>
      <c r="PYN143" s="165"/>
      <c r="PYO143" s="165"/>
      <c r="PYP143" s="166"/>
      <c r="PYR143" s="164"/>
      <c r="PYS143" s="168"/>
      <c r="PYT143" s="168"/>
      <c r="PYU143" s="165"/>
      <c r="PYV143" s="165"/>
      <c r="PYW143" s="165"/>
      <c r="PYX143" s="166"/>
      <c r="PYZ143" s="164"/>
      <c r="PZA143" s="168"/>
      <c r="PZB143" s="168"/>
      <c r="PZC143" s="165"/>
      <c r="PZD143" s="165"/>
      <c r="PZE143" s="165"/>
      <c r="PZF143" s="166"/>
      <c r="PZH143" s="164"/>
      <c r="PZI143" s="168"/>
      <c r="PZJ143" s="168"/>
      <c r="PZK143" s="165"/>
      <c r="PZL143" s="165"/>
      <c r="PZM143" s="165"/>
      <c r="PZN143" s="166"/>
      <c r="PZP143" s="164"/>
      <c r="PZQ143" s="168"/>
      <c r="PZR143" s="168"/>
      <c r="PZS143" s="165"/>
      <c r="PZT143" s="165"/>
      <c r="PZU143" s="165"/>
      <c r="PZV143" s="166"/>
      <c r="PZX143" s="164"/>
      <c r="PZY143" s="168"/>
      <c r="PZZ143" s="168"/>
      <c r="QAA143" s="165"/>
      <c r="QAB143" s="165"/>
      <c r="QAC143" s="165"/>
      <c r="QAD143" s="166"/>
      <c r="QAF143" s="164"/>
      <c r="QAG143" s="168"/>
      <c r="QAH143" s="168"/>
      <c r="QAI143" s="165"/>
      <c r="QAJ143" s="165"/>
      <c r="QAK143" s="165"/>
      <c r="QAL143" s="166"/>
      <c r="QAN143" s="164"/>
      <c r="QAO143" s="168"/>
      <c r="QAP143" s="168"/>
      <c r="QAQ143" s="165"/>
      <c r="QAR143" s="165"/>
      <c r="QAS143" s="165"/>
      <c r="QAT143" s="166"/>
      <c r="QAV143" s="164"/>
      <c r="QAW143" s="168"/>
      <c r="QAX143" s="168"/>
      <c r="QAY143" s="165"/>
      <c r="QAZ143" s="165"/>
      <c r="QBA143" s="165"/>
      <c r="QBB143" s="166"/>
      <c r="QBD143" s="164"/>
      <c r="QBE143" s="168"/>
      <c r="QBF143" s="168"/>
      <c r="QBG143" s="165"/>
      <c r="QBH143" s="165"/>
      <c r="QBI143" s="165"/>
      <c r="QBJ143" s="166"/>
      <c r="QBL143" s="164"/>
      <c r="QBM143" s="168"/>
      <c r="QBN143" s="168"/>
      <c r="QBO143" s="165"/>
      <c r="QBP143" s="165"/>
      <c r="QBQ143" s="165"/>
      <c r="QBR143" s="166"/>
      <c r="QBT143" s="164"/>
      <c r="QBU143" s="168"/>
      <c r="QBV143" s="168"/>
      <c r="QBW143" s="165"/>
      <c r="QBX143" s="165"/>
      <c r="QBY143" s="165"/>
      <c r="QBZ143" s="166"/>
      <c r="QCB143" s="164"/>
      <c r="QCC143" s="168"/>
      <c r="QCD143" s="168"/>
      <c r="QCE143" s="165"/>
      <c r="QCF143" s="165"/>
      <c r="QCG143" s="165"/>
      <c r="QCH143" s="166"/>
      <c r="QCJ143" s="164"/>
      <c r="QCK143" s="168"/>
      <c r="QCL143" s="168"/>
      <c r="QCM143" s="165"/>
      <c r="QCN143" s="165"/>
      <c r="QCO143" s="165"/>
      <c r="QCP143" s="166"/>
      <c r="QCR143" s="164"/>
      <c r="QCS143" s="168"/>
      <c r="QCT143" s="168"/>
      <c r="QCU143" s="165"/>
      <c r="QCV143" s="165"/>
      <c r="QCW143" s="165"/>
      <c r="QCX143" s="166"/>
      <c r="QCZ143" s="164"/>
      <c r="QDA143" s="168"/>
      <c r="QDB143" s="168"/>
      <c r="QDC143" s="165"/>
      <c r="QDD143" s="165"/>
      <c r="QDE143" s="165"/>
      <c r="QDF143" s="166"/>
      <c r="QDH143" s="164"/>
      <c r="QDI143" s="168"/>
      <c r="QDJ143" s="168"/>
      <c r="QDK143" s="165"/>
      <c r="QDL143" s="165"/>
      <c r="QDM143" s="165"/>
      <c r="QDN143" s="166"/>
      <c r="QDP143" s="164"/>
      <c r="QDQ143" s="168"/>
      <c r="QDR143" s="168"/>
      <c r="QDS143" s="165"/>
      <c r="QDT143" s="165"/>
      <c r="QDU143" s="165"/>
      <c r="QDV143" s="166"/>
      <c r="QDX143" s="164"/>
      <c r="QDY143" s="168"/>
      <c r="QDZ143" s="168"/>
      <c r="QEA143" s="165"/>
      <c r="QEB143" s="165"/>
      <c r="QEC143" s="165"/>
      <c r="QED143" s="166"/>
      <c r="QEF143" s="164"/>
      <c r="QEG143" s="168"/>
      <c r="QEH143" s="168"/>
      <c r="QEI143" s="165"/>
      <c r="QEJ143" s="165"/>
      <c r="QEK143" s="165"/>
      <c r="QEL143" s="166"/>
      <c r="QEN143" s="164"/>
      <c r="QEO143" s="168"/>
      <c r="QEP143" s="168"/>
      <c r="QEQ143" s="165"/>
      <c r="QER143" s="165"/>
      <c r="QES143" s="165"/>
      <c r="QET143" s="166"/>
      <c r="QEV143" s="164"/>
      <c r="QEW143" s="168"/>
      <c r="QEX143" s="168"/>
      <c r="QEY143" s="165"/>
      <c r="QEZ143" s="165"/>
      <c r="QFA143" s="165"/>
      <c r="QFB143" s="166"/>
      <c r="QFD143" s="164"/>
      <c r="QFE143" s="168"/>
      <c r="QFF143" s="168"/>
      <c r="QFG143" s="165"/>
      <c r="QFH143" s="165"/>
      <c r="QFI143" s="165"/>
      <c r="QFJ143" s="166"/>
      <c r="QFL143" s="164"/>
      <c r="QFM143" s="168"/>
      <c r="QFN143" s="168"/>
      <c r="QFO143" s="165"/>
      <c r="QFP143" s="165"/>
      <c r="QFQ143" s="165"/>
      <c r="QFR143" s="166"/>
      <c r="QFT143" s="164"/>
      <c r="QFU143" s="168"/>
      <c r="QFV143" s="168"/>
      <c r="QFW143" s="165"/>
      <c r="QFX143" s="165"/>
      <c r="QFY143" s="165"/>
      <c r="QFZ143" s="166"/>
      <c r="QGB143" s="164"/>
      <c r="QGC143" s="168"/>
      <c r="QGD143" s="168"/>
      <c r="QGE143" s="165"/>
      <c r="QGF143" s="165"/>
      <c r="QGG143" s="165"/>
      <c r="QGH143" s="166"/>
      <c r="QGJ143" s="164"/>
      <c r="QGK143" s="168"/>
      <c r="QGL143" s="168"/>
      <c r="QGM143" s="165"/>
      <c r="QGN143" s="165"/>
      <c r="QGO143" s="165"/>
      <c r="QGP143" s="166"/>
      <c r="QGR143" s="164"/>
      <c r="QGS143" s="168"/>
      <c r="QGT143" s="168"/>
      <c r="QGU143" s="165"/>
      <c r="QGV143" s="165"/>
      <c r="QGW143" s="165"/>
      <c r="QGX143" s="166"/>
      <c r="QGZ143" s="164"/>
      <c r="QHA143" s="168"/>
      <c r="QHB143" s="168"/>
      <c r="QHC143" s="165"/>
      <c r="QHD143" s="165"/>
      <c r="QHE143" s="165"/>
      <c r="QHF143" s="166"/>
      <c r="QHH143" s="164"/>
      <c r="QHI143" s="168"/>
      <c r="QHJ143" s="168"/>
      <c r="QHK143" s="165"/>
      <c r="QHL143" s="165"/>
      <c r="QHM143" s="165"/>
      <c r="QHN143" s="166"/>
      <c r="QHP143" s="164"/>
      <c r="QHQ143" s="168"/>
      <c r="QHR143" s="168"/>
      <c r="QHS143" s="165"/>
      <c r="QHT143" s="165"/>
      <c r="QHU143" s="165"/>
      <c r="QHV143" s="166"/>
      <c r="QHX143" s="164"/>
      <c r="QHY143" s="168"/>
      <c r="QHZ143" s="168"/>
      <c r="QIA143" s="165"/>
      <c r="QIB143" s="165"/>
      <c r="QIC143" s="165"/>
      <c r="QID143" s="166"/>
      <c r="QIF143" s="164"/>
      <c r="QIG143" s="168"/>
      <c r="QIH143" s="168"/>
      <c r="QII143" s="165"/>
      <c r="QIJ143" s="165"/>
      <c r="QIK143" s="165"/>
      <c r="QIL143" s="166"/>
      <c r="QIN143" s="164"/>
      <c r="QIO143" s="168"/>
      <c r="QIP143" s="168"/>
      <c r="QIQ143" s="165"/>
      <c r="QIR143" s="165"/>
      <c r="QIS143" s="165"/>
      <c r="QIT143" s="166"/>
      <c r="QIV143" s="164"/>
      <c r="QIW143" s="168"/>
      <c r="QIX143" s="168"/>
      <c r="QIY143" s="165"/>
      <c r="QIZ143" s="165"/>
      <c r="QJA143" s="165"/>
      <c r="QJB143" s="166"/>
      <c r="QJD143" s="164"/>
      <c r="QJE143" s="168"/>
      <c r="QJF143" s="168"/>
      <c r="QJG143" s="165"/>
      <c r="QJH143" s="165"/>
      <c r="QJI143" s="165"/>
      <c r="QJJ143" s="166"/>
      <c r="QJL143" s="164"/>
      <c r="QJM143" s="168"/>
      <c r="QJN143" s="168"/>
      <c r="QJO143" s="165"/>
      <c r="QJP143" s="165"/>
      <c r="QJQ143" s="165"/>
      <c r="QJR143" s="166"/>
      <c r="QJT143" s="164"/>
      <c r="QJU143" s="168"/>
      <c r="QJV143" s="168"/>
      <c r="QJW143" s="165"/>
      <c r="QJX143" s="165"/>
      <c r="QJY143" s="165"/>
      <c r="QJZ143" s="166"/>
      <c r="QKB143" s="164"/>
      <c r="QKC143" s="168"/>
      <c r="QKD143" s="168"/>
      <c r="QKE143" s="165"/>
      <c r="QKF143" s="165"/>
      <c r="QKG143" s="165"/>
      <c r="QKH143" s="166"/>
      <c r="QKJ143" s="164"/>
      <c r="QKK143" s="168"/>
      <c r="QKL143" s="168"/>
      <c r="QKM143" s="165"/>
      <c r="QKN143" s="165"/>
      <c r="QKO143" s="165"/>
      <c r="QKP143" s="166"/>
      <c r="QKR143" s="164"/>
      <c r="QKS143" s="168"/>
      <c r="QKT143" s="168"/>
      <c r="QKU143" s="165"/>
      <c r="QKV143" s="165"/>
      <c r="QKW143" s="165"/>
      <c r="QKX143" s="166"/>
      <c r="QKZ143" s="164"/>
      <c r="QLA143" s="168"/>
      <c r="QLB143" s="168"/>
      <c r="QLC143" s="165"/>
      <c r="QLD143" s="165"/>
      <c r="QLE143" s="165"/>
      <c r="QLF143" s="166"/>
      <c r="QLH143" s="164"/>
      <c r="QLI143" s="168"/>
      <c r="QLJ143" s="168"/>
      <c r="QLK143" s="165"/>
      <c r="QLL143" s="165"/>
      <c r="QLM143" s="165"/>
      <c r="QLN143" s="166"/>
      <c r="QLP143" s="164"/>
      <c r="QLQ143" s="168"/>
      <c r="QLR143" s="168"/>
      <c r="QLS143" s="165"/>
      <c r="QLT143" s="165"/>
      <c r="QLU143" s="165"/>
      <c r="QLV143" s="166"/>
      <c r="QLX143" s="164"/>
      <c r="QLY143" s="168"/>
      <c r="QLZ143" s="168"/>
      <c r="QMA143" s="165"/>
      <c r="QMB143" s="165"/>
      <c r="QMC143" s="165"/>
      <c r="QMD143" s="166"/>
      <c r="QMF143" s="164"/>
      <c r="QMG143" s="168"/>
      <c r="QMH143" s="168"/>
      <c r="QMI143" s="165"/>
      <c r="QMJ143" s="165"/>
      <c r="QMK143" s="165"/>
      <c r="QML143" s="166"/>
      <c r="QMN143" s="164"/>
      <c r="QMO143" s="168"/>
      <c r="QMP143" s="168"/>
      <c r="QMQ143" s="165"/>
      <c r="QMR143" s="165"/>
      <c r="QMS143" s="165"/>
      <c r="QMT143" s="166"/>
      <c r="QMV143" s="164"/>
      <c r="QMW143" s="168"/>
      <c r="QMX143" s="168"/>
      <c r="QMY143" s="165"/>
      <c r="QMZ143" s="165"/>
      <c r="QNA143" s="165"/>
      <c r="QNB143" s="166"/>
      <c r="QND143" s="164"/>
      <c r="QNE143" s="168"/>
      <c r="QNF143" s="168"/>
      <c r="QNG143" s="165"/>
      <c r="QNH143" s="165"/>
      <c r="QNI143" s="165"/>
      <c r="QNJ143" s="166"/>
      <c r="QNL143" s="164"/>
      <c r="QNM143" s="168"/>
      <c r="QNN143" s="168"/>
      <c r="QNO143" s="165"/>
      <c r="QNP143" s="165"/>
      <c r="QNQ143" s="165"/>
      <c r="QNR143" s="166"/>
      <c r="QNT143" s="164"/>
      <c r="QNU143" s="168"/>
      <c r="QNV143" s="168"/>
      <c r="QNW143" s="165"/>
      <c r="QNX143" s="165"/>
      <c r="QNY143" s="165"/>
      <c r="QNZ143" s="166"/>
      <c r="QOB143" s="164"/>
      <c r="QOC143" s="168"/>
      <c r="QOD143" s="168"/>
      <c r="QOE143" s="165"/>
      <c r="QOF143" s="165"/>
      <c r="QOG143" s="165"/>
      <c r="QOH143" s="166"/>
      <c r="QOJ143" s="164"/>
      <c r="QOK143" s="168"/>
      <c r="QOL143" s="168"/>
      <c r="QOM143" s="165"/>
      <c r="QON143" s="165"/>
      <c r="QOO143" s="165"/>
      <c r="QOP143" s="166"/>
      <c r="QOR143" s="164"/>
      <c r="QOS143" s="168"/>
      <c r="QOT143" s="168"/>
      <c r="QOU143" s="165"/>
      <c r="QOV143" s="165"/>
      <c r="QOW143" s="165"/>
      <c r="QOX143" s="166"/>
      <c r="QOZ143" s="164"/>
      <c r="QPA143" s="168"/>
      <c r="QPB143" s="168"/>
      <c r="QPC143" s="165"/>
      <c r="QPD143" s="165"/>
      <c r="QPE143" s="165"/>
      <c r="QPF143" s="166"/>
      <c r="QPH143" s="164"/>
      <c r="QPI143" s="168"/>
      <c r="QPJ143" s="168"/>
      <c r="QPK143" s="165"/>
      <c r="QPL143" s="165"/>
      <c r="QPM143" s="165"/>
      <c r="QPN143" s="166"/>
      <c r="QPP143" s="164"/>
      <c r="QPQ143" s="168"/>
      <c r="QPR143" s="168"/>
      <c r="QPS143" s="165"/>
      <c r="QPT143" s="165"/>
      <c r="QPU143" s="165"/>
      <c r="QPV143" s="166"/>
      <c r="QPX143" s="164"/>
      <c r="QPY143" s="168"/>
      <c r="QPZ143" s="168"/>
      <c r="QQA143" s="165"/>
      <c r="QQB143" s="165"/>
      <c r="QQC143" s="165"/>
      <c r="QQD143" s="166"/>
      <c r="QQF143" s="164"/>
      <c r="QQG143" s="168"/>
      <c r="QQH143" s="168"/>
      <c r="QQI143" s="165"/>
      <c r="QQJ143" s="165"/>
      <c r="QQK143" s="165"/>
      <c r="QQL143" s="166"/>
      <c r="QQN143" s="164"/>
      <c r="QQO143" s="168"/>
      <c r="QQP143" s="168"/>
      <c r="QQQ143" s="165"/>
      <c r="QQR143" s="165"/>
      <c r="QQS143" s="165"/>
      <c r="QQT143" s="166"/>
      <c r="QQV143" s="164"/>
      <c r="QQW143" s="168"/>
      <c r="QQX143" s="168"/>
      <c r="QQY143" s="165"/>
      <c r="QQZ143" s="165"/>
      <c r="QRA143" s="165"/>
      <c r="QRB143" s="166"/>
      <c r="QRD143" s="164"/>
      <c r="QRE143" s="168"/>
      <c r="QRF143" s="168"/>
      <c r="QRG143" s="165"/>
      <c r="QRH143" s="165"/>
      <c r="QRI143" s="165"/>
      <c r="QRJ143" s="166"/>
      <c r="QRL143" s="164"/>
      <c r="QRM143" s="168"/>
      <c r="QRN143" s="168"/>
      <c r="QRO143" s="165"/>
      <c r="QRP143" s="165"/>
      <c r="QRQ143" s="165"/>
      <c r="QRR143" s="166"/>
      <c r="QRT143" s="164"/>
      <c r="QRU143" s="168"/>
      <c r="QRV143" s="168"/>
      <c r="QRW143" s="165"/>
      <c r="QRX143" s="165"/>
      <c r="QRY143" s="165"/>
      <c r="QRZ143" s="166"/>
      <c r="QSB143" s="164"/>
      <c r="QSC143" s="168"/>
      <c r="QSD143" s="168"/>
      <c r="QSE143" s="165"/>
      <c r="QSF143" s="165"/>
      <c r="QSG143" s="165"/>
      <c r="QSH143" s="166"/>
      <c r="QSJ143" s="164"/>
      <c r="QSK143" s="168"/>
      <c r="QSL143" s="168"/>
      <c r="QSM143" s="165"/>
      <c r="QSN143" s="165"/>
      <c r="QSO143" s="165"/>
      <c r="QSP143" s="166"/>
      <c r="QSR143" s="164"/>
      <c r="QSS143" s="168"/>
      <c r="QST143" s="168"/>
      <c r="QSU143" s="165"/>
      <c r="QSV143" s="165"/>
      <c r="QSW143" s="165"/>
      <c r="QSX143" s="166"/>
      <c r="QSZ143" s="164"/>
      <c r="QTA143" s="168"/>
      <c r="QTB143" s="168"/>
      <c r="QTC143" s="165"/>
      <c r="QTD143" s="165"/>
      <c r="QTE143" s="165"/>
      <c r="QTF143" s="166"/>
      <c r="QTH143" s="164"/>
      <c r="QTI143" s="168"/>
      <c r="QTJ143" s="168"/>
      <c r="QTK143" s="165"/>
      <c r="QTL143" s="165"/>
      <c r="QTM143" s="165"/>
      <c r="QTN143" s="166"/>
      <c r="QTP143" s="164"/>
      <c r="QTQ143" s="168"/>
      <c r="QTR143" s="168"/>
      <c r="QTS143" s="165"/>
      <c r="QTT143" s="165"/>
      <c r="QTU143" s="165"/>
      <c r="QTV143" s="166"/>
      <c r="QTX143" s="164"/>
      <c r="QTY143" s="168"/>
      <c r="QTZ143" s="168"/>
      <c r="QUA143" s="165"/>
      <c r="QUB143" s="165"/>
      <c r="QUC143" s="165"/>
      <c r="QUD143" s="166"/>
      <c r="QUF143" s="164"/>
      <c r="QUG143" s="168"/>
      <c r="QUH143" s="168"/>
      <c r="QUI143" s="165"/>
      <c r="QUJ143" s="165"/>
      <c r="QUK143" s="165"/>
      <c r="QUL143" s="166"/>
      <c r="QUN143" s="164"/>
      <c r="QUO143" s="168"/>
      <c r="QUP143" s="168"/>
      <c r="QUQ143" s="165"/>
      <c r="QUR143" s="165"/>
      <c r="QUS143" s="165"/>
      <c r="QUT143" s="166"/>
      <c r="QUV143" s="164"/>
      <c r="QUW143" s="168"/>
      <c r="QUX143" s="168"/>
      <c r="QUY143" s="165"/>
      <c r="QUZ143" s="165"/>
      <c r="QVA143" s="165"/>
      <c r="QVB143" s="166"/>
      <c r="QVD143" s="164"/>
      <c r="QVE143" s="168"/>
      <c r="QVF143" s="168"/>
      <c r="QVG143" s="165"/>
      <c r="QVH143" s="165"/>
      <c r="QVI143" s="165"/>
      <c r="QVJ143" s="166"/>
      <c r="QVL143" s="164"/>
      <c r="QVM143" s="168"/>
      <c r="QVN143" s="168"/>
      <c r="QVO143" s="165"/>
      <c r="QVP143" s="165"/>
      <c r="QVQ143" s="165"/>
      <c r="QVR143" s="166"/>
      <c r="QVT143" s="164"/>
      <c r="QVU143" s="168"/>
      <c r="QVV143" s="168"/>
      <c r="QVW143" s="165"/>
      <c r="QVX143" s="165"/>
      <c r="QVY143" s="165"/>
      <c r="QVZ143" s="166"/>
      <c r="QWB143" s="164"/>
      <c r="QWC143" s="168"/>
      <c r="QWD143" s="168"/>
      <c r="QWE143" s="165"/>
      <c r="QWF143" s="165"/>
      <c r="QWG143" s="165"/>
      <c r="QWH143" s="166"/>
      <c r="QWJ143" s="164"/>
      <c r="QWK143" s="168"/>
      <c r="QWL143" s="168"/>
      <c r="QWM143" s="165"/>
      <c r="QWN143" s="165"/>
      <c r="QWO143" s="165"/>
      <c r="QWP143" s="166"/>
      <c r="QWR143" s="164"/>
      <c r="QWS143" s="168"/>
      <c r="QWT143" s="168"/>
      <c r="QWU143" s="165"/>
      <c r="QWV143" s="165"/>
      <c r="QWW143" s="165"/>
      <c r="QWX143" s="166"/>
      <c r="QWZ143" s="164"/>
      <c r="QXA143" s="168"/>
      <c r="QXB143" s="168"/>
      <c r="QXC143" s="165"/>
      <c r="QXD143" s="165"/>
      <c r="QXE143" s="165"/>
      <c r="QXF143" s="166"/>
      <c r="QXH143" s="164"/>
      <c r="QXI143" s="168"/>
      <c r="QXJ143" s="168"/>
      <c r="QXK143" s="165"/>
      <c r="QXL143" s="165"/>
      <c r="QXM143" s="165"/>
      <c r="QXN143" s="166"/>
      <c r="QXP143" s="164"/>
      <c r="QXQ143" s="168"/>
      <c r="QXR143" s="168"/>
      <c r="QXS143" s="165"/>
      <c r="QXT143" s="165"/>
      <c r="QXU143" s="165"/>
      <c r="QXV143" s="166"/>
      <c r="QXX143" s="164"/>
      <c r="QXY143" s="168"/>
      <c r="QXZ143" s="168"/>
      <c r="QYA143" s="165"/>
      <c r="QYB143" s="165"/>
      <c r="QYC143" s="165"/>
      <c r="QYD143" s="166"/>
      <c r="QYF143" s="164"/>
      <c r="QYG143" s="168"/>
      <c r="QYH143" s="168"/>
      <c r="QYI143" s="165"/>
      <c r="QYJ143" s="165"/>
      <c r="QYK143" s="165"/>
      <c r="QYL143" s="166"/>
      <c r="QYN143" s="164"/>
      <c r="QYO143" s="168"/>
      <c r="QYP143" s="168"/>
      <c r="QYQ143" s="165"/>
      <c r="QYR143" s="165"/>
      <c r="QYS143" s="165"/>
      <c r="QYT143" s="166"/>
      <c r="QYV143" s="164"/>
      <c r="QYW143" s="168"/>
      <c r="QYX143" s="168"/>
      <c r="QYY143" s="165"/>
      <c r="QYZ143" s="165"/>
      <c r="QZA143" s="165"/>
      <c r="QZB143" s="166"/>
      <c r="QZD143" s="164"/>
      <c r="QZE143" s="168"/>
      <c r="QZF143" s="168"/>
      <c r="QZG143" s="165"/>
      <c r="QZH143" s="165"/>
      <c r="QZI143" s="165"/>
      <c r="QZJ143" s="166"/>
      <c r="QZL143" s="164"/>
      <c r="QZM143" s="168"/>
      <c r="QZN143" s="168"/>
      <c r="QZO143" s="165"/>
      <c r="QZP143" s="165"/>
      <c r="QZQ143" s="165"/>
      <c r="QZR143" s="166"/>
      <c r="QZT143" s="164"/>
      <c r="QZU143" s="168"/>
      <c r="QZV143" s="168"/>
      <c r="QZW143" s="165"/>
      <c r="QZX143" s="165"/>
      <c r="QZY143" s="165"/>
      <c r="QZZ143" s="166"/>
      <c r="RAB143" s="164"/>
      <c r="RAC143" s="168"/>
      <c r="RAD143" s="168"/>
      <c r="RAE143" s="165"/>
      <c r="RAF143" s="165"/>
      <c r="RAG143" s="165"/>
      <c r="RAH143" s="166"/>
      <c r="RAJ143" s="164"/>
      <c r="RAK143" s="168"/>
      <c r="RAL143" s="168"/>
      <c r="RAM143" s="165"/>
      <c r="RAN143" s="165"/>
      <c r="RAO143" s="165"/>
      <c r="RAP143" s="166"/>
      <c r="RAR143" s="164"/>
      <c r="RAS143" s="168"/>
      <c r="RAT143" s="168"/>
      <c r="RAU143" s="165"/>
      <c r="RAV143" s="165"/>
      <c r="RAW143" s="165"/>
      <c r="RAX143" s="166"/>
      <c r="RAZ143" s="164"/>
      <c r="RBA143" s="168"/>
      <c r="RBB143" s="168"/>
      <c r="RBC143" s="165"/>
      <c r="RBD143" s="165"/>
      <c r="RBE143" s="165"/>
      <c r="RBF143" s="166"/>
      <c r="RBH143" s="164"/>
      <c r="RBI143" s="168"/>
      <c r="RBJ143" s="168"/>
      <c r="RBK143" s="165"/>
      <c r="RBL143" s="165"/>
      <c r="RBM143" s="165"/>
      <c r="RBN143" s="166"/>
      <c r="RBP143" s="164"/>
      <c r="RBQ143" s="168"/>
      <c r="RBR143" s="168"/>
      <c r="RBS143" s="165"/>
      <c r="RBT143" s="165"/>
      <c r="RBU143" s="165"/>
      <c r="RBV143" s="166"/>
      <c r="RBX143" s="164"/>
      <c r="RBY143" s="168"/>
      <c r="RBZ143" s="168"/>
      <c r="RCA143" s="165"/>
      <c r="RCB143" s="165"/>
      <c r="RCC143" s="165"/>
      <c r="RCD143" s="166"/>
      <c r="RCF143" s="164"/>
      <c r="RCG143" s="168"/>
      <c r="RCH143" s="168"/>
      <c r="RCI143" s="165"/>
      <c r="RCJ143" s="165"/>
      <c r="RCK143" s="165"/>
      <c r="RCL143" s="166"/>
      <c r="RCN143" s="164"/>
      <c r="RCO143" s="168"/>
      <c r="RCP143" s="168"/>
      <c r="RCQ143" s="165"/>
      <c r="RCR143" s="165"/>
      <c r="RCS143" s="165"/>
      <c r="RCT143" s="166"/>
      <c r="RCV143" s="164"/>
      <c r="RCW143" s="168"/>
      <c r="RCX143" s="168"/>
      <c r="RCY143" s="165"/>
      <c r="RCZ143" s="165"/>
      <c r="RDA143" s="165"/>
      <c r="RDB143" s="166"/>
      <c r="RDD143" s="164"/>
      <c r="RDE143" s="168"/>
      <c r="RDF143" s="168"/>
      <c r="RDG143" s="165"/>
      <c r="RDH143" s="165"/>
      <c r="RDI143" s="165"/>
      <c r="RDJ143" s="166"/>
      <c r="RDL143" s="164"/>
      <c r="RDM143" s="168"/>
      <c r="RDN143" s="168"/>
      <c r="RDO143" s="165"/>
      <c r="RDP143" s="165"/>
      <c r="RDQ143" s="165"/>
      <c r="RDR143" s="166"/>
      <c r="RDT143" s="164"/>
      <c r="RDU143" s="168"/>
      <c r="RDV143" s="168"/>
      <c r="RDW143" s="165"/>
      <c r="RDX143" s="165"/>
      <c r="RDY143" s="165"/>
      <c r="RDZ143" s="166"/>
      <c r="REB143" s="164"/>
      <c r="REC143" s="168"/>
      <c r="RED143" s="168"/>
      <c r="REE143" s="165"/>
      <c r="REF143" s="165"/>
      <c r="REG143" s="165"/>
      <c r="REH143" s="166"/>
      <c r="REJ143" s="164"/>
      <c r="REK143" s="168"/>
      <c r="REL143" s="168"/>
      <c r="REM143" s="165"/>
      <c r="REN143" s="165"/>
      <c r="REO143" s="165"/>
      <c r="REP143" s="166"/>
      <c r="RER143" s="164"/>
      <c r="RES143" s="168"/>
      <c r="RET143" s="168"/>
      <c r="REU143" s="165"/>
      <c r="REV143" s="165"/>
      <c r="REW143" s="165"/>
      <c r="REX143" s="166"/>
      <c r="REZ143" s="164"/>
      <c r="RFA143" s="168"/>
      <c r="RFB143" s="168"/>
      <c r="RFC143" s="165"/>
      <c r="RFD143" s="165"/>
      <c r="RFE143" s="165"/>
      <c r="RFF143" s="166"/>
      <c r="RFH143" s="164"/>
      <c r="RFI143" s="168"/>
      <c r="RFJ143" s="168"/>
      <c r="RFK143" s="165"/>
      <c r="RFL143" s="165"/>
      <c r="RFM143" s="165"/>
      <c r="RFN143" s="166"/>
      <c r="RFP143" s="164"/>
      <c r="RFQ143" s="168"/>
      <c r="RFR143" s="168"/>
      <c r="RFS143" s="165"/>
      <c r="RFT143" s="165"/>
      <c r="RFU143" s="165"/>
      <c r="RFV143" s="166"/>
      <c r="RFX143" s="164"/>
      <c r="RFY143" s="168"/>
      <c r="RFZ143" s="168"/>
      <c r="RGA143" s="165"/>
      <c r="RGB143" s="165"/>
      <c r="RGC143" s="165"/>
      <c r="RGD143" s="166"/>
      <c r="RGF143" s="164"/>
      <c r="RGG143" s="168"/>
      <c r="RGH143" s="168"/>
      <c r="RGI143" s="165"/>
      <c r="RGJ143" s="165"/>
      <c r="RGK143" s="165"/>
      <c r="RGL143" s="166"/>
      <c r="RGN143" s="164"/>
      <c r="RGO143" s="168"/>
      <c r="RGP143" s="168"/>
      <c r="RGQ143" s="165"/>
      <c r="RGR143" s="165"/>
      <c r="RGS143" s="165"/>
      <c r="RGT143" s="166"/>
      <c r="RGV143" s="164"/>
      <c r="RGW143" s="168"/>
      <c r="RGX143" s="168"/>
      <c r="RGY143" s="165"/>
      <c r="RGZ143" s="165"/>
      <c r="RHA143" s="165"/>
      <c r="RHB143" s="166"/>
      <c r="RHD143" s="164"/>
      <c r="RHE143" s="168"/>
      <c r="RHF143" s="168"/>
      <c r="RHG143" s="165"/>
      <c r="RHH143" s="165"/>
      <c r="RHI143" s="165"/>
      <c r="RHJ143" s="166"/>
      <c r="RHL143" s="164"/>
      <c r="RHM143" s="168"/>
      <c r="RHN143" s="168"/>
      <c r="RHO143" s="165"/>
      <c r="RHP143" s="165"/>
      <c r="RHQ143" s="165"/>
      <c r="RHR143" s="166"/>
      <c r="RHT143" s="164"/>
      <c r="RHU143" s="168"/>
      <c r="RHV143" s="168"/>
      <c r="RHW143" s="165"/>
      <c r="RHX143" s="165"/>
      <c r="RHY143" s="165"/>
      <c r="RHZ143" s="166"/>
      <c r="RIB143" s="164"/>
      <c r="RIC143" s="168"/>
      <c r="RID143" s="168"/>
      <c r="RIE143" s="165"/>
      <c r="RIF143" s="165"/>
      <c r="RIG143" s="165"/>
      <c r="RIH143" s="166"/>
      <c r="RIJ143" s="164"/>
      <c r="RIK143" s="168"/>
      <c r="RIL143" s="168"/>
      <c r="RIM143" s="165"/>
      <c r="RIN143" s="165"/>
      <c r="RIO143" s="165"/>
      <c r="RIP143" s="166"/>
      <c r="RIR143" s="164"/>
      <c r="RIS143" s="168"/>
      <c r="RIT143" s="168"/>
      <c r="RIU143" s="165"/>
      <c r="RIV143" s="165"/>
      <c r="RIW143" s="165"/>
      <c r="RIX143" s="166"/>
      <c r="RIZ143" s="164"/>
      <c r="RJA143" s="168"/>
      <c r="RJB143" s="168"/>
      <c r="RJC143" s="165"/>
      <c r="RJD143" s="165"/>
      <c r="RJE143" s="165"/>
      <c r="RJF143" s="166"/>
      <c r="RJH143" s="164"/>
      <c r="RJI143" s="168"/>
      <c r="RJJ143" s="168"/>
      <c r="RJK143" s="165"/>
      <c r="RJL143" s="165"/>
      <c r="RJM143" s="165"/>
      <c r="RJN143" s="166"/>
      <c r="RJP143" s="164"/>
      <c r="RJQ143" s="168"/>
      <c r="RJR143" s="168"/>
      <c r="RJS143" s="165"/>
      <c r="RJT143" s="165"/>
      <c r="RJU143" s="165"/>
      <c r="RJV143" s="166"/>
      <c r="RJX143" s="164"/>
      <c r="RJY143" s="168"/>
      <c r="RJZ143" s="168"/>
      <c r="RKA143" s="165"/>
      <c r="RKB143" s="165"/>
      <c r="RKC143" s="165"/>
      <c r="RKD143" s="166"/>
      <c r="RKF143" s="164"/>
      <c r="RKG143" s="168"/>
      <c r="RKH143" s="168"/>
      <c r="RKI143" s="165"/>
      <c r="RKJ143" s="165"/>
      <c r="RKK143" s="165"/>
      <c r="RKL143" s="166"/>
      <c r="RKN143" s="164"/>
      <c r="RKO143" s="168"/>
      <c r="RKP143" s="168"/>
      <c r="RKQ143" s="165"/>
      <c r="RKR143" s="165"/>
      <c r="RKS143" s="165"/>
      <c r="RKT143" s="166"/>
      <c r="RKV143" s="164"/>
      <c r="RKW143" s="168"/>
      <c r="RKX143" s="168"/>
      <c r="RKY143" s="165"/>
      <c r="RKZ143" s="165"/>
      <c r="RLA143" s="165"/>
      <c r="RLB143" s="166"/>
      <c r="RLD143" s="164"/>
      <c r="RLE143" s="168"/>
      <c r="RLF143" s="168"/>
      <c r="RLG143" s="165"/>
      <c r="RLH143" s="165"/>
      <c r="RLI143" s="165"/>
      <c r="RLJ143" s="166"/>
      <c r="RLL143" s="164"/>
      <c r="RLM143" s="168"/>
      <c r="RLN143" s="168"/>
      <c r="RLO143" s="165"/>
      <c r="RLP143" s="165"/>
      <c r="RLQ143" s="165"/>
      <c r="RLR143" s="166"/>
      <c r="RLT143" s="164"/>
      <c r="RLU143" s="168"/>
      <c r="RLV143" s="168"/>
      <c r="RLW143" s="165"/>
      <c r="RLX143" s="165"/>
      <c r="RLY143" s="165"/>
      <c r="RLZ143" s="166"/>
      <c r="RMB143" s="164"/>
      <c r="RMC143" s="168"/>
      <c r="RMD143" s="168"/>
      <c r="RME143" s="165"/>
      <c r="RMF143" s="165"/>
      <c r="RMG143" s="165"/>
      <c r="RMH143" s="166"/>
      <c r="RMJ143" s="164"/>
      <c r="RMK143" s="168"/>
      <c r="RML143" s="168"/>
      <c r="RMM143" s="165"/>
      <c r="RMN143" s="165"/>
      <c r="RMO143" s="165"/>
      <c r="RMP143" s="166"/>
      <c r="RMR143" s="164"/>
      <c r="RMS143" s="168"/>
      <c r="RMT143" s="168"/>
      <c r="RMU143" s="165"/>
      <c r="RMV143" s="165"/>
      <c r="RMW143" s="165"/>
      <c r="RMX143" s="166"/>
      <c r="RMZ143" s="164"/>
      <c r="RNA143" s="168"/>
      <c r="RNB143" s="168"/>
      <c r="RNC143" s="165"/>
      <c r="RND143" s="165"/>
      <c r="RNE143" s="165"/>
      <c r="RNF143" s="166"/>
      <c r="RNH143" s="164"/>
      <c r="RNI143" s="168"/>
      <c r="RNJ143" s="168"/>
      <c r="RNK143" s="165"/>
      <c r="RNL143" s="165"/>
      <c r="RNM143" s="165"/>
      <c r="RNN143" s="166"/>
      <c r="RNP143" s="164"/>
      <c r="RNQ143" s="168"/>
      <c r="RNR143" s="168"/>
      <c r="RNS143" s="165"/>
      <c r="RNT143" s="165"/>
      <c r="RNU143" s="165"/>
      <c r="RNV143" s="166"/>
      <c r="RNX143" s="164"/>
      <c r="RNY143" s="168"/>
      <c r="RNZ143" s="168"/>
      <c r="ROA143" s="165"/>
      <c r="ROB143" s="165"/>
      <c r="ROC143" s="165"/>
      <c r="ROD143" s="166"/>
      <c r="ROF143" s="164"/>
      <c r="ROG143" s="168"/>
      <c r="ROH143" s="168"/>
      <c r="ROI143" s="165"/>
      <c r="ROJ143" s="165"/>
      <c r="ROK143" s="165"/>
      <c r="ROL143" s="166"/>
      <c r="RON143" s="164"/>
      <c r="ROO143" s="168"/>
      <c r="ROP143" s="168"/>
      <c r="ROQ143" s="165"/>
      <c r="ROR143" s="165"/>
      <c r="ROS143" s="165"/>
      <c r="ROT143" s="166"/>
      <c r="ROV143" s="164"/>
      <c r="ROW143" s="168"/>
      <c r="ROX143" s="168"/>
      <c r="ROY143" s="165"/>
      <c r="ROZ143" s="165"/>
      <c r="RPA143" s="165"/>
      <c r="RPB143" s="166"/>
      <c r="RPD143" s="164"/>
      <c r="RPE143" s="168"/>
      <c r="RPF143" s="168"/>
      <c r="RPG143" s="165"/>
      <c r="RPH143" s="165"/>
      <c r="RPI143" s="165"/>
      <c r="RPJ143" s="166"/>
      <c r="RPL143" s="164"/>
      <c r="RPM143" s="168"/>
      <c r="RPN143" s="168"/>
      <c r="RPO143" s="165"/>
      <c r="RPP143" s="165"/>
      <c r="RPQ143" s="165"/>
      <c r="RPR143" s="166"/>
      <c r="RPT143" s="164"/>
      <c r="RPU143" s="168"/>
      <c r="RPV143" s="168"/>
      <c r="RPW143" s="165"/>
      <c r="RPX143" s="165"/>
      <c r="RPY143" s="165"/>
      <c r="RPZ143" s="166"/>
      <c r="RQB143" s="164"/>
      <c r="RQC143" s="168"/>
      <c r="RQD143" s="168"/>
      <c r="RQE143" s="165"/>
      <c r="RQF143" s="165"/>
      <c r="RQG143" s="165"/>
      <c r="RQH143" s="166"/>
      <c r="RQJ143" s="164"/>
      <c r="RQK143" s="168"/>
      <c r="RQL143" s="168"/>
      <c r="RQM143" s="165"/>
      <c r="RQN143" s="165"/>
      <c r="RQO143" s="165"/>
      <c r="RQP143" s="166"/>
      <c r="RQR143" s="164"/>
      <c r="RQS143" s="168"/>
      <c r="RQT143" s="168"/>
      <c r="RQU143" s="165"/>
      <c r="RQV143" s="165"/>
      <c r="RQW143" s="165"/>
      <c r="RQX143" s="166"/>
      <c r="RQZ143" s="164"/>
      <c r="RRA143" s="168"/>
      <c r="RRB143" s="168"/>
      <c r="RRC143" s="165"/>
      <c r="RRD143" s="165"/>
      <c r="RRE143" s="165"/>
      <c r="RRF143" s="166"/>
      <c r="RRH143" s="164"/>
      <c r="RRI143" s="168"/>
      <c r="RRJ143" s="168"/>
      <c r="RRK143" s="165"/>
      <c r="RRL143" s="165"/>
      <c r="RRM143" s="165"/>
      <c r="RRN143" s="166"/>
      <c r="RRP143" s="164"/>
      <c r="RRQ143" s="168"/>
      <c r="RRR143" s="168"/>
      <c r="RRS143" s="165"/>
      <c r="RRT143" s="165"/>
      <c r="RRU143" s="165"/>
      <c r="RRV143" s="166"/>
      <c r="RRX143" s="164"/>
      <c r="RRY143" s="168"/>
      <c r="RRZ143" s="168"/>
      <c r="RSA143" s="165"/>
      <c r="RSB143" s="165"/>
      <c r="RSC143" s="165"/>
      <c r="RSD143" s="166"/>
      <c r="RSF143" s="164"/>
      <c r="RSG143" s="168"/>
      <c r="RSH143" s="168"/>
      <c r="RSI143" s="165"/>
      <c r="RSJ143" s="165"/>
      <c r="RSK143" s="165"/>
      <c r="RSL143" s="166"/>
      <c r="RSN143" s="164"/>
      <c r="RSO143" s="168"/>
      <c r="RSP143" s="168"/>
      <c r="RSQ143" s="165"/>
      <c r="RSR143" s="165"/>
      <c r="RSS143" s="165"/>
      <c r="RST143" s="166"/>
      <c r="RSV143" s="164"/>
      <c r="RSW143" s="168"/>
      <c r="RSX143" s="168"/>
      <c r="RSY143" s="165"/>
      <c r="RSZ143" s="165"/>
      <c r="RTA143" s="165"/>
      <c r="RTB143" s="166"/>
      <c r="RTD143" s="164"/>
      <c r="RTE143" s="168"/>
      <c r="RTF143" s="168"/>
      <c r="RTG143" s="165"/>
      <c r="RTH143" s="165"/>
      <c r="RTI143" s="165"/>
      <c r="RTJ143" s="166"/>
      <c r="RTL143" s="164"/>
      <c r="RTM143" s="168"/>
      <c r="RTN143" s="168"/>
      <c r="RTO143" s="165"/>
      <c r="RTP143" s="165"/>
      <c r="RTQ143" s="165"/>
      <c r="RTR143" s="166"/>
      <c r="RTT143" s="164"/>
      <c r="RTU143" s="168"/>
      <c r="RTV143" s="168"/>
      <c r="RTW143" s="165"/>
      <c r="RTX143" s="165"/>
      <c r="RTY143" s="165"/>
      <c r="RTZ143" s="166"/>
      <c r="RUB143" s="164"/>
      <c r="RUC143" s="168"/>
      <c r="RUD143" s="168"/>
      <c r="RUE143" s="165"/>
      <c r="RUF143" s="165"/>
      <c r="RUG143" s="165"/>
      <c r="RUH143" s="166"/>
      <c r="RUJ143" s="164"/>
      <c r="RUK143" s="168"/>
      <c r="RUL143" s="168"/>
      <c r="RUM143" s="165"/>
      <c r="RUN143" s="165"/>
      <c r="RUO143" s="165"/>
      <c r="RUP143" s="166"/>
      <c r="RUR143" s="164"/>
      <c r="RUS143" s="168"/>
      <c r="RUT143" s="168"/>
      <c r="RUU143" s="165"/>
      <c r="RUV143" s="165"/>
      <c r="RUW143" s="165"/>
      <c r="RUX143" s="166"/>
      <c r="RUZ143" s="164"/>
      <c r="RVA143" s="168"/>
      <c r="RVB143" s="168"/>
      <c r="RVC143" s="165"/>
      <c r="RVD143" s="165"/>
      <c r="RVE143" s="165"/>
      <c r="RVF143" s="166"/>
      <c r="RVH143" s="164"/>
      <c r="RVI143" s="168"/>
      <c r="RVJ143" s="168"/>
      <c r="RVK143" s="165"/>
      <c r="RVL143" s="165"/>
      <c r="RVM143" s="165"/>
      <c r="RVN143" s="166"/>
      <c r="RVP143" s="164"/>
      <c r="RVQ143" s="168"/>
      <c r="RVR143" s="168"/>
      <c r="RVS143" s="165"/>
      <c r="RVT143" s="165"/>
      <c r="RVU143" s="165"/>
      <c r="RVV143" s="166"/>
      <c r="RVX143" s="164"/>
      <c r="RVY143" s="168"/>
      <c r="RVZ143" s="168"/>
      <c r="RWA143" s="165"/>
      <c r="RWB143" s="165"/>
      <c r="RWC143" s="165"/>
      <c r="RWD143" s="166"/>
      <c r="RWF143" s="164"/>
      <c r="RWG143" s="168"/>
      <c r="RWH143" s="168"/>
      <c r="RWI143" s="165"/>
      <c r="RWJ143" s="165"/>
      <c r="RWK143" s="165"/>
      <c r="RWL143" s="166"/>
      <c r="RWN143" s="164"/>
      <c r="RWO143" s="168"/>
      <c r="RWP143" s="168"/>
      <c r="RWQ143" s="165"/>
      <c r="RWR143" s="165"/>
      <c r="RWS143" s="165"/>
      <c r="RWT143" s="166"/>
      <c r="RWV143" s="164"/>
      <c r="RWW143" s="168"/>
      <c r="RWX143" s="168"/>
      <c r="RWY143" s="165"/>
      <c r="RWZ143" s="165"/>
      <c r="RXA143" s="165"/>
      <c r="RXB143" s="166"/>
      <c r="RXD143" s="164"/>
      <c r="RXE143" s="168"/>
      <c r="RXF143" s="168"/>
      <c r="RXG143" s="165"/>
      <c r="RXH143" s="165"/>
      <c r="RXI143" s="165"/>
      <c r="RXJ143" s="166"/>
      <c r="RXL143" s="164"/>
      <c r="RXM143" s="168"/>
      <c r="RXN143" s="168"/>
      <c r="RXO143" s="165"/>
      <c r="RXP143" s="165"/>
      <c r="RXQ143" s="165"/>
      <c r="RXR143" s="166"/>
      <c r="RXT143" s="164"/>
      <c r="RXU143" s="168"/>
      <c r="RXV143" s="168"/>
      <c r="RXW143" s="165"/>
      <c r="RXX143" s="165"/>
      <c r="RXY143" s="165"/>
      <c r="RXZ143" s="166"/>
      <c r="RYB143" s="164"/>
      <c r="RYC143" s="168"/>
      <c r="RYD143" s="168"/>
      <c r="RYE143" s="165"/>
      <c r="RYF143" s="165"/>
      <c r="RYG143" s="165"/>
      <c r="RYH143" s="166"/>
      <c r="RYJ143" s="164"/>
      <c r="RYK143" s="168"/>
      <c r="RYL143" s="168"/>
      <c r="RYM143" s="165"/>
      <c r="RYN143" s="165"/>
      <c r="RYO143" s="165"/>
      <c r="RYP143" s="166"/>
      <c r="RYR143" s="164"/>
      <c r="RYS143" s="168"/>
      <c r="RYT143" s="168"/>
      <c r="RYU143" s="165"/>
      <c r="RYV143" s="165"/>
      <c r="RYW143" s="165"/>
      <c r="RYX143" s="166"/>
      <c r="RYZ143" s="164"/>
      <c r="RZA143" s="168"/>
      <c r="RZB143" s="168"/>
      <c r="RZC143" s="165"/>
      <c r="RZD143" s="165"/>
      <c r="RZE143" s="165"/>
      <c r="RZF143" s="166"/>
      <c r="RZH143" s="164"/>
      <c r="RZI143" s="168"/>
      <c r="RZJ143" s="168"/>
      <c r="RZK143" s="165"/>
      <c r="RZL143" s="165"/>
      <c r="RZM143" s="165"/>
      <c r="RZN143" s="166"/>
      <c r="RZP143" s="164"/>
      <c r="RZQ143" s="168"/>
      <c r="RZR143" s="168"/>
      <c r="RZS143" s="165"/>
      <c r="RZT143" s="165"/>
      <c r="RZU143" s="165"/>
      <c r="RZV143" s="166"/>
      <c r="RZX143" s="164"/>
      <c r="RZY143" s="168"/>
      <c r="RZZ143" s="168"/>
      <c r="SAA143" s="165"/>
      <c r="SAB143" s="165"/>
      <c r="SAC143" s="165"/>
      <c r="SAD143" s="166"/>
      <c r="SAF143" s="164"/>
      <c r="SAG143" s="168"/>
      <c r="SAH143" s="168"/>
      <c r="SAI143" s="165"/>
      <c r="SAJ143" s="165"/>
      <c r="SAK143" s="165"/>
      <c r="SAL143" s="166"/>
      <c r="SAN143" s="164"/>
      <c r="SAO143" s="168"/>
      <c r="SAP143" s="168"/>
      <c r="SAQ143" s="165"/>
      <c r="SAR143" s="165"/>
      <c r="SAS143" s="165"/>
      <c r="SAT143" s="166"/>
      <c r="SAV143" s="164"/>
      <c r="SAW143" s="168"/>
      <c r="SAX143" s="168"/>
      <c r="SAY143" s="165"/>
      <c r="SAZ143" s="165"/>
      <c r="SBA143" s="165"/>
      <c r="SBB143" s="166"/>
      <c r="SBD143" s="164"/>
      <c r="SBE143" s="168"/>
      <c r="SBF143" s="168"/>
      <c r="SBG143" s="165"/>
      <c r="SBH143" s="165"/>
      <c r="SBI143" s="165"/>
      <c r="SBJ143" s="166"/>
      <c r="SBL143" s="164"/>
      <c r="SBM143" s="168"/>
      <c r="SBN143" s="168"/>
      <c r="SBO143" s="165"/>
      <c r="SBP143" s="165"/>
      <c r="SBQ143" s="165"/>
      <c r="SBR143" s="166"/>
      <c r="SBT143" s="164"/>
      <c r="SBU143" s="168"/>
      <c r="SBV143" s="168"/>
      <c r="SBW143" s="165"/>
      <c r="SBX143" s="165"/>
      <c r="SBY143" s="165"/>
      <c r="SBZ143" s="166"/>
      <c r="SCB143" s="164"/>
      <c r="SCC143" s="168"/>
      <c r="SCD143" s="168"/>
      <c r="SCE143" s="165"/>
      <c r="SCF143" s="165"/>
      <c r="SCG143" s="165"/>
      <c r="SCH143" s="166"/>
      <c r="SCJ143" s="164"/>
      <c r="SCK143" s="168"/>
      <c r="SCL143" s="168"/>
      <c r="SCM143" s="165"/>
      <c r="SCN143" s="165"/>
      <c r="SCO143" s="165"/>
      <c r="SCP143" s="166"/>
      <c r="SCR143" s="164"/>
      <c r="SCS143" s="168"/>
      <c r="SCT143" s="168"/>
      <c r="SCU143" s="165"/>
      <c r="SCV143" s="165"/>
      <c r="SCW143" s="165"/>
      <c r="SCX143" s="166"/>
      <c r="SCZ143" s="164"/>
      <c r="SDA143" s="168"/>
      <c r="SDB143" s="168"/>
      <c r="SDC143" s="165"/>
      <c r="SDD143" s="165"/>
      <c r="SDE143" s="165"/>
      <c r="SDF143" s="166"/>
      <c r="SDH143" s="164"/>
      <c r="SDI143" s="168"/>
      <c r="SDJ143" s="168"/>
      <c r="SDK143" s="165"/>
      <c r="SDL143" s="165"/>
      <c r="SDM143" s="165"/>
      <c r="SDN143" s="166"/>
      <c r="SDP143" s="164"/>
      <c r="SDQ143" s="168"/>
      <c r="SDR143" s="168"/>
      <c r="SDS143" s="165"/>
      <c r="SDT143" s="165"/>
      <c r="SDU143" s="165"/>
      <c r="SDV143" s="166"/>
      <c r="SDX143" s="164"/>
      <c r="SDY143" s="168"/>
      <c r="SDZ143" s="168"/>
      <c r="SEA143" s="165"/>
      <c r="SEB143" s="165"/>
      <c r="SEC143" s="165"/>
      <c r="SED143" s="166"/>
      <c r="SEF143" s="164"/>
      <c r="SEG143" s="168"/>
      <c r="SEH143" s="168"/>
      <c r="SEI143" s="165"/>
      <c r="SEJ143" s="165"/>
      <c r="SEK143" s="165"/>
      <c r="SEL143" s="166"/>
      <c r="SEN143" s="164"/>
      <c r="SEO143" s="168"/>
      <c r="SEP143" s="168"/>
      <c r="SEQ143" s="165"/>
      <c r="SER143" s="165"/>
      <c r="SES143" s="165"/>
      <c r="SET143" s="166"/>
      <c r="SEV143" s="164"/>
      <c r="SEW143" s="168"/>
      <c r="SEX143" s="168"/>
      <c r="SEY143" s="165"/>
      <c r="SEZ143" s="165"/>
      <c r="SFA143" s="165"/>
      <c r="SFB143" s="166"/>
      <c r="SFD143" s="164"/>
      <c r="SFE143" s="168"/>
      <c r="SFF143" s="168"/>
      <c r="SFG143" s="165"/>
      <c r="SFH143" s="165"/>
      <c r="SFI143" s="165"/>
      <c r="SFJ143" s="166"/>
      <c r="SFL143" s="164"/>
      <c r="SFM143" s="168"/>
      <c r="SFN143" s="168"/>
      <c r="SFO143" s="165"/>
      <c r="SFP143" s="165"/>
      <c r="SFQ143" s="165"/>
      <c r="SFR143" s="166"/>
      <c r="SFT143" s="164"/>
      <c r="SFU143" s="168"/>
      <c r="SFV143" s="168"/>
      <c r="SFW143" s="165"/>
      <c r="SFX143" s="165"/>
      <c r="SFY143" s="165"/>
      <c r="SFZ143" s="166"/>
      <c r="SGB143" s="164"/>
      <c r="SGC143" s="168"/>
      <c r="SGD143" s="168"/>
      <c r="SGE143" s="165"/>
      <c r="SGF143" s="165"/>
      <c r="SGG143" s="165"/>
      <c r="SGH143" s="166"/>
      <c r="SGJ143" s="164"/>
      <c r="SGK143" s="168"/>
      <c r="SGL143" s="168"/>
      <c r="SGM143" s="165"/>
      <c r="SGN143" s="165"/>
      <c r="SGO143" s="165"/>
      <c r="SGP143" s="166"/>
      <c r="SGR143" s="164"/>
      <c r="SGS143" s="168"/>
      <c r="SGT143" s="168"/>
      <c r="SGU143" s="165"/>
      <c r="SGV143" s="165"/>
      <c r="SGW143" s="165"/>
      <c r="SGX143" s="166"/>
      <c r="SGZ143" s="164"/>
      <c r="SHA143" s="168"/>
      <c r="SHB143" s="168"/>
      <c r="SHC143" s="165"/>
      <c r="SHD143" s="165"/>
      <c r="SHE143" s="165"/>
      <c r="SHF143" s="166"/>
      <c r="SHH143" s="164"/>
      <c r="SHI143" s="168"/>
      <c r="SHJ143" s="168"/>
      <c r="SHK143" s="165"/>
      <c r="SHL143" s="165"/>
      <c r="SHM143" s="165"/>
      <c r="SHN143" s="166"/>
      <c r="SHP143" s="164"/>
      <c r="SHQ143" s="168"/>
      <c r="SHR143" s="168"/>
      <c r="SHS143" s="165"/>
      <c r="SHT143" s="165"/>
      <c r="SHU143" s="165"/>
      <c r="SHV143" s="166"/>
      <c r="SHX143" s="164"/>
      <c r="SHY143" s="168"/>
      <c r="SHZ143" s="168"/>
      <c r="SIA143" s="165"/>
      <c r="SIB143" s="165"/>
      <c r="SIC143" s="165"/>
      <c r="SID143" s="166"/>
      <c r="SIF143" s="164"/>
      <c r="SIG143" s="168"/>
      <c r="SIH143" s="168"/>
      <c r="SII143" s="165"/>
      <c r="SIJ143" s="165"/>
      <c r="SIK143" s="165"/>
      <c r="SIL143" s="166"/>
      <c r="SIN143" s="164"/>
      <c r="SIO143" s="168"/>
      <c r="SIP143" s="168"/>
      <c r="SIQ143" s="165"/>
      <c r="SIR143" s="165"/>
      <c r="SIS143" s="165"/>
      <c r="SIT143" s="166"/>
      <c r="SIV143" s="164"/>
      <c r="SIW143" s="168"/>
      <c r="SIX143" s="168"/>
      <c r="SIY143" s="165"/>
      <c r="SIZ143" s="165"/>
      <c r="SJA143" s="165"/>
      <c r="SJB143" s="166"/>
      <c r="SJD143" s="164"/>
      <c r="SJE143" s="168"/>
      <c r="SJF143" s="168"/>
      <c r="SJG143" s="165"/>
      <c r="SJH143" s="165"/>
      <c r="SJI143" s="165"/>
      <c r="SJJ143" s="166"/>
      <c r="SJL143" s="164"/>
      <c r="SJM143" s="168"/>
      <c r="SJN143" s="168"/>
      <c r="SJO143" s="165"/>
      <c r="SJP143" s="165"/>
      <c r="SJQ143" s="165"/>
      <c r="SJR143" s="166"/>
      <c r="SJT143" s="164"/>
      <c r="SJU143" s="168"/>
      <c r="SJV143" s="168"/>
      <c r="SJW143" s="165"/>
      <c r="SJX143" s="165"/>
      <c r="SJY143" s="165"/>
      <c r="SJZ143" s="166"/>
      <c r="SKB143" s="164"/>
      <c r="SKC143" s="168"/>
      <c r="SKD143" s="168"/>
      <c r="SKE143" s="165"/>
      <c r="SKF143" s="165"/>
      <c r="SKG143" s="165"/>
      <c r="SKH143" s="166"/>
      <c r="SKJ143" s="164"/>
      <c r="SKK143" s="168"/>
      <c r="SKL143" s="168"/>
      <c r="SKM143" s="165"/>
      <c r="SKN143" s="165"/>
      <c r="SKO143" s="165"/>
      <c r="SKP143" s="166"/>
      <c r="SKR143" s="164"/>
      <c r="SKS143" s="168"/>
      <c r="SKT143" s="168"/>
      <c r="SKU143" s="165"/>
      <c r="SKV143" s="165"/>
      <c r="SKW143" s="165"/>
      <c r="SKX143" s="166"/>
      <c r="SKZ143" s="164"/>
      <c r="SLA143" s="168"/>
      <c r="SLB143" s="168"/>
      <c r="SLC143" s="165"/>
      <c r="SLD143" s="165"/>
      <c r="SLE143" s="165"/>
      <c r="SLF143" s="166"/>
      <c r="SLH143" s="164"/>
      <c r="SLI143" s="168"/>
      <c r="SLJ143" s="168"/>
      <c r="SLK143" s="165"/>
      <c r="SLL143" s="165"/>
      <c r="SLM143" s="165"/>
      <c r="SLN143" s="166"/>
      <c r="SLP143" s="164"/>
      <c r="SLQ143" s="168"/>
      <c r="SLR143" s="168"/>
      <c r="SLS143" s="165"/>
      <c r="SLT143" s="165"/>
      <c r="SLU143" s="165"/>
      <c r="SLV143" s="166"/>
      <c r="SLX143" s="164"/>
      <c r="SLY143" s="168"/>
      <c r="SLZ143" s="168"/>
      <c r="SMA143" s="165"/>
      <c r="SMB143" s="165"/>
      <c r="SMC143" s="165"/>
      <c r="SMD143" s="166"/>
      <c r="SMF143" s="164"/>
      <c r="SMG143" s="168"/>
      <c r="SMH143" s="168"/>
      <c r="SMI143" s="165"/>
      <c r="SMJ143" s="165"/>
      <c r="SMK143" s="165"/>
      <c r="SML143" s="166"/>
      <c r="SMN143" s="164"/>
      <c r="SMO143" s="168"/>
      <c r="SMP143" s="168"/>
      <c r="SMQ143" s="165"/>
      <c r="SMR143" s="165"/>
      <c r="SMS143" s="165"/>
      <c r="SMT143" s="166"/>
      <c r="SMV143" s="164"/>
      <c r="SMW143" s="168"/>
      <c r="SMX143" s="168"/>
      <c r="SMY143" s="165"/>
      <c r="SMZ143" s="165"/>
      <c r="SNA143" s="165"/>
      <c r="SNB143" s="166"/>
      <c r="SND143" s="164"/>
      <c r="SNE143" s="168"/>
      <c r="SNF143" s="168"/>
      <c r="SNG143" s="165"/>
      <c r="SNH143" s="165"/>
      <c r="SNI143" s="165"/>
      <c r="SNJ143" s="166"/>
      <c r="SNL143" s="164"/>
      <c r="SNM143" s="168"/>
      <c r="SNN143" s="168"/>
      <c r="SNO143" s="165"/>
      <c r="SNP143" s="165"/>
      <c r="SNQ143" s="165"/>
      <c r="SNR143" s="166"/>
      <c r="SNT143" s="164"/>
      <c r="SNU143" s="168"/>
      <c r="SNV143" s="168"/>
      <c r="SNW143" s="165"/>
      <c r="SNX143" s="165"/>
      <c r="SNY143" s="165"/>
      <c r="SNZ143" s="166"/>
      <c r="SOB143" s="164"/>
      <c r="SOC143" s="168"/>
      <c r="SOD143" s="168"/>
      <c r="SOE143" s="165"/>
      <c r="SOF143" s="165"/>
      <c r="SOG143" s="165"/>
      <c r="SOH143" s="166"/>
      <c r="SOJ143" s="164"/>
      <c r="SOK143" s="168"/>
      <c r="SOL143" s="168"/>
      <c r="SOM143" s="165"/>
      <c r="SON143" s="165"/>
      <c r="SOO143" s="165"/>
      <c r="SOP143" s="166"/>
      <c r="SOR143" s="164"/>
      <c r="SOS143" s="168"/>
      <c r="SOT143" s="168"/>
      <c r="SOU143" s="165"/>
      <c r="SOV143" s="165"/>
      <c r="SOW143" s="165"/>
      <c r="SOX143" s="166"/>
      <c r="SOZ143" s="164"/>
      <c r="SPA143" s="168"/>
      <c r="SPB143" s="168"/>
      <c r="SPC143" s="165"/>
      <c r="SPD143" s="165"/>
      <c r="SPE143" s="165"/>
      <c r="SPF143" s="166"/>
      <c r="SPH143" s="164"/>
      <c r="SPI143" s="168"/>
      <c r="SPJ143" s="168"/>
      <c r="SPK143" s="165"/>
      <c r="SPL143" s="165"/>
      <c r="SPM143" s="165"/>
      <c r="SPN143" s="166"/>
      <c r="SPP143" s="164"/>
      <c r="SPQ143" s="168"/>
      <c r="SPR143" s="168"/>
      <c r="SPS143" s="165"/>
      <c r="SPT143" s="165"/>
      <c r="SPU143" s="165"/>
      <c r="SPV143" s="166"/>
      <c r="SPX143" s="164"/>
      <c r="SPY143" s="168"/>
      <c r="SPZ143" s="168"/>
      <c r="SQA143" s="165"/>
      <c r="SQB143" s="165"/>
      <c r="SQC143" s="165"/>
      <c r="SQD143" s="166"/>
      <c r="SQF143" s="164"/>
      <c r="SQG143" s="168"/>
      <c r="SQH143" s="168"/>
      <c r="SQI143" s="165"/>
      <c r="SQJ143" s="165"/>
      <c r="SQK143" s="165"/>
      <c r="SQL143" s="166"/>
      <c r="SQN143" s="164"/>
      <c r="SQO143" s="168"/>
      <c r="SQP143" s="168"/>
      <c r="SQQ143" s="165"/>
      <c r="SQR143" s="165"/>
      <c r="SQS143" s="165"/>
      <c r="SQT143" s="166"/>
      <c r="SQV143" s="164"/>
      <c r="SQW143" s="168"/>
      <c r="SQX143" s="168"/>
      <c r="SQY143" s="165"/>
      <c r="SQZ143" s="165"/>
      <c r="SRA143" s="165"/>
      <c r="SRB143" s="166"/>
      <c r="SRD143" s="164"/>
      <c r="SRE143" s="168"/>
      <c r="SRF143" s="168"/>
      <c r="SRG143" s="165"/>
      <c r="SRH143" s="165"/>
      <c r="SRI143" s="165"/>
      <c r="SRJ143" s="166"/>
      <c r="SRL143" s="164"/>
      <c r="SRM143" s="168"/>
      <c r="SRN143" s="168"/>
      <c r="SRO143" s="165"/>
      <c r="SRP143" s="165"/>
      <c r="SRQ143" s="165"/>
      <c r="SRR143" s="166"/>
      <c r="SRT143" s="164"/>
      <c r="SRU143" s="168"/>
      <c r="SRV143" s="168"/>
      <c r="SRW143" s="165"/>
      <c r="SRX143" s="165"/>
      <c r="SRY143" s="165"/>
      <c r="SRZ143" s="166"/>
      <c r="SSB143" s="164"/>
      <c r="SSC143" s="168"/>
      <c r="SSD143" s="168"/>
      <c r="SSE143" s="165"/>
      <c r="SSF143" s="165"/>
      <c r="SSG143" s="165"/>
      <c r="SSH143" s="166"/>
      <c r="SSJ143" s="164"/>
      <c r="SSK143" s="168"/>
      <c r="SSL143" s="168"/>
      <c r="SSM143" s="165"/>
      <c r="SSN143" s="165"/>
      <c r="SSO143" s="165"/>
      <c r="SSP143" s="166"/>
      <c r="SSR143" s="164"/>
      <c r="SSS143" s="168"/>
      <c r="SST143" s="168"/>
      <c r="SSU143" s="165"/>
      <c r="SSV143" s="165"/>
      <c r="SSW143" s="165"/>
      <c r="SSX143" s="166"/>
      <c r="SSZ143" s="164"/>
      <c r="STA143" s="168"/>
      <c r="STB143" s="168"/>
      <c r="STC143" s="165"/>
      <c r="STD143" s="165"/>
      <c r="STE143" s="165"/>
      <c r="STF143" s="166"/>
      <c r="STH143" s="164"/>
      <c r="STI143" s="168"/>
      <c r="STJ143" s="168"/>
      <c r="STK143" s="165"/>
      <c r="STL143" s="165"/>
      <c r="STM143" s="165"/>
      <c r="STN143" s="166"/>
      <c r="STP143" s="164"/>
      <c r="STQ143" s="168"/>
      <c r="STR143" s="168"/>
      <c r="STS143" s="165"/>
      <c r="STT143" s="165"/>
      <c r="STU143" s="165"/>
      <c r="STV143" s="166"/>
      <c r="STX143" s="164"/>
      <c r="STY143" s="168"/>
      <c r="STZ143" s="168"/>
      <c r="SUA143" s="165"/>
      <c r="SUB143" s="165"/>
      <c r="SUC143" s="165"/>
      <c r="SUD143" s="166"/>
      <c r="SUF143" s="164"/>
      <c r="SUG143" s="168"/>
      <c r="SUH143" s="168"/>
      <c r="SUI143" s="165"/>
      <c r="SUJ143" s="165"/>
      <c r="SUK143" s="165"/>
      <c r="SUL143" s="166"/>
      <c r="SUN143" s="164"/>
      <c r="SUO143" s="168"/>
      <c r="SUP143" s="168"/>
      <c r="SUQ143" s="165"/>
      <c r="SUR143" s="165"/>
      <c r="SUS143" s="165"/>
      <c r="SUT143" s="166"/>
      <c r="SUV143" s="164"/>
      <c r="SUW143" s="168"/>
      <c r="SUX143" s="168"/>
      <c r="SUY143" s="165"/>
      <c r="SUZ143" s="165"/>
      <c r="SVA143" s="165"/>
      <c r="SVB143" s="166"/>
      <c r="SVD143" s="164"/>
      <c r="SVE143" s="168"/>
      <c r="SVF143" s="168"/>
      <c r="SVG143" s="165"/>
      <c r="SVH143" s="165"/>
      <c r="SVI143" s="165"/>
      <c r="SVJ143" s="166"/>
      <c r="SVL143" s="164"/>
      <c r="SVM143" s="168"/>
      <c r="SVN143" s="168"/>
      <c r="SVO143" s="165"/>
      <c r="SVP143" s="165"/>
      <c r="SVQ143" s="165"/>
      <c r="SVR143" s="166"/>
      <c r="SVT143" s="164"/>
      <c r="SVU143" s="168"/>
      <c r="SVV143" s="168"/>
      <c r="SVW143" s="165"/>
      <c r="SVX143" s="165"/>
      <c r="SVY143" s="165"/>
      <c r="SVZ143" s="166"/>
      <c r="SWB143" s="164"/>
      <c r="SWC143" s="168"/>
      <c r="SWD143" s="168"/>
      <c r="SWE143" s="165"/>
      <c r="SWF143" s="165"/>
      <c r="SWG143" s="165"/>
      <c r="SWH143" s="166"/>
      <c r="SWJ143" s="164"/>
      <c r="SWK143" s="168"/>
      <c r="SWL143" s="168"/>
      <c r="SWM143" s="165"/>
      <c r="SWN143" s="165"/>
      <c r="SWO143" s="165"/>
      <c r="SWP143" s="166"/>
      <c r="SWR143" s="164"/>
      <c r="SWS143" s="168"/>
      <c r="SWT143" s="168"/>
      <c r="SWU143" s="165"/>
      <c r="SWV143" s="165"/>
      <c r="SWW143" s="165"/>
      <c r="SWX143" s="166"/>
      <c r="SWZ143" s="164"/>
      <c r="SXA143" s="168"/>
      <c r="SXB143" s="168"/>
      <c r="SXC143" s="165"/>
      <c r="SXD143" s="165"/>
      <c r="SXE143" s="165"/>
      <c r="SXF143" s="166"/>
      <c r="SXH143" s="164"/>
      <c r="SXI143" s="168"/>
      <c r="SXJ143" s="168"/>
      <c r="SXK143" s="165"/>
      <c r="SXL143" s="165"/>
      <c r="SXM143" s="165"/>
      <c r="SXN143" s="166"/>
      <c r="SXP143" s="164"/>
      <c r="SXQ143" s="168"/>
      <c r="SXR143" s="168"/>
      <c r="SXS143" s="165"/>
      <c r="SXT143" s="165"/>
      <c r="SXU143" s="165"/>
      <c r="SXV143" s="166"/>
      <c r="SXX143" s="164"/>
      <c r="SXY143" s="168"/>
      <c r="SXZ143" s="168"/>
      <c r="SYA143" s="165"/>
      <c r="SYB143" s="165"/>
      <c r="SYC143" s="165"/>
      <c r="SYD143" s="166"/>
      <c r="SYF143" s="164"/>
      <c r="SYG143" s="168"/>
      <c r="SYH143" s="168"/>
      <c r="SYI143" s="165"/>
      <c r="SYJ143" s="165"/>
      <c r="SYK143" s="165"/>
      <c r="SYL143" s="166"/>
      <c r="SYN143" s="164"/>
      <c r="SYO143" s="168"/>
      <c r="SYP143" s="168"/>
      <c r="SYQ143" s="165"/>
      <c r="SYR143" s="165"/>
      <c r="SYS143" s="165"/>
      <c r="SYT143" s="166"/>
      <c r="SYV143" s="164"/>
      <c r="SYW143" s="168"/>
      <c r="SYX143" s="168"/>
      <c r="SYY143" s="165"/>
      <c r="SYZ143" s="165"/>
      <c r="SZA143" s="165"/>
      <c r="SZB143" s="166"/>
      <c r="SZD143" s="164"/>
      <c r="SZE143" s="168"/>
      <c r="SZF143" s="168"/>
      <c r="SZG143" s="165"/>
      <c r="SZH143" s="165"/>
      <c r="SZI143" s="165"/>
      <c r="SZJ143" s="166"/>
      <c r="SZL143" s="164"/>
      <c r="SZM143" s="168"/>
      <c r="SZN143" s="168"/>
      <c r="SZO143" s="165"/>
      <c r="SZP143" s="165"/>
      <c r="SZQ143" s="165"/>
      <c r="SZR143" s="166"/>
      <c r="SZT143" s="164"/>
      <c r="SZU143" s="168"/>
      <c r="SZV143" s="168"/>
      <c r="SZW143" s="165"/>
      <c r="SZX143" s="165"/>
      <c r="SZY143" s="165"/>
      <c r="SZZ143" s="166"/>
      <c r="TAB143" s="164"/>
      <c r="TAC143" s="168"/>
      <c r="TAD143" s="168"/>
      <c r="TAE143" s="165"/>
      <c r="TAF143" s="165"/>
      <c r="TAG143" s="165"/>
      <c r="TAH143" s="166"/>
      <c r="TAJ143" s="164"/>
      <c r="TAK143" s="168"/>
      <c r="TAL143" s="168"/>
      <c r="TAM143" s="165"/>
      <c r="TAN143" s="165"/>
      <c r="TAO143" s="165"/>
      <c r="TAP143" s="166"/>
      <c r="TAR143" s="164"/>
      <c r="TAS143" s="168"/>
      <c r="TAT143" s="168"/>
      <c r="TAU143" s="165"/>
      <c r="TAV143" s="165"/>
      <c r="TAW143" s="165"/>
      <c r="TAX143" s="166"/>
      <c r="TAZ143" s="164"/>
      <c r="TBA143" s="168"/>
      <c r="TBB143" s="168"/>
      <c r="TBC143" s="165"/>
      <c r="TBD143" s="165"/>
      <c r="TBE143" s="165"/>
      <c r="TBF143" s="166"/>
      <c r="TBH143" s="164"/>
      <c r="TBI143" s="168"/>
      <c r="TBJ143" s="168"/>
      <c r="TBK143" s="165"/>
      <c r="TBL143" s="165"/>
      <c r="TBM143" s="165"/>
      <c r="TBN143" s="166"/>
      <c r="TBP143" s="164"/>
      <c r="TBQ143" s="168"/>
      <c r="TBR143" s="168"/>
      <c r="TBS143" s="165"/>
      <c r="TBT143" s="165"/>
      <c r="TBU143" s="165"/>
      <c r="TBV143" s="166"/>
      <c r="TBX143" s="164"/>
      <c r="TBY143" s="168"/>
      <c r="TBZ143" s="168"/>
      <c r="TCA143" s="165"/>
      <c r="TCB143" s="165"/>
      <c r="TCC143" s="165"/>
      <c r="TCD143" s="166"/>
      <c r="TCF143" s="164"/>
      <c r="TCG143" s="168"/>
      <c r="TCH143" s="168"/>
      <c r="TCI143" s="165"/>
      <c r="TCJ143" s="165"/>
      <c r="TCK143" s="165"/>
      <c r="TCL143" s="166"/>
      <c r="TCN143" s="164"/>
      <c r="TCO143" s="168"/>
      <c r="TCP143" s="168"/>
      <c r="TCQ143" s="165"/>
      <c r="TCR143" s="165"/>
      <c r="TCS143" s="165"/>
      <c r="TCT143" s="166"/>
      <c r="TCV143" s="164"/>
      <c r="TCW143" s="168"/>
      <c r="TCX143" s="168"/>
      <c r="TCY143" s="165"/>
      <c r="TCZ143" s="165"/>
      <c r="TDA143" s="165"/>
      <c r="TDB143" s="166"/>
      <c r="TDD143" s="164"/>
      <c r="TDE143" s="168"/>
      <c r="TDF143" s="168"/>
      <c r="TDG143" s="165"/>
      <c r="TDH143" s="165"/>
      <c r="TDI143" s="165"/>
      <c r="TDJ143" s="166"/>
      <c r="TDL143" s="164"/>
      <c r="TDM143" s="168"/>
      <c r="TDN143" s="168"/>
      <c r="TDO143" s="165"/>
      <c r="TDP143" s="165"/>
      <c r="TDQ143" s="165"/>
      <c r="TDR143" s="166"/>
      <c r="TDT143" s="164"/>
      <c r="TDU143" s="168"/>
      <c r="TDV143" s="168"/>
      <c r="TDW143" s="165"/>
      <c r="TDX143" s="165"/>
      <c r="TDY143" s="165"/>
      <c r="TDZ143" s="166"/>
      <c r="TEB143" s="164"/>
      <c r="TEC143" s="168"/>
      <c r="TED143" s="168"/>
      <c r="TEE143" s="165"/>
      <c r="TEF143" s="165"/>
      <c r="TEG143" s="165"/>
      <c r="TEH143" s="166"/>
      <c r="TEJ143" s="164"/>
      <c r="TEK143" s="168"/>
      <c r="TEL143" s="168"/>
      <c r="TEM143" s="165"/>
      <c r="TEN143" s="165"/>
      <c r="TEO143" s="165"/>
      <c r="TEP143" s="166"/>
      <c r="TER143" s="164"/>
      <c r="TES143" s="168"/>
      <c r="TET143" s="168"/>
      <c r="TEU143" s="165"/>
      <c r="TEV143" s="165"/>
      <c r="TEW143" s="165"/>
      <c r="TEX143" s="166"/>
      <c r="TEZ143" s="164"/>
      <c r="TFA143" s="168"/>
      <c r="TFB143" s="168"/>
      <c r="TFC143" s="165"/>
      <c r="TFD143" s="165"/>
      <c r="TFE143" s="165"/>
      <c r="TFF143" s="166"/>
      <c r="TFH143" s="164"/>
      <c r="TFI143" s="168"/>
      <c r="TFJ143" s="168"/>
      <c r="TFK143" s="165"/>
      <c r="TFL143" s="165"/>
      <c r="TFM143" s="165"/>
      <c r="TFN143" s="166"/>
      <c r="TFP143" s="164"/>
      <c r="TFQ143" s="168"/>
      <c r="TFR143" s="168"/>
      <c r="TFS143" s="165"/>
      <c r="TFT143" s="165"/>
      <c r="TFU143" s="165"/>
      <c r="TFV143" s="166"/>
      <c r="TFX143" s="164"/>
      <c r="TFY143" s="168"/>
      <c r="TFZ143" s="168"/>
      <c r="TGA143" s="165"/>
      <c r="TGB143" s="165"/>
      <c r="TGC143" s="165"/>
      <c r="TGD143" s="166"/>
      <c r="TGF143" s="164"/>
      <c r="TGG143" s="168"/>
      <c r="TGH143" s="168"/>
      <c r="TGI143" s="165"/>
      <c r="TGJ143" s="165"/>
      <c r="TGK143" s="165"/>
      <c r="TGL143" s="166"/>
      <c r="TGN143" s="164"/>
      <c r="TGO143" s="168"/>
      <c r="TGP143" s="168"/>
      <c r="TGQ143" s="165"/>
      <c r="TGR143" s="165"/>
      <c r="TGS143" s="165"/>
      <c r="TGT143" s="166"/>
      <c r="TGV143" s="164"/>
      <c r="TGW143" s="168"/>
      <c r="TGX143" s="168"/>
      <c r="TGY143" s="165"/>
      <c r="TGZ143" s="165"/>
      <c r="THA143" s="165"/>
      <c r="THB143" s="166"/>
      <c r="THD143" s="164"/>
      <c r="THE143" s="168"/>
      <c r="THF143" s="168"/>
      <c r="THG143" s="165"/>
      <c r="THH143" s="165"/>
      <c r="THI143" s="165"/>
      <c r="THJ143" s="166"/>
      <c r="THL143" s="164"/>
      <c r="THM143" s="168"/>
      <c r="THN143" s="168"/>
      <c r="THO143" s="165"/>
      <c r="THP143" s="165"/>
      <c r="THQ143" s="165"/>
      <c r="THR143" s="166"/>
      <c r="THT143" s="164"/>
      <c r="THU143" s="168"/>
      <c r="THV143" s="168"/>
      <c r="THW143" s="165"/>
      <c r="THX143" s="165"/>
      <c r="THY143" s="165"/>
      <c r="THZ143" s="166"/>
      <c r="TIB143" s="164"/>
      <c r="TIC143" s="168"/>
      <c r="TID143" s="168"/>
      <c r="TIE143" s="165"/>
      <c r="TIF143" s="165"/>
      <c r="TIG143" s="165"/>
      <c r="TIH143" s="166"/>
      <c r="TIJ143" s="164"/>
      <c r="TIK143" s="168"/>
      <c r="TIL143" s="168"/>
      <c r="TIM143" s="165"/>
      <c r="TIN143" s="165"/>
      <c r="TIO143" s="165"/>
      <c r="TIP143" s="166"/>
      <c r="TIR143" s="164"/>
      <c r="TIS143" s="168"/>
      <c r="TIT143" s="168"/>
      <c r="TIU143" s="165"/>
      <c r="TIV143" s="165"/>
      <c r="TIW143" s="165"/>
      <c r="TIX143" s="166"/>
      <c r="TIZ143" s="164"/>
      <c r="TJA143" s="168"/>
      <c r="TJB143" s="168"/>
      <c r="TJC143" s="165"/>
      <c r="TJD143" s="165"/>
      <c r="TJE143" s="165"/>
      <c r="TJF143" s="166"/>
      <c r="TJH143" s="164"/>
      <c r="TJI143" s="168"/>
      <c r="TJJ143" s="168"/>
      <c r="TJK143" s="165"/>
      <c r="TJL143" s="165"/>
      <c r="TJM143" s="165"/>
      <c r="TJN143" s="166"/>
      <c r="TJP143" s="164"/>
      <c r="TJQ143" s="168"/>
      <c r="TJR143" s="168"/>
      <c r="TJS143" s="165"/>
      <c r="TJT143" s="165"/>
      <c r="TJU143" s="165"/>
      <c r="TJV143" s="166"/>
      <c r="TJX143" s="164"/>
      <c r="TJY143" s="168"/>
      <c r="TJZ143" s="168"/>
      <c r="TKA143" s="165"/>
      <c r="TKB143" s="165"/>
      <c r="TKC143" s="165"/>
      <c r="TKD143" s="166"/>
      <c r="TKF143" s="164"/>
      <c r="TKG143" s="168"/>
      <c r="TKH143" s="168"/>
      <c r="TKI143" s="165"/>
      <c r="TKJ143" s="165"/>
      <c r="TKK143" s="165"/>
      <c r="TKL143" s="166"/>
      <c r="TKN143" s="164"/>
      <c r="TKO143" s="168"/>
      <c r="TKP143" s="168"/>
      <c r="TKQ143" s="165"/>
      <c r="TKR143" s="165"/>
      <c r="TKS143" s="165"/>
      <c r="TKT143" s="166"/>
      <c r="TKV143" s="164"/>
      <c r="TKW143" s="168"/>
      <c r="TKX143" s="168"/>
      <c r="TKY143" s="165"/>
      <c r="TKZ143" s="165"/>
      <c r="TLA143" s="165"/>
      <c r="TLB143" s="166"/>
      <c r="TLD143" s="164"/>
      <c r="TLE143" s="168"/>
      <c r="TLF143" s="168"/>
      <c r="TLG143" s="165"/>
      <c r="TLH143" s="165"/>
      <c r="TLI143" s="165"/>
      <c r="TLJ143" s="166"/>
      <c r="TLL143" s="164"/>
      <c r="TLM143" s="168"/>
      <c r="TLN143" s="168"/>
      <c r="TLO143" s="165"/>
      <c r="TLP143" s="165"/>
      <c r="TLQ143" s="165"/>
      <c r="TLR143" s="166"/>
      <c r="TLT143" s="164"/>
      <c r="TLU143" s="168"/>
      <c r="TLV143" s="168"/>
      <c r="TLW143" s="165"/>
      <c r="TLX143" s="165"/>
      <c r="TLY143" s="165"/>
      <c r="TLZ143" s="166"/>
      <c r="TMB143" s="164"/>
      <c r="TMC143" s="168"/>
      <c r="TMD143" s="168"/>
      <c r="TME143" s="165"/>
      <c r="TMF143" s="165"/>
      <c r="TMG143" s="165"/>
      <c r="TMH143" s="166"/>
      <c r="TMJ143" s="164"/>
      <c r="TMK143" s="168"/>
      <c r="TML143" s="168"/>
      <c r="TMM143" s="165"/>
      <c r="TMN143" s="165"/>
      <c r="TMO143" s="165"/>
      <c r="TMP143" s="166"/>
      <c r="TMR143" s="164"/>
      <c r="TMS143" s="168"/>
      <c r="TMT143" s="168"/>
      <c r="TMU143" s="165"/>
      <c r="TMV143" s="165"/>
      <c r="TMW143" s="165"/>
      <c r="TMX143" s="166"/>
      <c r="TMZ143" s="164"/>
      <c r="TNA143" s="168"/>
      <c r="TNB143" s="168"/>
      <c r="TNC143" s="165"/>
      <c r="TND143" s="165"/>
      <c r="TNE143" s="165"/>
      <c r="TNF143" s="166"/>
      <c r="TNH143" s="164"/>
      <c r="TNI143" s="168"/>
      <c r="TNJ143" s="168"/>
      <c r="TNK143" s="165"/>
      <c r="TNL143" s="165"/>
      <c r="TNM143" s="165"/>
      <c r="TNN143" s="166"/>
      <c r="TNP143" s="164"/>
      <c r="TNQ143" s="168"/>
      <c r="TNR143" s="168"/>
      <c r="TNS143" s="165"/>
      <c r="TNT143" s="165"/>
      <c r="TNU143" s="165"/>
      <c r="TNV143" s="166"/>
      <c r="TNX143" s="164"/>
      <c r="TNY143" s="168"/>
      <c r="TNZ143" s="168"/>
      <c r="TOA143" s="165"/>
      <c r="TOB143" s="165"/>
      <c r="TOC143" s="165"/>
      <c r="TOD143" s="166"/>
      <c r="TOF143" s="164"/>
      <c r="TOG143" s="168"/>
      <c r="TOH143" s="168"/>
      <c r="TOI143" s="165"/>
      <c r="TOJ143" s="165"/>
      <c r="TOK143" s="165"/>
      <c r="TOL143" s="166"/>
      <c r="TON143" s="164"/>
      <c r="TOO143" s="168"/>
      <c r="TOP143" s="168"/>
      <c r="TOQ143" s="165"/>
      <c r="TOR143" s="165"/>
      <c r="TOS143" s="165"/>
      <c r="TOT143" s="166"/>
      <c r="TOV143" s="164"/>
      <c r="TOW143" s="168"/>
      <c r="TOX143" s="168"/>
      <c r="TOY143" s="165"/>
      <c r="TOZ143" s="165"/>
      <c r="TPA143" s="165"/>
      <c r="TPB143" s="166"/>
      <c r="TPD143" s="164"/>
      <c r="TPE143" s="168"/>
      <c r="TPF143" s="168"/>
      <c r="TPG143" s="165"/>
      <c r="TPH143" s="165"/>
      <c r="TPI143" s="165"/>
      <c r="TPJ143" s="166"/>
      <c r="TPL143" s="164"/>
      <c r="TPM143" s="168"/>
      <c r="TPN143" s="168"/>
      <c r="TPO143" s="165"/>
      <c r="TPP143" s="165"/>
      <c r="TPQ143" s="165"/>
      <c r="TPR143" s="166"/>
      <c r="TPT143" s="164"/>
      <c r="TPU143" s="168"/>
      <c r="TPV143" s="168"/>
      <c r="TPW143" s="165"/>
      <c r="TPX143" s="165"/>
      <c r="TPY143" s="165"/>
      <c r="TPZ143" s="166"/>
      <c r="TQB143" s="164"/>
      <c r="TQC143" s="168"/>
      <c r="TQD143" s="168"/>
      <c r="TQE143" s="165"/>
      <c r="TQF143" s="165"/>
      <c r="TQG143" s="165"/>
      <c r="TQH143" s="166"/>
      <c r="TQJ143" s="164"/>
      <c r="TQK143" s="168"/>
      <c r="TQL143" s="168"/>
      <c r="TQM143" s="165"/>
      <c r="TQN143" s="165"/>
      <c r="TQO143" s="165"/>
      <c r="TQP143" s="166"/>
      <c r="TQR143" s="164"/>
      <c r="TQS143" s="168"/>
      <c r="TQT143" s="168"/>
      <c r="TQU143" s="165"/>
      <c r="TQV143" s="165"/>
      <c r="TQW143" s="165"/>
      <c r="TQX143" s="166"/>
      <c r="TQZ143" s="164"/>
      <c r="TRA143" s="168"/>
      <c r="TRB143" s="168"/>
      <c r="TRC143" s="165"/>
      <c r="TRD143" s="165"/>
      <c r="TRE143" s="165"/>
      <c r="TRF143" s="166"/>
      <c r="TRH143" s="164"/>
      <c r="TRI143" s="168"/>
      <c r="TRJ143" s="168"/>
      <c r="TRK143" s="165"/>
      <c r="TRL143" s="165"/>
      <c r="TRM143" s="165"/>
      <c r="TRN143" s="166"/>
      <c r="TRP143" s="164"/>
      <c r="TRQ143" s="168"/>
      <c r="TRR143" s="168"/>
      <c r="TRS143" s="165"/>
      <c r="TRT143" s="165"/>
      <c r="TRU143" s="165"/>
      <c r="TRV143" s="166"/>
      <c r="TRX143" s="164"/>
      <c r="TRY143" s="168"/>
      <c r="TRZ143" s="168"/>
      <c r="TSA143" s="165"/>
      <c r="TSB143" s="165"/>
      <c r="TSC143" s="165"/>
      <c r="TSD143" s="166"/>
      <c r="TSF143" s="164"/>
      <c r="TSG143" s="168"/>
      <c r="TSH143" s="168"/>
      <c r="TSI143" s="165"/>
      <c r="TSJ143" s="165"/>
      <c r="TSK143" s="165"/>
      <c r="TSL143" s="166"/>
      <c r="TSN143" s="164"/>
      <c r="TSO143" s="168"/>
      <c r="TSP143" s="168"/>
      <c r="TSQ143" s="165"/>
      <c r="TSR143" s="165"/>
      <c r="TSS143" s="165"/>
      <c r="TST143" s="166"/>
      <c r="TSV143" s="164"/>
      <c r="TSW143" s="168"/>
      <c r="TSX143" s="168"/>
      <c r="TSY143" s="165"/>
      <c r="TSZ143" s="165"/>
      <c r="TTA143" s="165"/>
      <c r="TTB143" s="166"/>
      <c r="TTD143" s="164"/>
      <c r="TTE143" s="168"/>
      <c r="TTF143" s="168"/>
      <c r="TTG143" s="165"/>
      <c r="TTH143" s="165"/>
      <c r="TTI143" s="165"/>
      <c r="TTJ143" s="166"/>
      <c r="TTL143" s="164"/>
      <c r="TTM143" s="168"/>
      <c r="TTN143" s="168"/>
      <c r="TTO143" s="165"/>
      <c r="TTP143" s="165"/>
      <c r="TTQ143" s="165"/>
      <c r="TTR143" s="166"/>
      <c r="TTT143" s="164"/>
      <c r="TTU143" s="168"/>
      <c r="TTV143" s="168"/>
      <c r="TTW143" s="165"/>
      <c r="TTX143" s="165"/>
      <c r="TTY143" s="165"/>
      <c r="TTZ143" s="166"/>
      <c r="TUB143" s="164"/>
      <c r="TUC143" s="168"/>
      <c r="TUD143" s="168"/>
      <c r="TUE143" s="165"/>
      <c r="TUF143" s="165"/>
      <c r="TUG143" s="165"/>
      <c r="TUH143" s="166"/>
      <c r="TUJ143" s="164"/>
      <c r="TUK143" s="168"/>
      <c r="TUL143" s="168"/>
      <c r="TUM143" s="165"/>
      <c r="TUN143" s="165"/>
      <c r="TUO143" s="165"/>
      <c r="TUP143" s="166"/>
      <c r="TUR143" s="164"/>
      <c r="TUS143" s="168"/>
      <c r="TUT143" s="168"/>
      <c r="TUU143" s="165"/>
      <c r="TUV143" s="165"/>
      <c r="TUW143" s="165"/>
      <c r="TUX143" s="166"/>
      <c r="TUZ143" s="164"/>
      <c r="TVA143" s="168"/>
      <c r="TVB143" s="168"/>
      <c r="TVC143" s="165"/>
      <c r="TVD143" s="165"/>
      <c r="TVE143" s="165"/>
      <c r="TVF143" s="166"/>
      <c r="TVH143" s="164"/>
      <c r="TVI143" s="168"/>
      <c r="TVJ143" s="168"/>
      <c r="TVK143" s="165"/>
      <c r="TVL143" s="165"/>
      <c r="TVM143" s="165"/>
      <c r="TVN143" s="166"/>
      <c r="TVP143" s="164"/>
      <c r="TVQ143" s="168"/>
      <c r="TVR143" s="168"/>
      <c r="TVS143" s="165"/>
      <c r="TVT143" s="165"/>
      <c r="TVU143" s="165"/>
      <c r="TVV143" s="166"/>
      <c r="TVX143" s="164"/>
      <c r="TVY143" s="168"/>
      <c r="TVZ143" s="168"/>
      <c r="TWA143" s="165"/>
      <c r="TWB143" s="165"/>
      <c r="TWC143" s="165"/>
      <c r="TWD143" s="166"/>
      <c r="TWF143" s="164"/>
      <c r="TWG143" s="168"/>
      <c r="TWH143" s="168"/>
      <c r="TWI143" s="165"/>
      <c r="TWJ143" s="165"/>
      <c r="TWK143" s="165"/>
      <c r="TWL143" s="166"/>
      <c r="TWN143" s="164"/>
      <c r="TWO143" s="168"/>
      <c r="TWP143" s="168"/>
      <c r="TWQ143" s="165"/>
      <c r="TWR143" s="165"/>
      <c r="TWS143" s="165"/>
      <c r="TWT143" s="166"/>
      <c r="TWV143" s="164"/>
      <c r="TWW143" s="168"/>
      <c r="TWX143" s="168"/>
      <c r="TWY143" s="165"/>
      <c r="TWZ143" s="165"/>
      <c r="TXA143" s="165"/>
      <c r="TXB143" s="166"/>
      <c r="TXD143" s="164"/>
      <c r="TXE143" s="168"/>
      <c r="TXF143" s="168"/>
      <c r="TXG143" s="165"/>
      <c r="TXH143" s="165"/>
      <c r="TXI143" s="165"/>
      <c r="TXJ143" s="166"/>
      <c r="TXL143" s="164"/>
      <c r="TXM143" s="168"/>
      <c r="TXN143" s="168"/>
      <c r="TXO143" s="165"/>
      <c r="TXP143" s="165"/>
      <c r="TXQ143" s="165"/>
      <c r="TXR143" s="166"/>
      <c r="TXT143" s="164"/>
      <c r="TXU143" s="168"/>
      <c r="TXV143" s="168"/>
      <c r="TXW143" s="165"/>
      <c r="TXX143" s="165"/>
      <c r="TXY143" s="165"/>
      <c r="TXZ143" s="166"/>
      <c r="TYB143" s="164"/>
      <c r="TYC143" s="168"/>
      <c r="TYD143" s="168"/>
      <c r="TYE143" s="165"/>
      <c r="TYF143" s="165"/>
      <c r="TYG143" s="165"/>
      <c r="TYH143" s="166"/>
      <c r="TYJ143" s="164"/>
      <c r="TYK143" s="168"/>
      <c r="TYL143" s="168"/>
      <c r="TYM143" s="165"/>
      <c r="TYN143" s="165"/>
      <c r="TYO143" s="165"/>
      <c r="TYP143" s="166"/>
      <c r="TYR143" s="164"/>
      <c r="TYS143" s="168"/>
      <c r="TYT143" s="168"/>
      <c r="TYU143" s="165"/>
      <c r="TYV143" s="165"/>
      <c r="TYW143" s="165"/>
      <c r="TYX143" s="166"/>
      <c r="TYZ143" s="164"/>
      <c r="TZA143" s="168"/>
      <c r="TZB143" s="168"/>
      <c r="TZC143" s="165"/>
      <c r="TZD143" s="165"/>
      <c r="TZE143" s="165"/>
      <c r="TZF143" s="166"/>
      <c r="TZH143" s="164"/>
      <c r="TZI143" s="168"/>
      <c r="TZJ143" s="168"/>
      <c r="TZK143" s="165"/>
      <c r="TZL143" s="165"/>
      <c r="TZM143" s="165"/>
      <c r="TZN143" s="166"/>
      <c r="TZP143" s="164"/>
      <c r="TZQ143" s="168"/>
      <c r="TZR143" s="168"/>
      <c r="TZS143" s="165"/>
      <c r="TZT143" s="165"/>
      <c r="TZU143" s="165"/>
      <c r="TZV143" s="166"/>
      <c r="TZX143" s="164"/>
      <c r="TZY143" s="168"/>
      <c r="TZZ143" s="168"/>
      <c r="UAA143" s="165"/>
      <c r="UAB143" s="165"/>
      <c r="UAC143" s="165"/>
      <c r="UAD143" s="166"/>
      <c r="UAF143" s="164"/>
      <c r="UAG143" s="168"/>
      <c r="UAH143" s="168"/>
      <c r="UAI143" s="165"/>
      <c r="UAJ143" s="165"/>
      <c r="UAK143" s="165"/>
      <c r="UAL143" s="166"/>
      <c r="UAN143" s="164"/>
      <c r="UAO143" s="168"/>
      <c r="UAP143" s="168"/>
      <c r="UAQ143" s="165"/>
      <c r="UAR143" s="165"/>
      <c r="UAS143" s="165"/>
      <c r="UAT143" s="166"/>
      <c r="UAV143" s="164"/>
      <c r="UAW143" s="168"/>
      <c r="UAX143" s="168"/>
      <c r="UAY143" s="165"/>
      <c r="UAZ143" s="165"/>
      <c r="UBA143" s="165"/>
      <c r="UBB143" s="166"/>
      <c r="UBD143" s="164"/>
      <c r="UBE143" s="168"/>
      <c r="UBF143" s="168"/>
      <c r="UBG143" s="165"/>
      <c r="UBH143" s="165"/>
      <c r="UBI143" s="165"/>
      <c r="UBJ143" s="166"/>
      <c r="UBL143" s="164"/>
      <c r="UBM143" s="168"/>
      <c r="UBN143" s="168"/>
      <c r="UBO143" s="165"/>
      <c r="UBP143" s="165"/>
      <c r="UBQ143" s="165"/>
      <c r="UBR143" s="166"/>
      <c r="UBT143" s="164"/>
      <c r="UBU143" s="168"/>
      <c r="UBV143" s="168"/>
      <c r="UBW143" s="165"/>
      <c r="UBX143" s="165"/>
      <c r="UBY143" s="165"/>
      <c r="UBZ143" s="166"/>
      <c r="UCB143" s="164"/>
      <c r="UCC143" s="168"/>
      <c r="UCD143" s="168"/>
      <c r="UCE143" s="165"/>
      <c r="UCF143" s="165"/>
      <c r="UCG143" s="165"/>
      <c r="UCH143" s="166"/>
      <c r="UCJ143" s="164"/>
      <c r="UCK143" s="168"/>
      <c r="UCL143" s="168"/>
      <c r="UCM143" s="165"/>
      <c r="UCN143" s="165"/>
      <c r="UCO143" s="165"/>
      <c r="UCP143" s="166"/>
      <c r="UCR143" s="164"/>
      <c r="UCS143" s="168"/>
      <c r="UCT143" s="168"/>
      <c r="UCU143" s="165"/>
      <c r="UCV143" s="165"/>
      <c r="UCW143" s="165"/>
      <c r="UCX143" s="166"/>
      <c r="UCZ143" s="164"/>
      <c r="UDA143" s="168"/>
      <c r="UDB143" s="168"/>
      <c r="UDC143" s="165"/>
      <c r="UDD143" s="165"/>
      <c r="UDE143" s="165"/>
      <c r="UDF143" s="166"/>
      <c r="UDH143" s="164"/>
      <c r="UDI143" s="168"/>
      <c r="UDJ143" s="168"/>
      <c r="UDK143" s="165"/>
      <c r="UDL143" s="165"/>
      <c r="UDM143" s="165"/>
      <c r="UDN143" s="166"/>
      <c r="UDP143" s="164"/>
      <c r="UDQ143" s="168"/>
      <c r="UDR143" s="168"/>
      <c r="UDS143" s="165"/>
      <c r="UDT143" s="165"/>
      <c r="UDU143" s="165"/>
      <c r="UDV143" s="166"/>
      <c r="UDX143" s="164"/>
      <c r="UDY143" s="168"/>
      <c r="UDZ143" s="168"/>
      <c r="UEA143" s="165"/>
      <c r="UEB143" s="165"/>
      <c r="UEC143" s="165"/>
      <c r="UED143" s="166"/>
      <c r="UEF143" s="164"/>
      <c r="UEG143" s="168"/>
      <c r="UEH143" s="168"/>
      <c r="UEI143" s="165"/>
      <c r="UEJ143" s="165"/>
      <c r="UEK143" s="165"/>
      <c r="UEL143" s="166"/>
      <c r="UEN143" s="164"/>
      <c r="UEO143" s="168"/>
      <c r="UEP143" s="168"/>
      <c r="UEQ143" s="165"/>
      <c r="UER143" s="165"/>
      <c r="UES143" s="165"/>
      <c r="UET143" s="166"/>
      <c r="UEV143" s="164"/>
      <c r="UEW143" s="168"/>
      <c r="UEX143" s="168"/>
      <c r="UEY143" s="165"/>
      <c r="UEZ143" s="165"/>
      <c r="UFA143" s="165"/>
      <c r="UFB143" s="166"/>
      <c r="UFD143" s="164"/>
      <c r="UFE143" s="168"/>
      <c r="UFF143" s="168"/>
      <c r="UFG143" s="165"/>
      <c r="UFH143" s="165"/>
      <c r="UFI143" s="165"/>
      <c r="UFJ143" s="166"/>
      <c r="UFL143" s="164"/>
      <c r="UFM143" s="168"/>
      <c r="UFN143" s="168"/>
      <c r="UFO143" s="165"/>
      <c r="UFP143" s="165"/>
      <c r="UFQ143" s="165"/>
      <c r="UFR143" s="166"/>
      <c r="UFT143" s="164"/>
      <c r="UFU143" s="168"/>
      <c r="UFV143" s="168"/>
      <c r="UFW143" s="165"/>
      <c r="UFX143" s="165"/>
      <c r="UFY143" s="165"/>
      <c r="UFZ143" s="166"/>
      <c r="UGB143" s="164"/>
      <c r="UGC143" s="168"/>
      <c r="UGD143" s="168"/>
      <c r="UGE143" s="165"/>
      <c r="UGF143" s="165"/>
      <c r="UGG143" s="165"/>
      <c r="UGH143" s="166"/>
      <c r="UGJ143" s="164"/>
      <c r="UGK143" s="168"/>
      <c r="UGL143" s="168"/>
      <c r="UGM143" s="165"/>
      <c r="UGN143" s="165"/>
      <c r="UGO143" s="165"/>
      <c r="UGP143" s="166"/>
      <c r="UGR143" s="164"/>
      <c r="UGS143" s="168"/>
      <c r="UGT143" s="168"/>
      <c r="UGU143" s="165"/>
      <c r="UGV143" s="165"/>
      <c r="UGW143" s="165"/>
      <c r="UGX143" s="166"/>
      <c r="UGZ143" s="164"/>
      <c r="UHA143" s="168"/>
      <c r="UHB143" s="168"/>
      <c r="UHC143" s="165"/>
      <c r="UHD143" s="165"/>
      <c r="UHE143" s="165"/>
      <c r="UHF143" s="166"/>
      <c r="UHH143" s="164"/>
      <c r="UHI143" s="168"/>
      <c r="UHJ143" s="168"/>
      <c r="UHK143" s="165"/>
      <c r="UHL143" s="165"/>
      <c r="UHM143" s="165"/>
      <c r="UHN143" s="166"/>
      <c r="UHP143" s="164"/>
      <c r="UHQ143" s="168"/>
      <c r="UHR143" s="168"/>
      <c r="UHS143" s="165"/>
      <c r="UHT143" s="165"/>
      <c r="UHU143" s="165"/>
      <c r="UHV143" s="166"/>
      <c r="UHX143" s="164"/>
      <c r="UHY143" s="168"/>
      <c r="UHZ143" s="168"/>
      <c r="UIA143" s="165"/>
      <c r="UIB143" s="165"/>
      <c r="UIC143" s="165"/>
      <c r="UID143" s="166"/>
      <c r="UIF143" s="164"/>
      <c r="UIG143" s="168"/>
      <c r="UIH143" s="168"/>
      <c r="UII143" s="165"/>
      <c r="UIJ143" s="165"/>
      <c r="UIK143" s="165"/>
      <c r="UIL143" s="166"/>
      <c r="UIN143" s="164"/>
      <c r="UIO143" s="168"/>
      <c r="UIP143" s="168"/>
      <c r="UIQ143" s="165"/>
      <c r="UIR143" s="165"/>
      <c r="UIS143" s="165"/>
      <c r="UIT143" s="166"/>
      <c r="UIV143" s="164"/>
      <c r="UIW143" s="168"/>
      <c r="UIX143" s="168"/>
      <c r="UIY143" s="165"/>
      <c r="UIZ143" s="165"/>
      <c r="UJA143" s="165"/>
      <c r="UJB143" s="166"/>
      <c r="UJD143" s="164"/>
      <c r="UJE143" s="168"/>
      <c r="UJF143" s="168"/>
      <c r="UJG143" s="165"/>
      <c r="UJH143" s="165"/>
      <c r="UJI143" s="165"/>
      <c r="UJJ143" s="166"/>
      <c r="UJL143" s="164"/>
      <c r="UJM143" s="168"/>
      <c r="UJN143" s="168"/>
      <c r="UJO143" s="165"/>
      <c r="UJP143" s="165"/>
      <c r="UJQ143" s="165"/>
      <c r="UJR143" s="166"/>
      <c r="UJT143" s="164"/>
      <c r="UJU143" s="168"/>
      <c r="UJV143" s="168"/>
      <c r="UJW143" s="165"/>
      <c r="UJX143" s="165"/>
      <c r="UJY143" s="165"/>
      <c r="UJZ143" s="166"/>
      <c r="UKB143" s="164"/>
      <c r="UKC143" s="168"/>
      <c r="UKD143" s="168"/>
      <c r="UKE143" s="165"/>
      <c r="UKF143" s="165"/>
      <c r="UKG143" s="165"/>
      <c r="UKH143" s="166"/>
      <c r="UKJ143" s="164"/>
      <c r="UKK143" s="168"/>
      <c r="UKL143" s="168"/>
      <c r="UKM143" s="165"/>
      <c r="UKN143" s="165"/>
      <c r="UKO143" s="165"/>
      <c r="UKP143" s="166"/>
      <c r="UKR143" s="164"/>
      <c r="UKS143" s="168"/>
      <c r="UKT143" s="168"/>
      <c r="UKU143" s="165"/>
      <c r="UKV143" s="165"/>
      <c r="UKW143" s="165"/>
      <c r="UKX143" s="166"/>
      <c r="UKZ143" s="164"/>
      <c r="ULA143" s="168"/>
      <c r="ULB143" s="168"/>
      <c r="ULC143" s="165"/>
      <c r="ULD143" s="165"/>
      <c r="ULE143" s="165"/>
      <c r="ULF143" s="166"/>
      <c r="ULH143" s="164"/>
      <c r="ULI143" s="168"/>
      <c r="ULJ143" s="168"/>
      <c r="ULK143" s="165"/>
      <c r="ULL143" s="165"/>
      <c r="ULM143" s="165"/>
      <c r="ULN143" s="166"/>
      <c r="ULP143" s="164"/>
      <c r="ULQ143" s="168"/>
      <c r="ULR143" s="168"/>
      <c r="ULS143" s="165"/>
      <c r="ULT143" s="165"/>
      <c r="ULU143" s="165"/>
      <c r="ULV143" s="166"/>
      <c r="ULX143" s="164"/>
      <c r="ULY143" s="168"/>
      <c r="ULZ143" s="168"/>
      <c r="UMA143" s="165"/>
      <c r="UMB143" s="165"/>
      <c r="UMC143" s="165"/>
      <c r="UMD143" s="166"/>
      <c r="UMF143" s="164"/>
      <c r="UMG143" s="168"/>
      <c r="UMH143" s="168"/>
      <c r="UMI143" s="165"/>
      <c r="UMJ143" s="165"/>
      <c r="UMK143" s="165"/>
      <c r="UML143" s="166"/>
      <c r="UMN143" s="164"/>
      <c r="UMO143" s="168"/>
      <c r="UMP143" s="168"/>
      <c r="UMQ143" s="165"/>
      <c r="UMR143" s="165"/>
      <c r="UMS143" s="165"/>
      <c r="UMT143" s="166"/>
      <c r="UMV143" s="164"/>
      <c r="UMW143" s="168"/>
      <c r="UMX143" s="168"/>
      <c r="UMY143" s="165"/>
      <c r="UMZ143" s="165"/>
      <c r="UNA143" s="165"/>
      <c r="UNB143" s="166"/>
      <c r="UND143" s="164"/>
      <c r="UNE143" s="168"/>
      <c r="UNF143" s="168"/>
      <c r="UNG143" s="165"/>
      <c r="UNH143" s="165"/>
      <c r="UNI143" s="165"/>
      <c r="UNJ143" s="166"/>
      <c r="UNL143" s="164"/>
      <c r="UNM143" s="168"/>
      <c r="UNN143" s="168"/>
      <c r="UNO143" s="165"/>
      <c r="UNP143" s="165"/>
      <c r="UNQ143" s="165"/>
      <c r="UNR143" s="166"/>
      <c r="UNT143" s="164"/>
      <c r="UNU143" s="168"/>
      <c r="UNV143" s="168"/>
      <c r="UNW143" s="165"/>
      <c r="UNX143" s="165"/>
      <c r="UNY143" s="165"/>
      <c r="UNZ143" s="166"/>
      <c r="UOB143" s="164"/>
      <c r="UOC143" s="168"/>
      <c r="UOD143" s="168"/>
      <c r="UOE143" s="165"/>
      <c r="UOF143" s="165"/>
      <c r="UOG143" s="165"/>
      <c r="UOH143" s="166"/>
      <c r="UOJ143" s="164"/>
      <c r="UOK143" s="168"/>
      <c r="UOL143" s="168"/>
      <c r="UOM143" s="165"/>
      <c r="UON143" s="165"/>
      <c r="UOO143" s="165"/>
      <c r="UOP143" s="166"/>
      <c r="UOR143" s="164"/>
      <c r="UOS143" s="168"/>
      <c r="UOT143" s="168"/>
      <c r="UOU143" s="165"/>
      <c r="UOV143" s="165"/>
      <c r="UOW143" s="165"/>
      <c r="UOX143" s="166"/>
      <c r="UOZ143" s="164"/>
      <c r="UPA143" s="168"/>
      <c r="UPB143" s="168"/>
      <c r="UPC143" s="165"/>
      <c r="UPD143" s="165"/>
      <c r="UPE143" s="165"/>
      <c r="UPF143" s="166"/>
      <c r="UPH143" s="164"/>
      <c r="UPI143" s="168"/>
      <c r="UPJ143" s="168"/>
      <c r="UPK143" s="165"/>
      <c r="UPL143" s="165"/>
      <c r="UPM143" s="165"/>
      <c r="UPN143" s="166"/>
      <c r="UPP143" s="164"/>
      <c r="UPQ143" s="168"/>
      <c r="UPR143" s="168"/>
      <c r="UPS143" s="165"/>
      <c r="UPT143" s="165"/>
      <c r="UPU143" s="165"/>
      <c r="UPV143" s="166"/>
      <c r="UPX143" s="164"/>
      <c r="UPY143" s="168"/>
      <c r="UPZ143" s="168"/>
      <c r="UQA143" s="165"/>
      <c r="UQB143" s="165"/>
      <c r="UQC143" s="165"/>
      <c r="UQD143" s="166"/>
      <c r="UQF143" s="164"/>
      <c r="UQG143" s="168"/>
      <c r="UQH143" s="168"/>
      <c r="UQI143" s="165"/>
      <c r="UQJ143" s="165"/>
      <c r="UQK143" s="165"/>
      <c r="UQL143" s="166"/>
      <c r="UQN143" s="164"/>
      <c r="UQO143" s="168"/>
      <c r="UQP143" s="168"/>
      <c r="UQQ143" s="165"/>
      <c r="UQR143" s="165"/>
      <c r="UQS143" s="165"/>
      <c r="UQT143" s="166"/>
      <c r="UQV143" s="164"/>
      <c r="UQW143" s="168"/>
      <c r="UQX143" s="168"/>
      <c r="UQY143" s="165"/>
      <c r="UQZ143" s="165"/>
      <c r="URA143" s="165"/>
      <c r="URB143" s="166"/>
      <c r="URD143" s="164"/>
      <c r="URE143" s="168"/>
      <c r="URF143" s="168"/>
      <c r="URG143" s="165"/>
      <c r="URH143" s="165"/>
      <c r="URI143" s="165"/>
      <c r="URJ143" s="166"/>
      <c r="URL143" s="164"/>
      <c r="URM143" s="168"/>
      <c r="URN143" s="168"/>
      <c r="URO143" s="165"/>
      <c r="URP143" s="165"/>
      <c r="URQ143" s="165"/>
      <c r="URR143" s="166"/>
      <c r="URT143" s="164"/>
      <c r="URU143" s="168"/>
      <c r="URV143" s="168"/>
      <c r="URW143" s="165"/>
      <c r="URX143" s="165"/>
      <c r="URY143" s="165"/>
      <c r="URZ143" s="166"/>
      <c r="USB143" s="164"/>
      <c r="USC143" s="168"/>
      <c r="USD143" s="168"/>
      <c r="USE143" s="165"/>
      <c r="USF143" s="165"/>
      <c r="USG143" s="165"/>
      <c r="USH143" s="166"/>
      <c r="USJ143" s="164"/>
      <c r="USK143" s="168"/>
      <c r="USL143" s="168"/>
      <c r="USM143" s="165"/>
      <c r="USN143" s="165"/>
      <c r="USO143" s="165"/>
      <c r="USP143" s="166"/>
      <c r="USR143" s="164"/>
      <c r="USS143" s="168"/>
      <c r="UST143" s="168"/>
      <c r="USU143" s="165"/>
      <c r="USV143" s="165"/>
      <c r="USW143" s="165"/>
      <c r="USX143" s="166"/>
      <c r="USZ143" s="164"/>
      <c r="UTA143" s="168"/>
      <c r="UTB143" s="168"/>
      <c r="UTC143" s="165"/>
      <c r="UTD143" s="165"/>
      <c r="UTE143" s="165"/>
      <c r="UTF143" s="166"/>
      <c r="UTH143" s="164"/>
      <c r="UTI143" s="168"/>
      <c r="UTJ143" s="168"/>
      <c r="UTK143" s="165"/>
      <c r="UTL143" s="165"/>
      <c r="UTM143" s="165"/>
      <c r="UTN143" s="166"/>
      <c r="UTP143" s="164"/>
      <c r="UTQ143" s="168"/>
      <c r="UTR143" s="168"/>
      <c r="UTS143" s="165"/>
      <c r="UTT143" s="165"/>
      <c r="UTU143" s="165"/>
      <c r="UTV143" s="166"/>
      <c r="UTX143" s="164"/>
      <c r="UTY143" s="168"/>
      <c r="UTZ143" s="168"/>
      <c r="UUA143" s="165"/>
      <c r="UUB143" s="165"/>
      <c r="UUC143" s="165"/>
      <c r="UUD143" s="166"/>
      <c r="UUF143" s="164"/>
      <c r="UUG143" s="168"/>
      <c r="UUH143" s="168"/>
      <c r="UUI143" s="165"/>
      <c r="UUJ143" s="165"/>
      <c r="UUK143" s="165"/>
      <c r="UUL143" s="166"/>
      <c r="UUN143" s="164"/>
      <c r="UUO143" s="168"/>
      <c r="UUP143" s="168"/>
      <c r="UUQ143" s="165"/>
      <c r="UUR143" s="165"/>
      <c r="UUS143" s="165"/>
      <c r="UUT143" s="166"/>
      <c r="UUV143" s="164"/>
      <c r="UUW143" s="168"/>
      <c r="UUX143" s="168"/>
      <c r="UUY143" s="165"/>
      <c r="UUZ143" s="165"/>
      <c r="UVA143" s="165"/>
      <c r="UVB143" s="166"/>
      <c r="UVD143" s="164"/>
      <c r="UVE143" s="168"/>
      <c r="UVF143" s="168"/>
      <c r="UVG143" s="165"/>
      <c r="UVH143" s="165"/>
      <c r="UVI143" s="165"/>
      <c r="UVJ143" s="166"/>
      <c r="UVL143" s="164"/>
      <c r="UVM143" s="168"/>
      <c r="UVN143" s="168"/>
      <c r="UVO143" s="165"/>
      <c r="UVP143" s="165"/>
      <c r="UVQ143" s="165"/>
      <c r="UVR143" s="166"/>
      <c r="UVT143" s="164"/>
      <c r="UVU143" s="168"/>
      <c r="UVV143" s="168"/>
      <c r="UVW143" s="165"/>
      <c r="UVX143" s="165"/>
      <c r="UVY143" s="165"/>
      <c r="UVZ143" s="166"/>
      <c r="UWB143" s="164"/>
      <c r="UWC143" s="168"/>
      <c r="UWD143" s="168"/>
      <c r="UWE143" s="165"/>
      <c r="UWF143" s="165"/>
      <c r="UWG143" s="165"/>
      <c r="UWH143" s="166"/>
      <c r="UWJ143" s="164"/>
      <c r="UWK143" s="168"/>
      <c r="UWL143" s="168"/>
      <c r="UWM143" s="165"/>
      <c r="UWN143" s="165"/>
      <c r="UWO143" s="165"/>
      <c r="UWP143" s="166"/>
      <c r="UWR143" s="164"/>
      <c r="UWS143" s="168"/>
      <c r="UWT143" s="168"/>
      <c r="UWU143" s="165"/>
      <c r="UWV143" s="165"/>
      <c r="UWW143" s="165"/>
      <c r="UWX143" s="166"/>
      <c r="UWZ143" s="164"/>
      <c r="UXA143" s="168"/>
      <c r="UXB143" s="168"/>
      <c r="UXC143" s="165"/>
      <c r="UXD143" s="165"/>
      <c r="UXE143" s="165"/>
      <c r="UXF143" s="166"/>
      <c r="UXH143" s="164"/>
      <c r="UXI143" s="168"/>
      <c r="UXJ143" s="168"/>
      <c r="UXK143" s="165"/>
      <c r="UXL143" s="165"/>
      <c r="UXM143" s="165"/>
      <c r="UXN143" s="166"/>
      <c r="UXP143" s="164"/>
      <c r="UXQ143" s="168"/>
      <c r="UXR143" s="168"/>
      <c r="UXS143" s="165"/>
      <c r="UXT143" s="165"/>
      <c r="UXU143" s="165"/>
      <c r="UXV143" s="166"/>
      <c r="UXX143" s="164"/>
      <c r="UXY143" s="168"/>
      <c r="UXZ143" s="168"/>
      <c r="UYA143" s="165"/>
      <c r="UYB143" s="165"/>
      <c r="UYC143" s="165"/>
      <c r="UYD143" s="166"/>
      <c r="UYF143" s="164"/>
      <c r="UYG143" s="168"/>
      <c r="UYH143" s="168"/>
      <c r="UYI143" s="165"/>
      <c r="UYJ143" s="165"/>
      <c r="UYK143" s="165"/>
      <c r="UYL143" s="166"/>
      <c r="UYN143" s="164"/>
      <c r="UYO143" s="168"/>
      <c r="UYP143" s="168"/>
      <c r="UYQ143" s="165"/>
      <c r="UYR143" s="165"/>
      <c r="UYS143" s="165"/>
      <c r="UYT143" s="166"/>
      <c r="UYV143" s="164"/>
      <c r="UYW143" s="168"/>
      <c r="UYX143" s="168"/>
      <c r="UYY143" s="165"/>
      <c r="UYZ143" s="165"/>
      <c r="UZA143" s="165"/>
      <c r="UZB143" s="166"/>
      <c r="UZD143" s="164"/>
      <c r="UZE143" s="168"/>
      <c r="UZF143" s="168"/>
      <c r="UZG143" s="165"/>
      <c r="UZH143" s="165"/>
      <c r="UZI143" s="165"/>
      <c r="UZJ143" s="166"/>
      <c r="UZL143" s="164"/>
      <c r="UZM143" s="168"/>
      <c r="UZN143" s="168"/>
      <c r="UZO143" s="165"/>
      <c r="UZP143" s="165"/>
      <c r="UZQ143" s="165"/>
      <c r="UZR143" s="166"/>
      <c r="UZT143" s="164"/>
      <c r="UZU143" s="168"/>
      <c r="UZV143" s="168"/>
      <c r="UZW143" s="165"/>
      <c r="UZX143" s="165"/>
      <c r="UZY143" s="165"/>
      <c r="UZZ143" s="166"/>
      <c r="VAB143" s="164"/>
      <c r="VAC143" s="168"/>
      <c r="VAD143" s="168"/>
      <c r="VAE143" s="165"/>
      <c r="VAF143" s="165"/>
      <c r="VAG143" s="165"/>
      <c r="VAH143" s="166"/>
      <c r="VAJ143" s="164"/>
      <c r="VAK143" s="168"/>
      <c r="VAL143" s="168"/>
      <c r="VAM143" s="165"/>
      <c r="VAN143" s="165"/>
      <c r="VAO143" s="165"/>
      <c r="VAP143" s="166"/>
      <c r="VAR143" s="164"/>
      <c r="VAS143" s="168"/>
      <c r="VAT143" s="168"/>
      <c r="VAU143" s="165"/>
      <c r="VAV143" s="165"/>
      <c r="VAW143" s="165"/>
      <c r="VAX143" s="166"/>
      <c r="VAZ143" s="164"/>
      <c r="VBA143" s="168"/>
      <c r="VBB143" s="168"/>
      <c r="VBC143" s="165"/>
      <c r="VBD143" s="165"/>
      <c r="VBE143" s="165"/>
      <c r="VBF143" s="166"/>
      <c r="VBH143" s="164"/>
      <c r="VBI143" s="168"/>
      <c r="VBJ143" s="168"/>
      <c r="VBK143" s="165"/>
      <c r="VBL143" s="165"/>
      <c r="VBM143" s="165"/>
      <c r="VBN143" s="166"/>
      <c r="VBP143" s="164"/>
      <c r="VBQ143" s="168"/>
      <c r="VBR143" s="168"/>
      <c r="VBS143" s="165"/>
      <c r="VBT143" s="165"/>
      <c r="VBU143" s="165"/>
      <c r="VBV143" s="166"/>
      <c r="VBX143" s="164"/>
      <c r="VBY143" s="168"/>
      <c r="VBZ143" s="168"/>
      <c r="VCA143" s="165"/>
      <c r="VCB143" s="165"/>
      <c r="VCC143" s="165"/>
      <c r="VCD143" s="166"/>
      <c r="VCF143" s="164"/>
      <c r="VCG143" s="168"/>
      <c r="VCH143" s="168"/>
      <c r="VCI143" s="165"/>
      <c r="VCJ143" s="165"/>
      <c r="VCK143" s="165"/>
      <c r="VCL143" s="166"/>
      <c r="VCN143" s="164"/>
      <c r="VCO143" s="168"/>
      <c r="VCP143" s="168"/>
      <c r="VCQ143" s="165"/>
      <c r="VCR143" s="165"/>
      <c r="VCS143" s="165"/>
      <c r="VCT143" s="166"/>
      <c r="VCV143" s="164"/>
      <c r="VCW143" s="168"/>
      <c r="VCX143" s="168"/>
      <c r="VCY143" s="165"/>
      <c r="VCZ143" s="165"/>
      <c r="VDA143" s="165"/>
      <c r="VDB143" s="166"/>
      <c r="VDD143" s="164"/>
      <c r="VDE143" s="168"/>
      <c r="VDF143" s="168"/>
      <c r="VDG143" s="165"/>
      <c r="VDH143" s="165"/>
      <c r="VDI143" s="165"/>
      <c r="VDJ143" s="166"/>
      <c r="VDL143" s="164"/>
      <c r="VDM143" s="168"/>
      <c r="VDN143" s="168"/>
      <c r="VDO143" s="165"/>
      <c r="VDP143" s="165"/>
      <c r="VDQ143" s="165"/>
      <c r="VDR143" s="166"/>
      <c r="VDT143" s="164"/>
      <c r="VDU143" s="168"/>
      <c r="VDV143" s="168"/>
      <c r="VDW143" s="165"/>
      <c r="VDX143" s="165"/>
      <c r="VDY143" s="165"/>
      <c r="VDZ143" s="166"/>
      <c r="VEB143" s="164"/>
      <c r="VEC143" s="168"/>
      <c r="VED143" s="168"/>
      <c r="VEE143" s="165"/>
      <c r="VEF143" s="165"/>
      <c r="VEG143" s="165"/>
      <c r="VEH143" s="166"/>
      <c r="VEJ143" s="164"/>
      <c r="VEK143" s="168"/>
      <c r="VEL143" s="168"/>
      <c r="VEM143" s="165"/>
      <c r="VEN143" s="165"/>
      <c r="VEO143" s="165"/>
      <c r="VEP143" s="166"/>
      <c r="VER143" s="164"/>
      <c r="VES143" s="168"/>
      <c r="VET143" s="168"/>
      <c r="VEU143" s="165"/>
      <c r="VEV143" s="165"/>
      <c r="VEW143" s="165"/>
      <c r="VEX143" s="166"/>
      <c r="VEZ143" s="164"/>
      <c r="VFA143" s="168"/>
      <c r="VFB143" s="168"/>
      <c r="VFC143" s="165"/>
      <c r="VFD143" s="165"/>
      <c r="VFE143" s="165"/>
      <c r="VFF143" s="166"/>
      <c r="VFH143" s="164"/>
      <c r="VFI143" s="168"/>
      <c r="VFJ143" s="168"/>
      <c r="VFK143" s="165"/>
      <c r="VFL143" s="165"/>
      <c r="VFM143" s="165"/>
      <c r="VFN143" s="166"/>
      <c r="VFP143" s="164"/>
      <c r="VFQ143" s="168"/>
      <c r="VFR143" s="168"/>
      <c r="VFS143" s="165"/>
      <c r="VFT143" s="165"/>
      <c r="VFU143" s="165"/>
      <c r="VFV143" s="166"/>
      <c r="VFX143" s="164"/>
      <c r="VFY143" s="168"/>
      <c r="VFZ143" s="168"/>
      <c r="VGA143" s="165"/>
      <c r="VGB143" s="165"/>
      <c r="VGC143" s="165"/>
      <c r="VGD143" s="166"/>
      <c r="VGF143" s="164"/>
      <c r="VGG143" s="168"/>
      <c r="VGH143" s="168"/>
      <c r="VGI143" s="165"/>
      <c r="VGJ143" s="165"/>
      <c r="VGK143" s="165"/>
      <c r="VGL143" s="166"/>
      <c r="VGN143" s="164"/>
      <c r="VGO143" s="168"/>
      <c r="VGP143" s="168"/>
      <c r="VGQ143" s="165"/>
      <c r="VGR143" s="165"/>
      <c r="VGS143" s="165"/>
      <c r="VGT143" s="166"/>
      <c r="VGV143" s="164"/>
      <c r="VGW143" s="168"/>
      <c r="VGX143" s="168"/>
      <c r="VGY143" s="165"/>
      <c r="VGZ143" s="165"/>
      <c r="VHA143" s="165"/>
      <c r="VHB143" s="166"/>
      <c r="VHD143" s="164"/>
      <c r="VHE143" s="168"/>
      <c r="VHF143" s="168"/>
      <c r="VHG143" s="165"/>
      <c r="VHH143" s="165"/>
      <c r="VHI143" s="165"/>
      <c r="VHJ143" s="166"/>
      <c r="VHL143" s="164"/>
      <c r="VHM143" s="168"/>
      <c r="VHN143" s="168"/>
      <c r="VHO143" s="165"/>
      <c r="VHP143" s="165"/>
      <c r="VHQ143" s="165"/>
      <c r="VHR143" s="166"/>
      <c r="VHT143" s="164"/>
      <c r="VHU143" s="168"/>
      <c r="VHV143" s="168"/>
      <c r="VHW143" s="165"/>
      <c r="VHX143" s="165"/>
      <c r="VHY143" s="165"/>
      <c r="VHZ143" s="166"/>
      <c r="VIB143" s="164"/>
      <c r="VIC143" s="168"/>
      <c r="VID143" s="168"/>
      <c r="VIE143" s="165"/>
      <c r="VIF143" s="165"/>
      <c r="VIG143" s="165"/>
      <c r="VIH143" s="166"/>
      <c r="VIJ143" s="164"/>
      <c r="VIK143" s="168"/>
      <c r="VIL143" s="168"/>
      <c r="VIM143" s="165"/>
      <c r="VIN143" s="165"/>
      <c r="VIO143" s="165"/>
      <c r="VIP143" s="166"/>
      <c r="VIR143" s="164"/>
      <c r="VIS143" s="168"/>
      <c r="VIT143" s="168"/>
      <c r="VIU143" s="165"/>
      <c r="VIV143" s="165"/>
      <c r="VIW143" s="165"/>
      <c r="VIX143" s="166"/>
      <c r="VIZ143" s="164"/>
      <c r="VJA143" s="168"/>
      <c r="VJB143" s="168"/>
      <c r="VJC143" s="165"/>
      <c r="VJD143" s="165"/>
      <c r="VJE143" s="165"/>
      <c r="VJF143" s="166"/>
      <c r="VJH143" s="164"/>
      <c r="VJI143" s="168"/>
      <c r="VJJ143" s="168"/>
      <c r="VJK143" s="165"/>
      <c r="VJL143" s="165"/>
      <c r="VJM143" s="165"/>
      <c r="VJN143" s="166"/>
      <c r="VJP143" s="164"/>
      <c r="VJQ143" s="168"/>
      <c r="VJR143" s="168"/>
      <c r="VJS143" s="165"/>
      <c r="VJT143" s="165"/>
      <c r="VJU143" s="165"/>
      <c r="VJV143" s="166"/>
      <c r="VJX143" s="164"/>
      <c r="VJY143" s="168"/>
      <c r="VJZ143" s="168"/>
      <c r="VKA143" s="165"/>
      <c r="VKB143" s="165"/>
      <c r="VKC143" s="165"/>
      <c r="VKD143" s="166"/>
      <c r="VKF143" s="164"/>
      <c r="VKG143" s="168"/>
      <c r="VKH143" s="168"/>
      <c r="VKI143" s="165"/>
      <c r="VKJ143" s="165"/>
      <c r="VKK143" s="165"/>
      <c r="VKL143" s="166"/>
      <c r="VKN143" s="164"/>
      <c r="VKO143" s="168"/>
      <c r="VKP143" s="168"/>
      <c r="VKQ143" s="165"/>
      <c r="VKR143" s="165"/>
      <c r="VKS143" s="165"/>
      <c r="VKT143" s="166"/>
      <c r="VKV143" s="164"/>
      <c r="VKW143" s="168"/>
      <c r="VKX143" s="168"/>
      <c r="VKY143" s="165"/>
      <c r="VKZ143" s="165"/>
      <c r="VLA143" s="165"/>
      <c r="VLB143" s="166"/>
      <c r="VLD143" s="164"/>
      <c r="VLE143" s="168"/>
      <c r="VLF143" s="168"/>
      <c r="VLG143" s="165"/>
      <c r="VLH143" s="165"/>
      <c r="VLI143" s="165"/>
      <c r="VLJ143" s="166"/>
      <c r="VLL143" s="164"/>
      <c r="VLM143" s="168"/>
      <c r="VLN143" s="168"/>
      <c r="VLO143" s="165"/>
      <c r="VLP143" s="165"/>
      <c r="VLQ143" s="165"/>
      <c r="VLR143" s="166"/>
      <c r="VLT143" s="164"/>
      <c r="VLU143" s="168"/>
      <c r="VLV143" s="168"/>
      <c r="VLW143" s="165"/>
      <c r="VLX143" s="165"/>
      <c r="VLY143" s="165"/>
      <c r="VLZ143" s="166"/>
      <c r="VMB143" s="164"/>
      <c r="VMC143" s="168"/>
      <c r="VMD143" s="168"/>
      <c r="VME143" s="165"/>
      <c r="VMF143" s="165"/>
      <c r="VMG143" s="165"/>
      <c r="VMH143" s="166"/>
      <c r="VMJ143" s="164"/>
      <c r="VMK143" s="168"/>
      <c r="VML143" s="168"/>
      <c r="VMM143" s="165"/>
      <c r="VMN143" s="165"/>
      <c r="VMO143" s="165"/>
      <c r="VMP143" s="166"/>
      <c r="VMR143" s="164"/>
      <c r="VMS143" s="168"/>
      <c r="VMT143" s="168"/>
      <c r="VMU143" s="165"/>
      <c r="VMV143" s="165"/>
      <c r="VMW143" s="165"/>
      <c r="VMX143" s="166"/>
      <c r="VMZ143" s="164"/>
      <c r="VNA143" s="168"/>
      <c r="VNB143" s="168"/>
      <c r="VNC143" s="165"/>
      <c r="VND143" s="165"/>
      <c r="VNE143" s="165"/>
      <c r="VNF143" s="166"/>
      <c r="VNH143" s="164"/>
      <c r="VNI143" s="168"/>
      <c r="VNJ143" s="168"/>
      <c r="VNK143" s="165"/>
      <c r="VNL143" s="165"/>
      <c r="VNM143" s="165"/>
      <c r="VNN143" s="166"/>
      <c r="VNP143" s="164"/>
      <c r="VNQ143" s="168"/>
      <c r="VNR143" s="168"/>
      <c r="VNS143" s="165"/>
      <c r="VNT143" s="165"/>
      <c r="VNU143" s="165"/>
      <c r="VNV143" s="166"/>
      <c r="VNX143" s="164"/>
      <c r="VNY143" s="168"/>
      <c r="VNZ143" s="168"/>
      <c r="VOA143" s="165"/>
      <c r="VOB143" s="165"/>
      <c r="VOC143" s="165"/>
      <c r="VOD143" s="166"/>
      <c r="VOF143" s="164"/>
      <c r="VOG143" s="168"/>
      <c r="VOH143" s="168"/>
      <c r="VOI143" s="165"/>
      <c r="VOJ143" s="165"/>
      <c r="VOK143" s="165"/>
      <c r="VOL143" s="166"/>
      <c r="VON143" s="164"/>
      <c r="VOO143" s="168"/>
      <c r="VOP143" s="168"/>
      <c r="VOQ143" s="165"/>
      <c r="VOR143" s="165"/>
      <c r="VOS143" s="165"/>
      <c r="VOT143" s="166"/>
      <c r="VOV143" s="164"/>
      <c r="VOW143" s="168"/>
      <c r="VOX143" s="168"/>
      <c r="VOY143" s="165"/>
      <c r="VOZ143" s="165"/>
      <c r="VPA143" s="165"/>
      <c r="VPB143" s="166"/>
      <c r="VPD143" s="164"/>
      <c r="VPE143" s="168"/>
      <c r="VPF143" s="168"/>
      <c r="VPG143" s="165"/>
      <c r="VPH143" s="165"/>
      <c r="VPI143" s="165"/>
      <c r="VPJ143" s="166"/>
      <c r="VPL143" s="164"/>
      <c r="VPM143" s="168"/>
      <c r="VPN143" s="168"/>
      <c r="VPO143" s="165"/>
      <c r="VPP143" s="165"/>
      <c r="VPQ143" s="165"/>
      <c r="VPR143" s="166"/>
      <c r="VPT143" s="164"/>
      <c r="VPU143" s="168"/>
      <c r="VPV143" s="168"/>
      <c r="VPW143" s="165"/>
      <c r="VPX143" s="165"/>
      <c r="VPY143" s="165"/>
      <c r="VPZ143" s="166"/>
      <c r="VQB143" s="164"/>
      <c r="VQC143" s="168"/>
      <c r="VQD143" s="168"/>
      <c r="VQE143" s="165"/>
      <c r="VQF143" s="165"/>
      <c r="VQG143" s="165"/>
      <c r="VQH143" s="166"/>
      <c r="VQJ143" s="164"/>
      <c r="VQK143" s="168"/>
      <c r="VQL143" s="168"/>
      <c r="VQM143" s="165"/>
      <c r="VQN143" s="165"/>
      <c r="VQO143" s="165"/>
      <c r="VQP143" s="166"/>
      <c r="VQR143" s="164"/>
      <c r="VQS143" s="168"/>
      <c r="VQT143" s="168"/>
      <c r="VQU143" s="165"/>
      <c r="VQV143" s="165"/>
      <c r="VQW143" s="165"/>
      <c r="VQX143" s="166"/>
      <c r="VQZ143" s="164"/>
      <c r="VRA143" s="168"/>
      <c r="VRB143" s="168"/>
      <c r="VRC143" s="165"/>
      <c r="VRD143" s="165"/>
      <c r="VRE143" s="165"/>
      <c r="VRF143" s="166"/>
      <c r="VRH143" s="164"/>
      <c r="VRI143" s="168"/>
      <c r="VRJ143" s="168"/>
      <c r="VRK143" s="165"/>
      <c r="VRL143" s="165"/>
      <c r="VRM143" s="165"/>
      <c r="VRN143" s="166"/>
      <c r="VRP143" s="164"/>
      <c r="VRQ143" s="168"/>
      <c r="VRR143" s="168"/>
      <c r="VRS143" s="165"/>
      <c r="VRT143" s="165"/>
      <c r="VRU143" s="165"/>
      <c r="VRV143" s="166"/>
      <c r="VRX143" s="164"/>
      <c r="VRY143" s="168"/>
      <c r="VRZ143" s="168"/>
      <c r="VSA143" s="165"/>
      <c r="VSB143" s="165"/>
      <c r="VSC143" s="165"/>
      <c r="VSD143" s="166"/>
      <c r="VSF143" s="164"/>
      <c r="VSG143" s="168"/>
      <c r="VSH143" s="168"/>
      <c r="VSI143" s="165"/>
      <c r="VSJ143" s="165"/>
      <c r="VSK143" s="165"/>
      <c r="VSL143" s="166"/>
      <c r="VSN143" s="164"/>
      <c r="VSO143" s="168"/>
      <c r="VSP143" s="168"/>
      <c r="VSQ143" s="165"/>
      <c r="VSR143" s="165"/>
      <c r="VSS143" s="165"/>
      <c r="VST143" s="166"/>
      <c r="VSV143" s="164"/>
      <c r="VSW143" s="168"/>
      <c r="VSX143" s="168"/>
      <c r="VSY143" s="165"/>
      <c r="VSZ143" s="165"/>
      <c r="VTA143" s="165"/>
      <c r="VTB143" s="166"/>
      <c r="VTD143" s="164"/>
      <c r="VTE143" s="168"/>
      <c r="VTF143" s="168"/>
      <c r="VTG143" s="165"/>
      <c r="VTH143" s="165"/>
      <c r="VTI143" s="165"/>
      <c r="VTJ143" s="166"/>
      <c r="VTL143" s="164"/>
      <c r="VTM143" s="168"/>
      <c r="VTN143" s="168"/>
      <c r="VTO143" s="165"/>
      <c r="VTP143" s="165"/>
      <c r="VTQ143" s="165"/>
      <c r="VTR143" s="166"/>
      <c r="VTT143" s="164"/>
      <c r="VTU143" s="168"/>
      <c r="VTV143" s="168"/>
      <c r="VTW143" s="165"/>
      <c r="VTX143" s="165"/>
      <c r="VTY143" s="165"/>
      <c r="VTZ143" s="166"/>
      <c r="VUB143" s="164"/>
      <c r="VUC143" s="168"/>
      <c r="VUD143" s="168"/>
      <c r="VUE143" s="165"/>
      <c r="VUF143" s="165"/>
      <c r="VUG143" s="165"/>
      <c r="VUH143" s="166"/>
      <c r="VUJ143" s="164"/>
      <c r="VUK143" s="168"/>
      <c r="VUL143" s="168"/>
      <c r="VUM143" s="165"/>
      <c r="VUN143" s="165"/>
      <c r="VUO143" s="165"/>
      <c r="VUP143" s="166"/>
      <c r="VUR143" s="164"/>
      <c r="VUS143" s="168"/>
      <c r="VUT143" s="168"/>
      <c r="VUU143" s="165"/>
      <c r="VUV143" s="165"/>
      <c r="VUW143" s="165"/>
      <c r="VUX143" s="166"/>
      <c r="VUZ143" s="164"/>
      <c r="VVA143" s="168"/>
      <c r="VVB143" s="168"/>
      <c r="VVC143" s="165"/>
      <c r="VVD143" s="165"/>
      <c r="VVE143" s="165"/>
      <c r="VVF143" s="166"/>
      <c r="VVH143" s="164"/>
      <c r="VVI143" s="168"/>
      <c r="VVJ143" s="168"/>
      <c r="VVK143" s="165"/>
      <c r="VVL143" s="165"/>
      <c r="VVM143" s="165"/>
      <c r="VVN143" s="166"/>
      <c r="VVP143" s="164"/>
      <c r="VVQ143" s="168"/>
      <c r="VVR143" s="168"/>
      <c r="VVS143" s="165"/>
      <c r="VVT143" s="165"/>
      <c r="VVU143" s="165"/>
      <c r="VVV143" s="166"/>
      <c r="VVX143" s="164"/>
      <c r="VVY143" s="168"/>
      <c r="VVZ143" s="168"/>
      <c r="VWA143" s="165"/>
      <c r="VWB143" s="165"/>
      <c r="VWC143" s="165"/>
      <c r="VWD143" s="166"/>
      <c r="VWF143" s="164"/>
      <c r="VWG143" s="168"/>
      <c r="VWH143" s="168"/>
      <c r="VWI143" s="165"/>
      <c r="VWJ143" s="165"/>
      <c r="VWK143" s="165"/>
      <c r="VWL143" s="166"/>
      <c r="VWN143" s="164"/>
      <c r="VWO143" s="168"/>
      <c r="VWP143" s="168"/>
      <c r="VWQ143" s="165"/>
      <c r="VWR143" s="165"/>
      <c r="VWS143" s="165"/>
      <c r="VWT143" s="166"/>
      <c r="VWV143" s="164"/>
      <c r="VWW143" s="168"/>
      <c r="VWX143" s="168"/>
      <c r="VWY143" s="165"/>
      <c r="VWZ143" s="165"/>
      <c r="VXA143" s="165"/>
      <c r="VXB143" s="166"/>
      <c r="VXD143" s="164"/>
      <c r="VXE143" s="168"/>
      <c r="VXF143" s="168"/>
      <c r="VXG143" s="165"/>
      <c r="VXH143" s="165"/>
      <c r="VXI143" s="165"/>
      <c r="VXJ143" s="166"/>
      <c r="VXL143" s="164"/>
      <c r="VXM143" s="168"/>
      <c r="VXN143" s="168"/>
      <c r="VXO143" s="165"/>
      <c r="VXP143" s="165"/>
      <c r="VXQ143" s="165"/>
      <c r="VXR143" s="166"/>
      <c r="VXT143" s="164"/>
      <c r="VXU143" s="168"/>
      <c r="VXV143" s="168"/>
      <c r="VXW143" s="165"/>
      <c r="VXX143" s="165"/>
      <c r="VXY143" s="165"/>
      <c r="VXZ143" s="166"/>
      <c r="VYB143" s="164"/>
      <c r="VYC143" s="168"/>
      <c r="VYD143" s="168"/>
      <c r="VYE143" s="165"/>
      <c r="VYF143" s="165"/>
      <c r="VYG143" s="165"/>
      <c r="VYH143" s="166"/>
      <c r="VYJ143" s="164"/>
      <c r="VYK143" s="168"/>
      <c r="VYL143" s="168"/>
      <c r="VYM143" s="165"/>
      <c r="VYN143" s="165"/>
      <c r="VYO143" s="165"/>
      <c r="VYP143" s="166"/>
      <c r="VYR143" s="164"/>
      <c r="VYS143" s="168"/>
      <c r="VYT143" s="168"/>
      <c r="VYU143" s="165"/>
      <c r="VYV143" s="165"/>
      <c r="VYW143" s="165"/>
      <c r="VYX143" s="166"/>
      <c r="VYZ143" s="164"/>
      <c r="VZA143" s="168"/>
      <c r="VZB143" s="168"/>
      <c r="VZC143" s="165"/>
      <c r="VZD143" s="165"/>
      <c r="VZE143" s="165"/>
      <c r="VZF143" s="166"/>
      <c r="VZH143" s="164"/>
      <c r="VZI143" s="168"/>
      <c r="VZJ143" s="168"/>
      <c r="VZK143" s="165"/>
      <c r="VZL143" s="165"/>
      <c r="VZM143" s="165"/>
      <c r="VZN143" s="166"/>
      <c r="VZP143" s="164"/>
      <c r="VZQ143" s="168"/>
      <c r="VZR143" s="168"/>
      <c r="VZS143" s="165"/>
      <c r="VZT143" s="165"/>
      <c r="VZU143" s="165"/>
      <c r="VZV143" s="166"/>
      <c r="VZX143" s="164"/>
      <c r="VZY143" s="168"/>
      <c r="VZZ143" s="168"/>
      <c r="WAA143" s="165"/>
      <c r="WAB143" s="165"/>
      <c r="WAC143" s="165"/>
      <c r="WAD143" s="166"/>
      <c r="WAF143" s="164"/>
      <c r="WAG143" s="168"/>
      <c r="WAH143" s="168"/>
      <c r="WAI143" s="165"/>
      <c r="WAJ143" s="165"/>
      <c r="WAK143" s="165"/>
      <c r="WAL143" s="166"/>
      <c r="WAN143" s="164"/>
      <c r="WAO143" s="168"/>
      <c r="WAP143" s="168"/>
      <c r="WAQ143" s="165"/>
      <c r="WAR143" s="165"/>
      <c r="WAS143" s="165"/>
      <c r="WAT143" s="166"/>
      <c r="WAV143" s="164"/>
      <c r="WAW143" s="168"/>
      <c r="WAX143" s="168"/>
      <c r="WAY143" s="165"/>
      <c r="WAZ143" s="165"/>
      <c r="WBA143" s="165"/>
      <c r="WBB143" s="166"/>
      <c r="WBD143" s="164"/>
      <c r="WBE143" s="168"/>
      <c r="WBF143" s="168"/>
      <c r="WBG143" s="165"/>
      <c r="WBH143" s="165"/>
      <c r="WBI143" s="165"/>
      <c r="WBJ143" s="166"/>
      <c r="WBL143" s="164"/>
      <c r="WBM143" s="168"/>
      <c r="WBN143" s="168"/>
      <c r="WBO143" s="165"/>
      <c r="WBP143" s="165"/>
      <c r="WBQ143" s="165"/>
      <c r="WBR143" s="166"/>
      <c r="WBT143" s="164"/>
      <c r="WBU143" s="168"/>
      <c r="WBV143" s="168"/>
      <c r="WBW143" s="165"/>
      <c r="WBX143" s="165"/>
      <c r="WBY143" s="165"/>
      <c r="WBZ143" s="166"/>
      <c r="WCB143" s="164"/>
      <c r="WCC143" s="168"/>
      <c r="WCD143" s="168"/>
      <c r="WCE143" s="165"/>
      <c r="WCF143" s="165"/>
      <c r="WCG143" s="165"/>
      <c r="WCH143" s="166"/>
      <c r="WCJ143" s="164"/>
      <c r="WCK143" s="168"/>
      <c r="WCL143" s="168"/>
      <c r="WCM143" s="165"/>
      <c r="WCN143" s="165"/>
      <c r="WCO143" s="165"/>
      <c r="WCP143" s="166"/>
      <c r="WCR143" s="164"/>
      <c r="WCS143" s="168"/>
      <c r="WCT143" s="168"/>
      <c r="WCU143" s="165"/>
      <c r="WCV143" s="165"/>
      <c r="WCW143" s="165"/>
      <c r="WCX143" s="166"/>
      <c r="WCZ143" s="164"/>
      <c r="WDA143" s="168"/>
      <c r="WDB143" s="168"/>
      <c r="WDC143" s="165"/>
      <c r="WDD143" s="165"/>
      <c r="WDE143" s="165"/>
      <c r="WDF143" s="166"/>
      <c r="WDH143" s="164"/>
      <c r="WDI143" s="168"/>
      <c r="WDJ143" s="168"/>
      <c r="WDK143" s="165"/>
      <c r="WDL143" s="165"/>
      <c r="WDM143" s="165"/>
      <c r="WDN143" s="166"/>
      <c r="WDP143" s="164"/>
      <c r="WDQ143" s="168"/>
      <c r="WDR143" s="168"/>
      <c r="WDS143" s="165"/>
      <c r="WDT143" s="165"/>
      <c r="WDU143" s="165"/>
      <c r="WDV143" s="166"/>
      <c r="WDX143" s="164"/>
      <c r="WDY143" s="168"/>
      <c r="WDZ143" s="168"/>
      <c r="WEA143" s="165"/>
      <c r="WEB143" s="165"/>
      <c r="WEC143" s="165"/>
      <c r="WED143" s="166"/>
      <c r="WEF143" s="164"/>
      <c r="WEG143" s="168"/>
      <c r="WEH143" s="168"/>
      <c r="WEI143" s="165"/>
      <c r="WEJ143" s="165"/>
      <c r="WEK143" s="165"/>
      <c r="WEL143" s="166"/>
      <c r="WEN143" s="164"/>
      <c r="WEO143" s="168"/>
      <c r="WEP143" s="168"/>
      <c r="WEQ143" s="165"/>
      <c r="WER143" s="165"/>
      <c r="WES143" s="165"/>
      <c r="WET143" s="166"/>
      <c r="WEV143" s="164"/>
      <c r="WEW143" s="168"/>
      <c r="WEX143" s="168"/>
      <c r="WEY143" s="165"/>
      <c r="WEZ143" s="165"/>
      <c r="WFA143" s="165"/>
      <c r="WFB143" s="166"/>
      <c r="WFD143" s="164"/>
      <c r="WFE143" s="168"/>
      <c r="WFF143" s="168"/>
      <c r="WFG143" s="165"/>
      <c r="WFH143" s="165"/>
      <c r="WFI143" s="165"/>
      <c r="WFJ143" s="166"/>
      <c r="WFL143" s="164"/>
      <c r="WFM143" s="168"/>
      <c r="WFN143" s="168"/>
      <c r="WFO143" s="165"/>
      <c r="WFP143" s="165"/>
      <c r="WFQ143" s="165"/>
      <c r="WFR143" s="166"/>
      <c r="WFT143" s="164"/>
      <c r="WFU143" s="168"/>
      <c r="WFV143" s="168"/>
      <c r="WFW143" s="165"/>
      <c r="WFX143" s="165"/>
      <c r="WFY143" s="165"/>
      <c r="WFZ143" s="166"/>
      <c r="WGB143" s="164"/>
      <c r="WGC143" s="168"/>
      <c r="WGD143" s="168"/>
      <c r="WGE143" s="165"/>
      <c r="WGF143" s="165"/>
      <c r="WGG143" s="165"/>
      <c r="WGH143" s="166"/>
      <c r="WGJ143" s="164"/>
      <c r="WGK143" s="168"/>
      <c r="WGL143" s="168"/>
      <c r="WGM143" s="165"/>
      <c r="WGN143" s="165"/>
      <c r="WGO143" s="165"/>
      <c r="WGP143" s="166"/>
      <c r="WGR143" s="164"/>
      <c r="WGS143" s="168"/>
      <c r="WGT143" s="168"/>
      <c r="WGU143" s="165"/>
      <c r="WGV143" s="165"/>
      <c r="WGW143" s="165"/>
      <c r="WGX143" s="166"/>
      <c r="WGZ143" s="164"/>
      <c r="WHA143" s="168"/>
      <c r="WHB143" s="168"/>
      <c r="WHC143" s="165"/>
      <c r="WHD143" s="165"/>
      <c r="WHE143" s="165"/>
      <c r="WHF143" s="166"/>
      <c r="WHH143" s="164"/>
      <c r="WHI143" s="168"/>
      <c r="WHJ143" s="168"/>
      <c r="WHK143" s="165"/>
      <c r="WHL143" s="165"/>
      <c r="WHM143" s="165"/>
      <c r="WHN143" s="166"/>
      <c r="WHP143" s="164"/>
      <c r="WHQ143" s="168"/>
      <c r="WHR143" s="168"/>
      <c r="WHS143" s="165"/>
      <c r="WHT143" s="165"/>
      <c r="WHU143" s="165"/>
      <c r="WHV143" s="166"/>
      <c r="WHX143" s="164"/>
      <c r="WHY143" s="168"/>
      <c r="WHZ143" s="168"/>
      <c r="WIA143" s="165"/>
      <c r="WIB143" s="165"/>
      <c r="WIC143" s="165"/>
      <c r="WID143" s="166"/>
      <c r="WIF143" s="164"/>
      <c r="WIG143" s="168"/>
      <c r="WIH143" s="168"/>
      <c r="WII143" s="165"/>
      <c r="WIJ143" s="165"/>
      <c r="WIK143" s="165"/>
      <c r="WIL143" s="166"/>
      <c r="WIN143" s="164"/>
      <c r="WIO143" s="168"/>
      <c r="WIP143" s="168"/>
      <c r="WIQ143" s="165"/>
      <c r="WIR143" s="165"/>
      <c r="WIS143" s="165"/>
      <c r="WIT143" s="166"/>
      <c r="WIV143" s="164"/>
      <c r="WIW143" s="168"/>
      <c r="WIX143" s="168"/>
      <c r="WIY143" s="165"/>
      <c r="WIZ143" s="165"/>
      <c r="WJA143" s="165"/>
      <c r="WJB143" s="166"/>
      <c r="WJD143" s="164"/>
      <c r="WJE143" s="168"/>
      <c r="WJF143" s="168"/>
      <c r="WJG143" s="165"/>
      <c r="WJH143" s="165"/>
      <c r="WJI143" s="165"/>
      <c r="WJJ143" s="166"/>
      <c r="WJL143" s="164"/>
      <c r="WJM143" s="168"/>
      <c r="WJN143" s="168"/>
      <c r="WJO143" s="165"/>
      <c r="WJP143" s="165"/>
      <c r="WJQ143" s="165"/>
      <c r="WJR143" s="166"/>
      <c r="WJT143" s="164"/>
      <c r="WJU143" s="168"/>
      <c r="WJV143" s="168"/>
      <c r="WJW143" s="165"/>
      <c r="WJX143" s="165"/>
      <c r="WJY143" s="165"/>
      <c r="WJZ143" s="166"/>
      <c r="WKB143" s="164"/>
      <c r="WKC143" s="168"/>
      <c r="WKD143" s="168"/>
      <c r="WKE143" s="165"/>
      <c r="WKF143" s="165"/>
      <c r="WKG143" s="165"/>
      <c r="WKH143" s="166"/>
      <c r="WKJ143" s="164"/>
      <c r="WKK143" s="168"/>
      <c r="WKL143" s="168"/>
      <c r="WKM143" s="165"/>
      <c r="WKN143" s="165"/>
      <c r="WKO143" s="165"/>
      <c r="WKP143" s="166"/>
      <c r="WKR143" s="164"/>
      <c r="WKS143" s="168"/>
      <c r="WKT143" s="168"/>
      <c r="WKU143" s="165"/>
      <c r="WKV143" s="165"/>
      <c r="WKW143" s="165"/>
      <c r="WKX143" s="166"/>
      <c r="WKZ143" s="164"/>
      <c r="WLA143" s="168"/>
      <c r="WLB143" s="168"/>
      <c r="WLC143" s="165"/>
      <c r="WLD143" s="165"/>
      <c r="WLE143" s="165"/>
      <c r="WLF143" s="166"/>
      <c r="WLH143" s="164"/>
      <c r="WLI143" s="168"/>
      <c r="WLJ143" s="168"/>
      <c r="WLK143" s="165"/>
      <c r="WLL143" s="165"/>
      <c r="WLM143" s="165"/>
      <c r="WLN143" s="166"/>
      <c r="WLP143" s="164"/>
      <c r="WLQ143" s="168"/>
      <c r="WLR143" s="168"/>
      <c r="WLS143" s="165"/>
      <c r="WLT143" s="165"/>
      <c r="WLU143" s="165"/>
      <c r="WLV143" s="166"/>
      <c r="WLX143" s="164"/>
      <c r="WLY143" s="168"/>
      <c r="WLZ143" s="168"/>
      <c r="WMA143" s="165"/>
      <c r="WMB143" s="165"/>
      <c r="WMC143" s="165"/>
      <c r="WMD143" s="166"/>
      <c r="WMF143" s="164"/>
      <c r="WMG143" s="168"/>
      <c r="WMH143" s="168"/>
      <c r="WMI143" s="165"/>
      <c r="WMJ143" s="165"/>
      <c r="WMK143" s="165"/>
      <c r="WML143" s="166"/>
      <c r="WMN143" s="164"/>
      <c r="WMO143" s="168"/>
      <c r="WMP143" s="168"/>
      <c r="WMQ143" s="165"/>
      <c r="WMR143" s="165"/>
      <c r="WMS143" s="165"/>
      <c r="WMT143" s="166"/>
      <c r="WMV143" s="164"/>
      <c r="WMW143" s="168"/>
      <c r="WMX143" s="168"/>
      <c r="WMY143" s="165"/>
      <c r="WMZ143" s="165"/>
      <c r="WNA143" s="165"/>
      <c r="WNB143" s="166"/>
      <c r="WND143" s="164"/>
      <c r="WNE143" s="168"/>
      <c r="WNF143" s="168"/>
      <c r="WNG143" s="165"/>
      <c r="WNH143" s="165"/>
      <c r="WNI143" s="165"/>
      <c r="WNJ143" s="166"/>
      <c r="WNL143" s="164"/>
      <c r="WNM143" s="168"/>
      <c r="WNN143" s="168"/>
      <c r="WNO143" s="165"/>
      <c r="WNP143" s="165"/>
      <c r="WNQ143" s="165"/>
      <c r="WNR143" s="166"/>
      <c r="WNT143" s="164"/>
      <c r="WNU143" s="168"/>
      <c r="WNV143" s="168"/>
      <c r="WNW143" s="165"/>
      <c r="WNX143" s="165"/>
      <c r="WNY143" s="165"/>
      <c r="WNZ143" s="166"/>
      <c r="WOB143" s="164"/>
      <c r="WOC143" s="168"/>
      <c r="WOD143" s="168"/>
      <c r="WOE143" s="165"/>
      <c r="WOF143" s="165"/>
      <c r="WOG143" s="165"/>
      <c r="WOH143" s="166"/>
      <c r="WOJ143" s="164"/>
      <c r="WOK143" s="168"/>
      <c r="WOL143" s="168"/>
      <c r="WOM143" s="165"/>
      <c r="WON143" s="165"/>
      <c r="WOO143" s="165"/>
      <c r="WOP143" s="166"/>
      <c r="WOR143" s="164"/>
      <c r="WOS143" s="168"/>
      <c r="WOT143" s="168"/>
      <c r="WOU143" s="165"/>
      <c r="WOV143" s="165"/>
      <c r="WOW143" s="165"/>
      <c r="WOX143" s="166"/>
      <c r="WOZ143" s="164"/>
      <c r="WPA143" s="168"/>
      <c r="WPB143" s="168"/>
      <c r="WPC143" s="165"/>
      <c r="WPD143" s="165"/>
      <c r="WPE143" s="165"/>
      <c r="WPF143" s="166"/>
      <c r="WPH143" s="164"/>
      <c r="WPI143" s="168"/>
      <c r="WPJ143" s="168"/>
      <c r="WPK143" s="165"/>
      <c r="WPL143" s="165"/>
      <c r="WPM143" s="165"/>
      <c r="WPN143" s="166"/>
      <c r="WPP143" s="164"/>
      <c r="WPQ143" s="168"/>
      <c r="WPR143" s="168"/>
      <c r="WPS143" s="165"/>
      <c r="WPT143" s="165"/>
      <c r="WPU143" s="165"/>
      <c r="WPV143" s="166"/>
      <c r="WPX143" s="164"/>
      <c r="WPY143" s="168"/>
      <c r="WPZ143" s="168"/>
      <c r="WQA143" s="165"/>
      <c r="WQB143" s="165"/>
      <c r="WQC143" s="165"/>
      <c r="WQD143" s="166"/>
      <c r="WQF143" s="164"/>
      <c r="WQG143" s="168"/>
      <c r="WQH143" s="168"/>
      <c r="WQI143" s="165"/>
      <c r="WQJ143" s="165"/>
      <c r="WQK143" s="165"/>
      <c r="WQL143" s="166"/>
      <c r="WQN143" s="164"/>
      <c r="WQO143" s="168"/>
      <c r="WQP143" s="168"/>
      <c r="WQQ143" s="165"/>
      <c r="WQR143" s="165"/>
      <c r="WQS143" s="165"/>
      <c r="WQT143" s="166"/>
      <c r="WQV143" s="164"/>
      <c r="WQW143" s="168"/>
      <c r="WQX143" s="168"/>
      <c r="WQY143" s="165"/>
      <c r="WQZ143" s="165"/>
      <c r="WRA143" s="165"/>
      <c r="WRB143" s="166"/>
      <c r="WRD143" s="164"/>
      <c r="WRE143" s="168"/>
      <c r="WRF143" s="168"/>
      <c r="WRG143" s="165"/>
      <c r="WRH143" s="165"/>
      <c r="WRI143" s="165"/>
      <c r="WRJ143" s="166"/>
      <c r="WRL143" s="164"/>
      <c r="WRM143" s="168"/>
      <c r="WRN143" s="168"/>
      <c r="WRO143" s="165"/>
      <c r="WRP143" s="165"/>
      <c r="WRQ143" s="165"/>
      <c r="WRR143" s="166"/>
      <c r="WRT143" s="164"/>
      <c r="WRU143" s="168"/>
      <c r="WRV143" s="168"/>
      <c r="WRW143" s="165"/>
      <c r="WRX143" s="165"/>
      <c r="WRY143" s="165"/>
      <c r="WRZ143" s="166"/>
      <c r="WSB143" s="164"/>
      <c r="WSC143" s="168"/>
      <c r="WSD143" s="168"/>
      <c r="WSE143" s="165"/>
      <c r="WSF143" s="165"/>
      <c r="WSG143" s="165"/>
      <c r="WSH143" s="166"/>
      <c r="WSJ143" s="164"/>
      <c r="WSK143" s="168"/>
      <c r="WSL143" s="168"/>
      <c r="WSM143" s="165"/>
      <c r="WSN143" s="165"/>
      <c r="WSO143" s="165"/>
      <c r="WSP143" s="166"/>
      <c r="WSR143" s="164"/>
      <c r="WSS143" s="168"/>
      <c r="WST143" s="168"/>
      <c r="WSU143" s="165"/>
      <c r="WSV143" s="165"/>
      <c r="WSW143" s="165"/>
      <c r="WSX143" s="166"/>
      <c r="WSZ143" s="164"/>
      <c r="WTA143" s="168"/>
      <c r="WTB143" s="168"/>
      <c r="WTC143" s="165"/>
      <c r="WTD143" s="165"/>
      <c r="WTE143" s="165"/>
      <c r="WTF143" s="166"/>
      <c r="WTH143" s="164"/>
      <c r="WTI143" s="168"/>
      <c r="WTJ143" s="168"/>
      <c r="WTK143" s="165"/>
      <c r="WTL143" s="165"/>
      <c r="WTM143" s="165"/>
      <c r="WTN143" s="166"/>
      <c r="WTP143" s="164"/>
      <c r="WTQ143" s="168"/>
      <c r="WTR143" s="168"/>
      <c r="WTS143" s="165"/>
      <c r="WTT143" s="165"/>
      <c r="WTU143" s="165"/>
      <c r="WTV143" s="166"/>
      <c r="WTX143" s="164"/>
      <c r="WTY143" s="168"/>
      <c r="WTZ143" s="168"/>
      <c r="WUA143" s="165"/>
      <c r="WUB143" s="165"/>
      <c r="WUC143" s="165"/>
      <c r="WUD143" s="166"/>
      <c r="WUF143" s="164"/>
      <c r="WUG143" s="168"/>
      <c r="WUH143" s="168"/>
      <c r="WUI143" s="165"/>
      <c r="WUJ143" s="165"/>
      <c r="WUK143" s="165"/>
      <c r="WUL143" s="166"/>
      <c r="WUN143" s="164"/>
      <c r="WUO143" s="168"/>
      <c r="WUP143" s="168"/>
      <c r="WUQ143" s="165"/>
      <c r="WUR143" s="165"/>
      <c r="WUS143" s="165"/>
      <c r="WUT143" s="166"/>
      <c r="WUV143" s="164"/>
      <c r="WUW143" s="168"/>
      <c r="WUX143" s="168"/>
      <c r="WUY143" s="165"/>
      <c r="WUZ143" s="165"/>
      <c r="WVA143" s="165"/>
      <c r="WVB143" s="166"/>
      <c r="WVD143" s="164"/>
      <c r="WVE143" s="168"/>
      <c r="WVF143" s="168"/>
      <c r="WVG143" s="165"/>
      <c r="WVH143" s="165"/>
      <c r="WVI143" s="165"/>
      <c r="WVJ143" s="166"/>
      <c r="WVL143" s="164"/>
      <c r="WVM143" s="168"/>
      <c r="WVN143" s="168"/>
      <c r="WVO143" s="165"/>
      <c r="WVP143" s="165"/>
      <c r="WVQ143" s="165"/>
      <c r="WVR143" s="166"/>
      <c r="WVT143" s="164"/>
      <c r="WVU143" s="168"/>
      <c r="WVV143" s="168"/>
      <c r="WVW143" s="165"/>
      <c r="WVX143" s="165"/>
      <c r="WVY143" s="165"/>
      <c r="WVZ143" s="166"/>
      <c r="WWB143" s="164"/>
      <c r="WWC143" s="168"/>
      <c r="WWD143" s="168"/>
      <c r="WWE143" s="165"/>
      <c r="WWF143" s="165"/>
      <c r="WWG143" s="165"/>
      <c r="WWH143" s="166"/>
      <c r="WWJ143" s="164"/>
      <c r="WWK143" s="168"/>
      <c r="WWL143" s="168"/>
      <c r="WWM143" s="165"/>
      <c r="WWN143" s="165"/>
      <c r="WWO143" s="165"/>
      <c r="WWP143" s="166"/>
      <c r="WWR143" s="164"/>
      <c r="WWS143" s="168"/>
      <c r="WWT143" s="168"/>
      <c r="WWU143" s="165"/>
      <c r="WWV143" s="165"/>
      <c r="WWW143" s="165"/>
      <c r="WWX143" s="166"/>
      <c r="WWZ143" s="164"/>
      <c r="WXA143" s="168"/>
      <c r="WXB143" s="168"/>
      <c r="WXC143" s="165"/>
      <c r="WXD143" s="165"/>
      <c r="WXE143" s="165"/>
      <c r="WXF143" s="166"/>
      <c r="WXH143" s="164"/>
      <c r="WXI143" s="168"/>
      <c r="WXJ143" s="168"/>
      <c r="WXK143" s="165"/>
      <c r="WXL143" s="165"/>
      <c r="WXM143" s="165"/>
      <c r="WXN143" s="166"/>
      <c r="WXP143" s="164"/>
      <c r="WXQ143" s="168"/>
      <c r="WXR143" s="168"/>
      <c r="WXS143" s="165"/>
      <c r="WXT143" s="165"/>
      <c r="WXU143" s="165"/>
      <c r="WXV143" s="166"/>
      <c r="WXX143" s="164"/>
      <c r="WXY143" s="168"/>
      <c r="WXZ143" s="168"/>
      <c r="WYA143" s="165"/>
      <c r="WYB143" s="165"/>
      <c r="WYC143" s="165"/>
      <c r="WYD143" s="166"/>
      <c r="WYF143" s="164"/>
      <c r="WYG143" s="168"/>
      <c r="WYH143" s="168"/>
      <c r="WYI143" s="165"/>
      <c r="WYJ143" s="165"/>
      <c r="WYK143" s="165"/>
      <c r="WYL143" s="166"/>
      <c r="WYN143" s="164"/>
      <c r="WYO143" s="168"/>
      <c r="WYP143" s="168"/>
      <c r="WYQ143" s="165"/>
      <c r="WYR143" s="165"/>
      <c r="WYS143" s="165"/>
      <c r="WYT143" s="166"/>
      <c r="WYV143" s="164"/>
      <c r="WYW143" s="168"/>
      <c r="WYX143" s="168"/>
      <c r="WYY143" s="165"/>
      <c r="WYZ143" s="165"/>
      <c r="WZA143" s="165"/>
      <c r="WZB143" s="166"/>
      <c r="WZD143" s="164"/>
      <c r="WZE143" s="168"/>
      <c r="WZF143" s="168"/>
      <c r="WZG143" s="165"/>
      <c r="WZH143" s="165"/>
      <c r="WZI143" s="165"/>
      <c r="WZJ143" s="166"/>
      <c r="WZL143" s="164"/>
      <c r="WZM143" s="168"/>
      <c r="WZN143" s="168"/>
      <c r="WZO143" s="165"/>
      <c r="WZP143" s="165"/>
      <c r="WZQ143" s="165"/>
      <c r="WZR143" s="166"/>
      <c r="WZT143" s="164"/>
      <c r="WZU143" s="168"/>
      <c r="WZV143" s="168"/>
      <c r="WZW143" s="165"/>
      <c r="WZX143" s="165"/>
      <c r="WZY143" s="165"/>
      <c r="WZZ143" s="166"/>
      <c r="XAB143" s="164"/>
      <c r="XAC143" s="168"/>
      <c r="XAD143" s="168"/>
      <c r="XAE143" s="165"/>
      <c r="XAF143" s="165"/>
      <c r="XAG143" s="165"/>
      <c r="XAH143" s="166"/>
      <c r="XAJ143" s="164"/>
      <c r="XAK143" s="168"/>
      <c r="XAL143" s="168"/>
      <c r="XAM143" s="165"/>
      <c r="XAN143" s="165"/>
      <c r="XAO143" s="165"/>
      <c r="XAP143" s="166"/>
      <c r="XAR143" s="164"/>
      <c r="XAS143" s="168"/>
      <c r="XAT143" s="168"/>
      <c r="XAU143" s="165"/>
      <c r="XAV143" s="165"/>
      <c r="XAW143" s="165"/>
      <c r="XAX143" s="166"/>
      <c r="XAZ143" s="164"/>
      <c r="XBA143" s="168"/>
      <c r="XBB143" s="168"/>
      <c r="XBC143" s="165"/>
      <c r="XBD143" s="165"/>
      <c r="XBE143" s="165"/>
      <c r="XBF143" s="166"/>
      <c r="XBH143" s="164"/>
      <c r="XBI143" s="168"/>
      <c r="XBJ143" s="168"/>
      <c r="XBK143" s="165"/>
      <c r="XBL143" s="165"/>
      <c r="XBM143" s="165"/>
      <c r="XBN143" s="166"/>
      <c r="XBP143" s="164"/>
      <c r="XBQ143" s="168"/>
      <c r="XBR143" s="168"/>
      <c r="XBS143" s="165"/>
      <c r="XBT143" s="165"/>
      <c r="XBU143" s="165"/>
      <c r="XBV143" s="166"/>
      <c r="XBX143" s="164"/>
      <c r="XBY143" s="168"/>
      <c r="XBZ143" s="168"/>
      <c r="XCA143" s="165"/>
      <c r="XCB143" s="165"/>
      <c r="XCC143" s="165"/>
      <c r="XCD143" s="166"/>
      <c r="XCF143" s="164"/>
      <c r="XCG143" s="168"/>
      <c r="XCH143" s="168"/>
      <c r="XCI143" s="165"/>
      <c r="XCJ143" s="165"/>
      <c r="XCK143" s="165"/>
      <c r="XCL143" s="166"/>
      <c r="XCN143" s="164"/>
      <c r="XCO143" s="168"/>
      <c r="XCP143" s="168"/>
      <c r="XCQ143" s="165"/>
      <c r="XCR143" s="165"/>
      <c r="XCS143" s="165"/>
      <c r="XCT143" s="166"/>
      <c r="XCV143" s="164"/>
      <c r="XCW143" s="168"/>
      <c r="XCX143" s="168"/>
      <c r="XCY143" s="165"/>
      <c r="XCZ143" s="165"/>
      <c r="XDA143" s="165"/>
      <c r="XDB143" s="166"/>
      <c r="XDD143" s="164"/>
      <c r="XDE143" s="168"/>
      <c r="XDF143" s="168"/>
      <c r="XDG143" s="165"/>
      <c r="XDH143" s="165"/>
      <c r="XDI143" s="165"/>
      <c r="XDJ143" s="166"/>
      <c r="XDL143" s="164"/>
      <c r="XDM143" s="168"/>
      <c r="XDN143" s="168"/>
      <c r="XDO143" s="165"/>
      <c r="XDP143" s="165"/>
      <c r="XDQ143" s="165"/>
      <c r="XDR143" s="166"/>
      <c r="XDT143" s="164"/>
      <c r="XDU143" s="168"/>
      <c r="XDV143" s="168"/>
      <c r="XDW143" s="165"/>
      <c r="XDX143" s="165"/>
      <c r="XDY143" s="165"/>
      <c r="XDZ143" s="166"/>
      <c r="XEB143" s="164"/>
      <c r="XEC143" s="168"/>
      <c r="XED143" s="168"/>
      <c r="XEE143" s="165"/>
      <c r="XEF143" s="165"/>
      <c r="XEG143" s="165"/>
      <c r="XEH143" s="166"/>
      <c r="XEJ143" s="164"/>
      <c r="XEK143" s="168"/>
      <c r="XEL143" s="168"/>
      <c r="XEM143" s="165"/>
      <c r="XEN143" s="165"/>
      <c r="XEO143" s="165"/>
      <c r="XEP143" s="166"/>
      <c r="XER143" s="164"/>
      <c r="XES143" s="168"/>
      <c r="XET143" s="168"/>
      <c r="XEU143" s="165"/>
      <c r="XEV143" s="165"/>
      <c r="XEW143" s="165"/>
      <c r="XEX143" s="166"/>
      <c r="XEZ143" s="164"/>
      <c r="XFA143" s="168"/>
      <c r="XFB143" s="168"/>
      <c r="XFC143" s="165"/>
      <c r="XFD143" s="165"/>
    </row>
    <row r="144" spans="1:16384" s="182" customFormat="1" ht="22.5" customHeight="1">
      <c r="A144" s="151">
        <f t="shared" si="32"/>
        <v>135</v>
      </c>
      <c r="B144" s="696"/>
      <c r="C144" s="715" t="s">
        <v>166</v>
      </c>
      <c r="D144" s="716"/>
      <c r="E144" s="716"/>
      <c r="F144" s="717"/>
      <c r="G144" s="180">
        <f>G11+G15+G38+G61+G73+G78+G83+G84+G94+G113+G118+G123+G140</f>
        <v>0</v>
      </c>
      <c r="H144" s="180">
        <f>H11+H15+H38+H61+H73+H78+H83+H84+H94+H113+H118+H123+H140</f>
        <v>0</v>
      </c>
      <c r="I144" s="180">
        <f>I11+I15+I38+I61+I73+I78+I83+I84+I94+I113+I118+I123+I140</f>
        <v>0</v>
      </c>
      <c r="J144" s="180">
        <f>J11+J15+J38+J61+J73+J78+J83+J84+J94+J113+J118+J123+J140</f>
        <v>0</v>
      </c>
      <c r="K144" s="181">
        <f>K11+K15+K38+K61+K73+K78+K83+K84+K94+K113+K118+K123+K140</f>
        <v>0</v>
      </c>
      <c r="L144" s="130"/>
      <c r="M144" s="130"/>
      <c r="N144" s="130"/>
      <c r="O144" s="130"/>
      <c r="P144" s="130"/>
      <c r="Q144" s="130"/>
      <c r="R144" s="130"/>
      <c r="S144" s="130"/>
      <c r="T144" s="130"/>
    </row>
    <row r="145" spans="1:11" ht="17.25" customHeight="1">
      <c r="A145" s="151">
        <f t="shared" si="32"/>
        <v>136</v>
      </c>
      <c r="B145" s="614" t="s">
        <v>13</v>
      </c>
      <c r="C145" s="613"/>
      <c r="D145" s="613"/>
      <c r="E145" s="613"/>
      <c r="F145" s="613"/>
      <c r="G145" s="183"/>
      <c r="H145" s="183"/>
      <c r="I145" s="183"/>
      <c r="J145" s="183"/>
      <c r="K145" s="184"/>
    </row>
    <row r="146" spans="1:11" s="159" customFormat="1" ht="24" customHeight="1">
      <c r="A146" s="151">
        <f t="shared" si="32"/>
        <v>137</v>
      </c>
      <c r="B146" s="722"/>
      <c r="C146" s="725" t="s">
        <v>14</v>
      </c>
      <c r="D146" s="713"/>
      <c r="E146" s="713"/>
      <c r="F146" s="713"/>
      <c r="G146" s="153">
        <f>SUM(G147:G158)</f>
        <v>0</v>
      </c>
      <c r="H146" s="153">
        <f>SUM(H147:H158)</f>
        <v>0</v>
      </c>
      <c r="I146" s="153">
        <f>SUM(I147:I158)</f>
        <v>0</v>
      </c>
      <c r="J146" s="153">
        <f>SUM(J147:J158)</f>
        <v>0</v>
      </c>
      <c r="K146" s="153">
        <f>SUM(K147:K158)</f>
        <v>0</v>
      </c>
    </row>
    <row r="147" spans="1:11" ht="17.25" customHeight="1">
      <c r="A147" s="151">
        <f t="shared" si="32"/>
        <v>138</v>
      </c>
      <c r="B147" s="723"/>
      <c r="C147" s="654"/>
      <c r="D147" s="629" t="s">
        <v>293</v>
      </c>
      <c r="E147" s="647"/>
      <c r="F147" s="630"/>
      <c r="G147" s="154"/>
      <c r="H147" s="154"/>
      <c r="I147" s="154"/>
      <c r="J147" s="154"/>
      <c r="K147" s="153">
        <f t="shared" ref="K147:K158" si="35">G147+H147-I147+J147</f>
        <v>0</v>
      </c>
    </row>
    <row r="148" spans="1:11" ht="18" customHeight="1">
      <c r="A148" s="151">
        <f t="shared" si="32"/>
        <v>139</v>
      </c>
      <c r="B148" s="723"/>
      <c r="C148" s="655"/>
      <c r="D148" s="629" t="s">
        <v>294</v>
      </c>
      <c r="E148" s="647"/>
      <c r="F148" s="630"/>
      <c r="G148" s="154"/>
      <c r="H148" s="154"/>
      <c r="I148" s="154"/>
      <c r="J148" s="154"/>
      <c r="K148" s="153">
        <f t="shared" si="35"/>
        <v>0</v>
      </c>
    </row>
    <row r="149" spans="1:11" ht="15.75" customHeight="1">
      <c r="A149" s="151">
        <f t="shared" si="32"/>
        <v>140</v>
      </c>
      <c r="B149" s="723"/>
      <c r="C149" s="655"/>
      <c r="D149" s="629" t="s">
        <v>154</v>
      </c>
      <c r="E149" s="647"/>
      <c r="F149" s="630"/>
      <c r="G149" s="154"/>
      <c r="H149" s="154"/>
      <c r="I149" s="154"/>
      <c r="J149" s="154"/>
      <c r="K149" s="153">
        <f t="shared" si="35"/>
        <v>0</v>
      </c>
    </row>
    <row r="150" spans="1:11" ht="17.25" customHeight="1">
      <c r="A150" s="151">
        <f t="shared" si="32"/>
        <v>141</v>
      </c>
      <c r="B150" s="723"/>
      <c r="C150" s="655"/>
      <c r="D150" s="629" t="s">
        <v>295</v>
      </c>
      <c r="E150" s="647"/>
      <c r="F150" s="630"/>
      <c r="G150" s="154"/>
      <c r="H150" s="154"/>
      <c r="I150" s="154"/>
      <c r="J150" s="154"/>
      <c r="K150" s="153">
        <f t="shared" si="35"/>
        <v>0</v>
      </c>
    </row>
    <row r="151" spans="1:11" ht="18" customHeight="1">
      <c r="A151" s="151">
        <f t="shared" si="32"/>
        <v>142</v>
      </c>
      <c r="B151" s="723"/>
      <c r="C151" s="655"/>
      <c r="D151" s="629" t="s">
        <v>296</v>
      </c>
      <c r="E151" s="647"/>
      <c r="F151" s="630"/>
      <c r="G151" s="154"/>
      <c r="H151" s="154"/>
      <c r="I151" s="154"/>
      <c r="J151" s="154"/>
      <c r="K151" s="153">
        <f t="shared" si="35"/>
        <v>0</v>
      </c>
    </row>
    <row r="152" spans="1:11" ht="20.25" customHeight="1">
      <c r="A152" s="151">
        <f t="shared" si="32"/>
        <v>143</v>
      </c>
      <c r="B152" s="723"/>
      <c r="C152" s="655"/>
      <c r="D152" s="629" t="s">
        <v>15</v>
      </c>
      <c r="E152" s="647"/>
      <c r="F152" s="630"/>
      <c r="G152" s="185"/>
      <c r="H152" s="185"/>
      <c r="I152" s="185"/>
      <c r="J152" s="185"/>
      <c r="K152" s="153">
        <f t="shared" si="35"/>
        <v>0</v>
      </c>
    </row>
    <row r="153" spans="1:11" ht="19.5" customHeight="1">
      <c r="A153" s="151">
        <f t="shared" si="32"/>
        <v>144</v>
      </c>
      <c r="B153" s="723"/>
      <c r="C153" s="655"/>
      <c r="D153" s="629" t="s">
        <v>155</v>
      </c>
      <c r="E153" s="647"/>
      <c r="F153" s="630"/>
      <c r="G153" s="185"/>
      <c r="H153" s="185"/>
      <c r="I153" s="185"/>
      <c r="J153" s="185"/>
      <c r="K153" s="153">
        <f t="shared" si="35"/>
        <v>0</v>
      </c>
    </row>
    <row r="154" spans="1:11" ht="33.75" customHeight="1">
      <c r="A154" s="151">
        <f t="shared" si="32"/>
        <v>145</v>
      </c>
      <c r="B154" s="723"/>
      <c r="C154" s="655"/>
      <c r="D154" s="629" t="s">
        <v>156</v>
      </c>
      <c r="E154" s="647"/>
      <c r="F154" s="630"/>
      <c r="G154" s="185"/>
      <c r="H154" s="185"/>
      <c r="I154" s="185"/>
      <c r="J154" s="185"/>
      <c r="K154" s="153">
        <f t="shared" si="35"/>
        <v>0</v>
      </c>
    </row>
    <row r="155" spans="1:11" ht="29.25" customHeight="1">
      <c r="A155" s="151">
        <f t="shared" si="32"/>
        <v>146</v>
      </c>
      <c r="B155" s="723"/>
      <c r="C155" s="655"/>
      <c r="D155" s="629" t="s">
        <v>881</v>
      </c>
      <c r="E155" s="647"/>
      <c r="F155" s="630"/>
      <c r="G155" s="185"/>
      <c r="H155" s="185"/>
      <c r="I155" s="185"/>
      <c r="J155" s="185"/>
      <c r="K155" s="153">
        <f t="shared" si="35"/>
        <v>0</v>
      </c>
    </row>
    <row r="156" spans="1:11" ht="18.75" customHeight="1">
      <c r="A156" s="151">
        <f t="shared" si="32"/>
        <v>147</v>
      </c>
      <c r="B156" s="723"/>
      <c r="C156" s="655"/>
      <c r="D156" s="629" t="s">
        <v>733</v>
      </c>
      <c r="E156" s="647"/>
      <c r="F156" s="630"/>
      <c r="G156" s="185"/>
      <c r="H156" s="185"/>
      <c r="I156" s="185"/>
      <c r="J156" s="185"/>
      <c r="K156" s="153">
        <f t="shared" si="35"/>
        <v>0</v>
      </c>
    </row>
    <row r="157" spans="1:11" ht="21.75" customHeight="1">
      <c r="A157" s="151">
        <f t="shared" si="32"/>
        <v>148</v>
      </c>
      <c r="B157" s="723"/>
      <c r="C157" s="655"/>
      <c r="D157" s="629" t="s">
        <v>297</v>
      </c>
      <c r="E157" s="647"/>
      <c r="F157" s="630"/>
      <c r="G157" s="185"/>
      <c r="H157" s="185"/>
      <c r="I157" s="185"/>
      <c r="J157" s="185"/>
      <c r="K157" s="153">
        <f t="shared" si="35"/>
        <v>0</v>
      </c>
    </row>
    <row r="158" spans="1:11" ht="27" customHeight="1">
      <c r="A158" s="151">
        <f t="shared" si="32"/>
        <v>149</v>
      </c>
      <c r="B158" s="723"/>
      <c r="C158" s="656"/>
      <c r="D158" s="629" t="s">
        <v>298</v>
      </c>
      <c r="E158" s="647"/>
      <c r="F158" s="630"/>
      <c r="G158" s="154"/>
      <c r="H158" s="154"/>
      <c r="I158" s="154"/>
      <c r="J158" s="154"/>
      <c r="K158" s="153">
        <f t="shared" si="35"/>
        <v>0</v>
      </c>
    </row>
    <row r="159" spans="1:11" ht="22.5" customHeight="1">
      <c r="A159" s="151">
        <f t="shared" si="32"/>
        <v>150</v>
      </c>
      <c r="B159" s="723"/>
      <c r="C159" s="651" t="s">
        <v>397</v>
      </c>
      <c r="D159" s="613"/>
      <c r="E159" s="613"/>
      <c r="F159" s="652"/>
      <c r="G159" s="153">
        <f>SUM(G160:G162)</f>
        <v>0</v>
      </c>
      <c r="H159" s="153">
        <f>SUM(H160:H162)</f>
        <v>0</v>
      </c>
      <c r="I159" s="153">
        <f t="shared" ref="I159:K159" si="36">SUM(I160:I162)</f>
        <v>0</v>
      </c>
      <c r="J159" s="153">
        <f t="shared" si="36"/>
        <v>0</v>
      </c>
      <c r="K159" s="153">
        <f t="shared" si="36"/>
        <v>0</v>
      </c>
    </row>
    <row r="160" spans="1:11" ht="17.25" customHeight="1">
      <c r="A160" s="151">
        <f t="shared" si="32"/>
        <v>151</v>
      </c>
      <c r="B160" s="723"/>
      <c r="C160" s="648"/>
      <c r="D160" s="726" t="s">
        <v>474</v>
      </c>
      <c r="E160" s="647"/>
      <c r="F160" s="630"/>
      <c r="G160" s="154"/>
      <c r="H160" s="154"/>
      <c r="I160" s="154"/>
      <c r="J160" s="154"/>
      <c r="K160" s="153">
        <f t="shared" ref="K160:K162" si="37">G160+H160-I160+J160</f>
        <v>0</v>
      </c>
    </row>
    <row r="161" spans="1:11" ht="18" customHeight="1">
      <c r="A161" s="151">
        <f t="shared" si="32"/>
        <v>152</v>
      </c>
      <c r="B161" s="723"/>
      <c r="C161" s="649"/>
      <c r="D161" s="726" t="s">
        <v>475</v>
      </c>
      <c r="E161" s="647"/>
      <c r="F161" s="630"/>
      <c r="G161" s="154"/>
      <c r="H161" s="154"/>
      <c r="I161" s="154"/>
      <c r="J161" s="154"/>
      <c r="K161" s="153">
        <f t="shared" si="37"/>
        <v>0</v>
      </c>
    </row>
    <row r="162" spans="1:11" ht="15.75" customHeight="1">
      <c r="A162" s="151">
        <f t="shared" si="32"/>
        <v>153</v>
      </c>
      <c r="B162" s="723"/>
      <c r="C162" s="650"/>
      <c r="D162" s="726" t="s">
        <v>476</v>
      </c>
      <c r="E162" s="647"/>
      <c r="F162" s="630"/>
      <c r="G162" s="154"/>
      <c r="H162" s="154"/>
      <c r="I162" s="154"/>
      <c r="J162" s="154"/>
      <c r="K162" s="153">
        <f t="shared" si="37"/>
        <v>0</v>
      </c>
    </row>
    <row r="163" spans="1:11" ht="20.25" customHeight="1">
      <c r="A163" s="151">
        <f t="shared" si="32"/>
        <v>154</v>
      </c>
      <c r="B163" s="723"/>
      <c r="C163" s="651" t="s">
        <v>157</v>
      </c>
      <c r="D163" s="613"/>
      <c r="E163" s="613"/>
      <c r="F163" s="652"/>
      <c r="G163" s="153">
        <f>SUM(G164:G168)</f>
        <v>0</v>
      </c>
      <c r="H163" s="153">
        <f>SUM(H164:H168)</f>
        <v>0</v>
      </c>
      <c r="I163" s="153">
        <f t="shared" ref="I163:J163" si="38">SUM(I164:I168)</f>
        <v>0</v>
      </c>
      <c r="J163" s="153">
        <f t="shared" si="38"/>
        <v>0</v>
      </c>
      <c r="K163" s="153">
        <f>SUM(K164:K168)</f>
        <v>0</v>
      </c>
    </row>
    <row r="164" spans="1:11" s="159" customFormat="1" ht="21" customHeight="1">
      <c r="A164" s="151">
        <f t="shared" si="32"/>
        <v>155</v>
      </c>
      <c r="B164" s="723"/>
      <c r="C164" s="727"/>
      <c r="D164" s="633" t="s">
        <v>20</v>
      </c>
      <c r="E164" s="634"/>
      <c r="F164" s="635"/>
      <c r="G164" s="160"/>
      <c r="H164" s="160"/>
      <c r="I164" s="160"/>
      <c r="J164" s="160"/>
      <c r="K164" s="153">
        <f t="shared" ref="K164:K168" si="39">G164+H164-I164+J164</f>
        <v>0</v>
      </c>
    </row>
    <row r="165" spans="1:11" ht="23.25" customHeight="1">
      <c r="A165" s="151">
        <f t="shared" si="32"/>
        <v>156</v>
      </c>
      <c r="B165" s="723"/>
      <c r="C165" s="649"/>
      <c r="D165" s="633" t="s">
        <v>158</v>
      </c>
      <c r="E165" s="634"/>
      <c r="F165" s="635"/>
      <c r="G165" s="154"/>
      <c r="H165" s="154"/>
      <c r="I165" s="154"/>
      <c r="J165" s="154"/>
      <c r="K165" s="153">
        <f t="shared" si="39"/>
        <v>0</v>
      </c>
    </row>
    <row r="166" spans="1:11" ht="27.75" customHeight="1">
      <c r="A166" s="151">
        <f t="shared" si="32"/>
        <v>157</v>
      </c>
      <c r="B166" s="723"/>
      <c r="C166" s="649"/>
      <c r="D166" s="633" t="s">
        <v>477</v>
      </c>
      <c r="E166" s="634"/>
      <c r="F166" s="635"/>
      <c r="G166" s="154"/>
      <c r="H166" s="154"/>
      <c r="I166" s="154"/>
      <c r="J166" s="154"/>
      <c r="K166" s="153">
        <f t="shared" si="39"/>
        <v>0</v>
      </c>
    </row>
    <row r="167" spans="1:11" ht="21" customHeight="1">
      <c r="A167" s="151">
        <f t="shared" si="32"/>
        <v>158</v>
      </c>
      <c r="B167" s="723"/>
      <c r="C167" s="649"/>
      <c r="D167" s="633" t="s">
        <v>288</v>
      </c>
      <c r="E167" s="634"/>
      <c r="F167" s="635"/>
      <c r="G167" s="154"/>
      <c r="H167" s="154"/>
      <c r="I167" s="154"/>
      <c r="J167" s="154"/>
      <c r="K167" s="153">
        <f t="shared" si="39"/>
        <v>0</v>
      </c>
    </row>
    <row r="168" spans="1:11" ht="21" customHeight="1">
      <c r="A168" s="151">
        <f t="shared" si="32"/>
        <v>159</v>
      </c>
      <c r="B168" s="723"/>
      <c r="C168" s="650"/>
      <c r="D168" s="633" t="s">
        <v>157</v>
      </c>
      <c r="E168" s="634"/>
      <c r="F168" s="635"/>
      <c r="G168" s="154"/>
      <c r="H168" s="154"/>
      <c r="I168" s="154"/>
      <c r="J168" s="154"/>
      <c r="K168" s="153">
        <f t="shared" si="39"/>
        <v>0</v>
      </c>
    </row>
    <row r="169" spans="1:11" ht="21" customHeight="1">
      <c r="A169" s="151">
        <f t="shared" si="32"/>
        <v>160</v>
      </c>
      <c r="B169" s="723"/>
      <c r="C169" s="651" t="s">
        <v>168</v>
      </c>
      <c r="D169" s="613"/>
      <c r="E169" s="613"/>
      <c r="F169" s="652"/>
      <c r="G169" s="153">
        <f>SUM(G170:G172)</f>
        <v>0</v>
      </c>
      <c r="H169" s="153">
        <f>SUM(H170:H172)</f>
        <v>0</v>
      </c>
      <c r="I169" s="153">
        <f t="shared" ref="I169:K169" si="40">SUM(I170:I172)</f>
        <v>0</v>
      </c>
      <c r="J169" s="153">
        <f t="shared" si="40"/>
        <v>0</v>
      </c>
      <c r="K169" s="153">
        <f t="shared" si="40"/>
        <v>0</v>
      </c>
    </row>
    <row r="170" spans="1:11" ht="20.25" customHeight="1">
      <c r="A170" s="151">
        <f t="shared" si="32"/>
        <v>161</v>
      </c>
      <c r="B170" s="723"/>
      <c r="C170" s="727"/>
      <c r="D170" s="633" t="s">
        <v>299</v>
      </c>
      <c r="E170" s="634"/>
      <c r="F170" s="635"/>
      <c r="G170" s="160"/>
      <c r="H170" s="160"/>
      <c r="I170" s="160"/>
      <c r="J170" s="160"/>
      <c r="K170" s="153">
        <f t="shared" ref="K170:K173" si="41">G170+H170-I170+J170</f>
        <v>0</v>
      </c>
    </row>
    <row r="171" spans="1:11" ht="22.5" customHeight="1">
      <c r="A171" s="151">
        <f t="shared" si="32"/>
        <v>162</v>
      </c>
      <c r="B171" s="723"/>
      <c r="C171" s="649"/>
      <c r="D171" s="633" t="s">
        <v>300</v>
      </c>
      <c r="E171" s="634"/>
      <c r="F171" s="635"/>
      <c r="G171" s="160"/>
      <c r="H171" s="160"/>
      <c r="I171" s="160"/>
      <c r="J171" s="160"/>
      <c r="K171" s="153">
        <f t="shared" si="41"/>
        <v>0</v>
      </c>
    </row>
    <row r="172" spans="1:11" ht="18" customHeight="1">
      <c r="A172" s="151">
        <f t="shared" si="32"/>
        <v>163</v>
      </c>
      <c r="B172" s="723"/>
      <c r="C172" s="650"/>
      <c r="D172" s="633" t="s">
        <v>167</v>
      </c>
      <c r="E172" s="634"/>
      <c r="F172" s="635"/>
      <c r="G172" s="160"/>
      <c r="H172" s="160"/>
      <c r="I172" s="160"/>
      <c r="J172" s="160"/>
      <c r="K172" s="153">
        <f t="shared" si="41"/>
        <v>0</v>
      </c>
    </row>
    <row r="173" spans="1:11" ht="24.75" customHeight="1">
      <c r="A173" s="151">
        <f t="shared" si="32"/>
        <v>164</v>
      </c>
      <c r="B173" s="723"/>
      <c r="C173" s="657" t="s">
        <v>301</v>
      </c>
      <c r="D173" s="666"/>
      <c r="E173" s="666"/>
      <c r="F173" s="667"/>
      <c r="G173" s="160"/>
      <c r="H173" s="160"/>
      <c r="I173" s="217">
        <f>G173+H173</f>
        <v>0</v>
      </c>
      <c r="J173" s="171"/>
      <c r="K173" s="172">
        <f t="shared" si="41"/>
        <v>0</v>
      </c>
    </row>
    <row r="174" spans="1:11" ht="23.25" customHeight="1">
      <c r="A174" s="151">
        <f t="shared" si="32"/>
        <v>165</v>
      </c>
      <c r="B174" s="723"/>
      <c r="C174" s="651" t="s">
        <v>457</v>
      </c>
      <c r="D174" s="613"/>
      <c r="E174" s="613"/>
      <c r="F174" s="652"/>
      <c r="G174" s="153">
        <f>SUM(G175:G178)</f>
        <v>0</v>
      </c>
      <c r="H174" s="153">
        <f>SUM(H175:H178)</f>
        <v>0</v>
      </c>
      <c r="I174" s="153">
        <f>SUM(I175:I178)</f>
        <v>0</v>
      </c>
      <c r="J174" s="153">
        <f>SUM(J175:J178)</f>
        <v>0</v>
      </c>
      <c r="K174" s="153">
        <f>SUM(K175:K178)</f>
        <v>0</v>
      </c>
    </row>
    <row r="175" spans="1:11" ht="16.5" customHeight="1">
      <c r="A175" s="151">
        <f t="shared" si="32"/>
        <v>166</v>
      </c>
      <c r="B175" s="723"/>
      <c r="C175" s="654"/>
      <c r="D175" s="633" t="s">
        <v>478</v>
      </c>
      <c r="E175" s="634"/>
      <c r="F175" s="635"/>
      <c r="G175" s="156"/>
      <c r="H175" s="156"/>
      <c r="I175" s="156"/>
      <c r="J175" s="156"/>
      <c r="K175" s="153">
        <f t="shared" ref="K175:K178" si="42">G175+H175-I175+J175</f>
        <v>0</v>
      </c>
    </row>
    <row r="176" spans="1:11" ht="14.25" customHeight="1">
      <c r="A176" s="151">
        <f t="shared" si="32"/>
        <v>167</v>
      </c>
      <c r="B176" s="723"/>
      <c r="C176" s="655"/>
      <c r="D176" s="633" t="s">
        <v>479</v>
      </c>
      <c r="E176" s="634"/>
      <c r="F176" s="635"/>
      <c r="G176" s="156"/>
      <c r="H176" s="156"/>
      <c r="I176" s="156"/>
      <c r="J176" s="156"/>
      <c r="K176" s="153">
        <f t="shared" si="42"/>
        <v>0</v>
      </c>
    </row>
    <row r="177" spans="1:12" ht="21" customHeight="1">
      <c r="A177" s="151">
        <f t="shared" si="32"/>
        <v>168</v>
      </c>
      <c r="B177" s="723"/>
      <c r="C177" s="655"/>
      <c r="D177" s="633" t="s">
        <v>480</v>
      </c>
      <c r="E177" s="634"/>
      <c r="F177" s="635"/>
      <c r="G177" s="156"/>
      <c r="H177" s="156"/>
      <c r="I177" s="156"/>
      <c r="J177" s="156"/>
      <c r="K177" s="153">
        <f t="shared" si="42"/>
        <v>0</v>
      </c>
    </row>
    <row r="178" spans="1:12" ht="16.5" customHeight="1">
      <c r="A178" s="151">
        <f t="shared" si="32"/>
        <v>169</v>
      </c>
      <c r="B178" s="723"/>
      <c r="C178" s="655"/>
      <c r="D178" s="633" t="s">
        <v>754</v>
      </c>
      <c r="E178" s="634"/>
      <c r="F178" s="635"/>
      <c r="G178" s="156"/>
      <c r="H178" s="156"/>
      <c r="I178" s="156"/>
      <c r="J178" s="156"/>
      <c r="K178" s="153">
        <f t="shared" si="42"/>
        <v>0</v>
      </c>
    </row>
    <row r="179" spans="1:12" ht="18.75" customHeight="1">
      <c r="A179" s="151">
        <f t="shared" si="32"/>
        <v>170</v>
      </c>
      <c r="B179" s="723"/>
      <c r="C179" s="651" t="s">
        <v>12</v>
      </c>
      <c r="D179" s="613"/>
      <c r="E179" s="613"/>
      <c r="F179" s="652"/>
      <c r="G179" s="153">
        <f>SUM(G180:G190)</f>
        <v>0</v>
      </c>
      <c r="H179" s="153">
        <f>SUM(H180:H190)</f>
        <v>0</v>
      </c>
      <c r="I179" s="153">
        <f>SUM(I180:I190)</f>
        <v>0</v>
      </c>
      <c r="J179" s="153">
        <f>SUM(J180:J190)</f>
        <v>0</v>
      </c>
      <c r="K179" s="153">
        <f>SUM(K180:K190)</f>
        <v>0</v>
      </c>
    </row>
    <row r="180" spans="1:12" ht="18" customHeight="1">
      <c r="A180" s="151">
        <f>A179+1</f>
        <v>171</v>
      </c>
      <c r="B180" s="723"/>
      <c r="C180" s="654"/>
      <c r="D180" s="633" t="s">
        <v>453</v>
      </c>
      <c r="E180" s="634"/>
      <c r="F180" s="635"/>
      <c r="G180" s="154"/>
      <c r="H180" s="154"/>
      <c r="I180" s="217">
        <f t="shared" ref="I180:I190" si="43">G180+H180</f>
        <v>0</v>
      </c>
      <c r="J180" s="179"/>
      <c r="K180" s="172">
        <f t="shared" ref="K180:K190" si="44">G180+H180-I180+J180</f>
        <v>0</v>
      </c>
    </row>
    <row r="181" spans="1:12" ht="18.75" customHeight="1">
      <c r="A181" s="151">
        <f t="shared" si="32"/>
        <v>172</v>
      </c>
      <c r="B181" s="723"/>
      <c r="C181" s="655"/>
      <c r="D181" s="633" t="s">
        <v>454</v>
      </c>
      <c r="E181" s="634"/>
      <c r="F181" s="635"/>
      <c r="G181" s="154"/>
      <c r="H181" s="154"/>
      <c r="I181" s="217">
        <f t="shared" si="43"/>
        <v>0</v>
      </c>
      <c r="J181" s="179"/>
      <c r="K181" s="172">
        <f t="shared" si="44"/>
        <v>0</v>
      </c>
    </row>
    <row r="182" spans="1:12" ht="18" customHeight="1">
      <c r="A182" s="151">
        <f t="shared" si="32"/>
        <v>173</v>
      </c>
      <c r="B182" s="723"/>
      <c r="C182" s="655"/>
      <c r="D182" s="633" t="s">
        <v>455</v>
      </c>
      <c r="E182" s="634"/>
      <c r="F182" s="635"/>
      <c r="G182" s="154"/>
      <c r="H182" s="154"/>
      <c r="I182" s="217">
        <f t="shared" si="43"/>
        <v>0</v>
      </c>
      <c r="J182" s="179"/>
      <c r="K182" s="172">
        <f t="shared" si="44"/>
        <v>0</v>
      </c>
    </row>
    <row r="183" spans="1:12" ht="18" customHeight="1">
      <c r="A183" s="151">
        <f t="shared" si="32"/>
        <v>174</v>
      </c>
      <c r="B183" s="723"/>
      <c r="C183" s="655"/>
      <c r="D183" s="633" t="s">
        <v>456</v>
      </c>
      <c r="E183" s="634"/>
      <c r="F183" s="635"/>
      <c r="G183" s="154"/>
      <c r="H183" s="154"/>
      <c r="I183" s="217">
        <f t="shared" si="43"/>
        <v>0</v>
      </c>
      <c r="J183" s="179"/>
      <c r="K183" s="172">
        <f t="shared" si="44"/>
        <v>0</v>
      </c>
    </row>
    <row r="184" spans="1:12" ht="15.75" customHeight="1">
      <c r="A184" s="151">
        <f t="shared" si="32"/>
        <v>175</v>
      </c>
      <c r="B184" s="723"/>
      <c r="C184" s="655"/>
      <c r="D184" s="633" t="s">
        <v>419</v>
      </c>
      <c r="E184" s="634"/>
      <c r="F184" s="635"/>
      <c r="G184" s="154"/>
      <c r="H184" s="154"/>
      <c r="I184" s="217">
        <f t="shared" si="43"/>
        <v>0</v>
      </c>
      <c r="J184" s="179"/>
      <c r="K184" s="172">
        <f t="shared" si="44"/>
        <v>0</v>
      </c>
    </row>
    <row r="185" spans="1:12" ht="16.5" customHeight="1">
      <c r="A185" s="151">
        <f t="shared" si="32"/>
        <v>176</v>
      </c>
      <c r="B185" s="723"/>
      <c r="C185" s="655"/>
      <c r="D185" s="633" t="s">
        <v>420</v>
      </c>
      <c r="E185" s="634"/>
      <c r="F185" s="635"/>
      <c r="G185" s="154"/>
      <c r="H185" s="154"/>
      <c r="I185" s="217">
        <f t="shared" si="43"/>
        <v>0</v>
      </c>
      <c r="J185" s="179"/>
      <c r="K185" s="172">
        <f t="shared" si="44"/>
        <v>0</v>
      </c>
    </row>
    <row r="186" spans="1:12" ht="18.75" customHeight="1">
      <c r="A186" s="151">
        <f t="shared" si="32"/>
        <v>177</v>
      </c>
      <c r="B186" s="723"/>
      <c r="C186" s="655"/>
      <c r="D186" s="633" t="s">
        <v>422</v>
      </c>
      <c r="E186" s="634"/>
      <c r="F186" s="635"/>
      <c r="G186" s="154"/>
      <c r="H186" s="154"/>
      <c r="I186" s="217">
        <f t="shared" si="43"/>
        <v>0</v>
      </c>
      <c r="J186" s="179"/>
      <c r="K186" s="172">
        <f t="shared" si="44"/>
        <v>0</v>
      </c>
    </row>
    <row r="187" spans="1:12" ht="17.25" customHeight="1">
      <c r="A187" s="151">
        <f t="shared" si="32"/>
        <v>178</v>
      </c>
      <c r="B187" s="723"/>
      <c r="C187" s="655"/>
      <c r="D187" s="633" t="s">
        <v>423</v>
      </c>
      <c r="E187" s="634"/>
      <c r="F187" s="635"/>
      <c r="G187" s="154"/>
      <c r="H187" s="154"/>
      <c r="I187" s="217">
        <f t="shared" si="43"/>
        <v>0</v>
      </c>
      <c r="J187" s="179"/>
      <c r="K187" s="172">
        <f t="shared" si="44"/>
        <v>0</v>
      </c>
    </row>
    <row r="188" spans="1:12" ht="25.5" customHeight="1">
      <c r="A188" s="151">
        <f t="shared" si="32"/>
        <v>179</v>
      </c>
      <c r="B188" s="723"/>
      <c r="C188" s="655"/>
      <c r="D188" s="633" t="s">
        <v>424</v>
      </c>
      <c r="E188" s="634"/>
      <c r="F188" s="635"/>
      <c r="G188" s="154"/>
      <c r="H188" s="154"/>
      <c r="I188" s="217">
        <f t="shared" si="43"/>
        <v>0</v>
      </c>
      <c r="J188" s="179"/>
      <c r="K188" s="172">
        <f t="shared" si="44"/>
        <v>0</v>
      </c>
    </row>
    <row r="189" spans="1:12" ht="17.25" customHeight="1">
      <c r="A189" s="151">
        <f t="shared" si="32"/>
        <v>180</v>
      </c>
      <c r="B189" s="723"/>
      <c r="C189" s="655"/>
      <c r="D189" s="633" t="s">
        <v>16</v>
      </c>
      <c r="E189" s="634"/>
      <c r="F189" s="635"/>
      <c r="G189" s="154"/>
      <c r="H189" s="154"/>
      <c r="I189" s="217">
        <f t="shared" si="43"/>
        <v>0</v>
      </c>
      <c r="J189" s="179"/>
      <c r="K189" s="172">
        <f t="shared" si="44"/>
        <v>0</v>
      </c>
    </row>
    <row r="190" spans="1:12" ht="19.5" customHeight="1">
      <c r="A190" s="151">
        <f t="shared" si="32"/>
        <v>181</v>
      </c>
      <c r="B190" s="723"/>
      <c r="C190" s="656"/>
      <c r="D190" s="633" t="s">
        <v>159</v>
      </c>
      <c r="E190" s="634"/>
      <c r="F190" s="635"/>
      <c r="G190" s="154"/>
      <c r="H190" s="154"/>
      <c r="I190" s="217">
        <f t="shared" si="43"/>
        <v>0</v>
      </c>
      <c r="J190" s="179"/>
      <c r="K190" s="172">
        <f t="shared" si="44"/>
        <v>0</v>
      </c>
    </row>
    <row r="191" spans="1:12" ht="18.75" customHeight="1">
      <c r="A191" s="151">
        <f t="shared" si="32"/>
        <v>182</v>
      </c>
      <c r="B191" s="723"/>
      <c r="C191" s="702" t="s">
        <v>160</v>
      </c>
      <c r="D191" s="634"/>
      <c r="E191" s="634"/>
      <c r="F191" s="635"/>
      <c r="G191" s="153">
        <f>SUM(G192:G195)</f>
        <v>0</v>
      </c>
      <c r="H191" s="153">
        <f>SUM(H192:H195)</f>
        <v>0</v>
      </c>
      <c r="I191" s="153">
        <f t="shared" ref="I191:J191" si="45">SUM(I192:I195)</f>
        <v>0</v>
      </c>
      <c r="J191" s="153">
        <f t="shared" si="45"/>
        <v>0</v>
      </c>
      <c r="K191" s="153">
        <f>SUM(K192:K195)</f>
        <v>0</v>
      </c>
    </row>
    <row r="192" spans="1:12" ht="21.75" customHeight="1">
      <c r="A192" s="151">
        <f t="shared" si="32"/>
        <v>183</v>
      </c>
      <c r="B192" s="723"/>
      <c r="C192" s="703"/>
      <c r="D192" s="633" t="s">
        <v>161</v>
      </c>
      <c r="E192" s="634"/>
      <c r="F192" s="635"/>
      <c r="G192" s="154"/>
      <c r="H192" s="154"/>
      <c r="I192" s="154"/>
      <c r="J192" s="154"/>
      <c r="K192" s="153">
        <f t="shared" ref="K192:K195" si="46">G192+H192-I192+J192</f>
        <v>0</v>
      </c>
      <c r="L192" s="186"/>
    </row>
    <row r="193" spans="1:16384" ht="18.75" customHeight="1">
      <c r="A193" s="151">
        <f t="shared" si="32"/>
        <v>184</v>
      </c>
      <c r="B193" s="723"/>
      <c r="C193" s="655"/>
      <c r="D193" s="633" t="s">
        <v>240</v>
      </c>
      <c r="E193" s="634"/>
      <c r="F193" s="635"/>
      <c r="G193" s="154"/>
      <c r="H193" s="154"/>
      <c r="I193" s="154"/>
      <c r="J193" s="154"/>
      <c r="K193" s="153">
        <f t="shared" si="46"/>
        <v>0</v>
      </c>
      <c r="L193" s="186"/>
    </row>
    <row r="194" spans="1:16384" ht="23.25" customHeight="1">
      <c r="A194" s="151">
        <f t="shared" si="32"/>
        <v>185</v>
      </c>
      <c r="B194" s="723"/>
      <c r="C194" s="655"/>
      <c r="D194" s="633" t="s">
        <v>162</v>
      </c>
      <c r="E194" s="634"/>
      <c r="F194" s="635"/>
      <c r="G194" s="154"/>
      <c r="H194" s="154"/>
      <c r="I194" s="154"/>
      <c r="J194" s="154"/>
      <c r="K194" s="153">
        <f t="shared" si="46"/>
        <v>0</v>
      </c>
    </row>
    <row r="195" spans="1:16384" ht="19.5" customHeight="1">
      <c r="A195" s="151">
        <f t="shared" si="32"/>
        <v>186</v>
      </c>
      <c r="B195" s="723"/>
      <c r="C195" s="656"/>
      <c r="D195" s="633" t="s">
        <v>163</v>
      </c>
      <c r="E195" s="634"/>
      <c r="F195" s="635"/>
      <c r="G195" s="154"/>
      <c r="H195" s="154"/>
      <c r="I195" s="154"/>
      <c r="J195" s="154"/>
      <c r="K195" s="153">
        <f t="shared" si="46"/>
        <v>0</v>
      </c>
    </row>
    <row r="196" spans="1:16384" ht="18.75" customHeight="1">
      <c r="A196" s="151">
        <f t="shared" si="32"/>
        <v>187</v>
      </c>
      <c r="B196" s="723"/>
      <c r="C196" s="702" t="s">
        <v>164</v>
      </c>
      <c r="D196" s="634"/>
      <c r="E196" s="634"/>
      <c r="F196" s="635"/>
      <c r="G196" s="153">
        <f>SUM(G197:G204)</f>
        <v>0</v>
      </c>
      <c r="H196" s="153">
        <f>SUM(H197:H204)</f>
        <v>0</v>
      </c>
      <c r="I196" s="153">
        <f t="shared" ref="I196:J196" si="47">SUM(I197:I204)</f>
        <v>0</v>
      </c>
      <c r="J196" s="153">
        <f t="shared" si="47"/>
        <v>0</v>
      </c>
      <c r="K196" s="153">
        <f>SUM(K197:K204)</f>
        <v>0</v>
      </c>
    </row>
    <row r="197" spans="1:16384" ht="18" customHeight="1">
      <c r="A197" s="151">
        <f t="shared" si="32"/>
        <v>188</v>
      </c>
      <c r="B197" s="723"/>
      <c r="C197" s="703"/>
      <c r="D197" s="633" t="s">
        <v>169</v>
      </c>
      <c r="E197" s="634"/>
      <c r="F197" s="635"/>
      <c r="G197" s="154"/>
      <c r="H197" s="154"/>
      <c r="I197" s="154"/>
      <c r="J197" s="154"/>
      <c r="K197" s="153">
        <f t="shared" ref="K197:K204" si="48">G197+H197-I197+J197</f>
        <v>0</v>
      </c>
    </row>
    <row r="198" spans="1:16384" ht="18" customHeight="1">
      <c r="A198" s="151">
        <f t="shared" si="32"/>
        <v>189</v>
      </c>
      <c r="B198" s="723"/>
      <c r="C198" s="655"/>
      <c r="D198" s="633" t="s">
        <v>17</v>
      </c>
      <c r="E198" s="634"/>
      <c r="F198" s="635"/>
      <c r="G198" s="154"/>
      <c r="H198" s="154"/>
      <c r="I198" s="154"/>
      <c r="J198" s="154"/>
      <c r="K198" s="153">
        <f t="shared" si="48"/>
        <v>0</v>
      </c>
    </row>
    <row r="199" spans="1:16384" ht="17.25" customHeight="1">
      <c r="A199" s="151">
        <f t="shared" si="32"/>
        <v>190</v>
      </c>
      <c r="B199" s="723"/>
      <c r="C199" s="655"/>
      <c r="D199" s="633" t="s">
        <v>18</v>
      </c>
      <c r="E199" s="634"/>
      <c r="F199" s="635"/>
      <c r="G199" s="154"/>
      <c r="H199" s="154"/>
      <c r="I199" s="154"/>
      <c r="J199" s="154"/>
      <c r="K199" s="153">
        <f t="shared" si="48"/>
        <v>0</v>
      </c>
    </row>
    <row r="200" spans="1:16384" ht="17.25" customHeight="1">
      <c r="A200" s="151">
        <f t="shared" si="32"/>
        <v>191</v>
      </c>
      <c r="B200" s="723"/>
      <c r="C200" s="655"/>
      <c r="D200" s="633" t="s">
        <v>165</v>
      </c>
      <c r="E200" s="634"/>
      <c r="F200" s="635"/>
      <c r="G200" s="154"/>
      <c r="H200" s="154"/>
      <c r="I200" s="154"/>
      <c r="J200" s="154"/>
      <c r="K200" s="153">
        <f t="shared" si="48"/>
        <v>0</v>
      </c>
    </row>
    <row r="201" spans="1:16384" ht="30" customHeight="1">
      <c r="A201" s="151">
        <f t="shared" si="32"/>
        <v>192</v>
      </c>
      <c r="B201" s="723"/>
      <c r="C201" s="655"/>
      <c r="D201" s="633" t="s">
        <v>882</v>
      </c>
      <c r="E201" s="634"/>
      <c r="F201" s="635"/>
      <c r="G201" s="154"/>
      <c r="H201" s="154"/>
      <c r="I201" s="154"/>
      <c r="J201" s="154"/>
      <c r="K201" s="153">
        <f t="shared" si="48"/>
        <v>0</v>
      </c>
    </row>
    <row r="202" spans="1:16384" ht="17.25" customHeight="1">
      <c r="A202" s="151">
        <f t="shared" si="32"/>
        <v>193</v>
      </c>
      <c r="B202" s="723"/>
      <c r="C202" s="655"/>
      <c r="D202" s="633" t="s">
        <v>19</v>
      </c>
      <c r="E202" s="634"/>
      <c r="F202" s="635"/>
      <c r="G202" s="154"/>
      <c r="H202" s="154"/>
      <c r="I202" s="156"/>
      <c r="J202" s="156"/>
      <c r="K202" s="153">
        <f t="shared" si="48"/>
        <v>0</v>
      </c>
    </row>
    <row r="203" spans="1:16384" ht="17.25" customHeight="1">
      <c r="A203" s="151">
        <f t="shared" si="32"/>
        <v>194</v>
      </c>
      <c r="B203" s="723"/>
      <c r="C203" s="655"/>
      <c r="D203" s="633" t="s">
        <v>164</v>
      </c>
      <c r="E203" s="634"/>
      <c r="F203" s="635"/>
      <c r="G203" s="154"/>
      <c r="H203" s="154"/>
      <c r="I203" s="154"/>
      <c r="J203" s="154"/>
      <c r="K203" s="153">
        <f t="shared" si="48"/>
        <v>0</v>
      </c>
    </row>
    <row r="204" spans="1:16384" ht="17.25" customHeight="1">
      <c r="A204" s="151">
        <f t="shared" ref="A204:A259" si="49">A203+1</f>
        <v>195</v>
      </c>
      <c r="B204" s="723"/>
      <c r="C204" s="656"/>
      <c r="D204" s="657" t="s">
        <v>756</v>
      </c>
      <c r="E204" s="728"/>
      <c r="F204" s="729"/>
      <c r="G204" s="179"/>
      <c r="H204" s="179"/>
      <c r="I204" s="179"/>
      <c r="J204" s="154"/>
      <c r="K204" s="153">
        <f t="shared" si="48"/>
        <v>0</v>
      </c>
    </row>
    <row r="205" spans="1:16384" ht="19.5" customHeight="1">
      <c r="A205" s="151">
        <f t="shared" si="49"/>
        <v>196</v>
      </c>
      <c r="B205" s="724"/>
      <c r="C205" s="744" t="s">
        <v>170</v>
      </c>
      <c r="D205" s="745"/>
      <c r="E205" s="745"/>
      <c r="F205" s="746"/>
      <c r="G205" s="187">
        <f>G146+G159+G163+G169+G173+G174+G179+G191+G196</f>
        <v>0</v>
      </c>
      <c r="H205" s="187">
        <f>H146+H159+H163+H169+H173+H174+H179+H191+H196</f>
        <v>0</v>
      </c>
      <c r="I205" s="187">
        <f>I146+I159+I163+I169+I173+I174+I179+I191+I196</f>
        <v>0</v>
      </c>
      <c r="J205" s="187">
        <f>J146+J159+J163+J169+J173+J174+J179+J191+J196</f>
        <v>0</v>
      </c>
      <c r="K205" s="187">
        <f>K146+K159+K163+K169+K173+K174+K179+K191+K196</f>
        <v>0</v>
      </c>
    </row>
    <row r="206" spans="1:16384" s="167" customFormat="1" ht="25.5" customHeight="1">
      <c r="A206" s="151">
        <f t="shared" si="49"/>
        <v>197</v>
      </c>
      <c r="B206" s="747" t="s">
        <v>458</v>
      </c>
      <c r="C206" s="748"/>
      <c r="D206" s="748"/>
      <c r="E206" s="748"/>
      <c r="F206" s="748"/>
      <c r="G206" s="180">
        <f>G144-G205</f>
        <v>0</v>
      </c>
      <c r="H206" s="180">
        <f>H144-H205</f>
        <v>0</v>
      </c>
      <c r="I206" s="180">
        <f>I144-I205</f>
        <v>0</v>
      </c>
      <c r="J206" s="180">
        <f>J144-J205</f>
        <v>0</v>
      </c>
      <c r="K206" s="180">
        <f>K144-K205</f>
        <v>0</v>
      </c>
      <c r="L206" s="164"/>
      <c r="M206" s="168"/>
      <c r="N206" s="168"/>
      <c r="O206" s="165"/>
      <c r="P206" s="165"/>
      <c r="Q206" s="165"/>
      <c r="R206" s="166"/>
      <c r="T206" s="164"/>
      <c r="U206" s="168"/>
      <c r="V206" s="168"/>
      <c r="W206" s="165"/>
      <c r="X206" s="165"/>
      <c r="Y206" s="165"/>
      <c r="Z206" s="166"/>
      <c r="AB206" s="164"/>
      <c r="AC206" s="168"/>
      <c r="AD206" s="168"/>
      <c r="AE206" s="165"/>
      <c r="AF206" s="165"/>
      <c r="AG206" s="165"/>
      <c r="AH206" s="166"/>
      <c r="AJ206" s="164"/>
      <c r="AK206" s="168"/>
      <c r="AL206" s="168"/>
      <c r="AM206" s="165"/>
      <c r="AN206" s="165"/>
      <c r="AO206" s="165"/>
      <c r="AP206" s="166"/>
      <c r="AR206" s="164"/>
      <c r="AS206" s="168"/>
      <c r="AT206" s="168"/>
      <c r="AU206" s="165"/>
      <c r="AV206" s="165"/>
      <c r="AW206" s="165"/>
      <c r="AX206" s="166"/>
      <c r="AZ206" s="164"/>
      <c r="BA206" s="168"/>
      <c r="BB206" s="168"/>
      <c r="BC206" s="165"/>
      <c r="BD206" s="165"/>
      <c r="BE206" s="165"/>
      <c r="BF206" s="166"/>
      <c r="BH206" s="164"/>
      <c r="BI206" s="168"/>
      <c r="BJ206" s="168"/>
      <c r="BK206" s="165"/>
      <c r="BL206" s="165"/>
      <c r="BM206" s="165"/>
      <c r="BN206" s="166"/>
      <c r="BP206" s="164"/>
      <c r="BQ206" s="168"/>
      <c r="BR206" s="168"/>
      <c r="BS206" s="165"/>
      <c r="BT206" s="165"/>
      <c r="BU206" s="165"/>
      <c r="BV206" s="166"/>
      <c r="BX206" s="164"/>
      <c r="BY206" s="168"/>
      <c r="BZ206" s="168"/>
      <c r="CA206" s="165"/>
      <c r="CB206" s="165"/>
      <c r="CC206" s="165"/>
      <c r="CD206" s="166"/>
      <c r="CF206" s="164"/>
      <c r="CG206" s="168"/>
      <c r="CH206" s="168"/>
      <c r="CI206" s="165"/>
      <c r="CJ206" s="165"/>
      <c r="CK206" s="165"/>
      <c r="CL206" s="166"/>
      <c r="CN206" s="164"/>
      <c r="CO206" s="168"/>
      <c r="CP206" s="168"/>
      <c r="CQ206" s="165"/>
      <c r="CR206" s="165"/>
      <c r="CS206" s="165"/>
      <c r="CT206" s="166"/>
      <c r="CV206" s="164"/>
      <c r="CW206" s="168"/>
      <c r="CX206" s="168"/>
      <c r="CY206" s="165"/>
      <c r="CZ206" s="165"/>
      <c r="DA206" s="165"/>
      <c r="DB206" s="166"/>
      <c r="DD206" s="164"/>
      <c r="DE206" s="168"/>
      <c r="DF206" s="168"/>
      <c r="DG206" s="165"/>
      <c r="DH206" s="165"/>
      <c r="DI206" s="165"/>
      <c r="DJ206" s="166"/>
      <c r="DL206" s="164"/>
      <c r="DM206" s="168"/>
      <c r="DN206" s="168"/>
      <c r="DO206" s="165"/>
      <c r="DP206" s="165"/>
      <c r="DQ206" s="165"/>
      <c r="DR206" s="166"/>
      <c r="DT206" s="164"/>
      <c r="DU206" s="168"/>
      <c r="DV206" s="168"/>
      <c r="DW206" s="165"/>
      <c r="DX206" s="165"/>
      <c r="DY206" s="165"/>
      <c r="DZ206" s="166"/>
      <c r="EB206" s="164"/>
      <c r="EC206" s="168"/>
      <c r="ED206" s="168"/>
      <c r="EE206" s="165"/>
      <c r="EF206" s="165"/>
      <c r="EG206" s="165"/>
      <c r="EH206" s="166"/>
      <c r="EJ206" s="164"/>
      <c r="EK206" s="168"/>
      <c r="EL206" s="168"/>
      <c r="EM206" s="165"/>
      <c r="EN206" s="165"/>
      <c r="EO206" s="165"/>
      <c r="EP206" s="166"/>
      <c r="ER206" s="164"/>
      <c r="ES206" s="168"/>
      <c r="ET206" s="168"/>
      <c r="EU206" s="165"/>
      <c r="EV206" s="165"/>
      <c r="EW206" s="165"/>
      <c r="EX206" s="166"/>
      <c r="EZ206" s="164"/>
      <c r="FA206" s="168"/>
      <c r="FB206" s="168"/>
      <c r="FC206" s="165"/>
      <c r="FD206" s="165"/>
      <c r="FE206" s="165"/>
      <c r="FF206" s="166"/>
      <c r="FH206" s="164"/>
      <c r="FI206" s="168"/>
      <c r="FJ206" s="168"/>
      <c r="FK206" s="165"/>
      <c r="FL206" s="165"/>
      <c r="FM206" s="165"/>
      <c r="FN206" s="166"/>
      <c r="FP206" s="164"/>
      <c r="FQ206" s="168"/>
      <c r="FR206" s="168"/>
      <c r="FS206" s="165"/>
      <c r="FT206" s="165"/>
      <c r="FU206" s="165"/>
      <c r="FV206" s="166"/>
      <c r="FX206" s="164"/>
      <c r="FY206" s="168"/>
      <c r="FZ206" s="168"/>
      <c r="GA206" s="165"/>
      <c r="GB206" s="165"/>
      <c r="GC206" s="165"/>
      <c r="GD206" s="166"/>
      <c r="GF206" s="164"/>
      <c r="GG206" s="168"/>
      <c r="GH206" s="168"/>
      <c r="GI206" s="165"/>
      <c r="GJ206" s="165"/>
      <c r="GK206" s="165"/>
      <c r="GL206" s="166"/>
      <c r="GN206" s="164"/>
      <c r="GO206" s="168"/>
      <c r="GP206" s="168"/>
      <c r="GQ206" s="165"/>
      <c r="GR206" s="165"/>
      <c r="GS206" s="165"/>
      <c r="GT206" s="166"/>
      <c r="GV206" s="164"/>
      <c r="GW206" s="168"/>
      <c r="GX206" s="168"/>
      <c r="GY206" s="165"/>
      <c r="GZ206" s="165"/>
      <c r="HA206" s="165"/>
      <c r="HB206" s="166"/>
      <c r="HD206" s="164"/>
      <c r="HE206" s="168"/>
      <c r="HF206" s="168"/>
      <c r="HG206" s="165"/>
      <c r="HH206" s="165"/>
      <c r="HI206" s="165"/>
      <c r="HJ206" s="166"/>
      <c r="HL206" s="164"/>
      <c r="HM206" s="168"/>
      <c r="HN206" s="168"/>
      <c r="HO206" s="165"/>
      <c r="HP206" s="165"/>
      <c r="HQ206" s="165"/>
      <c r="HR206" s="166"/>
      <c r="HT206" s="164"/>
      <c r="HU206" s="168"/>
      <c r="HV206" s="168"/>
      <c r="HW206" s="165"/>
      <c r="HX206" s="165"/>
      <c r="HY206" s="165"/>
      <c r="HZ206" s="166"/>
      <c r="IB206" s="164"/>
      <c r="IC206" s="168"/>
      <c r="ID206" s="168"/>
      <c r="IE206" s="165"/>
      <c r="IF206" s="165"/>
      <c r="IG206" s="165"/>
      <c r="IH206" s="166"/>
      <c r="IJ206" s="164"/>
      <c r="IK206" s="168"/>
      <c r="IL206" s="168"/>
      <c r="IM206" s="165"/>
      <c r="IN206" s="165"/>
      <c r="IO206" s="165"/>
      <c r="IP206" s="166"/>
      <c r="IR206" s="164"/>
      <c r="IS206" s="168"/>
      <c r="IT206" s="168"/>
      <c r="IU206" s="165"/>
      <c r="IV206" s="165"/>
      <c r="IW206" s="165"/>
      <c r="IX206" s="166"/>
      <c r="IZ206" s="164"/>
      <c r="JA206" s="168"/>
      <c r="JB206" s="168"/>
      <c r="JC206" s="165"/>
      <c r="JD206" s="165"/>
      <c r="JE206" s="165"/>
      <c r="JF206" s="166"/>
      <c r="JH206" s="164"/>
      <c r="JI206" s="168"/>
      <c r="JJ206" s="168"/>
      <c r="JK206" s="165"/>
      <c r="JL206" s="165"/>
      <c r="JM206" s="165"/>
      <c r="JN206" s="166"/>
      <c r="JP206" s="164"/>
      <c r="JQ206" s="168"/>
      <c r="JR206" s="168"/>
      <c r="JS206" s="165"/>
      <c r="JT206" s="165"/>
      <c r="JU206" s="165"/>
      <c r="JV206" s="166"/>
      <c r="JX206" s="164"/>
      <c r="JY206" s="168"/>
      <c r="JZ206" s="168"/>
      <c r="KA206" s="165"/>
      <c r="KB206" s="165"/>
      <c r="KC206" s="165"/>
      <c r="KD206" s="166"/>
      <c r="KF206" s="164"/>
      <c r="KG206" s="168"/>
      <c r="KH206" s="168"/>
      <c r="KI206" s="165"/>
      <c r="KJ206" s="165"/>
      <c r="KK206" s="165"/>
      <c r="KL206" s="166"/>
      <c r="KN206" s="164"/>
      <c r="KO206" s="168"/>
      <c r="KP206" s="168"/>
      <c r="KQ206" s="165"/>
      <c r="KR206" s="165"/>
      <c r="KS206" s="165"/>
      <c r="KT206" s="166"/>
      <c r="KV206" s="164"/>
      <c r="KW206" s="168"/>
      <c r="KX206" s="168"/>
      <c r="KY206" s="165"/>
      <c r="KZ206" s="165"/>
      <c r="LA206" s="165"/>
      <c r="LB206" s="166"/>
      <c r="LD206" s="164"/>
      <c r="LE206" s="168"/>
      <c r="LF206" s="168"/>
      <c r="LG206" s="165"/>
      <c r="LH206" s="165"/>
      <c r="LI206" s="165"/>
      <c r="LJ206" s="166"/>
      <c r="LL206" s="164"/>
      <c r="LM206" s="168"/>
      <c r="LN206" s="168"/>
      <c r="LO206" s="165"/>
      <c r="LP206" s="165"/>
      <c r="LQ206" s="165"/>
      <c r="LR206" s="166"/>
      <c r="LT206" s="164"/>
      <c r="LU206" s="168"/>
      <c r="LV206" s="168"/>
      <c r="LW206" s="165"/>
      <c r="LX206" s="165"/>
      <c r="LY206" s="165"/>
      <c r="LZ206" s="166"/>
      <c r="MB206" s="164"/>
      <c r="MC206" s="168"/>
      <c r="MD206" s="168"/>
      <c r="ME206" s="165"/>
      <c r="MF206" s="165"/>
      <c r="MG206" s="165"/>
      <c r="MH206" s="166"/>
      <c r="MJ206" s="164"/>
      <c r="MK206" s="168"/>
      <c r="ML206" s="168"/>
      <c r="MM206" s="165"/>
      <c r="MN206" s="165"/>
      <c r="MO206" s="165"/>
      <c r="MP206" s="166"/>
      <c r="MR206" s="164"/>
      <c r="MS206" s="168"/>
      <c r="MT206" s="168"/>
      <c r="MU206" s="165"/>
      <c r="MV206" s="165"/>
      <c r="MW206" s="165"/>
      <c r="MX206" s="166"/>
      <c r="MZ206" s="164"/>
      <c r="NA206" s="168"/>
      <c r="NB206" s="168"/>
      <c r="NC206" s="165"/>
      <c r="ND206" s="165"/>
      <c r="NE206" s="165"/>
      <c r="NF206" s="166"/>
      <c r="NH206" s="164"/>
      <c r="NI206" s="168"/>
      <c r="NJ206" s="168"/>
      <c r="NK206" s="165"/>
      <c r="NL206" s="165"/>
      <c r="NM206" s="165"/>
      <c r="NN206" s="166"/>
      <c r="NP206" s="164"/>
      <c r="NQ206" s="168"/>
      <c r="NR206" s="168"/>
      <c r="NS206" s="165"/>
      <c r="NT206" s="165"/>
      <c r="NU206" s="165"/>
      <c r="NV206" s="166"/>
      <c r="NX206" s="164"/>
      <c r="NY206" s="168"/>
      <c r="NZ206" s="168"/>
      <c r="OA206" s="165"/>
      <c r="OB206" s="165"/>
      <c r="OC206" s="165"/>
      <c r="OD206" s="166"/>
      <c r="OF206" s="164"/>
      <c r="OG206" s="168"/>
      <c r="OH206" s="168"/>
      <c r="OI206" s="165"/>
      <c r="OJ206" s="165"/>
      <c r="OK206" s="165"/>
      <c r="OL206" s="166"/>
      <c r="ON206" s="164"/>
      <c r="OO206" s="168"/>
      <c r="OP206" s="168"/>
      <c r="OQ206" s="165"/>
      <c r="OR206" s="165"/>
      <c r="OS206" s="165"/>
      <c r="OT206" s="166"/>
      <c r="OV206" s="164"/>
      <c r="OW206" s="168"/>
      <c r="OX206" s="168"/>
      <c r="OY206" s="165"/>
      <c r="OZ206" s="165"/>
      <c r="PA206" s="165"/>
      <c r="PB206" s="166"/>
      <c r="PD206" s="164"/>
      <c r="PE206" s="168"/>
      <c r="PF206" s="168"/>
      <c r="PG206" s="165"/>
      <c r="PH206" s="165"/>
      <c r="PI206" s="165"/>
      <c r="PJ206" s="166"/>
      <c r="PL206" s="164"/>
      <c r="PM206" s="168"/>
      <c r="PN206" s="168"/>
      <c r="PO206" s="165"/>
      <c r="PP206" s="165"/>
      <c r="PQ206" s="165"/>
      <c r="PR206" s="166"/>
      <c r="PT206" s="164"/>
      <c r="PU206" s="168"/>
      <c r="PV206" s="168"/>
      <c r="PW206" s="165"/>
      <c r="PX206" s="165"/>
      <c r="PY206" s="165"/>
      <c r="PZ206" s="166"/>
      <c r="QB206" s="164"/>
      <c r="QC206" s="168"/>
      <c r="QD206" s="168"/>
      <c r="QE206" s="165"/>
      <c r="QF206" s="165"/>
      <c r="QG206" s="165"/>
      <c r="QH206" s="166"/>
      <c r="QJ206" s="164"/>
      <c r="QK206" s="168"/>
      <c r="QL206" s="168"/>
      <c r="QM206" s="165"/>
      <c r="QN206" s="165"/>
      <c r="QO206" s="165"/>
      <c r="QP206" s="166"/>
      <c r="QR206" s="164"/>
      <c r="QS206" s="168"/>
      <c r="QT206" s="168"/>
      <c r="QU206" s="165"/>
      <c r="QV206" s="165"/>
      <c r="QW206" s="165"/>
      <c r="QX206" s="166"/>
      <c r="QZ206" s="164"/>
      <c r="RA206" s="168"/>
      <c r="RB206" s="168"/>
      <c r="RC206" s="165"/>
      <c r="RD206" s="165"/>
      <c r="RE206" s="165"/>
      <c r="RF206" s="166"/>
      <c r="RH206" s="164"/>
      <c r="RI206" s="168"/>
      <c r="RJ206" s="168"/>
      <c r="RK206" s="165"/>
      <c r="RL206" s="165"/>
      <c r="RM206" s="165"/>
      <c r="RN206" s="166"/>
      <c r="RP206" s="164"/>
      <c r="RQ206" s="168"/>
      <c r="RR206" s="168"/>
      <c r="RS206" s="165"/>
      <c r="RT206" s="165"/>
      <c r="RU206" s="165"/>
      <c r="RV206" s="166"/>
      <c r="RX206" s="164"/>
      <c r="RY206" s="168"/>
      <c r="RZ206" s="168"/>
      <c r="SA206" s="165"/>
      <c r="SB206" s="165"/>
      <c r="SC206" s="165"/>
      <c r="SD206" s="166"/>
      <c r="SF206" s="164"/>
      <c r="SG206" s="168"/>
      <c r="SH206" s="168"/>
      <c r="SI206" s="165"/>
      <c r="SJ206" s="165"/>
      <c r="SK206" s="165"/>
      <c r="SL206" s="166"/>
      <c r="SN206" s="164"/>
      <c r="SO206" s="168"/>
      <c r="SP206" s="168"/>
      <c r="SQ206" s="165"/>
      <c r="SR206" s="165"/>
      <c r="SS206" s="165"/>
      <c r="ST206" s="166"/>
      <c r="SV206" s="164"/>
      <c r="SW206" s="168"/>
      <c r="SX206" s="168"/>
      <c r="SY206" s="165"/>
      <c r="SZ206" s="165"/>
      <c r="TA206" s="165"/>
      <c r="TB206" s="166"/>
      <c r="TD206" s="164"/>
      <c r="TE206" s="168"/>
      <c r="TF206" s="168"/>
      <c r="TG206" s="165"/>
      <c r="TH206" s="165"/>
      <c r="TI206" s="165"/>
      <c r="TJ206" s="166"/>
      <c r="TL206" s="164"/>
      <c r="TM206" s="168"/>
      <c r="TN206" s="168"/>
      <c r="TO206" s="165"/>
      <c r="TP206" s="165"/>
      <c r="TQ206" s="165"/>
      <c r="TR206" s="166"/>
      <c r="TT206" s="164"/>
      <c r="TU206" s="168"/>
      <c r="TV206" s="168"/>
      <c r="TW206" s="165"/>
      <c r="TX206" s="165"/>
      <c r="TY206" s="165"/>
      <c r="TZ206" s="166"/>
      <c r="UB206" s="164"/>
      <c r="UC206" s="168"/>
      <c r="UD206" s="168"/>
      <c r="UE206" s="165"/>
      <c r="UF206" s="165"/>
      <c r="UG206" s="165"/>
      <c r="UH206" s="166"/>
      <c r="UJ206" s="164"/>
      <c r="UK206" s="168"/>
      <c r="UL206" s="168"/>
      <c r="UM206" s="165"/>
      <c r="UN206" s="165"/>
      <c r="UO206" s="165"/>
      <c r="UP206" s="166"/>
      <c r="UR206" s="164"/>
      <c r="US206" s="168"/>
      <c r="UT206" s="168"/>
      <c r="UU206" s="165"/>
      <c r="UV206" s="165"/>
      <c r="UW206" s="165"/>
      <c r="UX206" s="166"/>
      <c r="UZ206" s="164"/>
      <c r="VA206" s="168"/>
      <c r="VB206" s="168"/>
      <c r="VC206" s="165"/>
      <c r="VD206" s="165"/>
      <c r="VE206" s="165"/>
      <c r="VF206" s="166"/>
      <c r="VH206" s="164"/>
      <c r="VI206" s="168"/>
      <c r="VJ206" s="168"/>
      <c r="VK206" s="165"/>
      <c r="VL206" s="165"/>
      <c r="VM206" s="165"/>
      <c r="VN206" s="166"/>
      <c r="VP206" s="164"/>
      <c r="VQ206" s="168"/>
      <c r="VR206" s="168"/>
      <c r="VS206" s="165"/>
      <c r="VT206" s="165"/>
      <c r="VU206" s="165"/>
      <c r="VV206" s="166"/>
      <c r="VX206" s="164"/>
      <c r="VY206" s="168"/>
      <c r="VZ206" s="168"/>
      <c r="WA206" s="165"/>
      <c r="WB206" s="165"/>
      <c r="WC206" s="165"/>
      <c r="WD206" s="166"/>
      <c r="WF206" s="164"/>
      <c r="WG206" s="168"/>
      <c r="WH206" s="168"/>
      <c r="WI206" s="165"/>
      <c r="WJ206" s="165"/>
      <c r="WK206" s="165"/>
      <c r="WL206" s="166"/>
      <c r="WN206" s="164"/>
      <c r="WO206" s="168"/>
      <c r="WP206" s="168"/>
      <c r="WQ206" s="165"/>
      <c r="WR206" s="165"/>
      <c r="WS206" s="165"/>
      <c r="WT206" s="166"/>
      <c r="WV206" s="164"/>
      <c r="WW206" s="168"/>
      <c r="WX206" s="168"/>
      <c r="WY206" s="165"/>
      <c r="WZ206" s="165"/>
      <c r="XA206" s="165"/>
      <c r="XB206" s="166"/>
      <c r="XD206" s="164"/>
      <c r="XE206" s="168"/>
      <c r="XF206" s="168"/>
      <c r="XG206" s="165"/>
      <c r="XH206" s="165"/>
      <c r="XI206" s="165"/>
      <c r="XJ206" s="166"/>
      <c r="XL206" s="164"/>
      <c r="XM206" s="168"/>
      <c r="XN206" s="168"/>
      <c r="XO206" s="165"/>
      <c r="XP206" s="165"/>
      <c r="XQ206" s="165"/>
      <c r="XR206" s="166"/>
      <c r="XT206" s="164"/>
      <c r="XU206" s="168"/>
      <c r="XV206" s="168"/>
      <c r="XW206" s="165"/>
      <c r="XX206" s="165"/>
      <c r="XY206" s="165"/>
      <c r="XZ206" s="166"/>
      <c r="YB206" s="164"/>
      <c r="YC206" s="168"/>
      <c r="YD206" s="168"/>
      <c r="YE206" s="165"/>
      <c r="YF206" s="165"/>
      <c r="YG206" s="165"/>
      <c r="YH206" s="166"/>
      <c r="YJ206" s="164"/>
      <c r="YK206" s="168"/>
      <c r="YL206" s="168"/>
      <c r="YM206" s="165"/>
      <c r="YN206" s="165"/>
      <c r="YO206" s="165"/>
      <c r="YP206" s="166"/>
      <c r="YR206" s="164"/>
      <c r="YS206" s="168"/>
      <c r="YT206" s="168"/>
      <c r="YU206" s="165"/>
      <c r="YV206" s="165"/>
      <c r="YW206" s="165"/>
      <c r="YX206" s="166"/>
      <c r="YZ206" s="164"/>
      <c r="ZA206" s="168"/>
      <c r="ZB206" s="168"/>
      <c r="ZC206" s="165"/>
      <c r="ZD206" s="165"/>
      <c r="ZE206" s="165"/>
      <c r="ZF206" s="166"/>
      <c r="ZH206" s="164"/>
      <c r="ZI206" s="168"/>
      <c r="ZJ206" s="168"/>
      <c r="ZK206" s="165"/>
      <c r="ZL206" s="165"/>
      <c r="ZM206" s="165"/>
      <c r="ZN206" s="166"/>
      <c r="ZP206" s="164"/>
      <c r="ZQ206" s="168"/>
      <c r="ZR206" s="168"/>
      <c r="ZS206" s="165"/>
      <c r="ZT206" s="165"/>
      <c r="ZU206" s="165"/>
      <c r="ZV206" s="166"/>
      <c r="ZX206" s="164"/>
      <c r="ZY206" s="168"/>
      <c r="ZZ206" s="168"/>
      <c r="AAA206" s="165"/>
      <c r="AAB206" s="165"/>
      <c r="AAC206" s="165"/>
      <c r="AAD206" s="166"/>
      <c r="AAF206" s="164"/>
      <c r="AAG206" s="168"/>
      <c r="AAH206" s="168"/>
      <c r="AAI206" s="165"/>
      <c r="AAJ206" s="165"/>
      <c r="AAK206" s="165"/>
      <c r="AAL206" s="166"/>
      <c r="AAN206" s="164"/>
      <c r="AAO206" s="168"/>
      <c r="AAP206" s="168"/>
      <c r="AAQ206" s="165"/>
      <c r="AAR206" s="165"/>
      <c r="AAS206" s="165"/>
      <c r="AAT206" s="166"/>
      <c r="AAV206" s="164"/>
      <c r="AAW206" s="168"/>
      <c r="AAX206" s="168"/>
      <c r="AAY206" s="165"/>
      <c r="AAZ206" s="165"/>
      <c r="ABA206" s="165"/>
      <c r="ABB206" s="166"/>
      <c r="ABD206" s="164"/>
      <c r="ABE206" s="168"/>
      <c r="ABF206" s="168"/>
      <c r="ABG206" s="165"/>
      <c r="ABH206" s="165"/>
      <c r="ABI206" s="165"/>
      <c r="ABJ206" s="166"/>
      <c r="ABL206" s="164"/>
      <c r="ABM206" s="168"/>
      <c r="ABN206" s="168"/>
      <c r="ABO206" s="165"/>
      <c r="ABP206" s="165"/>
      <c r="ABQ206" s="165"/>
      <c r="ABR206" s="166"/>
      <c r="ABT206" s="164"/>
      <c r="ABU206" s="168"/>
      <c r="ABV206" s="168"/>
      <c r="ABW206" s="165"/>
      <c r="ABX206" s="165"/>
      <c r="ABY206" s="165"/>
      <c r="ABZ206" s="166"/>
      <c r="ACB206" s="164"/>
      <c r="ACC206" s="168"/>
      <c r="ACD206" s="168"/>
      <c r="ACE206" s="165"/>
      <c r="ACF206" s="165"/>
      <c r="ACG206" s="165"/>
      <c r="ACH206" s="166"/>
      <c r="ACJ206" s="164"/>
      <c r="ACK206" s="168"/>
      <c r="ACL206" s="168"/>
      <c r="ACM206" s="165"/>
      <c r="ACN206" s="165"/>
      <c r="ACO206" s="165"/>
      <c r="ACP206" s="166"/>
      <c r="ACR206" s="164"/>
      <c r="ACS206" s="168"/>
      <c r="ACT206" s="168"/>
      <c r="ACU206" s="165"/>
      <c r="ACV206" s="165"/>
      <c r="ACW206" s="165"/>
      <c r="ACX206" s="166"/>
      <c r="ACZ206" s="164"/>
      <c r="ADA206" s="168"/>
      <c r="ADB206" s="168"/>
      <c r="ADC206" s="165"/>
      <c r="ADD206" s="165"/>
      <c r="ADE206" s="165"/>
      <c r="ADF206" s="166"/>
      <c r="ADH206" s="164"/>
      <c r="ADI206" s="168"/>
      <c r="ADJ206" s="168"/>
      <c r="ADK206" s="165"/>
      <c r="ADL206" s="165"/>
      <c r="ADM206" s="165"/>
      <c r="ADN206" s="166"/>
      <c r="ADP206" s="164"/>
      <c r="ADQ206" s="168"/>
      <c r="ADR206" s="168"/>
      <c r="ADS206" s="165"/>
      <c r="ADT206" s="165"/>
      <c r="ADU206" s="165"/>
      <c r="ADV206" s="166"/>
      <c r="ADX206" s="164"/>
      <c r="ADY206" s="168"/>
      <c r="ADZ206" s="168"/>
      <c r="AEA206" s="165"/>
      <c r="AEB206" s="165"/>
      <c r="AEC206" s="165"/>
      <c r="AED206" s="166"/>
      <c r="AEF206" s="164"/>
      <c r="AEG206" s="168"/>
      <c r="AEH206" s="168"/>
      <c r="AEI206" s="165"/>
      <c r="AEJ206" s="165"/>
      <c r="AEK206" s="165"/>
      <c r="AEL206" s="166"/>
      <c r="AEN206" s="164"/>
      <c r="AEO206" s="168"/>
      <c r="AEP206" s="168"/>
      <c r="AEQ206" s="165"/>
      <c r="AER206" s="165"/>
      <c r="AES206" s="165"/>
      <c r="AET206" s="166"/>
      <c r="AEV206" s="164"/>
      <c r="AEW206" s="168"/>
      <c r="AEX206" s="168"/>
      <c r="AEY206" s="165"/>
      <c r="AEZ206" s="165"/>
      <c r="AFA206" s="165"/>
      <c r="AFB206" s="166"/>
      <c r="AFD206" s="164"/>
      <c r="AFE206" s="168"/>
      <c r="AFF206" s="168"/>
      <c r="AFG206" s="165"/>
      <c r="AFH206" s="165"/>
      <c r="AFI206" s="165"/>
      <c r="AFJ206" s="166"/>
      <c r="AFL206" s="164"/>
      <c r="AFM206" s="168"/>
      <c r="AFN206" s="168"/>
      <c r="AFO206" s="165"/>
      <c r="AFP206" s="165"/>
      <c r="AFQ206" s="165"/>
      <c r="AFR206" s="166"/>
      <c r="AFT206" s="164"/>
      <c r="AFU206" s="168"/>
      <c r="AFV206" s="168"/>
      <c r="AFW206" s="165"/>
      <c r="AFX206" s="165"/>
      <c r="AFY206" s="165"/>
      <c r="AFZ206" s="166"/>
      <c r="AGB206" s="164"/>
      <c r="AGC206" s="168"/>
      <c r="AGD206" s="168"/>
      <c r="AGE206" s="165"/>
      <c r="AGF206" s="165"/>
      <c r="AGG206" s="165"/>
      <c r="AGH206" s="166"/>
      <c r="AGJ206" s="164"/>
      <c r="AGK206" s="168"/>
      <c r="AGL206" s="168"/>
      <c r="AGM206" s="165"/>
      <c r="AGN206" s="165"/>
      <c r="AGO206" s="165"/>
      <c r="AGP206" s="166"/>
      <c r="AGR206" s="164"/>
      <c r="AGS206" s="168"/>
      <c r="AGT206" s="168"/>
      <c r="AGU206" s="165"/>
      <c r="AGV206" s="165"/>
      <c r="AGW206" s="165"/>
      <c r="AGX206" s="166"/>
      <c r="AGZ206" s="164"/>
      <c r="AHA206" s="168"/>
      <c r="AHB206" s="168"/>
      <c r="AHC206" s="165"/>
      <c r="AHD206" s="165"/>
      <c r="AHE206" s="165"/>
      <c r="AHF206" s="166"/>
      <c r="AHH206" s="164"/>
      <c r="AHI206" s="168"/>
      <c r="AHJ206" s="168"/>
      <c r="AHK206" s="165"/>
      <c r="AHL206" s="165"/>
      <c r="AHM206" s="165"/>
      <c r="AHN206" s="166"/>
      <c r="AHP206" s="164"/>
      <c r="AHQ206" s="168"/>
      <c r="AHR206" s="168"/>
      <c r="AHS206" s="165"/>
      <c r="AHT206" s="165"/>
      <c r="AHU206" s="165"/>
      <c r="AHV206" s="166"/>
      <c r="AHX206" s="164"/>
      <c r="AHY206" s="168"/>
      <c r="AHZ206" s="168"/>
      <c r="AIA206" s="165"/>
      <c r="AIB206" s="165"/>
      <c r="AIC206" s="165"/>
      <c r="AID206" s="166"/>
      <c r="AIF206" s="164"/>
      <c r="AIG206" s="168"/>
      <c r="AIH206" s="168"/>
      <c r="AII206" s="165"/>
      <c r="AIJ206" s="165"/>
      <c r="AIK206" s="165"/>
      <c r="AIL206" s="166"/>
      <c r="AIN206" s="164"/>
      <c r="AIO206" s="168"/>
      <c r="AIP206" s="168"/>
      <c r="AIQ206" s="165"/>
      <c r="AIR206" s="165"/>
      <c r="AIS206" s="165"/>
      <c r="AIT206" s="166"/>
      <c r="AIV206" s="164"/>
      <c r="AIW206" s="168"/>
      <c r="AIX206" s="168"/>
      <c r="AIY206" s="165"/>
      <c r="AIZ206" s="165"/>
      <c r="AJA206" s="165"/>
      <c r="AJB206" s="166"/>
      <c r="AJD206" s="164"/>
      <c r="AJE206" s="168"/>
      <c r="AJF206" s="168"/>
      <c r="AJG206" s="165"/>
      <c r="AJH206" s="165"/>
      <c r="AJI206" s="165"/>
      <c r="AJJ206" s="166"/>
      <c r="AJL206" s="164"/>
      <c r="AJM206" s="168"/>
      <c r="AJN206" s="168"/>
      <c r="AJO206" s="165"/>
      <c r="AJP206" s="165"/>
      <c r="AJQ206" s="165"/>
      <c r="AJR206" s="166"/>
      <c r="AJT206" s="164"/>
      <c r="AJU206" s="168"/>
      <c r="AJV206" s="168"/>
      <c r="AJW206" s="165"/>
      <c r="AJX206" s="165"/>
      <c r="AJY206" s="165"/>
      <c r="AJZ206" s="166"/>
      <c r="AKB206" s="164"/>
      <c r="AKC206" s="168"/>
      <c r="AKD206" s="168"/>
      <c r="AKE206" s="165"/>
      <c r="AKF206" s="165"/>
      <c r="AKG206" s="165"/>
      <c r="AKH206" s="166"/>
      <c r="AKJ206" s="164"/>
      <c r="AKK206" s="168"/>
      <c r="AKL206" s="168"/>
      <c r="AKM206" s="165"/>
      <c r="AKN206" s="165"/>
      <c r="AKO206" s="165"/>
      <c r="AKP206" s="166"/>
      <c r="AKR206" s="164"/>
      <c r="AKS206" s="168"/>
      <c r="AKT206" s="168"/>
      <c r="AKU206" s="165"/>
      <c r="AKV206" s="165"/>
      <c r="AKW206" s="165"/>
      <c r="AKX206" s="166"/>
      <c r="AKZ206" s="164"/>
      <c r="ALA206" s="168"/>
      <c r="ALB206" s="168"/>
      <c r="ALC206" s="165"/>
      <c r="ALD206" s="165"/>
      <c r="ALE206" s="165"/>
      <c r="ALF206" s="166"/>
      <c r="ALH206" s="164"/>
      <c r="ALI206" s="168"/>
      <c r="ALJ206" s="168"/>
      <c r="ALK206" s="165"/>
      <c r="ALL206" s="165"/>
      <c r="ALM206" s="165"/>
      <c r="ALN206" s="166"/>
      <c r="ALP206" s="164"/>
      <c r="ALQ206" s="168"/>
      <c r="ALR206" s="168"/>
      <c r="ALS206" s="165"/>
      <c r="ALT206" s="165"/>
      <c r="ALU206" s="165"/>
      <c r="ALV206" s="166"/>
      <c r="ALX206" s="164"/>
      <c r="ALY206" s="168"/>
      <c r="ALZ206" s="168"/>
      <c r="AMA206" s="165"/>
      <c r="AMB206" s="165"/>
      <c r="AMC206" s="165"/>
      <c r="AMD206" s="166"/>
      <c r="AMF206" s="164"/>
      <c r="AMG206" s="168"/>
      <c r="AMH206" s="168"/>
      <c r="AMI206" s="165"/>
      <c r="AMJ206" s="165"/>
      <c r="AMK206" s="165"/>
      <c r="AML206" s="166"/>
      <c r="AMN206" s="164"/>
      <c r="AMO206" s="168"/>
      <c r="AMP206" s="168"/>
      <c r="AMQ206" s="165"/>
      <c r="AMR206" s="165"/>
      <c r="AMS206" s="165"/>
      <c r="AMT206" s="166"/>
      <c r="AMV206" s="164"/>
      <c r="AMW206" s="168"/>
      <c r="AMX206" s="168"/>
      <c r="AMY206" s="165"/>
      <c r="AMZ206" s="165"/>
      <c r="ANA206" s="165"/>
      <c r="ANB206" s="166"/>
      <c r="AND206" s="164"/>
      <c r="ANE206" s="168"/>
      <c r="ANF206" s="168"/>
      <c r="ANG206" s="165"/>
      <c r="ANH206" s="165"/>
      <c r="ANI206" s="165"/>
      <c r="ANJ206" s="166"/>
      <c r="ANL206" s="164"/>
      <c r="ANM206" s="168"/>
      <c r="ANN206" s="168"/>
      <c r="ANO206" s="165"/>
      <c r="ANP206" s="165"/>
      <c r="ANQ206" s="165"/>
      <c r="ANR206" s="166"/>
      <c r="ANT206" s="164"/>
      <c r="ANU206" s="168"/>
      <c r="ANV206" s="168"/>
      <c r="ANW206" s="165"/>
      <c r="ANX206" s="165"/>
      <c r="ANY206" s="165"/>
      <c r="ANZ206" s="166"/>
      <c r="AOB206" s="164"/>
      <c r="AOC206" s="168"/>
      <c r="AOD206" s="168"/>
      <c r="AOE206" s="165"/>
      <c r="AOF206" s="165"/>
      <c r="AOG206" s="165"/>
      <c r="AOH206" s="166"/>
      <c r="AOJ206" s="164"/>
      <c r="AOK206" s="168"/>
      <c r="AOL206" s="168"/>
      <c r="AOM206" s="165"/>
      <c r="AON206" s="165"/>
      <c r="AOO206" s="165"/>
      <c r="AOP206" s="166"/>
      <c r="AOR206" s="164"/>
      <c r="AOS206" s="168"/>
      <c r="AOT206" s="168"/>
      <c r="AOU206" s="165"/>
      <c r="AOV206" s="165"/>
      <c r="AOW206" s="165"/>
      <c r="AOX206" s="166"/>
      <c r="AOZ206" s="164"/>
      <c r="APA206" s="168"/>
      <c r="APB206" s="168"/>
      <c r="APC206" s="165"/>
      <c r="APD206" s="165"/>
      <c r="APE206" s="165"/>
      <c r="APF206" s="166"/>
      <c r="APH206" s="164"/>
      <c r="API206" s="168"/>
      <c r="APJ206" s="168"/>
      <c r="APK206" s="165"/>
      <c r="APL206" s="165"/>
      <c r="APM206" s="165"/>
      <c r="APN206" s="166"/>
      <c r="APP206" s="164"/>
      <c r="APQ206" s="168"/>
      <c r="APR206" s="168"/>
      <c r="APS206" s="165"/>
      <c r="APT206" s="165"/>
      <c r="APU206" s="165"/>
      <c r="APV206" s="166"/>
      <c r="APX206" s="164"/>
      <c r="APY206" s="168"/>
      <c r="APZ206" s="168"/>
      <c r="AQA206" s="165"/>
      <c r="AQB206" s="165"/>
      <c r="AQC206" s="165"/>
      <c r="AQD206" s="166"/>
      <c r="AQF206" s="164"/>
      <c r="AQG206" s="168"/>
      <c r="AQH206" s="168"/>
      <c r="AQI206" s="165"/>
      <c r="AQJ206" s="165"/>
      <c r="AQK206" s="165"/>
      <c r="AQL206" s="166"/>
      <c r="AQN206" s="164"/>
      <c r="AQO206" s="168"/>
      <c r="AQP206" s="168"/>
      <c r="AQQ206" s="165"/>
      <c r="AQR206" s="165"/>
      <c r="AQS206" s="165"/>
      <c r="AQT206" s="166"/>
      <c r="AQV206" s="164"/>
      <c r="AQW206" s="168"/>
      <c r="AQX206" s="168"/>
      <c r="AQY206" s="165"/>
      <c r="AQZ206" s="165"/>
      <c r="ARA206" s="165"/>
      <c r="ARB206" s="166"/>
      <c r="ARD206" s="164"/>
      <c r="ARE206" s="168"/>
      <c r="ARF206" s="168"/>
      <c r="ARG206" s="165"/>
      <c r="ARH206" s="165"/>
      <c r="ARI206" s="165"/>
      <c r="ARJ206" s="166"/>
      <c r="ARL206" s="164"/>
      <c r="ARM206" s="168"/>
      <c r="ARN206" s="168"/>
      <c r="ARO206" s="165"/>
      <c r="ARP206" s="165"/>
      <c r="ARQ206" s="165"/>
      <c r="ARR206" s="166"/>
      <c r="ART206" s="164"/>
      <c r="ARU206" s="168"/>
      <c r="ARV206" s="168"/>
      <c r="ARW206" s="165"/>
      <c r="ARX206" s="165"/>
      <c r="ARY206" s="165"/>
      <c r="ARZ206" s="166"/>
      <c r="ASB206" s="164"/>
      <c r="ASC206" s="168"/>
      <c r="ASD206" s="168"/>
      <c r="ASE206" s="165"/>
      <c r="ASF206" s="165"/>
      <c r="ASG206" s="165"/>
      <c r="ASH206" s="166"/>
      <c r="ASJ206" s="164"/>
      <c r="ASK206" s="168"/>
      <c r="ASL206" s="168"/>
      <c r="ASM206" s="165"/>
      <c r="ASN206" s="165"/>
      <c r="ASO206" s="165"/>
      <c r="ASP206" s="166"/>
      <c r="ASR206" s="164"/>
      <c r="ASS206" s="168"/>
      <c r="AST206" s="168"/>
      <c r="ASU206" s="165"/>
      <c r="ASV206" s="165"/>
      <c r="ASW206" s="165"/>
      <c r="ASX206" s="166"/>
      <c r="ASZ206" s="164"/>
      <c r="ATA206" s="168"/>
      <c r="ATB206" s="168"/>
      <c r="ATC206" s="165"/>
      <c r="ATD206" s="165"/>
      <c r="ATE206" s="165"/>
      <c r="ATF206" s="166"/>
      <c r="ATH206" s="164"/>
      <c r="ATI206" s="168"/>
      <c r="ATJ206" s="168"/>
      <c r="ATK206" s="165"/>
      <c r="ATL206" s="165"/>
      <c r="ATM206" s="165"/>
      <c r="ATN206" s="166"/>
      <c r="ATP206" s="164"/>
      <c r="ATQ206" s="168"/>
      <c r="ATR206" s="168"/>
      <c r="ATS206" s="165"/>
      <c r="ATT206" s="165"/>
      <c r="ATU206" s="165"/>
      <c r="ATV206" s="166"/>
      <c r="ATX206" s="164"/>
      <c r="ATY206" s="168"/>
      <c r="ATZ206" s="168"/>
      <c r="AUA206" s="165"/>
      <c r="AUB206" s="165"/>
      <c r="AUC206" s="165"/>
      <c r="AUD206" s="166"/>
      <c r="AUF206" s="164"/>
      <c r="AUG206" s="168"/>
      <c r="AUH206" s="168"/>
      <c r="AUI206" s="165"/>
      <c r="AUJ206" s="165"/>
      <c r="AUK206" s="165"/>
      <c r="AUL206" s="166"/>
      <c r="AUN206" s="164"/>
      <c r="AUO206" s="168"/>
      <c r="AUP206" s="168"/>
      <c r="AUQ206" s="165"/>
      <c r="AUR206" s="165"/>
      <c r="AUS206" s="165"/>
      <c r="AUT206" s="166"/>
      <c r="AUV206" s="164"/>
      <c r="AUW206" s="168"/>
      <c r="AUX206" s="168"/>
      <c r="AUY206" s="165"/>
      <c r="AUZ206" s="165"/>
      <c r="AVA206" s="165"/>
      <c r="AVB206" s="166"/>
      <c r="AVD206" s="164"/>
      <c r="AVE206" s="168"/>
      <c r="AVF206" s="168"/>
      <c r="AVG206" s="165"/>
      <c r="AVH206" s="165"/>
      <c r="AVI206" s="165"/>
      <c r="AVJ206" s="166"/>
      <c r="AVL206" s="164"/>
      <c r="AVM206" s="168"/>
      <c r="AVN206" s="168"/>
      <c r="AVO206" s="165"/>
      <c r="AVP206" s="165"/>
      <c r="AVQ206" s="165"/>
      <c r="AVR206" s="166"/>
      <c r="AVT206" s="164"/>
      <c r="AVU206" s="168"/>
      <c r="AVV206" s="168"/>
      <c r="AVW206" s="165"/>
      <c r="AVX206" s="165"/>
      <c r="AVY206" s="165"/>
      <c r="AVZ206" s="166"/>
      <c r="AWB206" s="164"/>
      <c r="AWC206" s="168"/>
      <c r="AWD206" s="168"/>
      <c r="AWE206" s="165"/>
      <c r="AWF206" s="165"/>
      <c r="AWG206" s="165"/>
      <c r="AWH206" s="166"/>
      <c r="AWJ206" s="164"/>
      <c r="AWK206" s="168"/>
      <c r="AWL206" s="168"/>
      <c r="AWM206" s="165"/>
      <c r="AWN206" s="165"/>
      <c r="AWO206" s="165"/>
      <c r="AWP206" s="166"/>
      <c r="AWR206" s="164"/>
      <c r="AWS206" s="168"/>
      <c r="AWT206" s="168"/>
      <c r="AWU206" s="165"/>
      <c r="AWV206" s="165"/>
      <c r="AWW206" s="165"/>
      <c r="AWX206" s="166"/>
      <c r="AWZ206" s="164"/>
      <c r="AXA206" s="168"/>
      <c r="AXB206" s="168"/>
      <c r="AXC206" s="165"/>
      <c r="AXD206" s="165"/>
      <c r="AXE206" s="165"/>
      <c r="AXF206" s="166"/>
      <c r="AXH206" s="164"/>
      <c r="AXI206" s="168"/>
      <c r="AXJ206" s="168"/>
      <c r="AXK206" s="165"/>
      <c r="AXL206" s="165"/>
      <c r="AXM206" s="165"/>
      <c r="AXN206" s="166"/>
      <c r="AXP206" s="164"/>
      <c r="AXQ206" s="168"/>
      <c r="AXR206" s="168"/>
      <c r="AXS206" s="165"/>
      <c r="AXT206" s="165"/>
      <c r="AXU206" s="165"/>
      <c r="AXV206" s="166"/>
      <c r="AXX206" s="164"/>
      <c r="AXY206" s="168"/>
      <c r="AXZ206" s="168"/>
      <c r="AYA206" s="165"/>
      <c r="AYB206" s="165"/>
      <c r="AYC206" s="165"/>
      <c r="AYD206" s="166"/>
      <c r="AYF206" s="164"/>
      <c r="AYG206" s="168"/>
      <c r="AYH206" s="168"/>
      <c r="AYI206" s="165"/>
      <c r="AYJ206" s="165"/>
      <c r="AYK206" s="165"/>
      <c r="AYL206" s="166"/>
      <c r="AYN206" s="164"/>
      <c r="AYO206" s="168"/>
      <c r="AYP206" s="168"/>
      <c r="AYQ206" s="165"/>
      <c r="AYR206" s="165"/>
      <c r="AYS206" s="165"/>
      <c r="AYT206" s="166"/>
      <c r="AYV206" s="164"/>
      <c r="AYW206" s="168"/>
      <c r="AYX206" s="168"/>
      <c r="AYY206" s="165"/>
      <c r="AYZ206" s="165"/>
      <c r="AZA206" s="165"/>
      <c r="AZB206" s="166"/>
      <c r="AZD206" s="164"/>
      <c r="AZE206" s="168"/>
      <c r="AZF206" s="168"/>
      <c r="AZG206" s="165"/>
      <c r="AZH206" s="165"/>
      <c r="AZI206" s="165"/>
      <c r="AZJ206" s="166"/>
      <c r="AZL206" s="164"/>
      <c r="AZM206" s="168"/>
      <c r="AZN206" s="168"/>
      <c r="AZO206" s="165"/>
      <c r="AZP206" s="165"/>
      <c r="AZQ206" s="165"/>
      <c r="AZR206" s="166"/>
      <c r="AZT206" s="164"/>
      <c r="AZU206" s="168"/>
      <c r="AZV206" s="168"/>
      <c r="AZW206" s="165"/>
      <c r="AZX206" s="165"/>
      <c r="AZY206" s="165"/>
      <c r="AZZ206" s="166"/>
      <c r="BAB206" s="164"/>
      <c r="BAC206" s="168"/>
      <c r="BAD206" s="168"/>
      <c r="BAE206" s="165"/>
      <c r="BAF206" s="165"/>
      <c r="BAG206" s="165"/>
      <c r="BAH206" s="166"/>
      <c r="BAJ206" s="164"/>
      <c r="BAK206" s="168"/>
      <c r="BAL206" s="168"/>
      <c r="BAM206" s="165"/>
      <c r="BAN206" s="165"/>
      <c r="BAO206" s="165"/>
      <c r="BAP206" s="166"/>
      <c r="BAR206" s="164"/>
      <c r="BAS206" s="168"/>
      <c r="BAT206" s="168"/>
      <c r="BAU206" s="165"/>
      <c r="BAV206" s="165"/>
      <c r="BAW206" s="165"/>
      <c r="BAX206" s="166"/>
      <c r="BAZ206" s="164"/>
      <c r="BBA206" s="168"/>
      <c r="BBB206" s="168"/>
      <c r="BBC206" s="165"/>
      <c r="BBD206" s="165"/>
      <c r="BBE206" s="165"/>
      <c r="BBF206" s="166"/>
      <c r="BBH206" s="164"/>
      <c r="BBI206" s="168"/>
      <c r="BBJ206" s="168"/>
      <c r="BBK206" s="165"/>
      <c r="BBL206" s="165"/>
      <c r="BBM206" s="165"/>
      <c r="BBN206" s="166"/>
      <c r="BBP206" s="164"/>
      <c r="BBQ206" s="168"/>
      <c r="BBR206" s="168"/>
      <c r="BBS206" s="165"/>
      <c r="BBT206" s="165"/>
      <c r="BBU206" s="165"/>
      <c r="BBV206" s="166"/>
      <c r="BBX206" s="164"/>
      <c r="BBY206" s="168"/>
      <c r="BBZ206" s="168"/>
      <c r="BCA206" s="165"/>
      <c r="BCB206" s="165"/>
      <c r="BCC206" s="165"/>
      <c r="BCD206" s="166"/>
      <c r="BCF206" s="164"/>
      <c r="BCG206" s="168"/>
      <c r="BCH206" s="168"/>
      <c r="BCI206" s="165"/>
      <c r="BCJ206" s="165"/>
      <c r="BCK206" s="165"/>
      <c r="BCL206" s="166"/>
      <c r="BCN206" s="164"/>
      <c r="BCO206" s="168"/>
      <c r="BCP206" s="168"/>
      <c r="BCQ206" s="165"/>
      <c r="BCR206" s="165"/>
      <c r="BCS206" s="165"/>
      <c r="BCT206" s="166"/>
      <c r="BCV206" s="164"/>
      <c r="BCW206" s="168"/>
      <c r="BCX206" s="168"/>
      <c r="BCY206" s="165"/>
      <c r="BCZ206" s="165"/>
      <c r="BDA206" s="165"/>
      <c r="BDB206" s="166"/>
      <c r="BDD206" s="164"/>
      <c r="BDE206" s="168"/>
      <c r="BDF206" s="168"/>
      <c r="BDG206" s="165"/>
      <c r="BDH206" s="165"/>
      <c r="BDI206" s="165"/>
      <c r="BDJ206" s="166"/>
      <c r="BDL206" s="164"/>
      <c r="BDM206" s="168"/>
      <c r="BDN206" s="168"/>
      <c r="BDO206" s="165"/>
      <c r="BDP206" s="165"/>
      <c r="BDQ206" s="165"/>
      <c r="BDR206" s="166"/>
      <c r="BDT206" s="164"/>
      <c r="BDU206" s="168"/>
      <c r="BDV206" s="168"/>
      <c r="BDW206" s="165"/>
      <c r="BDX206" s="165"/>
      <c r="BDY206" s="165"/>
      <c r="BDZ206" s="166"/>
      <c r="BEB206" s="164"/>
      <c r="BEC206" s="168"/>
      <c r="BED206" s="168"/>
      <c r="BEE206" s="165"/>
      <c r="BEF206" s="165"/>
      <c r="BEG206" s="165"/>
      <c r="BEH206" s="166"/>
      <c r="BEJ206" s="164"/>
      <c r="BEK206" s="168"/>
      <c r="BEL206" s="168"/>
      <c r="BEM206" s="165"/>
      <c r="BEN206" s="165"/>
      <c r="BEO206" s="165"/>
      <c r="BEP206" s="166"/>
      <c r="BER206" s="164"/>
      <c r="BES206" s="168"/>
      <c r="BET206" s="168"/>
      <c r="BEU206" s="165"/>
      <c r="BEV206" s="165"/>
      <c r="BEW206" s="165"/>
      <c r="BEX206" s="166"/>
      <c r="BEZ206" s="164"/>
      <c r="BFA206" s="168"/>
      <c r="BFB206" s="168"/>
      <c r="BFC206" s="165"/>
      <c r="BFD206" s="165"/>
      <c r="BFE206" s="165"/>
      <c r="BFF206" s="166"/>
      <c r="BFH206" s="164"/>
      <c r="BFI206" s="168"/>
      <c r="BFJ206" s="168"/>
      <c r="BFK206" s="165"/>
      <c r="BFL206" s="165"/>
      <c r="BFM206" s="165"/>
      <c r="BFN206" s="166"/>
      <c r="BFP206" s="164"/>
      <c r="BFQ206" s="168"/>
      <c r="BFR206" s="168"/>
      <c r="BFS206" s="165"/>
      <c r="BFT206" s="165"/>
      <c r="BFU206" s="165"/>
      <c r="BFV206" s="166"/>
      <c r="BFX206" s="164"/>
      <c r="BFY206" s="168"/>
      <c r="BFZ206" s="168"/>
      <c r="BGA206" s="165"/>
      <c r="BGB206" s="165"/>
      <c r="BGC206" s="165"/>
      <c r="BGD206" s="166"/>
      <c r="BGF206" s="164"/>
      <c r="BGG206" s="168"/>
      <c r="BGH206" s="168"/>
      <c r="BGI206" s="165"/>
      <c r="BGJ206" s="165"/>
      <c r="BGK206" s="165"/>
      <c r="BGL206" s="166"/>
      <c r="BGN206" s="164"/>
      <c r="BGO206" s="168"/>
      <c r="BGP206" s="168"/>
      <c r="BGQ206" s="165"/>
      <c r="BGR206" s="165"/>
      <c r="BGS206" s="165"/>
      <c r="BGT206" s="166"/>
      <c r="BGV206" s="164"/>
      <c r="BGW206" s="168"/>
      <c r="BGX206" s="168"/>
      <c r="BGY206" s="165"/>
      <c r="BGZ206" s="165"/>
      <c r="BHA206" s="165"/>
      <c r="BHB206" s="166"/>
      <c r="BHD206" s="164"/>
      <c r="BHE206" s="168"/>
      <c r="BHF206" s="168"/>
      <c r="BHG206" s="165"/>
      <c r="BHH206" s="165"/>
      <c r="BHI206" s="165"/>
      <c r="BHJ206" s="166"/>
      <c r="BHL206" s="164"/>
      <c r="BHM206" s="168"/>
      <c r="BHN206" s="168"/>
      <c r="BHO206" s="165"/>
      <c r="BHP206" s="165"/>
      <c r="BHQ206" s="165"/>
      <c r="BHR206" s="166"/>
      <c r="BHT206" s="164"/>
      <c r="BHU206" s="168"/>
      <c r="BHV206" s="168"/>
      <c r="BHW206" s="165"/>
      <c r="BHX206" s="165"/>
      <c r="BHY206" s="165"/>
      <c r="BHZ206" s="166"/>
      <c r="BIB206" s="164"/>
      <c r="BIC206" s="168"/>
      <c r="BID206" s="168"/>
      <c r="BIE206" s="165"/>
      <c r="BIF206" s="165"/>
      <c r="BIG206" s="165"/>
      <c r="BIH206" s="166"/>
      <c r="BIJ206" s="164"/>
      <c r="BIK206" s="168"/>
      <c r="BIL206" s="168"/>
      <c r="BIM206" s="165"/>
      <c r="BIN206" s="165"/>
      <c r="BIO206" s="165"/>
      <c r="BIP206" s="166"/>
      <c r="BIR206" s="164"/>
      <c r="BIS206" s="168"/>
      <c r="BIT206" s="168"/>
      <c r="BIU206" s="165"/>
      <c r="BIV206" s="165"/>
      <c r="BIW206" s="165"/>
      <c r="BIX206" s="166"/>
      <c r="BIZ206" s="164"/>
      <c r="BJA206" s="168"/>
      <c r="BJB206" s="168"/>
      <c r="BJC206" s="165"/>
      <c r="BJD206" s="165"/>
      <c r="BJE206" s="165"/>
      <c r="BJF206" s="166"/>
      <c r="BJH206" s="164"/>
      <c r="BJI206" s="168"/>
      <c r="BJJ206" s="168"/>
      <c r="BJK206" s="165"/>
      <c r="BJL206" s="165"/>
      <c r="BJM206" s="165"/>
      <c r="BJN206" s="166"/>
      <c r="BJP206" s="164"/>
      <c r="BJQ206" s="168"/>
      <c r="BJR206" s="168"/>
      <c r="BJS206" s="165"/>
      <c r="BJT206" s="165"/>
      <c r="BJU206" s="165"/>
      <c r="BJV206" s="166"/>
      <c r="BJX206" s="164"/>
      <c r="BJY206" s="168"/>
      <c r="BJZ206" s="168"/>
      <c r="BKA206" s="165"/>
      <c r="BKB206" s="165"/>
      <c r="BKC206" s="165"/>
      <c r="BKD206" s="166"/>
      <c r="BKF206" s="164"/>
      <c r="BKG206" s="168"/>
      <c r="BKH206" s="168"/>
      <c r="BKI206" s="165"/>
      <c r="BKJ206" s="165"/>
      <c r="BKK206" s="165"/>
      <c r="BKL206" s="166"/>
      <c r="BKN206" s="164"/>
      <c r="BKO206" s="168"/>
      <c r="BKP206" s="168"/>
      <c r="BKQ206" s="165"/>
      <c r="BKR206" s="165"/>
      <c r="BKS206" s="165"/>
      <c r="BKT206" s="166"/>
      <c r="BKV206" s="164"/>
      <c r="BKW206" s="168"/>
      <c r="BKX206" s="168"/>
      <c r="BKY206" s="165"/>
      <c r="BKZ206" s="165"/>
      <c r="BLA206" s="165"/>
      <c r="BLB206" s="166"/>
      <c r="BLD206" s="164"/>
      <c r="BLE206" s="168"/>
      <c r="BLF206" s="168"/>
      <c r="BLG206" s="165"/>
      <c r="BLH206" s="165"/>
      <c r="BLI206" s="165"/>
      <c r="BLJ206" s="166"/>
      <c r="BLL206" s="164"/>
      <c r="BLM206" s="168"/>
      <c r="BLN206" s="168"/>
      <c r="BLO206" s="165"/>
      <c r="BLP206" s="165"/>
      <c r="BLQ206" s="165"/>
      <c r="BLR206" s="166"/>
      <c r="BLT206" s="164"/>
      <c r="BLU206" s="168"/>
      <c r="BLV206" s="168"/>
      <c r="BLW206" s="165"/>
      <c r="BLX206" s="165"/>
      <c r="BLY206" s="165"/>
      <c r="BLZ206" s="166"/>
      <c r="BMB206" s="164"/>
      <c r="BMC206" s="168"/>
      <c r="BMD206" s="168"/>
      <c r="BME206" s="165"/>
      <c r="BMF206" s="165"/>
      <c r="BMG206" s="165"/>
      <c r="BMH206" s="166"/>
      <c r="BMJ206" s="164"/>
      <c r="BMK206" s="168"/>
      <c r="BML206" s="168"/>
      <c r="BMM206" s="165"/>
      <c r="BMN206" s="165"/>
      <c r="BMO206" s="165"/>
      <c r="BMP206" s="166"/>
      <c r="BMR206" s="164"/>
      <c r="BMS206" s="168"/>
      <c r="BMT206" s="168"/>
      <c r="BMU206" s="165"/>
      <c r="BMV206" s="165"/>
      <c r="BMW206" s="165"/>
      <c r="BMX206" s="166"/>
      <c r="BMZ206" s="164"/>
      <c r="BNA206" s="168"/>
      <c r="BNB206" s="168"/>
      <c r="BNC206" s="165"/>
      <c r="BND206" s="165"/>
      <c r="BNE206" s="165"/>
      <c r="BNF206" s="166"/>
      <c r="BNH206" s="164"/>
      <c r="BNI206" s="168"/>
      <c r="BNJ206" s="168"/>
      <c r="BNK206" s="165"/>
      <c r="BNL206" s="165"/>
      <c r="BNM206" s="165"/>
      <c r="BNN206" s="166"/>
      <c r="BNP206" s="164"/>
      <c r="BNQ206" s="168"/>
      <c r="BNR206" s="168"/>
      <c r="BNS206" s="165"/>
      <c r="BNT206" s="165"/>
      <c r="BNU206" s="165"/>
      <c r="BNV206" s="166"/>
      <c r="BNX206" s="164"/>
      <c r="BNY206" s="168"/>
      <c r="BNZ206" s="168"/>
      <c r="BOA206" s="165"/>
      <c r="BOB206" s="165"/>
      <c r="BOC206" s="165"/>
      <c r="BOD206" s="166"/>
      <c r="BOF206" s="164"/>
      <c r="BOG206" s="168"/>
      <c r="BOH206" s="168"/>
      <c r="BOI206" s="165"/>
      <c r="BOJ206" s="165"/>
      <c r="BOK206" s="165"/>
      <c r="BOL206" s="166"/>
      <c r="BON206" s="164"/>
      <c r="BOO206" s="168"/>
      <c r="BOP206" s="168"/>
      <c r="BOQ206" s="165"/>
      <c r="BOR206" s="165"/>
      <c r="BOS206" s="165"/>
      <c r="BOT206" s="166"/>
      <c r="BOV206" s="164"/>
      <c r="BOW206" s="168"/>
      <c r="BOX206" s="168"/>
      <c r="BOY206" s="165"/>
      <c r="BOZ206" s="165"/>
      <c r="BPA206" s="165"/>
      <c r="BPB206" s="166"/>
      <c r="BPD206" s="164"/>
      <c r="BPE206" s="168"/>
      <c r="BPF206" s="168"/>
      <c r="BPG206" s="165"/>
      <c r="BPH206" s="165"/>
      <c r="BPI206" s="165"/>
      <c r="BPJ206" s="166"/>
      <c r="BPL206" s="164"/>
      <c r="BPM206" s="168"/>
      <c r="BPN206" s="168"/>
      <c r="BPO206" s="165"/>
      <c r="BPP206" s="165"/>
      <c r="BPQ206" s="165"/>
      <c r="BPR206" s="166"/>
      <c r="BPT206" s="164"/>
      <c r="BPU206" s="168"/>
      <c r="BPV206" s="168"/>
      <c r="BPW206" s="165"/>
      <c r="BPX206" s="165"/>
      <c r="BPY206" s="165"/>
      <c r="BPZ206" s="166"/>
      <c r="BQB206" s="164"/>
      <c r="BQC206" s="168"/>
      <c r="BQD206" s="168"/>
      <c r="BQE206" s="165"/>
      <c r="BQF206" s="165"/>
      <c r="BQG206" s="165"/>
      <c r="BQH206" s="166"/>
      <c r="BQJ206" s="164"/>
      <c r="BQK206" s="168"/>
      <c r="BQL206" s="168"/>
      <c r="BQM206" s="165"/>
      <c r="BQN206" s="165"/>
      <c r="BQO206" s="165"/>
      <c r="BQP206" s="166"/>
      <c r="BQR206" s="164"/>
      <c r="BQS206" s="168"/>
      <c r="BQT206" s="168"/>
      <c r="BQU206" s="165"/>
      <c r="BQV206" s="165"/>
      <c r="BQW206" s="165"/>
      <c r="BQX206" s="166"/>
      <c r="BQZ206" s="164"/>
      <c r="BRA206" s="168"/>
      <c r="BRB206" s="168"/>
      <c r="BRC206" s="165"/>
      <c r="BRD206" s="165"/>
      <c r="BRE206" s="165"/>
      <c r="BRF206" s="166"/>
      <c r="BRH206" s="164"/>
      <c r="BRI206" s="168"/>
      <c r="BRJ206" s="168"/>
      <c r="BRK206" s="165"/>
      <c r="BRL206" s="165"/>
      <c r="BRM206" s="165"/>
      <c r="BRN206" s="166"/>
      <c r="BRP206" s="164"/>
      <c r="BRQ206" s="168"/>
      <c r="BRR206" s="168"/>
      <c r="BRS206" s="165"/>
      <c r="BRT206" s="165"/>
      <c r="BRU206" s="165"/>
      <c r="BRV206" s="166"/>
      <c r="BRX206" s="164"/>
      <c r="BRY206" s="168"/>
      <c r="BRZ206" s="168"/>
      <c r="BSA206" s="165"/>
      <c r="BSB206" s="165"/>
      <c r="BSC206" s="165"/>
      <c r="BSD206" s="166"/>
      <c r="BSF206" s="164"/>
      <c r="BSG206" s="168"/>
      <c r="BSH206" s="168"/>
      <c r="BSI206" s="165"/>
      <c r="BSJ206" s="165"/>
      <c r="BSK206" s="165"/>
      <c r="BSL206" s="166"/>
      <c r="BSN206" s="164"/>
      <c r="BSO206" s="168"/>
      <c r="BSP206" s="168"/>
      <c r="BSQ206" s="165"/>
      <c r="BSR206" s="165"/>
      <c r="BSS206" s="165"/>
      <c r="BST206" s="166"/>
      <c r="BSV206" s="164"/>
      <c r="BSW206" s="168"/>
      <c r="BSX206" s="168"/>
      <c r="BSY206" s="165"/>
      <c r="BSZ206" s="165"/>
      <c r="BTA206" s="165"/>
      <c r="BTB206" s="166"/>
      <c r="BTD206" s="164"/>
      <c r="BTE206" s="168"/>
      <c r="BTF206" s="168"/>
      <c r="BTG206" s="165"/>
      <c r="BTH206" s="165"/>
      <c r="BTI206" s="165"/>
      <c r="BTJ206" s="166"/>
      <c r="BTL206" s="164"/>
      <c r="BTM206" s="168"/>
      <c r="BTN206" s="168"/>
      <c r="BTO206" s="165"/>
      <c r="BTP206" s="165"/>
      <c r="BTQ206" s="165"/>
      <c r="BTR206" s="166"/>
      <c r="BTT206" s="164"/>
      <c r="BTU206" s="168"/>
      <c r="BTV206" s="168"/>
      <c r="BTW206" s="165"/>
      <c r="BTX206" s="165"/>
      <c r="BTY206" s="165"/>
      <c r="BTZ206" s="166"/>
      <c r="BUB206" s="164"/>
      <c r="BUC206" s="168"/>
      <c r="BUD206" s="168"/>
      <c r="BUE206" s="165"/>
      <c r="BUF206" s="165"/>
      <c r="BUG206" s="165"/>
      <c r="BUH206" s="166"/>
      <c r="BUJ206" s="164"/>
      <c r="BUK206" s="168"/>
      <c r="BUL206" s="168"/>
      <c r="BUM206" s="165"/>
      <c r="BUN206" s="165"/>
      <c r="BUO206" s="165"/>
      <c r="BUP206" s="166"/>
      <c r="BUR206" s="164"/>
      <c r="BUS206" s="168"/>
      <c r="BUT206" s="168"/>
      <c r="BUU206" s="165"/>
      <c r="BUV206" s="165"/>
      <c r="BUW206" s="165"/>
      <c r="BUX206" s="166"/>
      <c r="BUZ206" s="164"/>
      <c r="BVA206" s="168"/>
      <c r="BVB206" s="168"/>
      <c r="BVC206" s="165"/>
      <c r="BVD206" s="165"/>
      <c r="BVE206" s="165"/>
      <c r="BVF206" s="166"/>
      <c r="BVH206" s="164"/>
      <c r="BVI206" s="168"/>
      <c r="BVJ206" s="168"/>
      <c r="BVK206" s="165"/>
      <c r="BVL206" s="165"/>
      <c r="BVM206" s="165"/>
      <c r="BVN206" s="166"/>
      <c r="BVP206" s="164"/>
      <c r="BVQ206" s="168"/>
      <c r="BVR206" s="168"/>
      <c r="BVS206" s="165"/>
      <c r="BVT206" s="165"/>
      <c r="BVU206" s="165"/>
      <c r="BVV206" s="166"/>
      <c r="BVX206" s="164"/>
      <c r="BVY206" s="168"/>
      <c r="BVZ206" s="168"/>
      <c r="BWA206" s="165"/>
      <c r="BWB206" s="165"/>
      <c r="BWC206" s="165"/>
      <c r="BWD206" s="166"/>
      <c r="BWF206" s="164"/>
      <c r="BWG206" s="168"/>
      <c r="BWH206" s="168"/>
      <c r="BWI206" s="165"/>
      <c r="BWJ206" s="165"/>
      <c r="BWK206" s="165"/>
      <c r="BWL206" s="166"/>
      <c r="BWN206" s="164"/>
      <c r="BWO206" s="168"/>
      <c r="BWP206" s="168"/>
      <c r="BWQ206" s="165"/>
      <c r="BWR206" s="165"/>
      <c r="BWS206" s="165"/>
      <c r="BWT206" s="166"/>
      <c r="BWV206" s="164"/>
      <c r="BWW206" s="168"/>
      <c r="BWX206" s="168"/>
      <c r="BWY206" s="165"/>
      <c r="BWZ206" s="165"/>
      <c r="BXA206" s="165"/>
      <c r="BXB206" s="166"/>
      <c r="BXD206" s="164"/>
      <c r="BXE206" s="168"/>
      <c r="BXF206" s="168"/>
      <c r="BXG206" s="165"/>
      <c r="BXH206" s="165"/>
      <c r="BXI206" s="165"/>
      <c r="BXJ206" s="166"/>
      <c r="BXL206" s="164"/>
      <c r="BXM206" s="168"/>
      <c r="BXN206" s="168"/>
      <c r="BXO206" s="165"/>
      <c r="BXP206" s="165"/>
      <c r="BXQ206" s="165"/>
      <c r="BXR206" s="166"/>
      <c r="BXT206" s="164"/>
      <c r="BXU206" s="168"/>
      <c r="BXV206" s="168"/>
      <c r="BXW206" s="165"/>
      <c r="BXX206" s="165"/>
      <c r="BXY206" s="165"/>
      <c r="BXZ206" s="166"/>
      <c r="BYB206" s="164"/>
      <c r="BYC206" s="168"/>
      <c r="BYD206" s="168"/>
      <c r="BYE206" s="165"/>
      <c r="BYF206" s="165"/>
      <c r="BYG206" s="165"/>
      <c r="BYH206" s="166"/>
      <c r="BYJ206" s="164"/>
      <c r="BYK206" s="168"/>
      <c r="BYL206" s="168"/>
      <c r="BYM206" s="165"/>
      <c r="BYN206" s="165"/>
      <c r="BYO206" s="165"/>
      <c r="BYP206" s="166"/>
      <c r="BYR206" s="164"/>
      <c r="BYS206" s="168"/>
      <c r="BYT206" s="168"/>
      <c r="BYU206" s="165"/>
      <c r="BYV206" s="165"/>
      <c r="BYW206" s="165"/>
      <c r="BYX206" s="166"/>
      <c r="BYZ206" s="164"/>
      <c r="BZA206" s="168"/>
      <c r="BZB206" s="168"/>
      <c r="BZC206" s="165"/>
      <c r="BZD206" s="165"/>
      <c r="BZE206" s="165"/>
      <c r="BZF206" s="166"/>
      <c r="BZH206" s="164"/>
      <c r="BZI206" s="168"/>
      <c r="BZJ206" s="168"/>
      <c r="BZK206" s="165"/>
      <c r="BZL206" s="165"/>
      <c r="BZM206" s="165"/>
      <c r="BZN206" s="166"/>
      <c r="BZP206" s="164"/>
      <c r="BZQ206" s="168"/>
      <c r="BZR206" s="168"/>
      <c r="BZS206" s="165"/>
      <c r="BZT206" s="165"/>
      <c r="BZU206" s="165"/>
      <c r="BZV206" s="166"/>
      <c r="BZX206" s="164"/>
      <c r="BZY206" s="168"/>
      <c r="BZZ206" s="168"/>
      <c r="CAA206" s="165"/>
      <c r="CAB206" s="165"/>
      <c r="CAC206" s="165"/>
      <c r="CAD206" s="166"/>
      <c r="CAF206" s="164"/>
      <c r="CAG206" s="168"/>
      <c r="CAH206" s="168"/>
      <c r="CAI206" s="165"/>
      <c r="CAJ206" s="165"/>
      <c r="CAK206" s="165"/>
      <c r="CAL206" s="166"/>
      <c r="CAN206" s="164"/>
      <c r="CAO206" s="168"/>
      <c r="CAP206" s="168"/>
      <c r="CAQ206" s="165"/>
      <c r="CAR206" s="165"/>
      <c r="CAS206" s="165"/>
      <c r="CAT206" s="166"/>
      <c r="CAV206" s="164"/>
      <c r="CAW206" s="168"/>
      <c r="CAX206" s="168"/>
      <c r="CAY206" s="165"/>
      <c r="CAZ206" s="165"/>
      <c r="CBA206" s="165"/>
      <c r="CBB206" s="166"/>
      <c r="CBD206" s="164"/>
      <c r="CBE206" s="168"/>
      <c r="CBF206" s="168"/>
      <c r="CBG206" s="165"/>
      <c r="CBH206" s="165"/>
      <c r="CBI206" s="165"/>
      <c r="CBJ206" s="166"/>
      <c r="CBL206" s="164"/>
      <c r="CBM206" s="168"/>
      <c r="CBN206" s="168"/>
      <c r="CBO206" s="165"/>
      <c r="CBP206" s="165"/>
      <c r="CBQ206" s="165"/>
      <c r="CBR206" s="166"/>
      <c r="CBT206" s="164"/>
      <c r="CBU206" s="168"/>
      <c r="CBV206" s="168"/>
      <c r="CBW206" s="165"/>
      <c r="CBX206" s="165"/>
      <c r="CBY206" s="165"/>
      <c r="CBZ206" s="166"/>
      <c r="CCB206" s="164"/>
      <c r="CCC206" s="168"/>
      <c r="CCD206" s="168"/>
      <c r="CCE206" s="165"/>
      <c r="CCF206" s="165"/>
      <c r="CCG206" s="165"/>
      <c r="CCH206" s="166"/>
      <c r="CCJ206" s="164"/>
      <c r="CCK206" s="168"/>
      <c r="CCL206" s="168"/>
      <c r="CCM206" s="165"/>
      <c r="CCN206" s="165"/>
      <c r="CCO206" s="165"/>
      <c r="CCP206" s="166"/>
      <c r="CCR206" s="164"/>
      <c r="CCS206" s="168"/>
      <c r="CCT206" s="168"/>
      <c r="CCU206" s="165"/>
      <c r="CCV206" s="165"/>
      <c r="CCW206" s="165"/>
      <c r="CCX206" s="166"/>
      <c r="CCZ206" s="164"/>
      <c r="CDA206" s="168"/>
      <c r="CDB206" s="168"/>
      <c r="CDC206" s="165"/>
      <c r="CDD206" s="165"/>
      <c r="CDE206" s="165"/>
      <c r="CDF206" s="166"/>
      <c r="CDH206" s="164"/>
      <c r="CDI206" s="168"/>
      <c r="CDJ206" s="168"/>
      <c r="CDK206" s="165"/>
      <c r="CDL206" s="165"/>
      <c r="CDM206" s="165"/>
      <c r="CDN206" s="166"/>
      <c r="CDP206" s="164"/>
      <c r="CDQ206" s="168"/>
      <c r="CDR206" s="168"/>
      <c r="CDS206" s="165"/>
      <c r="CDT206" s="165"/>
      <c r="CDU206" s="165"/>
      <c r="CDV206" s="166"/>
      <c r="CDX206" s="164"/>
      <c r="CDY206" s="168"/>
      <c r="CDZ206" s="168"/>
      <c r="CEA206" s="165"/>
      <c r="CEB206" s="165"/>
      <c r="CEC206" s="165"/>
      <c r="CED206" s="166"/>
      <c r="CEF206" s="164"/>
      <c r="CEG206" s="168"/>
      <c r="CEH206" s="168"/>
      <c r="CEI206" s="165"/>
      <c r="CEJ206" s="165"/>
      <c r="CEK206" s="165"/>
      <c r="CEL206" s="166"/>
      <c r="CEN206" s="164"/>
      <c r="CEO206" s="168"/>
      <c r="CEP206" s="168"/>
      <c r="CEQ206" s="165"/>
      <c r="CER206" s="165"/>
      <c r="CES206" s="165"/>
      <c r="CET206" s="166"/>
      <c r="CEV206" s="164"/>
      <c r="CEW206" s="168"/>
      <c r="CEX206" s="168"/>
      <c r="CEY206" s="165"/>
      <c r="CEZ206" s="165"/>
      <c r="CFA206" s="165"/>
      <c r="CFB206" s="166"/>
      <c r="CFD206" s="164"/>
      <c r="CFE206" s="168"/>
      <c r="CFF206" s="168"/>
      <c r="CFG206" s="165"/>
      <c r="CFH206" s="165"/>
      <c r="CFI206" s="165"/>
      <c r="CFJ206" s="166"/>
      <c r="CFL206" s="164"/>
      <c r="CFM206" s="168"/>
      <c r="CFN206" s="168"/>
      <c r="CFO206" s="165"/>
      <c r="CFP206" s="165"/>
      <c r="CFQ206" s="165"/>
      <c r="CFR206" s="166"/>
      <c r="CFT206" s="164"/>
      <c r="CFU206" s="168"/>
      <c r="CFV206" s="168"/>
      <c r="CFW206" s="165"/>
      <c r="CFX206" s="165"/>
      <c r="CFY206" s="165"/>
      <c r="CFZ206" s="166"/>
      <c r="CGB206" s="164"/>
      <c r="CGC206" s="168"/>
      <c r="CGD206" s="168"/>
      <c r="CGE206" s="165"/>
      <c r="CGF206" s="165"/>
      <c r="CGG206" s="165"/>
      <c r="CGH206" s="166"/>
      <c r="CGJ206" s="164"/>
      <c r="CGK206" s="168"/>
      <c r="CGL206" s="168"/>
      <c r="CGM206" s="165"/>
      <c r="CGN206" s="165"/>
      <c r="CGO206" s="165"/>
      <c r="CGP206" s="166"/>
      <c r="CGR206" s="164"/>
      <c r="CGS206" s="168"/>
      <c r="CGT206" s="168"/>
      <c r="CGU206" s="165"/>
      <c r="CGV206" s="165"/>
      <c r="CGW206" s="165"/>
      <c r="CGX206" s="166"/>
      <c r="CGZ206" s="164"/>
      <c r="CHA206" s="168"/>
      <c r="CHB206" s="168"/>
      <c r="CHC206" s="165"/>
      <c r="CHD206" s="165"/>
      <c r="CHE206" s="165"/>
      <c r="CHF206" s="166"/>
      <c r="CHH206" s="164"/>
      <c r="CHI206" s="168"/>
      <c r="CHJ206" s="168"/>
      <c r="CHK206" s="165"/>
      <c r="CHL206" s="165"/>
      <c r="CHM206" s="165"/>
      <c r="CHN206" s="166"/>
      <c r="CHP206" s="164"/>
      <c r="CHQ206" s="168"/>
      <c r="CHR206" s="168"/>
      <c r="CHS206" s="165"/>
      <c r="CHT206" s="165"/>
      <c r="CHU206" s="165"/>
      <c r="CHV206" s="166"/>
      <c r="CHX206" s="164"/>
      <c r="CHY206" s="168"/>
      <c r="CHZ206" s="168"/>
      <c r="CIA206" s="165"/>
      <c r="CIB206" s="165"/>
      <c r="CIC206" s="165"/>
      <c r="CID206" s="166"/>
      <c r="CIF206" s="164"/>
      <c r="CIG206" s="168"/>
      <c r="CIH206" s="168"/>
      <c r="CII206" s="165"/>
      <c r="CIJ206" s="165"/>
      <c r="CIK206" s="165"/>
      <c r="CIL206" s="166"/>
      <c r="CIN206" s="164"/>
      <c r="CIO206" s="168"/>
      <c r="CIP206" s="168"/>
      <c r="CIQ206" s="165"/>
      <c r="CIR206" s="165"/>
      <c r="CIS206" s="165"/>
      <c r="CIT206" s="166"/>
      <c r="CIV206" s="164"/>
      <c r="CIW206" s="168"/>
      <c r="CIX206" s="168"/>
      <c r="CIY206" s="165"/>
      <c r="CIZ206" s="165"/>
      <c r="CJA206" s="165"/>
      <c r="CJB206" s="166"/>
      <c r="CJD206" s="164"/>
      <c r="CJE206" s="168"/>
      <c r="CJF206" s="168"/>
      <c r="CJG206" s="165"/>
      <c r="CJH206" s="165"/>
      <c r="CJI206" s="165"/>
      <c r="CJJ206" s="166"/>
      <c r="CJL206" s="164"/>
      <c r="CJM206" s="168"/>
      <c r="CJN206" s="168"/>
      <c r="CJO206" s="165"/>
      <c r="CJP206" s="165"/>
      <c r="CJQ206" s="165"/>
      <c r="CJR206" s="166"/>
      <c r="CJT206" s="164"/>
      <c r="CJU206" s="168"/>
      <c r="CJV206" s="168"/>
      <c r="CJW206" s="165"/>
      <c r="CJX206" s="165"/>
      <c r="CJY206" s="165"/>
      <c r="CJZ206" s="166"/>
      <c r="CKB206" s="164"/>
      <c r="CKC206" s="168"/>
      <c r="CKD206" s="168"/>
      <c r="CKE206" s="165"/>
      <c r="CKF206" s="165"/>
      <c r="CKG206" s="165"/>
      <c r="CKH206" s="166"/>
      <c r="CKJ206" s="164"/>
      <c r="CKK206" s="168"/>
      <c r="CKL206" s="168"/>
      <c r="CKM206" s="165"/>
      <c r="CKN206" s="165"/>
      <c r="CKO206" s="165"/>
      <c r="CKP206" s="166"/>
      <c r="CKR206" s="164"/>
      <c r="CKS206" s="168"/>
      <c r="CKT206" s="168"/>
      <c r="CKU206" s="165"/>
      <c r="CKV206" s="165"/>
      <c r="CKW206" s="165"/>
      <c r="CKX206" s="166"/>
      <c r="CKZ206" s="164"/>
      <c r="CLA206" s="168"/>
      <c r="CLB206" s="168"/>
      <c r="CLC206" s="165"/>
      <c r="CLD206" s="165"/>
      <c r="CLE206" s="165"/>
      <c r="CLF206" s="166"/>
      <c r="CLH206" s="164"/>
      <c r="CLI206" s="168"/>
      <c r="CLJ206" s="168"/>
      <c r="CLK206" s="165"/>
      <c r="CLL206" s="165"/>
      <c r="CLM206" s="165"/>
      <c r="CLN206" s="166"/>
      <c r="CLP206" s="164"/>
      <c r="CLQ206" s="168"/>
      <c r="CLR206" s="168"/>
      <c r="CLS206" s="165"/>
      <c r="CLT206" s="165"/>
      <c r="CLU206" s="165"/>
      <c r="CLV206" s="166"/>
      <c r="CLX206" s="164"/>
      <c r="CLY206" s="168"/>
      <c r="CLZ206" s="168"/>
      <c r="CMA206" s="165"/>
      <c r="CMB206" s="165"/>
      <c r="CMC206" s="165"/>
      <c r="CMD206" s="166"/>
      <c r="CMF206" s="164"/>
      <c r="CMG206" s="168"/>
      <c r="CMH206" s="168"/>
      <c r="CMI206" s="165"/>
      <c r="CMJ206" s="165"/>
      <c r="CMK206" s="165"/>
      <c r="CML206" s="166"/>
      <c r="CMN206" s="164"/>
      <c r="CMO206" s="168"/>
      <c r="CMP206" s="168"/>
      <c r="CMQ206" s="165"/>
      <c r="CMR206" s="165"/>
      <c r="CMS206" s="165"/>
      <c r="CMT206" s="166"/>
      <c r="CMV206" s="164"/>
      <c r="CMW206" s="168"/>
      <c r="CMX206" s="168"/>
      <c r="CMY206" s="165"/>
      <c r="CMZ206" s="165"/>
      <c r="CNA206" s="165"/>
      <c r="CNB206" s="166"/>
      <c r="CND206" s="164"/>
      <c r="CNE206" s="168"/>
      <c r="CNF206" s="168"/>
      <c r="CNG206" s="165"/>
      <c r="CNH206" s="165"/>
      <c r="CNI206" s="165"/>
      <c r="CNJ206" s="166"/>
      <c r="CNL206" s="164"/>
      <c r="CNM206" s="168"/>
      <c r="CNN206" s="168"/>
      <c r="CNO206" s="165"/>
      <c r="CNP206" s="165"/>
      <c r="CNQ206" s="165"/>
      <c r="CNR206" s="166"/>
      <c r="CNT206" s="164"/>
      <c r="CNU206" s="168"/>
      <c r="CNV206" s="168"/>
      <c r="CNW206" s="165"/>
      <c r="CNX206" s="165"/>
      <c r="CNY206" s="165"/>
      <c r="CNZ206" s="166"/>
      <c r="COB206" s="164"/>
      <c r="COC206" s="168"/>
      <c r="COD206" s="168"/>
      <c r="COE206" s="165"/>
      <c r="COF206" s="165"/>
      <c r="COG206" s="165"/>
      <c r="COH206" s="166"/>
      <c r="COJ206" s="164"/>
      <c r="COK206" s="168"/>
      <c r="COL206" s="168"/>
      <c r="COM206" s="165"/>
      <c r="CON206" s="165"/>
      <c r="COO206" s="165"/>
      <c r="COP206" s="166"/>
      <c r="COR206" s="164"/>
      <c r="COS206" s="168"/>
      <c r="COT206" s="168"/>
      <c r="COU206" s="165"/>
      <c r="COV206" s="165"/>
      <c r="COW206" s="165"/>
      <c r="COX206" s="166"/>
      <c r="COZ206" s="164"/>
      <c r="CPA206" s="168"/>
      <c r="CPB206" s="168"/>
      <c r="CPC206" s="165"/>
      <c r="CPD206" s="165"/>
      <c r="CPE206" s="165"/>
      <c r="CPF206" s="166"/>
      <c r="CPH206" s="164"/>
      <c r="CPI206" s="168"/>
      <c r="CPJ206" s="168"/>
      <c r="CPK206" s="165"/>
      <c r="CPL206" s="165"/>
      <c r="CPM206" s="165"/>
      <c r="CPN206" s="166"/>
      <c r="CPP206" s="164"/>
      <c r="CPQ206" s="168"/>
      <c r="CPR206" s="168"/>
      <c r="CPS206" s="165"/>
      <c r="CPT206" s="165"/>
      <c r="CPU206" s="165"/>
      <c r="CPV206" s="166"/>
      <c r="CPX206" s="164"/>
      <c r="CPY206" s="168"/>
      <c r="CPZ206" s="168"/>
      <c r="CQA206" s="165"/>
      <c r="CQB206" s="165"/>
      <c r="CQC206" s="165"/>
      <c r="CQD206" s="166"/>
      <c r="CQF206" s="164"/>
      <c r="CQG206" s="168"/>
      <c r="CQH206" s="168"/>
      <c r="CQI206" s="165"/>
      <c r="CQJ206" s="165"/>
      <c r="CQK206" s="165"/>
      <c r="CQL206" s="166"/>
      <c r="CQN206" s="164"/>
      <c r="CQO206" s="168"/>
      <c r="CQP206" s="168"/>
      <c r="CQQ206" s="165"/>
      <c r="CQR206" s="165"/>
      <c r="CQS206" s="165"/>
      <c r="CQT206" s="166"/>
      <c r="CQV206" s="164"/>
      <c r="CQW206" s="168"/>
      <c r="CQX206" s="168"/>
      <c r="CQY206" s="165"/>
      <c r="CQZ206" s="165"/>
      <c r="CRA206" s="165"/>
      <c r="CRB206" s="166"/>
      <c r="CRD206" s="164"/>
      <c r="CRE206" s="168"/>
      <c r="CRF206" s="168"/>
      <c r="CRG206" s="165"/>
      <c r="CRH206" s="165"/>
      <c r="CRI206" s="165"/>
      <c r="CRJ206" s="166"/>
      <c r="CRL206" s="164"/>
      <c r="CRM206" s="168"/>
      <c r="CRN206" s="168"/>
      <c r="CRO206" s="165"/>
      <c r="CRP206" s="165"/>
      <c r="CRQ206" s="165"/>
      <c r="CRR206" s="166"/>
      <c r="CRT206" s="164"/>
      <c r="CRU206" s="168"/>
      <c r="CRV206" s="168"/>
      <c r="CRW206" s="165"/>
      <c r="CRX206" s="165"/>
      <c r="CRY206" s="165"/>
      <c r="CRZ206" s="166"/>
      <c r="CSB206" s="164"/>
      <c r="CSC206" s="168"/>
      <c r="CSD206" s="168"/>
      <c r="CSE206" s="165"/>
      <c r="CSF206" s="165"/>
      <c r="CSG206" s="165"/>
      <c r="CSH206" s="166"/>
      <c r="CSJ206" s="164"/>
      <c r="CSK206" s="168"/>
      <c r="CSL206" s="168"/>
      <c r="CSM206" s="165"/>
      <c r="CSN206" s="165"/>
      <c r="CSO206" s="165"/>
      <c r="CSP206" s="166"/>
      <c r="CSR206" s="164"/>
      <c r="CSS206" s="168"/>
      <c r="CST206" s="168"/>
      <c r="CSU206" s="165"/>
      <c r="CSV206" s="165"/>
      <c r="CSW206" s="165"/>
      <c r="CSX206" s="166"/>
      <c r="CSZ206" s="164"/>
      <c r="CTA206" s="168"/>
      <c r="CTB206" s="168"/>
      <c r="CTC206" s="165"/>
      <c r="CTD206" s="165"/>
      <c r="CTE206" s="165"/>
      <c r="CTF206" s="166"/>
      <c r="CTH206" s="164"/>
      <c r="CTI206" s="168"/>
      <c r="CTJ206" s="168"/>
      <c r="CTK206" s="165"/>
      <c r="CTL206" s="165"/>
      <c r="CTM206" s="165"/>
      <c r="CTN206" s="166"/>
      <c r="CTP206" s="164"/>
      <c r="CTQ206" s="168"/>
      <c r="CTR206" s="168"/>
      <c r="CTS206" s="165"/>
      <c r="CTT206" s="165"/>
      <c r="CTU206" s="165"/>
      <c r="CTV206" s="166"/>
      <c r="CTX206" s="164"/>
      <c r="CTY206" s="168"/>
      <c r="CTZ206" s="168"/>
      <c r="CUA206" s="165"/>
      <c r="CUB206" s="165"/>
      <c r="CUC206" s="165"/>
      <c r="CUD206" s="166"/>
      <c r="CUF206" s="164"/>
      <c r="CUG206" s="168"/>
      <c r="CUH206" s="168"/>
      <c r="CUI206" s="165"/>
      <c r="CUJ206" s="165"/>
      <c r="CUK206" s="165"/>
      <c r="CUL206" s="166"/>
      <c r="CUN206" s="164"/>
      <c r="CUO206" s="168"/>
      <c r="CUP206" s="168"/>
      <c r="CUQ206" s="165"/>
      <c r="CUR206" s="165"/>
      <c r="CUS206" s="165"/>
      <c r="CUT206" s="166"/>
      <c r="CUV206" s="164"/>
      <c r="CUW206" s="168"/>
      <c r="CUX206" s="168"/>
      <c r="CUY206" s="165"/>
      <c r="CUZ206" s="165"/>
      <c r="CVA206" s="165"/>
      <c r="CVB206" s="166"/>
      <c r="CVD206" s="164"/>
      <c r="CVE206" s="168"/>
      <c r="CVF206" s="168"/>
      <c r="CVG206" s="165"/>
      <c r="CVH206" s="165"/>
      <c r="CVI206" s="165"/>
      <c r="CVJ206" s="166"/>
      <c r="CVL206" s="164"/>
      <c r="CVM206" s="168"/>
      <c r="CVN206" s="168"/>
      <c r="CVO206" s="165"/>
      <c r="CVP206" s="165"/>
      <c r="CVQ206" s="165"/>
      <c r="CVR206" s="166"/>
      <c r="CVT206" s="164"/>
      <c r="CVU206" s="168"/>
      <c r="CVV206" s="168"/>
      <c r="CVW206" s="165"/>
      <c r="CVX206" s="165"/>
      <c r="CVY206" s="165"/>
      <c r="CVZ206" s="166"/>
      <c r="CWB206" s="164"/>
      <c r="CWC206" s="168"/>
      <c r="CWD206" s="168"/>
      <c r="CWE206" s="165"/>
      <c r="CWF206" s="165"/>
      <c r="CWG206" s="165"/>
      <c r="CWH206" s="166"/>
      <c r="CWJ206" s="164"/>
      <c r="CWK206" s="168"/>
      <c r="CWL206" s="168"/>
      <c r="CWM206" s="165"/>
      <c r="CWN206" s="165"/>
      <c r="CWO206" s="165"/>
      <c r="CWP206" s="166"/>
      <c r="CWR206" s="164"/>
      <c r="CWS206" s="168"/>
      <c r="CWT206" s="168"/>
      <c r="CWU206" s="165"/>
      <c r="CWV206" s="165"/>
      <c r="CWW206" s="165"/>
      <c r="CWX206" s="166"/>
      <c r="CWZ206" s="164"/>
      <c r="CXA206" s="168"/>
      <c r="CXB206" s="168"/>
      <c r="CXC206" s="165"/>
      <c r="CXD206" s="165"/>
      <c r="CXE206" s="165"/>
      <c r="CXF206" s="166"/>
      <c r="CXH206" s="164"/>
      <c r="CXI206" s="168"/>
      <c r="CXJ206" s="168"/>
      <c r="CXK206" s="165"/>
      <c r="CXL206" s="165"/>
      <c r="CXM206" s="165"/>
      <c r="CXN206" s="166"/>
      <c r="CXP206" s="164"/>
      <c r="CXQ206" s="168"/>
      <c r="CXR206" s="168"/>
      <c r="CXS206" s="165"/>
      <c r="CXT206" s="165"/>
      <c r="CXU206" s="165"/>
      <c r="CXV206" s="166"/>
      <c r="CXX206" s="164"/>
      <c r="CXY206" s="168"/>
      <c r="CXZ206" s="168"/>
      <c r="CYA206" s="165"/>
      <c r="CYB206" s="165"/>
      <c r="CYC206" s="165"/>
      <c r="CYD206" s="166"/>
      <c r="CYF206" s="164"/>
      <c r="CYG206" s="168"/>
      <c r="CYH206" s="168"/>
      <c r="CYI206" s="165"/>
      <c r="CYJ206" s="165"/>
      <c r="CYK206" s="165"/>
      <c r="CYL206" s="166"/>
      <c r="CYN206" s="164"/>
      <c r="CYO206" s="168"/>
      <c r="CYP206" s="168"/>
      <c r="CYQ206" s="165"/>
      <c r="CYR206" s="165"/>
      <c r="CYS206" s="165"/>
      <c r="CYT206" s="166"/>
      <c r="CYV206" s="164"/>
      <c r="CYW206" s="168"/>
      <c r="CYX206" s="168"/>
      <c r="CYY206" s="165"/>
      <c r="CYZ206" s="165"/>
      <c r="CZA206" s="165"/>
      <c r="CZB206" s="166"/>
      <c r="CZD206" s="164"/>
      <c r="CZE206" s="168"/>
      <c r="CZF206" s="168"/>
      <c r="CZG206" s="165"/>
      <c r="CZH206" s="165"/>
      <c r="CZI206" s="165"/>
      <c r="CZJ206" s="166"/>
      <c r="CZL206" s="164"/>
      <c r="CZM206" s="168"/>
      <c r="CZN206" s="168"/>
      <c r="CZO206" s="165"/>
      <c r="CZP206" s="165"/>
      <c r="CZQ206" s="165"/>
      <c r="CZR206" s="166"/>
      <c r="CZT206" s="164"/>
      <c r="CZU206" s="168"/>
      <c r="CZV206" s="168"/>
      <c r="CZW206" s="165"/>
      <c r="CZX206" s="165"/>
      <c r="CZY206" s="165"/>
      <c r="CZZ206" s="166"/>
      <c r="DAB206" s="164"/>
      <c r="DAC206" s="168"/>
      <c r="DAD206" s="168"/>
      <c r="DAE206" s="165"/>
      <c r="DAF206" s="165"/>
      <c r="DAG206" s="165"/>
      <c r="DAH206" s="166"/>
      <c r="DAJ206" s="164"/>
      <c r="DAK206" s="168"/>
      <c r="DAL206" s="168"/>
      <c r="DAM206" s="165"/>
      <c r="DAN206" s="165"/>
      <c r="DAO206" s="165"/>
      <c r="DAP206" s="166"/>
      <c r="DAR206" s="164"/>
      <c r="DAS206" s="168"/>
      <c r="DAT206" s="168"/>
      <c r="DAU206" s="165"/>
      <c r="DAV206" s="165"/>
      <c r="DAW206" s="165"/>
      <c r="DAX206" s="166"/>
      <c r="DAZ206" s="164"/>
      <c r="DBA206" s="168"/>
      <c r="DBB206" s="168"/>
      <c r="DBC206" s="165"/>
      <c r="DBD206" s="165"/>
      <c r="DBE206" s="165"/>
      <c r="DBF206" s="166"/>
      <c r="DBH206" s="164"/>
      <c r="DBI206" s="168"/>
      <c r="DBJ206" s="168"/>
      <c r="DBK206" s="165"/>
      <c r="DBL206" s="165"/>
      <c r="DBM206" s="165"/>
      <c r="DBN206" s="166"/>
      <c r="DBP206" s="164"/>
      <c r="DBQ206" s="168"/>
      <c r="DBR206" s="168"/>
      <c r="DBS206" s="165"/>
      <c r="DBT206" s="165"/>
      <c r="DBU206" s="165"/>
      <c r="DBV206" s="166"/>
      <c r="DBX206" s="164"/>
      <c r="DBY206" s="168"/>
      <c r="DBZ206" s="168"/>
      <c r="DCA206" s="165"/>
      <c r="DCB206" s="165"/>
      <c r="DCC206" s="165"/>
      <c r="DCD206" s="166"/>
      <c r="DCF206" s="164"/>
      <c r="DCG206" s="168"/>
      <c r="DCH206" s="168"/>
      <c r="DCI206" s="165"/>
      <c r="DCJ206" s="165"/>
      <c r="DCK206" s="165"/>
      <c r="DCL206" s="166"/>
      <c r="DCN206" s="164"/>
      <c r="DCO206" s="168"/>
      <c r="DCP206" s="168"/>
      <c r="DCQ206" s="165"/>
      <c r="DCR206" s="165"/>
      <c r="DCS206" s="165"/>
      <c r="DCT206" s="166"/>
      <c r="DCV206" s="164"/>
      <c r="DCW206" s="168"/>
      <c r="DCX206" s="168"/>
      <c r="DCY206" s="165"/>
      <c r="DCZ206" s="165"/>
      <c r="DDA206" s="165"/>
      <c r="DDB206" s="166"/>
      <c r="DDD206" s="164"/>
      <c r="DDE206" s="168"/>
      <c r="DDF206" s="168"/>
      <c r="DDG206" s="165"/>
      <c r="DDH206" s="165"/>
      <c r="DDI206" s="165"/>
      <c r="DDJ206" s="166"/>
      <c r="DDL206" s="164"/>
      <c r="DDM206" s="168"/>
      <c r="DDN206" s="168"/>
      <c r="DDO206" s="165"/>
      <c r="DDP206" s="165"/>
      <c r="DDQ206" s="165"/>
      <c r="DDR206" s="166"/>
      <c r="DDT206" s="164"/>
      <c r="DDU206" s="168"/>
      <c r="DDV206" s="168"/>
      <c r="DDW206" s="165"/>
      <c r="DDX206" s="165"/>
      <c r="DDY206" s="165"/>
      <c r="DDZ206" s="166"/>
      <c r="DEB206" s="164"/>
      <c r="DEC206" s="168"/>
      <c r="DED206" s="168"/>
      <c r="DEE206" s="165"/>
      <c r="DEF206" s="165"/>
      <c r="DEG206" s="165"/>
      <c r="DEH206" s="166"/>
      <c r="DEJ206" s="164"/>
      <c r="DEK206" s="168"/>
      <c r="DEL206" s="168"/>
      <c r="DEM206" s="165"/>
      <c r="DEN206" s="165"/>
      <c r="DEO206" s="165"/>
      <c r="DEP206" s="166"/>
      <c r="DER206" s="164"/>
      <c r="DES206" s="168"/>
      <c r="DET206" s="168"/>
      <c r="DEU206" s="165"/>
      <c r="DEV206" s="165"/>
      <c r="DEW206" s="165"/>
      <c r="DEX206" s="166"/>
      <c r="DEZ206" s="164"/>
      <c r="DFA206" s="168"/>
      <c r="DFB206" s="168"/>
      <c r="DFC206" s="165"/>
      <c r="DFD206" s="165"/>
      <c r="DFE206" s="165"/>
      <c r="DFF206" s="166"/>
      <c r="DFH206" s="164"/>
      <c r="DFI206" s="168"/>
      <c r="DFJ206" s="168"/>
      <c r="DFK206" s="165"/>
      <c r="DFL206" s="165"/>
      <c r="DFM206" s="165"/>
      <c r="DFN206" s="166"/>
      <c r="DFP206" s="164"/>
      <c r="DFQ206" s="168"/>
      <c r="DFR206" s="168"/>
      <c r="DFS206" s="165"/>
      <c r="DFT206" s="165"/>
      <c r="DFU206" s="165"/>
      <c r="DFV206" s="166"/>
      <c r="DFX206" s="164"/>
      <c r="DFY206" s="168"/>
      <c r="DFZ206" s="168"/>
      <c r="DGA206" s="165"/>
      <c r="DGB206" s="165"/>
      <c r="DGC206" s="165"/>
      <c r="DGD206" s="166"/>
      <c r="DGF206" s="164"/>
      <c r="DGG206" s="168"/>
      <c r="DGH206" s="168"/>
      <c r="DGI206" s="165"/>
      <c r="DGJ206" s="165"/>
      <c r="DGK206" s="165"/>
      <c r="DGL206" s="166"/>
      <c r="DGN206" s="164"/>
      <c r="DGO206" s="168"/>
      <c r="DGP206" s="168"/>
      <c r="DGQ206" s="165"/>
      <c r="DGR206" s="165"/>
      <c r="DGS206" s="165"/>
      <c r="DGT206" s="166"/>
      <c r="DGV206" s="164"/>
      <c r="DGW206" s="168"/>
      <c r="DGX206" s="168"/>
      <c r="DGY206" s="165"/>
      <c r="DGZ206" s="165"/>
      <c r="DHA206" s="165"/>
      <c r="DHB206" s="166"/>
      <c r="DHD206" s="164"/>
      <c r="DHE206" s="168"/>
      <c r="DHF206" s="168"/>
      <c r="DHG206" s="165"/>
      <c r="DHH206" s="165"/>
      <c r="DHI206" s="165"/>
      <c r="DHJ206" s="166"/>
      <c r="DHL206" s="164"/>
      <c r="DHM206" s="168"/>
      <c r="DHN206" s="168"/>
      <c r="DHO206" s="165"/>
      <c r="DHP206" s="165"/>
      <c r="DHQ206" s="165"/>
      <c r="DHR206" s="166"/>
      <c r="DHT206" s="164"/>
      <c r="DHU206" s="168"/>
      <c r="DHV206" s="168"/>
      <c r="DHW206" s="165"/>
      <c r="DHX206" s="165"/>
      <c r="DHY206" s="165"/>
      <c r="DHZ206" s="166"/>
      <c r="DIB206" s="164"/>
      <c r="DIC206" s="168"/>
      <c r="DID206" s="168"/>
      <c r="DIE206" s="165"/>
      <c r="DIF206" s="165"/>
      <c r="DIG206" s="165"/>
      <c r="DIH206" s="166"/>
      <c r="DIJ206" s="164"/>
      <c r="DIK206" s="168"/>
      <c r="DIL206" s="168"/>
      <c r="DIM206" s="165"/>
      <c r="DIN206" s="165"/>
      <c r="DIO206" s="165"/>
      <c r="DIP206" s="166"/>
      <c r="DIR206" s="164"/>
      <c r="DIS206" s="168"/>
      <c r="DIT206" s="168"/>
      <c r="DIU206" s="165"/>
      <c r="DIV206" s="165"/>
      <c r="DIW206" s="165"/>
      <c r="DIX206" s="166"/>
      <c r="DIZ206" s="164"/>
      <c r="DJA206" s="168"/>
      <c r="DJB206" s="168"/>
      <c r="DJC206" s="165"/>
      <c r="DJD206" s="165"/>
      <c r="DJE206" s="165"/>
      <c r="DJF206" s="166"/>
      <c r="DJH206" s="164"/>
      <c r="DJI206" s="168"/>
      <c r="DJJ206" s="168"/>
      <c r="DJK206" s="165"/>
      <c r="DJL206" s="165"/>
      <c r="DJM206" s="165"/>
      <c r="DJN206" s="166"/>
      <c r="DJP206" s="164"/>
      <c r="DJQ206" s="168"/>
      <c r="DJR206" s="168"/>
      <c r="DJS206" s="165"/>
      <c r="DJT206" s="165"/>
      <c r="DJU206" s="165"/>
      <c r="DJV206" s="166"/>
      <c r="DJX206" s="164"/>
      <c r="DJY206" s="168"/>
      <c r="DJZ206" s="168"/>
      <c r="DKA206" s="165"/>
      <c r="DKB206" s="165"/>
      <c r="DKC206" s="165"/>
      <c r="DKD206" s="166"/>
      <c r="DKF206" s="164"/>
      <c r="DKG206" s="168"/>
      <c r="DKH206" s="168"/>
      <c r="DKI206" s="165"/>
      <c r="DKJ206" s="165"/>
      <c r="DKK206" s="165"/>
      <c r="DKL206" s="166"/>
      <c r="DKN206" s="164"/>
      <c r="DKO206" s="168"/>
      <c r="DKP206" s="168"/>
      <c r="DKQ206" s="165"/>
      <c r="DKR206" s="165"/>
      <c r="DKS206" s="165"/>
      <c r="DKT206" s="166"/>
      <c r="DKV206" s="164"/>
      <c r="DKW206" s="168"/>
      <c r="DKX206" s="168"/>
      <c r="DKY206" s="165"/>
      <c r="DKZ206" s="165"/>
      <c r="DLA206" s="165"/>
      <c r="DLB206" s="166"/>
      <c r="DLD206" s="164"/>
      <c r="DLE206" s="168"/>
      <c r="DLF206" s="168"/>
      <c r="DLG206" s="165"/>
      <c r="DLH206" s="165"/>
      <c r="DLI206" s="165"/>
      <c r="DLJ206" s="166"/>
      <c r="DLL206" s="164"/>
      <c r="DLM206" s="168"/>
      <c r="DLN206" s="168"/>
      <c r="DLO206" s="165"/>
      <c r="DLP206" s="165"/>
      <c r="DLQ206" s="165"/>
      <c r="DLR206" s="166"/>
      <c r="DLT206" s="164"/>
      <c r="DLU206" s="168"/>
      <c r="DLV206" s="168"/>
      <c r="DLW206" s="165"/>
      <c r="DLX206" s="165"/>
      <c r="DLY206" s="165"/>
      <c r="DLZ206" s="166"/>
      <c r="DMB206" s="164"/>
      <c r="DMC206" s="168"/>
      <c r="DMD206" s="168"/>
      <c r="DME206" s="165"/>
      <c r="DMF206" s="165"/>
      <c r="DMG206" s="165"/>
      <c r="DMH206" s="166"/>
      <c r="DMJ206" s="164"/>
      <c r="DMK206" s="168"/>
      <c r="DML206" s="168"/>
      <c r="DMM206" s="165"/>
      <c r="DMN206" s="165"/>
      <c r="DMO206" s="165"/>
      <c r="DMP206" s="166"/>
      <c r="DMR206" s="164"/>
      <c r="DMS206" s="168"/>
      <c r="DMT206" s="168"/>
      <c r="DMU206" s="165"/>
      <c r="DMV206" s="165"/>
      <c r="DMW206" s="165"/>
      <c r="DMX206" s="166"/>
      <c r="DMZ206" s="164"/>
      <c r="DNA206" s="168"/>
      <c r="DNB206" s="168"/>
      <c r="DNC206" s="165"/>
      <c r="DND206" s="165"/>
      <c r="DNE206" s="165"/>
      <c r="DNF206" s="166"/>
      <c r="DNH206" s="164"/>
      <c r="DNI206" s="168"/>
      <c r="DNJ206" s="168"/>
      <c r="DNK206" s="165"/>
      <c r="DNL206" s="165"/>
      <c r="DNM206" s="165"/>
      <c r="DNN206" s="166"/>
      <c r="DNP206" s="164"/>
      <c r="DNQ206" s="168"/>
      <c r="DNR206" s="168"/>
      <c r="DNS206" s="165"/>
      <c r="DNT206" s="165"/>
      <c r="DNU206" s="165"/>
      <c r="DNV206" s="166"/>
      <c r="DNX206" s="164"/>
      <c r="DNY206" s="168"/>
      <c r="DNZ206" s="168"/>
      <c r="DOA206" s="165"/>
      <c r="DOB206" s="165"/>
      <c r="DOC206" s="165"/>
      <c r="DOD206" s="166"/>
      <c r="DOF206" s="164"/>
      <c r="DOG206" s="168"/>
      <c r="DOH206" s="168"/>
      <c r="DOI206" s="165"/>
      <c r="DOJ206" s="165"/>
      <c r="DOK206" s="165"/>
      <c r="DOL206" s="166"/>
      <c r="DON206" s="164"/>
      <c r="DOO206" s="168"/>
      <c r="DOP206" s="168"/>
      <c r="DOQ206" s="165"/>
      <c r="DOR206" s="165"/>
      <c r="DOS206" s="165"/>
      <c r="DOT206" s="166"/>
      <c r="DOV206" s="164"/>
      <c r="DOW206" s="168"/>
      <c r="DOX206" s="168"/>
      <c r="DOY206" s="165"/>
      <c r="DOZ206" s="165"/>
      <c r="DPA206" s="165"/>
      <c r="DPB206" s="166"/>
      <c r="DPD206" s="164"/>
      <c r="DPE206" s="168"/>
      <c r="DPF206" s="168"/>
      <c r="DPG206" s="165"/>
      <c r="DPH206" s="165"/>
      <c r="DPI206" s="165"/>
      <c r="DPJ206" s="166"/>
      <c r="DPL206" s="164"/>
      <c r="DPM206" s="168"/>
      <c r="DPN206" s="168"/>
      <c r="DPO206" s="165"/>
      <c r="DPP206" s="165"/>
      <c r="DPQ206" s="165"/>
      <c r="DPR206" s="166"/>
      <c r="DPT206" s="164"/>
      <c r="DPU206" s="168"/>
      <c r="DPV206" s="168"/>
      <c r="DPW206" s="165"/>
      <c r="DPX206" s="165"/>
      <c r="DPY206" s="165"/>
      <c r="DPZ206" s="166"/>
      <c r="DQB206" s="164"/>
      <c r="DQC206" s="168"/>
      <c r="DQD206" s="168"/>
      <c r="DQE206" s="165"/>
      <c r="DQF206" s="165"/>
      <c r="DQG206" s="165"/>
      <c r="DQH206" s="166"/>
      <c r="DQJ206" s="164"/>
      <c r="DQK206" s="168"/>
      <c r="DQL206" s="168"/>
      <c r="DQM206" s="165"/>
      <c r="DQN206" s="165"/>
      <c r="DQO206" s="165"/>
      <c r="DQP206" s="166"/>
      <c r="DQR206" s="164"/>
      <c r="DQS206" s="168"/>
      <c r="DQT206" s="168"/>
      <c r="DQU206" s="165"/>
      <c r="DQV206" s="165"/>
      <c r="DQW206" s="165"/>
      <c r="DQX206" s="166"/>
      <c r="DQZ206" s="164"/>
      <c r="DRA206" s="168"/>
      <c r="DRB206" s="168"/>
      <c r="DRC206" s="165"/>
      <c r="DRD206" s="165"/>
      <c r="DRE206" s="165"/>
      <c r="DRF206" s="166"/>
      <c r="DRH206" s="164"/>
      <c r="DRI206" s="168"/>
      <c r="DRJ206" s="168"/>
      <c r="DRK206" s="165"/>
      <c r="DRL206" s="165"/>
      <c r="DRM206" s="165"/>
      <c r="DRN206" s="166"/>
      <c r="DRP206" s="164"/>
      <c r="DRQ206" s="168"/>
      <c r="DRR206" s="168"/>
      <c r="DRS206" s="165"/>
      <c r="DRT206" s="165"/>
      <c r="DRU206" s="165"/>
      <c r="DRV206" s="166"/>
      <c r="DRX206" s="164"/>
      <c r="DRY206" s="168"/>
      <c r="DRZ206" s="168"/>
      <c r="DSA206" s="165"/>
      <c r="DSB206" s="165"/>
      <c r="DSC206" s="165"/>
      <c r="DSD206" s="166"/>
      <c r="DSF206" s="164"/>
      <c r="DSG206" s="168"/>
      <c r="DSH206" s="168"/>
      <c r="DSI206" s="165"/>
      <c r="DSJ206" s="165"/>
      <c r="DSK206" s="165"/>
      <c r="DSL206" s="166"/>
      <c r="DSN206" s="164"/>
      <c r="DSO206" s="168"/>
      <c r="DSP206" s="168"/>
      <c r="DSQ206" s="165"/>
      <c r="DSR206" s="165"/>
      <c r="DSS206" s="165"/>
      <c r="DST206" s="166"/>
      <c r="DSV206" s="164"/>
      <c r="DSW206" s="168"/>
      <c r="DSX206" s="168"/>
      <c r="DSY206" s="165"/>
      <c r="DSZ206" s="165"/>
      <c r="DTA206" s="165"/>
      <c r="DTB206" s="166"/>
      <c r="DTD206" s="164"/>
      <c r="DTE206" s="168"/>
      <c r="DTF206" s="168"/>
      <c r="DTG206" s="165"/>
      <c r="DTH206" s="165"/>
      <c r="DTI206" s="165"/>
      <c r="DTJ206" s="166"/>
      <c r="DTL206" s="164"/>
      <c r="DTM206" s="168"/>
      <c r="DTN206" s="168"/>
      <c r="DTO206" s="165"/>
      <c r="DTP206" s="165"/>
      <c r="DTQ206" s="165"/>
      <c r="DTR206" s="166"/>
      <c r="DTT206" s="164"/>
      <c r="DTU206" s="168"/>
      <c r="DTV206" s="168"/>
      <c r="DTW206" s="165"/>
      <c r="DTX206" s="165"/>
      <c r="DTY206" s="165"/>
      <c r="DTZ206" s="166"/>
      <c r="DUB206" s="164"/>
      <c r="DUC206" s="168"/>
      <c r="DUD206" s="168"/>
      <c r="DUE206" s="165"/>
      <c r="DUF206" s="165"/>
      <c r="DUG206" s="165"/>
      <c r="DUH206" s="166"/>
      <c r="DUJ206" s="164"/>
      <c r="DUK206" s="168"/>
      <c r="DUL206" s="168"/>
      <c r="DUM206" s="165"/>
      <c r="DUN206" s="165"/>
      <c r="DUO206" s="165"/>
      <c r="DUP206" s="166"/>
      <c r="DUR206" s="164"/>
      <c r="DUS206" s="168"/>
      <c r="DUT206" s="168"/>
      <c r="DUU206" s="165"/>
      <c r="DUV206" s="165"/>
      <c r="DUW206" s="165"/>
      <c r="DUX206" s="166"/>
      <c r="DUZ206" s="164"/>
      <c r="DVA206" s="168"/>
      <c r="DVB206" s="168"/>
      <c r="DVC206" s="165"/>
      <c r="DVD206" s="165"/>
      <c r="DVE206" s="165"/>
      <c r="DVF206" s="166"/>
      <c r="DVH206" s="164"/>
      <c r="DVI206" s="168"/>
      <c r="DVJ206" s="168"/>
      <c r="DVK206" s="165"/>
      <c r="DVL206" s="165"/>
      <c r="DVM206" s="165"/>
      <c r="DVN206" s="166"/>
      <c r="DVP206" s="164"/>
      <c r="DVQ206" s="168"/>
      <c r="DVR206" s="168"/>
      <c r="DVS206" s="165"/>
      <c r="DVT206" s="165"/>
      <c r="DVU206" s="165"/>
      <c r="DVV206" s="166"/>
      <c r="DVX206" s="164"/>
      <c r="DVY206" s="168"/>
      <c r="DVZ206" s="168"/>
      <c r="DWA206" s="165"/>
      <c r="DWB206" s="165"/>
      <c r="DWC206" s="165"/>
      <c r="DWD206" s="166"/>
      <c r="DWF206" s="164"/>
      <c r="DWG206" s="168"/>
      <c r="DWH206" s="168"/>
      <c r="DWI206" s="165"/>
      <c r="DWJ206" s="165"/>
      <c r="DWK206" s="165"/>
      <c r="DWL206" s="166"/>
      <c r="DWN206" s="164"/>
      <c r="DWO206" s="168"/>
      <c r="DWP206" s="168"/>
      <c r="DWQ206" s="165"/>
      <c r="DWR206" s="165"/>
      <c r="DWS206" s="165"/>
      <c r="DWT206" s="166"/>
      <c r="DWV206" s="164"/>
      <c r="DWW206" s="168"/>
      <c r="DWX206" s="168"/>
      <c r="DWY206" s="165"/>
      <c r="DWZ206" s="165"/>
      <c r="DXA206" s="165"/>
      <c r="DXB206" s="166"/>
      <c r="DXD206" s="164"/>
      <c r="DXE206" s="168"/>
      <c r="DXF206" s="168"/>
      <c r="DXG206" s="165"/>
      <c r="DXH206" s="165"/>
      <c r="DXI206" s="165"/>
      <c r="DXJ206" s="166"/>
      <c r="DXL206" s="164"/>
      <c r="DXM206" s="168"/>
      <c r="DXN206" s="168"/>
      <c r="DXO206" s="165"/>
      <c r="DXP206" s="165"/>
      <c r="DXQ206" s="165"/>
      <c r="DXR206" s="166"/>
      <c r="DXT206" s="164"/>
      <c r="DXU206" s="168"/>
      <c r="DXV206" s="168"/>
      <c r="DXW206" s="165"/>
      <c r="DXX206" s="165"/>
      <c r="DXY206" s="165"/>
      <c r="DXZ206" s="166"/>
      <c r="DYB206" s="164"/>
      <c r="DYC206" s="168"/>
      <c r="DYD206" s="168"/>
      <c r="DYE206" s="165"/>
      <c r="DYF206" s="165"/>
      <c r="DYG206" s="165"/>
      <c r="DYH206" s="166"/>
      <c r="DYJ206" s="164"/>
      <c r="DYK206" s="168"/>
      <c r="DYL206" s="168"/>
      <c r="DYM206" s="165"/>
      <c r="DYN206" s="165"/>
      <c r="DYO206" s="165"/>
      <c r="DYP206" s="166"/>
      <c r="DYR206" s="164"/>
      <c r="DYS206" s="168"/>
      <c r="DYT206" s="168"/>
      <c r="DYU206" s="165"/>
      <c r="DYV206" s="165"/>
      <c r="DYW206" s="165"/>
      <c r="DYX206" s="166"/>
      <c r="DYZ206" s="164"/>
      <c r="DZA206" s="168"/>
      <c r="DZB206" s="168"/>
      <c r="DZC206" s="165"/>
      <c r="DZD206" s="165"/>
      <c r="DZE206" s="165"/>
      <c r="DZF206" s="166"/>
      <c r="DZH206" s="164"/>
      <c r="DZI206" s="168"/>
      <c r="DZJ206" s="168"/>
      <c r="DZK206" s="165"/>
      <c r="DZL206" s="165"/>
      <c r="DZM206" s="165"/>
      <c r="DZN206" s="166"/>
      <c r="DZP206" s="164"/>
      <c r="DZQ206" s="168"/>
      <c r="DZR206" s="168"/>
      <c r="DZS206" s="165"/>
      <c r="DZT206" s="165"/>
      <c r="DZU206" s="165"/>
      <c r="DZV206" s="166"/>
      <c r="DZX206" s="164"/>
      <c r="DZY206" s="168"/>
      <c r="DZZ206" s="168"/>
      <c r="EAA206" s="165"/>
      <c r="EAB206" s="165"/>
      <c r="EAC206" s="165"/>
      <c r="EAD206" s="166"/>
      <c r="EAF206" s="164"/>
      <c r="EAG206" s="168"/>
      <c r="EAH206" s="168"/>
      <c r="EAI206" s="165"/>
      <c r="EAJ206" s="165"/>
      <c r="EAK206" s="165"/>
      <c r="EAL206" s="166"/>
      <c r="EAN206" s="164"/>
      <c r="EAO206" s="168"/>
      <c r="EAP206" s="168"/>
      <c r="EAQ206" s="165"/>
      <c r="EAR206" s="165"/>
      <c r="EAS206" s="165"/>
      <c r="EAT206" s="166"/>
      <c r="EAV206" s="164"/>
      <c r="EAW206" s="168"/>
      <c r="EAX206" s="168"/>
      <c r="EAY206" s="165"/>
      <c r="EAZ206" s="165"/>
      <c r="EBA206" s="165"/>
      <c r="EBB206" s="166"/>
      <c r="EBD206" s="164"/>
      <c r="EBE206" s="168"/>
      <c r="EBF206" s="168"/>
      <c r="EBG206" s="165"/>
      <c r="EBH206" s="165"/>
      <c r="EBI206" s="165"/>
      <c r="EBJ206" s="166"/>
      <c r="EBL206" s="164"/>
      <c r="EBM206" s="168"/>
      <c r="EBN206" s="168"/>
      <c r="EBO206" s="165"/>
      <c r="EBP206" s="165"/>
      <c r="EBQ206" s="165"/>
      <c r="EBR206" s="166"/>
      <c r="EBT206" s="164"/>
      <c r="EBU206" s="168"/>
      <c r="EBV206" s="168"/>
      <c r="EBW206" s="165"/>
      <c r="EBX206" s="165"/>
      <c r="EBY206" s="165"/>
      <c r="EBZ206" s="166"/>
      <c r="ECB206" s="164"/>
      <c r="ECC206" s="168"/>
      <c r="ECD206" s="168"/>
      <c r="ECE206" s="165"/>
      <c r="ECF206" s="165"/>
      <c r="ECG206" s="165"/>
      <c r="ECH206" s="166"/>
      <c r="ECJ206" s="164"/>
      <c r="ECK206" s="168"/>
      <c r="ECL206" s="168"/>
      <c r="ECM206" s="165"/>
      <c r="ECN206" s="165"/>
      <c r="ECO206" s="165"/>
      <c r="ECP206" s="166"/>
      <c r="ECR206" s="164"/>
      <c r="ECS206" s="168"/>
      <c r="ECT206" s="168"/>
      <c r="ECU206" s="165"/>
      <c r="ECV206" s="165"/>
      <c r="ECW206" s="165"/>
      <c r="ECX206" s="166"/>
      <c r="ECZ206" s="164"/>
      <c r="EDA206" s="168"/>
      <c r="EDB206" s="168"/>
      <c r="EDC206" s="165"/>
      <c r="EDD206" s="165"/>
      <c r="EDE206" s="165"/>
      <c r="EDF206" s="166"/>
      <c r="EDH206" s="164"/>
      <c r="EDI206" s="168"/>
      <c r="EDJ206" s="168"/>
      <c r="EDK206" s="165"/>
      <c r="EDL206" s="165"/>
      <c r="EDM206" s="165"/>
      <c r="EDN206" s="166"/>
      <c r="EDP206" s="164"/>
      <c r="EDQ206" s="168"/>
      <c r="EDR206" s="168"/>
      <c r="EDS206" s="165"/>
      <c r="EDT206" s="165"/>
      <c r="EDU206" s="165"/>
      <c r="EDV206" s="166"/>
      <c r="EDX206" s="164"/>
      <c r="EDY206" s="168"/>
      <c r="EDZ206" s="168"/>
      <c r="EEA206" s="165"/>
      <c r="EEB206" s="165"/>
      <c r="EEC206" s="165"/>
      <c r="EED206" s="166"/>
      <c r="EEF206" s="164"/>
      <c r="EEG206" s="168"/>
      <c r="EEH206" s="168"/>
      <c r="EEI206" s="165"/>
      <c r="EEJ206" s="165"/>
      <c r="EEK206" s="165"/>
      <c r="EEL206" s="166"/>
      <c r="EEN206" s="164"/>
      <c r="EEO206" s="168"/>
      <c r="EEP206" s="168"/>
      <c r="EEQ206" s="165"/>
      <c r="EER206" s="165"/>
      <c r="EES206" s="165"/>
      <c r="EET206" s="166"/>
      <c r="EEV206" s="164"/>
      <c r="EEW206" s="168"/>
      <c r="EEX206" s="168"/>
      <c r="EEY206" s="165"/>
      <c r="EEZ206" s="165"/>
      <c r="EFA206" s="165"/>
      <c r="EFB206" s="166"/>
      <c r="EFD206" s="164"/>
      <c r="EFE206" s="168"/>
      <c r="EFF206" s="168"/>
      <c r="EFG206" s="165"/>
      <c r="EFH206" s="165"/>
      <c r="EFI206" s="165"/>
      <c r="EFJ206" s="166"/>
      <c r="EFL206" s="164"/>
      <c r="EFM206" s="168"/>
      <c r="EFN206" s="168"/>
      <c r="EFO206" s="165"/>
      <c r="EFP206" s="165"/>
      <c r="EFQ206" s="165"/>
      <c r="EFR206" s="166"/>
      <c r="EFT206" s="164"/>
      <c r="EFU206" s="168"/>
      <c r="EFV206" s="168"/>
      <c r="EFW206" s="165"/>
      <c r="EFX206" s="165"/>
      <c r="EFY206" s="165"/>
      <c r="EFZ206" s="166"/>
      <c r="EGB206" s="164"/>
      <c r="EGC206" s="168"/>
      <c r="EGD206" s="168"/>
      <c r="EGE206" s="165"/>
      <c r="EGF206" s="165"/>
      <c r="EGG206" s="165"/>
      <c r="EGH206" s="166"/>
      <c r="EGJ206" s="164"/>
      <c r="EGK206" s="168"/>
      <c r="EGL206" s="168"/>
      <c r="EGM206" s="165"/>
      <c r="EGN206" s="165"/>
      <c r="EGO206" s="165"/>
      <c r="EGP206" s="166"/>
      <c r="EGR206" s="164"/>
      <c r="EGS206" s="168"/>
      <c r="EGT206" s="168"/>
      <c r="EGU206" s="165"/>
      <c r="EGV206" s="165"/>
      <c r="EGW206" s="165"/>
      <c r="EGX206" s="166"/>
      <c r="EGZ206" s="164"/>
      <c r="EHA206" s="168"/>
      <c r="EHB206" s="168"/>
      <c r="EHC206" s="165"/>
      <c r="EHD206" s="165"/>
      <c r="EHE206" s="165"/>
      <c r="EHF206" s="166"/>
      <c r="EHH206" s="164"/>
      <c r="EHI206" s="168"/>
      <c r="EHJ206" s="168"/>
      <c r="EHK206" s="165"/>
      <c r="EHL206" s="165"/>
      <c r="EHM206" s="165"/>
      <c r="EHN206" s="166"/>
      <c r="EHP206" s="164"/>
      <c r="EHQ206" s="168"/>
      <c r="EHR206" s="168"/>
      <c r="EHS206" s="165"/>
      <c r="EHT206" s="165"/>
      <c r="EHU206" s="165"/>
      <c r="EHV206" s="166"/>
      <c r="EHX206" s="164"/>
      <c r="EHY206" s="168"/>
      <c r="EHZ206" s="168"/>
      <c r="EIA206" s="165"/>
      <c r="EIB206" s="165"/>
      <c r="EIC206" s="165"/>
      <c r="EID206" s="166"/>
      <c r="EIF206" s="164"/>
      <c r="EIG206" s="168"/>
      <c r="EIH206" s="168"/>
      <c r="EII206" s="165"/>
      <c r="EIJ206" s="165"/>
      <c r="EIK206" s="165"/>
      <c r="EIL206" s="166"/>
      <c r="EIN206" s="164"/>
      <c r="EIO206" s="168"/>
      <c r="EIP206" s="168"/>
      <c r="EIQ206" s="165"/>
      <c r="EIR206" s="165"/>
      <c r="EIS206" s="165"/>
      <c r="EIT206" s="166"/>
      <c r="EIV206" s="164"/>
      <c r="EIW206" s="168"/>
      <c r="EIX206" s="168"/>
      <c r="EIY206" s="165"/>
      <c r="EIZ206" s="165"/>
      <c r="EJA206" s="165"/>
      <c r="EJB206" s="166"/>
      <c r="EJD206" s="164"/>
      <c r="EJE206" s="168"/>
      <c r="EJF206" s="168"/>
      <c r="EJG206" s="165"/>
      <c r="EJH206" s="165"/>
      <c r="EJI206" s="165"/>
      <c r="EJJ206" s="166"/>
      <c r="EJL206" s="164"/>
      <c r="EJM206" s="168"/>
      <c r="EJN206" s="168"/>
      <c r="EJO206" s="165"/>
      <c r="EJP206" s="165"/>
      <c r="EJQ206" s="165"/>
      <c r="EJR206" s="166"/>
      <c r="EJT206" s="164"/>
      <c r="EJU206" s="168"/>
      <c r="EJV206" s="168"/>
      <c r="EJW206" s="165"/>
      <c r="EJX206" s="165"/>
      <c r="EJY206" s="165"/>
      <c r="EJZ206" s="166"/>
      <c r="EKB206" s="164"/>
      <c r="EKC206" s="168"/>
      <c r="EKD206" s="168"/>
      <c r="EKE206" s="165"/>
      <c r="EKF206" s="165"/>
      <c r="EKG206" s="165"/>
      <c r="EKH206" s="166"/>
      <c r="EKJ206" s="164"/>
      <c r="EKK206" s="168"/>
      <c r="EKL206" s="168"/>
      <c r="EKM206" s="165"/>
      <c r="EKN206" s="165"/>
      <c r="EKO206" s="165"/>
      <c r="EKP206" s="166"/>
      <c r="EKR206" s="164"/>
      <c r="EKS206" s="168"/>
      <c r="EKT206" s="168"/>
      <c r="EKU206" s="165"/>
      <c r="EKV206" s="165"/>
      <c r="EKW206" s="165"/>
      <c r="EKX206" s="166"/>
      <c r="EKZ206" s="164"/>
      <c r="ELA206" s="168"/>
      <c r="ELB206" s="168"/>
      <c r="ELC206" s="165"/>
      <c r="ELD206" s="165"/>
      <c r="ELE206" s="165"/>
      <c r="ELF206" s="166"/>
      <c r="ELH206" s="164"/>
      <c r="ELI206" s="168"/>
      <c r="ELJ206" s="168"/>
      <c r="ELK206" s="165"/>
      <c r="ELL206" s="165"/>
      <c r="ELM206" s="165"/>
      <c r="ELN206" s="166"/>
      <c r="ELP206" s="164"/>
      <c r="ELQ206" s="168"/>
      <c r="ELR206" s="168"/>
      <c r="ELS206" s="165"/>
      <c r="ELT206" s="165"/>
      <c r="ELU206" s="165"/>
      <c r="ELV206" s="166"/>
      <c r="ELX206" s="164"/>
      <c r="ELY206" s="168"/>
      <c r="ELZ206" s="168"/>
      <c r="EMA206" s="165"/>
      <c r="EMB206" s="165"/>
      <c r="EMC206" s="165"/>
      <c r="EMD206" s="166"/>
      <c r="EMF206" s="164"/>
      <c r="EMG206" s="168"/>
      <c r="EMH206" s="168"/>
      <c r="EMI206" s="165"/>
      <c r="EMJ206" s="165"/>
      <c r="EMK206" s="165"/>
      <c r="EML206" s="166"/>
      <c r="EMN206" s="164"/>
      <c r="EMO206" s="168"/>
      <c r="EMP206" s="168"/>
      <c r="EMQ206" s="165"/>
      <c r="EMR206" s="165"/>
      <c r="EMS206" s="165"/>
      <c r="EMT206" s="166"/>
      <c r="EMV206" s="164"/>
      <c r="EMW206" s="168"/>
      <c r="EMX206" s="168"/>
      <c r="EMY206" s="165"/>
      <c r="EMZ206" s="165"/>
      <c r="ENA206" s="165"/>
      <c r="ENB206" s="166"/>
      <c r="END206" s="164"/>
      <c r="ENE206" s="168"/>
      <c r="ENF206" s="168"/>
      <c r="ENG206" s="165"/>
      <c r="ENH206" s="165"/>
      <c r="ENI206" s="165"/>
      <c r="ENJ206" s="166"/>
      <c r="ENL206" s="164"/>
      <c r="ENM206" s="168"/>
      <c r="ENN206" s="168"/>
      <c r="ENO206" s="165"/>
      <c r="ENP206" s="165"/>
      <c r="ENQ206" s="165"/>
      <c r="ENR206" s="166"/>
      <c r="ENT206" s="164"/>
      <c r="ENU206" s="168"/>
      <c r="ENV206" s="168"/>
      <c r="ENW206" s="165"/>
      <c r="ENX206" s="165"/>
      <c r="ENY206" s="165"/>
      <c r="ENZ206" s="166"/>
      <c r="EOB206" s="164"/>
      <c r="EOC206" s="168"/>
      <c r="EOD206" s="168"/>
      <c r="EOE206" s="165"/>
      <c r="EOF206" s="165"/>
      <c r="EOG206" s="165"/>
      <c r="EOH206" s="166"/>
      <c r="EOJ206" s="164"/>
      <c r="EOK206" s="168"/>
      <c r="EOL206" s="168"/>
      <c r="EOM206" s="165"/>
      <c r="EON206" s="165"/>
      <c r="EOO206" s="165"/>
      <c r="EOP206" s="166"/>
      <c r="EOR206" s="164"/>
      <c r="EOS206" s="168"/>
      <c r="EOT206" s="168"/>
      <c r="EOU206" s="165"/>
      <c r="EOV206" s="165"/>
      <c r="EOW206" s="165"/>
      <c r="EOX206" s="166"/>
      <c r="EOZ206" s="164"/>
      <c r="EPA206" s="168"/>
      <c r="EPB206" s="168"/>
      <c r="EPC206" s="165"/>
      <c r="EPD206" s="165"/>
      <c r="EPE206" s="165"/>
      <c r="EPF206" s="166"/>
      <c r="EPH206" s="164"/>
      <c r="EPI206" s="168"/>
      <c r="EPJ206" s="168"/>
      <c r="EPK206" s="165"/>
      <c r="EPL206" s="165"/>
      <c r="EPM206" s="165"/>
      <c r="EPN206" s="166"/>
      <c r="EPP206" s="164"/>
      <c r="EPQ206" s="168"/>
      <c r="EPR206" s="168"/>
      <c r="EPS206" s="165"/>
      <c r="EPT206" s="165"/>
      <c r="EPU206" s="165"/>
      <c r="EPV206" s="166"/>
      <c r="EPX206" s="164"/>
      <c r="EPY206" s="168"/>
      <c r="EPZ206" s="168"/>
      <c r="EQA206" s="165"/>
      <c r="EQB206" s="165"/>
      <c r="EQC206" s="165"/>
      <c r="EQD206" s="166"/>
      <c r="EQF206" s="164"/>
      <c r="EQG206" s="168"/>
      <c r="EQH206" s="168"/>
      <c r="EQI206" s="165"/>
      <c r="EQJ206" s="165"/>
      <c r="EQK206" s="165"/>
      <c r="EQL206" s="166"/>
      <c r="EQN206" s="164"/>
      <c r="EQO206" s="168"/>
      <c r="EQP206" s="168"/>
      <c r="EQQ206" s="165"/>
      <c r="EQR206" s="165"/>
      <c r="EQS206" s="165"/>
      <c r="EQT206" s="166"/>
      <c r="EQV206" s="164"/>
      <c r="EQW206" s="168"/>
      <c r="EQX206" s="168"/>
      <c r="EQY206" s="165"/>
      <c r="EQZ206" s="165"/>
      <c r="ERA206" s="165"/>
      <c r="ERB206" s="166"/>
      <c r="ERD206" s="164"/>
      <c r="ERE206" s="168"/>
      <c r="ERF206" s="168"/>
      <c r="ERG206" s="165"/>
      <c r="ERH206" s="165"/>
      <c r="ERI206" s="165"/>
      <c r="ERJ206" s="166"/>
      <c r="ERL206" s="164"/>
      <c r="ERM206" s="168"/>
      <c r="ERN206" s="168"/>
      <c r="ERO206" s="165"/>
      <c r="ERP206" s="165"/>
      <c r="ERQ206" s="165"/>
      <c r="ERR206" s="166"/>
      <c r="ERT206" s="164"/>
      <c r="ERU206" s="168"/>
      <c r="ERV206" s="168"/>
      <c r="ERW206" s="165"/>
      <c r="ERX206" s="165"/>
      <c r="ERY206" s="165"/>
      <c r="ERZ206" s="166"/>
      <c r="ESB206" s="164"/>
      <c r="ESC206" s="168"/>
      <c r="ESD206" s="168"/>
      <c r="ESE206" s="165"/>
      <c r="ESF206" s="165"/>
      <c r="ESG206" s="165"/>
      <c r="ESH206" s="166"/>
      <c r="ESJ206" s="164"/>
      <c r="ESK206" s="168"/>
      <c r="ESL206" s="168"/>
      <c r="ESM206" s="165"/>
      <c r="ESN206" s="165"/>
      <c r="ESO206" s="165"/>
      <c r="ESP206" s="166"/>
      <c r="ESR206" s="164"/>
      <c r="ESS206" s="168"/>
      <c r="EST206" s="168"/>
      <c r="ESU206" s="165"/>
      <c r="ESV206" s="165"/>
      <c r="ESW206" s="165"/>
      <c r="ESX206" s="166"/>
      <c r="ESZ206" s="164"/>
      <c r="ETA206" s="168"/>
      <c r="ETB206" s="168"/>
      <c r="ETC206" s="165"/>
      <c r="ETD206" s="165"/>
      <c r="ETE206" s="165"/>
      <c r="ETF206" s="166"/>
      <c r="ETH206" s="164"/>
      <c r="ETI206" s="168"/>
      <c r="ETJ206" s="168"/>
      <c r="ETK206" s="165"/>
      <c r="ETL206" s="165"/>
      <c r="ETM206" s="165"/>
      <c r="ETN206" s="166"/>
      <c r="ETP206" s="164"/>
      <c r="ETQ206" s="168"/>
      <c r="ETR206" s="168"/>
      <c r="ETS206" s="165"/>
      <c r="ETT206" s="165"/>
      <c r="ETU206" s="165"/>
      <c r="ETV206" s="166"/>
      <c r="ETX206" s="164"/>
      <c r="ETY206" s="168"/>
      <c r="ETZ206" s="168"/>
      <c r="EUA206" s="165"/>
      <c r="EUB206" s="165"/>
      <c r="EUC206" s="165"/>
      <c r="EUD206" s="166"/>
      <c r="EUF206" s="164"/>
      <c r="EUG206" s="168"/>
      <c r="EUH206" s="168"/>
      <c r="EUI206" s="165"/>
      <c r="EUJ206" s="165"/>
      <c r="EUK206" s="165"/>
      <c r="EUL206" s="166"/>
      <c r="EUN206" s="164"/>
      <c r="EUO206" s="168"/>
      <c r="EUP206" s="168"/>
      <c r="EUQ206" s="165"/>
      <c r="EUR206" s="165"/>
      <c r="EUS206" s="165"/>
      <c r="EUT206" s="166"/>
      <c r="EUV206" s="164"/>
      <c r="EUW206" s="168"/>
      <c r="EUX206" s="168"/>
      <c r="EUY206" s="165"/>
      <c r="EUZ206" s="165"/>
      <c r="EVA206" s="165"/>
      <c r="EVB206" s="166"/>
      <c r="EVD206" s="164"/>
      <c r="EVE206" s="168"/>
      <c r="EVF206" s="168"/>
      <c r="EVG206" s="165"/>
      <c r="EVH206" s="165"/>
      <c r="EVI206" s="165"/>
      <c r="EVJ206" s="166"/>
      <c r="EVL206" s="164"/>
      <c r="EVM206" s="168"/>
      <c r="EVN206" s="168"/>
      <c r="EVO206" s="165"/>
      <c r="EVP206" s="165"/>
      <c r="EVQ206" s="165"/>
      <c r="EVR206" s="166"/>
      <c r="EVT206" s="164"/>
      <c r="EVU206" s="168"/>
      <c r="EVV206" s="168"/>
      <c r="EVW206" s="165"/>
      <c r="EVX206" s="165"/>
      <c r="EVY206" s="165"/>
      <c r="EVZ206" s="166"/>
      <c r="EWB206" s="164"/>
      <c r="EWC206" s="168"/>
      <c r="EWD206" s="168"/>
      <c r="EWE206" s="165"/>
      <c r="EWF206" s="165"/>
      <c r="EWG206" s="165"/>
      <c r="EWH206" s="166"/>
      <c r="EWJ206" s="164"/>
      <c r="EWK206" s="168"/>
      <c r="EWL206" s="168"/>
      <c r="EWM206" s="165"/>
      <c r="EWN206" s="165"/>
      <c r="EWO206" s="165"/>
      <c r="EWP206" s="166"/>
      <c r="EWR206" s="164"/>
      <c r="EWS206" s="168"/>
      <c r="EWT206" s="168"/>
      <c r="EWU206" s="165"/>
      <c r="EWV206" s="165"/>
      <c r="EWW206" s="165"/>
      <c r="EWX206" s="166"/>
      <c r="EWZ206" s="164"/>
      <c r="EXA206" s="168"/>
      <c r="EXB206" s="168"/>
      <c r="EXC206" s="165"/>
      <c r="EXD206" s="165"/>
      <c r="EXE206" s="165"/>
      <c r="EXF206" s="166"/>
      <c r="EXH206" s="164"/>
      <c r="EXI206" s="168"/>
      <c r="EXJ206" s="168"/>
      <c r="EXK206" s="165"/>
      <c r="EXL206" s="165"/>
      <c r="EXM206" s="165"/>
      <c r="EXN206" s="166"/>
      <c r="EXP206" s="164"/>
      <c r="EXQ206" s="168"/>
      <c r="EXR206" s="168"/>
      <c r="EXS206" s="165"/>
      <c r="EXT206" s="165"/>
      <c r="EXU206" s="165"/>
      <c r="EXV206" s="166"/>
      <c r="EXX206" s="164"/>
      <c r="EXY206" s="168"/>
      <c r="EXZ206" s="168"/>
      <c r="EYA206" s="165"/>
      <c r="EYB206" s="165"/>
      <c r="EYC206" s="165"/>
      <c r="EYD206" s="166"/>
      <c r="EYF206" s="164"/>
      <c r="EYG206" s="168"/>
      <c r="EYH206" s="168"/>
      <c r="EYI206" s="165"/>
      <c r="EYJ206" s="165"/>
      <c r="EYK206" s="165"/>
      <c r="EYL206" s="166"/>
      <c r="EYN206" s="164"/>
      <c r="EYO206" s="168"/>
      <c r="EYP206" s="168"/>
      <c r="EYQ206" s="165"/>
      <c r="EYR206" s="165"/>
      <c r="EYS206" s="165"/>
      <c r="EYT206" s="166"/>
      <c r="EYV206" s="164"/>
      <c r="EYW206" s="168"/>
      <c r="EYX206" s="168"/>
      <c r="EYY206" s="165"/>
      <c r="EYZ206" s="165"/>
      <c r="EZA206" s="165"/>
      <c r="EZB206" s="166"/>
      <c r="EZD206" s="164"/>
      <c r="EZE206" s="168"/>
      <c r="EZF206" s="168"/>
      <c r="EZG206" s="165"/>
      <c r="EZH206" s="165"/>
      <c r="EZI206" s="165"/>
      <c r="EZJ206" s="166"/>
      <c r="EZL206" s="164"/>
      <c r="EZM206" s="168"/>
      <c r="EZN206" s="168"/>
      <c r="EZO206" s="165"/>
      <c r="EZP206" s="165"/>
      <c r="EZQ206" s="165"/>
      <c r="EZR206" s="166"/>
      <c r="EZT206" s="164"/>
      <c r="EZU206" s="168"/>
      <c r="EZV206" s="168"/>
      <c r="EZW206" s="165"/>
      <c r="EZX206" s="165"/>
      <c r="EZY206" s="165"/>
      <c r="EZZ206" s="166"/>
      <c r="FAB206" s="164"/>
      <c r="FAC206" s="168"/>
      <c r="FAD206" s="168"/>
      <c r="FAE206" s="165"/>
      <c r="FAF206" s="165"/>
      <c r="FAG206" s="165"/>
      <c r="FAH206" s="166"/>
      <c r="FAJ206" s="164"/>
      <c r="FAK206" s="168"/>
      <c r="FAL206" s="168"/>
      <c r="FAM206" s="165"/>
      <c r="FAN206" s="165"/>
      <c r="FAO206" s="165"/>
      <c r="FAP206" s="166"/>
      <c r="FAR206" s="164"/>
      <c r="FAS206" s="168"/>
      <c r="FAT206" s="168"/>
      <c r="FAU206" s="165"/>
      <c r="FAV206" s="165"/>
      <c r="FAW206" s="165"/>
      <c r="FAX206" s="166"/>
      <c r="FAZ206" s="164"/>
      <c r="FBA206" s="168"/>
      <c r="FBB206" s="168"/>
      <c r="FBC206" s="165"/>
      <c r="FBD206" s="165"/>
      <c r="FBE206" s="165"/>
      <c r="FBF206" s="166"/>
      <c r="FBH206" s="164"/>
      <c r="FBI206" s="168"/>
      <c r="FBJ206" s="168"/>
      <c r="FBK206" s="165"/>
      <c r="FBL206" s="165"/>
      <c r="FBM206" s="165"/>
      <c r="FBN206" s="166"/>
      <c r="FBP206" s="164"/>
      <c r="FBQ206" s="168"/>
      <c r="FBR206" s="168"/>
      <c r="FBS206" s="165"/>
      <c r="FBT206" s="165"/>
      <c r="FBU206" s="165"/>
      <c r="FBV206" s="166"/>
      <c r="FBX206" s="164"/>
      <c r="FBY206" s="168"/>
      <c r="FBZ206" s="168"/>
      <c r="FCA206" s="165"/>
      <c r="FCB206" s="165"/>
      <c r="FCC206" s="165"/>
      <c r="FCD206" s="166"/>
      <c r="FCF206" s="164"/>
      <c r="FCG206" s="168"/>
      <c r="FCH206" s="168"/>
      <c r="FCI206" s="165"/>
      <c r="FCJ206" s="165"/>
      <c r="FCK206" s="165"/>
      <c r="FCL206" s="166"/>
      <c r="FCN206" s="164"/>
      <c r="FCO206" s="168"/>
      <c r="FCP206" s="168"/>
      <c r="FCQ206" s="165"/>
      <c r="FCR206" s="165"/>
      <c r="FCS206" s="165"/>
      <c r="FCT206" s="166"/>
      <c r="FCV206" s="164"/>
      <c r="FCW206" s="168"/>
      <c r="FCX206" s="168"/>
      <c r="FCY206" s="165"/>
      <c r="FCZ206" s="165"/>
      <c r="FDA206" s="165"/>
      <c r="FDB206" s="166"/>
      <c r="FDD206" s="164"/>
      <c r="FDE206" s="168"/>
      <c r="FDF206" s="168"/>
      <c r="FDG206" s="165"/>
      <c r="FDH206" s="165"/>
      <c r="FDI206" s="165"/>
      <c r="FDJ206" s="166"/>
      <c r="FDL206" s="164"/>
      <c r="FDM206" s="168"/>
      <c r="FDN206" s="168"/>
      <c r="FDO206" s="165"/>
      <c r="FDP206" s="165"/>
      <c r="FDQ206" s="165"/>
      <c r="FDR206" s="166"/>
      <c r="FDT206" s="164"/>
      <c r="FDU206" s="168"/>
      <c r="FDV206" s="168"/>
      <c r="FDW206" s="165"/>
      <c r="FDX206" s="165"/>
      <c r="FDY206" s="165"/>
      <c r="FDZ206" s="166"/>
      <c r="FEB206" s="164"/>
      <c r="FEC206" s="168"/>
      <c r="FED206" s="168"/>
      <c r="FEE206" s="165"/>
      <c r="FEF206" s="165"/>
      <c r="FEG206" s="165"/>
      <c r="FEH206" s="166"/>
      <c r="FEJ206" s="164"/>
      <c r="FEK206" s="168"/>
      <c r="FEL206" s="168"/>
      <c r="FEM206" s="165"/>
      <c r="FEN206" s="165"/>
      <c r="FEO206" s="165"/>
      <c r="FEP206" s="166"/>
      <c r="FER206" s="164"/>
      <c r="FES206" s="168"/>
      <c r="FET206" s="168"/>
      <c r="FEU206" s="165"/>
      <c r="FEV206" s="165"/>
      <c r="FEW206" s="165"/>
      <c r="FEX206" s="166"/>
      <c r="FEZ206" s="164"/>
      <c r="FFA206" s="168"/>
      <c r="FFB206" s="168"/>
      <c r="FFC206" s="165"/>
      <c r="FFD206" s="165"/>
      <c r="FFE206" s="165"/>
      <c r="FFF206" s="166"/>
      <c r="FFH206" s="164"/>
      <c r="FFI206" s="168"/>
      <c r="FFJ206" s="168"/>
      <c r="FFK206" s="165"/>
      <c r="FFL206" s="165"/>
      <c r="FFM206" s="165"/>
      <c r="FFN206" s="166"/>
      <c r="FFP206" s="164"/>
      <c r="FFQ206" s="168"/>
      <c r="FFR206" s="168"/>
      <c r="FFS206" s="165"/>
      <c r="FFT206" s="165"/>
      <c r="FFU206" s="165"/>
      <c r="FFV206" s="166"/>
      <c r="FFX206" s="164"/>
      <c r="FFY206" s="168"/>
      <c r="FFZ206" s="168"/>
      <c r="FGA206" s="165"/>
      <c r="FGB206" s="165"/>
      <c r="FGC206" s="165"/>
      <c r="FGD206" s="166"/>
      <c r="FGF206" s="164"/>
      <c r="FGG206" s="168"/>
      <c r="FGH206" s="168"/>
      <c r="FGI206" s="165"/>
      <c r="FGJ206" s="165"/>
      <c r="FGK206" s="165"/>
      <c r="FGL206" s="166"/>
      <c r="FGN206" s="164"/>
      <c r="FGO206" s="168"/>
      <c r="FGP206" s="168"/>
      <c r="FGQ206" s="165"/>
      <c r="FGR206" s="165"/>
      <c r="FGS206" s="165"/>
      <c r="FGT206" s="166"/>
      <c r="FGV206" s="164"/>
      <c r="FGW206" s="168"/>
      <c r="FGX206" s="168"/>
      <c r="FGY206" s="165"/>
      <c r="FGZ206" s="165"/>
      <c r="FHA206" s="165"/>
      <c r="FHB206" s="166"/>
      <c r="FHD206" s="164"/>
      <c r="FHE206" s="168"/>
      <c r="FHF206" s="168"/>
      <c r="FHG206" s="165"/>
      <c r="FHH206" s="165"/>
      <c r="FHI206" s="165"/>
      <c r="FHJ206" s="166"/>
      <c r="FHL206" s="164"/>
      <c r="FHM206" s="168"/>
      <c r="FHN206" s="168"/>
      <c r="FHO206" s="165"/>
      <c r="FHP206" s="165"/>
      <c r="FHQ206" s="165"/>
      <c r="FHR206" s="166"/>
      <c r="FHT206" s="164"/>
      <c r="FHU206" s="168"/>
      <c r="FHV206" s="168"/>
      <c r="FHW206" s="165"/>
      <c r="FHX206" s="165"/>
      <c r="FHY206" s="165"/>
      <c r="FHZ206" s="166"/>
      <c r="FIB206" s="164"/>
      <c r="FIC206" s="168"/>
      <c r="FID206" s="168"/>
      <c r="FIE206" s="165"/>
      <c r="FIF206" s="165"/>
      <c r="FIG206" s="165"/>
      <c r="FIH206" s="166"/>
      <c r="FIJ206" s="164"/>
      <c r="FIK206" s="168"/>
      <c r="FIL206" s="168"/>
      <c r="FIM206" s="165"/>
      <c r="FIN206" s="165"/>
      <c r="FIO206" s="165"/>
      <c r="FIP206" s="166"/>
      <c r="FIR206" s="164"/>
      <c r="FIS206" s="168"/>
      <c r="FIT206" s="168"/>
      <c r="FIU206" s="165"/>
      <c r="FIV206" s="165"/>
      <c r="FIW206" s="165"/>
      <c r="FIX206" s="166"/>
      <c r="FIZ206" s="164"/>
      <c r="FJA206" s="168"/>
      <c r="FJB206" s="168"/>
      <c r="FJC206" s="165"/>
      <c r="FJD206" s="165"/>
      <c r="FJE206" s="165"/>
      <c r="FJF206" s="166"/>
      <c r="FJH206" s="164"/>
      <c r="FJI206" s="168"/>
      <c r="FJJ206" s="168"/>
      <c r="FJK206" s="165"/>
      <c r="FJL206" s="165"/>
      <c r="FJM206" s="165"/>
      <c r="FJN206" s="166"/>
      <c r="FJP206" s="164"/>
      <c r="FJQ206" s="168"/>
      <c r="FJR206" s="168"/>
      <c r="FJS206" s="165"/>
      <c r="FJT206" s="165"/>
      <c r="FJU206" s="165"/>
      <c r="FJV206" s="166"/>
      <c r="FJX206" s="164"/>
      <c r="FJY206" s="168"/>
      <c r="FJZ206" s="168"/>
      <c r="FKA206" s="165"/>
      <c r="FKB206" s="165"/>
      <c r="FKC206" s="165"/>
      <c r="FKD206" s="166"/>
      <c r="FKF206" s="164"/>
      <c r="FKG206" s="168"/>
      <c r="FKH206" s="168"/>
      <c r="FKI206" s="165"/>
      <c r="FKJ206" s="165"/>
      <c r="FKK206" s="165"/>
      <c r="FKL206" s="166"/>
      <c r="FKN206" s="164"/>
      <c r="FKO206" s="168"/>
      <c r="FKP206" s="168"/>
      <c r="FKQ206" s="165"/>
      <c r="FKR206" s="165"/>
      <c r="FKS206" s="165"/>
      <c r="FKT206" s="166"/>
      <c r="FKV206" s="164"/>
      <c r="FKW206" s="168"/>
      <c r="FKX206" s="168"/>
      <c r="FKY206" s="165"/>
      <c r="FKZ206" s="165"/>
      <c r="FLA206" s="165"/>
      <c r="FLB206" s="166"/>
      <c r="FLD206" s="164"/>
      <c r="FLE206" s="168"/>
      <c r="FLF206" s="168"/>
      <c r="FLG206" s="165"/>
      <c r="FLH206" s="165"/>
      <c r="FLI206" s="165"/>
      <c r="FLJ206" s="166"/>
      <c r="FLL206" s="164"/>
      <c r="FLM206" s="168"/>
      <c r="FLN206" s="168"/>
      <c r="FLO206" s="165"/>
      <c r="FLP206" s="165"/>
      <c r="FLQ206" s="165"/>
      <c r="FLR206" s="166"/>
      <c r="FLT206" s="164"/>
      <c r="FLU206" s="168"/>
      <c r="FLV206" s="168"/>
      <c r="FLW206" s="165"/>
      <c r="FLX206" s="165"/>
      <c r="FLY206" s="165"/>
      <c r="FLZ206" s="166"/>
      <c r="FMB206" s="164"/>
      <c r="FMC206" s="168"/>
      <c r="FMD206" s="168"/>
      <c r="FME206" s="165"/>
      <c r="FMF206" s="165"/>
      <c r="FMG206" s="165"/>
      <c r="FMH206" s="166"/>
      <c r="FMJ206" s="164"/>
      <c r="FMK206" s="168"/>
      <c r="FML206" s="168"/>
      <c r="FMM206" s="165"/>
      <c r="FMN206" s="165"/>
      <c r="FMO206" s="165"/>
      <c r="FMP206" s="166"/>
      <c r="FMR206" s="164"/>
      <c r="FMS206" s="168"/>
      <c r="FMT206" s="168"/>
      <c r="FMU206" s="165"/>
      <c r="FMV206" s="165"/>
      <c r="FMW206" s="165"/>
      <c r="FMX206" s="166"/>
      <c r="FMZ206" s="164"/>
      <c r="FNA206" s="168"/>
      <c r="FNB206" s="168"/>
      <c r="FNC206" s="165"/>
      <c r="FND206" s="165"/>
      <c r="FNE206" s="165"/>
      <c r="FNF206" s="166"/>
      <c r="FNH206" s="164"/>
      <c r="FNI206" s="168"/>
      <c r="FNJ206" s="168"/>
      <c r="FNK206" s="165"/>
      <c r="FNL206" s="165"/>
      <c r="FNM206" s="165"/>
      <c r="FNN206" s="166"/>
      <c r="FNP206" s="164"/>
      <c r="FNQ206" s="168"/>
      <c r="FNR206" s="168"/>
      <c r="FNS206" s="165"/>
      <c r="FNT206" s="165"/>
      <c r="FNU206" s="165"/>
      <c r="FNV206" s="166"/>
      <c r="FNX206" s="164"/>
      <c r="FNY206" s="168"/>
      <c r="FNZ206" s="168"/>
      <c r="FOA206" s="165"/>
      <c r="FOB206" s="165"/>
      <c r="FOC206" s="165"/>
      <c r="FOD206" s="166"/>
      <c r="FOF206" s="164"/>
      <c r="FOG206" s="168"/>
      <c r="FOH206" s="168"/>
      <c r="FOI206" s="165"/>
      <c r="FOJ206" s="165"/>
      <c r="FOK206" s="165"/>
      <c r="FOL206" s="166"/>
      <c r="FON206" s="164"/>
      <c r="FOO206" s="168"/>
      <c r="FOP206" s="168"/>
      <c r="FOQ206" s="165"/>
      <c r="FOR206" s="165"/>
      <c r="FOS206" s="165"/>
      <c r="FOT206" s="166"/>
      <c r="FOV206" s="164"/>
      <c r="FOW206" s="168"/>
      <c r="FOX206" s="168"/>
      <c r="FOY206" s="165"/>
      <c r="FOZ206" s="165"/>
      <c r="FPA206" s="165"/>
      <c r="FPB206" s="166"/>
      <c r="FPD206" s="164"/>
      <c r="FPE206" s="168"/>
      <c r="FPF206" s="168"/>
      <c r="FPG206" s="165"/>
      <c r="FPH206" s="165"/>
      <c r="FPI206" s="165"/>
      <c r="FPJ206" s="166"/>
      <c r="FPL206" s="164"/>
      <c r="FPM206" s="168"/>
      <c r="FPN206" s="168"/>
      <c r="FPO206" s="165"/>
      <c r="FPP206" s="165"/>
      <c r="FPQ206" s="165"/>
      <c r="FPR206" s="166"/>
      <c r="FPT206" s="164"/>
      <c r="FPU206" s="168"/>
      <c r="FPV206" s="168"/>
      <c r="FPW206" s="165"/>
      <c r="FPX206" s="165"/>
      <c r="FPY206" s="165"/>
      <c r="FPZ206" s="166"/>
      <c r="FQB206" s="164"/>
      <c r="FQC206" s="168"/>
      <c r="FQD206" s="168"/>
      <c r="FQE206" s="165"/>
      <c r="FQF206" s="165"/>
      <c r="FQG206" s="165"/>
      <c r="FQH206" s="166"/>
      <c r="FQJ206" s="164"/>
      <c r="FQK206" s="168"/>
      <c r="FQL206" s="168"/>
      <c r="FQM206" s="165"/>
      <c r="FQN206" s="165"/>
      <c r="FQO206" s="165"/>
      <c r="FQP206" s="166"/>
      <c r="FQR206" s="164"/>
      <c r="FQS206" s="168"/>
      <c r="FQT206" s="168"/>
      <c r="FQU206" s="165"/>
      <c r="FQV206" s="165"/>
      <c r="FQW206" s="165"/>
      <c r="FQX206" s="166"/>
      <c r="FQZ206" s="164"/>
      <c r="FRA206" s="168"/>
      <c r="FRB206" s="168"/>
      <c r="FRC206" s="165"/>
      <c r="FRD206" s="165"/>
      <c r="FRE206" s="165"/>
      <c r="FRF206" s="166"/>
      <c r="FRH206" s="164"/>
      <c r="FRI206" s="168"/>
      <c r="FRJ206" s="168"/>
      <c r="FRK206" s="165"/>
      <c r="FRL206" s="165"/>
      <c r="FRM206" s="165"/>
      <c r="FRN206" s="166"/>
      <c r="FRP206" s="164"/>
      <c r="FRQ206" s="168"/>
      <c r="FRR206" s="168"/>
      <c r="FRS206" s="165"/>
      <c r="FRT206" s="165"/>
      <c r="FRU206" s="165"/>
      <c r="FRV206" s="166"/>
      <c r="FRX206" s="164"/>
      <c r="FRY206" s="168"/>
      <c r="FRZ206" s="168"/>
      <c r="FSA206" s="165"/>
      <c r="FSB206" s="165"/>
      <c r="FSC206" s="165"/>
      <c r="FSD206" s="166"/>
      <c r="FSF206" s="164"/>
      <c r="FSG206" s="168"/>
      <c r="FSH206" s="168"/>
      <c r="FSI206" s="165"/>
      <c r="FSJ206" s="165"/>
      <c r="FSK206" s="165"/>
      <c r="FSL206" s="166"/>
      <c r="FSN206" s="164"/>
      <c r="FSO206" s="168"/>
      <c r="FSP206" s="168"/>
      <c r="FSQ206" s="165"/>
      <c r="FSR206" s="165"/>
      <c r="FSS206" s="165"/>
      <c r="FST206" s="166"/>
      <c r="FSV206" s="164"/>
      <c r="FSW206" s="168"/>
      <c r="FSX206" s="168"/>
      <c r="FSY206" s="165"/>
      <c r="FSZ206" s="165"/>
      <c r="FTA206" s="165"/>
      <c r="FTB206" s="166"/>
      <c r="FTD206" s="164"/>
      <c r="FTE206" s="168"/>
      <c r="FTF206" s="168"/>
      <c r="FTG206" s="165"/>
      <c r="FTH206" s="165"/>
      <c r="FTI206" s="165"/>
      <c r="FTJ206" s="166"/>
      <c r="FTL206" s="164"/>
      <c r="FTM206" s="168"/>
      <c r="FTN206" s="168"/>
      <c r="FTO206" s="165"/>
      <c r="FTP206" s="165"/>
      <c r="FTQ206" s="165"/>
      <c r="FTR206" s="166"/>
      <c r="FTT206" s="164"/>
      <c r="FTU206" s="168"/>
      <c r="FTV206" s="168"/>
      <c r="FTW206" s="165"/>
      <c r="FTX206" s="165"/>
      <c r="FTY206" s="165"/>
      <c r="FTZ206" s="166"/>
      <c r="FUB206" s="164"/>
      <c r="FUC206" s="168"/>
      <c r="FUD206" s="168"/>
      <c r="FUE206" s="165"/>
      <c r="FUF206" s="165"/>
      <c r="FUG206" s="165"/>
      <c r="FUH206" s="166"/>
      <c r="FUJ206" s="164"/>
      <c r="FUK206" s="168"/>
      <c r="FUL206" s="168"/>
      <c r="FUM206" s="165"/>
      <c r="FUN206" s="165"/>
      <c r="FUO206" s="165"/>
      <c r="FUP206" s="166"/>
      <c r="FUR206" s="164"/>
      <c r="FUS206" s="168"/>
      <c r="FUT206" s="168"/>
      <c r="FUU206" s="165"/>
      <c r="FUV206" s="165"/>
      <c r="FUW206" s="165"/>
      <c r="FUX206" s="166"/>
      <c r="FUZ206" s="164"/>
      <c r="FVA206" s="168"/>
      <c r="FVB206" s="168"/>
      <c r="FVC206" s="165"/>
      <c r="FVD206" s="165"/>
      <c r="FVE206" s="165"/>
      <c r="FVF206" s="166"/>
      <c r="FVH206" s="164"/>
      <c r="FVI206" s="168"/>
      <c r="FVJ206" s="168"/>
      <c r="FVK206" s="165"/>
      <c r="FVL206" s="165"/>
      <c r="FVM206" s="165"/>
      <c r="FVN206" s="166"/>
      <c r="FVP206" s="164"/>
      <c r="FVQ206" s="168"/>
      <c r="FVR206" s="168"/>
      <c r="FVS206" s="165"/>
      <c r="FVT206" s="165"/>
      <c r="FVU206" s="165"/>
      <c r="FVV206" s="166"/>
      <c r="FVX206" s="164"/>
      <c r="FVY206" s="168"/>
      <c r="FVZ206" s="168"/>
      <c r="FWA206" s="165"/>
      <c r="FWB206" s="165"/>
      <c r="FWC206" s="165"/>
      <c r="FWD206" s="166"/>
      <c r="FWF206" s="164"/>
      <c r="FWG206" s="168"/>
      <c r="FWH206" s="168"/>
      <c r="FWI206" s="165"/>
      <c r="FWJ206" s="165"/>
      <c r="FWK206" s="165"/>
      <c r="FWL206" s="166"/>
      <c r="FWN206" s="164"/>
      <c r="FWO206" s="168"/>
      <c r="FWP206" s="168"/>
      <c r="FWQ206" s="165"/>
      <c r="FWR206" s="165"/>
      <c r="FWS206" s="165"/>
      <c r="FWT206" s="166"/>
      <c r="FWV206" s="164"/>
      <c r="FWW206" s="168"/>
      <c r="FWX206" s="168"/>
      <c r="FWY206" s="165"/>
      <c r="FWZ206" s="165"/>
      <c r="FXA206" s="165"/>
      <c r="FXB206" s="166"/>
      <c r="FXD206" s="164"/>
      <c r="FXE206" s="168"/>
      <c r="FXF206" s="168"/>
      <c r="FXG206" s="165"/>
      <c r="FXH206" s="165"/>
      <c r="FXI206" s="165"/>
      <c r="FXJ206" s="166"/>
      <c r="FXL206" s="164"/>
      <c r="FXM206" s="168"/>
      <c r="FXN206" s="168"/>
      <c r="FXO206" s="165"/>
      <c r="FXP206" s="165"/>
      <c r="FXQ206" s="165"/>
      <c r="FXR206" s="166"/>
      <c r="FXT206" s="164"/>
      <c r="FXU206" s="168"/>
      <c r="FXV206" s="168"/>
      <c r="FXW206" s="165"/>
      <c r="FXX206" s="165"/>
      <c r="FXY206" s="165"/>
      <c r="FXZ206" s="166"/>
      <c r="FYB206" s="164"/>
      <c r="FYC206" s="168"/>
      <c r="FYD206" s="168"/>
      <c r="FYE206" s="165"/>
      <c r="FYF206" s="165"/>
      <c r="FYG206" s="165"/>
      <c r="FYH206" s="166"/>
      <c r="FYJ206" s="164"/>
      <c r="FYK206" s="168"/>
      <c r="FYL206" s="168"/>
      <c r="FYM206" s="165"/>
      <c r="FYN206" s="165"/>
      <c r="FYO206" s="165"/>
      <c r="FYP206" s="166"/>
      <c r="FYR206" s="164"/>
      <c r="FYS206" s="168"/>
      <c r="FYT206" s="168"/>
      <c r="FYU206" s="165"/>
      <c r="FYV206" s="165"/>
      <c r="FYW206" s="165"/>
      <c r="FYX206" s="166"/>
      <c r="FYZ206" s="164"/>
      <c r="FZA206" s="168"/>
      <c r="FZB206" s="168"/>
      <c r="FZC206" s="165"/>
      <c r="FZD206" s="165"/>
      <c r="FZE206" s="165"/>
      <c r="FZF206" s="166"/>
      <c r="FZH206" s="164"/>
      <c r="FZI206" s="168"/>
      <c r="FZJ206" s="168"/>
      <c r="FZK206" s="165"/>
      <c r="FZL206" s="165"/>
      <c r="FZM206" s="165"/>
      <c r="FZN206" s="166"/>
      <c r="FZP206" s="164"/>
      <c r="FZQ206" s="168"/>
      <c r="FZR206" s="168"/>
      <c r="FZS206" s="165"/>
      <c r="FZT206" s="165"/>
      <c r="FZU206" s="165"/>
      <c r="FZV206" s="166"/>
      <c r="FZX206" s="164"/>
      <c r="FZY206" s="168"/>
      <c r="FZZ206" s="168"/>
      <c r="GAA206" s="165"/>
      <c r="GAB206" s="165"/>
      <c r="GAC206" s="165"/>
      <c r="GAD206" s="166"/>
      <c r="GAF206" s="164"/>
      <c r="GAG206" s="168"/>
      <c r="GAH206" s="168"/>
      <c r="GAI206" s="165"/>
      <c r="GAJ206" s="165"/>
      <c r="GAK206" s="165"/>
      <c r="GAL206" s="166"/>
      <c r="GAN206" s="164"/>
      <c r="GAO206" s="168"/>
      <c r="GAP206" s="168"/>
      <c r="GAQ206" s="165"/>
      <c r="GAR206" s="165"/>
      <c r="GAS206" s="165"/>
      <c r="GAT206" s="166"/>
      <c r="GAV206" s="164"/>
      <c r="GAW206" s="168"/>
      <c r="GAX206" s="168"/>
      <c r="GAY206" s="165"/>
      <c r="GAZ206" s="165"/>
      <c r="GBA206" s="165"/>
      <c r="GBB206" s="166"/>
      <c r="GBD206" s="164"/>
      <c r="GBE206" s="168"/>
      <c r="GBF206" s="168"/>
      <c r="GBG206" s="165"/>
      <c r="GBH206" s="165"/>
      <c r="GBI206" s="165"/>
      <c r="GBJ206" s="166"/>
      <c r="GBL206" s="164"/>
      <c r="GBM206" s="168"/>
      <c r="GBN206" s="168"/>
      <c r="GBO206" s="165"/>
      <c r="GBP206" s="165"/>
      <c r="GBQ206" s="165"/>
      <c r="GBR206" s="166"/>
      <c r="GBT206" s="164"/>
      <c r="GBU206" s="168"/>
      <c r="GBV206" s="168"/>
      <c r="GBW206" s="165"/>
      <c r="GBX206" s="165"/>
      <c r="GBY206" s="165"/>
      <c r="GBZ206" s="166"/>
      <c r="GCB206" s="164"/>
      <c r="GCC206" s="168"/>
      <c r="GCD206" s="168"/>
      <c r="GCE206" s="165"/>
      <c r="GCF206" s="165"/>
      <c r="GCG206" s="165"/>
      <c r="GCH206" s="166"/>
      <c r="GCJ206" s="164"/>
      <c r="GCK206" s="168"/>
      <c r="GCL206" s="168"/>
      <c r="GCM206" s="165"/>
      <c r="GCN206" s="165"/>
      <c r="GCO206" s="165"/>
      <c r="GCP206" s="166"/>
      <c r="GCR206" s="164"/>
      <c r="GCS206" s="168"/>
      <c r="GCT206" s="168"/>
      <c r="GCU206" s="165"/>
      <c r="GCV206" s="165"/>
      <c r="GCW206" s="165"/>
      <c r="GCX206" s="166"/>
      <c r="GCZ206" s="164"/>
      <c r="GDA206" s="168"/>
      <c r="GDB206" s="168"/>
      <c r="GDC206" s="165"/>
      <c r="GDD206" s="165"/>
      <c r="GDE206" s="165"/>
      <c r="GDF206" s="166"/>
      <c r="GDH206" s="164"/>
      <c r="GDI206" s="168"/>
      <c r="GDJ206" s="168"/>
      <c r="GDK206" s="165"/>
      <c r="GDL206" s="165"/>
      <c r="GDM206" s="165"/>
      <c r="GDN206" s="166"/>
      <c r="GDP206" s="164"/>
      <c r="GDQ206" s="168"/>
      <c r="GDR206" s="168"/>
      <c r="GDS206" s="165"/>
      <c r="GDT206" s="165"/>
      <c r="GDU206" s="165"/>
      <c r="GDV206" s="166"/>
      <c r="GDX206" s="164"/>
      <c r="GDY206" s="168"/>
      <c r="GDZ206" s="168"/>
      <c r="GEA206" s="165"/>
      <c r="GEB206" s="165"/>
      <c r="GEC206" s="165"/>
      <c r="GED206" s="166"/>
      <c r="GEF206" s="164"/>
      <c r="GEG206" s="168"/>
      <c r="GEH206" s="168"/>
      <c r="GEI206" s="165"/>
      <c r="GEJ206" s="165"/>
      <c r="GEK206" s="165"/>
      <c r="GEL206" s="166"/>
      <c r="GEN206" s="164"/>
      <c r="GEO206" s="168"/>
      <c r="GEP206" s="168"/>
      <c r="GEQ206" s="165"/>
      <c r="GER206" s="165"/>
      <c r="GES206" s="165"/>
      <c r="GET206" s="166"/>
      <c r="GEV206" s="164"/>
      <c r="GEW206" s="168"/>
      <c r="GEX206" s="168"/>
      <c r="GEY206" s="165"/>
      <c r="GEZ206" s="165"/>
      <c r="GFA206" s="165"/>
      <c r="GFB206" s="166"/>
      <c r="GFD206" s="164"/>
      <c r="GFE206" s="168"/>
      <c r="GFF206" s="168"/>
      <c r="GFG206" s="165"/>
      <c r="GFH206" s="165"/>
      <c r="GFI206" s="165"/>
      <c r="GFJ206" s="166"/>
      <c r="GFL206" s="164"/>
      <c r="GFM206" s="168"/>
      <c r="GFN206" s="168"/>
      <c r="GFO206" s="165"/>
      <c r="GFP206" s="165"/>
      <c r="GFQ206" s="165"/>
      <c r="GFR206" s="166"/>
      <c r="GFT206" s="164"/>
      <c r="GFU206" s="168"/>
      <c r="GFV206" s="168"/>
      <c r="GFW206" s="165"/>
      <c r="GFX206" s="165"/>
      <c r="GFY206" s="165"/>
      <c r="GFZ206" s="166"/>
      <c r="GGB206" s="164"/>
      <c r="GGC206" s="168"/>
      <c r="GGD206" s="168"/>
      <c r="GGE206" s="165"/>
      <c r="GGF206" s="165"/>
      <c r="GGG206" s="165"/>
      <c r="GGH206" s="166"/>
      <c r="GGJ206" s="164"/>
      <c r="GGK206" s="168"/>
      <c r="GGL206" s="168"/>
      <c r="GGM206" s="165"/>
      <c r="GGN206" s="165"/>
      <c r="GGO206" s="165"/>
      <c r="GGP206" s="166"/>
      <c r="GGR206" s="164"/>
      <c r="GGS206" s="168"/>
      <c r="GGT206" s="168"/>
      <c r="GGU206" s="165"/>
      <c r="GGV206" s="165"/>
      <c r="GGW206" s="165"/>
      <c r="GGX206" s="166"/>
      <c r="GGZ206" s="164"/>
      <c r="GHA206" s="168"/>
      <c r="GHB206" s="168"/>
      <c r="GHC206" s="165"/>
      <c r="GHD206" s="165"/>
      <c r="GHE206" s="165"/>
      <c r="GHF206" s="166"/>
      <c r="GHH206" s="164"/>
      <c r="GHI206" s="168"/>
      <c r="GHJ206" s="168"/>
      <c r="GHK206" s="165"/>
      <c r="GHL206" s="165"/>
      <c r="GHM206" s="165"/>
      <c r="GHN206" s="166"/>
      <c r="GHP206" s="164"/>
      <c r="GHQ206" s="168"/>
      <c r="GHR206" s="168"/>
      <c r="GHS206" s="165"/>
      <c r="GHT206" s="165"/>
      <c r="GHU206" s="165"/>
      <c r="GHV206" s="166"/>
      <c r="GHX206" s="164"/>
      <c r="GHY206" s="168"/>
      <c r="GHZ206" s="168"/>
      <c r="GIA206" s="165"/>
      <c r="GIB206" s="165"/>
      <c r="GIC206" s="165"/>
      <c r="GID206" s="166"/>
      <c r="GIF206" s="164"/>
      <c r="GIG206" s="168"/>
      <c r="GIH206" s="168"/>
      <c r="GII206" s="165"/>
      <c r="GIJ206" s="165"/>
      <c r="GIK206" s="165"/>
      <c r="GIL206" s="166"/>
      <c r="GIN206" s="164"/>
      <c r="GIO206" s="168"/>
      <c r="GIP206" s="168"/>
      <c r="GIQ206" s="165"/>
      <c r="GIR206" s="165"/>
      <c r="GIS206" s="165"/>
      <c r="GIT206" s="166"/>
      <c r="GIV206" s="164"/>
      <c r="GIW206" s="168"/>
      <c r="GIX206" s="168"/>
      <c r="GIY206" s="165"/>
      <c r="GIZ206" s="165"/>
      <c r="GJA206" s="165"/>
      <c r="GJB206" s="166"/>
      <c r="GJD206" s="164"/>
      <c r="GJE206" s="168"/>
      <c r="GJF206" s="168"/>
      <c r="GJG206" s="165"/>
      <c r="GJH206" s="165"/>
      <c r="GJI206" s="165"/>
      <c r="GJJ206" s="166"/>
      <c r="GJL206" s="164"/>
      <c r="GJM206" s="168"/>
      <c r="GJN206" s="168"/>
      <c r="GJO206" s="165"/>
      <c r="GJP206" s="165"/>
      <c r="GJQ206" s="165"/>
      <c r="GJR206" s="166"/>
      <c r="GJT206" s="164"/>
      <c r="GJU206" s="168"/>
      <c r="GJV206" s="168"/>
      <c r="GJW206" s="165"/>
      <c r="GJX206" s="165"/>
      <c r="GJY206" s="165"/>
      <c r="GJZ206" s="166"/>
      <c r="GKB206" s="164"/>
      <c r="GKC206" s="168"/>
      <c r="GKD206" s="168"/>
      <c r="GKE206" s="165"/>
      <c r="GKF206" s="165"/>
      <c r="GKG206" s="165"/>
      <c r="GKH206" s="166"/>
      <c r="GKJ206" s="164"/>
      <c r="GKK206" s="168"/>
      <c r="GKL206" s="168"/>
      <c r="GKM206" s="165"/>
      <c r="GKN206" s="165"/>
      <c r="GKO206" s="165"/>
      <c r="GKP206" s="166"/>
      <c r="GKR206" s="164"/>
      <c r="GKS206" s="168"/>
      <c r="GKT206" s="168"/>
      <c r="GKU206" s="165"/>
      <c r="GKV206" s="165"/>
      <c r="GKW206" s="165"/>
      <c r="GKX206" s="166"/>
      <c r="GKZ206" s="164"/>
      <c r="GLA206" s="168"/>
      <c r="GLB206" s="168"/>
      <c r="GLC206" s="165"/>
      <c r="GLD206" s="165"/>
      <c r="GLE206" s="165"/>
      <c r="GLF206" s="166"/>
      <c r="GLH206" s="164"/>
      <c r="GLI206" s="168"/>
      <c r="GLJ206" s="168"/>
      <c r="GLK206" s="165"/>
      <c r="GLL206" s="165"/>
      <c r="GLM206" s="165"/>
      <c r="GLN206" s="166"/>
      <c r="GLP206" s="164"/>
      <c r="GLQ206" s="168"/>
      <c r="GLR206" s="168"/>
      <c r="GLS206" s="165"/>
      <c r="GLT206" s="165"/>
      <c r="GLU206" s="165"/>
      <c r="GLV206" s="166"/>
      <c r="GLX206" s="164"/>
      <c r="GLY206" s="168"/>
      <c r="GLZ206" s="168"/>
      <c r="GMA206" s="165"/>
      <c r="GMB206" s="165"/>
      <c r="GMC206" s="165"/>
      <c r="GMD206" s="166"/>
      <c r="GMF206" s="164"/>
      <c r="GMG206" s="168"/>
      <c r="GMH206" s="168"/>
      <c r="GMI206" s="165"/>
      <c r="GMJ206" s="165"/>
      <c r="GMK206" s="165"/>
      <c r="GML206" s="166"/>
      <c r="GMN206" s="164"/>
      <c r="GMO206" s="168"/>
      <c r="GMP206" s="168"/>
      <c r="GMQ206" s="165"/>
      <c r="GMR206" s="165"/>
      <c r="GMS206" s="165"/>
      <c r="GMT206" s="166"/>
      <c r="GMV206" s="164"/>
      <c r="GMW206" s="168"/>
      <c r="GMX206" s="168"/>
      <c r="GMY206" s="165"/>
      <c r="GMZ206" s="165"/>
      <c r="GNA206" s="165"/>
      <c r="GNB206" s="166"/>
      <c r="GND206" s="164"/>
      <c r="GNE206" s="168"/>
      <c r="GNF206" s="168"/>
      <c r="GNG206" s="165"/>
      <c r="GNH206" s="165"/>
      <c r="GNI206" s="165"/>
      <c r="GNJ206" s="166"/>
      <c r="GNL206" s="164"/>
      <c r="GNM206" s="168"/>
      <c r="GNN206" s="168"/>
      <c r="GNO206" s="165"/>
      <c r="GNP206" s="165"/>
      <c r="GNQ206" s="165"/>
      <c r="GNR206" s="166"/>
      <c r="GNT206" s="164"/>
      <c r="GNU206" s="168"/>
      <c r="GNV206" s="168"/>
      <c r="GNW206" s="165"/>
      <c r="GNX206" s="165"/>
      <c r="GNY206" s="165"/>
      <c r="GNZ206" s="166"/>
      <c r="GOB206" s="164"/>
      <c r="GOC206" s="168"/>
      <c r="GOD206" s="168"/>
      <c r="GOE206" s="165"/>
      <c r="GOF206" s="165"/>
      <c r="GOG206" s="165"/>
      <c r="GOH206" s="166"/>
      <c r="GOJ206" s="164"/>
      <c r="GOK206" s="168"/>
      <c r="GOL206" s="168"/>
      <c r="GOM206" s="165"/>
      <c r="GON206" s="165"/>
      <c r="GOO206" s="165"/>
      <c r="GOP206" s="166"/>
      <c r="GOR206" s="164"/>
      <c r="GOS206" s="168"/>
      <c r="GOT206" s="168"/>
      <c r="GOU206" s="165"/>
      <c r="GOV206" s="165"/>
      <c r="GOW206" s="165"/>
      <c r="GOX206" s="166"/>
      <c r="GOZ206" s="164"/>
      <c r="GPA206" s="168"/>
      <c r="GPB206" s="168"/>
      <c r="GPC206" s="165"/>
      <c r="GPD206" s="165"/>
      <c r="GPE206" s="165"/>
      <c r="GPF206" s="166"/>
      <c r="GPH206" s="164"/>
      <c r="GPI206" s="168"/>
      <c r="GPJ206" s="168"/>
      <c r="GPK206" s="165"/>
      <c r="GPL206" s="165"/>
      <c r="GPM206" s="165"/>
      <c r="GPN206" s="166"/>
      <c r="GPP206" s="164"/>
      <c r="GPQ206" s="168"/>
      <c r="GPR206" s="168"/>
      <c r="GPS206" s="165"/>
      <c r="GPT206" s="165"/>
      <c r="GPU206" s="165"/>
      <c r="GPV206" s="166"/>
      <c r="GPX206" s="164"/>
      <c r="GPY206" s="168"/>
      <c r="GPZ206" s="168"/>
      <c r="GQA206" s="165"/>
      <c r="GQB206" s="165"/>
      <c r="GQC206" s="165"/>
      <c r="GQD206" s="166"/>
      <c r="GQF206" s="164"/>
      <c r="GQG206" s="168"/>
      <c r="GQH206" s="168"/>
      <c r="GQI206" s="165"/>
      <c r="GQJ206" s="165"/>
      <c r="GQK206" s="165"/>
      <c r="GQL206" s="166"/>
      <c r="GQN206" s="164"/>
      <c r="GQO206" s="168"/>
      <c r="GQP206" s="168"/>
      <c r="GQQ206" s="165"/>
      <c r="GQR206" s="165"/>
      <c r="GQS206" s="165"/>
      <c r="GQT206" s="166"/>
      <c r="GQV206" s="164"/>
      <c r="GQW206" s="168"/>
      <c r="GQX206" s="168"/>
      <c r="GQY206" s="165"/>
      <c r="GQZ206" s="165"/>
      <c r="GRA206" s="165"/>
      <c r="GRB206" s="166"/>
      <c r="GRD206" s="164"/>
      <c r="GRE206" s="168"/>
      <c r="GRF206" s="168"/>
      <c r="GRG206" s="165"/>
      <c r="GRH206" s="165"/>
      <c r="GRI206" s="165"/>
      <c r="GRJ206" s="166"/>
      <c r="GRL206" s="164"/>
      <c r="GRM206" s="168"/>
      <c r="GRN206" s="168"/>
      <c r="GRO206" s="165"/>
      <c r="GRP206" s="165"/>
      <c r="GRQ206" s="165"/>
      <c r="GRR206" s="166"/>
      <c r="GRT206" s="164"/>
      <c r="GRU206" s="168"/>
      <c r="GRV206" s="168"/>
      <c r="GRW206" s="165"/>
      <c r="GRX206" s="165"/>
      <c r="GRY206" s="165"/>
      <c r="GRZ206" s="166"/>
      <c r="GSB206" s="164"/>
      <c r="GSC206" s="168"/>
      <c r="GSD206" s="168"/>
      <c r="GSE206" s="165"/>
      <c r="GSF206" s="165"/>
      <c r="GSG206" s="165"/>
      <c r="GSH206" s="166"/>
      <c r="GSJ206" s="164"/>
      <c r="GSK206" s="168"/>
      <c r="GSL206" s="168"/>
      <c r="GSM206" s="165"/>
      <c r="GSN206" s="165"/>
      <c r="GSO206" s="165"/>
      <c r="GSP206" s="166"/>
      <c r="GSR206" s="164"/>
      <c r="GSS206" s="168"/>
      <c r="GST206" s="168"/>
      <c r="GSU206" s="165"/>
      <c r="GSV206" s="165"/>
      <c r="GSW206" s="165"/>
      <c r="GSX206" s="166"/>
      <c r="GSZ206" s="164"/>
      <c r="GTA206" s="168"/>
      <c r="GTB206" s="168"/>
      <c r="GTC206" s="165"/>
      <c r="GTD206" s="165"/>
      <c r="GTE206" s="165"/>
      <c r="GTF206" s="166"/>
      <c r="GTH206" s="164"/>
      <c r="GTI206" s="168"/>
      <c r="GTJ206" s="168"/>
      <c r="GTK206" s="165"/>
      <c r="GTL206" s="165"/>
      <c r="GTM206" s="165"/>
      <c r="GTN206" s="166"/>
      <c r="GTP206" s="164"/>
      <c r="GTQ206" s="168"/>
      <c r="GTR206" s="168"/>
      <c r="GTS206" s="165"/>
      <c r="GTT206" s="165"/>
      <c r="GTU206" s="165"/>
      <c r="GTV206" s="166"/>
      <c r="GTX206" s="164"/>
      <c r="GTY206" s="168"/>
      <c r="GTZ206" s="168"/>
      <c r="GUA206" s="165"/>
      <c r="GUB206" s="165"/>
      <c r="GUC206" s="165"/>
      <c r="GUD206" s="166"/>
      <c r="GUF206" s="164"/>
      <c r="GUG206" s="168"/>
      <c r="GUH206" s="168"/>
      <c r="GUI206" s="165"/>
      <c r="GUJ206" s="165"/>
      <c r="GUK206" s="165"/>
      <c r="GUL206" s="166"/>
      <c r="GUN206" s="164"/>
      <c r="GUO206" s="168"/>
      <c r="GUP206" s="168"/>
      <c r="GUQ206" s="165"/>
      <c r="GUR206" s="165"/>
      <c r="GUS206" s="165"/>
      <c r="GUT206" s="166"/>
      <c r="GUV206" s="164"/>
      <c r="GUW206" s="168"/>
      <c r="GUX206" s="168"/>
      <c r="GUY206" s="165"/>
      <c r="GUZ206" s="165"/>
      <c r="GVA206" s="165"/>
      <c r="GVB206" s="166"/>
      <c r="GVD206" s="164"/>
      <c r="GVE206" s="168"/>
      <c r="GVF206" s="168"/>
      <c r="GVG206" s="165"/>
      <c r="GVH206" s="165"/>
      <c r="GVI206" s="165"/>
      <c r="GVJ206" s="166"/>
      <c r="GVL206" s="164"/>
      <c r="GVM206" s="168"/>
      <c r="GVN206" s="168"/>
      <c r="GVO206" s="165"/>
      <c r="GVP206" s="165"/>
      <c r="GVQ206" s="165"/>
      <c r="GVR206" s="166"/>
      <c r="GVT206" s="164"/>
      <c r="GVU206" s="168"/>
      <c r="GVV206" s="168"/>
      <c r="GVW206" s="165"/>
      <c r="GVX206" s="165"/>
      <c r="GVY206" s="165"/>
      <c r="GVZ206" s="166"/>
      <c r="GWB206" s="164"/>
      <c r="GWC206" s="168"/>
      <c r="GWD206" s="168"/>
      <c r="GWE206" s="165"/>
      <c r="GWF206" s="165"/>
      <c r="GWG206" s="165"/>
      <c r="GWH206" s="166"/>
      <c r="GWJ206" s="164"/>
      <c r="GWK206" s="168"/>
      <c r="GWL206" s="168"/>
      <c r="GWM206" s="165"/>
      <c r="GWN206" s="165"/>
      <c r="GWO206" s="165"/>
      <c r="GWP206" s="166"/>
      <c r="GWR206" s="164"/>
      <c r="GWS206" s="168"/>
      <c r="GWT206" s="168"/>
      <c r="GWU206" s="165"/>
      <c r="GWV206" s="165"/>
      <c r="GWW206" s="165"/>
      <c r="GWX206" s="166"/>
      <c r="GWZ206" s="164"/>
      <c r="GXA206" s="168"/>
      <c r="GXB206" s="168"/>
      <c r="GXC206" s="165"/>
      <c r="GXD206" s="165"/>
      <c r="GXE206" s="165"/>
      <c r="GXF206" s="166"/>
      <c r="GXH206" s="164"/>
      <c r="GXI206" s="168"/>
      <c r="GXJ206" s="168"/>
      <c r="GXK206" s="165"/>
      <c r="GXL206" s="165"/>
      <c r="GXM206" s="165"/>
      <c r="GXN206" s="166"/>
      <c r="GXP206" s="164"/>
      <c r="GXQ206" s="168"/>
      <c r="GXR206" s="168"/>
      <c r="GXS206" s="165"/>
      <c r="GXT206" s="165"/>
      <c r="GXU206" s="165"/>
      <c r="GXV206" s="166"/>
      <c r="GXX206" s="164"/>
      <c r="GXY206" s="168"/>
      <c r="GXZ206" s="168"/>
      <c r="GYA206" s="165"/>
      <c r="GYB206" s="165"/>
      <c r="GYC206" s="165"/>
      <c r="GYD206" s="166"/>
      <c r="GYF206" s="164"/>
      <c r="GYG206" s="168"/>
      <c r="GYH206" s="168"/>
      <c r="GYI206" s="165"/>
      <c r="GYJ206" s="165"/>
      <c r="GYK206" s="165"/>
      <c r="GYL206" s="166"/>
      <c r="GYN206" s="164"/>
      <c r="GYO206" s="168"/>
      <c r="GYP206" s="168"/>
      <c r="GYQ206" s="165"/>
      <c r="GYR206" s="165"/>
      <c r="GYS206" s="165"/>
      <c r="GYT206" s="166"/>
      <c r="GYV206" s="164"/>
      <c r="GYW206" s="168"/>
      <c r="GYX206" s="168"/>
      <c r="GYY206" s="165"/>
      <c r="GYZ206" s="165"/>
      <c r="GZA206" s="165"/>
      <c r="GZB206" s="166"/>
      <c r="GZD206" s="164"/>
      <c r="GZE206" s="168"/>
      <c r="GZF206" s="168"/>
      <c r="GZG206" s="165"/>
      <c r="GZH206" s="165"/>
      <c r="GZI206" s="165"/>
      <c r="GZJ206" s="166"/>
      <c r="GZL206" s="164"/>
      <c r="GZM206" s="168"/>
      <c r="GZN206" s="168"/>
      <c r="GZO206" s="165"/>
      <c r="GZP206" s="165"/>
      <c r="GZQ206" s="165"/>
      <c r="GZR206" s="166"/>
      <c r="GZT206" s="164"/>
      <c r="GZU206" s="168"/>
      <c r="GZV206" s="168"/>
      <c r="GZW206" s="165"/>
      <c r="GZX206" s="165"/>
      <c r="GZY206" s="165"/>
      <c r="GZZ206" s="166"/>
      <c r="HAB206" s="164"/>
      <c r="HAC206" s="168"/>
      <c r="HAD206" s="168"/>
      <c r="HAE206" s="165"/>
      <c r="HAF206" s="165"/>
      <c r="HAG206" s="165"/>
      <c r="HAH206" s="166"/>
      <c r="HAJ206" s="164"/>
      <c r="HAK206" s="168"/>
      <c r="HAL206" s="168"/>
      <c r="HAM206" s="165"/>
      <c r="HAN206" s="165"/>
      <c r="HAO206" s="165"/>
      <c r="HAP206" s="166"/>
      <c r="HAR206" s="164"/>
      <c r="HAS206" s="168"/>
      <c r="HAT206" s="168"/>
      <c r="HAU206" s="165"/>
      <c r="HAV206" s="165"/>
      <c r="HAW206" s="165"/>
      <c r="HAX206" s="166"/>
      <c r="HAZ206" s="164"/>
      <c r="HBA206" s="168"/>
      <c r="HBB206" s="168"/>
      <c r="HBC206" s="165"/>
      <c r="HBD206" s="165"/>
      <c r="HBE206" s="165"/>
      <c r="HBF206" s="166"/>
      <c r="HBH206" s="164"/>
      <c r="HBI206" s="168"/>
      <c r="HBJ206" s="168"/>
      <c r="HBK206" s="165"/>
      <c r="HBL206" s="165"/>
      <c r="HBM206" s="165"/>
      <c r="HBN206" s="166"/>
      <c r="HBP206" s="164"/>
      <c r="HBQ206" s="168"/>
      <c r="HBR206" s="168"/>
      <c r="HBS206" s="165"/>
      <c r="HBT206" s="165"/>
      <c r="HBU206" s="165"/>
      <c r="HBV206" s="166"/>
      <c r="HBX206" s="164"/>
      <c r="HBY206" s="168"/>
      <c r="HBZ206" s="168"/>
      <c r="HCA206" s="165"/>
      <c r="HCB206" s="165"/>
      <c r="HCC206" s="165"/>
      <c r="HCD206" s="166"/>
      <c r="HCF206" s="164"/>
      <c r="HCG206" s="168"/>
      <c r="HCH206" s="168"/>
      <c r="HCI206" s="165"/>
      <c r="HCJ206" s="165"/>
      <c r="HCK206" s="165"/>
      <c r="HCL206" s="166"/>
      <c r="HCN206" s="164"/>
      <c r="HCO206" s="168"/>
      <c r="HCP206" s="168"/>
      <c r="HCQ206" s="165"/>
      <c r="HCR206" s="165"/>
      <c r="HCS206" s="165"/>
      <c r="HCT206" s="166"/>
      <c r="HCV206" s="164"/>
      <c r="HCW206" s="168"/>
      <c r="HCX206" s="168"/>
      <c r="HCY206" s="165"/>
      <c r="HCZ206" s="165"/>
      <c r="HDA206" s="165"/>
      <c r="HDB206" s="166"/>
      <c r="HDD206" s="164"/>
      <c r="HDE206" s="168"/>
      <c r="HDF206" s="168"/>
      <c r="HDG206" s="165"/>
      <c r="HDH206" s="165"/>
      <c r="HDI206" s="165"/>
      <c r="HDJ206" s="166"/>
      <c r="HDL206" s="164"/>
      <c r="HDM206" s="168"/>
      <c r="HDN206" s="168"/>
      <c r="HDO206" s="165"/>
      <c r="HDP206" s="165"/>
      <c r="HDQ206" s="165"/>
      <c r="HDR206" s="166"/>
      <c r="HDT206" s="164"/>
      <c r="HDU206" s="168"/>
      <c r="HDV206" s="168"/>
      <c r="HDW206" s="165"/>
      <c r="HDX206" s="165"/>
      <c r="HDY206" s="165"/>
      <c r="HDZ206" s="166"/>
      <c r="HEB206" s="164"/>
      <c r="HEC206" s="168"/>
      <c r="HED206" s="168"/>
      <c r="HEE206" s="165"/>
      <c r="HEF206" s="165"/>
      <c r="HEG206" s="165"/>
      <c r="HEH206" s="166"/>
      <c r="HEJ206" s="164"/>
      <c r="HEK206" s="168"/>
      <c r="HEL206" s="168"/>
      <c r="HEM206" s="165"/>
      <c r="HEN206" s="165"/>
      <c r="HEO206" s="165"/>
      <c r="HEP206" s="166"/>
      <c r="HER206" s="164"/>
      <c r="HES206" s="168"/>
      <c r="HET206" s="168"/>
      <c r="HEU206" s="165"/>
      <c r="HEV206" s="165"/>
      <c r="HEW206" s="165"/>
      <c r="HEX206" s="166"/>
      <c r="HEZ206" s="164"/>
      <c r="HFA206" s="168"/>
      <c r="HFB206" s="168"/>
      <c r="HFC206" s="165"/>
      <c r="HFD206" s="165"/>
      <c r="HFE206" s="165"/>
      <c r="HFF206" s="166"/>
      <c r="HFH206" s="164"/>
      <c r="HFI206" s="168"/>
      <c r="HFJ206" s="168"/>
      <c r="HFK206" s="165"/>
      <c r="HFL206" s="165"/>
      <c r="HFM206" s="165"/>
      <c r="HFN206" s="166"/>
      <c r="HFP206" s="164"/>
      <c r="HFQ206" s="168"/>
      <c r="HFR206" s="168"/>
      <c r="HFS206" s="165"/>
      <c r="HFT206" s="165"/>
      <c r="HFU206" s="165"/>
      <c r="HFV206" s="166"/>
      <c r="HFX206" s="164"/>
      <c r="HFY206" s="168"/>
      <c r="HFZ206" s="168"/>
      <c r="HGA206" s="165"/>
      <c r="HGB206" s="165"/>
      <c r="HGC206" s="165"/>
      <c r="HGD206" s="166"/>
      <c r="HGF206" s="164"/>
      <c r="HGG206" s="168"/>
      <c r="HGH206" s="168"/>
      <c r="HGI206" s="165"/>
      <c r="HGJ206" s="165"/>
      <c r="HGK206" s="165"/>
      <c r="HGL206" s="166"/>
      <c r="HGN206" s="164"/>
      <c r="HGO206" s="168"/>
      <c r="HGP206" s="168"/>
      <c r="HGQ206" s="165"/>
      <c r="HGR206" s="165"/>
      <c r="HGS206" s="165"/>
      <c r="HGT206" s="166"/>
      <c r="HGV206" s="164"/>
      <c r="HGW206" s="168"/>
      <c r="HGX206" s="168"/>
      <c r="HGY206" s="165"/>
      <c r="HGZ206" s="165"/>
      <c r="HHA206" s="165"/>
      <c r="HHB206" s="166"/>
      <c r="HHD206" s="164"/>
      <c r="HHE206" s="168"/>
      <c r="HHF206" s="168"/>
      <c r="HHG206" s="165"/>
      <c r="HHH206" s="165"/>
      <c r="HHI206" s="165"/>
      <c r="HHJ206" s="166"/>
      <c r="HHL206" s="164"/>
      <c r="HHM206" s="168"/>
      <c r="HHN206" s="168"/>
      <c r="HHO206" s="165"/>
      <c r="HHP206" s="165"/>
      <c r="HHQ206" s="165"/>
      <c r="HHR206" s="166"/>
      <c r="HHT206" s="164"/>
      <c r="HHU206" s="168"/>
      <c r="HHV206" s="168"/>
      <c r="HHW206" s="165"/>
      <c r="HHX206" s="165"/>
      <c r="HHY206" s="165"/>
      <c r="HHZ206" s="166"/>
      <c r="HIB206" s="164"/>
      <c r="HIC206" s="168"/>
      <c r="HID206" s="168"/>
      <c r="HIE206" s="165"/>
      <c r="HIF206" s="165"/>
      <c r="HIG206" s="165"/>
      <c r="HIH206" s="166"/>
      <c r="HIJ206" s="164"/>
      <c r="HIK206" s="168"/>
      <c r="HIL206" s="168"/>
      <c r="HIM206" s="165"/>
      <c r="HIN206" s="165"/>
      <c r="HIO206" s="165"/>
      <c r="HIP206" s="166"/>
      <c r="HIR206" s="164"/>
      <c r="HIS206" s="168"/>
      <c r="HIT206" s="168"/>
      <c r="HIU206" s="165"/>
      <c r="HIV206" s="165"/>
      <c r="HIW206" s="165"/>
      <c r="HIX206" s="166"/>
      <c r="HIZ206" s="164"/>
      <c r="HJA206" s="168"/>
      <c r="HJB206" s="168"/>
      <c r="HJC206" s="165"/>
      <c r="HJD206" s="165"/>
      <c r="HJE206" s="165"/>
      <c r="HJF206" s="166"/>
      <c r="HJH206" s="164"/>
      <c r="HJI206" s="168"/>
      <c r="HJJ206" s="168"/>
      <c r="HJK206" s="165"/>
      <c r="HJL206" s="165"/>
      <c r="HJM206" s="165"/>
      <c r="HJN206" s="166"/>
      <c r="HJP206" s="164"/>
      <c r="HJQ206" s="168"/>
      <c r="HJR206" s="168"/>
      <c r="HJS206" s="165"/>
      <c r="HJT206" s="165"/>
      <c r="HJU206" s="165"/>
      <c r="HJV206" s="166"/>
      <c r="HJX206" s="164"/>
      <c r="HJY206" s="168"/>
      <c r="HJZ206" s="168"/>
      <c r="HKA206" s="165"/>
      <c r="HKB206" s="165"/>
      <c r="HKC206" s="165"/>
      <c r="HKD206" s="166"/>
      <c r="HKF206" s="164"/>
      <c r="HKG206" s="168"/>
      <c r="HKH206" s="168"/>
      <c r="HKI206" s="165"/>
      <c r="HKJ206" s="165"/>
      <c r="HKK206" s="165"/>
      <c r="HKL206" s="166"/>
      <c r="HKN206" s="164"/>
      <c r="HKO206" s="168"/>
      <c r="HKP206" s="168"/>
      <c r="HKQ206" s="165"/>
      <c r="HKR206" s="165"/>
      <c r="HKS206" s="165"/>
      <c r="HKT206" s="166"/>
      <c r="HKV206" s="164"/>
      <c r="HKW206" s="168"/>
      <c r="HKX206" s="168"/>
      <c r="HKY206" s="165"/>
      <c r="HKZ206" s="165"/>
      <c r="HLA206" s="165"/>
      <c r="HLB206" s="166"/>
      <c r="HLD206" s="164"/>
      <c r="HLE206" s="168"/>
      <c r="HLF206" s="168"/>
      <c r="HLG206" s="165"/>
      <c r="HLH206" s="165"/>
      <c r="HLI206" s="165"/>
      <c r="HLJ206" s="166"/>
      <c r="HLL206" s="164"/>
      <c r="HLM206" s="168"/>
      <c r="HLN206" s="168"/>
      <c r="HLO206" s="165"/>
      <c r="HLP206" s="165"/>
      <c r="HLQ206" s="165"/>
      <c r="HLR206" s="166"/>
      <c r="HLT206" s="164"/>
      <c r="HLU206" s="168"/>
      <c r="HLV206" s="168"/>
      <c r="HLW206" s="165"/>
      <c r="HLX206" s="165"/>
      <c r="HLY206" s="165"/>
      <c r="HLZ206" s="166"/>
      <c r="HMB206" s="164"/>
      <c r="HMC206" s="168"/>
      <c r="HMD206" s="168"/>
      <c r="HME206" s="165"/>
      <c r="HMF206" s="165"/>
      <c r="HMG206" s="165"/>
      <c r="HMH206" s="166"/>
      <c r="HMJ206" s="164"/>
      <c r="HMK206" s="168"/>
      <c r="HML206" s="168"/>
      <c r="HMM206" s="165"/>
      <c r="HMN206" s="165"/>
      <c r="HMO206" s="165"/>
      <c r="HMP206" s="166"/>
      <c r="HMR206" s="164"/>
      <c r="HMS206" s="168"/>
      <c r="HMT206" s="168"/>
      <c r="HMU206" s="165"/>
      <c r="HMV206" s="165"/>
      <c r="HMW206" s="165"/>
      <c r="HMX206" s="166"/>
      <c r="HMZ206" s="164"/>
      <c r="HNA206" s="168"/>
      <c r="HNB206" s="168"/>
      <c r="HNC206" s="165"/>
      <c r="HND206" s="165"/>
      <c r="HNE206" s="165"/>
      <c r="HNF206" s="166"/>
      <c r="HNH206" s="164"/>
      <c r="HNI206" s="168"/>
      <c r="HNJ206" s="168"/>
      <c r="HNK206" s="165"/>
      <c r="HNL206" s="165"/>
      <c r="HNM206" s="165"/>
      <c r="HNN206" s="166"/>
      <c r="HNP206" s="164"/>
      <c r="HNQ206" s="168"/>
      <c r="HNR206" s="168"/>
      <c r="HNS206" s="165"/>
      <c r="HNT206" s="165"/>
      <c r="HNU206" s="165"/>
      <c r="HNV206" s="166"/>
      <c r="HNX206" s="164"/>
      <c r="HNY206" s="168"/>
      <c r="HNZ206" s="168"/>
      <c r="HOA206" s="165"/>
      <c r="HOB206" s="165"/>
      <c r="HOC206" s="165"/>
      <c r="HOD206" s="166"/>
      <c r="HOF206" s="164"/>
      <c r="HOG206" s="168"/>
      <c r="HOH206" s="168"/>
      <c r="HOI206" s="165"/>
      <c r="HOJ206" s="165"/>
      <c r="HOK206" s="165"/>
      <c r="HOL206" s="166"/>
      <c r="HON206" s="164"/>
      <c r="HOO206" s="168"/>
      <c r="HOP206" s="168"/>
      <c r="HOQ206" s="165"/>
      <c r="HOR206" s="165"/>
      <c r="HOS206" s="165"/>
      <c r="HOT206" s="166"/>
      <c r="HOV206" s="164"/>
      <c r="HOW206" s="168"/>
      <c r="HOX206" s="168"/>
      <c r="HOY206" s="165"/>
      <c r="HOZ206" s="165"/>
      <c r="HPA206" s="165"/>
      <c r="HPB206" s="166"/>
      <c r="HPD206" s="164"/>
      <c r="HPE206" s="168"/>
      <c r="HPF206" s="168"/>
      <c r="HPG206" s="165"/>
      <c r="HPH206" s="165"/>
      <c r="HPI206" s="165"/>
      <c r="HPJ206" s="166"/>
      <c r="HPL206" s="164"/>
      <c r="HPM206" s="168"/>
      <c r="HPN206" s="168"/>
      <c r="HPO206" s="165"/>
      <c r="HPP206" s="165"/>
      <c r="HPQ206" s="165"/>
      <c r="HPR206" s="166"/>
      <c r="HPT206" s="164"/>
      <c r="HPU206" s="168"/>
      <c r="HPV206" s="168"/>
      <c r="HPW206" s="165"/>
      <c r="HPX206" s="165"/>
      <c r="HPY206" s="165"/>
      <c r="HPZ206" s="166"/>
      <c r="HQB206" s="164"/>
      <c r="HQC206" s="168"/>
      <c r="HQD206" s="168"/>
      <c r="HQE206" s="165"/>
      <c r="HQF206" s="165"/>
      <c r="HQG206" s="165"/>
      <c r="HQH206" s="166"/>
      <c r="HQJ206" s="164"/>
      <c r="HQK206" s="168"/>
      <c r="HQL206" s="168"/>
      <c r="HQM206" s="165"/>
      <c r="HQN206" s="165"/>
      <c r="HQO206" s="165"/>
      <c r="HQP206" s="166"/>
      <c r="HQR206" s="164"/>
      <c r="HQS206" s="168"/>
      <c r="HQT206" s="168"/>
      <c r="HQU206" s="165"/>
      <c r="HQV206" s="165"/>
      <c r="HQW206" s="165"/>
      <c r="HQX206" s="166"/>
      <c r="HQZ206" s="164"/>
      <c r="HRA206" s="168"/>
      <c r="HRB206" s="168"/>
      <c r="HRC206" s="165"/>
      <c r="HRD206" s="165"/>
      <c r="HRE206" s="165"/>
      <c r="HRF206" s="166"/>
      <c r="HRH206" s="164"/>
      <c r="HRI206" s="168"/>
      <c r="HRJ206" s="168"/>
      <c r="HRK206" s="165"/>
      <c r="HRL206" s="165"/>
      <c r="HRM206" s="165"/>
      <c r="HRN206" s="166"/>
      <c r="HRP206" s="164"/>
      <c r="HRQ206" s="168"/>
      <c r="HRR206" s="168"/>
      <c r="HRS206" s="165"/>
      <c r="HRT206" s="165"/>
      <c r="HRU206" s="165"/>
      <c r="HRV206" s="166"/>
      <c r="HRX206" s="164"/>
      <c r="HRY206" s="168"/>
      <c r="HRZ206" s="168"/>
      <c r="HSA206" s="165"/>
      <c r="HSB206" s="165"/>
      <c r="HSC206" s="165"/>
      <c r="HSD206" s="166"/>
      <c r="HSF206" s="164"/>
      <c r="HSG206" s="168"/>
      <c r="HSH206" s="168"/>
      <c r="HSI206" s="165"/>
      <c r="HSJ206" s="165"/>
      <c r="HSK206" s="165"/>
      <c r="HSL206" s="166"/>
      <c r="HSN206" s="164"/>
      <c r="HSO206" s="168"/>
      <c r="HSP206" s="168"/>
      <c r="HSQ206" s="165"/>
      <c r="HSR206" s="165"/>
      <c r="HSS206" s="165"/>
      <c r="HST206" s="166"/>
      <c r="HSV206" s="164"/>
      <c r="HSW206" s="168"/>
      <c r="HSX206" s="168"/>
      <c r="HSY206" s="165"/>
      <c r="HSZ206" s="165"/>
      <c r="HTA206" s="165"/>
      <c r="HTB206" s="166"/>
      <c r="HTD206" s="164"/>
      <c r="HTE206" s="168"/>
      <c r="HTF206" s="168"/>
      <c r="HTG206" s="165"/>
      <c r="HTH206" s="165"/>
      <c r="HTI206" s="165"/>
      <c r="HTJ206" s="166"/>
      <c r="HTL206" s="164"/>
      <c r="HTM206" s="168"/>
      <c r="HTN206" s="168"/>
      <c r="HTO206" s="165"/>
      <c r="HTP206" s="165"/>
      <c r="HTQ206" s="165"/>
      <c r="HTR206" s="166"/>
      <c r="HTT206" s="164"/>
      <c r="HTU206" s="168"/>
      <c r="HTV206" s="168"/>
      <c r="HTW206" s="165"/>
      <c r="HTX206" s="165"/>
      <c r="HTY206" s="165"/>
      <c r="HTZ206" s="166"/>
      <c r="HUB206" s="164"/>
      <c r="HUC206" s="168"/>
      <c r="HUD206" s="168"/>
      <c r="HUE206" s="165"/>
      <c r="HUF206" s="165"/>
      <c r="HUG206" s="165"/>
      <c r="HUH206" s="166"/>
      <c r="HUJ206" s="164"/>
      <c r="HUK206" s="168"/>
      <c r="HUL206" s="168"/>
      <c r="HUM206" s="165"/>
      <c r="HUN206" s="165"/>
      <c r="HUO206" s="165"/>
      <c r="HUP206" s="166"/>
      <c r="HUR206" s="164"/>
      <c r="HUS206" s="168"/>
      <c r="HUT206" s="168"/>
      <c r="HUU206" s="165"/>
      <c r="HUV206" s="165"/>
      <c r="HUW206" s="165"/>
      <c r="HUX206" s="166"/>
      <c r="HUZ206" s="164"/>
      <c r="HVA206" s="168"/>
      <c r="HVB206" s="168"/>
      <c r="HVC206" s="165"/>
      <c r="HVD206" s="165"/>
      <c r="HVE206" s="165"/>
      <c r="HVF206" s="166"/>
      <c r="HVH206" s="164"/>
      <c r="HVI206" s="168"/>
      <c r="HVJ206" s="168"/>
      <c r="HVK206" s="165"/>
      <c r="HVL206" s="165"/>
      <c r="HVM206" s="165"/>
      <c r="HVN206" s="166"/>
      <c r="HVP206" s="164"/>
      <c r="HVQ206" s="168"/>
      <c r="HVR206" s="168"/>
      <c r="HVS206" s="165"/>
      <c r="HVT206" s="165"/>
      <c r="HVU206" s="165"/>
      <c r="HVV206" s="166"/>
      <c r="HVX206" s="164"/>
      <c r="HVY206" s="168"/>
      <c r="HVZ206" s="168"/>
      <c r="HWA206" s="165"/>
      <c r="HWB206" s="165"/>
      <c r="HWC206" s="165"/>
      <c r="HWD206" s="166"/>
      <c r="HWF206" s="164"/>
      <c r="HWG206" s="168"/>
      <c r="HWH206" s="168"/>
      <c r="HWI206" s="165"/>
      <c r="HWJ206" s="165"/>
      <c r="HWK206" s="165"/>
      <c r="HWL206" s="166"/>
      <c r="HWN206" s="164"/>
      <c r="HWO206" s="168"/>
      <c r="HWP206" s="168"/>
      <c r="HWQ206" s="165"/>
      <c r="HWR206" s="165"/>
      <c r="HWS206" s="165"/>
      <c r="HWT206" s="166"/>
      <c r="HWV206" s="164"/>
      <c r="HWW206" s="168"/>
      <c r="HWX206" s="168"/>
      <c r="HWY206" s="165"/>
      <c r="HWZ206" s="165"/>
      <c r="HXA206" s="165"/>
      <c r="HXB206" s="166"/>
      <c r="HXD206" s="164"/>
      <c r="HXE206" s="168"/>
      <c r="HXF206" s="168"/>
      <c r="HXG206" s="165"/>
      <c r="HXH206" s="165"/>
      <c r="HXI206" s="165"/>
      <c r="HXJ206" s="166"/>
      <c r="HXL206" s="164"/>
      <c r="HXM206" s="168"/>
      <c r="HXN206" s="168"/>
      <c r="HXO206" s="165"/>
      <c r="HXP206" s="165"/>
      <c r="HXQ206" s="165"/>
      <c r="HXR206" s="166"/>
      <c r="HXT206" s="164"/>
      <c r="HXU206" s="168"/>
      <c r="HXV206" s="168"/>
      <c r="HXW206" s="165"/>
      <c r="HXX206" s="165"/>
      <c r="HXY206" s="165"/>
      <c r="HXZ206" s="166"/>
      <c r="HYB206" s="164"/>
      <c r="HYC206" s="168"/>
      <c r="HYD206" s="168"/>
      <c r="HYE206" s="165"/>
      <c r="HYF206" s="165"/>
      <c r="HYG206" s="165"/>
      <c r="HYH206" s="166"/>
      <c r="HYJ206" s="164"/>
      <c r="HYK206" s="168"/>
      <c r="HYL206" s="168"/>
      <c r="HYM206" s="165"/>
      <c r="HYN206" s="165"/>
      <c r="HYO206" s="165"/>
      <c r="HYP206" s="166"/>
      <c r="HYR206" s="164"/>
      <c r="HYS206" s="168"/>
      <c r="HYT206" s="168"/>
      <c r="HYU206" s="165"/>
      <c r="HYV206" s="165"/>
      <c r="HYW206" s="165"/>
      <c r="HYX206" s="166"/>
      <c r="HYZ206" s="164"/>
      <c r="HZA206" s="168"/>
      <c r="HZB206" s="168"/>
      <c r="HZC206" s="165"/>
      <c r="HZD206" s="165"/>
      <c r="HZE206" s="165"/>
      <c r="HZF206" s="166"/>
      <c r="HZH206" s="164"/>
      <c r="HZI206" s="168"/>
      <c r="HZJ206" s="168"/>
      <c r="HZK206" s="165"/>
      <c r="HZL206" s="165"/>
      <c r="HZM206" s="165"/>
      <c r="HZN206" s="166"/>
      <c r="HZP206" s="164"/>
      <c r="HZQ206" s="168"/>
      <c r="HZR206" s="168"/>
      <c r="HZS206" s="165"/>
      <c r="HZT206" s="165"/>
      <c r="HZU206" s="165"/>
      <c r="HZV206" s="166"/>
      <c r="HZX206" s="164"/>
      <c r="HZY206" s="168"/>
      <c r="HZZ206" s="168"/>
      <c r="IAA206" s="165"/>
      <c r="IAB206" s="165"/>
      <c r="IAC206" s="165"/>
      <c r="IAD206" s="166"/>
      <c r="IAF206" s="164"/>
      <c r="IAG206" s="168"/>
      <c r="IAH206" s="168"/>
      <c r="IAI206" s="165"/>
      <c r="IAJ206" s="165"/>
      <c r="IAK206" s="165"/>
      <c r="IAL206" s="166"/>
      <c r="IAN206" s="164"/>
      <c r="IAO206" s="168"/>
      <c r="IAP206" s="168"/>
      <c r="IAQ206" s="165"/>
      <c r="IAR206" s="165"/>
      <c r="IAS206" s="165"/>
      <c r="IAT206" s="166"/>
      <c r="IAV206" s="164"/>
      <c r="IAW206" s="168"/>
      <c r="IAX206" s="168"/>
      <c r="IAY206" s="165"/>
      <c r="IAZ206" s="165"/>
      <c r="IBA206" s="165"/>
      <c r="IBB206" s="166"/>
      <c r="IBD206" s="164"/>
      <c r="IBE206" s="168"/>
      <c r="IBF206" s="168"/>
      <c r="IBG206" s="165"/>
      <c r="IBH206" s="165"/>
      <c r="IBI206" s="165"/>
      <c r="IBJ206" s="166"/>
      <c r="IBL206" s="164"/>
      <c r="IBM206" s="168"/>
      <c r="IBN206" s="168"/>
      <c r="IBO206" s="165"/>
      <c r="IBP206" s="165"/>
      <c r="IBQ206" s="165"/>
      <c r="IBR206" s="166"/>
      <c r="IBT206" s="164"/>
      <c r="IBU206" s="168"/>
      <c r="IBV206" s="168"/>
      <c r="IBW206" s="165"/>
      <c r="IBX206" s="165"/>
      <c r="IBY206" s="165"/>
      <c r="IBZ206" s="166"/>
      <c r="ICB206" s="164"/>
      <c r="ICC206" s="168"/>
      <c r="ICD206" s="168"/>
      <c r="ICE206" s="165"/>
      <c r="ICF206" s="165"/>
      <c r="ICG206" s="165"/>
      <c r="ICH206" s="166"/>
      <c r="ICJ206" s="164"/>
      <c r="ICK206" s="168"/>
      <c r="ICL206" s="168"/>
      <c r="ICM206" s="165"/>
      <c r="ICN206" s="165"/>
      <c r="ICO206" s="165"/>
      <c r="ICP206" s="166"/>
      <c r="ICR206" s="164"/>
      <c r="ICS206" s="168"/>
      <c r="ICT206" s="168"/>
      <c r="ICU206" s="165"/>
      <c r="ICV206" s="165"/>
      <c r="ICW206" s="165"/>
      <c r="ICX206" s="166"/>
      <c r="ICZ206" s="164"/>
      <c r="IDA206" s="168"/>
      <c r="IDB206" s="168"/>
      <c r="IDC206" s="165"/>
      <c r="IDD206" s="165"/>
      <c r="IDE206" s="165"/>
      <c r="IDF206" s="166"/>
      <c r="IDH206" s="164"/>
      <c r="IDI206" s="168"/>
      <c r="IDJ206" s="168"/>
      <c r="IDK206" s="165"/>
      <c r="IDL206" s="165"/>
      <c r="IDM206" s="165"/>
      <c r="IDN206" s="166"/>
      <c r="IDP206" s="164"/>
      <c r="IDQ206" s="168"/>
      <c r="IDR206" s="168"/>
      <c r="IDS206" s="165"/>
      <c r="IDT206" s="165"/>
      <c r="IDU206" s="165"/>
      <c r="IDV206" s="166"/>
      <c r="IDX206" s="164"/>
      <c r="IDY206" s="168"/>
      <c r="IDZ206" s="168"/>
      <c r="IEA206" s="165"/>
      <c r="IEB206" s="165"/>
      <c r="IEC206" s="165"/>
      <c r="IED206" s="166"/>
      <c r="IEF206" s="164"/>
      <c r="IEG206" s="168"/>
      <c r="IEH206" s="168"/>
      <c r="IEI206" s="165"/>
      <c r="IEJ206" s="165"/>
      <c r="IEK206" s="165"/>
      <c r="IEL206" s="166"/>
      <c r="IEN206" s="164"/>
      <c r="IEO206" s="168"/>
      <c r="IEP206" s="168"/>
      <c r="IEQ206" s="165"/>
      <c r="IER206" s="165"/>
      <c r="IES206" s="165"/>
      <c r="IET206" s="166"/>
      <c r="IEV206" s="164"/>
      <c r="IEW206" s="168"/>
      <c r="IEX206" s="168"/>
      <c r="IEY206" s="165"/>
      <c r="IEZ206" s="165"/>
      <c r="IFA206" s="165"/>
      <c r="IFB206" s="166"/>
      <c r="IFD206" s="164"/>
      <c r="IFE206" s="168"/>
      <c r="IFF206" s="168"/>
      <c r="IFG206" s="165"/>
      <c r="IFH206" s="165"/>
      <c r="IFI206" s="165"/>
      <c r="IFJ206" s="166"/>
      <c r="IFL206" s="164"/>
      <c r="IFM206" s="168"/>
      <c r="IFN206" s="168"/>
      <c r="IFO206" s="165"/>
      <c r="IFP206" s="165"/>
      <c r="IFQ206" s="165"/>
      <c r="IFR206" s="166"/>
      <c r="IFT206" s="164"/>
      <c r="IFU206" s="168"/>
      <c r="IFV206" s="168"/>
      <c r="IFW206" s="165"/>
      <c r="IFX206" s="165"/>
      <c r="IFY206" s="165"/>
      <c r="IFZ206" s="166"/>
      <c r="IGB206" s="164"/>
      <c r="IGC206" s="168"/>
      <c r="IGD206" s="168"/>
      <c r="IGE206" s="165"/>
      <c r="IGF206" s="165"/>
      <c r="IGG206" s="165"/>
      <c r="IGH206" s="166"/>
      <c r="IGJ206" s="164"/>
      <c r="IGK206" s="168"/>
      <c r="IGL206" s="168"/>
      <c r="IGM206" s="165"/>
      <c r="IGN206" s="165"/>
      <c r="IGO206" s="165"/>
      <c r="IGP206" s="166"/>
      <c r="IGR206" s="164"/>
      <c r="IGS206" s="168"/>
      <c r="IGT206" s="168"/>
      <c r="IGU206" s="165"/>
      <c r="IGV206" s="165"/>
      <c r="IGW206" s="165"/>
      <c r="IGX206" s="166"/>
      <c r="IGZ206" s="164"/>
      <c r="IHA206" s="168"/>
      <c r="IHB206" s="168"/>
      <c r="IHC206" s="165"/>
      <c r="IHD206" s="165"/>
      <c r="IHE206" s="165"/>
      <c r="IHF206" s="166"/>
      <c r="IHH206" s="164"/>
      <c r="IHI206" s="168"/>
      <c r="IHJ206" s="168"/>
      <c r="IHK206" s="165"/>
      <c r="IHL206" s="165"/>
      <c r="IHM206" s="165"/>
      <c r="IHN206" s="166"/>
      <c r="IHP206" s="164"/>
      <c r="IHQ206" s="168"/>
      <c r="IHR206" s="168"/>
      <c r="IHS206" s="165"/>
      <c r="IHT206" s="165"/>
      <c r="IHU206" s="165"/>
      <c r="IHV206" s="166"/>
      <c r="IHX206" s="164"/>
      <c r="IHY206" s="168"/>
      <c r="IHZ206" s="168"/>
      <c r="IIA206" s="165"/>
      <c r="IIB206" s="165"/>
      <c r="IIC206" s="165"/>
      <c r="IID206" s="166"/>
      <c r="IIF206" s="164"/>
      <c r="IIG206" s="168"/>
      <c r="IIH206" s="168"/>
      <c r="III206" s="165"/>
      <c r="IIJ206" s="165"/>
      <c r="IIK206" s="165"/>
      <c r="IIL206" s="166"/>
      <c r="IIN206" s="164"/>
      <c r="IIO206" s="168"/>
      <c r="IIP206" s="168"/>
      <c r="IIQ206" s="165"/>
      <c r="IIR206" s="165"/>
      <c r="IIS206" s="165"/>
      <c r="IIT206" s="166"/>
      <c r="IIV206" s="164"/>
      <c r="IIW206" s="168"/>
      <c r="IIX206" s="168"/>
      <c r="IIY206" s="165"/>
      <c r="IIZ206" s="165"/>
      <c r="IJA206" s="165"/>
      <c r="IJB206" s="166"/>
      <c r="IJD206" s="164"/>
      <c r="IJE206" s="168"/>
      <c r="IJF206" s="168"/>
      <c r="IJG206" s="165"/>
      <c r="IJH206" s="165"/>
      <c r="IJI206" s="165"/>
      <c r="IJJ206" s="166"/>
      <c r="IJL206" s="164"/>
      <c r="IJM206" s="168"/>
      <c r="IJN206" s="168"/>
      <c r="IJO206" s="165"/>
      <c r="IJP206" s="165"/>
      <c r="IJQ206" s="165"/>
      <c r="IJR206" s="166"/>
      <c r="IJT206" s="164"/>
      <c r="IJU206" s="168"/>
      <c r="IJV206" s="168"/>
      <c r="IJW206" s="165"/>
      <c r="IJX206" s="165"/>
      <c r="IJY206" s="165"/>
      <c r="IJZ206" s="166"/>
      <c r="IKB206" s="164"/>
      <c r="IKC206" s="168"/>
      <c r="IKD206" s="168"/>
      <c r="IKE206" s="165"/>
      <c r="IKF206" s="165"/>
      <c r="IKG206" s="165"/>
      <c r="IKH206" s="166"/>
      <c r="IKJ206" s="164"/>
      <c r="IKK206" s="168"/>
      <c r="IKL206" s="168"/>
      <c r="IKM206" s="165"/>
      <c r="IKN206" s="165"/>
      <c r="IKO206" s="165"/>
      <c r="IKP206" s="166"/>
      <c r="IKR206" s="164"/>
      <c r="IKS206" s="168"/>
      <c r="IKT206" s="168"/>
      <c r="IKU206" s="165"/>
      <c r="IKV206" s="165"/>
      <c r="IKW206" s="165"/>
      <c r="IKX206" s="166"/>
      <c r="IKZ206" s="164"/>
      <c r="ILA206" s="168"/>
      <c r="ILB206" s="168"/>
      <c r="ILC206" s="165"/>
      <c r="ILD206" s="165"/>
      <c r="ILE206" s="165"/>
      <c r="ILF206" s="166"/>
      <c r="ILH206" s="164"/>
      <c r="ILI206" s="168"/>
      <c r="ILJ206" s="168"/>
      <c r="ILK206" s="165"/>
      <c r="ILL206" s="165"/>
      <c r="ILM206" s="165"/>
      <c r="ILN206" s="166"/>
      <c r="ILP206" s="164"/>
      <c r="ILQ206" s="168"/>
      <c r="ILR206" s="168"/>
      <c r="ILS206" s="165"/>
      <c r="ILT206" s="165"/>
      <c r="ILU206" s="165"/>
      <c r="ILV206" s="166"/>
      <c r="ILX206" s="164"/>
      <c r="ILY206" s="168"/>
      <c r="ILZ206" s="168"/>
      <c r="IMA206" s="165"/>
      <c r="IMB206" s="165"/>
      <c r="IMC206" s="165"/>
      <c r="IMD206" s="166"/>
      <c r="IMF206" s="164"/>
      <c r="IMG206" s="168"/>
      <c r="IMH206" s="168"/>
      <c r="IMI206" s="165"/>
      <c r="IMJ206" s="165"/>
      <c r="IMK206" s="165"/>
      <c r="IML206" s="166"/>
      <c r="IMN206" s="164"/>
      <c r="IMO206" s="168"/>
      <c r="IMP206" s="168"/>
      <c r="IMQ206" s="165"/>
      <c r="IMR206" s="165"/>
      <c r="IMS206" s="165"/>
      <c r="IMT206" s="166"/>
      <c r="IMV206" s="164"/>
      <c r="IMW206" s="168"/>
      <c r="IMX206" s="168"/>
      <c r="IMY206" s="165"/>
      <c r="IMZ206" s="165"/>
      <c r="INA206" s="165"/>
      <c r="INB206" s="166"/>
      <c r="IND206" s="164"/>
      <c r="INE206" s="168"/>
      <c r="INF206" s="168"/>
      <c r="ING206" s="165"/>
      <c r="INH206" s="165"/>
      <c r="INI206" s="165"/>
      <c r="INJ206" s="166"/>
      <c r="INL206" s="164"/>
      <c r="INM206" s="168"/>
      <c r="INN206" s="168"/>
      <c r="INO206" s="165"/>
      <c r="INP206" s="165"/>
      <c r="INQ206" s="165"/>
      <c r="INR206" s="166"/>
      <c r="INT206" s="164"/>
      <c r="INU206" s="168"/>
      <c r="INV206" s="168"/>
      <c r="INW206" s="165"/>
      <c r="INX206" s="165"/>
      <c r="INY206" s="165"/>
      <c r="INZ206" s="166"/>
      <c r="IOB206" s="164"/>
      <c r="IOC206" s="168"/>
      <c r="IOD206" s="168"/>
      <c r="IOE206" s="165"/>
      <c r="IOF206" s="165"/>
      <c r="IOG206" s="165"/>
      <c r="IOH206" s="166"/>
      <c r="IOJ206" s="164"/>
      <c r="IOK206" s="168"/>
      <c r="IOL206" s="168"/>
      <c r="IOM206" s="165"/>
      <c r="ION206" s="165"/>
      <c r="IOO206" s="165"/>
      <c r="IOP206" s="166"/>
      <c r="IOR206" s="164"/>
      <c r="IOS206" s="168"/>
      <c r="IOT206" s="168"/>
      <c r="IOU206" s="165"/>
      <c r="IOV206" s="165"/>
      <c r="IOW206" s="165"/>
      <c r="IOX206" s="166"/>
      <c r="IOZ206" s="164"/>
      <c r="IPA206" s="168"/>
      <c r="IPB206" s="168"/>
      <c r="IPC206" s="165"/>
      <c r="IPD206" s="165"/>
      <c r="IPE206" s="165"/>
      <c r="IPF206" s="166"/>
      <c r="IPH206" s="164"/>
      <c r="IPI206" s="168"/>
      <c r="IPJ206" s="168"/>
      <c r="IPK206" s="165"/>
      <c r="IPL206" s="165"/>
      <c r="IPM206" s="165"/>
      <c r="IPN206" s="166"/>
      <c r="IPP206" s="164"/>
      <c r="IPQ206" s="168"/>
      <c r="IPR206" s="168"/>
      <c r="IPS206" s="165"/>
      <c r="IPT206" s="165"/>
      <c r="IPU206" s="165"/>
      <c r="IPV206" s="166"/>
      <c r="IPX206" s="164"/>
      <c r="IPY206" s="168"/>
      <c r="IPZ206" s="168"/>
      <c r="IQA206" s="165"/>
      <c r="IQB206" s="165"/>
      <c r="IQC206" s="165"/>
      <c r="IQD206" s="166"/>
      <c r="IQF206" s="164"/>
      <c r="IQG206" s="168"/>
      <c r="IQH206" s="168"/>
      <c r="IQI206" s="165"/>
      <c r="IQJ206" s="165"/>
      <c r="IQK206" s="165"/>
      <c r="IQL206" s="166"/>
      <c r="IQN206" s="164"/>
      <c r="IQO206" s="168"/>
      <c r="IQP206" s="168"/>
      <c r="IQQ206" s="165"/>
      <c r="IQR206" s="165"/>
      <c r="IQS206" s="165"/>
      <c r="IQT206" s="166"/>
      <c r="IQV206" s="164"/>
      <c r="IQW206" s="168"/>
      <c r="IQX206" s="168"/>
      <c r="IQY206" s="165"/>
      <c r="IQZ206" s="165"/>
      <c r="IRA206" s="165"/>
      <c r="IRB206" s="166"/>
      <c r="IRD206" s="164"/>
      <c r="IRE206" s="168"/>
      <c r="IRF206" s="168"/>
      <c r="IRG206" s="165"/>
      <c r="IRH206" s="165"/>
      <c r="IRI206" s="165"/>
      <c r="IRJ206" s="166"/>
      <c r="IRL206" s="164"/>
      <c r="IRM206" s="168"/>
      <c r="IRN206" s="168"/>
      <c r="IRO206" s="165"/>
      <c r="IRP206" s="165"/>
      <c r="IRQ206" s="165"/>
      <c r="IRR206" s="166"/>
      <c r="IRT206" s="164"/>
      <c r="IRU206" s="168"/>
      <c r="IRV206" s="168"/>
      <c r="IRW206" s="165"/>
      <c r="IRX206" s="165"/>
      <c r="IRY206" s="165"/>
      <c r="IRZ206" s="166"/>
      <c r="ISB206" s="164"/>
      <c r="ISC206" s="168"/>
      <c r="ISD206" s="168"/>
      <c r="ISE206" s="165"/>
      <c r="ISF206" s="165"/>
      <c r="ISG206" s="165"/>
      <c r="ISH206" s="166"/>
      <c r="ISJ206" s="164"/>
      <c r="ISK206" s="168"/>
      <c r="ISL206" s="168"/>
      <c r="ISM206" s="165"/>
      <c r="ISN206" s="165"/>
      <c r="ISO206" s="165"/>
      <c r="ISP206" s="166"/>
      <c r="ISR206" s="164"/>
      <c r="ISS206" s="168"/>
      <c r="IST206" s="168"/>
      <c r="ISU206" s="165"/>
      <c r="ISV206" s="165"/>
      <c r="ISW206" s="165"/>
      <c r="ISX206" s="166"/>
      <c r="ISZ206" s="164"/>
      <c r="ITA206" s="168"/>
      <c r="ITB206" s="168"/>
      <c r="ITC206" s="165"/>
      <c r="ITD206" s="165"/>
      <c r="ITE206" s="165"/>
      <c r="ITF206" s="166"/>
      <c r="ITH206" s="164"/>
      <c r="ITI206" s="168"/>
      <c r="ITJ206" s="168"/>
      <c r="ITK206" s="165"/>
      <c r="ITL206" s="165"/>
      <c r="ITM206" s="165"/>
      <c r="ITN206" s="166"/>
      <c r="ITP206" s="164"/>
      <c r="ITQ206" s="168"/>
      <c r="ITR206" s="168"/>
      <c r="ITS206" s="165"/>
      <c r="ITT206" s="165"/>
      <c r="ITU206" s="165"/>
      <c r="ITV206" s="166"/>
      <c r="ITX206" s="164"/>
      <c r="ITY206" s="168"/>
      <c r="ITZ206" s="168"/>
      <c r="IUA206" s="165"/>
      <c r="IUB206" s="165"/>
      <c r="IUC206" s="165"/>
      <c r="IUD206" s="166"/>
      <c r="IUF206" s="164"/>
      <c r="IUG206" s="168"/>
      <c r="IUH206" s="168"/>
      <c r="IUI206" s="165"/>
      <c r="IUJ206" s="165"/>
      <c r="IUK206" s="165"/>
      <c r="IUL206" s="166"/>
      <c r="IUN206" s="164"/>
      <c r="IUO206" s="168"/>
      <c r="IUP206" s="168"/>
      <c r="IUQ206" s="165"/>
      <c r="IUR206" s="165"/>
      <c r="IUS206" s="165"/>
      <c r="IUT206" s="166"/>
      <c r="IUV206" s="164"/>
      <c r="IUW206" s="168"/>
      <c r="IUX206" s="168"/>
      <c r="IUY206" s="165"/>
      <c r="IUZ206" s="165"/>
      <c r="IVA206" s="165"/>
      <c r="IVB206" s="166"/>
      <c r="IVD206" s="164"/>
      <c r="IVE206" s="168"/>
      <c r="IVF206" s="168"/>
      <c r="IVG206" s="165"/>
      <c r="IVH206" s="165"/>
      <c r="IVI206" s="165"/>
      <c r="IVJ206" s="166"/>
      <c r="IVL206" s="164"/>
      <c r="IVM206" s="168"/>
      <c r="IVN206" s="168"/>
      <c r="IVO206" s="165"/>
      <c r="IVP206" s="165"/>
      <c r="IVQ206" s="165"/>
      <c r="IVR206" s="166"/>
      <c r="IVT206" s="164"/>
      <c r="IVU206" s="168"/>
      <c r="IVV206" s="168"/>
      <c r="IVW206" s="165"/>
      <c r="IVX206" s="165"/>
      <c r="IVY206" s="165"/>
      <c r="IVZ206" s="166"/>
      <c r="IWB206" s="164"/>
      <c r="IWC206" s="168"/>
      <c r="IWD206" s="168"/>
      <c r="IWE206" s="165"/>
      <c r="IWF206" s="165"/>
      <c r="IWG206" s="165"/>
      <c r="IWH206" s="166"/>
      <c r="IWJ206" s="164"/>
      <c r="IWK206" s="168"/>
      <c r="IWL206" s="168"/>
      <c r="IWM206" s="165"/>
      <c r="IWN206" s="165"/>
      <c r="IWO206" s="165"/>
      <c r="IWP206" s="166"/>
      <c r="IWR206" s="164"/>
      <c r="IWS206" s="168"/>
      <c r="IWT206" s="168"/>
      <c r="IWU206" s="165"/>
      <c r="IWV206" s="165"/>
      <c r="IWW206" s="165"/>
      <c r="IWX206" s="166"/>
      <c r="IWZ206" s="164"/>
      <c r="IXA206" s="168"/>
      <c r="IXB206" s="168"/>
      <c r="IXC206" s="165"/>
      <c r="IXD206" s="165"/>
      <c r="IXE206" s="165"/>
      <c r="IXF206" s="166"/>
      <c r="IXH206" s="164"/>
      <c r="IXI206" s="168"/>
      <c r="IXJ206" s="168"/>
      <c r="IXK206" s="165"/>
      <c r="IXL206" s="165"/>
      <c r="IXM206" s="165"/>
      <c r="IXN206" s="166"/>
      <c r="IXP206" s="164"/>
      <c r="IXQ206" s="168"/>
      <c r="IXR206" s="168"/>
      <c r="IXS206" s="165"/>
      <c r="IXT206" s="165"/>
      <c r="IXU206" s="165"/>
      <c r="IXV206" s="166"/>
      <c r="IXX206" s="164"/>
      <c r="IXY206" s="168"/>
      <c r="IXZ206" s="168"/>
      <c r="IYA206" s="165"/>
      <c r="IYB206" s="165"/>
      <c r="IYC206" s="165"/>
      <c r="IYD206" s="166"/>
      <c r="IYF206" s="164"/>
      <c r="IYG206" s="168"/>
      <c r="IYH206" s="168"/>
      <c r="IYI206" s="165"/>
      <c r="IYJ206" s="165"/>
      <c r="IYK206" s="165"/>
      <c r="IYL206" s="166"/>
      <c r="IYN206" s="164"/>
      <c r="IYO206" s="168"/>
      <c r="IYP206" s="168"/>
      <c r="IYQ206" s="165"/>
      <c r="IYR206" s="165"/>
      <c r="IYS206" s="165"/>
      <c r="IYT206" s="166"/>
      <c r="IYV206" s="164"/>
      <c r="IYW206" s="168"/>
      <c r="IYX206" s="168"/>
      <c r="IYY206" s="165"/>
      <c r="IYZ206" s="165"/>
      <c r="IZA206" s="165"/>
      <c r="IZB206" s="166"/>
      <c r="IZD206" s="164"/>
      <c r="IZE206" s="168"/>
      <c r="IZF206" s="168"/>
      <c r="IZG206" s="165"/>
      <c r="IZH206" s="165"/>
      <c r="IZI206" s="165"/>
      <c r="IZJ206" s="166"/>
      <c r="IZL206" s="164"/>
      <c r="IZM206" s="168"/>
      <c r="IZN206" s="168"/>
      <c r="IZO206" s="165"/>
      <c r="IZP206" s="165"/>
      <c r="IZQ206" s="165"/>
      <c r="IZR206" s="166"/>
      <c r="IZT206" s="164"/>
      <c r="IZU206" s="168"/>
      <c r="IZV206" s="168"/>
      <c r="IZW206" s="165"/>
      <c r="IZX206" s="165"/>
      <c r="IZY206" s="165"/>
      <c r="IZZ206" s="166"/>
      <c r="JAB206" s="164"/>
      <c r="JAC206" s="168"/>
      <c r="JAD206" s="168"/>
      <c r="JAE206" s="165"/>
      <c r="JAF206" s="165"/>
      <c r="JAG206" s="165"/>
      <c r="JAH206" s="166"/>
      <c r="JAJ206" s="164"/>
      <c r="JAK206" s="168"/>
      <c r="JAL206" s="168"/>
      <c r="JAM206" s="165"/>
      <c r="JAN206" s="165"/>
      <c r="JAO206" s="165"/>
      <c r="JAP206" s="166"/>
      <c r="JAR206" s="164"/>
      <c r="JAS206" s="168"/>
      <c r="JAT206" s="168"/>
      <c r="JAU206" s="165"/>
      <c r="JAV206" s="165"/>
      <c r="JAW206" s="165"/>
      <c r="JAX206" s="166"/>
      <c r="JAZ206" s="164"/>
      <c r="JBA206" s="168"/>
      <c r="JBB206" s="168"/>
      <c r="JBC206" s="165"/>
      <c r="JBD206" s="165"/>
      <c r="JBE206" s="165"/>
      <c r="JBF206" s="166"/>
      <c r="JBH206" s="164"/>
      <c r="JBI206" s="168"/>
      <c r="JBJ206" s="168"/>
      <c r="JBK206" s="165"/>
      <c r="JBL206" s="165"/>
      <c r="JBM206" s="165"/>
      <c r="JBN206" s="166"/>
      <c r="JBP206" s="164"/>
      <c r="JBQ206" s="168"/>
      <c r="JBR206" s="168"/>
      <c r="JBS206" s="165"/>
      <c r="JBT206" s="165"/>
      <c r="JBU206" s="165"/>
      <c r="JBV206" s="166"/>
      <c r="JBX206" s="164"/>
      <c r="JBY206" s="168"/>
      <c r="JBZ206" s="168"/>
      <c r="JCA206" s="165"/>
      <c r="JCB206" s="165"/>
      <c r="JCC206" s="165"/>
      <c r="JCD206" s="166"/>
      <c r="JCF206" s="164"/>
      <c r="JCG206" s="168"/>
      <c r="JCH206" s="168"/>
      <c r="JCI206" s="165"/>
      <c r="JCJ206" s="165"/>
      <c r="JCK206" s="165"/>
      <c r="JCL206" s="166"/>
      <c r="JCN206" s="164"/>
      <c r="JCO206" s="168"/>
      <c r="JCP206" s="168"/>
      <c r="JCQ206" s="165"/>
      <c r="JCR206" s="165"/>
      <c r="JCS206" s="165"/>
      <c r="JCT206" s="166"/>
      <c r="JCV206" s="164"/>
      <c r="JCW206" s="168"/>
      <c r="JCX206" s="168"/>
      <c r="JCY206" s="165"/>
      <c r="JCZ206" s="165"/>
      <c r="JDA206" s="165"/>
      <c r="JDB206" s="166"/>
      <c r="JDD206" s="164"/>
      <c r="JDE206" s="168"/>
      <c r="JDF206" s="168"/>
      <c r="JDG206" s="165"/>
      <c r="JDH206" s="165"/>
      <c r="JDI206" s="165"/>
      <c r="JDJ206" s="166"/>
      <c r="JDL206" s="164"/>
      <c r="JDM206" s="168"/>
      <c r="JDN206" s="168"/>
      <c r="JDO206" s="165"/>
      <c r="JDP206" s="165"/>
      <c r="JDQ206" s="165"/>
      <c r="JDR206" s="166"/>
      <c r="JDT206" s="164"/>
      <c r="JDU206" s="168"/>
      <c r="JDV206" s="168"/>
      <c r="JDW206" s="165"/>
      <c r="JDX206" s="165"/>
      <c r="JDY206" s="165"/>
      <c r="JDZ206" s="166"/>
      <c r="JEB206" s="164"/>
      <c r="JEC206" s="168"/>
      <c r="JED206" s="168"/>
      <c r="JEE206" s="165"/>
      <c r="JEF206" s="165"/>
      <c r="JEG206" s="165"/>
      <c r="JEH206" s="166"/>
      <c r="JEJ206" s="164"/>
      <c r="JEK206" s="168"/>
      <c r="JEL206" s="168"/>
      <c r="JEM206" s="165"/>
      <c r="JEN206" s="165"/>
      <c r="JEO206" s="165"/>
      <c r="JEP206" s="166"/>
      <c r="JER206" s="164"/>
      <c r="JES206" s="168"/>
      <c r="JET206" s="168"/>
      <c r="JEU206" s="165"/>
      <c r="JEV206" s="165"/>
      <c r="JEW206" s="165"/>
      <c r="JEX206" s="166"/>
      <c r="JEZ206" s="164"/>
      <c r="JFA206" s="168"/>
      <c r="JFB206" s="168"/>
      <c r="JFC206" s="165"/>
      <c r="JFD206" s="165"/>
      <c r="JFE206" s="165"/>
      <c r="JFF206" s="166"/>
      <c r="JFH206" s="164"/>
      <c r="JFI206" s="168"/>
      <c r="JFJ206" s="168"/>
      <c r="JFK206" s="165"/>
      <c r="JFL206" s="165"/>
      <c r="JFM206" s="165"/>
      <c r="JFN206" s="166"/>
      <c r="JFP206" s="164"/>
      <c r="JFQ206" s="168"/>
      <c r="JFR206" s="168"/>
      <c r="JFS206" s="165"/>
      <c r="JFT206" s="165"/>
      <c r="JFU206" s="165"/>
      <c r="JFV206" s="166"/>
      <c r="JFX206" s="164"/>
      <c r="JFY206" s="168"/>
      <c r="JFZ206" s="168"/>
      <c r="JGA206" s="165"/>
      <c r="JGB206" s="165"/>
      <c r="JGC206" s="165"/>
      <c r="JGD206" s="166"/>
      <c r="JGF206" s="164"/>
      <c r="JGG206" s="168"/>
      <c r="JGH206" s="168"/>
      <c r="JGI206" s="165"/>
      <c r="JGJ206" s="165"/>
      <c r="JGK206" s="165"/>
      <c r="JGL206" s="166"/>
      <c r="JGN206" s="164"/>
      <c r="JGO206" s="168"/>
      <c r="JGP206" s="168"/>
      <c r="JGQ206" s="165"/>
      <c r="JGR206" s="165"/>
      <c r="JGS206" s="165"/>
      <c r="JGT206" s="166"/>
      <c r="JGV206" s="164"/>
      <c r="JGW206" s="168"/>
      <c r="JGX206" s="168"/>
      <c r="JGY206" s="165"/>
      <c r="JGZ206" s="165"/>
      <c r="JHA206" s="165"/>
      <c r="JHB206" s="166"/>
      <c r="JHD206" s="164"/>
      <c r="JHE206" s="168"/>
      <c r="JHF206" s="168"/>
      <c r="JHG206" s="165"/>
      <c r="JHH206" s="165"/>
      <c r="JHI206" s="165"/>
      <c r="JHJ206" s="166"/>
      <c r="JHL206" s="164"/>
      <c r="JHM206" s="168"/>
      <c r="JHN206" s="168"/>
      <c r="JHO206" s="165"/>
      <c r="JHP206" s="165"/>
      <c r="JHQ206" s="165"/>
      <c r="JHR206" s="166"/>
      <c r="JHT206" s="164"/>
      <c r="JHU206" s="168"/>
      <c r="JHV206" s="168"/>
      <c r="JHW206" s="165"/>
      <c r="JHX206" s="165"/>
      <c r="JHY206" s="165"/>
      <c r="JHZ206" s="166"/>
      <c r="JIB206" s="164"/>
      <c r="JIC206" s="168"/>
      <c r="JID206" s="168"/>
      <c r="JIE206" s="165"/>
      <c r="JIF206" s="165"/>
      <c r="JIG206" s="165"/>
      <c r="JIH206" s="166"/>
      <c r="JIJ206" s="164"/>
      <c r="JIK206" s="168"/>
      <c r="JIL206" s="168"/>
      <c r="JIM206" s="165"/>
      <c r="JIN206" s="165"/>
      <c r="JIO206" s="165"/>
      <c r="JIP206" s="166"/>
      <c r="JIR206" s="164"/>
      <c r="JIS206" s="168"/>
      <c r="JIT206" s="168"/>
      <c r="JIU206" s="165"/>
      <c r="JIV206" s="165"/>
      <c r="JIW206" s="165"/>
      <c r="JIX206" s="166"/>
      <c r="JIZ206" s="164"/>
      <c r="JJA206" s="168"/>
      <c r="JJB206" s="168"/>
      <c r="JJC206" s="165"/>
      <c r="JJD206" s="165"/>
      <c r="JJE206" s="165"/>
      <c r="JJF206" s="166"/>
      <c r="JJH206" s="164"/>
      <c r="JJI206" s="168"/>
      <c r="JJJ206" s="168"/>
      <c r="JJK206" s="165"/>
      <c r="JJL206" s="165"/>
      <c r="JJM206" s="165"/>
      <c r="JJN206" s="166"/>
      <c r="JJP206" s="164"/>
      <c r="JJQ206" s="168"/>
      <c r="JJR206" s="168"/>
      <c r="JJS206" s="165"/>
      <c r="JJT206" s="165"/>
      <c r="JJU206" s="165"/>
      <c r="JJV206" s="166"/>
      <c r="JJX206" s="164"/>
      <c r="JJY206" s="168"/>
      <c r="JJZ206" s="168"/>
      <c r="JKA206" s="165"/>
      <c r="JKB206" s="165"/>
      <c r="JKC206" s="165"/>
      <c r="JKD206" s="166"/>
      <c r="JKF206" s="164"/>
      <c r="JKG206" s="168"/>
      <c r="JKH206" s="168"/>
      <c r="JKI206" s="165"/>
      <c r="JKJ206" s="165"/>
      <c r="JKK206" s="165"/>
      <c r="JKL206" s="166"/>
      <c r="JKN206" s="164"/>
      <c r="JKO206" s="168"/>
      <c r="JKP206" s="168"/>
      <c r="JKQ206" s="165"/>
      <c r="JKR206" s="165"/>
      <c r="JKS206" s="165"/>
      <c r="JKT206" s="166"/>
      <c r="JKV206" s="164"/>
      <c r="JKW206" s="168"/>
      <c r="JKX206" s="168"/>
      <c r="JKY206" s="165"/>
      <c r="JKZ206" s="165"/>
      <c r="JLA206" s="165"/>
      <c r="JLB206" s="166"/>
      <c r="JLD206" s="164"/>
      <c r="JLE206" s="168"/>
      <c r="JLF206" s="168"/>
      <c r="JLG206" s="165"/>
      <c r="JLH206" s="165"/>
      <c r="JLI206" s="165"/>
      <c r="JLJ206" s="166"/>
      <c r="JLL206" s="164"/>
      <c r="JLM206" s="168"/>
      <c r="JLN206" s="168"/>
      <c r="JLO206" s="165"/>
      <c r="JLP206" s="165"/>
      <c r="JLQ206" s="165"/>
      <c r="JLR206" s="166"/>
      <c r="JLT206" s="164"/>
      <c r="JLU206" s="168"/>
      <c r="JLV206" s="168"/>
      <c r="JLW206" s="165"/>
      <c r="JLX206" s="165"/>
      <c r="JLY206" s="165"/>
      <c r="JLZ206" s="166"/>
      <c r="JMB206" s="164"/>
      <c r="JMC206" s="168"/>
      <c r="JMD206" s="168"/>
      <c r="JME206" s="165"/>
      <c r="JMF206" s="165"/>
      <c r="JMG206" s="165"/>
      <c r="JMH206" s="166"/>
      <c r="JMJ206" s="164"/>
      <c r="JMK206" s="168"/>
      <c r="JML206" s="168"/>
      <c r="JMM206" s="165"/>
      <c r="JMN206" s="165"/>
      <c r="JMO206" s="165"/>
      <c r="JMP206" s="166"/>
      <c r="JMR206" s="164"/>
      <c r="JMS206" s="168"/>
      <c r="JMT206" s="168"/>
      <c r="JMU206" s="165"/>
      <c r="JMV206" s="165"/>
      <c r="JMW206" s="165"/>
      <c r="JMX206" s="166"/>
      <c r="JMZ206" s="164"/>
      <c r="JNA206" s="168"/>
      <c r="JNB206" s="168"/>
      <c r="JNC206" s="165"/>
      <c r="JND206" s="165"/>
      <c r="JNE206" s="165"/>
      <c r="JNF206" s="166"/>
      <c r="JNH206" s="164"/>
      <c r="JNI206" s="168"/>
      <c r="JNJ206" s="168"/>
      <c r="JNK206" s="165"/>
      <c r="JNL206" s="165"/>
      <c r="JNM206" s="165"/>
      <c r="JNN206" s="166"/>
      <c r="JNP206" s="164"/>
      <c r="JNQ206" s="168"/>
      <c r="JNR206" s="168"/>
      <c r="JNS206" s="165"/>
      <c r="JNT206" s="165"/>
      <c r="JNU206" s="165"/>
      <c r="JNV206" s="166"/>
      <c r="JNX206" s="164"/>
      <c r="JNY206" s="168"/>
      <c r="JNZ206" s="168"/>
      <c r="JOA206" s="165"/>
      <c r="JOB206" s="165"/>
      <c r="JOC206" s="165"/>
      <c r="JOD206" s="166"/>
      <c r="JOF206" s="164"/>
      <c r="JOG206" s="168"/>
      <c r="JOH206" s="168"/>
      <c r="JOI206" s="165"/>
      <c r="JOJ206" s="165"/>
      <c r="JOK206" s="165"/>
      <c r="JOL206" s="166"/>
      <c r="JON206" s="164"/>
      <c r="JOO206" s="168"/>
      <c r="JOP206" s="168"/>
      <c r="JOQ206" s="165"/>
      <c r="JOR206" s="165"/>
      <c r="JOS206" s="165"/>
      <c r="JOT206" s="166"/>
      <c r="JOV206" s="164"/>
      <c r="JOW206" s="168"/>
      <c r="JOX206" s="168"/>
      <c r="JOY206" s="165"/>
      <c r="JOZ206" s="165"/>
      <c r="JPA206" s="165"/>
      <c r="JPB206" s="166"/>
      <c r="JPD206" s="164"/>
      <c r="JPE206" s="168"/>
      <c r="JPF206" s="168"/>
      <c r="JPG206" s="165"/>
      <c r="JPH206" s="165"/>
      <c r="JPI206" s="165"/>
      <c r="JPJ206" s="166"/>
      <c r="JPL206" s="164"/>
      <c r="JPM206" s="168"/>
      <c r="JPN206" s="168"/>
      <c r="JPO206" s="165"/>
      <c r="JPP206" s="165"/>
      <c r="JPQ206" s="165"/>
      <c r="JPR206" s="166"/>
      <c r="JPT206" s="164"/>
      <c r="JPU206" s="168"/>
      <c r="JPV206" s="168"/>
      <c r="JPW206" s="165"/>
      <c r="JPX206" s="165"/>
      <c r="JPY206" s="165"/>
      <c r="JPZ206" s="166"/>
      <c r="JQB206" s="164"/>
      <c r="JQC206" s="168"/>
      <c r="JQD206" s="168"/>
      <c r="JQE206" s="165"/>
      <c r="JQF206" s="165"/>
      <c r="JQG206" s="165"/>
      <c r="JQH206" s="166"/>
      <c r="JQJ206" s="164"/>
      <c r="JQK206" s="168"/>
      <c r="JQL206" s="168"/>
      <c r="JQM206" s="165"/>
      <c r="JQN206" s="165"/>
      <c r="JQO206" s="165"/>
      <c r="JQP206" s="166"/>
      <c r="JQR206" s="164"/>
      <c r="JQS206" s="168"/>
      <c r="JQT206" s="168"/>
      <c r="JQU206" s="165"/>
      <c r="JQV206" s="165"/>
      <c r="JQW206" s="165"/>
      <c r="JQX206" s="166"/>
      <c r="JQZ206" s="164"/>
      <c r="JRA206" s="168"/>
      <c r="JRB206" s="168"/>
      <c r="JRC206" s="165"/>
      <c r="JRD206" s="165"/>
      <c r="JRE206" s="165"/>
      <c r="JRF206" s="166"/>
      <c r="JRH206" s="164"/>
      <c r="JRI206" s="168"/>
      <c r="JRJ206" s="168"/>
      <c r="JRK206" s="165"/>
      <c r="JRL206" s="165"/>
      <c r="JRM206" s="165"/>
      <c r="JRN206" s="166"/>
      <c r="JRP206" s="164"/>
      <c r="JRQ206" s="168"/>
      <c r="JRR206" s="168"/>
      <c r="JRS206" s="165"/>
      <c r="JRT206" s="165"/>
      <c r="JRU206" s="165"/>
      <c r="JRV206" s="166"/>
      <c r="JRX206" s="164"/>
      <c r="JRY206" s="168"/>
      <c r="JRZ206" s="168"/>
      <c r="JSA206" s="165"/>
      <c r="JSB206" s="165"/>
      <c r="JSC206" s="165"/>
      <c r="JSD206" s="166"/>
      <c r="JSF206" s="164"/>
      <c r="JSG206" s="168"/>
      <c r="JSH206" s="168"/>
      <c r="JSI206" s="165"/>
      <c r="JSJ206" s="165"/>
      <c r="JSK206" s="165"/>
      <c r="JSL206" s="166"/>
      <c r="JSN206" s="164"/>
      <c r="JSO206" s="168"/>
      <c r="JSP206" s="168"/>
      <c r="JSQ206" s="165"/>
      <c r="JSR206" s="165"/>
      <c r="JSS206" s="165"/>
      <c r="JST206" s="166"/>
      <c r="JSV206" s="164"/>
      <c r="JSW206" s="168"/>
      <c r="JSX206" s="168"/>
      <c r="JSY206" s="165"/>
      <c r="JSZ206" s="165"/>
      <c r="JTA206" s="165"/>
      <c r="JTB206" s="166"/>
      <c r="JTD206" s="164"/>
      <c r="JTE206" s="168"/>
      <c r="JTF206" s="168"/>
      <c r="JTG206" s="165"/>
      <c r="JTH206" s="165"/>
      <c r="JTI206" s="165"/>
      <c r="JTJ206" s="166"/>
      <c r="JTL206" s="164"/>
      <c r="JTM206" s="168"/>
      <c r="JTN206" s="168"/>
      <c r="JTO206" s="165"/>
      <c r="JTP206" s="165"/>
      <c r="JTQ206" s="165"/>
      <c r="JTR206" s="166"/>
      <c r="JTT206" s="164"/>
      <c r="JTU206" s="168"/>
      <c r="JTV206" s="168"/>
      <c r="JTW206" s="165"/>
      <c r="JTX206" s="165"/>
      <c r="JTY206" s="165"/>
      <c r="JTZ206" s="166"/>
      <c r="JUB206" s="164"/>
      <c r="JUC206" s="168"/>
      <c r="JUD206" s="168"/>
      <c r="JUE206" s="165"/>
      <c r="JUF206" s="165"/>
      <c r="JUG206" s="165"/>
      <c r="JUH206" s="166"/>
      <c r="JUJ206" s="164"/>
      <c r="JUK206" s="168"/>
      <c r="JUL206" s="168"/>
      <c r="JUM206" s="165"/>
      <c r="JUN206" s="165"/>
      <c r="JUO206" s="165"/>
      <c r="JUP206" s="166"/>
      <c r="JUR206" s="164"/>
      <c r="JUS206" s="168"/>
      <c r="JUT206" s="168"/>
      <c r="JUU206" s="165"/>
      <c r="JUV206" s="165"/>
      <c r="JUW206" s="165"/>
      <c r="JUX206" s="166"/>
      <c r="JUZ206" s="164"/>
      <c r="JVA206" s="168"/>
      <c r="JVB206" s="168"/>
      <c r="JVC206" s="165"/>
      <c r="JVD206" s="165"/>
      <c r="JVE206" s="165"/>
      <c r="JVF206" s="166"/>
      <c r="JVH206" s="164"/>
      <c r="JVI206" s="168"/>
      <c r="JVJ206" s="168"/>
      <c r="JVK206" s="165"/>
      <c r="JVL206" s="165"/>
      <c r="JVM206" s="165"/>
      <c r="JVN206" s="166"/>
      <c r="JVP206" s="164"/>
      <c r="JVQ206" s="168"/>
      <c r="JVR206" s="168"/>
      <c r="JVS206" s="165"/>
      <c r="JVT206" s="165"/>
      <c r="JVU206" s="165"/>
      <c r="JVV206" s="166"/>
      <c r="JVX206" s="164"/>
      <c r="JVY206" s="168"/>
      <c r="JVZ206" s="168"/>
      <c r="JWA206" s="165"/>
      <c r="JWB206" s="165"/>
      <c r="JWC206" s="165"/>
      <c r="JWD206" s="166"/>
      <c r="JWF206" s="164"/>
      <c r="JWG206" s="168"/>
      <c r="JWH206" s="168"/>
      <c r="JWI206" s="165"/>
      <c r="JWJ206" s="165"/>
      <c r="JWK206" s="165"/>
      <c r="JWL206" s="166"/>
      <c r="JWN206" s="164"/>
      <c r="JWO206" s="168"/>
      <c r="JWP206" s="168"/>
      <c r="JWQ206" s="165"/>
      <c r="JWR206" s="165"/>
      <c r="JWS206" s="165"/>
      <c r="JWT206" s="166"/>
      <c r="JWV206" s="164"/>
      <c r="JWW206" s="168"/>
      <c r="JWX206" s="168"/>
      <c r="JWY206" s="165"/>
      <c r="JWZ206" s="165"/>
      <c r="JXA206" s="165"/>
      <c r="JXB206" s="166"/>
      <c r="JXD206" s="164"/>
      <c r="JXE206" s="168"/>
      <c r="JXF206" s="168"/>
      <c r="JXG206" s="165"/>
      <c r="JXH206" s="165"/>
      <c r="JXI206" s="165"/>
      <c r="JXJ206" s="166"/>
      <c r="JXL206" s="164"/>
      <c r="JXM206" s="168"/>
      <c r="JXN206" s="168"/>
      <c r="JXO206" s="165"/>
      <c r="JXP206" s="165"/>
      <c r="JXQ206" s="165"/>
      <c r="JXR206" s="166"/>
      <c r="JXT206" s="164"/>
      <c r="JXU206" s="168"/>
      <c r="JXV206" s="168"/>
      <c r="JXW206" s="165"/>
      <c r="JXX206" s="165"/>
      <c r="JXY206" s="165"/>
      <c r="JXZ206" s="166"/>
      <c r="JYB206" s="164"/>
      <c r="JYC206" s="168"/>
      <c r="JYD206" s="168"/>
      <c r="JYE206" s="165"/>
      <c r="JYF206" s="165"/>
      <c r="JYG206" s="165"/>
      <c r="JYH206" s="166"/>
      <c r="JYJ206" s="164"/>
      <c r="JYK206" s="168"/>
      <c r="JYL206" s="168"/>
      <c r="JYM206" s="165"/>
      <c r="JYN206" s="165"/>
      <c r="JYO206" s="165"/>
      <c r="JYP206" s="166"/>
      <c r="JYR206" s="164"/>
      <c r="JYS206" s="168"/>
      <c r="JYT206" s="168"/>
      <c r="JYU206" s="165"/>
      <c r="JYV206" s="165"/>
      <c r="JYW206" s="165"/>
      <c r="JYX206" s="166"/>
      <c r="JYZ206" s="164"/>
      <c r="JZA206" s="168"/>
      <c r="JZB206" s="168"/>
      <c r="JZC206" s="165"/>
      <c r="JZD206" s="165"/>
      <c r="JZE206" s="165"/>
      <c r="JZF206" s="166"/>
      <c r="JZH206" s="164"/>
      <c r="JZI206" s="168"/>
      <c r="JZJ206" s="168"/>
      <c r="JZK206" s="165"/>
      <c r="JZL206" s="165"/>
      <c r="JZM206" s="165"/>
      <c r="JZN206" s="166"/>
      <c r="JZP206" s="164"/>
      <c r="JZQ206" s="168"/>
      <c r="JZR206" s="168"/>
      <c r="JZS206" s="165"/>
      <c r="JZT206" s="165"/>
      <c r="JZU206" s="165"/>
      <c r="JZV206" s="166"/>
      <c r="JZX206" s="164"/>
      <c r="JZY206" s="168"/>
      <c r="JZZ206" s="168"/>
      <c r="KAA206" s="165"/>
      <c r="KAB206" s="165"/>
      <c r="KAC206" s="165"/>
      <c r="KAD206" s="166"/>
      <c r="KAF206" s="164"/>
      <c r="KAG206" s="168"/>
      <c r="KAH206" s="168"/>
      <c r="KAI206" s="165"/>
      <c r="KAJ206" s="165"/>
      <c r="KAK206" s="165"/>
      <c r="KAL206" s="166"/>
      <c r="KAN206" s="164"/>
      <c r="KAO206" s="168"/>
      <c r="KAP206" s="168"/>
      <c r="KAQ206" s="165"/>
      <c r="KAR206" s="165"/>
      <c r="KAS206" s="165"/>
      <c r="KAT206" s="166"/>
      <c r="KAV206" s="164"/>
      <c r="KAW206" s="168"/>
      <c r="KAX206" s="168"/>
      <c r="KAY206" s="165"/>
      <c r="KAZ206" s="165"/>
      <c r="KBA206" s="165"/>
      <c r="KBB206" s="166"/>
      <c r="KBD206" s="164"/>
      <c r="KBE206" s="168"/>
      <c r="KBF206" s="168"/>
      <c r="KBG206" s="165"/>
      <c r="KBH206" s="165"/>
      <c r="KBI206" s="165"/>
      <c r="KBJ206" s="166"/>
      <c r="KBL206" s="164"/>
      <c r="KBM206" s="168"/>
      <c r="KBN206" s="168"/>
      <c r="KBO206" s="165"/>
      <c r="KBP206" s="165"/>
      <c r="KBQ206" s="165"/>
      <c r="KBR206" s="166"/>
      <c r="KBT206" s="164"/>
      <c r="KBU206" s="168"/>
      <c r="KBV206" s="168"/>
      <c r="KBW206" s="165"/>
      <c r="KBX206" s="165"/>
      <c r="KBY206" s="165"/>
      <c r="KBZ206" s="166"/>
      <c r="KCB206" s="164"/>
      <c r="KCC206" s="168"/>
      <c r="KCD206" s="168"/>
      <c r="KCE206" s="165"/>
      <c r="KCF206" s="165"/>
      <c r="KCG206" s="165"/>
      <c r="KCH206" s="166"/>
      <c r="KCJ206" s="164"/>
      <c r="KCK206" s="168"/>
      <c r="KCL206" s="168"/>
      <c r="KCM206" s="165"/>
      <c r="KCN206" s="165"/>
      <c r="KCO206" s="165"/>
      <c r="KCP206" s="166"/>
      <c r="KCR206" s="164"/>
      <c r="KCS206" s="168"/>
      <c r="KCT206" s="168"/>
      <c r="KCU206" s="165"/>
      <c r="KCV206" s="165"/>
      <c r="KCW206" s="165"/>
      <c r="KCX206" s="166"/>
      <c r="KCZ206" s="164"/>
      <c r="KDA206" s="168"/>
      <c r="KDB206" s="168"/>
      <c r="KDC206" s="165"/>
      <c r="KDD206" s="165"/>
      <c r="KDE206" s="165"/>
      <c r="KDF206" s="166"/>
      <c r="KDH206" s="164"/>
      <c r="KDI206" s="168"/>
      <c r="KDJ206" s="168"/>
      <c r="KDK206" s="165"/>
      <c r="KDL206" s="165"/>
      <c r="KDM206" s="165"/>
      <c r="KDN206" s="166"/>
      <c r="KDP206" s="164"/>
      <c r="KDQ206" s="168"/>
      <c r="KDR206" s="168"/>
      <c r="KDS206" s="165"/>
      <c r="KDT206" s="165"/>
      <c r="KDU206" s="165"/>
      <c r="KDV206" s="166"/>
      <c r="KDX206" s="164"/>
      <c r="KDY206" s="168"/>
      <c r="KDZ206" s="168"/>
      <c r="KEA206" s="165"/>
      <c r="KEB206" s="165"/>
      <c r="KEC206" s="165"/>
      <c r="KED206" s="166"/>
      <c r="KEF206" s="164"/>
      <c r="KEG206" s="168"/>
      <c r="KEH206" s="168"/>
      <c r="KEI206" s="165"/>
      <c r="KEJ206" s="165"/>
      <c r="KEK206" s="165"/>
      <c r="KEL206" s="166"/>
      <c r="KEN206" s="164"/>
      <c r="KEO206" s="168"/>
      <c r="KEP206" s="168"/>
      <c r="KEQ206" s="165"/>
      <c r="KER206" s="165"/>
      <c r="KES206" s="165"/>
      <c r="KET206" s="166"/>
      <c r="KEV206" s="164"/>
      <c r="KEW206" s="168"/>
      <c r="KEX206" s="168"/>
      <c r="KEY206" s="165"/>
      <c r="KEZ206" s="165"/>
      <c r="KFA206" s="165"/>
      <c r="KFB206" s="166"/>
      <c r="KFD206" s="164"/>
      <c r="KFE206" s="168"/>
      <c r="KFF206" s="168"/>
      <c r="KFG206" s="165"/>
      <c r="KFH206" s="165"/>
      <c r="KFI206" s="165"/>
      <c r="KFJ206" s="166"/>
      <c r="KFL206" s="164"/>
      <c r="KFM206" s="168"/>
      <c r="KFN206" s="168"/>
      <c r="KFO206" s="165"/>
      <c r="KFP206" s="165"/>
      <c r="KFQ206" s="165"/>
      <c r="KFR206" s="166"/>
      <c r="KFT206" s="164"/>
      <c r="KFU206" s="168"/>
      <c r="KFV206" s="168"/>
      <c r="KFW206" s="165"/>
      <c r="KFX206" s="165"/>
      <c r="KFY206" s="165"/>
      <c r="KFZ206" s="166"/>
      <c r="KGB206" s="164"/>
      <c r="KGC206" s="168"/>
      <c r="KGD206" s="168"/>
      <c r="KGE206" s="165"/>
      <c r="KGF206" s="165"/>
      <c r="KGG206" s="165"/>
      <c r="KGH206" s="166"/>
      <c r="KGJ206" s="164"/>
      <c r="KGK206" s="168"/>
      <c r="KGL206" s="168"/>
      <c r="KGM206" s="165"/>
      <c r="KGN206" s="165"/>
      <c r="KGO206" s="165"/>
      <c r="KGP206" s="166"/>
      <c r="KGR206" s="164"/>
      <c r="KGS206" s="168"/>
      <c r="KGT206" s="168"/>
      <c r="KGU206" s="165"/>
      <c r="KGV206" s="165"/>
      <c r="KGW206" s="165"/>
      <c r="KGX206" s="166"/>
      <c r="KGZ206" s="164"/>
      <c r="KHA206" s="168"/>
      <c r="KHB206" s="168"/>
      <c r="KHC206" s="165"/>
      <c r="KHD206" s="165"/>
      <c r="KHE206" s="165"/>
      <c r="KHF206" s="166"/>
      <c r="KHH206" s="164"/>
      <c r="KHI206" s="168"/>
      <c r="KHJ206" s="168"/>
      <c r="KHK206" s="165"/>
      <c r="KHL206" s="165"/>
      <c r="KHM206" s="165"/>
      <c r="KHN206" s="166"/>
      <c r="KHP206" s="164"/>
      <c r="KHQ206" s="168"/>
      <c r="KHR206" s="168"/>
      <c r="KHS206" s="165"/>
      <c r="KHT206" s="165"/>
      <c r="KHU206" s="165"/>
      <c r="KHV206" s="166"/>
      <c r="KHX206" s="164"/>
      <c r="KHY206" s="168"/>
      <c r="KHZ206" s="168"/>
      <c r="KIA206" s="165"/>
      <c r="KIB206" s="165"/>
      <c r="KIC206" s="165"/>
      <c r="KID206" s="166"/>
      <c r="KIF206" s="164"/>
      <c r="KIG206" s="168"/>
      <c r="KIH206" s="168"/>
      <c r="KII206" s="165"/>
      <c r="KIJ206" s="165"/>
      <c r="KIK206" s="165"/>
      <c r="KIL206" s="166"/>
      <c r="KIN206" s="164"/>
      <c r="KIO206" s="168"/>
      <c r="KIP206" s="168"/>
      <c r="KIQ206" s="165"/>
      <c r="KIR206" s="165"/>
      <c r="KIS206" s="165"/>
      <c r="KIT206" s="166"/>
      <c r="KIV206" s="164"/>
      <c r="KIW206" s="168"/>
      <c r="KIX206" s="168"/>
      <c r="KIY206" s="165"/>
      <c r="KIZ206" s="165"/>
      <c r="KJA206" s="165"/>
      <c r="KJB206" s="166"/>
      <c r="KJD206" s="164"/>
      <c r="KJE206" s="168"/>
      <c r="KJF206" s="168"/>
      <c r="KJG206" s="165"/>
      <c r="KJH206" s="165"/>
      <c r="KJI206" s="165"/>
      <c r="KJJ206" s="166"/>
      <c r="KJL206" s="164"/>
      <c r="KJM206" s="168"/>
      <c r="KJN206" s="168"/>
      <c r="KJO206" s="165"/>
      <c r="KJP206" s="165"/>
      <c r="KJQ206" s="165"/>
      <c r="KJR206" s="166"/>
      <c r="KJT206" s="164"/>
      <c r="KJU206" s="168"/>
      <c r="KJV206" s="168"/>
      <c r="KJW206" s="165"/>
      <c r="KJX206" s="165"/>
      <c r="KJY206" s="165"/>
      <c r="KJZ206" s="166"/>
      <c r="KKB206" s="164"/>
      <c r="KKC206" s="168"/>
      <c r="KKD206" s="168"/>
      <c r="KKE206" s="165"/>
      <c r="KKF206" s="165"/>
      <c r="KKG206" s="165"/>
      <c r="KKH206" s="166"/>
      <c r="KKJ206" s="164"/>
      <c r="KKK206" s="168"/>
      <c r="KKL206" s="168"/>
      <c r="KKM206" s="165"/>
      <c r="KKN206" s="165"/>
      <c r="KKO206" s="165"/>
      <c r="KKP206" s="166"/>
      <c r="KKR206" s="164"/>
      <c r="KKS206" s="168"/>
      <c r="KKT206" s="168"/>
      <c r="KKU206" s="165"/>
      <c r="KKV206" s="165"/>
      <c r="KKW206" s="165"/>
      <c r="KKX206" s="166"/>
      <c r="KKZ206" s="164"/>
      <c r="KLA206" s="168"/>
      <c r="KLB206" s="168"/>
      <c r="KLC206" s="165"/>
      <c r="KLD206" s="165"/>
      <c r="KLE206" s="165"/>
      <c r="KLF206" s="166"/>
      <c r="KLH206" s="164"/>
      <c r="KLI206" s="168"/>
      <c r="KLJ206" s="168"/>
      <c r="KLK206" s="165"/>
      <c r="KLL206" s="165"/>
      <c r="KLM206" s="165"/>
      <c r="KLN206" s="166"/>
      <c r="KLP206" s="164"/>
      <c r="KLQ206" s="168"/>
      <c r="KLR206" s="168"/>
      <c r="KLS206" s="165"/>
      <c r="KLT206" s="165"/>
      <c r="KLU206" s="165"/>
      <c r="KLV206" s="166"/>
      <c r="KLX206" s="164"/>
      <c r="KLY206" s="168"/>
      <c r="KLZ206" s="168"/>
      <c r="KMA206" s="165"/>
      <c r="KMB206" s="165"/>
      <c r="KMC206" s="165"/>
      <c r="KMD206" s="166"/>
      <c r="KMF206" s="164"/>
      <c r="KMG206" s="168"/>
      <c r="KMH206" s="168"/>
      <c r="KMI206" s="165"/>
      <c r="KMJ206" s="165"/>
      <c r="KMK206" s="165"/>
      <c r="KML206" s="166"/>
      <c r="KMN206" s="164"/>
      <c r="KMO206" s="168"/>
      <c r="KMP206" s="168"/>
      <c r="KMQ206" s="165"/>
      <c r="KMR206" s="165"/>
      <c r="KMS206" s="165"/>
      <c r="KMT206" s="166"/>
      <c r="KMV206" s="164"/>
      <c r="KMW206" s="168"/>
      <c r="KMX206" s="168"/>
      <c r="KMY206" s="165"/>
      <c r="KMZ206" s="165"/>
      <c r="KNA206" s="165"/>
      <c r="KNB206" s="166"/>
      <c r="KND206" s="164"/>
      <c r="KNE206" s="168"/>
      <c r="KNF206" s="168"/>
      <c r="KNG206" s="165"/>
      <c r="KNH206" s="165"/>
      <c r="KNI206" s="165"/>
      <c r="KNJ206" s="166"/>
      <c r="KNL206" s="164"/>
      <c r="KNM206" s="168"/>
      <c r="KNN206" s="168"/>
      <c r="KNO206" s="165"/>
      <c r="KNP206" s="165"/>
      <c r="KNQ206" s="165"/>
      <c r="KNR206" s="166"/>
      <c r="KNT206" s="164"/>
      <c r="KNU206" s="168"/>
      <c r="KNV206" s="168"/>
      <c r="KNW206" s="165"/>
      <c r="KNX206" s="165"/>
      <c r="KNY206" s="165"/>
      <c r="KNZ206" s="166"/>
      <c r="KOB206" s="164"/>
      <c r="KOC206" s="168"/>
      <c r="KOD206" s="168"/>
      <c r="KOE206" s="165"/>
      <c r="KOF206" s="165"/>
      <c r="KOG206" s="165"/>
      <c r="KOH206" s="166"/>
      <c r="KOJ206" s="164"/>
      <c r="KOK206" s="168"/>
      <c r="KOL206" s="168"/>
      <c r="KOM206" s="165"/>
      <c r="KON206" s="165"/>
      <c r="KOO206" s="165"/>
      <c r="KOP206" s="166"/>
      <c r="KOR206" s="164"/>
      <c r="KOS206" s="168"/>
      <c r="KOT206" s="168"/>
      <c r="KOU206" s="165"/>
      <c r="KOV206" s="165"/>
      <c r="KOW206" s="165"/>
      <c r="KOX206" s="166"/>
      <c r="KOZ206" s="164"/>
      <c r="KPA206" s="168"/>
      <c r="KPB206" s="168"/>
      <c r="KPC206" s="165"/>
      <c r="KPD206" s="165"/>
      <c r="KPE206" s="165"/>
      <c r="KPF206" s="166"/>
      <c r="KPH206" s="164"/>
      <c r="KPI206" s="168"/>
      <c r="KPJ206" s="168"/>
      <c r="KPK206" s="165"/>
      <c r="KPL206" s="165"/>
      <c r="KPM206" s="165"/>
      <c r="KPN206" s="166"/>
      <c r="KPP206" s="164"/>
      <c r="KPQ206" s="168"/>
      <c r="KPR206" s="168"/>
      <c r="KPS206" s="165"/>
      <c r="KPT206" s="165"/>
      <c r="KPU206" s="165"/>
      <c r="KPV206" s="166"/>
      <c r="KPX206" s="164"/>
      <c r="KPY206" s="168"/>
      <c r="KPZ206" s="168"/>
      <c r="KQA206" s="165"/>
      <c r="KQB206" s="165"/>
      <c r="KQC206" s="165"/>
      <c r="KQD206" s="166"/>
      <c r="KQF206" s="164"/>
      <c r="KQG206" s="168"/>
      <c r="KQH206" s="168"/>
      <c r="KQI206" s="165"/>
      <c r="KQJ206" s="165"/>
      <c r="KQK206" s="165"/>
      <c r="KQL206" s="166"/>
      <c r="KQN206" s="164"/>
      <c r="KQO206" s="168"/>
      <c r="KQP206" s="168"/>
      <c r="KQQ206" s="165"/>
      <c r="KQR206" s="165"/>
      <c r="KQS206" s="165"/>
      <c r="KQT206" s="166"/>
      <c r="KQV206" s="164"/>
      <c r="KQW206" s="168"/>
      <c r="KQX206" s="168"/>
      <c r="KQY206" s="165"/>
      <c r="KQZ206" s="165"/>
      <c r="KRA206" s="165"/>
      <c r="KRB206" s="166"/>
      <c r="KRD206" s="164"/>
      <c r="KRE206" s="168"/>
      <c r="KRF206" s="168"/>
      <c r="KRG206" s="165"/>
      <c r="KRH206" s="165"/>
      <c r="KRI206" s="165"/>
      <c r="KRJ206" s="166"/>
      <c r="KRL206" s="164"/>
      <c r="KRM206" s="168"/>
      <c r="KRN206" s="168"/>
      <c r="KRO206" s="165"/>
      <c r="KRP206" s="165"/>
      <c r="KRQ206" s="165"/>
      <c r="KRR206" s="166"/>
      <c r="KRT206" s="164"/>
      <c r="KRU206" s="168"/>
      <c r="KRV206" s="168"/>
      <c r="KRW206" s="165"/>
      <c r="KRX206" s="165"/>
      <c r="KRY206" s="165"/>
      <c r="KRZ206" s="166"/>
      <c r="KSB206" s="164"/>
      <c r="KSC206" s="168"/>
      <c r="KSD206" s="168"/>
      <c r="KSE206" s="165"/>
      <c r="KSF206" s="165"/>
      <c r="KSG206" s="165"/>
      <c r="KSH206" s="166"/>
      <c r="KSJ206" s="164"/>
      <c r="KSK206" s="168"/>
      <c r="KSL206" s="168"/>
      <c r="KSM206" s="165"/>
      <c r="KSN206" s="165"/>
      <c r="KSO206" s="165"/>
      <c r="KSP206" s="166"/>
      <c r="KSR206" s="164"/>
      <c r="KSS206" s="168"/>
      <c r="KST206" s="168"/>
      <c r="KSU206" s="165"/>
      <c r="KSV206" s="165"/>
      <c r="KSW206" s="165"/>
      <c r="KSX206" s="166"/>
      <c r="KSZ206" s="164"/>
      <c r="KTA206" s="168"/>
      <c r="KTB206" s="168"/>
      <c r="KTC206" s="165"/>
      <c r="KTD206" s="165"/>
      <c r="KTE206" s="165"/>
      <c r="KTF206" s="166"/>
      <c r="KTH206" s="164"/>
      <c r="KTI206" s="168"/>
      <c r="KTJ206" s="168"/>
      <c r="KTK206" s="165"/>
      <c r="KTL206" s="165"/>
      <c r="KTM206" s="165"/>
      <c r="KTN206" s="166"/>
      <c r="KTP206" s="164"/>
      <c r="KTQ206" s="168"/>
      <c r="KTR206" s="168"/>
      <c r="KTS206" s="165"/>
      <c r="KTT206" s="165"/>
      <c r="KTU206" s="165"/>
      <c r="KTV206" s="166"/>
      <c r="KTX206" s="164"/>
      <c r="KTY206" s="168"/>
      <c r="KTZ206" s="168"/>
      <c r="KUA206" s="165"/>
      <c r="KUB206" s="165"/>
      <c r="KUC206" s="165"/>
      <c r="KUD206" s="166"/>
      <c r="KUF206" s="164"/>
      <c r="KUG206" s="168"/>
      <c r="KUH206" s="168"/>
      <c r="KUI206" s="165"/>
      <c r="KUJ206" s="165"/>
      <c r="KUK206" s="165"/>
      <c r="KUL206" s="166"/>
      <c r="KUN206" s="164"/>
      <c r="KUO206" s="168"/>
      <c r="KUP206" s="168"/>
      <c r="KUQ206" s="165"/>
      <c r="KUR206" s="165"/>
      <c r="KUS206" s="165"/>
      <c r="KUT206" s="166"/>
      <c r="KUV206" s="164"/>
      <c r="KUW206" s="168"/>
      <c r="KUX206" s="168"/>
      <c r="KUY206" s="165"/>
      <c r="KUZ206" s="165"/>
      <c r="KVA206" s="165"/>
      <c r="KVB206" s="166"/>
      <c r="KVD206" s="164"/>
      <c r="KVE206" s="168"/>
      <c r="KVF206" s="168"/>
      <c r="KVG206" s="165"/>
      <c r="KVH206" s="165"/>
      <c r="KVI206" s="165"/>
      <c r="KVJ206" s="166"/>
      <c r="KVL206" s="164"/>
      <c r="KVM206" s="168"/>
      <c r="KVN206" s="168"/>
      <c r="KVO206" s="165"/>
      <c r="KVP206" s="165"/>
      <c r="KVQ206" s="165"/>
      <c r="KVR206" s="166"/>
      <c r="KVT206" s="164"/>
      <c r="KVU206" s="168"/>
      <c r="KVV206" s="168"/>
      <c r="KVW206" s="165"/>
      <c r="KVX206" s="165"/>
      <c r="KVY206" s="165"/>
      <c r="KVZ206" s="166"/>
      <c r="KWB206" s="164"/>
      <c r="KWC206" s="168"/>
      <c r="KWD206" s="168"/>
      <c r="KWE206" s="165"/>
      <c r="KWF206" s="165"/>
      <c r="KWG206" s="165"/>
      <c r="KWH206" s="166"/>
      <c r="KWJ206" s="164"/>
      <c r="KWK206" s="168"/>
      <c r="KWL206" s="168"/>
      <c r="KWM206" s="165"/>
      <c r="KWN206" s="165"/>
      <c r="KWO206" s="165"/>
      <c r="KWP206" s="166"/>
      <c r="KWR206" s="164"/>
      <c r="KWS206" s="168"/>
      <c r="KWT206" s="168"/>
      <c r="KWU206" s="165"/>
      <c r="KWV206" s="165"/>
      <c r="KWW206" s="165"/>
      <c r="KWX206" s="166"/>
      <c r="KWZ206" s="164"/>
      <c r="KXA206" s="168"/>
      <c r="KXB206" s="168"/>
      <c r="KXC206" s="165"/>
      <c r="KXD206" s="165"/>
      <c r="KXE206" s="165"/>
      <c r="KXF206" s="166"/>
      <c r="KXH206" s="164"/>
      <c r="KXI206" s="168"/>
      <c r="KXJ206" s="168"/>
      <c r="KXK206" s="165"/>
      <c r="KXL206" s="165"/>
      <c r="KXM206" s="165"/>
      <c r="KXN206" s="166"/>
      <c r="KXP206" s="164"/>
      <c r="KXQ206" s="168"/>
      <c r="KXR206" s="168"/>
      <c r="KXS206" s="165"/>
      <c r="KXT206" s="165"/>
      <c r="KXU206" s="165"/>
      <c r="KXV206" s="166"/>
      <c r="KXX206" s="164"/>
      <c r="KXY206" s="168"/>
      <c r="KXZ206" s="168"/>
      <c r="KYA206" s="165"/>
      <c r="KYB206" s="165"/>
      <c r="KYC206" s="165"/>
      <c r="KYD206" s="166"/>
      <c r="KYF206" s="164"/>
      <c r="KYG206" s="168"/>
      <c r="KYH206" s="168"/>
      <c r="KYI206" s="165"/>
      <c r="KYJ206" s="165"/>
      <c r="KYK206" s="165"/>
      <c r="KYL206" s="166"/>
      <c r="KYN206" s="164"/>
      <c r="KYO206" s="168"/>
      <c r="KYP206" s="168"/>
      <c r="KYQ206" s="165"/>
      <c r="KYR206" s="165"/>
      <c r="KYS206" s="165"/>
      <c r="KYT206" s="166"/>
      <c r="KYV206" s="164"/>
      <c r="KYW206" s="168"/>
      <c r="KYX206" s="168"/>
      <c r="KYY206" s="165"/>
      <c r="KYZ206" s="165"/>
      <c r="KZA206" s="165"/>
      <c r="KZB206" s="166"/>
      <c r="KZD206" s="164"/>
      <c r="KZE206" s="168"/>
      <c r="KZF206" s="168"/>
      <c r="KZG206" s="165"/>
      <c r="KZH206" s="165"/>
      <c r="KZI206" s="165"/>
      <c r="KZJ206" s="166"/>
      <c r="KZL206" s="164"/>
      <c r="KZM206" s="168"/>
      <c r="KZN206" s="168"/>
      <c r="KZO206" s="165"/>
      <c r="KZP206" s="165"/>
      <c r="KZQ206" s="165"/>
      <c r="KZR206" s="166"/>
      <c r="KZT206" s="164"/>
      <c r="KZU206" s="168"/>
      <c r="KZV206" s="168"/>
      <c r="KZW206" s="165"/>
      <c r="KZX206" s="165"/>
      <c r="KZY206" s="165"/>
      <c r="KZZ206" s="166"/>
      <c r="LAB206" s="164"/>
      <c r="LAC206" s="168"/>
      <c r="LAD206" s="168"/>
      <c r="LAE206" s="165"/>
      <c r="LAF206" s="165"/>
      <c r="LAG206" s="165"/>
      <c r="LAH206" s="166"/>
      <c r="LAJ206" s="164"/>
      <c r="LAK206" s="168"/>
      <c r="LAL206" s="168"/>
      <c r="LAM206" s="165"/>
      <c r="LAN206" s="165"/>
      <c r="LAO206" s="165"/>
      <c r="LAP206" s="166"/>
      <c r="LAR206" s="164"/>
      <c r="LAS206" s="168"/>
      <c r="LAT206" s="168"/>
      <c r="LAU206" s="165"/>
      <c r="LAV206" s="165"/>
      <c r="LAW206" s="165"/>
      <c r="LAX206" s="166"/>
      <c r="LAZ206" s="164"/>
      <c r="LBA206" s="168"/>
      <c r="LBB206" s="168"/>
      <c r="LBC206" s="165"/>
      <c r="LBD206" s="165"/>
      <c r="LBE206" s="165"/>
      <c r="LBF206" s="166"/>
      <c r="LBH206" s="164"/>
      <c r="LBI206" s="168"/>
      <c r="LBJ206" s="168"/>
      <c r="LBK206" s="165"/>
      <c r="LBL206" s="165"/>
      <c r="LBM206" s="165"/>
      <c r="LBN206" s="166"/>
      <c r="LBP206" s="164"/>
      <c r="LBQ206" s="168"/>
      <c r="LBR206" s="168"/>
      <c r="LBS206" s="165"/>
      <c r="LBT206" s="165"/>
      <c r="LBU206" s="165"/>
      <c r="LBV206" s="166"/>
      <c r="LBX206" s="164"/>
      <c r="LBY206" s="168"/>
      <c r="LBZ206" s="168"/>
      <c r="LCA206" s="165"/>
      <c r="LCB206" s="165"/>
      <c r="LCC206" s="165"/>
      <c r="LCD206" s="166"/>
      <c r="LCF206" s="164"/>
      <c r="LCG206" s="168"/>
      <c r="LCH206" s="168"/>
      <c r="LCI206" s="165"/>
      <c r="LCJ206" s="165"/>
      <c r="LCK206" s="165"/>
      <c r="LCL206" s="166"/>
      <c r="LCN206" s="164"/>
      <c r="LCO206" s="168"/>
      <c r="LCP206" s="168"/>
      <c r="LCQ206" s="165"/>
      <c r="LCR206" s="165"/>
      <c r="LCS206" s="165"/>
      <c r="LCT206" s="166"/>
      <c r="LCV206" s="164"/>
      <c r="LCW206" s="168"/>
      <c r="LCX206" s="168"/>
      <c r="LCY206" s="165"/>
      <c r="LCZ206" s="165"/>
      <c r="LDA206" s="165"/>
      <c r="LDB206" s="166"/>
      <c r="LDD206" s="164"/>
      <c r="LDE206" s="168"/>
      <c r="LDF206" s="168"/>
      <c r="LDG206" s="165"/>
      <c r="LDH206" s="165"/>
      <c r="LDI206" s="165"/>
      <c r="LDJ206" s="166"/>
      <c r="LDL206" s="164"/>
      <c r="LDM206" s="168"/>
      <c r="LDN206" s="168"/>
      <c r="LDO206" s="165"/>
      <c r="LDP206" s="165"/>
      <c r="LDQ206" s="165"/>
      <c r="LDR206" s="166"/>
      <c r="LDT206" s="164"/>
      <c r="LDU206" s="168"/>
      <c r="LDV206" s="168"/>
      <c r="LDW206" s="165"/>
      <c r="LDX206" s="165"/>
      <c r="LDY206" s="165"/>
      <c r="LDZ206" s="166"/>
      <c r="LEB206" s="164"/>
      <c r="LEC206" s="168"/>
      <c r="LED206" s="168"/>
      <c r="LEE206" s="165"/>
      <c r="LEF206" s="165"/>
      <c r="LEG206" s="165"/>
      <c r="LEH206" s="166"/>
      <c r="LEJ206" s="164"/>
      <c r="LEK206" s="168"/>
      <c r="LEL206" s="168"/>
      <c r="LEM206" s="165"/>
      <c r="LEN206" s="165"/>
      <c r="LEO206" s="165"/>
      <c r="LEP206" s="166"/>
      <c r="LER206" s="164"/>
      <c r="LES206" s="168"/>
      <c r="LET206" s="168"/>
      <c r="LEU206" s="165"/>
      <c r="LEV206" s="165"/>
      <c r="LEW206" s="165"/>
      <c r="LEX206" s="166"/>
      <c r="LEZ206" s="164"/>
      <c r="LFA206" s="168"/>
      <c r="LFB206" s="168"/>
      <c r="LFC206" s="165"/>
      <c r="LFD206" s="165"/>
      <c r="LFE206" s="165"/>
      <c r="LFF206" s="166"/>
      <c r="LFH206" s="164"/>
      <c r="LFI206" s="168"/>
      <c r="LFJ206" s="168"/>
      <c r="LFK206" s="165"/>
      <c r="LFL206" s="165"/>
      <c r="LFM206" s="165"/>
      <c r="LFN206" s="166"/>
      <c r="LFP206" s="164"/>
      <c r="LFQ206" s="168"/>
      <c r="LFR206" s="168"/>
      <c r="LFS206" s="165"/>
      <c r="LFT206" s="165"/>
      <c r="LFU206" s="165"/>
      <c r="LFV206" s="166"/>
      <c r="LFX206" s="164"/>
      <c r="LFY206" s="168"/>
      <c r="LFZ206" s="168"/>
      <c r="LGA206" s="165"/>
      <c r="LGB206" s="165"/>
      <c r="LGC206" s="165"/>
      <c r="LGD206" s="166"/>
      <c r="LGF206" s="164"/>
      <c r="LGG206" s="168"/>
      <c r="LGH206" s="168"/>
      <c r="LGI206" s="165"/>
      <c r="LGJ206" s="165"/>
      <c r="LGK206" s="165"/>
      <c r="LGL206" s="166"/>
      <c r="LGN206" s="164"/>
      <c r="LGO206" s="168"/>
      <c r="LGP206" s="168"/>
      <c r="LGQ206" s="165"/>
      <c r="LGR206" s="165"/>
      <c r="LGS206" s="165"/>
      <c r="LGT206" s="166"/>
      <c r="LGV206" s="164"/>
      <c r="LGW206" s="168"/>
      <c r="LGX206" s="168"/>
      <c r="LGY206" s="165"/>
      <c r="LGZ206" s="165"/>
      <c r="LHA206" s="165"/>
      <c r="LHB206" s="166"/>
      <c r="LHD206" s="164"/>
      <c r="LHE206" s="168"/>
      <c r="LHF206" s="168"/>
      <c r="LHG206" s="165"/>
      <c r="LHH206" s="165"/>
      <c r="LHI206" s="165"/>
      <c r="LHJ206" s="166"/>
      <c r="LHL206" s="164"/>
      <c r="LHM206" s="168"/>
      <c r="LHN206" s="168"/>
      <c r="LHO206" s="165"/>
      <c r="LHP206" s="165"/>
      <c r="LHQ206" s="165"/>
      <c r="LHR206" s="166"/>
      <c r="LHT206" s="164"/>
      <c r="LHU206" s="168"/>
      <c r="LHV206" s="168"/>
      <c r="LHW206" s="165"/>
      <c r="LHX206" s="165"/>
      <c r="LHY206" s="165"/>
      <c r="LHZ206" s="166"/>
      <c r="LIB206" s="164"/>
      <c r="LIC206" s="168"/>
      <c r="LID206" s="168"/>
      <c r="LIE206" s="165"/>
      <c r="LIF206" s="165"/>
      <c r="LIG206" s="165"/>
      <c r="LIH206" s="166"/>
      <c r="LIJ206" s="164"/>
      <c r="LIK206" s="168"/>
      <c r="LIL206" s="168"/>
      <c r="LIM206" s="165"/>
      <c r="LIN206" s="165"/>
      <c r="LIO206" s="165"/>
      <c r="LIP206" s="166"/>
      <c r="LIR206" s="164"/>
      <c r="LIS206" s="168"/>
      <c r="LIT206" s="168"/>
      <c r="LIU206" s="165"/>
      <c r="LIV206" s="165"/>
      <c r="LIW206" s="165"/>
      <c r="LIX206" s="166"/>
      <c r="LIZ206" s="164"/>
      <c r="LJA206" s="168"/>
      <c r="LJB206" s="168"/>
      <c r="LJC206" s="165"/>
      <c r="LJD206" s="165"/>
      <c r="LJE206" s="165"/>
      <c r="LJF206" s="166"/>
      <c r="LJH206" s="164"/>
      <c r="LJI206" s="168"/>
      <c r="LJJ206" s="168"/>
      <c r="LJK206" s="165"/>
      <c r="LJL206" s="165"/>
      <c r="LJM206" s="165"/>
      <c r="LJN206" s="166"/>
      <c r="LJP206" s="164"/>
      <c r="LJQ206" s="168"/>
      <c r="LJR206" s="168"/>
      <c r="LJS206" s="165"/>
      <c r="LJT206" s="165"/>
      <c r="LJU206" s="165"/>
      <c r="LJV206" s="166"/>
      <c r="LJX206" s="164"/>
      <c r="LJY206" s="168"/>
      <c r="LJZ206" s="168"/>
      <c r="LKA206" s="165"/>
      <c r="LKB206" s="165"/>
      <c r="LKC206" s="165"/>
      <c r="LKD206" s="166"/>
      <c r="LKF206" s="164"/>
      <c r="LKG206" s="168"/>
      <c r="LKH206" s="168"/>
      <c r="LKI206" s="165"/>
      <c r="LKJ206" s="165"/>
      <c r="LKK206" s="165"/>
      <c r="LKL206" s="166"/>
      <c r="LKN206" s="164"/>
      <c r="LKO206" s="168"/>
      <c r="LKP206" s="168"/>
      <c r="LKQ206" s="165"/>
      <c r="LKR206" s="165"/>
      <c r="LKS206" s="165"/>
      <c r="LKT206" s="166"/>
      <c r="LKV206" s="164"/>
      <c r="LKW206" s="168"/>
      <c r="LKX206" s="168"/>
      <c r="LKY206" s="165"/>
      <c r="LKZ206" s="165"/>
      <c r="LLA206" s="165"/>
      <c r="LLB206" s="166"/>
      <c r="LLD206" s="164"/>
      <c r="LLE206" s="168"/>
      <c r="LLF206" s="168"/>
      <c r="LLG206" s="165"/>
      <c r="LLH206" s="165"/>
      <c r="LLI206" s="165"/>
      <c r="LLJ206" s="166"/>
      <c r="LLL206" s="164"/>
      <c r="LLM206" s="168"/>
      <c r="LLN206" s="168"/>
      <c r="LLO206" s="165"/>
      <c r="LLP206" s="165"/>
      <c r="LLQ206" s="165"/>
      <c r="LLR206" s="166"/>
      <c r="LLT206" s="164"/>
      <c r="LLU206" s="168"/>
      <c r="LLV206" s="168"/>
      <c r="LLW206" s="165"/>
      <c r="LLX206" s="165"/>
      <c r="LLY206" s="165"/>
      <c r="LLZ206" s="166"/>
      <c r="LMB206" s="164"/>
      <c r="LMC206" s="168"/>
      <c r="LMD206" s="168"/>
      <c r="LME206" s="165"/>
      <c r="LMF206" s="165"/>
      <c r="LMG206" s="165"/>
      <c r="LMH206" s="166"/>
      <c r="LMJ206" s="164"/>
      <c r="LMK206" s="168"/>
      <c r="LML206" s="168"/>
      <c r="LMM206" s="165"/>
      <c r="LMN206" s="165"/>
      <c r="LMO206" s="165"/>
      <c r="LMP206" s="166"/>
      <c r="LMR206" s="164"/>
      <c r="LMS206" s="168"/>
      <c r="LMT206" s="168"/>
      <c r="LMU206" s="165"/>
      <c r="LMV206" s="165"/>
      <c r="LMW206" s="165"/>
      <c r="LMX206" s="166"/>
      <c r="LMZ206" s="164"/>
      <c r="LNA206" s="168"/>
      <c r="LNB206" s="168"/>
      <c r="LNC206" s="165"/>
      <c r="LND206" s="165"/>
      <c r="LNE206" s="165"/>
      <c r="LNF206" s="166"/>
      <c r="LNH206" s="164"/>
      <c r="LNI206" s="168"/>
      <c r="LNJ206" s="168"/>
      <c r="LNK206" s="165"/>
      <c r="LNL206" s="165"/>
      <c r="LNM206" s="165"/>
      <c r="LNN206" s="166"/>
      <c r="LNP206" s="164"/>
      <c r="LNQ206" s="168"/>
      <c r="LNR206" s="168"/>
      <c r="LNS206" s="165"/>
      <c r="LNT206" s="165"/>
      <c r="LNU206" s="165"/>
      <c r="LNV206" s="166"/>
      <c r="LNX206" s="164"/>
      <c r="LNY206" s="168"/>
      <c r="LNZ206" s="168"/>
      <c r="LOA206" s="165"/>
      <c r="LOB206" s="165"/>
      <c r="LOC206" s="165"/>
      <c r="LOD206" s="166"/>
      <c r="LOF206" s="164"/>
      <c r="LOG206" s="168"/>
      <c r="LOH206" s="168"/>
      <c r="LOI206" s="165"/>
      <c r="LOJ206" s="165"/>
      <c r="LOK206" s="165"/>
      <c r="LOL206" s="166"/>
      <c r="LON206" s="164"/>
      <c r="LOO206" s="168"/>
      <c r="LOP206" s="168"/>
      <c r="LOQ206" s="165"/>
      <c r="LOR206" s="165"/>
      <c r="LOS206" s="165"/>
      <c r="LOT206" s="166"/>
      <c r="LOV206" s="164"/>
      <c r="LOW206" s="168"/>
      <c r="LOX206" s="168"/>
      <c r="LOY206" s="165"/>
      <c r="LOZ206" s="165"/>
      <c r="LPA206" s="165"/>
      <c r="LPB206" s="166"/>
      <c r="LPD206" s="164"/>
      <c r="LPE206" s="168"/>
      <c r="LPF206" s="168"/>
      <c r="LPG206" s="165"/>
      <c r="LPH206" s="165"/>
      <c r="LPI206" s="165"/>
      <c r="LPJ206" s="166"/>
      <c r="LPL206" s="164"/>
      <c r="LPM206" s="168"/>
      <c r="LPN206" s="168"/>
      <c r="LPO206" s="165"/>
      <c r="LPP206" s="165"/>
      <c r="LPQ206" s="165"/>
      <c r="LPR206" s="166"/>
      <c r="LPT206" s="164"/>
      <c r="LPU206" s="168"/>
      <c r="LPV206" s="168"/>
      <c r="LPW206" s="165"/>
      <c r="LPX206" s="165"/>
      <c r="LPY206" s="165"/>
      <c r="LPZ206" s="166"/>
      <c r="LQB206" s="164"/>
      <c r="LQC206" s="168"/>
      <c r="LQD206" s="168"/>
      <c r="LQE206" s="165"/>
      <c r="LQF206" s="165"/>
      <c r="LQG206" s="165"/>
      <c r="LQH206" s="166"/>
      <c r="LQJ206" s="164"/>
      <c r="LQK206" s="168"/>
      <c r="LQL206" s="168"/>
      <c r="LQM206" s="165"/>
      <c r="LQN206" s="165"/>
      <c r="LQO206" s="165"/>
      <c r="LQP206" s="166"/>
      <c r="LQR206" s="164"/>
      <c r="LQS206" s="168"/>
      <c r="LQT206" s="168"/>
      <c r="LQU206" s="165"/>
      <c r="LQV206" s="165"/>
      <c r="LQW206" s="165"/>
      <c r="LQX206" s="166"/>
      <c r="LQZ206" s="164"/>
      <c r="LRA206" s="168"/>
      <c r="LRB206" s="168"/>
      <c r="LRC206" s="165"/>
      <c r="LRD206" s="165"/>
      <c r="LRE206" s="165"/>
      <c r="LRF206" s="166"/>
      <c r="LRH206" s="164"/>
      <c r="LRI206" s="168"/>
      <c r="LRJ206" s="168"/>
      <c r="LRK206" s="165"/>
      <c r="LRL206" s="165"/>
      <c r="LRM206" s="165"/>
      <c r="LRN206" s="166"/>
      <c r="LRP206" s="164"/>
      <c r="LRQ206" s="168"/>
      <c r="LRR206" s="168"/>
      <c r="LRS206" s="165"/>
      <c r="LRT206" s="165"/>
      <c r="LRU206" s="165"/>
      <c r="LRV206" s="166"/>
      <c r="LRX206" s="164"/>
      <c r="LRY206" s="168"/>
      <c r="LRZ206" s="168"/>
      <c r="LSA206" s="165"/>
      <c r="LSB206" s="165"/>
      <c r="LSC206" s="165"/>
      <c r="LSD206" s="166"/>
      <c r="LSF206" s="164"/>
      <c r="LSG206" s="168"/>
      <c r="LSH206" s="168"/>
      <c r="LSI206" s="165"/>
      <c r="LSJ206" s="165"/>
      <c r="LSK206" s="165"/>
      <c r="LSL206" s="166"/>
      <c r="LSN206" s="164"/>
      <c r="LSO206" s="168"/>
      <c r="LSP206" s="168"/>
      <c r="LSQ206" s="165"/>
      <c r="LSR206" s="165"/>
      <c r="LSS206" s="165"/>
      <c r="LST206" s="166"/>
      <c r="LSV206" s="164"/>
      <c r="LSW206" s="168"/>
      <c r="LSX206" s="168"/>
      <c r="LSY206" s="165"/>
      <c r="LSZ206" s="165"/>
      <c r="LTA206" s="165"/>
      <c r="LTB206" s="166"/>
      <c r="LTD206" s="164"/>
      <c r="LTE206" s="168"/>
      <c r="LTF206" s="168"/>
      <c r="LTG206" s="165"/>
      <c r="LTH206" s="165"/>
      <c r="LTI206" s="165"/>
      <c r="LTJ206" s="166"/>
      <c r="LTL206" s="164"/>
      <c r="LTM206" s="168"/>
      <c r="LTN206" s="168"/>
      <c r="LTO206" s="165"/>
      <c r="LTP206" s="165"/>
      <c r="LTQ206" s="165"/>
      <c r="LTR206" s="166"/>
      <c r="LTT206" s="164"/>
      <c r="LTU206" s="168"/>
      <c r="LTV206" s="168"/>
      <c r="LTW206" s="165"/>
      <c r="LTX206" s="165"/>
      <c r="LTY206" s="165"/>
      <c r="LTZ206" s="166"/>
      <c r="LUB206" s="164"/>
      <c r="LUC206" s="168"/>
      <c r="LUD206" s="168"/>
      <c r="LUE206" s="165"/>
      <c r="LUF206" s="165"/>
      <c r="LUG206" s="165"/>
      <c r="LUH206" s="166"/>
      <c r="LUJ206" s="164"/>
      <c r="LUK206" s="168"/>
      <c r="LUL206" s="168"/>
      <c r="LUM206" s="165"/>
      <c r="LUN206" s="165"/>
      <c r="LUO206" s="165"/>
      <c r="LUP206" s="166"/>
      <c r="LUR206" s="164"/>
      <c r="LUS206" s="168"/>
      <c r="LUT206" s="168"/>
      <c r="LUU206" s="165"/>
      <c r="LUV206" s="165"/>
      <c r="LUW206" s="165"/>
      <c r="LUX206" s="166"/>
      <c r="LUZ206" s="164"/>
      <c r="LVA206" s="168"/>
      <c r="LVB206" s="168"/>
      <c r="LVC206" s="165"/>
      <c r="LVD206" s="165"/>
      <c r="LVE206" s="165"/>
      <c r="LVF206" s="166"/>
      <c r="LVH206" s="164"/>
      <c r="LVI206" s="168"/>
      <c r="LVJ206" s="168"/>
      <c r="LVK206" s="165"/>
      <c r="LVL206" s="165"/>
      <c r="LVM206" s="165"/>
      <c r="LVN206" s="166"/>
      <c r="LVP206" s="164"/>
      <c r="LVQ206" s="168"/>
      <c r="LVR206" s="168"/>
      <c r="LVS206" s="165"/>
      <c r="LVT206" s="165"/>
      <c r="LVU206" s="165"/>
      <c r="LVV206" s="166"/>
      <c r="LVX206" s="164"/>
      <c r="LVY206" s="168"/>
      <c r="LVZ206" s="168"/>
      <c r="LWA206" s="165"/>
      <c r="LWB206" s="165"/>
      <c r="LWC206" s="165"/>
      <c r="LWD206" s="166"/>
      <c r="LWF206" s="164"/>
      <c r="LWG206" s="168"/>
      <c r="LWH206" s="168"/>
      <c r="LWI206" s="165"/>
      <c r="LWJ206" s="165"/>
      <c r="LWK206" s="165"/>
      <c r="LWL206" s="166"/>
      <c r="LWN206" s="164"/>
      <c r="LWO206" s="168"/>
      <c r="LWP206" s="168"/>
      <c r="LWQ206" s="165"/>
      <c r="LWR206" s="165"/>
      <c r="LWS206" s="165"/>
      <c r="LWT206" s="166"/>
      <c r="LWV206" s="164"/>
      <c r="LWW206" s="168"/>
      <c r="LWX206" s="168"/>
      <c r="LWY206" s="165"/>
      <c r="LWZ206" s="165"/>
      <c r="LXA206" s="165"/>
      <c r="LXB206" s="166"/>
      <c r="LXD206" s="164"/>
      <c r="LXE206" s="168"/>
      <c r="LXF206" s="168"/>
      <c r="LXG206" s="165"/>
      <c r="LXH206" s="165"/>
      <c r="LXI206" s="165"/>
      <c r="LXJ206" s="166"/>
      <c r="LXL206" s="164"/>
      <c r="LXM206" s="168"/>
      <c r="LXN206" s="168"/>
      <c r="LXO206" s="165"/>
      <c r="LXP206" s="165"/>
      <c r="LXQ206" s="165"/>
      <c r="LXR206" s="166"/>
      <c r="LXT206" s="164"/>
      <c r="LXU206" s="168"/>
      <c r="LXV206" s="168"/>
      <c r="LXW206" s="165"/>
      <c r="LXX206" s="165"/>
      <c r="LXY206" s="165"/>
      <c r="LXZ206" s="166"/>
      <c r="LYB206" s="164"/>
      <c r="LYC206" s="168"/>
      <c r="LYD206" s="168"/>
      <c r="LYE206" s="165"/>
      <c r="LYF206" s="165"/>
      <c r="LYG206" s="165"/>
      <c r="LYH206" s="166"/>
      <c r="LYJ206" s="164"/>
      <c r="LYK206" s="168"/>
      <c r="LYL206" s="168"/>
      <c r="LYM206" s="165"/>
      <c r="LYN206" s="165"/>
      <c r="LYO206" s="165"/>
      <c r="LYP206" s="166"/>
      <c r="LYR206" s="164"/>
      <c r="LYS206" s="168"/>
      <c r="LYT206" s="168"/>
      <c r="LYU206" s="165"/>
      <c r="LYV206" s="165"/>
      <c r="LYW206" s="165"/>
      <c r="LYX206" s="166"/>
      <c r="LYZ206" s="164"/>
      <c r="LZA206" s="168"/>
      <c r="LZB206" s="168"/>
      <c r="LZC206" s="165"/>
      <c r="LZD206" s="165"/>
      <c r="LZE206" s="165"/>
      <c r="LZF206" s="166"/>
      <c r="LZH206" s="164"/>
      <c r="LZI206" s="168"/>
      <c r="LZJ206" s="168"/>
      <c r="LZK206" s="165"/>
      <c r="LZL206" s="165"/>
      <c r="LZM206" s="165"/>
      <c r="LZN206" s="166"/>
      <c r="LZP206" s="164"/>
      <c r="LZQ206" s="168"/>
      <c r="LZR206" s="168"/>
      <c r="LZS206" s="165"/>
      <c r="LZT206" s="165"/>
      <c r="LZU206" s="165"/>
      <c r="LZV206" s="166"/>
      <c r="LZX206" s="164"/>
      <c r="LZY206" s="168"/>
      <c r="LZZ206" s="168"/>
      <c r="MAA206" s="165"/>
      <c r="MAB206" s="165"/>
      <c r="MAC206" s="165"/>
      <c r="MAD206" s="166"/>
      <c r="MAF206" s="164"/>
      <c r="MAG206" s="168"/>
      <c r="MAH206" s="168"/>
      <c r="MAI206" s="165"/>
      <c r="MAJ206" s="165"/>
      <c r="MAK206" s="165"/>
      <c r="MAL206" s="166"/>
      <c r="MAN206" s="164"/>
      <c r="MAO206" s="168"/>
      <c r="MAP206" s="168"/>
      <c r="MAQ206" s="165"/>
      <c r="MAR206" s="165"/>
      <c r="MAS206" s="165"/>
      <c r="MAT206" s="166"/>
      <c r="MAV206" s="164"/>
      <c r="MAW206" s="168"/>
      <c r="MAX206" s="168"/>
      <c r="MAY206" s="165"/>
      <c r="MAZ206" s="165"/>
      <c r="MBA206" s="165"/>
      <c r="MBB206" s="166"/>
      <c r="MBD206" s="164"/>
      <c r="MBE206" s="168"/>
      <c r="MBF206" s="168"/>
      <c r="MBG206" s="165"/>
      <c r="MBH206" s="165"/>
      <c r="MBI206" s="165"/>
      <c r="MBJ206" s="166"/>
      <c r="MBL206" s="164"/>
      <c r="MBM206" s="168"/>
      <c r="MBN206" s="168"/>
      <c r="MBO206" s="165"/>
      <c r="MBP206" s="165"/>
      <c r="MBQ206" s="165"/>
      <c r="MBR206" s="166"/>
      <c r="MBT206" s="164"/>
      <c r="MBU206" s="168"/>
      <c r="MBV206" s="168"/>
      <c r="MBW206" s="165"/>
      <c r="MBX206" s="165"/>
      <c r="MBY206" s="165"/>
      <c r="MBZ206" s="166"/>
      <c r="MCB206" s="164"/>
      <c r="MCC206" s="168"/>
      <c r="MCD206" s="168"/>
      <c r="MCE206" s="165"/>
      <c r="MCF206" s="165"/>
      <c r="MCG206" s="165"/>
      <c r="MCH206" s="166"/>
      <c r="MCJ206" s="164"/>
      <c r="MCK206" s="168"/>
      <c r="MCL206" s="168"/>
      <c r="MCM206" s="165"/>
      <c r="MCN206" s="165"/>
      <c r="MCO206" s="165"/>
      <c r="MCP206" s="166"/>
      <c r="MCR206" s="164"/>
      <c r="MCS206" s="168"/>
      <c r="MCT206" s="168"/>
      <c r="MCU206" s="165"/>
      <c r="MCV206" s="165"/>
      <c r="MCW206" s="165"/>
      <c r="MCX206" s="166"/>
      <c r="MCZ206" s="164"/>
      <c r="MDA206" s="168"/>
      <c r="MDB206" s="168"/>
      <c r="MDC206" s="165"/>
      <c r="MDD206" s="165"/>
      <c r="MDE206" s="165"/>
      <c r="MDF206" s="166"/>
      <c r="MDH206" s="164"/>
      <c r="MDI206" s="168"/>
      <c r="MDJ206" s="168"/>
      <c r="MDK206" s="165"/>
      <c r="MDL206" s="165"/>
      <c r="MDM206" s="165"/>
      <c r="MDN206" s="166"/>
      <c r="MDP206" s="164"/>
      <c r="MDQ206" s="168"/>
      <c r="MDR206" s="168"/>
      <c r="MDS206" s="165"/>
      <c r="MDT206" s="165"/>
      <c r="MDU206" s="165"/>
      <c r="MDV206" s="166"/>
      <c r="MDX206" s="164"/>
      <c r="MDY206" s="168"/>
      <c r="MDZ206" s="168"/>
      <c r="MEA206" s="165"/>
      <c r="MEB206" s="165"/>
      <c r="MEC206" s="165"/>
      <c r="MED206" s="166"/>
      <c r="MEF206" s="164"/>
      <c r="MEG206" s="168"/>
      <c r="MEH206" s="168"/>
      <c r="MEI206" s="165"/>
      <c r="MEJ206" s="165"/>
      <c r="MEK206" s="165"/>
      <c r="MEL206" s="166"/>
      <c r="MEN206" s="164"/>
      <c r="MEO206" s="168"/>
      <c r="MEP206" s="168"/>
      <c r="MEQ206" s="165"/>
      <c r="MER206" s="165"/>
      <c r="MES206" s="165"/>
      <c r="MET206" s="166"/>
      <c r="MEV206" s="164"/>
      <c r="MEW206" s="168"/>
      <c r="MEX206" s="168"/>
      <c r="MEY206" s="165"/>
      <c r="MEZ206" s="165"/>
      <c r="MFA206" s="165"/>
      <c r="MFB206" s="166"/>
      <c r="MFD206" s="164"/>
      <c r="MFE206" s="168"/>
      <c r="MFF206" s="168"/>
      <c r="MFG206" s="165"/>
      <c r="MFH206" s="165"/>
      <c r="MFI206" s="165"/>
      <c r="MFJ206" s="166"/>
      <c r="MFL206" s="164"/>
      <c r="MFM206" s="168"/>
      <c r="MFN206" s="168"/>
      <c r="MFO206" s="165"/>
      <c r="MFP206" s="165"/>
      <c r="MFQ206" s="165"/>
      <c r="MFR206" s="166"/>
      <c r="MFT206" s="164"/>
      <c r="MFU206" s="168"/>
      <c r="MFV206" s="168"/>
      <c r="MFW206" s="165"/>
      <c r="MFX206" s="165"/>
      <c r="MFY206" s="165"/>
      <c r="MFZ206" s="166"/>
      <c r="MGB206" s="164"/>
      <c r="MGC206" s="168"/>
      <c r="MGD206" s="168"/>
      <c r="MGE206" s="165"/>
      <c r="MGF206" s="165"/>
      <c r="MGG206" s="165"/>
      <c r="MGH206" s="166"/>
      <c r="MGJ206" s="164"/>
      <c r="MGK206" s="168"/>
      <c r="MGL206" s="168"/>
      <c r="MGM206" s="165"/>
      <c r="MGN206" s="165"/>
      <c r="MGO206" s="165"/>
      <c r="MGP206" s="166"/>
      <c r="MGR206" s="164"/>
      <c r="MGS206" s="168"/>
      <c r="MGT206" s="168"/>
      <c r="MGU206" s="165"/>
      <c r="MGV206" s="165"/>
      <c r="MGW206" s="165"/>
      <c r="MGX206" s="166"/>
      <c r="MGZ206" s="164"/>
      <c r="MHA206" s="168"/>
      <c r="MHB206" s="168"/>
      <c r="MHC206" s="165"/>
      <c r="MHD206" s="165"/>
      <c r="MHE206" s="165"/>
      <c r="MHF206" s="166"/>
      <c r="MHH206" s="164"/>
      <c r="MHI206" s="168"/>
      <c r="MHJ206" s="168"/>
      <c r="MHK206" s="165"/>
      <c r="MHL206" s="165"/>
      <c r="MHM206" s="165"/>
      <c r="MHN206" s="166"/>
      <c r="MHP206" s="164"/>
      <c r="MHQ206" s="168"/>
      <c r="MHR206" s="168"/>
      <c r="MHS206" s="165"/>
      <c r="MHT206" s="165"/>
      <c r="MHU206" s="165"/>
      <c r="MHV206" s="166"/>
      <c r="MHX206" s="164"/>
      <c r="MHY206" s="168"/>
      <c r="MHZ206" s="168"/>
      <c r="MIA206" s="165"/>
      <c r="MIB206" s="165"/>
      <c r="MIC206" s="165"/>
      <c r="MID206" s="166"/>
      <c r="MIF206" s="164"/>
      <c r="MIG206" s="168"/>
      <c r="MIH206" s="168"/>
      <c r="MII206" s="165"/>
      <c r="MIJ206" s="165"/>
      <c r="MIK206" s="165"/>
      <c r="MIL206" s="166"/>
      <c r="MIN206" s="164"/>
      <c r="MIO206" s="168"/>
      <c r="MIP206" s="168"/>
      <c r="MIQ206" s="165"/>
      <c r="MIR206" s="165"/>
      <c r="MIS206" s="165"/>
      <c r="MIT206" s="166"/>
      <c r="MIV206" s="164"/>
      <c r="MIW206" s="168"/>
      <c r="MIX206" s="168"/>
      <c r="MIY206" s="165"/>
      <c r="MIZ206" s="165"/>
      <c r="MJA206" s="165"/>
      <c r="MJB206" s="166"/>
      <c r="MJD206" s="164"/>
      <c r="MJE206" s="168"/>
      <c r="MJF206" s="168"/>
      <c r="MJG206" s="165"/>
      <c r="MJH206" s="165"/>
      <c r="MJI206" s="165"/>
      <c r="MJJ206" s="166"/>
      <c r="MJL206" s="164"/>
      <c r="MJM206" s="168"/>
      <c r="MJN206" s="168"/>
      <c r="MJO206" s="165"/>
      <c r="MJP206" s="165"/>
      <c r="MJQ206" s="165"/>
      <c r="MJR206" s="166"/>
      <c r="MJT206" s="164"/>
      <c r="MJU206" s="168"/>
      <c r="MJV206" s="168"/>
      <c r="MJW206" s="165"/>
      <c r="MJX206" s="165"/>
      <c r="MJY206" s="165"/>
      <c r="MJZ206" s="166"/>
      <c r="MKB206" s="164"/>
      <c r="MKC206" s="168"/>
      <c r="MKD206" s="168"/>
      <c r="MKE206" s="165"/>
      <c r="MKF206" s="165"/>
      <c r="MKG206" s="165"/>
      <c r="MKH206" s="166"/>
      <c r="MKJ206" s="164"/>
      <c r="MKK206" s="168"/>
      <c r="MKL206" s="168"/>
      <c r="MKM206" s="165"/>
      <c r="MKN206" s="165"/>
      <c r="MKO206" s="165"/>
      <c r="MKP206" s="166"/>
      <c r="MKR206" s="164"/>
      <c r="MKS206" s="168"/>
      <c r="MKT206" s="168"/>
      <c r="MKU206" s="165"/>
      <c r="MKV206" s="165"/>
      <c r="MKW206" s="165"/>
      <c r="MKX206" s="166"/>
      <c r="MKZ206" s="164"/>
      <c r="MLA206" s="168"/>
      <c r="MLB206" s="168"/>
      <c r="MLC206" s="165"/>
      <c r="MLD206" s="165"/>
      <c r="MLE206" s="165"/>
      <c r="MLF206" s="166"/>
      <c r="MLH206" s="164"/>
      <c r="MLI206" s="168"/>
      <c r="MLJ206" s="168"/>
      <c r="MLK206" s="165"/>
      <c r="MLL206" s="165"/>
      <c r="MLM206" s="165"/>
      <c r="MLN206" s="166"/>
      <c r="MLP206" s="164"/>
      <c r="MLQ206" s="168"/>
      <c r="MLR206" s="168"/>
      <c r="MLS206" s="165"/>
      <c r="MLT206" s="165"/>
      <c r="MLU206" s="165"/>
      <c r="MLV206" s="166"/>
      <c r="MLX206" s="164"/>
      <c r="MLY206" s="168"/>
      <c r="MLZ206" s="168"/>
      <c r="MMA206" s="165"/>
      <c r="MMB206" s="165"/>
      <c r="MMC206" s="165"/>
      <c r="MMD206" s="166"/>
      <c r="MMF206" s="164"/>
      <c r="MMG206" s="168"/>
      <c r="MMH206" s="168"/>
      <c r="MMI206" s="165"/>
      <c r="MMJ206" s="165"/>
      <c r="MMK206" s="165"/>
      <c r="MML206" s="166"/>
      <c r="MMN206" s="164"/>
      <c r="MMO206" s="168"/>
      <c r="MMP206" s="168"/>
      <c r="MMQ206" s="165"/>
      <c r="MMR206" s="165"/>
      <c r="MMS206" s="165"/>
      <c r="MMT206" s="166"/>
      <c r="MMV206" s="164"/>
      <c r="MMW206" s="168"/>
      <c r="MMX206" s="168"/>
      <c r="MMY206" s="165"/>
      <c r="MMZ206" s="165"/>
      <c r="MNA206" s="165"/>
      <c r="MNB206" s="166"/>
      <c r="MND206" s="164"/>
      <c r="MNE206" s="168"/>
      <c r="MNF206" s="168"/>
      <c r="MNG206" s="165"/>
      <c r="MNH206" s="165"/>
      <c r="MNI206" s="165"/>
      <c r="MNJ206" s="166"/>
      <c r="MNL206" s="164"/>
      <c r="MNM206" s="168"/>
      <c r="MNN206" s="168"/>
      <c r="MNO206" s="165"/>
      <c r="MNP206" s="165"/>
      <c r="MNQ206" s="165"/>
      <c r="MNR206" s="166"/>
      <c r="MNT206" s="164"/>
      <c r="MNU206" s="168"/>
      <c r="MNV206" s="168"/>
      <c r="MNW206" s="165"/>
      <c r="MNX206" s="165"/>
      <c r="MNY206" s="165"/>
      <c r="MNZ206" s="166"/>
      <c r="MOB206" s="164"/>
      <c r="MOC206" s="168"/>
      <c r="MOD206" s="168"/>
      <c r="MOE206" s="165"/>
      <c r="MOF206" s="165"/>
      <c r="MOG206" s="165"/>
      <c r="MOH206" s="166"/>
      <c r="MOJ206" s="164"/>
      <c r="MOK206" s="168"/>
      <c r="MOL206" s="168"/>
      <c r="MOM206" s="165"/>
      <c r="MON206" s="165"/>
      <c r="MOO206" s="165"/>
      <c r="MOP206" s="166"/>
      <c r="MOR206" s="164"/>
      <c r="MOS206" s="168"/>
      <c r="MOT206" s="168"/>
      <c r="MOU206" s="165"/>
      <c r="MOV206" s="165"/>
      <c r="MOW206" s="165"/>
      <c r="MOX206" s="166"/>
      <c r="MOZ206" s="164"/>
      <c r="MPA206" s="168"/>
      <c r="MPB206" s="168"/>
      <c r="MPC206" s="165"/>
      <c r="MPD206" s="165"/>
      <c r="MPE206" s="165"/>
      <c r="MPF206" s="166"/>
      <c r="MPH206" s="164"/>
      <c r="MPI206" s="168"/>
      <c r="MPJ206" s="168"/>
      <c r="MPK206" s="165"/>
      <c r="MPL206" s="165"/>
      <c r="MPM206" s="165"/>
      <c r="MPN206" s="166"/>
      <c r="MPP206" s="164"/>
      <c r="MPQ206" s="168"/>
      <c r="MPR206" s="168"/>
      <c r="MPS206" s="165"/>
      <c r="MPT206" s="165"/>
      <c r="MPU206" s="165"/>
      <c r="MPV206" s="166"/>
      <c r="MPX206" s="164"/>
      <c r="MPY206" s="168"/>
      <c r="MPZ206" s="168"/>
      <c r="MQA206" s="165"/>
      <c r="MQB206" s="165"/>
      <c r="MQC206" s="165"/>
      <c r="MQD206" s="166"/>
      <c r="MQF206" s="164"/>
      <c r="MQG206" s="168"/>
      <c r="MQH206" s="168"/>
      <c r="MQI206" s="165"/>
      <c r="MQJ206" s="165"/>
      <c r="MQK206" s="165"/>
      <c r="MQL206" s="166"/>
      <c r="MQN206" s="164"/>
      <c r="MQO206" s="168"/>
      <c r="MQP206" s="168"/>
      <c r="MQQ206" s="165"/>
      <c r="MQR206" s="165"/>
      <c r="MQS206" s="165"/>
      <c r="MQT206" s="166"/>
      <c r="MQV206" s="164"/>
      <c r="MQW206" s="168"/>
      <c r="MQX206" s="168"/>
      <c r="MQY206" s="165"/>
      <c r="MQZ206" s="165"/>
      <c r="MRA206" s="165"/>
      <c r="MRB206" s="166"/>
      <c r="MRD206" s="164"/>
      <c r="MRE206" s="168"/>
      <c r="MRF206" s="168"/>
      <c r="MRG206" s="165"/>
      <c r="MRH206" s="165"/>
      <c r="MRI206" s="165"/>
      <c r="MRJ206" s="166"/>
      <c r="MRL206" s="164"/>
      <c r="MRM206" s="168"/>
      <c r="MRN206" s="168"/>
      <c r="MRO206" s="165"/>
      <c r="MRP206" s="165"/>
      <c r="MRQ206" s="165"/>
      <c r="MRR206" s="166"/>
      <c r="MRT206" s="164"/>
      <c r="MRU206" s="168"/>
      <c r="MRV206" s="168"/>
      <c r="MRW206" s="165"/>
      <c r="MRX206" s="165"/>
      <c r="MRY206" s="165"/>
      <c r="MRZ206" s="166"/>
      <c r="MSB206" s="164"/>
      <c r="MSC206" s="168"/>
      <c r="MSD206" s="168"/>
      <c r="MSE206" s="165"/>
      <c r="MSF206" s="165"/>
      <c r="MSG206" s="165"/>
      <c r="MSH206" s="166"/>
      <c r="MSJ206" s="164"/>
      <c r="MSK206" s="168"/>
      <c r="MSL206" s="168"/>
      <c r="MSM206" s="165"/>
      <c r="MSN206" s="165"/>
      <c r="MSO206" s="165"/>
      <c r="MSP206" s="166"/>
      <c r="MSR206" s="164"/>
      <c r="MSS206" s="168"/>
      <c r="MST206" s="168"/>
      <c r="MSU206" s="165"/>
      <c r="MSV206" s="165"/>
      <c r="MSW206" s="165"/>
      <c r="MSX206" s="166"/>
      <c r="MSZ206" s="164"/>
      <c r="MTA206" s="168"/>
      <c r="MTB206" s="168"/>
      <c r="MTC206" s="165"/>
      <c r="MTD206" s="165"/>
      <c r="MTE206" s="165"/>
      <c r="MTF206" s="166"/>
      <c r="MTH206" s="164"/>
      <c r="MTI206" s="168"/>
      <c r="MTJ206" s="168"/>
      <c r="MTK206" s="165"/>
      <c r="MTL206" s="165"/>
      <c r="MTM206" s="165"/>
      <c r="MTN206" s="166"/>
      <c r="MTP206" s="164"/>
      <c r="MTQ206" s="168"/>
      <c r="MTR206" s="168"/>
      <c r="MTS206" s="165"/>
      <c r="MTT206" s="165"/>
      <c r="MTU206" s="165"/>
      <c r="MTV206" s="166"/>
      <c r="MTX206" s="164"/>
      <c r="MTY206" s="168"/>
      <c r="MTZ206" s="168"/>
      <c r="MUA206" s="165"/>
      <c r="MUB206" s="165"/>
      <c r="MUC206" s="165"/>
      <c r="MUD206" s="166"/>
      <c r="MUF206" s="164"/>
      <c r="MUG206" s="168"/>
      <c r="MUH206" s="168"/>
      <c r="MUI206" s="165"/>
      <c r="MUJ206" s="165"/>
      <c r="MUK206" s="165"/>
      <c r="MUL206" s="166"/>
      <c r="MUN206" s="164"/>
      <c r="MUO206" s="168"/>
      <c r="MUP206" s="168"/>
      <c r="MUQ206" s="165"/>
      <c r="MUR206" s="165"/>
      <c r="MUS206" s="165"/>
      <c r="MUT206" s="166"/>
      <c r="MUV206" s="164"/>
      <c r="MUW206" s="168"/>
      <c r="MUX206" s="168"/>
      <c r="MUY206" s="165"/>
      <c r="MUZ206" s="165"/>
      <c r="MVA206" s="165"/>
      <c r="MVB206" s="166"/>
      <c r="MVD206" s="164"/>
      <c r="MVE206" s="168"/>
      <c r="MVF206" s="168"/>
      <c r="MVG206" s="165"/>
      <c r="MVH206" s="165"/>
      <c r="MVI206" s="165"/>
      <c r="MVJ206" s="166"/>
      <c r="MVL206" s="164"/>
      <c r="MVM206" s="168"/>
      <c r="MVN206" s="168"/>
      <c r="MVO206" s="165"/>
      <c r="MVP206" s="165"/>
      <c r="MVQ206" s="165"/>
      <c r="MVR206" s="166"/>
      <c r="MVT206" s="164"/>
      <c r="MVU206" s="168"/>
      <c r="MVV206" s="168"/>
      <c r="MVW206" s="165"/>
      <c r="MVX206" s="165"/>
      <c r="MVY206" s="165"/>
      <c r="MVZ206" s="166"/>
      <c r="MWB206" s="164"/>
      <c r="MWC206" s="168"/>
      <c r="MWD206" s="168"/>
      <c r="MWE206" s="165"/>
      <c r="MWF206" s="165"/>
      <c r="MWG206" s="165"/>
      <c r="MWH206" s="166"/>
      <c r="MWJ206" s="164"/>
      <c r="MWK206" s="168"/>
      <c r="MWL206" s="168"/>
      <c r="MWM206" s="165"/>
      <c r="MWN206" s="165"/>
      <c r="MWO206" s="165"/>
      <c r="MWP206" s="166"/>
      <c r="MWR206" s="164"/>
      <c r="MWS206" s="168"/>
      <c r="MWT206" s="168"/>
      <c r="MWU206" s="165"/>
      <c r="MWV206" s="165"/>
      <c r="MWW206" s="165"/>
      <c r="MWX206" s="166"/>
      <c r="MWZ206" s="164"/>
      <c r="MXA206" s="168"/>
      <c r="MXB206" s="168"/>
      <c r="MXC206" s="165"/>
      <c r="MXD206" s="165"/>
      <c r="MXE206" s="165"/>
      <c r="MXF206" s="166"/>
      <c r="MXH206" s="164"/>
      <c r="MXI206" s="168"/>
      <c r="MXJ206" s="168"/>
      <c r="MXK206" s="165"/>
      <c r="MXL206" s="165"/>
      <c r="MXM206" s="165"/>
      <c r="MXN206" s="166"/>
      <c r="MXP206" s="164"/>
      <c r="MXQ206" s="168"/>
      <c r="MXR206" s="168"/>
      <c r="MXS206" s="165"/>
      <c r="MXT206" s="165"/>
      <c r="MXU206" s="165"/>
      <c r="MXV206" s="166"/>
      <c r="MXX206" s="164"/>
      <c r="MXY206" s="168"/>
      <c r="MXZ206" s="168"/>
      <c r="MYA206" s="165"/>
      <c r="MYB206" s="165"/>
      <c r="MYC206" s="165"/>
      <c r="MYD206" s="166"/>
      <c r="MYF206" s="164"/>
      <c r="MYG206" s="168"/>
      <c r="MYH206" s="168"/>
      <c r="MYI206" s="165"/>
      <c r="MYJ206" s="165"/>
      <c r="MYK206" s="165"/>
      <c r="MYL206" s="166"/>
      <c r="MYN206" s="164"/>
      <c r="MYO206" s="168"/>
      <c r="MYP206" s="168"/>
      <c r="MYQ206" s="165"/>
      <c r="MYR206" s="165"/>
      <c r="MYS206" s="165"/>
      <c r="MYT206" s="166"/>
      <c r="MYV206" s="164"/>
      <c r="MYW206" s="168"/>
      <c r="MYX206" s="168"/>
      <c r="MYY206" s="165"/>
      <c r="MYZ206" s="165"/>
      <c r="MZA206" s="165"/>
      <c r="MZB206" s="166"/>
      <c r="MZD206" s="164"/>
      <c r="MZE206" s="168"/>
      <c r="MZF206" s="168"/>
      <c r="MZG206" s="165"/>
      <c r="MZH206" s="165"/>
      <c r="MZI206" s="165"/>
      <c r="MZJ206" s="166"/>
      <c r="MZL206" s="164"/>
      <c r="MZM206" s="168"/>
      <c r="MZN206" s="168"/>
      <c r="MZO206" s="165"/>
      <c r="MZP206" s="165"/>
      <c r="MZQ206" s="165"/>
      <c r="MZR206" s="166"/>
      <c r="MZT206" s="164"/>
      <c r="MZU206" s="168"/>
      <c r="MZV206" s="168"/>
      <c r="MZW206" s="165"/>
      <c r="MZX206" s="165"/>
      <c r="MZY206" s="165"/>
      <c r="MZZ206" s="166"/>
      <c r="NAB206" s="164"/>
      <c r="NAC206" s="168"/>
      <c r="NAD206" s="168"/>
      <c r="NAE206" s="165"/>
      <c r="NAF206" s="165"/>
      <c r="NAG206" s="165"/>
      <c r="NAH206" s="166"/>
      <c r="NAJ206" s="164"/>
      <c r="NAK206" s="168"/>
      <c r="NAL206" s="168"/>
      <c r="NAM206" s="165"/>
      <c r="NAN206" s="165"/>
      <c r="NAO206" s="165"/>
      <c r="NAP206" s="166"/>
      <c r="NAR206" s="164"/>
      <c r="NAS206" s="168"/>
      <c r="NAT206" s="168"/>
      <c r="NAU206" s="165"/>
      <c r="NAV206" s="165"/>
      <c r="NAW206" s="165"/>
      <c r="NAX206" s="166"/>
      <c r="NAZ206" s="164"/>
      <c r="NBA206" s="168"/>
      <c r="NBB206" s="168"/>
      <c r="NBC206" s="165"/>
      <c r="NBD206" s="165"/>
      <c r="NBE206" s="165"/>
      <c r="NBF206" s="166"/>
      <c r="NBH206" s="164"/>
      <c r="NBI206" s="168"/>
      <c r="NBJ206" s="168"/>
      <c r="NBK206" s="165"/>
      <c r="NBL206" s="165"/>
      <c r="NBM206" s="165"/>
      <c r="NBN206" s="166"/>
      <c r="NBP206" s="164"/>
      <c r="NBQ206" s="168"/>
      <c r="NBR206" s="168"/>
      <c r="NBS206" s="165"/>
      <c r="NBT206" s="165"/>
      <c r="NBU206" s="165"/>
      <c r="NBV206" s="166"/>
      <c r="NBX206" s="164"/>
      <c r="NBY206" s="168"/>
      <c r="NBZ206" s="168"/>
      <c r="NCA206" s="165"/>
      <c r="NCB206" s="165"/>
      <c r="NCC206" s="165"/>
      <c r="NCD206" s="166"/>
      <c r="NCF206" s="164"/>
      <c r="NCG206" s="168"/>
      <c r="NCH206" s="168"/>
      <c r="NCI206" s="165"/>
      <c r="NCJ206" s="165"/>
      <c r="NCK206" s="165"/>
      <c r="NCL206" s="166"/>
      <c r="NCN206" s="164"/>
      <c r="NCO206" s="168"/>
      <c r="NCP206" s="168"/>
      <c r="NCQ206" s="165"/>
      <c r="NCR206" s="165"/>
      <c r="NCS206" s="165"/>
      <c r="NCT206" s="166"/>
      <c r="NCV206" s="164"/>
      <c r="NCW206" s="168"/>
      <c r="NCX206" s="168"/>
      <c r="NCY206" s="165"/>
      <c r="NCZ206" s="165"/>
      <c r="NDA206" s="165"/>
      <c r="NDB206" s="166"/>
      <c r="NDD206" s="164"/>
      <c r="NDE206" s="168"/>
      <c r="NDF206" s="168"/>
      <c r="NDG206" s="165"/>
      <c r="NDH206" s="165"/>
      <c r="NDI206" s="165"/>
      <c r="NDJ206" s="166"/>
      <c r="NDL206" s="164"/>
      <c r="NDM206" s="168"/>
      <c r="NDN206" s="168"/>
      <c r="NDO206" s="165"/>
      <c r="NDP206" s="165"/>
      <c r="NDQ206" s="165"/>
      <c r="NDR206" s="166"/>
      <c r="NDT206" s="164"/>
      <c r="NDU206" s="168"/>
      <c r="NDV206" s="168"/>
      <c r="NDW206" s="165"/>
      <c r="NDX206" s="165"/>
      <c r="NDY206" s="165"/>
      <c r="NDZ206" s="166"/>
      <c r="NEB206" s="164"/>
      <c r="NEC206" s="168"/>
      <c r="NED206" s="168"/>
      <c r="NEE206" s="165"/>
      <c r="NEF206" s="165"/>
      <c r="NEG206" s="165"/>
      <c r="NEH206" s="166"/>
      <c r="NEJ206" s="164"/>
      <c r="NEK206" s="168"/>
      <c r="NEL206" s="168"/>
      <c r="NEM206" s="165"/>
      <c r="NEN206" s="165"/>
      <c r="NEO206" s="165"/>
      <c r="NEP206" s="166"/>
      <c r="NER206" s="164"/>
      <c r="NES206" s="168"/>
      <c r="NET206" s="168"/>
      <c r="NEU206" s="165"/>
      <c r="NEV206" s="165"/>
      <c r="NEW206" s="165"/>
      <c r="NEX206" s="166"/>
      <c r="NEZ206" s="164"/>
      <c r="NFA206" s="168"/>
      <c r="NFB206" s="168"/>
      <c r="NFC206" s="165"/>
      <c r="NFD206" s="165"/>
      <c r="NFE206" s="165"/>
      <c r="NFF206" s="166"/>
      <c r="NFH206" s="164"/>
      <c r="NFI206" s="168"/>
      <c r="NFJ206" s="168"/>
      <c r="NFK206" s="165"/>
      <c r="NFL206" s="165"/>
      <c r="NFM206" s="165"/>
      <c r="NFN206" s="166"/>
      <c r="NFP206" s="164"/>
      <c r="NFQ206" s="168"/>
      <c r="NFR206" s="168"/>
      <c r="NFS206" s="165"/>
      <c r="NFT206" s="165"/>
      <c r="NFU206" s="165"/>
      <c r="NFV206" s="166"/>
      <c r="NFX206" s="164"/>
      <c r="NFY206" s="168"/>
      <c r="NFZ206" s="168"/>
      <c r="NGA206" s="165"/>
      <c r="NGB206" s="165"/>
      <c r="NGC206" s="165"/>
      <c r="NGD206" s="166"/>
      <c r="NGF206" s="164"/>
      <c r="NGG206" s="168"/>
      <c r="NGH206" s="168"/>
      <c r="NGI206" s="165"/>
      <c r="NGJ206" s="165"/>
      <c r="NGK206" s="165"/>
      <c r="NGL206" s="166"/>
      <c r="NGN206" s="164"/>
      <c r="NGO206" s="168"/>
      <c r="NGP206" s="168"/>
      <c r="NGQ206" s="165"/>
      <c r="NGR206" s="165"/>
      <c r="NGS206" s="165"/>
      <c r="NGT206" s="166"/>
      <c r="NGV206" s="164"/>
      <c r="NGW206" s="168"/>
      <c r="NGX206" s="168"/>
      <c r="NGY206" s="165"/>
      <c r="NGZ206" s="165"/>
      <c r="NHA206" s="165"/>
      <c r="NHB206" s="166"/>
      <c r="NHD206" s="164"/>
      <c r="NHE206" s="168"/>
      <c r="NHF206" s="168"/>
      <c r="NHG206" s="165"/>
      <c r="NHH206" s="165"/>
      <c r="NHI206" s="165"/>
      <c r="NHJ206" s="166"/>
      <c r="NHL206" s="164"/>
      <c r="NHM206" s="168"/>
      <c r="NHN206" s="168"/>
      <c r="NHO206" s="165"/>
      <c r="NHP206" s="165"/>
      <c r="NHQ206" s="165"/>
      <c r="NHR206" s="166"/>
      <c r="NHT206" s="164"/>
      <c r="NHU206" s="168"/>
      <c r="NHV206" s="168"/>
      <c r="NHW206" s="165"/>
      <c r="NHX206" s="165"/>
      <c r="NHY206" s="165"/>
      <c r="NHZ206" s="166"/>
      <c r="NIB206" s="164"/>
      <c r="NIC206" s="168"/>
      <c r="NID206" s="168"/>
      <c r="NIE206" s="165"/>
      <c r="NIF206" s="165"/>
      <c r="NIG206" s="165"/>
      <c r="NIH206" s="166"/>
      <c r="NIJ206" s="164"/>
      <c r="NIK206" s="168"/>
      <c r="NIL206" s="168"/>
      <c r="NIM206" s="165"/>
      <c r="NIN206" s="165"/>
      <c r="NIO206" s="165"/>
      <c r="NIP206" s="166"/>
      <c r="NIR206" s="164"/>
      <c r="NIS206" s="168"/>
      <c r="NIT206" s="168"/>
      <c r="NIU206" s="165"/>
      <c r="NIV206" s="165"/>
      <c r="NIW206" s="165"/>
      <c r="NIX206" s="166"/>
      <c r="NIZ206" s="164"/>
      <c r="NJA206" s="168"/>
      <c r="NJB206" s="168"/>
      <c r="NJC206" s="165"/>
      <c r="NJD206" s="165"/>
      <c r="NJE206" s="165"/>
      <c r="NJF206" s="166"/>
      <c r="NJH206" s="164"/>
      <c r="NJI206" s="168"/>
      <c r="NJJ206" s="168"/>
      <c r="NJK206" s="165"/>
      <c r="NJL206" s="165"/>
      <c r="NJM206" s="165"/>
      <c r="NJN206" s="166"/>
      <c r="NJP206" s="164"/>
      <c r="NJQ206" s="168"/>
      <c r="NJR206" s="168"/>
      <c r="NJS206" s="165"/>
      <c r="NJT206" s="165"/>
      <c r="NJU206" s="165"/>
      <c r="NJV206" s="166"/>
      <c r="NJX206" s="164"/>
      <c r="NJY206" s="168"/>
      <c r="NJZ206" s="168"/>
      <c r="NKA206" s="165"/>
      <c r="NKB206" s="165"/>
      <c r="NKC206" s="165"/>
      <c r="NKD206" s="166"/>
      <c r="NKF206" s="164"/>
      <c r="NKG206" s="168"/>
      <c r="NKH206" s="168"/>
      <c r="NKI206" s="165"/>
      <c r="NKJ206" s="165"/>
      <c r="NKK206" s="165"/>
      <c r="NKL206" s="166"/>
      <c r="NKN206" s="164"/>
      <c r="NKO206" s="168"/>
      <c r="NKP206" s="168"/>
      <c r="NKQ206" s="165"/>
      <c r="NKR206" s="165"/>
      <c r="NKS206" s="165"/>
      <c r="NKT206" s="166"/>
      <c r="NKV206" s="164"/>
      <c r="NKW206" s="168"/>
      <c r="NKX206" s="168"/>
      <c r="NKY206" s="165"/>
      <c r="NKZ206" s="165"/>
      <c r="NLA206" s="165"/>
      <c r="NLB206" s="166"/>
      <c r="NLD206" s="164"/>
      <c r="NLE206" s="168"/>
      <c r="NLF206" s="168"/>
      <c r="NLG206" s="165"/>
      <c r="NLH206" s="165"/>
      <c r="NLI206" s="165"/>
      <c r="NLJ206" s="166"/>
      <c r="NLL206" s="164"/>
      <c r="NLM206" s="168"/>
      <c r="NLN206" s="168"/>
      <c r="NLO206" s="165"/>
      <c r="NLP206" s="165"/>
      <c r="NLQ206" s="165"/>
      <c r="NLR206" s="166"/>
      <c r="NLT206" s="164"/>
      <c r="NLU206" s="168"/>
      <c r="NLV206" s="168"/>
      <c r="NLW206" s="165"/>
      <c r="NLX206" s="165"/>
      <c r="NLY206" s="165"/>
      <c r="NLZ206" s="166"/>
      <c r="NMB206" s="164"/>
      <c r="NMC206" s="168"/>
      <c r="NMD206" s="168"/>
      <c r="NME206" s="165"/>
      <c r="NMF206" s="165"/>
      <c r="NMG206" s="165"/>
      <c r="NMH206" s="166"/>
      <c r="NMJ206" s="164"/>
      <c r="NMK206" s="168"/>
      <c r="NML206" s="168"/>
      <c r="NMM206" s="165"/>
      <c r="NMN206" s="165"/>
      <c r="NMO206" s="165"/>
      <c r="NMP206" s="166"/>
      <c r="NMR206" s="164"/>
      <c r="NMS206" s="168"/>
      <c r="NMT206" s="168"/>
      <c r="NMU206" s="165"/>
      <c r="NMV206" s="165"/>
      <c r="NMW206" s="165"/>
      <c r="NMX206" s="166"/>
      <c r="NMZ206" s="164"/>
      <c r="NNA206" s="168"/>
      <c r="NNB206" s="168"/>
      <c r="NNC206" s="165"/>
      <c r="NND206" s="165"/>
      <c r="NNE206" s="165"/>
      <c r="NNF206" s="166"/>
      <c r="NNH206" s="164"/>
      <c r="NNI206" s="168"/>
      <c r="NNJ206" s="168"/>
      <c r="NNK206" s="165"/>
      <c r="NNL206" s="165"/>
      <c r="NNM206" s="165"/>
      <c r="NNN206" s="166"/>
      <c r="NNP206" s="164"/>
      <c r="NNQ206" s="168"/>
      <c r="NNR206" s="168"/>
      <c r="NNS206" s="165"/>
      <c r="NNT206" s="165"/>
      <c r="NNU206" s="165"/>
      <c r="NNV206" s="166"/>
      <c r="NNX206" s="164"/>
      <c r="NNY206" s="168"/>
      <c r="NNZ206" s="168"/>
      <c r="NOA206" s="165"/>
      <c r="NOB206" s="165"/>
      <c r="NOC206" s="165"/>
      <c r="NOD206" s="166"/>
      <c r="NOF206" s="164"/>
      <c r="NOG206" s="168"/>
      <c r="NOH206" s="168"/>
      <c r="NOI206" s="165"/>
      <c r="NOJ206" s="165"/>
      <c r="NOK206" s="165"/>
      <c r="NOL206" s="166"/>
      <c r="NON206" s="164"/>
      <c r="NOO206" s="168"/>
      <c r="NOP206" s="168"/>
      <c r="NOQ206" s="165"/>
      <c r="NOR206" s="165"/>
      <c r="NOS206" s="165"/>
      <c r="NOT206" s="166"/>
      <c r="NOV206" s="164"/>
      <c r="NOW206" s="168"/>
      <c r="NOX206" s="168"/>
      <c r="NOY206" s="165"/>
      <c r="NOZ206" s="165"/>
      <c r="NPA206" s="165"/>
      <c r="NPB206" s="166"/>
      <c r="NPD206" s="164"/>
      <c r="NPE206" s="168"/>
      <c r="NPF206" s="168"/>
      <c r="NPG206" s="165"/>
      <c r="NPH206" s="165"/>
      <c r="NPI206" s="165"/>
      <c r="NPJ206" s="166"/>
      <c r="NPL206" s="164"/>
      <c r="NPM206" s="168"/>
      <c r="NPN206" s="168"/>
      <c r="NPO206" s="165"/>
      <c r="NPP206" s="165"/>
      <c r="NPQ206" s="165"/>
      <c r="NPR206" s="166"/>
      <c r="NPT206" s="164"/>
      <c r="NPU206" s="168"/>
      <c r="NPV206" s="168"/>
      <c r="NPW206" s="165"/>
      <c r="NPX206" s="165"/>
      <c r="NPY206" s="165"/>
      <c r="NPZ206" s="166"/>
      <c r="NQB206" s="164"/>
      <c r="NQC206" s="168"/>
      <c r="NQD206" s="168"/>
      <c r="NQE206" s="165"/>
      <c r="NQF206" s="165"/>
      <c r="NQG206" s="165"/>
      <c r="NQH206" s="166"/>
      <c r="NQJ206" s="164"/>
      <c r="NQK206" s="168"/>
      <c r="NQL206" s="168"/>
      <c r="NQM206" s="165"/>
      <c r="NQN206" s="165"/>
      <c r="NQO206" s="165"/>
      <c r="NQP206" s="166"/>
      <c r="NQR206" s="164"/>
      <c r="NQS206" s="168"/>
      <c r="NQT206" s="168"/>
      <c r="NQU206" s="165"/>
      <c r="NQV206" s="165"/>
      <c r="NQW206" s="165"/>
      <c r="NQX206" s="166"/>
      <c r="NQZ206" s="164"/>
      <c r="NRA206" s="168"/>
      <c r="NRB206" s="168"/>
      <c r="NRC206" s="165"/>
      <c r="NRD206" s="165"/>
      <c r="NRE206" s="165"/>
      <c r="NRF206" s="166"/>
      <c r="NRH206" s="164"/>
      <c r="NRI206" s="168"/>
      <c r="NRJ206" s="168"/>
      <c r="NRK206" s="165"/>
      <c r="NRL206" s="165"/>
      <c r="NRM206" s="165"/>
      <c r="NRN206" s="166"/>
      <c r="NRP206" s="164"/>
      <c r="NRQ206" s="168"/>
      <c r="NRR206" s="168"/>
      <c r="NRS206" s="165"/>
      <c r="NRT206" s="165"/>
      <c r="NRU206" s="165"/>
      <c r="NRV206" s="166"/>
      <c r="NRX206" s="164"/>
      <c r="NRY206" s="168"/>
      <c r="NRZ206" s="168"/>
      <c r="NSA206" s="165"/>
      <c r="NSB206" s="165"/>
      <c r="NSC206" s="165"/>
      <c r="NSD206" s="166"/>
      <c r="NSF206" s="164"/>
      <c r="NSG206" s="168"/>
      <c r="NSH206" s="168"/>
      <c r="NSI206" s="165"/>
      <c r="NSJ206" s="165"/>
      <c r="NSK206" s="165"/>
      <c r="NSL206" s="166"/>
      <c r="NSN206" s="164"/>
      <c r="NSO206" s="168"/>
      <c r="NSP206" s="168"/>
      <c r="NSQ206" s="165"/>
      <c r="NSR206" s="165"/>
      <c r="NSS206" s="165"/>
      <c r="NST206" s="166"/>
      <c r="NSV206" s="164"/>
      <c r="NSW206" s="168"/>
      <c r="NSX206" s="168"/>
      <c r="NSY206" s="165"/>
      <c r="NSZ206" s="165"/>
      <c r="NTA206" s="165"/>
      <c r="NTB206" s="166"/>
      <c r="NTD206" s="164"/>
      <c r="NTE206" s="168"/>
      <c r="NTF206" s="168"/>
      <c r="NTG206" s="165"/>
      <c r="NTH206" s="165"/>
      <c r="NTI206" s="165"/>
      <c r="NTJ206" s="166"/>
      <c r="NTL206" s="164"/>
      <c r="NTM206" s="168"/>
      <c r="NTN206" s="168"/>
      <c r="NTO206" s="165"/>
      <c r="NTP206" s="165"/>
      <c r="NTQ206" s="165"/>
      <c r="NTR206" s="166"/>
      <c r="NTT206" s="164"/>
      <c r="NTU206" s="168"/>
      <c r="NTV206" s="168"/>
      <c r="NTW206" s="165"/>
      <c r="NTX206" s="165"/>
      <c r="NTY206" s="165"/>
      <c r="NTZ206" s="166"/>
      <c r="NUB206" s="164"/>
      <c r="NUC206" s="168"/>
      <c r="NUD206" s="168"/>
      <c r="NUE206" s="165"/>
      <c r="NUF206" s="165"/>
      <c r="NUG206" s="165"/>
      <c r="NUH206" s="166"/>
      <c r="NUJ206" s="164"/>
      <c r="NUK206" s="168"/>
      <c r="NUL206" s="168"/>
      <c r="NUM206" s="165"/>
      <c r="NUN206" s="165"/>
      <c r="NUO206" s="165"/>
      <c r="NUP206" s="166"/>
      <c r="NUR206" s="164"/>
      <c r="NUS206" s="168"/>
      <c r="NUT206" s="168"/>
      <c r="NUU206" s="165"/>
      <c r="NUV206" s="165"/>
      <c r="NUW206" s="165"/>
      <c r="NUX206" s="166"/>
      <c r="NUZ206" s="164"/>
      <c r="NVA206" s="168"/>
      <c r="NVB206" s="168"/>
      <c r="NVC206" s="165"/>
      <c r="NVD206" s="165"/>
      <c r="NVE206" s="165"/>
      <c r="NVF206" s="166"/>
      <c r="NVH206" s="164"/>
      <c r="NVI206" s="168"/>
      <c r="NVJ206" s="168"/>
      <c r="NVK206" s="165"/>
      <c r="NVL206" s="165"/>
      <c r="NVM206" s="165"/>
      <c r="NVN206" s="166"/>
      <c r="NVP206" s="164"/>
      <c r="NVQ206" s="168"/>
      <c r="NVR206" s="168"/>
      <c r="NVS206" s="165"/>
      <c r="NVT206" s="165"/>
      <c r="NVU206" s="165"/>
      <c r="NVV206" s="166"/>
      <c r="NVX206" s="164"/>
      <c r="NVY206" s="168"/>
      <c r="NVZ206" s="168"/>
      <c r="NWA206" s="165"/>
      <c r="NWB206" s="165"/>
      <c r="NWC206" s="165"/>
      <c r="NWD206" s="166"/>
      <c r="NWF206" s="164"/>
      <c r="NWG206" s="168"/>
      <c r="NWH206" s="168"/>
      <c r="NWI206" s="165"/>
      <c r="NWJ206" s="165"/>
      <c r="NWK206" s="165"/>
      <c r="NWL206" s="166"/>
      <c r="NWN206" s="164"/>
      <c r="NWO206" s="168"/>
      <c r="NWP206" s="168"/>
      <c r="NWQ206" s="165"/>
      <c r="NWR206" s="165"/>
      <c r="NWS206" s="165"/>
      <c r="NWT206" s="166"/>
      <c r="NWV206" s="164"/>
      <c r="NWW206" s="168"/>
      <c r="NWX206" s="168"/>
      <c r="NWY206" s="165"/>
      <c r="NWZ206" s="165"/>
      <c r="NXA206" s="165"/>
      <c r="NXB206" s="166"/>
      <c r="NXD206" s="164"/>
      <c r="NXE206" s="168"/>
      <c r="NXF206" s="168"/>
      <c r="NXG206" s="165"/>
      <c r="NXH206" s="165"/>
      <c r="NXI206" s="165"/>
      <c r="NXJ206" s="166"/>
      <c r="NXL206" s="164"/>
      <c r="NXM206" s="168"/>
      <c r="NXN206" s="168"/>
      <c r="NXO206" s="165"/>
      <c r="NXP206" s="165"/>
      <c r="NXQ206" s="165"/>
      <c r="NXR206" s="166"/>
      <c r="NXT206" s="164"/>
      <c r="NXU206" s="168"/>
      <c r="NXV206" s="168"/>
      <c r="NXW206" s="165"/>
      <c r="NXX206" s="165"/>
      <c r="NXY206" s="165"/>
      <c r="NXZ206" s="166"/>
      <c r="NYB206" s="164"/>
      <c r="NYC206" s="168"/>
      <c r="NYD206" s="168"/>
      <c r="NYE206" s="165"/>
      <c r="NYF206" s="165"/>
      <c r="NYG206" s="165"/>
      <c r="NYH206" s="166"/>
      <c r="NYJ206" s="164"/>
      <c r="NYK206" s="168"/>
      <c r="NYL206" s="168"/>
      <c r="NYM206" s="165"/>
      <c r="NYN206" s="165"/>
      <c r="NYO206" s="165"/>
      <c r="NYP206" s="166"/>
      <c r="NYR206" s="164"/>
      <c r="NYS206" s="168"/>
      <c r="NYT206" s="168"/>
      <c r="NYU206" s="165"/>
      <c r="NYV206" s="165"/>
      <c r="NYW206" s="165"/>
      <c r="NYX206" s="166"/>
      <c r="NYZ206" s="164"/>
      <c r="NZA206" s="168"/>
      <c r="NZB206" s="168"/>
      <c r="NZC206" s="165"/>
      <c r="NZD206" s="165"/>
      <c r="NZE206" s="165"/>
      <c r="NZF206" s="166"/>
      <c r="NZH206" s="164"/>
      <c r="NZI206" s="168"/>
      <c r="NZJ206" s="168"/>
      <c r="NZK206" s="165"/>
      <c r="NZL206" s="165"/>
      <c r="NZM206" s="165"/>
      <c r="NZN206" s="166"/>
      <c r="NZP206" s="164"/>
      <c r="NZQ206" s="168"/>
      <c r="NZR206" s="168"/>
      <c r="NZS206" s="165"/>
      <c r="NZT206" s="165"/>
      <c r="NZU206" s="165"/>
      <c r="NZV206" s="166"/>
      <c r="NZX206" s="164"/>
      <c r="NZY206" s="168"/>
      <c r="NZZ206" s="168"/>
      <c r="OAA206" s="165"/>
      <c r="OAB206" s="165"/>
      <c r="OAC206" s="165"/>
      <c r="OAD206" s="166"/>
      <c r="OAF206" s="164"/>
      <c r="OAG206" s="168"/>
      <c r="OAH206" s="168"/>
      <c r="OAI206" s="165"/>
      <c r="OAJ206" s="165"/>
      <c r="OAK206" s="165"/>
      <c r="OAL206" s="166"/>
      <c r="OAN206" s="164"/>
      <c r="OAO206" s="168"/>
      <c r="OAP206" s="168"/>
      <c r="OAQ206" s="165"/>
      <c r="OAR206" s="165"/>
      <c r="OAS206" s="165"/>
      <c r="OAT206" s="166"/>
      <c r="OAV206" s="164"/>
      <c r="OAW206" s="168"/>
      <c r="OAX206" s="168"/>
      <c r="OAY206" s="165"/>
      <c r="OAZ206" s="165"/>
      <c r="OBA206" s="165"/>
      <c r="OBB206" s="166"/>
      <c r="OBD206" s="164"/>
      <c r="OBE206" s="168"/>
      <c r="OBF206" s="168"/>
      <c r="OBG206" s="165"/>
      <c r="OBH206" s="165"/>
      <c r="OBI206" s="165"/>
      <c r="OBJ206" s="166"/>
      <c r="OBL206" s="164"/>
      <c r="OBM206" s="168"/>
      <c r="OBN206" s="168"/>
      <c r="OBO206" s="165"/>
      <c r="OBP206" s="165"/>
      <c r="OBQ206" s="165"/>
      <c r="OBR206" s="166"/>
      <c r="OBT206" s="164"/>
      <c r="OBU206" s="168"/>
      <c r="OBV206" s="168"/>
      <c r="OBW206" s="165"/>
      <c r="OBX206" s="165"/>
      <c r="OBY206" s="165"/>
      <c r="OBZ206" s="166"/>
      <c r="OCB206" s="164"/>
      <c r="OCC206" s="168"/>
      <c r="OCD206" s="168"/>
      <c r="OCE206" s="165"/>
      <c r="OCF206" s="165"/>
      <c r="OCG206" s="165"/>
      <c r="OCH206" s="166"/>
      <c r="OCJ206" s="164"/>
      <c r="OCK206" s="168"/>
      <c r="OCL206" s="168"/>
      <c r="OCM206" s="165"/>
      <c r="OCN206" s="165"/>
      <c r="OCO206" s="165"/>
      <c r="OCP206" s="166"/>
      <c r="OCR206" s="164"/>
      <c r="OCS206" s="168"/>
      <c r="OCT206" s="168"/>
      <c r="OCU206" s="165"/>
      <c r="OCV206" s="165"/>
      <c r="OCW206" s="165"/>
      <c r="OCX206" s="166"/>
      <c r="OCZ206" s="164"/>
      <c r="ODA206" s="168"/>
      <c r="ODB206" s="168"/>
      <c r="ODC206" s="165"/>
      <c r="ODD206" s="165"/>
      <c r="ODE206" s="165"/>
      <c r="ODF206" s="166"/>
      <c r="ODH206" s="164"/>
      <c r="ODI206" s="168"/>
      <c r="ODJ206" s="168"/>
      <c r="ODK206" s="165"/>
      <c r="ODL206" s="165"/>
      <c r="ODM206" s="165"/>
      <c r="ODN206" s="166"/>
      <c r="ODP206" s="164"/>
      <c r="ODQ206" s="168"/>
      <c r="ODR206" s="168"/>
      <c r="ODS206" s="165"/>
      <c r="ODT206" s="165"/>
      <c r="ODU206" s="165"/>
      <c r="ODV206" s="166"/>
      <c r="ODX206" s="164"/>
      <c r="ODY206" s="168"/>
      <c r="ODZ206" s="168"/>
      <c r="OEA206" s="165"/>
      <c r="OEB206" s="165"/>
      <c r="OEC206" s="165"/>
      <c r="OED206" s="166"/>
      <c r="OEF206" s="164"/>
      <c r="OEG206" s="168"/>
      <c r="OEH206" s="168"/>
      <c r="OEI206" s="165"/>
      <c r="OEJ206" s="165"/>
      <c r="OEK206" s="165"/>
      <c r="OEL206" s="166"/>
      <c r="OEN206" s="164"/>
      <c r="OEO206" s="168"/>
      <c r="OEP206" s="168"/>
      <c r="OEQ206" s="165"/>
      <c r="OER206" s="165"/>
      <c r="OES206" s="165"/>
      <c r="OET206" s="166"/>
      <c r="OEV206" s="164"/>
      <c r="OEW206" s="168"/>
      <c r="OEX206" s="168"/>
      <c r="OEY206" s="165"/>
      <c r="OEZ206" s="165"/>
      <c r="OFA206" s="165"/>
      <c r="OFB206" s="166"/>
      <c r="OFD206" s="164"/>
      <c r="OFE206" s="168"/>
      <c r="OFF206" s="168"/>
      <c r="OFG206" s="165"/>
      <c r="OFH206" s="165"/>
      <c r="OFI206" s="165"/>
      <c r="OFJ206" s="166"/>
      <c r="OFL206" s="164"/>
      <c r="OFM206" s="168"/>
      <c r="OFN206" s="168"/>
      <c r="OFO206" s="165"/>
      <c r="OFP206" s="165"/>
      <c r="OFQ206" s="165"/>
      <c r="OFR206" s="166"/>
      <c r="OFT206" s="164"/>
      <c r="OFU206" s="168"/>
      <c r="OFV206" s="168"/>
      <c r="OFW206" s="165"/>
      <c r="OFX206" s="165"/>
      <c r="OFY206" s="165"/>
      <c r="OFZ206" s="166"/>
      <c r="OGB206" s="164"/>
      <c r="OGC206" s="168"/>
      <c r="OGD206" s="168"/>
      <c r="OGE206" s="165"/>
      <c r="OGF206" s="165"/>
      <c r="OGG206" s="165"/>
      <c r="OGH206" s="166"/>
      <c r="OGJ206" s="164"/>
      <c r="OGK206" s="168"/>
      <c r="OGL206" s="168"/>
      <c r="OGM206" s="165"/>
      <c r="OGN206" s="165"/>
      <c r="OGO206" s="165"/>
      <c r="OGP206" s="166"/>
      <c r="OGR206" s="164"/>
      <c r="OGS206" s="168"/>
      <c r="OGT206" s="168"/>
      <c r="OGU206" s="165"/>
      <c r="OGV206" s="165"/>
      <c r="OGW206" s="165"/>
      <c r="OGX206" s="166"/>
      <c r="OGZ206" s="164"/>
      <c r="OHA206" s="168"/>
      <c r="OHB206" s="168"/>
      <c r="OHC206" s="165"/>
      <c r="OHD206" s="165"/>
      <c r="OHE206" s="165"/>
      <c r="OHF206" s="166"/>
      <c r="OHH206" s="164"/>
      <c r="OHI206" s="168"/>
      <c r="OHJ206" s="168"/>
      <c r="OHK206" s="165"/>
      <c r="OHL206" s="165"/>
      <c r="OHM206" s="165"/>
      <c r="OHN206" s="166"/>
      <c r="OHP206" s="164"/>
      <c r="OHQ206" s="168"/>
      <c r="OHR206" s="168"/>
      <c r="OHS206" s="165"/>
      <c r="OHT206" s="165"/>
      <c r="OHU206" s="165"/>
      <c r="OHV206" s="166"/>
      <c r="OHX206" s="164"/>
      <c r="OHY206" s="168"/>
      <c r="OHZ206" s="168"/>
      <c r="OIA206" s="165"/>
      <c r="OIB206" s="165"/>
      <c r="OIC206" s="165"/>
      <c r="OID206" s="166"/>
      <c r="OIF206" s="164"/>
      <c r="OIG206" s="168"/>
      <c r="OIH206" s="168"/>
      <c r="OII206" s="165"/>
      <c r="OIJ206" s="165"/>
      <c r="OIK206" s="165"/>
      <c r="OIL206" s="166"/>
      <c r="OIN206" s="164"/>
      <c r="OIO206" s="168"/>
      <c r="OIP206" s="168"/>
      <c r="OIQ206" s="165"/>
      <c r="OIR206" s="165"/>
      <c r="OIS206" s="165"/>
      <c r="OIT206" s="166"/>
      <c r="OIV206" s="164"/>
      <c r="OIW206" s="168"/>
      <c r="OIX206" s="168"/>
      <c r="OIY206" s="165"/>
      <c r="OIZ206" s="165"/>
      <c r="OJA206" s="165"/>
      <c r="OJB206" s="166"/>
      <c r="OJD206" s="164"/>
      <c r="OJE206" s="168"/>
      <c r="OJF206" s="168"/>
      <c r="OJG206" s="165"/>
      <c r="OJH206" s="165"/>
      <c r="OJI206" s="165"/>
      <c r="OJJ206" s="166"/>
      <c r="OJL206" s="164"/>
      <c r="OJM206" s="168"/>
      <c r="OJN206" s="168"/>
      <c r="OJO206" s="165"/>
      <c r="OJP206" s="165"/>
      <c r="OJQ206" s="165"/>
      <c r="OJR206" s="166"/>
      <c r="OJT206" s="164"/>
      <c r="OJU206" s="168"/>
      <c r="OJV206" s="168"/>
      <c r="OJW206" s="165"/>
      <c r="OJX206" s="165"/>
      <c r="OJY206" s="165"/>
      <c r="OJZ206" s="166"/>
      <c r="OKB206" s="164"/>
      <c r="OKC206" s="168"/>
      <c r="OKD206" s="168"/>
      <c r="OKE206" s="165"/>
      <c r="OKF206" s="165"/>
      <c r="OKG206" s="165"/>
      <c r="OKH206" s="166"/>
      <c r="OKJ206" s="164"/>
      <c r="OKK206" s="168"/>
      <c r="OKL206" s="168"/>
      <c r="OKM206" s="165"/>
      <c r="OKN206" s="165"/>
      <c r="OKO206" s="165"/>
      <c r="OKP206" s="166"/>
      <c r="OKR206" s="164"/>
      <c r="OKS206" s="168"/>
      <c r="OKT206" s="168"/>
      <c r="OKU206" s="165"/>
      <c r="OKV206" s="165"/>
      <c r="OKW206" s="165"/>
      <c r="OKX206" s="166"/>
      <c r="OKZ206" s="164"/>
      <c r="OLA206" s="168"/>
      <c r="OLB206" s="168"/>
      <c r="OLC206" s="165"/>
      <c r="OLD206" s="165"/>
      <c r="OLE206" s="165"/>
      <c r="OLF206" s="166"/>
      <c r="OLH206" s="164"/>
      <c r="OLI206" s="168"/>
      <c r="OLJ206" s="168"/>
      <c r="OLK206" s="165"/>
      <c r="OLL206" s="165"/>
      <c r="OLM206" s="165"/>
      <c r="OLN206" s="166"/>
      <c r="OLP206" s="164"/>
      <c r="OLQ206" s="168"/>
      <c r="OLR206" s="168"/>
      <c r="OLS206" s="165"/>
      <c r="OLT206" s="165"/>
      <c r="OLU206" s="165"/>
      <c r="OLV206" s="166"/>
      <c r="OLX206" s="164"/>
      <c r="OLY206" s="168"/>
      <c r="OLZ206" s="168"/>
      <c r="OMA206" s="165"/>
      <c r="OMB206" s="165"/>
      <c r="OMC206" s="165"/>
      <c r="OMD206" s="166"/>
      <c r="OMF206" s="164"/>
      <c r="OMG206" s="168"/>
      <c r="OMH206" s="168"/>
      <c r="OMI206" s="165"/>
      <c r="OMJ206" s="165"/>
      <c r="OMK206" s="165"/>
      <c r="OML206" s="166"/>
      <c r="OMN206" s="164"/>
      <c r="OMO206" s="168"/>
      <c r="OMP206" s="168"/>
      <c r="OMQ206" s="165"/>
      <c r="OMR206" s="165"/>
      <c r="OMS206" s="165"/>
      <c r="OMT206" s="166"/>
      <c r="OMV206" s="164"/>
      <c r="OMW206" s="168"/>
      <c r="OMX206" s="168"/>
      <c r="OMY206" s="165"/>
      <c r="OMZ206" s="165"/>
      <c r="ONA206" s="165"/>
      <c r="ONB206" s="166"/>
      <c r="OND206" s="164"/>
      <c r="ONE206" s="168"/>
      <c r="ONF206" s="168"/>
      <c r="ONG206" s="165"/>
      <c r="ONH206" s="165"/>
      <c r="ONI206" s="165"/>
      <c r="ONJ206" s="166"/>
      <c r="ONL206" s="164"/>
      <c r="ONM206" s="168"/>
      <c r="ONN206" s="168"/>
      <c r="ONO206" s="165"/>
      <c r="ONP206" s="165"/>
      <c r="ONQ206" s="165"/>
      <c r="ONR206" s="166"/>
      <c r="ONT206" s="164"/>
      <c r="ONU206" s="168"/>
      <c r="ONV206" s="168"/>
      <c r="ONW206" s="165"/>
      <c r="ONX206" s="165"/>
      <c r="ONY206" s="165"/>
      <c r="ONZ206" s="166"/>
      <c r="OOB206" s="164"/>
      <c r="OOC206" s="168"/>
      <c r="OOD206" s="168"/>
      <c r="OOE206" s="165"/>
      <c r="OOF206" s="165"/>
      <c r="OOG206" s="165"/>
      <c r="OOH206" s="166"/>
      <c r="OOJ206" s="164"/>
      <c r="OOK206" s="168"/>
      <c r="OOL206" s="168"/>
      <c r="OOM206" s="165"/>
      <c r="OON206" s="165"/>
      <c r="OOO206" s="165"/>
      <c r="OOP206" s="166"/>
      <c r="OOR206" s="164"/>
      <c r="OOS206" s="168"/>
      <c r="OOT206" s="168"/>
      <c r="OOU206" s="165"/>
      <c r="OOV206" s="165"/>
      <c r="OOW206" s="165"/>
      <c r="OOX206" s="166"/>
      <c r="OOZ206" s="164"/>
      <c r="OPA206" s="168"/>
      <c r="OPB206" s="168"/>
      <c r="OPC206" s="165"/>
      <c r="OPD206" s="165"/>
      <c r="OPE206" s="165"/>
      <c r="OPF206" s="166"/>
      <c r="OPH206" s="164"/>
      <c r="OPI206" s="168"/>
      <c r="OPJ206" s="168"/>
      <c r="OPK206" s="165"/>
      <c r="OPL206" s="165"/>
      <c r="OPM206" s="165"/>
      <c r="OPN206" s="166"/>
      <c r="OPP206" s="164"/>
      <c r="OPQ206" s="168"/>
      <c r="OPR206" s="168"/>
      <c r="OPS206" s="165"/>
      <c r="OPT206" s="165"/>
      <c r="OPU206" s="165"/>
      <c r="OPV206" s="166"/>
      <c r="OPX206" s="164"/>
      <c r="OPY206" s="168"/>
      <c r="OPZ206" s="168"/>
      <c r="OQA206" s="165"/>
      <c r="OQB206" s="165"/>
      <c r="OQC206" s="165"/>
      <c r="OQD206" s="166"/>
      <c r="OQF206" s="164"/>
      <c r="OQG206" s="168"/>
      <c r="OQH206" s="168"/>
      <c r="OQI206" s="165"/>
      <c r="OQJ206" s="165"/>
      <c r="OQK206" s="165"/>
      <c r="OQL206" s="166"/>
      <c r="OQN206" s="164"/>
      <c r="OQO206" s="168"/>
      <c r="OQP206" s="168"/>
      <c r="OQQ206" s="165"/>
      <c r="OQR206" s="165"/>
      <c r="OQS206" s="165"/>
      <c r="OQT206" s="166"/>
      <c r="OQV206" s="164"/>
      <c r="OQW206" s="168"/>
      <c r="OQX206" s="168"/>
      <c r="OQY206" s="165"/>
      <c r="OQZ206" s="165"/>
      <c r="ORA206" s="165"/>
      <c r="ORB206" s="166"/>
      <c r="ORD206" s="164"/>
      <c r="ORE206" s="168"/>
      <c r="ORF206" s="168"/>
      <c r="ORG206" s="165"/>
      <c r="ORH206" s="165"/>
      <c r="ORI206" s="165"/>
      <c r="ORJ206" s="166"/>
      <c r="ORL206" s="164"/>
      <c r="ORM206" s="168"/>
      <c r="ORN206" s="168"/>
      <c r="ORO206" s="165"/>
      <c r="ORP206" s="165"/>
      <c r="ORQ206" s="165"/>
      <c r="ORR206" s="166"/>
      <c r="ORT206" s="164"/>
      <c r="ORU206" s="168"/>
      <c r="ORV206" s="168"/>
      <c r="ORW206" s="165"/>
      <c r="ORX206" s="165"/>
      <c r="ORY206" s="165"/>
      <c r="ORZ206" s="166"/>
      <c r="OSB206" s="164"/>
      <c r="OSC206" s="168"/>
      <c r="OSD206" s="168"/>
      <c r="OSE206" s="165"/>
      <c r="OSF206" s="165"/>
      <c r="OSG206" s="165"/>
      <c r="OSH206" s="166"/>
      <c r="OSJ206" s="164"/>
      <c r="OSK206" s="168"/>
      <c r="OSL206" s="168"/>
      <c r="OSM206" s="165"/>
      <c r="OSN206" s="165"/>
      <c r="OSO206" s="165"/>
      <c r="OSP206" s="166"/>
      <c r="OSR206" s="164"/>
      <c r="OSS206" s="168"/>
      <c r="OST206" s="168"/>
      <c r="OSU206" s="165"/>
      <c r="OSV206" s="165"/>
      <c r="OSW206" s="165"/>
      <c r="OSX206" s="166"/>
      <c r="OSZ206" s="164"/>
      <c r="OTA206" s="168"/>
      <c r="OTB206" s="168"/>
      <c r="OTC206" s="165"/>
      <c r="OTD206" s="165"/>
      <c r="OTE206" s="165"/>
      <c r="OTF206" s="166"/>
      <c r="OTH206" s="164"/>
      <c r="OTI206" s="168"/>
      <c r="OTJ206" s="168"/>
      <c r="OTK206" s="165"/>
      <c r="OTL206" s="165"/>
      <c r="OTM206" s="165"/>
      <c r="OTN206" s="166"/>
      <c r="OTP206" s="164"/>
      <c r="OTQ206" s="168"/>
      <c r="OTR206" s="168"/>
      <c r="OTS206" s="165"/>
      <c r="OTT206" s="165"/>
      <c r="OTU206" s="165"/>
      <c r="OTV206" s="166"/>
      <c r="OTX206" s="164"/>
      <c r="OTY206" s="168"/>
      <c r="OTZ206" s="168"/>
      <c r="OUA206" s="165"/>
      <c r="OUB206" s="165"/>
      <c r="OUC206" s="165"/>
      <c r="OUD206" s="166"/>
      <c r="OUF206" s="164"/>
      <c r="OUG206" s="168"/>
      <c r="OUH206" s="168"/>
      <c r="OUI206" s="165"/>
      <c r="OUJ206" s="165"/>
      <c r="OUK206" s="165"/>
      <c r="OUL206" s="166"/>
      <c r="OUN206" s="164"/>
      <c r="OUO206" s="168"/>
      <c r="OUP206" s="168"/>
      <c r="OUQ206" s="165"/>
      <c r="OUR206" s="165"/>
      <c r="OUS206" s="165"/>
      <c r="OUT206" s="166"/>
      <c r="OUV206" s="164"/>
      <c r="OUW206" s="168"/>
      <c r="OUX206" s="168"/>
      <c r="OUY206" s="165"/>
      <c r="OUZ206" s="165"/>
      <c r="OVA206" s="165"/>
      <c r="OVB206" s="166"/>
      <c r="OVD206" s="164"/>
      <c r="OVE206" s="168"/>
      <c r="OVF206" s="168"/>
      <c r="OVG206" s="165"/>
      <c r="OVH206" s="165"/>
      <c r="OVI206" s="165"/>
      <c r="OVJ206" s="166"/>
      <c r="OVL206" s="164"/>
      <c r="OVM206" s="168"/>
      <c r="OVN206" s="168"/>
      <c r="OVO206" s="165"/>
      <c r="OVP206" s="165"/>
      <c r="OVQ206" s="165"/>
      <c r="OVR206" s="166"/>
      <c r="OVT206" s="164"/>
      <c r="OVU206" s="168"/>
      <c r="OVV206" s="168"/>
      <c r="OVW206" s="165"/>
      <c r="OVX206" s="165"/>
      <c r="OVY206" s="165"/>
      <c r="OVZ206" s="166"/>
      <c r="OWB206" s="164"/>
      <c r="OWC206" s="168"/>
      <c r="OWD206" s="168"/>
      <c r="OWE206" s="165"/>
      <c r="OWF206" s="165"/>
      <c r="OWG206" s="165"/>
      <c r="OWH206" s="166"/>
      <c r="OWJ206" s="164"/>
      <c r="OWK206" s="168"/>
      <c r="OWL206" s="168"/>
      <c r="OWM206" s="165"/>
      <c r="OWN206" s="165"/>
      <c r="OWO206" s="165"/>
      <c r="OWP206" s="166"/>
      <c r="OWR206" s="164"/>
      <c r="OWS206" s="168"/>
      <c r="OWT206" s="168"/>
      <c r="OWU206" s="165"/>
      <c r="OWV206" s="165"/>
      <c r="OWW206" s="165"/>
      <c r="OWX206" s="166"/>
      <c r="OWZ206" s="164"/>
      <c r="OXA206" s="168"/>
      <c r="OXB206" s="168"/>
      <c r="OXC206" s="165"/>
      <c r="OXD206" s="165"/>
      <c r="OXE206" s="165"/>
      <c r="OXF206" s="166"/>
      <c r="OXH206" s="164"/>
      <c r="OXI206" s="168"/>
      <c r="OXJ206" s="168"/>
      <c r="OXK206" s="165"/>
      <c r="OXL206" s="165"/>
      <c r="OXM206" s="165"/>
      <c r="OXN206" s="166"/>
      <c r="OXP206" s="164"/>
      <c r="OXQ206" s="168"/>
      <c r="OXR206" s="168"/>
      <c r="OXS206" s="165"/>
      <c r="OXT206" s="165"/>
      <c r="OXU206" s="165"/>
      <c r="OXV206" s="166"/>
      <c r="OXX206" s="164"/>
      <c r="OXY206" s="168"/>
      <c r="OXZ206" s="168"/>
      <c r="OYA206" s="165"/>
      <c r="OYB206" s="165"/>
      <c r="OYC206" s="165"/>
      <c r="OYD206" s="166"/>
      <c r="OYF206" s="164"/>
      <c r="OYG206" s="168"/>
      <c r="OYH206" s="168"/>
      <c r="OYI206" s="165"/>
      <c r="OYJ206" s="165"/>
      <c r="OYK206" s="165"/>
      <c r="OYL206" s="166"/>
      <c r="OYN206" s="164"/>
      <c r="OYO206" s="168"/>
      <c r="OYP206" s="168"/>
      <c r="OYQ206" s="165"/>
      <c r="OYR206" s="165"/>
      <c r="OYS206" s="165"/>
      <c r="OYT206" s="166"/>
      <c r="OYV206" s="164"/>
      <c r="OYW206" s="168"/>
      <c r="OYX206" s="168"/>
      <c r="OYY206" s="165"/>
      <c r="OYZ206" s="165"/>
      <c r="OZA206" s="165"/>
      <c r="OZB206" s="166"/>
      <c r="OZD206" s="164"/>
      <c r="OZE206" s="168"/>
      <c r="OZF206" s="168"/>
      <c r="OZG206" s="165"/>
      <c r="OZH206" s="165"/>
      <c r="OZI206" s="165"/>
      <c r="OZJ206" s="166"/>
      <c r="OZL206" s="164"/>
      <c r="OZM206" s="168"/>
      <c r="OZN206" s="168"/>
      <c r="OZO206" s="165"/>
      <c r="OZP206" s="165"/>
      <c r="OZQ206" s="165"/>
      <c r="OZR206" s="166"/>
      <c r="OZT206" s="164"/>
      <c r="OZU206" s="168"/>
      <c r="OZV206" s="168"/>
      <c r="OZW206" s="165"/>
      <c r="OZX206" s="165"/>
      <c r="OZY206" s="165"/>
      <c r="OZZ206" s="166"/>
      <c r="PAB206" s="164"/>
      <c r="PAC206" s="168"/>
      <c r="PAD206" s="168"/>
      <c r="PAE206" s="165"/>
      <c r="PAF206" s="165"/>
      <c r="PAG206" s="165"/>
      <c r="PAH206" s="166"/>
      <c r="PAJ206" s="164"/>
      <c r="PAK206" s="168"/>
      <c r="PAL206" s="168"/>
      <c r="PAM206" s="165"/>
      <c r="PAN206" s="165"/>
      <c r="PAO206" s="165"/>
      <c r="PAP206" s="166"/>
      <c r="PAR206" s="164"/>
      <c r="PAS206" s="168"/>
      <c r="PAT206" s="168"/>
      <c r="PAU206" s="165"/>
      <c r="PAV206" s="165"/>
      <c r="PAW206" s="165"/>
      <c r="PAX206" s="166"/>
      <c r="PAZ206" s="164"/>
      <c r="PBA206" s="168"/>
      <c r="PBB206" s="168"/>
      <c r="PBC206" s="165"/>
      <c r="PBD206" s="165"/>
      <c r="PBE206" s="165"/>
      <c r="PBF206" s="166"/>
      <c r="PBH206" s="164"/>
      <c r="PBI206" s="168"/>
      <c r="PBJ206" s="168"/>
      <c r="PBK206" s="165"/>
      <c r="PBL206" s="165"/>
      <c r="PBM206" s="165"/>
      <c r="PBN206" s="166"/>
      <c r="PBP206" s="164"/>
      <c r="PBQ206" s="168"/>
      <c r="PBR206" s="168"/>
      <c r="PBS206" s="165"/>
      <c r="PBT206" s="165"/>
      <c r="PBU206" s="165"/>
      <c r="PBV206" s="166"/>
      <c r="PBX206" s="164"/>
      <c r="PBY206" s="168"/>
      <c r="PBZ206" s="168"/>
      <c r="PCA206" s="165"/>
      <c r="PCB206" s="165"/>
      <c r="PCC206" s="165"/>
      <c r="PCD206" s="166"/>
      <c r="PCF206" s="164"/>
      <c r="PCG206" s="168"/>
      <c r="PCH206" s="168"/>
      <c r="PCI206" s="165"/>
      <c r="PCJ206" s="165"/>
      <c r="PCK206" s="165"/>
      <c r="PCL206" s="166"/>
      <c r="PCN206" s="164"/>
      <c r="PCO206" s="168"/>
      <c r="PCP206" s="168"/>
      <c r="PCQ206" s="165"/>
      <c r="PCR206" s="165"/>
      <c r="PCS206" s="165"/>
      <c r="PCT206" s="166"/>
      <c r="PCV206" s="164"/>
      <c r="PCW206" s="168"/>
      <c r="PCX206" s="168"/>
      <c r="PCY206" s="165"/>
      <c r="PCZ206" s="165"/>
      <c r="PDA206" s="165"/>
      <c r="PDB206" s="166"/>
      <c r="PDD206" s="164"/>
      <c r="PDE206" s="168"/>
      <c r="PDF206" s="168"/>
      <c r="PDG206" s="165"/>
      <c r="PDH206" s="165"/>
      <c r="PDI206" s="165"/>
      <c r="PDJ206" s="166"/>
      <c r="PDL206" s="164"/>
      <c r="PDM206" s="168"/>
      <c r="PDN206" s="168"/>
      <c r="PDO206" s="165"/>
      <c r="PDP206" s="165"/>
      <c r="PDQ206" s="165"/>
      <c r="PDR206" s="166"/>
      <c r="PDT206" s="164"/>
      <c r="PDU206" s="168"/>
      <c r="PDV206" s="168"/>
      <c r="PDW206" s="165"/>
      <c r="PDX206" s="165"/>
      <c r="PDY206" s="165"/>
      <c r="PDZ206" s="166"/>
      <c r="PEB206" s="164"/>
      <c r="PEC206" s="168"/>
      <c r="PED206" s="168"/>
      <c r="PEE206" s="165"/>
      <c r="PEF206" s="165"/>
      <c r="PEG206" s="165"/>
      <c r="PEH206" s="166"/>
      <c r="PEJ206" s="164"/>
      <c r="PEK206" s="168"/>
      <c r="PEL206" s="168"/>
      <c r="PEM206" s="165"/>
      <c r="PEN206" s="165"/>
      <c r="PEO206" s="165"/>
      <c r="PEP206" s="166"/>
      <c r="PER206" s="164"/>
      <c r="PES206" s="168"/>
      <c r="PET206" s="168"/>
      <c r="PEU206" s="165"/>
      <c r="PEV206" s="165"/>
      <c r="PEW206" s="165"/>
      <c r="PEX206" s="166"/>
      <c r="PEZ206" s="164"/>
      <c r="PFA206" s="168"/>
      <c r="PFB206" s="168"/>
      <c r="PFC206" s="165"/>
      <c r="PFD206" s="165"/>
      <c r="PFE206" s="165"/>
      <c r="PFF206" s="166"/>
      <c r="PFH206" s="164"/>
      <c r="PFI206" s="168"/>
      <c r="PFJ206" s="168"/>
      <c r="PFK206" s="165"/>
      <c r="PFL206" s="165"/>
      <c r="PFM206" s="165"/>
      <c r="PFN206" s="166"/>
      <c r="PFP206" s="164"/>
      <c r="PFQ206" s="168"/>
      <c r="PFR206" s="168"/>
      <c r="PFS206" s="165"/>
      <c r="PFT206" s="165"/>
      <c r="PFU206" s="165"/>
      <c r="PFV206" s="166"/>
      <c r="PFX206" s="164"/>
      <c r="PFY206" s="168"/>
      <c r="PFZ206" s="168"/>
      <c r="PGA206" s="165"/>
      <c r="PGB206" s="165"/>
      <c r="PGC206" s="165"/>
      <c r="PGD206" s="166"/>
      <c r="PGF206" s="164"/>
      <c r="PGG206" s="168"/>
      <c r="PGH206" s="168"/>
      <c r="PGI206" s="165"/>
      <c r="PGJ206" s="165"/>
      <c r="PGK206" s="165"/>
      <c r="PGL206" s="166"/>
      <c r="PGN206" s="164"/>
      <c r="PGO206" s="168"/>
      <c r="PGP206" s="168"/>
      <c r="PGQ206" s="165"/>
      <c r="PGR206" s="165"/>
      <c r="PGS206" s="165"/>
      <c r="PGT206" s="166"/>
      <c r="PGV206" s="164"/>
      <c r="PGW206" s="168"/>
      <c r="PGX206" s="168"/>
      <c r="PGY206" s="165"/>
      <c r="PGZ206" s="165"/>
      <c r="PHA206" s="165"/>
      <c r="PHB206" s="166"/>
      <c r="PHD206" s="164"/>
      <c r="PHE206" s="168"/>
      <c r="PHF206" s="168"/>
      <c r="PHG206" s="165"/>
      <c r="PHH206" s="165"/>
      <c r="PHI206" s="165"/>
      <c r="PHJ206" s="166"/>
      <c r="PHL206" s="164"/>
      <c r="PHM206" s="168"/>
      <c r="PHN206" s="168"/>
      <c r="PHO206" s="165"/>
      <c r="PHP206" s="165"/>
      <c r="PHQ206" s="165"/>
      <c r="PHR206" s="166"/>
      <c r="PHT206" s="164"/>
      <c r="PHU206" s="168"/>
      <c r="PHV206" s="168"/>
      <c r="PHW206" s="165"/>
      <c r="PHX206" s="165"/>
      <c r="PHY206" s="165"/>
      <c r="PHZ206" s="166"/>
      <c r="PIB206" s="164"/>
      <c r="PIC206" s="168"/>
      <c r="PID206" s="168"/>
      <c r="PIE206" s="165"/>
      <c r="PIF206" s="165"/>
      <c r="PIG206" s="165"/>
      <c r="PIH206" s="166"/>
      <c r="PIJ206" s="164"/>
      <c r="PIK206" s="168"/>
      <c r="PIL206" s="168"/>
      <c r="PIM206" s="165"/>
      <c r="PIN206" s="165"/>
      <c r="PIO206" s="165"/>
      <c r="PIP206" s="166"/>
      <c r="PIR206" s="164"/>
      <c r="PIS206" s="168"/>
      <c r="PIT206" s="168"/>
      <c r="PIU206" s="165"/>
      <c r="PIV206" s="165"/>
      <c r="PIW206" s="165"/>
      <c r="PIX206" s="166"/>
      <c r="PIZ206" s="164"/>
      <c r="PJA206" s="168"/>
      <c r="PJB206" s="168"/>
      <c r="PJC206" s="165"/>
      <c r="PJD206" s="165"/>
      <c r="PJE206" s="165"/>
      <c r="PJF206" s="166"/>
      <c r="PJH206" s="164"/>
      <c r="PJI206" s="168"/>
      <c r="PJJ206" s="168"/>
      <c r="PJK206" s="165"/>
      <c r="PJL206" s="165"/>
      <c r="PJM206" s="165"/>
      <c r="PJN206" s="166"/>
      <c r="PJP206" s="164"/>
      <c r="PJQ206" s="168"/>
      <c r="PJR206" s="168"/>
      <c r="PJS206" s="165"/>
      <c r="PJT206" s="165"/>
      <c r="PJU206" s="165"/>
      <c r="PJV206" s="166"/>
      <c r="PJX206" s="164"/>
      <c r="PJY206" s="168"/>
      <c r="PJZ206" s="168"/>
      <c r="PKA206" s="165"/>
      <c r="PKB206" s="165"/>
      <c r="PKC206" s="165"/>
      <c r="PKD206" s="166"/>
      <c r="PKF206" s="164"/>
      <c r="PKG206" s="168"/>
      <c r="PKH206" s="168"/>
      <c r="PKI206" s="165"/>
      <c r="PKJ206" s="165"/>
      <c r="PKK206" s="165"/>
      <c r="PKL206" s="166"/>
      <c r="PKN206" s="164"/>
      <c r="PKO206" s="168"/>
      <c r="PKP206" s="168"/>
      <c r="PKQ206" s="165"/>
      <c r="PKR206" s="165"/>
      <c r="PKS206" s="165"/>
      <c r="PKT206" s="166"/>
      <c r="PKV206" s="164"/>
      <c r="PKW206" s="168"/>
      <c r="PKX206" s="168"/>
      <c r="PKY206" s="165"/>
      <c r="PKZ206" s="165"/>
      <c r="PLA206" s="165"/>
      <c r="PLB206" s="166"/>
      <c r="PLD206" s="164"/>
      <c r="PLE206" s="168"/>
      <c r="PLF206" s="168"/>
      <c r="PLG206" s="165"/>
      <c r="PLH206" s="165"/>
      <c r="PLI206" s="165"/>
      <c r="PLJ206" s="166"/>
      <c r="PLL206" s="164"/>
      <c r="PLM206" s="168"/>
      <c r="PLN206" s="168"/>
      <c r="PLO206" s="165"/>
      <c r="PLP206" s="165"/>
      <c r="PLQ206" s="165"/>
      <c r="PLR206" s="166"/>
      <c r="PLT206" s="164"/>
      <c r="PLU206" s="168"/>
      <c r="PLV206" s="168"/>
      <c r="PLW206" s="165"/>
      <c r="PLX206" s="165"/>
      <c r="PLY206" s="165"/>
      <c r="PLZ206" s="166"/>
      <c r="PMB206" s="164"/>
      <c r="PMC206" s="168"/>
      <c r="PMD206" s="168"/>
      <c r="PME206" s="165"/>
      <c r="PMF206" s="165"/>
      <c r="PMG206" s="165"/>
      <c r="PMH206" s="166"/>
      <c r="PMJ206" s="164"/>
      <c r="PMK206" s="168"/>
      <c r="PML206" s="168"/>
      <c r="PMM206" s="165"/>
      <c r="PMN206" s="165"/>
      <c r="PMO206" s="165"/>
      <c r="PMP206" s="166"/>
      <c r="PMR206" s="164"/>
      <c r="PMS206" s="168"/>
      <c r="PMT206" s="168"/>
      <c r="PMU206" s="165"/>
      <c r="PMV206" s="165"/>
      <c r="PMW206" s="165"/>
      <c r="PMX206" s="166"/>
      <c r="PMZ206" s="164"/>
      <c r="PNA206" s="168"/>
      <c r="PNB206" s="168"/>
      <c r="PNC206" s="165"/>
      <c r="PND206" s="165"/>
      <c r="PNE206" s="165"/>
      <c r="PNF206" s="166"/>
      <c r="PNH206" s="164"/>
      <c r="PNI206" s="168"/>
      <c r="PNJ206" s="168"/>
      <c r="PNK206" s="165"/>
      <c r="PNL206" s="165"/>
      <c r="PNM206" s="165"/>
      <c r="PNN206" s="166"/>
      <c r="PNP206" s="164"/>
      <c r="PNQ206" s="168"/>
      <c r="PNR206" s="168"/>
      <c r="PNS206" s="165"/>
      <c r="PNT206" s="165"/>
      <c r="PNU206" s="165"/>
      <c r="PNV206" s="166"/>
      <c r="PNX206" s="164"/>
      <c r="PNY206" s="168"/>
      <c r="PNZ206" s="168"/>
      <c r="POA206" s="165"/>
      <c r="POB206" s="165"/>
      <c r="POC206" s="165"/>
      <c r="POD206" s="166"/>
      <c r="POF206" s="164"/>
      <c r="POG206" s="168"/>
      <c r="POH206" s="168"/>
      <c r="POI206" s="165"/>
      <c r="POJ206" s="165"/>
      <c r="POK206" s="165"/>
      <c r="POL206" s="166"/>
      <c r="PON206" s="164"/>
      <c r="POO206" s="168"/>
      <c r="POP206" s="168"/>
      <c r="POQ206" s="165"/>
      <c r="POR206" s="165"/>
      <c r="POS206" s="165"/>
      <c r="POT206" s="166"/>
      <c r="POV206" s="164"/>
      <c r="POW206" s="168"/>
      <c r="POX206" s="168"/>
      <c r="POY206" s="165"/>
      <c r="POZ206" s="165"/>
      <c r="PPA206" s="165"/>
      <c r="PPB206" s="166"/>
      <c r="PPD206" s="164"/>
      <c r="PPE206" s="168"/>
      <c r="PPF206" s="168"/>
      <c r="PPG206" s="165"/>
      <c r="PPH206" s="165"/>
      <c r="PPI206" s="165"/>
      <c r="PPJ206" s="166"/>
      <c r="PPL206" s="164"/>
      <c r="PPM206" s="168"/>
      <c r="PPN206" s="168"/>
      <c r="PPO206" s="165"/>
      <c r="PPP206" s="165"/>
      <c r="PPQ206" s="165"/>
      <c r="PPR206" s="166"/>
      <c r="PPT206" s="164"/>
      <c r="PPU206" s="168"/>
      <c r="PPV206" s="168"/>
      <c r="PPW206" s="165"/>
      <c r="PPX206" s="165"/>
      <c r="PPY206" s="165"/>
      <c r="PPZ206" s="166"/>
      <c r="PQB206" s="164"/>
      <c r="PQC206" s="168"/>
      <c r="PQD206" s="168"/>
      <c r="PQE206" s="165"/>
      <c r="PQF206" s="165"/>
      <c r="PQG206" s="165"/>
      <c r="PQH206" s="166"/>
      <c r="PQJ206" s="164"/>
      <c r="PQK206" s="168"/>
      <c r="PQL206" s="168"/>
      <c r="PQM206" s="165"/>
      <c r="PQN206" s="165"/>
      <c r="PQO206" s="165"/>
      <c r="PQP206" s="166"/>
      <c r="PQR206" s="164"/>
      <c r="PQS206" s="168"/>
      <c r="PQT206" s="168"/>
      <c r="PQU206" s="165"/>
      <c r="PQV206" s="165"/>
      <c r="PQW206" s="165"/>
      <c r="PQX206" s="166"/>
      <c r="PQZ206" s="164"/>
      <c r="PRA206" s="168"/>
      <c r="PRB206" s="168"/>
      <c r="PRC206" s="165"/>
      <c r="PRD206" s="165"/>
      <c r="PRE206" s="165"/>
      <c r="PRF206" s="166"/>
      <c r="PRH206" s="164"/>
      <c r="PRI206" s="168"/>
      <c r="PRJ206" s="168"/>
      <c r="PRK206" s="165"/>
      <c r="PRL206" s="165"/>
      <c r="PRM206" s="165"/>
      <c r="PRN206" s="166"/>
      <c r="PRP206" s="164"/>
      <c r="PRQ206" s="168"/>
      <c r="PRR206" s="168"/>
      <c r="PRS206" s="165"/>
      <c r="PRT206" s="165"/>
      <c r="PRU206" s="165"/>
      <c r="PRV206" s="166"/>
      <c r="PRX206" s="164"/>
      <c r="PRY206" s="168"/>
      <c r="PRZ206" s="168"/>
      <c r="PSA206" s="165"/>
      <c r="PSB206" s="165"/>
      <c r="PSC206" s="165"/>
      <c r="PSD206" s="166"/>
      <c r="PSF206" s="164"/>
      <c r="PSG206" s="168"/>
      <c r="PSH206" s="168"/>
      <c r="PSI206" s="165"/>
      <c r="PSJ206" s="165"/>
      <c r="PSK206" s="165"/>
      <c r="PSL206" s="166"/>
      <c r="PSN206" s="164"/>
      <c r="PSO206" s="168"/>
      <c r="PSP206" s="168"/>
      <c r="PSQ206" s="165"/>
      <c r="PSR206" s="165"/>
      <c r="PSS206" s="165"/>
      <c r="PST206" s="166"/>
      <c r="PSV206" s="164"/>
      <c r="PSW206" s="168"/>
      <c r="PSX206" s="168"/>
      <c r="PSY206" s="165"/>
      <c r="PSZ206" s="165"/>
      <c r="PTA206" s="165"/>
      <c r="PTB206" s="166"/>
      <c r="PTD206" s="164"/>
      <c r="PTE206" s="168"/>
      <c r="PTF206" s="168"/>
      <c r="PTG206" s="165"/>
      <c r="PTH206" s="165"/>
      <c r="PTI206" s="165"/>
      <c r="PTJ206" s="166"/>
      <c r="PTL206" s="164"/>
      <c r="PTM206" s="168"/>
      <c r="PTN206" s="168"/>
      <c r="PTO206" s="165"/>
      <c r="PTP206" s="165"/>
      <c r="PTQ206" s="165"/>
      <c r="PTR206" s="166"/>
      <c r="PTT206" s="164"/>
      <c r="PTU206" s="168"/>
      <c r="PTV206" s="168"/>
      <c r="PTW206" s="165"/>
      <c r="PTX206" s="165"/>
      <c r="PTY206" s="165"/>
      <c r="PTZ206" s="166"/>
      <c r="PUB206" s="164"/>
      <c r="PUC206" s="168"/>
      <c r="PUD206" s="168"/>
      <c r="PUE206" s="165"/>
      <c r="PUF206" s="165"/>
      <c r="PUG206" s="165"/>
      <c r="PUH206" s="166"/>
      <c r="PUJ206" s="164"/>
      <c r="PUK206" s="168"/>
      <c r="PUL206" s="168"/>
      <c r="PUM206" s="165"/>
      <c r="PUN206" s="165"/>
      <c r="PUO206" s="165"/>
      <c r="PUP206" s="166"/>
      <c r="PUR206" s="164"/>
      <c r="PUS206" s="168"/>
      <c r="PUT206" s="168"/>
      <c r="PUU206" s="165"/>
      <c r="PUV206" s="165"/>
      <c r="PUW206" s="165"/>
      <c r="PUX206" s="166"/>
      <c r="PUZ206" s="164"/>
      <c r="PVA206" s="168"/>
      <c r="PVB206" s="168"/>
      <c r="PVC206" s="165"/>
      <c r="PVD206" s="165"/>
      <c r="PVE206" s="165"/>
      <c r="PVF206" s="166"/>
      <c r="PVH206" s="164"/>
      <c r="PVI206" s="168"/>
      <c r="PVJ206" s="168"/>
      <c r="PVK206" s="165"/>
      <c r="PVL206" s="165"/>
      <c r="PVM206" s="165"/>
      <c r="PVN206" s="166"/>
      <c r="PVP206" s="164"/>
      <c r="PVQ206" s="168"/>
      <c r="PVR206" s="168"/>
      <c r="PVS206" s="165"/>
      <c r="PVT206" s="165"/>
      <c r="PVU206" s="165"/>
      <c r="PVV206" s="166"/>
      <c r="PVX206" s="164"/>
      <c r="PVY206" s="168"/>
      <c r="PVZ206" s="168"/>
      <c r="PWA206" s="165"/>
      <c r="PWB206" s="165"/>
      <c r="PWC206" s="165"/>
      <c r="PWD206" s="166"/>
      <c r="PWF206" s="164"/>
      <c r="PWG206" s="168"/>
      <c r="PWH206" s="168"/>
      <c r="PWI206" s="165"/>
      <c r="PWJ206" s="165"/>
      <c r="PWK206" s="165"/>
      <c r="PWL206" s="166"/>
      <c r="PWN206" s="164"/>
      <c r="PWO206" s="168"/>
      <c r="PWP206" s="168"/>
      <c r="PWQ206" s="165"/>
      <c r="PWR206" s="165"/>
      <c r="PWS206" s="165"/>
      <c r="PWT206" s="166"/>
      <c r="PWV206" s="164"/>
      <c r="PWW206" s="168"/>
      <c r="PWX206" s="168"/>
      <c r="PWY206" s="165"/>
      <c r="PWZ206" s="165"/>
      <c r="PXA206" s="165"/>
      <c r="PXB206" s="166"/>
      <c r="PXD206" s="164"/>
      <c r="PXE206" s="168"/>
      <c r="PXF206" s="168"/>
      <c r="PXG206" s="165"/>
      <c r="PXH206" s="165"/>
      <c r="PXI206" s="165"/>
      <c r="PXJ206" s="166"/>
      <c r="PXL206" s="164"/>
      <c r="PXM206" s="168"/>
      <c r="PXN206" s="168"/>
      <c r="PXO206" s="165"/>
      <c r="PXP206" s="165"/>
      <c r="PXQ206" s="165"/>
      <c r="PXR206" s="166"/>
      <c r="PXT206" s="164"/>
      <c r="PXU206" s="168"/>
      <c r="PXV206" s="168"/>
      <c r="PXW206" s="165"/>
      <c r="PXX206" s="165"/>
      <c r="PXY206" s="165"/>
      <c r="PXZ206" s="166"/>
      <c r="PYB206" s="164"/>
      <c r="PYC206" s="168"/>
      <c r="PYD206" s="168"/>
      <c r="PYE206" s="165"/>
      <c r="PYF206" s="165"/>
      <c r="PYG206" s="165"/>
      <c r="PYH206" s="166"/>
      <c r="PYJ206" s="164"/>
      <c r="PYK206" s="168"/>
      <c r="PYL206" s="168"/>
      <c r="PYM206" s="165"/>
      <c r="PYN206" s="165"/>
      <c r="PYO206" s="165"/>
      <c r="PYP206" s="166"/>
      <c r="PYR206" s="164"/>
      <c r="PYS206" s="168"/>
      <c r="PYT206" s="168"/>
      <c r="PYU206" s="165"/>
      <c r="PYV206" s="165"/>
      <c r="PYW206" s="165"/>
      <c r="PYX206" s="166"/>
      <c r="PYZ206" s="164"/>
      <c r="PZA206" s="168"/>
      <c r="PZB206" s="168"/>
      <c r="PZC206" s="165"/>
      <c r="PZD206" s="165"/>
      <c r="PZE206" s="165"/>
      <c r="PZF206" s="166"/>
      <c r="PZH206" s="164"/>
      <c r="PZI206" s="168"/>
      <c r="PZJ206" s="168"/>
      <c r="PZK206" s="165"/>
      <c r="PZL206" s="165"/>
      <c r="PZM206" s="165"/>
      <c r="PZN206" s="166"/>
      <c r="PZP206" s="164"/>
      <c r="PZQ206" s="168"/>
      <c r="PZR206" s="168"/>
      <c r="PZS206" s="165"/>
      <c r="PZT206" s="165"/>
      <c r="PZU206" s="165"/>
      <c r="PZV206" s="166"/>
      <c r="PZX206" s="164"/>
      <c r="PZY206" s="168"/>
      <c r="PZZ206" s="168"/>
      <c r="QAA206" s="165"/>
      <c r="QAB206" s="165"/>
      <c r="QAC206" s="165"/>
      <c r="QAD206" s="166"/>
      <c r="QAF206" s="164"/>
      <c r="QAG206" s="168"/>
      <c r="QAH206" s="168"/>
      <c r="QAI206" s="165"/>
      <c r="QAJ206" s="165"/>
      <c r="QAK206" s="165"/>
      <c r="QAL206" s="166"/>
      <c r="QAN206" s="164"/>
      <c r="QAO206" s="168"/>
      <c r="QAP206" s="168"/>
      <c r="QAQ206" s="165"/>
      <c r="QAR206" s="165"/>
      <c r="QAS206" s="165"/>
      <c r="QAT206" s="166"/>
      <c r="QAV206" s="164"/>
      <c r="QAW206" s="168"/>
      <c r="QAX206" s="168"/>
      <c r="QAY206" s="165"/>
      <c r="QAZ206" s="165"/>
      <c r="QBA206" s="165"/>
      <c r="QBB206" s="166"/>
      <c r="QBD206" s="164"/>
      <c r="QBE206" s="168"/>
      <c r="QBF206" s="168"/>
      <c r="QBG206" s="165"/>
      <c r="QBH206" s="165"/>
      <c r="QBI206" s="165"/>
      <c r="QBJ206" s="166"/>
      <c r="QBL206" s="164"/>
      <c r="QBM206" s="168"/>
      <c r="QBN206" s="168"/>
      <c r="QBO206" s="165"/>
      <c r="QBP206" s="165"/>
      <c r="QBQ206" s="165"/>
      <c r="QBR206" s="166"/>
      <c r="QBT206" s="164"/>
      <c r="QBU206" s="168"/>
      <c r="QBV206" s="168"/>
      <c r="QBW206" s="165"/>
      <c r="QBX206" s="165"/>
      <c r="QBY206" s="165"/>
      <c r="QBZ206" s="166"/>
      <c r="QCB206" s="164"/>
      <c r="QCC206" s="168"/>
      <c r="QCD206" s="168"/>
      <c r="QCE206" s="165"/>
      <c r="QCF206" s="165"/>
      <c r="QCG206" s="165"/>
      <c r="QCH206" s="166"/>
      <c r="QCJ206" s="164"/>
      <c r="QCK206" s="168"/>
      <c r="QCL206" s="168"/>
      <c r="QCM206" s="165"/>
      <c r="QCN206" s="165"/>
      <c r="QCO206" s="165"/>
      <c r="QCP206" s="166"/>
      <c r="QCR206" s="164"/>
      <c r="QCS206" s="168"/>
      <c r="QCT206" s="168"/>
      <c r="QCU206" s="165"/>
      <c r="QCV206" s="165"/>
      <c r="QCW206" s="165"/>
      <c r="QCX206" s="166"/>
      <c r="QCZ206" s="164"/>
      <c r="QDA206" s="168"/>
      <c r="QDB206" s="168"/>
      <c r="QDC206" s="165"/>
      <c r="QDD206" s="165"/>
      <c r="QDE206" s="165"/>
      <c r="QDF206" s="166"/>
      <c r="QDH206" s="164"/>
      <c r="QDI206" s="168"/>
      <c r="QDJ206" s="168"/>
      <c r="QDK206" s="165"/>
      <c r="QDL206" s="165"/>
      <c r="QDM206" s="165"/>
      <c r="QDN206" s="166"/>
      <c r="QDP206" s="164"/>
      <c r="QDQ206" s="168"/>
      <c r="QDR206" s="168"/>
      <c r="QDS206" s="165"/>
      <c r="QDT206" s="165"/>
      <c r="QDU206" s="165"/>
      <c r="QDV206" s="166"/>
      <c r="QDX206" s="164"/>
      <c r="QDY206" s="168"/>
      <c r="QDZ206" s="168"/>
      <c r="QEA206" s="165"/>
      <c r="QEB206" s="165"/>
      <c r="QEC206" s="165"/>
      <c r="QED206" s="166"/>
      <c r="QEF206" s="164"/>
      <c r="QEG206" s="168"/>
      <c r="QEH206" s="168"/>
      <c r="QEI206" s="165"/>
      <c r="QEJ206" s="165"/>
      <c r="QEK206" s="165"/>
      <c r="QEL206" s="166"/>
      <c r="QEN206" s="164"/>
      <c r="QEO206" s="168"/>
      <c r="QEP206" s="168"/>
      <c r="QEQ206" s="165"/>
      <c r="QER206" s="165"/>
      <c r="QES206" s="165"/>
      <c r="QET206" s="166"/>
      <c r="QEV206" s="164"/>
      <c r="QEW206" s="168"/>
      <c r="QEX206" s="168"/>
      <c r="QEY206" s="165"/>
      <c r="QEZ206" s="165"/>
      <c r="QFA206" s="165"/>
      <c r="QFB206" s="166"/>
      <c r="QFD206" s="164"/>
      <c r="QFE206" s="168"/>
      <c r="QFF206" s="168"/>
      <c r="QFG206" s="165"/>
      <c r="QFH206" s="165"/>
      <c r="QFI206" s="165"/>
      <c r="QFJ206" s="166"/>
      <c r="QFL206" s="164"/>
      <c r="QFM206" s="168"/>
      <c r="QFN206" s="168"/>
      <c r="QFO206" s="165"/>
      <c r="QFP206" s="165"/>
      <c r="QFQ206" s="165"/>
      <c r="QFR206" s="166"/>
      <c r="QFT206" s="164"/>
      <c r="QFU206" s="168"/>
      <c r="QFV206" s="168"/>
      <c r="QFW206" s="165"/>
      <c r="QFX206" s="165"/>
      <c r="QFY206" s="165"/>
      <c r="QFZ206" s="166"/>
      <c r="QGB206" s="164"/>
      <c r="QGC206" s="168"/>
      <c r="QGD206" s="168"/>
      <c r="QGE206" s="165"/>
      <c r="QGF206" s="165"/>
      <c r="QGG206" s="165"/>
      <c r="QGH206" s="166"/>
      <c r="QGJ206" s="164"/>
      <c r="QGK206" s="168"/>
      <c r="QGL206" s="168"/>
      <c r="QGM206" s="165"/>
      <c r="QGN206" s="165"/>
      <c r="QGO206" s="165"/>
      <c r="QGP206" s="166"/>
      <c r="QGR206" s="164"/>
      <c r="QGS206" s="168"/>
      <c r="QGT206" s="168"/>
      <c r="QGU206" s="165"/>
      <c r="QGV206" s="165"/>
      <c r="QGW206" s="165"/>
      <c r="QGX206" s="166"/>
      <c r="QGZ206" s="164"/>
      <c r="QHA206" s="168"/>
      <c r="QHB206" s="168"/>
      <c r="QHC206" s="165"/>
      <c r="QHD206" s="165"/>
      <c r="QHE206" s="165"/>
      <c r="QHF206" s="166"/>
      <c r="QHH206" s="164"/>
      <c r="QHI206" s="168"/>
      <c r="QHJ206" s="168"/>
      <c r="QHK206" s="165"/>
      <c r="QHL206" s="165"/>
      <c r="QHM206" s="165"/>
      <c r="QHN206" s="166"/>
      <c r="QHP206" s="164"/>
      <c r="QHQ206" s="168"/>
      <c r="QHR206" s="168"/>
      <c r="QHS206" s="165"/>
      <c r="QHT206" s="165"/>
      <c r="QHU206" s="165"/>
      <c r="QHV206" s="166"/>
      <c r="QHX206" s="164"/>
      <c r="QHY206" s="168"/>
      <c r="QHZ206" s="168"/>
      <c r="QIA206" s="165"/>
      <c r="QIB206" s="165"/>
      <c r="QIC206" s="165"/>
      <c r="QID206" s="166"/>
      <c r="QIF206" s="164"/>
      <c r="QIG206" s="168"/>
      <c r="QIH206" s="168"/>
      <c r="QII206" s="165"/>
      <c r="QIJ206" s="165"/>
      <c r="QIK206" s="165"/>
      <c r="QIL206" s="166"/>
      <c r="QIN206" s="164"/>
      <c r="QIO206" s="168"/>
      <c r="QIP206" s="168"/>
      <c r="QIQ206" s="165"/>
      <c r="QIR206" s="165"/>
      <c r="QIS206" s="165"/>
      <c r="QIT206" s="166"/>
      <c r="QIV206" s="164"/>
      <c r="QIW206" s="168"/>
      <c r="QIX206" s="168"/>
      <c r="QIY206" s="165"/>
      <c r="QIZ206" s="165"/>
      <c r="QJA206" s="165"/>
      <c r="QJB206" s="166"/>
      <c r="QJD206" s="164"/>
      <c r="QJE206" s="168"/>
      <c r="QJF206" s="168"/>
      <c r="QJG206" s="165"/>
      <c r="QJH206" s="165"/>
      <c r="QJI206" s="165"/>
      <c r="QJJ206" s="166"/>
      <c r="QJL206" s="164"/>
      <c r="QJM206" s="168"/>
      <c r="QJN206" s="168"/>
      <c r="QJO206" s="165"/>
      <c r="QJP206" s="165"/>
      <c r="QJQ206" s="165"/>
      <c r="QJR206" s="166"/>
      <c r="QJT206" s="164"/>
      <c r="QJU206" s="168"/>
      <c r="QJV206" s="168"/>
      <c r="QJW206" s="165"/>
      <c r="QJX206" s="165"/>
      <c r="QJY206" s="165"/>
      <c r="QJZ206" s="166"/>
      <c r="QKB206" s="164"/>
      <c r="QKC206" s="168"/>
      <c r="QKD206" s="168"/>
      <c r="QKE206" s="165"/>
      <c r="QKF206" s="165"/>
      <c r="QKG206" s="165"/>
      <c r="QKH206" s="166"/>
      <c r="QKJ206" s="164"/>
      <c r="QKK206" s="168"/>
      <c r="QKL206" s="168"/>
      <c r="QKM206" s="165"/>
      <c r="QKN206" s="165"/>
      <c r="QKO206" s="165"/>
      <c r="QKP206" s="166"/>
      <c r="QKR206" s="164"/>
      <c r="QKS206" s="168"/>
      <c r="QKT206" s="168"/>
      <c r="QKU206" s="165"/>
      <c r="QKV206" s="165"/>
      <c r="QKW206" s="165"/>
      <c r="QKX206" s="166"/>
      <c r="QKZ206" s="164"/>
      <c r="QLA206" s="168"/>
      <c r="QLB206" s="168"/>
      <c r="QLC206" s="165"/>
      <c r="QLD206" s="165"/>
      <c r="QLE206" s="165"/>
      <c r="QLF206" s="166"/>
      <c r="QLH206" s="164"/>
      <c r="QLI206" s="168"/>
      <c r="QLJ206" s="168"/>
      <c r="QLK206" s="165"/>
      <c r="QLL206" s="165"/>
      <c r="QLM206" s="165"/>
      <c r="QLN206" s="166"/>
      <c r="QLP206" s="164"/>
      <c r="QLQ206" s="168"/>
      <c r="QLR206" s="168"/>
      <c r="QLS206" s="165"/>
      <c r="QLT206" s="165"/>
      <c r="QLU206" s="165"/>
      <c r="QLV206" s="166"/>
      <c r="QLX206" s="164"/>
      <c r="QLY206" s="168"/>
      <c r="QLZ206" s="168"/>
      <c r="QMA206" s="165"/>
      <c r="QMB206" s="165"/>
      <c r="QMC206" s="165"/>
      <c r="QMD206" s="166"/>
      <c r="QMF206" s="164"/>
      <c r="QMG206" s="168"/>
      <c r="QMH206" s="168"/>
      <c r="QMI206" s="165"/>
      <c r="QMJ206" s="165"/>
      <c r="QMK206" s="165"/>
      <c r="QML206" s="166"/>
      <c r="QMN206" s="164"/>
      <c r="QMO206" s="168"/>
      <c r="QMP206" s="168"/>
      <c r="QMQ206" s="165"/>
      <c r="QMR206" s="165"/>
      <c r="QMS206" s="165"/>
      <c r="QMT206" s="166"/>
      <c r="QMV206" s="164"/>
      <c r="QMW206" s="168"/>
      <c r="QMX206" s="168"/>
      <c r="QMY206" s="165"/>
      <c r="QMZ206" s="165"/>
      <c r="QNA206" s="165"/>
      <c r="QNB206" s="166"/>
      <c r="QND206" s="164"/>
      <c r="QNE206" s="168"/>
      <c r="QNF206" s="168"/>
      <c r="QNG206" s="165"/>
      <c r="QNH206" s="165"/>
      <c r="QNI206" s="165"/>
      <c r="QNJ206" s="166"/>
      <c r="QNL206" s="164"/>
      <c r="QNM206" s="168"/>
      <c r="QNN206" s="168"/>
      <c r="QNO206" s="165"/>
      <c r="QNP206" s="165"/>
      <c r="QNQ206" s="165"/>
      <c r="QNR206" s="166"/>
      <c r="QNT206" s="164"/>
      <c r="QNU206" s="168"/>
      <c r="QNV206" s="168"/>
      <c r="QNW206" s="165"/>
      <c r="QNX206" s="165"/>
      <c r="QNY206" s="165"/>
      <c r="QNZ206" s="166"/>
      <c r="QOB206" s="164"/>
      <c r="QOC206" s="168"/>
      <c r="QOD206" s="168"/>
      <c r="QOE206" s="165"/>
      <c r="QOF206" s="165"/>
      <c r="QOG206" s="165"/>
      <c r="QOH206" s="166"/>
      <c r="QOJ206" s="164"/>
      <c r="QOK206" s="168"/>
      <c r="QOL206" s="168"/>
      <c r="QOM206" s="165"/>
      <c r="QON206" s="165"/>
      <c r="QOO206" s="165"/>
      <c r="QOP206" s="166"/>
      <c r="QOR206" s="164"/>
      <c r="QOS206" s="168"/>
      <c r="QOT206" s="168"/>
      <c r="QOU206" s="165"/>
      <c r="QOV206" s="165"/>
      <c r="QOW206" s="165"/>
      <c r="QOX206" s="166"/>
      <c r="QOZ206" s="164"/>
      <c r="QPA206" s="168"/>
      <c r="QPB206" s="168"/>
      <c r="QPC206" s="165"/>
      <c r="QPD206" s="165"/>
      <c r="QPE206" s="165"/>
      <c r="QPF206" s="166"/>
      <c r="QPH206" s="164"/>
      <c r="QPI206" s="168"/>
      <c r="QPJ206" s="168"/>
      <c r="QPK206" s="165"/>
      <c r="QPL206" s="165"/>
      <c r="QPM206" s="165"/>
      <c r="QPN206" s="166"/>
      <c r="QPP206" s="164"/>
      <c r="QPQ206" s="168"/>
      <c r="QPR206" s="168"/>
      <c r="QPS206" s="165"/>
      <c r="QPT206" s="165"/>
      <c r="QPU206" s="165"/>
      <c r="QPV206" s="166"/>
      <c r="QPX206" s="164"/>
      <c r="QPY206" s="168"/>
      <c r="QPZ206" s="168"/>
      <c r="QQA206" s="165"/>
      <c r="QQB206" s="165"/>
      <c r="QQC206" s="165"/>
      <c r="QQD206" s="166"/>
      <c r="QQF206" s="164"/>
      <c r="QQG206" s="168"/>
      <c r="QQH206" s="168"/>
      <c r="QQI206" s="165"/>
      <c r="QQJ206" s="165"/>
      <c r="QQK206" s="165"/>
      <c r="QQL206" s="166"/>
      <c r="QQN206" s="164"/>
      <c r="QQO206" s="168"/>
      <c r="QQP206" s="168"/>
      <c r="QQQ206" s="165"/>
      <c r="QQR206" s="165"/>
      <c r="QQS206" s="165"/>
      <c r="QQT206" s="166"/>
      <c r="QQV206" s="164"/>
      <c r="QQW206" s="168"/>
      <c r="QQX206" s="168"/>
      <c r="QQY206" s="165"/>
      <c r="QQZ206" s="165"/>
      <c r="QRA206" s="165"/>
      <c r="QRB206" s="166"/>
      <c r="QRD206" s="164"/>
      <c r="QRE206" s="168"/>
      <c r="QRF206" s="168"/>
      <c r="QRG206" s="165"/>
      <c r="QRH206" s="165"/>
      <c r="QRI206" s="165"/>
      <c r="QRJ206" s="166"/>
      <c r="QRL206" s="164"/>
      <c r="QRM206" s="168"/>
      <c r="QRN206" s="168"/>
      <c r="QRO206" s="165"/>
      <c r="QRP206" s="165"/>
      <c r="QRQ206" s="165"/>
      <c r="QRR206" s="166"/>
      <c r="QRT206" s="164"/>
      <c r="QRU206" s="168"/>
      <c r="QRV206" s="168"/>
      <c r="QRW206" s="165"/>
      <c r="QRX206" s="165"/>
      <c r="QRY206" s="165"/>
      <c r="QRZ206" s="166"/>
      <c r="QSB206" s="164"/>
      <c r="QSC206" s="168"/>
      <c r="QSD206" s="168"/>
      <c r="QSE206" s="165"/>
      <c r="QSF206" s="165"/>
      <c r="QSG206" s="165"/>
      <c r="QSH206" s="166"/>
      <c r="QSJ206" s="164"/>
      <c r="QSK206" s="168"/>
      <c r="QSL206" s="168"/>
      <c r="QSM206" s="165"/>
      <c r="QSN206" s="165"/>
      <c r="QSO206" s="165"/>
      <c r="QSP206" s="166"/>
      <c r="QSR206" s="164"/>
      <c r="QSS206" s="168"/>
      <c r="QST206" s="168"/>
      <c r="QSU206" s="165"/>
      <c r="QSV206" s="165"/>
      <c r="QSW206" s="165"/>
      <c r="QSX206" s="166"/>
      <c r="QSZ206" s="164"/>
      <c r="QTA206" s="168"/>
      <c r="QTB206" s="168"/>
      <c r="QTC206" s="165"/>
      <c r="QTD206" s="165"/>
      <c r="QTE206" s="165"/>
      <c r="QTF206" s="166"/>
      <c r="QTH206" s="164"/>
      <c r="QTI206" s="168"/>
      <c r="QTJ206" s="168"/>
      <c r="QTK206" s="165"/>
      <c r="QTL206" s="165"/>
      <c r="QTM206" s="165"/>
      <c r="QTN206" s="166"/>
      <c r="QTP206" s="164"/>
      <c r="QTQ206" s="168"/>
      <c r="QTR206" s="168"/>
      <c r="QTS206" s="165"/>
      <c r="QTT206" s="165"/>
      <c r="QTU206" s="165"/>
      <c r="QTV206" s="166"/>
      <c r="QTX206" s="164"/>
      <c r="QTY206" s="168"/>
      <c r="QTZ206" s="168"/>
      <c r="QUA206" s="165"/>
      <c r="QUB206" s="165"/>
      <c r="QUC206" s="165"/>
      <c r="QUD206" s="166"/>
      <c r="QUF206" s="164"/>
      <c r="QUG206" s="168"/>
      <c r="QUH206" s="168"/>
      <c r="QUI206" s="165"/>
      <c r="QUJ206" s="165"/>
      <c r="QUK206" s="165"/>
      <c r="QUL206" s="166"/>
      <c r="QUN206" s="164"/>
      <c r="QUO206" s="168"/>
      <c r="QUP206" s="168"/>
      <c r="QUQ206" s="165"/>
      <c r="QUR206" s="165"/>
      <c r="QUS206" s="165"/>
      <c r="QUT206" s="166"/>
      <c r="QUV206" s="164"/>
      <c r="QUW206" s="168"/>
      <c r="QUX206" s="168"/>
      <c r="QUY206" s="165"/>
      <c r="QUZ206" s="165"/>
      <c r="QVA206" s="165"/>
      <c r="QVB206" s="166"/>
      <c r="QVD206" s="164"/>
      <c r="QVE206" s="168"/>
      <c r="QVF206" s="168"/>
      <c r="QVG206" s="165"/>
      <c r="QVH206" s="165"/>
      <c r="QVI206" s="165"/>
      <c r="QVJ206" s="166"/>
      <c r="QVL206" s="164"/>
      <c r="QVM206" s="168"/>
      <c r="QVN206" s="168"/>
      <c r="QVO206" s="165"/>
      <c r="QVP206" s="165"/>
      <c r="QVQ206" s="165"/>
      <c r="QVR206" s="166"/>
      <c r="QVT206" s="164"/>
      <c r="QVU206" s="168"/>
      <c r="QVV206" s="168"/>
      <c r="QVW206" s="165"/>
      <c r="QVX206" s="165"/>
      <c r="QVY206" s="165"/>
      <c r="QVZ206" s="166"/>
      <c r="QWB206" s="164"/>
      <c r="QWC206" s="168"/>
      <c r="QWD206" s="168"/>
      <c r="QWE206" s="165"/>
      <c r="QWF206" s="165"/>
      <c r="QWG206" s="165"/>
      <c r="QWH206" s="166"/>
      <c r="QWJ206" s="164"/>
      <c r="QWK206" s="168"/>
      <c r="QWL206" s="168"/>
      <c r="QWM206" s="165"/>
      <c r="QWN206" s="165"/>
      <c r="QWO206" s="165"/>
      <c r="QWP206" s="166"/>
      <c r="QWR206" s="164"/>
      <c r="QWS206" s="168"/>
      <c r="QWT206" s="168"/>
      <c r="QWU206" s="165"/>
      <c r="QWV206" s="165"/>
      <c r="QWW206" s="165"/>
      <c r="QWX206" s="166"/>
      <c r="QWZ206" s="164"/>
      <c r="QXA206" s="168"/>
      <c r="QXB206" s="168"/>
      <c r="QXC206" s="165"/>
      <c r="QXD206" s="165"/>
      <c r="QXE206" s="165"/>
      <c r="QXF206" s="166"/>
      <c r="QXH206" s="164"/>
      <c r="QXI206" s="168"/>
      <c r="QXJ206" s="168"/>
      <c r="QXK206" s="165"/>
      <c r="QXL206" s="165"/>
      <c r="QXM206" s="165"/>
      <c r="QXN206" s="166"/>
      <c r="QXP206" s="164"/>
      <c r="QXQ206" s="168"/>
      <c r="QXR206" s="168"/>
      <c r="QXS206" s="165"/>
      <c r="QXT206" s="165"/>
      <c r="QXU206" s="165"/>
      <c r="QXV206" s="166"/>
      <c r="QXX206" s="164"/>
      <c r="QXY206" s="168"/>
      <c r="QXZ206" s="168"/>
      <c r="QYA206" s="165"/>
      <c r="QYB206" s="165"/>
      <c r="QYC206" s="165"/>
      <c r="QYD206" s="166"/>
      <c r="QYF206" s="164"/>
      <c r="QYG206" s="168"/>
      <c r="QYH206" s="168"/>
      <c r="QYI206" s="165"/>
      <c r="QYJ206" s="165"/>
      <c r="QYK206" s="165"/>
      <c r="QYL206" s="166"/>
      <c r="QYN206" s="164"/>
      <c r="QYO206" s="168"/>
      <c r="QYP206" s="168"/>
      <c r="QYQ206" s="165"/>
      <c r="QYR206" s="165"/>
      <c r="QYS206" s="165"/>
      <c r="QYT206" s="166"/>
      <c r="QYV206" s="164"/>
      <c r="QYW206" s="168"/>
      <c r="QYX206" s="168"/>
      <c r="QYY206" s="165"/>
      <c r="QYZ206" s="165"/>
      <c r="QZA206" s="165"/>
      <c r="QZB206" s="166"/>
      <c r="QZD206" s="164"/>
      <c r="QZE206" s="168"/>
      <c r="QZF206" s="168"/>
      <c r="QZG206" s="165"/>
      <c r="QZH206" s="165"/>
      <c r="QZI206" s="165"/>
      <c r="QZJ206" s="166"/>
      <c r="QZL206" s="164"/>
      <c r="QZM206" s="168"/>
      <c r="QZN206" s="168"/>
      <c r="QZO206" s="165"/>
      <c r="QZP206" s="165"/>
      <c r="QZQ206" s="165"/>
      <c r="QZR206" s="166"/>
      <c r="QZT206" s="164"/>
      <c r="QZU206" s="168"/>
      <c r="QZV206" s="168"/>
      <c r="QZW206" s="165"/>
      <c r="QZX206" s="165"/>
      <c r="QZY206" s="165"/>
      <c r="QZZ206" s="166"/>
      <c r="RAB206" s="164"/>
      <c r="RAC206" s="168"/>
      <c r="RAD206" s="168"/>
      <c r="RAE206" s="165"/>
      <c r="RAF206" s="165"/>
      <c r="RAG206" s="165"/>
      <c r="RAH206" s="166"/>
      <c r="RAJ206" s="164"/>
      <c r="RAK206" s="168"/>
      <c r="RAL206" s="168"/>
      <c r="RAM206" s="165"/>
      <c r="RAN206" s="165"/>
      <c r="RAO206" s="165"/>
      <c r="RAP206" s="166"/>
      <c r="RAR206" s="164"/>
      <c r="RAS206" s="168"/>
      <c r="RAT206" s="168"/>
      <c r="RAU206" s="165"/>
      <c r="RAV206" s="165"/>
      <c r="RAW206" s="165"/>
      <c r="RAX206" s="166"/>
      <c r="RAZ206" s="164"/>
      <c r="RBA206" s="168"/>
      <c r="RBB206" s="168"/>
      <c r="RBC206" s="165"/>
      <c r="RBD206" s="165"/>
      <c r="RBE206" s="165"/>
      <c r="RBF206" s="166"/>
      <c r="RBH206" s="164"/>
      <c r="RBI206" s="168"/>
      <c r="RBJ206" s="168"/>
      <c r="RBK206" s="165"/>
      <c r="RBL206" s="165"/>
      <c r="RBM206" s="165"/>
      <c r="RBN206" s="166"/>
      <c r="RBP206" s="164"/>
      <c r="RBQ206" s="168"/>
      <c r="RBR206" s="168"/>
      <c r="RBS206" s="165"/>
      <c r="RBT206" s="165"/>
      <c r="RBU206" s="165"/>
      <c r="RBV206" s="166"/>
      <c r="RBX206" s="164"/>
      <c r="RBY206" s="168"/>
      <c r="RBZ206" s="168"/>
      <c r="RCA206" s="165"/>
      <c r="RCB206" s="165"/>
      <c r="RCC206" s="165"/>
      <c r="RCD206" s="166"/>
      <c r="RCF206" s="164"/>
      <c r="RCG206" s="168"/>
      <c r="RCH206" s="168"/>
      <c r="RCI206" s="165"/>
      <c r="RCJ206" s="165"/>
      <c r="RCK206" s="165"/>
      <c r="RCL206" s="166"/>
      <c r="RCN206" s="164"/>
      <c r="RCO206" s="168"/>
      <c r="RCP206" s="168"/>
      <c r="RCQ206" s="165"/>
      <c r="RCR206" s="165"/>
      <c r="RCS206" s="165"/>
      <c r="RCT206" s="166"/>
      <c r="RCV206" s="164"/>
      <c r="RCW206" s="168"/>
      <c r="RCX206" s="168"/>
      <c r="RCY206" s="165"/>
      <c r="RCZ206" s="165"/>
      <c r="RDA206" s="165"/>
      <c r="RDB206" s="166"/>
      <c r="RDD206" s="164"/>
      <c r="RDE206" s="168"/>
      <c r="RDF206" s="168"/>
      <c r="RDG206" s="165"/>
      <c r="RDH206" s="165"/>
      <c r="RDI206" s="165"/>
      <c r="RDJ206" s="166"/>
      <c r="RDL206" s="164"/>
      <c r="RDM206" s="168"/>
      <c r="RDN206" s="168"/>
      <c r="RDO206" s="165"/>
      <c r="RDP206" s="165"/>
      <c r="RDQ206" s="165"/>
      <c r="RDR206" s="166"/>
      <c r="RDT206" s="164"/>
      <c r="RDU206" s="168"/>
      <c r="RDV206" s="168"/>
      <c r="RDW206" s="165"/>
      <c r="RDX206" s="165"/>
      <c r="RDY206" s="165"/>
      <c r="RDZ206" s="166"/>
      <c r="REB206" s="164"/>
      <c r="REC206" s="168"/>
      <c r="RED206" s="168"/>
      <c r="REE206" s="165"/>
      <c r="REF206" s="165"/>
      <c r="REG206" s="165"/>
      <c r="REH206" s="166"/>
      <c r="REJ206" s="164"/>
      <c r="REK206" s="168"/>
      <c r="REL206" s="168"/>
      <c r="REM206" s="165"/>
      <c r="REN206" s="165"/>
      <c r="REO206" s="165"/>
      <c r="REP206" s="166"/>
      <c r="RER206" s="164"/>
      <c r="RES206" s="168"/>
      <c r="RET206" s="168"/>
      <c r="REU206" s="165"/>
      <c r="REV206" s="165"/>
      <c r="REW206" s="165"/>
      <c r="REX206" s="166"/>
      <c r="REZ206" s="164"/>
      <c r="RFA206" s="168"/>
      <c r="RFB206" s="168"/>
      <c r="RFC206" s="165"/>
      <c r="RFD206" s="165"/>
      <c r="RFE206" s="165"/>
      <c r="RFF206" s="166"/>
      <c r="RFH206" s="164"/>
      <c r="RFI206" s="168"/>
      <c r="RFJ206" s="168"/>
      <c r="RFK206" s="165"/>
      <c r="RFL206" s="165"/>
      <c r="RFM206" s="165"/>
      <c r="RFN206" s="166"/>
      <c r="RFP206" s="164"/>
      <c r="RFQ206" s="168"/>
      <c r="RFR206" s="168"/>
      <c r="RFS206" s="165"/>
      <c r="RFT206" s="165"/>
      <c r="RFU206" s="165"/>
      <c r="RFV206" s="166"/>
      <c r="RFX206" s="164"/>
      <c r="RFY206" s="168"/>
      <c r="RFZ206" s="168"/>
      <c r="RGA206" s="165"/>
      <c r="RGB206" s="165"/>
      <c r="RGC206" s="165"/>
      <c r="RGD206" s="166"/>
      <c r="RGF206" s="164"/>
      <c r="RGG206" s="168"/>
      <c r="RGH206" s="168"/>
      <c r="RGI206" s="165"/>
      <c r="RGJ206" s="165"/>
      <c r="RGK206" s="165"/>
      <c r="RGL206" s="166"/>
      <c r="RGN206" s="164"/>
      <c r="RGO206" s="168"/>
      <c r="RGP206" s="168"/>
      <c r="RGQ206" s="165"/>
      <c r="RGR206" s="165"/>
      <c r="RGS206" s="165"/>
      <c r="RGT206" s="166"/>
      <c r="RGV206" s="164"/>
      <c r="RGW206" s="168"/>
      <c r="RGX206" s="168"/>
      <c r="RGY206" s="165"/>
      <c r="RGZ206" s="165"/>
      <c r="RHA206" s="165"/>
      <c r="RHB206" s="166"/>
      <c r="RHD206" s="164"/>
      <c r="RHE206" s="168"/>
      <c r="RHF206" s="168"/>
      <c r="RHG206" s="165"/>
      <c r="RHH206" s="165"/>
      <c r="RHI206" s="165"/>
      <c r="RHJ206" s="166"/>
      <c r="RHL206" s="164"/>
      <c r="RHM206" s="168"/>
      <c r="RHN206" s="168"/>
      <c r="RHO206" s="165"/>
      <c r="RHP206" s="165"/>
      <c r="RHQ206" s="165"/>
      <c r="RHR206" s="166"/>
      <c r="RHT206" s="164"/>
      <c r="RHU206" s="168"/>
      <c r="RHV206" s="168"/>
      <c r="RHW206" s="165"/>
      <c r="RHX206" s="165"/>
      <c r="RHY206" s="165"/>
      <c r="RHZ206" s="166"/>
      <c r="RIB206" s="164"/>
      <c r="RIC206" s="168"/>
      <c r="RID206" s="168"/>
      <c r="RIE206" s="165"/>
      <c r="RIF206" s="165"/>
      <c r="RIG206" s="165"/>
      <c r="RIH206" s="166"/>
      <c r="RIJ206" s="164"/>
      <c r="RIK206" s="168"/>
      <c r="RIL206" s="168"/>
      <c r="RIM206" s="165"/>
      <c r="RIN206" s="165"/>
      <c r="RIO206" s="165"/>
      <c r="RIP206" s="166"/>
      <c r="RIR206" s="164"/>
      <c r="RIS206" s="168"/>
      <c r="RIT206" s="168"/>
      <c r="RIU206" s="165"/>
      <c r="RIV206" s="165"/>
      <c r="RIW206" s="165"/>
      <c r="RIX206" s="166"/>
      <c r="RIZ206" s="164"/>
      <c r="RJA206" s="168"/>
      <c r="RJB206" s="168"/>
      <c r="RJC206" s="165"/>
      <c r="RJD206" s="165"/>
      <c r="RJE206" s="165"/>
      <c r="RJF206" s="166"/>
      <c r="RJH206" s="164"/>
      <c r="RJI206" s="168"/>
      <c r="RJJ206" s="168"/>
      <c r="RJK206" s="165"/>
      <c r="RJL206" s="165"/>
      <c r="RJM206" s="165"/>
      <c r="RJN206" s="166"/>
      <c r="RJP206" s="164"/>
      <c r="RJQ206" s="168"/>
      <c r="RJR206" s="168"/>
      <c r="RJS206" s="165"/>
      <c r="RJT206" s="165"/>
      <c r="RJU206" s="165"/>
      <c r="RJV206" s="166"/>
      <c r="RJX206" s="164"/>
      <c r="RJY206" s="168"/>
      <c r="RJZ206" s="168"/>
      <c r="RKA206" s="165"/>
      <c r="RKB206" s="165"/>
      <c r="RKC206" s="165"/>
      <c r="RKD206" s="166"/>
      <c r="RKF206" s="164"/>
      <c r="RKG206" s="168"/>
      <c r="RKH206" s="168"/>
      <c r="RKI206" s="165"/>
      <c r="RKJ206" s="165"/>
      <c r="RKK206" s="165"/>
      <c r="RKL206" s="166"/>
      <c r="RKN206" s="164"/>
      <c r="RKO206" s="168"/>
      <c r="RKP206" s="168"/>
      <c r="RKQ206" s="165"/>
      <c r="RKR206" s="165"/>
      <c r="RKS206" s="165"/>
      <c r="RKT206" s="166"/>
      <c r="RKV206" s="164"/>
      <c r="RKW206" s="168"/>
      <c r="RKX206" s="168"/>
      <c r="RKY206" s="165"/>
      <c r="RKZ206" s="165"/>
      <c r="RLA206" s="165"/>
      <c r="RLB206" s="166"/>
      <c r="RLD206" s="164"/>
      <c r="RLE206" s="168"/>
      <c r="RLF206" s="168"/>
      <c r="RLG206" s="165"/>
      <c r="RLH206" s="165"/>
      <c r="RLI206" s="165"/>
      <c r="RLJ206" s="166"/>
      <c r="RLL206" s="164"/>
      <c r="RLM206" s="168"/>
      <c r="RLN206" s="168"/>
      <c r="RLO206" s="165"/>
      <c r="RLP206" s="165"/>
      <c r="RLQ206" s="165"/>
      <c r="RLR206" s="166"/>
      <c r="RLT206" s="164"/>
      <c r="RLU206" s="168"/>
      <c r="RLV206" s="168"/>
      <c r="RLW206" s="165"/>
      <c r="RLX206" s="165"/>
      <c r="RLY206" s="165"/>
      <c r="RLZ206" s="166"/>
      <c r="RMB206" s="164"/>
      <c r="RMC206" s="168"/>
      <c r="RMD206" s="168"/>
      <c r="RME206" s="165"/>
      <c r="RMF206" s="165"/>
      <c r="RMG206" s="165"/>
      <c r="RMH206" s="166"/>
      <c r="RMJ206" s="164"/>
      <c r="RMK206" s="168"/>
      <c r="RML206" s="168"/>
      <c r="RMM206" s="165"/>
      <c r="RMN206" s="165"/>
      <c r="RMO206" s="165"/>
      <c r="RMP206" s="166"/>
      <c r="RMR206" s="164"/>
      <c r="RMS206" s="168"/>
      <c r="RMT206" s="168"/>
      <c r="RMU206" s="165"/>
      <c r="RMV206" s="165"/>
      <c r="RMW206" s="165"/>
      <c r="RMX206" s="166"/>
      <c r="RMZ206" s="164"/>
      <c r="RNA206" s="168"/>
      <c r="RNB206" s="168"/>
      <c r="RNC206" s="165"/>
      <c r="RND206" s="165"/>
      <c r="RNE206" s="165"/>
      <c r="RNF206" s="166"/>
      <c r="RNH206" s="164"/>
      <c r="RNI206" s="168"/>
      <c r="RNJ206" s="168"/>
      <c r="RNK206" s="165"/>
      <c r="RNL206" s="165"/>
      <c r="RNM206" s="165"/>
      <c r="RNN206" s="166"/>
      <c r="RNP206" s="164"/>
      <c r="RNQ206" s="168"/>
      <c r="RNR206" s="168"/>
      <c r="RNS206" s="165"/>
      <c r="RNT206" s="165"/>
      <c r="RNU206" s="165"/>
      <c r="RNV206" s="166"/>
      <c r="RNX206" s="164"/>
      <c r="RNY206" s="168"/>
      <c r="RNZ206" s="168"/>
      <c r="ROA206" s="165"/>
      <c r="ROB206" s="165"/>
      <c r="ROC206" s="165"/>
      <c r="ROD206" s="166"/>
      <c r="ROF206" s="164"/>
      <c r="ROG206" s="168"/>
      <c r="ROH206" s="168"/>
      <c r="ROI206" s="165"/>
      <c r="ROJ206" s="165"/>
      <c r="ROK206" s="165"/>
      <c r="ROL206" s="166"/>
      <c r="RON206" s="164"/>
      <c r="ROO206" s="168"/>
      <c r="ROP206" s="168"/>
      <c r="ROQ206" s="165"/>
      <c r="ROR206" s="165"/>
      <c r="ROS206" s="165"/>
      <c r="ROT206" s="166"/>
      <c r="ROV206" s="164"/>
      <c r="ROW206" s="168"/>
      <c r="ROX206" s="168"/>
      <c r="ROY206" s="165"/>
      <c r="ROZ206" s="165"/>
      <c r="RPA206" s="165"/>
      <c r="RPB206" s="166"/>
      <c r="RPD206" s="164"/>
      <c r="RPE206" s="168"/>
      <c r="RPF206" s="168"/>
      <c r="RPG206" s="165"/>
      <c r="RPH206" s="165"/>
      <c r="RPI206" s="165"/>
      <c r="RPJ206" s="166"/>
      <c r="RPL206" s="164"/>
      <c r="RPM206" s="168"/>
      <c r="RPN206" s="168"/>
      <c r="RPO206" s="165"/>
      <c r="RPP206" s="165"/>
      <c r="RPQ206" s="165"/>
      <c r="RPR206" s="166"/>
      <c r="RPT206" s="164"/>
      <c r="RPU206" s="168"/>
      <c r="RPV206" s="168"/>
      <c r="RPW206" s="165"/>
      <c r="RPX206" s="165"/>
      <c r="RPY206" s="165"/>
      <c r="RPZ206" s="166"/>
      <c r="RQB206" s="164"/>
      <c r="RQC206" s="168"/>
      <c r="RQD206" s="168"/>
      <c r="RQE206" s="165"/>
      <c r="RQF206" s="165"/>
      <c r="RQG206" s="165"/>
      <c r="RQH206" s="166"/>
      <c r="RQJ206" s="164"/>
      <c r="RQK206" s="168"/>
      <c r="RQL206" s="168"/>
      <c r="RQM206" s="165"/>
      <c r="RQN206" s="165"/>
      <c r="RQO206" s="165"/>
      <c r="RQP206" s="166"/>
      <c r="RQR206" s="164"/>
      <c r="RQS206" s="168"/>
      <c r="RQT206" s="168"/>
      <c r="RQU206" s="165"/>
      <c r="RQV206" s="165"/>
      <c r="RQW206" s="165"/>
      <c r="RQX206" s="166"/>
      <c r="RQZ206" s="164"/>
      <c r="RRA206" s="168"/>
      <c r="RRB206" s="168"/>
      <c r="RRC206" s="165"/>
      <c r="RRD206" s="165"/>
      <c r="RRE206" s="165"/>
      <c r="RRF206" s="166"/>
      <c r="RRH206" s="164"/>
      <c r="RRI206" s="168"/>
      <c r="RRJ206" s="168"/>
      <c r="RRK206" s="165"/>
      <c r="RRL206" s="165"/>
      <c r="RRM206" s="165"/>
      <c r="RRN206" s="166"/>
      <c r="RRP206" s="164"/>
      <c r="RRQ206" s="168"/>
      <c r="RRR206" s="168"/>
      <c r="RRS206" s="165"/>
      <c r="RRT206" s="165"/>
      <c r="RRU206" s="165"/>
      <c r="RRV206" s="166"/>
      <c r="RRX206" s="164"/>
      <c r="RRY206" s="168"/>
      <c r="RRZ206" s="168"/>
      <c r="RSA206" s="165"/>
      <c r="RSB206" s="165"/>
      <c r="RSC206" s="165"/>
      <c r="RSD206" s="166"/>
      <c r="RSF206" s="164"/>
      <c r="RSG206" s="168"/>
      <c r="RSH206" s="168"/>
      <c r="RSI206" s="165"/>
      <c r="RSJ206" s="165"/>
      <c r="RSK206" s="165"/>
      <c r="RSL206" s="166"/>
      <c r="RSN206" s="164"/>
      <c r="RSO206" s="168"/>
      <c r="RSP206" s="168"/>
      <c r="RSQ206" s="165"/>
      <c r="RSR206" s="165"/>
      <c r="RSS206" s="165"/>
      <c r="RST206" s="166"/>
      <c r="RSV206" s="164"/>
      <c r="RSW206" s="168"/>
      <c r="RSX206" s="168"/>
      <c r="RSY206" s="165"/>
      <c r="RSZ206" s="165"/>
      <c r="RTA206" s="165"/>
      <c r="RTB206" s="166"/>
      <c r="RTD206" s="164"/>
      <c r="RTE206" s="168"/>
      <c r="RTF206" s="168"/>
      <c r="RTG206" s="165"/>
      <c r="RTH206" s="165"/>
      <c r="RTI206" s="165"/>
      <c r="RTJ206" s="166"/>
      <c r="RTL206" s="164"/>
      <c r="RTM206" s="168"/>
      <c r="RTN206" s="168"/>
      <c r="RTO206" s="165"/>
      <c r="RTP206" s="165"/>
      <c r="RTQ206" s="165"/>
      <c r="RTR206" s="166"/>
      <c r="RTT206" s="164"/>
      <c r="RTU206" s="168"/>
      <c r="RTV206" s="168"/>
      <c r="RTW206" s="165"/>
      <c r="RTX206" s="165"/>
      <c r="RTY206" s="165"/>
      <c r="RTZ206" s="166"/>
      <c r="RUB206" s="164"/>
      <c r="RUC206" s="168"/>
      <c r="RUD206" s="168"/>
      <c r="RUE206" s="165"/>
      <c r="RUF206" s="165"/>
      <c r="RUG206" s="165"/>
      <c r="RUH206" s="166"/>
      <c r="RUJ206" s="164"/>
      <c r="RUK206" s="168"/>
      <c r="RUL206" s="168"/>
      <c r="RUM206" s="165"/>
      <c r="RUN206" s="165"/>
      <c r="RUO206" s="165"/>
      <c r="RUP206" s="166"/>
      <c r="RUR206" s="164"/>
      <c r="RUS206" s="168"/>
      <c r="RUT206" s="168"/>
      <c r="RUU206" s="165"/>
      <c r="RUV206" s="165"/>
      <c r="RUW206" s="165"/>
      <c r="RUX206" s="166"/>
      <c r="RUZ206" s="164"/>
      <c r="RVA206" s="168"/>
      <c r="RVB206" s="168"/>
      <c r="RVC206" s="165"/>
      <c r="RVD206" s="165"/>
      <c r="RVE206" s="165"/>
      <c r="RVF206" s="166"/>
      <c r="RVH206" s="164"/>
      <c r="RVI206" s="168"/>
      <c r="RVJ206" s="168"/>
      <c r="RVK206" s="165"/>
      <c r="RVL206" s="165"/>
      <c r="RVM206" s="165"/>
      <c r="RVN206" s="166"/>
      <c r="RVP206" s="164"/>
      <c r="RVQ206" s="168"/>
      <c r="RVR206" s="168"/>
      <c r="RVS206" s="165"/>
      <c r="RVT206" s="165"/>
      <c r="RVU206" s="165"/>
      <c r="RVV206" s="166"/>
      <c r="RVX206" s="164"/>
      <c r="RVY206" s="168"/>
      <c r="RVZ206" s="168"/>
      <c r="RWA206" s="165"/>
      <c r="RWB206" s="165"/>
      <c r="RWC206" s="165"/>
      <c r="RWD206" s="166"/>
      <c r="RWF206" s="164"/>
      <c r="RWG206" s="168"/>
      <c r="RWH206" s="168"/>
      <c r="RWI206" s="165"/>
      <c r="RWJ206" s="165"/>
      <c r="RWK206" s="165"/>
      <c r="RWL206" s="166"/>
      <c r="RWN206" s="164"/>
      <c r="RWO206" s="168"/>
      <c r="RWP206" s="168"/>
      <c r="RWQ206" s="165"/>
      <c r="RWR206" s="165"/>
      <c r="RWS206" s="165"/>
      <c r="RWT206" s="166"/>
      <c r="RWV206" s="164"/>
      <c r="RWW206" s="168"/>
      <c r="RWX206" s="168"/>
      <c r="RWY206" s="165"/>
      <c r="RWZ206" s="165"/>
      <c r="RXA206" s="165"/>
      <c r="RXB206" s="166"/>
      <c r="RXD206" s="164"/>
      <c r="RXE206" s="168"/>
      <c r="RXF206" s="168"/>
      <c r="RXG206" s="165"/>
      <c r="RXH206" s="165"/>
      <c r="RXI206" s="165"/>
      <c r="RXJ206" s="166"/>
      <c r="RXL206" s="164"/>
      <c r="RXM206" s="168"/>
      <c r="RXN206" s="168"/>
      <c r="RXO206" s="165"/>
      <c r="RXP206" s="165"/>
      <c r="RXQ206" s="165"/>
      <c r="RXR206" s="166"/>
      <c r="RXT206" s="164"/>
      <c r="RXU206" s="168"/>
      <c r="RXV206" s="168"/>
      <c r="RXW206" s="165"/>
      <c r="RXX206" s="165"/>
      <c r="RXY206" s="165"/>
      <c r="RXZ206" s="166"/>
      <c r="RYB206" s="164"/>
      <c r="RYC206" s="168"/>
      <c r="RYD206" s="168"/>
      <c r="RYE206" s="165"/>
      <c r="RYF206" s="165"/>
      <c r="RYG206" s="165"/>
      <c r="RYH206" s="166"/>
      <c r="RYJ206" s="164"/>
      <c r="RYK206" s="168"/>
      <c r="RYL206" s="168"/>
      <c r="RYM206" s="165"/>
      <c r="RYN206" s="165"/>
      <c r="RYO206" s="165"/>
      <c r="RYP206" s="166"/>
      <c r="RYR206" s="164"/>
      <c r="RYS206" s="168"/>
      <c r="RYT206" s="168"/>
      <c r="RYU206" s="165"/>
      <c r="RYV206" s="165"/>
      <c r="RYW206" s="165"/>
      <c r="RYX206" s="166"/>
      <c r="RYZ206" s="164"/>
      <c r="RZA206" s="168"/>
      <c r="RZB206" s="168"/>
      <c r="RZC206" s="165"/>
      <c r="RZD206" s="165"/>
      <c r="RZE206" s="165"/>
      <c r="RZF206" s="166"/>
      <c r="RZH206" s="164"/>
      <c r="RZI206" s="168"/>
      <c r="RZJ206" s="168"/>
      <c r="RZK206" s="165"/>
      <c r="RZL206" s="165"/>
      <c r="RZM206" s="165"/>
      <c r="RZN206" s="166"/>
      <c r="RZP206" s="164"/>
      <c r="RZQ206" s="168"/>
      <c r="RZR206" s="168"/>
      <c r="RZS206" s="165"/>
      <c r="RZT206" s="165"/>
      <c r="RZU206" s="165"/>
      <c r="RZV206" s="166"/>
      <c r="RZX206" s="164"/>
      <c r="RZY206" s="168"/>
      <c r="RZZ206" s="168"/>
      <c r="SAA206" s="165"/>
      <c r="SAB206" s="165"/>
      <c r="SAC206" s="165"/>
      <c r="SAD206" s="166"/>
      <c r="SAF206" s="164"/>
      <c r="SAG206" s="168"/>
      <c r="SAH206" s="168"/>
      <c r="SAI206" s="165"/>
      <c r="SAJ206" s="165"/>
      <c r="SAK206" s="165"/>
      <c r="SAL206" s="166"/>
      <c r="SAN206" s="164"/>
      <c r="SAO206" s="168"/>
      <c r="SAP206" s="168"/>
      <c r="SAQ206" s="165"/>
      <c r="SAR206" s="165"/>
      <c r="SAS206" s="165"/>
      <c r="SAT206" s="166"/>
      <c r="SAV206" s="164"/>
      <c r="SAW206" s="168"/>
      <c r="SAX206" s="168"/>
      <c r="SAY206" s="165"/>
      <c r="SAZ206" s="165"/>
      <c r="SBA206" s="165"/>
      <c r="SBB206" s="166"/>
      <c r="SBD206" s="164"/>
      <c r="SBE206" s="168"/>
      <c r="SBF206" s="168"/>
      <c r="SBG206" s="165"/>
      <c r="SBH206" s="165"/>
      <c r="SBI206" s="165"/>
      <c r="SBJ206" s="166"/>
      <c r="SBL206" s="164"/>
      <c r="SBM206" s="168"/>
      <c r="SBN206" s="168"/>
      <c r="SBO206" s="165"/>
      <c r="SBP206" s="165"/>
      <c r="SBQ206" s="165"/>
      <c r="SBR206" s="166"/>
      <c r="SBT206" s="164"/>
      <c r="SBU206" s="168"/>
      <c r="SBV206" s="168"/>
      <c r="SBW206" s="165"/>
      <c r="SBX206" s="165"/>
      <c r="SBY206" s="165"/>
      <c r="SBZ206" s="166"/>
      <c r="SCB206" s="164"/>
      <c r="SCC206" s="168"/>
      <c r="SCD206" s="168"/>
      <c r="SCE206" s="165"/>
      <c r="SCF206" s="165"/>
      <c r="SCG206" s="165"/>
      <c r="SCH206" s="166"/>
      <c r="SCJ206" s="164"/>
      <c r="SCK206" s="168"/>
      <c r="SCL206" s="168"/>
      <c r="SCM206" s="165"/>
      <c r="SCN206" s="165"/>
      <c r="SCO206" s="165"/>
      <c r="SCP206" s="166"/>
      <c r="SCR206" s="164"/>
      <c r="SCS206" s="168"/>
      <c r="SCT206" s="168"/>
      <c r="SCU206" s="165"/>
      <c r="SCV206" s="165"/>
      <c r="SCW206" s="165"/>
      <c r="SCX206" s="166"/>
      <c r="SCZ206" s="164"/>
      <c r="SDA206" s="168"/>
      <c r="SDB206" s="168"/>
      <c r="SDC206" s="165"/>
      <c r="SDD206" s="165"/>
      <c r="SDE206" s="165"/>
      <c r="SDF206" s="166"/>
      <c r="SDH206" s="164"/>
      <c r="SDI206" s="168"/>
      <c r="SDJ206" s="168"/>
      <c r="SDK206" s="165"/>
      <c r="SDL206" s="165"/>
      <c r="SDM206" s="165"/>
      <c r="SDN206" s="166"/>
      <c r="SDP206" s="164"/>
      <c r="SDQ206" s="168"/>
      <c r="SDR206" s="168"/>
      <c r="SDS206" s="165"/>
      <c r="SDT206" s="165"/>
      <c r="SDU206" s="165"/>
      <c r="SDV206" s="166"/>
      <c r="SDX206" s="164"/>
      <c r="SDY206" s="168"/>
      <c r="SDZ206" s="168"/>
      <c r="SEA206" s="165"/>
      <c r="SEB206" s="165"/>
      <c r="SEC206" s="165"/>
      <c r="SED206" s="166"/>
      <c r="SEF206" s="164"/>
      <c r="SEG206" s="168"/>
      <c r="SEH206" s="168"/>
      <c r="SEI206" s="165"/>
      <c r="SEJ206" s="165"/>
      <c r="SEK206" s="165"/>
      <c r="SEL206" s="166"/>
      <c r="SEN206" s="164"/>
      <c r="SEO206" s="168"/>
      <c r="SEP206" s="168"/>
      <c r="SEQ206" s="165"/>
      <c r="SER206" s="165"/>
      <c r="SES206" s="165"/>
      <c r="SET206" s="166"/>
      <c r="SEV206" s="164"/>
      <c r="SEW206" s="168"/>
      <c r="SEX206" s="168"/>
      <c r="SEY206" s="165"/>
      <c r="SEZ206" s="165"/>
      <c r="SFA206" s="165"/>
      <c r="SFB206" s="166"/>
      <c r="SFD206" s="164"/>
      <c r="SFE206" s="168"/>
      <c r="SFF206" s="168"/>
      <c r="SFG206" s="165"/>
      <c r="SFH206" s="165"/>
      <c r="SFI206" s="165"/>
      <c r="SFJ206" s="166"/>
      <c r="SFL206" s="164"/>
      <c r="SFM206" s="168"/>
      <c r="SFN206" s="168"/>
      <c r="SFO206" s="165"/>
      <c r="SFP206" s="165"/>
      <c r="SFQ206" s="165"/>
      <c r="SFR206" s="166"/>
      <c r="SFT206" s="164"/>
      <c r="SFU206" s="168"/>
      <c r="SFV206" s="168"/>
      <c r="SFW206" s="165"/>
      <c r="SFX206" s="165"/>
      <c r="SFY206" s="165"/>
      <c r="SFZ206" s="166"/>
      <c r="SGB206" s="164"/>
      <c r="SGC206" s="168"/>
      <c r="SGD206" s="168"/>
      <c r="SGE206" s="165"/>
      <c r="SGF206" s="165"/>
      <c r="SGG206" s="165"/>
      <c r="SGH206" s="166"/>
      <c r="SGJ206" s="164"/>
      <c r="SGK206" s="168"/>
      <c r="SGL206" s="168"/>
      <c r="SGM206" s="165"/>
      <c r="SGN206" s="165"/>
      <c r="SGO206" s="165"/>
      <c r="SGP206" s="166"/>
      <c r="SGR206" s="164"/>
      <c r="SGS206" s="168"/>
      <c r="SGT206" s="168"/>
      <c r="SGU206" s="165"/>
      <c r="SGV206" s="165"/>
      <c r="SGW206" s="165"/>
      <c r="SGX206" s="166"/>
      <c r="SGZ206" s="164"/>
      <c r="SHA206" s="168"/>
      <c r="SHB206" s="168"/>
      <c r="SHC206" s="165"/>
      <c r="SHD206" s="165"/>
      <c r="SHE206" s="165"/>
      <c r="SHF206" s="166"/>
      <c r="SHH206" s="164"/>
      <c r="SHI206" s="168"/>
      <c r="SHJ206" s="168"/>
      <c r="SHK206" s="165"/>
      <c r="SHL206" s="165"/>
      <c r="SHM206" s="165"/>
      <c r="SHN206" s="166"/>
      <c r="SHP206" s="164"/>
      <c r="SHQ206" s="168"/>
      <c r="SHR206" s="168"/>
      <c r="SHS206" s="165"/>
      <c r="SHT206" s="165"/>
      <c r="SHU206" s="165"/>
      <c r="SHV206" s="166"/>
      <c r="SHX206" s="164"/>
      <c r="SHY206" s="168"/>
      <c r="SHZ206" s="168"/>
      <c r="SIA206" s="165"/>
      <c r="SIB206" s="165"/>
      <c r="SIC206" s="165"/>
      <c r="SID206" s="166"/>
      <c r="SIF206" s="164"/>
      <c r="SIG206" s="168"/>
      <c r="SIH206" s="168"/>
      <c r="SII206" s="165"/>
      <c r="SIJ206" s="165"/>
      <c r="SIK206" s="165"/>
      <c r="SIL206" s="166"/>
      <c r="SIN206" s="164"/>
      <c r="SIO206" s="168"/>
      <c r="SIP206" s="168"/>
      <c r="SIQ206" s="165"/>
      <c r="SIR206" s="165"/>
      <c r="SIS206" s="165"/>
      <c r="SIT206" s="166"/>
      <c r="SIV206" s="164"/>
      <c r="SIW206" s="168"/>
      <c r="SIX206" s="168"/>
      <c r="SIY206" s="165"/>
      <c r="SIZ206" s="165"/>
      <c r="SJA206" s="165"/>
      <c r="SJB206" s="166"/>
      <c r="SJD206" s="164"/>
      <c r="SJE206" s="168"/>
      <c r="SJF206" s="168"/>
      <c r="SJG206" s="165"/>
      <c r="SJH206" s="165"/>
      <c r="SJI206" s="165"/>
      <c r="SJJ206" s="166"/>
      <c r="SJL206" s="164"/>
      <c r="SJM206" s="168"/>
      <c r="SJN206" s="168"/>
      <c r="SJO206" s="165"/>
      <c r="SJP206" s="165"/>
      <c r="SJQ206" s="165"/>
      <c r="SJR206" s="166"/>
      <c r="SJT206" s="164"/>
      <c r="SJU206" s="168"/>
      <c r="SJV206" s="168"/>
      <c r="SJW206" s="165"/>
      <c r="SJX206" s="165"/>
      <c r="SJY206" s="165"/>
      <c r="SJZ206" s="166"/>
      <c r="SKB206" s="164"/>
      <c r="SKC206" s="168"/>
      <c r="SKD206" s="168"/>
      <c r="SKE206" s="165"/>
      <c r="SKF206" s="165"/>
      <c r="SKG206" s="165"/>
      <c r="SKH206" s="166"/>
      <c r="SKJ206" s="164"/>
      <c r="SKK206" s="168"/>
      <c r="SKL206" s="168"/>
      <c r="SKM206" s="165"/>
      <c r="SKN206" s="165"/>
      <c r="SKO206" s="165"/>
      <c r="SKP206" s="166"/>
      <c r="SKR206" s="164"/>
      <c r="SKS206" s="168"/>
      <c r="SKT206" s="168"/>
      <c r="SKU206" s="165"/>
      <c r="SKV206" s="165"/>
      <c r="SKW206" s="165"/>
      <c r="SKX206" s="166"/>
      <c r="SKZ206" s="164"/>
      <c r="SLA206" s="168"/>
      <c r="SLB206" s="168"/>
      <c r="SLC206" s="165"/>
      <c r="SLD206" s="165"/>
      <c r="SLE206" s="165"/>
      <c r="SLF206" s="166"/>
      <c r="SLH206" s="164"/>
      <c r="SLI206" s="168"/>
      <c r="SLJ206" s="168"/>
      <c r="SLK206" s="165"/>
      <c r="SLL206" s="165"/>
      <c r="SLM206" s="165"/>
      <c r="SLN206" s="166"/>
      <c r="SLP206" s="164"/>
      <c r="SLQ206" s="168"/>
      <c r="SLR206" s="168"/>
      <c r="SLS206" s="165"/>
      <c r="SLT206" s="165"/>
      <c r="SLU206" s="165"/>
      <c r="SLV206" s="166"/>
      <c r="SLX206" s="164"/>
      <c r="SLY206" s="168"/>
      <c r="SLZ206" s="168"/>
      <c r="SMA206" s="165"/>
      <c r="SMB206" s="165"/>
      <c r="SMC206" s="165"/>
      <c r="SMD206" s="166"/>
      <c r="SMF206" s="164"/>
      <c r="SMG206" s="168"/>
      <c r="SMH206" s="168"/>
      <c r="SMI206" s="165"/>
      <c r="SMJ206" s="165"/>
      <c r="SMK206" s="165"/>
      <c r="SML206" s="166"/>
      <c r="SMN206" s="164"/>
      <c r="SMO206" s="168"/>
      <c r="SMP206" s="168"/>
      <c r="SMQ206" s="165"/>
      <c r="SMR206" s="165"/>
      <c r="SMS206" s="165"/>
      <c r="SMT206" s="166"/>
      <c r="SMV206" s="164"/>
      <c r="SMW206" s="168"/>
      <c r="SMX206" s="168"/>
      <c r="SMY206" s="165"/>
      <c r="SMZ206" s="165"/>
      <c r="SNA206" s="165"/>
      <c r="SNB206" s="166"/>
      <c r="SND206" s="164"/>
      <c r="SNE206" s="168"/>
      <c r="SNF206" s="168"/>
      <c r="SNG206" s="165"/>
      <c r="SNH206" s="165"/>
      <c r="SNI206" s="165"/>
      <c r="SNJ206" s="166"/>
      <c r="SNL206" s="164"/>
      <c r="SNM206" s="168"/>
      <c r="SNN206" s="168"/>
      <c r="SNO206" s="165"/>
      <c r="SNP206" s="165"/>
      <c r="SNQ206" s="165"/>
      <c r="SNR206" s="166"/>
      <c r="SNT206" s="164"/>
      <c r="SNU206" s="168"/>
      <c r="SNV206" s="168"/>
      <c r="SNW206" s="165"/>
      <c r="SNX206" s="165"/>
      <c r="SNY206" s="165"/>
      <c r="SNZ206" s="166"/>
      <c r="SOB206" s="164"/>
      <c r="SOC206" s="168"/>
      <c r="SOD206" s="168"/>
      <c r="SOE206" s="165"/>
      <c r="SOF206" s="165"/>
      <c r="SOG206" s="165"/>
      <c r="SOH206" s="166"/>
      <c r="SOJ206" s="164"/>
      <c r="SOK206" s="168"/>
      <c r="SOL206" s="168"/>
      <c r="SOM206" s="165"/>
      <c r="SON206" s="165"/>
      <c r="SOO206" s="165"/>
      <c r="SOP206" s="166"/>
      <c r="SOR206" s="164"/>
      <c r="SOS206" s="168"/>
      <c r="SOT206" s="168"/>
      <c r="SOU206" s="165"/>
      <c r="SOV206" s="165"/>
      <c r="SOW206" s="165"/>
      <c r="SOX206" s="166"/>
      <c r="SOZ206" s="164"/>
      <c r="SPA206" s="168"/>
      <c r="SPB206" s="168"/>
      <c r="SPC206" s="165"/>
      <c r="SPD206" s="165"/>
      <c r="SPE206" s="165"/>
      <c r="SPF206" s="166"/>
      <c r="SPH206" s="164"/>
      <c r="SPI206" s="168"/>
      <c r="SPJ206" s="168"/>
      <c r="SPK206" s="165"/>
      <c r="SPL206" s="165"/>
      <c r="SPM206" s="165"/>
      <c r="SPN206" s="166"/>
      <c r="SPP206" s="164"/>
      <c r="SPQ206" s="168"/>
      <c r="SPR206" s="168"/>
      <c r="SPS206" s="165"/>
      <c r="SPT206" s="165"/>
      <c r="SPU206" s="165"/>
      <c r="SPV206" s="166"/>
      <c r="SPX206" s="164"/>
      <c r="SPY206" s="168"/>
      <c r="SPZ206" s="168"/>
      <c r="SQA206" s="165"/>
      <c r="SQB206" s="165"/>
      <c r="SQC206" s="165"/>
      <c r="SQD206" s="166"/>
      <c r="SQF206" s="164"/>
      <c r="SQG206" s="168"/>
      <c r="SQH206" s="168"/>
      <c r="SQI206" s="165"/>
      <c r="SQJ206" s="165"/>
      <c r="SQK206" s="165"/>
      <c r="SQL206" s="166"/>
      <c r="SQN206" s="164"/>
      <c r="SQO206" s="168"/>
      <c r="SQP206" s="168"/>
      <c r="SQQ206" s="165"/>
      <c r="SQR206" s="165"/>
      <c r="SQS206" s="165"/>
      <c r="SQT206" s="166"/>
      <c r="SQV206" s="164"/>
      <c r="SQW206" s="168"/>
      <c r="SQX206" s="168"/>
      <c r="SQY206" s="165"/>
      <c r="SQZ206" s="165"/>
      <c r="SRA206" s="165"/>
      <c r="SRB206" s="166"/>
      <c r="SRD206" s="164"/>
      <c r="SRE206" s="168"/>
      <c r="SRF206" s="168"/>
      <c r="SRG206" s="165"/>
      <c r="SRH206" s="165"/>
      <c r="SRI206" s="165"/>
      <c r="SRJ206" s="166"/>
      <c r="SRL206" s="164"/>
      <c r="SRM206" s="168"/>
      <c r="SRN206" s="168"/>
      <c r="SRO206" s="165"/>
      <c r="SRP206" s="165"/>
      <c r="SRQ206" s="165"/>
      <c r="SRR206" s="166"/>
      <c r="SRT206" s="164"/>
      <c r="SRU206" s="168"/>
      <c r="SRV206" s="168"/>
      <c r="SRW206" s="165"/>
      <c r="SRX206" s="165"/>
      <c r="SRY206" s="165"/>
      <c r="SRZ206" s="166"/>
      <c r="SSB206" s="164"/>
      <c r="SSC206" s="168"/>
      <c r="SSD206" s="168"/>
      <c r="SSE206" s="165"/>
      <c r="SSF206" s="165"/>
      <c r="SSG206" s="165"/>
      <c r="SSH206" s="166"/>
      <c r="SSJ206" s="164"/>
      <c r="SSK206" s="168"/>
      <c r="SSL206" s="168"/>
      <c r="SSM206" s="165"/>
      <c r="SSN206" s="165"/>
      <c r="SSO206" s="165"/>
      <c r="SSP206" s="166"/>
      <c r="SSR206" s="164"/>
      <c r="SSS206" s="168"/>
      <c r="SST206" s="168"/>
      <c r="SSU206" s="165"/>
      <c r="SSV206" s="165"/>
      <c r="SSW206" s="165"/>
      <c r="SSX206" s="166"/>
      <c r="SSZ206" s="164"/>
      <c r="STA206" s="168"/>
      <c r="STB206" s="168"/>
      <c r="STC206" s="165"/>
      <c r="STD206" s="165"/>
      <c r="STE206" s="165"/>
      <c r="STF206" s="166"/>
      <c r="STH206" s="164"/>
      <c r="STI206" s="168"/>
      <c r="STJ206" s="168"/>
      <c r="STK206" s="165"/>
      <c r="STL206" s="165"/>
      <c r="STM206" s="165"/>
      <c r="STN206" s="166"/>
      <c r="STP206" s="164"/>
      <c r="STQ206" s="168"/>
      <c r="STR206" s="168"/>
      <c r="STS206" s="165"/>
      <c r="STT206" s="165"/>
      <c r="STU206" s="165"/>
      <c r="STV206" s="166"/>
      <c r="STX206" s="164"/>
      <c r="STY206" s="168"/>
      <c r="STZ206" s="168"/>
      <c r="SUA206" s="165"/>
      <c r="SUB206" s="165"/>
      <c r="SUC206" s="165"/>
      <c r="SUD206" s="166"/>
      <c r="SUF206" s="164"/>
      <c r="SUG206" s="168"/>
      <c r="SUH206" s="168"/>
      <c r="SUI206" s="165"/>
      <c r="SUJ206" s="165"/>
      <c r="SUK206" s="165"/>
      <c r="SUL206" s="166"/>
      <c r="SUN206" s="164"/>
      <c r="SUO206" s="168"/>
      <c r="SUP206" s="168"/>
      <c r="SUQ206" s="165"/>
      <c r="SUR206" s="165"/>
      <c r="SUS206" s="165"/>
      <c r="SUT206" s="166"/>
      <c r="SUV206" s="164"/>
      <c r="SUW206" s="168"/>
      <c r="SUX206" s="168"/>
      <c r="SUY206" s="165"/>
      <c r="SUZ206" s="165"/>
      <c r="SVA206" s="165"/>
      <c r="SVB206" s="166"/>
      <c r="SVD206" s="164"/>
      <c r="SVE206" s="168"/>
      <c r="SVF206" s="168"/>
      <c r="SVG206" s="165"/>
      <c r="SVH206" s="165"/>
      <c r="SVI206" s="165"/>
      <c r="SVJ206" s="166"/>
      <c r="SVL206" s="164"/>
      <c r="SVM206" s="168"/>
      <c r="SVN206" s="168"/>
      <c r="SVO206" s="165"/>
      <c r="SVP206" s="165"/>
      <c r="SVQ206" s="165"/>
      <c r="SVR206" s="166"/>
      <c r="SVT206" s="164"/>
      <c r="SVU206" s="168"/>
      <c r="SVV206" s="168"/>
      <c r="SVW206" s="165"/>
      <c r="SVX206" s="165"/>
      <c r="SVY206" s="165"/>
      <c r="SVZ206" s="166"/>
      <c r="SWB206" s="164"/>
      <c r="SWC206" s="168"/>
      <c r="SWD206" s="168"/>
      <c r="SWE206" s="165"/>
      <c r="SWF206" s="165"/>
      <c r="SWG206" s="165"/>
      <c r="SWH206" s="166"/>
      <c r="SWJ206" s="164"/>
      <c r="SWK206" s="168"/>
      <c r="SWL206" s="168"/>
      <c r="SWM206" s="165"/>
      <c r="SWN206" s="165"/>
      <c r="SWO206" s="165"/>
      <c r="SWP206" s="166"/>
      <c r="SWR206" s="164"/>
      <c r="SWS206" s="168"/>
      <c r="SWT206" s="168"/>
      <c r="SWU206" s="165"/>
      <c r="SWV206" s="165"/>
      <c r="SWW206" s="165"/>
      <c r="SWX206" s="166"/>
      <c r="SWZ206" s="164"/>
      <c r="SXA206" s="168"/>
      <c r="SXB206" s="168"/>
      <c r="SXC206" s="165"/>
      <c r="SXD206" s="165"/>
      <c r="SXE206" s="165"/>
      <c r="SXF206" s="166"/>
      <c r="SXH206" s="164"/>
      <c r="SXI206" s="168"/>
      <c r="SXJ206" s="168"/>
      <c r="SXK206" s="165"/>
      <c r="SXL206" s="165"/>
      <c r="SXM206" s="165"/>
      <c r="SXN206" s="166"/>
      <c r="SXP206" s="164"/>
      <c r="SXQ206" s="168"/>
      <c r="SXR206" s="168"/>
      <c r="SXS206" s="165"/>
      <c r="SXT206" s="165"/>
      <c r="SXU206" s="165"/>
      <c r="SXV206" s="166"/>
      <c r="SXX206" s="164"/>
      <c r="SXY206" s="168"/>
      <c r="SXZ206" s="168"/>
      <c r="SYA206" s="165"/>
      <c r="SYB206" s="165"/>
      <c r="SYC206" s="165"/>
      <c r="SYD206" s="166"/>
      <c r="SYF206" s="164"/>
      <c r="SYG206" s="168"/>
      <c r="SYH206" s="168"/>
      <c r="SYI206" s="165"/>
      <c r="SYJ206" s="165"/>
      <c r="SYK206" s="165"/>
      <c r="SYL206" s="166"/>
      <c r="SYN206" s="164"/>
      <c r="SYO206" s="168"/>
      <c r="SYP206" s="168"/>
      <c r="SYQ206" s="165"/>
      <c r="SYR206" s="165"/>
      <c r="SYS206" s="165"/>
      <c r="SYT206" s="166"/>
      <c r="SYV206" s="164"/>
      <c r="SYW206" s="168"/>
      <c r="SYX206" s="168"/>
      <c r="SYY206" s="165"/>
      <c r="SYZ206" s="165"/>
      <c r="SZA206" s="165"/>
      <c r="SZB206" s="166"/>
      <c r="SZD206" s="164"/>
      <c r="SZE206" s="168"/>
      <c r="SZF206" s="168"/>
      <c r="SZG206" s="165"/>
      <c r="SZH206" s="165"/>
      <c r="SZI206" s="165"/>
      <c r="SZJ206" s="166"/>
      <c r="SZL206" s="164"/>
      <c r="SZM206" s="168"/>
      <c r="SZN206" s="168"/>
      <c r="SZO206" s="165"/>
      <c r="SZP206" s="165"/>
      <c r="SZQ206" s="165"/>
      <c r="SZR206" s="166"/>
      <c r="SZT206" s="164"/>
      <c r="SZU206" s="168"/>
      <c r="SZV206" s="168"/>
      <c r="SZW206" s="165"/>
      <c r="SZX206" s="165"/>
      <c r="SZY206" s="165"/>
      <c r="SZZ206" s="166"/>
      <c r="TAB206" s="164"/>
      <c r="TAC206" s="168"/>
      <c r="TAD206" s="168"/>
      <c r="TAE206" s="165"/>
      <c r="TAF206" s="165"/>
      <c r="TAG206" s="165"/>
      <c r="TAH206" s="166"/>
      <c r="TAJ206" s="164"/>
      <c r="TAK206" s="168"/>
      <c r="TAL206" s="168"/>
      <c r="TAM206" s="165"/>
      <c r="TAN206" s="165"/>
      <c r="TAO206" s="165"/>
      <c r="TAP206" s="166"/>
      <c r="TAR206" s="164"/>
      <c r="TAS206" s="168"/>
      <c r="TAT206" s="168"/>
      <c r="TAU206" s="165"/>
      <c r="TAV206" s="165"/>
      <c r="TAW206" s="165"/>
      <c r="TAX206" s="166"/>
      <c r="TAZ206" s="164"/>
      <c r="TBA206" s="168"/>
      <c r="TBB206" s="168"/>
      <c r="TBC206" s="165"/>
      <c r="TBD206" s="165"/>
      <c r="TBE206" s="165"/>
      <c r="TBF206" s="166"/>
      <c r="TBH206" s="164"/>
      <c r="TBI206" s="168"/>
      <c r="TBJ206" s="168"/>
      <c r="TBK206" s="165"/>
      <c r="TBL206" s="165"/>
      <c r="TBM206" s="165"/>
      <c r="TBN206" s="166"/>
      <c r="TBP206" s="164"/>
      <c r="TBQ206" s="168"/>
      <c r="TBR206" s="168"/>
      <c r="TBS206" s="165"/>
      <c r="TBT206" s="165"/>
      <c r="TBU206" s="165"/>
      <c r="TBV206" s="166"/>
      <c r="TBX206" s="164"/>
      <c r="TBY206" s="168"/>
      <c r="TBZ206" s="168"/>
      <c r="TCA206" s="165"/>
      <c r="TCB206" s="165"/>
      <c r="TCC206" s="165"/>
      <c r="TCD206" s="166"/>
      <c r="TCF206" s="164"/>
      <c r="TCG206" s="168"/>
      <c r="TCH206" s="168"/>
      <c r="TCI206" s="165"/>
      <c r="TCJ206" s="165"/>
      <c r="TCK206" s="165"/>
      <c r="TCL206" s="166"/>
      <c r="TCN206" s="164"/>
      <c r="TCO206" s="168"/>
      <c r="TCP206" s="168"/>
      <c r="TCQ206" s="165"/>
      <c r="TCR206" s="165"/>
      <c r="TCS206" s="165"/>
      <c r="TCT206" s="166"/>
      <c r="TCV206" s="164"/>
      <c r="TCW206" s="168"/>
      <c r="TCX206" s="168"/>
      <c r="TCY206" s="165"/>
      <c r="TCZ206" s="165"/>
      <c r="TDA206" s="165"/>
      <c r="TDB206" s="166"/>
      <c r="TDD206" s="164"/>
      <c r="TDE206" s="168"/>
      <c r="TDF206" s="168"/>
      <c r="TDG206" s="165"/>
      <c r="TDH206" s="165"/>
      <c r="TDI206" s="165"/>
      <c r="TDJ206" s="166"/>
      <c r="TDL206" s="164"/>
      <c r="TDM206" s="168"/>
      <c r="TDN206" s="168"/>
      <c r="TDO206" s="165"/>
      <c r="TDP206" s="165"/>
      <c r="TDQ206" s="165"/>
      <c r="TDR206" s="166"/>
      <c r="TDT206" s="164"/>
      <c r="TDU206" s="168"/>
      <c r="TDV206" s="168"/>
      <c r="TDW206" s="165"/>
      <c r="TDX206" s="165"/>
      <c r="TDY206" s="165"/>
      <c r="TDZ206" s="166"/>
      <c r="TEB206" s="164"/>
      <c r="TEC206" s="168"/>
      <c r="TED206" s="168"/>
      <c r="TEE206" s="165"/>
      <c r="TEF206" s="165"/>
      <c r="TEG206" s="165"/>
      <c r="TEH206" s="166"/>
      <c r="TEJ206" s="164"/>
      <c r="TEK206" s="168"/>
      <c r="TEL206" s="168"/>
      <c r="TEM206" s="165"/>
      <c r="TEN206" s="165"/>
      <c r="TEO206" s="165"/>
      <c r="TEP206" s="166"/>
      <c r="TER206" s="164"/>
      <c r="TES206" s="168"/>
      <c r="TET206" s="168"/>
      <c r="TEU206" s="165"/>
      <c r="TEV206" s="165"/>
      <c r="TEW206" s="165"/>
      <c r="TEX206" s="166"/>
      <c r="TEZ206" s="164"/>
      <c r="TFA206" s="168"/>
      <c r="TFB206" s="168"/>
      <c r="TFC206" s="165"/>
      <c r="TFD206" s="165"/>
      <c r="TFE206" s="165"/>
      <c r="TFF206" s="166"/>
      <c r="TFH206" s="164"/>
      <c r="TFI206" s="168"/>
      <c r="TFJ206" s="168"/>
      <c r="TFK206" s="165"/>
      <c r="TFL206" s="165"/>
      <c r="TFM206" s="165"/>
      <c r="TFN206" s="166"/>
      <c r="TFP206" s="164"/>
      <c r="TFQ206" s="168"/>
      <c r="TFR206" s="168"/>
      <c r="TFS206" s="165"/>
      <c r="TFT206" s="165"/>
      <c r="TFU206" s="165"/>
      <c r="TFV206" s="166"/>
      <c r="TFX206" s="164"/>
      <c r="TFY206" s="168"/>
      <c r="TFZ206" s="168"/>
      <c r="TGA206" s="165"/>
      <c r="TGB206" s="165"/>
      <c r="TGC206" s="165"/>
      <c r="TGD206" s="166"/>
      <c r="TGF206" s="164"/>
      <c r="TGG206" s="168"/>
      <c r="TGH206" s="168"/>
      <c r="TGI206" s="165"/>
      <c r="TGJ206" s="165"/>
      <c r="TGK206" s="165"/>
      <c r="TGL206" s="166"/>
      <c r="TGN206" s="164"/>
      <c r="TGO206" s="168"/>
      <c r="TGP206" s="168"/>
      <c r="TGQ206" s="165"/>
      <c r="TGR206" s="165"/>
      <c r="TGS206" s="165"/>
      <c r="TGT206" s="166"/>
      <c r="TGV206" s="164"/>
      <c r="TGW206" s="168"/>
      <c r="TGX206" s="168"/>
      <c r="TGY206" s="165"/>
      <c r="TGZ206" s="165"/>
      <c r="THA206" s="165"/>
      <c r="THB206" s="166"/>
      <c r="THD206" s="164"/>
      <c r="THE206" s="168"/>
      <c r="THF206" s="168"/>
      <c r="THG206" s="165"/>
      <c r="THH206" s="165"/>
      <c r="THI206" s="165"/>
      <c r="THJ206" s="166"/>
      <c r="THL206" s="164"/>
      <c r="THM206" s="168"/>
      <c r="THN206" s="168"/>
      <c r="THO206" s="165"/>
      <c r="THP206" s="165"/>
      <c r="THQ206" s="165"/>
      <c r="THR206" s="166"/>
      <c r="THT206" s="164"/>
      <c r="THU206" s="168"/>
      <c r="THV206" s="168"/>
      <c r="THW206" s="165"/>
      <c r="THX206" s="165"/>
      <c r="THY206" s="165"/>
      <c r="THZ206" s="166"/>
      <c r="TIB206" s="164"/>
      <c r="TIC206" s="168"/>
      <c r="TID206" s="168"/>
      <c r="TIE206" s="165"/>
      <c r="TIF206" s="165"/>
      <c r="TIG206" s="165"/>
      <c r="TIH206" s="166"/>
      <c r="TIJ206" s="164"/>
      <c r="TIK206" s="168"/>
      <c r="TIL206" s="168"/>
      <c r="TIM206" s="165"/>
      <c r="TIN206" s="165"/>
      <c r="TIO206" s="165"/>
      <c r="TIP206" s="166"/>
      <c r="TIR206" s="164"/>
      <c r="TIS206" s="168"/>
      <c r="TIT206" s="168"/>
      <c r="TIU206" s="165"/>
      <c r="TIV206" s="165"/>
      <c r="TIW206" s="165"/>
      <c r="TIX206" s="166"/>
      <c r="TIZ206" s="164"/>
      <c r="TJA206" s="168"/>
      <c r="TJB206" s="168"/>
      <c r="TJC206" s="165"/>
      <c r="TJD206" s="165"/>
      <c r="TJE206" s="165"/>
      <c r="TJF206" s="166"/>
      <c r="TJH206" s="164"/>
      <c r="TJI206" s="168"/>
      <c r="TJJ206" s="168"/>
      <c r="TJK206" s="165"/>
      <c r="TJL206" s="165"/>
      <c r="TJM206" s="165"/>
      <c r="TJN206" s="166"/>
      <c r="TJP206" s="164"/>
      <c r="TJQ206" s="168"/>
      <c r="TJR206" s="168"/>
      <c r="TJS206" s="165"/>
      <c r="TJT206" s="165"/>
      <c r="TJU206" s="165"/>
      <c r="TJV206" s="166"/>
      <c r="TJX206" s="164"/>
      <c r="TJY206" s="168"/>
      <c r="TJZ206" s="168"/>
      <c r="TKA206" s="165"/>
      <c r="TKB206" s="165"/>
      <c r="TKC206" s="165"/>
      <c r="TKD206" s="166"/>
      <c r="TKF206" s="164"/>
      <c r="TKG206" s="168"/>
      <c r="TKH206" s="168"/>
      <c r="TKI206" s="165"/>
      <c r="TKJ206" s="165"/>
      <c r="TKK206" s="165"/>
      <c r="TKL206" s="166"/>
      <c r="TKN206" s="164"/>
      <c r="TKO206" s="168"/>
      <c r="TKP206" s="168"/>
      <c r="TKQ206" s="165"/>
      <c r="TKR206" s="165"/>
      <c r="TKS206" s="165"/>
      <c r="TKT206" s="166"/>
      <c r="TKV206" s="164"/>
      <c r="TKW206" s="168"/>
      <c r="TKX206" s="168"/>
      <c r="TKY206" s="165"/>
      <c r="TKZ206" s="165"/>
      <c r="TLA206" s="165"/>
      <c r="TLB206" s="166"/>
      <c r="TLD206" s="164"/>
      <c r="TLE206" s="168"/>
      <c r="TLF206" s="168"/>
      <c r="TLG206" s="165"/>
      <c r="TLH206" s="165"/>
      <c r="TLI206" s="165"/>
      <c r="TLJ206" s="166"/>
      <c r="TLL206" s="164"/>
      <c r="TLM206" s="168"/>
      <c r="TLN206" s="168"/>
      <c r="TLO206" s="165"/>
      <c r="TLP206" s="165"/>
      <c r="TLQ206" s="165"/>
      <c r="TLR206" s="166"/>
      <c r="TLT206" s="164"/>
      <c r="TLU206" s="168"/>
      <c r="TLV206" s="168"/>
      <c r="TLW206" s="165"/>
      <c r="TLX206" s="165"/>
      <c r="TLY206" s="165"/>
      <c r="TLZ206" s="166"/>
      <c r="TMB206" s="164"/>
      <c r="TMC206" s="168"/>
      <c r="TMD206" s="168"/>
      <c r="TME206" s="165"/>
      <c r="TMF206" s="165"/>
      <c r="TMG206" s="165"/>
      <c r="TMH206" s="166"/>
      <c r="TMJ206" s="164"/>
      <c r="TMK206" s="168"/>
      <c r="TML206" s="168"/>
      <c r="TMM206" s="165"/>
      <c r="TMN206" s="165"/>
      <c r="TMO206" s="165"/>
      <c r="TMP206" s="166"/>
      <c r="TMR206" s="164"/>
      <c r="TMS206" s="168"/>
      <c r="TMT206" s="168"/>
      <c r="TMU206" s="165"/>
      <c r="TMV206" s="165"/>
      <c r="TMW206" s="165"/>
      <c r="TMX206" s="166"/>
      <c r="TMZ206" s="164"/>
      <c r="TNA206" s="168"/>
      <c r="TNB206" s="168"/>
      <c r="TNC206" s="165"/>
      <c r="TND206" s="165"/>
      <c r="TNE206" s="165"/>
      <c r="TNF206" s="166"/>
      <c r="TNH206" s="164"/>
      <c r="TNI206" s="168"/>
      <c r="TNJ206" s="168"/>
      <c r="TNK206" s="165"/>
      <c r="TNL206" s="165"/>
      <c r="TNM206" s="165"/>
      <c r="TNN206" s="166"/>
      <c r="TNP206" s="164"/>
      <c r="TNQ206" s="168"/>
      <c r="TNR206" s="168"/>
      <c r="TNS206" s="165"/>
      <c r="TNT206" s="165"/>
      <c r="TNU206" s="165"/>
      <c r="TNV206" s="166"/>
      <c r="TNX206" s="164"/>
      <c r="TNY206" s="168"/>
      <c r="TNZ206" s="168"/>
      <c r="TOA206" s="165"/>
      <c r="TOB206" s="165"/>
      <c r="TOC206" s="165"/>
      <c r="TOD206" s="166"/>
      <c r="TOF206" s="164"/>
      <c r="TOG206" s="168"/>
      <c r="TOH206" s="168"/>
      <c r="TOI206" s="165"/>
      <c r="TOJ206" s="165"/>
      <c r="TOK206" s="165"/>
      <c r="TOL206" s="166"/>
      <c r="TON206" s="164"/>
      <c r="TOO206" s="168"/>
      <c r="TOP206" s="168"/>
      <c r="TOQ206" s="165"/>
      <c r="TOR206" s="165"/>
      <c r="TOS206" s="165"/>
      <c r="TOT206" s="166"/>
      <c r="TOV206" s="164"/>
      <c r="TOW206" s="168"/>
      <c r="TOX206" s="168"/>
      <c r="TOY206" s="165"/>
      <c r="TOZ206" s="165"/>
      <c r="TPA206" s="165"/>
      <c r="TPB206" s="166"/>
      <c r="TPD206" s="164"/>
      <c r="TPE206" s="168"/>
      <c r="TPF206" s="168"/>
      <c r="TPG206" s="165"/>
      <c r="TPH206" s="165"/>
      <c r="TPI206" s="165"/>
      <c r="TPJ206" s="166"/>
      <c r="TPL206" s="164"/>
      <c r="TPM206" s="168"/>
      <c r="TPN206" s="168"/>
      <c r="TPO206" s="165"/>
      <c r="TPP206" s="165"/>
      <c r="TPQ206" s="165"/>
      <c r="TPR206" s="166"/>
      <c r="TPT206" s="164"/>
      <c r="TPU206" s="168"/>
      <c r="TPV206" s="168"/>
      <c r="TPW206" s="165"/>
      <c r="TPX206" s="165"/>
      <c r="TPY206" s="165"/>
      <c r="TPZ206" s="166"/>
      <c r="TQB206" s="164"/>
      <c r="TQC206" s="168"/>
      <c r="TQD206" s="168"/>
      <c r="TQE206" s="165"/>
      <c r="TQF206" s="165"/>
      <c r="TQG206" s="165"/>
      <c r="TQH206" s="166"/>
      <c r="TQJ206" s="164"/>
      <c r="TQK206" s="168"/>
      <c r="TQL206" s="168"/>
      <c r="TQM206" s="165"/>
      <c r="TQN206" s="165"/>
      <c r="TQO206" s="165"/>
      <c r="TQP206" s="166"/>
      <c r="TQR206" s="164"/>
      <c r="TQS206" s="168"/>
      <c r="TQT206" s="168"/>
      <c r="TQU206" s="165"/>
      <c r="TQV206" s="165"/>
      <c r="TQW206" s="165"/>
      <c r="TQX206" s="166"/>
      <c r="TQZ206" s="164"/>
      <c r="TRA206" s="168"/>
      <c r="TRB206" s="168"/>
      <c r="TRC206" s="165"/>
      <c r="TRD206" s="165"/>
      <c r="TRE206" s="165"/>
      <c r="TRF206" s="166"/>
      <c r="TRH206" s="164"/>
      <c r="TRI206" s="168"/>
      <c r="TRJ206" s="168"/>
      <c r="TRK206" s="165"/>
      <c r="TRL206" s="165"/>
      <c r="TRM206" s="165"/>
      <c r="TRN206" s="166"/>
      <c r="TRP206" s="164"/>
      <c r="TRQ206" s="168"/>
      <c r="TRR206" s="168"/>
      <c r="TRS206" s="165"/>
      <c r="TRT206" s="165"/>
      <c r="TRU206" s="165"/>
      <c r="TRV206" s="166"/>
      <c r="TRX206" s="164"/>
      <c r="TRY206" s="168"/>
      <c r="TRZ206" s="168"/>
      <c r="TSA206" s="165"/>
      <c r="TSB206" s="165"/>
      <c r="TSC206" s="165"/>
      <c r="TSD206" s="166"/>
      <c r="TSF206" s="164"/>
      <c r="TSG206" s="168"/>
      <c r="TSH206" s="168"/>
      <c r="TSI206" s="165"/>
      <c r="TSJ206" s="165"/>
      <c r="TSK206" s="165"/>
      <c r="TSL206" s="166"/>
      <c r="TSN206" s="164"/>
      <c r="TSO206" s="168"/>
      <c r="TSP206" s="168"/>
      <c r="TSQ206" s="165"/>
      <c r="TSR206" s="165"/>
      <c r="TSS206" s="165"/>
      <c r="TST206" s="166"/>
      <c r="TSV206" s="164"/>
      <c r="TSW206" s="168"/>
      <c r="TSX206" s="168"/>
      <c r="TSY206" s="165"/>
      <c r="TSZ206" s="165"/>
      <c r="TTA206" s="165"/>
      <c r="TTB206" s="166"/>
      <c r="TTD206" s="164"/>
      <c r="TTE206" s="168"/>
      <c r="TTF206" s="168"/>
      <c r="TTG206" s="165"/>
      <c r="TTH206" s="165"/>
      <c r="TTI206" s="165"/>
      <c r="TTJ206" s="166"/>
      <c r="TTL206" s="164"/>
      <c r="TTM206" s="168"/>
      <c r="TTN206" s="168"/>
      <c r="TTO206" s="165"/>
      <c r="TTP206" s="165"/>
      <c r="TTQ206" s="165"/>
      <c r="TTR206" s="166"/>
      <c r="TTT206" s="164"/>
      <c r="TTU206" s="168"/>
      <c r="TTV206" s="168"/>
      <c r="TTW206" s="165"/>
      <c r="TTX206" s="165"/>
      <c r="TTY206" s="165"/>
      <c r="TTZ206" s="166"/>
      <c r="TUB206" s="164"/>
      <c r="TUC206" s="168"/>
      <c r="TUD206" s="168"/>
      <c r="TUE206" s="165"/>
      <c r="TUF206" s="165"/>
      <c r="TUG206" s="165"/>
      <c r="TUH206" s="166"/>
      <c r="TUJ206" s="164"/>
      <c r="TUK206" s="168"/>
      <c r="TUL206" s="168"/>
      <c r="TUM206" s="165"/>
      <c r="TUN206" s="165"/>
      <c r="TUO206" s="165"/>
      <c r="TUP206" s="166"/>
      <c r="TUR206" s="164"/>
      <c r="TUS206" s="168"/>
      <c r="TUT206" s="168"/>
      <c r="TUU206" s="165"/>
      <c r="TUV206" s="165"/>
      <c r="TUW206" s="165"/>
      <c r="TUX206" s="166"/>
      <c r="TUZ206" s="164"/>
      <c r="TVA206" s="168"/>
      <c r="TVB206" s="168"/>
      <c r="TVC206" s="165"/>
      <c r="TVD206" s="165"/>
      <c r="TVE206" s="165"/>
      <c r="TVF206" s="166"/>
      <c r="TVH206" s="164"/>
      <c r="TVI206" s="168"/>
      <c r="TVJ206" s="168"/>
      <c r="TVK206" s="165"/>
      <c r="TVL206" s="165"/>
      <c r="TVM206" s="165"/>
      <c r="TVN206" s="166"/>
      <c r="TVP206" s="164"/>
      <c r="TVQ206" s="168"/>
      <c r="TVR206" s="168"/>
      <c r="TVS206" s="165"/>
      <c r="TVT206" s="165"/>
      <c r="TVU206" s="165"/>
      <c r="TVV206" s="166"/>
      <c r="TVX206" s="164"/>
      <c r="TVY206" s="168"/>
      <c r="TVZ206" s="168"/>
      <c r="TWA206" s="165"/>
      <c r="TWB206" s="165"/>
      <c r="TWC206" s="165"/>
      <c r="TWD206" s="166"/>
      <c r="TWF206" s="164"/>
      <c r="TWG206" s="168"/>
      <c r="TWH206" s="168"/>
      <c r="TWI206" s="165"/>
      <c r="TWJ206" s="165"/>
      <c r="TWK206" s="165"/>
      <c r="TWL206" s="166"/>
      <c r="TWN206" s="164"/>
      <c r="TWO206" s="168"/>
      <c r="TWP206" s="168"/>
      <c r="TWQ206" s="165"/>
      <c r="TWR206" s="165"/>
      <c r="TWS206" s="165"/>
      <c r="TWT206" s="166"/>
      <c r="TWV206" s="164"/>
      <c r="TWW206" s="168"/>
      <c r="TWX206" s="168"/>
      <c r="TWY206" s="165"/>
      <c r="TWZ206" s="165"/>
      <c r="TXA206" s="165"/>
      <c r="TXB206" s="166"/>
      <c r="TXD206" s="164"/>
      <c r="TXE206" s="168"/>
      <c r="TXF206" s="168"/>
      <c r="TXG206" s="165"/>
      <c r="TXH206" s="165"/>
      <c r="TXI206" s="165"/>
      <c r="TXJ206" s="166"/>
      <c r="TXL206" s="164"/>
      <c r="TXM206" s="168"/>
      <c r="TXN206" s="168"/>
      <c r="TXO206" s="165"/>
      <c r="TXP206" s="165"/>
      <c r="TXQ206" s="165"/>
      <c r="TXR206" s="166"/>
      <c r="TXT206" s="164"/>
      <c r="TXU206" s="168"/>
      <c r="TXV206" s="168"/>
      <c r="TXW206" s="165"/>
      <c r="TXX206" s="165"/>
      <c r="TXY206" s="165"/>
      <c r="TXZ206" s="166"/>
      <c r="TYB206" s="164"/>
      <c r="TYC206" s="168"/>
      <c r="TYD206" s="168"/>
      <c r="TYE206" s="165"/>
      <c r="TYF206" s="165"/>
      <c r="TYG206" s="165"/>
      <c r="TYH206" s="166"/>
      <c r="TYJ206" s="164"/>
      <c r="TYK206" s="168"/>
      <c r="TYL206" s="168"/>
      <c r="TYM206" s="165"/>
      <c r="TYN206" s="165"/>
      <c r="TYO206" s="165"/>
      <c r="TYP206" s="166"/>
      <c r="TYR206" s="164"/>
      <c r="TYS206" s="168"/>
      <c r="TYT206" s="168"/>
      <c r="TYU206" s="165"/>
      <c r="TYV206" s="165"/>
      <c r="TYW206" s="165"/>
      <c r="TYX206" s="166"/>
      <c r="TYZ206" s="164"/>
      <c r="TZA206" s="168"/>
      <c r="TZB206" s="168"/>
      <c r="TZC206" s="165"/>
      <c r="TZD206" s="165"/>
      <c r="TZE206" s="165"/>
      <c r="TZF206" s="166"/>
      <c r="TZH206" s="164"/>
      <c r="TZI206" s="168"/>
      <c r="TZJ206" s="168"/>
      <c r="TZK206" s="165"/>
      <c r="TZL206" s="165"/>
      <c r="TZM206" s="165"/>
      <c r="TZN206" s="166"/>
      <c r="TZP206" s="164"/>
      <c r="TZQ206" s="168"/>
      <c r="TZR206" s="168"/>
      <c r="TZS206" s="165"/>
      <c r="TZT206" s="165"/>
      <c r="TZU206" s="165"/>
      <c r="TZV206" s="166"/>
      <c r="TZX206" s="164"/>
      <c r="TZY206" s="168"/>
      <c r="TZZ206" s="168"/>
      <c r="UAA206" s="165"/>
      <c r="UAB206" s="165"/>
      <c r="UAC206" s="165"/>
      <c r="UAD206" s="166"/>
      <c r="UAF206" s="164"/>
      <c r="UAG206" s="168"/>
      <c r="UAH206" s="168"/>
      <c r="UAI206" s="165"/>
      <c r="UAJ206" s="165"/>
      <c r="UAK206" s="165"/>
      <c r="UAL206" s="166"/>
      <c r="UAN206" s="164"/>
      <c r="UAO206" s="168"/>
      <c r="UAP206" s="168"/>
      <c r="UAQ206" s="165"/>
      <c r="UAR206" s="165"/>
      <c r="UAS206" s="165"/>
      <c r="UAT206" s="166"/>
      <c r="UAV206" s="164"/>
      <c r="UAW206" s="168"/>
      <c r="UAX206" s="168"/>
      <c r="UAY206" s="165"/>
      <c r="UAZ206" s="165"/>
      <c r="UBA206" s="165"/>
      <c r="UBB206" s="166"/>
      <c r="UBD206" s="164"/>
      <c r="UBE206" s="168"/>
      <c r="UBF206" s="168"/>
      <c r="UBG206" s="165"/>
      <c r="UBH206" s="165"/>
      <c r="UBI206" s="165"/>
      <c r="UBJ206" s="166"/>
      <c r="UBL206" s="164"/>
      <c r="UBM206" s="168"/>
      <c r="UBN206" s="168"/>
      <c r="UBO206" s="165"/>
      <c r="UBP206" s="165"/>
      <c r="UBQ206" s="165"/>
      <c r="UBR206" s="166"/>
      <c r="UBT206" s="164"/>
      <c r="UBU206" s="168"/>
      <c r="UBV206" s="168"/>
      <c r="UBW206" s="165"/>
      <c r="UBX206" s="165"/>
      <c r="UBY206" s="165"/>
      <c r="UBZ206" s="166"/>
      <c r="UCB206" s="164"/>
      <c r="UCC206" s="168"/>
      <c r="UCD206" s="168"/>
      <c r="UCE206" s="165"/>
      <c r="UCF206" s="165"/>
      <c r="UCG206" s="165"/>
      <c r="UCH206" s="166"/>
      <c r="UCJ206" s="164"/>
      <c r="UCK206" s="168"/>
      <c r="UCL206" s="168"/>
      <c r="UCM206" s="165"/>
      <c r="UCN206" s="165"/>
      <c r="UCO206" s="165"/>
      <c r="UCP206" s="166"/>
      <c r="UCR206" s="164"/>
      <c r="UCS206" s="168"/>
      <c r="UCT206" s="168"/>
      <c r="UCU206" s="165"/>
      <c r="UCV206" s="165"/>
      <c r="UCW206" s="165"/>
      <c r="UCX206" s="166"/>
      <c r="UCZ206" s="164"/>
      <c r="UDA206" s="168"/>
      <c r="UDB206" s="168"/>
      <c r="UDC206" s="165"/>
      <c r="UDD206" s="165"/>
      <c r="UDE206" s="165"/>
      <c r="UDF206" s="166"/>
      <c r="UDH206" s="164"/>
      <c r="UDI206" s="168"/>
      <c r="UDJ206" s="168"/>
      <c r="UDK206" s="165"/>
      <c r="UDL206" s="165"/>
      <c r="UDM206" s="165"/>
      <c r="UDN206" s="166"/>
      <c r="UDP206" s="164"/>
      <c r="UDQ206" s="168"/>
      <c r="UDR206" s="168"/>
      <c r="UDS206" s="165"/>
      <c r="UDT206" s="165"/>
      <c r="UDU206" s="165"/>
      <c r="UDV206" s="166"/>
      <c r="UDX206" s="164"/>
      <c r="UDY206" s="168"/>
      <c r="UDZ206" s="168"/>
      <c r="UEA206" s="165"/>
      <c r="UEB206" s="165"/>
      <c r="UEC206" s="165"/>
      <c r="UED206" s="166"/>
      <c r="UEF206" s="164"/>
      <c r="UEG206" s="168"/>
      <c r="UEH206" s="168"/>
      <c r="UEI206" s="165"/>
      <c r="UEJ206" s="165"/>
      <c r="UEK206" s="165"/>
      <c r="UEL206" s="166"/>
      <c r="UEN206" s="164"/>
      <c r="UEO206" s="168"/>
      <c r="UEP206" s="168"/>
      <c r="UEQ206" s="165"/>
      <c r="UER206" s="165"/>
      <c r="UES206" s="165"/>
      <c r="UET206" s="166"/>
      <c r="UEV206" s="164"/>
      <c r="UEW206" s="168"/>
      <c r="UEX206" s="168"/>
      <c r="UEY206" s="165"/>
      <c r="UEZ206" s="165"/>
      <c r="UFA206" s="165"/>
      <c r="UFB206" s="166"/>
      <c r="UFD206" s="164"/>
      <c r="UFE206" s="168"/>
      <c r="UFF206" s="168"/>
      <c r="UFG206" s="165"/>
      <c r="UFH206" s="165"/>
      <c r="UFI206" s="165"/>
      <c r="UFJ206" s="166"/>
      <c r="UFL206" s="164"/>
      <c r="UFM206" s="168"/>
      <c r="UFN206" s="168"/>
      <c r="UFO206" s="165"/>
      <c r="UFP206" s="165"/>
      <c r="UFQ206" s="165"/>
      <c r="UFR206" s="166"/>
      <c r="UFT206" s="164"/>
      <c r="UFU206" s="168"/>
      <c r="UFV206" s="168"/>
      <c r="UFW206" s="165"/>
      <c r="UFX206" s="165"/>
      <c r="UFY206" s="165"/>
      <c r="UFZ206" s="166"/>
      <c r="UGB206" s="164"/>
      <c r="UGC206" s="168"/>
      <c r="UGD206" s="168"/>
      <c r="UGE206" s="165"/>
      <c r="UGF206" s="165"/>
      <c r="UGG206" s="165"/>
      <c r="UGH206" s="166"/>
      <c r="UGJ206" s="164"/>
      <c r="UGK206" s="168"/>
      <c r="UGL206" s="168"/>
      <c r="UGM206" s="165"/>
      <c r="UGN206" s="165"/>
      <c r="UGO206" s="165"/>
      <c r="UGP206" s="166"/>
      <c r="UGR206" s="164"/>
      <c r="UGS206" s="168"/>
      <c r="UGT206" s="168"/>
      <c r="UGU206" s="165"/>
      <c r="UGV206" s="165"/>
      <c r="UGW206" s="165"/>
      <c r="UGX206" s="166"/>
      <c r="UGZ206" s="164"/>
      <c r="UHA206" s="168"/>
      <c r="UHB206" s="168"/>
      <c r="UHC206" s="165"/>
      <c r="UHD206" s="165"/>
      <c r="UHE206" s="165"/>
      <c r="UHF206" s="166"/>
      <c r="UHH206" s="164"/>
      <c r="UHI206" s="168"/>
      <c r="UHJ206" s="168"/>
      <c r="UHK206" s="165"/>
      <c r="UHL206" s="165"/>
      <c r="UHM206" s="165"/>
      <c r="UHN206" s="166"/>
      <c r="UHP206" s="164"/>
      <c r="UHQ206" s="168"/>
      <c r="UHR206" s="168"/>
      <c r="UHS206" s="165"/>
      <c r="UHT206" s="165"/>
      <c r="UHU206" s="165"/>
      <c r="UHV206" s="166"/>
      <c r="UHX206" s="164"/>
      <c r="UHY206" s="168"/>
      <c r="UHZ206" s="168"/>
      <c r="UIA206" s="165"/>
      <c r="UIB206" s="165"/>
      <c r="UIC206" s="165"/>
      <c r="UID206" s="166"/>
      <c r="UIF206" s="164"/>
      <c r="UIG206" s="168"/>
      <c r="UIH206" s="168"/>
      <c r="UII206" s="165"/>
      <c r="UIJ206" s="165"/>
      <c r="UIK206" s="165"/>
      <c r="UIL206" s="166"/>
      <c r="UIN206" s="164"/>
      <c r="UIO206" s="168"/>
      <c r="UIP206" s="168"/>
      <c r="UIQ206" s="165"/>
      <c r="UIR206" s="165"/>
      <c r="UIS206" s="165"/>
      <c r="UIT206" s="166"/>
      <c r="UIV206" s="164"/>
      <c r="UIW206" s="168"/>
      <c r="UIX206" s="168"/>
      <c r="UIY206" s="165"/>
      <c r="UIZ206" s="165"/>
      <c r="UJA206" s="165"/>
      <c r="UJB206" s="166"/>
      <c r="UJD206" s="164"/>
      <c r="UJE206" s="168"/>
      <c r="UJF206" s="168"/>
      <c r="UJG206" s="165"/>
      <c r="UJH206" s="165"/>
      <c r="UJI206" s="165"/>
      <c r="UJJ206" s="166"/>
      <c r="UJL206" s="164"/>
      <c r="UJM206" s="168"/>
      <c r="UJN206" s="168"/>
      <c r="UJO206" s="165"/>
      <c r="UJP206" s="165"/>
      <c r="UJQ206" s="165"/>
      <c r="UJR206" s="166"/>
      <c r="UJT206" s="164"/>
      <c r="UJU206" s="168"/>
      <c r="UJV206" s="168"/>
      <c r="UJW206" s="165"/>
      <c r="UJX206" s="165"/>
      <c r="UJY206" s="165"/>
      <c r="UJZ206" s="166"/>
      <c r="UKB206" s="164"/>
      <c r="UKC206" s="168"/>
      <c r="UKD206" s="168"/>
      <c r="UKE206" s="165"/>
      <c r="UKF206" s="165"/>
      <c r="UKG206" s="165"/>
      <c r="UKH206" s="166"/>
      <c r="UKJ206" s="164"/>
      <c r="UKK206" s="168"/>
      <c r="UKL206" s="168"/>
      <c r="UKM206" s="165"/>
      <c r="UKN206" s="165"/>
      <c r="UKO206" s="165"/>
      <c r="UKP206" s="166"/>
      <c r="UKR206" s="164"/>
      <c r="UKS206" s="168"/>
      <c r="UKT206" s="168"/>
      <c r="UKU206" s="165"/>
      <c r="UKV206" s="165"/>
      <c r="UKW206" s="165"/>
      <c r="UKX206" s="166"/>
      <c r="UKZ206" s="164"/>
      <c r="ULA206" s="168"/>
      <c r="ULB206" s="168"/>
      <c r="ULC206" s="165"/>
      <c r="ULD206" s="165"/>
      <c r="ULE206" s="165"/>
      <c r="ULF206" s="166"/>
      <c r="ULH206" s="164"/>
      <c r="ULI206" s="168"/>
      <c r="ULJ206" s="168"/>
      <c r="ULK206" s="165"/>
      <c r="ULL206" s="165"/>
      <c r="ULM206" s="165"/>
      <c r="ULN206" s="166"/>
      <c r="ULP206" s="164"/>
      <c r="ULQ206" s="168"/>
      <c r="ULR206" s="168"/>
      <c r="ULS206" s="165"/>
      <c r="ULT206" s="165"/>
      <c r="ULU206" s="165"/>
      <c r="ULV206" s="166"/>
      <c r="ULX206" s="164"/>
      <c r="ULY206" s="168"/>
      <c r="ULZ206" s="168"/>
      <c r="UMA206" s="165"/>
      <c r="UMB206" s="165"/>
      <c r="UMC206" s="165"/>
      <c r="UMD206" s="166"/>
      <c r="UMF206" s="164"/>
      <c r="UMG206" s="168"/>
      <c r="UMH206" s="168"/>
      <c r="UMI206" s="165"/>
      <c r="UMJ206" s="165"/>
      <c r="UMK206" s="165"/>
      <c r="UML206" s="166"/>
      <c r="UMN206" s="164"/>
      <c r="UMO206" s="168"/>
      <c r="UMP206" s="168"/>
      <c r="UMQ206" s="165"/>
      <c r="UMR206" s="165"/>
      <c r="UMS206" s="165"/>
      <c r="UMT206" s="166"/>
      <c r="UMV206" s="164"/>
      <c r="UMW206" s="168"/>
      <c r="UMX206" s="168"/>
      <c r="UMY206" s="165"/>
      <c r="UMZ206" s="165"/>
      <c r="UNA206" s="165"/>
      <c r="UNB206" s="166"/>
      <c r="UND206" s="164"/>
      <c r="UNE206" s="168"/>
      <c r="UNF206" s="168"/>
      <c r="UNG206" s="165"/>
      <c r="UNH206" s="165"/>
      <c r="UNI206" s="165"/>
      <c r="UNJ206" s="166"/>
      <c r="UNL206" s="164"/>
      <c r="UNM206" s="168"/>
      <c r="UNN206" s="168"/>
      <c r="UNO206" s="165"/>
      <c r="UNP206" s="165"/>
      <c r="UNQ206" s="165"/>
      <c r="UNR206" s="166"/>
      <c r="UNT206" s="164"/>
      <c r="UNU206" s="168"/>
      <c r="UNV206" s="168"/>
      <c r="UNW206" s="165"/>
      <c r="UNX206" s="165"/>
      <c r="UNY206" s="165"/>
      <c r="UNZ206" s="166"/>
      <c r="UOB206" s="164"/>
      <c r="UOC206" s="168"/>
      <c r="UOD206" s="168"/>
      <c r="UOE206" s="165"/>
      <c r="UOF206" s="165"/>
      <c r="UOG206" s="165"/>
      <c r="UOH206" s="166"/>
      <c r="UOJ206" s="164"/>
      <c r="UOK206" s="168"/>
      <c r="UOL206" s="168"/>
      <c r="UOM206" s="165"/>
      <c r="UON206" s="165"/>
      <c r="UOO206" s="165"/>
      <c r="UOP206" s="166"/>
      <c r="UOR206" s="164"/>
      <c r="UOS206" s="168"/>
      <c r="UOT206" s="168"/>
      <c r="UOU206" s="165"/>
      <c r="UOV206" s="165"/>
      <c r="UOW206" s="165"/>
      <c r="UOX206" s="166"/>
      <c r="UOZ206" s="164"/>
      <c r="UPA206" s="168"/>
      <c r="UPB206" s="168"/>
      <c r="UPC206" s="165"/>
      <c r="UPD206" s="165"/>
      <c r="UPE206" s="165"/>
      <c r="UPF206" s="166"/>
      <c r="UPH206" s="164"/>
      <c r="UPI206" s="168"/>
      <c r="UPJ206" s="168"/>
      <c r="UPK206" s="165"/>
      <c r="UPL206" s="165"/>
      <c r="UPM206" s="165"/>
      <c r="UPN206" s="166"/>
      <c r="UPP206" s="164"/>
      <c r="UPQ206" s="168"/>
      <c r="UPR206" s="168"/>
      <c r="UPS206" s="165"/>
      <c r="UPT206" s="165"/>
      <c r="UPU206" s="165"/>
      <c r="UPV206" s="166"/>
      <c r="UPX206" s="164"/>
      <c r="UPY206" s="168"/>
      <c r="UPZ206" s="168"/>
      <c r="UQA206" s="165"/>
      <c r="UQB206" s="165"/>
      <c r="UQC206" s="165"/>
      <c r="UQD206" s="166"/>
      <c r="UQF206" s="164"/>
      <c r="UQG206" s="168"/>
      <c r="UQH206" s="168"/>
      <c r="UQI206" s="165"/>
      <c r="UQJ206" s="165"/>
      <c r="UQK206" s="165"/>
      <c r="UQL206" s="166"/>
      <c r="UQN206" s="164"/>
      <c r="UQO206" s="168"/>
      <c r="UQP206" s="168"/>
      <c r="UQQ206" s="165"/>
      <c r="UQR206" s="165"/>
      <c r="UQS206" s="165"/>
      <c r="UQT206" s="166"/>
      <c r="UQV206" s="164"/>
      <c r="UQW206" s="168"/>
      <c r="UQX206" s="168"/>
      <c r="UQY206" s="165"/>
      <c r="UQZ206" s="165"/>
      <c r="URA206" s="165"/>
      <c r="URB206" s="166"/>
      <c r="URD206" s="164"/>
      <c r="URE206" s="168"/>
      <c r="URF206" s="168"/>
      <c r="URG206" s="165"/>
      <c r="URH206" s="165"/>
      <c r="URI206" s="165"/>
      <c r="URJ206" s="166"/>
      <c r="URL206" s="164"/>
      <c r="URM206" s="168"/>
      <c r="URN206" s="168"/>
      <c r="URO206" s="165"/>
      <c r="URP206" s="165"/>
      <c r="URQ206" s="165"/>
      <c r="URR206" s="166"/>
      <c r="URT206" s="164"/>
      <c r="URU206" s="168"/>
      <c r="URV206" s="168"/>
      <c r="URW206" s="165"/>
      <c r="URX206" s="165"/>
      <c r="URY206" s="165"/>
      <c r="URZ206" s="166"/>
      <c r="USB206" s="164"/>
      <c r="USC206" s="168"/>
      <c r="USD206" s="168"/>
      <c r="USE206" s="165"/>
      <c r="USF206" s="165"/>
      <c r="USG206" s="165"/>
      <c r="USH206" s="166"/>
      <c r="USJ206" s="164"/>
      <c r="USK206" s="168"/>
      <c r="USL206" s="168"/>
      <c r="USM206" s="165"/>
      <c r="USN206" s="165"/>
      <c r="USO206" s="165"/>
      <c r="USP206" s="166"/>
      <c r="USR206" s="164"/>
      <c r="USS206" s="168"/>
      <c r="UST206" s="168"/>
      <c r="USU206" s="165"/>
      <c r="USV206" s="165"/>
      <c r="USW206" s="165"/>
      <c r="USX206" s="166"/>
      <c r="USZ206" s="164"/>
      <c r="UTA206" s="168"/>
      <c r="UTB206" s="168"/>
      <c r="UTC206" s="165"/>
      <c r="UTD206" s="165"/>
      <c r="UTE206" s="165"/>
      <c r="UTF206" s="166"/>
      <c r="UTH206" s="164"/>
      <c r="UTI206" s="168"/>
      <c r="UTJ206" s="168"/>
      <c r="UTK206" s="165"/>
      <c r="UTL206" s="165"/>
      <c r="UTM206" s="165"/>
      <c r="UTN206" s="166"/>
      <c r="UTP206" s="164"/>
      <c r="UTQ206" s="168"/>
      <c r="UTR206" s="168"/>
      <c r="UTS206" s="165"/>
      <c r="UTT206" s="165"/>
      <c r="UTU206" s="165"/>
      <c r="UTV206" s="166"/>
      <c r="UTX206" s="164"/>
      <c r="UTY206" s="168"/>
      <c r="UTZ206" s="168"/>
      <c r="UUA206" s="165"/>
      <c r="UUB206" s="165"/>
      <c r="UUC206" s="165"/>
      <c r="UUD206" s="166"/>
      <c r="UUF206" s="164"/>
      <c r="UUG206" s="168"/>
      <c r="UUH206" s="168"/>
      <c r="UUI206" s="165"/>
      <c r="UUJ206" s="165"/>
      <c r="UUK206" s="165"/>
      <c r="UUL206" s="166"/>
      <c r="UUN206" s="164"/>
      <c r="UUO206" s="168"/>
      <c r="UUP206" s="168"/>
      <c r="UUQ206" s="165"/>
      <c r="UUR206" s="165"/>
      <c r="UUS206" s="165"/>
      <c r="UUT206" s="166"/>
      <c r="UUV206" s="164"/>
      <c r="UUW206" s="168"/>
      <c r="UUX206" s="168"/>
      <c r="UUY206" s="165"/>
      <c r="UUZ206" s="165"/>
      <c r="UVA206" s="165"/>
      <c r="UVB206" s="166"/>
      <c r="UVD206" s="164"/>
      <c r="UVE206" s="168"/>
      <c r="UVF206" s="168"/>
      <c r="UVG206" s="165"/>
      <c r="UVH206" s="165"/>
      <c r="UVI206" s="165"/>
      <c r="UVJ206" s="166"/>
      <c r="UVL206" s="164"/>
      <c r="UVM206" s="168"/>
      <c r="UVN206" s="168"/>
      <c r="UVO206" s="165"/>
      <c r="UVP206" s="165"/>
      <c r="UVQ206" s="165"/>
      <c r="UVR206" s="166"/>
      <c r="UVT206" s="164"/>
      <c r="UVU206" s="168"/>
      <c r="UVV206" s="168"/>
      <c r="UVW206" s="165"/>
      <c r="UVX206" s="165"/>
      <c r="UVY206" s="165"/>
      <c r="UVZ206" s="166"/>
      <c r="UWB206" s="164"/>
      <c r="UWC206" s="168"/>
      <c r="UWD206" s="168"/>
      <c r="UWE206" s="165"/>
      <c r="UWF206" s="165"/>
      <c r="UWG206" s="165"/>
      <c r="UWH206" s="166"/>
      <c r="UWJ206" s="164"/>
      <c r="UWK206" s="168"/>
      <c r="UWL206" s="168"/>
      <c r="UWM206" s="165"/>
      <c r="UWN206" s="165"/>
      <c r="UWO206" s="165"/>
      <c r="UWP206" s="166"/>
      <c r="UWR206" s="164"/>
      <c r="UWS206" s="168"/>
      <c r="UWT206" s="168"/>
      <c r="UWU206" s="165"/>
      <c r="UWV206" s="165"/>
      <c r="UWW206" s="165"/>
      <c r="UWX206" s="166"/>
      <c r="UWZ206" s="164"/>
      <c r="UXA206" s="168"/>
      <c r="UXB206" s="168"/>
      <c r="UXC206" s="165"/>
      <c r="UXD206" s="165"/>
      <c r="UXE206" s="165"/>
      <c r="UXF206" s="166"/>
      <c r="UXH206" s="164"/>
      <c r="UXI206" s="168"/>
      <c r="UXJ206" s="168"/>
      <c r="UXK206" s="165"/>
      <c r="UXL206" s="165"/>
      <c r="UXM206" s="165"/>
      <c r="UXN206" s="166"/>
      <c r="UXP206" s="164"/>
      <c r="UXQ206" s="168"/>
      <c r="UXR206" s="168"/>
      <c r="UXS206" s="165"/>
      <c r="UXT206" s="165"/>
      <c r="UXU206" s="165"/>
      <c r="UXV206" s="166"/>
      <c r="UXX206" s="164"/>
      <c r="UXY206" s="168"/>
      <c r="UXZ206" s="168"/>
      <c r="UYA206" s="165"/>
      <c r="UYB206" s="165"/>
      <c r="UYC206" s="165"/>
      <c r="UYD206" s="166"/>
      <c r="UYF206" s="164"/>
      <c r="UYG206" s="168"/>
      <c r="UYH206" s="168"/>
      <c r="UYI206" s="165"/>
      <c r="UYJ206" s="165"/>
      <c r="UYK206" s="165"/>
      <c r="UYL206" s="166"/>
      <c r="UYN206" s="164"/>
      <c r="UYO206" s="168"/>
      <c r="UYP206" s="168"/>
      <c r="UYQ206" s="165"/>
      <c r="UYR206" s="165"/>
      <c r="UYS206" s="165"/>
      <c r="UYT206" s="166"/>
      <c r="UYV206" s="164"/>
      <c r="UYW206" s="168"/>
      <c r="UYX206" s="168"/>
      <c r="UYY206" s="165"/>
      <c r="UYZ206" s="165"/>
      <c r="UZA206" s="165"/>
      <c r="UZB206" s="166"/>
      <c r="UZD206" s="164"/>
      <c r="UZE206" s="168"/>
      <c r="UZF206" s="168"/>
      <c r="UZG206" s="165"/>
      <c r="UZH206" s="165"/>
      <c r="UZI206" s="165"/>
      <c r="UZJ206" s="166"/>
      <c r="UZL206" s="164"/>
      <c r="UZM206" s="168"/>
      <c r="UZN206" s="168"/>
      <c r="UZO206" s="165"/>
      <c r="UZP206" s="165"/>
      <c r="UZQ206" s="165"/>
      <c r="UZR206" s="166"/>
      <c r="UZT206" s="164"/>
      <c r="UZU206" s="168"/>
      <c r="UZV206" s="168"/>
      <c r="UZW206" s="165"/>
      <c r="UZX206" s="165"/>
      <c r="UZY206" s="165"/>
      <c r="UZZ206" s="166"/>
      <c r="VAB206" s="164"/>
      <c r="VAC206" s="168"/>
      <c r="VAD206" s="168"/>
      <c r="VAE206" s="165"/>
      <c r="VAF206" s="165"/>
      <c r="VAG206" s="165"/>
      <c r="VAH206" s="166"/>
      <c r="VAJ206" s="164"/>
      <c r="VAK206" s="168"/>
      <c r="VAL206" s="168"/>
      <c r="VAM206" s="165"/>
      <c r="VAN206" s="165"/>
      <c r="VAO206" s="165"/>
      <c r="VAP206" s="166"/>
      <c r="VAR206" s="164"/>
      <c r="VAS206" s="168"/>
      <c r="VAT206" s="168"/>
      <c r="VAU206" s="165"/>
      <c r="VAV206" s="165"/>
      <c r="VAW206" s="165"/>
      <c r="VAX206" s="166"/>
      <c r="VAZ206" s="164"/>
      <c r="VBA206" s="168"/>
      <c r="VBB206" s="168"/>
      <c r="VBC206" s="165"/>
      <c r="VBD206" s="165"/>
      <c r="VBE206" s="165"/>
      <c r="VBF206" s="166"/>
      <c r="VBH206" s="164"/>
      <c r="VBI206" s="168"/>
      <c r="VBJ206" s="168"/>
      <c r="VBK206" s="165"/>
      <c r="VBL206" s="165"/>
      <c r="VBM206" s="165"/>
      <c r="VBN206" s="166"/>
      <c r="VBP206" s="164"/>
      <c r="VBQ206" s="168"/>
      <c r="VBR206" s="168"/>
      <c r="VBS206" s="165"/>
      <c r="VBT206" s="165"/>
      <c r="VBU206" s="165"/>
      <c r="VBV206" s="166"/>
      <c r="VBX206" s="164"/>
      <c r="VBY206" s="168"/>
      <c r="VBZ206" s="168"/>
      <c r="VCA206" s="165"/>
      <c r="VCB206" s="165"/>
      <c r="VCC206" s="165"/>
      <c r="VCD206" s="166"/>
      <c r="VCF206" s="164"/>
      <c r="VCG206" s="168"/>
      <c r="VCH206" s="168"/>
      <c r="VCI206" s="165"/>
      <c r="VCJ206" s="165"/>
      <c r="VCK206" s="165"/>
      <c r="VCL206" s="166"/>
      <c r="VCN206" s="164"/>
      <c r="VCO206" s="168"/>
      <c r="VCP206" s="168"/>
      <c r="VCQ206" s="165"/>
      <c r="VCR206" s="165"/>
      <c r="VCS206" s="165"/>
      <c r="VCT206" s="166"/>
      <c r="VCV206" s="164"/>
      <c r="VCW206" s="168"/>
      <c r="VCX206" s="168"/>
      <c r="VCY206" s="165"/>
      <c r="VCZ206" s="165"/>
      <c r="VDA206" s="165"/>
      <c r="VDB206" s="166"/>
      <c r="VDD206" s="164"/>
      <c r="VDE206" s="168"/>
      <c r="VDF206" s="168"/>
      <c r="VDG206" s="165"/>
      <c r="VDH206" s="165"/>
      <c r="VDI206" s="165"/>
      <c r="VDJ206" s="166"/>
      <c r="VDL206" s="164"/>
      <c r="VDM206" s="168"/>
      <c r="VDN206" s="168"/>
      <c r="VDO206" s="165"/>
      <c r="VDP206" s="165"/>
      <c r="VDQ206" s="165"/>
      <c r="VDR206" s="166"/>
      <c r="VDT206" s="164"/>
      <c r="VDU206" s="168"/>
      <c r="VDV206" s="168"/>
      <c r="VDW206" s="165"/>
      <c r="VDX206" s="165"/>
      <c r="VDY206" s="165"/>
      <c r="VDZ206" s="166"/>
      <c r="VEB206" s="164"/>
      <c r="VEC206" s="168"/>
      <c r="VED206" s="168"/>
      <c r="VEE206" s="165"/>
      <c r="VEF206" s="165"/>
      <c r="VEG206" s="165"/>
      <c r="VEH206" s="166"/>
      <c r="VEJ206" s="164"/>
      <c r="VEK206" s="168"/>
      <c r="VEL206" s="168"/>
      <c r="VEM206" s="165"/>
      <c r="VEN206" s="165"/>
      <c r="VEO206" s="165"/>
      <c r="VEP206" s="166"/>
      <c r="VER206" s="164"/>
      <c r="VES206" s="168"/>
      <c r="VET206" s="168"/>
      <c r="VEU206" s="165"/>
      <c r="VEV206" s="165"/>
      <c r="VEW206" s="165"/>
      <c r="VEX206" s="166"/>
      <c r="VEZ206" s="164"/>
      <c r="VFA206" s="168"/>
      <c r="VFB206" s="168"/>
      <c r="VFC206" s="165"/>
      <c r="VFD206" s="165"/>
      <c r="VFE206" s="165"/>
      <c r="VFF206" s="166"/>
      <c r="VFH206" s="164"/>
      <c r="VFI206" s="168"/>
      <c r="VFJ206" s="168"/>
      <c r="VFK206" s="165"/>
      <c r="VFL206" s="165"/>
      <c r="VFM206" s="165"/>
      <c r="VFN206" s="166"/>
      <c r="VFP206" s="164"/>
      <c r="VFQ206" s="168"/>
      <c r="VFR206" s="168"/>
      <c r="VFS206" s="165"/>
      <c r="VFT206" s="165"/>
      <c r="VFU206" s="165"/>
      <c r="VFV206" s="166"/>
      <c r="VFX206" s="164"/>
      <c r="VFY206" s="168"/>
      <c r="VFZ206" s="168"/>
      <c r="VGA206" s="165"/>
      <c r="VGB206" s="165"/>
      <c r="VGC206" s="165"/>
      <c r="VGD206" s="166"/>
      <c r="VGF206" s="164"/>
      <c r="VGG206" s="168"/>
      <c r="VGH206" s="168"/>
      <c r="VGI206" s="165"/>
      <c r="VGJ206" s="165"/>
      <c r="VGK206" s="165"/>
      <c r="VGL206" s="166"/>
      <c r="VGN206" s="164"/>
      <c r="VGO206" s="168"/>
      <c r="VGP206" s="168"/>
      <c r="VGQ206" s="165"/>
      <c r="VGR206" s="165"/>
      <c r="VGS206" s="165"/>
      <c r="VGT206" s="166"/>
      <c r="VGV206" s="164"/>
      <c r="VGW206" s="168"/>
      <c r="VGX206" s="168"/>
      <c r="VGY206" s="165"/>
      <c r="VGZ206" s="165"/>
      <c r="VHA206" s="165"/>
      <c r="VHB206" s="166"/>
      <c r="VHD206" s="164"/>
      <c r="VHE206" s="168"/>
      <c r="VHF206" s="168"/>
      <c r="VHG206" s="165"/>
      <c r="VHH206" s="165"/>
      <c r="VHI206" s="165"/>
      <c r="VHJ206" s="166"/>
      <c r="VHL206" s="164"/>
      <c r="VHM206" s="168"/>
      <c r="VHN206" s="168"/>
      <c r="VHO206" s="165"/>
      <c r="VHP206" s="165"/>
      <c r="VHQ206" s="165"/>
      <c r="VHR206" s="166"/>
      <c r="VHT206" s="164"/>
      <c r="VHU206" s="168"/>
      <c r="VHV206" s="168"/>
      <c r="VHW206" s="165"/>
      <c r="VHX206" s="165"/>
      <c r="VHY206" s="165"/>
      <c r="VHZ206" s="166"/>
      <c r="VIB206" s="164"/>
      <c r="VIC206" s="168"/>
      <c r="VID206" s="168"/>
      <c r="VIE206" s="165"/>
      <c r="VIF206" s="165"/>
      <c r="VIG206" s="165"/>
      <c r="VIH206" s="166"/>
      <c r="VIJ206" s="164"/>
      <c r="VIK206" s="168"/>
      <c r="VIL206" s="168"/>
      <c r="VIM206" s="165"/>
      <c r="VIN206" s="165"/>
      <c r="VIO206" s="165"/>
      <c r="VIP206" s="166"/>
      <c r="VIR206" s="164"/>
      <c r="VIS206" s="168"/>
      <c r="VIT206" s="168"/>
      <c r="VIU206" s="165"/>
      <c r="VIV206" s="165"/>
      <c r="VIW206" s="165"/>
      <c r="VIX206" s="166"/>
      <c r="VIZ206" s="164"/>
      <c r="VJA206" s="168"/>
      <c r="VJB206" s="168"/>
      <c r="VJC206" s="165"/>
      <c r="VJD206" s="165"/>
      <c r="VJE206" s="165"/>
      <c r="VJF206" s="166"/>
      <c r="VJH206" s="164"/>
      <c r="VJI206" s="168"/>
      <c r="VJJ206" s="168"/>
      <c r="VJK206" s="165"/>
      <c r="VJL206" s="165"/>
      <c r="VJM206" s="165"/>
      <c r="VJN206" s="166"/>
      <c r="VJP206" s="164"/>
      <c r="VJQ206" s="168"/>
      <c r="VJR206" s="168"/>
      <c r="VJS206" s="165"/>
      <c r="VJT206" s="165"/>
      <c r="VJU206" s="165"/>
      <c r="VJV206" s="166"/>
      <c r="VJX206" s="164"/>
      <c r="VJY206" s="168"/>
      <c r="VJZ206" s="168"/>
      <c r="VKA206" s="165"/>
      <c r="VKB206" s="165"/>
      <c r="VKC206" s="165"/>
      <c r="VKD206" s="166"/>
      <c r="VKF206" s="164"/>
      <c r="VKG206" s="168"/>
      <c r="VKH206" s="168"/>
      <c r="VKI206" s="165"/>
      <c r="VKJ206" s="165"/>
      <c r="VKK206" s="165"/>
      <c r="VKL206" s="166"/>
      <c r="VKN206" s="164"/>
      <c r="VKO206" s="168"/>
      <c r="VKP206" s="168"/>
      <c r="VKQ206" s="165"/>
      <c r="VKR206" s="165"/>
      <c r="VKS206" s="165"/>
      <c r="VKT206" s="166"/>
      <c r="VKV206" s="164"/>
      <c r="VKW206" s="168"/>
      <c r="VKX206" s="168"/>
      <c r="VKY206" s="165"/>
      <c r="VKZ206" s="165"/>
      <c r="VLA206" s="165"/>
      <c r="VLB206" s="166"/>
      <c r="VLD206" s="164"/>
      <c r="VLE206" s="168"/>
      <c r="VLF206" s="168"/>
      <c r="VLG206" s="165"/>
      <c r="VLH206" s="165"/>
      <c r="VLI206" s="165"/>
      <c r="VLJ206" s="166"/>
      <c r="VLL206" s="164"/>
      <c r="VLM206" s="168"/>
      <c r="VLN206" s="168"/>
      <c r="VLO206" s="165"/>
      <c r="VLP206" s="165"/>
      <c r="VLQ206" s="165"/>
      <c r="VLR206" s="166"/>
      <c r="VLT206" s="164"/>
      <c r="VLU206" s="168"/>
      <c r="VLV206" s="168"/>
      <c r="VLW206" s="165"/>
      <c r="VLX206" s="165"/>
      <c r="VLY206" s="165"/>
      <c r="VLZ206" s="166"/>
      <c r="VMB206" s="164"/>
      <c r="VMC206" s="168"/>
      <c r="VMD206" s="168"/>
      <c r="VME206" s="165"/>
      <c r="VMF206" s="165"/>
      <c r="VMG206" s="165"/>
      <c r="VMH206" s="166"/>
      <c r="VMJ206" s="164"/>
      <c r="VMK206" s="168"/>
      <c r="VML206" s="168"/>
      <c r="VMM206" s="165"/>
      <c r="VMN206" s="165"/>
      <c r="VMO206" s="165"/>
      <c r="VMP206" s="166"/>
      <c r="VMR206" s="164"/>
      <c r="VMS206" s="168"/>
      <c r="VMT206" s="168"/>
      <c r="VMU206" s="165"/>
      <c r="VMV206" s="165"/>
      <c r="VMW206" s="165"/>
      <c r="VMX206" s="166"/>
      <c r="VMZ206" s="164"/>
      <c r="VNA206" s="168"/>
      <c r="VNB206" s="168"/>
      <c r="VNC206" s="165"/>
      <c r="VND206" s="165"/>
      <c r="VNE206" s="165"/>
      <c r="VNF206" s="166"/>
      <c r="VNH206" s="164"/>
      <c r="VNI206" s="168"/>
      <c r="VNJ206" s="168"/>
      <c r="VNK206" s="165"/>
      <c r="VNL206" s="165"/>
      <c r="VNM206" s="165"/>
      <c r="VNN206" s="166"/>
      <c r="VNP206" s="164"/>
      <c r="VNQ206" s="168"/>
      <c r="VNR206" s="168"/>
      <c r="VNS206" s="165"/>
      <c r="VNT206" s="165"/>
      <c r="VNU206" s="165"/>
      <c r="VNV206" s="166"/>
      <c r="VNX206" s="164"/>
      <c r="VNY206" s="168"/>
      <c r="VNZ206" s="168"/>
      <c r="VOA206" s="165"/>
      <c r="VOB206" s="165"/>
      <c r="VOC206" s="165"/>
      <c r="VOD206" s="166"/>
      <c r="VOF206" s="164"/>
      <c r="VOG206" s="168"/>
      <c r="VOH206" s="168"/>
      <c r="VOI206" s="165"/>
      <c r="VOJ206" s="165"/>
      <c r="VOK206" s="165"/>
      <c r="VOL206" s="166"/>
      <c r="VON206" s="164"/>
      <c r="VOO206" s="168"/>
      <c r="VOP206" s="168"/>
      <c r="VOQ206" s="165"/>
      <c r="VOR206" s="165"/>
      <c r="VOS206" s="165"/>
      <c r="VOT206" s="166"/>
      <c r="VOV206" s="164"/>
      <c r="VOW206" s="168"/>
      <c r="VOX206" s="168"/>
      <c r="VOY206" s="165"/>
      <c r="VOZ206" s="165"/>
      <c r="VPA206" s="165"/>
      <c r="VPB206" s="166"/>
      <c r="VPD206" s="164"/>
      <c r="VPE206" s="168"/>
      <c r="VPF206" s="168"/>
      <c r="VPG206" s="165"/>
      <c r="VPH206" s="165"/>
      <c r="VPI206" s="165"/>
      <c r="VPJ206" s="166"/>
      <c r="VPL206" s="164"/>
      <c r="VPM206" s="168"/>
      <c r="VPN206" s="168"/>
      <c r="VPO206" s="165"/>
      <c r="VPP206" s="165"/>
      <c r="VPQ206" s="165"/>
      <c r="VPR206" s="166"/>
      <c r="VPT206" s="164"/>
      <c r="VPU206" s="168"/>
      <c r="VPV206" s="168"/>
      <c r="VPW206" s="165"/>
      <c r="VPX206" s="165"/>
      <c r="VPY206" s="165"/>
      <c r="VPZ206" s="166"/>
      <c r="VQB206" s="164"/>
      <c r="VQC206" s="168"/>
      <c r="VQD206" s="168"/>
      <c r="VQE206" s="165"/>
      <c r="VQF206" s="165"/>
      <c r="VQG206" s="165"/>
      <c r="VQH206" s="166"/>
      <c r="VQJ206" s="164"/>
      <c r="VQK206" s="168"/>
      <c r="VQL206" s="168"/>
      <c r="VQM206" s="165"/>
      <c r="VQN206" s="165"/>
      <c r="VQO206" s="165"/>
      <c r="VQP206" s="166"/>
      <c r="VQR206" s="164"/>
      <c r="VQS206" s="168"/>
      <c r="VQT206" s="168"/>
      <c r="VQU206" s="165"/>
      <c r="VQV206" s="165"/>
      <c r="VQW206" s="165"/>
      <c r="VQX206" s="166"/>
      <c r="VQZ206" s="164"/>
      <c r="VRA206" s="168"/>
      <c r="VRB206" s="168"/>
      <c r="VRC206" s="165"/>
      <c r="VRD206" s="165"/>
      <c r="VRE206" s="165"/>
      <c r="VRF206" s="166"/>
      <c r="VRH206" s="164"/>
      <c r="VRI206" s="168"/>
      <c r="VRJ206" s="168"/>
      <c r="VRK206" s="165"/>
      <c r="VRL206" s="165"/>
      <c r="VRM206" s="165"/>
      <c r="VRN206" s="166"/>
      <c r="VRP206" s="164"/>
      <c r="VRQ206" s="168"/>
      <c r="VRR206" s="168"/>
      <c r="VRS206" s="165"/>
      <c r="VRT206" s="165"/>
      <c r="VRU206" s="165"/>
      <c r="VRV206" s="166"/>
      <c r="VRX206" s="164"/>
      <c r="VRY206" s="168"/>
      <c r="VRZ206" s="168"/>
      <c r="VSA206" s="165"/>
      <c r="VSB206" s="165"/>
      <c r="VSC206" s="165"/>
      <c r="VSD206" s="166"/>
      <c r="VSF206" s="164"/>
      <c r="VSG206" s="168"/>
      <c r="VSH206" s="168"/>
      <c r="VSI206" s="165"/>
      <c r="VSJ206" s="165"/>
      <c r="VSK206" s="165"/>
      <c r="VSL206" s="166"/>
      <c r="VSN206" s="164"/>
      <c r="VSO206" s="168"/>
      <c r="VSP206" s="168"/>
      <c r="VSQ206" s="165"/>
      <c r="VSR206" s="165"/>
      <c r="VSS206" s="165"/>
      <c r="VST206" s="166"/>
      <c r="VSV206" s="164"/>
      <c r="VSW206" s="168"/>
      <c r="VSX206" s="168"/>
      <c r="VSY206" s="165"/>
      <c r="VSZ206" s="165"/>
      <c r="VTA206" s="165"/>
      <c r="VTB206" s="166"/>
      <c r="VTD206" s="164"/>
      <c r="VTE206" s="168"/>
      <c r="VTF206" s="168"/>
      <c r="VTG206" s="165"/>
      <c r="VTH206" s="165"/>
      <c r="VTI206" s="165"/>
      <c r="VTJ206" s="166"/>
      <c r="VTL206" s="164"/>
      <c r="VTM206" s="168"/>
      <c r="VTN206" s="168"/>
      <c r="VTO206" s="165"/>
      <c r="VTP206" s="165"/>
      <c r="VTQ206" s="165"/>
      <c r="VTR206" s="166"/>
      <c r="VTT206" s="164"/>
      <c r="VTU206" s="168"/>
      <c r="VTV206" s="168"/>
      <c r="VTW206" s="165"/>
      <c r="VTX206" s="165"/>
      <c r="VTY206" s="165"/>
      <c r="VTZ206" s="166"/>
      <c r="VUB206" s="164"/>
      <c r="VUC206" s="168"/>
      <c r="VUD206" s="168"/>
      <c r="VUE206" s="165"/>
      <c r="VUF206" s="165"/>
      <c r="VUG206" s="165"/>
      <c r="VUH206" s="166"/>
      <c r="VUJ206" s="164"/>
      <c r="VUK206" s="168"/>
      <c r="VUL206" s="168"/>
      <c r="VUM206" s="165"/>
      <c r="VUN206" s="165"/>
      <c r="VUO206" s="165"/>
      <c r="VUP206" s="166"/>
      <c r="VUR206" s="164"/>
      <c r="VUS206" s="168"/>
      <c r="VUT206" s="168"/>
      <c r="VUU206" s="165"/>
      <c r="VUV206" s="165"/>
      <c r="VUW206" s="165"/>
      <c r="VUX206" s="166"/>
      <c r="VUZ206" s="164"/>
      <c r="VVA206" s="168"/>
      <c r="VVB206" s="168"/>
      <c r="VVC206" s="165"/>
      <c r="VVD206" s="165"/>
      <c r="VVE206" s="165"/>
      <c r="VVF206" s="166"/>
      <c r="VVH206" s="164"/>
      <c r="VVI206" s="168"/>
      <c r="VVJ206" s="168"/>
      <c r="VVK206" s="165"/>
      <c r="VVL206" s="165"/>
      <c r="VVM206" s="165"/>
      <c r="VVN206" s="166"/>
      <c r="VVP206" s="164"/>
      <c r="VVQ206" s="168"/>
      <c r="VVR206" s="168"/>
      <c r="VVS206" s="165"/>
      <c r="VVT206" s="165"/>
      <c r="VVU206" s="165"/>
      <c r="VVV206" s="166"/>
      <c r="VVX206" s="164"/>
      <c r="VVY206" s="168"/>
      <c r="VVZ206" s="168"/>
      <c r="VWA206" s="165"/>
      <c r="VWB206" s="165"/>
      <c r="VWC206" s="165"/>
      <c r="VWD206" s="166"/>
      <c r="VWF206" s="164"/>
      <c r="VWG206" s="168"/>
      <c r="VWH206" s="168"/>
      <c r="VWI206" s="165"/>
      <c r="VWJ206" s="165"/>
      <c r="VWK206" s="165"/>
      <c r="VWL206" s="166"/>
      <c r="VWN206" s="164"/>
      <c r="VWO206" s="168"/>
      <c r="VWP206" s="168"/>
      <c r="VWQ206" s="165"/>
      <c r="VWR206" s="165"/>
      <c r="VWS206" s="165"/>
      <c r="VWT206" s="166"/>
      <c r="VWV206" s="164"/>
      <c r="VWW206" s="168"/>
      <c r="VWX206" s="168"/>
      <c r="VWY206" s="165"/>
      <c r="VWZ206" s="165"/>
      <c r="VXA206" s="165"/>
      <c r="VXB206" s="166"/>
      <c r="VXD206" s="164"/>
      <c r="VXE206" s="168"/>
      <c r="VXF206" s="168"/>
      <c r="VXG206" s="165"/>
      <c r="VXH206" s="165"/>
      <c r="VXI206" s="165"/>
      <c r="VXJ206" s="166"/>
      <c r="VXL206" s="164"/>
      <c r="VXM206" s="168"/>
      <c r="VXN206" s="168"/>
      <c r="VXO206" s="165"/>
      <c r="VXP206" s="165"/>
      <c r="VXQ206" s="165"/>
      <c r="VXR206" s="166"/>
      <c r="VXT206" s="164"/>
      <c r="VXU206" s="168"/>
      <c r="VXV206" s="168"/>
      <c r="VXW206" s="165"/>
      <c r="VXX206" s="165"/>
      <c r="VXY206" s="165"/>
      <c r="VXZ206" s="166"/>
      <c r="VYB206" s="164"/>
      <c r="VYC206" s="168"/>
      <c r="VYD206" s="168"/>
      <c r="VYE206" s="165"/>
      <c r="VYF206" s="165"/>
      <c r="VYG206" s="165"/>
      <c r="VYH206" s="166"/>
      <c r="VYJ206" s="164"/>
      <c r="VYK206" s="168"/>
      <c r="VYL206" s="168"/>
      <c r="VYM206" s="165"/>
      <c r="VYN206" s="165"/>
      <c r="VYO206" s="165"/>
      <c r="VYP206" s="166"/>
      <c r="VYR206" s="164"/>
      <c r="VYS206" s="168"/>
      <c r="VYT206" s="168"/>
      <c r="VYU206" s="165"/>
      <c r="VYV206" s="165"/>
      <c r="VYW206" s="165"/>
      <c r="VYX206" s="166"/>
      <c r="VYZ206" s="164"/>
      <c r="VZA206" s="168"/>
      <c r="VZB206" s="168"/>
      <c r="VZC206" s="165"/>
      <c r="VZD206" s="165"/>
      <c r="VZE206" s="165"/>
      <c r="VZF206" s="166"/>
      <c r="VZH206" s="164"/>
      <c r="VZI206" s="168"/>
      <c r="VZJ206" s="168"/>
      <c r="VZK206" s="165"/>
      <c r="VZL206" s="165"/>
      <c r="VZM206" s="165"/>
      <c r="VZN206" s="166"/>
      <c r="VZP206" s="164"/>
      <c r="VZQ206" s="168"/>
      <c r="VZR206" s="168"/>
      <c r="VZS206" s="165"/>
      <c r="VZT206" s="165"/>
      <c r="VZU206" s="165"/>
      <c r="VZV206" s="166"/>
      <c r="VZX206" s="164"/>
      <c r="VZY206" s="168"/>
      <c r="VZZ206" s="168"/>
      <c r="WAA206" s="165"/>
      <c r="WAB206" s="165"/>
      <c r="WAC206" s="165"/>
      <c r="WAD206" s="166"/>
      <c r="WAF206" s="164"/>
      <c r="WAG206" s="168"/>
      <c r="WAH206" s="168"/>
      <c r="WAI206" s="165"/>
      <c r="WAJ206" s="165"/>
      <c r="WAK206" s="165"/>
      <c r="WAL206" s="166"/>
      <c r="WAN206" s="164"/>
      <c r="WAO206" s="168"/>
      <c r="WAP206" s="168"/>
      <c r="WAQ206" s="165"/>
      <c r="WAR206" s="165"/>
      <c r="WAS206" s="165"/>
      <c r="WAT206" s="166"/>
      <c r="WAV206" s="164"/>
      <c r="WAW206" s="168"/>
      <c r="WAX206" s="168"/>
      <c r="WAY206" s="165"/>
      <c r="WAZ206" s="165"/>
      <c r="WBA206" s="165"/>
      <c r="WBB206" s="166"/>
      <c r="WBD206" s="164"/>
      <c r="WBE206" s="168"/>
      <c r="WBF206" s="168"/>
      <c r="WBG206" s="165"/>
      <c r="WBH206" s="165"/>
      <c r="WBI206" s="165"/>
      <c r="WBJ206" s="166"/>
      <c r="WBL206" s="164"/>
      <c r="WBM206" s="168"/>
      <c r="WBN206" s="168"/>
      <c r="WBO206" s="165"/>
      <c r="WBP206" s="165"/>
      <c r="WBQ206" s="165"/>
      <c r="WBR206" s="166"/>
      <c r="WBT206" s="164"/>
      <c r="WBU206" s="168"/>
      <c r="WBV206" s="168"/>
      <c r="WBW206" s="165"/>
      <c r="WBX206" s="165"/>
      <c r="WBY206" s="165"/>
      <c r="WBZ206" s="166"/>
      <c r="WCB206" s="164"/>
      <c r="WCC206" s="168"/>
      <c r="WCD206" s="168"/>
      <c r="WCE206" s="165"/>
      <c r="WCF206" s="165"/>
      <c r="WCG206" s="165"/>
      <c r="WCH206" s="166"/>
      <c r="WCJ206" s="164"/>
      <c r="WCK206" s="168"/>
      <c r="WCL206" s="168"/>
      <c r="WCM206" s="165"/>
      <c r="WCN206" s="165"/>
      <c r="WCO206" s="165"/>
      <c r="WCP206" s="166"/>
      <c r="WCR206" s="164"/>
      <c r="WCS206" s="168"/>
      <c r="WCT206" s="168"/>
      <c r="WCU206" s="165"/>
      <c r="WCV206" s="165"/>
      <c r="WCW206" s="165"/>
      <c r="WCX206" s="166"/>
      <c r="WCZ206" s="164"/>
      <c r="WDA206" s="168"/>
      <c r="WDB206" s="168"/>
      <c r="WDC206" s="165"/>
      <c r="WDD206" s="165"/>
      <c r="WDE206" s="165"/>
      <c r="WDF206" s="166"/>
      <c r="WDH206" s="164"/>
      <c r="WDI206" s="168"/>
      <c r="WDJ206" s="168"/>
      <c r="WDK206" s="165"/>
      <c r="WDL206" s="165"/>
      <c r="WDM206" s="165"/>
      <c r="WDN206" s="166"/>
      <c r="WDP206" s="164"/>
      <c r="WDQ206" s="168"/>
      <c r="WDR206" s="168"/>
      <c r="WDS206" s="165"/>
      <c r="WDT206" s="165"/>
      <c r="WDU206" s="165"/>
      <c r="WDV206" s="166"/>
      <c r="WDX206" s="164"/>
      <c r="WDY206" s="168"/>
      <c r="WDZ206" s="168"/>
      <c r="WEA206" s="165"/>
      <c r="WEB206" s="165"/>
      <c r="WEC206" s="165"/>
      <c r="WED206" s="166"/>
      <c r="WEF206" s="164"/>
      <c r="WEG206" s="168"/>
      <c r="WEH206" s="168"/>
      <c r="WEI206" s="165"/>
      <c r="WEJ206" s="165"/>
      <c r="WEK206" s="165"/>
      <c r="WEL206" s="166"/>
      <c r="WEN206" s="164"/>
      <c r="WEO206" s="168"/>
      <c r="WEP206" s="168"/>
      <c r="WEQ206" s="165"/>
      <c r="WER206" s="165"/>
      <c r="WES206" s="165"/>
      <c r="WET206" s="166"/>
      <c r="WEV206" s="164"/>
      <c r="WEW206" s="168"/>
      <c r="WEX206" s="168"/>
      <c r="WEY206" s="165"/>
      <c r="WEZ206" s="165"/>
      <c r="WFA206" s="165"/>
      <c r="WFB206" s="166"/>
      <c r="WFD206" s="164"/>
      <c r="WFE206" s="168"/>
      <c r="WFF206" s="168"/>
      <c r="WFG206" s="165"/>
      <c r="WFH206" s="165"/>
      <c r="WFI206" s="165"/>
      <c r="WFJ206" s="166"/>
      <c r="WFL206" s="164"/>
      <c r="WFM206" s="168"/>
      <c r="WFN206" s="168"/>
      <c r="WFO206" s="165"/>
      <c r="WFP206" s="165"/>
      <c r="WFQ206" s="165"/>
      <c r="WFR206" s="166"/>
      <c r="WFT206" s="164"/>
      <c r="WFU206" s="168"/>
      <c r="WFV206" s="168"/>
      <c r="WFW206" s="165"/>
      <c r="WFX206" s="165"/>
      <c r="WFY206" s="165"/>
      <c r="WFZ206" s="166"/>
      <c r="WGB206" s="164"/>
      <c r="WGC206" s="168"/>
      <c r="WGD206" s="168"/>
      <c r="WGE206" s="165"/>
      <c r="WGF206" s="165"/>
      <c r="WGG206" s="165"/>
      <c r="WGH206" s="166"/>
      <c r="WGJ206" s="164"/>
      <c r="WGK206" s="168"/>
      <c r="WGL206" s="168"/>
      <c r="WGM206" s="165"/>
      <c r="WGN206" s="165"/>
      <c r="WGO206" s="165"/>
      <c r="WGP206" s="166"/>
      <c r="WGR206" s="164"/>
      <c r="WGS206" s="168"/>
      <c r="WGT206" s="168"/>
      <c r="WGU206" s="165"/>
      <c r="WGV206" s="165"/>
      <c r="WGW206" s="165"/>
      <c r="WGX206" s="166"/>
      <c r="WGZ206" s="164"/>
      <c r="WHA206" s="168"/>
      <c r="WHB206" s="168"/>
      <c r="WHC206" s="165"/>
      <c r="WHD206" s="165"/>
      <c r="WHE206" s="165"/>
      <c r="WHF206" s="166"/>
      <c r="WHH206" s="164"/>
      <c r="WHI206" s="168"/>
      <c r="WHJ206" s="168"/>
      <c r="WHK206" s="165"/>
      <c r="WHL206" s="165"/>
      <c r="WHM206" s="165"/>
      <c r="WHN206" s="166"/>
      <c r="WHP206" s="164"/>
      <c r="WHQ206" s="168"/>
      <c r="WHR206" s="168"/>
      <c r="WHS206" s="165"/>
      <c r="WHT206" s="165"/>
      <c r="WHU206" s="165"/>
      <c r="WHV206" s="166"/>
      <c r="WHX206" s="164"/>
      <c r="WHY206" s="168"/>
      <c r="WHZ206" s="168"/>
      <c r="WIA206" s="165"/>
      <c r="WIB206" s="165"/>
      <c r="WIC206" s="165"/>
      <c r="WID206" s="166"/>
      <c r="WIF206" s="164"/>
      <c r="WIG206" s="168"/>
      <c r="WIH206" s="168"/>
      <c r="WII206" s="165"/>
      <c r="WIJ206" s="165"/>
      <c r="WIK206" s="165"/>
      <c r="WIL206" s="166"/>
      <c r="WIN206" s="164"/>
      <c r="WIO206" s="168"/>
      <c r="WIP206" s="168"/>
      <c r="WIQ206" s="165"/>
      <c r="WIR206" s="165"/>
      <c r="WIS206" s="165"/>
      <c r="WIT206" s="166"/>
      <c r="WIV206" s="164"/>
      <c r="WIW206" s="168"/>
      <c r="WIX206" s="168"/>
      <c r="WIY206" s="165"/>
      <c r="WIZ206" s="165"/>
      <c r="WJA206" s="165"/>
      <c r="WJB206" s="166"/>
      <c r="WJD206" s="164"/>
      <c r="WJE206" s="168"/>
      <c r="WJF206" s="168"/>
      <c r="WJG206" s="165"/>
      <c r="WJH206" s="165"/>
      <c r="WJI206" s="165"/>
      <c r="WJJ206" s="166"/>
      <c r="WJL206" s="164"/>
      <c r="WJM206" s="168"/>
      <c r="WJN206" s="168"/>
      <c r="WJO206" s="165"/>
      <c r="WJP206" s="165"/>
      <c r="WJQ206" s="165"/>
      <c r="WJR206" s="166"/>
      <c r="WJT206" s="164"/>
      <c r="WJU206" s="168"/>
      <c r="WJV206" s="168"/>
      <c r="WJW206" s="165"/>
      <c r="WJX206" s="165"/>
      <c r="WJY206" s="165"/>
      <c r="WJZ206" s="166"/>
      <c r="WKB206" s="164"/>
      <c r="WKC206" s="168"/>
      <c r="WKD206" s="168"/>
      <c r="WKE206" s="165"/>
      <c r="WKF206" s="165"/>
      <c r="WKG206" s="165"/>
      <c r="WKH206" s="166"/>
      <c r="WKJ206" s="164"/>
      <c r="WKK206" s="168"/>
      <c r="WKL206" s="168"/>
      <c r="WKM206" s="165"/>
      <c r="WKN206" s="165"/>
      <c r="WKO206" s="165"/>
      <c r="WKP206" s="166"/>
      <c r="WKR206" s="164"/>
      <c r="WKS206" s="168"/>
      <c r="WKT206" s="168"/>
      <c r="WKU206" s="165"/>
      <c r="WKV206" s="165"/>
      <c r="WKW206" s="165"/>
      <c r="WKX206" s="166"/>
      <c r="WKZ206" s="164"/>
      <c r="WLA206" s="168"/>
      <c r="WLB206" s="168"/>
      <c r="WLC206" s="165"/>
      <c r="WLD206" s="165"/>
      <c r="WLE206" s="165"/>
      <c r="WLF206" s="166"/>
      <c r="WLH206" s="164"/>
      <c r="WLI206" s="168"/>
      <c r="WLJ206" s="168"/>
      <c r="WLK206" s="165"/>
      <c r="WLL206" s="165"/>
      <c r="WLM206" s="165"/>
      <c r="WLN206" s="166"/>
      <c r="WLP206" s="164"/>
      <c r="WLQ206" s="168"/>
      <c r="WLR206" s="168"/>
      <c r="WLS206" s="165"/>
      <c r="WLT206" s="165"/>
      <c r="WLU206" s="165"/>
      <c r="WLV206" s="166"/>
      <c r="WLX206" s="164"/>
      <c r="WLY206" s="168"/>
      <c r="WLZ206" s="168"/>
      <c r="WMA206" s="165"/>
      <c r="WMB206" s="165"/>
      <c r="WMC206" s="165"/>
      <c r="WMD206" s="166"/>
      <c r="WMF206" s="164"/>
      <c r="WMG206" s="168"/>
      <c r="WMH206" s="168"/>
      <c r="WMI206" s="165"/>
      <c r="WMJ206" s="165"/>
      <c r="WMK206" s="165"/>
      <c r="WML206" s="166"/>
      <c r="WMN206" s="164"/>
      <c r="WMO206" s="168"/>
      <c r="WMP206" s="168"/>
      <c r="WMQ206" s="165"/>
      <c r="WMR206" s="165"/>
      <c r="WMS206" s="165"/>
      <c r="WMT206" s="166"/>
      <c r="WMV206" s="164"/>
      <c r="WMW206" s="168"/>
      <c r="WMX206" s="168"/>
      <c r="WMY206" s="165"/>
      <c r="WMZ206" s="165"/>
      <c r="WNA206" s="165"/>
      <c r="WNB206" s="166"/>
      <c r="WND206" s="164"/>
      <c r="WNE206" s="168"/>
      <c r="WNF206" s="168"/>
      <c r="WNG206" s="165"/>
      <c r="WNH206" s="165"/>
      <c r="WNI206" s="165"/>
      <c r="WNJ206" s="166"/>
      <c r="WNL206" s="164"/>
      <c r="WNM206" s="168"/>
      <c r="WNN206" s="168"/>
      <c r="WNO206" s="165"/>
      <c r="WNP206" s="165"/>
      <c r="WNQ206" s="165"/>
      <c r="WNR206" s="166"/>
      <c r="WNT206" s="164"/>
      <c r="WNU206" s="168"/>
      <c r="WNV206" s="168"/>
      <c r="WNW206" s="165"/>
      <c r="WNX206" s="165"/>
      <c r="WNY206" s="165"/>
      <c r="WNZ206" s="166"/>
      <c r="WOB206" s="164"/>
      <c r="WOC206" s="168"/>
      <c r="WOD206" s="168"/>
      <c r="WOE206" s="165"/>
      <c r="WOF206" s="165"/>
      <c r="WOG206" s="165"/>
      <c r="WOH206" s="166"/>
      <c r="WOJ206" s="164"/>
      <c r="WOK206" s="168"/>
      <c r="WOL206" s="168"/>
      <c r="WOM206" s="165"/>
      <c r="WON206" s="165"/>
      <c r="WOO206" s="165"/>
      <c r="WOP206" s="166"/>
      <c r="WOR206" s="164"/>
      <c r="WOS206" s="168"/>
      <c r="WOT206" s="168"/>
      <c r="WOU206" s="165"/>
      <c r="WOV206" s="165"/>
      <c r="WOW206" s="165"/>
      <c r="WOX206" s="166"/>
      <c r="WOZ206" s="164"/>
      <c r="WPA206" s="168"/>
      <c r="WPB206" s="168"/>
      <c r="WPC206" s="165"/>
      <c r="WPD206" s="165"/>
      <c r="WPE206" s="165"/>
      <c r="WPF206" s="166"/>
      <c r="WPH206" s="164"/>
      <c r="WPI206" s="168"/>
      <c r="WPJ206" s="168"/>
      <c r="WPK206" s="165"/>
      <c r="WPL206" s="165"/>
      <c r="WPM206" s="165"/>
      <c r="WPN206" s="166"/>
      <c r="WPP206" s="164"/>
      <c r="WPQ206" s="168"/>
      <c r="WPR206" s="168"/>
      <c r="WPS206" s="165"/>
      <c r="WPT206" s="165"/>
      <c r="WPU206" s="165"/>
      <c r="WPV206" s="166"/>
      <c r="WPX206" s="164"/>
      <c r="WPY206" s="168"/>
      <c r="WPZ206" s="168"/>
      <c r="WQA206" s="165"/>
      <c r="WQB206" s="165"/>
      <c r="WQC206" s="165"/>
      <c r="WQD206" s="166"/>
      <c r="WQF206" s="164"/>
      <c r="WQG206" s="168"/>
      <c r="WQH206" s="168"/>
      <c r="WQI206" s="165"/>
      <c r="WQJ206" s="165"/>
      <c r="WQK206" s="165"/>
      <c r="WQL206" s="166"/>
      <c r="WQN206" s="164"/>
      <c r="WQO206" s="168"/>
      <c r="WQP206" s="168"/>
      <c r="WQQ206" s="165"/>
      <c r="WQR206" s="165"/>
      <c r="WQS206" s="165"/>
      <c r="WQT206" s="166"/>
      <c r="WQV206" s="164"/>
      <c r="WQW206" s="168"/>
      <c r="WQX206" s="168"/>
      <c r="WQY206" s="165"/>
      <c r="WQZ206" s="165"/>
      <c r="WRA206" s="165"/>
      <c r="WRB206" s="166"/>
      <c r="WRD206" s="164"/>
      <c r="WRE206" s="168"/>
      <c r="WRF206" s="168"/>
      <c r="WRG206" s="165"/>
      <c r="WRH206" s="165"/>
      <c r="WRI206" s="165"/>
      <c r="WRJ206" s="166"/>
      <c r="WRL206" s="164"/>
      <c r="WRM206" s="168"/>
      <c r="WRN206" s="168"/>
      <c r="WRO206" s="165"/>
      <c r="WRP206" s="165"/>
      <c r="WRQ206" s="165"/>
      <c r="WRR206" s="166"/>
      <c r="WRT206" s="164"/>
      <c r="WRU206" s="168"/>
      <c r="WRV206" s="168"/>
      <c r="WRW206" s="165"/>
      <c r="WRX206" s="165"/>
      <c r="WRY206" s="165"/>
      <c r="WRZ206" s="166"/>
      <c r="WSB206" s="164"/>
      <c r="WSC206" s="168"/>
      <c r="WSD206" s="168"/>
      <c r="WSE206" s="165"/>
      <c r="WSF206" s="165"/>
      <c r="WSG206" s="165"/>
      <c r="WSH206" s="166"/>
      <c r="WSJ206" s="164"/>
      <c r="WSK206" s="168"/>
      <c r="WSL206" s="168"/>
      <c r="WSM206" s="165"/>
      <c r="WSN206" s="165"/>
      <c r="WSO206" s="165"/>
      <c r="WSP206" s="166"/>
      <c r="WSR206" s="164"/>
      <c r="WSS206" s="168"/>
      <c r="WST206" s="168"/>
      <c r="WSU206" s="165"/>
      <c r="WSV206" s="165"/>
      <c r="WSW206" s="165"/>
      <c r="WSX206" s="166"/>
      <c r="WSZ206" s="164"/>
      <c r="WTA206" s="168"/>
      <c r="WTB206" s="168"/>
      <c r="WTC206" s="165"/>
      <c r="WTD206" s="165"/>
      <c r="WTE206" s="165"/>
      <c r="WTF206" s="166"/>
      <c r="WTH206" s="164"/>
      <c r="WTI206" s="168"/>
      <c r="WTJ206" s="168"/>
      <c r="WTK206" s="165"/>
      <c r="WTL206" s="165"/>
      <c r="WTM206" s="165"/>
      <c r="WTN206" s="166"/>
      <c r="WTP206" s="164"/>
      <c r="WTQ206" s="168"/>
      <c r="WTR206" s="168"/>
      <c r="WTS206" s="165"/>
      <c r="WTT206" s="165"/>
      <c r="WTU206" s="165"/>
      <c r="WTV206" s="166"/>
      <c r="WTX206" s="164"/>
      <c r="WTY206" s="168"/>
      <c r="WTZ206" s="168"/>
      <c r="WUA206" s="165"/>
      <c r="WUB206" s="165"/>
      <c r="WUC206" s="165"/>
      <c r="WUD206" s="166"/>
      <c r="WUF206" s="164"/>
      <c r="WUG206" s="168"/>
      <c r="WUH206" s="168"/>
      <c r="WUI206" s="165"/>
      <c r="WUJ206" s="165"/>
      <c r="WUK206" s="165"/>
      <c r="WUL206" s="166"/>
      <c r="WUN206" s="164"/>
      <c r="WUO206" s="168"/>
      <c r="WUP206" s="168"/>
      <c r="WUQ206" s="165"/>
      <c r="WUR206" s="165"/>
      <c r="WUS206" s="165"/>
      <c r="WUT206" s="166"/>
      <c r="WUV206" s="164"/>
      <c r="WUW206" s="168"/>
      <c r="WUX206" s="168"/>
      <c r="WUY206" s="165"/>
      <c r="WUZ206" s="165"/>
      <c r="WVA206" s="165"/>
      <c r="WVB206" s="166"/>
      <c r="WVD206" s="164"/>
      <c r="WVE206" s="168"/>
      <c r="WVF206" s="168"/>
      <c r="WVG206" s="165"/>
      <c r="WVH206" s="165"/>
      <c r="WVI206" s="165"/>
      <c r="WVJ206" s="166"/>
      <c r="WVL206" s="164"/>
      <c r="WVM206" s="168"/>
      <c r="WVN206" s="168"/>
      <c r="WVO206" s="165"/>
      <c r="WVP206" s="165"/>
      <c r="WVQ206" s="165"/>
      <c r="WVR206" s="166"/>
      <c r="WVT206" s="164"/>
      <c r="WVU206" s="168"/>
      <c r="WVV206" s="168"/>
      <c r="WVW206" s="165"/>
      <c r="WVX206" s="165"/>
      <c r="WVY206" s="165"/>
      <c r="WVZ206" s="166"/>
      <c r="WWB206" s="164"/>
      <c r="WWC206" s="168"/>
      <c r="WWD206" s="168"/>
      <c r="WWE206" s="165"/>
      <c r="WWF206" s="165"/>
      <c r="WWG206" s="165"/>
      <c r="WWH206" s="166"/>
      <c r="WWJ206" s="164"/>
      <c r="WWK206" s="168"/>
      <c r="WWL206" s="168"/>
      <c r="WWM206" s="165"/>
      <c r="WWN206" s="165"/>
      <c r="WWO206" s="165"/>
      <c r="WWP206" s="166"/>
      <c r="WWR206" s="164"/>
      <c r="WWS206" s="168"/>
      <c r="WWT206" s="168"/>
      <c r="WWU206" s="165"/>
      <c r="WWV206" s="165"/>
      <c r="WWW206" s="165"/>
      <c r="WWX206" s="166"/>
      <c r="WWZ206" s="164"/>
      <c r="WXA206" s="168"/>
      <c r="WXB206" s="168"/>
      <c r="WXC206" s="165"/>
      <c r="WXD206" s="165"/>
      <c r="WXE206" s="165"/>
      <c r="WXF206" s="166"/>
      <c r="WXH206" s="164"/>
      <c r="WXI206" s="168"/>
      <c r="WXJ206" s="168"/>
      <c r="WXK206" s="165"/>
      <c r="WXL206" s="165"/>
      <c r="WXM206" s="165"/>
      <c r="WXN206" s="166"/>
      <c r="WXP206" s="164"/>
      <c r="WXQ206" s="168"/>
      <c r="WXR206" s="168"/>
      <c r="WXS206" s="165"/>
      <c r="WXT206" s="165"/>
      <c r="WXU206" s="165"/>
      <c r="WXV206" s="166"/>
      <c r="WXX206" s="164"/>
      <c r="WXY206" s="168"/>
      <c r="WXZ206" s="168"/>
      <c r="WYA206" s="165"/>
      <c r="WYB206" s="165"/>
      <c r="WYC206" s="165"/>
      <c r="WYD206" s="166"/>
      <c r="WYF206" s="164"/>
      <c r="WYG206" s="168"/>
      <c r="WYH206" s="168"/>
      <c r="WYI206" s="165"/>
      <c r="WYJ206" s="165"/>
      <c r="WYK206" s="165"/>
      <c r="WYL206" s="166"/>
      <c r="WYN206" s="164"/>
      <c r="WYO206" s="168"/>
      <c r="WYP206" s="168"/>
      <c r="WYQ206" s="165"/>
      <c r="WYR206" s="165"/>
      <c r="WYS206" s="165"/>
      <c r="WYT206" s="166"/>
      <c r="WYV206" s="164"/>
      <c r="WYW206" s="168"/>
      <c r="WYX206" s="168"/>
      <c r="WYY206" s="165"/>
      <c r="WYZ206" s="165"/>
      <c r="WZA206" s="165"/>
      <c r="WZB206" s="166"/>
      <c r="WZD206" s="164"/>
      <c r="WZE206" s="168"/>
      <c r="WZF206" s="168"/>
      <c r="WZG206" s="165"/>
      <c r="WZH206" s="165"/>
      <c r="WZI206" s="165"/>
      <c r="WZJ206" s="166"/>
      <c r="WZL206" s="164"/>
      <c r="WZM206" s="168"/>
      <c r="WZN206" s="168"/>
      <c r="WZO206" s="165"/>
      <c r="WZP206" s="165"/>
      <c r="WZQ206" s="165"/>
      <c r="WZR206" s="166"/>
      <c r="WZT206" s="164"/>
      <c r="WZU206" s="168"/>
      <c r="WZV206" s="168"/>
      <c r="WZW206" s="165"/>
      <c r="WZX206" s="165"/>
      <c r="WZY206" s="165"/>
      <c r="WZZ206" s="166"/>
      <c r="XAB206" s="164"/>
      <c r="XAC206" s="168"/>
      <c r="XAD206" s="168"/>
      <c r="XAE206" s="165"/>
      <c r="XAF206" s="165"/>
      <c r="XAG206" s="165"/>
      <c r="XAH206" s="166"/>
      <c r="XAJ206" s="164"/>
      <c r="XAK206" s="168"/>
      <c r="XAL206" s="168"/>
      <c r="XAM206" s="165"/>
      <c r="XAN206" s="165"/>
      <c r="XAO206" s="165"/>
      <c r="XAP206" s="166"/>
      <c r="XAR206" s="164"/>
      <c r="XAS206" s="168"/>
      <c r="XAT206" s="168"/>
      <c r="XAU206" s="165"/>
      <c r="XAV206" s="165"/>
      <c r="XAW206" s="165"/>
      <c r="XAX206" s="166"/>
      <c r="XAZ206" s="164"/>
      <c r="XBA206" s="168"/>
      <c r="XBB206" s="168"/>
      <c r="XBC206" s="165"/>
      <c r="XBD206" s="165"/>
      <c r="XBE206" s="165"/>
      <c r="XBF206" s="166"/>
      <c r="XBH206" s="164"/>
      <c r="XBI206" s="168"/>
      <c r="XBJ206" s="168"/>
      <c r="XBK206" s="165"/>
      <c r="XBL206" s="165"/>
      <c r="XBM206" s="165"/>
      <c r="XBN206" s="166"/>
      <c r="XBP206" s="164"/>
      <c r="XBQ206" s="168"/>
      <c r="XBR206" s="168"/>
      <c r="XBS206" s="165"/>
      <c r="XBT206" s="165"/>
      <c r="XBU206" s="165"/>
      <c r="XBV206" s="166"/>
      <c r="XBX206" s="164"/>
      <c r="XBY206" s="168"/>
      <c r="XBZ206" s="168"/>
      <c r="XCA206" s="165"/>
      <c r="XCB206" s="165"/>
      <c r="XCC206" s="165"/>
      <c r="XCD206" s="166"/>
      <c r="XCF206" s="164"/>
      <c r="XCG206" s="168"/>
      <c r="XCH206" s="168"/>
      <c r="XCI206" s="165"/>
      <c r="XCJ206" s="165"/>
      <c r="XCK206" s="165"/>
      <c r="XCL206" s="166"/>
      <c r="XCN206" s="164"/>
      <c r="XCO206" s="168"/>
      <c r="XCP206" s="168"/>
      <c r="XCQ206" s="165"/>
      <c r="XCR206" s="165"/>
      <c r="XCS206" s="165"/>
      <c r="XCT206" s="166"/>
      <c r="XCV206" s="164"/>
      <c r="XCW206" s="168"/>
      <c r="XCX206" s="168"/>
      <c r="XCY206" s="165"/>
      <c r="XCZ206" s="165"/>
      <c r="XDA206" s="165"/>
      <c r="XDB206" s="166"/>
      <c r="XDD206" s="164"/>
      <c r="XDE206" s="168"/>
      <c r="XDF206" s="168"/>
      <c r="XDG206" s="165"/>
      <c r="XDH206" s="165"/>
      <c r="XDI206" s="165"/>
      <c r="XDJ206" s="166"/>
      <c r="XDL206" s="164"/>
      <c r="XDM206" s="168"/>
      <c r="XDN206" s="168"/>
      <c r="XDO206" s="165"/>
      <c r="XDP206" s="165"/>
      <c r="XDQ206" s="165"/>
      <c r="XDR206" s="166"/>
      <c r="XDT206" s="164"/>
      <c r="XDU206" s="168"/>
      <c r="XDV206" s="168"/>
      <c r="XDW206" s="165"/>
      <c r="XDX206" s="165"/>
      <c r="XDY206" s="165"/>
      <c r="XDZ206" s="166"/>
      <c r="XEB206" s="164"/>
      <c r="XEC206" s="168"/>
      <c r="XED206" s="168"/>
      <c r="XEE206" s="165"/>
      <c r="XEF206" s="165"/>
      <c r="XEG206" s="165"/>
      <c r="XEH206" s="166"/>
      <c r="XEJ206" s="164"/>
      <c r="XEK206" s="168"/>
      <c r="XEL206" s="168"/>
      <c r="XEM206" s="165"/>
      <c r="XEN206" s="165"/>
      <c r="XEO206" s="165"/>
      <c r="XEP206" s="166"/>
      <c r="XER206" s="164"/>
      <c r="XES206" s="168"/>
      <c r="XET206" s="168"/>
      <c r="XEU206" s="165"/>
      <c r="XEV206" s="165"/>
      <c r="XEW206" s="165"/>
      <c r="XEX206" s="166"/>
      <c r="XEZ206" s="164"/>
      <c r="XFA206" s="168"/>
      <c r="XFB206" s="168"/>
      <c r="XFC206" s="165"/>
      <c r="XFD206" s="165"/>
    </row>
    <row r="207" spans="1:16384" ht="39" customHeight="1">
      <c r="A207" s="151">
        <f t="shared" si="49"/>
        <v>198</v>
      </c>
      <c r="B207" s="687" t="s">
        <v>481</v>
      </c>
      <c r="C207" s="638"/>
      <c r="D207" s="638"/>
      <c r="E207" s="638"/>
      <c r="F207" s="732"/>
      <c r="G207" s="188" t="s">
        <v>444</v>
      </c>
      <c r="H207" s="189" t="s">
        <v>794</v>
      </c>
      <c r="I207" s="190"/>
      <c r="J207" s="190"/>
      <c r="K207" s="191"/>
      <c r="L207" s="162"/>
    </row>
    <row r="208" spans="1:16384" ht="30" customHeight="1">
      <c r="A208" s="151">
        <f t="shared" si="49"/>
        <v>199</v>
      </c>
      <c r="B208" s="749"/>
      <c r="C208" s="651" t="s">
        <v>174</v>
      </c>
      <c r="D208" s="613"/>
      <c r="E208" s="613"/>
      <c r="F208" s="652"/>
      <c r="G208" s="153">
        <f>SUM(G209:G223)-G224</f>
        <v>0</v>
      </c>
      <c r="H208" s="153">
        <f>SUM(H209:H223)-H224</f>
        <v>0</v>
      </c>
      <c r="I208" s="190"/>
      <c r="J208" s="190"/>
      <c r="K208" s="192"/>
      <c r="L208" s="162"/>
    </row>
    <row r="209" spans="1:12" ht="21" customHeight="1">
      <c r="A209" s="151">
        <f t="shared" si="49"/>
        <v>200</v>
      </c>
      <c r="B209" s="750"/>
      <c r="C209" s="654"/>
      <c r="D209" s="633" t="s">
        <v>755</v>
      </c>
      <c r="E209" s="634"/>
      <c r="F209" s="635"/>
      <c r="G209" s="154"/>
      <c r="H209" s="154"/>
      <c r="I209" s="193"/>
      <c r="J209" s="193"/>
      <c r="K209" s="192"/>
      <c r="L209" s="162"/>
    </row>
    <row r="210" spans="1:12" ht="33" customHeight="1">
      <c r="A210" s="151">
        <f t="shared" si="49"/>
        <v>201</v>
      </c>
      <c r="B210" s="750"/>
      <c r="C210" s="655"/>
      <c r="D210" s="633" t="s">
        <v>623</v>
      </c>
      <c r="E210" s="634"/>
      <c r="F210" s="635"/>
      <c r="G210" s="154"/>
      <c r="H210" s="154"/>
      <c r="I210" s="193"/>
      <c r="J210" s="193"/>
      <c r="K210" s="192"/>
      <c r="L210" s="162"/>
    </row>
    <row r="211" spans="1:12" ht="17.25" customHeight="1">
      <c r="A211" s="151">
        <f t="shared" si="49"/>
        <v>202</v>
      </c>
      <c r="B211" s="750"/>
      <c r="C211" s="655"/>
      <c r="D211" s="633" t="s">
        <v>21</v>
      </c>
      <c r="E211" s="634"/>
      <c r="F211" s="635"/>
      <c r="G211" s="154"/>
      <c r="H211" s="154"/>
      <c r="I211" s="193"/>
      <c r="J211" s="193"/>
      <c r="K211" s="192"/>
      <c r="L211" s="162"/>
    </row>
    <row r="212" spans="1:12" ht="20.25" customHeight="1">
      <c r="A212" s="151">
        <f t="shared" si="49"/>
        <v>203</v>
      </c>
      <c r="B212" s="750"/>
      <c r="C212" s="655"/>
      <c r="D212" s="633" t="s">
        <v>22</v>
      </c>
      <c r="E212" s="634"/>
      <c r="F212" s="635"/>
      <c r="G212" s="154"/>
      <c r="H212" s="154"/>
      <c r="I212" s="193"/>
      <c r="J212" s="193"/>
      <c r="K212" s="192"/>
      <c r="L212" s="162"/>
    </row>
    <row r="213" spans="1:12" ht="24" customHeight="1">
      <c r="A213" s="151">
        <f t="shared" si="49"/>
        <v>204</v>
      </c>
      <c r="B213" s="750"/>
      <c r="C213" s="655"/>
      <c r="D213" s="633" t="s">
        <v>23</v>
      </c>
      <c r="E213" s="634"/>
      <c r="F213" s="635"/>
      <c r="G213" s="154"/>
      <c r="H213" s="154"/>
      <c r="I213" s="193"/>
      <c r="J213" s="193"/>
      <c r="K213" s="192"/>
      <c r="L213" s="162"/>
    </row>
    <row r="214" spans="1:12" ht="21" customHeight="1">
      <c r="A214" s="151">
        <f t="shared" si="49"/>
        <v>205</v>
      </c>
      <c r="B214" s="750"/>
      <c r="C214" s="655"/>
      <c r="D214" s="633" t="s">
        <v>175</v>
      </c>
      <c r="E214" s="634"/>
      <c r="F214" s="635"/>
      <c r="G214" s="154"/>
      <c r="H214" s="154"/>
      <c r="I214" s="193"/>
      <c r="J214" s="193"/>
      <c r="K214" s="192"/>
      <c r="L214" s="162"/>
    </row>
    <row r="215" spans="1:12" ht="20.25" customHeight="1">
      <c r="A215" s="151">
        <f t="shared" si="49"/>
        <v>206</v>
      </c>
      <c r="B215" s="750"/>
      <c r="C215" s="655"/>
      <c r="D215" s="633" t="s">
        <v>24</v>
      </c>
      <c r="E215" s="634"/>
      <c r="F215" s="635"/>
      <c r="G215" s="154"/>
      <c r="H215" s="154"/>
      <c r="I215" s="193"/>
      <c r="J215" s="193"/>
      <c r="K215" s="192"/>
      <c r="L215" s="162"/>
    </row>
    <row r="216" spans="1:12" ht="25.5" customHeight="1">
      <c r="A216" s="151">
        <f t="shared" si="49"/>
        <v>207</v>
      </c>
      <c r="B216" s="750"/>
      <c r="C216" s="655"/>
      <c r="D216" s="633" t="s">
        <v>25</v>
      </c>
      <c r="E216" s="634"/>
      <c r="F216" s="635"/>
      <c r="G216" s="154"/>
      <c r="H216" s="154"/>
      <c r="I216" s="193"/>
      <c r="J216" s="193"/>
      <c r="K216" s="192"/>
      <c r="L216" s="162"/>
    </row>
    <row r="217" spans="1:12" ht="18.75" customHeight="1">
      <c r="A217" s="151">
        <f t="shared" si="49"/>
        <v>208</v>
      </c>
      <c r="B217" s="750"/>
      <c r="C217" s="655"/>
      <c r="D217" s="633" t="s">
        <v>26</v>
      </c>
      <c r="E217" s="634"/>
      <c r="F217" s="635"/>
      <c r="G217" s="154"/>
      <c r="H217" s="154"/>
      <c r="I217" s="193"/>
      <c r="J217" s="193"/>
      <c r="K217" s="192"/>
      <c r="L217" s="162"/>
    </row>
    <row r="218" spans="1:12" ht="20.25" customHeight="1">
      <c r="A218" s="151">
        <f t="shared" si="49"/>
        <v>209</v>
      </c>
      <c r="B218" s="750"/>
      <c r="C218" s="655"/>
      <c r="D218" s="633" t="s">
        <v>176</v>
      </c>
      <c r="E218" s="634"/>
      <c r="F218" s="635"/>
      <c r="G218" s="154"/>
      <c r="H218" s="154"/>
      <c r="I218" s="193"/>
      <c r="J218" s="193"/>
      <c r="K218" s="192"/>
      <c r="L218" s="162"/>
    </row>
    <row r="219" spans="1:12" ht="20.25" customHeight="1">
      <c r="A219" s="151">
        <f t="shared" si="49"/>
        <v>210</v>
      </c>
      <c r="B219" s="750"/>
      <c r="C219" s="655"/>
      <c r="D219" s="633" t="s">
        <v>792</v>
      </c>
      <c r="E219" s="634"/>
      <c r="F219" s="635"/>
      <c r="G219" s="154"/>
      <c r="H219" s="154"/>
      <c r="I219" s="193"/>
      <c r="J219" s="193"/>
      <c r="K219" s="192"/>
      <c r="L219" s="162"/>
    </row>
    <row r="220" spans="1:12" ht="22.5" customHeight="1">
      <c r="A220" s="151">
        <f t="shared" si="49"/>
        <v>211</v>
      </c>
      <c r="B220" s="750"/>
      <c r="C220" s="655"/>
      <c r="D220" s="633" t="s">
        <v>302</v>
      </c>
      <c r="E220" s="634"/>
      <c r="F220" s="635"/>
      <c r="G220" s="154"/>
      <c r="H220" s="154"/>
      <c r="I220" s="193"/>
      <c r="J220" s="193"/>
      <c r="K220" s="192"/>
      <c r="L220" s="162"/>
    </row>
    <row r="221" spans="1:12" ht="18.75" customHeight="1">
      <c r="A221" s="151">
        <f t="shared" si="49"/>
        <v>212</v>
      </c>
      <c r="B221" s="750"/>
      <c r="C221" s="655"/>
      <c r="D221" s="633" t="s">
        <v>303</v>
      </c>
      <c r="E221" s="634"/>
      <c r="F221" s="635"/>
      <c r="G221" s="154"/>
      <c r="H221" s="154"/>
      <c r="I221" s="193"/>
      <c r="J221" s="193"/>
      <c r="K221" s="192"/>
      <c r="L221" s="162"/>
    </row>
    <row r="222" spans="1:12" ht="30" customHeight="1">
      <c r="A222" s="151">
        <f t="shared" si="49"/>
        <v>213</v>
      </c>
      <c r="B222" s="751"/>
      <c r="C222" s="660"/>
      <c r="D222" s="633" t="s">
        <v>624</v>
      </c>
      <c r="E222" s="634"/>
      <c r="F222" s="635"/>
      <c r="G222" s="154"/>
      <c r="H222" s="154"/>
      <c r="I222" s="193"/>
      <c r="J222" s="193"/>
      <c r="K222" s="192"/>
      <c r="L222" s="162"/>
    </row>
    <row r="223" spans="1:12" ht="18.75" customHeight="1">
      <c r="A223" s="151">
        <f t="shared" si="49"/>
        <v>214</v>
      </c>
      <c r="B223" s="751"/>
      <c r="C223" s="660"/>
      <c r="D223" s="633" t="s">
        <v>876</v>
      </c>
      <c r="E223" s="634"/>
      <c r="F223" s="635"/>
      <c r="G223" s="154"/>
      <c r="H223" s="154"/>
      <c r="I223" s="193"/>
      <c r="J223" s="193"/>
      <c r="K223" s="192"/>
      <c r="L223" s="162"/>
    </row>
    <row r="224" spans="1:12" ht="19.5" customHeight="1">
      <c r="A224" s="151">
        <f t="shared" si="49"/>
        <v>215</v>
      </c>
      <c r="B224" s="750"/>
      <c r="C224" s="656"/>
      <c r="D224" s="657" t="s">
        <v>877</v>
      </c>
      <c r="E224" s="728"/>
      <c r="F224" s="729"/>
      <c r="G224" s="154"/>
      <c r="H224" s="154"/>
      <c r="I224" s="193"/>
      <c r="J224" s="193"/>
      <c r="K224" s="192"/>
      <c r="L224" s="162"/>
    </row>
    <row r="225" spans="1:12" ht="23.25" customHeight="1">
      <c r="A225" s="151">
        <f t="shared" si="49"/>
        <v>216</v>
      </c>
      <c r="B225" s="750"/>
      <c r="C225" s="651" t="s">
        <v>27</v>
      </c>
      <c r="D225" s="613"/>
      <c r="E225" s="613"/>
      <c r="F225" s="652"/>
      <c r="G225" s="153">
        <f>G226+G227-G228-G229</f>
        <v>0</v>
      </c>
      <c r="H225" s="153">
        <f>H226+H227-H228-H229</f>
        <v>0</v>
      </c>
      <c r="I225" s="193"/>
      <c r="J225" s="193"/>
      <c r="K225" s="192"/>
      <c r="L225" s="162"/>
    </row>
    <row r="226" spans="1:12" ht="27.75" customHeight="1">
      <c r="A226" s="151">
        <f t="shared" si="49"/>
        <v>217</v>
      </c>
      <c r="B226" s="750"/>
      <c r="C226" s="648"/>
      <c r="D226" s="679" t="s">
        <v>625</v>
      </c>
      <c r="E226" s="634"/>
      <c r="F226" s="635"/>
      <c r="G226" s="155"/>
      <c r="H226" s="155"/>
      <c r="I226" s="193"/>
      <c r="J226" s="193"/>
      <c r="K226" s="192"/>
      <c r="L226" s="162"/>
    </row>
    <row r="227" spans="1:12" ht="30.75" customHeight="1">
      <c r="A227" s="151">
        <f t="shared" si="49"/>
        <v>218</v>
      </c>
      <c r="B227" s="750"/>
      <c r="C227" s="649"/>
      <c r="D227" s="679" t="s">
        <v>177</v>
      </c>
      <c r="E227" s="634"/>
      <c r="F227" s="635"/>
      <c r="G227" s="155"/>
      <c r="H227" s="155"/>
      <c r="I227" s="193"/>
      <c r="J227" s="193"/>
      <c r="K227" s="192"/>
      <c r="L227" s="162"/>
    </row>
    <row r="228" spans="1:12" ht="34.5" customHeight="1">
      <c r="A228" s="151">
        <f t="shared" si="49"/>
        <v>219</v>
      </c>
      <c r="B228" s="750"/>
      <c r="C228" s="649"/>
      <c r="D228" s="731" t="s">
        <v>282</v>
      </c>
      <c r="E228" s="728"/>
      <c r="F228" s="729"/>
      <c r="G228" s="155"/>
      <c r="H228" s="155"/>
      <c r="I228" s="193"/>
      <c r="J228" s="193"/>
      <c r="K228" s="192"/>
      <c r="L228" s="162"/>
    </row>
    <row r="229" spans="1:12" ht="32.25" customHeight="1">
      <c r="A229" s="151">
        <f t="shared" si="49"/>
        <v>220</v>
      </c>
      <c r="B229" s="750"/>
      <c r="C229" s="650"/>
      <c r="D229" s="731" t="s">
        <v>283</v>
      </c>
      <c r="E229" s="728"/>
      <c r="F229" s="729"/>
      <c r="G229" s="155"/>
      <c r="H229" s="155"/>
      <c r="I229" s="193"/>
      <c r="J229" s="193"/>
      <c r="K229" s="192"/>
      <c r="L229" s="162"/>
    </row>
    <row r="230" spans="1:12" ht="25.5" customHeight="1">
      <c r="A230" s="151">
        <f t="shared" si="49"/>
        <v>221</v>
      </c>
      <c r="B230" s="750"/>
      <c r="C230" s="651" t="s">
        <v>28</v>
      </c>
      <c r="D230" s="613"/>
      <c r="E230" s="613"/>
      <c r="F230" s="652"/>
      <c r="G230" s="153">
        <f>G231+G232+G233+G234-G235-G236-G237</f>
        <v>0</v>
      </c>
      <c r="H230" s="153">
        <f>H231+H232+H233+H234-H235-H236-H237</f>
        <v>0</v>
      </c>
      <c r="I230" s="193"/>
      <c r="J230" s="193"/>
      <c r="K230" s="192"/>
      <c r="L230" s="162"/>
    </row>
    <row r="231" spans="1:12" ht="40.5" customHeight="1">
      <c r="A231" s="151">
        <f t="shared" si="49"/>
        <v>222</v>
      </c>
      <c r="B231" s="750"/>
      <c r="C231" s="648"/>
      <c r="D231" s="679" t="s">
        <v>821</v>
      </c>
      <c r="E231" s="634"/>
      <c r="F231" s="635"/>
      <c r="G231" s="154"/>
      <c r="H231" s="154"/>
      <c r="I231" s="193"/>
      <c r="J231" s="193"/>
      <c r="K231" s="192"/>
      <c r="L231" s="162"/>
    </row>
    <row r="232" spans="1:12" ht="32.25" customHeight="1">
      <c r="A232" s="151">
        <f t="shared" si="49"/>
        <v>223</v>
      </c>
      <c r="B232" s="750"/>
      <c r="C232" s="648"/>
      <c r="D232" s="679" t="s">
        <v>820</v>
      </c>
      <c r="E232" s="634"/>
      <c r="F232" s="635"/>
      <c r="G232" s="154"/>
      <c r="H232" s="154"/>
      <c r="I232" s="193"/>
      <c r="J232" s="193"/>
      <c r="K232" s="192"/>
      <c r="L232" s="162"/>
    </row>
    <row r="233" spans="1:12" ht="34.5" customHeight="1">
      <c r="A233" s="151">
        <f t="shared" si="49"/>
        <v>224</v>
      </c>
      <c r="B233" s="750"/>
      <c r="C233" s="649"/>
      <c r="D233" s="679" t="s">
        <v>178</v>
      </c>
      <c r="E233" s="634"/>
      <c r="F233" s="635"/>
      <c r="G233" s="154"/>
      <c r="H233" s="154"/>
      <c r="I233" s="193"/>
      <c r="J233" s="193"/>
      <c r="K233" s="192"/>
      <c r="L233" s="162"/>
    </row>
    <row r="234" spans="1:12" ht="20.25" customHeight="1">
      <c r="A234" s="151">
        <f t="shared" si="49"/>
        <v>225</v>
      </c>
      <c r="B234" s="750"/>
      <c r="C234" s="649"/>
      <c r="D234" s="679" t="s">
        <v>626</v>
      </c>
      <c r="E234" s="634"/>
      <c r="F234" s="635"/>
      <c r="G234" s="154"/>
      <c r="H234" s="154"/>
      <c r="I234" s="193"/>
      <c r="J234" s="193"/>
      <c r="K234" s="192"/>
      <c r="L234" s="162"/>
    </row>
    <row r="235" spans="1:12" ht="21.75" customHeight="1">
      <c r="A235" s="151">
        <f t="shared" si="49"/>
        <v>226</v>
      </c>
      <c r="B235" s="750"/>
      <c r="C235" s="649"/>
      <c r="D235" s="731" t="s">
        <v>284</v>
      </c>
      <c r="E235" s="728"/>
      <c r="F235" s="729"/>
      <c r="G235" s="154"/>
      <c r="H235" s="154"/>
      <c r="I235" s="193"/>
      <c r="J235" s="193"/>
      <c r="K235" s="192"/>
      <c r="L235" s="162"/>
    </row>
    <row r="236" spans="1:12" ht="32.25" customHeight="1">
      <c r="A236" s="151">
        <f t="shared" si="49"/>
        <v>227</v>
      </c>
      <c r="B236" s="750"/>
      <c r="C236" s="649"/>
      <c r="D236" s="731" t="s">
        <v>285</v>
      </c>
      <c r="E236" s="728"/>
      <c r="F236" s="729"/>
      <c r="G236" s="154"/>
      <c r="H236" s="154"/>
      <c r="I236" s="193"/>
      <c r="J236" s="193"/>
      <c r="K236" s="192"/>
      <c r="L236" s="162"/>
    </row>
    <row r="237" spans="1:12" ht="35.25" customHeight="1">
      <c r="A237" s="151">
        <f t="shared" si="49"/>
        <v>228</v>
      </c>
      <c r="B237" s="750"/>
      <c r="C237" s="650"/>
      <c r="D237" s="731" t="s">
        <v>627</v>
      </c>
      <c r="E237" s="728"/>
      <c r="F237" s="729"/>
      <c r="G237" s="154"/>
      <c r="H237" s="154"/>
      <c r="I237" s="193"/>
      <c r="J237" s="193"/>
      <c r="K237" s="192"/>
      <c r="L237" s="162"/>
    </row>
    <row r="238" spans="1:12" ht="38.25" customHeight="1">
      <c r="A238" s="151">
        <f t="shared" si="49"/>
        <v>229</v>
      </c>
      <c r="B238" s="750"/>
      <c r="C238" s="702" t="s">
        <v>482</v>
      </c>
      <c r="D238" s="634"/>
      <c r="E238" s="634"/>
      <c r="F238" s="635"/>
      <c r="G238" s="153">
        <f>G239-G240</f>
        <v>0</v>
      </c>
      <c r="H238" s="153">
        <f>H239-H240</f>
        <v>0</v>
      </c>
      <c r="I238" s="193"/>
      <c r="J238" s="193"/>
      <c r="K238" s="192"/>
      <c r="L238" s="162"/>
    </row>
    <row r="239" spans="1:12" ht="22.5" customHeight="1">
      <c r="A239" s="151">
        <f t="shared" si="49"/>
        <v>230</v>
      </c>
      <c r="B239" s="750"/>
      <c r="C239" s="730"/>
      <c r="D239" s="679" t="s">
        <v>483</v>
      </c>
      <c r="E239" s="634"/>
      <c r="F239" s="635"/>
      <c r="G239" s="154"/>
      <c r="H239" s="154"/>
      <c r="I239" s="193"/>
      <c r="J239" s="193"/>
      <c r="K239" s="192"/>
      <c r="L239" s="162"/>
    </row>
    <row r="240" spans="1:12" ht="24" customHeight="1">
      <c r="A240" s="151">
        <f t="shared" si="49"/>
        <v>231</v>
      </c>
      <c r="B240" s="750"/>
      <c r="C240" s="650"/>
      <c r="D240" s="731" t="s">
        <v>615</v>
      </c>
      <c r="E240" s="728"/>
      <c r="F240" s="729"/>
      <c r="G240" s="154"/>
      <c r="H240" s="154"/>
      <c r="I240" s="193"/>
      <c r="J240" s="193"/>
      <c r="K240" s="192"/>
      <c r="L240" s="162"/>
    </row>
    <row r="241" spans="1:16384" ht="21" customHeight="1">
      <c r="A241" s="151">
        <f t="shared" si="49"/>
        <v>232</v>
      </c>
      <c r="B241" s="750"/>
      <c r="C241" s="702" t="s">
        <v>179</v>
      </c>
      <c r="D241" s="634"/>
      <c r="E241" s="634"/>
      <c r="F241" s="635"/>
      <c r="G241" s="153">
        <f>G242-G243+G244-G245</f>
        <v>0</v>
      </c>
      <c r="H241" s="153">
        <f>H242-H243+H244-H245</f>
        <v>0</v>
      </c>
      <c r="I241" s="193"/>
      <c r="J241" s="193"/>
      <c r="K241" s="194"/>
      <c r="L241" s="162"/>
    </row>
    <row r="242" spans="1:16384" ht="21" customHeight="1">
      <c r="A242" s="151">
        <f t="shared" si="49"/>
        <v>233</v>
      </c>
      <c r="B242" s="751"/>
      <c r="C242" s="195"/>
      <c r="D242" s="679" t="s">
        <v>885</v>
      </c>
      <c r="E242" s="634"/>
      <c r="F242" s="635"/>
      <c r="G242" s="196"/>
      <c r="H242" s="196"/>
      <c r="I242" s="193"/>
      <c r="J242" s="193"/>
      <c r="K242" s="194"/>
      <c r="L242" s="162"/>
    </row>
    <row r="243" spans="1:16384" ht="21" customHeight="1">
      <c r="A243" s="151">
        <f t="shared" si="49"/>
        <v>234</v>
      </c>
      <c r="B243" s="751"/>
      <c r="C243" s="195"/>
      <c r="D243" s="731" t="s">
        <v>886</v>
      </c>
      <c r="E243" s="728"/>
      <c r="F243" s="729"/>
      <c r="G243" s="196"/>
      <c r="H243" s="196"/>
      <c r="I243" s="193"/>
      <c r="J243" s="193"/>
      <c r="K243" s="194"/>
      <c r="L243" s="162"/>
    </row>
    <row r="244" spans="1:16384" ht="25.5" customHeight="1">
      <c r="A244" s="151">
        <f t="shared" si="49"/>
        <v>235</v>
      </c>
      <c r="B244" s="750"/>
      <c r="C244" s="730"/>
      <c r="D244" s="679" t="s">
        <v>558</v>
      </c>
      <c r="E244" s="634"/>
      <c r="F244" s="635"/>
      <c r="G244" s="197"/>
      <c r="H244" s="197"/>
      <c r="I244" s="193"/>
      <c r="J244" s="193"/>
      <c r="K244" s="192"/>
      <c r="L244" s="162"/>
    </row>
    <row r="245" spans="1:16384" ht="21.75" customHeight="1">
      <c r="A245" s="151">
        <f t="shared" si="49"/>
        <v>236</v>
      </c>
      <c r="B245" s="750"/>
      <c r="C245" s="650"/>
      <c r="D245" s="731" t="s">
        <v>557</v>
      </c>
      <c r="E245" s="728"/>
      <c r="F245" s="729"/>
      <c r="G245" s="197"/>
      <c r="H245" s="197"/>
      <c r="I245" s="193"/>
      <c r="J245" s="193"/>
      <c r="K245" s="192"/>
      <c r="L245" s="162"/>
    </row>
    <row r="246" spans="1:16384" ht="21.75" customHeight="1">
      <c r="A246" s="151">
        <f t="shared" si="49"/>
        <v>237</v>
      </c>
      <c r="B246" s="752"/>
      <c r="C246" s="753" t="s">
        <v>180</v>
      </c>
      <c r="D246" s="754"/>
      <c r="E246" s="754"/>
      <c r="F246" s="755"/>
      <c r="G246" s="198">
        <f>G208+G225+G230+G238+G241</f>
        <v>0</v>
      </c>
      <c r="H246" s="198">
        <f>H208+H225+H230+H238+H241</f>
        <v>0</v>
      </c>
      <c r="I246" s="193"/>
      <c r="J246" s="193"/>
      <c r="K246" s="199"/>
      <c r="L246" s="162"/>
    </row>
    <row r="247" spans="1:16384" ht="30.75" customHeight="1">
      <c r="A247" s="151">
        <f t="shared" si="49"/>
        <v>238</v>
      </c>
      <c r="B247" s="637" t="s">
        <v>770</v>
      </c>
      <c r="C247" s="638"/>
      <c r="D247" s="638"/>
      <c r="E247" s="638"/>
      <c r="F247" s="638"/>
      <c r="G247" s="200" t="s">
        <v>444</v>
      </c>
      <c r="H247" s="200" t="s">
        <v>794</v>
      </c>
      <c r="I247" s="201"/>
      <c r="J247" s="202"/>
      <c r="K247" s="203" t="s">
        <v>400</v>
      </c>
      <c r="L247" s="204"/>
      <c r="M247" s="162"/>
      <c r="N247" s="162"/>
      <c r="O247" s="162"/>
      <c r="W247" s="145"/>
      <c r="X247" s="145"/>
      <c r="Y247" s="145"/>
    </row>
    <row r="248" spans="1:16384" s="167" customFormat="1" ht="75" customHeight="1">
      <c r="A248" s="151">
        <f t="shared" si="49"/>
        <v>239</v>
      </c>
      <c r="B248" s="617"/>
      <c r="C248" s="734" t="s">
        <v>0</v>
      </c>
      <c r="D248" s="735"/>
      <c r="E248" s="677" t="s">
        <v>172</v>
      </c>
      <c r="F248" s="677"/>
      <c r="G248" s="205"/>
      <c r="H248" s="205"/>
      <c r="I248" s="206"/>
      <c r="J248" s="206"/>
      <c r="K248" s="207"/>
      <c r="L248" s="165"/>
      <c r="M248" s="166"/>
      <c r="O248" s="164"/>
      <c r="P248" s="168"/>
      <c r="Q248" s="168"/>
      <c r="R248" s="165"/>
      <c r="S248" s="165"/>
      <c r="T248" s="165"/>
      <c r="U248" s="166"/>
      <c r="W248" s="164"/>
      <c r="X248" s="168"/>
      <c r="Y248" s="168"/>
      <c r="Z248" s="165"/>
      <c r="AA248" s="165"/>
      <c r="AB248" s="165"/>
      <c r="AC248" s="166"/>
      <c r="AE248" s="164"/>
      <c r="AF248" s="168"/>
      <c r="AG248" s="168"/>
      <c r="AH248" s="165"/>
      <c r="AI248" s="165"/>
      <c r="AJ248" s="165"/>
      <c r="AK248" s="166"/>
      <c r="AM248" s="164"/>
      <c r="AN248" s="168"/>
      <c r="AO248" s="168"/>
      <c r="AP248" s="165"/>
      <c r="AQ248" s="165"/>
      <c r="AR248" s="165"/>
      <c r="AS248" s="166"/>
      <c r="AU248" s="164"/>
      <c r="AV248" s="168"/>
      <c r="AW248" s="168"/>
      <c r="AX248" s="165"/>
      <c r="AY248" s="165"/>
      <c r="AZ248" s="165"/>
      <c r="BA248" s="166"/>
      <c r="BC248" s="164"/>
      <c r="BD248" s="168"/>
      <c r="BE248" s="168"/>
      <c r="BF248" s="165"/>
      <c r="BG248" s="165"/>
      <c r="BH248" s="165"/>
      <c r="BI248" s="166"/>
      <c r="BK248" s="164"/>
      <c r="BL248" s="168"/>
      <c r="BM248" s="168"/>
      <c r="BN248" s="165"/>
      <c r="BO248" s="165"/>
      <c r="BP248" s="165"/>
      <c r="BQ248" s="166"/>
      <c r="BS248" s="164"/>
      <c r="BT248" s="168"/>
      <c r="BU248" s="168"/>
      <c r="BV248" s="165"/>
      <c r="BW248" s="165"/>
      <c r="BX248" s="165"/>
      <c r="BY248" s="166"/>
      <c r="CA248" s="164"/>
      <c r="CB248" s="168"/>
      <c r="CC248" s="168"/>
      <c r="CD248" s="165"/>
      <c r="CE248" s="165"/>
      <c r="CF248" s="165"/>
      <c r="CG248" s="166"/>
      <c r="CI248" s="164"/>
      <c r="CJ248" s="168"/>
      <c r="CK248" s="168"/>
      <c r="CL248" s="165"/>
      <c r="CM248" s="165"/>
      <c r="CN248" s="165"/>
      <c r="CO248" s="166"/>
      <c r="CQ248" s="164"/>
      <c r="CR248" s="168"/>
      <c r="CS248" s="168"/>
      <c r="CT248" s="165"/>
      <c r="CU248" s="165"/>
      <c r="CV248" s="165"/>
      <c r="CW248" s="166"/>
      <c r="CY248" s="164"/>
      <c r="CZ248" s="168"/>
      <c r="DA248" s="168"/>
      <c r="DB248" s="165"/>
      <c r="DC248" s="165"/>
      <c r="DD248" s="165"/>
      <c r="DE248" s="166"/>
      <c r="DG248" s="164"/>
      <c r="DH248" s="168"/>
      <c r="DI248" s="168"/>
      <c r="DJ248" s="165"/>
      <c r="DK248" s="165"/>
      <c r="DL248" s="165"/>
      <c r="DM248" s="166"/>
      <c r="DO248" s="164"/>
      <c r="DP248" s="168"/>
      <c r="DQ248" s="168"/>
      <c r="DR248" s="165"/>
      <c r="DS248" s="165"/>
      <c r="DT248" s="165"/>
      <c r="DU248" s="166"/>
      <c r="DW248" s="164"/>
      <c r="DX248" s="168"/>
      <c r="DY248" s="168"/>
      <c r="DZ248" s="165"/>
      <c r="EA248" s="165"/>
      <c r="EB248" s="165"/>
      <c r="EC248" s="166"/>
      <c r="EE248" s="164"/>
      <c r="EF248" s="168"/>
      <c r="EG248" s="168"/>
      <c r="EH248" s="165"/>
      <c r="EI248" s="165"/>
      <c r="EJ248" s="165"/>
      <c r="EK248" s="166"/>
      <c r="EM248" s="164"/>
      <c r="EN248" s="168"/>
      <c r="EO248" s="168"/>
      <c r="EP248" s="165"/>
      <c r="EQ248" s="165"/>
      <c r="ER248" s="165"/>
      <c r="ES248" s="166"/>
      <c r="EU248" s="164"/>
      <c r="EV248" s="168"/>
      <c r="EW248" s="168"/>
      <c r="EX248" s="165"/>
      <c r="EY248" s="165"/>
      <c r="EZ248" s="165"/>
      <c r="FA248" s="166"/>
      <c r="FC248" s="164"/>
      <c r="FD248" s="168"/>
      <c r="FE248" s="168"/>
      <c r="FF248" s="165"/>
      <c r="FG248" s="165"/>
      <c r="FH248" s="165"/>
      <c r="FI248" s="166"/>
      <c r="FK248" s="164"/>
      <c r="FL248" s="168"/>
      <c r="FM248" s="168"/>
      <c r="FN248" s="165"/>
      <c r="FO248" s="165"/>
      <c r="FP248" s="165"/>
      <c r="FQ248" s="166"/>
      <c r="FS248" s="164"/>
      <c r="FT248" s="168"/>
      <c r="FU248" s="168"/>
      <c r="FV248" s="165"/>
      <c r="FW248" s="165"/>
      <c r="FX248" s="165"/>
      <c r="FY248" s="166"/>
      <c r="GA248" s="164"/>
      <c r="GB248" s="168"/>
      <c r="GC248" s="168"/>
      <c r="GD248" s="165"/>
      <c r="GE248" s="165"/>
      <c r="GF248" s="165"/>
      <c r="GG248" s="166"/>
      <c r="GI248" s="164"/>
      <c r="GJ248" s="168"/>
      <c r="GK248" s="168"/>
      <c r="GL248" s="165"/>
      <c r="GM248" s="165"/>
      <c r="GN248" s="165"/>
      <c r="GO248" s="166"/>
      <c r="GQ248" s="164"/>
      <c r="GR248" s="168"/>
      <c r="GS248" s="168"/>
      <c r="GT248" s="165"/>
      <c r="GU248" s="165"/>
      <c r="GV248" s="165"/>
      <c r="GW248" s="166"/>
      <c r="GY248" s="164"/>
      <c r="GZ248" s="168"/>
      <c r="HA248" s="168"/>
      <c r="HB248" s="165"/>
      <c r="HC248" s="165"/>
      <c r="HD248" s="165"/>
      <c r="HE248" s="166"/>
      <c r="HG248" s="164"/>
      <c r="HH248" s="168"/>
      <c r="HI248" s="168"/>
      <c r="HJ248" s="165"/>
      <c r="HK248" s="165"/>
      <c r="HL248" s="165"/>
      <c r="HM248" s="166"/>
      <c r="HO248" s="164"/>
      <c r="HP248" s="168"/>
      <c r="HQ248" s="168"/>
      <c r="HR248" s="165"/>
      <c r="HS248" s="165"/>
      <c r="HT248" s="165"/>
      <c r="HU248" s="166"/>
      <c r="HW248" s="164"/>
      <c r="HX248" s="168"/>
      <c r="HY248" s="168"/>
      <c r="HZ248" s="165"/>
      <c r="IA248" s="165"/>
      <c r="IB248" s="165"/>
      <c r="IC248" s="166"/>
      <c r="IE248" s="164"/>
      <c r="IF248" s="168"/>
      <c r="IG248" s="168"/>
      <c r="IH248" s="165"/>
      <c r="II248" s="165"/>
      <c r="IJ248" s="165"/>
      <c r="IK248" s="166"/>
      <c r="IM248" s="164"/>
      <c r="IN248" s="168"/>
      <c r="IO248" s="168"/>
      <c r="IP248" s="165"/>
      <c r="IQ248" s="165"/>
      <c r="IR248" s="165"/>
      <c r="IS248" s="166"/>
      <c r="IU248" s="164"/>
      <c r="IV248" s="168"/>
      <c r="IW248" s="168"/>
      <c r="IX248" s="165"/>
      <c r="IY248" s="165"/>
      <c r="IZ248" s="165"/>
      <c r="JA248" s="166"/>
      <c r="JC248" s="164"/>
      <c r="JD248" s="168"/>
      <c r="JE248" s="168"/>
      <c r="JF248" s="165"/>
      <c r="JG248" s="165"/>
      <c r="JH248" s="165"/>
      <c r="JI248" s="166"/>
      <c r="JK248" s="164"/>
      <c r="JL248" s="168"/>
      <c r="JM248" s="168"/>
      <c r="JN248" s="165"/>
      <c r="JO248" s="165"/>
      <c r="JP248" s="165"/>
      <c r="JQ248" s="166"/>
      <c r="JS248" s="164"/>
      <c r="JT248" s="168"/>
      <c r="JU248" s="168"/>
      <c r="JV248" s="165"/>
      <c r="JW248" s="165"/>
      <c r="JX248" s="165"/>
      <c r="JY248" s="166"/>
      <c r="KA248" s="164"/>
      <c r="KB248" s="168"/>
      <c r="KC248" s="168"/>
      <c r="KD248" s="165"/>
      <c r="KE248" s="165"/>
      <c r="KF248" s="165"/>
      <c r="KG248" s="166"/>
      <c r="KI248" s="164"/>
      <c r="KJ248" s="168"/>
      <c r="KK248" s="168"/>
      <c r="KL248" s="165"/>
      <c r="KM248" s="165"/>
      <c r="KN248" s="165"/>
      <c r="KO248" s="166"/>
      <c r="KQ248" s="164"/>
      <c r="KR248" s="168"/>
      <c r="KS248" s="168"/>
      <c r="KT248" s="165"/>
      <c r="KU248" s="165"/>
      <c r="KV248" s="165"/>
      <c r="KW248" s="166"/>
      <c r="KY248" s="164"/>
      <c r="KZ248" s="168"/>
      <c r="LA248" s="168"/>
      <c r="LB248" s="165"/>
      <c r="LC248" s="165"/>
      <c r="LD248" s="165"/>
      <c r="LE248" s="166"/>
      <c r="LG248" s="164"/>
      <c r="LH248" s="168"/>
      <c r="LI248" s="168"/>
      <c r="LJ248" s="165"/>
      <c r="LK248" s="165"/>
      <c r="LL248" s="165"/>
      <c r="LM248" s="166"/>
      <c r="LO248" s="164"/>
      <c r="LP248" s="168"/>
      <c r="LQ248" s="168"/>
      <c r="LR248" s="165"/>
      <c r="LS248" s="165"/>
      <c r="LT248" s="165"/>
      <c r="LU248" s="166"/>
      <c r="LW248" s="164"/>
      <c r="LX248" s="168"/>
      <c r="LY248" s="168"/>
      <c r="LZ248" s="165"/>
      <c r="MA248" s="165"/>
      <c r="MB248" s="165"/>
      <c r="MC248" s="166"/>
      <c r="ME248" s="164"/>
      <c r="MF248" s="168"/>
      <c r="MG248" s="168"/>
      <c r="MH248" s="165"/>
      <c r="MI248" s="165"/>
      <c r="MJ248" s="165"/>
      <c r="MK248" s="166"/>
      <c r="MM248" s="164"/>
      <c r="MN248" s="168"/>
      <c r="MO248" s="168"/>
      <c r="MP248" s="165"/>
      <c r="MQ248" s="165"/>
      <c r="MR248" s="165"/>
      <c r="MS248" s="166"/>
      <c r="MU248" s="164"/>
      <c r="MV248" s="168"/>
      <c r="MW248" s="168"/>
      <c r="MX248" s="165"/>
      <c r="MY248" s="165"/>
      <c r="MZ248" s="165"/>
      <c r="NA248" s="166"/>
      <c r="NC248" s="164"/>
      <c r="ND248" s="168"/>
      <c r="NE248" s="168"/>
      <c r="NF248" s="165"/>
      <c r="NG248" s="165"/>
      <c r="NH248" s="165"/>
      <c r="NI248" s="166"/>
      <c r="NK248" s="164"/>
      <c r="NL248" s="168"/>
      <c r="NM248" s="168"/>
      <c r="NN248" s="165"/>
      <c r="NO248" s="165"/>
      <c r="NP248" s="165"/>
      <c r="NQ248" s="166"/>
      <c r="NS248" s="164"/>
      <c r="NT248" s="168"/>
      <c r="NU248" s="168"/>
      <c r="NV248" s="165"/>
      <c r="NW248" s="165"/>
      <c r="NX248" s="165"/>
      <c r="NY248" s="166"/>
      <c r="OA248" s="164"/>
      <c r="OB248" s="168"/>
      <c r="OC248" s="168"/>
      <c r="OD248" s="165"/>
      <c r="OE248" s="165"/>
      <c r="OF248" s="165"/>
      <c r="OG248" s="166"/>
      <c r="OI248" s="164"/>
      <c r="OJ248" s="168"/>
      <c r="OK248" s="168"/>
      <c r="OL248" s="165"/>
      <c r="OM248" s="165"/>
      <c r="ON248" s="165"/>
      <c r="OO248" s="166"/>
      <c r="OQ248" s="164"/>
      <c r="OR248" s="168"/>
      <c r="OS248" s="168"/>
      <c r="OT248" s="165"/>
      <c r="OU248" s="165"/>
      <c r="OV248" s="165"/>
      <c r="OW248" s="166"/>
      <c r="OY248" s="164"/>
      <c r="OZ248" s="168"/>
      <c r="PA248" s="168"/>
      <c r="PB248" s="165"/>
      <c r="PC248" s="165"/>
      <c r="PD248" s="165"/>
      <c r="PE248" s="166"/>
      <c r="PG248" s="164"/>
      <c r="PH248" s="168"/>
      <c r="PI248" s="168"/>
      <c r="PJ248" s="165"/>
      <c r="PK248" s="165"/>
      <c r="PL248" s="165"/>
      <c r="PM248" s="166"/>
      <c r="PO248" s="164"/>
      <c r="PP248" s="168"/>
      <c r="PQ248" s="168"/>
      <c r="PR248" s="165"/>
      <c r="PS248" s="165"/>
      <c r="PT248" s="165"/>
      <c r="PU248" s="166"/>
      <c r="PW248" s="164"/>
      <c r="PX248" s="168"/>
      <c r="PY248" s="168"/>
      <c r="PZ248" s="165"/>
      <c r="QA248" s="165"/>
      <c r="QB248" s="165"/>
      <c r="QC248" s="166"/>
      <c r="QE248" s="164"/>
      <c r="QF248" s="168"/>
      <c r="QG248" s="168"/>
      <c r="QH248" s="165"/>
      <c r="QI248" s="165"/>
      <c r="QJ248" s="165"/>
      <c r="QK248" s="166"/>
      <c r="QM248" s="164"/>
      <c r="QN248" s="168"/>
      <c r="QO248" s="168"/>
      <c r="QP248" s="165"/>
      <c r="QQ248" s="165"/>
      <c r="QR248" s="165"/>
      <c r="QS248" s="166"/>
      <c r="QU248" s="164"/>
      <c r="QV248" s="168"/>
      <c r="QW248" s="168"/>
      <c r="QX248" s="165"/>
      <c r="QY248" s="165"/>
      <c r="QZ248" s="165"/>
      <c r="RA248" s="166"/>
      <c r="RC248" s="164"/>
      <c r="RD248" s="168"/>
      <c r="RE248" s="168"/>
      <c r="RF248" s="165"/>
      <c r="RG248" s="165"/>
      <c r="RH248" s="165"/>
      <c r="RI248" s="166"/>
      <c r="RK248" s="164"/>
      <c r="RL248" s="168"/>
      <c r="RM248" s="168"/>
      <c r="RN248" s="165"/>
      <c r="RO248" s="165"/>
      <c r="RP248" s="165"/>
      <c r="RQ248" s="166"/>
      <c r="RS248" s="164"/>
      <c r="RT248" s="168"/>
      <c r="RU248" s="168"/>
      <c r="RV248" s="165"/>
      <c r="RW248" s="165"/>
      <c r="RX248" s="165"/>
      <c r="RY248" s="166"/>
      <c r="SA248" s="164"/>
      <c r="SB248" s="168"/>
      <c r="SC248" s="168"/>
      <c r="SD248" s="165"/>
      <c r="SE248" s="165"/>
      <c r="SF248" s="165"/>
      <c r="SG248" s="166"/>
      <c r="SI248" s="164"/>
      <c r="SJ248" s="168"/>
      <c r="SK248" s="168"/>
      <c r="SL248" s="165"/>
      <c r="SM248" s="165"/>
      <c r="SN248" s="165"/>
      <c r="SO248" s="166"/>
      <c r="SQ248" s="164"/>
      <c r="SR248" s="168"/>
      <c r="SS248" s="168"/>
      <c r="ST248" s="165"/>
      <c r="SU248" s="165"/>
      <c r="SV248" s="165"/>
      <c r="SW248" s="166"/>
      <c r="SY248" s="164"/>
      <c r="SZ248" s="168"/>
      <c r="TA248" s="168"/>
      <c r="TB248" s="165"/>
      <c r="TC248" s="165"/>
      <c r="TD248" s="165"/>
      <c r="TE248" s="166"/>
      <c r="TG248" s="164"/>
      <c r="TH248" s="168"/>
      <c r="TI248" s="168"/>
      <c r="TJ248" s="165"/>
      <c r="TK248" s="165"/>
      <c r="TL248" s="165"/>
      <c r="TM248" s="166"/>
      <c r="TO248" s="164"/>
      <c r="TP248" s="168"/>
      <c r="TQ248" s="168"/>
      <c r="TR248" s="165"/>
      <c r="TS248" s="165"/>
      <c r="TT248" s="165"/>
      <c r="TU248" s="166"/>
      <c r="TW248" s="164"/>
      <c r="TX248" s="168"/>
      <c r="TY248" s="168"/>
      <c r="TZ248" s="165"/>
      <c r="UA248" s="165"/>
      <c r="UB248" s="165"/>
      <c r="UC248" s="166"/>
      <c r="UE248" s="164"/>
      <c r="UF248" s="168"/>
      <c r="UG248" s="168"/>
      <c r="UH248" s="165"/>
      <c r="UI248" s="165"/>
      <c r="UJ248" s="165"/>
      <c r="UK248" s="166"/>
      <c r="UM248" s="164"/>
      <c r="UN248" s="168"/>
      <c r="UO248" s="168"/>
      <c r="UP248" s="165"/>
      <c r="UQ248" s="165"/>
      <c r="UR248" s="165"/>
      <c r="US248" s="166"/>
      <c r="UU248" s="164"/>
      <c r="UV248" s="168"/>
      <c r="UW248" s="168"/>
      <c r="UX248" s="165"/>
      <c r="UY248" s="165"/>
      <c r="UZ248" s="165"/>
      <c r="VA248" s="166"/>
      <c r="VC248" s="164"/>
      <c r="VD248" s="168"/>
      <c r="VE248" s="168"/>
      <c r="VF248" s="165"/>
      <c r="VG248" s="165"/>
      <c r="VH248" s="165"/>
      <c r="VI248" s="166"/>
      <c r="VK248" s="164"/>
      <c r="VL248" s="168"/>
      <c r="VM248" s="168"/>
      <c r="VN248" s="165"/>
      <c r="VO248" s="165"/>
      <c r="VP248" s="165"/>
      <c r="VQ248" s="166"/>
      <c r="VS248" s="164"/>
      <c r="VT248" s="168"/>
      <c r="VU248" s="168"/>
      <c r="VV248" s="165"/>
      <c r="VW248" s="165"/>
      <c r="VX248" s="165"/>
      <c r="VY248" s="166"/>
      <c r="WA248" s="164"/>
      <c r="WB248" s="168"/>
      <c r="WC248" s="168"/>
      <c r="WD248" s="165"/>
      <c r="WE248" s="165"/>
      <c r="WF248" s="165"/>
      <c r="WG248" s="166"/>
      <c r="WI248" s="164"/>
      <c r="WJ248" s="168"/>
      <c r="WK248" s="168"/>
      <c r="WL248" s="165"/>
      <c r="WM248" s="165"/>
      <c r="WN248" s="165"/>
      <c r="WO248" s="166"/>
      <c r="WQ248" s="164"/>
      <c r="WR248" s="168"/>
      <c r="WS248" s="168"/>
      <c r="WT248" s="165"/>
      <c r="WU248" s="165"/>
      <c r="WV248" s="165"/>
      <c r="WW248" s="166"/>
      <c r="WY248" s="164"/>
      <c r="WZ248" s="168"/>
      <c r="XA248" s="168"/>
      <c r="XB248" s="165"/>
      <c r="XC248" s="165"/>
      <c r="XD248" s="165"/>
      <c r="XE248" s="166"/>
      <c r="XG248" s="164"/>
      <c r="XH248" s="168"/>
      <c r="XI248" s="168"/>
      <c r="XJ248" s="165"/>
      <c r="XK248" s="165"/>
      <c r="XL248" s="165"/>
      <c r="XM248" s="166"/>
      <c r="XO248" s="164"/>
      <c r="XP248" s="168"/>
      <c r="XQ248" s="168"/>
      <c r="XR248" s="165"/>
      <c r="XS248" s="165"/>
      <c r="XT248" s="165"/>
      <c r="XU248" s="166"/>
      <c r="XW248" s="164"/>
      <c r="XX248" s="168"/>
      <c r="XY248" s="168"/>
      <c r="XZ248" s="165"/>
      <c r="YA248" s="165"/>
      <c r="YB248" s="165"/>
      <c r="YC248" s="166"/>
      <c r="YE248" s="164"/>
      <c r="YF248" s="168"/>
      <c r="YG248" s="168"/>
      <c r="YH248" s="165"/>
      <c r="YI248" s="165"/>
      <c r="YJ248" s="165"/>
      <c r="YK248" s="166"/>
      <c r="YM248" s="164"/>
      <c r="YN248" s="168"/>
      <c r="YO248" s="168"/>
      <c r="YP248" s="165"/>
      <c r="YQ248" s="165"/>
      <c r="YR248" s="165"/>
      <c r="YS248" s="166"/>
      <c r="YU248" s="164"/>
      <c r="YV248" s="168"/>
      <c r="YW248" s="168"/>
      <c r="YX248" s="165"/>
      <c r="YY248" s="165"/>
      <c r="YZ248" s="165"/>
      <c r="ZA248" s="166"/>
      <c r="ZC248" s="164"/>
      <c r="ZD248" s="168"/>
      <c r="ZE248" s="168"/>
      <c r="ZF248" s="165"/>
      <c r="ZG248" s="165"/>
      <c r="ZH248" s="165"/>
      <c r="ZI248" s="166"/>
      <c r="ZK248" s="164"/>
      <c r="ZL248" s="168"/>
      <c r="ZM248" s="168"/>
      <c r="ZN248" s="165"/>
      <c r="ZO248" s="165"/>
      <c r="ZP248" s="165"/>
      <c r="ZQ248" s="166"/>
      <c r="ZS248" s="164"/>
      <c r="ZT248" s="168"/>
      <c r="ZU248" s="168"/>
      <c r="ZV248" s="165"/>
      <c r="ZW248" s="165"/>
      <c r="ZX248" s="165"/>
      <c r="ZY248" s="166"/>
      <c r="AAA248" s="164"/>
      <c r="AAB248" s="168"/>
      <c r="AAC248" s="168"/>
      <c r="AAD248" s="165"/>
      <c r="AAE248" s="165"/>
      <c r="AAF248" s="165"/>
      <c r="AAG248" s="166"/>
      <c r="AAI248" s="164"/>
      <c r="AAJ248" s="168"/>
      <c r="AAK248" s="168"/>
      <c r="AAL248" s="165"/>
      <c r="AAM248" s="165"/>
      <c r="AAN248" s="165"/>
      <c r="AAO248" s="166"/>
      <c r="AAQ248" s="164"/>
      <c r="AAR248" s="168"/>
      <c r="AAS248" s="168"/>
      <c r="AAT248" s="165"/>
      <c r="AAU248" s="165"/>
      <c r="AAV248" s="165"/>
      <c r="AAW248" s="166"/>
      <c r="AAY248" s="164"/>
      <c r="AAZ248" s="168"/>
      <c r="ABA248" s="168"/>
      <c r="ABB248" s="165"/>
      <c r="ABC248" s="165"/>
      <c r="ABD248" s="165"/>
      <c r="ABE248" s="166"/>
      <c r="ABG248" s="164"/>
      <c r="ABH248" s="168"/>
      <c r="ABI248" s="168"/>
      <c r="ABJ248" s="165"/>
      <c r="ABK248" s="165"/>
      <c r="ABL248" s="165"/>
      <c r="ABM248" s="166"/>
      <c r="ABO248" s="164"/>
      <c r="ABP248" s="168"/>
      <c r="ABQ248" s="168"/>
      <c r="ABR248" s="165"/>
      <c r="ABS248" s="165"/>
      <c r="ABT248" s="165"/>
      <c r="ABU248" s="166"/>
      <c r="ABW248" s="164"/>
      <c r="ABX248" s="168"/>
      <c r="ABY248" s="168"/>
      <c r="ABZ248" s="165"/>
      <c r="ACA248" s="165"/>
      <c r="ACB248" s="165"/>
      <c r="ACC248" s="166"/>
      <c r="ACE248" s="164"/>
      <c r="ACF248" s="168"/>
      <c r="ACG248" s="168"/>
      <c r="ACH248" s="165"/>
      <c r="ACI248" s="165"/>
      <c r="ACJ248" s="165"/>
      <c r="ACK248" s="166"/>
      <c r="ACM248" s="164"/>
      <c r="ACN248" s="168"/>
      <c r="ACO248" s="168"/>
      <c r="ACP248" s="165"/>
      <c r="ACQ248" s="165"/>
      <c r="ACR248" s="165"/>
      <c r="ACS248" s="166"/>
      <c r="ACU248" s="164"/>
      <c r="ACV248" s="168"/>
      <c r="ACW248" s="168"/>
      <c r="ACX248" s="165"/>
      <c r="ACY248" s="165"/>
      <c r="ACZ248" s="165"/>
      <c r="ADA248" s="166"/>
      <c r="ADC248" s="164"/>
      <c r="ADD248" s="168"/>
      <c r="ADE248" s="168"/>
      <c r="ADF248" s="165"/>
      <c r="ADG248" s="165"/>
      <c r="ADH248" s="165"/>
      <c r="ADI248" s="166"/>
      <c r="ADK248" s="164"/>
      <c r="ADL248" s="168"/>
      <c r="ADM248" s="168"/>
      <c r="ADN248" s="165"/>
      <c r="ADO248" s="165"/>
      <c r="ADP248" s="165"/>
      <c r="ADQ248" s="166"/>
      <c r="ADS248" s="164"/>
      <c r="ADT248" s="168"/>
      <c r="ADU248" s="168"/>
      <c r="ADV248" s="165"/>
      <c r="ADW248" s="165"/>
      <c r="ADX248" s="165"/>
      <c r="ADY248" s="166"/>
      <c r="AEA248" s="164"/>
      <c r="AEB248" s="168"/>
      <c r="AEC248" s="168"/>
      <c r="AED248" s="165"/>
      <c r="AEE248" s="165"/>
      <c r="AEF248" s="165"/>
      <c r="AEG248" s="166"/>
      <c r="AEI248" s="164"/>
      <c r="AEJ248" s="168"/>
      <c r="AEK248" s="168"/>
      <c r="AEL248" s="165"/>
      <c r="AEM248" s="165"/>
      <c r="AEN248" s="165"/>
      <c r="AEO248" s="166"/>
      <c r="AEQ248" s="164"/>
      <c r="AER248" s="168"/>
      <c r="AES248" s="168"/>
      <c r="AET248" s="165"/>
      <c r="AEU248" s="165"/>
      <c r="AEV248" s="165"/>
      <c r="AEW248" s="166"/>
      <c r="AEY248" s="164"/>
      <c r="AEZ248" s="168"/>
      <c r="AFA248" s="168"/>
      <c r="AFB248" s="165"/>
      <c r="AFC248" s="165"/>
      <c r="AFD248" s="165"/>
      <c r="AFE248" s="166"/>
      <c r="AFG248" s="164"/>
      <c r="AFH248" s="168"/>
      <c r="AFI248" s="168"/>
      <c r="AFJ248" s="165"/>
      <c r="AFK248" s="165"/>
      <c r="AFL248" s="165"/>
      <c r="AFM248" s="166"/>
      <c r="AFO248" s="164"/>
      <c r="AFP248" s="168"/>
      <c r="AFQ248" s="168"/>
      <c r="AFR248" s="165"/>
      <c r="AFS248" s="165"/>
      <c r="AFT248" s="165"/>
      <c r="AFU248" s="166"/>
      <c r="AFW248" s="164"/>
      <c r="AFX248" s="168"/>
      <c r="AFY248" s="168"/>
      <c r="AFZ248" s="165"/>
      <c r="AGA248" s="165"/>
      <c r="AGB248" s="165"/>
      <c r="AGC248" s="166"/>
      <c r="AGE248" s="164"/>
      <c r="AGF248" s="168"/>
      <c r="AGG248" s="168"/>
      <c r="AGH248" s="165"/>
      <c r="AGI248" s="165"/>
      <c r="AGJ248" s="165"/>
      <c r="AGK248" s="166"/>
      <c r="AGM248" s="164"/>
      <c r="AGN248" s="168"/>
      <c r="AGO248" s="168"/>
      <c r="AGP248" s="165"/>
      <c r="AGQ248" s="165"/>
      <c r="AGR248" s="165"/>
      <c r="AGS248" s="166"/>
      <c r="AGU248" s="164"/>
      <c r="AGV248" s="168"/>
      <c r="AGW248" s="168"/>
      <c r="AGX248" s="165"/>
      <c r="AGY248" s="165"/>
      <c r="AGZ248" s="165"/>
      <c r="AHA248" s="166"/>
      <c r="AHC248" s="164"/>
      <c r="AHD248" s="168"/>
      <c r="AHE248" s="168"/>
      <c r="AHF248" s="165"/>
      <c r="AHG248" s="165"/>
      <c r="AHH248" s="165"/>
      <c r="AHI248" s="166"/>
      <c r="AHK248" s="164"/>
      <c r="AHL248" s="168"/>
      <c r="AHM248" s="168"/>
      <c r="AHN248" s="165"/>
      <c r="AHO248" s="165"/>
      <c r="AHP248" s="165"/>
      <c r="AHQ248" s="166"/>
      <c r="AHS248" s="164"/>
      <c r="AHT248" s="168"/>
      <c r="AHU248" s="168"/>
      <c r="AHV248" s="165"/>
      <c r="AHW248" s="165"/>
      <c r="AHX248" s="165"/>
      <c r="AHY248" s="166"/>
      <c r="AIA248" s="164"/>
      <c r="AIB248" s="168"/>
      <c r="AIC248" s="168"/>
      <c r="AID248" s="165"/>
      <c r="AIE248" s="165"/>
      <c r="AIF248" s="165"/>
      <c r="AIG248" s="166"/>
      <c r="AII248" s="164"/>
      <c r="AIJ248" s="168"/>
      <c r="AIK248" s="168"/>
      <c r="AIL248" s="165"/>
      <c r="AIM248" s="165"/>
      <c r="AIN248" s="165"/>
      <c r="AIO248" s="166"/>
      <c r="AIQ248" s="164"/>
      <c r="AIR248" s="168"/>
      <c r="AIS248" s="168"/>
      <c r="AIT248" s="165"/>
      <c r="AIU248" s="165"/>
      <c r="AIV248" s="165"/>
      <c r="AIW248" s="166"/>
      <c r="AIY248" s="164"/>
      <c r="AIZ248" s="168"/>
      <c r="AJA248" s="168"/>
      <c r="AJB248" s="165"/>
      <c r="AJC248" s="165"/>
      <c r="AJD248" s="165"/>
      <c r="AJE248" s="166"/>
      <c r="AJG248" s="164"/>
      <c r="AJH248" s="168"/>
      <c r="AJI248" s="168"/>
      <c r="AJJ248" s="165"/>
      <c r="AJK248" s="165"/>
      <c r="AJL248" s="165"/>
      <c r="AJM248" s="166"/>
      <c r="AJO248" s="164"/>
      <c r="AJP248" s="168"/>
      <c r="AJQ248" s="168"/>
      <c r="AJR248" s="165"/>
      <c r="AJS248" s="165"/>
      <c r="AJT248" s="165"/>
      <c r="AJU248" s="166"/>
      <c r="AJW248" s="164"/>
      <c r="AJX248" s="168"/>
      <c r="AJY248" s="168"/>
      <c r="AJZ248" s="165"/>
      <c r="AKA248" s="165"/>
      <c r="AKB248" s="165"/>
      <c r="AKC248" s="166"/>
      <c r="AKE248" s="164"/>
      <c r="AKF248" s="168"/>
      <c r="AKG248" s="168"/>
      <c r="AKH248" s="165"/>
      <c r="AKI248" s="165"/>
      <c r="AKJ248" s="165"/>
      <c r="AKK248" s="166"/>
      <c r="AKM248" s="164"/>
      <c r="AKN248" s="168"/>
      <c r="AKO248" s="168"/>
      <c r="AKP248" s="165"/>
      <c r="AKQ248" s="165"/>
      <c r="AKR248" s="165"/>
      <c r="AKS248" s="166"/>
      <c r="AKU248" s="164"/>
      <c r="AKV248" s="168"/>
      <c r="AKW248" s="168"/>
      <c r="AKX248" s="165"/>
      <c r="AKY248" s="165"/>
      <c r="AKZ248" s="165"/>
      <c r="ALA248" s="166"/>
      <c r="ALC248" s="164"/>
      <c r="ALD248" s="168"/>
      <c r="ALE248" s="168"/>
      <c r="ALF248" s="165"/>
      <c r="ALG248" s="165"/>
      <c r="ALH248" s="165"/>
      <c r="ALI248" s="166"/>
      <c r="ALK248" s="164"/>
      <c r="ALL248" s="168"/>
      <c r="ALM248" s="168"/>
      <c r="ALN248" s="165"/>
      <c r="ALO248" s="165"/>
      <c r="ALP248" s="165"/>
      <c r="ALQ248" s="166"/>
      <c r="ALS248" s="164"/>
      <c r="ALT248" s="168"/>
      <c r="ALU248" s="168"/>
      <c r="ALV248" s="165"/>
      <c r="ALW248" s="165"/>
      <c r="ALX248" s="165"/>
      <c r="ALY248" s="166"/>
      <c r="AMA248" s="164"/>
      <c r="AMB248" s="168"/>
      <c r="AMC248" s="168"/>
      <c r="AMD248" s="165"/>
      <c r="AME248" s="165"/>
      <c r="AMF248" s="165"/>
      <c r="AMG248" s="166"/>
      <c r="AMI248" s="164"/>
      <c r="AMJ248" s="168"/>
      <c r="AMK248" s="168"/>
      <c r="AML248" s="165"/>
      <c r="AMM248" s="165"/>
      <c r="AMN248" s="165"/>
      <c r="AMO248" s="166"/>
      <c r="AMQ248" s="164"/>
      <c r="AMR248" s="168"/>
      <c r="AMS248" s="168"/>
      <c r="AMT248" s="165"/>
      <c r="AMU248" s="165"/>
      <c r="AMV248" s="165"/>
      <c r="AMW248" s="166"/>
      <c r="AMY248" s="164"/>
      <c r="AMZ248" s="168"/>
      <c r="ANA248" s="168"/>
      <c r="ANB248" s="165"/>
      <c r="ANC248" s="165"/>
      <c r="AND248" s="165"/>
      <c r="ANE248" s="166"/>
      <c r="ANG248" s="164"/>
      <c r="ANH248" s="168"/>
      <c r="ANI248" s="168"/>
      <c r="ANJ248" s="165"/>
      <c r="ANK248" s="165"/>
      <c r="ANL248" s="165"/>
      <c r="ANM248" s="166"/>
      <c r="ANO248" s="164"/>
      <c r="ANP248" s="168"/>
      <c r="ANQ248" s="168"/>
      <c r="ANR248" s="165"/>
      <c r="ANS248" s="165"/>
      <c r="ANT248" s="165"/>
      <c r="ANU248" s="166"/>
      <c r="ANW248" s="164"/>
      <c r="ANX248" s="168"/>
      <c r="ANY248" s="168"/>
      <c r="ANZ248" s="165"/>
      <c r="AOA248" s="165"/>
      <c r="AOB248" s="165"/>
      <c r="AOC248" s="166"/>
      <c r="AOE248" s="164"/>
      <c r="AOF248" s="168"/>
      <c r="AOG248" s="168"/>
      <c r="AOH248" s="165"/>
      <c r="AOI248" s="165"/>
      <c r="AOJ248" s="165"/>
      <c r="AOK248" s="166"/>
      <c r="AOM248" s="164"/>
      <c r="AON248" s="168"/>
      <c r="AOO248" s="168"/>
      <c r="AOP248" s="165"/>
      <c r="AOQ248" s="165"/>
      <c r="AOR248" s="165"/>
      <c r="AOS248" s="166"/>
      <c r="AOU248" s="164"/>
      <c r="AOV248" s="168"/>
      <c r="AOW248" s="168"/>
      <c r="AOX248" s="165"/>
      <c r="AOY248" s="165"/>
      <c r="AOZ248" s="165"/>
      <c r="APA248" s="166"/>
      <c r="APC248" s="164"/>
      <c r="APD248" s="168"/>
      <c r="APE248" s="168"/>
      <c r="APF248" s="165"/>
      <c r="APG248" s="165"/>
      <c r="APH248" s="165"/>
      <c r="API248" s="166"/>
      <c r="APK248" s="164"/>
      <c r="APL248" s="168"/>
      <c r="APM248" s="168"/>
      <c r="APN248" s="165"/>
      <c r="APO248" s="165"/>
      <c r="APP248" s="165"/>
      <c r="APQ248" s="166"/>
      <c r="APS248" s="164"/>
      <c r="APT248" s="168"/>
      <c r="APU248" s="168"/>
      <c r="APV248" s="165"/>
      <c r="APW248" s="165"/>
      <c r="APX248" s="165"/>
      <c r="APY248" s="166"/>
      <c r="AQA248" s="164"/>
      <c r="AQB248" s="168"/>
      <c r="AQC248" s="168"/>
      <c r="AQD248" s="165"/>
      <c r="AQE248" s="165"/>
      <c r="AQF248" s="165"/>
      <c r="AQG248" s="166"/>
      <c r="AQI248" s="164"/>
      <c r="AQJ248" s="168"/>
      <c r="AQK248" s="168"/>
      <c r="AQL248" s="165"/>
      <c r="AQM248" s="165"/>
      <c r="AQN248" s="165"/>
      <c r="AQO248" s="166"/>
      <c r="AQQ248" s="164"/>
      <c r="AQR248" s="168"/>
      <c r="AQS248" s="168"/>
      <c r="AQT248" s="165"/>
      <c r="AQU248" s="165"/>
      <c r="AQV248" s="165"/>
      <c r="AQW248" s="166"/>
      <c r="AQY248" s="164"/>
      <c r="AQZ248" s="168"/>
      <c r="ARA248" s="168"/>
      <c r="ARB248" s="165"/>
      <c r="ARC248" s="165"/>
      <c r="ARD248" s="165"/>
      <c r="ARE248" s="166"/>
      <c r="ARG248" s="164"/>
      <c r="ARH248" s="168"/>
      <c r="ARI248" s="168"/>
      <c r="ARJ248" s="165"/>
      <c r="ARK248" s="165"/>
      <c r="ARL248" s="165"/>
      <c r="ARM248" s="166"/>
      <c r="ARO248" s="164"/>
      <c r="ARP248" s="168"/>
      <c r="ARQ248" s="168"/>
      <c r="ARR248" s="165"/>
      <c r="ARS248" s="165"/>
      <c r="ART248" s="165"/>
      <c r="ARU248" s="166"/>
      <c r="ARW248" s="164"/>
      <c r="ARX248" s="168"/>
      <c r="ARY248" s="168"/>
      <c r="ARZ248" s="165"/>
      <c r="ASA248" s="165"/>
      <c r="ASB248" s="165"/>
      <c r="ASC248" s="166"/>
      <c r="ASE248" s="164"/>
      <c r="ASF248" s="168"/>
      <c r="ASG248" s="168"/>
      <c r="ASH248" s="165"/>
      <c r="ASI248" s="165"/>
      <c r="ASJ248" s="165"/>
      <c r="ASK248" s="166"/>
      <c r="ASM248" s="164"/>
      <c r="ASN248" s="168"/>
      <c r="ASO248" s="168"/>
      <c r="ASP248" s="165"/>
      <c r="ASQ248" s="165"/>
      <c r="ASR248" s="165"/>
      <c r="ASS248" s="166"/>
      <c r="ASU248" s="164"/>
      <c r="ASV248" s="168"/>
      <c r="ASW248" s="168"/>
      <c r="ASX248" s="165"/>
      <c r="ASY248" s="165"/>
      <c r="ASZ248" s="165"/>
      <c r="ATA248" s="166"/>
      <c r="ATC248" s="164"/>
      <c r="ATD248" s="168"/>
      <c r="ATE248" s="168"/>
      <c r="ATF248" s="165"/>
      <c r="ATG248" s="165"/>
      <c r="ATH248" s="165"/>
      <c r="ATI248" s="166"/>
      <c r="ATK248" s="164"/>
      <c r="ATL248" s="168"/>
      <c r="ATM248" s="168"/>
      <c r="ATN248" s="165"/>
      <c r="ATO248" s="165"/>
      <c r="ATP248" s="165"/>
      <c r="ATQ248" s="166"/>
      <c r="ATS248" s="164"/>
      <c r="ATT248" s="168"/>
      <c r="ATU248" s="168"/>
      <c r="ATV248" s="165"/>
      <c r="ATW248" s="165"/>
      <c r="ATX248" s="165"/>
      <c r="ATY248" s="166"/>
      <c r="AUA248" s="164"/>
      <c r="AUB248" s="168"/>
      <c r="AUC248" s="168"/>
      <c r="AUD248" s="165"/>
      <c r="AUE248" s="165"/>
      <c r="AUF248" s="165"/>
      <c r="AUG248" s="166"/>
      <c r="AUI248" s="164"/>
      <c r="AUJ248" s="168"/>
      <c r="AUK248" s="168"/>
      <c r="AUL248" s="165"/>
      <c r="AUM248" s="165"/>
      <c r="AUN248" s="165"/>
      <c r="AUO248" s="166"/>
      <c r="AUQ248" s="164"/>
      <c r="AUR248" s="168"/>
      <c r="AUS248" s="168"/>
      <c r="AUT248" s="165"/>
      <c r="AUU248" s="165"/>
      <c r="AUV248" s="165"/>
      <c r="AUW248" s="166"/>
      <c r="AUY248" s="164"/>
      <c r="AUZ248" s="168"/>
      <c r="AVA248" s="168"/>
      <c r="AVB248" s="165"/>
      <c r="AVC248" s="165"/>
      <c r="AVD248" s="165"/>
      <c r="AVE248" s="166"/>
      <c r="AVG248" s="164"/>
      <c r="AVH248" s="168"/>
      <c r="AVI248" s="168"/>
      <c r="AVJ248" s="165"/>
      <c r="AVK248" s="165"/>
      <c r="AVL248" s="165"/>
      <c r="AVM248" s="166"/>
      <c r="AVO248" s="164"/>
      <c r="AVP248" s="168"/>
      <c r="AVQ248" s="168"/>
      <c r="AVR248" s="165"/>
      <c r="AVS248" s="165"/>
      <c r="AVT248" s="165"/>
      <c r="AVU248" s="166"/>
      <c r="AVW248" s="164"/>
      <c r="AVX248" s="168"/>
      <c r="AVY248" s="168"/>
      <c r="AVZ248" s="165"/>
      <c r="AWA248" s="165"/>
      <c r="AWB248" s="165"/>
      <c r="AWC248" s="166"/>
      <c r="AWE248" s="164"/>
      <c r="AWF248" s="168"/>
      <c r="AWG248" s="168"/>
      <c r="AWH248" s="165"/>
      <c r="AWI248" s="165"/>
      <c r="AWJ248" s="165"/>
      <c r="AWK248" s="166"/>
      <c r="AWM248" s="164"/>
      <c r="AWN248" s="168"/>
      <c r="AWO248" s="168"/>
      <c r="AWP248" s="165"/>
      <c r="AWQ248" s="165"/>
      <c r="AWR248" s="165"/>
      <c r="AWS248" s="166"/>
      <c r="AWU248" s="164"/>
      <c r="AWV248" s="168"/>
      <c r="AWW248" s="168"/>
      <c r="AWX248" s="165"/>
      <c r="AWY248" s="165"/>
      <c r="AWZ248" s="165"/>
      <c r="AXA248" s="166"/>
      <c r="AXC248" s="164"/>
      <c r="AXD248" s="168"/>
      <c r="AXE248" s="168"/>
      <c r="AXF248" s="165"/>
      <c r="AXG248" s="165"/>
      <c r="AXH248" s="165"/>
      <c r="AXI248" s="166"/>
      <c r="AXK248" s="164"/>
      <c r="AXL248" s="168"/>
      <c r="AXM248" s="168"/>
      <c r="AXN248" s="165"/>
      <c r="AXO248" s="165"/>
      <c r="AXP248" s="165"/>
      <c r="AXQ248" s="166"/>
      <c r="AXS248" s="164"/>
      <c r="AXT248" s="168"/>
      <c r="AXU248" s="168"/>
      <c r="AXV248" s="165"/>
      <c r="AXW248" s="165"/>
      <c r="AXX248" s="165"/>
      <c r="AXY248" s="166"/>
      <c r="AYA248" s="164"/>
      <c r="AYB248" s="168"/>
      <c r="AYC248" s="168"/>
      <c r="AYD248" s="165"/>
      <c r="AYE248" s="165"/>
      <c r="AYF248" s="165"/>
      <c r="AYG248" s="166"/>
      <c r="AYI248" s="164"/>
      <c r="AYJ248" s="168"/>
      <c r="AYK248" s="168"/>
      <c r="AYL248" s="165"/>
      <c r="AYM248" s="165"/>
      <c r="AYN248" s="165"/>
      <c r="AYO248" s="166"/>
      <c r="AYQ248" s="164"/>
      <c r="AYR248" s="168"/>
      <c r="AYS248" s="168"/>
      <c r="AYT248" s="165"/>
      <c r="AYU248" s="165"/>
      <c r="AYV248" s="165"/>
      <c r="AYW248" s="166"/>
      <c r="AYY248" s="164"/>
      <c r="AYZ248" s="168"/>
      <c r="AZA248" s="168"/>
      <c r="AZB248" s="165"/>
      <c r="AZC248" s="165"/>
      <c r="AZD248" s="165"/>
      <c r="AZE248" s="166"/>
      <c r="AZG248" s="164"/>
      <c r="AZH248" s="168"/>
      <c r="AZI248" s="168"/>
      <c r="AZJ248" s="165"/>
      <c r="AZK248" s="165"/>
      <c r="AZL248" s="165"/>
      <c r="AZM248" s="166"/>
      <c r="AZO248" s="164"/>
      <c r="AZP248" s="168"/>
      <c r="AZQ248" s="168"/>
      <c r="AZR248" s="165"/>
      <c r="AZS248" s="165"/>
      <c r="AZT248" s="165"/>
      <c r="AZU248" s="166"/>
      <c r="AZW248" s="164"/>
      <c r="AZX248" s="168"/>
      <c r="AZY248" s="168"/>
      <c r="AZZ248" s="165"/>
      <c r="BAA248" s="165"/>
      <c r="BAB248" s="165"/>
      <c r="BAC248" s="166"/>
      <c r="BAE248" s="164"/>
      <c r="BAF248" s="168"/>
      <c r="BAG248" s="168"/>
      <c r="BAH248" s="165"/>
      <c r="BAI248" s="165"/>
      <c r="BAJ248" s="165"/>
      <c r="BAK248" s="166"/>
      <c r="BAM248" s="164"/>
      <c r="BAN248" s="168"/>
      <c r="BAO248" s="168"/>
      <c r="BAP248" s="165"/>
      <c r="BAQ248" s="165"/>
      <c r="BAR248" s="165"/>
      <c r="BAS248" s="166"/>
      <c r="BAU248" s="164"/>
      <c r="BAV248" s="168"/>
      <c r="BAW248" s="168"/>
      <c r="BAX248" s="165"/>
      <c r="BAY248" s="165"/>
      <c r="BAZ248" s="165"/>
      <c r="BBA248" s="166"/>
      <c r="BBC248" s="164"/>
      <c r="BBD248" s="168"/>
      <c r="BBE248" s="168"/>
      <c r="BBF248" s="165"/>
      <c r="BBG248" s="165"/>
      <c r="BBH248" s="165"/>
      <c r="BBI248" s="166"/>
      <c r="BBK248" s="164"/>
      <c r="BBL248" s="168"/>
      <c r="BBM248" s="168"/>
      <c r="BBN248" s="165"/>
      <c r="BBO248" s="165"/>
      <c r="BBP248" s="165"/>
      <c r="BBQ248" s="166"/>
      <c r="BBS248" s="164"/>
      <c r="BBT248" s="168"/>
      <c r="BBU248" s="168"/>
      <c r="BBV248" s="165"/>
      <c r="BBW248" s="165"/>
      <c r="BBX248" s="165"/>
      <c r="BBY248" s="166"/>
      <c r="BCA248" s="164"/>
      <c r="BCB248" s="168"/>
      <c r="BCC248" s="168"/>
      <c r="BCD248" s="165"/>
      <c r="BCE248" s="165"/>
      <c r="BCF248" s="165"/>
      <c r="BCG248" s="166"/>
      <c r="BCI248" s="164"/>
      <c r="BCJ248" s="168"/>
      <c r="BCK248" s="168"/>
      <c r="BCL248" s="165"/>
      <c r="BCM248" s="165"/>
      <c r="BCN248" s="165"/>
      <c r="BCO248" s="166"/>
      <c r="BCQ248" s="164"/>
      <c r="BCR248" s="168"/>
      <c r="BCS248" s="168"/>
      <c r="BCT248" s="165"/>
      <c r="BCU248" s="165"/>
      <c r="BCV248" s="165"/>
      <c r="BCW248" s="166"/>
      <c r="BCY248" s="164"/>
      <c r="BCZ248" s="168"/>
      <c r="BDA248" s="168"/>
      <c r="BDB248" s="165"/>
      <c r="BDC248" s="165"/>
      <c r="BDD248" s="165"/>
      <c r="BDE248" s="166"/>
      <c r="BDG248" s="164"/>
      <c r="BDH248" s="168"/>
      <c r="BDI248" s="168"/>
      <c r="BDJ248" s="165"/>
      <c r="BDK248" s="165"/>
      <c r="BDL248" s="165"/>
      <c r="BDM248" s="166"/>
      <c r="BDO248" s="164"/>
      <c r="BDP248" s="168"/>
      <c r="BDQ248" s="168"/>
      <c r="BDR248" s="165"/>
      <c r="BDS248" s="165"/>
      <c r="BDT248" s="165"/>
      <c r="BDU248" s="166"/>
      <c r="BDW248" s="164"/>
      <c r="BDX248" s="168"/>
      <c r="BDY248" s="168"/>
      <c r="BDZ248" s="165"/>
      <c r="BEA248" s="165"/>
      <c r="BEB248" s="165"/>
      <c r="BEC248" s="166"/>
      <c r="BEE248" s="164"/>
      <c r="BEF248" s="168"/>
      <c r="BEG248" s="168"/>
      <c r="BEH248" s="165"/>
      <c r="BEI248" s="165"/>
      <c r="BEJ248" s="165"/>
      <c r="BEK248" s="166"/>
      <c r="BEM248" s="164"/>
      <c r="BEN248" s="168"/>
      <c r="BEO248" s="168"/>
      <c r="BEP248" s="165"/>
      <c r="BEQ248" s="165"/>
      <c r="BER248" s="165"/>
      <c r="BES248" s="166"/>
      <c r="BEU248" s="164"/>
      <c r="BEV248" s="168"/>
      <c r="BEW248" s="168"/>
      <c r="BEX248" s="165"/>
      <c r="BEY248" s="165"/>
      <c r="BEZ248" s="165"/>
      <c r="BFA248" s="166"/>
      <c r="BFC248" s="164"/>
      <c r="BFD248" s="168"/>
      <c r="BFE248" s="168"/>
      <c r="BFF248" s="165"/>
      <c r="BFG248" s="165"/>
      <c r="BFH248" s="165"/>
      <c r="BFI248" s="166"/>
      <c r="BFK248" s="164"/>
      <c r="BFL248" s="168"/>
      <c r="BFM248" s="168"/>
      <c r="BFN248" s="165"/>
      <c r="BFO248" s="165"/>
      <c r="BFP248" s="165"/>
      <c r="BFQ248" s="166"/>
      <c r="BFS248" s="164"/>
      <c r="BFT248" s="168"/>
      <c r="BFU248" s="168"/>
      <c r="BFV248" s="165"/>
      <c r="BFW248" s="165"/>
      <c r="BFX248" s="165"/>
      <c r="BFY248" s="166"/>
      <c r="BGA248" s="164"/>
      <c r="BGB248" s="168"/>
      <c r="BGC248" s="168"/>
      <c r="BGD248" s="165"/>
      <c r="BGE248" s="165"/>
      <c r="BGF248" s="165"/>
      <c r="BGG248" s="166"/>
      <c r="BGI248" s="164"/>
      <c r="BGJ248" s="168"/>
      <c r="BGK248" s="168"/>
      <c r="BGL248" s="165"/>
      <c r="BGM248" s="165"/>
      <c r="BGN248" s="165"/>
      <c r="BGO248" s="166"/>
      <c r="BGQ248" s="164"/>
      <c r="BGR248" s="168"/>
      <c r="BGS248" s="168"/>
      <c r="BGT248" s="165"/>
      <c r="BGU248" s="165"/>
      <c r="BGV248" s="165"/>
      <c r="BGW248" s="166"/>
      <c r="BGY248" s="164"/>
      <c r="BGZ248" s="168"/>
      <c r="BHA248" s="168"/>
      <c r="BHB248" s="165"/>
      <c r="BHC248" s="165"/>
      <c r="BHD248" s="165"/>
      <c r="BHE248" s="166"/>
      <c r="BHG248" s="164"/>
      <c r="BHH248" s="168"/>
      <c r="BHI248" s="168"/>
      <c r="BHJ248" s="165"/>
      <c r="BHK248" s="165"/>
      <c r="BHL248" s="165"/>
      <c r="BHM248" s="166"/>
      <c r="BHO248" s="164"/>
      <c r="BHP248" s="168"/>
      <c r="BHQ248" s="168"/>
      <c r="BHR248" s="165"/>
      <c r="BHS248" s="165"/>
      <c r="BHT248" s="165"/>
      <c r="BHU248" s="166"/>
      <c r="BHW248" s="164"/>
      <c r="BHX248" s="168"/>
      <c r="BHY248" s="168"/>
      <c r="BHZ248" s="165"/>
      <c r="BIA248" s="165"/>
      <c r="BIB248" s="165"/>
      <c r="BIC248" s="166"/>
      <c r="BIE248" s="164"/>
      <c r="BIF248" s="168"/>
      <c r="BIG248" s="168"/>
      <c r="BIH248" s="165"/>
      <c r="BII248" s="165"/>
      <c r="BIJ248" s="165"/>
      <c r="BIK248" s="166"/>
      <c r="BIM248" s="164"/>
      <c r="BIN248" s="168"/>
      <c r="BIO248" s="168"/>
      <c r="BIP248" s="165"/>
      <c r="BIQ248" s="165"/>
      <c r="BIR248" s="165"/>
      <c r="BIS248" s="166"/>
      <c r="BIU248" s="164"/>
      <c r="BIV248" s="168"/>
      <c r="BIW248" s="168"/>
      <c r="BIX248" s="165"/>
      <c r="BIY248" s="165"/>
      <c r="BIZ248" s="165"/>
      <c r="BJA248" s="166"/>
      <c r="BJC248" s="164"/>
      <c r="BJD248" s="168"/>
      <c r="BJE248" s="168"/>
      <c r="BJF248" s="165"/>
      <c r="BJG248" s="165"/>
      <c r="BJH248" s="165"/>
      <c r="BJI248" s="166"/>
      <c r="BJK248" s="164"/>
      <c r="BJL248" s="168"/>
      <c r="BJM248" s="168"/>
      <c r="BJN248" s="165"/>
      <c r="BJO248" s="165"/>
      <c r="BJP248" s="165"/>
      <c r="BJQ248" s="166"/>
      <c r="BJS248" s="164"/>
      <c r="BJT248" s="168"/>
      <c r="BJU248" s="168"/>
      <c r="BJV248" s="165"/>
      <c r="BJW248" s="165"/>
      <c r="BJX248" s="165"/>
      <c r="BJY248" s="166"/>
      <c r="BKA248" s="164"/>
      <c r="BKB248" s="168"/>
      <c r="BKC248" s="168"/>
      <c r="BKD248" s="165"/>
      <c r="BKE248" s="165"/>
      <c r="BKF248" s="165"/>
      <c r="BKG248" s="166"/>
      <c r="BKI248" s="164"/>
      <c r="BKJ248" s="168"/>
      <c r="BKK248" s="168"/>
      <c r="BKL248" s="165"/>
      <c r="BKM248" s="165"/>
      <c r="BKN248" s="165"/>
      <c r="BKO248" s="166"/>
      <c r="BKQ248" s="164"/>
      <c r="BKR248" s="168"/>
      <c r="BKS248" s="168"/>
      <c r="BKT248" s="165"/>
      <c r="BKU248" s="165"/>
      <c r="BKV248" s="165"/>
      <c r="BKW248" s="166"/>
      <c r="BKY248" s="164"/>
      <c r="BKZ248" s="168"/>
      <c r="BLA248" s="168"/>
      <c r="BLB248" s="165"/>
      <c r="BLC248" s="165"/>
      <c r="BLD248" s="165"/>
      <c r="BLE248" s="166"/>
      <c r="BLG248" s="164"/>
      <c r="BLH248" s="168"/>
      <c r="BLI248" s="168"/>
      <c r="BLJ248" s="165"/>
      <c r="BLK248" s="165"/>
      <c r="BLL248" s="165"/>
      <c r="BLM248" s="166"/>
      <c r="BLO248" s="164"/>
      <c r="BLP248" s="168"/>
      <c r="BLQ248" s="168"/>
      <c r="BLR248" s="165"/>
      <c r="BLS248" s="165"/>
      <c r="BLT248" s="165"/>
      <c r="BLU248" s="166"/>
      <c r="BLW248" s="164"/>
      <c r="BLX248" s="168"/>
      <c r="BLY248" s="168"/>
      <c r="BLZ248" s="165"/>
      <c r="BMA248" s="165"/>
      <c r="BMB248" s="165"/>
      <c r="BMC248" s="166"/>
      <c r="BME248" s="164"/>
      <c r="BMF248" s="168"/>
      <c r="BMG248" s="168"/>
      <c r="BMH248" s="165"/>
      <c r="BMI248" s="165"/>
      <c r="BMJ248" s="165"/>
      <c r="BMK248" s="166"/>
      <c r="BMM248" s="164"/>
      <c r="BMN248" s="168"/>
      <c r="BMO248" s="168"/>
      <c r="BMP248" s="165"/>
      <c r="BMQ248" s="165"/>
      <c r="BMR248" s="165"/>
      <c r="BMS248" s="166"/>
      <c r="BMU248" s="164"/>
      <c r="BMV248" s="168"/>
      <c r="BMW248" s="168"/>
      <c r="BMX248" s="165"/>
      <c r="BMY248" s="165"/>
      <c r="BMZ248" s="165"/>
      <c r="BNA248" s="166"/>
      <c r="BNC248" s="164"/>
      <c r="BND248" s="168"/>
      <c r="BNE248" s="168"/>
      <c r="BNF248" s="165"/>
      <c r="BNG248" s="165"/>
      <c r="BNH248" s="165"/>
      <c r="BNI248" s="166"/>
      <c r="BNK248" s="164"/>
      <c r="BNL248" s="168"/>
      <c r="BNM248" s="168"/>
      <c r="BNN248" s="165"/>
      <c r="BNO248" s="165"/>
      <c r="BNP248" s="165"/>
      <c r="BNQ248" s="166"/>
      <c r="BNS248" s="164"/>
      <c r="BNT248" s="168"/>
      <c r="BNU248" s="168"/>
      <c r="BNV248" s="165"/>
      <c r="BNW248" s="165"/>
      <c r="BNX248" s="165"/>
      <c r="BNY248" s="166"/>
      <c r="BOA248" s="164"/>
      <c r="BOB248" s="168"/>
      <c r="BOC248" s="168"/>
      <c r="BOD248" s="165"/>
      <c r="BOE248" s="165"/>
      <c r="BOF248" s="165"/>
      <c r="BOG248" s="166"/>
      <c r="BOI248" s="164"/>
      <c r="BOJ248" s="168"/>
      <c r="BOK248" s="168"/>
      <c r="BOL248" s="165"/>
      <c r="BOM248" s="165"/>
      <c r="BON248" s="165"/>
      <c r="BOO248" s="166"/>
      <c r="BOQ248" s="164"/>
      <c r="BOR248" s="168"/>
      <c r="BOS248" s="168"/>
      <c r="BOT248" s="165"/>
      <c r="BOU248" s="165"/>
      <c r="BOV248" s="165"/>
      <c r="BOW248" s="166"/>
      <c r="BOY248" s="164"/>
      <c r="BOZ248" s="168"/>
      <c r="BPA248" s="168"/>
      <c r="BPB248" s="165"/>
      <c r="BPC248" s="165"/>
      <c r="BPD248" s="165"/>
      <c r="BPE248" s="166"/>
      <c r="BPG248" s="164"/>
      <c r="BPH248" s="168"/>
      <c r="BPI248" s="168"/>
      <c r="BPJ248" s="165"/>
      <c r="BPK248" s="165"/>
      <c r="BPL248" s="165"/>
      <c r="BPM248" s="166"/>
      <c r="BPO248" s="164"/>
      <c r="BPP248" s="168"/>
      <c r="BPQ248" s="168"/>
      <c r="BPR248" s="165"/>
      <c r="BPS248" s="165"/>
      <c r="BPT248" s="165"/>
      <c r="BPU248" s="166"/>
      <c r="BPW248" s="164"/>
      <c r="BPX248" s="168"/>
      <c r="BPY248" s="168"/>
      <c r="BPZ248" s="165"/>
      <c r="BQA248" s="165"/>
      <c r="BQB248" s="165"/>
      <c r="BQC248" s="166"/>
      <c r="BQE248" s="164"/>
      <c r="BQF248" s="168"/>
      <c r="BQG248" s="168"/>
      <c r="BQH248" s="165"/>
      <c r="BQI248" s="165"/>
      <c r="BQJ248" s="165"/>
      <c r="BQK248" s="166"/>
      <c r="BQM248" s="164"/>
      <c r="BQN248" s="168"/>
      <c r="BQO248" s="168"/>
      <c r="BQP248" s="165"/>
      <c r="BQQ248" s="165"/>
      <c r="BQR248" s="165"/>
      <c r="BQS248" s="166"/>
      <c r="BQU248" s="164"/>
      <c r="BQV248" s="168"/>
      <c r="BQW248" s="168"/>
      <c r="BQX248" s="165"/>
      <c r="BQY248" s="165"/>
      <c r="BQZ248" s="165"/>
      <c r="BRA248" s="166"/>
      <c r="BRC248" s="164"/>
      <c r="BRD248" s="168"/>
      <c r="BRE248" s="168"/>
      <c r="BRF248" s="165"/>
      <c r="BRG248" s="165"/>
      <c r="BRH248" s="165"/>
      <c r="BRI248" s="166"/>
      <c r="BRK248" s="164"/>
      <c r="BRL248" s="168"/>
      <c r="BRM248" s="168"/>
      <c r="BRN248" s="165"/>
      <c r="BRO248" s="165"/>
      <c r="BRP248" s="165"/>
      <c r="BRQ248" s="166"/>
      <c r="BRS248" s="164"/>
      <c r="BRT248" s="168"/>
      <c r="BRU248" s="168"/>
      <c r="BRV248" s="165"/>
      <c r="BRW248" s="165"/>
      <c r="BRX248" s="165"/>
      <c r="BRY248" s="166"/>
      <c r="BSA248" s="164"/>
      <c r="BSB248" s="168"/>
      <c r="BSC248" s="168"/>
      <c r="BSD248" s="165"/>
      <c r="BSE248" s="165"/>
      <c r="BSF248" s="165"/>
      <c r="BSG248" s="166"/>
      <c r="BSI248" s="164"/>
      <c r="BSJ248" s="168"/>
      <c r="BSK248" s="168"/>
      <c r="BSL248" s="165"/>
      <c r="BSM248" s="165"/>
      <c r="BSN248" s="165"/>
      <c r="BSO248" s="166"/>
      <c r="BSQ248" s="164"/>
      <c r="BSR248" s="168"/>
      <c r="BSS248" s="168"/>
      <c r="BST248" s="165"/>
      <c r="BSU248" s="165"/>
      <c r="BSV248" s="165"/>
      <c r="BSW248" s="166"/>
      <c r="BSY248" s="164"/>
      <c r="BSZ248" s="168"/>
      <c r="BTA248" s="168"/>
      <c r="BTB248" s="165"/>
      <c r="BTC248" s="165"/>
      <c r="BTD248" s="165"/>
      <c r="BTE248" s="166"/>
      <c r="BTG248" s="164"/>
      <c r="BTH248" s="168"/>
      <c r="BTI248" s="168"/>
      <c r="BTJ248" s="165"/>
      <c r="BTK248" s="165"/>
      <c r="BTL248" s="165"/>
      <c r="BTM248" s="166"/>
      <c r="BTO248" s="164"/>
      <c r="BTP248" s="168"/>
      <c r="BTQ248" s="168"/>
      <c r="BTR248" s="165"/>
      <c r="BTS248" s="165"/>
      <c r="BTT248" s="165"/>
      <c r="BTU248" s="166"/>
      <c r="BTW248" s="164"/>
      <c r="BTX248" s="168"/>
      <c r="BTY248" s="168"/>
      <c r="BTZ248" s="165"/>
      <c r="BUA248" s="165"/>
      <c r="BUB248" s="165"/>
      <c r="BUC248" s="166"/>
      <c r="BUE248" s="164"/>
      <c r="BUF248" s="168"/>
      <c r="BUG248" s="168"/>
      <c r="BUH248" s="165"/>
      <c r="BUI248" s="165"/>
      <c r="BUJ248" s="165"/>
      <c r="BUK248" s="166"/>
      <c r="BUM248" s="164"/>
      <c r="BUN248" s="168"/>
      <c r="BUO248" s="168"/>
      <c r="BUP248" s="165"/>
      <c r="BUQ248" s="165"/>
      <c r="BUR248" s="165"/>
      <c r="BUS248" s="166"/>
      <c r="BUU248" s="164"/>
      <c r="BUV248" s="168"/>
      <c r="BUW248" s="168"/>
      <c r="BUX248" s="165"/>
      <c r="BUY248" s="165"/>
      <c r="BUZ248" s="165"/>
      <c r="BVA248" s="166"/>
      <c r="BVC248" s="164"/>
      <c r="BVD248" s="168"/>
      <c r="BVE248" s="168"/>
      <c r="BVF248" s="165"/>
      <c r="BVG248" s="165"/>
      <c r="BVH248" s="165"/>
      <c r="BVI248" s="166"/>
      <c r="BVK248" s="164"/>
      <c r="BVL248" s="168"/>
      <c r="BVM248" s="168"/>
      <c r="BVN248" s="165"/>
      <c r="BVO248" s="165"/>
      <c r="BVP248" s="165"/>
      <c r="BVQ248" s="166"/>
      <c r="BVS248" s="164"/>
      <c r="BVT248" s="168"/>
      <c r="BVU248" s="168"/>
      <c r="BVV248" s="165"/>
      <c r="BVW248" s="165"/>
      <c r="BVX248" s="165"/>
      <c r="BVY248" s="166"/>
      <c r="BWA248" s="164"/>
      <c r="BWB248" s="168"/>
      <c r="BWC248" s="168"/>
      <c r="BWD248" s="165"/>
      <c r="BWE248" s="165"/>
      <c r="BWF248" s="165"/>
      <c r="BWG248" s="166"/>
      <c r="BWI248" s="164"/>
      <c r="BWJ248" s="168"/>
      <c r="BWK248" s="168"/>
      <c r="BWL248" s="165"/>
      <c r="BWM248" s="165"/>
      <c r="BWN248" s="165"/>
      <c r="BWO248" s="166"/>
      <c r="BWQ248" s="164"/>
      <c r="BWR248" s="168"/>
      <c r="BWS248" s="168"/>
      <c r="BWT248" s="165"/>
      <c r="BWU248" s="165"/>
      <c r="BWV248" s="165"/>
      <c r="BWW248" s="166"/>
      <c r="BWY248" s="164"/>
      <c r="BWZ248" s="168"/>
      <c r="BXA248" s="168"/>
      <c r="BXB248" s="165"/>
      <c r="BXC248" s="165"/>
      <c r="BXD248" s="165"/>
      <c r="BXE248" s="166"/>
      <c r="BXG248" s="164"/>
      <c r="BXH248" s="168"/>
      <c r="BXI248" s="168"/>
      <c r="BXJ248" s="165"/>
      <c r="BXK248" s="165"/>
      <c r="BXL248" s="165"/>
      <c r="BXM248" s="166"/>
      <c r="BXO248" s="164"/>
      <c r="BXP248" s="168"/>
      <c r="BXQ248" s="168"/>
      <c r="BXR248" s="165"/>
      <c r="BXS248" s="165"/>
      <c r="BXT248" s="165"/>
      <c r="BXU248" s="166"/>
      <c r="BXW248" s="164"/>
      <c r="BXX248" s="168"/>
      <c r="BXY248" s="168"/>
      <c r="BXZ248" s="165"/>
      <c r="BYA248" s="165"/>
      <c r="BYB248" s="165"/>
      <c r="BYC248" s="166"/>
      <c r="BYE248" s="164"/>
      <c r="BYF248" s="168"/>
      <c r="BYG248" s="168"/>
      <c r="BYH248" s="165"/>
      <c r="BYI248" s="165"/>
      <c r="BYJ248" s="165"/>
      <c r="BYK248" s="166"/>
      <c r="BYM248" s="164"/>
      <c r="BYN248" s="168"/>
      <c r="BYO248" s="168"/>
      <c r="BYP248" s="165"/>
      <c r="BYQ248" s="165"/>
      <c r="BYR248" s="165"/>
      <c r="BYS248" s="166"/>
      <c r="BYU248" s="164"/>
      <c r="BYV248" s="168"/>
      <c r="BYW248" s="168"/>
      <c r="BYX248" s="165"/>
      <c r="BYY248" s="165"/>
      <c r="BYZ248" s="165"/>
      <c r="BZA248" s="166"/>
      <c r="BZC248" s="164"/>
      <c r="BZD248" s="168"/>
      <c r="BZE248" s="168"/>
      <c r="BZF248" s="165"/>
      <c r="BZG248" s="165"/>
      <c r="BZH248" s="165"/>
      <c r="BZI248" s="166"/>
      <c r="BZK248" s="164"/>
      <c r="BZL248" s="168"/>
      <c r="BZM248" s="168"/>
      <c r="BZN248" s="165"/>
      <c r="BZO248" s="165"/>
      <c r="BZP248" s="165"/>
      <c r="BZQ248" s="166"/>
      <c r="BZS248" s="164"/>
      <c r="BZT248" s="168"/>
      <c r="BZU248" s="168"/>
      <c r="BZV248" s="165"/>
      <c r="BZW248" s="165"/>
      <c r="BZX248" s="165"/>
      <c r="BZY248" s="166"/>
      <c r="CAA248" s="164"/>
      <c r="CAB248" s="168"/>
      <c r="CAC248" s="168"/>
      <c r="CAD248" s="165"/>
      <c r="CAE248" s="165"/>
      <c r="CAF248" s="165"/>
      <c r="CAG248" s="166"/>
      <c r="CAI248" s="164"/>
      <c r="CAJ248" s="168"/>
      <c r="CAK248" s="168"/>
      <c r="CAL248" s="165"/>
      <c r="CAM248" s="165"/>
      <c r="CAN248" s="165"/>
      <c r="CAO248" s="166"/>
      <c r="CAQ248" s="164"/>
      <c r="CAR248" s="168"/>
      <c r="CAS248" s="168"/>
      <c r="CAT248" s="165"/>
      <c r="CAU248" s="165"/>
      <c r="CAV248" s="165"/>
      <c r="CAW248" s="166"/>
      <c r="CAY248" s="164"/>
      <c r="CAZ248" s="168"/>
      <c r="CBA248" s="168"/>
      <c r="CBB248" s="165"/>
      <c r="CBC248" s="165"/>
      <c r="CBD248" s="165"/>
      <c r="CBE248" s="166"/>
      <c r="CBG248" s="164"/>
      <c r="CBH248" s="168"/>
      <c r="CBI248" s="168"/>
      <c r="CBJ248" s="165"/>
      <c r="CBK248" s="165"/>
      <c r="CBL248" s="165"/>
      <c r="CBM248" s="166"/>
      <c r="CBO248" s="164"/>
      <c r="CBP248" s="168"/>
      <c r="CBQ248" s="168"/>
      <c r="CBR248" s="165"/>
      <c r="CBS248" s="165"/>
      <c r="CBT248" s="165"/>
      <c r="CBU248" s="166"/>
      <c r="CBW248" s="164"/>
      <c r="CBX248" s="168"/>
      <c r="CBY248" s="168"/>
      <c r="CBZ248" s="165"/>
      <c r="CCA248" s="165"/>
      <c r="CCB248" s="165"/>
      <c r="CCC248" s="166"/>
      <c r="CCE248" s="164"/>
      <c r="CCF248" s="168"/>
      <c r="CCG248" s="168"/>
      <c r="CCH248" s="165"/>
      <c r="CCI248" s="165"/>
      <c r="CCJ248" s="165"/>
      <c r="CCK248" s="166"/>
      <c r="CCM248" s="164"/>
      <c r="CCN248" s="168"/>
      <c r="CCO248" s="168"/>
      <c r="CCP248" s="165"/>
      <c r="CCQ248" s="165"/>
      <c r="CCR248" s="165"/>
      <c r="CCS248" s="166"/>
      <c r="CCU248" s="164"/>
      <c r="CCV248" s="168"/>
      <c r="CCW248" s="168"/>
      <c r="CCX248" s="165"/>
      <c r="CCY248" s="165"/>
      <c r="CCZ248" s="165"/>
      <c r="CDA248" s="166"/>
      <c r="CDC248" s="164"/>
      <c r="CDD248" s="168"/>
      <c r="CDE248" s="168"/>
      <c r="CDF248" s="165"/>
      <c r="CDG248" s="165"/>
      <c r="CDH248" s="165"/>
      <c r="CDI248" s="166"/>
      <c r="CDK248" s="164"/>
      <c r="CDL248" s="168"/>
      <c r="CDM248" s="168"/>
      <c r="CDN248" s="165"/>
      <c r="CDO248" s="165"/>
      <c r="CDP248" s="165"/>
      <c r="CDQ248" s="166"/>
      <c r="CDS248" s="164"/>
      <c r="CDT248" s="168"/>
      <c r="CDU248" s="168"/>
      <c r="CDV248" s="165"/>
      <c r="CDW248" s="165"/>
      <c r="CDX248" s="165"/>
      <c r="CDY248" s="166"/>
      <c r="CEA248" s="164"/>
      <c r="CEB248" s="168"/>
      <c r="CEC248" s="168"/>
      <c r="CED248" s="165"/>
      <c r="CEE248" s="165"/>
      <c r="CEF248" s="165"/>
      <c r="CEG248" s="166"/>
      <c r="CEI248" s="164"/>
      <c r="CEJ248" s="168"/>
      <c r="CEK248" s="168"/>
      <c r="CEL248" s="165"/>
      <c r="CEM248" s="165"/>
      <c r="CEN248" s="165"/>
      <c r="CEO248" s="166"/>
      <c r="CEQ248" s="164"/>
      <c r="CER248" s="168"/>
      <c r="CES248" s="168"/>
      <c r="CET248" s="165"/>
      <c r="CEU248" s="165"/>
      <c r="CEV248" s="165"/>
      <c r="CEW248" s="166"/>
      <c r="CEY248" s="164"/>
      <c r="CEZ248" s="168"/>
      <c r="CFA248" s="168"/>
      <c r="CFB248" s="165"/>
      <c r="CFC248" s="165"/>
      <c r="CFD248" s="165"/>
      <c r="CFE248" s="166"/>
      <c r="CFG248" s="164"/>
      <c r="CFH248" s="168"/>
      <c r="CFI248" s="168"/>
      <c r="CFJ248" s="165"/>
      <c r="CFK248" s="165"/>
      <c r="CFL248" s="165"/>
      <c r="CFM248" s="166"/>
      <c r="CFO248" s="164"/>
      <c r="CFP248" s="168"/>
      <c r="CFQ248" s="168"/>
      <c r="CFR248" s="165"/>
      <c r="CFS248" s="165"/>
      <c r="CFT248" s="165"/>
      <c r="CFU248" s="166"/>
      <c r="CFW248" s="164"/>
      <c r="CFX248" s="168"/>
      <c r="CFY248" s="168"/>
      <c r="CFZ248" s="165"/>
      <c r="CGA248" s="165"/>
      <c r="CGB248" s="165"/>
      <c r="CGC248" s="166"/>
      <c r="CGE248" s="164"/>
      <c r="CGF248" s="168"/>
      <c r="CGG248" s="168"/>
      <c r="CGH248" s="165"/>
      <c r="CGI248" s="165"/>
      <c r="CGJ248" s="165"/>
      <c r="CGK248" s="166"/>
      <c r="CGM248" s="164"/>
      <c r="CGN248" s="168"/>
      <c r="CGO248" s="168"/>
      <c r="CGP248" s="165"/>
      <c r="CGQ248" s="165"/>
      <c r="CGR248" s="165"/>
      <c r="CGS248" s="166"/>
      <c r="CGU248" s="164"/>
      <c r="CGV248" s="168"/>
      <c r="CGW248" s="168"/>
      <c r="CGX248" s="165"/>
      <c r="CGY248" s="165"/>
      <c r="CGZ248" s="165"/>
      <c r="CHA248" s="166"/>
      <c r="CHC248" s="164"/>
      <c r="CHD248" s="168"/>
      <c r="CHE248" s="168"/>
      <c r="CHF248" s="165"/>
      <c r="CHG248" s="165"/>
      <c r="CHH248" s="165"/>
      <c r="CHI248" s="166"/>
      <c r="CHK248" s="164"/>
      <c r="CHL248" s="168"/>
      <c r="CHM248" s="168"/>
      <c r="CHN248" s="165"/>
      <c r="CHO248" s="165"/>
      <c r="CHP248" s="165"/>
      <c r="CHQ248" s="166"/>
      <c r="CHS248" s="164"/>
      <c r="CHT248" s="168"/>
      <c r="CHU248" s="168"/>
      <c r="CHV248" s="165"/>
      <c r="CHW248" s="165"/>
      <c r="CHX248" s="165"/>
      <c r="CHY248" s="166"/>
      <c r="CIA248" s="164"/>
      <c r="CIB248" s="168"/>
      <c r="CIC248" s="168"/>
      <c r="CID248" s="165"/>
      <c r="CIE248" s="165"/>
      <c r="CIF248" s="165"/>
      <c r="CIG248" s="166"/>
      <c r="CII248" s="164"/>
      <c r="CIJ248" s="168"/>
      <c r="CIK248" s="168"/>
      <c r="CIL248" s="165"/>
      <c r="CIM248" s="165"/>
      <c r="CIN248" s="165"/>
      <c r="CIO248" s="166"/>
      <c r="CIQ248" s="164"/>
      <c r="CIR248" s="168"/>
      <c r="CIS248" s="168"/>
      <c r="CIT248" s="165"/>
      <c r="CIU248" s="165"/>
      <c r="CIV248" s="165"/>
      <c r="CIW248" s="166"/>
      <c r="CIY248" s="164"/>
      <c r="CIZ248" s="168"/>
      <c r="CJA248" s="168"/>
      <c r="CJB248" s="165"/>
      <c r="CJC248" s="165"/>
      <c r="CJD248" s="165"/>
      <c r="CJE248" s="166"/>
      <c r="CJG248" s="164"/>
      <c r="CJH248" s="168"/>
      <c r="CJI248" s="168"/>
      <c r="CJJ248" s="165"/>
      <c r="CJK248" s="165"/>
      <c r="CJL248" s="165"/>
      <c r="CJM248" s="166"/>
      <c r="CJO248" s="164"/>
      <c r="CJP248" s="168"/>
      <c r="CJQ248" s="168"/>
      <c r="CJR248" s="165"/>
      <c r="CJS248" s="165"/>
      <c r="CJT248" s="165"/>
      <c r="CJU248" s="166"/>
      <c r="CJW248" s="164"/>
      <c r="CJX248" s="168"/>
      <c r="CJY248" s="168"/>
      <c r="CJZ248" s="165"/>
      <c r="CKA248" s="165"/>
      <c r="CKB248" s="165"/>
      <c r="CKC248" s="166"/>
      <c r="CKE248" s="164"/>
      <c r="CKF248" s="168"/>
      <c r="CKG248" s="168"/>
      <c r="CKH248" s="165"/>
      <c r="CKI248" s="165"/>
      <c r="CKJ248" s="165"/>
      <c r="CKK248" s="166"/>
      <c r="CKM248" s="164"/>
      <c r="CKN248" s="168"/>
      <c r="CKO248" s="168"/>
      <c r="CKP248" s="165"/>
      <c r="CKQ248" s="165"/>
      <c r="CKR248" s="165"/>
      <c r="CKS248" s="166"/>
      <c r="CKU248" s="164"/>
      <c r="CKV248" s="168"/>
      <c r="CKW248" s="168"/>
      <c r="CKX248" s="165"/>
      <c r="CKY248" s="165"/>
      <c r="CKZ248" s="165"/>
      <c r="CLA248" s="166"/>
      <c r="CLC248" s="164"/>
      <c r="CLD248" s="168"/>
      <c r="CLE248" s="168"/>
      <c r="CLF248" s="165"/>
      <c r="CLG248" s="165"/>
      <c r="CLH248" s="165"/>
      <c r="CLI248" s="166"/>
      <c r="CLK248" s="164"/>
      <c r="CLL248" s="168"/>
      <c r="CLM248" s="168"/>
      <c r="CLN248" s="165"/>
      <c r="CLO248" s="165"/>
      <c r="CLP248" s="165"/>
      <c r="CLQ248" s="166"/>
      <c r="CLS248" s="164"/>
      <c r="CLT248" s="168"/>
      <c r="CLU248" s="168"/>
      <c r="CLV248" s="165"/>
      <c r="CLW248" s="165"/>
      <c r="CLX248" s="165"/>
      <c r="CLY248" s="166"/>
      <c r="CMA248" s="164"/>
      <c r="CMB248" s="168"/>
      <c r="CMC248" s="168"/>
      <c r="CMD248" s="165"/>
      <c r="CME248" s="165"/>
      <c r="CMF248" s="165"/>
      <c r="CMG248" s="166"/>
      <c r="CMI248" s="164"/>
      <c r="CMJ248" s="168"/>
      <c r="CMK248" s="168"/>
      <c r="CML248" s="165"/>
      <c r="CMM248" s="165"/>
      <c r="CMN248" s="165"/>
      <c r="CMO248" s="166"/>
      <c r="CMQ248" s="164"/>
      <c r="CMR248" s="168"/>
      <c r="CMS248" s="168"/>
      <c r="CMT248" s="165"/>
      <c r="CMU248" s="165"/>
      <c r="CMV248" s="165"/>
      <c r="CMW248" s="166"/>
      <c r="CMY248" s="164"/>
      <c r="CMZ248" s="168"/>
      <c r="CNA248" s="168"/>
      <c r="CNB248" s="165"/>
      <c r="CNC248" s="165"/>
      <c r="CND248" s="165"/>
      <c r="CNE248" s="166"/>
      <c r="CNG248" s="164"/>
      <c r="CNH248" s="168"/>
      <c r="CNI248" s="168"/>
      <c r="CNJ248" s="165"/>
      <c r="CNK248" s="165"/>
      <c r="CNL248" s="165"/>
      <c r="CNM248" s="166"/>
      <c r="CNO248" s="164"/>
      <c r="CNP248" s="168"/>
      <c r="CNQ248" s="168"/>
      <c r="CNR248" s="165"/>
      <c r="CNS248" s="165"/>
      <c r="CNT248" s="165"/>
      <c r="CNU248" s="166"/>
      <c r="CNW248" s="164"/>
      <c r="CNX248" s="168"/>
      <c r="CNY248" s="168"/>
      <c r="CNZ248" s="165"/>
      <c r="COA248" s="165"/>
      <c r="COB248" s="165"/>
      <c r="COC248" s="166"/>
      <c r="COE248" s="164"/>
      <c r="COF248" s="168"/>
      <c r="COG248" s="168"/>
      <c r="COH248" s="165"/>
      <c r="COI248" s="165"/>
      <c r="COJ248" s="165"/>
      <c r="COK248" s="166"/>
      <c r="COM248" s="164"/>
      <c r="CON248" s="168"/>
      <c r="COO248" s="168"/>
      <c r="COP248" s="165"/>
      <c r="COQ248" s="165"/>
      <c r="COR248" s="165"/>
      <c r="COS248" s="166"/>
      <c r="COU248" s="164"/>
      <c r="COV248" s="168"/>
      <c r="COW248" s="168"/>
      <c r="COX248" s="165"/>
      <c r="COY248" s="165"/>
      <c r="COZ248" s="165"/>
      <c r="CPA248" s="166"/>
      <c r="CPC248" s="164"/>
      <c r="CPD248" s="168"/>
      <c r="CPE248" s="168"/>
      <c r="CPF248" s="165"/>
      <c r="CPG248" s="165"/>
      <c r="CPH248" s="165"/>
      <c r="CPI248" s="166"/>
      <c r="CPK248" s="164"/>
      <c r="CPL248" s="168"/>
      <c r="CPM248" s="168"/>
      <c r="CPN248" s="165"/>
      <c r="CPO248" s="165"/>
      <c r="CPP248" s="165"/>
      <c r="CPQ248" s="166"/>
      <c r="CPS248" s="164"/>
      <c r="CPT248" s="168"/>
      <c r="CPU248" s="168"/>
      <c r="CPV248" s="165"/>
      <c r="CPW248" s="165"/>
      <c r="CPX248" s="165"/>
      <c r="CPY248" s="166"/>
      <c r="CQA248" s="164"/>
      <c r="CQB248" s="168"/>
      <c r="CQC248" s="168"/>
      <c r="CQD248" s="165"/>
      <c r="CQE248" s="165"/>
      <c r="CQF248" s="165"/>
      <c r="CQG248" s="166"/>
      <c r="CQI248" s="164"/>
      <c r="CQJ248" s="168"/>
      <c r="CQK248" s="168"/>
      <c r="CQL248" s="165"/>
      <c r="CQM248" s="165"/>
      <c r="CQN248" s="165"/>
      <c r="CQO248" s="166"/>
      <c r="CQQ248" s="164"/>
      <c r="CQR248" s="168"/>
      <c r="CQS248" s="168"/>
      <c r="CQT248" s="165"/>
      <c r="CQU248" s="165"/>
      <c r="CQV248" s="165"/>
      <c r="CQW248" s="166"/>
      <c r="CQY248" s="164"/>
      <c r="CQZ248" s="168"/>
      <c r="CRA248" s="168"/>
      <c r="CRB248" s="165"/>
      <c r="CRC248" s="165"/>
      <c r="CRD248" s="165"/>
      <c r="CRE248" s="166"/>
      <c r="CRG248" s="164"/>
      <c r="CRH248" s="168"/>
      <c r="CRI248" s="168"/>
      <c r="CRJ248" s="165"/>
      <c r="CRK248" s="165"/>
      <c r="CRL248" s="165"/>
      <c r="CRM248" s="166"/>
      <c r="CRO248" s="164"/>
      <c r="CRP248" s="168"/>
      <c r="CRQ248" s="168"/>
      <c r="CRR248" s="165"/>
      <c r="CRS248" s="165"/>
      <c r="CRT248" s="165"/>
      <c r="CRU248" s="166"/>
      <c r="CRW248" s="164"/>
      <c r="CRX248" s="168"/>
      <c r="CRY248" s="168"/>
      <c r="CRZ248" s="165"/>
      <c r="CSA248" s="165"/>
      <c r="CSB248" s="165"/>
      <c r="CSC248" s="166"/>
      <c r="CSE248" s="164"/>
      <c r="CSF248" s="168"/>
      <c r="CSG248" s="168"/>
      <c r="CSH248" s="165"/>
      <c r="CSI248" s="165"/>
      <c r="CSJ248" s="165"/>
      <c r="CSK248" s="166"/>
      <c r="CSM248" s="164"/>
      <c r="CSN248" s="168"/>
      <c r="CSO248" s="168"/>
      <c r="CSP248" s="165"/>
      <c r="CSQ248" s="165"/>
      <c r="CSR248" s="165"/>
      <c r="CSS248" s="166"/>
      <c r="CSU248" s="164"/>
      <c r="CSV248" s="168"/>
      <c r="CSW248" s="168"/>
      <c r="CSX248" s="165"/>
      <c r="CSY248" s="165"/>
      <c r="CSZ248" s="165"/>
      <c r="CTA248" s="166"/>
      <c r="CTC248" s="164"/>
      <c r="CTD248" s="168"/>
      <c r="CTE248" s="168"/>
      <c r="CTF248" s="165"/>
      <c r="CTG248" s="165"/>
      <c r="CTH248" s="165"/>
      <c r="CTI248" s="166"/>
      <c r="CTK248" s="164"/>
      <c r="CTL248" s="168"/>
      <c r="CTM248" s="168"/>
      <c r="CTN248" s="165"/>
      <c r="CTO248" s="165"/>
      <c r="CTP248" s="165"/>
      <c r="CTQ248" s="166"/>
      <c r="CTS248" s="164"/>
      <c r="CTT248" s="168"/>
      <c r="CTU248" s="168"/>
      <c r="CTV248" s="165"/>
      <c r="CTW248" s="165"/>
      <c r="CTX248" s="165"/>
      <c r="CTY248" s="166"/>
      <c r="CUA248" s="164"/>
      <c r="CUB248" s="168"/>
      <c r="CUC248" s="168"/>
      <c r="CUD248" s="165"/>
      <c r="CUE248" s="165"/>
      <c r="CUF248" s="165"/>
      <c r="CUG248" s="166"/>
      <c r="CUI248" s="164"/>
      <c r="CUJ248" s="168"/>
      <c r="CUK248" s="168"/>
      <c r="CUL248" s="165"/>
      <c r="CUM248" s="165"/>
      <c r="CUN248" s="165"/>
      <c r="CUO248" s="166"/>
      <c r="CUQ248" s="164"/>
      <c r="CUR248" s="168"/>
      <c r="CUS248" s="168"/>
      <c r="CUT248" s="165"/>
      <c r="CUU248" s="165"/>
      <c r="CUV248" s="165"/>
      <c r="CUW248" s="166"/>
      <c r="CUY248" s="164"/>
      <c r="CUZ248" s="168"/>
      <c r="CVA248" s="168"/>
      <c r="CVB248" s="165"/>
      <c r="CVC248" s="165"/>
      <c r="CVD248" s="165"/>
      <c r="CVE248" s="166"/>
      <c r="CVG248" s="164"/>
      <c r="CVH248" s="168"/>
      <c r="CVI248" s="168"/>
      <c r="CVJ248" s="165"/>
      <c r="CVK248" s="165"/>
      <c r="CVL248" s="165"/>
      <c r="CVM248" s="166"/>
      <c r="CVO248" s="164"/>
      <c r="CVP248" s="168"/>
      <c r="CVQ248" s="168"/>
      <c r="CVR248" s="165"/>
      <c r="CVS248" s="165"/>
      <c r="CVT248" s="165"/>
      <c r="CVU248" s="166"/>
      <c r="CVW248" s="164"/>
      <c r="CVX248" s="168"/>
      <c r="CVY248" s="168"/>
      <c r="CVZ248" s="165"/>
      <c r="CWA248" s="165"/>
      <c r="CWB248" s="165"/>
      <c r="CWC248" s="166"/>
      <c r="CWE248" s="164"/>
      <c r="CWF248" s="168"/>
      <c r="CWG248" s="168"/>
      <c r="CWH248" s="165"/>
      <c r="CWI248" s="165"/>
      <c r="CWJ248" s="165"/>
      <c r="CWK248" s="166"/>
      <c r="CWM248" s="164"/>
      <c r="CWN248" s="168"/>
      <c r="CWO248" s="168"/>
      <c r="CWP248" s="165"/>
      <c r="CWQ248" s="165"/>
      <c r="CWR248" s="165"/>
      <c r="CWS248" s="166"/>
      <c r="CWU248" s="164"/>
      <c r="CWV248" s="168"/>
      <c r="CWW248" s="168"/>
      <c r="CWX248" s="165"/>
      <c r="CWY248" s="165"/>
      <c r="CWZ248" s="165"/>
      <c r="CXA248" s="166"/>
      <c r="CXC248" s="164"/>
      <c r="CXD248" s="168"/>
      <c r="CXE248" s="168"/>
      <c r="CXF248" s="165"/>
      <c r="CXG248" s="165"/>
      <c r="CXH248" s="165"/>
      <c r="CXI248" s="166"/>
      <c r="CXK248" s="164"/>
      <c r="CXL248" s="168"/>
      <c r="CXM248" s="168"/>
      <c r="CXN248" s="165"/>
      <c r="CXO248" s="165"/>
      <c r="CXP248" s="165"/>
      <c r="CXQ248" s="166"/>
      <c r="CXS248" s="164"/>
      <c r="CXT248" s="168"/>
      <c r="CXU248" s="168"/>
      <c r="CXV248" s="165"/>
      <c r="CXW248" s="165"/>
      <c r="CXX248" s="165"/>
      <c r="CXY248" s="166"/>
      <c r="CYA248" s="164"/>
      <c r="CYB248" s="168"/>
      <c r="CYC248" s="168"/>
      <c r="CYD248" s="165"/>
      <c r="CYE248" s="165"/>
      <c r="CYF248" s="165"/>
      <c r="CYG248" s="166"/>
      <c r="CYI248" s="164"/>
      <c r="CYJ248" s="168"/>
      <c r="CYK248" s="168"/>
      <c r="CYL248" s="165"/>
      <c r="CYM248" s="165"/>
      <c r="CYN248" s="165"/>
      <c r="CYO248" s="166"/>
      <c r="CYQ248" s="164"/>
      <c r="CYR248" s="168"/>
      <c r="CYS248" s="168"/>
      <c r="CYT248" s="165"/>
      <c r="CYU248" s="165"/>
      <c r="CYV248" s="165"/>
      <c r="CYW248" s="166"/>
      <c r="CYY248" s="164"/>
      <c r="CYZ248" s="168"/>
      <c r="CZA248" s="168"/>
      <c r="CZB248" s="165"/>
      <c r="CZC248" s="165"/>
      <c r="CZD248" s="165"/>
      <c r="CZE248" s="166"/>
      <c r="CZG248" s="164"/>
      <c r="CZH248" s="168"/>
      <c r="CZI248" s="168"/>
      <c r="CZJ248" s="165"/>
      <c r="CZK248" s="165"/>
      <c r="CZL248" s="165"/>
      <c r="CZM248" s="166"/>
      <c r="CZO248" s="164"/>
      <c r="CZP248" s="168"/>
      <c r="CZQ248" s="168"/>
      <c r="CZR248" s="165"/>
      <c r="CZS248" s="165"/>
      <c r="CZT248" s="165"/>
      <c r="CZU248" s="166"/>
      <c r="CZW248" s="164"/>
      <c r="CZX248" s="168"/>
      <c r="CZY248" s="168"/>
      <c r="CZZ248" s="165"/>
      <c r="DAA248" s="165"/>
      <c r="DAB248" s="165"/>
      <c r="DAC248" s="166"/>
      <c r="DAE248" s="164"/>
      <c r="DAF248" s="168"/>
      <c r="DAG248" s="168"/>
      <c r="DAH248" s="165"/>
      <c r="DAI248" s="165"/>
      <c r="DAJ248" s="165"/>
      <c r="DAK248" s="166"/>
      <c r="DAM248" s="164"/>
      <c r="DAN248" s="168"/>
      <c r="DAO248" s="168"/>
      <c r="DAP248" s="165"/>
      <c r="DAQ248" s="165"/>
      <c r="DAR248" s="165"/>
      <c r="DAS248" s="166"/>
      <c r="DAU248" s="164"/>
      <c r="DAV248" s="168"/>
      <c r="DAW248" s="168"/>
      <c r="DAX248" s="165"/>
      <c r="DAY248" s="165"/>
      <c r="DAZ248" s="165"/>
      <c r="DBA248" s="166"/>
      <c r="DBC248" s="164"/>
      <c r="DBD248" s="168"/>
      <c r="DBE248" s="168"/>
      <c r="DBF248" s="165"/>
      <c r="DBG248" s="165"/>
      <c r="DBH248" s="165"/>
      <c r="DBI248" s="166"/>
      <c r="DBK248" s="164"/>
      <c r="DBL248" s="168"/>
      <c r="DBM248" s="168"/>
      <c r="DBN248" s="165"/>
      <c r="DBO248" s="165"/>
      <c r="DBP248" s="165"/>
      <c r="DBQ248" s="166"/>
      <c r="DBS248" s="164"/>
      <c r="DBT248" s="168"/>
      <c r="DBU248" s="168"/>
      <c r="DBV248" s="165"/>
      <c r="DBW248" s="165"/>
      <c r="DBX248" s="165"/>
      <c r="DBY248" s="166"/>
      <c r="DCA248" s="164"/>
      <c r="DCB248" s="168"/>
      <c r="DCC248" s="168"/>
      <c r="DCD248" s="165"/>
      <c r="DCE248" s="165"/>
      <c r="DCF248" s="165"/>
      <c r="DCG248" s="166"/>
      <c r="DCI248" s="164"/>
      <c r="DCJ248" s="168"/>
      <c r="DCK248" s="168"/>
      <c r="DCL248" s="165"/>
      <c r="DCM248" s="165"/>
      <c r="DCN248" s="165"/>
      <c r="DCO248" s="166"/>
      <c r="DCQ248" s="164"/>
      <c r="DCR248" s="168"/>
      <c r="DCS248" s="168"/>
      <c r="DCT248" s="165"/>
      <c r="DCU248" s="165"/>
      <c r="DCV248" s="165"/>
      <c r="DCW248" s="166"/>
      <c r="DCY248" s="164"/>
      <c r="DCZ248" s="168"/>
      <c r="DDA248" s="168"/>
      <c r="DDB248" s="165"/>
      <c r="DDC248" s="165"/>
      <c r="DDD248" s="165"/>
      <c r="DDE248" s="166"/>
      <c r="DDG248" s="164"/>
      <c r="DDH248" s="168"/>
      <c r="DDI248" s="168"/>
      <c r="DDJ248" s="165"/>
      <c r="DDK248" s="165"/>
      <c r="DDL248" s="165"/>
      <c r="DDM248" s="166"/>
      <c r="DDO248" s="164"/>
      <c r="DDP248" s="168"/>
      <c r="DDQ248" s="168"/>
      <c r="DDR248" s="165"/>
      <c r="DDS248" s="165"/>
      <c r="DDT248" s="165"/>
      <c r="DDU248" s="166"/>
      <c r="DDW248" s="164"/>
      <c r="DDX248" s="168"/>
      <c r="DDY248" s="168"/>
      <c r="DDZ248" s="165"/>
      <c r="DEA248" s="165"/>
      <c r="DEB248" s="165"/>
      <c r="DEC248" s="166"/>
      <c r="DEE248" s="164"/>
      <c r="DEF248" s="168"/>
      <c r="DEG248" s="168"/>
      <c r="DEH248" s="165"/>
      <c r="DEI248" s="165"/>
      <c r="DEJ248" s="165"/>
      <c r="DEK248" s="166"/>
      <c r="DEM248" s="164"/>
      <c r="DEN248" s="168"/>
      <c r="DEO248" s="168"/>
      <c r="DEP248" s="165"/>
      <c r="DEQ248" s="165"/>
      <c r="DER248" s="165"/>
      <c r="DES248" s="166"/>
      <c r="DEU248" s="164"/>
      <c r="DEV248" s="168"/>
      <c r="DEW248" s="168"/>
      <c r="DEX248" s="165"/>
      <c r="DEY248" s="165"/>
      <c r="DEZ248" s="165"/>
      <c r="DFA248" s="166"/>
      <c r="DFC248" s="164"/>
      <c r="DFD248" s="168"/>
      <c r="DFE248" s="168"/>
      <c r="DFF248" s="165"/>
      <c r="DFG248" s="165"/>
      <c r="DFH248" s="165"/>
      <c r="DFI248" s="166"/>
      <c r="DFK248" s="164"/>
      <c r="DFL248" s="168"/>
      <c r="DFM248" s="168"/>
      <c r="DFN248" s="165"/>
      <c r="DFO248" s="165"/>
      <c r="DFP248" s="165"/>
      <c r="DFQ248" s="166"/>
      <c r="DFS248" s="164"/>
      <c r="DFT248" s="168"/>
      <c r="DFU248" s="168"/>
      <c r="DFV248" s="165"/>
      <c r="DFW248" s="165"/>
      <c r="DFX248" s="165"/>
      <c r="DFY248" s="166"/>
      <c r="DGA248" s="164"/>
      <c r="DGB248" s="168"/>
      <c r="DGC248" s="168"/>
      <c r="DGD248" s="165"/>
      <c r="DGE248" s="165"/>
      <c r="DGF248" s="165"/>
      <c r="DGG248" s="166"/>
      <c r="DGI248" s="164"/>
      <c r="DGJ248" s="168"/>
      <c r="DGK248" s="168"/>
      <c r="DGL248" s="165"/>
      <c r="DGM248" s="165"/>
      <c r="DGN248" s="165"/>
      <c r="DGO248" s="166"/>
      <c r="DGQ248" s="164"/>
      <c r="DGR248" s="168"/>
      <c r="DGS248" s="168"/>
      <c r="DGT248" s="165"/>
      <c r="DGU248" s="165"/>
      <c r="DGV248" s="165"/>
      <c r="DGW248" s="166"/>
      <c r="DGY248" s="164"/>
      <c r="DGZ248" s="168"/>
      <c r="DHA248" s="168"/>
      <c r="DHB248" s="165"/>
      <c r="DHC248" s="165"/>
      <c r="DHD248" s="165"/>
      <c r="DHE248" s="166"/>
      <c r="DHG248" s="164"/>
      <c r="DHH248" s="168"/>
      <c r="DHI248" s="168"/>
      <c r="DHJ248" s="165"/>
      <c r="DHK248" s="165"/>
      <c r="DHL248" s="165"/>
      <c r="DHM248" s="166"/>
      <c r="DHO248" s="164"/>
      <c r="DHP248" s="168"/>
      <c r="DHQ248" s="168"/>
      <c r="DHR248" s="165"/>
      <c r="DHS248" s="165"/>
      <c r="DHT248" s="165"/>
      <c r="DHU248" s="166"/>
      <c r="DHW248" s="164"/>
      <c r="DHX248" s="168"/>
      <c r="DHY248" s="168"/>
      <c r="DHZ248" s="165"/>
      <c r="DIA248" s="165"/>
      <c r="DIB248" s="165"/>
      <c r="DIC248" s="166"/>
      <c r="DIE248" s="164"/>
      <c r="DIF248" s="168"/>
      <c r="DIG248" s="168"/>
      <c r="DIH248" s="165"/>
      <c r="DII248" s="165"/>
      <c r="DIJ248" s="165"/>
      <c r="DIK248" s="166"/>
      <c r="DIM248" s="164"/>
      <c r="DIN248" s="168"/>
      <c r="DIO248" s="168"/>
      <c r="DIP248" s="165"/>
      <c r="DIQ248" s="165"/>
      <c r="DIR248" s="165"/>
      <c r="DIS248" s="166"/>
      <c r="DIU248" s="164"/>
      <c r="DIV248" s="168"/>
      <c r="DIW248" s="168"/>
      <c r="DIX248" s="165"/>
      <c r="DIY248" s="165"/>
      <c r="DIZ248" s="165"/>
      <c r="DJA248" s="166"/>
      <c r="DJC248" s="164"/>
      <c r="DJD248" s="168"/>
      <c r="DJE248" s="168"/>
      <c r="DJF248" s="165"/>
      <c r="DJG248" s="165"/>
      <c r="DJH248" s="165"/>
      <c r="DJI248" s="166"/>
      <c r="DJK248" s="164"/>
      <c r="DJL248" s="168"/>
      <c r="DJM248" s="168"/>
      <c r="DJN248" s="165"/>
      <c r="DJO248" s="165"/>
      <c r="DJP248" s="165"/>
      <c r="DJQ248" s="166"/>
      <c r="DJS248" s="164"/>
      <c r="DJT248" s="168"/>
      <c r="DJU248" s="168"/>
      <c r="DJV248" s="165"/>
      <c r="DJW248" s="165"/>
      <c r="DJX248" s="165"/>
      <c r="DJY248" s="166"/>
      <c r="DKA248" s="164"/>
      <c r="DKB248" s="168"/>
      <c r="DKC248" s="168"/>
      <c r="DKD248" s="165"/>
      <c r="DKE248" s="165"/>
      <c r="DKF248" s="165"/>
      <c r="DKG248" s="166"/>
      <c r="DKI248" s="164"/>
      <c r="DKJ248" s="168"/>
      <c r="DKK248" s="168"/>
      <c r="DKL248" s="165"/>
      <c r="DKM248" s="165"/>
      <c r="DKN248" s="165"/>
      <c r="DKO248" s="166"/>
      <c r="DKQ248" s="164"/>
      <c r="DKR248" s="168"/>
      <c r="DKS248" s="168"/>
      <c r="DKT248" s="165"/>
      <c r="DKU248" s="165"/>
      <c r="DKV248" s="165"/>
      <c r="DKW248" s="166"/>
      <c r="DKY248" s="164"/>
      <c r="DKZ248" s="168"/>
      <c r="DLA248" s="168"/>
      <c r="DLB248" s="165"/>
      <c r="DLC248" s="165"/>
      <c r="DLD248" s="165"/>
      <c r="DLE248" s="166"/>
      <c r="DLG248" s="164"/>
      <c r="DLH248" s="168"/>
      <c r="DLI248" s="168"/>
      <c r="DLJ248" s="165"/>
      <c r="DLK248" s="165"/>
      <c r="DLL248" s="165"/>
      <c r="DLM248" s="166"/>
      <c r="DLO248" s="164"/>
      <c r="DLP248" s="168"/>
      <c r="DLQ248" s="168"/>
      <c r="DLR248" s="165"/>
      <c r="DLS248" s="165"/>
      <c r="DLT248" s="165"/>
      <c r="DLU248" s="166"/>
      <c r="DLW248" s="164"/>
      <c r="DLX248" s="168"/>
      <c r="DLY248" s="168"/>
      <c r="DLZ248" s="165"/>
      <c r="DMA248" s="165"/>
      <c r="DMB248" s="165"/>
      <c r="DMC248" s="166"/>
      <c r="DME248" s="164"/>
      <c r="DMF248" s="168"/>
      <c r="DMG248" s="168"/>
      <c r="DMH248" s="165"/>
      <c r="DMI248" s="165"/>
      <c r="DMJ248" s="165"/>
      <c r="DMK248" s="166"/>
      <c r="DMM248" s="164"/>
      <c r="DMN248" s="168"/>
      <c r="DMO248" s="168"/>
      <c r="DMP248" s="165"/>
      <c r="DMQ248" s="165"/>
      <c r="DMR248" s="165"/>
      <c r="DMS248" s="166"/>
      <c r="DMU248" s="164"/>
      <c r="DMV248" s="168"/>
      <c r="DMW248" s="168"/>
      <c r="DMX248" s="165"/>
      <c r="DMY248" s="165"/>
      <c r="DMZ248" s="165"/>
      <c r="DNA248" s="166"/>
      <c r="DNC248" s="164"/>
      <c r="DND248" s="168"/>
      <c r="DNE248" s="168"/>
      <c r="DNF248" s="165"/>
      <c r="DNG248" s="165"/>
      <c r="DNH248" s="165"/>
      <c r="DNI248" s="166"/>
      <c r="DNK248" s="164"/>
      <c r="DNL248" s="168"/>
      <c r="DNM248" s="168"/>
      <c r="DNN248" s="165"/>
      <c r="DNO248" s="165"/>
      <c r="DNP248" s="165"/>
      <c r="DNQ248" s="166"/>
      <c r="DNS248" s="164"/>
      <c r="DNT248" s="168"/>
      <c r="DNU248" s="168"/>
      <c r="DNV248" s="165"/>
      <c r="DNW248" s="165"/>
      <c r="DNX248" s="165"/>
      <c r="DNY248" s="166"/>
      <c r="DOA248" s="164"/>
      <c r="DOB248" s="168"/>
      <c r="DOC248" s="168"/>
      <c r="DOD248" s="165"/>
      <c r="DOE248" s="165"/>
      <c r="DOF248" s="165"/>
      <c r="DOG248" s="166"/>
      <c r="DOI248" s="164"/>
      <c r="DOJ248" s="168"/>
      <c r="DOK248" s="168"/>
      <c r="DOL248" s="165"/>
      <c r="DOM248" s="165"/>
      <c r="DON248" s="165"/>
      <c r="DOO248" s="166"/>
      <c r="DOQ248" s="164"/>
      <c r="DOR248" s="168"/>
      <c r="DOS248" s="168"/>
      <c r="DOT248" s="165"/>
      <c r="DOU248" s="165"/>
      <c r="DOV248" s="165"/>
      <c r="DOW248" s="166"/>
      <c r="DOY248" s="164"/>
      <c r="DOZ248" s="168"/>
      <c r="DPA248" s="168"/>
      <c r="DPB248" s="165"/>
      <c r="DPC248" s="165"/>
      <c r="DPD248" s="165"/>
      <c r="DPE248" s="166"/>
      <c r="DPG248" s="164"/>
      <c r="DPH248" s="168"/>
      <c r="DPI248" s="168"/>
      <c r="DPJ248" s="165"/>
      <c r="DPK248" s="165"/>
      <c r="DPL248" s="165"/>
      <c r="DPM248" s="166"/>
      <c r="DPO248" s="164"/>
      <c r="DPP248" s="168"/>
      <c r="DPQ248" s="168"/>
      <c r="DPR248" s="165"/>
      <c r="DPS248" s="165"/>
      <c r="DPT248" s="165"/>
      <c r="DPU248" s="166"/>
      <c r="DPW248" s="164"/>
      <c r="DPX248" s="168"/>
      <c r="DPY248" s="168"/>
      <c r="DPZ248" s="165"/>
      <c r="DQA248" s="165"/>
      <c r="DQB248" s="165"/>
      <c r="DQC248" s="166"/>
      <c r="DQE248" s="164"/>
      <c r="DQF248" s="168"/>
      <c r="DQG248" s="168"/>
      <c r="DQH248" s="165"/>
      <c r="DQI248" s="165"/>
      <c r="DQJ248" s="165"/>
      <c r="DQK248" s="166"/>
      <c r="DQM248" s="164"/>
      <c r="DQN248" s="168"/>
      <c r="DQO248" s="168"/>
      <c r="DQP248" s="165"/>
      <c r="DQQ248" s="165"/>
      <c r="DQR248" s="165"/>
      <c r="DQS248" s="166"/>
      <c r="DQU248" s="164"/>
      <c r="DQV248" s="168"/>
      <c r="DQW248" s="168"/>
      <c r="DQX248" s="165"/>
      <c r="DQY248" s="165"/>
      <c r="DQZ248" s="165"/>
      <c r="DRA248" s="166"/>
      <c r="DRC248" s="164"/>
      <c r="DRD248" s="168"/>
      <c r="DRE248" s="168"/>
      <c r="DRF248" s="165"/>
      <c r="DRG248" s="165"/>
      <c r="DRH248" s="165"/>
      <c r="DRI248" s="166"/>
      <c r="DRK248" s="164"/>
      <c r="DRL248" s="168"/>
      <c r="DRM248" s="168"/>
      <c r="DRN248" s="165"/>
      <c r="DRO248" s="165"/>
      <c r="DRP248" s="165"/>
      <c r="DRQ248" s="166"/>
      <c r="DRS248" s="164"/>
      <c r="DRT248" s="168"/>
      <c r="DRU248" s="168"/>
      <c r="DRV248" s="165"/>
      <c r="DRW248" s="165"/>
      <c r="DRX248" s="165"/>
      <c r="DRY248" s="166"/>
      <c r="DSA248" s="164"/>
      <c r="DSB248" s="168"/>
      <c r="DSC248" s="168"/>
      <c r="DSD248" s="165"/>
      <c r="DSE248" s="165"/>
      <c r="DSF248" s="165"/>
      <c r="DSG248" s="166"/>
      <c r="DSI248" s="164"/>
      <c r="DSJ248" s="168"/>
      <c r="DSK248" s="168"/>
      <c r="DSL248" s="165"/>
      <c r="DSM248" s="165"/>
      <c r="DSN248" s="165"/>
      <c r="DSO248" s="166"/>
      <c r="DSQ248" s="164"/>
      <c r="DSR248" s="168"/>
      <c r="DSS248" s="168"/>
      <c r="DST248" s="165"/>
      <c r="DSU248" s="165"/>
      <c r="DSV248" s="165"/>
      <c r="DSW248" s="166"/>
      <c r="DSY248" s="164"/>
      <c r="DSZ248" s="168"/>
      <c r="DTA248" s="168"/>
      <c r="DTB248" s="165"/>
      <c r="DTC248" s="165"/>
      <c r="DTD248" s="165"/>
      <c r="DTE248" s="166"/>
      <c r="DTG248" s="164"/>
      <c r="DTH248" s="168"/>
      <c r="DTI248" s="168"/>
      <c r="DTJ248" s="165"/>
      <c r="DTK248" s="165"/>
      <c r="DTL248" s="165"/>
      <c r="DTM248" s="166"/>
      <c r="DTO248" s="164"/>
      <c r="DTP248" s="168"/>
      <c r="DTQ248" s="168"/>
      <c r="DTR248" s="165"/>
      <c r="DTS248" s="165"/>
      <c r="DTT248" s="165"/>
      <c r="DTU248" s="166"/>
      <c r="DTW248" s="164"/>
      <c r="DTX248" s="168"/>
      <c r="DTY248" s="168"/>
      <c r="DTZ248" s="165"/>
      <c r="DUA248" s="165"/>
      <c r="DUB248" s="165"/>
      <c r="DUC248" s="166"/>
      <c r="DUE248" s="164"/>
      <c r="DUF248" s="168"/>
      <c r="DUG248" s="168"/>
      <c r="DUH248" s="165"/>
      <c r="DUI248" s="165"/>
      <c r="DUJ248" s="165"/>
      <c r="DUK248" s="166"/>
      <c r="DUM248" s="164"/>
      <c r="DUN248" s="168"/>
      <c r="DUO248" s="168"/>
      <c r="DUP248" s="165"/>
      <c r="DUQ248" s="165"/>
      <c r="DUR248" s="165"/>
      <c r="DUS248" s="166"/>
      <c r="DUU248" s="164"/>
      <c r="DUV248" s="168"/>
      <c r="DUW248" s="168"/>
      <c r="DUX248" s="165"/>
      <c r="DUY248" s="165"/>
      <c r="DUZ248" s="165"/>
      <c r="DVA248" s="166"/>
      <c r="DVC248" s="164"/>
      <c r="DVD248" s="168"/>
      <c r="DVE248" s="168"/>
      <c r="DVF248" s="165"/>
      <c r="DVG248" s="165"/>
      <c r="DVH248" s="165"/>
      <c r="DVI248" s="166"/>
      <c r="DVK248" s="164"/>
      <c r="DVL248" s="168"/>
      <c r="DVM248" s="168"/>
      <c r="DVN248" s="165"/>
      <c r="DVO248" s="165"/>
      <c r="DVP248" s="165"/>
      <c r="DVQ248" s="166"/>
      <c r="DVS248" s="164"/>
      <c r="DVT248" s="168"/>
      <c r="DVU248" s="168"/>
      <c r="DVV248" s="165"/>
      <c r="DVW248" s="165"/>
      <c r="DVX248" s="165"/>
      <c r="DVY248" s="166"/>
      <c r="DWA248" s="164"/>
      <c r="DWB248" s="168"/>
      <c r="DWC248" s="168"/>
      <c r="DWD248" s="165"/>
      <c r="DWE248" s="165"/>
      <c r="DWF248" s="165"/>
      <c r="DWG248" s="166"/>
      <c r="DWI248" s="164"/>
      <c r="DWJ248" s="168"/>
      <c r="DWK248" s="168"/>
      <c r="DWL248" s="165"/>
      <c r="DWM248" s="165"/>
      <c r="DWN248" s="165"/>
      <c r="DWO248" s="166"/>
      <c r="DWQ248" s="164"/>
      <c r="DWR248" s="168"/>
      <c r="DWS248" s="168"/>
      <c r="DWT248" s="165"/>
      <c r="DWU248" s="165"/>
      <c r="DWV248" s="165"/>
      <c r="DWW248" s="166"/>
      <c r="DWY248" s="164"/>
      <c r="DWZ248" s="168"/>
      <c r="DXA248" s="168"/>
      <c r="DXB248" s="165"/>
      <c r="DXC248" s="165"/>
      <c r="DXD248" s="165"/>
      <c r="DXE248" s="166"/>
      <c r="DXG248" s="164"/>
      <c r="DXH248" s="168"/>
      <c r="DXI248" s="168"/>
      <c r="DXJ248" s="165"/>
      <c r="DXK248" s="165"/>
      <c r="DXL248" s="165"/>
      <c r="DXM248" s="166"/>
      <c r="DXO248" s="164"/>
      <c r="DXP248" s="168"/>
      <c r="DXQ248" s="168"/>
      <c r="DXR248" s="165"/>
      <c r="DXS248" s="165"/>
      <c r="DXT248" s="165"/>
      <c r="DXU248" s="166"/>
      <c r="DXW248" s="164"/>
      <c r="DXX248" s="168"/>
      <c r="DXY248" s="168"/>
      <c r="DXZ248" s="165"/>
      <c r="DYA248" s="165"/>
      <c r="DYB248" s="165"/>
      <c r="DYC248" s="166"/>
      <c r="DYE248" s="164"/>
      <c r="DYF248" s="168"/>
      <c r="DYG248" s="168"/>
      <c r="DYH248" s="165"/>
      <c r="DYI248" s="165"/>
      <c r="DYJ248" s="165"/>
      <c r="DYK248" s="166"/>
      <c r="DYM248" s="164"/>
      <c r="DYN248" s="168"/>
      <c r="DYO248" s="168"/>
      <c r="DYP248" s="165"/>
      <c r="DYQ248" s="165"/>
      <c r="DYR248" s="165"/>
      <c r="DYS248" s="166"/>
      <c r="DYU248" s="164"/>
      <c r="DYV248" s="168"/>
      <c r="DYW248" s="168"/>
      <c r="DYX248" s="165"/>
      <c r="DYY248" s="165"/>
      <c r="DYZ248" s="165"/>
      <c r="DZA248" s="166"/>
      <c r="DZC248" s="164"/>
      <c r="DZD248" s="168"/>
      <c r="DZE248" s="168"/>
      <c r="DZF248" s="165"/>
      <c r="DZG248" s="165"/>
      <c r="DZH248" s="165"/>
      <c r="DZI248" s="166"/>
      <c r="DZK248" s="164"/>
      <c r="DZL248" s="168"/>
      <c r="DZM248" s="168"/>
      <c r="DZN248" s="165"/>
      <c r="DZO248" s="165"/>
      <c r="DZP248" s="165"/>
      <c r="DZQ248" s="166"/>
      <c r="DZS248" s="164"/>
      <c r="DZT248" s="168"/>
      <c r="DZU248" s="168"/>
      <c r="DZV248" s="165"/>
      <c r="DZW248" s="165"/>
      <c r="DZX248" s="165"/>
      <c r="DZY248" s="166"/>
      <c r="EAA248" s="164"/>
      <c r="EAB248" s="168"/>
      <c r="EAC248" s="168"/>
      <c r="EAD248" s="165"/>
      <c r="EAE248" s="165"/>
      <c r="EAF248" s="165"/>
      <c r="EAG248" s="166"/>
      <c r="EAI248" s="164"/>
      <c r="EAJ248" s="168"/>
      <c r="EAK248" s="168"/>
      <c r="EAL248" s="165"/>
      <c r="EAM248" s="165"/>
      <c r="EAN248" s="165"/>
      <c r="EAO248" s="166"/>
      <c r="EAQ248" s="164"/>
      <c r="EAR248" s="168"/>
      <c r="EAS248" s="168"/>
      <c r="EAT248" s="165"/>
      <c r="EAU248" s="165"/>
      <c r="EAV248" s="165"/>
      <c r="EAW248" s="166"/>
      <c r="EAY248" s="164"/>
      <c r="EAZ248" s="168"/>
      <c r="EBA248" s="168"/>
      <c r="EBB248" s="165"/>
      <c r="EBC248" s="165"/>
      <c r="EBD248" s="165"/>
      <c r="EBE248" s="166"/>
      <c r="EBG248" s="164"/>
      <c r="EBH248" s="168"/>
      <c r="EBI248" s="168"/>
      <c r="EBJ248" s="165"/>
      <c r="EBK248" s="165"/>
      <c r="EBL248" s="165"/>
      <c r="EBM248" s="166"/>
      <c r="EBO248" s="164"/>
      <c r="EBP248" s="168"/>
      <c r="EBQ248" s="168"/>
      <c r="EBR248" s="165"/>
      <c r="EBS248" s="165"/>
      <c r="EBT248" s="165"/>
      <c r="EBU248" s="166"/>
      <c r="EBW248" s="164"/>
      <c r="EBX248" s="168"/>
      <c r="EBY248" s="168"/>
      <c r="EBZ248" s="165"/>
      <c r="ECA248" s="165"/>
      <c r="ECB248" s="165"/>
      <c r="ECC248" s="166"/>
      <c r="ECE248" s="164"/>
      <c r="ECF248" s="168"/>
      <c r="ECG248" s="168"/>
      <c r="ECH248" s="165"/>
      <c r="ECI248" s="165"/>
      <c r="ECJ248" s="165"/>
      <c r="ECK248" s="166"/>
      <c r="ECM248" s="164"/>
      <c r="ECN248" s="168"/>
      <c r="ECO248" s="168"/>
      <c r="ECP248" s="165"/>
      <c r="ECQ248" s="165"/>
      <c r="ECR248" s="165"/>
      <c r="ECS248" s="166"/>
      <c r="ECU248" s="164"/>
      <c r="ECV248" s="168"/>
      <c r="ECW248" s="168"/>
      <c r="ECX248" s="165"/>
      <c r="ECY248" s="165"/>
      <c r="ECZ248" s="165"/>
      <c r="EDA248" s="166"/>
      <c r="EDC248" s="164"/>
      <c r="EDD248" s="168"/>
      <c r="EDE248" s="168"/>
      <c r="EDF248" s="165"/>
      <c r="EDG248" s="165"/>
      <c r="EDH248" s="165"/>
      <c r="EDI248" s="166"/>
      <c r="EDK248" s="164"/>
      <c r="EDL248" s="168"/>
      <c r="EDM248" s="168"/>
      <c r="EDN248" s="165"/>
      <c r="EDO248" s="165"/>
      <c r="EDP248" s="165"/>
      <c r="EDQ248" s="166"/>
      <c r="EDS248" s="164"/>
      <c r="EDT248" s="168"/>
      <c r="EDU248" s="168"/>
      <c r="EDV248" s="165"/>
      <c r="EDW248" s="165"/>
      <c r="EDX248" s="165"/>
      <c r="EDY248" s="166"/>
      <c r="EEA248" s="164"/>
      <c r="EEB248" s="168"/>
      <c r="EEC248" s="168"/>
      <c r="EED248" s="165"/>
      <c r="EEE248" s="165"/>
      <c r="EEF248" s="165"/>
      <c r="EEG248" s="166"/>
      <c r="EEI248" s="164"/>
      <c r="EEJ248" s="168"/>
      <c r="EEK248" s="168"/>
      <c r="EEL248" s="165"/>
      <c r="EEM248" s="165"/>
      <c r="EEN248" s="165"/>
      <c r="EEO248" s="166"/>
      <c r="EEQ248" s="164"/>
      <c r="EER248" s="168"/>
      <c r="EES248" s="168"/>
      <c r="EET248" s="165"/>
      <c r="EEU248" s="165"/>
      <c r="EEV248" s="165"/>
      <c r="EEW248" s="166"/>
      <c r="EEY248" s="164"/>
      <c r="EEZ248" s="168"/>
      <c r="EFA248" s="168"/>
      <c r="EFB248" s="165"/>
      <c r="EFC248" s="165"/>
      <c r="EFD248" s="165"/>
      <c r="EFE248" s="166"/>
      <c r="EFG248" s="164"/>
      <c r="EFH248" s="168"/>
      <c r="EFI248" s="168"/>
      <c r="EFJ248" s="165"/>
      <c r="EFK248" s="165"/>
      <c r="EFL248" s="165"/>
      <c r="EFM248" s="166"/>
      <c r="EFO248" s="164"/>
      <c r="EFP248" s="168"/>
      <c r="EFQ248" s="168"/>
      <c r="EFR248" s="165"/>
      <c r="EFS248" s="165"/>
      <c r="EFT248" s="165"/>
      <c r="EFU248" s="166"/>
      <c r="EFW248" s="164"/>
      <c r="EFX248" s="168"/>
      <c r="EFY248" s="168"/>
      <c r="EFZ248" s="165"/>
      <c r="EGA248" s="165"/>
      <c r="EGB248" s="165"/>
      <c r="EGC248" s="166"/>
      <c r="EGE248" s="164"/>
      <c r="EGF248" s="168"/>
      <c r="EGG248" s="168"/>
      <c r="EGH248" s="165"/>
      <c r="EGI248" s="165"/>
      <c r="EGJ248" s="165"/>
      <c r="EGK248" s="166"/>
      <c r="EGM248" s="164"/>
      <c r="EGN248" s="168"/>
      <c r="EGO248" s="168"/>
      <c r="EGP248" s="165"/>
      <c r="EGQ248" s="165"/>
      <c r="EGR248" s="165"/>
      <c r="EGS248" s="166"/>
      <c r="EGU248" s="164"/>
      <c r="EGV248" s="168"/>
      <c r="EGW248" s="168"/>
      <c r="EGX248" s="165"/>
      <c r="EGY248" s="165"/>
      <c r="EGZ248" s="165"/>
      <c r="EHA248" s="166"/>
      <c r="EHC248" s="164"/>
      <c r="EHD248" s="168"/>
      <c r="EHE248" s="168"/>
      <c r="EHF248" s="165"/>
      <c r="EHG248" s="165"/>
      <c r="EHH248" s="165"/>
      <c r="EHI248" s="166"/>
      <c r="EHK248" s="164"/>
      <c r="EHL248" s="168"/>
      <c r="EHM248" s="168"/>
      <c r="EHN248" s="165"/>
      <c r="EHO248" s="165"/>
      <c r="EHP248" s="165"/>
      <c r="EHQ248" s="166"/>
      <c r="EHS248" s="164"/>
      <c r="EHT248" s="168"/>
      <c r="EHU248" s="168"/>
      <c r="EHV248" s="165"/>
      <c r="EHW248" s="165"/>
      <c r="EHX248" s="165"/>
      <c r="EHY248" s="166"/>
      <c r="EIA248" s="164"/>
      <c r="EIB248" s="168"/>
      <c r="EIC248" s="168"/>
      <c r="EID248" s="165"/>
      <c r="EIE248" s="165"/>
      <c r="EIF248" s="165"/>
      <c r="EIG248" s="166"/>
      <c r="EII248" s="164"/>
      <c r="EIJ248" s="168"/>
      <c r="EIK248" s="168"/>
      <c r="EIL248" s="165"/>
      <c r="EIM248" s="165"/>
      <c r="EIN248" s="165"/>
      <c r="EIO248" s="166"/>
      <c r="EIQ248" s="164"/>
      <c r="EIR248" s="168"/>
      <c r="EIS248" s="168"/>
      <c r="EIT248" s="165"/>
      <c r="EIU248" s="165"/>
      <c r="EIV248" s="165"/>
      <c r="EIW248" s="166"/>
      <c r="EIY248" s="164"/>
      <c r="EIZ248" s="168"/>
      <c r="EJA248" s="168"/>
      <c r="EJB248" s="165"/>
      <c r="EJC248" s="165"/>
      <c r="EJD248" s="165"/>
      <c r="EJE248" s="166"/>
      <c r="EJG248" s="164"/>
      <c r="EJH248" s="168"/>
      <c r="EJI248" s="168"/>
      <c r="EJJ248" s="165"/>
      <c r="EJK248" s="165"/>
      <c r="EJL248" s="165"/>
      <c r="EJM248" s="166"/>
      <c r="EJO248" s="164"/>
      <c r="EJP248" s="168"/>
      <c r="EJQ248" s="168"/>
      <c r="EJR248" s="165"/>
      <c r="EJS248" s="165"/>
      <c r="EJT248" s="165"/>
      <c r="EJU248" s="166"/>
      <c r="EJW248" s="164"/>
      <c r="EJX248" s="168"/>
      <c r="EJY248" s="168"/>
      <c r="EJZ248" s="165"/>
      <c r="EKA248" s="165"/>
      <c r="EKB248" s="165"/>
      <c r="EKC248" s="166"/>
      <c r="EKE248" s="164"/>
      <c r="EKF248" s="168"/>
      <c r="EKG248" s="168"/>
      <c r="EKH248" s="165"/>
      <c r="EKI248" s="165"/>
      <c r="EKJ248" s="165"/>
      <c r="EKK248" s="166"/>
      <c r="EKM248" s="164"/>
      <c r="EKN248" s="168"/>
      <c r="EKO248" s="168"/>
      <c r="EKP248" s="165"/>
      <c r="EKQ248" s="165"/>
      <c r="EKR248" s="165"/>
      <c r="EKS248" s="166"/>
      <c r="EKU248" s="164"/>
      <c r="EKV248" s="168"/>
      <c r="EKW248" s="168"/>
      <c r="EKX248" s="165"/>
      <c r="EKY248" s="165"/>
      <c r="EKZ248" s="165"/>
      <c r="ELA248" s="166"/>
      <c r="ELC248" s="164"/>
      <c r="ELD248" s="168"/>
      <c r="ELE248" s="168"/>
      <c r="ELF248" s="165"/>
      <c r="ELG248" s="165"/>
      <c r="ELH248" s="165"/>
      <c r="ELI248" s="166"/>
      <c r="ELK248" s="164"/>
      <c r="ELL248" s="168"/>
      <c r="ELM248" s="168"/>
      <c r="ELN248" s="165"/>
      <c r="ELO248" s="165"/>
      <c r="ELP248" s="165"/>
      <c r="ELQ248" s="166"/>
      <c r="ELS248" s="164"/>
      <c r="ELT248" s="168"/>
      <c r="ELU248" s="168"/>
      <c r="ELV248" s="165"/>
      <c r="ELW248" s="165"/>
      <c r="ELX248" s="165"/>
      <c r="ELY248" s="166"/>
      <c r="EMA248" s="164"/>
      <c r="EMB248" s="168"/>
      <c r="EMC248" s="168"/>
      <c r="EMD248" s="165"/>
      <c r="EME248" s="165"/>
      <c r="EMF248" s="165"/>
      <c r="EMG248" s="166"/>
      <c r="EMI248" s="164"/>
      <c r="EMJ248" s="168"/>
      <c r="EMK248" s="168"/>
      <c r="EML248" s="165"/>
      <c r="EMM248" s="165"/>
      <c r="EMN248" s="165"/>
      <c r="EMO248" s="166"/>
      <c r="EMQ248" s="164"/>
      <c r="EMR248" s="168"/>
      <c r="EMS248" s="168"/>
      <c r="EMT248" s="165"/>
      <c r="EMU248" s="165"/>
      <c r="EMV248" s="165"/>
      <c r="EMW248" s="166"/>
      <c r="EMY248" s="164"/>
      <c r="EMZ248" s="168"/>
      <c r="ENA248" s="168"/>
      <c r="ENB248" s="165"/>
      <c r="ENC248" s="165"/>
      <c r="END248" s="165"/>
      <c r="ENE248" s="166"/>
      <c r="ENG248" s="164"/>
      <c r="ENH248" s="168"/>
      <c r="ENI248" s="168"/>
      <c r="ENJ248" s="165"/>
      <c r="ENK248" s="165"/>
      <c r="ENL248" s="165"/>
      <c r="ENM248" s="166"/>
      <c r="ENO248" s="164"/>
      <c r="ENP248" s="168"/>
      <c r="ENQ248" s="168"/>
      <c r="ENR248" s="165"/>
      <c r="ENS248" s="165"/>
      <c r="ENT248" s="165"/>
      <c r="ENU248" s="166"/>
      <c r="ENW248" s="164"/>
      <c r="ENX248" s="168"/>
      <c r="ENY248" s="168"/>
      <c r="ENZ248" s="165"/>
      <c r="EOA248" s="165"/>
      <c r="EOB248" s="165"/>
      <c r="EOC248" s="166"/>
      <c r="EOE248" s="164"/>
      <c r="EOF248" s="168"/>
      <c r="EOG248" s="168"/>
      <c r="EOH248" s="165"/>
      <c r="EOI248" s="165"/>
      <c r="EOJ248" s="165"/>
      <c r="EOK248" s="166"/>
      <c r="EOM248" s="164"/>
      <c r="EON248" s="168"/>
      <c r="EOO248" s="168"/>
      <c r="EOP248" s="165"/>
      <c r="EOQ248" s="165"/>
      <c r="EOR248" s="165"/>
      <c r="EOS248" s="166"/>
      <c r="EOU248" s="164"/>
      <c r="EOV248" s="168"/>
      <c r="EOW248" s="168"/>
      <c r="EOX248" s="165"/>
      <c r="EOY248" s="165"/>
      <c r="EOZ248" s="165"/>
      <c r="EPA248" s="166"/>
      <c r="EPC248" s="164"/>
      <c r="EPD248" s="168"/>
      <c r="EPE248" s="168"/>
      <c r="EPF248" s="165"/>
      <c r="EPG248" s="165"/>
      <c r="EPH248" s="165"/>
      <c r="EPI248" s="166"/>
      <c r="EPK248" s="164"/>
      <c r="EPL248" s="168"/>
      <c r="EPM248" s="168"/>
      <c r="EPN248" s="165"/>
      <c r="EPO248" s="165"/>
      <c r="EPP248" s="165"/>
      <c r="EPQ248" s="166"/>
      <c r="EPS248" s="164"/>
      <c r="EPT248" s="168"/>
      <c r="EPU248" s="168"/>
      <c r="EPV248" s="165"/>
      <c r="EPW248" s="165"/>
      <c r="EPX248" s="165"/>
      <c r="EPY248" s="166"/>
      <c r="EQA248" s="164"/>
      <c r="EQB248" s="168"/>
      <c r="EQC248" s="168"/>
      <c r="EQD248" s="165"/>
      <c r="EQE248" s="165"/>
      <c r="EQF248" s="165"/>
      <c r="EQG248" s="166"/>
      <c r="EQI248" s="164"/>
      <c r="EQJ248" s="168"/>
      <c r="EQK248" s="168"/>
      <c r="EQL248" s="165"/>
      <c r="EQM248" s="165"/>
      <c r="EQN248" s="165"/>
      <c r="EQO248" s="166"/>
      <c r="EQQ248" s="164"/>
      <c r="EQR248" s="168"/>
      <c r="EQS248" s="168"/>
      <c r="EQT248" s="165"/>
      <c r="EQU248" s="165"/>
      <c r="EQV248" s="165"/>
      <c r="EQW248" s="166"/>
      <c r="EQY248" s="164"/>
      <c r="EQZ248" s="168"/>
      <c r="ERA248" s="168"/>
      <c r="ERB248" s="165"/>
      <c r="ERC248" s="165"/>
      <c r="ERD248" s="165"/>
      <c r="ERE248" s="166"/>
      <c r="ERG248" s="164"/>
      <c r="ERH248" s="168"/>
      <c r="ERI248" s="168"/>
      <c r="ERJ248" s="165"/>
      <c r="ERK248" s="165"/>
      <c r="ERL248" s="165"/>
      <c r="ERM248" s="166"/>
      <c r="ERO248" s="164"/>
      <c r="ERP248" s="168"/>
      <c r="ERQ248" s="168"/>
      <c r="ERR248" s="165"/>
      <c r="ERS248" s="165"/>
      <c r="ERT248" s="165"/>
      <c r="ERU248" s="166"/>
      <c r="ERW248" s="164"/>
      <c r="ERX248" s="168"/>
      <c r="ERY248" s="168"/>
      <c r="ERZ248" s="165"/>
      <c r="ESA248" s="165"/>
      <c r="ESB248" s="165"/>
      <c r="ESC248" s="166"/>
      <c r="ESE248" s="164"/>
      <c r="ESF248" s="168"/>
      <c r="ESG248" s="168"/>
      <c r="ESH248" s="165"/>
      <c r="ESI248" s="165"/>
      <c r="ESJ248" s="165"/>
      <c r="ESK248" s="166"/>
      <c r="ESM248" s="164"/>
      <c r="ESN248" s="168"/>
      <c r="ESO248" s="168"/>
      <c r="ESP248" s="165"/>
      <c r="ESQ248" s="165"/>
      <c r="ESR248" s="165"/>
      <c r="ESS248" s="166"/>
      <c r="ESU248" s="164"/>
      <c r="ESV248" s="168"/>
      <c r="ESW248" s="168"/>
      <c r="ESX248" s="165"/>
      <c r="ESY248" s="165"/>
      <c r="ESZ248" s="165"/>
      <c r="ETA248" s="166"/>
      <c r="ETC248" s="164"/>
      <c r="ETD248" s="168"/>
      <c r="ETE248" s="168"/>
      <c r="ETF248" s="165"/>
      <c r="ETG248" s="165"/>
      <c r="ETH248" s="165"/>
      <c r="ETI248" s="166"/>
      <c r="ETK248" s="164"/>
      <c r="ETL248" s="168"/>
      <c r="ETM248" s="168"/>
      <c r="ETN248" s="165"/>
      <c r="ETO248" s="165"/>
      <c r="ETP248" s="165"/>
      <c r="ETQ248" s="166"/>
      <c r="ETS248" s="164"/>
      <c r="ETT248" s="168"/>
      <c r="ETU248" s="168"/>
      <c r="ETV248" s="165"/>
      <c r="ETW248" s="165"/>
      <c r="ETX248" s="165"/>
      <c r="ETY248" s="166"/>
      <c r="EUA248" s="164"/>
      <c r="EUB248" s="168"/>
      <c r="EUC248" s="168"/>
      <c r="EUD248" s="165"/>
      <c r="EUE248" s="165"/>
      <c r="EUF248" s="165"/>
      <c r="EUG248" s="166"/>
      <c r="EUI248" s="164"/>
      <c r="EUJ248" s="168"/>
      <c r="EUK248" s="168"/>
      <c r="EUL248" s="165"/>
      <c r="EUM248" s="165"/>
      <c r="EUN248" s="165"/>
      <c r="EUO248" s="166"/>
      <c r="EUQ248" s="164"/>
      <c r="EUR248" s="168"/>
      <c r="EUS248" s="168"/>
      <c r="EUT248" s="165"/>
      <c r="EUU248" s="165"/>
      <c r="EUV248" s="165"/>
      <c r="EUW248" s="166"/>
      <c r="EUY248" s="164"/>
      <c r="EUZ248" s="168"/>
      <c r="EVA248" s="168"/>
      <c r="EVB248" s="165"/>
      <c r="EVC248" s="165"/>
      <c r="EVD248" s="165"/>
      <c r="EVE248" s="166"/>
      <c r="EVG248" s="164"/>
      <c r="EVH248" s="168"/>
      <c r="EVI248" s="168"/>
      <c r="EVJ248" s="165"/>
      <c r="EVK248" s="165"/>
      <c r="EVL248" s="165"/>
      <c r="EVM248" s="166"/>
      <c r="EVO248" s="164"/>
      <c r="EVP248" s="168"/>
      <c r="EVQ248" s="168"/>
      <c r="EVR248" s="165"/>
      <c r="EVS248" s="165"/>
      <c r="EVT248" s="165"/>
      <c r="EVU248" s="166"/>
      <c r="EVW248" s="164"/>
      <c r="EVX248" s="168"/>
      <c r="EVY248" s="168"/>
      <c r="EVZ248" s="165"/>
      <c r="EWA248" s="165"/>
      <c r="EWB248" s="165"/>
      <c r="EWC248" s="166"/>
      <c r="EWE248" s="164"/>
      <c r="EWF248" s="168"/>
      <c r="EWG248" s="168"/>
      <c r="EWH248" s="165"/>
      <c r="EWI248" s="165"/>
      <c r="EWJ248" s="165"/>
      <c r="EWK248" s="166"/>
      <c r="EWM248" s="164"/>
      <c r="EWN248" s="168"/>
      <c r="EWO248" s="168"/>
      <c r="EWP248" s="165"/>
      <c r="EWQ248" s="165"/>
      <c r="EWR248" s="165"/>
      <c r="EWS248" s="166"/>
      <c r="EWU248" s="164"/>
      <c r="EWV248" s="168"/>
      <c r="EWW248" s="168"/>
      <c r="EWX248" s="165"/>
      <c r="EWY248" s="165"/>
      <c r="EWZ248" s="165"/>
      <c r="EXA248" s="166"/>
      <c r="EXC248" s="164"/>
      <c r="EXD248" s="168"/>
      <c r="EXE248" s="168"/>
      <c r="EXF248" s="165"/>
      <c r="EXG248" s="165"/>
      <c r="EXH248" s="165"/>
      <c r="EXI248" s="166"/>
      <c r="EXK248" s="164"/>
      <c r="EXL248" s="168"/>
      <c r="EXM248" s="168"/>
      <c r="EXN248" s="165"/>
      <c r="EXO248" s="165"/>
      <c r="EXP248" s="165"/>
      <c r="EXQ248" s="166"/>
      <c r="EXS248" s="164"/>
      <c r="EXT248" s="168"/>
      <c r="EXU248" s="168"/>
      <c r="EXV248" s="165"/>
      <c r="EXW248" s="165"/>
      <c r="EXX248" s="165"/>
      <c r="EXY248" s="166"/>
      <c r="EYA248" s="164"/>
      <c r="EYB248" s="168"/>
      <c r="EYC248" s="168"/>
      <c r="EYD248" s="165"/>
      <c r="EYE248" s="165"/>
      <c r="EYF248" s="165"/>
      <c r="EYG248" s="166"/>
      <c r="EYI248" s="164"/>
      <c r="EYJ248" s="168"/>
      <c r="EYK248" s="168"/>
      <c r="EYL248" s="165"/>
      <c r="EYM248" s="165"/>
      <c r="EYN248" s="165"/>
      <c r="EYO248" s="166"/>
      <c r="EYQ248" s="164"/>
      <c r="EYR248" s="168"/>
      <c r="EYS248" s="168"/>
      <c r="EYT248" s="165"/>
      <c r="EYU248" s="165"/>
      <c r="EYV248" s="165"/>
      <c r="EYW248" s="166"/>
      <c r="EYY248" s="164"/>
      <c r="EYZ248" s="168"/>
      <c r="EZA248" s="168"/>
      <c r="EZB248" s="165"/>
      <c r="EZC248" s="165"/>
      <c r="EZD248" s="165"/>
      <c r="EZE248" s="166"/>
      <c r="EZG248" s="164"/>
      <c r="EZH248" s="168"/>
      <c r="EZI248" s="168"/>
      <c r="EZJ248" s="165"/>
      <c r="EZK248" s="165"/>
      <c r="EZL248" s="165"/>
      <c r="EZM248" s="166"/>
      <c r="EZO248" s="164"/>
      <c r="EZP248" s="168"/>
      <c r="EZQ248" s="168"/>
      <c r="EZR248" s="165"/>
      <c r="EZS248" s="165"/>
      <c r="EZT248" s="165"/>
      <c r="EZU248" s="166"/>
      <c r="EZW248" s="164"/>
      <c r="EZX248" s="168"/>
      <c r="EZY248" s="168"/>
      <c r="EZZ248" s="165"/>
      <c r="FAA248" s="165"/>
      <c r="FAB248" s="165"/>
      <c r="FAC248" s="166"/>
      <c r="FAE248" s="164"/>
      <c r="FAF248" s="168"/>
      <c r="FAG248" s="168"/>
      <c r="FAH248" s="165"/>
      <c r="FAI248" s="165"/>
      <c r="FAJ248" s="165"/>
      <c r="FAK248" s="166"/>
      <c r="FAM248" s="164"/>
      <c r="FAN248" s="168"/>
      <c r="FAO248" s="168"/>
      <c r="FAP248" s="165"/>
      <c r="FAQ248" s="165"/>
      <c r="FAR248" s="165"/>
      <c r="FAS248" s="166"/>
      <c r="FAU248" s="164"/>
      <c r="FAV248" s="168"/>
      <c r="FAW248" s="168"/>
      <c r="FAX248" s="165"/>
      <c r="FAY248" s="165"/>
      <c r="FAZ248" s="165"/>
      <c r="FBA248" s="166"/>
      <c r="FBC248" s="164"/>
      <c r="FBD248" s="168"/>
      <c r="FBE248" s="168"/>
      <c r="FBF248" s="165"/>
      <c r="FBG248" s="165"/>
      <c r="FBH248" s="165"/>
      <c r="FBI248" s="166"/>
      <c r="FBK248" s="164"/>
      <c r="FBL248" s="168"/>
      <c r="FBM248" s="168"/>
      <c r="FBN248" s="165"/>
      <c r="FBO248" s="165"/>
      <c r="FBP248" s="165"/>
      <c r="FBQ248" s="166"/>
      <c r="FBS248" s="164"/>
      <c r="FBT248" s="168"/>
      <c r="FBU248" s="168"/>
      <c r="FBV248" s="165"/>
      <c r="FBW248" s="165"/>
      <c r="FBX248" s="165"/>
      <c r="FBY248" s="166"/>
      <c r="FCA248" s="164"/>
      <c r="FCB248" s="168"/>
      <c r="FCC248" s="168"/>
      <c r="FCD248" s="165"/>
      <c r="FCE248" s="165"/>
      <c r="FCF248" s="165"/>
      <c r="FCG248" s="166"/>
      <c r="FCI248" s="164"/>
      <c r="FCJ248" s="168"/>
      <c r="FCK248" s="168"/>
      <c r="FCL248" s="165"/>
      <c r="FCM248" s="165"/>
      <c r="FCN248" s="165"/>
      <c r="FCO248" s="166"/>
      <c r="FCQ248" s="164"/>
      <c r="FCR248" s="168"/>
      <c r="FCS248" s="168"/>
      <c r="FCT248" s="165"/>
      <c r="FCU248" s="165"/>
      <c r="FCV248" s="165"/>
      <c r="FCW248" s="166"/>
      <c r="FCY248" s="164"/>
      <c r="FCZ248" s="168"/>
      <c r="FDA248" s="168"/>
      <c r="FDB248" s="165"/>
      <c r="FDC248" s="165"/>
      <c r="FDD248" s="165"/>
      <c r="FDE248" s="166"/>
      <c r="FDG248" s="164"/>
      <c r="FDH248" s="168"/>
      <c r="FDI248" s="168"/>
      <c r="FDJ248" s="165"/>
      <c r="FDK248" s="165"/>
      <c r="FDL248" s="165"/>
      <c r="FDM248" s="166"/>
      <c r="FDO248" s="164"/>
      <c r="FDP248" s="168"/>
      <c r="FDQ248" s="168"/>
      <c r="FDR248" s="165"/>
      <c r="FDS248" s="165"/>
      <c r="FDT248" s="165"/>
      <c r="FDU248" s="166"/>
      <c r="FDW248" s="164"/>
      <c r="FDX248" s="168"/>
      <c r="FDY248" s="168"/>
      <c r="FDZ248" s="165"/>
      <c r="FEA248" s="165"/>
      <c r="FEB248" s="165"/>
      <c r="FEC248" s="166"/>
      <c r="FEE248" s="164"/>
      <c r="FEF248" s="168"/>
      <c r="FEG248" s="168"/>
      <c r="FEH248" s="165"/>
      <c r="FEI248" s="165"/>
      <c r="FEJ248" s="165"/>
      <c r="FEK248" s="166"/>
      <c r="FEM248" s="164"/>
      <c r="FEN248" s="168"/>
      <c r="FEO248" s="168"/>
      <c r="FEP248" s="165"/>
      <c r="FEQ248" s="165"/>
      <c r="FER248" s="165"/>
      <c r="FES248" s="166"/>
      <c r="FEU248" s="164"/>
      <c r="FEV248" s="168"/>
      <c r="FEW248" s="168"/>
      <c r="FEX248" s="165"/>
      <c r="FEY248" s="165"/>
      <c r="FEZ248" s="165"/>
      <c r="FFA248" s="166"/>
      <c r="FFC248" s="164"/>
      <c r="FFD248" s="168"/>
      <c r="FFE248" s="168"/>
      <c r="FFF248" s="165"/>
      <c r="FFG248" s="165"/>
      <c r="FFH248" s="165"/>
      <c r="FFI248" s="166"/>
      <c r="FFK248" s="164"/>
      <c r="FFL248" s="168"/>
      <c r="FFM248" s="168"/>
      <c r="FFN248" s="165"/>
      <c r="FFO248" s="165"/>
      <c r="FFP248" s="165"/>
      <c r="FFQ248" s="166"/>
      <c r="FFS248" s="164"/>
      <c r="FFT248" s="168"/>
      <c r="FFU248" s="168"/>
      <c r="FFV248" s="165"/>
      <c r="FFW248" s="165"/>
      <c r="FFX248" s="165"/>
      <c r="FFY248" s="166"/>
      <c r="FGA248" s="164"/>
      <c r="FGB248" s="168"/>
      <c r="FGC248" s="168"/>
      <c r="FGD248" s="165"/>
      <c r="FGE248" s="165"/>
      <c r="FGF248" s="165"/>
      <c r="FGG248" s="166"/>
      <c r="FGI248" s="164"/>
      <c r="FGJ248" s="168"/>
      <c r="FGK248" s="168"/>
      <c r="FGL248" s="165"/>
      <c r="FGM248" s="165"/>
      <c r="FGN248" s="165"/>
      <c r="FGO248" s="166"/>
      <c r="FGQ248" s="164"/>
      <c r="FGR248" s="168"/>
      <c r="FGS248" s="168"/>
      <c r="FGT248" s="165"/>
      <c r="FGU248" s="165"/>
      <c r="FGV248" s="165"/>
      <c r="FGW248" s="166"/>
      <c r="FGY248" s="164"/>
      <c r="FGZ248" s="168"/>
      <c r="FHA248" s="168"/>
      <c r="FHB248" s="165"/>
      <c r="FHC248" s="165"/>
      <c r="FHD248" s="165"/>
      <c r="FHE248" s="166"/>
      <c r="FHG248" s="164"/>
      <c r="FHH248" s="168"/>
      <c r="FHI248" s="168"/>
      <c r="FHJ248" s="165"/>
      <c r="FHK248" s="165"/>
      <c r="FHL248" s="165"/>
      <c r="FHM248" s="166"/>
      <c r="FHO248" s="164"/>
      <c r="FHP248" s="168"/>
      <c r="FHQ248" s="168"/>
      <c r="FHR248" s="165"/>
      <c r="FHS248" s="165"/>
      <c r="FHT248" s="165"/>
      <c r="FHU248" s="166"/>
      <c r="FHW248" s="164"/>
      <c r="FHX248" s="168"/>
      <c r="FHY248" s="168"/>
      <c r="FHZ248" s="165"/>
      <c r="FIA248" s="165"/>
      <c r="FIB248" s="165"/>
      <c r="FIC248" s="166"/>
      <c r="FIE248" s="164"/>
      <c r="FIF248" s="168"/>
      <c r="FIG248" s="168"/>
      <c r="FIH248" s="165"/>
      <c r="FII248" s="165"/>
      <c r="FIJ248" s="165"/>
      <c r="FIK248" s="166"/>
      <c r="FIM248" s="164"/>
      <c r="FIN248" s="168"/>
      <c r="FIO248" s="168"/>
      <c r="FIP248" s="165"/>
      <c r="FIQ248" s="165"/>
      <c r="FIR248" s="165"/>
      <c r="FIS248" s="166"/>
      <c r="FIU248" s="164"/>
      <c r="FIV248" s="168"/>
      <c r="FIW248" s="168"/>
      <c r="FIX248" s="165"/>
      <c r="FIY248" s="165"/>
      <c r="FIZ248" s="165"/>
      <c r="FJA248" s="166"/>
      <c r="FJC248" s="164"/>
      <c r="FJD248" s="168"/>
      <c r="FJE248" s="168"/>
      <c r="FJF248" s="165"/>
      <c r="FJG248" s="165"/>
      <c r="FJH248" s="165"/>
      <c r="FJI248" s="166"/>
      <c r="FJK248" s="164"/>
      <c r="FJL248" s="168"/>
      <c r="FJM248" s="168"/>
      <c r="FJN248" s="165"/>
      <c r="FJO248" s="165"/>
      <c r="FJP248" s="165"/>
      <c r="FJQ248" s="166"/>
      <c r="FJS248" s="164"/>
      <c r="FJT248" s="168"/>
      <c r="FJU248" s="168"/>
      <c r="FJV248" s="165"/>
      <c r="FJW248" s="165"/>
      <c r="FJX248" s="165"/>
      <c r="FJY248" s="166"/>
      <c r="FKA248" s="164"/>
      <c r="FKB248" s="168"/>
      <c r="FKC248" s="168"/>
      <c r="FKD248" s="165"/>
      <c r="FKE248" s="165"/>
      <c r="FKF248" s="165"/>
      <c r="FKG248" s="166"/>
      <c r="FKI248" s="164"/>
      <c r="FKJ248" s="168"/>
      <c r="FKK248" s="168"/>
      <c r="FKL248" s="165"/>
      <c r="FKM248" s="165"/>
      <c r="FKN248" s="165"/>
      <c r="FKO248" s="166"/>
      <c r="FKQ248" s="164"/>
      <c r="FKR248" s="168"/>
      <c r="FKS248" s="168"/>
      <c r="FKT248" s="165"/>
      <c r="FKU248" s="165"/>
      <c r="FKV248" s="165"/>
      <c r="FKW248" s="166"/>
      <c r="FKY248" s="164"/>
      <c r="FKZ248" s="168"/>
      <c r="FLA248" s="168"/>
      <c r="FLB248" s="165"/>
      <c r="FLC248" s="165"/>
      <c r="FLD248" s="165"/>
      <c r="FLE248" s="166"/>
      <c r="FLG248" s="164"/>
      <c r="FLH248" s="168"/>
      <c r="FLI248" s="168"/>
      <c r="FLJ248" s="165"/>
      <c r="FLK248" s="165"/>
      <c r="FLL248" s="165"/>
      <c r="FLM248" s="166"/>
      <c r="FLO248" s="164"/>
      <c r="FLP248" s="168"/>
      <c r="FLQ248" s="168"/>
      <c r="FLR248" s="165"/>
      <c r="FLS248" s="165"/>
      <c r="FLT248" s="165"/>
      <c r="FLU248" s="166"/>
      <c r="FLW248" s="164"/>
      <c r="FLX248" s="168"/>
      <c r="FLY248" s="168"/>
      <c r="FLZ248" s="165"/>
      <c r="FMA248" s="165"/>
      <c r="FMB248" s="165"/>
      <c r="FMC248" s="166"/>
      <c r="FME248" s="164"/>
      <c r="FMF248" s="168"/>
      <c r="FMG248" s="168"/>
      <c r="FMH248" s="165"/>
      <c r="FMI248" s="165"/>
      <c r="FMJ248" s="165"/>
      <c r="FMK248" s="166"/>
      <c r="FMM248" s="164"/>
      <c r="FMN248" s="168"/>
      <c r="FMO248" s="168"/>
      <c r="FMP248" s="165"/>
      <c r="FMQ248" s="165"/>
      <c r="FMR248" s="165"/>
      <c r="FMS248" s="166"/>
      <c r="FMU248" s="164"/>
      <c r="FMV248" s="168"/>
      <c r="FMW248" s="168"/>
      <c r="FMX248" s="165"/>
      <c r="FMY248" s="165"/>
      <c r="FMZ248" s="165"/>
      <c r="FNA248" s="166"/>
      <c r="FNC248" s="164"/>
      <c r="FND248" s="168"/>
      <c r="FNE248" s="168"/>
      <c r="FNF248" s="165"/>
      <c r="FNG248" s="165"/>
      <c r="FNH248" s="165"/>
      <c r="FNI248" s="166"/>
      <c r="FNK248" s="164"/>
      <c r="FNL248" s="168"/>
      <c r="FNM248" s="168"/>
      <c r="FNN248" s="165"/>
      <c r="FNO248" s="165"/>
      <c r="FNP248" s="165"/>
      <c r="FNQ248" s="166"/>
      <c r="FNS248" s="164"/>
      <c r="FNT248" s="168"/>
      <c r="FNU248" s="168"/>
      <c r="FNV248" s="165"/>
      <c r="FNW248" s="165"/>
      <c r="FNX248" s="165"/>
      <c r="FNY248" s="166"/>
      <c r="FOA248" s="164"/>
      <c r="FOB248" s="168"/>
      <c r="FOC248" s="168"/>
      <c r="FOD248" s="165"/>
      <c r="FOE248" s="165"/>
      <c r="FOF248" s="165"/>
      <c r="FOG248" s="166"/>
      <c r="FOI248" s="164"/>
      <c r="FOJ248" s="168"/>
      <c r="FOK248" s="168"/>
      <c r="FOL248" s="165"/>
      <c r="FOM248" s="165"/>
      <c r="FON248" s="165"/>
      <c r="FOO248" s="166"/>
      <c r="FOQ248" s="164"/>
      <c r="FOR248" s="168"/>
      <c r="FOS248" s="168"/>
      <c r="FOT248" s="165"/>
      <c r="FOU248" s="165"/>
      <c r="FOV248" s="165"/>
      <c r="FOW248" s="166"/>
      <c r="FOY248" s="164"/>
      <c r="FOZ248" s="168"/>
      <c r="FPA248" s="168"/>
      <c r="FPB248" s="165"/>
      <c r="FPC248" s="165"/>
      <c r="FPD248" s="165"/>
      <c r="FPE248" s="166"/>
      <c r="FPG248" s="164"/>
      <c r="FPH248" s="168"/>
      <c r="FPI248" s="168"/>
      <c r="FPJ248" s="165"/>
      <c r="FPK248" s="165"/>
      <c r="FPL248" s="165"/>
      <c r="FPM248" s="166"/>
      <c r="FPO248" s="164"/>
      <c r="FPP248" s="168"/>
      <c r="FPQ248" s="168"/>
      <c r="FPR248" s="165"/>
      <c r="FPS248" s="165"/>
      <c r="FPT248" s="165"/>
      <c r="FPU248" s="166"/>
      <c r="FPW248" s="164"/>
      <c r="FPX248" s="168"/>
      <c r="FPY248" s="168"/>
      <c r="FPZ248" s="165"/>
      <c r="FQA248" s="165"/>
      <c r="FQB248" s="165"/>
      <c r="FQC248" s="166"/>
      <c r="FQE248" s="164"/>
      <c r="FQF248" s="168"/>
      <c r="FQG248" s="168"/>
      <c r="FQH248" s="165"/>
      <c r="FQI248" s="165"/>
      <c r="FQJ248" s="165"/>
      <c r="FQK248" s="166"/>
      <c r="FQM248" s="164"/>
      <c r="FQN248" s="168"/>
      <c r="FQO248" s="168"/>
      <c r="FQP248" s="165"/>
      <c r="FQQ248" s="165"/>
      <c r="FQR248" s="165"/>
      <c r="FQS248" s="166"/>
      <c r="FQU248" s="164"/>
      <c r="FQV248" s="168"/>
      <c r="FQW248" s="168"/>
      <c r="FQX248" s="165"/>
      <c r="FQY248" s="165"/>
      <c r="FQZ248" s="165"/>
      <c r="FRA248" s="166"/>
      <c r="FRC248" s="164"/>
      <c r="FRD248" s="168"/>
      <c r="FRE248" s="168"/>
      <c r="FRF248" s="165"/>
      <c r="FRG248" s="165"/>
      <c r="FRH248" s="165"/>
      <c r="FRI248" s="166"/>
      <c r="FRK248" s="164"/>
      <c r="FRL248" s="168"/>
      <c r="FRM248" s="168"/>
      <c r="FRN248" s="165"/>
      <c r="FRO248" s="165"/>
      <c r="FRP248" s="165"/>
      <c r="FRQ248" s="166"/>
      <c r="FRS248" s="164"/>
      <c r="FRT248" s="168"/>
      <c r="FRU248" s="168"/>
      <c r="FRV248" s="165"/>
      <c r="FRW248" s="165"/>
      <c r="FRX248" s="165"/>
      <c r="FRY248" s="166"/>
      <c r="FSA248" s="164"/>
      <c r="FSB248" s="168"/>
      <c r="FSC248" s="168"/>
      <c r="FSD248" s="165"/>
      <c r="FSE248" s="165"/>
      <c r="FSF248" s="165"/>
      <c r="FSG248" s="166"/>
      <c r="FSI248" s="164"/>
      <c r="FSJ248" s="168"/>
      <c r="FSK248" s="168"/>
      <c r="FSL248" s="165"/>
      <c r="FSM248" s="165"/>
      <c r="FSN248" s="165"/>
      <c r="FSO248" s="166"/>
      <c r="FSQ248" s="164"/>
      <c r="FSR248" s="168"/>
      <c r="FSS248" s="168"/>
      <c r="FST248" s="165"/>
      <c r="FSU248" s="165"/>
      <c r="FSV248" s="165"/>
      <c r="FSW248" s="166"/>
      <c r="FSY248" s="164"/>
      <c r="FSZ248" s="168"/>
      <c r="FTA248" s="168"/>
      <c r="FTB248" s="165"/>
      <c r="FTC248" s="165"/>
      <c r="FTD248" s="165"/>
      <c r="FTE248" s="166"/>
      <c r="FTG248" s="164"/>
      <c r="FTH248" s="168"/>
      <c r="FTI248" s="168"/>
      <c r="FTJ248" s="165"/>
      <c r="FTK248" s="165"/>
      <c r="FTL248" s="165"/>
      <c r="FTM248" s="166"/>
      <c r="FTO248" s="164"/>
      <c r="FTP248" s="168"/>
      <c r="FTQ248" s="168"/>
      <c r="FTR248" s="165"/>
      <c r="FTS248" s="165"/>
      <c r="FTT248" s="165"/>
      <c r="FTU248" s="166"/>
      <c r="FTW248" s="164"/>
      <c r="FTX248" s="168"/>
      <c r="FTY248" s="168"/>
      <c r="FTZ248" s="165"/>
      <c r="FUA248" s="165"/>
      <c r="FUB248" s="165"/>
      <c r="FUC248" s="166"/>
      <c r="FUE248" s="164"/>
      <c r="FUF248" s="168"/>
      <c r="FUG248" s="168"/>
      <c r="FUH248" s="165"/>
      <c r="FUI248" s="165"/>
      <c r="FUJ248" s="165"/>
      <c r="FUK248" s="166"/>
      <c r="FUM248" s="164"/>
      <c r="FUN248" s="168"/>
      <c r="FUO248" s="168"/>
      <c r="FUP248" s="165"/>
      <c r="FUQ248" s="165"/>
      <c r="FUR248" s="165"/>
      <c r="FUS248" s="166"/>
      <c r="FUU248" s="164"/>
      <c r="FUV248" s="168"/>
      <c r="FUW248" s="168"/>
      <c r="FUX248" s="165"/>
      <c r="FUY248" s="165"/>
      <c r="FUZ248" s="165"/>
      <c r="FVA248" s="166"/>
      <c r="FVC248" s="164"/>
      <c r="FVD248" s="168"/>
      <c r="FVE248" s="168"/>
      <c r="FVF248" s="165"/>
      <c r="FVG248" s="165"/>
      <c r="FVH248" s="165"/>
      <c r="FVI248" s="166"/>
      <c r="FVK248" s="164"/>
      <c r="FVL248" s="168"/>
      <c r="FVM248" s="168"/>
      <c r="FVN248" s="165"/>
      <c r="FVO248" s="165"/>
      <c r="FVP248" s="165"/>
      <c r="FVQ248" s="166"/>
      <c r="FVS248" s="164"/>
      <c r="FVT248" s="168"/>
      <c r="FVU248" s="168"/>
      <c r="FVV248" s="165"/>
      <c r="FVW248" s="165"/>
      <c r="FVX248" s="165"/>
      <c r="FVY248" s="166"/>
      <c r="FWA248" s="164"/>
      <c r="FWB248" s="168"/>
      <c r="FWC248" s="168"/>
      <c r="FWD248" s="165"/>
      <c r="FWE248" s="165"/>
      <c r="FWF248" s="165"/>
      <c r="FWG248" s="166"/>
      <c r="FWI248" s="164"/>
      <c r="FWJ248" s="168"/>
      <c r="FWK248" s="168"/>
      <c r="FWL248" s="165"/>
      <c r="FWM248" s="165"/>
      <c r="FWN248" s="165"/>
      <c r="FWO248" s="166"/>
      <c r="FWQ248" s="164"/>
      <c r="FWR248" s="168"/>
      <c r="FWS248" s="168"/>
      <c r="FWT248" s="165"/>
      <c r="FWU248" s="165"/>
      <c r="FWV248" s="165"/>
      <c r="FWW248" s="166"/>
      <c r="FWY248" s="164"/>
      <c r="FWZ248" s="168"/>
      <c r="FXA248" s="168"/>
      <c r="FXB248" s="165"/>
      <c r="FXC248" s="165"/>
      <c r="FXD248" s="165"/>
      <c r="FXE248" s="166"/>
      <c r="FXG248" s="164"/>
      <c r="FXH248" s="168"/>
      <c r="FXI248" s="168"/>
      <c r="FXJ248" s="165"/>
      <c r="FXK248" s="165"/>
      <c r="FXL248" s="165"/>
      <c r="FXM248" s="166"/>
      <c r="FXO248" s="164"/>
      <c r="FXP248" s="168"/>
      <c r="FXQ248" s="168"/>
      <c r="FXR248" s="165"/>
      <c r="FXS248" s="165"/>
      <c r="FXT248" s="165"/>
      <c r="FXU248" s="166"/>
      <c r="FXW248" s="164"/>
      <c r="FXX248" s="168"/>
      <c r="FXY248" s="168"/>
      <c r="FXZ248" s="165"/>
      <c r="FYA248" s="165"/>
      <c r="FYB248" s="165"/>
      <c r="FYC248" s="166"/>
      <c r="FYE248" s="164"/>
      <c r="FYF248" s="168"/>
      <c r="FYG248" s="168"/>
      <c r="FYH248" s="165"/>
      <c r="FYI248" s="165"/>
      <c r="FYJ248" s="165"/>
      <c r="FYK248" s="166"/>
      <c r="FYM248" s="164"/>
      <c r="FYN248" s="168"/>
      <c r="FYO248" s="168"/>
      <c r="FYP248" s="165"/>
      <c r="FYQ248" s="165"/>
      <c r="FYR248" s="165"/>
      <c r="FYS248" s="166"/>
      <c r="FYU248" s="164"/>
      <c r="FYV248" s="168"/>
      <c r="FYW248" s="168"/>
      <c r="FYX248" s="165"/>
      <c r="FYY248" s="165"/>
      <c r="FYZ248" s="165"/>
      <c r="FZA248" s="166"/>
      <c r="FZC248" s="164"/>
      <c r="FZD248" s="168"/>
      <c r="FZE248" s="168"/>
      <c r="FZF248" s="165"/>
      <c r="FZG248" s="165"/>
      <c r="FZH248" s="165"/>
      <c r="FZI248" s="166"/>
      <c r="FZK248" s="164"/>
      <c r="FZL248" s="168"/>
      <c r="FZM248" s="168"/>
      <c r="FZN248" s="165"/>
      <c r="FZO248" s="165"/>
      <c r="FZP248" s="165"/>
      <c r="FZQ248" s="166"/>
      <c r="FZS248" s="164"/>
      <c r="FZT248" s="168"/>
      <c r="FZU248" s="168"/>
      <c r="FZV248" s="165"/>
      <c r="FZW248" s="165"/>
      <c r="FZX248" s="165"/>
      <c r="FZY248" s="166"/>
      <c r="GAA248" s="164"/>
      <c r="GAB248" s="168"/>
      <c r="GAC248" s="168"/>
      <c r="GAD248" s="165"/>
      <c r="GAE248" s="165"/>
      <c r="GAF248" s="165"/>
      <c r="GAG248" s="166"/>
      <c r="GAI248" s="164"/>
      <c r="GAJ248" s="168"/>
      <c r="GAK248" s="168"/>
      <c r="GAL248" s="165"/>
      <c r="GAM248" s="165"/>
      <c r="GAN248" s="165"/>
      <c r="GAO248" s="166"/>
      <c r="GAQ248" s="164"/>
      <c r="GAR248" s="168"/>
      <c r="GAS248" s="168"/>
      <c r="GAT248" s="165"/>
      <c r="GAU248" s="165"/>
      <c r="GAV248" s="165"/>
      <c r="GAW248" s="166"/>
      <c r="GAY248" s="164"/>
      <c r="GAZ248" s="168"/>
      <c r="GBA248" s="168"/>
      <c r="GBB248" s="165"/>
      <c r="GBC248" s="165"/>
      <c r="GBD248" s="165"/>
      <c r="GBE248" s="166"/>
      <c r="GBG248" s="164"/>
      <c r="GBH248" s="168"/>
      <c r="GBI248" s="168"/>
      <c r="GBJ248" s="165"/>
      <c r="GBK248" s="165"/>
      <c r="GBL248" s="165"/>
      <c r="GBM248" s="166"/>
      <c r="GBO248" s="164"/>
      <c r="GBP248" s="168"/>
      <c r="GBQ248" s="168"/>
      <c r="GBR248" s="165"/>
      <c r="GBS248" s="165"/>
      <c r="GBT248" s="165"/>
      <c r="GBU248" s="166"/>
      <c r="GBW248" s="164"/>
      <c r="GBX248" s="168"/>
      <c r="GBY248" s="168"/>
      <c r="GBZ248" s="165"/>
      <c r="GCA248" s="165"/>
      <c r="GCB248" s="165"/>
      <c r="GCC248" s="166"/>
      <c r="GCE248" s="164"/>
      <c r="GCF248" s="168"/>
      <c r="GCG248" s="168"/>
      <c r="GCH248" s="165"/>
      <c r="GCI248" s="165"/>
      <c r="GCJ248" s="165"/>
      <c r="GCK248" s="166"/>
      <c r="GCM248" s="164"/>
      <c r="GCN248" s="168"/>
      <c r="GCO248" s="168"/>
      <c r="GCP248" s="165"/>
      <c r="GCQ248" s="165"/>
      <c r="GCR248" s="165"/>
      <c r="GCS248" s="166"/>
      <c r="GCU248" s="164"/>
      <c r="GCV248" s="168"/>
      <c r="GCW248" s="168"/>
      <c r="GCX248" s="165"/>
      <c r="GCY248" s="165"/>
      <c r="GCZ248" s="165"/>
      <c r="GDA248" s="166"/>
      <c r="GDC248" s="164"/>
      <c r="GDD248" s="168"/>
      <c r="GDE248" s="168"/>
      <c r="GDF248" s="165"/>
      <c r="GDG248" s="165"/>
      <c r="GDH248" s="165"/>
      <c r="GDI248" s="166"/>
      <c r="GDK248" s="164"/>
      <c r="GDL248" s="168"/>
      <c r="GDM248" s="168"/>
      <c r="GDN248" s="165"/>
      <c r="GDO248" s="165"/>
      <c r="GDP248" s="165"/>
      <c r="GDQ248" s="166"/>
      <c r="GDS248" s="164"/>
      <c r="GDT248" s="168"/>
      <c r="GDU248" s="168"/>
      <c r="GDV248" s="165"/>
      <c r="GDW248" s="165"/>
      <c r="GDX248" s="165"/>
      <c r="GDY248" s="166"/>
      <c r="GEA248" s="164"/>
      <c r="GEB248" s="168"/>
      <c r="GEC248" s="168"/>
      <c r="GED248" s="165"/>
      <c r="GEE248" s="165"/>
      <c r="GEF248" s="165"/>
      <c r="GEG248" s="166"/>
      <c r="GEI248" s="164"/>
      <c r="GEJ248" s="168"/>
      <c r="GEK248" s="168"/>
      <c r="GEL248" s="165"/>
      <c r="GEM248" s="165"/>
      <c r="GEN248" s="165"/>
      <c r="GEO248" s="166"/>
      <c r="GEQ248" s="164"/>
      <c r="GER248" s="168"/>
      <c r="GES248" s="168"/>
      <c r="GET248" s="165"/>
      <c r="GEU248" s="165"/>
      <c r="GEV248" s="165"/>
      <c r="GEW248" s="166"/>
      <c r="GEY248" s="164"/>
      <c r="GEZ248" s="168"/>
      <c r="GFA248" s="168"/>
      <c r="GFB248" s="165"/>
      <c r="GFC248" s="165"/>
      <c r="GFD248" s="165"/>
      <c r="GFE248" s="166"/>
      <c r="GFG248" s="164"/>
      <c r="GFH248" s="168"/>
      <c r="GFI248" s="168"/>
      <c r="GFJ248" s="165"/>
      <c r="GFK248" s="165"/>
      <c r="GFL248" s="165"/>
      <c r="GFM248" s="166"/>
      <c r="GFO248" s="164"/>
      <c r="GFP248" s="168"/>
      <c r="GFQ248" s="168"/>
      <c r="GFR248" s="165"/>
      <c r="GFS248" s="165"/>
      <c r="GFT248" s="165"/>
      <c r="GFU248" s="166"/>
      <c r="GFW248" s="164"/>
      <c r="GFX248" s="168"/>
      <c r="GFY248" s="168"/>
      <c r="GFZ248" s="165"/>
      <c r="GGA248" s="165"/>
      <c r="GGB248" s="165"/>
      <c r="GGC248" s="166"/>
      <c r="GGE248" s="164"/>
      <c r="GGF248" s="168"/>
      <c r="GGG248" s="168"/>
      <c r="GGH248" s="165"/>
      <c r="GGI248" s="165"/>
      <c r="GGJ248" s="165"/>
      <c r="GGK248" s="166"/>
      <c r="GGM248" s="164"/>
      <c r="GGN248" s="168"/>
      <c r="GGO248" s="168"/>
      <c r="GGP248" s="165"/>
      <c r="GGQ248" s="165"/>
      <c r="GGR248" s="165"/>
      <c r="GGS248" s="166"/>
      <c r="GGU248" s="164"/>
      <c r="GGV248" s="168"/>
      <c r="GGW248" s="168"/>
      <c r="GGX248" s="165"/>
      <c r="GGY248" s="165"/>
      <c r="GGZ248" s="165"/>
      <c r="GHA248" s="166"/>
      <c r="GHC248" s="164"/>
      <c r="GHD248" s="168"/>
      <c r="GHE248" s="168"/>
      <c r="GHF248" s="165"/>
      <c r="GHG248" s="165"/>
      <c r="GHH248" s="165"/>
      <c r="GHI248" s="166"/>
      <c r="GHK248" s="164"/>
      <c r="GHL248" s="168"/>
      <c r="GHM248" s="168"/>
      <c r="GHN248" s="165"/>
      <c r="GHO248" s="165"/>
      <c r="GHP248" s="165"/>
      <c r="GHQ248" s="166"/>
      <c r="GHS248" s="164"/>
      <c r="GHT248" s="168"/>
      <c r="GHU248" s="168"/>
      <c r="GHV248" s="165"/>
      <c r="GHW248" s="165"/>
      <c r="GHX248" s="165"/>
      <c r="GHY248" s="166"/>
      <c r="GIA248" s="164"/>
      <c r="GIB248" s="168"/>
      <c r="GIC248" s="168"/>
      <c r="GID248" s="165"/>
      <c r="GIE248" s="165"/>
      <c r="GIF248" s="165"/>
      <c r="GIG248" s="166"/>
      <c r="GII248" s="164"/>
      <c r="GIJ248" s="168"/>
      <c r="GIK248" s="168"/>
      <c r="GIL248" s="165"/>
      <c r="GIM248" s="165"/>
      <c r="GIN248" s="165"/>
      <c r="GIO248" s="166"/>
      <c r="GIQ248" s="164"/>
      <c r="GIR248" s="168"/>
      <c r="GIS248" s="168"/>
      <c r="GIT248" s="165"/>
      <c r="GIU248" s="165"/>
      <c r="GIV248" s="165"/>
      <c r="GIW248" s="166"/>
      <c r="GIY248" s="164"/>
      <c r="GIZ248" s="168"/>
      <c r="GJA248" s="168"/>
      <c r="GJB248" s="165"/>
      <c r="GJC248" s="165"/>
      <c r="GJD248" s="165"/>
      <c r="GJE248" s="166"/>
      <c r="GJG248" s="164"/>
      <c r="GJH248" s="168"/>
      <c r="GJI248" s="168"/>
      <c r="GJJ248" s="165"/>
      <c r="GJK248" s="165"/>
      <c r="GJL248" s="165"/>
      <c r="GJM248" s="166"/>
      <c r="GJO248" s="164"/>
      <c r="GJP248" s="168"/>
      <c r="GJQ248" s="168"/>
      <c r="GJR248" s="165"/>
      <c r="GJS248" s="165"/>
      <c r="GJT248" s="165"/>
      <c r="GJU248" s="166"/>
      <c r="GJW248" s="164"/>
      <c r="GJX248" s="168"/>
      <c r="GJY248" s="168"/>
      <c r="GJZ248" s="165"/>
      <c r="GKA248" s="165"/>
      <c r="GKB248" s="165"/>
      <c r="GKC248" s="166"/>
      <c r="GKE248" s="164"/>
      <c r="GKF248" s="168"/>
      <c r="GKG248" s="168"/>
      <c r="GKH248" s="165"/>
      <c r="GKI248" s="165"/>
      <c r="GKJ248" s="165"/>
      <c r="GKK248" s="166"/>
      <c r="GKM248" s="164"/>
      <c r="GKN248" s="168"/>
      <c r="GKO248" s="168"/>
      <c r="GKP248" s="165"/>
      <c r="GKQ248" s="165"/>
      <c r="GKR248" s="165"/>
      <c r="GKS248" s="166"/>
      <c r="GKU248" s="164"/>
      <c r="GKV248" s="168"/>
      <c r="GKW248" s="168"/>
      <c r="GKX248" s="165"/>
      <c r="GKY248" s="165"/>
      <c r="GKZ248" s="165"/>
      <c r="GLA248" s="166"/>
      <c r="GLC248" s="164"/>
      <c r="GLD248" s="168"/>
      <c r="GLE248" s="168"/>
      <c r="GLF248" s="165"/>
      <c r="GLG248" s="165"/>
      <c r="GLH248" s="165"/>
      <c r="GLI248" s="166"/>
      <c r="GLK248" s="164"/>
      <c r="GLL248" s="168"/>
      <c r="GLM248" s="168"/>
      <c r="GLN248" s="165"/>
      <c r="GLO248" s="165"/>
      <c r="GLP248" s="165"/>
      <c r="GLQ248" s="166"/>
      <c r="GLS248" s="164"/>
      <c r="GLT248" s="168"/>
      <c r="GLU248" s="168"/>
      <c r="GLV248" s="165"/>
      <c r="GLW248" s="165"/>
      <c r="GLX248" s="165"/>
      <c r="GLY248" s="166"/>
      <c r="GMA248" s="164"/>
      <c r="GMB248" s="168"/>
      <c r="GMC248" s="168"/>
      <c r="GMD248" s="165"/>
      <c r="GME248" s="165"/>
      <c r="GMF248" s="165"/>
      <c r="GMG248" s="166"/>
      <c r="GMI248" s="164"/>
      <c r="GMJ248" s="168"/>
      <c r="GMK248" s="168"/>
      <c r="GML248" s="165"/>
      <c r="GMM248" s="165"/>
      <c r="GMN248" s="165"/>
      <c r="GMO248" s="166"/>
      <c r="GMQ248" s="164"/>
      <c r="GMR248" s="168"/>
      <c r="GMS248" s="168"/>
      <c r="GMT248" s="165"/>
      <c r="GMU248" s="165"/>
      <c r="GMV248" s="165"/>
      <c r="GMW248" s="166"/>
      <c r="GMY248" s="164"/>
      <c r="GMZ248" s="168"/>
      <c r="GNA248" s="168"/>
      <c r="GNB248" s="165"/>
      <c r="GNC248" s="165"/>
      <c r="GND248" s="165"/>
      <c r="GNE248" s="166"/>
      <c r="GNG248" s="164"/>
      <c r="GNH248" s="168"/>
      <c r="GNI248" s="168"/>
      <c r="GNJ248" s="165"/>
      <c r="GNK248" s="165"/>
      <c r="GNL248" s="165"/>
      <c r="GNM248" s="166"/>
      <c r="GNO248" s="164"/>
      <c r="GNP248" s="168"/>
      <c r="GNQ248" s="168"/>
      <c r="GNR248" s="165"/>
      <c r="GNS248" s="165"/>
      <c r="GNT248" s="165"/>
      <c r="GNU248" s="166"/>
      <c r="GNW248" s="164"/>
      <c r="GNX248" s="168"/>
      <c r="GNY248" s="168"/>
      <c r="GNZ248" s="165"/>
      <c r="GOA248" s="165"/>
      <c r="GOB248" s="165"/>
      <c r="GOC248" s="166"/>
      <c r="GOE248" s="164"/>
      <c r="GOF248" s="168"/>
      <c r="GOG248" s="168"/>
      <c r="GOH248" s="165"/>
      <c r="GOI248" s="165"/>
      <c r="GOJ248" s="165"/>
      <c r="GOK248" s="166"/>
      <c r="GOM248" s="164"/>
      <c r="GON248" s="168"/>
      <c r="GOO248" s="168"/>
      <c r="GOP248" s="165"/>
      <c r="GOQ248" s="165"/>
      <c r="GOR248" s="165"/>
      <c r="GOS248" s="166"/>
      <c r="GOU248" s="164"/>
      <c r="GOV248" s="168"/>
      <c r="GOW248" s="168"/>
      <c r="GOX248" s="165"/>
      <c r="GOY248" s="165"/>
      <c r="GOZ248" s="165"/>
      <c r="GPA248" s="166"/>
      <c r="GPC248" s="164"/>
      <c r="GPD248" s="168"/>
      <c r="GPE248" s="168"/>
      <c r="GPF248" s="165"/>
      <c r="GPG248" s="165"/>
      <c r="GPH248" s="165"/>
      <c r="GPI248" s="166"/>
      <c r="GPK248" s="164"/>
      <c r="GPL248" s="168"/>
      <c r="GPM248" s="168"/>
      <c r="GPN248" s="165"/>
      <c r="GPO248" s="165"/>
      <c r="GPP248" s="165"/>
      <c r="GPQ248" s="166"/>
      <c r="GPS248" s="164"/>
      <c r="GPT248" s="168"/>
      <c r="GPU248" s="168"/>
      <c r="GPV248" s="165"/>
      <c r="GPW248" s="165"/>
      <c r="GPX248" s="165"/>
      <c r="GPY248" s="166"/>
      <c r="GQA248" s="164"/>
      <c r="GQB248" s="168"/>
      <c r="GQC248" s="168"/>
      <c r="GQD248" s="165"/>
      <c r="GQE248" s="165"/>
      <c r="GQF248" s="165"/>
      <c r="GQG248" s="166"/>
      <c r="GQI248" s="164"/>
      <c r="GQJ248" s="168"/>
      <c r="GQK248" s="168"/>
      <c r="GQL248" s="165"/>
      <c r="GQM248" s="165"/>
      <c r="GQN248" s="165"/>
      <c r="GQO248" s="166"/>
      <c r="GQQ248" s="164"/>
      <c r="GQR248" s="168"/>
      <c r="GQS248" s="168"/>
      <c r="GQT248" s="165"/>
      <c r="GQU248" s="165"/>
      <c r="GQV248" s="165"/>
      <c r="GQW248" s="166"/>
      <c r="GQY248" s="164"/>
      <c r="GQZ248" s="168"/>
      <c r="GRA248" s="168"/>
      <c r="GRB248" s="165"/>
      <c r="GRC248" s="165"/>
      <c r="GRD248" s="165"/>
      <c r="GRE248" s="166"/>
      <c r="GRG248" s="164"/>
      <c r="GRH248" s="168"/>
      <c r="GRI248" s="168"/>
      <c r="GRJ248" s="165"/>
      <c r="GRK248" s="165"/>
      <c r="GRL248" s="165"/>
      <c r="GRM248" s="166"/>
      <c r="GRO248" s="164"/>
      <c r="GRP248" s="168"/>
      <c r="GRQ248" s="168"/>
      <c r="GRR248" s="165"/>
      <c r="GRS248" s="165"/>
      <c r="GRT248" s="165"/>
      <c r="GRU248" s="166"/>
      <c r="GRW248" s="164"/>
      <c r="GRX248" s="168"/>
      <c r="GRY248" s="168"/>
      <c r="GRZ248" s="165"/>
      <c r="GSA248" s="165"/>
      <c r="GSB248" s="165"/>
      <c r="GSC248" s="166"/>
      <c r="GSE248" s="164"/>
      <c r="GSF248" s="168"/>
      <c r="GSG248" s="168"/>
      <c r="GSH248" s="165"/>
      <c r="GSI248" s="165"/>
      <c r="GSJ248" s="165"/>
      <c r="GSK248" s="166"/>
      <c r="GSM248" s="164"/>
      <c r="GSN248" s="168"/>
      <c r="GSO248" s="168"/>
      <c r="GSP248" s="165"/>
      <c r="GSQ248" s="165"/>
      <c r="GSR248" s="165"/>
      <c r="GSS248" s="166"/>
      <c r="GSU248" s="164"/>
      <c r="GSV248" s="168"/>
      <c r="GSW248" s="168"/>
      <c r="GSX248" s="165"/>
      <c r="GSY248" s="165"/>
      <c r="GSZ248" s="165"/>
      <c r="GTA248" s="166"/>
      <c r="GTC248" s="164"/>
      <c r="GTD248" s="168"/>
      <c r="GTE248" s="168"/>
      <c r="GTF248" s="165"/>
      <c r="GTG248" s="165"/>
      <c r="GTH248" s="165"/>
      <c r="GTI248" s="166"/>
      <c r="GTK248" s="164"/>
      <c r="GTL248" s="168"/>
      <c r="GTM248" s="168"/>
      <c r="GTN248" s="165"/>
      <c r="GTO248" s="165"/>
      <c r="GTP248" s="165"/>
      <c r="GTQ248" s="166"/>
      <c r="GTS248" s="164"/>
      <c r="GTT248" s="168"/>
      <c r="GTU248" s="168"/>
      <c r="GTV248" s="165"/>
      <c r="GTW248" s="165"/>
      <c r="GTX248" s="165"/>
      <c r="GTY248" s="166"/>
      <c r="GUA248" s="164"/>
      <c r="GUB248" s="168"/>
      <c r="GUC248" s="168"/>
      <c r="GUD248" s="165"/>
      <c r="GUE248" s="165"/>
      <c r="GUF248" s="165"/>
      <c r="GUG248" s="166"/>
      <c r="GUI248" s="164"/>
      <c r="GUJ248" s="168"/>
      <c r="GUK248" s="168"/>
      <c r="GUL248" s="165"/>
      <c r="GUM248" s="165"/>
      <c r="GUN248" s="165"/>
      <c r="GUO248" s="166"/>
      <c r="GUQ248" s="164"/>
      <c r="GUR248" s="168"/>
      <c r="GUS248" s="168"/>
      <c r="GUT248" s="165"/>
      <c r="GUU248" s="165"/>
      <c r="GUV248" s="165"/>
      <c r="GUW248" s="166"/>
      <c r="GUY248" s="164"/>
      <c r="GUZ248" s="168"/>
      <c r="GVA248" s="168"/>
      <c r="GVB248" s="165"/>
      <c r="GVC248" s="165"/>
      <c r="GVD248" s="165"/>
      <c r="GVE248" s="166"/>
      <c r="GVG248" s="164"/>
      <c r="GVH248" s="168"/>
      <c r="GVI248" s="168"/>
      <c r="GVJ248" s="165"/>
      <c r="GVK248" s="165"/>
      <c r="GVL248" s="165"/>
      <c r="GVM248" s="166"/>
      <c r="GVO248" s="164"/>
      <c r="GVP248" s="168"/>
      <c r="GVQ248" s="168"/>
      <c r="GVR248" s="165"/>
      <c r="GVS248" s="165"/>
      <c r="GVT248" s="165"/>
      <c r="GVU248" s="166"/>
      <c r="GVW248" s="164"/>
      <c r="GVX248" s="168"/>
      <c r="GVY248" s="168"/>
      <c r="GVZ248" s="165"/>
      <c r="GWA248" s="165"/>
      <c r="GWB248" s="165"/>
      <c r="GWC248" s="166"/>
      <c r="GWE248" s="164"/>
      <c r="GWF248" s="168"/>
      <c r="GWG248" s="168"/>
      <c r="GWH248" s="165"/>
      <c r="GWI248" s="165"/>
      <c r="GWJ248" s="165"/>
      <c r="GWK248" s="166"/>
      <c r="GWM248" s="164"/>
      <c r="GWN248" s="168"/>
      <c r="GWO248" s="168"/>
      <c r="GWP248" s="165"/>
      <c r="GWQ248" s="165"/>
      <c r="GWR248" s="165"/>
      <c r="GWS248" s="166"/>
      <c r="GWU248" s="164"/>
      <c r="GWV248" s="168"/>
      <c r="GWW248" s="168"/>
      <c r="GWX248" s="165"/>
      <c r="GWY248" s="165"/>
      <c r="GWZ248" s="165"/>
      <c r="GXA248" s="166"/>
      <c r="GXC248" s="164"/>
      <c r="GXD248" s="168"/>
      <c r="GXE248" s="168"/>
      <c r="GXF248" s="165"/>
      <c r="GXG248" s="165"/>
      <c r="GXH248" s="165"/>
      <c r="GXI248" s="166"/>
      <c r="GXK248" s="164"/>
      <c r="GXL248" s="168"/>
      <c r="GXM248" s="168"/>
      <c r="GXN248" s="165"/>
      <c r="GXO248" s="165"/>
      <c r="GXP248" s="165"/>
      <c r="GXQ248" s="166"/>
      <c r="GXS248" s="164"/>
      <c r="GXT248" s="168"/>
      <c r="GXU248" s="168"/>
      <c r="GXV248" s="165"/>
      <c r="GXW248" s="165"/>
      <c r="GXX248" s="165"/>
      <c r="GXY248" s="166"/>
      <c r="GYA248" s="164"/>
      <c r="GYB248" s="168"/>
      <c r="GYC248" s="168"/>
      <c r="GYD248" s="165"/>
      <c r="GYE248" s="165"/>
      <c r="GYF248" s="165"/>
      <c r="GYG248" s="166"/>
      <c r="GYI248" s="164"/>
      <c r="GYJ248" s="168"/>
      <c r="GYK248" s="168"/>
      <c r="GYL248" s="165"/>
      <c r="GYM248" s="165"/>
      <c r="GYN248" s="165"/>
      <c r="GYO248" s="166"/>
      <c r="GYQ248" s="164"/>
      <c r="GYR248" s="168"/>
      <c r="GYS248" s="168"/>
      <c r="GYT248" s="165"/>
      <c r="GYU248" s="165"/>
      <c r="GYV248" s="165"/>
      <c r="GYW248" s="166"/>
      <c r="GYY248" s="164"/>
      <c r="GYZ248" s="168"/>
      <c r="GZA248" s="168"/>
      <c r="GZB248" s="165"/>
      <c r="GZC248" s="165"/>
      <c r="GZD248" s="165"/>
      <c r="GZE248" s="166"/>
      <c r="GZG248" s="164"/>
      <c r="GZH248" s="168"/>
      <c r="GZI248" s="168"/>
      <c r="GZJ248" s="165"/>
      <c r="GZK248" s="165"/>
      <c r="GZL248" s="165"/>
      <c r="GZM248" s="166"/>
      <c r="GZO248" s="164"/>
      <c r="GZP248" s="168"/>
      <c r="GZQ248" s="168"/>
      <c r="GZR248" s="165"/>
      <c r="GZS248" s="165"/>
      <c r="GZT248" s="165"/>
      <c r="GZU248" s="166"/>
      <c r="GZW248" s="164"/>
      <c r="GZX248" s="168"/>
      <c r="GZY248" s="168"/>
      <c r="GZZ248" s="165"/>
      <c r="HAA248" s="165"/>
      <c r="HAB248" s="165"/>
      <c r="HAC248" s="166"/>
      <c r="HAE248" s="164"/>
      <c r="HAF248" s="168"/>
      <c r="HAG248" s="168"/>
      <c r="HAH248" s="165"/>
      <c r="HAI248" s="165"/>
      <c r="HAJ248" s="165"/>
      <c r="HAK248" s="166"/>
      <c r="HAM248" s="164"/>
      <c r="HAN248" s="168"/>
      <c r="HAO248" s="168"/>
      <c r="HAP248" s="165"/>
      <c r="HAQ248" s="165"/>
      <c r="HAR248" s="165"/>
      <c r="HAS248" s="166"/>
      <c r="HAU248" s="164"/>
      <c r="HAV248" s="168"/>
      <c r="HAW248" s="168"/>
      <c r="HAX248" s="165"/>
      <c r="HAY248" s="165"/>
      <c r="HAZ248" s="165"/>
      <c r="HBA248" s="166"/>
      <c r="HBC248" s="164"/>
      <c r="HBD248" s="168"/>
      <c r="HBE248" s="168"/>
      <c r="HBF248" s="165"/>
      <c r="HBG248" s="165"/>
      <c r="HBH248" s="165"/>
      <c r="HBI248" s="166"/>
      <c r="HBK248" s="164"/>
      <c r="HBL248" s="168"/>
      <c r="HBM248" s="168"/>
      <c r="HBN248" s="165"/>
      <c r="HBO248" s="165"/>
      <c r="HBP248" s="165"/>
      <c r="HBQ248" s="166"/>
      <c r="HBS248" s="164"/>
      <c r="HBT248" s="168"/>
      <c r="HBU248" s="168"/>
      <c r="HBV248" s="165"/>
      <c r="HBW248" s="165"/>
      <c r="HBX248" s="165"/>
      <c r="HBY248" s="166"/>
      <c r="HCA248" s="164"/>
      <c r="HCB248" s="168"/>
      <c r="HCC248" s="168"/>
      <c r="HCD248" s="165"/>
      <c r="HCE248" s="165"/>
      <c r="HCF248" s="165"/>
      <c r="HCG248" s="166"/>
      <c r="HCI248" s="164"/>
      <c r="HCJ248" s="168"/>
      <c r="HCK248" s="168"/>
      <c r="HCL248" s="165"/>
      <c r="HCM248" s="165"/>
      <c r="HCN248" s="165"/>
      <c r="HCO248" s="166"/>
      <c r="HCQ248" s="164"/>
      <c r="HCR248" s="168"/>
      <c r="HCS248" s="168"/>
      <c r="HCT248" s="165"/>
      <c r="HCU248" s="165"/>
      <c r="HCV248" s="165"/>
      <c r="HCW248" s="166"/>
      <c r="HCY248" s="164"/>
      <c r="HCZ248" s="168"/>
      <c r="HDA248" s="168"/>
      <c r="HDB248" s="165"/>
      <c r="HDC248" s="165"/>
      <c r="HDD248" s="165"/>
      <c r="HDE248" s="166"/>
      <c r="HDG248" s="164"/>
      <c r="HDH248" s="168"/>
      <c r="HDI248" s="168"/>
      <c r="HDJ248" s="165"/>
      <c r="HDK248" s="165"/>
      <c r="HDL248" s="165"/>
      <c r="HDM248" s="166"/>
      <c r="HDO248" s="164"/>
      <c r="HDP248" s="168"/>
      <c r="HDQ248" s="168"/>
      <c r="HDR248" s="165"/>
      <c r="HDS248" s="165"/>
      <c r="HDT248" s="165"/>
      <c r="HDU248" s="166"/>
      <c r="HDW248" s="164"/>
      <c r="HDX248" s="168"/>
      <c r="HDY248" s="168"/>
      <c r="HDZ248" s="165"/>
      <c r="HEA248" s="165"/>
      <c r="HEB248" s="165"/>
      <c r="HEC248" s="166"/>
      <c r="HEE248" s="164"/>
      <c r="HEF248" s="168"/>
      <c r="HEG248" s="168"/>
      <c r="HEH248" s="165"/>
      <c r="HEI248" s="165"/>
      <c r="HEJ248" s="165"/>
      <c r="HEK248" s="166"/>
      <c r="HEM248" s="164"/>
      <c r="HEN248" s="168"/>
      <c r="HEO248" s="168"/>
      <c r="HEP248" s="165"/>
      <c r="HEQ248" s="165"/>
      <c r="HER248" s="165"/>
      <c r="HES248" s="166"/>
      <c r="HEU248" s="164"/>
      <c r="HEV248" s="168"/>
      <c r="HEW248" s="168"/>
      <c r="HEX248" s="165"/>
      <c r="HEY248" s="165"/>
      <c r="HEZ248" s="165"/>
      <c r="HFA248" s="166"/>
      <c r="HFC248" s="164"/>
      <c r="HFD248" s="168"/>
      <c r="HFE248" s="168"/>
      <c r="HFF248" s="165"/>
      <c r="HFG248" s="165"/>
      <c r="HFH248" s="165"/>
      <c r="HFI248" s="166"/>
      <c r="HFK248" s="164"/>
      <c r="HFL248" s="168"/>
      <c r="HFM248" s="168"/>
      <c r="HFN248" s="165"/>
      <c r="HFO248" s="165"/>
      <c r="HFP248" s="165"/>
      <c r="HFQ248" s="166"/>
      <c r="HFS248" s="164"/>
      <c r="HFT248" s="168"/>
      <c r="HFU248" s="168"/>
      <c r="HFV248" s="165"/>
      <c r="HFW248" s="165"/>
      <c r="HFX248" s="165"/>
      <c r="HFY248" s="166"/>
      <c r="HGA248" s="164"/>
      <c r="HGB248" s="168"/>
      <c r="HGC248" s="168"/>
      <c r="HGD248" s="165"/>
      <c r="HGE248" s="165"/>
      <c r="HGF248" s="165"/>
      <c r="HGG248" s="166"/>
      <c r="HGI248" s="164"/>
      <c r="HGJ248" s="168"/>
      <c r="HGK248" s="168"/>
      <c r="HGL248" s="165"/>
      <c r="HGM248" s="165"/>
      <c r="HGN248" s="165"/>
      <c r="HGO248" s="166"/>
      <c r="HGQ248" s="164"/>
      <c r="HGR248" s="168"/>
      <c r="HGS248" s="168"/>
      <c r="HGT248" s="165"/>
      <c r="HGU248" s="165"/>
      <c r="HGV248" s="165"/>
      <c r="HGW248" s="166"/>
      <c r="HGY248" s="164"/>
      <c r="HGZ248" s="168"/>
      <c r="HHA248" s="168"/>
      <c r="HHB248" s="165"/>
      <c r="HHC248" s="165"/>
      <c r="HHD248" s="165"/>
      <c r="HHE248" s="166"/>
      <c r="HHG248" s="164"/>
      <c r="HHH248" s="168"/>
      <c r="HHI248" s="168"/>
      <c r="HHJ248" s="165"/>
      <c r="HHK248" s="165"/>
      <c r="HHL248" s="165"/>
      <c r="HHM248" s="166"/>
      <c r="HHO248" s="164"/>
      <c r="HHP248" s="168"/>
      <c r="HHQ248" s="168"/>
      <c r="HHR248" s="165"/>
      <c r="HHS248" s="165"/>
      <c r="HHT248" s="165"/>
      <c r="HHU248" s="166"/>
      <c r="HHW248" s="164"/>
      <c r="HHX248" s="168"/>
      <c r="HHY248" s="168"/>
      <c r="HHZ248" s="165"/>
      <c r="HIA248" s="165"/>
      <c r="HIB248" s="165"/>
      <c r="HIC248" s="166"/>
      <c r="HIE248" s="164"/>
      <c r="HIF248" s="168"/>
      <c r="HIG248" s="168"/>
      <c r="HIH248" s="165"/>
      <c r="HII248" s="165"/>
      <c r="HIJ248" s="165"/>
      <c r="HIK248" s="166"/>
      <c r="HIM248" s="164"/>
      <c r="HIN248" s="168"/>
      <c r="HIO248" s="168"/>
      <c r="HIP248" s="165"/>
      <c r="HIQ248" s="165"/>
      <c r="HIR248" s="165"/>
      <c r="HIS248" s="166"/>
      <c r="HIU248" s="164"/>
      <c r="HIV248" s="168"/>
      <c r="HIW248" s="168"/>
      <c r="HIX248" s="165"/>
      <c r="HIY248" s="165"/>
      <c r="HIZ248" s="165"/>
      <c r="HJA248" s="166"/>
      <c r="HJC248" s="164"/>
      <c r="HJD248" s="168"/>
      <c r="HJE248" s="168"/>
      <c r="HJF248" s="165"/>
      <c r="HJG248" s="165"/>
      <c r="HJH248" s="165"/>
      <c r="HJI248" s="166"/>
      <c r="HJK248" s="164"/>
      <c r="HJL248" s="168"/>
      <c r="HJM248" s="168"/>
      <c r="HJN248" s="165"/>
      <c r="HJO248" s="165"/>
      <c r="HJP248" s="165"/>
      <c r="HJQ248" s="166"/>
      <c r="HJS248" s="164"/>
      <c r="HJT248" s="168"/>
      <c r="HJU248" s="168"/>
      <c r="HJV248" s="165"/>
      <c r="HJW248" s="165"/>
      <c r="HJX248" s="165"/>
      <c r="HJY248" s="166"/>
      <c r="HKA248" s="164"/>
      <c r="HKB248" s="168"/>
      <c r="HKC248" s="168"/>
      <c r="HKD248" s="165"/>
      <c r="HKE248" s="165"/>
      <c r="HKF248" s="165"/>
      <c r="HKG248" s="166"/>
      <c r="HKI248" s="164"/>
      <c r="HKJ248" s="168"/>
      <c r="HKK248" s="168"/>
      <c r="HKL248" s="165"/>
      <c r="HKM248" s="165"/>
      <c r="HKN248" s="165"/>
      <c r="HKO248" s="166"/>
      <c r="HKQ248" s="164"/>
      <c r="HKR248" s="168"/>
      <c r="HKS248" s="168"/>
      <c r="HKT248" s="165"/>
      <c r="HKU248" s="165"/>
      <c r="HKV248" s="165"/>
      <c r="HKW248" s="166"/>
      <c r="HKY248" s="164"/>
      <c r="HKZ248" s="168"/>
      <c r="HLA248" s="168"/>
      <c r="HLB248" s="165"/>
      <c r="HLC248" s="165"/>
      <c r="HLD248" s="165"/>
      <c r="HLE248" s="166"/>
      <c r="HLG248" s="164"/>
      <c r="HLH248" s="168"/>
      <c r="HLI248" s="168"/>
      <c r="HLJ248" s="165"/>
      <c r="HLK248" s="165"/>
      <c r="HLL248" s="165"/>
      <c r="HLM248" s="166"/>
      <c r="HLO248" s="164"/>
      <c r="HLP248" s="168"/>
      <c r="HLQ248" s="168"/>
      <c r="HLR248" s="165"/>
      <c r="HLS248" s="165"/>
      <c r="HLT248" s="165"/>
      <c r="HLU248" s="166"/>
      <c r="HLW248" s="164"/>
      <c r="HLX248" s="168"/>
      <c r="HLY248" s="168"/>
      <c r="HLZ248" s="165"/>
      <c r="HMA248" s="165"/>
      <c r="HMB248" s="165"/>
      <c r="HMC248" s="166"/>
      <c r="HME248" s="164"/>
      <c r="HMF248" s="168"/>
      <c r="HMG248" s="168"/>
      <c r="HMH248" s="165"/>
      <c r="HMI248" s="165"/>
      <c r="HMJ248" s="165"/>
      <c r="HMK248" s="166"/>
      <c r="HMM248" s="164"/>
      <c r="HMN248" s="168"/>
      <c r="HMO248" s="168"/>
      <c r="HMP248" s="165"/>
      <c r="HMQ248" s="165"/>
      <c r="HMR248" s="165"/>
      <c r="HMS248" s="166"/>
      <c r="HMU248" s="164"/>
      <c r="HMV248" s="168"/>
      <c r="HMW248" s="168"/>
      <c r="HMX248" s="165"/>
      <c r="HMY248" s="165"/>
      <c r="HMZ248" s="165"/>
      <c r="HNA248" s="166"/>
      <c r="HNC248" s="164"/>
      <c r="HND248" s="168"/>
      <c r="HNE248" s="168"/>
      <c r="HNF248" s="165"/>
      <c r="HNG248" s="165"/>
      <c r="HNH248" s="165"/>
      <c r="HNI248" s="166"/>
      <c r="HNK248" s="164"/>
      <c r="HNL248" s="168"/>
      <c r="HNM248" s="168"/>
      <c r="HNN248" s="165"/>
      <c r="HNO248" s="165"/>
      <c r="HNP248" s="165"/>
      <c r="HNQ248" s="166"/>
      <c r="HNS248" s="164"/>
      <c r="HNT248" s="168"/>
      <c r="HNU248" s="168"/>
      <c r="HNV248" s="165"/>
      <c r="HNW248" s="165"/>
      <c r="HNX248" s="165"/>
      <c r="HNY248" s="166"/>
      <c r="HOA248" s="164"/>
      <c r="HOB248" s="168"/>
      <c r="HOC248" s="168"/>
      <c r="HOD248" s="165"/>
      <c r="HOE248" s="165"/>
      <c r="HOF248" s="165"/>
      <c r="HOG248" s="166"/>
      <c r="HOI248" s="164"/>
      <c r="HOJ248" s="168"/>
      <c r="HOK248" s="168"/>
      <c r="HOL248" s="165"/>
      <c r="HOM248" s="165"/>
      <c r="HON248" s="165"/>
      <c r="HOO248" s="166"/>
      <c r="HOQ248" s="164"/>
      <c r="HOR248" s="168"/>
      <c r="HOS248" s="168"/>
      <c r="HOT248" s="165"/>
      <c r="HOU248" s="165"/>
      <c r="HOV248" s="165"/>
      <c r="HOW248" s="166"/>
      <c r="HOY248" s="164"/>
      <c r="HOZ248" s="168"/>
      <c r="HPA248" s="168"/>
      <c r="HPB248" s="165"/>
      <c r="HPC248" s="165"/>
      <c r="HPD248" s="165"/>
      <c r="HPE248" s="166"/>
      <c r="HPG248" s="164"/>
      <c r="HPH248" s="168"/>
      <c r="HPI248" s="168"/>
      <c r="HPJ248" s="165"/>
      <c r="HPK248" s="165"/>
      <c r="HPL248" s="165"/>
      <c r="HPM248" s="166"/>
      <c r="HPO248" s="164"/>
      <c r="HPP248" s="168"/>
      <c r="HPQ248" s="168"/>
      <c r="HPR248" s="165"/>
      <c r="HPS248" s="165"/>
      <c r="HPT248" s="165"/>
      <c r="HPU248" s="166"/>
      <c r="HPW248" s="164"/>
      <c r="HPX248" s="168"/>
      <c r="HPY248" s="168"/>
      <c r="HPZ248" s="165"/>
      <c r="HQA248" s="165"/>
      <c r="HQB248" s="165"/>
      <c r="HQC248" s="166"/>
      <c r="HQE248" s="164"/>
      <c r="HQF248" s="168"/>
      <c r="HQG248" s="168"/>
      <c r="HQH248" s="165"/>
      <c r="HQI248" s="165"/>
      <c r="HQJ248" s="165"/>
      <c r="HQK248" s="166"/>
      <c r="HQM248" s="164"/>
      <c r="HQN248" s="168"/>
      <c r="HQO248" s="168"/>
      <c r="HQP248" s="165"/>
      <c r="HQQ248" s="165"/>
      <c r="HQR248" s="165"/>
      <c r="HQS248" s="166"/>
      <c r="HQU248" s="164"/>
      <c r="HQV248" s="168"/>
      <c r="HQW248" s="168"/>
      <c r="HQX248" s="165"/>
      <c r="HQY248" s="165"/>
      <c r="HQZ248" s="165"/>
      <c r="HRA248" s="166"/>
      <c r="HRC248" s="164"/>
      <c r="HRD248" s="168"/>
      <c r="HRE248" s="168"/>
      <c r="HRF248" s="165"/>
      <c r="HRG248" s="165"/>
      <c r="HRH248" s="165"/>
      <c r="HRI248" s="166"/>
      <c r="HRK248" s="164"/>
      <c r="HRL248" s="168"/>
      <c r="HRM248" s="168"/>
      <c r="HRN248" s="165"/>
      <c r="HRO248" s="165"/>
      <c r="HRP248" s="165"/>
      <c r="HRQ248" s="166"/>
      <c r="HRS248" s="164"/>
      <c r="HRT248" s="168"/>
      <c r="HRU248" s="168"/>
      <c r="HRV248" s="165"/>
      <c r="HRW248" s="165"/>
      <c r="HRX248" s="165"/>
      <c r="HRY248" s="166"/>
      <c r="HSA248" s="164"/>
      <c r="HSB248" s="168"/>
      <c r="HSC248" s="168"/>
      <c r="HSD248" s="165"/>
      <c r="HSE248" s="165"/>
      <c r="HSF248" s="165"/>
      <c r="HSG248" s="166"/>
      <c r="HSI248" s="164"/>
      <c r="HSJ248" s="168"/>
      <c r="HSK248" s="168"/>
      <c r="HSL248" s="165"/>
      <c r="HSM248" s="165"/>
      <c r="HSN248" s="165"/>
      <c r="HSO248" s="166"/>
      <c r="HSQ248" s="164"/>
      <c r="HSR248" s="168"/>
      <c r="HSS248" s="168"/>
      <c r="HST248" s="165"/>
      <c r="HSU248" s="165"/>
      <c r="HSV248" s="165"/>
      <c r="HSW248" s="166"/>
      <c r="HSY248" s="164"/>
      <c r="HSZ248" s="168"/>
      <c r="HTA248" s="168"/>
      <c r="HTB248" s="165"/>
      <c r="HTC248" s="165"/>
      <c r="HTD248" s="165"/>
      <c r="HTE248" s="166"/>
      <c r="HTG248" s="164"/>
      <c r="HTH248" s="168"/>
      <c r="HTI248" s="168"/>
      <c r="HTJ248" s="165"/>
      <c r="HTK248" s="165"/>
      <c r="HTL248" s="165"/>
      <c r="HTM248" s="166"/>
      <c r="HTO248" s="164"/>
      <c r="HTP248" s="168"/>
      <c r="HTQ248" s="168"/>
      <c r="HTR248" s="165"/>
      <c r="HTS248" s="165"/>
      <c r="HTT248" s="165"/>
      <c r="HTU248" s="166"/>
      <c r="HTW248" s="164"/>
      <c r="HTX248" s="168"/>
      <c r="HTY248" s="168"/>
      <c r="HTZ248" s="165"/>
      <c r="HUA248" s="165"/>
      <c r="HUB248" s="165"/>
      <c r="HUC248" s="166"/>
      <c r="HUE248" s="164"/>
      <c r="HUF248" s="168"/>
      <c r="HUG248" s="168"/>
      <c r="HUH248" s="165"/>
      <c r="HUI248" s="165"/>
      <c r="HUJ248" s="165"/>
      <c r="HUK248" s="166"/>
      <c r="HUM248" s="164"/>
      <c r="HUN248" s="168"/>
      <c r="HUO248" s="168"/>
      <c r="HUP248" s="165"/>
      <c r="HUQ248" s="165"/>
      <c r="HUR248" s="165"/>
      <c r="HUS248" s="166"/>
      <c r="HUU248" s="164"/>
      <c r="HUV248" s="168"/>
      <c r="HUW248" s="168"/>
      <c r="HUX248" s="165"/>
      <c r="HUY248" s="165"/>
      <c r="HUZ248" s="165"/>
      <c r="HVA248" s="166"/>
      <c r="HVC248" s="164"/>
      <c r="HVD248" s="168"/>
      <c r="HVE248" s="168"/>
      <c r="HVF248" s="165"/>
      <c r="HVG248" s="165"/>
      <c r="HVH248" s="165"/>
      <c r="HVI248" s="166"/>
      <c r="HVK248" s="164"/>
      <c r="HVL248" s="168"/>
      <c r="HVM248" s="168"/>
      <c r="HVN248" s="165"/>
      <c r="HVO248" s="165"/>
      <c r="HVP248" s="165"/>
      <c r="HVQ248" s="166"/>
      <c r="HVS248" s="164"/>
      <c r="HVT248" s="168"/>
      <c r="HVU248" s="168"/>
      <c r="HVV248" s="165"/>
      <c r="HVW248" s="165"/>
      <c r="HVX248" s="165"/>
      <c r="HVY248" s="166"/>
      <c r="HWA248" s="164"/>
      <c r="HWB248" s="168"/>
      <c r="HWC248" s="168"/>
      <c r="HWD248" s="165"/>
      <c r="HWE248" s="165"/>
      <c r="HWF248" s="165"/>
      <c r="HWG248" s="166"/>
      <c r="HWI248" s="164"/>
      <c r="HWJ248" s="168"/>
      <c r="HWK248" s="168"/>
      <c r="HWL248" s="165"/>
      <c r="HWM248" s="165"/>
      <c r="HWN248" s="165"/>
      <c r="HWO248" s="166"/>
      <c r="HWQ248" s="164"/>
      <c r="HWR248" s="168"/>
      <c r="HWS248" s="168"/>
      <c r="HWT248" s="165"/>
      <c r="HWU248" s="165"/>
      <c r="HWV248" s="165"/>
      <c r="HWW248" s="166"/>
      <c r="HWY248" s="164"/>
      <c r="HWZ248" s="168"/>
      <c r="HXA248" s="168"/>
      <c r="HXB248" s="165"/>
      <c r="HXC248" s="165"/>
      <c r="HXD248" s="165"/>
      <c r="HXE248" s="166"/>
      <c r="HXG248" s="164"/>
      <c r="HXH248" s="168"/>
      <c r="HXI248" s="168"/>
      <c r="HXJ248" s="165"/>
      <c r="HXK248" s="165"/>
      <c r="HXL248" s="165"/>
      <c r="HXM248" s="166"/>
      <c r="HXO248" s="164"/>
      <c r="HXP248" s="168"/>
      <c r="HXQ248" s="168"/>
      <c r="HXR248" s="165"/>
      <c r="HXS248" s="165"/>
      <c r="HXT248" s="165"/>
      <c r="HXU248" s="166"/>
      <c r="HXW248" s="164"/>
      <c r="HXX248" s="168"/>
      <c r="HXY248" s="168"/>
      <c r="HXZ248" s="165"/>
      <c r="HYA248" s="165"/>
      <c r="HYB248" s="165"/>
      <c r="HYC248" s="166"/>
      <c r="HYE248" s="164"/>
      <c r="HYF248" s="168"/>
      <c r="HYG248" s="168"/>
      <c r="HYH248" s="165"/>
      <c r="HYI248" s="165"/>
      <c r="HYJ248" s="165"/>
      <c r="HYK248" s="166"/>
      <c r="HYM248" s="164"/>
      <c r="HYN248" s="168"/>
      <c r="HYO248" s="168"/>
      <c r="HYP248" s="165"/>
      <c r="HYQ248" s="165"/>
      <c r="HYR248" s="165"/>
      <c r="HYS248" s="166"/>
      <c r="HYU248" s="164"/>
      <c r="HYV248" s="168"/>
      <c r="HYW248" s="168"/>
      <c r="HYX248" s="165"/>
      <c r="HYY248" s="165"/>
      <c r="HYZ248" s="165"/>
      <c r="HZA248" s="166"/>
      <c r="HZC248" s="164"/>
      <c r="HZD248" s="168"/>
      <c r="HZE248" s="168"/>
      <c r="HZF248" s="165"/>
      <c r="HZG248" s="165"/>
      <c r="HZH248" s="165"/>
      <c r="HZI248" s="166"/>
      <c r="HZK248" s="164"/>
      <c r="HZL248" s="168"/>
      <c r="HZM248" s="168"/>
      <c r="HZN248" s="165"/>
      <c r="HZO248" s="165"/>
      <c r="HZP248" s="165"/>
      <c r="HZQ248" s="166"/>
      <c r="HZS248" s="164"/>
      <c r="HZT248" s="168"/>
      <c r="HZU248" s="168"/>
      <c r="HZV248" s="165"/>
      <c r="HZW248" s="165"/>
      <c r="HZX248" s="165"/>
      <c r="HZY248" s="166"/>
      <c r="IAA248" s="164"/>
      <c r="IAB248" s="168"/>
      <c r="IAC248" s="168"/>
      <c r="IAD248" s="165"/>
      <c r="IAE248" s="165"/>
      <c r="IAF248" s="165"/>
      <c r="IAG248" s="166"/>
      <c r="IAI248" s="164"/>
      <c r="IAJ248" s="168"/>
      <c r="IAK248" s="168"/>
      <c r="IAL248" s="165"/>
      <c r="IAM248" s="165"/>
      <c r="IAN248" s="165"/>
      <c r="IAO248" s="166"/>
      <c r="IAQ248" s="164"/>
      <c r="IAR248" s="168"/>
      <c r="IAS248" s="168"/>
      <c r="IAT248" s="165"/>
      <c r="IAU248" s="165"/>
      <c r="IAV248" s="165"/>
      <c r="IAW248" s="166"/>
      <c r="IAY248" s="164"/>
      <c r="IAZ248" s="168"/>
      <c r="IBA248" s="168"/>
      <c r="IBB248" s="165"/>
      <c r="IBC248" s="165"/>
      <c r="IBD248" s="165"/>
      <c r="IBE248" s="166"/>
      <c r="IBG248" s="164"/>
      <c r="IBH248" s="168"/>
      <c r="IBI248" s="168"/>
      <c r="IBJ248" s="165"/>
      <c r="IBK248" s="165"/>
      <c r="IBL248" s="165"/>
      <c r="IBM248" s="166"/>
      <c r="IBO248" s="164"/>
      <c r="IBP248" s="168"/>
      <c r="IBQ248" s="168"/>
      <c r="IBR248" s="165"/>
      <c r="IBS248" s="165"/>
      <c r="IBT248" s="165"/>
      <c r="IBU248" s="166"/>
      <c r="IBW248" s="164"/>
      <c r="IBX248" s="168"/>
      <c r="IBY248" s="168"/>
      <c r="IBZ248" s="165"/>
      <c r="ICA248" s="165"/>
      <c r="ICB248" s="165"/>
      <c r="ICC248" s="166"/>
      <c r="ICE248" s="164"/>
      <c r="ICF248" s="168"/>
      <c r="ICG248" s="168"/>
      <c r="ICH248" s="165"/>
      <c r="ICI248" s="165"/>
      <c r="ICJ248" s="165"/>
      <c r="ICK248" s="166"/>
      <c r="ICM248" s="164"/>
      <c r="ICN248" s="168"/>
      <c r="ICO248" s="168"/>
      <c r="ICP248" s="165"/>
      <c r="ICQ248" s="165"/>
      <c r="ICR248" s="165"/>
      <c r="ICS248" s="166"/>
      <c r="ICU248" s="164"/>
      <c r="ICV248" s="168"/>
      <c r="ICW248" s="168"/>
      <c r="ICX248" s="165"/>
      <c r="ICY248" s="165"/>
      <c r="ICZ248" s="165"/>
      <c r="IDA248" s="166"/>
      <c r="IDC248" s="164"/>
      <c r="IDD248" s="168"/>
      <c r="IDE248" s="168"/>
      <c r="IDF248" s="165"/>
      <c r="IDG248" s="165"/>
      <c r="IDH248" s="165"/>
      <c r="IDI248" s="166"/>
      <c r="IDK248" s="164"/>
      <c r="IDL248" s="168"/>
      <c r="IDM248" s="168"/>
      <c r="IDN248" s="165"/>
      <c r="IDO248" s="165"/>
      <c r="IDP248" s="165"/>
      <c r="IDQ248" s="166"/>
      <c r="IDS248" s="164"/>
      <c r="IDT248" s="168"/>
      <c r="IDU248" s="168"/>
      <c r="IDV248" s="165"/>
      <c r="IDW248" s="165"/>
      <c r="IDX248" s="165"/>
      <c r="IDY248" s="166"/>
      <c r="IEA248" s="164"/>
      <c r="IEB248" s="168"/>
      <c r="IEC248" s="168"/>
      <c r="IED248" s="165"/>
      <c r="IEE248" s="165"/>
      <c r="IEF248" s="165"/>
      <c r="IEG248" s="166"/>
      <c r="IEI248" s="164"/>
      <c r="IEJ248" s="168"/>
      <c r="IEK248" s="168"/>
      <c r="IEL248" s="165"/>
      <c r="IEM248" s="165"/>
      <c r="IEN248" s="165"/>
      <c r="IEO248" s="166"/>
      <c r="IEQ248" s="164"/>
      <c r="IER248" s="168"/>
      <c r="IES248" s="168"/>
      <c r="IET248" s="165"/>
      <c r="IEU248" s="165"/>
      <c r="IEV248" s="165"/>
      <c r="IEW248" s="166"/>
      <c r="IEY248" s="164"/>
      <c r="IEZ248" s="168"/>
      <c r="IFA248" s="168"/>
      <c r="IFB248" s="165"/>
      <c r="IFC248" s="165"/>
      <c r="IFD248" s="165"/>
      <c r="IFE248" s="166"/>
      <c r="IFG248" s="164"/>
      <c r="IFH248" s="168"/>
      <c r="IFI248" s="168"/>
      <c r="IFJ248" s="165"/>
      <c r="IFK248" s="165"/>
      <c r="IFL248" s="165"/>
      <c r="IFM248" s="166"/>
      <c r="IFO248" s="164"/>
      <c r="IFP248" s="168"/>
      <c r="IFQ248" s="168"/>
      <c r="IFR248" s="165"/>
      <c r="IFS248" s="165"/>
      <c r="IFT248" s="165"/>
      <c r="IFU248" s="166"/>
      <c r="IFW248" s="164"/>
      <c r="IFX248" s="168"/>
      <c r="IFY248" s="168"/>
      <c r="IFZ248" s="165"/>
      <c r="IGA248" s="165"/>
      <c r="IGB248" s="165"/>
      <c r="IGC248" s="166"/>
      <c r="IGE248" s="164"/>
      <c r="IGF248" s="168"/>
      <c r="IGG248" s="168"/>
      <c r="IGH248" s="165"/>
      <c r="IGI248" s="165"/>
      <c r="IGJ248" s="165"/>
      <c r="IGK248" s="166"/>
      <c r="IGM248" s="164"/>
      <c r="IGN248" s="168"/>
      <c r="IGO248" s="168"/>
      <c r="IGP248" s="165"/>
      <c r="IGQ248" s="165"/>
      <c r="IGR248" s="165"/>
      <c r="IGS248" s="166"/>
      <c r="IGU248" s="164"/>
      <c r="IGV248" s="168"/>
      <c r="IGW248" s="168"/>
      <c r="IGX248" s="165"/>
      <c r="IGY248" s="165"/>
      <c r="IGZ248" s="165"/>
      <c r="IHA248" s="166"/>
      <c r="IHC248" s="164"/>
      <c r="IHD248" s="168"/>
      <c r="IHE248" s="168"/>
      <c r="IHF248" s="165"/>
      <c r="IHG248" s="165"/>
      <c r="IHH248" s="165"/>
      <c r="IHI248" s="166"/>
      <c r="IHK248" s="164"/>
      <c r="IHL248" s="168"/>
      <c r="IHM248" s="168"/>
      <c r="IHN248" s="165"/>
      <c r="IHO248" s="165"/>
      <c r="IHP248" s="165"/>
      <c r="IHQ248" s="166"/>
      <c r="IHS248" s="164"/>
      <c r="IHT248" s="168"/>
      <c r="IHU248" s="168"/>
      <c r="IHV248" s="165"/>
      <c r="IHW248" s="165"/>
      <c r="IHX248" s="165"/>
      <c r="IHY248" s="166"/>
      <c r="IIA248" s="164"/>
      <c r="IIB248" s="168"/>
      <c r="IIC248" s="168"/>
      <c r="IID248" s="165"/>
      <c r="IIE248" s="165"/>
      <c r="IIF248" s="165"/>
      <c r="IIG248" s="166"/>
      <c r="III248" s="164"/>
      <c r="IIJ248" s="168"/>
      <c r="IIK248" s="168"/>
      <c r="IIL248" s="165"/>
      <c r="IIM248" s="165"/>
      <c r="IIN248" s="165"/>
      <c r="IIO248" s="166"/>
      <c r="IIQ248" s="164"/>
      <c r="IIR248" s="168"/>
      <c r="IIS248" s="168"/>
      <c r="IIT248" s="165"/>
      <c r="IIU248" s="165"/>
      <c r="IIV248" s="165"/>
      <c r="IIW248" s="166"/>
      <c r="IIY248" s="164"/>
      <c r="IIZ248" s="168"/>
      <c r="IJA248" s="168"/>
      <c r="IJB248" s="165"/>
      <c r="IJC248" s="165"/>
      <c r="IJD248" s="165"/>
      <c r="IJE248" s="166"/>
      <c r="IJG248" s="164"/>
      <c r="IJH248" s="168"/>
      <c r="IJI248" s="168"/>
      <c r="IJJ248" s="165"/>
      <c r="IJK248" s="165"/>
      <c r="IJL248" s="165"/>
      <c r="IJM248" s="166"/>
      <c r="IJO248" s="164"/>
      <c r="IJP248" s="168"/>
      <c r="IJQ248" s="168"/>
      <c r="IJR248" s="165"/>
      <c r="IJS248" s="165"/>
      <c r="IJT248" s="165"/>
      <c r="IJU248" s="166"/>
      <c r="IJW248" s="164"/>
      <c r="IJX248" s="168"/>
      <c r="IJY248" s="168"/>
      <c r="IJZ248" s="165"/>
      <c r="IKA248" s="165"/>
      <c r="IKB248" s="165"/>
      <c r="IKC248" s="166"/>
      <c r="IKE248" s="164"/>
      <c r="IKF248" s="168"/>
      <c r="IKG248" s="168"/>
      <c r="IKH248" s="165"/>
      <c r="IKI248" s="165"/>
      <c r="IKJ248" s="165"/>
      <c r="IKK248" s="166"/>
      <c r="IKM248" s="164"/>
      <c r="IKN248" s="168"/>
      <c r="IKO248" s="168"/>
      <c r="IKP248" s="165"/>
      <c r="IKQ248" s="165"/>
      <c r="IKR248" s="165"/>
      <c r="IKS248" s="166"/>
      <c r="IKU248" s="164"/>
      <c r="IKV248" s="168"/>
      <c r="IKW248" s="168"/>
      <c r="IKX248" s="165"/>
      <c r="IKY248" s="165"/>
      <c r="IKZ248" s="165"/>
      <c r="ILA248" s="166"/>
      <c r="ILC248" s="164"/>
      <c r="ILD248" s="168"/>
      <c r="ILE248" s="168"/>
      <c r="ILF248" s="165"/>
      <c r="ILG248" s="165"/>
      <c r="ILH248" s="165"/>
      <c r="ILI248" s="166"/>
      <c r="ILK248" s="164"/>
      <c r="ILL248" s="168"/>
      <c r="ILM248" s="168"/>
      <c r="ILN248" s="165"/>
      <c r="ILO248" s="165"/>
      <c r="ILP248" s="165"/>
      <c r="ILQ248" s="166"/>
      <c r="ILS248" s="164"/>
      <c r="ILT248" s="168"/>
      <c r="ILU248" s="168"/>
      <c r="ILV248" s="165"/>
      <c r="ILW248" s="165"/>
      <c r="ILX248" s="165"/>
      <c r="ILY248" s="166"/>
      <c r="IMA248" s="164"/>
      <c r="IMB248" s="168"/>
      <c r="IMC248" s="168"/>
      <c r="IMD248" s="165"/>
      <c r="IME248" s="165"/>
      <c r="IMF248" s="165"/>
      <c r="IMG248" s="166"/>
      <c r="IMI248" s="164"/>
      <c r="IMJ248" s="168"/>
      <c r="IMK248" s="168"/>
      <c r="IML248" s="165"/>
      <c r="IMM248" s="165"/>
      <c r="IMN248" s="165"/>
      <c r="IMO248" s="166"/>
      <c r="IMQ248" s="164"/>
      <c r="IMR248" s="168"/>
      <c r="IMS248" s="168"/>
      <c r="IMT248" s="165"/>
      <c r="IMU248" s="165"/>
      <c r="IMV248" s="165"/>
      <c r="IMW248" s="166"/>
      <c r="IMY248" s="164"/>
      <c r="IMZ248" s="168"/>
      <c r="INA248" s="168"/>
      <c r="INB248" s="165"/>
      <c r="INC248" s="165"/>
      <c r="IND248" s="165"/>
      <c r="INE248" s="166"/>
      <c r="ING248" s="164"/>
      <c r="INH248" s="168"/>
      <c r="INI248" s="168"/>
      <c r="INJ248" s="165"/>
      <c r="INK248" s="165"/>
      <c r="INL248" s="165"/>
      <c r="INM248" s="166"/>
      <c r="INO248" s="164"/>
      <c r="INP248" s="168"/>
      <c r="INQ248" s="168"/>
      <c r="INR248" s="165"/>
      <c r="INS248" s="165"/>
      <c r="INT248" s="165"/>
      <c r="INU248" s="166"/>
      <c r="INW248" s="164"/>
      <c r="INX248" s="168"/>
      <c r="INY248" s="168"/>
      <c r="INZ248" s="165"/>
      <c r="IOA248" s="165"/>
      <c r="IOB248" s="165"/>
      <c r="IOC248" s="166"/>
      <c r="IOE248" s="164"/>
      <c r="IOF248" s="168"/>
      <c r="IOG248" s="168"/>
      <c r="IOH248" s="165"/>
      <c r="IOI248" s="165"/>
      <c r="IOJ248" s="165"/>
      <c r="IOK248" s="166"/>
      <c r="IOM248" s="164"/>
      <c r="ION248" s="168"/>
      <c r="IOO248" s="168"/>
      <c r="IOP248" s="165"/>
      <c r="IOQ248" s="165"/>
      <c r="IOR248" s="165"/>
      <c r="IOS248" s="166"/>
      <c r="IOU248" s="164"/>
      <c r="IOV248" s="168"/>
      <c r="IOW248" s="168"/>
      <c r="IOX248" s="165"/>
      <c r="IOY248" s="165"/>
      <c r="IOZ248" s="165"/>
      <c r="IPA248" s="166"/>
      <c r="IPC248" s="164"/>
      <c r="IPD248" s="168"/>
      <c r="IPE248" s="168"/>
      <c r="IPF248" s="165"/>
      <c r="IPG248" s="165"/>
      <c r="IPH248" s="165"/>
      <c r="IPI248" s="166"/>
      <c r="IPK248" s="164"/>
      <c r="IPL248" s="168"/>
      <c r="IPM248" s="168"/>
      <c r="IPN248" s="165"/>
      <c r="IPO248" s="165"/>
      <c r="IPP248" s="165"/>
      <c r="IPQ248" s="166"/>
      <c r="IPS248" s="164"/>
      <c r="IPT248" s="168"/>
      <c r="IPU248" s="168"/>
      <c r="IPV248" s="165"/>
      <c r="IPW248" s="165"/>
      <c r="IPX248" s="165"/>
      <c r="IPY248" s="166"/>
      <c r="IQA248" s="164"/>
      <c r="IQB248" s="168"/>
      <c r="IQC248" s="168"/>
      <c r="IQD248" s="165"/>
      <c r="IQE248" s="165"/>
      <c r="IQF248" s="165"/>
      <c r="IQG248" s="166"/>
      <c r="IQI248" s="164"/>
      <c r="IQJ248" s="168"/>
      <c r="IQK248" s="168"/>
      <c r="IQL248" s="165"/>
      <c r="IQM248" s="165"/>
      <c r="IQN248" s="165"/>
      <c r="IQO248" s="166"/>
      <c r="IQQ248" s="164"/>
      <c r="IQR248" s="168"/>
      <c r="IQS248" s="168"/>
      <c r="IQT248" s="165"/>
      <c r="IQU248" s="165"/>
      <c r="IQV248" s="165"/>
      <c r="IQW248" s="166"/>
      <c r="IQY248" s="164"/>
      <c r="IQZ248" s="168"/>
      <c r="IRA248" s="168"/>
      <c r="IRB248" s="165"/>
      <c r="IRC248" s="165"/>
      <c r="IRD248" s="165"/>
      <c r="IRE248" s="166"/>
      <c r="IRG248" s="164"/>
      <c r="IRH248" s="168"/>
      <c r="IRI248" s="168"/>
      <c r="IRJ248" s="165"/>
      <c r="IRK248" s="165"/>
      <c r="IRL248" s="165"/>
      <c r="IRM248" s="166"/>
      <c r="IRO248" s="164"/>
      <c r="IRP248" s="168"/>
      <c r="IRQ248" s="168"/>
      <c r="IRR248" s="165"/>
      <c r="IRS248" s="165"/>
      <c r="IRT248" s="165"/>
      <c r="IRU248" s="166"/>
      <c r="IRW248" s="164"/>
      <c r="IRX248" s="168"/>
      <c r="IRY248" s="168"/>
      <c r="IRZ248" s="165"/>
      <c r="ISA248" s="165"/>
      <c r="ISB248" s="165"/>
      <c r="ISC248" s="166"/>
      <c r="ISE248" s="164"/>
      <c r="ISF248" s="168"/>
      <c r="ISG248" s="168"/>
      <c r="ISH248" s="165"/>
      <c r="ISI248" s="165"/>
      <c r="ISJ248" s="165"/>
      <c r="ISK248" s="166"/>
      <c r="ISM248" s="164"/>
      <c r="ISN248" s="168"/>
      <c r="ISO248" s="168"/>
      <c r="ISP248" s="165"/>
      <c r="ISQ248" s="165"/>
      <c r="ISR248" s="165"/>
      <c r="ISS248" s="166"/>
      <c r="ISU248" s="164"/>
      <c r="ISV248" s="168"/>
      <c r="ISW248" s="168"/>
      <c r="ISX248" s="165"/>
      <c r="ISY248" s="165"/>
      <c r="ISZ248" s="165"/>
      <c r="ITA248" s="166"/>
      <c r="ITC248" s="164"/>
      <c r="ITD248" s="168"/>
      <c r="ITE248" s="168"/>
      <c r="ITF248" s="165"/>
      <c r="ITG248" s="165"/>
      <c r="ITH248" s="165"/>
      <c r="ITI248" s="166"/>
      <c r="ITK248" s="164"/>
      <c r="ITL248" s="168"/>
      <c r="ITM248" s="168"/>
      <c r="ITN248" s="165"/>
      <c r="ITO248" s="165"/>
      <c r="ITP248" s="165"/>
      <c r="ITQ248" s="166"/>
      <c r="ITS248" s="164"/>
      <c r="ITT248" s="168"/>
      <c r="ITU248" s="168"/>
      <c r="ITV248" s="165"/>
      <c r="ITW248" s="165"/>
      <c r="ITX248" s="165"/>
      <c r="ITY248" s="166"/>
      <c r="IUA248" s="164"/>
      <c r="IUB248" s="168"/>
      <c r="IUC248" s="168"/>
      <c r="IUD248" s="165"/>
      <c r="IUE248" s="165"/>
      <c r="IUF248" s="165"/>
      <c r="IUG248" s="166"/>
      <c r="IUI248" s="164"/>
      <c r="IUJ248" s="168"/>
      <c r="IUK248" s="168"/>
      <c r="IUL248" s="165"/>
      <c r="IUM248" s="165"/>
      <c r="IUN248" s="165"/>
      <c r="IUO248" s="166"/>
      <c r="IUQ248" s="164"/>
      <c r="IUR248" s="168"/>
      <c r="IUS248" s="168"/>
      <c r="IUT248" s="165"/>
      <c r="IUU248" s="165"/>
      <c r="IUV248" s="165"/>
      <c r="IUW248" s="166"/>
      <c r="IUY248" s="164"/>
      <c r="IUZ248" s="168"/>
      <c r="IVA248" s="168"/>
      <c r="IVB248" s="165"/>
      <c r="IVC248" s="165"/>
      <c r="IVD248" s="165"/>
      <c r="IVE248" s="166"/>
      <c r="IVG248" s="164"/>
      <c r="IVH248" s="168"/>
      <c r="IVI248" s="168"/>
      <c r="IVJ248" s="165"/>
      <c r="IVK248" s="165"/>
      <c r="IVL248" s="165"/>
      <c r="IVM248" s="166"/>
      <c r="IVO248" s="164"/>
      <c r="IVP248" s="168"/>
      <c r="IVQ248" s="168"/>
      <c r="IVR248" s="165"/>
      <c r="IVS248" s="165"/>
      <c r="IVT248" s="165"/>
      <c r="IVU248" s="166"/>
      <c r="IVW248" s="164"/>
      <c r="IVX248" s="168"/>
      <c r="IVY248" s="168"/>
      <c r="IVZ248" s="165"/>
      <c r="IWA248" s="165"/>
      <c r="IWB248" s="165"/>
      <c r="IWC248" s="166"/>
      <c r="IWE248" s="164"/>
      <c r="IWF248" s="168"/>
      <c r="IWG248" s="168"/>
      <c r="IWH248" s="165"/>
      <c r="IWI248" s="165"/>
      <c r="IWJ248" s="165"/>
      <c r="IWK248" s="166"/>
      <c r="IWM248" s="164"/>
      <c r="IWN248" s="168"/>
      <c r="IWO248" s="168"/>
      <c r="IWP248" s="165"/>
      <c r="IWQ248" s="165"/>
      <c r="IWR248" s="165"/>
      <c r="IWS248" s="166"/>
      <c r="IWU248" s="164"/>
      <c r="IWV248" s="168"/>
      <c r="IWW248" s="168"/>
      <c r="IWX248" s="165"/>
      <c r="IWY248" s="165"/>
      <c r="IWZ248" s="165"/>
      <c r="IXA248" s="166"/>
      <c r="IXC248" s="164"/>
      <c r="IXD248" s="168"/>
      <c r="IXE248" s="168"/>
      <c r="IXF248" s="165"/>
      <c r="IXG248" s="165"/>
      <c r="IXH248" s="165"/>
      <c r="IXI248" s="166"/>
      <c r="IXK248" s="164"/>
      <c r="IXL248" s="168"/>
      <c r="IXM248" s="168"/>
      <c r="IXN248" s="165"/>
      <c r="IXO248" s="165"/>
      <c r="IXP248" s="165"/>
      <c r="IXQ248" s="166"/>
      <c r="IXS248" s="164"/>
      <c r="IXT248" s="168"/>
      <c r="IXU248" s="168"/>
      <c r="IXV248" s="165"/>
      <c r="IXW248" s="165"/>
      <c r="IXX248" s="165"/>
      <c r="IXY248" s="166"/>
      <c r="IYA248" s="164"/>
      <c r="IYB248" s="168"/>
      <c r="IYC248" s="168"/>
      <c r="IYD248" s="165"/>
      <c r="IYE248" s="165"/>
      <c r="IYF248" s="165"/>
      <c r="IYG248" s="166"/>
      <c r="IYI248" s="164"/>
      <c r="IYJ248" s="168"/>
      <c r="IYK248" s="168"/>
      <c r="IYL248" s="165"/>
      <c r="IYM248" s="165"/>
      <c r="IYN248" s="165"/>
      <c r="IYO248" s="166"/>
      <c r="IYQ248" s="164"/>
      <c r="IYR248" s="168"/>
      <c r="IYS248" s="168"/>
      <c r="IYT248" s="165"/>
      <c r="IYU248" s="165"/>
      <c r="IYV248" s="165"/>
      <c r="IYW248" s="166"/>
      <c r="IYY248" s="164"/>
      <c r="IYZ248" s="168"/>
      <c r="IZA248" s="168"/>
      <c r="IZB248" s="165"/>
      <c r="IZC248" s="165"/>
      <c r="IZD248" s="165"/>
      <c r="IZE248" s="166"/>
      <c r="IZG248" s="164"/>
      <c r="IZH248" s="168"/>
      <c r="IZI248" s="168"/>
      <c r="IZJ248" s="165"/>
      <c r="IZK248" s="165"/>
      <c r="IZL248" s="165"/>
      <c r="IZM248" s="166"/>
      <c r="IZO248" s="164"/>
      <c r="IZP248" s="168"/>
      <c r="IZQ248" s="168"/>
      <c r="IZR248" s="165"/>
      <c r="IZS248" s="165"/>
      <c r="IZT248" s="165"/>
      <c r="IZU248" s="166"/>
      <c r="IZW248" s="164"/>
      <c r="IZX248" s="168"/>
      <c r="IZY248" s="168"/>
      <c r="IZZ248" s="165"/>
      <c r="JAA248" s="165"/>
      <c r="JAB248" s="165"/>
      <c r="JAC248" s="166"/>
      <c r="JAE248" s="164"/>
      <c r="JAF248" s="168"/>
      <c r="JAG248" s="168"/>
      <c r="JAH248" s="165"/>
      <c r="JAI248" s="165"/>
      <c r="JAJ248" s="165"/>
      <c r="JAK248" s="166"/>
      <c r="JAM248" s="164"/>
      <c r="JAN248" s="168"/>
      <c r="JAO248" s="168"/>
      <c r="JAP248" s="165"/>
      <c r="JAQ248" s="165"/>
      <c r="JAR248" s="165"/>
      <c r="JAS248" s="166"/>
      <c r="JAU248" s="164"/>
      <c r="JAV248" s="168"/>
      <c r="JAW248" s="168"/>
      <c r="JAX248" s="165"/>
      <c r="JAY248" s="165"/>
      <c r="JAZ248" s="165"/>
      <c r="JBA248" s="166"/>
      <c r="JBC248" s="164"/>
      <c r="JBD248" s="168"/>
      <c r="JBE248" s="168"/>
      <c r="JBF248" s="165"/>
      <c r="JBG248" s="165"/>
      <c r="JBH248" s="165"/>
      <c r="JBI248" s="166"/>
      <c r="JBK248" s="164"/>
      <c r="JBL248" s="168"/>
      <c r="JBM248" s="168"/>
      <c r="JBN248" s="165"/>
      <c r="JBO248" s="165"/>
      <c r="JBP248" s="165"/>
      <c r="JBQ248" s="166"/>
      <c r="JBS248" s="164"/>
      <c r="JBT248" s="168"/>
      <c r="JBU248" s="168"/>
      <c r="JBV248" s="165"/>
      <c r="JBW248" s="165"/>
      <c r="JBX248" s="165"/>
      <c r="JBY248" s="166"/>
      <c r="JCA248" s="164"/>
      <c r="JCB248" s="168"/>
      <c r="JCC248" s="168"/>
      <c r="JCD248" s="165"/>
      <c r="JCE248" s="165"/>
      <c r="JCF248" s="165"/>
      <c r="JCG248" s="166"/>
      <c r="JCI248" s="164"/>
      <c r="JCJ248" s="168"/>
      <c r="JCK248" s="168"/>
      <c r="JCL248" s="165"/>
      <c r="JCM248" s="165"/>
      <c r="JCN248" s="165"/>
      <c r="JCO248" s="166"/>
      <c r="JCQ248" s="164"/>
      <c r="JCR248" s="168"/>
      <c r="JCS248" s="168"/>
      <c r="JCT248" s="165"/>
      <c r="JCU248" s="165"/>
      <c r="JCV248" s="165"/>
      <c r="JCW248" s="166"/>
      <c r="JCY248" s="164"/>
      <c r="JCZ248" s="168"/>
      <c r="JDA248" s="168"/>
      <c r="JDB248" s="165"/>
      <c r="JDC248" s="165"/>
      <c r="JDD248" s="165"/>
      <c r="JDE248" s="166"/>
      <c r="JDG248" s="164"/>
      <c r="JDH248" s="168"/>
      <c r="JDI248" s="168"/>
      <c r="JDJ248" s="165"/>
      <c r="JDK248" s="165"/>
      <c r="JDL248" s="165"/>
      <c r="JDM248" s="166"/>
      <c r="JDO248" s="164"/>
      <c r="JDP248" s="168"/>
      <c r="JDQ248" s="168"/>
      <c r="JDR248" s="165"/>
      <c r="JDS248" s="165"/>
      <c r="JDT248" s="165"/>
      <c r="JDU248" s="166"/>
      <c r="JDW248" s="164"/>
      <c r="JDX248" s="168"/>
      <c r="JDY248" s="168"/>
      <c r="JDZ248" s="165"/>
      <c r="JEA248" s="165"/>
      <c r="JEB248" s="165"/>
      <c r="JEC248" s="166"/>
      <c r="JEE248" s="164"/>
      <c r="JEF248" s="168"/>
      <c r="JEG248" s="168"/>
      <c r="JEH248" s="165"/>
      <c r="JEI248" s="165"/>
      <c r="JEJ248" s="165"/>
      <c r="JEK248" s="166"/>
      <c r="JEM248" s="164"/>
      <c r="JEN248" s="168"/>
      <c r="JEO248" s="168"/>
      <c r="JEP248" s="165"/>
      <c r="JEQ248" s="165"/>
      <c r="JER248" s="165"/>
      <c r="JES248" s="166"/>
      <c r="JEU248" s="164"/>
      <c r="JEV248" s="168"/>
      <c r="JEW248" s="168"/>
      <c r="JEX248" s="165"/>
      <c r="JEY248" s="165"/>
      <c r="JEZ248" s="165"/>
      <c r="JFA248" s="166"/>
      <c r="JFC248" s="164"/>
      <c r="JFD248" s="168"/>
      <c r="JFE248" s="168"/>
      <c r="JFF248" s="165"/>
      <c r="JFG248" s="165"/>
      <c r="JFH248" s="165"/>
      <c r="JFI248" s="166"/>
      <c r="JFK248" s="164"/>
      <c r="JFL248" s="168"/>
      <c r="JFM248" s="168"/>
      <c r="JFN248" s="165"/>
      <c r="JFO248" s="165"/>
      <c r="JFP248" s="165"/>
      <c r="JFQ248" s="166"/>
      <c r="JFS248" s="164"/>
      <c r="JFT248" s="168"/>
      <c r="JFU248" s="168"/>
      <c r="JFV248" s="165"/>
      <c r="JFW248" s="165"/>
      <c r="JFX248" s="165"/>
      <c r="JFY248" s="166"/>
      <c r="JGA248" s="164"/>
      <c r="JGB248" s="168"/>
      <c r="JGC248" s="168"/>
      <c r="JGD248" s="165"/>
      <c r="JGE248" s="165"/>
      <c r="JGF248" s="165"/>
      <c r="JGG248" s="166"/>
      <c r="JGI248" s="164"/>
      <c r="JGJ248" s="168"/>
      <c r="JGK248" s="168"/>
      <c r="JGL248" s="165"/>
      <c r="JGM248" s="165"/>
      <c r="JGN248" s="165"/>
      <c r="JGO248" s="166"/>
      <c r="JGQ248" s="164"/>
      <c r="JGR248" s="168"/>
      <c r="JGS248" s="168"/>
      <c r="JGT248" s="165"/>
      <c r="JGU248" s="165"/>
      <c r="JGV248" s="165"/>
      <c r="JGW248" s="166"/>
      <c r="JGY248" s="164"/>
      <c r="JGZ248" s="168"/>
      <c r="JHA248" s="168"/>
      <c r="JHB248" s="165"/>
      <c r="JHC248" s="165"/>
      <c r="JHD248" s="165"/>
      <c r="JHE248" s="166"/>
      <c r="JHG248" s="164"/>
      <c r="JHH248" s="168"/>
      <c r="JHI248" s="168"/>
      <c r="JHJ248" s="165"/>
      <c r="JHK248" s="165"/>
      <c r="JHL248" s="165"/>
      <c r="JHM248" s="166"/>
      <c r="JHO248" s="164"/>
      <c r="JHP248" s="168"/>
      <c r="JHQ248" s="168"/>
      <c r="JHR248" s="165"/>
      <c r="JHS248" s="165"/>
      <c r="JHT248" s="165"/>
      <c r="JHU248" s="166"/>
      <c r="JHW248" s="164"/>
      <c r="JHX248" s="168"/>
      <c r="JHY248" s="168"/>
      <c r="JHZ248" s="165"/>
      <c r="JIA248" s="165"/>
      <c r="JIB248" s="165"/>
      <c r="JIC248" s="166"/>
      <c r="JIE248" s="164"/>
      <c r="JIF248" s="168"/>
      <c r="JIG248" s="168"/>
      <c r="JIH248" s="165"/>
      <c r="JII248" s="165"/>
      <c r="JIJ248" s="165"/>
      <c r="JIK248" s="166"/>
      <c r="JIM248" s="164"/>
      <c r="JIN248" s="168"/>
      <c r="JIO248" s="168"/>
      <c r="JIP248" s="165"/>
      <c r="JIQ248" s="165"/>
      <c r="JIR248" s="165"/>
      <c r="JIS248" s="166"/>
      <c r="JIU248" s="164"/>
      <c r="JIV248" s="168"/>
      <c r="JIW248" s="168"/>
      <c r="JIX248" s="165"/>
      <c r="JIY248" s="165"/>
      <c r="JIZ248" s="165"/>
      <c r="JJA248" s="166"/>
      <c r="JJC248" s="164"/>
      <c r="JJD248" s="168"/>
      <c r="JJE248" s="168"/>
      <c r="JJF248" s="165"/>
      <c r="JJG248" s="165"/>
      <c r="JJH248" s="165"/>
      <c r="JJI248" s="166"/>
      <c r="JJK248" s="164"/>
      <c r="JJL248" s="168"/>
      <c r="JJM248" s="168"/>
      <c r="JJN248" s="165"/>
      <c r="JJO248" s="165"/>
      <c r="JJP248" s="165"/>
      <c r="JJQ248" s="166"/>
      <c r="JJS248" s="164"/>
      <c r="JJT248" s="168"/>
      <c r="JJU248" s="168"/>
      <c r="JJV248" s="165"/>
      <c r="JJW248" s="165"/>
      <c r="JJX248" s="165"/>
      <c r="JJY248" s="166"/>
      <c r="JKA248" s="164"/>
      <c r="JKB248" s="168"/>
      <c r="JKC248" s="168"/>
      <c r="JKD248" s="165"/>
      <c r="JKE248" s="165"/>
      <c r="JKF248" s="165"/>
      <c r="JKG248" s="166"/>
      <c r="JKI248" s="164"/>
      <c r="JKJ248" s="168"/>
      <c r="JKK248" s="168"/>
      <c r="JKL248" s="165"/>
      <c r="JKM248" s="165"/>
      <c r="JKN248" s="165"/>
      <c r="JKO248" s="166"/>
      <c r="JKQ248" s="164"/>
      <c r="JKR248" s="168"/>
      <c r="JKS248" s="168"/>
      <c r="JKT248" s="165"/>
      <c r="JKU248" s="165"/>
      <c r="JKV248" s="165"/>
      <c r="JKW248" s="166"/>
      <c r="JKY248" s="164"/>
      <c r="JKZ248" s="168"/>
      <c r="JLA248" s="168"/>
      <c r="JLB248" s="165"/>
      <c r="JLC248" s="165"/>
      <c r="JLD248" s="165"/>
      <c r="JLE248" s="166"/>
      <c r="JLG248" s="164"/>
      <c r="JLH248" s="168"/>
      <c r="JLI248" s="168"/>
      <c r="JLJ248" s="165"/>
      <c r="JLK248" s="165"/>
      <c r="JLL248" s="165"/>
      <c r="JLM248" s="166"/>
      <c r="JLO248" s="164"/>
      <c r="JLP248" s="168"/>
      <c r="JLQ248" s="168"/>
      <c r="JLR248" s="165"/>
      <c r="JLS248" s="165"/>
      <c r="JLT248" s="165"/>
      <c r="JLU248" s="166"/>
      <c r="JLW248" s="164"/>
      <c r="JLX248" s="168"/>
      <c r="JLY248" s="168"/>
      <c r="JLZ248" s="165"/>
      <c r="JMA248" s="165"/>
      <c r="JMB248" s="165"/>
      <c r="JMC248" s="166"/>
      <c r="JME248" s="164"/>
      <c r="JMF248" s="168"/>
      <c r="JMG248" s="168"/>
      <c r="JMH248" s="165"/>
      <c r="JMI248" s="165"/>
      <c r="JMJ248" s="165"/>
      <c r="JMK248" s="166"/>
      <c r="JMM248" s="164"/>
      <c r="JMN248" s="168"/>
      <c r="JMO248" s="168"/>
      <c r="JMP248" s="165"/>
      <c r="JMQ248" s="165"/>
      <c r="JMR248" s="165"/>
      <c r="JMS248" s="166"/>
      <c r="JMU248" s="164"/>
      <c r="JMV248" s="168"/>
      <c r="JMW248" s="168"/>
      <c r="JMX248" s="165"/>
      <c r="JMY248" s="165"/>
      <c r="JMZ248" s="165"/>
      <c r="JNA248" s="166"/>
      <c r="JNC248" s="164"/>
      <c r="JND248" s="168"/>
      <c r="JNE248" s="168"/>
      <c r="JNF248" s="165"/>
      <c r="JNG248" s="165"/>
      <c r="JNH248" s="165"/>
      <c r="JNI248" s="166"/>
      <c r="JNK248" s="164"/>
      <c r="JNL248" s="168"/>
      <c r="JNM248" s="168"/>
      <c r="JNN248" s="165"/>
      <c r="JNO248" s="165"/>
      <c r="JNP248" s="165"/>
      <c r="JNQ248" s="166"/>
      <c r="JNS248" s="164"/>
      <c r="JNT248" s="168"/>
      <c r="JNU248" s="168"/>
      <c r="JNV248" s="165"/>
      <c r="JNW248" s="165"/>
      <c r="JNX248" s="165"/>
      <c r="JNY248" s="166"/>
      <c r="JOA248" s="164"/>
      <c r="JOB248" s="168"/>
      <c r="JOC248" s="168"/>
      <c r="JOD248" s="165"/>
      <c r="JOE248" s="165"/>
      <c r="JOF248" s="165"/>
      <c r="JOG248" s="166"/>
      <c r="JOI248" s="164"/>
      <c r="JOJ248" s="168"/>
      <c r="JOK248" s="168"/>
      <c r="JOL248" s="165"/>
      <c r="JOM248" s="165"/>
      <c r="JON248" s="165"/>
      <c r="JOO248" s="166"/>
      <c r="JOQ248" s="164"/>
      <c r="JOR248" s="168"/>
      <c r="JOS248" s="168"/>
      <c r="JOT248" s="165"/>
      <c r="JOU248" s="165"/>
      <c r="JOV248" s="165"/>
      <c r="JOW248" s="166"/>
      <c r="JOY248" s="164"/>
      <c r="JOZ248" s="168"/>
      <c r="JPA248" s="168"/>
      <c r="JPB248" s="165"/>
      <c r="JPC248" s="165"/>
      <c r="JPD248" s="165"/>
      <c r="JPE248" s="166"/>
      <c r="JPG248" s="164"/>
      <c r="JPH248" s="168"/>
      <c r="JPI248" s="168"/>
      <c r="JPJ248" s="165"/>
      <c r="JPK248" s="165"/>
      <c r="JPL248" s="165"/>
      <c r="JPM248" s="166"/>
      <c r="JPO248" s="164"/>
      <c r="JPP248" s="168"/>
      <c r="JPQ248" s="168"/>
      <c r="JPR248" s="165"/>
      <c r="JPS248" s="165"/>
      <c r="JPT248" s="165"/>
      <c r="JPU248" s="166"/>
      <c r="JPW248" s="164"/>
      <c r="JPX248" s="168"/>
      <c r="JPY248" s="168"/>
      <c r="JPZ248" s="165"/>
      <c r="JQA248" s="165"/>
      <c r="JQB248" s="165"/>
      <c r="JQC248" s="166"/>
      <c r="JQE248" s="164"/>
      <c r="JQF248" s="168"/>
      <c r="JQG248" s="168"/>
      <c r="JQH248" s="165"/>
      <c r="JQI248" s="165"/>
      <c r="JQJ248" s="165"/>
      <c r="JQK248" s="166"/>
      <c r="JQM248" s="164"/>
      <c r="JQN248" s="168"/>
      <c r="JQO248" s="168"/>
      <c r="JQP248" s="165"/>
      <c r="JQQ248" s="165"/>
      <c r="JQR248" s="165"/>
      <c r="JQS248" s="166"/>
      <c r="JQU248" s="164"/>
      <c r="JQV248" s="168"/>
      <c r="JQW248" s="168"/>
      <c r="JQX248" s="165"/>
      <c r="JQY248" s="165"/>
      <c r="JQZ248" s="165"/>
      <c r="JRA248" s="166"/>
      <c r="JRC248" s="164"/>
      <c r="JRD248" s="168"/>
      <c r="JRE248" s="168"/>
      <c r="JRF248" s="165"/>
      <c r="JRG248" s="165"/>
      <c r="JRH248" s="165"/>
      <c r="JRI248" s="166"/>
      <c r="JRK248" s="164"/>
      <c r="JRL248" s="168"/>
      <c r="JRM248" s="168"/>
      <c r="JRN248" s="165"/>
      <c r="JRO248" s="165"/>
      <c r="JRP248" s="165"/>
      <c r="JRQ248" s="166"/>
      <c r="JRS248" s="164"/>
      <c r="JRT248" s="168"/>
      <c r="JRU248" s="168"/>
      <c r="JRV248" s="165"/>
      <c r="JRW248" s="165"/>
      <c r="JRX248" s="165"/>
      <c r="JRY248" s="166"/>
      <c r="JSA248" s="164"/>
      <c r="JSB248" s="168"/>
      <c r="JSC248" s="168"/>
      <c r="JSD248" s="165"/>
      <c r="JSE248" s="165"/>
      <c r="JSF248" s="165"/>
      <c r="JSG248" s="166"/>
      <c r="JSI248" s="164"/>
      <c r="JSJ248" s="168"/>
      <c r="JSK248" s="168"/>
      <c r="JSL248" s="165"/>
      <c r="JSM248" s="165"/>
      <c r="JSN248" s="165"/>
      <c r="JSO248" s="166"/>
      <c r="JSQ248" s="164"/>
      <c r="JSR248" s="168"/>
      <c r="JSS248" s="168"/>
      <c r="JST248" s="165"/>
      <c r="JSU248" s="165"/>
      <c r="JSV248" s="165"/>
      <c r="JSW248" s="166"/>
      <c r="JSY248" s="164"/>
      <c r="JSZ248" s="168"/>
      <c r="JTA248" s="168"/>
      <c r="JTB248" s="165"/>
      <c r="JTC248" s="165"/>
      <c r="JTD248" s="165"/>
      <c r="JTE248" s="166"/>
      <c r="JTG248" s="164"/>
      <c r="JTH248" s="168"/>
      <c r="JTI248" s="168"/>
      <c r="JTJ248" s="165"/>
      <c r="JTK248" s="165"/>
      <c r="JTL248" s="165"/>
      <c r="JTM248" s="166"/>
      <c r="JTO248" s="164"/>
      <c r="JTP248" s="168"/>
      <c r="JTQ248" s="168"/>
      <c r="JTR248" s="165"/>
      <c r="JTS248" s="165"/>
      <c r="JTT248" s="165"/>
      <c r="JTU248" s="166"/>
      <c r="JTW248" s="164"/>
      <c r="JTX248" s="168"/>
      <c r="JTY248" s="168"/>
      <c r="JTZ248" s="165"/>
      <c r="JUA248" s="165"/>
      <c r="JUB248" s="165"/>
      <c r="JUC248" s="166"/>
      <c r="JUE248" s="164"/>
      <c r="JUF248" s="168"/>
      <c r="JUG248" s="168"/>
      <c r="JUH248" s="165"/>
      <c r="JUI248" s="165"/>
      <c r="JUJ248" s="165"/>
      <c r="JUK248" s="166"/>
      <c r="JUM248" s="164"/>
      <c r="JUN248" s="168"/>
      <c r="JUO248" s="168"/>
      <c r="JUP248" s="165"/>
      <c r="JUQ248" s="165"/>
      <c r="JUR248" s="165"/>
      <c r="JUS248" s="166"/>
      <c r="JUU248" s="164"/>
      <c r="JUV248" s="168"/>
      <c r="JUW248" s="168"/>
      <c r="JUX248" s="165"/>
      <c r="JUY248" s="165"/>
      <c r="JUZ248" s="165"/>
      <c r="JVA248" s="166"/>
      <c r="JVC248" s="164"/>
      <c r="JVD248" s="168"/>
      <c r="JVE248" s="168"/>
      <c r="JVF248" s="165"/>
      <c r="JVG248" s="165"/>
      <c r="JVH248" s="165"/>
      <c r="JVI248" s="166"/>
      <c r="JVK248" s="164"/>
      <c r="JVL248" s="168"/>
      <c r="JVM248" s="168"/>
      <c r="JVN248" s="165"/>
      <c r="JVO248" s="165"/>
      <c r="JVP248" s="165"/>
      <c r="JVQ248" s="166"/>
      <c r="JVS248" s="164"/>
      <c r="JVT248" s="168"/>
      <c r="JVU248" s="168"/>
      <c r="JVV248" s="165"/>
      <c r="JVW248" s="165"/>
      <c r="JVX248" s="165"/>
      <c r="JVY248" s="166"/>
      <c r="JWA248" s="164"/>
      <c r="JWB248" s="168"/>
      <c r="JWC248" s="168"/>
      <c r="JWD248" s="165"/>
      <c r="JWE248" s="165"/>
      <c r="JWF248" s="165"/>
      <c r="JWG248" s="166"/>
      <c r="JWI248" s="164"/>
      <c r="JWJ248" s="168"/>
      <c r="JWK248" s="168"/>
      <c r="JWL248" s="165"/>
      <c r="JWM248" s="165"/>
      <c r="JWN248" s="165"/>
      <c r="JWO248" s="166"/>
      <c r="JWQ248" s="164"/>
      <c r="JWR248" s="168"/>
      <c r="JWS248" s="168"/>
      <c r="JWT248" s="165"/>
      <c r="JWU248" s="165"/>
      <c r="JWV248" s="165"/>
      <c r="JWW248" s="166"/>
      <c r="JWY248" s="164"/>
      <c r="JWZ248" s="168"/>
      <c r="JXA248" s="168"/>
      <c r="JXB248" s="165"/>
      <c r="JXC248" s="165"/>
      <c r="JXD248" s="165"/>
      <c r="JXE248" s="166"/>
      <c r="JXG248" s="164"/>
      <c r="JXH248" s="168"/>
      <c r="JXI248" s="168"/>
      <c r="JXJ248" s="165"/>
      <c r="JXK248" s="165"/>
      <c r="JXL248" s="165"/>
      <c r="JXM248" s="166"/>
      <c r="JXO248" s="164"/>
      <c r="JXP248" s="168"/>
      <c r="JXQ248" s="168"/>
      <c r="JXR248" s="165"/>
      <c r="JXS248" s="165"/>
      <c r="JXT248" s="165"/>
      <c r="JXU248" s="166"/>
      <c r="JXW248" s="164"/>
      <c r="JXX248" s="168"/>
      <c r="JXY248" s="168"/>
      <c r="JXZ248" s="165"/>
      <c r="JYA248" s="165"/>
      <c r="JYB248" s="165"/>
      <c r="JYC248" s="166"/>
      <c r="JYE248" s="164"/>
      <c r="JYF248" s="168"/>
      <c r="JYG248" s="168"/>
      <c r="JYH248" s="165"/>
      <c r="JYI248" s="165"/>
      <c r="JYJ248" s="165"/>
      <c r="JYK248" s="166"/>
      <c r="JYM248" s="164"/>
      <c r="JYN248" s="168"/>
      <c r="JYO248" s="168"/>
      <c r="JYP248" s="165"/>
      <c r="JYQ248" s="165"/>
      <c r="JYR248" s="165"/>
      <c r="JYS248" s="166"/>
      <c r="JYU248" s="164"/>
      <c r="JYV248" s="168"/>
      <c r="JYW248" s="168"/>
      <c r="JYX248" s="165"/>
      <c r="JYY248" s="165"/>
      <c r="JYZ248" s="165"/>
      <c r="JZA248" s="166"/>
      <c r="JZC248" s="164"/>
      <c r="JZD248" s="168"/>
      <c r="JZE248" s="168"/>
      <c r="JZF248" s="165"/>
      <c r="JZG248" s="165"/>
      <c r="JZH248" s="165"/>
      <c r="JZI248" s="166"/>
      <c r="JZK248" s="164"/>
      <c r="JZL248" s="168"/>
      <c r="JZM248" s="168"/>
      <c r="JZN248" s="165"/>
      <c r="JZO248" s="165"/>
      <c r="JZP248" s="165"/>
      <c r="JZQ248" s="166"/>
      <c r="JZS248" s="164"/>
      <c r="JZT248" s="168"/>
      <c r="JZU248" s="168"/>
      <c r="JZV248" s="165"/>
      <c r="JZW248" s="165"/>
      <c r="JZX248" s="165"/>
      <c r="JZY248" s="166"/>
      <c r="KAA248" s="164"/>
      <c r="KAB248" s="168"/>
      <c r="KAC248" s="168"/>
      <c r="KAD248" s="165"/>
      <c r="KAE248" s="165"/>
      <c r="KAF248" s="165"/>
      <c r="KAG248" s="166"/>
      <c r="KAI248" s="164"/>
      <c r="KAJ248" s="168"/>
      <c r="KAK248" s="168"/>
      <c r="KAL248" s="165"/>
      <c r="KAM248" s="165"/>
      <c r="KAN248" s="165"/>
      <c r="KAO248" s="166"/>
      <c r="KAQ248" s="164"/>
      <c r="KAR248" s="168"/>
      <c r="KAS248" s="168"/>
      <c r="KAT248" s="165"/>
      <c r="KAU248" s="165"/>
      <c r="KAV248" s="165"/>
      <c r="KAW248" s="166"/>
      <c r="KAY248" s="164"/>
      <c r="KAZ248" s="168"/>
      <c r="KBA248" s="168"/>
      <c r="KBB248" s="165"/>
      <c r="KBC248" s="165"/>
      <c r="KBD248" s="165"/>
      <c r="KBE248" s="166"/>
      <c r="KBG248" s="164"/>
      <c r="KBH248" s="168"/>
      <c r="KBI248" s="168"/>
      <c r="KBJ248" s="165"/>
      <c r="KBK248" s="165"/>
      <c r="KBL248" s="165"/>
      <c r="KBM248" s="166"/>
      <c r="KBO248" s="164"/>
      <c r="KBP248" s="168"/>
      <c r="KBQ248" s="168"/>
      <c r="KBR248" s="165"/>
      <c r="KBS248" s="165"/>
      <c r="KBT248" s="165"/>
      <c r="KBU248" s="166"/>
      <c r="KBW248" s="164"/>
      <c r="KBX248" s="168"/>
      <c r="KBY248" s="168"/>
      <c r="KBZ248" s="165"/>
      <c r="KCA248" s="165"/>
      <c r="KCB248" s="165"/>
      <c r="KCC248" s="166"/>
      <c r="KCE248" s="164"/>
      <c r="KCF248" s="168"/>
      <c r="KCG248" s="168"/>
      <c r="KCH248" s="165"/>
      <c r="KCI248" s="165"/>
      <c r="KCJ248" s="165"/>
      <c r="KCK248" s="166"/>
      <c r="KCM248" s="164"/>
      <c r="KCN248" s="168"/>
      <c r="KCO248" s="168"/>
      <c r="KCP248" s="165"/>
      <c r="KCQ248" s="165"/>
      <c r="KCR248" s="165"/>
      <c r="KCS248" s="166"/>
      <c r="KCU248" s="164"/>
      <c r="KCV248" s="168"/>
      <c r="KCW248" s="168"/>
      <c r="KCX248" s="165"/>
      <c r="KCY248" s="165"/>
      <c r="KCZ248" s="165"/>
      <c r="KDA248" s="166"/>
      <c r="KDC248" s="164"/>
      <c r="KDD248" s="168"/>
      <c r="KDE248" s="168"/>
      <c r="KDF248" s="165"/>
      <c r="KDG248" s="165"/>
      <c r="KDH248" s="165"/>
      <c r="KDI248" s="166"/>
      <c r="KDK248" s="164"/>
      <c r="KDL248" s="168"/>
      <c r="KDM248" s="168"/>
      <c r="KDN248" s="165"/>
      <c r="KDO248" s="165"/>
      <c r="KDP248" s="165"/>
      <c r="KDQ248" s="166"/>
      <c r="KDS248" s="164"/>
      <c r="KDT248" s="168"/>
      <c r="KDU248" s="168"/>
      <c r="KDV248" s="165"/>
      <c r="KDW248" s="165"/>
      <c r="KDX248" s="165"/>
      <c r="KDY248" s="166"/>
      <c r="KEA248" s="164"/>
      <c r="KEB248" s="168"/>
      <c r="KEC248" s="168"/>
      <c r="KED248" s="165"/>
      <c r="KEE248" s="165"/>
      <c r="KEF248" s="165"/>
      <c r="KEG248" s="166"/>
      <c r="KEI248" s="164"/>
      <c r="KEJ248" s="168"/>
      <c r="KEK248" s="168"/>
      <c r="KEL248" s="165"/>
      <c r="KEM248" s="165"/>
      <c r="KEN248" s="165"/>
      <c r="KEO248" s="166"/>
      <c r="KEQ248" s="164"/>
      <c r="KER248" s="168"/>
      <c r="KES248" s="168"/>
      <c r="KET248" s="165"/>
      <c r="KEU248" s="165"/>
      <c r="KEV248" s="165"/>
      <c r="KEW248" s="166"/>
      <c r="KEY248" s="164"/>
      <c r="KEZ248" s="168"/>
      <c r="KFA248" s="168"/>
      <c r="KFB248" s="165"/>
      <c r="KFC248" s="165"/>
      <c r="KFD248" s="165"/>
      <c r="KFE248" s="166"/>
      <c r="KFG248" s="164"/>
      <c r="KFH248" s="168"/>
      <c r="KFI248" s="168"/>
      <c r="KFJ248" s="165"/>
      <c r="KFK248" s="165"/>
      <c r="KFL248" s="165"/>
      <c r="KFM248" s="166"/>
      <c r="KFO248" s="164"/>
      <c r="KFP248" s="168"/>
      <c r="KFQ248" s="168"/>
      <c r="KFR248" s="165"/>
      <c r="KFS248" s="165"/>
      <c r="KFT248" s="165"/>
      <c r="KFU248" s="166"/>
      <c r="KFW248" s="164"/>
      <c r="KFX248" s="168"/>
      <c r="KFY248" s="168"/>
      <c r="KFZ248" s="165"/>
      <c r="KGA248" s="165"/>
      <c r="KGB248" s="165"/>
      <c r="KGC248" s="166"/>
      <c r="KGE248" s="164"/>
      <c r="KGF248" s="168"/>
      <c r="KGG248" s="168"/>
      <c r="KGH248" s="165"/>
      <c r="KGI248" s="165"/>
      <c r="KGJ248" s="165"/>
      <c r="KGK248" s="166"/>
      <c r="KGM248" s="164"/>
      <c r="KGN248" s="168"/>
      <c r="KGO248" s="168"/>
      <c r="KGP248" s="165"/>
      <c r="KGQ248" s="165"/>
      <c r="KGR248" s="165"/>
      <c r="KGS248" s="166"/>
      <c r="KGU248" s="164"/>
      <c r="KGV248" s="168"/>
      <c r="KGW248" s="168"/>
      <c r="KGX248" s="165"/>
      <c r="KGY248" s="165"/>
      <c r="KGZ248" s="165"/>
      <c r="KHA248" s="166"/>
      <c r="KHC248" s="164"/>
      <c r="KHD248" s="168"/>
      <c r="KHE248" s="168"/>
      <c r="KHF248" s="165"/>
      <c r="KHG248" s="165"/>
      <c r="KHH248" s="165"/>
      <c r="KHI248" s="166"/>
      <c r="KHK248" s="164"/>
      <c r="KHL248" s="168"/>
      <c r="KHM248" s="168"/>
      <c r="KHN248" s="165"/>
      <c r="KHO248" s="165"/>
      <c r="KHP248" s="165"/>
      <c r="KHQ248" s="166"/>
      <c r="KHS248" s="164"/>
      <c r="KHT248" s="168"/>
      <c r="KHU248" s="168"/>
      <c r="KHV248" s="165"/>
      <c r="KHW248" s="165"/>
      <c r="KHX248" s="165"/>
      <c r="KHY248" s="166"/>
      <c r="KIA248" s="164"/>
      <c r="KIB248" s="168"/>
      <c r="KIC248" s="168"/>
      <c r="KID248" s="165"/>
      <c r="KIE248" s="165"/>
      <c r="KIF248" s="165"/>
      <c r="KIG248" s="166"/>
      <c r="KII248" s="164"/>
      <c r="KIJ248" s="168"/>
      <c r="KIK248" s="168"/>
      <c r="KIL248" s="165"/>
      <c r="KIM248" s="165"/>
      <c r="KIN248" s="165"/>
      <c r="KIO248" s="166"/>
      <c r="KIQ248" s="164"/>
      <c r="KIR248" s="168"/>
      <c r="KIS248" s="168"/>
      <c r="KIT248" s="165"/>
      <c r="KIU248" s="165"/>
      <c r="KIV248" s="165"/>
      <c r="KIW248" s="166"/>
      <c r="KIY248" s="164"/>
      <c r="KIZ248" s="168"/>
      <c r="KJA248" s="168"/>
      <c r="KJB248" s="165"/>
      <c r="KJC248" s="165"/>
      <c r="KJD248" s="165"/>
      <c r="KJE248" s="166"/>
      <c r="KJG248" s="164"/>
      <c r="KJH248" s="168"/>
      <c r="KJI248" s="168"/>
      <c r="KJJ248" s="165"/>
      <c r="KJK248" s="165"/>
      <c r="KJL248" s="165"/>
      <c r="KJM248" s="166"/>
      <c r="KJO248" s="164"/>
      <c r="KJP248" s="168"/>
      <c r="KJQ248" s="168"/>
      <c r="KJR248" s="165"/>
      <c r="KJS248" s="165"/>
      <c r="KJT248" s="165"/>
      <c r="KJU248" s="166"/>
      <c r="KJW248" s="164"/>
      <c r="KJX248" s="168"/>
      <c r="KJY248" s="168"/>
      <c r="KJZ248" s="165"/>
      <c r="KKA248" s="165"/>
      <c r="KKB248" s="165"/>
      <c r="KKC248" s="166"/>
      <c r="KKE248" s="164"/>
      <c r="KKF248" s="168"/>
      <c r="KKG248" s="168"/>
      <c r="KKH248" s="165"/>
      <c r="KKI248" s="165"/>
      <c r="KKJ248" s="165"/>
      <c r="KKK248" s="166"/>
      <c r="KKM248" s="164"/>
      <c r="KKN248" s="168"/>
      <c r="KKO248" s="168"/>
      <c r="KKP248" s="165"/>
      <c r="KKQ248" s="165"/>
      <c r="KKR248" s="165"/>
      <c r="KKS248" s="166"/>
      <c r="KKU248" s="164"/>
      <c r="KKV248" s="168"/>
      <c r="KKW248" s="168"/>
      <c r="KKX248" s="165"/>
      <c r="KKY248" s="165"/>
      <c r="KKZ248" s="165"/>
      <c r="KLA248" s="166"/>
      <c r="KLC248" s="164"/>
      <c r="KLD248" s="168"/>
      <c r="KLE248" s="168"/>
      <c r="KLF248" s="165"/>
      <c r="KLG248" s="165"/>
      <c r="KLH248" s="165"/>
      <c r="KLI248" s="166"/>
      <c r="KLK248" s="164"/>
      <c r="KLL248" s="168"/>
      <c r="KLM248" s="168"/>
      <c r="KLN248" s="165"/>
      <c r="KLO248" s="165"/>
      <c r="KLP248" s="165"/>
      <c r="KLQ248" s="166"/>
      <c r="KLS248" s="164"/>
      <c r="KLT248" s="168"/>
      <c r="KLU248" s="168"/>
      <c r="KLV248" s="165"/>
      <c r="KLW248" s="165"/>
      <c r="KLX248" s="165"/>
      <c r="KLY248" s="166"/>
      <c r="KMA248" s="164"/>
      <c r="KMB248" s="168"/>
      <c r="KMC248" s="168"/>
      <c r="KMD248" s="165"/>
      <c r="KME248" s="165"/>
      <c r="KMF248" s="165"/>
      <c r="KMG248" s="166"/>
      <c r="KMI248" s="164"/>
      <c r="KMJ248" s="168"/>
      <c r="KMK248" s="168"/>
      <c r="KML248" s="165"/>
      <c r="KMM248" s="165"/>
      <c r="KMN248" s="165"/>
      <c r="KMO248" s="166"/>
      <c r="KMQ248" s="164"/>
      <c r="KMR248" s="168"/>
      <c r="KMS248" s="168"/>
      <c r="KMT248" s="165"/>
      <c r="KMU248" s="165"/>
      <c r="KMV248" s="165"/>
      <c r="KMW248" s="166"/>
      <c r="KMY248" s="164"/>
      <c r="KMZ248" s="168"/>
      <c r="KNA248" s="168"/>
      <c r="KNB248" s="165"/>
      <c r="KNC248" s="165"/>
      <c r="KND248" s="165"/>
      <c r="KNE248" s="166"/>
      <c r="KNG248" s="164"/>
      <c r="KNH248" s="168"/>
      <c r="KNI248" s="168"/>
      <c r="KNJ248" s="165"/>
      <c r="KNK248" s="165"/>
      <c r="KNL248" s="165"/>
      <c r="KNM248" s="166"/>
      <c r="KNO248" s="164"/>
      <c r="KNP248" s="168"/>
      <c r="KNQ248" s="168"/>
      <c r="KNR248" s="165"/>
      <c r="KNS248" s="165"/>
      <c r="KNT248" s="165"/>
      <c r="KNU248" s="166"/>
      <c r="KNW248" s="164"/>
      <c r="KNX248" s="168"/>
      <c r="KNY248" s="168"/>
      <c r="KNZ248" s="165"/>
      <c r="KOA248" s="165"/>
      <c r="KOB248" s="165"/>
      <c r="KOC248" s="166"/>
      <c r="KOE248" s="164"/>
      <c r="KOF248" s="168"/>
      <c r="KOG248" s="168"/>
      <c r="KOH248" s="165"/>
      <c r="KOI248" s="165"/>
      <c r="KOJ248" s="165"/>
      <c r="KOK248" s="166"/>
      <c r="KOM248" s="164"/>
      <c r="KON248" s="168"/>
      <c r="KOO248" s="168"/>
      <c r="KOP248" s="165"/>
      <c r="KOQ248" s="165"/>
      <c r="KOR248" s="165"/>
      <c r="KOS248" s="166"/>
      <c r="KOU248" s="164"/>
      <c r="KOV248" s="168"/>
      <c r="KOW248" s="168"/>
      <c r="KOX248" s="165"/>
      <c r="KOY248" s="165"/>
      <c r="KOZ248" s="165"/>
      <c r="KPA248" s="166"/>
      <c r="KPC248" s="164"/>
      <c r="KPD248" s="168"/>
      <c r="KPE248" s="168"/>
      <c r="KPF248" s="165"/>
      <c r="KPG248" s="165"/>
      <c r="KPH248" s="165"/>
      <c r="KPI248" s="166"/>
      <c r="KPK248" s="164"/>
      <c r="KPL248" s="168"/>
      <c r="KPM248" s="168"/>
      <c r="KPN248" s="165"/>
      <c r="KPO248" s="165"/>
      <c r="KPP248" s="165"/>
      <c r="KPQ248" s="166"/>
      <c r="KPS248" s="164"/>
      <c r="KPT248" s="168"/>
      <c r="KPU248" s="168"/>
      <c r="KPV248" s="165"/>
      <c r="KPW248" s="165"/>
      <c r="KPX248" s="165"/>
      <c r="KPY248" s="166"/>
      <c r="KQA248" s="164"/>
      <c r="KQB248" s="168"/>
      <c r="KQC248" s="168"/>
      <c r="KQD248" s="165"/>
      <c r="KQE248" s="165"/>
      <c r="KQF248" s="165"/>
      <c r="KQG248" s="166"/>
      <c r="KQI248" s="164"/>
      <c r="KQJ248" s="168"/>
      <c r="KQK248" s="168"/>
      <c r="KQL248" s="165"/>
      <c r="KQM248" s="165"/>
      <c r="KQN248" s="165"/>
      <c r="KQO248" s="166"/>
      <c r="KQQ248" s="164"/>
      <c r="KQR248" s="168"/>
      <c r="KQS248" s="168"/>
      <c r="KQT248" s="165"/>
      <c r="KQU248" s="165"/>
      <c r="KQV248" s="165"/>
      <c r="KQW248" s="166"/>
      <c r="KQY248" s="164"/>
      <c r="KQZ248" s="168"/>
      <c r="KRA248" s="168"/>
      <c r="KRB248" s="165"/>
      <c r="KRC248" s="165"/>
      <c r="KRD248" s="165"/>
      <c r="KRE248" s="166"/>
      <c r="KRG248" s="164"/>
      <c r="KRH248" s="168"/>
      <c r="KRI248" s="168"/>
      <c r="KRJ248" s="165"/>
      <c r="KRK248" s="165"/>
      <c r="KRL248" s="165"/>
      <c r="KRM248" s="166"/>
      <c r="KRO248" s="164"/>
      <c r="KRP248" s="168"/>
      <c r="KRQ248" s="168"/>
      <c r="KRR248" s="165"/>
      <c r="KRS248" s="165"/>
      <c r="KRT248" s="165"/>
      <c r="KRU248" s="166"/>
      <c r="KRW248" s="164"/>
      <c r="KRX248" s="168"/>
      <c r="KRY248" s="168"/>
      <c r="KRZ248" s="165"/>
      <c r="KSA248" s="165"/>
      <c r="KSB248" s="165"/>
      <c r="KSC248" s="166"/>
      <c r="KSE248" s="164"/>
      <c r="KSF248" s="168"/>
      <c r="KSG248" s="168"/>
      <c r="KSH248" s="165"/>
      <c r="KSI248" s="165"/>
      <c r="KSJ248" s="165"/>
      <c r="KSK248" s="166"/>
      <c r="KSM248" s="164"/>
      <c r="KSN248" s="168"/>
      <c r="KSO248" s="168"/>
      <c r="KSP248" s="165"/>
      <c r="KSQ248" s="165"/>
      <c r="KSR248" s="165"/>
      <c r="KSS248" s="166"/>
      <c r="KSU248" s="164"/>
      <c r="KSV248" s="168"/>
      <c r="KSW248" s="168"/>
      <c r="KSX248" s="165"/>
      <c r="KSY248" s="165"/>
      <c r="KSZ248" s="165"/>
      <c r="KTA248" s="166"/>
      <c r="KTC248" s="164"/>
      <c r="KTD248" s="168"/>
      <c r="KTE248" s="168"/>
      <c r="KTF248" s="165"/>
      <c r="KTG248" s="165"/>
      <c r="KTH248" s="165"/>
      <c r="KTI248" s="166"/>
      <c r="KTK248" s="164"/>
      <c r="KTL248" s="168"/>
      <c r="KTM248" s="168"/>
      <c r="KTN248" s="165"/>
      <c r="KTO248" s="165"/>
      <c r="KTP248" s="165"/>
      <c r="KTQ248" s="166"/>
      <c r="KTS248" s="164"/>
      <c r="KTT248" s="168"/>
      <c r="KTU248" s="168"/>
      <c r="KTV248" s="165"/>
      <c r="KTW248" s="165"/>
      <c r="KTX248" s="165"/>
      <c r="KTY248" s="166"/>
      <c r="KUA248" s="164"/>
      <c r="KUB248" s="168"/>
      <c r="KUC248" s="168"/>
      <c r="KUD248" s="165"/>
      <c r="KUE248" s="165"/>
      <c r="KUF248" s="165"/>
      <c r="KUG248" s="166"/>
      <c r="KUI248" s="164"/>
      <c r="KUJ248" s="168"/>
      <c r="KUK248" s="168"/>
      <c r="KUL248" s="165"/>
      <c r="KUM248" s="165"/>
      <c r="KUN248" s="165"/>
      <c r="KUO248" s="166"/>
      <c r="KUQ248" s="164"/>
      <c r="KUR248" s="168"/>
      <c r="KUS248" s="168"/>
      <c r="KUT248" s="165"/>
      <c r="KUU248" s="165"/>
      <c r="KUV248" s="165"/>
      <c r="KUW248" s="166"/>
      <c r="KUY248" s="164"/>
      <c r="KUZ248" s="168"/>
      <c r="KVA248" s="168"/>
      <c r="KVB248" s="165"/>
      <c r="KVC248" s="165"/>
      <c r="KVD248" s="165"/>
      <c r="KVE248" s="166"/>
      <c r="KVG248" s="164"/>
      <c r="KVH248" s="168"/>
      <c r="KVI248" s="168"/>
      <c r="KVJ248" s="165"/>
      <c r="KVK248" s="165"/>
      <c r="KVL248" s="165"/>
      <c r="KVM248" s="166"/>
      <c r="KVO248" s="164"/>
      <c r="KVP248" s="168"/>
      <c r="KVQ248" s="168"/>
      <c r="KVR248" s="165"/>
      <c r="KVS248" s="165"/>
      <c r="KVT248" s="165"/>
      <c r="KVU248" s="166"/>
      <c r="KVW248" s="164"/>
      <c r="KVX248" s="168"/>
      <c r="KVY248" s="168"/>
      <c r="KVZ248" s="165"/>
      <c r="KWA248" s="165"/>
      <c r="KWB248" s="165"/>
      <c r="KWC248" s="166"/>
      <c r="KWE248" s="164"/>
      <c r="KWF248" s="168"/>
      <c r="KWG248" s="168"/>
      <c r="KWH248" s="165"/>
      <c r="KWI248" s="165"/>
      <c r="KWJ248" s="165"/>
      <c r="KWK248" s="166"/>
      <c r="KWM248" s="164"/>
      <c r="KWN248" s="168"/>
      <c r="KWO248" s="168"/>
      <c r="KWP248" s="165"/>
      <c r="KWQ248" s="165"/>
      <c r="KWR248" s="165"/>
      <c r="KWS248" s="166"/>
      <c r="KWU248" s="164"/>
      <c r="KWV248" s="168"/>
      <c r="KWW248" s="168"/>
      <c r="KWX248" s="165"/>
      <c r="KWY248" s="165"/>
      <c r="KWZ248" s="165"/>
      <c r="KXA248" s="166"/>
      <c r="KXC248" s="164"/>
      <c r="KXD248" s="168"/>
      <c r="KXE248" s="168"/>
      <c r="KXF248" s="165"/>
      <c r="KXG248" s="165"/>
      <c r="KXH248" s="165"/>
      <c r="KXI248" s="166"/>
      <c r="KXK248" s="164"/>
      <c r="KXL248" s="168"/>
      <c r="KXM248" s="168"/>
      <c r="KXN248" s="165"/>
      <c r="KXO248" s="165"/>
      <c r="KXP248" s="165"/>
      <c r="KXQ248" s="166"/>
      <c r="KXS248" s="164"/>
      <c r="KXT248" s="168"/>
      <c r="KXU248" s="168"/>
      <c r="KXV248" s="165"/>
      <c r="KXW248" s="165"/>
      <c r="KXX248" s="165"/>
      <c r="KXY248" s="166"/>
      <c r="KYA248" s="164"/>
      <c r="KYB248" s="168"/>
      <c r="KYC248" s="168"/>
      <c r="KYD248" s="165"/>
      <c r="KYE248" s="165"/>
      <c r="KYF248" s="165"/>
      <c r="KYG248" s="166"/>
      <c r="KYI248" s="164"/>
      <c r="KYJ248" s="168"/>
      <c r="KYK248" s="168"/>
      <c r="KYL248" s="165"/>
      <c r="KYM248" s="165"/>
      <c r="KYN248" s="165"/>
      <c r="KYO248" s="166"/>
      <c r="KYQ248" s="164"/>
      <c r="KYR248" s="168"/>
      <c r="KYS248" s="168"/>
      <c r="KYT248" s="165"/>
      <c r="KYU248" s="165"/>
      <c r="KYV248" s="165"/>
      <c r="KYW248" s="166"/>
      <c r="KYY248" s="164"/>
      <c r="KYZ248" s="168"/>
      <c r="KZA248" s="168"/>
      <c r="KZB248" s="165"/>
      <c r="KZC248" s="165"/>
      <c r="KZD248" s="165"/>
      <c r="KZE248" s="166"/>
      <c r="KZG248" s="164"/>
      <c r="KZH248" s="168"/>
      <c r="KZI248" s="168"/>
      <c r="KZJ248" s="165"/>
      <c r="KZK248" s="165"/>
      <c r="KZL248" s="165"/>
      <c r="KZM248" s="166"/>
      <c r="KZO248" s="164"/>
      <c r="KZP248" s="168"/>
      <c r="KZQ248" s="168"/>
      <c r="KZR248" s="165"/>
      <c r="KZS248" s="165"/>
      <c r="KZT248" s="165"/>
      <c r="KZU248" s="166"/>
      <c r="KZW248" s="164"/>
      <c r="KZX248" s="168"/>
      <c r="KZY248" s="168"/>
      <c r="KZZ248" s="165"/>
      <c r="LAA248" s="165"/>
      <c r="LAB248" s="165"/>
      <c r="LAC248" s="166"/>
      <c r="LAE248" s="164"/>
      <c r="LAF248" s="168"/>
      <c r="LAG248" s="168"/>
      <c r="LAH248" s="165"/>
      <c r="LAI248" s="165"/>
      <c r="LAJ248" s="165"/>
      <c r="LAK248" s="166"/>
      <c r="LAM248" s="164"/>
      <c r="LAN248" s="168"/>
      <c r="LAO248" s="168"/>
      <c r="LAP248" s="165"/>
      <c r="LAQ248" s="165"/>
      <c r="LAR248" s="165"/>
      <c r="LAS248" s="166"/>
      <c r="LAU248" s="164"/>
      <c r="LAV248" s="168"/>
      <c r="LAW248" s="168"/>
      <c r="LAX248" s="165"/>
      <c r="LAY248" s="165"/>
      <c r="LAZ248" s="165"/>
      <c r="LBA248" s="166"/>
      <c r="LBC248" s="164"/>
      <c r="LBD248" s="168"/>
      <c r="LBE248" s="168"/>
      <c r="LBF248" s="165"/>
      <c r="LBG248" s="165"/>
      <c r="LBH248" s="165"/>
      <c r="LBI248" s="166"/>
      <c r="LBK248" s="164"/>
      <c r="LBL248" s="168"/>
      <c r="LBM248" s="168"/>
      <c r="LBN248" s="165"/>
      <c r="LBO248" s="165"/>
      <c r="LBP248" s="165"/>
      <c r="LBQ248" s="166"/>
      <c r="LBS248" s="164"/>
      <c r="LBT248" s="168"/>
      <c r="LBU248" s="168"/>
      <c r="LBV248" s="165"/>
      <c r="LBW248" s="165"/>
      <c r="LBX248" s="165"/>
      <c r="LBY248" s="166"/>
      <c r="LCA248" s="164"/>
      <c r="LCB248" s="168"/>
      <c r="LCC248" s="168"/>
      <c r="LCD248" s="165"/>
      <c r="LCE248" s="165"/>
      <c r="LCF248" s="165"/>
      <c r="LCG248" s="166"/>
      <c r="LCI248" s="164"/>
      <c r="LCJ248" s="168"/>
      <c r="LCK248" s="168"/>
      <c r="LCL248" s="165"/>
      <c r="LCM248" s="165"/>
      <c r="LCN248" s="165"/>
      <c r="LCO248" s="166"/>
      <c r="LCQ248" s="164"/>
      <c r="LCR248" s="168"/>
      <c r="LCS248" s="168"/>
      <c r="LCT248" s="165"/>
      <c r="LCU248" s="165"/>
      <c r="LCV248" s="165"/>
      <c r="LCW248" s="166"/>
      <c r="LCY248" s="164"/>
      <c r="LCZ248" s="168"/>
      <c r="LDA248" s="168"/>
      <c r="LDB248" s="165"/>
      <c r="LDC248" s="165"/>
      <c r="LDD248" s="165"/>
      <c r="LDE248" s="166"/>
      <c r="LDG248" s="164"/>
      <c r="LDH248" s="168"/>
      <c r="LDI248" s="168"/>
      <c r="LDJ248" s="165"/>
      <c r="LDK248" s="165"/>
      <c r="LDL248" s="165"/>
      <c r="LDM248" s="166"/>
      <c r="LDO248" s="164"/>
      <c r="LDP248" s="168"/>
      <c r="LDQ248" s="168"/>
      <c r="LDR248" s="165"/>
      <c r="LDS248" s="165"/>
      <c r="LDT248" s="165"/>
      <c r="LDU248" s="166"/>
      <c r="LDW248" s="164"/>
      <c r="LDX248" s="168"/>
      <c r="LDY248" s="168"/>
      <c r="LDZ248" s="165"/>
      <c r="LEA248" s="165"/>
      <c r="LEB248" s="165"/>
      <c r="LEC248" s="166"/>
      <c r="LEE248" s="164"/>
      <c r="LEF248" s="168"/>
      <c r="LEG248" s="168"/>
      <c r="LEH248" s="165"/>
      <c r="LEI248" s="165"/>
      <c r="LEJ248" s="165"/>
      <c r="LEK248" s="166"/>
      <c r="LEM248" s="164"/>
      <c r="LEN248" s="168"/>
      <c r="LEO248" s="168"/>
      <c r="LEP248" s="165"/>
      <c r="LEQ248" s="165"/>
      <c r="LER248" s="165"/>
      <c r="LES248" s="166"/>
      <c r="LEU248" s="164"/>
      <c r="LEV248" s="168"/>
      <c r="LEW248" s="168"/>
      <c r="LEX248" s="165"/>
      <c r="LEY248" s="165"/>
      <c r="LEZ248" s="165"/>
      <c r="LFA248" s="166"/>
      <c r="LFC248" s="164"/>
      <c r="LFD248" s="168"/>
      <c r="LFE248" s="168"/>
      <c r="LFF248" s="165"/>
      <c r="LFG248" s="165"/>
      <c r="LFH248" s="165"/>
      <c r="LFI248" s="166"/>
      <c r="LFK248" s="164"/>
      <c r="LFL248" s="168"/>
      <c r="LFM248" s="168"/>
      <c r="LFN248" s="165"/>
      <c r="LFO248" s="165"/>
      <c r="LFP248" s="165"/>
      <c r="LFQ248" s="166"/>
      <c r="LFS248" s="164"/>
      <c r="LFT248" s="168"/>
      <c r="LFU248" s="168"/>
      <c r="LFV248" s="165"/>
      <c r="LFW248" s="165"/>
      <c r="LFX248" s="165"/>
      <c r="LFY248" s="166"/>
      <c r="LGA248" s="164"/>
      <c r="LGB248" s="168"/>
      <c r="LGC248" s="168"/>
      <c r="LGD248" s="165"/>
      <c r="LGE248" s="165"/>
      <c r="LGF248" s="165"/>
      <c r="LGG248" s="166"/>
      <c r="LGI248" s="164"/>
      <c r="LGJ248" s="168"/>
      <c r="LGK248" s="168"/>
      <c r="LGL248" s="165"/>
      <c r="LGM248" s="165"/>
      <c r="LGN248" s="165"/>
      <c r="LGO248" s="166"/>
      <c r="LGQ248" s="164"/>
      <c r="LGR248" s="168"/>
      <c r="LGS248" s="168"/>
      <c r="LGT248" s="165"/>
      <c r="LGU248" s="165"/>
      <c r="LGV248" s="165"/>
      <c r="LGW248" s="166"/>
      <c r="LGY248" s="164"/>
      <c r="LGZ248" s="168"/>
      <c r="LHA248" s="168"/>
      <c r="LHB248" s="165"/>
      <c r="LHC248" s="165"/>
      <c r="LHD248" s="165"/>
      <c r="LHE248" s="166"/>
      <c r="LHG248" s="164"/>
      <c r="LHH248" s="168"/>
      <c r="LHI248" s="168"/>
      <c r="LHJ248" s="165"/>
      <c r="LHK248" s="165"/>
      <c r="LHL248" s="165"/>
      <c r="LHM248" s="166"/>
      <c r="LHO248" s="164"/>
      <c r="LHP248" s="168"/>
      <c r="LHQ248" s="168"/>
      <c r="LHR248" s="165"/>
      <c r="LHS248" s="165"/>
      <c r="LHT248" s="165"/>
      <c r="LHU248" s="166"/>
      <c r="LHW248" s="164"/>
      <c r="LHX248" s="168"/>
      <c r="LHY248" s="168"/>
      <c r="LHZ248" s="165"/>
      <c r="LIA248" s="165"/>
      <c r="LIB248" s="165"/>
      <c r="LIC248" s="166"/>
      <c r="LIE248" s="164"/>
      <c r="LIF248" s="168"/>
      <c r="LIG248" s="168"/>
      <c r="LIH248" s="165"/>
      <c r="LII248" s="165"/>
      <c r="LIJ248" s="165"/>
      <c r="LIK248" s="166"/>
      <c r="LIM248" s="164"/>
      <c r="LIN248" s="168"/>
      <c r="LIO248" s="168"/>
      <c r="LIP248" s="165"/>
      <c r="LIQ248" s="165"/>
      <c r="LIR248" s="165"/>
      <c r="LIS248" s="166"/>
      <c r="LIU248" s="164"/>
      <c r="LIV248" s="168"/>
      <c r="LIW248" s="168"/>
      <c r="LIX248" s="165"/>
      <c r="LIY248" s="165"/>
      <c r="LIZ248" s="165"/>
      <c r="LJA248" s="166"/>
      <c r="LJC248" s="164"/>
      <c r="LJD248" s="168"/>
      <c r="LJE248" s="168"/>
      <c r="LJF248" s="165"/>
      <c r="LJG248" s="165"/>
      <c r="LJH248" s="165"/>
      <c r="LJI248" s="166"/>
      <c r="LJK248" s="164"/>
      <c r="LJL248" s="168"/>
      <c r="LJM248" s="168"/>
      <c r="LJN248" s="165"/>
      <c r="LJO248" s="165"/>
      <c r="LJP248" s="165"/>
      <c r="LJQ248" s="166"/>
      <c r="LJS248" s="164"/>
      <c r="LJT248" s="168"/>
      <c r="LJU248" s="168"/>
      <c r="LJV248" s="165"/>
      <c r="LJW248" s="165"/>
      <c r="LJX248" s="165"/>
      <c r="LJY248" s="166"/>
      <c r="LKA248" s="164"/>
      <c r="LKB248" s="168"/>
      <c r="LKC248" s="168"/>
      <c r="LKD248" s="165"/>
      <c r="LKE248" s="165"/>
      <c r="LKF248" s="165"/>
      <c r="LKG248" s="166"/>
      <c r="LKI248" s="164"/>
      <c r="LKJ248" s="168"/>
      <c r="LKK248" s="168"/>
      <c r="LKL248" s="165"/>
      <c r="LKM248" s="165"/>
      <c r="LKN248" s="165"/>
      <c r="LKO248" s="166"/>
      <c r="LKQ248" s="164"/>
      <c r="LKR248" s="168"/>
      <c r="LKS248" s="168"/>
      <c r="LKT248" s="165"/>
      <c r="LKU248" s="165"/>
      <c r="LKV248" s="165"/>
      <c r="LKW248" s="166"/>
      <c r="LKY248" s="164"/>
      <c r="LKZ248" s="168"/>
      <c r="LLA248" s="168"/>
      <c r="LLB248" s="165"/>
      <c r="LLC248" s="165"/>
      <c r="LLD248" s="165"/>
      <c r="LLE248" s="166"/>
      <c r="LLG248" s="164"/>
      <c r="LLH248" s="168"/>
      <c r="LLI248" s="168"/>
      <c r="LLJ248" s="165"/>
      <c r="LLK248" s="165"/>
      <c r="LLL248" s="165"/>
      <c r="LLM248" s="166"/>
      <c r="LLO248" s="164"/>
      <c r="LLP248" s="168"/>
      <c r="LLQ248" s="168"/>
      <c r="LLR248" s="165"/>
      <c r="LLS248" s="165"/>
      <c r="LLT248" s="165"/>
      <c r="LLU248" s="166"/>
      <c r="LLW248" s="164"/>
      <c r="LLX248" s="168"/>
      <c r="LLY248" s="168"/>
      <c r="LLZ248" s="165"/>
      <c r="LMA248" s="165"/>
      <c r="LMB248" s="165"/>
      <c r="LMC248" s="166"/>
      <c r="LME248" s="164"/>
      <c r="LMF248" s="168"/>
      <c r="LMG248" s="168"/>
      <c r="LMH248" s="165"/>
      <c r="LMI248" s="165"/>
      <c r="LMJ248" s="165"/>
      <c r="LMK248" s="166"/>
      <c r="LMM248" s="164"/>
      <c r="LMN248" s="168"/>
      <c r="LMO248" s="168"/>
      <c r="LMP248" s="165"/>
      <c r="LMQ248" s="165"/>
      <c r="LMR248" s="165"/>
      <c r="LMS248" s="166"/>
      <c r="LMU248" s="164"/>
      <c r="LMV248" s="168"/>
      <c r="LMW248" s="168"/>
      <c r="LMX248" s="165"/>
      <c r="LMY248" s="165"/>
      <c r="LMZ248" s="165"/>
      <c r="LNA248" s="166"/>
      <c r="LNC248" s="164"/>
      <c r="LND248" s="168"/>
      <c r="LNE248" s="168"/>
      <c r="LNF248" s="165"/>
      <c r="LNG248" s="165"/>
      <c r="LNH248" s="165"/>
      <c r="LNI248" s="166"/>
      <c r="LNK248" s="164"/>
      <c r="LNL248" s="168"/>
      <c r="LNM248" s="168"/>
      <c r="LNN248" s="165"/>
      <c r="LNO248" s="165"/>
      <c r="LNP248" s="165"/>
      <c r="LNQ248" s="166"/>
      <c r="LNS248" s="164"/>
      <c r="LNT248" s="168"/>
      <c r="LNU248" s="168"/>
      <c r="LNV248" s="165"/>
      <c r="LNW248" s="165"/>
      <c r="LNX248" s="165"/>
      <c r="LNY248" s="166"/>
      <c r="LOA248" s="164"/>
      <c r="LOB248" s="168"/>
      <c r="LOC248" s="168"/>
      <c r="LOD248" s="165"/>
      <c r="LOE248" s="165"/>
      <c r="LOF248" s="165"/>
      <c r="LOG248" s="166"/>
      <c r="LOI248" s="164"/>
      <c r="LOJ248" s="168"/>
      <c r="LOK248" s="168"/>
      <c r="LOL248" s="165"/>
      <c r="LOM248" s="165"/>
      <c r="LON248" s="165"/>
      <c r="LOO248" s="166"/>
      <c r="LOQ248" s="164"/>
      <c r="LOR248" s="168"/>
      <c r="LOS248" s="168"/>
      <c r="LOT248" s="165"/>
      <c r="LOU248" s="165"/>
      <c r="LOV248" s="165"/>
      <c r="LOW248" s="166"/>
      <c r="LOY248" s="164"/>
      <c r="LOZ248" s="168"/>
      <c r="LPA248" s="168"/>
      <c r="LPB248" s="165"/>
      <c r="LPC248" s="165"/>
      <c r="LPD248" s="165"/>
      <c r="LPE248" s="166"/>
      <c r="LPG248" s="164"/>
      <c r="LPH248" s="168"/>
      <c r="LPI248" s="168"/>
      <c r="LPJ248" s="165"/>
      <c r="LPK248" s="165"/>
      <c r="LPL248" s="165"/>
      <c r="LPM248" s="166"/>
      <c r="LPO248" s="164"/>
      <c r="LPP248" s="168"/>
      <c r="LPQ248" s="168"/>
      <c r="LPR248" s="165"/>
      <c r="LPS248" s="165"/>
      <c r="LPT248" s="165"/>
      <c r="LPU248" s="166"/>
      <c r="LPW248" s="164"/>
      <c r="LPX248" s="168"/>
      <c r="LPY248" s="168"/>
      <c r="LPZ248" s="165"/>
      <c r="LQA248" s="165"/>
      <c r="LQB248" s="165"/>
      <c r="LQC248" s="166"/>
      <c r="LQE248" s="164"/>
      <c r="LQF248" s="168"/>
      <c r="LQG248" s="168"/>
      <c r="LQH248" s="165"/>
      <c r="LQI248" s="165"/>
      <c r="LQJ248" s="165"/>
      <c r="LQK248" s="166"/>
      <c r="LQM248" s="164"/>
      <c r="LQN248" s="168"/>
      <c r="LQO248" s="168"/>
      <c r="LQP248" s="165"/>
      <c r="LQQ248" s="165"/>
      <c r="LQR248" s="165"/>
      <c r="LQS248" s="166"/>
      <c r="LQU248" s="164"/>
      <c r="LQV248" s="168"/>
      <c r="LQW248" s="168"/>
      <c r="LQX248" s="165"/>
      <c r="LQY248" s="165"/>
      <c r="LQZ248" s="165"/>
      <c r="LRA248" s="166"/>
      <c r="LRC248" s="164"/>
      <c r="LRD248" s="168"/>
      <c r="LRE248" s="168"/>
      <c r="LRF248" s="165"/>
      <c r="LRG248" s="165"/>
      <c r="LRH248" s="165"/>
      <c r="LRI248" s="166"/>
      <c r="LRK248" s="164"/>
      <c r="LRL248" s="168"/>
      <c r="LRM248" s="168"/>
      <c r="LRN248" s="165"/>
      <c r="LRO248" s="165"/>
      <c r="LRP248" s="165"/>
      <c r="LRQ248" s="166"/>
      <c r="LRS248" s="164"/>
      <c r="LRT248" s="168"/>
      <c r="LRU248" s="168"/>
      <c r="LRV248" s="165"/>
      <c r="LRW248" s="165"/>
      <c r="LRX248" s="165"/>
      <c r="LRY248" s="166"/>
      <c r="LSA248" s="164"/>
      <c r="LSB248" s="168"/>
      <c r="LSC248" s="168"/>
      <c r="LSD248" s="165"/>
      <c r="LSE248" s="165"/>
      <c r="LSF248" s="165"/>
      <c r="LSG248" s="166"/>
      <c r="LSI248" s="164"/>
      <c r="LSJ248" s="168"/>
      <c r="LSK248" s="168"/>
      <c r="LSL248" s="165"/>
      <c r="LSM248" s="165"/>
      <c r="LSN248" s="165"/>
      <c r="LSO248" s="166"/>
      <c r="LSQ248" s="164"/>
      <c r="LSR248" s="168"/>
      <c r="LSS248" s="168"/>
      <c r="LST248" s="165"/>
      <c r="LSU248" s="165"/>
      <c r="LSV248" s="165"/>
      <c r="LSW248" s="166"/>
      <c r="LSY248" s="164"/>
      <c r="LSZ248" s="168"/>
      <c r="LTA248" s="168"/>
      <c r="LTB248" s="165"/>
      <c r="LTC248" s="165"/>
      <c r="LTD248" s="165"/>
      <c r="LTE248" s="166"/>
      <c r="LTG248" s="164"/>
      <c r="LTH248" s="168"/>
      <c r="LTI248" s="168"/>
      <c r="LTJ248" s="165"/>
      <c r="LTK248" s="165"/>
      <c r="LTL248" s="165"/>
      <c r="LTM248" s="166"/>
      <c r="LTO248" s="164"/>
      <c r="LTP248" s="168"/>
      <c r="LTQ248" s="168"/>
      <c r="LTR248" s="165"/>
      <c r="LTS248" s="165"/>
      <c r="LTT248" s="165"/>
      <c r="LTU248" s="166"/>
      <c r="LTW248" s="164"/>
      <c r="LTX248" s="168"/>
      <c r="LTY248" s="168"/>
      <c r="LTZ248" s="165"/>
      <c r="LUA248" s="165"/>
      <c r="LUB248" s="165"/>
      <c r="LUC248" s="166"/>
      <c r="LUE248" s="164"/>
      <c r="LUF248" s="168"/>
      <c r="LUG248" s="168"/>
      <c r="LUH248" s="165"/>
      <c r="LUI248" s="165"/>
      <c r="LUJ248" s="165"/>
      <c r="LUK248" s="166"/>
      <c r="LUM248" s="164"/>
      <c r="LUN248" s="168"/>
      <c r="LUO248" s="168"/>
      <c r="LUP248" s="165"/>
      <c r="LUQ248" s="165"/>
      <c r="LUR248" s="165"/>
      <c r="LUS248" s="166"/>
      <c r="LUU248" s="164"/>
      <c r="LUV248" s="168"/>
      <c r="LUW248" s="168"/>
      <c r="LUX248" s="165"/>
      <c r="LUY248" s="165"/>
      <c r="LUZ248" s="165"/>
      <c r="LVA248" s="166"/>
      <c r="LVC248" s="164"/>
      <c r="LVD248" s="168"/>
      <c r="LVE248" s="168"/>
      <c r="LVF248" s="165"/>
      <c r="LVG248" s="165"/>
      <c r="LVH248" s="165"/>
      <c r="LVI248" s="166"/>
      <c r="LVK248" s="164"/>
      <c r="LVL248" s="168"/>
      <c r="LVM248" s="168"/>
      <c r="LVN248" s="165"/>
      <c r="LVO248" s="165"/>
      <c r="LVP248" s="165"/>
      <c r="LVQ248" s="166"/>
      <c r="LVS248" s="164"/>
      <c r="LVT248" s="168"/>
      <c r="LVU248" s="168"/>
      <c r="LVV248" s="165"/>
      <c r="LVW248" s="165"/>
      <c r="LVX248" s="165"/>
      <c r="LVY248" s="166"/>
      <c r="LWA248" s="164"/>
      <c r="LWB248" s="168"/>
      <c r="LWC248" s="168"/>
      <c r="LWD248" s="165"/>
      <c r="LWE248" s="165"/>
      <c r="LWF248" s="165"/>
      <c r="LWG248" s="166"/>
      <c r="LWI248" s="164"/>
      <c r="LWJ248" s="168"/>
      <c r="LWK248" s="168"/>
      <c r="LWL248" s="165"/>
      <c r="LWM248" s="165"/>
      <c r="LWN248" s="165"/>
      <c r="LWO248" s="166"/>
      <c r="LWQ248" s="164"/>
      <c r="LWR248" s="168"/>
      <c r="LWS248" s="168"/>
      <c r="LWT248" s="165"/>
      <c r="LWU248" s="165"/>
      <c r="LWV248" s="165"/>
      <c r="LWW248" s="166"/>
      <c r="LWY248" s="164"/>
      <c r="LWZ248" s="168"/>
      <c r="LXA248" s="168"/>
      <c r="LXB248" s="165"/>
      <c r="LXC248" s="165"/>
      <c r="LXD248" s="165"/>
      <c r="LXE248" s="166"/>
      <c r="LXG248" s="164"/>
      <c r="LXH248" s="168"/>
      <c r="LXI248" s="168"/>
      <c r="LXJ248" s="165"/>
      <c r="LXK248" s="165"/>
      <c r="LXL248" s="165"/>
      <c r="LXM248" s="166"/>
      <c r="LXO248" s="164"/>
      <c r="LXP248" s="168"/>
      <c r="LXQ248" s="168"/>
      <c r="LXR248" s="165"/>
      <c r="LXS248" s="165"/>
      <c r="LXT248" s="165"/>
      <c r="LXU248" s="166"/>
      <c r="LXW248" s="164"/>
      <c r="LXX248" s="168"/>
      <c r="LXY248" s="168"/>
      <c r="LXZ248" s="165"/>
      <c r="LYA248" s="165"/>
      <c r="LYB248" s="165"/>
      <c r="LYC248" s="166"/>
      <c r="LYE248" s="164"/>
      <c r="LYF248" s="168"/>
      <c r="LYG248" s="168"/>
      <c r="LYH248" s="165"/>
      <c r="LYI248" s="165"/>
      <c r="LYJ248" s="165"/>
      <c r="LYK248" s="166"/>
      <c r="LYM248" s="164"/>
      <c r="LYN248" s="168"/>
      <c r="LYO248" s="168"/>
      <c r="LYP248" s="165"/>
      <c r="LYQ248" s="165"/>
      <c r="LYR248" s="165"/>
      <c r="LYS248" s="166"/>
      <c r="LYU248" s="164"/>
      <c r="LYV248" s="168"/>
      <c r="LYW248" s="168"/>
      <c r="LYX248" s="165"/>
      <c r="LYY248" s="165"/>
      <c r="LYZ248" s="165"/>
      <c r="LZA248" s="166"/>
      <c r="LZC248" s="164"/>
      <c r="LZD248" s="168"/>
      <c r="LZE248" s="168"/>
      <c r="LZF248" s="165"/>
      <c r="LZG248" s="165"/>
      <c r="LZH248" s="165"/>
      <c r="LZI248" s="166"/>
      <c r="LZK248" s="164"/>
      <c r="LZL248" s="168"/>
      <c r="LZM248" s="168"/>
      <c r="LZN248" s="165"/>
      <c r="LZO248" s="165"/>
      <c r="LZP248" s="165"/>
      <c r="LZQ248" s="166"/>
      <c r="LZS248" s="164"/>
      <c r="LZT248" s="168"/>
      <c r="LZU248" s="168"/>
      <c r="LZV248" s="165"/>
      <c r="LZW248" s="165"/>
      <c r="LZX248" s="165"/>
      <c r="LZY248" s="166"/>
      <c r="MAA248" s="164"/>
      <c r="MAB248" s="168"/>
      <c r="MAC248" s="168"/>
      <c r="MAD248" s="165"/>
      <c r="MAE248" s="165"/>
      <c r="MAF248" s="165"/>
      <c r="MAG248" s="166"/>
      <c r="MAI248" s="164"/>
      <c r="MAJ248" s="168"/>
      <c r="MAK248" s="168"/>
      <c r="MAL248" s="165"/>
      <c r="MAM248" s="165"/>
      <c r="MAN248" s="165"/>
      <c r="MAO248" s="166"/>
      <c r="MAQ248" s="164"/>
      <c r="MAR248" s="168"/>
      <c r="MAS248" s="168"/>
      <c r="MAT248" s="165"/>
      <c r="MAU248" s="165"/>
      <c r="MAV248" s="165"/>
      <c r="MAW248" s="166"/>
      <c r="MAY248" s="164"/>
      <c r="MAZ248" s="168"/>
      <c r="MBA248" s="168"/>
      <c r="MBB248" s="165"/>
      <c r="MBC248" s="165"/>
      <c r="MBD248" s="165"/>
      <c r="MBE248" s="166"/>
      <c r="MBG248" s="164"/>
      <c r="MBH248" s="168"/>
      <c r="MBI248" s="168"/>
      <c r="MBJ248" s="165"/>
      <c r="MBK248" s="165"/>
      <c r="MBL248" s="165"/>
      <c r="MBM248" s="166"/>
      <c r="MBO248" s="164"/>
      <c r="MBP248" s="168"/>
      <c r="MBQ248" s="168"/>
      <c r="MBR248" s="165"/>
      <c r="MBS248" s="165"/>
      <c r="MBT248" s="165"/>
      <c r="MBU248" s="166"/>
      <c r="MBW248" s="164"/>
      <c r="MBX248" s="168"/>
      <c r="MBY248" s="168"/>
      <c r="MBZ248" s="165"/>
      <c r="MCA248" s="165"/>
      <c r="MCB248" s="165"/>
      <c r="MCC248" s="166"/>
      <c r="MCE248" s="164"/>
      <c r="MCF248" s="168"/>
      <c r="MCG248" s="168"/>
      <c r="MCH248" s="165"/>
      <c r="MCI248" s="165"/>
      <c r="MCJ248" s="165"/>
      <c r="MCK248" s="166"/>
      <c r="MCM248" s="164"/>
      <c r="MCN248" s="168"/>
      <c r="MCO248" s="168"/>
      <c r="MCP248" s="165"/>
      <c r="MCQ248" s="165"/>
      <c r="MCR248" s="165"/>
      <c r="MCS248" s="166"/>
      <c r="MCU248" s="164"/>
      <c r="MCV248" s="168"/>
      <c r="MCW248" s="168"/>
      <c r="MCX248" s="165"/>
      <c r="MCY248" s="165"/>
      <c r="MCZ248" s="165"/>
      <c r="MDA248" s="166"/>
      <c r="MDC248" s="164"/>
      <c r="MDD248" s="168"/>
      <c r="MDE248" s="168"/>
      <c r="MDF248" s="165"/>
      <c r="MDG248" s="165"/>
      <c r="MDH248" s="165"/>
      <c r="MDI248" s="166"/>
      <c r="MDK248" s="164"/>
      <c r="MDL248" s="168"/>
      <c r="MDM248" s="168"/>
      <c r="MDN248" s="165"/>
      <c r="MDO248" s="165"/>
      <c r="MDP248" s="165"/>
      <c r="MDQ248" s="166"/>
      <c r="MDS248" s="164"/>
      <c r="MDT248" s="168"/>
      <c r="MDU248" s="168"/>
      <c r="MDV248" s="165"/>
      <c r="MDW248" s="165"/>
      <c r="MDX248" s="165"/>
      <c r="MDY248" s="166"/>
      <c r="MEA248" s="164"/>
      <c r="MEB248" s="168"/>
      <c r="MEC248" s="168"/>
      <c r="MED248" s="165"/>
      <c r="MEE248" s="165"/>
      <c r="MEF248" s="165"/>
      <c r="MEG248" s="166"/>
      <c r="MEI248" s="164"/>
      <c r="MEJ248" s="168"/>
      <c r="MEK248" s="168"/>
      <c r="MEL248" s="165"/>
      <c r="MEM248" s="165"/>
      <c r="MEN248" s="165"/>
      <c r="MEO248" s="166"/>
      <c r="MEQ248" s="164"/>
      <c r="MER248" s="168"/>
      <c r="MES248" s="168"/>
      <c r="MET248" s="165"/>
      <c r="MEU248" s="165"/>
      <c r="MEV248" s="165"/>
      <c r="MEW248" s="166"/>
      <c r="MEY248" s="164"/>
      <c r="MEZ248" s="168"/>
      <c r="MFA248" s="168"/>
      <c r="MFB248" s="165"/>
      <c r="MFC248" s="165"/>
      <c r="MFD248" s="165"/>
      <c r="MFE248" s="166"/>
      <c r="MFG248" s="164"/>
      <c r="MFH248" s="168"/>
      <c r="MFI248" s="168"/>
      <c r="MFJ248" s="165"/>
      <c r="MFK248" s="165"/>
      <c r="MFL248" s="165"/>
      <c r="MFM248" s="166"/>
      <c r="MFO248" s="164"/>
      <c r="MFP248" s="168"/>
      <c r="MFQ248" s="168"/>
      <c r="MFR248" s="165"/>
      <c r="MFS248" s="165"/>
      <c r="MFT248" s="165"/>
      <c r="MFU248" s="166"/>
      <c r="MFW248" s="164"/>
      <c r="MFX248" s="168"/>
      <c r="MFY248" s="168"/>
      <c r="MFZ248" s="165"/>
      <c r="MGA248" s="165"/>
      <c r="MGB248" s="165"/>
      <c r="MGC248" s="166"/>
      <c r="MGE248" s="164"/>
      <c r="MGF248" s="168"/>
      <c r="MGG248" s="168"/>
      <c r="MGH248" s="165"/>
      <c r="MGI248" s="165"/>
      <c r="MGJ248" s="165"/>
      <c r="MGK248" s="166"/>
      <c r="MGM248" s="164"/>
      <c r="MGN248" s="168"/>
      <c r="MGO248" s="168"/>
      <c r="MGP248" s="165"/>
      <c r="MGQ248" s="165"/>
      <c r="MGR248" s="165"/>
      <c r="MGS248" s="166"/>
      <c r="MGU248" s="164"/>
      <c r="MGV248" s="168"/>
      <c r="MGW248" s="168"/>
      <c r="MGX248" s="165"/>
      <c r="MGY248" s="165"/>
      <c r="MGZ248" s="165"/>
      <c r="MHA248" s="166"/>
      <c r="MHC248" s="164"/>
      <c r="MHD248" s="168"/>
      <c r="MHE248" s="168"/>
      <c r="MHF248" s="165"/>
      <c r="MHG248" s="165"/>
      <c r="MHH248" s="165"/>
      <c r="MHI248" s="166"/>
      <c r="MHK248" s="164"/>
      <c r="MHL248" s="168"/>
      <c r="MHM248" s="168"/>
      <c r="MHN248" s="165"/>
      <c r="MHO248" s="165"/>
      <c r="MHP248" s="165"/>
      <c r="MHQ248" s="166"/>
      <c r="MHS248" s="164"/>
      <c r="MHT248" s="168"/>
      <c r="MHU248" s="168"/>
      <c r="MHV248" s="165"/>
      <c r="MHW248" s="165"/>
      <c r="MHX248" s="165"/>
      <c r="MHY248" s="166"/>
      <c r="MIA248" s="164"/>
      <c r="MIB248" s="168"/>
      <c r="MIC248" s="168"/>
      <c r="MID248" s="165"/>
      <c r="MIE248" s="165"/>
      <c r="MIF248" s="165"/>
      <c r="MIG248" s="166"/>
      <c r="MII248" s="164"/>
      <c r="MIJ248" s="168"/>
      <c r="MIK248" s="168"/>
      <c r="MIL248" s="165"/>
      <c r="MIM248" s="165"/>
      <c r="MIN248" s="165"/>
      <c r="MIO248" s="166"/>
      <c r="MIQ248" s="164"/>
      <c r="MIR248" s="168"/>
      <c r="MIS248" s="168"/>
      <c r="MIT248" s="165"/>
      <c r="MIU248" s="165"/>
      <c r="MIV248" s="165"/>
      <c r="MIW248" s="166"/>
      <c r="MIY248" s="164"/>
      <c r="MIZ248" s="168"/>
      <c r="MJA248" s="168"/>
      <c r="MJB248" s="165"/>
      <c r="MJC248" s="165"/>
      <c r="MJD248" s="165"/>
      <c r="MJE248" s="166"/>
      <c r="MJG248" s="164"/>
      <c r="MJH248" s="168"/>
      <c r="MJI248" s="168"/>
      <c r="MJJ248" s="165"/>
      <c r="MJK248" s="165"/>
      <c r="MJL248" s="165"/>
      <c r="MJM248" s="166"/>
      <c r="MJO248" s="164"/>
      <c r="MJP248" s="168"/>
      <c r="MJQ248" s="168"/>
      <c r="MJR248" s="165"/>
      <c r="MJS248" s="165"/>
      <c r="MJT248" s="165"/>
      <c r="MJU248" s="166"/>
      <c r="MJW248" s="164"/>
      <c r="MJX248" s="168"/>
      <c r="MJY248" s="168"/>
      <c r="MJZ248" s="165"/>
      <c r="MKA248" s="165"/>
      <c r="MKB248" s="165"/>
      <c r="MKC248" s="166"/>
      <c r="MKE248" s="164"/>
      <c r="MKF248" s="168"/>
      <c r="MKG248" s="168"/>
      <c r="MKH248" s="165"/>
      <c r="MKI248" s="165"/>
      <c r="MKJ248" s="165"/>
      <c r="MKK248" s="166"/>
      <c r="MKM248" s="164"/>
      <c r="MKN248" s="168"/>
      <c r="MKO248" s="168"/>
      <c r="MKP248" s="165"/>
      <c r="MKQ248" s="165"/>
      <c r="MKR248" s="165"/>
      <c r="MKS248" s="166"/>
      <c r="MKU248" s="164"/>
      <c r="MKV248" s="168"/>
      <c r="MKW248" s="168"/>
      <c r="MKX248" s="165"/>
      <c r="MKY248" s="165"/>
      <c r="MKZ248" s="165"/>
      <c r="MLA248" s="166"/>
      <c r="MLC248" s="164"/>
      <c r="MLD248" s="168"/>
      <c r="MLE248" s="168"/>
      <c r="MLF248" s="165"/>
      <c r="MLG248" s="165"/>
      <c r="MLH248" s="165"/>
      <c r="MLI248" s="166"/>
      <c r="MLK248" s="164"/>
      <c r="MLL248" s="168"/>
      <c r="MLM248" s="168"/>
      <c r="MLN248" s="165"/>
      <c r="MLO248" s="165"/>
      <c r="MLP248" s="165"/>
      <c r="MLQ248" s="166"/>
      <c r="MLS248" s="164"/>
      <c r="MLT248" s="168"/>
      <c r="MLU248" s="168"/>
      <c r="MLV248" s="165"/>
      <c r="MLW248" s="165"/>
      <c r="MLX248" s="165"/>
      <c r="MLY248" s="166"/>
      <c r="MMA248" s="164"/>
      <c r="MMB248" s="168"/>
      <c r="MMC248" s="168"/>
      <c r="MMD248" s="165"/>
      <c r="MME248" s="165"/>
      <c r="MMF248" s="165"/>
      <c r="MMG248" s="166"/>
      <c r="MMI248" s="164"/>
      <c r="MMJ248" s="168"/>
      <c r="MMK248" s="168"/>
      <c r="MML248" s="165"/>
      <c r="MMM248" s="165"/>
      <c r="MMN248" s="165"/>
      <c r="MMO248" s="166"/>
      <c r="MMQ248" s="164"/>
      <c r="MMR248" s="168"/>
      <c r="MMS248" s="168"/>
      <c r="MMT248" s="165"/>
      <c r="MMU248" s="165"/>
      <c r="MMV248" s="165"/>
      <c r="MMW248" s="166"/>
      <c r="MMY248" s="164"/>
      <c r="MMZ248" s="168"/>
      <c r="MNA248" s="168"/>
      <c r="MNB248" s="165"/>
      <c r="MNC248" s="165"/>
      <c r="MND248" s="165"/>
      <c r="MNE248" s="166"/>
      <c r="MNG248" s="164"/>
      <c r="MNH248" s="168"/>
      <c r="MNI248" s="168"/>
      <c r="MNJ248" s="165"/>
      <c r="MNK248" s="165"/>
      <c r="MNL248" s="165"/>
      <c r="MNM248" s="166"/>
      <c r="MNO248" s="164"/>
      <c r="MNP248" s="168"/>
      <c r="MNQ248" s="168"/>
      <c r="MNR248" s="165"/>
      <c r="MNS248" s="165"/>
      <c r="MNT248" s="165"/>
      <c r="MNU248" s="166"/>
      <c r="MNW248" s="164"/>
      <c r="MNX248" s="168"/>
      <c r="MNY248" s="168"/>
      <c r="MNZ248" s="165"/>
      <c r="MOA248" s="165"/>
      <c r="MOB248" s="165"/>
      <c r="MOC248" s="166"/>
      <c r="MOE248" s="164"/>
      <c r="MOF248" s="168"/>
      <c r="MOG248" s="168"/>
      <c r="MOH248" s="165"/>
      <c r="MOI248" s="165"/>
      <c r="MOJ248" s="165"/>
      <c r="MOK248" s="166"/>
      <c r="MOM248" s="164"/>
      <c r="MON248" s="168"/>
      <c r="MOO248" s="168"/>
      <c r="MOP248" s="165"/>
      <c r="MOQ248" s="165"/>
      <c r="MOR248" s="165"/>
      <c r="MOS248" s="166"/>
      <c r="MOU248" s="164"/>
      <c r="MOV248" s="168"/>
      <c r="MOW248" s="168"/>
      <c r="MOX248" s="165"/>
      <c r="MOY248" s="165"/>
      <c r="MOZ248" s="165"/>
      <c r="MPA248" s="166"/>
      <c r="MPC248" s="164"/>
      <c r="MPD248" s="168"/>
      <c r="MPE248" s="168"/>
      <c r="MPF248" s="165"/>
      <c r="MPG248" s="165"/>
      <c r="MPH248" s="165"/>
      <c r="MPI248" s="166"/>
      <c r="MPK248" s="164"/>
      <c r="MPL248" s="168"/>
      <c r="MPM248" s="168"/>
      <c r="MPN248" s="165"/>
      <c r="MPO248" s="165"/>
      <c r="MPP248" s="165"/>
      <c r="MPQ248" s="166"/>
      <c r="MPS248" s="164"/>
      <c r="MPT248" s="168"/>
      <c r="MPU248" s="168"/>
      <c r="MPV248" s="165"/>
      <c r="MPW248" s="165"/>
      <c r="MPX248" s="165"/>
      <c r="MPY248" s="166"/>
      <c r="MQA248" s="164"/>
      <c r="MQB248" s="168"/>
      <c r="MQC248" s="168"/>
      <c r="MQD248" s="165"/>
      <c r="MQE248" s="165"/>
      <c r="MQF248" s="165"/>
      <c r="MQG248" s="166"/>
      <c r="MQI248" s="164"/>
      <c r="MQJ248" s="168"/>
      <c r="MQK248" s="168"/>
      <c r="MQL248" s="165"/>
      <c r="MQM248" s="165"/>
      <c r="MQN248" s="165"/>
      <c r="MQO248" s="166"/>
      <c r="MQQ248" s="164"/>
      <c r="MQR248" s="168"/>
      <c r="MQS248" s="168"/>
      <c r="MQT248" s="165"/>
      <c r="MQU248" s="165"/>
      <c r="MQV248" s="165"/>
      <c r="MQW248" s="166"/>
      <c r="MQY248" s="164"/>
      <c r="MQZ248" s="168"/>
      <c r="MRA248" s="168"/>
      <c r="MRB248" s="165"/>
      <c r="MRC248" s="165"/>
      <c r="MRD248" s="165"/>
      <c r="MRE248" s="166"/>
      <c r="MRG248" s="164"/>
      <c r="MRH248" s="168"/>
      <c r="MRI248" s="168"/>
      <c r="MRJ248" s="165"/>
      <c r="MRK248" s="165"/>
      <c r="MRL248" s="165"/>
      <c r="MRM248" s="166"/>
      <c r="MRO248" s="164"/>
      <c r="MRP248" s="168"/>
      <c r="MRQ248" s="168"/>
      <c r="MRR248" s="165"/>
      <c r="MRS248" s="165"/>
      <c r="MRT248" s="165"/>
      <c r="MRU248" s="166"/>
      <c r="MRW248" s="164"/>
      <c r="MRX248" s="168"/>
      <c r="MRY248" s="168"/>
      <c r="MRZ248" s="165"/>
      <c r="MSA248" s="165"/>
      <c r="MSB248" s="165"/>
      <c r="MSC248" s="166"/>
      <c r="MSE248" s="164"/>
      <c r="MSF248" s="168"/>
      <c r="MSG248" s="168"/>
      <c r="MSH248" s="165"/>
      <c r="MSI248" s="165"/>
      <c r="MSJ248" s="165"/>
      <c r="MSK248" s="166"/>
      <c r="MSM248" s="164"/>
      <c r="MSN248" s="168"/>
      <c r="MSO248" s="168"/>
      <c r="MSP248" s="165"/>
      <c r="MSQ248" s="165"/>
      <c r="MSR248" s="165"/>
      <c r="MSS248" s="166"/>
      <c r="MSU248" s="164"/>
      <c r="MSV248" s="168"/>
      <c r="MSW248" s="168"/>
      <c r="MSX248" s="165"/>
      <c r="MSY248" s="165"/>
      <c r="MSZ248" s="165"/>
      <c r="MTA248" s="166"/>
      <c r="MTC248" s="164"/>
      <c r="MTD248" s="168"/>
      <c r="MTE248" s="168"/>
      <c r="MTF248" s="165"/>
      <c r="MTG248" s="165"/>
      <c r="MTH248" s="165"/>
      <c r="MTI248" s="166"/>
      <c r="MTK248" s="164"/>
      <c r="MTL248" s="168"/>
      <c r="MTM248" s="168"/>
      <c r="MTN248" s="165"/>
      <c r="MTO248" s="165"/>
      <c r="MTP248" s="165"/>
      <c r="MTQ248" s="166"/>
      <c r="MTS248" s="164"/>
      <c r="MTT248" s="168"/>
      <c r="MTU248" s="168"/>
      <c r="MTV248" s="165"/>
      <c r="MTW248" s="165"/>
      <c r="MTX248" s="165"/>
      <c r="MTY248" s="166"/>
      <c r="MUA248" s="164"/>
      <c r="MUB248" s="168"/>
      <c r="MUC248" s="168"/>
      <c r="MUD248" s="165"/>
      <c r="MUE248" s="165"/>
      <c r="MUF248" s="165"/>
      <c r="MUG248" s="166"/>
      <c r="MUI248" s="164"/>
      <c r="MUJ248" s="168"/>
      <c r="MUK248" s="168"/>
      <c r="MUL248" s="165"/>
      <c r="MUM248" s="165"/>
      <c r="MUN248" s="165"/>
      <c r="MUO248" s="166"/>
      <c r="MUQ248" s="164"/>
      <c r="MUR248" s="168"/>
      <c r="MUS248" s="168"/>
      <c r="MUT248" s="165"/>
      <c r="MUU248" s="165"/>
      <c r="MUV248" s="165"/>
      <c r="MUW248" s="166"/>
      <c r="MUY248" s="164"/>
      <c r="MUZ248" s="168"/>
      <c r="MVA248" s="168"/>
      <c r="MVB248" s="165"/>
      <c r="MVC248" s="165"/>
      <c r="MVD248" s="165"/>
      <c r="MVE248" s="166"/>
      <c r="MVG248" s="164"/>
      <c r="MVH248" s="168"/>
      <c r="MVI248" s="168"/>
      <c r="MVJ248" s="165"/>
      <c r="MVK248" s="165"/>
      <c r="MVL248" s="165"/>
      <c r="MVM248" s="166"/>
      <c r="MVO248" s="164"/>
      <c r="MVP248" s="168"/>
      <c r="MVQ248" s="168"/>
      <c r="MVR248" s="165"/>
      <c r="MVS248" s="165"/>
      <c r="MVT248" s="165"/>
      <c r="MVU248" s="166"/>
      <c r="MVW248" s="164"/>
      <c r="MVX248" s="168"/>
      <c r="MVY248" s="168"/>
      <c r="MVZ248" s="165"/>
      <c r="MWA248" s="165"/>
      <c r="MWB248" s="165"/>
      <c r="MWC248" s="166"/>
      <c r="MWE248" s="164"/>
      <c r="MWF248" s="168"/>
      <c r="MWG248" s="168"/>
      <c r="MWH248" s="165"/>
      <c r="MWI248" s="165"/>
      <c r="MWJ248" s="165"/>
      <c r="MWK248" s="166"/>
      <c r="MWM248" s="164"/>
      <c r="MWN248" s="168"/>
      <c r="MWO248" s="168"/>
      <c r="MWP248" s="165"/>
      <c r="MWQ248" s="165"/>
      <c r="MWR248" s="165"/>
      <c r="MWS248" s="166"/>
      <c r="MWU248" s="164"/>
      <c r="MWV248" s="168"/>
      <c r="MWW248" s="168"/>
      <c r="MWX248" s="165"/>
      <c r="MWY248" s="165"/>
      <c r="MWZ248" s="165"/>
      <c r="MXA248" s="166"/>
      <c r="MXC248" s="164"/>
      <c r="MXD248" s="168"/>
      <c r="MXE248" s="168"/>
      <c r="MXF248" s="165"/>
      <c r="MXG248" s="165"/>
      <c r="MXH248" s="165"/>
      <c r="MXI248" s="166"/>
      <c r="MXK248" s="164"/>
      <c r="MXL248" s="168"/>
      <c r="MXM248" s="168"/>
      <c r="MXN248" s="165"/>
      <c r="MXO248" s="165"/>
      <c r="MXP248" s="165"/>
      <c r="MXQ248" s="166"/>
      <c r="MXS248" s="164"/>
      <c r="MXT248" s="168"/>
      <c r="MXU248" s="168"/>
      <c r="MXV248" s="165"/>
      <c r="MXW248" s="165"/>
      <c r="MXX248" s="165"/>
      <c r="MXY248" s="166"/>
      <c r="MYA248" s="164"/>
      <c r="MYB248" s="168"/>
      <c r="MYC248" s="168"/>
      <c r="MYD248" s="165"/>
      <c r="MYE248" s="165"/>
      <c r="MYF248" s="165"/>
      <c r="MYG248" s="166"/>
      <c r="MYI248" s="164"/>
      <c r="MYJ248" s="168"/>
      <c r="MYK248" s="168"/>
      <c r="MYL248" s="165"/>
      <c r="MYM248" s="165"/>
      <c r="MYN248" s="165"/>
      <c r="MYO248" s="166"/>
      <c r="MYQ248" s="164"/>
      <c r="MYR248" s="168"/>
      <c r="MYS248" s="168"/>
      <c r="MYT248" s="165"/>
      <c r="MYU248" s="165"/>
      <c r="MYV248" s="165"/>
      <c r="MYW248" s="166"/>
      <c r="MYY248" s="164"/>
      <c r="MYZ248" s="168"/>
      <c r="MZA248" s="168"/>
      <c r="MZB248" s="165"/>
      <c r="MZC248" s="165"/>
      <c r="MZD248" s="165"/>
      <c r="MZE248" s="166"/>
      <c r="MZG248" s="164"/>
      <c r="MZH248" s="168"/>
      <c r="MZI248" s="168"/>
      <c r="MZJ248" s="165"/>
      <c r="MZK248" s="165"/>
      <c r="MZL248" s="165"/>
      <c r="MZM248" s="166"/>
      <c r="MZO248" s="164"/>
      <c r="MZP248" s="168"/>
      <c r="MZQ248" s="168"/>
      <c r="MZR248" s="165"/>
      <c r="MZS248" s="165"/>
      <c r="MZT248" s="165"/>
      <c r="MZU248" s="166"/>
      <c r="MZW248" s="164"/>
      <c r="MZX248" s="168"/>
      <c r="MZY248" s="168"/>
      <c r="MZZ248" s="165"/>
      <c r="NAA248" s="165"/>
      <c r="NAB248" s="165"/>
      <c r="NAC248" s="166"/>
      <c r="NAE248" s="164"/>
      <c r="NAF248" s="168"/>
      <c r="NAG248" s="168"/>
      <c r="NAH248" s="165"/>
      <c r="NAI248" s="165"/>
      <c r="NAJ248" s="165"/>
      <c r="NAK248" s="166"/>
      <c r="NAM248" s="164"/>
      <c r="NAN248" s="168"/>
      <c r="NAO248" s="168"/>
      <c r="NAP248" s="165"/>
      <c r="NAQ248" s="165"/>
      <c r="NAR248" s="165"/>
      <c r="NAS248" s="166"/>
      <c r="NAU248" s="164"/>
      <c r="NAV248" s="168"/>
      <c r="NAW248" s="168"/>
      <c r="NAX248" s="165"/>
      <c r="NAY248" s="165"/>
      <c r="NAZ248" s="165"/>
      <c r="NBA248" s="166"/>
      <c r="NBC248" s="164"/>
      <c r="NBD248" s="168"/>
      <c r="NBE248" s="168"/>
      <c r="NBF248" s="165"/>
      <c r="NBG248" s="165"/>
      <c r="NBH248" s="165"/>
      <c r="NBI248" s="166"/>
      <c r="NBK248" s="164"/>
      <c r="NBL248" s="168"/>
      <c r="NBM248" s="168"/>
      <c r="NBN248" s="165"/>
      <c r="NBO248" s="165"/>
      <c r="NBP248" s="165"/>
      <c r="NBQ248" s="166"/>
      <c r="NBS248" s="164"/>
      <c r="NBT248" s="168"/>
      <c r="NBU248" s="168"/>
      <c r="NBV248" s="165"/>
      <c r="NBW248" s="165"/>
      <c r="NBX248" s="165"/>
      <c r="NBY248" s="166"/>
      <c r="NCA248" s="164"/>
      <c r="NCB248" s="168"/>
      <c r="NCC248" s="168"/>
      <c r="NCD248" s="165"/>
      <c r="NCE248" s="165"/>
      <c r="NCF248" s="165"/>
      <c r="NCG248" s="166"/>
      <c r="NCI248" s="164"/>
      <c r="NCJ248" s="168"/>
      <c r="NCK248" s="168"/>
      <c r="NCL248" s="165"/>
      <c r="NCM248" s="165"/>
      <c r="NCN248" s="165"/>
      <c r="NCO248" s="166"/>
      <c r="NCQ248" s="164"/>
      <c r="NCR248" s="168"/>
      <c r="NCS248" s="168"/>
      <c r="NCT248" s="165"/>
      <c r="NCU248" s="165"/>
      <c r="NCV248" s="165"/>
      <c r="NCW248" s="166"/>
      <c r="NCY248" s="164"/>
      <c r="NCZ248" s="168"/>
      <c r="NDA248" s="168"/>
      <c r="NDB248" s="165"/>
      <c r="NDC248" s="165"/>
      <c r="NDD248" s="165"/>
      <c r="NDE248" s="166"/>
      <c r="NDG248" s="164"/>
      <c r="NDH248" s="168"/>
      <c r="NDI248" s="168"/>
      <c r="NDJ248" s="165"/>
      <c r="NDK248" s="165"/>
      <c r="NDL248" s="165"/>
      <c r="NDM248" s="166"/>
      <c r="NDO248" s="164"/>
      <c r="NDP248" s="168"/>
      <c r="NDQ248" s="168"/>
      <c r="NDR248" s="165"/>
      <c r="NDS248" s="165"/>
      <c r="NDT248" s="165"/>
      <c r="NDU248" s="166"/>
      <c r="NDW248" s="164"/>
      <c r="NDX248" s="168"/>
      <c r="NDY248" s="168"/>
      <c r="NDZ248" s="165"/>
      <c r="NEA248" s="165"/>
      <c r="NEB248" s="165"/>
      <c r="NEC248" s="166"/>
      <c r="NEE248" s="164"/>
      <c r="NEF248" s="168"/>
      <c r="NEG248" s="168"/>
      <c r="NEH248" s="165"/>
      <c r="NEI248" s="165"/>
      <c r="NEJ248" s="165"/>
      <c r="NEK248" s="166"/>
      <c r="NEM248" s="164"/>
      <c r="NEN248" s="168"/>
      <c r="NEO248" s="168"/>
      <c r="NEP248" s="165"/>
      <c r="NEQ248" s="165"/>
      <c r="NER248" s="165"/>
      <c r="NES248" s="166"/>
      <c r="NEU248" s="164"/>
      <c r="NEV248" s="168"/>
      <c r="NEW248" s="168"/>
      <c r="NEX248" s="165"/>
      <c r="NEY248" s="165"/>
      <c r="NEZ248" s="165"/>
      <c r="NFA248" s="166"/>
      <c r="NFC248" s="164"/>
      <c r="NFD248" s="168"/>
      <c r="NFE248" s="168"/>
      <c r="NFF248" s="165"/>
      <c r="NFG248" s="165"/>
      <c r="NFH248" s="165"/>
      <c r="NFI248" s="166"/>
      <c r="NFK248" s="164"/>
      <c r="NFL248" s="168"/>
      <c r="NFM248" s="168"/>
      <c r="NFN248" s="165"/>
      <c r="NFO248" s="165"/>
      <c r="NFP248" s="165"/>
      <c r="NFQ248" s="166"/>
      <c r="NFS248" s="164"/>
      <c r="NFT248" s="168"/>
      <c r="NFU248" s="168"/>
      <c r="NFV248" s="165"/>
      <c r="NFW248" s="165"/>
      <c r="NFX248" s="165"/>
      <c r="NFY248" s="166"/>
      <c r="NGA248" s="164"/>
      <c r="NGB248" s="168"/>
      <c r="NGC248" s="168"/>
      <c r="NGD248" s="165"/>
      <c r="NGE248" s="165"/>
      <c r="NGF248" s="165"/>
      <c r="NGG248" s="166"/>
      <c r="NGI248" s="164"/>
      <c r="NGJ248" s="168"/>
      <c r="NGK248" s="168"/>
      <c r="NGL248" s="165"/>
      <c r="NGM248" s="165"/>
      <c r="NGN248" s="165"/>
      <c r="NGO248" s="166"/>
      <c r="NGQ248" s="164"/>
      <c r="NGR248" s="168"/>
      <c r="NGS248" s="168"/>
      <c r="NGT248" s="165"/>
      <c r="NGU248" s="165"/>
      <c r="NGV248" s="165"/>
      <c r="NGW248" s="166"/>
      <c r="NGY248" s="164"/>
      <c r="NGZ248" s="168"/>
      <c r="NHA248" s="168"/>
      <c r="NHB248" s="165"/>
      <c r="NHC248" s="165"/>
      <c r="NHD248" s="165"/>
      <c r="NHE248" s="166"/>
      <c r="NHG248" s="164"/>
      <c r="NHH248" s="168"/>
      <c r="NHI248" s="168"/>
      <c r="NHJ248" s="165"/>
      <c r="NHK248" s="165"/>
      <c r="NHL248" s="165"/>
      <c r="NHM248" s="166"/>
      <c r="NHO248" s="164"/>
      <c r="NHP248" s="168"/>
      <c r="NHQ248" s="168"/>
      <c r="NHR248" s="165"/>
      <c r="NHS248" s="165"/>
      <c r="NHT248" s="165"/>
      <c r="NHU248" s="166"/>
      <c r="NHW248" s="164"/>
      <c r="NHX248" s="168"/>
      <c r="NHY248" s="168"/>
      <c r="NHZ248" s="165"/>
      <c r="NIA248" s="165"/>
      <c r="NIB248" s="165"/>
      <c r="NIC248" s="166"/>
      <c r="NIE248" s="164"/>
      <c r="NIF248" s="168"/>
      <c r="NIG248" s="168"/>
      <c r="NIH248" s="165"/>
      <c r="NII248" s="165"/>
      <c r="NIJ248" s="165"/>
      <c r="NIK248" s="166"/>
      <c r="NIM248" s="164"/>
      <c r="NIN248" s="168"/>
      <c r="NIO248" s="168"/>
      <c r="NIP248" s="165"/>
      <c r="NIQ248" s="165"/>
      <c r="NIR248" s="165"/>
      <c r="NIS248" s="166"/>
      <c r="NIU248" s="164"/>
      <c r="NIV248" s="168"/>
      <c r="NIW248" s="168"/>
      <c r="NIX248" s="165"/>
      <c r="NIY248" s="165"/>
      <c r="NIZ248" s="165"/>
      <c r="NJA248" s="166"/>
      <c r="NJC248" s="164"/>
      <c r="NJD248" s="168"/>
      <c r="NJE248" s="168"/>
      <c r="NJF248" s="165"/>
      <c r="NJG248" s="165"/>
      <c r="NJH248" s="165"/>
      <c r="NJI248" s="166"/>
      <c r="NJK248" s="164"/>
      <c r="NJL248" s="168"/>
      <c r="NJM248" s="168"/>
      <c r="NJN248" s="165"/>
      <c r="NJO248" s="165"/>
      <c r="NJP248" s="165"/>
      <c r="NJQ248" s="166"/>
      <c r="NJS248" s="164"/>
      <c r="NJT248" s="168"/>
      <c r="NJU248" s="168"/>
      <c r="NJV248" s="165"/>
      <c r="NJW248" s="165"/>
      <c r="NJX248" s="165"/>
      <c r="NJY248" s="166"/>
      <c r="NKA248" s="164"/>
      <c r="NKB248" s="168"/>
      <c r="NKC248" s="168"/>
      <c r="NKD248" s="165"/>
      <c r="NKE248" s="165"/>
      <c r="NKF248" s="165"/>
      <c r="NKG248" s="166"/>
      <c r="NKI248" s="164"/>
      <c r="NKJ248" s="168"/>
      <c r="NKK248" s="168"/>
      <c r="NKL248" s="165"/>
      <c r="NKM248" s="165"/>
      <c r="NKN248" s="165"/>
      <c r="NKO248" s="166"/>
      <c r="NKQ248" s="164"/>
      <c r="NKR248" s="168"/>
      <c r="NKS248" s="168"/>
      <c r="NKT248" s="165"/>
      <c r="NKU248" s="165"/>
      <c r="NKV248" s="165"/>
      <c r="NKW248" s="166"/>
      <c r="NKY248" s="164"/>
      <c r="NKZ248" s="168"/>
      <c r="NLA248" s="168"/>
      <c r="NLB248" s="165"/>
      <c r="NLC248" s="165"/>
      <c r="NLD248" s="165"/>
      <c r="NLE248" s="166"/>
      <c r="NLG248" s="164"/>
      <c r="NLH248" s="168"/>
      <c r="NLI248" s="168"/>
      <c r="NLJ248" s="165"/>
      <c r="NLK248" s="165"/>
      <c r="NLL248" s="165"/>
      <c r="NLM248" s="166"/>
      <c r="NLO248" s="164"/>
      <c r="NLP248" s="168"/>
      <c r="NLQ248" s="168"/>
      <c r="NLR248" s="165"/>
      <c r="NLS248" s="165"/>
      <c r="NLT248" s="165"/>
      <c r="NLU248" s="166"/>
      <c r="NLW248" s="164"/>
      <c r="NLX248" s="168"/>
      <c r="NLY248" s="168"/>
      <c r="NLZ248" s="165"/>
      <c r="NMA248" s="165"/>
      <c r="NMB248" s="165"/>
      <c r="NMC248" s="166"/>
      <c r="NME248" s="164"/>
      <c r="NMF248" s="168"/>
      <c r="NMG248" s="168"/>
      <c r="NMH248" s="165"/>
      <c r="NMI248" s="165"/>
      <c r="NMJ248" s="165"/>
      <c r="NMK248" s="166"/>
      <c r="NMM248" s="164"/>
      <c r="NMN248" s="168"/>
      <c r="NMO248" s="168"/>
      <c r="NMP248" s="165"/>
      <c r="NMQ248" s="165"/>
      <c r="NMR248" s="165"/>
      <c r="NMS248" s="166"/>
      <c r="NMU248" s="164"/>
      <c r="NMV248" s="168"/>
      <c r="NMW248" s="168"/>
      <c r="NMX248" s="165"/>
      <c r="NMY248" s="165"/>
      <c r="NMZ248" s="165"/>
      <c r="NNA248" s="166"/>
      <c r="NNC248" s="164"/>
      <c r="NND248" s="168"/>
      <c r="NNE248" s="168"/>
      <c r="NNF248" s="165"/>
      <c r="NNG248" s="165"/>
      <c r="NNH248" s="165"/>
      <c r="NNI248" s="166"/>
      <c r="NNK248" s="164"/>
      <c r="NNL248" s="168"/>
      <c r="NNM248" s="168"/>
      <c r="NNN248" s="165"/>
      <c r="NNO248" s="165"/>
      <c r="NNP248" s="165"/>
      <c r="NNQ248" s="166"/>
      <c r="NNS248" s="164"/>
      <c r="NNT248" s="168"/>
      <c r="NNU248" s="168"/>
      <c r="NNV248" s="165"/>
      <c r="NNW248" s="165"/>
      <c r="NNX248" s="165"/>
      <c r="NNY248" s="166"/>
      <c r="NOA248" s="164"/>
      <c r="NOB248" s="168"/>
      <c r="NOC248" s="168"/>
      <c r="NOD248" s="165"/>
      <c r="NOE248" s="165"/>
      <c r="NOF248" s="165"/>
      <c r="NOG248" s="166"/>
      <c r="NOI248" s="164"/>
      <c r="NOJ248" s="168"/>
      <c r="NOK248" s="168"/>
      <c r="NOL248" s="165"/>
      <c r="NOM248" s="165"/>
      <c r="NON248" s="165"/>
      <c r="NOO248" s="166"/>
      <c r="NOQ248" s="164"/>
      <c r="NOR248" s="168"/>
      <c r="NOS248" s="168"/>
      <c r="NOT248" s="165"/>
      <c r="NOU248" s="165"/>
      <c r="NOV248" s="165"/>
      <c r="NOW248" s="166"/>
      <c r="NOY248" s="164"/>
      <c r="NOZ248" s="168"/>
      <c r="NPA248" s="168"/>
      <c r="NPB248" s="165"/>
      <c r="NPC248" s="165"/>
      <c r="NPD248" s="165"/>
      <c r="NPE248" s="166"/>
      <c r="NPG248" s="164"/>
      <c r="NPH248" s="168"/>
      <c r="NPI248" s="168"/>
      <c r="NPJ248" s="165"/>
      <c r="NPK248" s="165"/>
      <c r="NPL248" s="165"/>
      <c r="NPM248" s="166"/>
      <c r="NPO248" s="164"/>
      <c r="NPP248" s="168"/>
      <c r="NPQ248" s="168"/>
      <c r="NPR248" s="165"/>
      <c r="NPS248" s="165"/>
      <c r="NPT248" s="165"/>
      <c r="NPU248" s="166"/>
      <c r="NPW248" s="164"/>
      <c r="NPX248" s="168"/>
      <c r="NPY248" s="168"/>
      <c r="NPZ248" s="165"/>
      <c r="NQA248" s="165"/>
      <c r="NQB248" s="165"/>
      <c r="NQC248" s="166"/>
      <c r="NQE248" s="164"/>
      <c r="NQF248" s="168"/>
      <c r="NQG248" s="168"/>
      <c r="NQH248" s="165"/>
      <c r="NQI248" s="165"/>
      <c r="NQJ248" s="165"/>
      <c r="NQK248" s="166"/>
      <c r="NQM248" s="164"/>
      <c r="NQN248" s="168"/>
      <c r="NQO248" s="168"/>
      <c r="NQP248" s="165"/>
      <c r="NQQ248" s="165"/>
      <c r="NQR248" s="165"/>
      <c r="NQS248" s="166"/>
      <c r="NQU248" s="164"/>
      <c r="NQV248" s="168"/>
      <c r="NQW248" s="168"/>
      <c r="NQX248" s="165"/>
      <c r="NQY248" s="165"/>
      <c r="NQZ248" s="165"/>
      <c r="NRA248" s="166"/>
      <c r="NRC248" s="164"/>
      <c r="NRD248" s="168"/>
      <c r="NRE248" s="168"/>
      <c r="NRF248" s="165"/>
      <c r="NRG248" s="165"/>
      <c r="NRH248" s="165"/>
      <c r="NRI248" s="166"/>
      <c r="NRK248" s="164"/>
      <c r="NRL248" s="168"/>
      <c r="NRM248" s="168"/>
      <c r="NRN248" s="165"/>
      <c r="NRO248" s="165"/>
      <c r="NRP248" s="165"/>
      <c r="NRQ248" s="166"/>
      <c r="NRS248" s="164"/>
      <c r="NRT248" s="168"/>
      <c r="NRU248" s="168"/>
      <c r="NRV248" s="165"/>
      <c r="NRW248" s="165"/>
      <c r="NRX248" s="165"/>
      <c r="NRY248" s="166"/>
      <c r="NSA248" s="164"/>
      <c r="NSB248" s="168"/>
      <c r="NSC248" s="168"/>
      <c r="NSD248" s="165"/>
      <c r="NSE248" s="165"/>
      <c r="NSF248" s="165"/>
      <c r="NSG248" s="166"/>
      <c r="NSI248" s="164"/>
      <c r="NSJ248" s="168"/>
      <c r="NSK248" s="168"/>
      <c r="NSL248" s="165"/>
      <c r="NSM248" s="165"/>
      <c r="NSN248" s="165"/>
      <c r="NSO248" s="166"/>
      <c r="NSQ248" s="164"/>
      <c r="NSR248" s="168"/>
      <c r="NSS248" s="168"/>
      <c r="NST248" s="165"/>
      <c r="NSU248" s="165"/>
      <c r="NSV248" s="165"/>
      <c r="NSW248" s="166"/>
      <c r="NSY248" s="164"/>
      <c r="NSZ248" s="168"/>
      <c r="NTA248" s="168"/>
      <c r="NTB248" s="165"/>
      <c r="NTC248" s="165"/>
      <c r="NTD248" s="165"/>
      <c r="NTE248" s="166"/>
      <c r="NTG248" s="164"/>
      <c r="NTH248" s="168"/>
      <c r="NTI248" s="168"/>
      <c r="NTJ248" s="165"/>
      <c r="NTK248" s="165"/>
      <c r="NTL248" s="165"/>
      <c r="NTM248" s="166"/>
      <c r="NTO248" s="164"/>
      <c r="NTP248" s="168"/>
      <c r="NTQ248" s="168"/>
      <c r="NTR248" s="165"/>
      <c r="NTS248" s="165"/>
      <c r="NTT248" s="165"/>
      <c r="NTU248" s="166"/>
      <c r="NTW248" s="164"/>
      <c r="NTX248" s="168"/>
      <c r="NTY248" s="168"/>
      <c r="NTZ248" s="165"/>
      <c r="NUA248" s="165"/>
      <c r="NUB248" s="165"/>
      <c r="NUC248" s="166"/>
      <c r="NUE248" s="164"/>
      <c r="NUF248" s="168"/>
      <c r="NUG248" s="168"/>
      <c r="NUH248" s="165"/>
      <c r="NUI248" s="165"/>
      <c r="NUJ248" s="165"/>
      <c r="NUK248" s="166"/>
      <c r="NUM248" s="164"/>
      <c r="NUN248" s="168"/>
      <c r="NUO248" s="168"/>
      <c r="NUP248" s="165"/>
      <c r="NUQ248" s="165"/>
      <c r="NUR248" s="165"/>
      <c r="NUS248" s="166"/>
      <c r="NUU248" s="164"/>
      <c r="NUV248" s="168"/>
      <c r="NUW248" s="168"/>
      <c r="NUX248" s="165"/>
      <c r="NUY248" s="165"/>
      <c r="NUZ248" s="165"/>
      <c r="NVA248" s="166"/>
      <c r="NVC248" s="164"/>
      <c r="NVD248" s="168"/>
      <c r="NVE248" s="168"/>
      <c r="NVF248" s="165"/>
      <c r="NVG248" s="165"/>
      <c r="NVH248" s="165"/>
      <c r="NVI248" s="166"/>
      <c r="NVK248" s="164"/>
      <c r="NVL248" s="168"/>
      <c r="NVM248" s="168"/>
      <c r="NVN248" s="165"/>
      <c r="NVO248" s="165"/>
      <c r="NVP248" s="165"/>
      <c r="NVQ248" s="166"/>
      <c r="NVS248" s="164"/>
      <c r="NVT248" s="168"/>
      <c r="NVU248" s="168"/>
      <c r="NVV248" s="165"/>
      <c r="NVW248" s="165"/>
      <c r="NVX248" s="165"/>
      <c r="NVY248" s="166"/>
      <c r="NWA248" s="164"/>
      <c r="NWB248" s="168"/>
      <c r="NWC248" s="168"/>
      <c r="NWD248" s="165"/>
      <c r="NWE248" s="165"/>
      <c r="NWF248" s="165"/>
      <c r="NWG248" s="166"/>
      <c r="NWI248" s="164"/>
      <c r="NWJ248" s="168"/>
      <c r="NWK248" s="168"/>
      <c r="NWL248" s="165"/>
      <c r="NWM248" s="165"/>
      <c r="NWN248" s="165"/>
      <c r="NWO248" s="166"/>
      <c r="NWQ248" s="164"/>
      <c r="NWR248" s="168"/>
      <c r="NWS248" s="168"/>
      <c r="NWT248" s="165"/>
      <c r="NWU248" s="165"/>
      <c r="NWV248" s="165"/>
      <c r="NWW248" s="166"/>
      <c r="NWY248" s="164"/>
      <c r="NWZ248" s="168"/>
      <c r="NXA248" s="168"/>
      <c r="NXB248" s="165"/>
      <c r="NXC248" s="165"/>
      <c r="NXD248" s="165"/>
      <c r="NXE248" s="166"/>
      <c r="NXG248" s="164"/>
      <c r="NXH248" s="168"/>
      <c r="NXI248" s="168"/>
      <c r="NXJ248" s="165"/>
      <c r="NXK248" s="165"/>
      <c r="NXL248" s="165"/>
      <c r="NXM248" s="166"/>
      <c r="NXO248" s="164"/>
      <c r="NXP248" s="168"/>
      <c r="NXQ248" s="168"/>
      <c r="NXR248" s="165"/>
      <c r="NXS248" s="165"/>
      <c r="NXT248" s="165"/>
      <c r="NXU248" s="166"/>
      <c r="NXW248" s="164"/>
      <c r="NXX248" s="168"/>
      <c r="NXY248" s="168"/>
      <c r="NXZ248" s="165"/>
      <c r="NYA248" s="165"/>
      <c r="NYB248" s="165"/>
      <c r="NYC248" s="166"/>
      <c r="NYE248" s="164"/>
      <c r="NYF248" s="168"/>
      <c r="NYG248" s="168"/>
      <c r="NYH248" s="165"/>
      <c r="NYI248" s="165"/>
      <c r="NYJ248" s="165"/>
      <c r="NYK248" s="166"/>
      <c r="NYM248" s="164"/>
      <c r="NYN248" s="168"/>
      <c r="NYO248" s="168"/>
      <c r="NYP248" s="165"/>
      <c r="NYQ248" s="165"/>
      <c r="NYR248" s="165"/>
      <c r="NYS248" s="166"/>
      <c r="NYU248" s="164"/>
      <c r="NYV248" s="168"/>
      <c r="NYW248" s="168"/>
      <c r="NYX248" s="165"/>
      <c r="NYY248" s="165"/>
      <c r="NYZ248" s="165"/>
      <c r="NZA248" s="166"/>
      <c r="NZC248" s="164"/>
      <c r="NZD248" s="168"/>
      <c r="NZE248" s="168"/>
      <c r="NZF248" s="165"/>
      <c r="NZG248" s="165"/>
      <c r="NZH248" s="165"/>
      <c r="NZI248" s="166"/>
      <c r="NZK248" s="164"/>
      <c r="NZL248" s="168"/>
      <c r="NZM248" s="168"/>
      <c r="NZN248" s="165"/>
      <c r="NZO248" s="165"/>
      <c r="NZP248" s="165"/>
      <c r="NZQ248" s="166"/>
      <c r="NZS248" s="164"/>
      <c r="NZT248" s="168"/>
      <c r="NZU248" s="168"/>
      <c r="NZV248" s="165"/>
      <c r="NZW248" s="165"/>
      <c r="NZX248" s="165"/>
      <c r="NZY248" s="166"/>
      <c r="OAA248" s="164"/>
      <c r="OAB248" s="168"/>
      <c r="OAC248" s="168"/>
      <c r="OAD248" s="165"/>
      <c r="OAE248" s="165"/>
      <c r="OAF248" s="165"/>
      <c r="OAG248" s="166"/>
      <c r="OAI248" s="164"/>
      <c r="OAJ248" s="168"/>
      <c r="OAK248" s="168"/>
      <c r="OAL248" s="165"/>
      <c r="OAM248" s="165"/>
      <c r="OAN248" s="165"/>
      <c r="OAO248" s="166"/>
      <c r="OAQ248" s="164"/>
      <c r="OAR248" s="168"/>
      <c r="OAS248" s="168"/>
      <c r="OAT248" s="165"/>
      <c r="OAU248" s="165"/>
      <c r="OAV248" s="165"/>
      <c r="OAW248" s="166"/>
      <c r="OAY248" s="164"/>
      <c r="OAZ248" s="168"/>
      <c r="OBA248" s="168"/>
      <c r="OBB248" s="165"/>
      <c r="OBC248" s="165"/>
      <c r="OBD248" s="165"/>
      <c r="OBE248" s="166"/>
      <c r="OBG248" s="164"/>
      <c r="OBH248" s="168"/>
      <c r="OBI248" s="168"/>
      <c r="OBJ248" s="165"/>
      <c r="OBK248" s="165"/>
      <c r="OBL248" s="165"/>
      <c r="OBM248" s="166"/>
      <c r="OBO248" s="164"/>
      <c r="OBP248" s="168"/>
      <c r="OBQ248" s="168"/>
      <c r="OBR248" s="165"/>
      <c r="OBS248" s="165"/>
      <c r="OBT248" s="165"/>
      <c r="OBU248" s="166"/>
      <c r="OBW248" s="164"/>
      <c r="OBX248" s="168"/>
      <c r="OBY248" s="168"/>
      <c r="OBZ248" s="165"/>
      <c r="OCA248" s="165"/>
      <c r="OCB248" s="165"/>
      <c r="OCC248" s="166"/>
      <c r="OCE248" s="164"/>
      <c r="OCF248" s="168"/>
      <c r="OCG248" s="168"/>
      <c r="OCH248" s="165"/>
      <c r="OCI248" s="165"/>
      <c r="OCJ248" s="165"/>
      <c r="OCK248" s="166"/>
      <c r="OCM248" s="164"/>
      <c r="OCN248" s="168"/>
      <c r="OCO248" s="168"/>
      <c r="OCP248" s="165"/>
      <c r="OCQ248" s="165"/>
      <c r="OCR248" s="165"/>
      <c r="OCS248" s="166"/>
      <c r="OCU248" s="164"/>
      <c r="OCV248" s="168"/>
      <c r="OCW248" s="168"/>
      <c r="OCX248" s="165"/>
      <c r="OCY248" s="165"/>
      <c r="OCZ248" s="165"/>
      <c r="ODA248" s="166"/>
      <c r="ODC248" s="164"/>
      <c r="ODD248" s="168"/>
      <c r="ODE248" s="168"/>
      <c r="ODF248" s="165"/>
      <c r="ODG248" s="165"/>
      <c r="ODH248" s="165"/>
      <c r="ODI248" s="166"/>
      <c r="ODK248" s="164"/>
      <c r="ODL248" s="168"/>
      <c r="ODM248" s="168"/>
      <c r="ODN248" s="165"/>
      <c r="ODO248" s="165"/>
      <c r="ODP248" s="165"/>
      <c r="ODQ248" s="166"/>
      <c r="ODS248" s="164"/>
      <c r="ODT248" s="168"/>
      <c r="ODU248" s="168"/>
      <c r="ODV248" s="165"/>
      <c r="ODW248" s="165"/>
      <c r="ODX248" s="165"/>
      <c r="ODY248" s="166"/>
      <c r="OEA248" s="164"/>
      <c r="OEB248" s="168"/>
      <c r="OEC248" s="168"/>
      <c r="OED248" s="165"/>
      <c r="OEE248" s="165"/>
      <c r="OEF248" s="165"/>
      <c r="OEG248" s="166"/>
      <c r="OEI248" s="164"/>
      <c r="OEJ248" s="168"/>
      <c r="OEK248" s="168"/>
      <c r="OEL248" s="165"/>
      <c r="OEM248" s="165"/>
      <c r="OEN248" s="165"/>
      <c r="OEO248" s="166"/>
      <c r="OEQ248" s="164"/>
      <c r="OER248" s="168"/>
      <c r="OES248" s="168"/>
      <c r="OET248" s="165"/>
      <c r="OEU248" s="165"/>
      <c r="OEV248" s="165"/>
      <c r="OEW248" s="166"/>
      <c r="OEY248" s="164"/>
      <c r="OEZ248" s="168"/>
      <c r="OFA248" s="168"/>
      <c r="OFB248" s="165"/>
      <c r="OFC248" s="165"/>
      <c r="OFD248" s="165"/>
      <c r="OFE248" s="166"/>
      <c r="OFG248" s="164"/>
      <c r="OFH248" s="168"/>
      <c r="OFI248" s="168"/>
      <c r="OFJ248" s="165"/>
      <c r="OFK248" s="165"/>
      <c r="OFL248" s="165"/>
      <c r="OFM248" s="166"/>
      <c r="OFO248" s="164"/>
      <c r="OFP248" s="168"/>
      <c r="OFQ248" s="168"/>
      <c r="OFR248" s="165"/>
      <c r="OFS248" s="165"/>
      <c r="OFT248" s="165"/>
      <c r="OFU248" s="166"/>
      <c r="OFW248" s="164"/>
      <c r="OFX248" s="168"/>
      <c r="OFY248" s="168"/>
      <c r="OFZ248" s="165"/>
      <c r="OGA248" s="165"/>
      <c r="OGB248" s="165"/>
      <c r="OGC248" s="166"/>
      <c r="OGE248" s="164"/>
      <c r="OGF248" s="168"/>
      <c r="OGG248" s="168"/>
      <c r="OGH248" s="165"/>
      <c r="OGI248" s="165"/>
      <c r="OGJ248" s="165"/>
      <c r="OGK248" s="166"/>
      <c r="OGM248" s="164"/>
      <c r="OGN248" s="168"/>
      <c r="OGO248" s="168"/>
      <c r="OGP248" s="165"/>
      <c r="OGQ248" s="165"/>
      <c r="OGR248" s="165"/>
      <c r="OGS248" s="166"/>
      <c r="OGU248" s="164"/>
      <c r="OGV248" s="168"/>
      <c r="OGW248" s="168"/>
      <c r="OGX248" s="165"/>
      <c r="OGY248" s="165"/>
      <c r="OGZ248" s="165"/>
      <c r="OHA248" s="166"/>
      <c r="OHC248" s="164"/>
      <c r="OHD248" s="168"/>
      <c r="OHE248" s="168"/>
      <c r="OHF248" s="165"/>
      <c r="OHG248" s="165"/>
      <c r="OHH248" s="165"/>
      <c r="OHI248" s="166"/>
      <c r="OHK248" s="164"/>
      <c r="OHL248" s="168"/>
      <c r="OHM248" s="168"/>
      <c r="OHN248" s="165"/>
      <c r="OHO248" s="165"/>
      <c r="OHP248" s="165"/>
      <c r="OHQ248" s="166"/>
      <c r="OHS248" s="164"/>
      <c r="OHT248" s="168"/>
      <c r="OHU248" s="168"/>
      <c r="OHV248" s="165"/>
      <c r="OHW248" s="165"/>
      <c r="OHX248" s="165"/>
      <c r="OHY248" s="166"/>
      <c r="OIA248" s="164"/>
      <c r="OIB248" s="168"/>
      <c r="OIC248" s="168"/>
      <c r="OID248" s="165"/>
      <c r="OIE248" s="165"/>
      <c r="OIF248" s="165"/>
      <c r="OIG248" s="166"/>
      <c r="OII248" s="164"/>
      <c r="OIJ248" s="168"/>
      <c r="OIK248" s="168"/>
      <c r="OIL248" s="165"/>
      <c r="OIM248" s="165"/>
      <c r="OIN248" s="165"/>
      <c r="OIO248" s="166"/>
      <c r="OIQ248" s="164"/>
      <c r="OIR248" s="168"/>
      <c r="OIS248" s="168"/>
      <c r="OIT248" s="165"/>
      <c r="OIU248" s="165"/>
      <c r="OIV248" s="165"/>
      <c r="OIW248" s="166"/>
      <c r="OIY248" s="164"/>
      <c r="OIZ248" s="168"/>
      <c r="OJA248" s="168"/>
      <c r="OJB248" s="165"/>
      <c r="OJC248" s="165"/>
      <c r="OJD248" s="165"/>
      <c r="OJE248" s="166"/>
      <c r="OJG248" s="164"/>
      <c r="OJH248" s="168"/>
      <c r="OJI248" s="168"/>
      <c r="OJJ248" s="165"/>
      <c r="OJK248" s="165"/>
      <c r="OJL248" s="165"/>
      <c r="OJM248" s="166"/>
      <c r="OJO248" s="164"/>
      <c r="OJP248" s="168"/>
      <c r="OJQ248" s="168"/>
      <c r="OJR248" s="165"/>
      <c r="OJS248" s="165"/>
      <c r="OJT248" s="165"/>
      <c r="OJU248" s="166"/>
      <c r="OJW248" s="164"/>
      <c r="OJX248" s="168"/>
      <c r="OJY248" s="168"/>
      <c r="OJZ248" s="165"/>
      <c r="OKA248" s="165"/>
      <c r="OKB248" s="165"/>
      <c r="OKC248" s="166"/>
      <c r="OKE248" s="164"/>
      <c r="OKF248" s="168"/>
      <c r="OKG248" s="168"/>
      <c r="OKH248" s="165"/>
      <c r="OKI248" s="165"/>
      <c r="OKJ248" s="165"/>
      <c r="OKK248" s="166"/>
      <c r="OKM248" s="164"/>
      <c r="OKN248" s="168"/>
      <c r="OKO248" s="168"/>
      <c r="OKP248" s="165"/>
      <c r="OKQ248" s="165"/>
      <c r="OKR248" s="165"/>
      <c r="OKS248" s="166"/>
      <c r="OKU248" s="164"/>
      <c r="OKV248" s="168"/>
      <c r="OKW248" s="168"/>
      <c r="OKX248" s="165"/>
      <c r="OKY248" s="165"/>
      <c r="OKZ248" s="165"/>
      <c r="OLA248" s="166"/>
      <c r="OLC248" s="164"/>
      <c r="OLD248" s="168"/>
      <c r="OLE248" s="168"/>
      <c r="OLF248" s="165"/>
      <c r="OLG248" s="165"/>
      <c r="OLH248" s="165"/>
      <c r="OLI248" s="166"/>
      <c r="OLK248" s="164"/>
      <c r="OLL248" s="168"/>
      <c r="OLM248" s="168"/>
      <c r="OLN248" s="165"/>
      <c r="OLO248" s="165"/>
      <c r="OLP248" s="165"/>
      <c r="OLQ248" s="166"/>
      <c r="OLS248" s="164"/>
      <c r="OLT248" s="168"/>
      <c r="OLU248" s="168"/>
      <c r="OLV248" s="165"/>
      <c r="OLW248" s="165"/>
      <c r="OLX248" s="165"/>
      <c r="OLY248" s="166"/>
      <c r="OMA248" s="164"/>
      <c r="OMB248" s="168"/>
      <c r="OMC248" s="168"/>
      <c r="OMD248" s="165"/>
      <c r="OME248" s="165"/>
      <c r="OMF248" s="165"/>
      <c r="OMG248" s="166"/>
      <c r="OMI248" s="164"/>
      <c r="OMJ248" s="168"/>
      <c r="OMK248" s="168"/>
      <c r="OML248" s="165"/>
      <c r="OMM248" s="165"/>
      <c r="OMN248" s="165"/>
      <c r="OMO248" s="166"/>
      <c r="OMQ248" s="164"/>
      <c r="OMR248" s="168"/>
      <c r="OMS248" s="168"/>
      <c r="OMT248" s="165"/>
      <c r="OMU248" s="165"/>
      <c r="OMV248" s="165"/>
      <c r="OMW248" s="166"/>
      <c r="OMY248" s="164"/>
      <c r="OMZ248" s="168"/>
      <c r="ONA248" s="168"/>
      <c r="ONB248" s="165"/>
      <c r="ONC248" s="165"/>
      <c r="OND248" s="165"/>
      <c r="ONE248" s="166"/>
      <c r="ONG248" s="164"/>
      <c r="ONH248" s="168"/>
      <c r="ONI248" s="168"/>
      <c r="ONJ248" s="165"/>
      <c r="ONK248" s="165"/>
      <c r="ONL248" s="165"/>
      <c r="ONM248" s="166"/>
      <c r="ONO248" s="164"/>
      <c r="ONP248" s="168"/>
      <c r="ONQ248" s="168"/>
      <c r="ONR248" s="165"/>
      <c r="ONS248" s="165"/>
      <c r="ONT248" s="165"/>
      <c r="ONU248" s="166"/>
      <c r="ONW248" s="164"/>
      <c r="ONX248" s="168"/>
      <c r="ONY248" s="168"/>
      <c r="ONZ248" s="165"/>
      <c r="OOA248" s="165"/>
      <c r="OOB248" s="165"/>
      <c r="OOC248" s="166"/>
      <c r="OOE248" s="164"/>
      <c r="OOF248" s="168"/>
      <c r="OOG248" s="168"/>
      <c r="OOH248" s="165"/>
      <c r="OOI248" s="165"/>
      <c r="OOJ248" s="165"/>
      <c r="OOK248" s="166"/>
      <c r="OOM248" s="164"/>
      <c r="OON248" s="168"/>
      <c r="OOO248" s="168"/>
      <c r="OOP248" s="165"/>
      <c r="OOQ248" s="165"/>
      <c r="OOR248" s="165"/>
      <c r="OOS248" s="166"/>
      <c r="OOU248" s="164"/>
      <c r="OOV248" s="168"/>
      <c r="OOW248" s="168"/>
      <c r="OOX248" s="165"/>
      <c r="OOY248" s="165"/>
      <c r="OOZ248" s="165"/>
      <c r="OPA248" s="166"/>
      <c r="OPC248" s="164"/>
      <c r="OPD248" s="168"/>
      <c r="OPE248" s="168"/>
      <c r="OPF248" s="165"/>
      <c r="OPG248" s="165"/>
      <c r="OPH248" s="165"/>
      <c r="OPI248" s="166"/>
      <c r="OPK248" s="164"/>
      <c r="OPL248" s="168"/>
      <c r="OPM248" s="168"/>
      <c r="OPN248" s="165"/>
      <c r="OPO248" s="165"/>
      <c r="OPP248" s="165"/>
      <c r="OPQ248" s="166"/>
      <c r="OPS248" s="164"/>
      <c r="OPT248" s="168"/>
      <c r="OPU248" s="168"/>
      <c r="OPV248" s="165"/>
      <c r="OPW248" s="165"/>
      <c r="OPX248" s="165"/>
      <c r="OPY248" s="166"/>
      <c r="OQA248" s="164"/>
      <c r="OQB248" s="168"/>
      <c r="OQC248" s="168"/>
      <c r="OQD248" s="165"/>
      <c r="OQE248" s="165"/>
      <c r="OQF248" s="165"/>
      <c r="OQG248" s="166"/>
      <c r="OQI248" s="164"/>
      <c r="OQJ248" s="168"/>
      <c r="OQK248" s="168"/>
      <c r="OQL248" s="165"/>
      <c r="OQM248" s="165"/>
      <c r="OQN248" s="165"/>
      <c r="OQO248" s="166"/>
      <c r="OQQ248" s="164"/>
      <c r="OQR248" s="168"/>
      <c r="OQS248" s="168"/>
      <c r="OQT248" s="165"/>
      <c r="OQU248" s="165"/>
      <c r="OQV248" s="165"/>
      <c r="OQW248" s="166"/>
      <c r="OQY248" s="164"/>
      <c r="OQZ248" s="168"/>
      <c r="ORA248" s="168"/>
      <c r="ORB248" s="165"/>
      <c r="ORC248" s="165"/>
      <c r="ORD248" s="165"/>
      <c r="ORE248" s="166"/>
      <c r="ORG248" s="164"/>
      <c r="ORH248" s="168"/>
      <c r="ORI248" s="168"/>
      <c r="ORJ248" s="165"/>
      <c r="ORK248" s="165"/>
      <c r="ORL248" s="165"/>
      <c r="ORM248" s="166"/>
      <c r="ORO248" s="164"/>
      <c r="ORP248" s="168"/>
      <c r="ORQ248" s="168"/>
      <c r="ORR248" s="165"/>
      <c r="ORS248" s="165"/>
      <c r="ORT248" s="165"/>
      <c r="ORU248" s="166"/>
      <c r="ORW248" s="164"/>
      <c r="ORX248" s="168"/>
      <c r="ORY248" s="168"/>
      <c r="ORZ248" s="165"/>
      <c r="OSA248" s="165"/>
      <c r="OSB248" s="165"/>
      <c r="OSC248" s="166"/>
      <c r="OSE248" s="164"/>
      <c r="OSF248" s="168"/>
      <c r="OSG248" s="168"/>
      <c r="OSH248" s="165"/>
      <c r="OSI248" s="165"/>
      <c r="OSJ248" s="165"/>
      <c r="OSK248" s="166"/>
      <c r="OSM248" s="164"/>
      <c r="OSN248" s="168"/>
      <c r="OSO248" s="168"/>
      <c r="OSP248" s="165"/>
      <c r="OSQ248" s="165"/>
      <c r="OSR248" s="165"/>
      <c r="OSS248" s="166"/>
      <c r="OSU248" s="164"/>
      <c r="OSV248" s="168"/>
      <c r="OSW248" s="168"/>
      <c r="OSX248" s="165"/>
      <c r="OSY248" s="165"/>
      <c r="OSZ248" s="165"/>
      <c r="OTA248" s="166"/>
      <c r="OTC248" s="164"/>
      <c r="OTD248" s="168"/>
      <c r="OTE248" s="168"/>
      <c r="OTF248" s="165"/>
      <c r="OTG248" s="165"/>
      <c r="OTH248" s="165"/>
      <c r="OTI248" s="166"/>
      <c r="OTK248" s="164"/>
      <c r="OTL248" s="168"/>
      <c r="OTM248" s="168"/>
      <c r="OTN248" s="165"/>
      <c r="OTO248" s="165"/>
      <c r="OTP248" s="165"/>
      <c r="OTQ248" s="166"/>
      <c r="OTS248" s="164"/>
      <c r="OTT248" s="168"/>
      <c r="OTU248" s="168"/>
      <c r="OTV248" s="165"/>
      <c r="OTW248" s="165"/>
      <c r="OTX248" s="165"/>
      <c r="OTY248" s="166"/>
      <c r="OUA248" s="164"/>
      <c r="OUB248" s="168"/>
      <c r="OUC248" s="168"/>
      <c r="OUD248" s="165"/>
      <c r="OUE248" s="165"/>
      <c r="OUF248" s="165"/>
      <c r="OUG248" s="166"/>
      <c r="OUI248" s="164"/>
      <c r="OUJ248" s="168"/>
      <c r="OUK248" s="168"/>
      <c r="OUL248" s="165"/>
      <c r="OUM248" s="165"/>
      <c r="OUN248" s="165"/>
      <c r="OUO248" s="166"/>
      <c r="OUQ248" s="164"/>
      <c r="OUR248" s="168"/>
      <c r="OUS248" s="168"/>
      <c r="OUT248" s="165"/>
      <c r="OUU248" s="165"/>
      <c r="OUV248" s="165"/>
      <c r="OUW248" s="166"/>
      <c r="OUY248" s="164"/>
      <c r="OUZ248" s="168"/>
      <c r="OVA248" s="168"/>
      <c r="OVB248" s="165"/>
      <c r="OVC248" s="165"/>
      <c r="OVD248" s="165"/>
      <c r="OVE248" s="166"/>
      <c r="OVG248" s="164"/>
      <c r="OVH248" s="168"/>
      <c r="OVI248" s="168"/>
      <c r="OVJ248" s="165"/>
      <c r="OVK248" s="165"/>
      <c r="OVL248" s="165"/>
      <c r="OVM248" s="166"/>
      <c r="OVO248" s="164"/>
      <c r="OVP248" s="168"/>
      <c r="OVQ248" s="168"/>
      <c r="OVR248" s="165"/>
      <c r="OVS248" s="165"/>
      <c r="OVT248" s="165"/>
      <c r="OVU248" s="166"/>
      <c r="OVW248" s="164"/>
      <c r="OVX248" s="168"/>
      <c r="OVY248" s="168"/>
      <c r="OVZ248" s="165"/>
      <c r="OWA248" s="165"/>
      <c r="OWB248" s="165"/>
      <c r="OWC248" s="166"/>
      <c r="OWE248" s="164"/>
      <c r="OWF248" s="168"/>
      <c r="OWG248" s="168"/>
      <c r="OWH248" s="165"/>
      <c r="OWI248" s="165"/>
      <c r="OWJ248" s="165"/>
      <c r="OWK248" s="166"/>
      <c r="OWM248" s="164"/>
      <c r="OWN248" s="168"/>
      <c r="OWO248" s="168"/>
      <c r="OWP248" s="165"/>
      <c r="OWQ248" s="165"/>
      <c r="OWR248" s="165"/>
      <c r="OWS248" s="166"/>
      <c r="OWU248" s="164"/>
      <c r="OWV248" s="168"/>
      <c r="OWW248" s="168"/>
      <c r="OWX248" s="165"/>
      <c r="OWY248" s="165"/>
      <c r="OWZ248" s="165"/>
      <c r="OXA248" s="166"/>
      <c r="OXC248" s="164"/>
      <c r="OXD248" s="168"/>
      <c r="OXE248" s="168"/>
      <c r="OXF248" s="165"/>
      <c r="OXG248" s="165"/>
      <c r="OXH248" s="165"/>
      <c r="OXI248" s="166"/>
      <c r="OXK248" s="164"/>
      <c r="OXL248" s="168"/>
      <c r="OXM248" s="168"/>
      <c r="OXN248" s="165"/>
      <c r="OXO248" s="165"/>
      <c r="OXP248" s="165"/>
      <c r="OXQ248" s="166"/>
      <c r="OXS248" s="164"/>
      <c r="OXT248" s="168"/>
      <c r="OXU248" s="168"/>
      <c r="OXV248" s="165"/>
      <c r="OXW248" s="165"/>
      <c r="OXX248" s="165"/>
      <c r="OXY248" s="166"/>
      <c r="OYA248" s="164"/>
      <c r="OYB248" s="168"/>
      <c r="OYC248" s="168"/>
      <c r="OYD248" s="165"/>
      <c r="OYE248" s="165"/>
      <c r="OYF248" s="165"/>
      <c r="OYG248" s="166"/>
      <c r="OYI248" s="164"/>
      <c r="OYJ248" s="168"/>
      <c r="OYK248" s="168"/>
      <c r="OYL248" s="165"/>
      <c r="OYM248" s="165"/>
      <c r="OYN248" s="165"/>
      <c r="OYO248" s="166"/>
      <c r="OYQ248" s="164"/>
      <c r="OYR248" s="168"/>
      <c r="OYS248" s="168"/>
      <c r="OYT248" s="165"/>
      <c r="OYU248" s="165"/>
      <c r="OYV248" s="165"/>
      <c r="OYW248" s="166"/>
      <c r="OYY248" s="164"/>
      <c r="OYZ248" s="168"/>
      <c r="OZA248" s="168"/>
      <c r="OZB248" s="165"/>
      <c r="OZC248" s="165"/>
      <c r="OZD248" s="165"/>
      <c r="OZE248" s="166"/>
      <c r="OZG248" s="164"/>
      <c r="OZH248" s="168"/>
      <c r="OZI248" s="168"/>
      <c r="OZJ248" s="165"/>
      <c r="OZK248" s="165"/>
      <c r="OZL248" s="165"/>
      <c r="OZM248" s="166"/>
      <c r="OZO248" s="164"/>
      <c r="OZP248" s="168"/>
      <c r="OZQ248" s="168"/>
      <c r="OZR248" s="165"/>
      <c r="OZS248" s="165"/>
      <c r="OZT248" s="165"/>
      <c r="OZU248" s="166"/>
      <c r="OZW248" s="164"/>
      <c r="OZX248" s="168"/>
      <c r="OZY248" s="168"/>
      <c r="OZZ248" s="165"/>
      <c r="PAA248" s="165"/>
      <c r="PAB248" s="165"/>
      <c r="PAC248" s="166"/>
      <c r="PAE248" s="164"/>
      <c r="PAF248" s="168"/>
      <c r="PAG248" s="168"/>
      <c r="PAH248" s="165"/>
      <c r="PAI248" s="165"/>
      <c r="PAJ248" s="165"/>
      <c r="PAK248" s="166"/>
      <c r="PAM248" s="164"/>
      <c r="PAN248" s="168"/>
      <c r="PAO248" s="168"/>
      <c r="PAP248" s="165"/>
      <c r="PAQ248" s="165"/>
      <c r="PAR248" s="165"/>
      <c r="PAS248" s="166"/>
      <c r="PAU248" s="164"/>
      <c r="PAV248" s="168"/>
      <c r="PAW248" s="168"/>
      <c r="PAX248" s="165"/>
      <c r="PAY248" s="165"/>
      <c r="PAZ248" s="165"/>
      <c r="PBA248" s="166"/>
      <c r="PBC248" s="164"/>
      <c r="PBD248" s="168"/>
      <c r="PBE248" s="168"/>
      <c r="PBF248" s="165"/>
      <c r="PBG248" s="165"/>
      <c r="PBH248" s="165"/>
      <c r="PBI248" s="166"/>
      <c r="PBK248" s="164"/>
      <c r="PBL248" s="168"/>
      <c r="PBM248" s="168"/>
      <c r="PBN248" s="165"/>
      <c r="PBO248" s="165"/>
      <c r="PBP248" s="165"/>
      <c r="PBQ248" s="166"/>
      <c r="PBS248" s="164"/>
      <c r="PBT248" s="168"/>
      <c r="PBU248" s="168"/>
      <c r="PBV248" s="165"/>
      <c r="PBW248" s="165"/>
      <c r="PBX248" s="165"/>
      <c r="PBY248" s="166"/>
      <c r="PCA248" s="164"/>
      <c r="PCB248" s="168"/>
      <c r="PCC248" s="168"/>
      <c r="PCD248" s="165"/>
      <c r="PCE248" s="165"/>
      <c r="PCF248" s="165"/>
      <c r="PCG248" s="166"/>
      <c r="PCI248" s="164"/>
      <c r="PCJ248" s="168"/>
      <c r="PCK248" s="168"/>
      <c r="PCL248" s="165"/>
      <c r="PCM248" s="165"/>
      <c r="PCN248" s="165"/>
      <c r="PCO248" s="166"/>
      <c r="PCQ248" s="164"/>
      <c r="PCR248" s="168"/>
      <c r="PCS248" s="168"/>
      <c r="PCT248" s="165"/>
      <c r="PCU248" s="165"/>
      <c r="PCV248" s="165"/>
      <c r="PCW248" s="166"/>
      <c r="PCY248" s="164"/>
      <c r="PCZ248" s="168"/>
      <c r="PDA248" s="168"/>
      <c r="PDB248" s="165"/>
      <c r="PDC248" s="165"/>
      <c r="PDD248" s="165"/>
      <c r="PDE248" s="166"/>
      <c r="PDG248" s="164"/>
      <c r="PDH248" s="168"/>
      <c r="PDI248" s="168"/>
      <c r="PDJ248" s="165"/>
      <c r="PDK248" s="165"/>
      <c r="PDL248" s="165"/>
      <c r="PDM248" s="166"/>
      <c r="PDO248" s="164"/>
      <c r="PDP248" s="168"/>
      <c r="PDQ248" s="168"/>
      <c r="PDR248" s="165"/>
      <c r="PDS248" s="165"/>
      <c r="PDT248" s="165"/>
      <c r="PDU248" s="166"/>
      <c r="PDW248" s="164"/>
      <c r="PDX248" s="168"/>
      <c r="PDY248" s="168"/>
      <c r="PDZ248" s="165"/>
      <c r="PEA248" s="165"/>
      <c r="PEB248" s="165"/>
      <c r="PEC248" s="166"/>
      <c r="PEE248" s="164"/>
      <c r="PEF248" s="168"/>
      <c r="PEG248" s="168"/>
      <c r="PEH248" s="165"/>
      <c r="PEI248" s="165"/>
      <c r="PEJ248" s="165"/>
      <c r="PEK248" s="166"/>
      <c r="PEM248" s="164"/>
      <c r="PEN248" s="168"/>
      <c r="PEO248" s="168"/>
      <c r="PEP248" s="165"/>
      <c r="PEQ248" s="165"/>
      <c r="PER248" s="165"/>
      <c r="PES248" s="166"/>
      <c r="PEU248" s="164"/>
      <c r="PEV248" s="168"/>
      <c r="PEW248" s="168"/>
      <c r="PEX248" s="165"/>
      <c r="PEY248" s="165"/>
      <c r="PEZ248" s="165"/>
      <c r="PFA248" s="166"/>
      <c r="PFC248" s="164"/>
      <c r="PFD248" s="168"/>
      <c r="PFE248" s="168"/>
      <c r="PFF248" s="165"/>
      <c r="PFG248" s="165"/>
      <c r="PFH248" s="165"/>
      <c r="PFI248" s="166"/>
      <c r="PFK248" s="164"/>
      <c r="PFL248" s="168"/>
      <c r="PFM248" s="168"/>
      <c r="PFN248" s="165"/>
      <c r="PFO248" s="165"/>
      <c r="PFP248" s="165"/>
      <c r="PFQ248" s="166"/>
      <c r="PFS248" s="164"/>
      <c r="PFT248" s="168"/>
      <c r="PFU248" s="168"/>
      <c r="PFV248" s="165"/>
      <c r="PFW248" s="165"/>
      <c r="PFX248" s="165"/>
      <c r="PFY248" s="166"/>
      <c r="PGA248" s="164"/>
      <c r="PGB248" s="168"/>
      <c r="PGC248" s="168"/>
      <c r="PGD248" s="165"/>
      <c r="PGE248" s="165"/>
      <c r="PGF248" s="165"/>
      <c r="PGG248" s="166"/>
      <c r="PGI248" s="164"/>
      <c r="PGJ248" s="168"/>
      <c r="PGK248" s="168"/>
      <c r="PGL248" s="165"/>
      <c r="PGM248" s="165"/>
      <c r="PGN248" s="165"/>
      <c r="PGO248" s="166"/>
      <c r="PGQ248" s="164"/>
      <c r="PGR248" s="168"/>
      <c r="PGS248" s="168"/>
      <c r="PGT248" s="165"/>
      <c r="PGU248" s="165"/>
      <c r="PGV248" s="165"/>
      <c r="PGW248" s="166"/>
      <c r="PGY248" s="164"/>
      <c r="PGZ248" s="168"/>
      <c r="PHA248" s="168"/>
      <c r="PHB248" s="165"/>
      <c r="PHC248" s="165"/>
      <c r="PHD248" s="165"/>
      <c r="PHE248" s="166"/>
      <c r="PHG248" s="164"/>
      <c r="PHH248" s="168"/>
      <c r="PHI248" s="168"/>
      <c r="PHJ248" s="165"/>
      <c r="PHK248" s="165"/>
      <c r="PHL248" s="165"/>
      <c r="PHM248" s="166"/>
      <c r="PHO248" s="164"/>
      <c r="PHP248" s="168"/>
      <c r="PHQ248" s="168"/>
      <c r="PHR248" s="165"/>
      <c r="PHS248" s="165"/>
      <c r="PHT248" s="165"/>
      <c r="PHU248" s="166"/>
      <c r="PHW248" s="164"/>
      <c r="PHX248" s="168"/>
      <c r="PHY248" s="168"/>
      <c r="PHZ248" s="165"/>
      <c r="PIA248" s="165"/>
      <c r="PIB248" s="165"/>
      <c r="PIC248" s="166"/>
      <c r="PIE248" s="164"/>
      <c r="PIF248" s="168"/>
      <c r="PIG248" s="168"/>
      <c r="PIH248" s="165"/>
      <c r="PII248" s="165"/>
      <c r="PIJ248" s="165"/>
      <c r="PIK248" s="166"/>
      <c r="PIM248" s="164"/>
      <c r="PIN248" s="168"/>
      <c r="PIO248" s="168"/>
      <c r="PIP248" s="165"/>
      <c r="PIQ248" s="165"/>
      <c r="PIR248" s="165"/>
      <c r="PIS248" s="166"/>
      <c r="PIU248" s="164"/>
      <c r="PIV248" s="168"/>
      <c r="PIW248" s="168"/>
      <c r="PIX248" s="165"/>
      <c r="PIY248" s="165"/>
      <c r="PIZ248" s="165"/>
      <c r="PJA248" s="166"/>
      <c r="PJC248" s="164"/>
      <c r="PJD248" s="168"/>
      <c r="PJE248" s="168"/>
      <c r="PJF248" s="165"/>
      <c r="PJG248" s="165"/>
      <c r="PJH248" s="165"/>
      <c r="PJI248" s="166"/>
      <c r="PJK248" s="164"/>
      <c r="PJL248" s="168"/>
      <c r="PJM248" s="168"/>
      <c r="PJN248" s="165"/>
      <c r="PJO248" s="165"/>
      <c r="PJP248" s="165"/>
      <c r="PJQ248" s="166"/>
      <c r="PJS248" s="164"/>
      <c r="PJT248" s="168"/>
      <c r="PJU248" s="168"/>
      <c r="PJV248" s="165"/>
      <c r="PJW248" s="165"/>
      <c r="PJX248" s="165"/>
      <c r="PJY248" s="166"/>
      <c r="PKA248" s="164"/>
      <c r="PKB248" s="168"/>
      <c r="PKC248" s="168"/>
      <c r="PKD248" s="165"/>
      <c r="PKE248" s="165"/>
      <c r="PKF248" s="165"/>
      <c r="PKG248" s="166"/>
      <c r="PKI248" s="164"/>
      <c r="PKJ248" s="168"/>
      <c r="PKK248" s="168"/>
      <c r="PKL248" s="165"/>
      <c r="PKM248" s="165"/>
      <c r="PKN248" s="165"/>
      <c r="PKO248" s="166"/>
      <c r="PKQ248" s="164"/>
      <c r="PKR248" s="168"/>
      <c r="PKS248" s="168"/>
      <c r="PKT248" s="165"/>
      <c r="PKU248" s="165"/>
      <c r="PKV248" s="165"/>
      <c r="PKW248" s="166"/>
      <c r="PKY248" s="164"/>
      <c r="PKZ248" s="168"/>
      <c r="PLA248" s="168"/>
      <c r="PLB248" s="165"/>
      <c r="PLC248" s="165"/>
      <c r="PLD248" s="165"/>
      <c r="PLE248" s="166"/>
      <c r="PLG248" s="164"/>
      <c r="PLH248" s="168"/>
      <c r="PLI248" s="168"/>
      <c r="PLJ248" s="165"/>
      <c r="PLK248" s="165"/>
      <c r="PLL248" s="165"/>
      <c r="PLM248" s="166"/>
      <c r="PLO248" s="164"/>
      <c r="PLP248" s="168"/>
      <c r="PLQ248" s="168"/>
      <c r="PLR248" s="165"/>
      <c r="PLS248" s="165"/>
      <c r="PLT248" s="165"/>
      <c r="PLU248" s="166"/>
      <c r="PLW248" s="164"/>
      <c r="PLX248" s="168"/>
      <c r="PLY248" s="168"/>
      <c r="PLZ248" s="165"/>
      <c r="PMA248" s="165"/>
      <c r="PMB248" s="165"/>
      <c r="PMC248" s="166"/>
      <c r="PME248" s="164"/>
      <c r="PMF248" s="168"/>
      <c r="PMG248" s="168"/>
      <c r="PMH248" s="165"/>
      <c r="PMI248" s="165"/>
      <c r="PMJ248" s="165"/>
      <c r="PMK248" s="166"/>
      <c r="PMM248" s="164"/>
      <c r="PMN248" s="168"/>
      <c r="PMO248" s="168"/>
      <c r="PMP248" s="165"/>
      <c r="PMQ248" s="165"/>
      <c r="PMR248" s="165"/>
      <c r="PMS248" s="166"/>
      <c r="PMU248" s="164"/>
      <c r="PMV248" s="168"/>
      <c r="PMW248" s="168"/>
      <c r="PMX248" s="165"/>
      <c r="PMY248" s="165"/>
      <c r="PMZ248" s="165"/>
      <c r="PNA248" s="166"/>
      <c r="PNC248" s="164"/>
      <c r="PND248" s="168"/>
      <c r="PNE248" s="168"/>
      <c r="PNF248" s="165"/>
      <c r="PNG248" s="165"/>
      <c r="PNH248" s="165"/>
      <c r="PNI248" s="166"/>
      <c r="PNK248" s="164"/>
      <c r="PNL248" s="168"/>
      <c r="PNM248" s="168"/>
      <c r="PNN248" s="165"/>
      <c r="PNO248" s="165"/>
      <c r="PNP248" s="165"/>
      <c r="PNQ248" s="166"/>
      <c r="PNS248" s="164"/>
      <c r="PNT248" s="168"/>
      <c r="PNU248" s="168"/>
      <c r="PNV248" s="165"/>
      <c r="PNW248" s="165"/>
      <c r="PNX248" s="165"/>
      <c r="PNY248" s="166"/>
      <c r="POA248" s="164"/>
      <c r="POB248" s="168"/>
      <c r="POC248" s="168"/>
      <c r="POD248" s="165"/>
      <c r="POE248" s="165"/>
      <c r="POF248" s="165"/>
      <c r="POG248" s="166"/>
      <c r="POI248" s="164"/>
      <c r="POJ248" s="168"/>
      <c r="POK248" s="168"/>
      <c r="POL248" s="165"/>
      <c r="POM248" s="165"/>
      <c r="PON248" s="165"/>
      <c r="POO248" s="166"/>
      <c r="POQ248" s="164"/>
      <c r="POR248" s="168"/>
      <c r="POS248" s="168"/>
      <c r="POT248" s="165"/>
      <c r="POU248" s="165"/>
      <c r="POV248" s="165"/>
      <c r="POW248" s="166"/>
      <c r="POY248" s="164"/>
      <c r="POZ248" s="168"/>
      <c r="PPA248" s="168"/>
      <c r="PPB248" s="165"/>
      <c r="PPC248" s="165"/>
      <c r="PPD248" s="165"/>
      <c r="PPE248" s="166"/>
      <c r="PPG248" s="164"/>
      <c r="PPH248" s="168"/>
      <c r="PPI248" s="168"/>
      <c r="PPJ248" s="165"/>
      <c r="PPK248" s="165"/>
      <c r="PPL248" s="165"/>
      <c r="PPM248" s="166"/>
      <c r="PPO248" s="164"/>
      <c r="PPP248" s="168"/>
      <c r="PPQ248" s="168"/>
      <c r="PPR248" s="165"/>
      <c r="PPS248" s="165"/>
      <c r="PPT248" s="165"/>
      <c r="PPU248" s="166"/>
      <c r="PPW248" s="164"/>
      <c r="PPX248" s="168"/>
      <c r="PPY248" s="168"/>
      <c r="PPZ248" s="165"/>
      <c r="PQA248" s="165"/>
      <c r="PQB248" s="165"/>
      <c r="PQC248" s="166"/>
      <c r="PQE248" s="164"/>
      <c r="PQF248" s="168"/>
      <c r="PQG248" s="168"/>
      <c r="PQH248" s="165"/>
      <c r="PQI248" s="165"/>
      <c r="PQJ248" s="165"/>
      <c r="PQK248" s="166"/>
      <c r="PQM248" s="164"/>
      <c r="PQN248" s="168"/>
      <c r="PQO248" s="168"/>
      <c r="PQP248" s="165"/>
      <c r="PQQ248" s="165"/>
      <c r="PQR248" s="165"/>
      <c r="PQS248" s="166"/>
      <c r="PQU248" s="164"/>
      <c r="PQV248" s="168"/>
      <c r="PQW248" s="168"/>
      <c r="PQX248" s="165"/>
      <c r="PQY248" s="165"/>
      <c r="PQZ248" s="165"/>
      <c r="PRA248" s="166"/>
      <c r="PRC248" s="164"/>
      <c r="PRD248" s="168"/>
      <c r="PRE248" s="168"/>
      <c r="PRF248" s="165"/>
      <c r="PRG248" s="165"/>
      <c r="PRH248" s="165"/>
      <c r="PRI248" s="166"/>
      <c r="PRK248" s="164"/>
      <c r="PRL248" s="168"/>
      <c r="PRM248" s="168"/>
      <c r="PRN248" s="165"/>
      <c r="PRO248" s="165"/>
      <c r="PRP248" s="165"/>
      <c r="PRQ248" s="166"/>
      <c r="PRS248" s="164"/>
      <c r="PRT248" s="168"/>
      <c r="PRU248" s="168"/>
      <c r="PRV248" s="165"/>
      <c r="PRW248" s="165"/>
      <c r="PRX248" s="165"/>
      <c r="PRY248" s="166"/>
      <c r="PSA248" s="164"/>
      <c r="PSB248" s="168"/>
      <c r="PSC248" s="168"/>
      <c r="PSD248" s="165"/>
      <c r="PSE248" s="165"/>
      <c r="PSF248" s="165"/>
      <c r="PSG248" s="166"/>
      <c r="PSI248" s="164"/>
      <c r="PSJ248" s="168"/>
      <c r="PSK248" s="168"/>
      <c r="PSL248" s="165"/>
      <c r="PSM248" s="165"/>
      <c r="PSN248" s="165"/>
      <c r="PSO248" s="166"/>
      <c r="PSQ248" s="164"/>
      <c r="PSR248" s="168"/>
      <c r="PSS248" s="168"/>
      <c r="PST248" s="165"/>
      <c r="PSU248" s="165"/>
      <c r="PSV248" s="165"/>
      <c r="PSW248" s="166"/>
      <c r="PSY248" s="164"/>
      <c r="PSZ248" s="168"/>
      <c r="PTA248" s="168"/>
      <c r="PTB248" s="165"/>
      <c r="PTC248" s="165"/>
      <c r="PTD248" s="165"/>
      <c r="PTE248" s="166"/>
      <c r="PTG248" s="164"/>
      <c r="PTH248" s="168"/>
      <c r="PTI248" s="168"/>
      <c r="PTJ248" s="165"/>
      <c r="PTK248" s="165"/>
      <c r="PTL248" s="165"/>
      <c r="PTM248" s="166"/>
      <c r="PTO248" s="164"/>
      <c r="PTP248" s="168"/>
      <c r="PTQ248" s="168"/>
      <c r="PTR248" s="165"/>
      <c r="PTS248" s="165"/>
      <c r="PTT248" s="165"/>
      <c r="PTU248" s="166"/>
      <c r="PTW248" s="164"/>
      <c r="PTX248" s="168"/>
      <c r="PTY248" s="168"/>
      <c r="PTZ248" s="165"/>
      <c r="PUA248" s="165"/>
      <c r="PUB248" s="165"/>
      <c r="PUC248" s="166"/>
      <c r="PUE248" s="164"/>
      <c r="PUF248" s="168"/>
      <c r="PUG248" s="168"/>
      <c r="PUH248" s="165"/>
      <c r="PUI248" s="165"/>
      <c r="PUJ248" s="165"/>
      <c r="PUK248" s="166"/>
      <c r="PUM248" s="164"/>
      <c r="PUN248" s="168"/>
      <c r="PUO248" s="168"/>
      <c r="PUP248" s="165"/>
      <c r="PUQ248" s="165"/>
      <c r="PUR248" s="165"/>
      <c r="PUS248" s="166"/>
      <c r="PUU248" s="164"/>
      <c r="PUV248" s="168"/>
      <c r="PUW248" s="168"/>
      <c r="PUX248" s="165"/>
      <c r="PUY248" s="165"/>
      <c r="PUZ248" s="165"/>
      <c r="PVA248" s="166"/>
      <c r="PVC248" s="164"/>
      <c r="PVD248" s="168"/>
      <c r="PVE248" s="168"/>
      <c r="PVF248" s="165"/>
      <c r="PVG248" s="165"/>
      <c r="PVH248" s="165"/>
      <c r="PVI248" s="166"/>
      <c r="PVK248" s="164"/>
      <c r="PVL248" s="168"/>
      <c r="PVM248" s="168"/>
      <c r="PVN248" s="165"/>
      <c r="PVO248" s="165"/>
      <c r="PVP248" s="165"/>
      <c r="PVQ248" s="166"/>
      <c r="PVS248" s="164"/>
      <c r="PVT248" s="168"/>
      <c r="PVU248" s="168"/>
      <c r="PVV248" s="165"/>
      <c r="PVW248" s="165"/>
      <c r="PVX248" s="165"/>
      <c r="PVY248" s="166"/>
      <c r="PWA248" s="164"/>
      <c r="PWB248" s="168"/>
      <c r="PWC248" s="168"/>
      <c r="PWD248" s="165"/>
      <c r="PWE248" s="165"/>
      <c r="PWF248" s="165"/>
      <c r="PWG248" s="166"/>
      <c r="PWI248" s="164"/>
      <c r="PWJ248" s="168"/>
      <c r="PWK248" s="168"/>
      <c r="PWL248" s="165"/>
      <c r="PWM248" s="165"/>
      <c r="PWN248" s="165"/>
      <c r="PWO248" s="166"/>
      <c r="PWQ248" s="164"/>
      <c r="PWR248" s="168"/>
      <c r="PWS248" s="168"/>
      <c r="PWT248" s="165"/>
      <c r="PWU248" s="165"/>
      <c r="PWV248" s="165"/>
      <c r="PWW248" s="166"/>
      <c r="PWY248" s="164"/>
      <c r="PWZ248" s="168"/>
      <c r="PXA248" s="168"/>
      <c r="PXB248" s="165"/>
      <c r="PXC248" s="165"/>
      <c r="PXD248" s="165"/>
      <c r="PXE248" s="166"/>
      <c r="PXG248" s="164"/>
      <c r="PXH248" s="168"/>
      <c r="PXI248" s="168"/>
      <c r="PXJ248" s="165"/>
      <c r="PXK248" s="165"/>
      <c r="PXL248" s="165"/>
      <c r="PXM248" s="166"/>
      <c r="PXO248" s="164"/>
      <c r="PXP248" s="168"/>
      <c r="PXQ248" s="168"/>
      <c r="PXR248" s="165"/>
      <c r="PXS248" s="165"/>
      <c r="PXT248" s="165"/>
      <c r="PXU248" s="166"/>
      <c r="PXW248" s="164"/>
      <c r="PXX248" s="168"/>
      <c r="PXY248" s="168"/>
      <c r="PXZ248" s="165"/>
      <c r="PYA248" s="165"/>
      <c r="PYB248" s="165"/>
      <c r="PYC248" s="166"/>
      <c r="PYE248" s="164"/>
      <c r="PYF248" s="168"/>
      <c r="PYG248" s="168"/>
      <c r="PYH248" s="165"/>
      <c r="PYI248" s="165"/>
      <c r="PYJ248" s="165"/>
      <c r="PYK248" s="166"/>
      <c r="PYM248" s="164"/>
      <c r="PYN248" s="168"/>
      <c r="PYO248" s="168"/>
      <c r="PYP248" s="165"/>
      <c r="PYQ248" s="165"/>
      <c r="PYR248" s="165"/>
      <c r="PYS248" s="166"/>
      <c r="PYU248" s="164"/>
      <c r="PYV248" s="168"/>
      <c r="PYW248" s="168"/>
      <c r="PYX248" s="165"/>
      <c r="PYY248" s="165"/>
      <c r="PYZ248" s="165"/>
      <c r="PZA248" s="166"/>
      <c r="PZC248" s="164"/>
      <c r="PZD248" s="168"/>
      <c r="PZE248" s="168"/>
      <c r="PZF248" s="165"/>
      <c r="PZG248" s="165"/>
      <c r="PZH248" s="165"/>
      <c r="PZI248" s="166"/>
      <c r="PZK248" s="164"/>
      <c r="PZL248" s="168"/>
      <c r="PZM248" s="168"/>
      <c r="PZN248" s="165"/>
      <c r="PZO248" s="165"/>
      <c r="PZP248" s="165"/>
      <c r="PZQ248" s="166"/>
      <c r="PZS248" s="164"/>
      <c r="PZT248" s="168"/>
      <c r="PZU248" s="168"/>
      <c r="PZV248" s="165"/>
      <c r="PZW248" s="165"/>
      <c r="PZX248" s="165"/>
      <c r="PZY248" s="166"/>
      <c r="QAA248" s="164"/>
      <c r="QAB248" s="168"/>
      <c r="QAC248" s="168"/>
      <c r="QAD248" s="165"/>
      <c r="QAE248" s="165"/>
      <c r="QAF248" s="165"/>
      <c r="QAG248" s="166"/>
      <c r="QAI248" s="164"/>
      <c r="QAJ248" s="168"/>
      <c r="QAK248" s="168"/>
      <c r="QAL248" s="165"/>
      <c r="QAM248" s="165"/>
      <c r="QAN248" s="165"/>
      <c r="QAO248" s="166"/>
      <c r="QAQ248" s="164"/>
      <c r="QAR248" s="168"/>
      <c r="QAS248" s="168"/>
      <c r="QAT248" s="165"/>
      <c r="QAU248" s="165"/>
      <c r="QAV248" s="165"/>
      <c r="QAW248" s="166"/>
      <c r="QAY248" s="164"/>
      <c r="QAZ248" s="168"/>
      <c r="QBA248" s="168"/>
      <c r="QBB248" s="165"/>
      <c r="QBC248" s="165"/>
      <c r="QBD248" s="165"/>
      <c r="QBE248" s="166"/>
      <c r="QBG248" s="164"/>
      <c r="QBH248" s="168"/>
      <c r="QBI248" s="168"/>
      <c r="QBJ248" s="165"/>
      <c r="QBK248" s="165"/>
      <c r="QBL248" s="165"/>
      <c r="QBM248" s="166"/>
      <c r="QBO248" s="164"/>
      <c r="QBP248" s="168"/>
      <c r="QBQ248" s="168"/>
      <c r="QBR248" s="165"/>
      <c r="QBS248" s="165"/>
      <c r="QBT248" s="165"/>
      <c r="QBU248" s="166"/>
      <c r="QBW248" s="164"/>
      <c r="QBX248" s="168"/>
      <c r="QBY248" s="168"/>
      <c r="QBZ248" s="165"/>
      <c r="QCA248" s="165"/>
      <c r="QCB248" s="165"/>
      <c r="QCC248" s="166"/>
      <c r="QCE248" s="164"/>
      <c r="QCF248" s="168"/>
      <c r="QCG248" s="168"/>
      <c r="QCH248" s="165"/>
      <c r="QCI248" s="165"/>
      <c r="QCJ248" s="165"/>
      <c r="QCK248" s="166"/>
      <c r="QCM248" s="164"/>
      <c r="QCN248" s="168"/>
      <c r="QCO248" s="168"/>
      <c r="QCP248" s="165"/>
      <c r="QCQ248" s="165"/>
      <c r="QCR248" s="165"/>
      <c r="QCS248" s="166"/>
      <c r="QCU248" s="164"/>
      <c r="QCV248" s="168"/>
      <c r="QCW248" s="168"/>
      <c r="QCX248" s="165"/>
      <c r="QCY248" s="165"/>
      <c r="QCZ248" s="165"/>
      <c r="QDA248" s="166"/>
      <c r="QDC248" s="164"/>
      <c r="QDD248" s="168"/>
      <c r="QDE248" s="168"/>
      <c r="QDF248" s="165"/>
      <c r="QDG248" s="165"/>
      <c r="QDH248" s="165"/>
      <c r="QDI248" s="166"/>
      <c r="QDK248" s="164"/>
      <c r="QDL248" s="168"/>
      <c r="QDM248" s="168"/>
      <c r="QDN248" s="165"/>
      <c r="QDO248" s="165"/>
      <c r="QDP248" s="165"/>
      <c r="QDQ248" s="166"/>
      <c r="QDS248" s="164"/>
      <c r="QDT248" s="168"/>
      <c r="QDU248" s="168"/>
      <c r="QDV248" s="165"/>
      <c r="QDW248" s="165"/>
      <c r="QDX248" s="165"/>
      <c r="QDY248" s="166"/>
      <c r="QEA248" s="164"/>
      <c r="QEB248" s="168"/>
      <c r="QEC248" s="168"/>
      <c r="QED248" s="165"/>
      <c r="QEE248" s="165"/>
      <c r="QEF248" s="165"/>
      <c r="QEG248" s="166"/>
      <c r="QEI248" s="164"/>
      <c r="QEJ248" s="168"/>
      <c r="QEK248" s="168"/>
      <c r="QEL248" s="165"/>
      <c r="QEM248" s="165"/>
      <c r="QEN248" s="165"/>
      <c r="QEO248" s="166"/>
      <c r="QEQ248" s="164"/>
      <c r="QER248" s="168"/>
      <c r="QES248" s="168"/>
      <c r="QET248" s="165"/>
      <c r="QEU248" s="165"/>
      <c r="QEV248" s="165"/>
      <c r="QEW248" s="166"/>
      <c r="QEY248" s="164"/>
      <c r="QEZ248" s="168"/>
      <c r="QFA248" s="168"/>
      <c r="QFB248" s="165"/>
      <c r="QFC248" s="165"/>
      <c r="QFD248" s="165"/>
      <c r="QFE248" s="166"/>
      <c r="QFG248" s="164"/>
      <c r="QFH248" s="168"/>
      <c r="QFI248" s="168"/>
      <c r="QFJ248" s="165"/>
      <c r="QFK248" s="165"/>
      <c r="QFL248" s="165"/>
      <c r="QFM248" s="166"/>
      <c r="QFO248" s="164"/>
      <c r="QFP248" s="168"/>
      <c r="QFQ248" s="168"/>
      <c r="QFR248" s="165"/>
      <c r="QFS248" s="165"/>
      <c r="QFT248" s="165"/>
      <c r="QFU248" s="166"/>
      <c r="QFW248" s="164"/>
      <c r="QFX248" s="168"/>
      <c r="QFY248" s="168"/>
      <c r="QFZ248" s="165"/>
      <c r="QGA248" s="165"/>
      <c r="QGB248" s="165"/>
      <c r="QGC248" s="166"/>
      <c r="QGE248" s="164"/>
      <c r="QGF248" s="168"/>
      <c r="QGG248" s="168"/>
      <c r="QGH248" s="165"/>
      <c r="QGI248" s="165"/>
      <c r="QGJ248" s="165"/>
      <c r="QGK248" s="166"/>
      <c r="QGM248" s="164"/>
      <c r="QGN248" s="168"/>
      <c r="QGO248" s="168"/>
      <c r="QGP248" s="165"/>
      <c r="QGQ248" s="165"/>
      <c r="QGR248" s="165"/>
      <c r="QGS248" s="166"/>
      <c r="QGU248" s="164"/>
      <c r="QGV248" s="168"/>
      <c r="QGW248" s="168"/>
      <c r="QGX248" s="165"/>
      <c r="QGY248" s="165"/>
      <c r="QGZ248" s="165"/>
      <c r="QHA248" s="166"/>
      <c r="QHC248" s="164"/>
      <c r="QHD248" s="168"/>
      <c r="QHE248" s="168"/>
      <c r="QHF248" s="165"/>
      <c r="QHG248" s="165"/>
      <c r="QHH248" s="165"/>
      <c r="QHI248" s="166"/>
      <c r="QHK248" s="164"/>
      <c r="QHL248" s="168"/>
      <c r="QHM248" s="168"/>
      <c r="QHN248" s="165"/>
      <c r="QHO248" s="165"/>
      <c r="QHP248" s="165"/>
      <c r="QHQ248" s="166"/>
      <c r="QHS248" s="164"/>
      <c r="QHT248" s="168"/>
      <c r="QHU248" s="168"/>
      <c r="QHV248" s="165"/>
      <c r="QHW248" s="165"/>
      <c r="QHX248" s="165"/>
      <c r="QHY248" s="166"/>
      <c r="QIA248" s="164"/>
      <c r="QIB248" s="168"/>
      <c r="QIC248" s="168"/>
      <c r="QID248" s="165"/>
      <c r="QIE248" s="165"/>
      <c r="QIF248" s="165"/>
      <c r="QIG248" s="166"/>
      <c r="QII248" s="164"/>
      <c r="QIJ248" s="168"/>
      <c r="QIK248" s="168"/>
      <c r="QIL248" s="165"/>
      <c r="QIM248" s="165"/>
      <c r="QIN248" s="165"/>
      <c r="QIO248" s="166"/>
      <c r="QIQ248" s="164"/>
      <c r="QIR248" s="168"/>
      <c r="QIS248" s="168"/>
      <c r="QIT248" s="165"/>
      <c r="QIU248" s="165"/>
      <c r="QIV248" s="165"/>
      <c r="QIW248" s="166"/>
      <c r="QIY248" s="164"/>
      <c r="QIZ248" s="168"/>
      <c r="QJA248" s="168"/>
      <c r="QJB248" s="165"/>
      <c r="QJC248" s="165"/>
      <c r="QJD248" s="165"/>
      <c r="QJE248" s="166"/>
      <c r="QJG248" s="164"/>
      <c r="QJH248" s="168"/>
      <c r="QJI248" s="168"/>
      <c r="QJJ248" s="165"/>
      <c r="QJK248" s="165"/>
      <c r="QJL248" s="165"/>
      <c r="QJM248" s="166"/>
      <c r="QJO248" s="164"/>
      <c r="QJP248" s="168"/>
      <c r="QJQ248" s="168"/>
      <c r="QJR248" s="165"/>
      <c r="QJS248" s="165"/>
      <c r="QJT248" s="165"/>
      <c r="QJU248" s="166"/>
      <c r="QJW248" s="164"/>
      <c r="QJX248" s="168"/>
      <c r="QJY248" s="168"/>
      <c r="QJZ248" s="165"/>
      <c r="QKA248" s="165"/>
      <c r="QKB248" s="165"/>
      <c r="QKC248" s="166"/>
      <c r="QKE248" s="164"/>
      <c r="QKF248" s="168"/>
      <c r="QKG248" s="168"/>
      <c r="QKH248" s="165"/>
      <c r="QKI248" s="165"/>
      <c r="QKJ248" s="165"/>
      <c r="QKK248" s="166"/>
      <c r="QKM248" s="164"/>
      <c r="QKN248" s="168"/>
      <c r="QKO248" s="168"/>
      <c r="QKP248" s="165"/>
      <c r="QKQ248" s="165"/>
      <c r="QKR248" s="165"/>
      <c r="QKS248" s="166"/>
      <c r="QKU248" s="164"/>
      <c r="QKV248" s="168"/>
      <c r="QKW248" s="168"/>
      <c r="QKX248" s="165"/>
      <c r="QKY248" s="165"/>
      <c r="QKZ248" s="165"/>
      <c r="QLA248" s="166"/>
      <c r="QLC248" s="164"/>
      <c r="QLD248" s="168"/>
      <c r="QLE248" s="168"/>
      <c r="QLF248" s="165"/>
      <c r="QLG248" s="165"/>
      <c r="QLH248" s="165"/>
      <c r="QLI248" s="166"/>
      <c r="QLK248" s="164"/>
      <c r="QLL248" s="168"/>
      <c r="QLM248" s="168"/>
      <c r="QLN248" s="165"/>
      <c r="QLO248" s="165"/>
      <c r="QLP248" s="165"/>
      <c r="QLQ248" s="166"/>
      <c r="QLS248" s="164"/>
      <c r="QLT248" s="168"/>
      <c r="QLU248" s="168"/>
      <c r="QLV248" s="165"/>
      <c r="QLW248" s="165"/>
      <c r="QLX248" s="165"/>
      <c r="QLY248" s="166"/>
      <c r="QMA248" s="164"/>
      <c r="QMB248" s="168"/>
      <c r="QMC248" s="168"/>
      <c r="QMD248" s="165"/>
      <c r="QME248" s="165"/>
      <c r="QMF248" s="165"/>
      <c r="QMG248" s="166"/>
      <c r="QMI248" s="164"/>
      <c r="QMJ248" s="168"/>
      <c r="QMK248" s="168"/>
      <c r="QML248" s="165"/>
      <c r="QMM248" s="165"/>
      <c r="QMN248" s="165"/>
      <c r="QMO248" s="166"/>
      <c r="QMQ248" s="164"/>
      <c r="QMR248" s="168"/>
      <c r="QMS248" s="168"/>
      <c r="QMT248" s="165"/>
      <c r="QMU248" s="165"/>
      <c r="QMV248" s="165"/>
      <c r="QMW248" s="166"/>
      <c r="QMY248" s="164"/>
      <c r="QMZ248" s="168"/>
      <c r="QNA248" s="168"/>
      <c r="QNB248" s="165"/>
      <c r="QNC248" s="165"/>
      <c r="QND248" s="165"/>
      <c r="QNE248" s="166"/>
      <c r="QNG248" s="164"/>
      <c r="QNH248" s="168"/>
      <c r="QNI248" s="168"/>
      <c r="QNJ248" s="165"/>
      <c r="QNK248" s="165"/>
      <c r="QNL248" s="165"/>
      <c r="QNM248" s="166"/>
      <c r="QNO248" s="164"/>
      <c r="QNP248" s="168"/>
      <c r="QNQ248" s="168"/>
      <c r="QNR248" s="165"/>
      <c r="QNS248" s="165"/>
      <c r="QNT248" s="165"/>
      <c r="QNU248" s="166"/>
      <c r="QNW248" s="164"/>
      <c r="QNX248" s="168"/>
      <c r="QNY248" s="168"/>
      <c r="QNZ248" s="165"/>
      <c r="QOA248" s="165"/>
      <c r="QOB248" s="165"/>
      <c r="QOC248" s="166"/>
      <c r="QOE248" s="164"/>
      <c r="QOF248" s="168"/>
      <c r="QOG248" s="168"/>
      <c r="QOH248" s="165"/>
      <c r="QOI248" s="165"/>
      <c r="QOJ248" s="165"/>
      <c r="QOK248" s="166"/>
      <c r="QOM248" s="164"/>
      <c r="QON248" s="168"/>
      <c r="QOO248" s="168"/>
      <c r="QOP248" s="165"/>
      <c r="QOQ248" s="165"/>
      <c r="QOR248" s="165"/>
      <c r="QOS248" s="166"/>
      <c r="QOU248" s="164"/>
      <c r="QOV248" s="168"/>
      <c r="QOW248" s="168"/>
      <c r="QOX248" s="165"/>
      <c r="QOY248" s="165"/>
      <c r="QOZ248" s="165"/>
      <c r="QPA248" s="166"/>
      <c r="QPC248" s="164"/>
      <c r="QPD248" s="168"/>
      <c r="QPE248" s="168"/>
      <c r="QPF248" s="165"/>
      <c r="QPG248" s="165"/>
      <c r="QPH248" s="165"/>
      <c r="QPI248" s="166"/>
      <c r="QPK248" s="164"/>
      <c r="QPL248" s="168"/>
      <c r="QPM248" s="168"/>
      <c r="QPN248" s="165"/>
      <c r="QPO248" s="165"/>
      <c r="QPP248" s="165"/>
      <c r="QPQ248" s="166"/>
      <c r="QPS248" s="164"/>
      <c r="QPT248" s="168"/>
      <c r="QPU248" s="168"/>
      <c r="QPV248" s="165"/>
      <c r="QPW248" s="165"/>
      <c r="QPX248" s="165"/>
      <c r="QPY248" s="166"/>
      <c r="QQA248" s="164"/>
      <c r="QQB248" s="168"/>
      <c r="QQC248" s="168"/>
      <c r="QQD248" s="165"/>
      <c r="QQE248" s="165"/>
      <c r="QQF248" s="165"/>
      <c r="QQG248" s="166"/>
      <c r="QQI248" s="164"/>
      <c r="QQJ248" s="168"/>
      <c r="QQK248" s="168"/>
      <c r="QQL248" s="165"/>
      <c r="QQM248" s="165"/>
      <c r="QQN248" s="165"/>
      <c r="QQO248" s="166"/>
      <c r="QQQ248" s="164"/>
      <c r="QQR248" s="168"/>
      <c r="QQS248" s="168"/>
      <c r="QQT248" s="165"/>
      <c r="QQU248" s="165"/>
      <c r="QQV248" s="165"/>
      <c r="QQW248" s="166"/>
      <c r="QQY248" s="164"/>
      <c r="QQZ248" s="168"/>
      <c r="QRA248" s="168"/>
      <c r="QRB248" s="165"/>
      <c r="QRC248" s="165"/>
      <c r="QRD248" s="165"/>
      <c r="QRE248" s="166"/>
      <c r="QRG248" s="164"/>
      <c r="QRH248" s="168"/>
      <c r="QRI248" s="168"/>
      <c r="QRJ248" s="165"/>
      <c r="QRK248" s="165"/>
      <c r="QRL248" s="165"/>
      <c r="QRM248" s="166"/>
      <c r="QRO248" s="164"/>
      <c r="QRP248" s="168"/>
      <c r="QRQ248" s="168"/>
      <c r="QRR248" s="165"/>
      <c r="QRS248" s="165"/>
      <c r="QRT248" s="165"/>
      <c r="QRU248" s="166"/>
      <c r="QRW248" s="164"/>
      <c r="QRX248" s="168"/>
      <c r="QRY248" s="168"/>
      <c r="QRZ248" s="165"/>
      <c r="QSA248" s="165"/>
      <c r="QSB248" s="165"/>
      <c r="QSC248" s="166"/>
      <c r="QSE248" s="164"/>
      <c r="QSF248" s="168"/>
      <c r="QSG248" s="168"/>
      <c r="QSH248" s="165"/>
      <c r="QSI248" s="165"/>
      <c r="QSJ248" s="165"/>
      <c r="QSK248" s="166"/>
      <c r="QSM248" s="164"/>
      <c r="QSN248" s="168"/>
      <c r="QSO248" s="168"/>
      <c r="QSP248" s="165"/>
      <c r="QSQ248" s="165"/>
      <c r="QSR248" s="165"/>
      <c r="QSS248" s="166"/>
      <c r="QSU248" s="164"/>
      <c r="QSV248" s="168"/>
      <c r="QSW248" s="168"/>
      <c r="QSX248" s="165"/>
      <c r="QSY248" s="165"/>
      <c r="QSZ248" s="165"/>
      <c r="QTA248" s="166"/>
      <c r="QTC248" s="164"/>
      <c r="QTD248" s="168"/>
      <c r="QTE248" s="168"/>
      <c r="QTF248" s="165"/>
      <c r="QTG248" s="165"/>
      <c r="QTH248" s="165"/>
      <c r="QTI248" s="166"/>
      <c r="QTK248" s="164"/>
      <c r="QTL248" s="168"/>
      <c r="QTM248" s="168"/>
      <c r="QTN248" s="165"/>
      <c r="QTO248" s="165"/>
      <c r="QTP248" s="165"/>
      <c r="QTQ248" s="166"/>
      <c r="QTS248" s="164"/>
      <c r="QTT248" s="168"/>
      <c r="QTU248" s="168"/>
      <c r="QTV248" s="165"/>
      <c r="QTW248" s="165"/>
      <c r="QTX248" s="165"/>
      <c r="QTY248" s="166"/>
      <c r="QUA248" s="164"/>
      <c r="QUB248" s="168"/>
      <c r="QUC248" s="168"/>
      <c r="QUD248" s="165"/>
      <c r="QUE248" s="165"/>
      <c r="QUF248" s="165"/>
      <c r="QUG248" s="166"/>
      <c r="QUI248" s="164"/>
      <c r="QUJ248" s="168"/>
      <c r="QUK248" s="168"/>
      <c r="QUL248" s="165"/>
      <c r="QUM248" s="165"/>
      <c r="QUN248" s="165"/>
      <c r="QUO248" s="166"/>
      <c r="QUQ248" s="164"/>
      <c r="QUR248" s="168"/>
      <c r="QUS248" s="168"/>
      <c r="QUT248" s="165"/>
      <c r="QUU248" s="165"/>
      <c r="QUV248" s="165"/>
      <c r="QUW248" s="166"/>
      <c r="QUY248" s="164"/>
      <c r="QUZ248" s="168"/>
      <c r="QVA248" s="168"/>
      <c r="QVB248" s="165"/>
      <c r="QVC248" s="165"/>
      <c r="QVD248" s="165"/>
      <c r="QVE248" s="166"/>
      <c r="QVG248" s="164"/>
      <c r="QVH248" s="168"/>
      <c r="QVI248" s="168"/>
      <c r="QVJ248" s="165"/>
      <c r="QVK248" s="165"/>
      <c r="QVL248" s="165"/>
      <c r="QVM248" s="166"/>
      <c r="QVO248" s="164"/>
      <c r="QVP248" s="168"/>
      <c r="QVQ248" s="168"/>
      <c r="QVR248" s="165"/>
      <c r="QVS248" s="165"/>
      <c r="QVT248" s="165"/>
      <c r="QVU248" s="166"/>
      <c r="QVW248" s="164"/>
      <c r="QVX248" s="168"/>
      <c r="QVY248" s="168"/>
      <c r="QVZ248" s="165"/>
      <c r="QWA248" s="165"/>
      <c r="QWB248" s="165"/>
      <c r="QWC248" s="166"/>
      <c r="QWE248" s="164"/>
      <c r="QWF248" s="168"/>
      <c r="QWG248" s="168"/>
      <c r="QWH248" s="165"/>
      <c r="QWI248" s="165"/>
      <c r="QWJ248" s="165"/>
      <c r="QWK248" s="166"/>
      <c r="QWM248" s="164"/>
      <c r="QWN248" s="168"/>
      <c r="QWO248" s="168"/>
      <c r="QWP248" s="165"/>
      <c r="QWQ248" s="165"/>
      <c r="QWR248" s="165"/>
      <c r="QWS248" s="166"/>
      <c r="QWU248" s="164"/>
      <c r="QWV248" s="168"/>
      <c r="QWW248" s="168"/>
      <c r="QWX248" s="165"/>
      <c r="QWY248" s="165"/>
      <c r="QWZ248" s="165"/>
      <c r="QXA248" s="166"/>
      <c r="QXC248" s="164"/>
      <c r="QXD248" s="168"/>
      <c r="QXE248" s="168"/>
      <c r="QXF248" s="165"/>
      <c r="QXG248" s="165"/>
      <c r="QXH248" s="165"/>
      <c r="QXI248" s="166"/>
      <c r="QXK248" s="164"/>
      <c r="QXL248" s="168"/>
      <c r="QXM248" s="168"/>
      <c r="QXN248" s="165"/>
      <c r="QXO248" s="165"/>
      <c r="QXP248" s="165"/>
      <c r="QXQ248" s="166"/>
      <c r="QXS248" s="164"/>
      <c r="QXT248" s="168"/>
      <c r="QXU248" s="168"/>
      <c r="QXV248" s="165"/>
      <c r="QXW248" s="165"/>
      <c r="QXX248" s="165"/>
      <c r="QXY248" s="166"/>
      <c r="QYA248" s="164"/>
      <c r="QYB248" s="168"/>
      <c r="QYC248" s="168"/>
      <c r="QYD248" s="165"/>
      <c r="QYE248" s="165"/>
      <c r="QYF248" s="165"/>
      <c r="QYG248" s="166"/>
      <c r="QYI248" s="164"/>
      <c r="QYJ248" s="168"/>
      <c r="QYK248" s="168"/>
      <c r="QYL248" s="165"/>
      <c r="QYM248" s="165"/>
      <c r="QYN248" s="165"/>
      <c r="QYO248" s="166"/>
      <c r="QYQ248" s="164"/>
      <c r="QYR248" s="168"/>
      <c r="QYS248" s="168"/>
      <c r="QYT248" s="165"/>
      <c r="QYU248" s="165"/>
      <c r="QYV248" s="165"/>
      <c r="QYW248" s="166"/>
      <c r="QYY248" s="164"/>
      <c r="QYZ248" s="168"/>
      <c r="QZA248" s="168"/>
      <c r="QZB248" s="165"/>
      <c r="QZC248" s="165"/>
      <c r="QZD248" s="165"/>
      <c r="QZE248" s="166"/>
      <c r="QZG248" s="164"/>
      <c r="QZH248" s="168"/>
      <c r="QZI248" s="168"/>
      <c r="QZJ248" s="165"/>
      <c r="QZK248" s="165"/>
      <c r="QZL248" s="165"/>
      <c r="QZM248" s="166"/>
      <c r="QZO248" s="164"/>
      <c r="QZP248" s="168"/>
      <c r="QZQ248" s="168"/>
      <c r="QZR248" s="165"/>
      <c r="QZS248" s="165"/>
      <c r="QZT248" s="165"/>
      <c r="QZU248" s="166"/>
      <c r="QZW248" s="164"/>
      <c r="QZX248" s="168"/>
      <c r="QZY248" s="168"/>
      <c r="QZZ248" s="165"/>
      <c r="RAA248" s="165"/>
      <c r="RAB248" s="165"/>
      <c r="RAC248" s="166"/>
      <c r="RAE248" s="164"/>
      <c r="RAF248" s="168"/>
      <c r="RAG248" s="168"/>
      <c r="RAH248" s="165"/>
      <c r="RAI248" s="165"/>
      <c r="RAJ248" s="165"/>
      <c r="RAK248" s="166"/>
      <c r="RAM248" s="164"/>
      <c r="RAN248" s="168"/>
      <c r="RAO248" s="168"/>
      <c r="RAP248" s="165"/>
      <c r="RAQ248" s="165"/>
      <c r="RAR248" s="165"/>
      <c r="RAS248" s="166"/>
      <c r="RAU248" s="164"/>
      <c r="RAV248" s="168"/>
      <c r="RAW248" s="168"/>
      <c r="RAX248" s="165"/>
      <c r="RAY248" s="165"/>
      <c r="RAZ248" s="165"/>
      <c r="RBA248" s="166"/>
      <c r="RBC248" s="164"/>
      <c r="RBD248" s="168"/>
      <c r="RBE248" s="168"/>
      <c r="RBF248" s="165"/>
      <c r="RBG248" s="165"/>
      <c r="RBH248" s="165"/>
      <c r="RBI248" s="166"/>
      <c r="RBK248" s="164"/>
      <c r="RBL248" s="168"/>
      <c r="RBM248" s="168"/>
      <c r="RBN248" s="165"/>
      <c r="RBO248" s="165"/>
      <c r="RBP248" s="165"/>
      <c r="RBQ248" s="166"/>
      <c r="RBS248" s="164"/>
      <c r="RBT248" s="168"/>
      <c r="RBU248" s="168"/>
      <c r="RBV248" s="165"/>
      <c r="RBW248" s="165"/>
      <c r="RBX248" s="165"/>
      <c r="RBY248" s="166"/>
      <c r="RCA248" s="164"/>
      <c r="RCB248" s="168"/>
      <c r="RCC248" s="168"/>
      <c r="RCD248" s="165"/>
      <c r="RCE248" s="165"/>
      <c r="RCF248" s="165"/>
      <c r="RCG248" s="166"/>
      <c r="RCI248" s="164"/>
      <c r="RCJ248" s="168"/>
      <c r="RCK248" s="168"/>
      <c r="RCL248" s="165"/>
      <c r="RCM248" s="165"/>
      <c r="RCN248" s="165"/>
      <c r="RCO248" s="166"/>
      <c r="RCQ248" s="164"/>
      <c r="RCR248" s="168"/>
      <c r="RCS248" s="168"/>
      <c r="RCT248" s="165"/>
      <c r="RCU248" s="165"/>
      <c r="RCV248" s="165"/>
      <c r="RCW248" s="166"/>
      <c r="RCY248" s="164"/>
      <c r="RCZ248" s="168"/>
      <c r="RDA248" s="168"/>
      <c r="RDB248" s="165"/>
      <c r="RDC248" s="165"/>
      <c r="RDD248" s="165"/>
      <c r="RDE248" s="166"/>
      <c r="RDG248" s="164"/>
      <c r="RDH248" s="168"/>
      <c r="RDI248" s="168"/>
      <c r="RDJ248" s="165"/>
      <c r="RDK248" s="165"/>
      <c r="RDL248" s="165"/>
      <c r="RDM248" s="166"/>
      <c r="RDO248" s="164"/>
      <c r="RDP248" s="168"/>
      <c r="RDQ248" s="168"/>
      <c r="RDR248" s="165"/>
      <c r="RDS248" s="165"/>
      <c r="RDT248" s="165"/>
      <c r="RDU248" s="166"/>
      <c r="RDW248" s="164"/>
      <c r="RDX248" s="168"/>
      <c r="RDY248" s="168"/>
      <c r="RDZ248" s="165"/>
      <c r="REA248" s="165"/>
      <c r="REB248" s="165"/>
      <c r="REC248" s="166"/>
      <c r="REE248" s="164"/>
      <c r="REF248" s="168"/>
      <c r="REG248" s="168"/>
      <c r="REH248" s="165"/>
      <c r="REI248" s="165"/>
      <c r="REJ248" s="165"/>
      <c r="REK248" s="166"/>
      <c r="REM248" s="164"/>
      <c r="REN248" s="168"/>
      <c r="REO248" s="168"/>
      <c r="REP248" s="165"/>
      <c r="REQ248" s="165"/>
      <c r="RER248" s="165"/>
      <c r="RES248" s="166"/>
      <c r="REU248" s="164"/>
      <c r="REV248" s="168"/>
      <c r="REW248" s="168"/>
      <c r="REX248" s="165"/>
      <c r="REY248" s="165"/>
      <c r="REZ248" s="165"/>
      <c r="RFA248" s="166"/>
      <c r="RFC248" s="164"/>
      <c r="RFD248" s="168"/>
      <c r="RFE248" s="168"/>
      <c r="RFF248" s="165"/>
      <c r="RFG248" s="165"/>
      <c r="RFH248" s="165"/>
      <c r="RFI248" s="166"/>
      <c r="RFK248" s="164"/>
      <c r="RFL248" s="168"/>
      <c r="RFM248" s="168"/>
      <c r="RFN248" s="165"/>
      <c r="RFO248" s="165"/>
      <c r="RFP248" s="165"/>
      <c r="RFQ248" s="166"/>
      <c r="RFS248" s="164"/>
      <c r="RFT248" s="168"/>
      <c r="RFU248" s="168"/>
      <c r="RFV248" s="165"/>
      <c r="RFW248" s="165"/>
      <c r="RFX248" s="165"/>
      <c r="RFY248" s="166"/>
      <c r="RGA248" s="164"/>
      <c r="RGB248" s="168"/>
      <c r="RGC248" s="168"/>
      <c r="RGD248" s="165"/>
      <c r="RGE248" s="165"/>
      <c r="RGF248" s="165"/>
      <c r="RGG248" s="166"/>
      <c r="RGI248" s="164"/>
      <c r="RGJ248" s="168"/>
      <c r="RGK248" s="168"/>
      <c r="RGL248" s="165"/>
      <c r="RGM248" s="165"/>
      <c r="RGN248" s="165"/>
      <c r="RGO248" s="166"/>
      <c r="RGQ248" s="164"/>
      <c r="RGR248" s="168"/>
      <c r="RGS248" s="168"/>
      <c r="RGT248" s="165"/>
      <c r="RGU248" s="165"/>
      <c r="RGV248" s="165"/>
      <c r="RGW248" s="166"/>
      <c r="RGY248" s="164"/>
      <c r="RGZ248" s="168"/>
      <c r="RHA248" s="168"/>
      <c r="RHB248" s="165"/>
      <c r="RHC248" s="165"/>
      <c r="RHD248" s="165"/>
      <c r="RHE248" s="166"/>
      <c r="RHG248" s="164"/>
      <c r="RHH248" s="168"/>
      <c r="RHI248" s="168"/>
      <c r="RHJ248" s="165"/>
      <c r="RHK248" s="165"/>
      <c r="RHL248" s="165"/>
      <c r="RHM248" s="166"/>
      <c r="RHO248" s="164"/>
      <c r="RHP248" s="168"/>
      <c r="RHQ248" s="168"/>
      <c r="RHR248" s="165"/>
      <c r="RHS248" s="165"/>
      <c r="RHT248" s="165"/>
      <c r="RHU248" s="166"/>
      <c r="RHW248" s="164"/>
      <c r="RHX248" s="168"/>
      <c r="RHY248" s="168"/>
      <c r="RHZ248" s="165"/>
      <c r="RIA248" s="165"/>
      <c r="RIB248" s="165"/>
      <c r="RIC248" s="166"/>
      <c r="RIE248" s="164"/>
      <c r="RIF248" s="168"/>
      <c r="RIG248" s="168"/>
      <c r="RIH248" s="165"/>
      <c r="RII248" s="165"/>
      <c r="RIJ248" s="165"/>
      <c r="RIK248" s="166"/>
      <c r="RIM248" s="164"/>
      <c r="RIN248" s="168"/>
      <c r="RIO248" s="168"/>
      <c r="RIP248" s="165"/>
      <c r="RIQ248" s="165"/>
      <c r="RIR248" s="165"/>
      <c r="RIS248" s="166"/>
      <c r="RIU248" s="164"/>
      <c r="RIV248" s="168"/>
      <c r="RIW248" s="168"/>
      <c r="RIX248" s="165"/>
      <c r="RIY248" s="165"/>
      <c r="RIZ248" s="165"/>
      <c r="RJA248" s="166"/>
      <c r="RJC248" s="164"/>
      <c r="RJD248" s="168"/>
      <c r="RJE248" s="168"/>
      <c r="RJF248" s="165"/>
      <c r="RJG248" s="165"/>
      <c r="RJH248" s="165"/>
      <c r="RJI248" s="166"/>
      <c r="RJK248" s="164"/>
      <c r="RJL248" s="168"/>
      <c r="RJM248" s="168"/>
      <c r="RJN248" s="165"/>
      <c r="RJO248" s="165"/>
      <c r="RJP248" s="165"/>
      <c r="RJQ248" s="166"/>
      <c r="RJS248" s="164"/>
      <c r="RJT248" s="168"/>
      <c r="RJU248" s="168"/>
      <c r="RJV248" s="165"/>
      <c r="RJW248" s="165"/>
      <c r="RJX248" s="165"/>
      <c r="RJY248" s="166"/>
      <c r="RKA248" s="164"/>
      <c r="RKB248" s="168"/>
      <c r="RKC248" s="168"/>
      <c r="RKD248" s="165"/>
      <c r="RKE248" s="165"/>
      <c r="RKF248" s="165"/>
      <c r="RKG248" s="166"/>
      <c r="RKI248" s="164"/>
      <c r="RKJ248" s="168"/>
      <c r="RKK248" s="168"/>
      <c r="RKL248" s="165"/>
      <c r="RKM248" s="165"/>
      <c r="RKN248" s="165"/>
      <c r="RKO248" s="166"/>
      <c r="RKQ248" s="164"/>
      <c r="RKR248" s="168"/>
      <c r="RKS248" s="168"/>
      <c r="RKT248" s="165"/>
      <c r="RKU248" s="165"/>
      <c r="RKV248" s="165"/>
      <c r="RKW248" s="166"/>
      <c r="RKY248" s="164"/>
      <c r="RKZ248" s="168"/>
      <c r="RLA248" s="168"/>
      <c r="RLB248" s="165"/>
      <c r="RLC248" s="165"/>
      <c r="RLD248" s="165"/>
      <c r="RLE248" s="166"/>
      <c r="RLG248" s="164"/>
      <c r="RLH248" s="168"/>
      <c r="RLI248" s="168"/>
      <c r="RLJ248" s="165"/>
      <c r="RLK248" s="165"/>
      <c r="RLL248" s="165"/>
      <c r="RLM248" s="166"/>
      <c r="RLO248" s="164"/>
      <c r="RLP248" s="168"/>
      <c r="RLQ248" s="168"/>
      <c r="RLR248" s="165"/>
      <c r="RLS248" s="165"/>
      <c r="RLT248" s="165"/>
      <c r="RLU248" s="166"/>
      <c r="RLW248" s="164"/>
      <c r="RLX248" s="168"/>
      <c r="RLY248" s="168"/>
      <c r="RLZ248" s="165"/>
      <c r="RMA248" s="165"/>
      <c r="RMB248" s="165"/>
      <c r="RMC248" s="166"/>
      <c r="RME248" s="164"/>
      <c r="RMF248" s="168"/>
      <c r="RMG248" s="168"/>
      <c r="RMH248" s="165"/>
      <c r="RMI248" s="165"/>
      <c r="RMJ248" s="165"/>
      <c r="RMK248" s="166"/>
      <c r="RMM248" s="164"/>
      <c r="RMN248" s="168"/>
      <c r="RMO248" s="168"/>
      <c r="RMP248" s="165"/>
      <c r="RMQ248" s="165"/>
      <c r="RMR248" s="165"/>
      <c r="RMS248" s="166"/>
      <c r="RMU248" s="164"/>
      <c r="RMV248" s="168"/>
      <c r="RMW248" s="168"/>
      <c r="RMX248" s="165"/>
      <c r="RMY248" s="165"/>
      <c r="RMZ248" s="165"/>
      <c r="RNA248" s="166"/>
      <c r="RNC248" s="164"/>
      <c r="RND248" s="168"/>
      <c r="RNE248" s="168"/>
      <c r="RNF248" s="165"/>
      <c r="RNG248" s="165"/>
      <c r="RNH248" s="165"/>
      <c r="RNI248" s="166"/>
      <c r="RNK248" s="164"/>
      <c r="RNL248" s="168"/>
      <c r="RNM248" s="168"/>
      <c r="RNN248" s="165"/>
      <c r="RNO248" s="165"/>
      <c r="RNP248" s="165"/>
      <c r="RNQ248" s="166"/>
      <c r="RNS248" s="164"/>
      <c r="RNT248" s="168"/>
      <c r="RNU248" s="168"/>
      <c r="RNV248" s="165"/>
      <c r="RNW248" s="165"/>
      <c r="RNX248" s="165"/>
      <c r="RNY248" s="166"/>
      <c r="ROA248" s="164"/>
      <c r="ROB248" s="168"/>
      <c r="ROC248" s="168"/>
      <c r="ROD248" s="165"/>
      <c r="ROE248" s="165"/>
      <c r="ROF248" s="165"/>
      <c r="ROG248" s="166"/>
      <c r="ROI248" s="164"/>
      <c r="ROJ248" s="168"/>
      <c r="ROK248" s="168"/>
      <c r="ROL248" s="165"/>
      <c r="ROM248" s="165"/>
      <c r="RON248" s="165"/>
      <c r="ROO248" s="166"/>
      <c r="ROQ248" s="164"/>
      <c r="ROR248" s="168"/>
      <c r="ROS248" s="168"/>
      <c r="ROT248" s="165"/>
      <c r="ROU248" s="165"/>
      <c r="ROV248" s="165"/>
      <c r="ROW248" s="166"/>
      <c r="ROY248" s="164"/>
      <c r="ROZ248" s="168"/>
      <c r="RPA248" s="168"/>
      <c r="RPB248" s="165"/>
      <c r="RPC248" s="165"/>
      <c r="RPD248" s="165"/>
      <c r="RPE248" s="166"/>
      <c r="RPG248" s="164"/>
      <c r="RPH248" s="168"/>
      <c r="RPI248" s="168"/>
      <c r="RPJ248" s="165"/>
      <c r="RPK248" s="165"/>
      <c r="RPL248" s="165"/>
      <c r="RPM248" s="166"/>
      <c r="RPO248" s="164"/>
      <c r="RPP248" s="168"/>
      <c r="RPQ248" s="168"/>
      <c r="RPR248" s="165"/>
      <c r="RPS248" s="165"/>
      <c r="RPT248" s="165"/>
      <c r="RPU248" s="166"/>
      <c r="RPW248" s="164"/>
      <c r="RPX248" s="168"/>
      <c r="RPY248" s="168"/>
      <c r="RPZ248" s="165"/>
      <c r="RQA248" s="165"/>
      <c r="RQB248" s="165"/>
      <c r="RQC248" s="166"/>
      <c r="RQE248" s="164"/>
      <c r="RQF248" s="168"/>
      <c r="RQG248" s="168"/>
      <c r="RQH248" s="165"/>
      <c r="RQI248" s="165"/>
      <c r="RQJ248" s="165"/>
      <c r="RQK248" s="166"/>
      <c r="RQM248" s="164"/>
      <c r="RQN248" s="168"/>
      <c r="RQO248" s="168"/>
      <c r="RQP248" s="165"/>
      <c r="RQQ248" s="165"/>
      <c r="RQR248" s="165"/>
      <c r="RQS248" s="166"/>
      <c r="RQU248" s="164"/>
      <c r="RQV248" s="168"/>
      <c r="RQW248" s="168"/>
      <c r="RQX248" s="165"/>
      <c r="RQY248" s="165"/>
      <c r="RQZ248" s="165"/>
      <c r="RRA248" s="166"/>
      <c r="RRC248" s="164"/>
      <c r="RRD248" s="168"/>
      <c r="RRE248" s="168"/>
      <c r="RRF248" s="165"/>
      <c r="RRG248" s="165"/>
      <c r="RRH248" s="165"/>
      <c r="RRI248" s="166"/>
      <c r="RRK248" s="164"/>
      <c r="RRL248" s="168"/>
      <c r="RRM248" s="168"/>
      <c r="RRN248" s="165"/>
      <c r="RRO248" s="165"/>
      <c r="RRP248" s="165"/>
      <c r="RRQ248" s="166"/>
      <c r="RRS248" s="164"/>
      <c r="RRT248" s="168"/>
      <c r="RRU248" s="168"/>
      <c r="RRV248" s="165"/>
      <c r="RRW248" s="165"/>
      <c r="RRX248" s="165"/>
      <c r="RRY248" s="166"/>
      <c r="RSA248" s="164"/>
      <c r="RSB248" s="168"/>
      <c r="RSC248" s="168"/>
      <c r="RSD248" s="165"/>
      <c r="RSE248" s="165"/>
      <c r="RSF248" s="165"/>
      <c r="RSG248" s="166"/>
      <c r="RSI248" s="164"/>
      <c r="RSJ248" s="168"/>
      <c r="RSK248" s="168"/>
      <c r="RSL248" s="165"/>
      <c r="RSM248" s="165"/>
      <c r="RSN248" s="165"/>
      <c r="RSO248" s="166"/>
      <c r="RSQ248" s="164"/>
      <c r="RSR248" s="168"/>
      <c r="RSS248" s="168"/>
      <c r="RST248" s="165"/>
      <c r="RSU248" s="165"/>
      <c r="RSV248" s="165"/>
      <c r="RSW248" s="166"/>
      <c r="RSY248" s="164"/>
      <c r="RSZ248" s="168"/>
      <c r="RTA248" s="168"/>
      <c r="RTB248" s="165"/>
      <c r="RTC248" s="165"/>
      <c r="RTD248" s="165"/>
      <c r="RTE248" s="166"/>
      <c r="RTG248" s="164"/>
      <c r="RTH248" s="168"/>
      <c r="RTI248" s="168"/>
      <c r="RTJ248" s="165"/>
      <c r="RTK248" s="165"/>
      <c r="RTL248" s="165"/>
      <c r="RTM248" s="166"/>
      <c r="RTO248" s="164"/>
      <c r="RTP248" s="168"/>
      <c r="RTQ248" s="168"/>
      <c r="RTR248" s="165"/>
      <c r="RTS248" s="165"/>
      <c r="RTT248" s="165"/>
      <c r="RTU248" s="166"/>
      <c r="RTW248" s="164"/>
      <c r="RTX248" s="168"/>
      <c r="RTY248" s="168"/>
      <c r="RTZ248" s="165"/>
      <c r="RUA248" s="165"/>
      <c r="RUB248" s="165"/>
      <c r="RUC248" s="166"/>
      <c r="RUE248" s="164"/>
      <c r="RUF248" s="168"/>
      <c r="RUG248" s="168"/>
      <c r="RUH248" s="165"/>
      <c r="RUI248" s="165"/>
      <c r="RUJ248" s="165"/>
      <c r="RUK248" s="166"/>
      <c r="RUM248" s="164"/>
      <c r="RUN248" s="168"/>
      <c r="RUO248" s="168"/>
      <c r="RUP248" s="165"/>
      <c r="RUQ248" s="165"/>
      <c r="RUR248" s="165"/>
      <c r="RUS248" s="166"/>
      <c r="RUU248" s="164"/>
      <c r="RUV248" s="168"/>
      <c r="RUW248" s="168"/>
      <c r="RUX248" s="165"/>
      <c r="RUY248" s="165"/>
      <c r="RUZ248" s="165"/>
      <c r="RVA248" s="166"/>
      <c r="RVC248" s="164"/>
      <c r="RVD248" s="168"/>
      <c r="RVE248" s="168"/>
      <c r="RVF248" s="165"/>
      <c r="RVG248" s="165"/>
      <c r="RVH248" s="165"/>
      <c r="RVI248" s="166"/>
      <c r="RVK248" s="164"/>
      <c r="RVL248" s="168"/>
      <c r="RVM248" s="168"/>
      <c r="RVN248" s="165"/>
      <c r="RVO248" s="165"/>
      <c r="RVP248" s="165"/>
      <c r="RVQ248" s="166"/>
      <c r="RVS248" s="164"/>
      <c r="RVT248" s="168"/>
      <c r="RVU248" s="168"/>
      <c r="RVV248" s="165"/>
      <c r="RVW248" s="165"/>
      <c r="RVX248" s="165"/>
      <c r="RVY248" s="166"/>
      <c r="RWA248" s="164"/>
      <c r="RWB248" s="168"/>
      <c r="RWC248" s="168"/>
      <c r="RWD248" s="165"/>
      <c r="RWE248" s="165"/>
      <c r="RWF248" s="165"/>
      <c r="RWG248" s="166"/>
      <c r="RWI248" s="164"/>
      <c r="RWJ248" s="168"/>
      <c r="RWK248" s="168"/>
      <c r="RWL248" s="165"/>
      <c r="RWM248" s="165"/>
      <c r="RWN248" s="165"/>
      <c r="RWO248" s="166"/>
      <c r="RWQ248" s="164"/>
      <c r="RWR248" s="168"/>
      <c r="RWS248" s="168"/>
      <c r="RWT248" s="165"/>
      <c r="RWU248" s="165"/>
      <c r="RWV248" s="165"/>
      <c r="RWW248" s="166"/>
      <c r="RWY248" s="164"/>
      <c r="RWZ248" s="168"/>
      <c r="RXA248" s="168"/>
      <c r="RXB248" s="165"/>
      <c r="RXC248" s="165"/>
      <c r="RXD248" s="165"/>
      <c r="RXE248" s="166"/>
      <c r="RXG248" s="164"/>
      <c r="RXH248" s="168"/>
      <c r="RXI248" s="168"/>
      <c r="RXJ248" s="165"/>
      <c r="RXK248" s="165"/>
      <c r="RXL248" s="165"/>
      <c r="RXM248" s="166"/>
      <c r="RXO248" s="164"/>
      <c r="RXP248" s="168"/>
      <c r="RXQ248" s="168"/>
      <c r="RXR248" s="165"/>
      <c r="RXS248" s="165"/>
      <c r="RXT248" s="165"/>
      <c r="RXU248" s="166"/>
      <c r="RXW248" s="164"/>
      <c r="RXX248" s="168"/>
      <c r="RXY248" s="168"/>
      <c r="RXZ248" s="165"/>
      <c r="RYA248" s="165"/>
      <c r="RYB248" s="165"/>
      <c r="RYC248" s="166"/>
      <c r="RYE248" s="164"/>
      <c r="RYF248" s="168"/>
      <c r="RYG248" s="168"/>
      <c r="RYH248" s="165"/>
      <c r="RYI248" s="165"/>
      <c r="RYJ248" s="165"/>
      <c r="RYK248" s="166"/>
      <c r="RYM248" s="164"/>
      <c r="RYN248" s="168"/>
      <c r="RYO248" s="168"/>
      <c r="RYP248" s="165"/>
      <c r="RYQ248" s="165"/>
      <c r="RYR248" s="165"/>
      <c r="RYS248" s="166"/>
      <c r="RYU248" s="164"/>
      <c r="RYV248" s="168"/>
      <c r="RYW248" s="168"/>
      <c r="RYX248" s="165"/>
      <c r="RYY248" s="165"/>
      <c r="RYZ248" s="165"/>
      <c r="RZA248" s="166"/>
      <c r="RZC248" s="164"/>
      <c r="RZD248" s="168"/>
      <c r="RZE248" s="168"/>
      <c r="RZF248" s="165"/>
      <c r="RZG248" s="165"/>
      <c r="RZH248" s="165"/>
      <c r="RZI248" s="166"/>
      <c r="RZK248" s="164"/>
      <c r="RZL248" s="168"/>
      <c r="RZM248" s="168"/>
      <c r="RZN248" s="165"/>
      <c r="RZO248" s="165"/>
      <c r="RZP248" s="165"/>
      <c r="RZQ248" s="166"/>
      <c r="RZS248" s="164"/>
      <c r="RZT248" s="168"/>
      <c r="RZU248" s="168"/>
      <c r="RZV248" s="165"/>
      <c r="RZW248" s="165"/>
      <c r="RZX248" s="165"/>
      <c r="RZY248" s="166"/>
      <c r="SAA248" s="164"/>
      <c r="SAB248" s="168"/>
      <c r="SAC248" s="168"/>
      <c r="SAD248" s="165"/>
      <c r="SAE248" s="165"/>
      <c r="SAF248" s="165"/>
      <c r="SAG248" s="166"/>
      <c r="SAI248" s="164"/>
      <c r="SAJ248" s="168"/>
      <c r="SAK248" s="168"/>
      <c r="SAL248" s="165"/>
      <c r="SAM248" s="165"/>
      <c r="SAN248" s="165"/>
      <c r="SAO248" s="166"/>
      <c r="SAQ248" s="164"/>
      <c r="SAR248" s="168"/>
      <c r="SAS248" s="168"/>
      <c r="SAT248" s="165"/>
      <c r="SAU248" s="165"/>
      <c r="SAV248" s="165"/>
      <c r="SAW248" s="166"/>
      <c r="SAY248" s="164"/>
      <c r="SAZ248" s="168"/>
      <c r="SBA248" s="168"/>
      <c r="SBB248" s="165"/>
      <c r="SBC248" s="165"/>
      <c r="SBD248" s="165"/>
      <c r="SBE248" s="166"/>
      <c r="SBG248" s="164"/>
      <c r="SBH248" s="168"/>
      <c r="SBI248" s="168"/>
      <c r="SBJ248" s="165"/>
      <c r="SBK248" s="165"/>
      <c r="SBL248" s="165"/>
      <c r="SBM248" s="166"/>
      <c r="SBO248" s="164"/>
      <c r="SBP248" s="168"/>
      <c r="SBQ248" s="168"/>
      <c r="SBR248" s="165"/>
      <c r="SBS248" s="165"/>
      <c r="SBT248" s="165"/>
      <c r="SBU248" s="166"/>
      <c r="SBW248" s="164"/>
      <c r="SBX248" s="168"/>
      <c r="SBY248" s="168"/>
      <c r="SBZ248" s="165"/>
      <c r="SCA248" s="165"/>
      <c r="SCB248" s="165"/>
      <c r="SCC248" s="166"/>
      <c r="SCE248" s="164"/>
      <c r="SCF248" s="168"/>
      <c r="SCG248" s="168"/>
      <c r="SCH248" s="165"/>
      <c r="SCI248" s="165"/>
      <c r="SCJ248" s="165"/>
      <c r="SCK248" s="166"/>
      <c r="SCM248" s="164"/>
      <c r="SCN248" s="168"/>
      <c r="SCO248" s="168"/>
      <c r="SCP248" s="165"/>
      <c r="SCQ248" s="165"/>
      <c r="SCR248" s="165"/>
      <c r="SCS248" s="166"/>
      <c r="SCU248" s="164"/>
      <c r="SCV248" s="168"/>
      <c r="SCW248" s="168"/>
      <c r="SCX248" s="165"/>
      <c r="SCY248" s="165"/>
      <c r="SCZ248" s="165"/>
      <c r="SDA248" s="166"/>
      <c r="SDC248" s="164"/>
      <c r="SDD248" s="168"/>
      <c r="SDE248" s="168"/>
      <c r="SDF248" s="165"/>
      <c r="SDG248" s="165"/>
      <c r="SDH248" s="165"/>
      <c r="SDI248" s="166"/>
      <c r="SDK248" s="164"/>
      <c r="SDL248" s="168"/>
      <c r="SDM248" s="168"/>
      <c r="SDN248" s="165"/>
      <c r="SDO248" s="165"/>
      <c r="SDP248" s="165"/>
      <c r="SDQ248" s="166"/>
      <c r="SDS248" s="164"/>
      <c r="SDT248" s="168"/>
      <c r="SDU248" s="168"/>
      <c r="SDV248" s="165"/>
      <c r="SDW248" s="165"/>
      <c r="SDX248" s="165"/>
      <c r="SDY248" s="166"/>
      <c r="SEA248" s="164"/>
      <c r="SEB248" s="168"/>
      <c r="SEC248" s="168"/>
      <c r="SED248" s="165"/>
      <c r="SEE248" s="165"/>
      <c r="SEF248" s="165"/>
      <c r="SEG248" s="166"/>
      <c r="SEI248" s="164"/>
      <c r="SEJ248" s="168"/>
      <c r="SEK248" s="168"/>
      <c r="SEL248" s="165"/>
      <c r="SEM248" s="165"/>
      <c r="SEN248" s="165"/>
      <c r="SEO248" s="166"/>
      <c r="SEQ248" s="164"/>
      <c r="SER248" s="168"/>
      <c r="SES248" s="168"/>
      <c r="SET248" s="165"/>
      <c r="SEU248" s="165"/>
      <c r="SEV248" s="165"/>
      <c r="SEW248" s="166"/>
      <c r="SEY248" s="164"/>
      <c r="SEZ248" s="168"/>
      <c r="SFA248" s="168"/>
      <c r="SFB248" s="165"/>
      <c r="SFC248" s="165"/>
      <c r="SFD248" s="165"/>
      <c r="SFE248" s="166"/>
      <c r="SFG248" s="164"/>
      <c r="SFH248" s="168"/>
      <c r="SFI248" s="168"/>
      <c r="SFJ248" s="165"/>
      <c r="SFK248" s="165"/>
      <c r="SFL248" s="165"/>
      <c r="SFM248" s="166"/>
      <c r="SFO248" s="164"/>
      <c r="SFP248" s="168"/>
      <c r="SFQ248" s="168"/>
      <c r="SFR248" s="165"/>
      <c r="SFS248" s="165"/>
      <c r="SFT248" s="165"/>
      <c r="SFU248" s="166"/>
      <c r="SFW248" s="164"/>
      <c r="SFX248" s="168"/>
      <c r="SFY248" s="168"/>
      <c r="SFZ248" s="165"/>
      <c r="SGA248" s="165"/>
      <c r="SGB248" s="165"/>
      <c r="SGC248" s="166"/>
      <c r="SGE248" s="164"/>
      <c r="SGF248" s="168"/>
      <c r="SGG248" s="168"/>
      <c r="SGH248" s="165"/>
      <c r="SGI248" s="165"/>
      <c r="SGJ248" s="165"/>
      <c r="SGK248" s="166"/>
      <c r="SGM248" s="164"/>
      <c r="SGN248" s="168"/>
      <c r="SGO248" s="168"/>
      <c r="SGP248" s="165"/>
      <c r="SGQ248" s="165"/>
      <c r="SGR248" s="165"/>
      <c r="SGS248" s="166"/>
      <c r="SGU248" s="164"/>
      <c r="SGV248" s="168"/>
      <c r="SGW248" s="168"/>
      <c r="SGX248" s="165"/>
      <c r="SGY248" s="165"/>
      <c r="SGZ248" s="165"/>
      <c r="SHA248" s="166"/>
      <c r="SHC248" s="164"/>
      <c r="SHD248" s="168"/>
      <c r="SHE248" s="168"/>
      <c r="SHF248" s="165"/>
      <c r="SHG248" s="165"/>
      <c r="SHH248" s="165"/>
      <c r="SHI248" s="166"/>
      <c r="SHK248" s="164"/>
      <c r="SHL248" s="168"/>
      <c r="SHM248" s="168"/>
      <c r="SHN248" s="165"/>
      <c r="SHO248" s="165"/>
      <c r="SHP248" s="165"/>
      <c r="SHQ248" s="166"/>
      <c r="SHS248" s="164"/>
      <c r="SHT248" s="168"/>
      <c r="SHU248" s="168"/>
      <c r="SHV248" s="165"/>
      <c r="SHW248" s="165"/>
      <c r="SHX248" s="165"/>
      <c r="SHY248" s="166"/>
      <c r="SIA248" s="164"/>
      <c r="SIB248" s="168"/>
      <c r="SIC248" s="168"/>
      <c r="SID248" s="165"/>
      <c r="SIE248" s="165"/>
      <c r="SIF248" s="165"/>
      <c r="SIG248" s="166"/>
      <c r="SII248" s="164"/>
      <c r="SIJ248" s="168"/>
      <c r="SIK248" s="168"/>
      <c r="SIL248" s="165"/>
      <c r="SIM248" s="165"/>
      <c r="SIN248" s="165"/>
      <c r="SIO248" s="166"/>
      <c r="SIQ248" s="164"/>
      <c r="SIR248" s="168"/>
      <c r="SIS248" s="168"/>
      <c r="SIT248" s="165"/>
      <c r="SIU248" s="165"/>
      <c r="SIV248" s="165"/>
      <c r="SIW248" s="166"/>
      <c r="SIY248" s="164"/>
      <c r="SIZ248" s="168"/>
      <c r="SJA248" s="168"/>
      <c r="SJB248" s="165"/>
      <c r="SJC248" s="165"/>
      <c r="SJD248" s="165"/>
      <c r="SJE248" s="166"/>
      <c r="SJG248" s="164"/>
      <c r="SJH248" s="168"/>
      <c r="SJI248" s="168"/>
      <c r="SJJ248" s="165"/>
      <c r="SJK248" s="165"/>
      <c r="SJL248" s="165"/>
      <c r="SJM248" s="166"/>
      <c r="SJO248" s="164"/>
      <c r="SJP248" s="168"/>
      <c r="SJQ248" s="168"/>
      <c r="SJR248" s="165"/>
      <c r="SJS248" s="165"/>
      <c r="SJT248" s="165"/>
      <c r="SJU248" s="166"/>
      <c r="SJW248" s="164"/>
      <c r="SJX248" s="168"/>
      <c r="SJY248" s="168"/>
      <c r="SJZ248" s="165"/>
      <c r="SKA248" s="165"/>
      <c r="SKB248" s="165"/>
      <c r="SKC248" s="166"/>
      <c r="SKE248" s="164"/>
      <c r="SKF248" s="168"/>
      <c r="SKG248" s="168"/>
      <c r="SKH248" s="165"/>
      <c r="SKI248" s="165"/>
      <c r="SKJ248" s="165"/>
      <c r="SKK248" s="166"/>
      <c r="SKM248" s="164"/>
      <c r="SKN248" s="168"/>
      <c r="SKO248" s="168"/>
      <c r="SKP248" s="165"/>
      <c r="SKQ248" s="165"/>
      <c r="SKR248" s="165"/>
      <c r="SKS248" s="166"/>
      <c r="SKU248" s="164"/>
      <c r="SKV248" s="168"/>
      <c r="SKW248" s="168"/>
      <c r="SKX248" s="165"/>
      <c r="SKY248" s="165"/>
      <c r="SKZ248" s="165"/>
      <c r="SLA248" s="166"/>
      <c r="SLC248" s="164"/>
      <c r="SLD248" s="168"/>
      <c r="SLE248" s="168"/>
      <c r="SLF248" s="165"/>
      <c r="SLG248" s="165"/>
      <c r="SLH248" s="165"/>
      <c r="SLI248" s="166"/>
      <c r="SLK248" s="164"/>
      <c r="SLL248" s="168"/>
      <c r="SLM248" s="168"/>
      <c r="SLN248" s="165"/>
      <c r="SLO248" s="165"/>
      <c r="SLP248" s="165"/>
      <c r="SLQ248" s="166"/>
      <c r="SLS248" s="164"/>
      <c r="SLT248" s="168"/>
      <c r="SLU248" s="168"/>
      <c r="SLV248" s="165"/>
      <c r="SLW248" s="165"/>
      <c r="SLX248" s="165"/>
      <c r="SLY248" s="166"/>
      <c r="SMA248" s="164"/>
      <c r="SMB248" s="168"/>
      <c r="SMC248" s="168"/>
      <c r="SMD248" s="165"/>
      <c r="SME248" s="165"/>
      <c r="SMF248" s="165"/>
      <c r="SMG248" s="166"/>
      <c r="SMI248" s="164"/>
      <c r="SMJ248" s="168"/>
      <c r="SMK248" s="168"/>
      <c r="SML248" s="165"/>
      <c r="SMM248" s="165"/>
      <c r="SMN248" s="165"/>
      <c r="SMO248" s="166"/>
      <c r="SMQ248" s="164"/>
      <c r="SMR248" s="168"/>
      <c r="SMS248" s="168"/>
      <c r="SMT248" s="165"/>
      <c r="SMU248" s="165"/>
      <c r="SMV248" s="165"/>
      <c r="SMW248" s="166"/>
      <c r="SMY248" s="164"/>
      <c r="SMZ248" s="168"/>
      <c r="SNA248" s="168"/>
      <c r="SNB248" s="165"/>
      <c r="SNC248" s="165"/>
      <c r="SND248" s="165"/>
      <c r="SNE248" s="166"/>
      <c r="SNG248" s="164"/>
      <c r="SNH248" s="168"/>
      <c r="SNI248" s="168"/>
      <c r="SNJ248" s="165"/>
      <c r="SNK248" s="165"/>
      <c r="SNL248" s="165"/>
      <c r="SNM248" s="166"/>
      <c r="SNO248" s="164"/>
      <c r="SNP248" s="168"/>
      <c r="SNQ248" s="168"/>
      <c r="SNR248" s="165"/>
      <c r="SNS248" s="165"/>
      <c r="SNT248" s="165"/>
      <c r="SNU248" s="166"/>
      <c r="SNW248" s="164"/>
      <c r="SNX248" s="168"/>
      <c r="SNY248" s="168"/>
      <c r="SNZ248" s="165"/>
      <c r="SOA248" s="165"/>
      <c r="SOB248" s="165"/>
      <c r="SOC248" s="166"/>
      <c r="SOE248" s="164"/>
      <c r="SOF248" s="168"/>
      <c r="SOG248" s="168"/>
      <c r="SOH248" s="165"/>
      <c r="SOI248" s="165"/>
      <c r="SOJ248" s="165"/>
      <c r="SOK248" s="166"/>
      <c r="SOM248" s="164"/>
      <c r="SON248" s="168"/>
      <c r="SOO248" s="168"/>
      <c r="SOP248" s="165"/>
      <c r="SOQ248" s="165"/>
      <c r="SOR248" s="165"/>
      <c r="SOS248" s="166"/>
      <c r="SOU248" s="164"/>
      <c r="SOV248" s="168"/>
      <c r="SOW248" s="168"/>
      <c r="SOX248" s="165"/>
      <c r="SOY248" s="165"/>
      <c r="SOZ248" s="165"/>
      <c r="SPA248" s="166"/>
      <c r="SPC248" s="164"/>
      <c r="SPD248" s="168"/>
      <c r="SPE248" s="168"/>
      <c r="SPF248" s="165"/>
      <c r="SPG248" s="165"/>
      <c r="SPH248" s="165"/>
      <c r="SPI248" s="166"/>
      <c r="SPK248" s="164"/>
      <c r="SPL248" s="168"/>
      <c r="SPM248" s="168"/>
      <c r="SPN248" s="165"/>
      <c r="SPO248" s="165"/>
      <c r="SPP248" s="165"/>
      <c r="SPQ248" s="166"/>
      <c r="SPS248" s="164"/>
      <c r="SPT248" s="168"/>
      <c r="SPU248" s="168"/>
      <c r="SPV248" s="165"/>
      <c r="SPW248" s="165"/>
      <c r="SPX248" s="165"/>
      <c r="SPY248" s="166"/>
      <c r="SQA248" s="164"/>
      <c r="SQB248" s="168"/>
      <c r="SQC248" s="168"/>
      <c r="SQD248" s="165"/>
      <c r="SQE248" s="165"/>
      <c r="SQF248" s="165"/>
      <c r="SQG248" s="166"/>
      <c r="SQI248" s="164"/>
      <c r="SQJ248" s="168"/>
      <c r="SQK248" s="168"/>
      <c r="SQL248" s="165"/>
      <c r="SQM248" s="165"/>
      <c r="SQN248" s="165"/>
      <c r="SQO248" s="166"/>
      <c r="SQQ248" s="164"/>
      <c r="SQR248" s="168"/>
      <c r="SQS248" s="168"/>
      <c r="SQT248" s="165"/>
      <c r="SQU248" s="165"/>
      <c r="SQV248" s="165"/>
      <c r="SQW248" s="166"/>
      <c r="SQY248" s="164"/>
      <c r="SQZ248" s="168"/>
      <c r="SRA248" s="168"/>
      <c r="SRB248" s="165"/>
      <c r="SRC248" s="165"/>
      <c r="SRD248" s="165"/>
      <c r="SRE248" s="166"/>
      <c r="SRG248" s="164"/>
      <c r="SRH248" s="168"/>
      <c r="SRI248" s="168"/>
      <c r="SRJ248" s="165"/>
      <c r="SRK248" s="165"/>
      <c r="SRL248" s="165"/>
      <c r="SRM248" s="166"/>
      <c r="SRO248" s="164"/>
      <c r="SRP248" s="168"/>
      <c r="SRQ248" s="168"/>
      <c r="SRR248" s="165"/>
      <c r="SRS248" s="165"/>
      <c r="SRT248" s="165"/>
      <c r="SRU248" s="166"/>
      <c r="SRW248" s="164"/>
      <c r="SRX248" s="168"/>
      <c r="SRY248" s="168"/>
      <c r="SRZ248" s="165"/>
      <c r="SSA248" s="165"/>
      <c r="SSB248" s="165"/>
      <c r="SSC248" s="166"/>
      <c r="SSE248" s="164"/>
      <c r="SSF248" s="168"/>
      <c r="SSG248" s="168"/>
      <c r="SSH248" s="165"/>
      <c r="SSI248" s="165"/>
      <c r="SSJ248" s="165"/>
      <c r="SSK248" s="166"/>
      <c r="SSM248" s="164"/>
      <c r="SSN248" s="168"/>
      <c r="SSO248" s="168"/>
      <c r="SSP248" s="165"/>
      <c r="SSQ248" s="165"/>
      <c r="SSR248" s="165"/>
      <c r="SSS248" s="166"/>
      <c r="SSU248" s="164"/>
      <c r="SSV248" s="168"/>
      <c r="SSW248" s="168"/>
      <c r="SSX248" s="165"/>
      <c r="SSY248" s="165"/>
      <c r="SSZ248" s="165"/>
      <c r="STA248" s="166"/>
      <c r="STC248" s="164"/>
      <c r="STD248" s="168"/>
      <c r="STE248" s="168"/>
      <c r="STF248" s="165"/>
      <c r="STG248" s="165"/>
      <c r="STH248" s="165"/>
      <c r="STI248" s="166"/>
      <c r="STK248" s="164"/>
      <c r="STL248" s="168"/>
      <c r="STM248" s="168"/>
      <c r="STN248" s="165"/>
      <c r="STO248" s="165"/>
      <c r="STP248" s="165"/>
      <c r="STQ248" s="166"/>
      <c r="STS248" s="164"/>
      <c r="STT248" s="168"/>
      <c r="STU248" s="168"/>
      <c r="STV248" s="165"/>
      <c r="STW248" s="165"/>
      <c r="STX248" s="165"/>
      <c r="STY248" s="166"/>
      <c r="SUA248" s="164"/>
      <c r="SUB248" s="168"/>
      <c r="SUC248" s="168"/>
      <c r="SUD248" s="165"/>
      <c r="SUE248" s="165"/>
      <c r="SUF248" s="165"/>
      <c r="SUG248" s="166"/>
      <c r="SUI248" s="164"/>
      <c r="SUJ248" s="168"/>
      <c r="SUK248" s="168"/>
      <c r="SUL248" s="165"/>
      <c r="SUM248" s="165"/>
      <c r="SUN248" s="165"/>
      <c r="SUO248" s="166"/>
      <c r="SUQ248" s="164"/>
      <c r="SUR248" s="168"/>
      <c r="SUS248" s="168"/>
      <c r="SUT248" s="165"/>
      <c r="SUU248" s="165"/>
      <c r="SUV248" s="165"/>
      <c r="SUW248" s="166"/>
      <c r="SUY248" s="164"/>
      <c r="SUZ248" s="168"/>
      <c r="SVA248" s="168"/>
      <c r="SVB248" s="165"/>
      <c r="SVC248" s="165"/>
      <c r="SVD248" s="165"/>
      <c r="SVE248" s="166"/>
      <c r="SVG248" s="164"/>
      <c r="SVH248" s="168"/>
      <c r="SVI248" s="168"/>
      <c r="SVJ248" s="165"/>
      <c r="SVK248" s="165"/>
      <c r="SVL248" s="165"/>
      <c r="SVM248" s="166"/>
      <c r="SVO248" s="164"/>
      <c r="SVP248" s="168"/>
      <c r="SVQ248" s="168"/>
      <c r="SVR248" s="165"/>
      <c r="SVS248" s="165"/>
      <c r="SVT248" s="165"/>
      <c r="SVU248" s="166"/>
      <c r="SVW248" s="164"/>
      <c r="SVX248" s="168"/>
      <c r="SVY248" s="168"/>
      <c r="SVZ248" s="165"/>
      <c r="SWA248" s="165"/>
      <c r="SWB248" s="165"/>
      <c r="SWC248" s="166"/>
      <c r="SWE248" s="164"/>
      <c r="SWF248" s="168"/>
      <c r="SWG248" s="168"/>
      <c r="SWH248" s="165"/>
      <c r="SWI248" s="165"/>
      <c r="SWJ248" s="165"/>
      <c r="SWK248" s="166"/>
      <c r="SWM248" s="164"/>
      <c r="SWN248" s="168"/>
      <c r="SWO248" s="168"/>
      <c r="SWP248" s="165"/>
      <c r="SWQ248" s="165"/>
      <c r="SWR248" s="165"/>
      <c r="SWS248" s="166"/>
      <c r="SWU248" s="164"/>
      <c r="SWV248" s="168"/>
      <c r="SWW248" s="168"/>
      <c r="SWX248" s="165"/>
      <c r="SWY248" s="165"/>
      <c r="SWZ248" s="165"/>
      <c r="SXA248" s="166"/>
      <c r="SXC248" s="164"/>
      <c r="SXD248" s="168"/>
      <c r="SXE248" s="168"/>
      <c r="SXF248" s="165"/>
      <c r="SXG248" s="165"/>
      <c r="SXH248" s="165"/>
      <c r="SXI248" s="166"/>
      <c r="SXK248" s="164"/>
      <c r="SXL248" s="168"/>
      <c r="SXM248" s="168"/>
      <c r="SXN248" s="165"/>
      <c r="SXO248" s="165"/>
      <c r="SXP248" s="165"/>
      <c r="SXQ248" s="166"/>
      <c r="SXS248" s="164"/>
      <c r="SXT248" s="168"/>
      <c r="SXU248" s="168"/>
      <c r="SXV248" s="165"/>
      <c r="SXW248" s="165"/>
      <c r="SXX248" s="165"/>
      <c r="SXY248" s="166"/>
      <c r="SYA248" s="164"/>
      <c r="SYB248" s="168"/>
      <c r="SYC248" s="168"/>
      <c r="SYD248" s="165"/>
      <c r="SYE248" s="165"/>
      <c r="SYF248" s="165"/>
      <c r="SYG248" s="166"/>
      <c r="SYI248" s="164"/>
      <c r="SYJ248" s="168"/>
      <c r="SYK248" s="168"/>
      <c r="SYL248" s="165"/>
      <c r="SYM248" s="165"/>
      <c r="SYN248" s="165"/>
      <c r="SYO248" s="166"/>
      <c r="SYQ248" s="164"/>
      <c r="SYR248" s="168"/>
      <c r="SYS248" s="168"/>
      <c r="SYT248" s="165"/>
      <c r="SYU248" s="165"/>
      <c r="SYV248" s="165"/>
      <c r="SYW248" s="166"/>
      <c r="SYY248" s="164"/>
      <c r="SYZ248" s="168"/>
      <c r="SZA248" s="168"/>
      <c r="SZB248" s="165"/>
      <c r="SZC248" s="165"/>
      <c r="SZD248" s="165"/>
      <c r="SZE248" s="166"/>
      <c r="SZG248" s="164"/>
      <c r="SZH248" s="168"/>
      <c r="SZI248" s="168"/>
      <c r="SZJ248" s="165"/>
      <c r="SZK248" s="165"/>
      <c r="SZL248" s="165"/>
      <c r="SZM248" s="166"/>
      <c r="SZO248" s="164"/>
      <c r="SZP248" s="168"/>
      <c r="SZQ248" s="168"/>
      <c r="SZR248" s="165"/>
      <c r="SZS248" s="165"/>
      <c r="SZT248" s="165"/>
      <c r="SZU248" s="166"/>
      <c r="SZW248" s="164"/>
      <c r="SZX248" s="168"/>
      <c r="SZY248" s="168"/>
      <c r="SZZ248" s="165"/>
      <c r="TAA248" s="165"/>
      <c r="TAB248" s="165"/>
      <c r="TAC248" s="166"/>
      <c r="TAE248" s="164"/>
      <c r="TAF248" s="168"/>
      <c r="TAG248" s="168"/>
      <c r="TAH248" s="165"/>
      <c r="TAI248" s="165"/>
      <c r="TAJ248" s="165"/>
      <c r="TAK248" s="166"/>
      <c r="TAM248" s="164"/>
      <c r="TAN248" s="168"/>
      <c r="TAO248" s="168"/>
      <c r="TAP248" s="165"/>
      <c r="TAQ248" s="165"/>
      <c r="TAR248" s="165"/>
      <c r="TAS248" s="166"/>
      <c r="TAU248" s="164"/>
      <c r="TAV248" s="168"/>
      <c r="TAW248" s="168"/>
      <c r="TAX248" s="165"/>
      <c r="TAY248" s="165"/>
      <c r="TAZ248" s="165"/>
      <c r="TBA248" s="166"/>
      <c r="TBC248" s="164"/>
      <c r="TBD248" s="168"/>
      <c r="TBE248" s="168"/>
      <c r="TBF248" s="165"/>
      <c r="TBG248" s="165"/>
      <c r="TBH248" s="165"/>
      <c r="TBI248" s="166"/>
      <c r="TBK248" s="164"/>
      <c r="TBL248" s="168"/>
      <c r="TBM248" s="168"/>
      <c r="TBN248" s="165"/>
      <c r="TBO248" s="165"/>
      <c r="TBP248" s="165"/>
      <c r="TBQ248" s="166"/>
      <c r="TBS248" s="164"/>
      <c r="TBT248" s="168"/>
      <c r="TBU248" s="168"/>
      <c r="TBV248" s="165"/>
      <c r="TBW248" s="165"/>
      <c r="TBX248" s="165"/>
      <c r="TBY248" s="166"/>
      <c r="TCA248" s="164"/>
      <c r="TCB248" s="168"/>
      <c r="TCC248" s="168"/>
      <c r="TCD248" s="165"/>
      <c r="TCE248" s="165"/>
      <c r="TCF248" s="165"/>
      <c r="TCG248" s="166"/>
      <c r="TCI248" s="164"/>
      <c r="TCJ248" s="168"/>
      <c r="TCK248" s="168"/>
      <c r="TCL248" s="165"/>
      <c r="TCM248" s="165"/>
      <c r="TCN248" s="165"/>
      <c r="TCO248" s="166"/>
      <c r="TCQ248" s="164"/>
      <c r="TCR248" s="168"/>
      <c r="TCS248" s="168"/>
      <c r="TCT248" s="165"/>
      <c r="TCU248" s="165"/>
      <c r="TCV248" s="165"/>
      <c r="TCW248" s="166"/>
      <c r="TCY248" s="164"/>
      <c r="TCZ248" s="168"/>
      <c r="TDA248" s="168"/>
      <c r="TDB248" s="165"/>
      <c r="TDC248" s="165"/>
      <c r="TDD248" s="165"/>
      <c r="TDE248" s="166"/>
      <c r="TDG248" s="164"/>
      <c r="TDH248" s="168"/>
      <c r="TDI248" s="168"/>
      <c r="TDJ248" s="165"/>
      <c r="TDK248" s="165"/>
      <c r="TDL248" s="165"/>
      <c r="TDM248" s="166"/>
      <c r="TDO248" s="164"/>
      <c r="TDP248" s="168"/>
      <c r="TDQ248" s="168"/>
      <c r="TDR248" s="165"/>
      <c r="TDS248" s="165"/>
      <c r="TDT248" s="165"/>
      <c r="TDU248" s="166"/>
      <c r="TDW248" s="164"/>
      <c r="TDX248" s="168"/>
      <c r="TDY248" s="168"/>
      <c r="TDZ248" s="165"/>
      <c r="TEA248" s="165"/>
      <c r="TEB248" s="165"/>
      <c r="TEC248" s="166"/>
      <c r="TEE248" s="164"/>
      <c r="TEF248" s="168"/>
      <c r="TEG248" s="168"/>
      <c r="TEH248" s="165"/>
      <c r="TEI248" s="165"/>
      <c r="TEJ248" s="165"/>
      <c r="TEK248" s="166"/>
      <c r="TEM248" s="164"/>
      <c r="TEN248" s="168"/>
      <c r="TEO248" s="168"/>
      <c r="TEP248" s="165"/>
      <c r="TEQ248" s="165"/>
      <c r="TER248" s="165"/>
      <c r="TES248" s="166"/>
      <c r="TEU248" s="164"/>
      <c r="TEV248" s="168"/>
      <c r="TEW248" s="168"/>
      <c r="TEX248" s="165"/>
      <c r="TEY248" s="165"/>
      <c r="TEZ248" s="165"/>
      <c r="TFA248" s="166"/>
      <c r="TFC248" s="164"/>
      <c r="TFD248" s="168"/>
      <c r="TFE248" s="168"/>
      <c r="TFF248" s="165"/>
      <c r="TFG248" s="165"/>
      <c r="TFH248" s="165"/>
      <c r="TFI248" s="166"/>
      <c r="TFK248" s="164"/>
      <c r="TFL248" s="168"/>
      <c r="TFM248" s="168"/>
      <c r="TFN248" s="165"/>
      <c r="TFO248" s="165"/>
      <c r="TFP248" s="165"/>
      <c r="TFQ248" s="166"/>
      <c r="TFS248" s="164"/>
      <c r="TFT248" s="168"/>
      <c r="TFU248" s="168"/>
      <c r="TFV248" s="165"/>
      <c r="TFW248" s="165"/>
      <c r="TFX248" s="165"/>
      <c r="TFY248" s="166"/>
      <c r="TGA248" s="164"/>
      <c r="TGB248" s="168"/>
      <c r="TGC248" s="168"/>
      <c r="TGD248" s="165"/>
      <c r="TGE248" s="165"/>
      <c r="TGF248" s="165"/>
      <c r="TGG248" s="166"/>
      <c r="TGI248" s="164"/>
      <c r="TGJ248" s="168"/>
      <c r="TGK248" s="168"/>
      <c r="TGL248" s="165"/>
      <c r="TGM248" s="165"/>
      <c r="TGN248" s="165"/>
      <c r="TGO248" s="166"/>
      <c r="TGQ248" s="164"/>
      <c r="TGR248" s="168"/>
      <c r="TGS248" s="168"/>
      <c r="TGT248" s="165"/>
      <c r="TGU248" s="165"/>
      <c r="TGV248" s="165"/>
      <c r="TGW248" s="166"/>
      <c r="TGY248" s="164"/>
      <c r="TGZ248" s="168"/>
      <c r="THA248" s="168"/>
      <c r="THB248" s="165"/>
      <c r="THC248" s="165"/>
      <c r="THD248" s="165"/>
      <c r="THE248" s="166"/>
      <c r="THG248" s="164"/>
      <c r="THH248" s="168"/>
      <c r="THI248" s="168"/>
      <c r="THJ248" s="165"/>
      <c r="THK248" s="165"/>
      <c r="THL248" s="165"/>
      <c r="THM248" s="166"/>
      <c r="THO248" s="164"/>
      <c r="THP248" s="168"/>
      <c r="THQ248" s="168"/>
      <c r="THR248" s="165"/>
      <c r="THS248" s="165"/>
      <c r="THT248" s="165"/>
      <c r="THU248" s="166"/>
      <c r="THW248" s="164"/>
      <c r="THX248" s="168"/>
      <c r="THY248" s="168"/>
      <c r="THZ248" s="165"/>
      <c r="TIA248" s="165"/>
      <c r="TIB248" s="165"/>
      <c r="TIC248" s="166"/>
      <c r="TIE248" s="164"/>
      <c r="TIF248" s="168"/>
      <c r="TIG248" s="168"/>
      <c r="TIH248" s="165"/>
      <c r="TII248" s="165"/>
      <c r="TIJ248" s="165"/>
      <c r="TIK248" s="166"/>
      <c r="TIM248" s="164"/>
      <c r="TIN248" s="168"/>
      <c r="TIO248" s="168"/>
      <c r="TIP248" s="165"/>
      <c r="TIQ248" s="165"/>
      <c r="TIR248" s="165"/>
      <c r="TIS248" s="166"/>
      <c r="TIU248" s="164"/>
      <c r="TIV248" s="168"/>
      <c r="TIW248" s="168"/>
      <c r="TIX248" s="165"/>
      <c r="TIY248" s="165"/>
      <c r="TIZ248" s="165"/>
      <c r="TJA248" s="166"/>
      <c r="TJC248" s="164"/>
      <c r="TJD248" s="168"/>
      <c r="TJE248" s="168"/>
      <c r="TJF248" s="165"/>
      <c r="TJG248" s="165"/>
      <c r="TJH248" s="165"/>
      <c r="TJI248" s="166"/>
      <c r="TJK248" s="164"/>
      <c r="TJL248" s="168"/>
      <c r="TJM248" s="168"/>
      <c r="TJN248" s="165"/>
      <c r="TJO248" s="165"/>
      <c r="TJP248" s="165"/>
      <c r="TJQ248" s="166"/>
      <c r="TJS248" s="164"/>
      <c r="TJT248" s="168"/>
      <c r="TJU248" s="168"/>
      <c r="TJV248" s="165"/>
      <c r="TJW248" s="165"/>
      <c r="TJX248" s="165"/>
      <c r="TJY248" s="166"/>
      <c r="TKA248" s="164"/>
      <c r="TKB248" s="168"/>
      <c r="TKC248" s="168"/>
      <c r="TKD248" s="165"/>
      <c r="TKE248" s="165"/>
      <c r="TKF248" s="165"/>
      <c r="TKG248" s="166"/>
      <c r="TKI248" s="164"/>
      <c r="TKJ248" s="168"/>
      <c r="TKK248" s="168"/>
      <c r="TKL248" s="165"/>
      <c r="TKM248" s="165"/>
      <c r="TKN248" s="165"/>
      <c r="TKO248" s="166"/>
      <c r="TKQ248" s="164"/>
      <c r="TKR248" s="168"/>
      <c r="TKS248" s="168"/>
      <c r="TKT248" s="165"/>
      <c r="TKU248" s="165"/>
      <c r="TKV248" s="165"/>
      <c r="TKW248" s="166"/>
      <c r="TKY248" s="164"/>
      <c r="TKZ248" s="168"/>
      <c r="TLA248" s="168"/>
      <c r="TLB248" s="165"/>
      <c r="TLC248" s="165"/>
      <c r="TLD248" s="165"/>
      <c r="TLE248" s="166"/>
      <c r="TLG248" s="164"/>
      <c r="TLH248" s="168"/>
      <c r="TLI248" s="168"/>
      <c r="TLJ248" s="165"/>
      <c r="TLK248" s="165"/>
      <c r="TLL248" s="165"/>
      <c r="TLM248" s="166"/>
      <c r="TLO248" s="164"/>
      <c r="TLP248" s="168"/>
      <c r="TLQ248" s="168"/>
      <c r="TLR248" s="165"/>
      <c r="TLS248" s="165"/>
      <c r="TLT248" s="165"/>
      <c r="TLU248" s="166"/>
      <c r="TLW248" s="164"/>
      <c r="TLX248" s="168"/>
      <c r="TLY248" s="168"/>
      <c r="TLZ248" s="165"/>
      <c r="TMA248" s="165"/>
      <c r="TMB248" s="165"/>
      <c r="TMC248" s="166"/>
      <c r="TME248" s="164"/>
      <c r="TMF248" s="168"/>
      <c r="TMG248" s="168"/>
      <c r="TMH248" s="165"/>
      <c r="TMI248" s="165"/>
      <c r="TMJ248" s="165"/>
      <c r="TMK248" s="166"/>
      <c r="TMM248" s="164"/>
      <c r="TMN248" s="168"/>
      <c r="TMO248" s="168"/>
      <c r="TMP248" s="165"/>
      <c r="TMQ248" s="165"/>
      <c r="TMR248" s="165"/>
      <c r="TMS248" s="166"/>
      <c r="TMU248" s="164"/>
      <c r="TMV248" s="168"/>
      <c r="TMW248" s="168"/>
      <c r="TMX248" s="165"/>
      <c r="TMY248" s="165"/>
      <c r="TMZ248" s="165"/>
      <c r="TNA248" s="166"/>
      <c r="TNC248" s="164"/>
      <c r="TND248" s="168"/>
      <c r="TNE248" s="168"/>
      <c r="TNF248" s="165"/>
      <c r="TNG248" s="165"/>
      <c r="TNH248" s="165"/>
      <c r="TNI248" s="166"/>
      <c r="TNK248" s="164"/>
      <c r="TNL248" s="168"/>
      <c r="TNM248" s="168"/>
      <c r="TNN248" s="165"/>
      <c r="TNO248" s="165"/>
      <c r="TNP248" s="165"/>
      <c r="TNQ248" s="166"/>
      <c r="TNS248" s="164"/>
      <c r="TNT248" s="168"/>
      <c r="TNU248" s="168"/>
      <c r="TNV248" s="165"/>
      <c r="TNW248" s="165"/>
      <c r="TNX248" s="165"/>
      <c r="TNY248" s="166"/>
      <c r="TOA248" s="164"/>
      <c r="TOB248" s="168"/>
      <c r="TOC248" s="168"/>
      <c r="TOD248" s="165"/>
      <c r="TOE248" s="165"/>
      <c r="TOF248" s="165"/>
      <c r="TOG248" s="166"/>
      <c r="TOI248" s="164"/>
      <c r="TOJ248" s="168"/>
      <c r="TOK248" s="168"/>
      <c r="TOL248" s="165"/>
      <c r="TOM248" s="165"/>
      <c r="TON248" s="165"/>
      <c r="TOO248" s="166"/>
      <c r="TOQ248" s="164"/>
      <c r="TOR248" s="168"/>
      <c r="TOS248" s="168"/>
      <c r="TOT248" s="165"/>
      <c r="TOU248" s="165"/>
      <c r="TOV248" s="165"/>
      <c r="TOW248" s="166"/>
      <c r="TOY248" s="164"/>
      <c r="TOZ248" s="168"/>
      <c r="TPA248" s="168"/>
      <c r="TPB248" s="165"/>
      <c r="TPC248" s="165"/>
      <c r="TPD248" s="165"/>
      <c r="TPE248" s="166"/>
      <c r="TPG248" s="164"/>
      <c r="TPH248" s="168"/>
      <c r="TPI248" s="168"/>
      <c r="TPJ248" s="165"/>
      <c r="TPK248" s="165"/>
      <c r="TPL248" s="165"/>
      <c r="TPM248" s="166"/>
      <c r="TPO248" s="164"/>
      <c r="TPP248" s="168"/>
      <c r="TPQ248" s="168"/>
      <c r="TPR248" s="165"/>
      <c r="TPS248" s="165"/>
      <c r="TPT248" s="165"/>
      <c r="TPU248" s="166"/>
      <c r="TPW248" s="164"/>
      <c r="TPX248" s="168"/>
      <c r="TPY248" s="168"/>
      <c r="TPZ248" s="165"/>
      <c r="TQA248" s="165"/>
      <c r="TQB248" s="165"/>
      <c r="TQC248" s="166"/>
      <c r="TQE248" s="164"/>
      <c r="TQF248" s="168"/>
      <c r="TQG248" s="168"/>
      <c r="TQH248" s="165"/>
      <c r="TQI248" s="165"/>
      <c r="TQJ248" s="165"/>
      <c r="TQK248" s="166"/>
      <c r="TQM248" s="164"/>
      <c r="TQN248" s="168"/>
      <c r="TQO248" s="168"/>
      <c r="TQP248" s="165"/>
      <c r="TQQ248" s="165"/>
      <c r="TQR248" s="165"/>
      <c r="TQS248" s="166"/>
      <c r="TQU248" s="164"/>
      <c r="TQV248" s="168"/>
      <c r="TQW248" s="168"/>
      <c r="TQX248" s="165"/>
      <c r="TQY248" s="165"/>
      <c r="TQZ248" s="165"/>
      <c r="TRA248" s="166"/>
      <c r="TRC248" s="164"/>
      <c r="TRD248" s="168"/>
      <c r="TRE248" s="168"/>
      <c r="TRF248" s="165"/>
      <c r="TRG248" s="165"/>
      <c r="TRH248" s="165"/>
      <c r="TRI248" s="166"/>
      <c r="TRK248" s="164"/>
      <c r="TRL248" s="168"/>
      <c r="TRM248" s="168"/>
      <c r="TRN248" s="165"/>
      <c r="TRO248" s="165"/>
      <c r="TRP248" s="165"/>
      <c r="TRQ248" s="166"/>
      <c r="TRS248" s="164"/>
      <c r="TRT248" s="168"/>
      <c r="TRU248" s="168"/>
      <c r="TRV248" s="165"/>
      <c r="TRW248" s="165"/>
      <c r="TRX248" s="165"/>
      <c r="TRY248" s="166"/>
      <c r="TSA248" s="164"/>
      <c r="TSB248" s="168"/>
      <c r="TSC248" s="168"/>
      <c r="TSD248" s="165"/>
      <c r="TSE248" s="165"/>
      <c r="TSF248" s="165"/>
      <c r="TSG248" s="166"/>
      <c r="TSI248" s="164"/>
      <c r="TSJ248" s="168"/>
      <c r="TSK248" s="168"/>
      <c r="TSL248" s="165"/>
      <c r="TSM248" s="165"/>
      <c r="TSN248" s="165"/>
      <c r="TSO248" s="166"/>
      <c r="TSQ248" s="164"/>
      <c r="TSR248" s="168"/>
      <c r="TSS248" s="168"/>
      <c r="TST248" s="165"/>
      <c r="TSU248" s="165"/>
      <c r="TSV248" s="165"/>
      <c r="TSW248" s="166"/>
      <c r="TSY248" s="164"/>
      <c r="TSZ248" s="168"/>
      <c r="TTA248" s="168"/>
      <c r="TTB248" s="165"/>
      <c r="TTC248" s="165"/>
      <c r="TTD248" s="165"/>
      <c r="TTE248" s="166"/>
      <c r="TTG248" s="164"/>
      <c r="TTH248" s="168"/>
      <c r="TTI248" s="168"/>
      <c r="TTJ248" s="165"/>
      <c r="TTK248" s="165"/>
      <c r="TTL248" s="165"/>
      <c r="TTM248" s="166"/>
      <c r="TTO248" s="164"/>
      <c r="TTP248" s="168"/>
      <c r="TTQ248" s="168"/>
      <c r="TTR248" s="165"/>
      <c r="TTS248" s="165"/>
      <c r="TTT248" s="165"/>
      <c r="TTU248" s="166"/>
      <c r="TTW248" s="164"/>
      <c r="TTX248" s="168"/>
      <c r="TTY248" s="168"/>
      <c r="TTZ248" s="165"/>
      <c r="TUA248" s="165"/>
      <c r="TUB248" s="165"/>
      <c r="TUC248" s="166"/>
      <c r="TUE248" s="164"/>
      <c r="TUF248" s="168"/>
      <c r="TUG248" s="168"/>
      <c r="TUH248" s="165"/>
      <c r="TUI248" s="165"/>
      <c r="TUJ248" s="165"/>
      <c r="TUK248" s="166"/>
      <c r="TUM248" s="164"/>
      <c r="TUN248" s="168"/>
      <c r="TUO248" s="168"/>
      <c r="TUP248" s="165"/>
      <c r="TUQ248" s="165"/>
      <c r="TUR248" s="165"/>
      <c r="TUS248" s="166"/>
      <c r="TUU248" s="164"/>
      <c r="TUV248" s="168"/>
      <c r="TUW248" s="168"/>
      <c r="TUX248" s="165"/>
      <c r="TUY248" s="165"/>
      <c r="TUZ248" s="165"/>
      <c r="TVA248" s="166"/>
      <c r="TVC248" s="164"/>
      <c r="TVD248" s="168"/>
      <c r="TVE248" s="168"/>
      <c r="TVF248" s="165"/>
      <c r="TVG248" s="165"/>
      <c r="TVH248" s="165"/>
      <c r="TVI248" s="166"/>
      <c r="TVK248" s="164"/>
      <c r="TVL248" s="168"/>
      <c r="TVM248" s="168"/>
      <c r="TVN248" s="165"/>
      <c r="TVO248" s="165"/>
      <c r="TVP248" s="165"/>
      <c r="TVQ248" s="166"/>
      <c r="TVS248" s="164"/>
      <c r="TVT248" s="168"/>
      <c r="TVU248" s="168"/>
      <c r="TVV248" s="165"/>
      <c r="TVW248" s="165"/>
      <c r="TVX248" s="165"/>
      <c r="TVY248" s="166"/>
      <c r="TWA248" s="164"/>
      <c r="TWB248" s="168"/>
      <c r="TWC248" s="168"/>
      <c r="TWD248" s="165"/>
      <c r="TWE248" s="165"/>
      <c r="TWF248" s="165"/>
      <c r="TWG248" s="166"/>
      <c r="TWI248" s="164"/>
      <c r="TWJ248" s="168"/>
      <c r="TWK248" s="168"/>
      <c r="TWL248" s="165"/>
      <c r="TWM248" s="165"/>
      <c r="TWN248" s="165"/>
      <c r="TWO248" s="166"/>
      <c r="TWQ248" s="164"/>
      <c r="TWR248" s="168"/>
      <c r="TWS248" s="168"/>
      <c r="TWT248" s="165"/>
      <c r="TWU248" s="165"/>
      <c r="TWV248" s="165"/>
      <c r="TWW248" s="166"/>
      <c r="TWY248" s="164"/>
      <c r="TWZ248" s="168"/>
      <c r="TXA248" s="168"/>
      <c r="TXB248" s="165"/>
      <c r="TXC248" s="165"/>
      <c r="TXD248" s="165"/>
      <c r="TXE248" s="166"/>
      <c r="TXG248" s="164"/>
      <c r="TXH248" s="168"/>
      <c r="TXI248" s="168"/>
      <c r="TXJ248" s="165"/>
      <c r="TXK248" s="165"/>
      <c r="TXL248" s="165"/>
      <c r="TXM248" s="166"/>
      <c r="TXO248" s="164"/>
      <c r="TXP248" s="168"/>
      <c r="TXQ248" s="168"/>
      <c r="TXR248" s="165"/>
      <c r="TXS248" s="165"/>
      <c r="TXT248" s="165"/>
      <c r="TXU248" s="166"/>
      <c r="TXW248" s="164"/>
      <c r="TXX248" s="168"/>
      <c r="TXY248" s="168"/>
      <c r="TXZ248" s="165"/>
      <c r="TYA248" s="165"/>
      <c r="TYB248" s="165"/>
      <c r="TYC248" s="166"/>
      <c r="TYE248" s="164"/>
      <c r="TYF248" s="168"/>
      <c r="TYG248" s="168"/>
      <c r="TYH248" s="165"/>
      <c r="TYI248" s="165"/>
      <c r="TYJ248" s="165"/>
      <c r="TYK248" s="166"/>
      <c r="TYM248" s="164"/>
      <c r="TYN248" s="168"/>
      <c r="TYO248" s="168"/>
      <c r="TYP248" s="165"/>
      <c r="TYQ248" s="165"/>
      <c r="TYR248" s="165"/>
      <c r="TYS248" s="166"/>
      <c r="TYU248" s="164"/>
      <c r="TYV248" s="168"/>
      <c r="TYW248" s="168"/>
      <c r="TYX248" s="165"/>
      <c r="TYY248" s="165"/>
      <c r="TYZ248" s="165"/>
      <c r="TZA248" s="166"/>
      <c r="TZC248" s="164"/>
      <c r="TZD248" s="168"/>
      <c r="TZE248" s="168"/>
      <c r="TZF248" s="165"/>
      <c r="TZG248" s="165"/>
      <c r="TZH248" s="165"/>
      <c r="TZI248" s="166"/>
      <c r="TZK248" s="164"/>
      <c r="TZL248" s="168"/>
      <c r="TZM248" s="168"/>
      <c r="TZN248" s="165"/>
      <c r="TZO248" s="165"/>
      <c r="TZP248" s="165"/>
      <c r="TZQ248" s="166"/>
      <c r="TZS248" s="164"/>
      <c r="TZT248" s="168"/>
      <c r="TZU248" s="168"/>
      <c r="TZV248" s="165"/>
      <c r="TZW248" s="165"/>
      <c r="TZX248" s="165"/>
      <c r="TZY248" s="166"/>
      <c r="UAA248" s="164"/>
      <c r="UAB248" s="168"/>
      <c r="UAC248" s="168"/>
      <c r="UAD248" s="165"/>
      <c r="UAE248" s="165"/>
      <c r="UAF248" s="165"/>
      <c r="UAG248" s="166"/>
      <c r="UAI248" s="164"/>
      <c r="UAJ248" s="168"/>
      <c r="UAK248" s="168"/>
      <c r="UAL248" s="165"/>
      <c r="UAM248" s="165"/>
      <c r="UAN248" s="165"/>
      <c r="UAO248" s="166"/>
      <c r="UAQ248" s="164"/>
      <c r="UAR248" s="168"/>
      <c r="UAS248" s="168"/>
      <c r="UAT248" s="165"/>
      <c r="UAU248" s="165"/>
      <c r="UAV248" s="165"/>
      <c r="UAW248" s="166"/>
      <c r="UAY248" s="164"/>
      <c r="UAZ248" s="168"/>
      <c r="UBA248" s="168"/>
      <c r="UBB248" s="165"/>
      <c r="UBC248" s="165"/>
      <c r="UBD248" s="165"/>
      <c r="UBE248" s="166"/>
      <c r="UBG248" s="164"/>
      <c r="UBH248" s="168"/>
      <c r="UBI248" s="168"/>
      <c r="UBJ248" s="165"/>
      <c r="UBK248" s="165"/>
      <c r="UBL248" s="165"/>
      <c r="UBM248" s="166"/>
      <c r="UBO248" s="164"/>
      <c r="UBP248" s="168"/>
      <c r="UBQ248" s="168"/>
      <c r="UBR248" s="165"/>
      <c r="UBS248" s="165"/>
      <c r="UBT248" s="165"/>
      <c r="UBU248" s="166"/>
      <c r="UBW248" s="164"/>
      <c r="UBX248" s="168"/>
      <c r="UBY248" s="168"/>
      <c r="UBZ248" s="165"/>
      <c r="UCA248" s="165"/>
      <c r="UCB248" s="165"/>
      <c r="UCC248" s="166"/>
      <c r="UCE248" s="164"/>
      <c r="UCF248" s="168"/>
      <c r="UCG248" s="168"/>
      <c r="UCH248" s="165"/>
      <c r="UCI248" s="165"/>
      <c r="UCJ248" s="165"/>
      <c r="UCK248" s="166"/>
      <c r="UCM248" s="164"/>
      <c r="UCN248" s="168"/>
      <c r="UCO248" s="168"/>
      <c r="UCP248" s="165"/>
      <c r="UCQ248" s="165"/>
      <c r="UCR248" s="165"/>
      <c r="UCS248" s="166"/>
      <c r="UCU248" s="164"/>
      <c r="UCV248" s="168"/>
      <c r="UCW248" s="168"/>
      <c r="UCX248" s="165"/>
      <c r="UCY248" s="165"/>
      <c r="UCZ248" s="165"/>
      <c r="UDA248" s="166"/>
      <c r="UDC248" s="164"/>
      <c r="UDD248" s="168"/>
      <c r="UDE248" s="168"/>
      <c r="UDF248" s="165"/>
      <c r="UDG248" s="165"/>
      <c r="UDH248" s="165"/>
      <c r="UDI248" s="166"/>
      <c r="UDK248" s="164"/>
      <c r="UDL248" s="168"/>
      <c r="UDM248" s="168"/>
      <c r="UDN248" s="165"/>
      <c r="UDO248" s="165"/>
      <c r="UDP248" s="165"/>
      <c r="UDQ248" s="166"/>
      <c r="UDS248" s="164"/>
      <c r="UDT248" s="168"/>
      <c r="UDU248" s="168"/>
      <c r="UDV248" s="165"/>
      <c r="UDW248" s="165"/>
      <c r="UDX248" s="165"/>
      <c r="UDY248" s="166"/>
      <c r="UEA248" s="164"/>
      <c r="UEB248" s="168"/>
      <c r="UEC248" s="168"/>
      <c r="UED248" s="165"/>
      <c r="UEE248" s="165"/>
      <c r="UEF248" s="165"/>
      <c r="UEG248" s="166"/>
      <c r="UEI248" s="164"/>
      <c r="UEJ248" s="168"/>
      <c r="UEK248" s="168"/>
      <c r="UEL248" s="165"/>
      <c r="UEM248" s="165"/>
      <c r="UEN248" s="165"/>
      <c r="UEO248" s="166"/>
      <c r="UEQ248" s="164"/>
      <c r="UER248" s="168"/>
      <c r="UES248" s="168"/>
      <c r="UET248" s="165"/>
      <c r="UEU248" s="165"/>
      <c r="UEV248" s="165"/>
      <c r="UEW248" s="166"/>
      <c r="UEY248" s="164"/>
      <c r="UEZ248" s="168"/>
      <c r="UFA248" s="168"/>
      <c r="UFB248" s="165"/>
      <c r="UFC248" s="165"/>
      <c r="UFD248" s="165"/>
      <c r="UFE248" s="166"/>
      <c r="UFG248" s="164"/>
      <c r="UFH248" s="168"/>
      <c r="UFI248" s="168"/>
      <c r="UFJ248" s="165"/>
      <c r="UFK248" s="165"/>
      <c r="UFL248" s="165"/>
      <c r="UFM248" s="166"/>
      <c r="UFO248" s="164"/>
      <c r="UFP248" s="168"/>
      <c r="UFQ248" s="168"/>
      <c r="UFR248" s="165"/>
      <c r="UFS248" s="165"/>
      <c r="UFT248" s="165"/>
      <c r="UFU248" s="166"/>
      <c r="UFW248" s="164"/>
      <c r="UFX248" s="168"/>
      <c r="UFY248" s="168"/>
      <c r="UFZ248" s="165"/>
      <c r="UGA248" s="165"/>
      <c r="UGB248" s="165"/>
      <c r="UGC248" s="166"/>
      <c r="UGE248" s="164"/>
      <c r="UGF248" s="168"/>
      <c r="UGG248" s="168"/>
      <c r="UGH248" s="165"/>
      <c r="UGI248" s="165"/>
      <c r="UGJ248" s="165"/>
      <c r="UGK248" s="166"/>
      <c r="UGM248" s="164"/>
      <c r="UGN248" s="168"/>
      <c r="UGO248" s="168"/>
      <c r="UGP248" s="165"/>
      <c r="UGQ248" s="165"/>
      <c r="UGR248" s="165"/>
      <c r="UGS248" s="166"/>
      <c r="UGU248" s="164"/>
      <c r="UGV248" s="168"/>
      <c r="UGW248" s="168"/>
      <c r="UGX248" s="165"/>
      <c r="UGY248" s="165"/>
      <c r="UGZ248" s="165"/>
      <c r="UHA248" s="166"/>
      <c r="UHC248" s="164"/>
      <c r="UHD248" s="168"/>
      <c r="UHE248" s="168"/>
      <c r="UHF248" s="165"/>
      <c r="UHG248" s="165"/>
      <c r="UHH248" s="165"/>
      <c r="UHI248" s="166"/>
      <c r="UHK248" s="164"/>
      <c r="UHL248" s="168"/>
      <c r="UHM248" s="168"/>
      <c r="UHN248" s="165"/>
      <c r="UHO248" s="165"/>
      <c r="UHP248" s="165"/>
      <c r="UHQ248" s="166"/>
      <c r="UHS248" s="164"/>
      <c r="UHT248" s="168"/>
      <c r="UHU248" s="168"/>
      <c r="UHV248" s="165"/>
      <c r="UHW248" s="165"/>
      <c r="UHX248" s="165"/>
      <c r="UHY248" s="166"/>
      <c r="UIA248" s="164"/>
      <c r="UIB248" s="168"/>
      <c r="UIC248" s="168"/>
      <c r="UID248" s="165"/>
      <c r="UIE248" s="165"/>
      <c r="UIF248" s="165"/>
      <c r="UIG248" s="166"/>
      <c r="UII248" s="164"/>
      <c r="UIJ248" s="168"/>
      <c r="UIK248" s="168"/>
      <c r="UIL248" s="165"/>
      <c r="UIM248" s="165"/>
      <c r="UIN248" s="165"/>
      <c r="UIO248" s="166"/>
      <c r="UIQ248" s="164"/>
      <c r="UIR248" s="168"/>
      <c r="UIS248" s="168"/>
      <c r="UIT248" s="165"/>
      <c r="UIU248" s="165"/>
      <c r="UIV248" s="165"/>
      <c r="UIW248" s="166"/>
      <c r="UIY248" s="164"/>
      <c r="UIZ248" s="168"/>
      <c r="UJA248" s="168"/>
      <c r="UJB248" s="165"/>
      <c r="UJC248" s="165"/>
      <c r="UJD248" s="165"/>
      <c r="UJE248" s="166"/>
      <c r="UJG248" s="164"/>
      <c r="UJH248" s="168"/>
      <c r="UJI248" s="168"/>
      <c r="UJJ248" s="165"/>
      <c r="UJK248" s="165"/>
      <c r="UJL248" s="165"/>
      <c r="UJM248" s="166"/>
      <c r="UJO248" s="164"/>
      <c r="UJP248" s="168"/>
      <c r="UJQ248" s="168"/>
      <c r="UJR248" s="165"/>
      <c r="UJS248" s="165"/>
      <c r="UJT248" s="165"/>
      <c r="UJU248" s="166"/>
      <c r="UJW248" s="164"/>
      <c r="UJX248" s="168"/>
      <c r="UJY248" s="168"/>
      <c r="UJZ248" s="165"/>
      <c r="UKA248" s="165"/>
      <c r="UKB248" s="165"/>
      <c r="UKC248" s="166"/>
      <c r="UKE248" s="164"/>
      <c r="UKF248" s="168"/>
      <c r="UKG248" s="168"/>
      <c r="UKH248" s="165"/>
      <c r="UKI248" s="165"/>
      <c r="UKJ248" s="165"/>
      <c r="UKK248" s="166"/>
      <c r="UKM248" s="164"/>
      <c r="UKN248" s="168"/>
      <c r="UKO248" s="168"/>
      <c r="UKP248" s="165"/>
      <c r="UKQ248" s="165"/>
      <c r="UKR248" s="165"/>
      <c r="UKS248" s="166"/>
      <c r="UKU248" s="164"/>
      <c r="UKV248" s="168"/>
      <c r="UKW248" s="168"/>
      <c r="UKX248" s="165"/>
      <c r="UKY248" s="165"/>
      <c r="UKZ248" s="165"/>
      <c r="ULA248" s="166"/>
      <c r="ULC248" s="164"/>
      <c r="ULD248" s="168"/>
      <c r="ULE248" s="168"/>
      <c r="ULF248" s="165"/>
      <c r="ULG248" s="165"/>
      <c r="ULH248" s="165"/>
      <c r="ULI248" s="166"/>
      <c r="ULK248" s="164"/>
      <c r="ULL248" s="168"/>
      <c r="ULM248" s="168"/>
      <c r="ULN248" s="165"/>
      <c r="ULO248" s="165"/>
      <c r="ULP248" s="165"/>
      <c r="ULQ248" s="166"/>
      <c r="ULS248" s="164"/>
      <c r="ULT248" s="168"/>
      <c r="ULU248" s="168"/>
      <c r="ULV248" s="165"/>
      <c r="ULW248" s="165"/>
      <c r="ULX248" s="165"/>
      <c r="ULY248" s="166"/>
      <c r="UMA248" s="164"/>
      <c r="UMB248" s="168"/>
      <c r="UMC248" s="168"/>
      <c r="UMD248" s="165"/>
      <c r="UME248" s="165"/>
      <c r="UMF248" s="165"/>
      <c r="UMG248" s="166"/>
      <c r="UMI248" s="164"/>
      <c r="UMJ248" s="168"/>
      <c r="UMK248" s="168"/>
      <c r="UML248" s="165"/>
      <c r="UMM248" s="165"/>
      <c r="UMN248" s="165"/>
      <c r="UMO248" s="166"/>
      <c r="UMQ248" s="164"/>
      <c r="UMR248" s="168"/>
      <c r="UMS248" s="168"/>
      <c r="UMT248" s="165"/>
      <c r="UMU248" s="165"/>
      <c r="UMV248" s="165"/>
      <c r="UMW248" s="166"/>
      <c r="UMY248" s="164"/>
      <c r="UMZ248" s="168"/>
      <c r="UNA248" s="168"/>
      <c r="UNB248" s="165"/>
      <c r="UNC248" s="165"/>
      <c r="UND248" s="165"/>
      <c r="UNE248" s="166"/>
      <c r="UNG248" s="164"/>
      <c r="UNH248" s="168"/>
      <c r="UNI248" s="168"/>
      <c r="UNJ248" s="165"/>
      <c r="UNK248" s="165"/>
      <c r="UNL248" s="165"/>
      <c r="UNM248" s="166"/>
      <c r="UNO248" s="164"/>
      <c r="UNP248" s="168"/>
      <c r="UNQ248" s="168"/>
      <c r="UNR248" s="165"/>
      <c r="UNS248" s="165"/>
      <c r="UNT248" s="165"/>
      <c r="UNU248" s="166"/>
      <c r="UNW248" s="164"/>
      <c r="UNX248" s="168"/>
      <c r="UNY248" s="168"/>
      <c r="UNZ248" s="165"/>
      <c r="UOA248" s="165"/>
      <c r="UOB248" s="165"/>
      <c r="UOC248" s="166"/>
      <c r="UOE248" s="164"/>
      <c r="UOF248" s="168"/>
      <c r="UOG248" s="168"/>
      <c r="UOH248" s="165"/>
      <c r="UOI248" s="165"/>
      <c r="UOJ248" s="165"/>
      <c r="UOK248" s="166"/>
      <c r="UOM248" s="164"/>
      <c r="UON248" s="168"/>
      <c r="UOO248" s="168"/>
      <c r="UOP248" s="165"/>
      <c r="UOQ248" s="165"/>
      <c r="UOR248" s="165"/>
      <c r="UOS248" s="166"/>
      <c r="UOU248" s="164"/>
      <c r="UOV248" s="168"/>
      <c r="UOW248" s="168"/>
      <c r="UOX248" s="165"/>
      <c r="UOY248" s="165"/>
      <c r="UOZ248" s="165"/>
      <c r="UPA248" s="166"/>
      <c r="UPC248" s="164"/>
      <c r="UPD248" s="168"/>
      <c r="UPE248" s="168"/>
      <c r="UPF248" s="165"/>
      <c r="UPG248" s="165"/>
      <c r="UPH248" s="165"/>
      <c r="UPI248" s="166"/>
      <c r="UPK248" s="164"/>
      <c r="UPL248" s="168"/>
      <c r="UPM248" s="168"/>
      <c r="UPN248" s="165"/>
      <c r="UPO248" s="165"/>
      <c r="UPP248" s="165"/>
      <c r="UPQ248" s="166"/>
      <c r="UPS248" s="164"/>
      <c r="UPT248" s="168"/>
      <c r="UPU248" s="168"/>
      <c r="UPV248" s="165"/>
      <c r="UPW248" s="165"/>
      <c r="UPX248" s="165"/>
      <c r="UPY248" s="166"/>
      <c r="UQA248" s="164"/>
      <c r="UQB248" s="168"/>
      <c r="UQC248" s="168"/>
      <c r="UQD248" s="165"/>
      <c r="UQE248" s="165"/>
      <c r="UQF248" s="165"/>
      <c r="UQG248" s="166"/>
      <c r="UQI248" s="164"/>
      <c r="UQJ248" s="168"/>
      <c r="UQK248" s="168"/>
      <c r="UQL248" s="165"/>
      <c r="UQM248" s="165"/>
      <c r="UQN248" s="165"/>
      <c r="UQO248" s="166"/>
      <c r="UQQ248" s="164"/>
      <c r="UQR248" s="168"/>
      <c r="UQS248" s="168"/>
      <c r="UQT248" s="165"/>
      <c r="UQU248" s="165"/>
      <c r="UQV248" s="165"/>
      <c r="UQW248" s="166"/>
      <c r="UQY248" s="164"/>
      <c r="UQZ248" s="168"/>
      <c r="URA248" s="168"/>
      <c r="URB248" s="165"/>
      <c r="URC248" s="165"/>
      <c r="URD248" s="165"/>
      <c r="URE248" s="166"/>
      <c r="URG248" s="164"/>
      <c r="URH248" s="168"/>
      <c r="URI248" s="168"/>
      <c r="URJ248" s="165"/>
      <c r="URK248" s="165"/>
      <c r="URL248" s="165"/>
      <c r="URM248" s="166"/>
      <c r="URO248" s="164"/>
      <c r="URP248" s="168"/>
      <c r="URQ248" s="168"/>
      <c r="URR248" s="165"/>
      <c r="URS248" s="165"/>
      <c r="URT248" s="165"/>
      <c r="URU248" s="166"/>
      <c r="URW248" s="164"/>
      <c r="URX248" s="168"/>
      <c r="URY248" s="168"/>
      <c r="URZ248" s="165"/>
      <c r="USA248" s="165"/>
      <c r="USB248" s="165"/>
      <c r="USC248" s="166"/>
      <c r="USE248" s="164"/>
      <c r="USF248" s="168"/>
      <c r="USG248" s="168"/>
      <c r="USH248" s="165"/>
      <c r="USI248" s="165"/>
      <c r="USJ248" s="165"/>
      <c r="USK248" s="166"/>
      <c r="USM248" s="164"/>
      <c r="USN248" s="168"/>
      <c r="USO248" s="168"/>
      <c r="USP248" s="165"/>
      <c r="USQ248" s="165"/>
      <c r="USR248" s="165"/>
      <c r="USS248" s="166"/>
      <c r="USU248" s="164"/>
      <c r="USV248" s="168"/>
      <c r="USW248" s="168"/>
      <c r="USX248" s="165"/>
      <c r="USY248" s="165"/>
      <c r="USZ248" s="165"/>
      <c r="UTA248" s="166"/>
      <c r="UTC248" s="164"/>
      <c r="UTD248" s="168"/>
      <c r="UTE248" s="168"/>
      <c r="UTF248" s="165"/>
      <c r="UTG248" s="165"/>
      <c r="UTH248" s="165"/>
      <c r="UTI248" s="166"/>
      <c r="UTK248" s="164"/>
      <c r="UTL248" s="168"/>
      <c r="UTM248" s="168"/>
      <c r="UTN248" s="165"/>
      <c r="UTO248" s="165"/>
      <c r="UTP248" s="165"/>
      <c r="UTQ248" s="166"/>
      <c r="UTS248" s="164"/>
      <c r="UTT248" s="168"/>
      <c r="UTU248" s="168"/>
      <c r="UTV248" s="165"/>
      <c r="UTW248" s="165"/>
      <c r="UTX248" s="165"/>
      <c r="UTY248" s="166"/>
      <c r="UUA248" s="164"/>
      <c r="UUB248" s="168"/>
      <c r="UUC248" s="168"/>
      <c r="UUD248" s="165"/>
      <c r="UUE248" s="165"/>
      <c r="UUF248" s="165"/>
      <c r="UUG248" s="166"/>
      <c r="UUI248" s="164"/>
      <c r="UUJ248" s="168"/>
      <c r="UUK248" s="168"/>
      <c r="UUL248" s="165"/>
      <c r="UUM248" s="165"/>
      <c r="UUN248" s="165"/>
      <c r="UUO248" s="166"/>
      <c r="UUQ248" s="164"/>
      <c r="UUR248" s="168"/>
      <c r="UUS248" s="168"/>
      <c r="UUT248" s="165"/>
      <c r="UUU248" s="165"/>
      <c r="UUV248" s="165"/>
      <c r="UUW248" s="166"/>
      <c r="UUY248" s="164"/>
      <c r="UUZ248" s="168"/>
      <c r="UVA248" s="168"/>
      <c r="UVB248" s="165"/>
      <c r="UVC248" s="165"/>
      <c r="UVD248" s="165"/>
      <c r="UVE248" s="166"/>
      <c r="UVG248" s="164"/>
      <c r="UVH248" s="168"/>
      <c r="UVI248" s="168"/>
      <c r="UVJ248" s="165"/>
      <c r="UVK248" s="165"/>
      <c r="UVL248" s="165"/>
      <c r="UVM248" s="166"/>
      <c r="UVO248" s="164"/>
      <c r="UVP248" s="168"/>
      <c r="UVQ248" s="168"/>
      <c r="UVR248" s="165"/>
      <c r="UVS248" s="165"/>
      <c r="UVT248" s="165"/>
      <c r="UVU248" s="166"/>
      <c r="UVW248" s="164"/>
      <c r="UVX248" s="168"/>
      <c r="UVY248" s="168"/>
      <c r="UVZ248" s="165"/>
      <c r="UWA248" s="165"/>
      <c r="UWB248" s="165"/>
      <c r="UWC248" s="166"/>
      <c r="UWE248" s="164"/>
      <c r="UWF248" s="168"/>
      <c r="UWG248" s="168"/>
      <c r="UWH248" s="165"/>
      <c r="UWI248" s="165"/>
      <c r="UWJ248" s="165"/>
      <c r="UWK248" s="166"/>
      <c r="UWM248" s="164"/>
      <c r="UWN248" s="168"/>
      <c r="UWO248" s="168"/>
      <c r="UWP248" s="165"/>
      <c r="UWQ248" s="165"/>
      <c r="UWR248" s="165"/>
      <c r="UWS248" s="166"/>
      <c r="UWU248" s="164"/>
      <c r="UWV248" s="168"/>
      <c r="UWW248" s="168"/>
      <c r="UWX248" s="165"/>
      <c r="UWY248" s="165"/>
      <c r="UWZ248" s="165"/>
      <c r="UXA248" s="166"/>
      <c r="UXC248" s="164"/>
      <c r="UXD248" s="168"/>
      <c r="UXE248" s="168"/>
      <c r="UXF248" s="165"/>
      <c r="UXG248" s="165"/>
      <c r="UXH248" s="165"/>
      <c r="UXI248" s="166"/>
      <c r="UXK248" s="164"/>
      <c r="UXL248" s="168"/>
      <c r="UXM248" s="168"/>
      <c r="UXN248" s="165"/>
      <c r="UXO248" s="165"/>
      <c r="UXP248" s="165"/>
      <c r="UXQ248" s="166"/>
      <c r="UXS248" s="164"/>
      <c r="UXT248" s="168"/>
      <c r="UXU248" s="168"/>
      <c r="UXV248" s="165"/>
      <c r="UXW248" s="165"/>
      <c r="UXX248" s="165"/>
      <c r="UXY248" s="166"/>
      <c r="UYA248" s="164"/>
      <c r="UYB248" s="168"/>
      <c r="UYC248" s="168"/>
      <c r="UYD248" s="165"/>
      <c r="UYE248" s="165"/>
      <c r="UYF248" s="165"/>
      <c r="UYG248" s="166"/>
      <c r="UYI248" s="164"/>
      <c r="UYJ248" s="168"/>
      <c r="UYK248" s="168"/>
      <c r="UYL248" s="165"/>
      <c r="UYM248" s="165"/>
      <c r="UYN248" s="165"/>
      <c r="UYO248" s="166"/>
      <c r="UYQ248" s="164"/>
      <c r="UYR248" s="168"/>
      <c r="UYS248" s="168"/>
      <c r="UYT248" s="165"/>
      <c r="UYU248" s="165"/>
      <c r="UYV248" s="165"/>
      <c r="UYW248" s="166"/>
      <c r="UYY248" s="164"/>
      <c r="UYZ248" s="168"/>
      <c r="UZA248" s="168"/>
      <c r="UZB248" s="165"/>
      <c r="UZC248" s="165"/>
      <c r="UZD248" s="165"/>
      <c r="UZE248" s="166"/>
      <c r="UZG248" s="164"/>
      <c r="UZH248" s="168"/>
      <c r="UZI248" s="168"/>
      <c r="UZJ248" s="165"/>
      <c r="UZK248" s="165"/>
      <c r="UZL248" s="165"/>
      <c r="UZM248" s="166"/>
      <c r="UZO248" s="164"/>
      <c r="UZP248" s="168"/>
      <c r="UZQ248" s="168"/>
      <c r="UZR248" s="165"/>
      <c r="UZS248" s="165"/>
      <c r="UZT248" s="165"/>
      <c r="UZU248" s="166"/>
      <c r="UZW248" s="164"/>
      <c r="UZX248" s="168"/>
      <c r="UZY248" s="168"/>
      <c r="UZZ248" s="165"/>
      <c r="VAA248" s="165"/>
      <c r="VAB248" s="165"/>
      <c r="VAC248" s="166"/>
      <c r="VAE248" s="164"/>
      <c r="VAF248" s="168"/>
      <c r="VAG248" s="168"/>
      <c r="VAH248" s="165"/>
      <c r="VAI248" s="165"/>
      <c r="VAJ248" s="165"/>
      <c r="VAK248" s="166"/>
      <c r="VAM248" s="164"/>
      <c r="VAN248" s="168"/>
      <c r="VAO248" s="168"/>
      <c r="VAP248" s="165"/>
      <c r="VAQ248" s="165"/>
      <c r="VAR248" s="165"/>
      <c r="VAS248" s="166"/>
      <c r="VAU248" s="164"/>
      <c r="VAV248" s="168"/>
      <c r="VAW248" s="168"/>
      <c r="VAX248" s="165"/>
      <c r="VAY248" s="165"/>
      <c r="VAZ248" s="165"/>
      <c r="VBA248" s="166"/>
      <c r="VBC248" s="164"/>
      <c r="VBD248" s="168"/>
      <c r="VBE248" s="168"/>
      <c r="VBF248" s="165"/>
      <c r="VBG248" s="165"/>
      <c r="VBH248" s="165"/>
      <c r="VBI248" s="166"/>
      <c r="VBK248" s="164"/>
      <c r="VBL248" s="168"/>
      <c r="VBM248" s="168"/>
      <c r="VBN248" s="165"/>
      <c r="VBO248" s="165"/>
      <c r="VBP248" s="165"/>
      <c r="VBQ248" s="166"/>
      <c r="VBS248" s="164"/>
      <c r="VBT248" s="168"/>
      <c r="VBU248" s="168"/>
      <c r="VBV248" s="165"/>
      <c r="VBW248" s="165"/>
      <c r="VBX248" s="165"/>
      <c r="VBY248" s="166"/>
      <c r="VCA248" s="164"/>
      <c r="VCB248" s="168"/>
      <c r="VCC248" s="168"/>
      <c r="VCD248" s="165"/>
      <c r="VCE248" s="165"/>
      <c r="VCF248" s="165"/>
      <c r="VCG248" s="166"/>
      <c r="VCI248" s="164"/>
      <c r="VCJ248" s="168"/>
      <c r="VCK248" s="168"/>
      <c r="VCL248" s="165"/>
      <c r="VCM248" s="165"/>
      <c r="VCN248" s="165"/>
      <c r="VCO248" s="166"/>
      <c r="VCQ248" s="164"/>
      <c r="VCR248" s="168"/>
      <c r="VCS248" s="168"/>
      <c r="VCT248" s="165"/>
      <c r="VCU248" s="165"/>
      <c r="VCV248" s="165"/>
      <c r="VCW248" s="166"/>
      <c r="VCY248" s="164"/>
      <c r="VCZ248" s="168"/>
      <c r="VDA248" s="168"/>
      <c r="VDB248" s="165"/>
      <c r="VDC248" s="165"/>
      <c r="VDD248" s="165"/>
      <c r="VDE248" s="166"/>
      <c r="VDG248" s="164"/>
      <c r="VDH248" s="168"/>
      <c r="VDI248" s="168"/>
      <c r="VDJ248" s="165"/>
      <c r="VDK248" s="165"/>
      <c r="VDL248" s="165"/>
      <c r="VDM248" s="166"/>
      <c r="VDO248" s="164"/>
      <c r="VDP248" s="168"/>
      <c r="VDQ248" s="168"/>
      <c r="VDR248" s="165"/>
      <c r="VDS248" s="165"/>
      <c r="VDT248" s="165"/>
      <c r="VDU248" s="166"/>
      <c r="VDW248" s="164"/>
      <c r="VDX248" s="168"/>
      <c r="VDY248" s="168"/>
      <c r="VDZ248" s="165"/>
      <c r="VEA248" s="165"/>
      <c r="VEB248" s="165"/>
      <c r="VEC248" s="166"/>
      <c r="VEE248" s="164"/>
      <c r="VEF248" s="168"/>
      <c r="VEG248" s="168"/>
      <c r="VEH248" s="165"/>
      <c r="VEI248" s="165"/>
      <c r="VEJ248" s="165"/>
      <c r="VEK248" s="166"/>
      <c r="VEM248" s="164"/>
      <c r="VEN248" s="168"/>
      <c r="VEO248" s="168"/>
      <c r="VEP248" s="165"/>
      <c r="VEQ248" s="165"/>
      <c r="VER248" s="165"/>
      <c r="VES248" s="166"/>
      <c r="VEU248" s="164"/>
      <c r="VEV248" s="168"/>
      <c r="VEW248" s="168"/>
      <c r="VEX248" s="165"/>
      <c r="VEY248" s="165"/>
      <c r="VEZ248" s="165"/>
      <c r="VFA248" s="166"/>
      <c r="VFC248" s="164"/>
      <c r="VFD248" s="168"/>
      <c r="VFE248" s="168"/>
      <c r="VFF248" s="165"/>
      <c r="VFG248" s="165"/>
      <c r="VFH248" s="165"/>
      <c r="VFI248" s="166"/>
      <c r="VFK248" s="164"/>
      <c r="VFL248" s="168"/>
      <c r="VFM248" s="168"/>
      <c r="VFN248" s="165"/>
      <c r="VFO248" s="165"/>
      <c r="VFP248" s="165"/>
      <c r="VFQ248" s="166"/>
      <c r="VFS248" s="164"/>
      <c r="VFT248" s="168"/>
      <c r="VFU248" s="168"/>
      <c r="VFV248" s="165"/>
      <c r="VFW248" s="165"/>
      <c r="VFX248" s="165"/>
      <c r="VFY248" s="166"/>
      <c r="VGA248" s="164"/>
      <c r="VGB248" s="168"/>
      <c r="VGC248" s="168"/>
      <c r="VGD248" s="165"/>
      <c r="VGE248" s="165"/>
      <c r="VGF248" s="165"/>
      <c r="VGG248" s="166"/>
      <c r="VGI248" s="164"/>
      <c r="VGJ248" s="168"/>
      <c r="VGK248" s="168"/>
      <c r="VGL248" s="165"/>
      <c r="VGM248" s="165"/>
      <c r="VGN248" s="165"/>
      <c r="VGO248" s="166"/>
      <c r="VGQ248" s="164"/>
      <c r="VGR248" s="168"/>
      <c r="VGS248" s="168"/>
      <c r="VGT248" s="165"/>
      <c r="VGU248" s="165"/>
      <c r="VGV248" s="165"/>
      <c r="VGW248" s="166"/>
      <c r="VGY248" s="164"/>
      <c r="VGZ248" s="168"/>
      <c r="VHA248" s="168"/>
      <c r="VHB248" s="165"/>
      <c r="VHC248" s="165"/>
      <c r="VHD248" s="165"/>
      <c r="VHE248" s="166"/>
      <c r="VHG248" s="164"/>
      <c r="VHH248" s="168"/>
      <c r="VHI248" s="168"/>
      <c r="VHJ248" s="165"/>
      <c r="VHK248" s="165"/>
      <c r="VHL248" s="165"/>
      <c r="VHM248" s="166"/>
      <c r="VHO248" s="164"/>
      <c r="VHP248" s="168"/>
      <c r="VHQ248" s="168"/>
      <c r="VHR248" s="165"/>
      <c r="VHS248" s="165"/>
      <c r="VHT248" s="165"/>
      <c r="VHU248" s="166"/>
      <c r="VHW248" s="164"/>
      <c r="VHX248" s="168"/>
      <c r="VHY248" s="168"/>
      <c r="VHZ248" s="165"/>
      <c r="VIA248" s="165"/>
      <c r="VIB248" s="165"/>
      <c r="VIC248" s="166"/>
      <c r="VIE248" s="164"/>
      <c r="VIF248" s="168"/>
      <c r="VIG248" s="168"/>
      <c r="VIH248" s="165"/>
      <c r="VII248" s="165"/>
      <c r="VIJ248" s="165"/>
      <c r="VIK248" s="166"/>
      <c r="VIM248" s="164"/>
      <c r="VIN248" s="168"/>
      <c r="VIO248" s="168"/>
      <c r="VIP248" s="165"/>
      <c r="VIQ248" s="165"/>
      <c r="VIR248" s="165"/>
      <c r="VIS248" s="166"/>
      <c r="VIU248" s="164"/>
      <c r="VIV248" s="168"/>
      <c r="VIW248" s="168"/>
      <c r="VIX248" s="165"/>
      <c r="VIY248" s="165"/>
      <c r="VIZ248" s="165"/>
      <c r="VJA248" s="166"/>
      <c r="VJC248" s="164"/>
      <c r="VJD248" s="168"/>
      <c r="VJE248" s="168"/>
      <c r="VJF248" s="165"/>
      <c r="VJG248" s="165"/>
      <c r="VJH248" s="165"/>
      <c r="VJI248" s="166"/>
      <c r="VJK248" s="164"/>
      <c r="VJL248" s="168"/>
      <c r="VJM248" s="168"/>
      <c r="VJN248" s="165"/>
      <c r="VJO248" s="165"/>
      <c r="VJP248" s="165"/>
      <c r="VJQ248" s="166"/>
      <c r="VJS248" s="164"/>
      <c r="VJT248" s="168"/>
      <c r="VJU248" s="168"/>
      <c r="VJV248" s="165"/>
      <c r="VJW248" s="165"/>
      <c r="VJX248" s="165"/>
      <c r="VJY248" s="166"/>
      <c r="VKA248" s="164"/>
      <c r="VKB248" s="168"/>
      <c r="VKC248" s="168"/>
      <c r="VKD248" s="165"/>
      <c r="VKE248" s="165"/>
      <c r="VKF248" s="165"/>
      <c r="VKG248" s="166"/>
      <c r="VKI248" s="164"/>
      <c r="VKJ248" s="168"/>
      <c r="VKK248" s="168"/>
      <c r="VKL248" s="165"/>
      <c r="VKM248" s="165"/>
      <c r="VKN248" s="165"/>
      <c r="VKO248" s="166"/>
      <c r="VKQ248" s="164"/>
      <c r="VKR248" s="168"/>
      <c r="VKS248" s="168"/>
      <c r="VKT248" s="165"/>
      <c r="VKU248" s="165"/>
      <c r="VKV248" s="165"/>
      <c r="VKW248" s="166"/>
      <c r="VKY248" s="164"/>
      <c r="VKZ248" s="168"/>
      <c r="VLA248" s="168"/>
      <c r="VLB248" s="165"/>
      <c r="VLC248" s="165"/>
      <c r="VLD248" s="165"/>
      <c r="VLE248" s="166"/>
      <c r="VLG248" s="164"/>
      <c r="VLH248" s="168"/>
      <c r="VLI248" s="168"/>
      <c r="VLJ248" s="165"/>
      <c r="VLK248" s="165"/>
      <c r="VLL248" s="165"/>
      <c r="VLM248" s="166"/>
      <c r="VLO248" s="164"/>
      <c r="VLP248" s="168"/>
      <c r="VLQ248" s="168"/>
      <c r="VLR248" s="165"/>
      <c r="VLS248" s="165"/>
      <c r="VLT248" s="165"/>
      <c r="VLU248" s="166"/>
      <c r="VLW248" s="164"/>
      <c r="VLX248" s="168"/>
      <c r="VLY248" s="168"/>
      <c r="VLZ248" s="165"/>
      <c r="VMA248" s="165"/>
      <c r="VMB248" s="165"/>
      <c r="VMC248" s="166"/>
      <c r="VME248" s="164"/>
      <c r="VMF248" s="168"/>
      <c r="VMG248" s="168"/>
      <c r="VMH248" s="165"/>
      <c r="VMI248" s="165"/>
      <c r="VMJ248" s="165"/>
      <c r="VMK248" s="166"/>
      <c r="VMM248" s="164"/>
      <c r="VMN248" s="168"/>
      <c r="VMO248" s="168"/>
      <c r="VMP248" s="165"/>
      <c r="VMQ248" s="165"/>
      <c r="VMR248" s="165"/>
      <c r="VMS248" s="166"/>
      <c r="VMU248" s="164"/>
      <c r="VMV248" s="168"/>
      <c r="VMW248" s="168"/>
      <c r="VMX248" s="165"/>
      <c r="VMY248" s="165"/>
      <c r="VMZ248" s="165"/>
      <c r="VNA248" s="166"/>
      <c r="VNC248" s="164"/>
      <c r="VND248" s="168"/>
      <c r="VNE248" s="168"/>
      <c r="VNF248" s="165"/>
      <c r="VNG248" s="165"/>
      <c r="VNH248" s="165"/>
      <c r="VNI248" s="166"/>
      <c r="VNK248" s="164"/>
      <c r="VNL248" s="168"/>
      <c r="VNM248" s="168"/>
      <c r="VNN248" s="165"/>
      <c r="VNO248" s="165"/>
      <c r="VNP248" s="165"/>
      <c r="VNQ248" s="166"/>
      <c r="VNS248" s="164"/>
      <c r="VNT248" s="168"/>
      <c r="VNU248" s="168"/>
      <c r="VNV248" s="165"/>
      <c r="VNW248" s="165"/>
      <c r="VNX248" s="165"/>
      <c r="VNY248" s="166"/>
      <c r="VOA248" s="164"/>
      <c r="VOB248" s="168"/>
      <c r="VOC248" s="168"/>
      <c r="VOD248" s="165"/>
      <c r="VOE248" s="165"/>
      <c r="VOF248" s="165"/>
      <c r="VOG248" s="166"/>
      <c r="VOI248" s="164"/>
      <c r="VOJ248" s="168"/>
      <c r="VOK248" s="168"/>
      <c r="VOL248" s="165"/>
      <c r="VOM248" s="165"/>
      <c r="VON248" s="165"/>
      <c r="VOO248" s="166"/>
      <c r="VOQ248" s="164"/>
      <c r="VOR248" s="168"/>
      <c r="VOS248" s="168"/>
      <c r="VOT248" s="165"/>
      <c r="VOU248" s="165"/>
      <c r="VOV248" s="165"/>
      <c r="VOW248" s="166"/>
      <c r="VOY248" s="164"/>
      <c r="VOZ248" s="168"/>
      <c r="VPA248" s="168"/>
      <c r="VPB248" s="165"/>
      <c r="VPC248" s="165"/>
      <c r="VPD248" s="165"/>
      <c r="VPE248" s="166"/>
      <c r="VPG248" s="164"/>
      <c r="VPH248" s="168"/>
      <c r="VPI248" s="168"/>
      <c r="VPJ248" s="165"/>
      <c r="VPK248" s="165"/>
      <c r="VPL248" s="165"/>
      <c r="VPM248" s="166"/>
      <c r="VPO248" s="164"/>
      <c r="VPP248" s="168"/>
      <c r="VPQ248" s="168"/>
      <c r="VPR248" s="165"/>
      <c r="VPS248" s="165"/>
      <c r="VPT248" s="165"/>
      <c r="VPU248" s="166"/>
      <c r="VPW248" s="164"/>
      <c r="VPX248" s="168"/>
      <c r="VPY248" s="168"/>
      <c r="VPZ248" s="165"/>
      <c r="VQA248" s="165"/>
      <c r="VQB248" s="165"/>
      <c r="VQC248" s="166"/>
      <c r="VQE248" s="164"/>
      <c r="VQF248" s="168"/>
      <c r="VQG248" s="168"/>
      <c r="VQH248" s="165"/>
      <c r="VQI248" s="165"/>
      <c r="VQJ248" s="165"/>
      <c r="VQK248" s="166"/>
      <c r="VQM248" s="164"/>
      <c r="VQN248" s="168"/>
      <c r="VQO248" s="168"/>
      <c r="VQP248" s="165"/>
      <c r="VQQ248" s="165"/>
      <c r="VQR248" s="165"/>
      <c r="VQS248" s="166"/>
      <c r="VQU248" s="164"/>
      <c r="VQV248" s="168"/>
      <c r="VQW248" s="168"/>
      <c r="VQX248" s="165"/>
      <c r="VQY248" s="165"/>
      <c r="VQZ248" s="165"/>
      <c r="VRA248" s="166"/>
      <c r="VRC248" s="164"/>
      <c r="VRD248" s="168"/>
      <c r="VRE248" s="168"/>
      <c r="VRF248" s="165"/>
      <c r="VRG248" s="165"/>
      <c r="VRH248" s="165"/>
      <c r="VRI248" s="166"/>
      <c r="VRK248" s="164"/>
      <c r="VRL248" s="168"/>
      <c r="VRM248" s="168"/>
      <c r="VRN248" s="165"/>
      <c r="VRO248" s="165"/>
      <c r="VRP248" s="165"/>
      <c r="VRQ248" s="166"/>
      <c r="VRS248" s="164"/>
      <c r="VRT248" s="168"/>
      <c r="VRU248" s="168"/>
      <c r="VRV248" s="165"/>
      <c r="VRW248" s="165"/>
      <c r="VRX248" s="165"/>
      <c r="VRY248" s="166"/>
      <c r="VSA248" s="164"/>
      <c r="VSB248" s="168"/>
      <c r="VSC248" s="168"/>
      <c r="VSD248" s="165"/>
      <c r="VSE248" s="165"/>
      <c r="VSF248" s="165"/>
      <c r="VSG248" s="166"/>
      <c r="VSI248" s="164"/>
      <c r="VSJ248" s="168"/>
      <c r="VSK248" s="168"/>
      <c r="VSL248" s="165"/>
      <c r="VSM248" s="165"/>
      <c r="VSN248" s="165"/>
      <c r="VSO248" s="166"/>
      <c r="VSQ248" s="164"/>
      <c r="VSR248" s="168"/>
      <c r="VSS248" s="168"/>
      <c r="VST248" s="165"/>
      <c r="VSU248" s="165"/>
      <c r="VSV248" s="165"/>
      <c r="VSW248" s="166"/>
      <c r="VSY248" s="164"/>
      <c r="VSZ248" s="168"/>
      <c r="VTA248" s="168"/>
      <c r="VTB248" s="165"/>
      <c r="VTC248" s="165"/>
      <c r="VTD248" s="165"/>
      <c r="VTE248" s="166"/>
      <c r="VTG248" s="164"/>
      <c r="VTH248" s="168"/>
      <c r="VTI248" s="168"/>
      <c r="VTJ248" s="165"/>
      <c r="VTK248" s="165"/>
      <c r="VTL248" s="165"/>
      <c r="VTM248" s="166"/>
      <c r="VTO248" s="164"/>
      <c r="VTP248" s="168"/>
      <c r="VTQ248" s="168"/>
      <c r="VTR248" s="165"/>
      <c r="VTS248" s="165"/>
      <c r="VTT248" s="165"/>
      <c r="VTU248" s="166"/>
      <c r="VTW248" s="164"/>
      <c r="VTX248" s="168"/>
      <c r="VTY248" s="168"/>
      <c r="VTZ248" s="165"/>
      <c r="VUA248" s="165"/>
      <c r="VUB248" s="165"/>
      <c r="VUC248" s="166"/>
      <c r="VUE248" s="164"/>
      <c r="VUF248" s="168"/>
      <c r="VUG248" s="168"/>
      <c r="VUH248" s="165"/>
      <c r="VUI248" s="165"/>
      <c r="VUJ248" s="165"/>
      <c r="VUK248" s="166"/>
      <c r="VUM248" s="164"/>
      <c r="VUN248" s="168"/>
      <c r="VUO248" s="168"/>
      <c r="VUP248" s="165"/>
      <c r="VUQ248" s="165"/>
      <c r="VUR248" s="165"/>
      <c r="VUS248" s="166"/>
      <c r="VUU248" s="164"/>
      <c r="VUV248" s="168"/>
      <c r="VUW248" s="168"/>
      <c r="VUX248" s="165"/>
      <c r="VUY248" s="165"/>
      <c r="VUZ248" s="165"/>
      <c r="VVA248" s="166"/>
      <c r="VVC248" s="164"/>
      <c r="VVD248" s="168"/>
      <c r="VVE248" s="168"/>
      <c r="VVF248" s="165"/>
      <c r="VVG248" s="165"/>
      <c r="VVH248" s="165"/>
      <c r="VVI248" s="166"/>
      <c r="VVK248" s="164"/>
      <c r="VVL248" s="168"/>
      <c r="VVM248" s="168"/>
      <c r="VVN248" s="165"/>
      <c r="VVO248" s="165"/>
      <c r="VVP248" s="165"/>
      <c r="VVQ248" s="166"/>
      <c r="VVS248" s="164"/>
      <c r="VVT248" s="168"/>
      <c r="VVU248" s="168"/>
      <c r="VVV248" s="165"/>
      <c r="VVW248" s="165"/>
      <c r="VVX248" s="165"/>
      <c r="VVY248" s="166"/>
      <c r="VWA248" s="164"/>
      <c r="VWB248" s="168"/>
      <c r="VWC248" s="168"/>
      <c r="VWD248" s="165"/>
      <c r="VWE248" s="165"/>
      <c r="VWF248" s="165"/>
      <c r="VWG248" s="166"/>
      <c r="VWI248" s="164"/>
      <c r="VWJ248" s="168"/>
      <c r="VWK248" s="168"/>
      <c r="VWL248" s="165"/>
      <c r="VWM248" s="165"/>
      <c r="VWN248" s="165"/>
      <c r="VWO248" s="166"/>
      <c r="VWQ248" s="164"/>
      <c r="VWR248" s="168"/>
      <c r="VWS248" s="168"/>
      <c r="VWT248" s="165"/>
      <c r="VWU248" s="165"/>
      <c r="VWV248" s="165"/>
      <c r="VWW248" s="166"/>
      <c r="VWY248" s="164"/>
      <c r="VWZ248" s="168"/>
      <c r="VXA248" s="168"/>
      <c r="VXB248" s="165"/>
      <c r="VXC248" s="165"/>
      <c r="VXD248" s="165"/>
      <c r="VXE248" s="166"/>
      <c r="VXG248" s="164"/>
      <c r="VXH248" s="168"/>
      <c r="VXI248" s="168"/>
      <c r="VXJ248" s="165"/>
      <c r="VXK248" s="165"/>
      <c r="VXL248" s="165"/>
      <c r="VXM248" s="166"/>
      <c r="VXO248" s="164"/>
      <c r="VXP248" s="168"/>
      <c r="VXQ248" s="168"/>
      <c r="VXR248" s="165"/>
      <c r="VXS248" s="165"/>
      <c r="VXT248" s="165"/>
      <c r="VXU248" s="166"/>
      <c r="VXW248" s="164"/>
      <c r="VXX248" s="168"/>
      <c r="VXY248" s="168"/>
      <c r="VXZ248" s="165"/>
      <c r="VYA248" s="165"/>
      <c r="VYB248" s="165"/>
      <c r="VYC248" s="166"/>
      <c r="VYE248" s="164"/>
      <c r="VYF248" s="168"/>
      <c r="VYG248" s="168"/>
      <c r="VYH248" s="165"/>
      <c r="VYI248" s="165"/>
      <c r="VYJ248" s="165"/>
      <c r="VYK248" s="166"/>
      <c r="VYM248" s="164"/>
      <c r="VYN248" s="168"/>
      <c r="VYO248" s="168"/>
      <c r="VYP248" s="165"/>
      <c r="VYQ248" s="165"/>
      <c r="VYR248" s="165"/>
      <c r="VYS248" s="166"/>
      <c r="VYU248" s="164"/>
      <c r="VYV248" s="168"/>
      <c r="VYW248" s="168"/>
      <c r="VYX248" s="165"/>
      <c r="VYY248" s="165"/>
      <c r="VYZ248" s="165"/>
      <c r="VZA248" s="166"/>
      <c r="VZC248" s="164"/>
      <c r="VZD248" s="168"/>
      <c r="VZE248" s="168"/>
      <c r="VZF248" s="165"/>
      <c r="VZG248" s="165"/>
      <c r="VZH248" s="165"/>
      <c r="VZI248" s="166"/>
      <c r="VZK248" s="164"/>
      <c r="VZL248" s="168"/>
      <c r="VZM248" s="168"/>
      <c r="VZN248" s="165"/>
      <c r="VZO248" s="165"/>
      <c r="VZP248" s="165"/>
      <c r="VZQ248" s="166"/>
      <c r="VZS248" s="164"/>
      <c r="VZT248" s="168"/>
      <c r="VZU248" s="168"/>
      <c r="VZV248" s="165"/>
      <c r="VZW248" s="165"/>
      <c r="VZX248" s="165"/>
      <c r="VZY248" s="166"/>
      <c r="WAA248" s="164"/>
      <c r="WAB248" s="168"/>
      <c r="WAC248" s="168"/>
      <c r="WAD248" s="165"/>
      <c r="WAE248" s="165"/>
      <c r="WAF248" s="165"/>
      <c r="WAG248" s="166"/>
      <c r="WAI248" s="164"/>
      <c r="WAJ248" s="168"/>
      <c r="WAK248" s="168"/>
      <c r="WAL248" s="165"/>
      <c r="WAM248" s="165"/>
      <c r="WAN248" s="165"/>
      <c r="WAO248" s="166"/>
      <c r="WAQ248" s="164"/>
      <c r="WAR248" s="168"/>
      <c r="WAS248" s="168"/>
      <c r="WAT248" s="165"/>
      <c r="WAU248" s="165"/>
      <c r="WAV248" s="165"/>
      <c r="WAW248" s="166"/>
      <c r="WAY248" s="164"/>
      <c r="WAZ248" s="168"/>
      <c r="WBA248" s="168"/>
      <c r="WBB248" s="165"/>
      <c r="WBC248" s="165"/>
      <c r="WBD248" s="165"/>
      <c r="WBE248" s="166"/>
      <c r="WBG248" s="164"/>
      <c r="WBH248" s="168"/>
      <c r="WBI248" s="168"/>
      <c r="WBJ248" s="165"/>
      <c r="WBK248" s="165"/>
      <c r="WBL248" s="165"/>
      <c r="WBM248" s="166"/>
      <c r="WBO248" s="164"/>
      <c r="WBP248" s="168"/>
      <c r="WBQ248" s="168"/>
      <c r="WBR248" s="165"/>
      <c r="WBS248" s="165"/>
      <c r="WBT248" s="165"/>
      <c r="WBU248" s="166"/>
      <c r="WBW248" s="164"/>
      <c r="WBX248" s="168"/>
      <c r="WBY248" s="168"/>
      <c r="WBZ248" s="165"/>
      <c r="WCA248" s="165"/>
      <c r="WCB248" s="165"/>
      <c r="WCC248" s="166"/>
      <c r="WCE248" s="164"/>
      <c r="WCF248" s="168"/>
      <c r="WCG248" s="168"/>
      <c r="WCH248" s="165"/>
      <c r="WCI248" s="165"/>
      <c r="WCJ248" s="165"/>
      <c r="WCK248" s="166"/>
      <c r="WCM248" s="164"/>
      <c r="WCN248" s="168"/>
      <c r="WCO248" s="168"/>
      <c r="WCP248" s="165"/>
      <c r="WCQ248" s="165"/>
      <c r="WCR248" s="165"/>
      <c r="WCS248" s="166"/>
      <c r="WCU248" s="164"/>
      <c r="WCV248" s="168"/>
      <c r="WCW248" s="168"/>
      <c r="WCX248" s="165"/>
      <c r="WCY248" s="165"/>
      <c r="WCZ248" s="165"/>
      <c r="WDA248" s="166"/>
      <c r="WDC248" s="164"/>
      <c r="WDD248" s="168"/>
      <c r="WDE248" s="168"/>
      <c r="WDF248" s="165"/>
      <c r="WDG248" s="165"/>
      <c r="WDH248" s="165"/>
      <c r="WDI248" s="166"/>
      <c r="WDK248" s="164"/>
      <c r="WDL248" s="168"/>
      <c r="WDM248" s="168"/>
      <c r="WDN248" s="165"/>
      <c r="WDO248" s="165"/>
      <c r="WDP248" s="165"/>
      <c r="WDQ248" s="166"/>
      <c r="WDS248" s="164"/>
      <c r="WDT248" s="168"/>
      <c r="WDU248" s="168"/>
      <c r="WDV248" s="165"/>
      <c r="WDW248" s="165"/>
      <c r="WDX248" s="165"/>
      <c r="WDY248" s="166"/>
      <c r="WEA248" s="164"/>
      <c r="WEB248" s="168"/>
      <c r="WEC248" s="168"/>
      <c r="WED248" s="165"/>
      <c r="WEE248" s="165"/>
      <c r="WEF248" s="165"/>
      <c r="WEG248" s="166"/>
      <c r="WEI248" s="164"/>
      <c r="WEJ248" s="168"/>
      <c r="WEK248" s="168"/>
      <c r="WEL248" s="165"/>
      <c r="WEM248" s="165"/>
      <c r="WEN248" s="165"/>
      <c r="WEO248" s="166"/>
      <c r="WEQ248" s="164"/>
      <c r="WER248" s="168"/>
      <c r="WES248" s="168"/>
      <c r="WET248" s="165"/>
      <c r="WEU248" s="165"/>
      <c r="WEV248" s="165"/>
      <c r="WEW248" s="166"/>
      <c r="WEY248" s="164"/>
      <c r="WEZ248" s="168"/>
      <c r="WFA248" s="168"/>
      <c r="WFB248" s="165"/>
      <c r="WFC248" s="165"/>
      <c r="WFD248" s="165"/>
      <c r="WFE248" s="166"/>
      <c r="WFG248" s="164"/>
      <c r="WFH248" s="168"/>
      <c r="WFI248" s="168"/>
      <c r="WFJ248" s="165"/>
      <c r="WFK248" s="165"/>
      <c r="WFL248" s="165"/>
      <c r="WFM248" s="166"/>
      <c r="WFO248" s="164"/>
      <c r="WFP248" s="168"/>
      <c r="WFQ248" s="168"/>
      <c r="WFR248" s="165"/>
      <c r="WFS248" s="165"/>
      <c r="WFT248" s="165"/>
      <c r="WFU248" s="166"/>
      <c r="WFW248" s="164"/>
      <c r="WFX248" s="168"/>
      <c r="WFY248" s="168"/>
      <c r="WFZ248" s="165"/>
      <c r="WGA248" s="165"/>
      <c r="WGB248" s="165"/>
      <c r="WGC248" s="166"/>
      <c r="WGE248" s="164"/>
      <c r="WGF248" s="168"/>
      <c r="WGG248" s="168"/>
      <c r="WGH248" s="165"/>
      <c r="WGI248" s="165"/>
      <c r="WGJ248" s="165"/>
      <c r="WGK248" s="166"/>
      <c r="WGM248" s="164"/>
      <c r="WGN248" s="168"/>
      <c r="WGO248" s="168"/>
      <c r="WGP248" s="165"/>
      <c r="WGQ248" s="165"/>
      <c r="WGR248" s="165"/>
      <c r="WGS248" s="166"/>
      <c r="WGU248" s="164"/>
      <c r="WGV248" s="168"/>
      <c r="WGW248" s="168"/>
      <c r="WGX248" s="165"/>
      <c r="WGY248" s="165"/>
      <c r="WGZ248" s="165"/>
      <c r="WHA248" s="166"/>
      <c r="WHC248" s="164"/>
      <c r="WHD248" s="168"/>
      <c r="WHE248" s="168"/>
      <c r="WHF248" s="165"/>
      <c r="WHG248" s="165"/>
      <c r="WHH248" s="165"/>
      <c r="WHI248" s="166"/>
      <c r="WHK248" s="164"/>
      <c r="WHL248" s="168"/>
      <c r="WHM248" s="168"/>
      <c r="WHN248" s="165"/>
      <c r="WHO248" s="165"/>
      <c r="WHP248" s="165"/>
      <c r="WHQ248" s="166"/>
      <c r="WHS248" s="164"/>
      <c r="WHT248" s="168"/>
      <c r="WHU248" s="168"/>
      <c r="WHV248" s="165"/>
      <c r="WHW248" s="165"/>
      <c r="WHX248" s="165"/>
      <c r="WHY248" s="166"/>
      <c r="WIA248" s="164"/>
      <c r="WIB248" s="168"/>
      <c r="WIC248" s="168"/>
      <c r="WID248" s="165"/>
      <c r="WIE248" s="165"/>
      <c r="WIF248" s="165"/>
      <c r="WIG248" s="166"/>
      <c r="WII248" s="164"/>
      <c r="WIJ248" s="168"/>
      <c r="WIK248" s="168"/>
      <c r="WIL248" s="165"/>
      <c r="WIM248" s="165"/>
      <c r="WIN248" s="165"/>
      <c r="WIO248" s="166"/>
      <c r="WIQ248" s="164"/>
      <c r="WIR248" s="168"/>
      <c r="WIS248" s="168"/>
      <c r="WIT248" s="165"/>
      <c r="WIU248" s="165"/>
      <c r="WIV248" s="165"/>
      <c r="WIW248" s="166"/>
      <c r="WIY248" s="164"/>
      <c r="WIZ248" s="168"/>
      <c r="WJA248" s="168"/>
      <c r="WJB248" s="165"/>
      <c r="WJC248" s="165"/>
      <c r="WJD248" s="165"/>
      <c r="WJE248" s="166"/>
      <c r="WJG248" s="164"/>
      <c r="WJH248" s="168"/>
      <c r="WJI248" s="168"/>
      <c r="WJJ248" s="165"/>
      <c r="WJK248" s="165"/>
      <c r="WJL248" s="165"/>
      <c r="WJM248" s="166"/>
      <c r="WJO248" s="164"/>
      <c r="WJP248" s="168"/>
      <c r="WJQ248" s="168"/>
      <c r="WJR248" s="165"/>
      <c r="WJS248" s="165"/>
      <c r="WJT248" s="165"/>
      <c r="WJU248" s="166"/>
      <c r="WJW248" s="164"/>
      <c r="WJX248" s="168"/>
      <c r="WJY248" s="168"/>
      <c r="WJZ248" s="165"/>
      <c r="WKA248" s="165"/>
      <c r="WKB248" s="165"/>
      <c r="WKC248" s="166"/>
      <c r="WKE248" s="164"/>
      <c r="WKF248" s="168"/>
      <c r="WKG248" s="168"/>
      <c r="WKH248" s="165"/>
      <c r="WKI248" s="165"/>
      <c r="WKJ248" s="165"/>
      <c r="WKK248" s="166"/>
      <c r="WKM248" s="164"/>
      <c r="WKN248" s="168"/>
      <c r="WKO248" s="168"/>
      <c r="WKP248" s="165"/>
      <c r="WKQ248" s="165"/>
      <c r="WKR248" s="165"/>
      <c r="WKS248" s="166"/>
      <c r="WKU248" s="164"/>
      <c r="WKV248" s="168"/>
      <c r="WKW248" s="168"/>
      <c r="WKX248" s="165"/>
      <c r="WKY248" s="165"/>
      <c r="WKZ248" s="165"/>
      <c r="WLA248" s="166"/>
      <c r="WLC248" s="164"/>
      <c r="WLD248" s="168"/>
      <c r="WLE248" s="168"/>
      <c r="WLF248" s="165"/>
      <c r="WLG248" s="165"/>
      <c r="WLH248" s="165"/>
      <c r="WLI248" s="166"/>
      <c r="WLK248" s="164"/>
      <c r="WLL248" s="168"/>
      <c r="WLM248" s="168"/>
      <c r="WLN248" s="165"/>
      <c r="WLO248" s="165"/>
      <c r="WLP248" s="165"/>
      <c r="WLQ248" s="166"/>
      <c r="WLS248" s="164"/>
      <c r="WLT248" s="168"/>
      <c r="WLU248" s="168"/>
      <c r="WLV248" s="165"/>
      <c r="WLW248" s="165"/>
      <c r="WLX248" s="165"/>
      <c r="WLY248" s="166"/>
      <c r="WMA248" s="164"/>
      <c r="WMB248" s="168"/>
      <c r="WMC248" s="168"/>
      <c r="WMD248" s="165"/>
      <c r="WME248" s="165"/>
      <c r="WMF248" s="165"/>
      <c r="WMG248" s="166"/>
      <c r="WMI248" s="164"/>
      <c r="WMJ248" s="168"/>
      <c r="WMK248" s="168"/>
      <c r="WML248" s="165"/>
      <c r="WMM248" s="165"/>
      <c r="WMN248" s="165"/>
      <c r="WMO248" s="166"/>
      <c r="WMQ248" s="164"/>
      <c r="WMR248" s="168"/>
      <c r="WMS248" s="168"/>
      <c r="WMT248" s="165"/>
      <c r="WMU248" s="165"/>
      <c r="WMV248" s="165"/>
      <c r="WMW248" s="166"/>
      <c r="WMY248" s="164"/>
      <c r="WMZ248" s="168"/>
      <c r="WNA248" s="168"/>
      <c r="WNB248" s="165"/>
      <c r="WNC248" s="165"/>
      <c r="WND248" s="165"/>
      <c r="WNE248" s="166"/>
      <c r="WNG248" s="164"/>
      <c r="WNH248" s="168"/>
      <c r="WNI248" s="168"/>
      <c r="WNJ248" s="165"/>
      <c r="WNK248" s="165"/>
      <c r="WNL248" s="165"/>
      <c r="WNM248" s="166"/>
      <c r="WNO248" s="164"/>
      <c r="WNP248" s="168"/>
      <c r="WNQ248" s="168"/>
      <c r="WNR248" s="165"/>
      <c r="WNS248" s="165"/>
      <c r="WNT248" s="165"/>
      <c r="WNU248" s="166"/>
      <c r="WNW248" s="164"/>
      <c r="WNX248" s="168"/>
      <c r="WNY248" s="168"/>
      <c r="WNZ248" s="165"/>
      <c r="WOA248" s="165"/>
      <c r="WOB248" s="165"/>
      <c r="WOC248" s="166"/>
      <c r="WOE248" s="164"/>
      <c r="WOF248" s="168"/>
      <c r="WOG248" s="168"/>
      <c r="WOH248" s="165"/>
      <c r="WOI248" s="165"/>
      <c r="WOJ248" s="165"/>
      <c r="WOK248" s="166"/>
      <c r="WOM248" s="164"/>
      <c r="WON248" s="168"/>
      <c r="WOO248" s="168"/>
      <c r="WOP248" s="165"/>
      <c r="WOQ248" s="165"/>
      <c r="WOR248" s="165"/>
      <c r="WOS248" s="166"/>
      <c r="WOU248" s="164"/>
      <c r="WOV248" s="168"/>
      <c r="WOW248" s="168"/>
      <c r="WOX248" s="165"/>
      <c r="WOY248" s="165"/>
      <c r="WOZ248" s="165"/>
      <c r="WPA248" s="166"/>
      <c r="WPC248" s="164"/>
      <c r="WPD248" s="168"/>
      <c r="WPE248" s="168"/>
      <c r="WPF248" s="165"/>
      <c r="WPG248" s="165"/>
      <c r="WPH248" s="165"/>
      <c r="WPI248" s="166"/>
      <c r="WPK248" s="164"/>
      <c r="WPL248" s="168"/>
      <c r="WPM248" s="168"/>
      <c r="WPN248" s="165"/>
      <c r="WPO248" s="165"/>
      <c r="WPP248" s="165"/>
      <c r="WPQ248" s="166"/>
      <c r="WPS248" s="164"/>
      <c r="WPT248" s="168"/>
      <c r="WPU248" s="168"/>
      <c r="WPV248" s="165"/>
      <c r="WPW248" s="165"/>
      <c r="WPX248" s="165"/>
      <c r="WPY248" s="166"/>
      <c r="WQA248" s="164"/>
      <c r="WQB248" s="168"/>
      <c r="WQC248" s="168"/>
      <c r="WQD248" s="165"/>
      <c r="WQE248" s="165"/>
      <c r="WQF248" s="165"/>
      <c r="WQG248" s="166"/>
      <c r="WQI248" s="164"/>
      <c r="WQJ248" s="168"/>
      <c r="WQK248" s="168"/>
      <c r="WQL248" s="165"/>
      <c r="WQM248" s="165"/>
      <c r="WQN248" s="165"/>
      <c r="WQO248" s="166"/>
      <c r="WQQ248" s="164"/>
      <c r="WQR248" s="168"/>
      <c r="WQS248" s="168"/>
      <c r="WQT248" s="165"/>
      <c r="WQU248" s="165"/>
      <c r="WQV248" s="165"/>
      <c r="WQW248" s="166"/>
      <c r="WQY248" s="164"/>
      <c r="WQZ248" s="168"/>
      <c r="WRA248" s="168"/>
      <c r="WRB248" s="165"/>
      <c r="WRC248" s="165"/>
      <c r="WRD248" s="165"/>
      <c r="WRE248" s="166"/>
      <c r="WRG248" s="164"/>
      <c r="WRH248" s="168"/>
      <c r="WRI248" s="168"/>
      <c r="WRJ248" s="165"/>
      <c r="WRK248" s="165"/>
      <c r="WRL248" s="165"/>
      <c r="WRM248" s="166"/>
      <c r="WRO248" s="164"/>
      <c r="WRP248" s="168"/>
      <c r="WRQ248" s="168"/>
      <c r="WRR248" s="165"/>
      <c r="WRS248" s="165"/>
      <c r="WRT248" s="165"/>
      <c r="WRU248" s="166"/>
      <c r="WRW248" s="164"/>
      <c r="WRX248" s="168"/>
      <c r="WRY248" s="168"/>
      <c r="WRZ248" s="165"/>
      <c r="WSA248" s="165"/>
      <c r="WSB248" s="165"/>
      <c r="WSC248" s="166"/>
      <c r="WSE248" s="164"/>
      <c r="WSF248" s="168"/>
      <c r="WSG248" s="168"/>
      <c r="WSH248" s="165"/>
      <c r="WSI248" s="165"/>
      <c r="WSJ248" s="165"/>
      <c r="WSK248" s="166"/>
      <c r="WSM248" s="164"/>
      <c r="WSN248" s="168"/>
      <c r="WSO248" s="168"/>
      <c r="WSP248" s="165"/>
      <c r="WSQ248" s="165"/>
      <c r="WSR248" s="165"/>
      <c r="WSS248" s="166"/>
      <c r="WSU248" s="164"/>
      <c r="WSV248" s="168"/>
      <c r="WSW248" s="168"/>
      <c r="WSX248" s="165"/>
      <c r="WSY248" s="165"/>
      <c r="WSZ248" s="165"/>
      <c r="WTA248" s="166"/>
      <c r="WTC248" s="164"/>
      <c r="WTD248" s="168"/>
      <c r="WTE248" s="168"/>
      <c r="WTF248" s="165"/>
      <c r="WTG248" s="165"/>
      <c r="WTH248" s="165"/>
      <c r="WTI248" s="166"/>
      <c r="WTK248" s="164"/>
      <c r="WTL248" s="168"/>
      <c r="WTM248" s="168"/>
      <c r="WTN248" s="165"/>
      <c r="WTO248" s="165"/>
      <c r="WTP248" s="165"/>
      <c r="WTQ248" s="166"/>
      <c r="WTS248" s="164"/>
      <c r="WTT248" s="168"/>
      <c r="WTU248" s="168"/>
      <c r="WTV248" s="165"/>
      <c r="WTW248" s="165"/>
      <c r="WTX248" s="165"/>
      <c r="WTY248" s="166"/>
      <c r="WUA248" s="164"/>
      <c r="WUB248" s="168"/>
      <c r="WUC248" s="168"/>
      <c r="WUD248" s="165"/>
      <c r="WUE248" s="165"/>
      <c r="WUF248" s="165"/>
      <c r="WUG248" s="166"/>
      <c r="WUI248" s="164"/>
      <c r="WUJ248" s="168"/>
      <c r="WUK248" s="168"/>
      <c r="WUL248" s="165"/>
      <c r="WUM248" s="165"/>
      <c r="WUN248" s="165"/>
      <c r="WUO248" s="166"/>
      <c r="WUQ248" s="164"/>
      <c r="WUR248" s="168"/>
      <c r="WUS248" s="168"/>
      <c r="WUT248" s="165"/>
      <c r="WUU248" s="165"/>
      <c r="WUV248" s="165"/>
      <c r="WUW248" s="166"/>
      <c r="WUY248" s="164"/>
      <c r="WUZ248" s="168"/>
      <c r="WVA248" s="168"/>
      <c r="WVB248" s="165"/>
      <c r="WVC248" s="165"/>
      <c r="WVD248" s="165"/>
      <c r="WVE248" s="166"/>
      <c r="WVG248" s="164"/>
      <c r="WVH248" s="168"/>
      <c r="WVI248" s="168"/>
      <c r="WVJ248" s="165"/>
      <c r="WVK248" s="165"/>
      <c r="WVL248" s="165"/>
      <c r="WVM248" s="166"/>
      <c r="WVO248" s="164"/>
      <c r="WVP248" s="168"/>
      <c r="WVQ248" s="168"/>
      <c r="WVR248" s="165"/>
      <c r="WVS248" s="165"/>
      <c r="WVT248" s="165"/>
      <c r="WVU248" s="166"/>
      <c r="WVW248" s="164"/>
      <c r="WVX248" s="168"/>
      <c r="WVY248" s="168"/>
      <c r="WVZ248" s="165"/>
      <c r="WWA248" s="165"/>
      <c r="WWB248" s="165"/>
      <c r="WWC248" s="166"/>
      <c r="WWE248" s="164"/>
      <c r="WWF248" s="168"/>
      <c r="WWG248" s="168"/>
      <c r="WWH248" s="165"/>
      <c r="WWI248" s="165"/>
      <c r="WWJ248" s="165"/>
      <c r="WWK248" s="166"/>
      <c r="WWM248" s="164"/>
      <c r="WWN248" s="168"/>
      <c r="WWO248" s="168"/>
      <c r="WWP248" s="165"/>
      <c r="WWQ248" s="165"/>
      <c r="WWR248" s="165"/>
      <c r="WWS248" s="166"/>
      <c r="WWU248" s="164"/>
      <c r="WWV248" s="168"/>
      <c r="WWW248" s="168"/>
      <c r="WWX248" s="165"/>
      <c r="WWY248" s="165"/>
      <c r="WWZ248" s="165"/>
      <c r="WXA248" s="166"/>
      <c r="WXC248" s="164"/>
      <c r="WXD248" s="168"/>
      <c r="WXE248" s="168"/>
      <c r="WXF248" s="165"/>
      <c r="WXG248" s="165"/>
      <c r="WXH248" s="165"/>
      <c r="WXI248" s="166"/>
      <c r="WXK248" s="164"/>
      <c r="WXL248" s="168"/>
      <c r="WXM248" s="168"/>
      <c r="WXN248" s="165"/>
      <c r="WXO248" s="165"/>
      <c r="WXP248" s="165"/>
      <c r="WXQ248" s="166"/>
      <c r="WXS248" s="164"/>
      <c r="WXT248" s="168"/>
      <c r="WXU248" s="168"/>
      <c r="WXV248" s="165"/>
      <c r="WXW248" s="165"/>
      <c r="WXX248" s="165"/>
      <c r="WXY248" s="166"/>
      <c r="WYA248" s="164"/>
      <c r="WYB248" s="168"/>
      <c r="WYC248" s="168"/>
      <c r="WYD248" s="165"/>
      <c r="WYE248" s="165"/>
      <c r="WYF248" s="165"/>
      <c r="WYG248" s="166"/>
      <c r="WYI248" s="164"/>
      <c r="WYJ248" s="168"/>
      <c r="WYK248" s="168"/>
      <c r="WYL248" s="165"/>
      <c r="WYM248" s="165"/>
      <c r="WYN248" s="165"/>
      <c r="WYO248" s="166"/>
      <c r="WYQ248" s="164"/>
      <c r="WYR248" s="168"/>
      <c r="WYS248" s="168"/>
      <c r="WYT248" s="165"/>
      <c r="WYU248" s="165"/>
      <c r="WYV248" s="165"/>
      <c r="WYW248" s="166"/>
      <c r="WYY248" s="164"/>
      <c r="WYZ248" s="168"/>
      <c r="WZA248" s="168"/>
      <c r="WZB248" s="165"/>
      <c r="WZC248" s="165"/>
      <c r="WZD248" s="165"/>
      <c r="WZE248" s="166"/>
      <c r="WZG248" s="164"/>
      <c r="WZH248" s="168"/>
      <c r="WZI248" s="168"/>
      <c r="WZJ248" s="165"/>
      <c r="WZK248" s="165"/>
      <c r="WZL248" s="165"/>
      <c r="WZM248" s="166"/>
      <c r="WZO248" s="164"/>
      <c r="WZP248" s="168"/>
      <c r="WZQ248" s="168"/>
      <c r="WZR248" s="165"/>
      <c r="WZS248" s="165"/>
      <c r="WZT248" s="165"/>
      <c r="WZU248" s="166"/>
      <c r="WZW248" s="164"/>
      <c r="WZX248" s="168"/>
      <c r="WZY248" s="168"/>
      <c r="WZZ248" s="165"/>
      <c r="XAA248" s="165"/>
      <c r="XAB248" s="165"/>
      <c r="XAC248" s="166"/>
      <c r="XAE248" s="164"/>
      <c r="XAF248" s="168"/>
      <c r="XAG248" s="168"/>
      <c r="XAH248" s="165"/>
      <c r="XAI248" s="165"/>
      <c r="XAJ248" s="165"/>
      <c r="XAK248" s="166"/>
      <c r="XAM248" s="164"/>
      <c r="XAN248" s="168"/>
      <c r="XAO248" s="168"/>
      <c r="XAP248" s="165"/>
      <c r="XAQ248" s="165"/>
      <c r="XAR248" s="165"/>
      <c r="XAS248" s="166"/>
      <c r="XAU248" s="164"/>
      <c r="XAV248" s="168"/>
      <c r="XAW248" s="168"/>
      <c r="XAX248" s="165"/>
      <c r="XAY248" s="165"/>
      <c r="XAZ248" s="165"/>
      <c r="XBA248" s="166"/>
      <c r="XBC248" s="164"/>
      <c r="XBD248" s="168"/>
      <c r="XBE248" s="168"/>
      <c r="XBF248" s="165"/>
      <c r="XBG248" s="165"/>
      <c r="XBH248" s="165"/>
      <c r="XBI248" s="166"/>
      <c r="XBK248" s="164"/>
      <c r="XBL248" s="168"/>
      <c r="XBM248" s="168"/>
      <c r="XBN248" s="165"/>
      <c r="XBO248" s="165"/>
      <c r="XBP248" s="165"/>
      <c r="XBQ248" s="166"/>
      <c r="XBS248" s="164"/>
      <c r="XBT248" s="168"/>
      <c r="XBU248" s="168"/>
      <c r="XBV248" s="165"/>
      <c r="XBW248" s="165"/>
      <c r="XBX248" s="165"/>
      <c r="XBY248" s="166"/>
      <c r="XCA248" s="164"/>
      <c r="XCB248" s="168"/>
      <c r="XCC248" s="168"/>
      <c r="XCD248" s="165"/>
      <c r="XCE248" s="165"/>
      <c r="XCF248" s="165"/>
      <c r="XCG248" s="166"/>
      <c r="XCI248" s="164"/>
      <c r="XCJ248" s="168"/>
      <c r="XCK248" s="168"/>
      <c r="XCL248" s="165"/>
      <c r="XCM248" s="165"/>
      <c r="XCN248" s="165"/>
      <c r="XCO248" s="166"/>
      <c r="XCQ248" s="164"/>
      <c r="XCR248" s="168"/>
      <c r="XCS248" s="168"/>
      <c r="XCT248" s="165"/>
      <c r="XCU248" s="165"/>
      <c r="XCV248" s="165"/>
      <c r="XCW248" s="166"/>
      <c r="XCY248" s="164"/>
      <c r="XCZ248" s="168"/>
      <c r="XDA248" s="168"/>
      <c r="XDB248" s="165"/>
      <c r="XDC248" s="165"/>
      <c r="XDD248" s="165"/>
      <c r="XDE248" s="166"/>
      <c r="XDG248" s="164"/>
      <c r="XDH248" s="168"/>
      <c r="XDI248" s="168"/>
      <c r="XDJ248" s="165"/>
      <c r="XDK248" s="165"/>
      <c r="XDL248" s="165"/>
      <c r="XDM248" s="166"/>
      <c r="XDO248" s="164"/>
      <c r="XDP248" s="168"/>
      <c r="XDQ248" s="168"/>
      <c r="XDR248" s="165"/>
      <c r="XDS248" s="165"/>
      <c r="XDT248" s="165"/>
      <c r="XDU248" s="166"/>
      <c r="XDW248" s="164"/>
      <c r="XDX248" s="168"/>
      <c r="XDY248" s="168"/>
      <c r="XDZ248" s="165"/>
      <c r="XEA248" s="165"/>
      <c r="XEB248" s="165"/>
      <c r="XEC248" s="166"/>
      <c r="XEE248" s="164"/>
      <c r="XEF248" s="168"/>
      <c r="XEG248" s="168"/>
      <c r="XEH248" s="165"/>
      <c r="XEI248" s="165"/>
      <c r="XEJ248" s="165"/>
      <c r="XEK248" s="166"/>
      <c r="XEM248" s="164"/>
      <c r="XEN248" s="168"/>
      <c r="XEO248" s="168"/>
      <c r="XEP248" s="165"/>
      <c r="XEQ248" s="165"/>
      <c r="XER248" s="165"/>
      <c r="XES248" s="166"/>
      <c r="XEU248" s="164"/>
      <c r="XEV248" s="168"/>
      <c r="XEW248" s="168"/>
      <c r="XEX248" s="165"/>
      <c r="XEY248" s="165"/>
      <c r="XEZ248" s="165"/>
      <c r="XFA248" s="166"/>
      <c r="XFC248" s="164"/>
      <c r="XFD248" s="168"/>
    </row>
    <row r="249" spans="1:16384" s="167" customFormat="1" ht="61.5" customHeight="1">
      <c r="A249" s="151">
        <f t="shared" si="49"/>
        <v>240</v>
      </c>
      <c r="B249" s="617"/>
      <c r="C249" s="736"/>
      <c r="D249" s="737"/>
      <c r="E249" s="677" t="s">
        <v>152</v>
      </c>
      <c r="F249" s="677"/>
      <c r="G249" s="205"/>
      <c r="H249" s="205"/>
      <c r="I249" s="206"/>
      <c r="J249" s="206"/>
      <c r="K249" s="208"/>
      <c r="L249" s="165"/>
      <c r="M249" s="166"/>
      <c r="O249" s="164"/>
      <c r="P249" s="168"/>
      <c r="Q249" s="168"/>
      <c r="R249" s="165"/>
      <c r="S249" s="165"/>
      <c r="T249" s="165"/>
      <c r="U249" s="166"/>
      <c r="W249" s="164"/>
      <c r="X249" s="168"/>
      <c r="Y249" s="168"/>
      <c r="Z249" s="165"/>
      <c r="AA249" s="165"/>
      <c r="AB249" s="165"/>
      <c r="AC249" s="166"/>
      <c r="AE249" s="164"/>
      <c r="AF249" s="168"/>
      <c r="AG249" s="168"/>
      <c r="AH249" s="165"/>
      <c r="AI249" s="165"/>
      <c r="AJ249" s="165"/>
      <c r="AK249" s="166"/>
      <c r="AM249" s="164"/>
      <c r="AN249" s="168"/>
      <c r="AO249" s="168"/>
      <c r="AP249" s="165"/>
      <c r="AQ249" s="165"/>
      <c r="AR249" s="165"/>
      <c r="AS249" s="166"/>
      <c r="AU249" s="164"/>
      <c r="AV249" s="168"/>
      <c r="AW249" s="168"/>
      <c r="AX249" s="165"/>
      <c r="AY249" s="165"/>
      <c r="AZ249" s="165"/>
      <c r="BA249" s="166"/>
      <c r="BC249" s="164"/>
      <c r="BD249" s="168"/>
      <c r="BE249" s="168"/>
      <c r="BF249" s="165"/>
      <c r="BG249" s="165"/>
      <c r="BH249" s="165"/>
      <c r="BI249" s="166"/>
      <c r="BK249" s="164"/>
      <c r="BL249" s="168"/>
      <c r="BM249" s="168"/>
      <c r="BN249" s="165"/>
      <c r="BO249" s="165"/>
      <c r="BP249" s="165"/>
      <c r="BQ249" s="166"/>
      <c r="BS249" s="164"/>
      <c r="BT249" s="168"/>
      <c r="BU249" s="168"/>
      <c r="BV249" s="165"/>
      <c r="BW249" s="165"/>
      <c r="BX249" s="165"/>
      <c r="BY249" s="166"/>
      <c r="CA249" s="164"/>
      <c r="CB249" s="168"/>
      <c r="CC249" s="168"/>
      <c r="CD249" s="165"/>
      <c r="CE249" s="165"/>
      <c r="CF249" s="165"/>
      <c r="CG249" s="166"/>
      <c r="CI249" s="164"/>
      <c r="CJ249" s="168"/>
      <c r="CK249" s="168"/>
      <c r="CL249" s="165"/>
      <c r="CM249" s="165"/>
      <c r="CN249" s="165"/>
      <c r="CO249" s="166"/>
      <c r="CQ249" s="164"/>
      <c r="CR249" s="168"/>
      <c r="CS249" s="168"/>
      <c r="CT249" s="165"/>
      <c r="CU249" s="165"/>
      <c r="CV249" s="165"/>
      <c r="CW249" s="166"/>
      <c r="CY249" s="164"/>
      <c r="CZ249" s="168"/>
      <c r="DA249" s="168"/>
      <c r="DB249" s="165"/>
      <c r="DC249" s="165"/>
      <c r="DD249" s="165"/>
      <c r="DE249" s="166"/>
      <c r="DG249" s="164"/>
      <c r="DH249" s="168"/>
      <c r="DI249" s="168"/>
      <c r="DJ249" s="165"/>
      <c r="DK249" s="165"/>
      <c r="DL249" s="165"/>
      <c r="DM249" s="166"/>
      <c r="DO249" s="164"/>
      <c r="DP249" s="168"/>
      <c r="DQ249" s="168"/>
      <c r="DR249" s="165"/>
      <c r="DS249" s="165"/>
      <c r="DT249" s="165"/>
      <c r="DU249" s="166"/>
      <c r="DW249" s="164"/>
      <c r="DX249" s="168"/>
      <c r="DY249" s="168"/>
      <c r="DZ249" s="165"/>
      <c r="EA249" s="165"/>
      <c r="EB249" s="165"/>
      <c r="EC249" s="166"/>
      <c r="EE249" s="164"/>
      <c r="EF249" s="168"/>
      <c r="EG249" s="168"/>
      <c r="EH249" s="165"/>
      <c r="EI249" s="165"/>
      <c r="EJ249" s="165"/>
      <c r="EK249" s="166"/>
      <c r="EM249" s="164"/>
      <c r="EN249" s="168"/>
      <c r="EO249" s="168"/>
      <c r="EP249" s="165"/>
      <c r="EQ249" s="165"/>
      <c r="ER249" s="165"/>
      <c r="ES249" s="166"/>
      <c r="EU249" s="164"/>
      <c r="EV249" s="168"/>
      <c r="EW249" s="168"/>
      <c r="EX249" s="165"/>
      <c r="EY249" s="165"/>
      <c r="EZ249" s="165"/>
      <c r="FA249" s="166"/>
      <c r="FC249" s="164"/>
      <c r="FD249" s="168"/>
      <c r="FE249" s="168"/>
      <c r="FF249" s="165"/>
      <c r="FG249" s="165"/>
      <c r="FH249" s="165"/>
      <c r="FI249" s="166"/>
      <c r="FK249" s="164"/>
      <c r="FL249" s="168"/>
      <c r="FM249" s="168"/>
      <c r="FN249" s="165"/>
      <c r="FO249" s="165"/>
      <c r="FP249" s="165"/>
      <c r="FQ249" s="166"/>
      <c r="FS249" s="164"/>
      <c r="FT249" s="168"/>
      <c r="FU249" s="168"/>
      <c r="FV249" s="165"/>
      <c r="FW249" s="165"/>
      <c r="FX249" s="165"/>
      <c r="FY249" s="166"/>
      <c r="GA249" s="164"/>
      <c r="GB249" s="168"/>
      <c r="GC249" s="168"/>
      <c r="GD249" s="165"/>
      <c r="GE249" s="165"/>
      <c r="GF249" s="165"/>
      <c r="GG249" s="166"/>
      <c r="GI249" s="164"/>
      <c r="GJ249" s="168"/>
      <c r="GK249" s="168"/>
      <c r="GL249" s="165"/>
      <c r="GM249" s="165"/>
      <c r="GN249" s="165"/>
      <c r="GO249" s="166"/>
      <c r="GQ249" s="164"/>
      <c r="GR249" s="168"/>
      <c r="GS249" s="168"/>
      <c r="GT249" s="165"/>
      <c r="GU249" s="165"/>
      <c r="GV249" s="165"/>
      <c r="GW249" s="166"/>
      <c r="GY249" s="164"/>
      <c r="GZ249" s="168"/>
      <c r="HA249" s="168"/>
      <c r="HB249" s="165"/>
      <c r="HC249" s="165"/>
      <c r="HD249" s="165"/>
      <c r="HE249" s="166"/>
      <c r="HG249" s="164"/>
      <c r="HH249" s="168"/>
      <c r="HI249" s="168"/>
      <c r="HJ249" s="165"/>
      <c r="HK249" s="165"/>
      <c r="HL249" s="165"/>
      <c r="HM249" s="166"/>
      <c r="HO249" s="164"/>
      <c r="HP249" s="168"/>
      <c r="HQ249" s="168"/>
      <c r="HR249" s="165"/>
      <c r="HS249" s="165"/>
      <c r="HT249" s="165"/>
      <c r="HU249" s="166"/>
      <c r="HW249" s="164"/>
      <c r="HX249" s="168"/>
      <c r="HY249" s="168"/>
      <c r="HZ249" s="165"/>
      <c r="IA249" s="165"/>
      <c r="IB249" s="165"/>
      <c r="IC249" s="166"/>
      <c r="IE249" s="164"/>
      <c r="IF249" s="168"/>
      <c r="IG249" s="168"/>
      <c r="IH249" s="165"/>
      <c r="II249" s="165"/>
      <c r="IJ249" s="165"/>
      <c r="IK249" s="166"/>
      <c r="IM249" s="164"/>
      <c r="IN249" s="168"/>
      <c r="IO249" s="168"/>
      <c r="IP249" s="165"/>
      <c r="IQ249" s="165"/>
      <c r="IR249" s="165"/>
      <c r="IS249" s="166"/>
      <c r="IU249" s="164"/>
      <c r="IV249" s="168"/>
      <c r="IW249" s="168"/>
      <c r="IX249" s="165"/>
      <c r="IY249" s="165"/>
      <c r="IZ249" s="165"/>
      <c r="JA249" s="166"/>
      <c r="JC249" s="164"/>
      <c r="JD249" s="168"/>
      <c r="JE249" s="168"/>
      <c r="JF249" s="165"/>
      <c r="JG249" s="165"/>
      <c r="JH249" s="165"/>
      <c r="JI249" s="166"/>
      <c r="JK249" s="164"/>
      <c r="JL249" s="168"/>
      <c r="JM249" s="168"/>
      <c r="JN249" s="165"/>
      <c r="JO249" s="165"/>
      <c r="JP249" s="165"/>
      <c r="JQ249" s="166"/>
      <c r="JS249" s="164"/>
      <c r="JT249" s="168"/>
      <c r="JU249" s="168"/>
      <c r="JV249" s="165"/>
      <c r="JW249" s="165"/>
      <c r="JX249" s="165"/>
      <c r="JY249" s="166"/>
      <c r="KA249" s="164"/>
      <c r="KB249" s="168"/>
      <c r="KC249" s="168"/>
      <c r="KD249" s="165"/>
      <c r="KE249" s="165"/>
      <c r="KF249" s="165"/>
      <c r="KG249" s="166"/>
      <c r="KI249" s="164"/>
      <c r="KJ249" s="168"/>
      <c r="KK249" s="168"/>
      <c r="KL249" s="165"/>
      <c r="KM249" s="165"/>
      <c r="KN249" s="165"/>
      <c r="KO249" s="166"/>
      <c r="KQ249" s="164"/>
      <c r="KR249" s="168"/>
      <c r="KS249" s="168"/>
      <c r="KT249" s="165"/>
      <c r="KU249" s="165"/>
      <c r="KV249" s="165"/>
      <c r="KW249" s="166"/>
      <c r="KY249" s="164"/>
      <c r="KZ249" s="168"/>
      <c r="LA249" s="168"/>
      <c r="LB249" s="165"/>
      <c r="LC249" s="165"/>
      <c r="LD249" s="165"/>
      <c r="LE249" s="166"/>
      <c r="LG249" s="164"/>
      <c r="LH249" s="168"/>
      <c r="LI249" s="168"/>
      <c r="LJ249" s="165"/>
      <c r="LK249" s="165"/>
      <c r="LL249" s="165"/>
      <c r="LM249" s="166"/>
      <c r="LO249" s="164"/>
      <c r="LP249" s="168"/>
      <c r="LQ249" s="168"/>
      <c r="LR249" s="165"/>
      <c r="LS249" s="165"/>
      <c r="LT249" s="165"/>
      <c r="LU249" s="166"/>
      <c r="LW249" s="164"/>
      <c r="LX249" s="168"/>
      <c r="LY249" s="168"/>
      <c r="LZ249" s="165"/>
      <c r="MA249" s="165"/>
      <c r="MB249" s="165"/>
      <c r="MC249" s="166"/>
      <c r="ME249" s="164"/>
      <c r="MF249" s="168"/>
      <c r="MG249" s="168"/>
      <c r="MH249" s="165"/>
      <c r="MI249" s="165"/>
      <c r="MJ249" s="165"/>
      <c r="MK249" s="166"/>
      <c r="MM249" s="164"/>
      <c r="MN249" s="168"/>
      <c r="MO249" s="168"/>
      <c r="MP249" s="165"/>
      <c r="MQ249" s="165"/>
      <c r="MR249" s="165"/>
      <c r="MS249" s="166"/>
      <c r="MU249" s="164"/>
      <c r="MV249" s="168"/>
      <c r="MW249" s="168"/>
      <c r="MX249" s="165"/>
      <c r="MY249" s="165"/>
      <c r="MZ249" s="165"/>
      <c r="NA249" s="166"/>
      <c r="NC249" s="164"/>
      <c r="ND249" s="168"/>
      <c r="NE249" s="168"/>
      <c r="NF249" s="165"/>
      <c r="NG249" s="165"/>
      <c r="NH249" s="165"/>
      <c r="NI249" s="166"/>
      <c r="NK249" s="164"/>
      <c r="NL249" s="168"/>
      <c r="NM249" s="168"/>
      <c r="NN249" s="165"/>
      <c r="NO249" s="165"/>
      <c r="NP249" s="165"/>
      <c r="NQ249" s="166"/>
      <c r="NS249" s="164"/>
      <c r="NT249" s="168"/>
      <c r="NU249" s="168"/>
      <c r="NV249" s="165"/>
      <c r="NW249" s="165"/>
      <c r="NX249" s="165"/>
      <c r="NY249" s="166"/>
      <c r="OA249" s="164"/>
      <c r="OB249" s="168"/>
      <c r="OC249" s="168"/>
      <c r="OD249" s="165"/>
      <c r="OE249" s="165"/>
      <c r="OF249" s="165"/>
      <c r="OG249" s="166"/>
      <c r="OI249" s="164"/>
      <c r="OJ249" s="168"/>
      <c r="OK249" s="168"/>
      <c r="OL249" s="165"/>
      <c r="OM249" s="165"/>
      <c r="ON249" s="165"/>
      <c r="OO249" s="166"/>
      <c r="OQ249" s="164"/>
      <c r="OR249" s="168"/>
      <c r="OS249" s="168"/>
      <c r="OT249" s="165"/>
      <c r="OU249" s="165"/>
      <c r="OV249" s="165"/>
      <c r="OW249" s="166"/>
      <c r="OY249" s="164"/>
      <c r="OZ249" s="168"/>
      <c r="PA249" s="168"/>
      <c r="PB249" s="165"/>
      <c r="PC249" s="165"/>
      <c r="PD249" s="165"/>
      <c r="PE249" s="166"/>
      <c r="PG249" s="164"/>
      <c r="PH249" s="168"/>
      <c r="PI249" s="168"/>
      <c r="PJ249" s="165"/>
      <c r="PK249" s="165"/>
      <c r="PL249" s="165"/>
      <c r="PM249" s="166"/>
      <c r="PO249" s="164"/>
      <c r="PP249" s="168"/>
      <c r="PQ249" s="168"/>
      <c r="PR249" s="165"/>
      <c r="PS249" s="165"/>
      <c r="PT249" s="165"/>
      <c r="PU249" s="166"/>
      <c r="PW249" s="164"/>
      <c r="PX249" s="168"/>
      <c r="PY249" s="168"/>
      <c r="PZ249" s="165"/>
      <c r="QA249" s="165"/>
      <c r="QB249" s="165"/>
      <c r="QC249" s="166"/>
      <c r="QE249" s="164"/>
      <c r="QF249" s="168"/>
      <c r="QG249" s="168"/>
      <c r="QH249" s="165"/>
      <c r="QI249" s="165"/>
      <c r="QJ249" s="165"/>
      <c r="QK249" s="166"/>
      <c r="QM249" s="164"/>
      <c r="QN249" s="168"/>
      <c r="QO249" s="168"/>
      <c r="QP249" s="165"/>
      <c r="QQ249" s="165"/>
      <c r="QR249" s="165"/>
      <c r="QS249" s="166"/>
      <c r="QU249" s="164"/>
      <c r="QV249" s="168"/>
      <c r="QW249" s="168"/>
      <c r="QX249" s="165"/>
      <c r="QY249" s="165"/>
      <c r="QZ249" s="165"/>
      <c r="RA249" s="166"/>
      <c r="RC249" s="164"/>
      <c r="RD249" s="168"/>
      <c r="RE249" s="168"/>
      <c r="RF249" s="165"/>
      <c r="RG249" s="165"/>
      <c r="RH249" s="165"/>
      <c r="RI249" s="166"/>
      <c r="RK249" s="164"/>
      <c r="RL249" s="168"/>
      <c r="RM249" s="168"/>
      <c r="RN249" s="165"/>
      <c r="RO249" s="165"/>
      <c r="RP249" s="165"/>
      <c r="RQ249" s="166"/>
      <c r="RS249" s="164"/>
      <c r="RT249" s="168"/>
      <c r="RU249" s="168"/>
      <c r="RV249" s="165"/>
      <c r="RW249" s="165"/>
      <c r="RX249" s="165"/>
      <c r="RY249" s="166"/>
      <c r="SA249" s="164"/>
      <c r="SB249" s="168"/>
      <c r="SC249" s="168"/>
      <c r="SD249" s="165"/>
      <c r="SE249" s="165"/>
      <c r="SF249" s="165"/>
      <c r="SG249" s="166"/>
      <c r="SI249" s="164"/>
      <c r="SJ249" s="168"/>
      <c r="SK249" s="168"/>
      <c r="SL249" s="165"/>
      <c r="SM249" s="165"/>
      <c r="SN249" s="165"/>
      <c r="SO249" s="166"/>
      <c r="SQ249" s="164"/>
      <c r="SR249" s="168"/>
      <c r="SS249" s="168"/>
      <c r="ST249" s="165"/>
      <c r="SU249" s="165"/>
      <c r="SV249" s="165"/>
      <c r="SW249" s="166"/>
      <c r="SY249" s="164"/>
      <c r="SZ249" s="168"/>
      <c r="TA249" s="168"/>
      <c r="TB249" s="165"/>
      <c r="TC249" s="165"/>
      <c r="TD249" s="165"/>
      <c r="TE249" s="166"/>
      <c r="TG249" s="164"/>
      <c r="TH249" s="168"/>
      <c r="TI249" s="168"/>
      <c r="TJ249" s="165"/>
      <c r="TK249" s="165"/>
      <c r="TL249" s="165"/>
      <c r="TM249" s="166"/>
      <c r="TO249" s="164"/>
      <c r="TP249" s="168"/>
      <c r="TQ249" s="168"/>
      <c r="TR249" s="165"/>
      <c r="TS249" s="165"/>
      <c r="TT249" s="165"/>
      <c r="TU249" s="166"/>
      <c r="TW249" s="164"/>
      <c r="TX249" s="168"/>
      <c r="TY249" s="168"/>
      <c r="TZ249" s="165"/>
      <c r="UA249" s="165"/>
      <c r="UB249" s="165"/>
      <c r="UC249" s="166"/>
      <c r="UE249" s="164"/>
      <c r="UF249" s="168"/>
      <c r="UG249" s="168"/>
      <c r="UH249" s="165"/>
      <c r="UI249" s="165"/>
      <c r="UJ249" s="165"/>
      <c r="UK249" s="166"/>
      <c r="UM249" s="164"/>
      <c r="UN249" s="168"/>
      <c r="UO249" s="168"/>
      <c r="UP249" s="165"/>
      <c r="UQ249" s="165"/>
      <c r="UR249" s="165"/>
      <c r="US249" s="166"/>
      <c r="UU249" s="164"/>
      <c r="UV249" s="168"/>
      <c r="UW249" s="168"/>
      <c r="UX249" s="165"/>
      <c r="UY249" s="165"/>
      <c r="UZ249" s="165"/>
      <c r="VA249" s="166"/>
      <c r="VC249" s="164"/>
      <c r="VD249" s="168"/>
      <c r="VE249" s="168"/>
      <c r="VF249" s="165"/>
      <c r="VG249" s="165"/>
      <c r="VH249" s="165"/>
      <c r="VI249" s="166"/>
      <c r="VK249" s="164"/>
      <c r="VL249" s="168"/>
      <c r="VM249" s="168"/>
      <c r="VN249" s="165"/>
      <c r="VO249" s="165"/>
      <c r="VP249" s="165"/>
      <c r="VQ249" s="166"/>
      <c r="VS249" s="164"/>
      <c r="VT249" s="168"/>
      <c r="VU249" s="168"/>
      <c r="VV249" s="165"/>
      <c r="VW249" s="165"/>
      <c r="VX249" s="165"/>
      <c r="VY249" s="166"/>
      <c r="WA249" s="164"/>
      <c r="WB249" s="168"/>
      <c r="WC249" s="168"/>
      <c r="WD249" s="165"/>
      <c r="WE249" s="165"/>
      <c r="WF249" s="165"/>
      <c r="WG249" s="166"/>
      <c r="WI249" s="164"/>
      <c r="WJ249" s="168"/>
      <c r="WK249" s="168"/>
      <c r="WL249" s="165"/>
      <c r="WM249" s="165"/>
      <c r="WN249" s="165"/>
      <c r="WO249" s="166"/>
      <c r="WQ249" s="164"/>
      <c r="WR249" s="168"/>
      <c r="WS249" s="168"/>
      <c r="WT249" s="165"/>
      <c r="WU249" s="165"/>
      <c r="WV249" s="165"/>
      <c r="WW249" s="166"/>
      <c r="WY249" s="164"/>
      <c r="WZ249" s="168"/>
      <c r="XA249" s="168"/>
      <c r="XB249" s="165"/>
      <c r="XC249" s="165"/>
      <c r="XD249" s="165"/>
      <c r="XE249" s="166"/>
      <c r="XG249" s="164"/>
      <c r="XH249" s="168"/>
      <c r="XI249" s="168"/>
      <c r="XJ249" s="165"/>
      <c r="XK249" s="165"/>
      <c r="XL249" s="165"/>
      <c r="XM249" s="166"/>
      <c r="XO249" s="164"/>
      <c r="XP249" s="168"/>
      <c r="XQ249" s="168"/>
      <c r="XR249" s="165"/>
      <c r="XS249" s="165"/>
      <c r="XT249" s="165"/>
      <c r="XU249" s="166"/>
      <c r="XW249" s="164"/>
      <c r="XX249" s="168"/>
      <c r="XY249" s="168"/>
      <c r="XZ249" s="165"/>
      <c r="YA249" s="165"/>
      <c r="YB249" s="165"/>
      <c r="YC249" s="166"/>
      <c r="YE249" s="164"/>
      <c r="YF249" s="168"/>
      <c r="YG249" s="168"/>
      <c r="YH249" s="165"/>
      <c r="YI249" s="165"/>
      <c r="YJ249" s="165"/>
      <c r="YK249" s="166"/>
      <c r="YM249" s="164"/>
      <c r="YN249" s="168"/>
      <c r="YO249" s="168"/>
      <c r="YP249" s="165"/>
      <c r="YQ249" s="165"/>
      <c r="YR249" s="165"/>
      <c r="YS249" s="166"/>
      <c r="YU249" s="164"/>
      <c r="YV249" s="168"/>
      <c r="YW249" s="168"/>
      <c r="YX249" s="165"/>
      <c r="YY249" s="165"/>
      <c r="YZ249" s="165"/>
      <c r="ZA249" s="166"/>
      <c r="ZC249" s="164"/>
      <c r="ZD249" s="168"/>
      <c r="ZE249" s="168"/>
      <c r="ZF249" s="165"/>
      <c r="ZG249" s="165"/>
      <c r="ZH249" s="165"/>
      <c r="ZI249" s="166"/>
      <c r="ZK249" s="164"/>
      <c r="ZL249" s="168"/>
      <c r="ZM249" s="168"/>
      <c r="ZN249" s="165"/>
      <c r="ZO249" s="165"/>
      <c r="ZP249" s="165"/>
      <c r="ZQ249" s="166"/>
      <c r="ZS249" s="164"/>
      <c r="ZT249" s="168"/>
      <c r="ZU249" s="168"/>
      <c r="ZV249" s="165"/>
      <c r="ZW249" s="165"/>
      <c r="ZX249" s="165"/>
      <c r="ZY249" s="166"/>
      <c r="AAA249" s="164"/>
      <c r="AAB249" s="168"/>
      <c r="AAC249" s="168"/>
      <c r="AAD249" s="165"/>
      <c r="AAE249" s="165"/>
      <c r="AAF249" s="165"/>
      <c r="AAG249" s="166"/>
      <c r="AAI249" s="164"/>
      <c r="AAJ249" s="168"/>
      <c r="AAK249" s="168"/>
      <c r="AAL249" s="165"/>
      <c r="AAM249" s="165"/>
      <c r="AAN249" s="165"/>
      <c r="AAO249" s="166"/>
      <c r="AAQ249" s="164"/>
      <c r="AAR249" s="168"/>
      <c r="AAS249" s="168"/>
      <c r="AAT249" s="165"/>
      <c r="AAU249" s="165"/>
      <c r="AAV249" s="165"/>
      <c r="AAW249" s="166"/>
      <c r="AAY249" s="164"/>
      <c r="AAZ249" s="168"/>
      <c r="ABA249" s="168"/>
      <c r="ABB249" s="165"/>
      <c r="ABC249" s="165"/>
      <c r="ABD249" s="165"/>
      <c r="ABE249" s="166"/>
      <c r="ABG249" s="164"/>
      <c r="ABH249" s="168"/>
      <c r="ABI249" s="168"/>
      <c r="ABJ249" s="165"/>
      <c r="ABK249" s="165"/>
      <c r="ABL249" s="165"/>
      <c r="ABM249" s="166"/>
      <c r="ABO249" s="164"/>
      <c r="ABP249" s="168"/>
      <c r="ABQ249" s="168"/>
      <c r="ABR249" s="165"/>
      <c r="ABS249" s="165"/>
      <c r="ABT249" s="165"/>
      <c r="ABU249" s="166"/>
      <c r="ABW249" s="164"/>
      <c r="ABX249" s="168"/>
      <c r="ABY249" s="168"/>
      <c r="ABZ249" s="165"/>
      <c r="ACA249" s="165"/>
      <c r="ACB249" s="165"/>
      <c r="ACC249" s="166"/>
      <c r="ACE249" s="164"/>
      <c r="ACF249" s="168"/>
      <c r="ACG249" s="168"/>
      <c r="ACH249" s="165"/>
      <c r="ACI249" s="165"/>
      <c r="ACJ249" s="165"/>
      <c r="ACK249" s="166"/>
      <c r="ACM249" s="164"/>
      <c r="ACN249" s="168"/>
      <c r="ACO249" s="168"/>
      <c r="ACP249" s="165"/>
      <c r="ACQ249" s="165"/>
      <c r="ACR249" s="165"/>
      <c r="ACS249" s="166"/>
      <c r="ACU249" s="164"/>
      <c r="ACV249" s="168"/>
      <c r="ACW249" s="168"/>
      <c r="ACX249" s="165"/>
      <c r="ACY249" s="165"/>
      <c r="ACZ249" s="165"/>
      <c r="ADA249" s="166"/>
      <c r="ADC249" s="164"/>
      <c r="ADD249" s="168"/>
      <c r="ADE249" s="168"/>
      <c r="ADF249" s="165"/>
      <c r="ADG249" s="165"/>
      <c r="ADH249" s="165"/>
      <c r="ADI249" s="166"/>
      <c r="ADK249" s="164"/>
      <c r="ADL249" s="168"/>
      <c r="ADM249" s="168"/>
      <c r="ADN249" s="165"/>
      <c r="ADO249" s="165"/>
      <c r="ADP249" s="165"/>
      <c r="ADQ249" s="166"/>
      <c r="ADS249" s="164"/>
      <c r="ADT249" s="168"/>
      <c r="ADU249" s="168"/>
      <c r="ADV249" s="165"/>
      <c r="ADW249" s="165"/>
      <c r="ADX249" s="165"/>
      <c r="ADY249" s="166"/>
      <c r="AEA249" s="164"/>
      <c r="AEB249" s="168"/>
      <c r="AEC249" s="168"/>
      <c r="AED249" s="165"/>
      <c r="AEE249" s="165"/>
      <c r="AEF249" s="165"/>
      <c r="AEG249" s="166"/>
      <c r="AEI249" s="164"/>
      <c r="AEJ249" s="168"/>
      <c r="AEK249" s="168"/>
      <c r="AEL249" s="165"/>
      <c r="AEM249" s="165"/>
      <c r="AEN249" s="165"/>
      <c r="AEO249" s="166"/>
      <c r="AEQ249" s="164"/>
      <c r="AER249" s="168"/>
      <c r="AES249" s="168"/>
      <c r="AET249" s="165"/>
      <c r="AEU249" s="165"/>
      <c r="AEV249" s="165"/>
      <c r="AEW249" s="166"/>
      <c r="AEY249" s="164"/>
      <c r="AEZ249" s="168"/>
      <c r="AFA249" s="168"/>
      <c r="AFB249" s="165"/>
      <c r="AFC249" s="165"/>
      <c r="AFD249" s="165"/>
      <c r="AFE249" s="166"/>
      <c r="AFG249" s="164"/>
      <c r="AFH249" s="168"/>
      <c r="AFI249" s="168"/>
      <c r="AFJ249" s="165"/>
      <c r="AFK249" s="165"/>
      <c r="AFL249" s="165"/>
      <c r="AFM249" s="166"/>
      <c r="AFO249" s="164"/>
      <c r="AFP249" s="168"/>
      <c r="AFQ249" s="168"/>
      <c r="AFR249" s="165"/>
      <c r="AFS249" s="165"/>
      <c r="AFT249" s="165"/>
      <c r="AFU249" s="166"/>
      <c r="AFW249" s="164"/>
      <c r="AFX249" s="168"/>
      <c r="AFY249" s="168"/>
      <c r="AFZ249" s="165"/>
      <c r="AGA249" s="165"/>
      <c r="AGB249" s="165"/>
      <c r="AGC249" s="166"/>
      <c r="AGE249" s="164"/>
      <c r="AGF249" s="168"/>
      <c r="AGG249" s="168"/>
      <c r="AGH249" s="165"/>
      <c r="AGI249" s="165"/>
      <c r="AGJ249" s="165"/>
      <c r="AGK249" s="166"/>
      <c r="AGM249" s="164"/>
      <c r="AGN249" s="168"/>
      <c r="AGO249" s="168"/>
      <c r="AGP249" s="165"/>
      <c r="AGQ249" s="165"/>
      <c r="AGR249" s="165"/>
      <c r="AGS249" s="166"/>
      <c r="AGU249" s="164"/>
      <c r="AGV249" s="168"/>
      <c r="AGW249" s="168"/>
      <c r="AGX249" s="165"/>
      <c r="AGY249" s="165"/>
      <c r="AGZ249" s="165"/>
      <c r="AHA249" s="166"/>
      <c r="AHC249" s="164"/>
      <c r="AHD249" s="168"/>
      <c r="AHE249" s="168"/>
      <c r="AHF249" s="165"/>
      <c r="AHG249" s="165"/>
      <c r="AHH249" s="165"/>
      <c r="AHI249" s="166"/>
      <c r="AHK249" s="164"/>
      <c r="AHL249" s="168"/>
      <c r="AHM249" s="168"/>
      <c r="AHN249" s="165"/>
      <c r="AHO249" s="165"/>
      <c r="AHP249" s="165"/>
      <c r="AHQ249" s="166"/>
      <c r="AHS249" s="164"/>
      <c r="AHT249" s="168"/>
      <c r="AHU249" s="168"/>
      <c r="AHV249" s="165"/>
      <c r="AHW249" s="165"/>
      <c r="AHX249" s="165"/>
      <c r="AHY249" s="166"/>
      <c r="AIA249" s="164"/>
      <c r="AIB249" s="168"/>
      <c r="AIC249" s="168"/>
      <c r="AID249" s="165"/>
      <c r="AIE249" s="165"/>
      <c r="AIF249" s="165"/>
      <c r="AIG249" s="166"/>
      <c r="AII249" s="164"/>
      <c r="AIJ249" s="168"/>
      <c r="AIK249" s="168"/>
      <c r="AIL249" s="165"/>
      <c r="AIM249" s="165"/>
      <c r="AIN249" s="165"/>
      <c r="AIO249" s="166"/>
      <c r="AIQ249" s="164"/>
      <c r="AIR249" s="168"/>
      <c r="AIS249" s="168"/>
      <c r="AIT249" s="165"/>
      <c r="AIU249" s="165"/>
      <c r="AIV249" s="165"/>
      <c r="AIW249" s="166"/>
      <c r="AIY249" s="164"/>
      <c r="AIZ249" s="168"/>
      <c r="AJA249" s="168"/>
      <c r="AJB249" s="165"/>
      <c r="AJC249" s="165"/>
      <c r="AJD249" s="165"/>
      <c r="AJE249" s="166"/>
      <c r="AJG249" s="164"/>
      <c r="AJH249" s="168"/>
      <c r="AJI249" s="168"/>
      <c r="AJJ249" s="165"/>
      <c r="AJK249" s="165"/>
      <c r="AJL249" s="165"/>
      <c r="AJM249" s="166"/>
      <c r="AJO249" s="164"/>
      <c r="AJP249" s="168"/>
      <c r="AJQ249" s="168"/>
      <c r="AJR249" s="165"/>
      <c r="AJS249" s="165"/>
      <c r="AJT249" s="165"/>
      <c r="AJU249" s="166"/>
      <c r="AJW249" s="164"/>
      <c r="AJX249" s="168"/>
      <c r="AJY249" s="168"/>
      <c r="AJZ249" s="165"/>
      <c r="AKA249" s="165"/>
      <c r="AKB249" s="165"/>
      <c r="AKC249" s="166"/>
      <c r="AKE249" s="164"/>
      <c r="AKF249" s="168"/>
      <c r="AKG249" s="168"/>
      <c r="AKH249" s="165"/>
      <c r="AKI249" s="165"/>
      <c r="AKJ249" s="165"/>
      <c r="AKK249" s="166"/>
      <c r="AKM249" s="164"/>
      <c r="AKN249" s="168"/>
      <c r="AKO249" s="168"/>
      <c r="AKP249" s="165"/>
      <c r="AKQ249" s="165"/>
      <c r="AKR249" s="165"/>
      <c r="AKS249" s="166"/>
      <c r="AKU249" s="164"/>
      <c r="AKV249" s="168"/>
      <c r="AKW249" s="168"/>
      <c r="AKX249" s="165"/>
      <c r="AKY249" s="165"/>
      <c r="AKZ249" s="165"/>
      <c r="ALA249" s="166"/>
      <c r="ALC249" s="164"/>
      <c r="ALD249" s="168"/>
      <c r="ALE249" s="168"/>
      <c r="ALF249" s="165"/>
      <c r="ALG249" s="165"/>
      <c r="ALH249" s="165"/>
      <c r="ALI249" s="166"/>
      <c r="ALK249" s="164"/>
      <c r="ALL249" s="168"/>
      <c r="ALM249" s="168"/>
      <c r="ALN249" s="165"/>
      <c r="ALO249" s="165"/>
      <c r="ALP249" s="165"/>
      <c r="ALQ249" s="166"/>
      <c r="ALS249" s="164"/>
      <c r="ALT249" s="168"/>
      <c r="ALU249" s="168"/>
      <c r="ALV249" s="165"/>
      <c r="ALW249" s="165"/>
      <c r="ALX249" s="165"/>
      <c r="ALY249" s="166"/>
      <c r="AMA249" s="164"/>
      <c r="AMB249" s="168"/>
      <c r="AMC249" s="168"/>
      <c r="AMD249" s="165"/>
      <c r="AME249" s="165"/>
      <c r="AMF249" s="165"/>
      <c r="AMG249" s="166"/>
      <c r="AMI249" s="164"/>
      <c r="AMJ249" s="168"/>
      <c r="AMK249" s="168"/>
      <c r="AML249" s="165"/>
      <c r="AMM249" s="165"/>
      <c r="AMN249" s="165"/>
      <c r="AMO249" s="166"/>
      <c r="AMQ249" s="164"/>
      <c r="AMR249" s="168"/>
      <c r="AMS249" s="168"/>
      <c r="AMT249" s="165"/>
      <c r="AMU249" s="165"/>
      <c r="AMV249" s="165"/>
      <c r="AMW249" s="166"/>
      <c r="AMY249" s="164"/>
      <c r="AMZ249" s="168"/>
      <c r="ANA249" s="168"/>
      <c r="ANB249" s="165"/>
      <c r="ANC249" s="165"/>
      <c r="AND249" s="165"/>
      <c r="ANE249" s="166"/>
      <c r="ANG249" s="164"/>
      <c r="ANH249" s="168"/>
      <c r="ANI249" s="168"/>
      <c r="ANJ249" s="165"/>
      <c r="ANK249" s="165"/>
      <c r="ANL249" s="165"/>
      <c r="ANM249" s="166"/>
      <c r="ANO249" s="164"/>
      <c r="ANP249" s="168"/>
      <c r="ANQ249" s="168"/>
      <c r="ANR249" s="165"/>
      <c r="ANS249" s="165"/>
      <c r="ANT249" s="165"/>
      <c r="ANU249" s="166"/>
      <c r="ANW249" s="164"/>
      <c r="ANX249" s="168"/>
      <c r="ANY249" s="168"/>
      <c r="ANZ249" s="165"/>
      <c r="AOA249" s="165"/>
      <c r="AOB249" s="165"/>
      <c r="AOC249" s="166"/>
      <c r="AOE249" s="164"/>
      <c r="AOF249" s="168"/>
      <c r="AOG249" s="168"/>
      <c r="AOH249" s="165"/>
      <c r="AOI249" s="165"/>
      <c r="AOJ249" s="165"/>
      <c r="AOK249" s="166"/>
      <c r="AOM249" s="164"/>
      <c r="AON249" s="168"/>
      <c r="AOO249" s="168"/>
      <c r="AOP249" s="165"/>
      <c r="AOQ249" s="165"/>
      <c r="AOR249" s="165"/>
      <c r="AOS249" s="166"/>
      <c r="AOU249" s="164"/>
      <c r="AOV249" s="168"/>
      <c r="AOW249" s="168"/>
      <c r="AOX249" s="165"/>
      <c r="AOY249" s="165"/>
      <c r="AOZ249" s="165"/>
      <c r="APA249" s="166"/>
      <c r="APC249" s="164"/>
      <c r="APD249" s="168"/>
      <c r="APE249" s="168"/>
      <c r="APF249" s="165"/>
      <c r="APG249" s="165"/>
      <c r="APH249" s="165"/>
      <c r="API249" s="166"/>
      <c r="APK249" s="164"/>
      <c r="APL249" s="168"/>
      <c r="APM249" s="168"/>
      <c r="APN249" s="165"/>
      <c r="APO249" s="165"/>
      <c r="APP249" s="165"/>
      <c r="APQ249" s="166"/>
      <c r="APS249" s="164"/>
      <c r="APT249" s="168"/>
      <c r="APU249" s="168"/>
      <c r="APV249" s="165"/>
      <c r="APW249" s="165"/>
      <c r="APX249" s="165"/>
      <c r="APY249" s="166"/>
      <c r="AQA249" s="164"/>
      <c r="AQB249" s="168"/>
      <c r="AQC249" s="168"/>
      <c r="AQD249" s="165"/>
      <c r="AQE249" s="165"/>
      <c r="AQF249" s="165"/>
      <c r="AQG249" s="166"/>
      <c r="AQI249" s="164"/>
      <c r="AQJ249" s="168"/>
      <c r="AQK249" s="168"/>
      <c r="AQL249" s="165"/>
      <c r="AQM249" s="165"/>
      <c r="AQN249" s="165"/>
      <c r="AQO249" s="166"/>
      <c r="AQQ249" s="164"/>
      <c r="AQR249" s="168"/>
      <c r="AQS249" s="168"/>
      <c r="AQT249" s="165"/>
      <c r="AQU249" s="165"/>
      <c r="AQV249" s="165"/>
      <c r="AQW249" s="166"/>
      <c r="AQY249" s="164"/>
      <c r="AQZ249" s="168"/>
      <c r="ARA249" s="168"/>
      <c r="ARB249" s="165"/>
      <c r="ARC249" s="165"/>
      <c r="ARD249" s="165"/>
      <c r="ARE249" s="166"/>
      <c r="ARG249" s="164"/>
      <c r="ARH249" s="168"/>
      <c r="ARI249" s="168"/>
      <c r="ARJ249" s="165"/>
      <c r="ARK249" s="165"/>
      <c r="ARL249" s="165"/>
      <c r="ARM249" s="166"/>
      <c r="ARO249" s="164"/>
      <c r="ARP249" s="168"/>
      <c r="ARQ249" s="168"/>
      <c r="ARR249" s="165"/>
      <c r="ARS249" s="165"/>
      <c r="ART249" s="165"/>
      <c r="ARU249" s="166"/>
      <c r="ARW249" s="164"/>
      <c r="ARX249" s="168"/>
      <c r="ARY249" s="168"/>
      <c r="ARZ249" s="165"/>
      <c r="ASA249" s="165"/>
      <c r="ASB249" s="165"/>
      <c r="ASC249" s="166"/>
      <c r="ASE249" s="164"/>
      <c r="ASF249" s="168"/>
      <c r="ASG249" s="168"/>
      <c r="ASH249" s="165"/>
      <c r="ASI249" s="165"/>
      <c r="ASJ249" s="165"/>
      <c r="ASK249" s="166"/>
      <c r="ASM249" s="164"/>
      <c r="ASN249" s="168"/>
      <c r="ASO249" s="168"/>
      <c r="ASP249" s="165"/>
      <c r="ASQ249" s="165"/>
      <c r="ASR249" s="165"/>
      <c r="ASS249" s="166"/>
      <c r="ASU249" s="164"/>
      <c r="ASV249" s="168"/>
      <c r="ASW249" s="168"/>
      <c r="ASX249" s="165"/>
      <c r="ASY249" s="165"/>
      <c r="ASZ249" s="165"/>
      <c r="ATA249" s="166"/>
      <c r="ATC249" s="164"/>
      <c r="ATD249" s="168"/>
      <c r="ATE249" s="168"/>
      <c r="ATF249" s="165"/>
      <c r="ATG249" s="165"/>
      <c r="ATH249" s="165"/>
      <c r="ATI249" s="166"/>
      <c r="ATK249" s="164"/>
      <c r="ATL249" s="168"/>
      <c r="ATM249" s="168"/>
      <c r="ATN249" s="165"/>
      <c r="ATO249" s="165"/>
      <c r="ATP249" s="165"/>
      <c r="ATQ249" s="166"/>
      <c r="ATS249" s="164"/>
      <c r="ATT249" s="168"/>
      <c r="ATU249" s="168"/>
      <c r="ATV249" s="165"/>
      <c r="ATW249" s="165"/>
      <c r="ATX249" s="165"/>
      <c r="ATY249" s="166"/>
      <c r="AUA249" s="164"/>
      <c r="AUB249" s="168"/>
      <c r="AUC249" s="168"/>
      <c r="AUD249" s="165"/>
      <c r="AUE249" s="165"/>
      <c r="AUF249" s="165"/>
      <c r="AUG249" s="166"/>
      <c r="AUI249" s="164"/>
      <c r="AUJ249" s="168"/>
      <c r="AUK249" s="168"/>
      <c r="AUL249" s="165"/>
      <c r="AUM249" s="165"/>
      <c r="AUN249" s="165"/>
      <c r="AUO249" s="166"/>
      <c r="AUQ249" s="164"/>
      <c r="AUR249" s="168"/>
      <c r="AUS249" s="168"/>
      <c r="AUT249" s="165"/>
      <c r="AUU249" s="165"/>
      <c r="AUV249" s="165"/>
      <c r="AUW249" s="166"/>
      <c r="AUY249" s="164"/>
      <c r="AUZ249" s="168"/>
      <c r="AVA249" s="168"/>
      <c r="AVB249" s="165"/>
      <c r="AVC249" s="165"/>
      <c r="AVD249" s="165"/>
      <c r="AVE249" s="166"/>
      <c r="AVG249" s="164"/>
      <c r="AVH249" s="168"/>
      <c r="AVI249" s="168"/>
      <c r="AVJ249" s="165"/>
      <c r="AVK249" s="165"/>
      <c r="AVL249" s="165"/>
      <c r="AVM249" s="166"/>
      <c r="AVO249" s="164"/>
      <c r="AVP249" s="168"/>
      <c r="AVQ249" s="168"/>
      <c r="AVR249" s="165"/>
      <c r="AVS249" s="165"/>
      <c r="AVT249" s="165"/>
      <c r="AVU249" s="166"/>
      <c r="AVW249" s="164"/>
      <c r="AVX249" s="168"/>
      <c r="AVY249" s="168"/>
      <c r="AVZ249" s="165"/>
      <c r="AWA249" s="165"/>
      <c r="AWB249" s="165"/>
      <c r="AWC249" s="166"/>
      <c r="AWE249" s="164"/>
      <c r="AWF249" s="168"/>
      <c r="AWG249" s="168"/>
      <c r="AWH249" s="165"/>
      <c r="AWI249" s="165"/>
      <c r="AWJ249" s="165"/>
      <c r="AWK249" s="166"/>
      <c r="AWM249" s="164"/>
      <c r="AWN249" s="168"/>
      <c r="AWO249" s="168"/>
      <c r="AWP249" s="165"/>
      <c r="AWQ249" s="165"/>
      <c r="AWR249" s="165"/>
      <c r="AWS249" s="166"/>
      <c r="AWU249" s="164"/>
      <c r="AWV249" s="168"/>
      <c r="AWW249" s="168"/>
      <c r="AWX249" s="165"/>
      <c r="AWY249" s="165"/>
      <c r="AWZ249" s="165"/>
      <c r="AXA249" s="166"/>
      <c r="AXC249" s="164"/>
      <c r="AXD249" s="168"/>
      <c r="AXE249" s="168"/>
      <c r="AXF249" s="165"/>
      <c r="AXG249" s="165"/>
      <c r="AXH249" s="165"/>
      <c r="AXI249" s="166"/>
      <c r="AXK249" s="164"/>
      <c r="AXL249" s="168"/>
      <c r="AXM249" s="168"/>
      <c r="AXN249" s="165"/>
      <c r="AXO249" s="165"/>
      <c r="AXP249" s="165"/>
      <c r="AXQ249" s="166"/>
      <c r="AXS249" s="164"/>
      <c r="AXT249" s="168"/>
      <c r="AXU249" s="168"/>
      <c r="AXV249" s="165"/>
      <c r="AXW249" s="165"/>
      <c r="AXX249" s="165"/>
      <c r="AXY249" s="166"/>
      <c r="AYA249" s="164"/>
      <c r="AYB249" s="168"/>
      <c r="AYC249" s="168"/>
      <c r="AYD249" s="165"/>
      <c r="AYE249" s="165"/>
      <c r="AYF249" s="165"/>
      <c r="AYG249" s="166"/>
      <c r="AYI249" s="164"/>
      <c r="AYJ249" s="168"/>
      <c r="AYK249" s="168"/>
      <c r="AYL249" s="165"/>
      <c r="AYM249" s="165"/>
      <c r="AYN249" s="165"/>
      <c r="AYO249" s="166"/>
      <c r="AYQ249" s="164"/>
      <c r="AYR249" s="168"/>
      <c r="AYS249" s="168"/>
      <c r="AYT249" s="165"/>
      <c r="AYU249" s="165"/>
      <c r="AYV249" s="165"/>
      <c r="AYW249" s="166"/>
      <c r="AYY249" s="164"/>
      <c r="AYZ249" s="168"/>
      <c r="AZA249" s="168"/>
      <c r="AZB249" s="165"/>
      <c r="AZC249" s="165"/>
      <c r="AZD249" s="165"/>
      <c r="AZE249" s="166"/>
      <c r="AZG249" s="164"/>
      <c r="AZH249" s="168"/>
      <c r="AZI249" s="168"/>
      <c r="AZJ249" s="165"/>
      <c r="AZK249" s="165"/>
      <c r="AZL249" s="165"/>
      <c r="AZM249" s="166"/>
      <c r="AZO249" s="164"/>
      <c r="AZP249" s="168"/>
      <c r="AZQ249" s="168"/>
      <c r="AZR249" s="165"/>
      <c r="AZS249" s="165"/>
      <c r="AZT249" s="165"/>
      <c r="AZU249" s="166"/>
      <c r="AZW249" s="164"/>
      <c r="AZX249" s="168"/>
      <c r="AZY249" s="168"/>
      <c r="AZZ249" s="165"/>
      <c r="BAA249" s="165"/>
      <c r="BAB249" s="165"/>
      <c r="BAC249" s="166"/>
      <c r="BAE249" s="164"/>
      <c r="BAF249" s="168"/>
      <c r="BAG249" s="168"/>
      <c r="BAH249" s="165"/>
      <c r="BAI249" s="165"/>
      <c r="BAJ249" s="165"/>
      <c r="BAK249" s="166"/>
      <c r="BAM249" s="164"/>
      <c r="BAN249" s="168"/>
      <c r="BAO249" s="168"/>
      <c r="BAP249" s="165"/>
      <c r="BAQ249" s="165"/>
      <c r="BAR249" s="165"/>
      <c r="BAS249" s="166"/>
      <c r="BAU249" s="164"/>
      <c r="BAV249" s="168"/>
      <c r="BAW249" s="168"/>
      <c r="BAX249" s="165"/>
      <c r="BAY249" s="165"/>
      <c r="BAZ249" s="165"/>
      <c r="BBA249" s="166"/>
      <c r="BBC249" s="164"/>
      <c r="BBD249" s="168"/>
      <c r="BBE249" s="168"/>
      <c r="BBF249" s="165"/>
      <c r="BBG249" s="165"/>
      <c r="BBH249" s="165"/>
      <c r="BBI249" s="166"/>
      <c r="BBK249" s="164"/>
      <c r="BBL249" s="168"/>
      <c r="BBM249" s="168"/>
      <c r="BBN249" s="165"/>
      <c r="BBO249" s="165"/>
      <c r="BBP249" s="165"/>
      <c r="BBQ249" s="166"/>
      <c r="BBS249" s="164"/>
      <c r="BBT249" s="168"/>
      <c r="BBU249" s="168"/>
      <c r="BBV249" s="165"/>
      <c r="BBW249" s="165"/>
      <c r="BBX249" s="165"/>
      <c r="BBY249" s="166"/>
      <c r="BCA249" s="164"/>
      <c r="BCB249" s="168"/>
      <c r="BCC249" s="168"/>
      <c r="BCD249" s="165"/>
      <c r="BCE249" s="165"/>
      <c r="BCF249" s="165"/>
      <c r="BCG249" s="166"/>
      <c r="BCI249" s="164"/>
      <c r="BCJ249" s="168"/>
      <c r="BCK249" s="168"/>
      <c r="BCL249" s="165"/>
      <c r="BCM249" s="165"/>
      <c r="BCN249" s="165"/>
      <c r="BCO249" s="166"/>
      <c r="BCQ249" s="164"/>
      <c r="BCR249" s="168"/>
      <c r="BCS249" s="168"/>
      <c r="BCT249" s="165"/>
      <c r="BCU249" s="165"/>
      <c r="BCV249" s="165"/>
      <c r="BCW249" s="166"/>
      <c r="BCY249" s="164"/>
      <c r="BCZ249" s="168"/>
      <c r="BDA249" s="168"/>
      <c r="BDB249" s="165"/>
      <c r="BDC249" s="165"/>
      <c r="BDD249" s="165"/>
      <c r="BDE249" s="166"/>
      <c r="BDG249" s="164"/>
      <c r="BDH249" s="168"/>
      <c r="BDI249" s="168"/>
      <c r="BDJ249" s="165"/>
      <c r="BDK249" s="165"/>
      <c r="BDL249" s="165"/>
      <c r="BDM249" s="166"/>
      <c r="BDO249" s="164"/>
      <c r="BDP249" s="168"/>
      <c r="BDQ249" s="168"/>
      <c r="BDR249" s="165"/>
      <c r="BDS249" s="165"/>
      <c r="BDT249" s="165"/>
      <c r="BDU249" s="166"/>
      <c r="BDW249" s="164"/>
      <c r="BDX249" s="168"/>
      <c r="BDY249" s="168"/>
      <c r="BDZ249" s="165"/>
      <c r="BEA249" s="165"/>
      <c r="BEB249" s="165"/>
      <c r="BEC249" s="166"/>
      <c r="BEE249" s="164"/>
      <c r="BEF249" s="168"/>
      <c r="BEG249" s="168"/>
      <c r="BEH249" s="165"/>
      <c r="BEI249" s="165"/>
      <c r="BEJ249" s="165"/>
      <c r="BEK249" s="166"/>
      <c r="BEM249" s="164"/>
      <c r="BEN249" s="168"/>
      <c r="BEO249" s="168"/>
      <c r="BEP249" s="165"/>
      <c r="BEQ249" s="165"/>
      <c r="BER249" s="165"/>
      <c r="BES249" s="166"/>
      <c r="BEU249" s="164"/>
      <c r="BEV249" s="168"/>
      <c r="BEW249" s="168"/>
      <c r="BEX249" s="165"/>
      <c r="BEY249" s="165"/>
      <c r="BEZ249" s="165"/>
      <c r="BFA249" s="166"/>
      <c r="BFC249" s="164"/>
      <c r="BFD249" s="168"/>
      <c r="BFE249" s="168"/>
      <c r="BFF249" s="165"/>
      <c r="BFG249" s="165"/>
      <c r="BFH249" s="165"/>
      <c r="BFI249" s="166"/>
      <c r="BFK249" s="164"/>
      <c r="BFL249" s="168"/>
      <c r="BFM249" s="168"/>
      <c r="BFN249" s="165"/>
      <c r="BFO249" s="165"/>
      <c r="BFP249" s="165"/>
      <c r="BFQ249" s="166"/>
      <c r="BFS249" s="164"/>
      <c r="BFT249" s="168"/>
      <c r="BFU249" s="168"/>
      <c r="BFV249" s="165"/>
      <c r="BFW249" s="165"/>
      <c r="BFX249" s="165"/>
      <c r="BFY249" s="166"/>
      <c r="BGA249" s="164"/>
      <c r="BGB249" s="168"/>
      <c r="BGC249" s="168"/>
      <c r="BGD249" s="165"/>
      <c r="BGE249" s="165"/>
      <c r="BGF249" s="165"/>
      <c r="BGG249" s="166"/>
      <c r="BGI249" s="164"/>
      <c r="BGJ249" s="168"/>
      <c r="BGK249" s="168"/>
      <c r="BGL249" s="165"/>
      <c r="BGM249" s="165"/>
      <c r="BGN249" s="165"/>
      <c r="BGO249" s="166"/>
      <c r="BGQ249" s="164"/>
      <c r="BGR249" s="168"/>
      <c r="BGS249" s="168"/>
      <c r="BGT249" s="165"/>
      <c r="BGU249" s="165"/>
      <c r="BGV249" s="165"/>
      <c r="BGW249" s="166"/>
      <c r="BGY249" s="164"/>
      <c r="BGZ249" s="168"/>
      <c r="BHA249" s="168"/>
      <c r="BHB249" s="165"/>
      <c r="BHC249" s="165"/>
      <c r="BHD249" s="165"/>
      <c r="BHE249" s="166"/>
      <c r="BHG249" s="164"/>
      <c r="BHH249" s="168"/>
      <c r="BHI249" s="168"/>
      <c r="BHJ249" s="165"/>
      <c r="BHK249" s="165"/>
      <c r="BHL249" s="165"/>
      <c r="BHM249" s="166"/>
      <c r="BHO249" s="164"/>
      <c r="BHP249" s="168"/>
      <c r="BHQ249" s="168"/>
      <c r="BHR249" s="165"/>
      <c r="BHS249" s="165"/>
      <c r="BHT249" s="165"/>
      <c r="BHU249" s="166"/>
      <c r="BHW249" s="164"/>
      <c r="BHX249" s="168"/>
      <c r="BHY249" s="168"/>
      <c r="BHZ249" s="165"/>
      <c r="BIA249" s="165"/>
      <c r="BIB249" s="165"/>
      <c r="BIC249" s="166"/>
      <c r="BIE249" s="164"/>
      <c r="BIF249" s="168"/>
      <c r="BIG249" s="168"/>
      <c r="BIH249" s="165"/>
      <c r="BII249" s="165"/>
      <c r="BIJ249" s="165"/>
      <c r="BIK249" s="166"/>
      <c r="BIM249" s="164"/>
      <c r="BIN249" s="168"/>
      <c r="BIO249" s="168"/>
      <c r="BIP249" s="165"/>
      <c r="BIQ249" s="165"/>
      <c r="BIR249" s="165"/>
      <c r="BIS249" s="166"/>
      <c r="BIU249" s="164"/>
      <c r="BIV249" s="168"/>
      <c r="BIW249" s="168"/>
      <c r="BIX249" s="165"/>
      <c r="BIY249" s="165"/>
      <c r="BIZ249" s="165"/>
      <c r="BJA249" s="166"/>
      <c r="BJC249" s="164"/>
      <c r="BJD249" s="168"/>
      <c r="BJE249" s="168"/>
      <c r="BJF249" s="165"/>
      <c r="BJG249" s="165"/>
      <c r="BJH249" s="165"/>
      <c r="BJI249" s="166"/>
      <c r="BJK249" s="164"/>
      <c r="BJL249" s="168"/>
      <c r="BJM249" s="168"/>
      <c r="BJN249" s="165"/>
      <c r="BJO249" s="165"/>
      <c r="BJP249" s="165"/>
      <c r="BJQ249" s="166"/>
      <c r="BJS249" s="164"/>
      <c r="BJT249" s="168"/>
      <c r="BJU249" s="168"/>
      <c r="BJV249" s="165"/>
      <c r="BJW249" s="165"/>
      <c r="BJX249" s="165"/>
      <c r="BJY249" s="166"/>
      <c r="BKA249" s="164"/>
      <c r="BKB249" s="168"/>
      <c r="BKC249" s="168"/>
      <c r="BKD249" s="165"/>
      <c r="BKE249" s="165"/>
      <c r="BKF249" s="165"/>
      <c r="BKG249" s="166"/>
      <c r="BKI249" s="164"/>
      <c r="BKJ249" s="168"/>
      <c r="BKK249" s="168"/>
      <c r="BKL249" s="165"/>
      <c r="BKM249" s="165"/>
      <c r="BKN249" s="165"/>
      <c r="BKO249" s="166"/>
      <c r="BKQ249" s="164"/>
      <c r="BKR249" s="168"/>
      <c r="BKS249" s="168"/>
      <c r="BKT249" s="165"/>
      <c r="BKU249" s="165"/>
      <c r="BKV249" s="165"/>
      <c r="BKW249" s="166"/>
      <c r="BKY249" s="164"/>
      <c r="BKZ249" s="168"/>
      <c r="BLA249" s="168"/>
      <c r="BLB249" s="165"/>
      <c r="BLC249" s="165"/>
      <c r="BLD249" s="165"/>
      <c r="BLE249" s="166"/>
      <c r="BLG249" s="164"/>
      <c r="BLH249" s="168"/>
      <c r="BLI249" s="168"/>
      <c r="BLJ249" s="165"/>
      <c r="BLK249" s="165"/>
      <c r="BLL249" s="165"/>
      <c r="BLM249" s="166"/>
      <c r="BLO249" s="164"/>
      <c r="BLP249" s="168"/>
      <c r="BLQ249" s="168"/>
      <c r="BLR249" s="165"/>
      <c r="BLS249" s="165"/>
      <c r="BLT249" s="165"/>
      <c r="BLU249" s="166"/>
      <c r="BLW249" s="164"/>
      <c r="BLX249" s="168"/>
      <c r="BLY249" s="168"/>
      <c r="BLZ249" s="165"/>
      <c r="BMA249" s="165"/>
      <c r="BMB249" s="165"/>
      <c r="BMC249" s="166"/>
      <c r="BME249" s="164"/>
      <c r="BMF249" s="168"/>
      <c r="BMG249" s="168"/>
      <c r="BMH249" s="165"/>
      <c r="BMI249" s="165"/>
      <c r="BMJ249" s="165"/>
      <c r="BMK249" s="166"/>
      <c r="BMM249" s="164"/>
      <c r="BMN249" s="168"/>
      <c r="BMO249" s="168"/>
      <c r="BMP249" s="165"/>
      <c r="BMQ249" s="165"/>
      <c r="BMR249" s="165"/>
      <c r="BMS249" s="166"/>
      <c r="BMU249" s="164"/>
      <c r="BMV249" s="168"/>
      <c r="BMW249" s="168"/>
      <c r="BMX249" s="165"/>
      <c r="BMY249" s="165"/>
      <c r="BMZ249" s="165"/>
      <c r="BNA249" s="166"/>
      <c r="BNC249" s="164"/>
      <c r="BND249" s="168"/>
      <c r="BNE249" s="168"/>
      <c r="BNF249" s="165"/>
      <c r="BNG249" s="165"/>
      <c r="BNH249" s="165"/>
      <c r="BNI249" s="166"/>
      <c r="BNK249" s="164"/>
      <c r="BNL249" s="168"/>
      <c r="BNM249" s="168"/>
      <c r="BNN249" s="165"/>
      <c r="BNO249" s="165"/>
      <c r="BNP249" s="165"/>
      <c r="BNQ249" s="166"/>
      <c r="BNS249" s="164"/>
      <c r="BNT249" s="168"/>
      <c r="BNU249" s="168"/>
      <c r="BNV249" s="165"/>
      <c r="BNW249" s="165"/>
      <c r="BNX249" s="165"/>
      <c r="BNY249" s="166"/>
      <c r="BOA249" s="164"/>
      <c r="BOB249" s="168"/>
      <c r="BOC249" s="168"/>
      <c r="BOD249" s="165"/>
      <c r="BOE249" s="165"/>
      <c r="BOF249" s="165"/>
      <c r="BOG249" s="166"/>
      <c r="BOI249" s="164"/>
      <c r="BOJ249" s="168"/>
      <c r="BOK249" s="168"/>
      <c r="BOL249" s="165"/>
      <c r="BOM249" s="165"/>
      <c r="BON249" s="165"/>
      <c r="BOO249" s="166"/>
      <c r="BOQ249" s="164"/>
      <c r="BOR249" s="168"/>
      <c r="BOS249" s="168"/>
      <c r="BOT249" s="165"/>
      <c r="BOU249" s="165"/>
      <c r="BOV249" s="165"/>
      <c r="BOW249" s="166"/>
      <c r="BOY249" s="164"/>
      <c r="BOZ249" s="168"/>
      <c r="BPA249" s="168"/>
      <c r="BPB249" s="165"/>
      <c r="BPC249" s="165"/>
      <c r="BPD249" s="165"/>
      <c r="BPE249" s="166"/>
      <c r="BPG249" s="164"/>
      <c r="BPH249" s="168"/>
      <c r="BPI249" s="168"/>
      <c r="BPJ249" s="165"/>
      <c r="BPK249" s="165"/>
      <c r="BPL249" s="165"/>
      <c r="BPM249" s="166"/>
      <c r="BPO249" s="164"/>
      <c r="BPP249" s="168"/>
      <c r="BPQ249" s="168"/>
      <c r="BPR249" s="165"/>
      <c r="BPS249" s="165"/>
      <c r="BPT249" s="165"/>
      <c r="BPU249" s="166"/>
      <c r="BPW249" s="164"/>
      <c r="BPX249" s="168"/>
      <c r="BPY249" s="168"/>
      <c r="BPZ249" s="165"/>
      <c r="BQA249" s="165"/>
      <c r="BQB249" s="165"/>
      <c r="BQC249" s="166"/>
      <c r="BQE249" s="164"/>
      <c r="BQF249" s="168"/>
      <c r="BQG249" s="168"/>
      <c r="BQH249" s="165"/>
      <c r="BQI249" s="165"/>
      <c r="BQJ249" s="165"/>
      <c r="BQK249" s="166"/>
      <c r="BQM249" s="164"/>
      <c r="BQN249" s="168"/>
      <c r="BQO249" s="168"/>
      <c r="BQP249" s="165"/>
      <c r="BQQ249" s="165"/>
      <c r="BQR249" s="165"/>
      <c r="BQS249" s="166"/>
      <c r="BQU249" s="164"/>
      <c r="BQV249" s="168"/>
      <c r="BQW249" s="168"/>
      <c r="BQX249" s="165"/>
      <c r="BQY249" s="165"/>
      <c r="BQZ249" s="165"/>
      <c r="BRA249" s="166"/>
      <c r="BRC249" s="164"/>
      <c r="BRD249" s="168"/>
      <c r="BRE249" s="168"/>
      <c r="BRF249" s="165"/>
      <c r="BRG249" s="165"/>
      <c r="BRH249" s="165"/>
      <c r="BRI249" s="166"/>
      <c r="BRK249" s="164"/>
      <c r="BRL249" s="168"/>
      <c r="BRM249" s="168"/>
      <c r="BRN249" s="165"/>
      <c r="BRO249" s="165"/>
      <c r="BRP249" s="165"/>
      <c r="BRQ249" s="166"/>
      <c r="BRS249" s="164"/>
      <c r="BRT249" s="168"/>
      <c r="BRU249" s="168"/>
      <c r="BRV249" s="165"/>
      <c r="BRW249" s="165"/>
      <c r="BRX249" s="165"/>
      <c r="BRY249" s="166"/>
      <c r="BSA249" s="164"/>
      <c r="BSB249" s="168"/>
      <c r="BSC249" s="168"/>
      <c r="BSD249" s="165"/>
      <c r="BSE249" s="165"/>
      <c r="BSF249" s="165"/>
      <c r="BSG249" s="166"/>
      <c r="BSI249" s="164"/>
      <c r="BSJ249" s="168"/>
      <c r="BSK249" s="168"/>
      <c r="BSL249" s="165"/>
      <c r="BSM249" s="165"/>
      <c r="BSN249" s="165"/>
      <c r="BSO249" s="166"/>
      <c r="BSQ249" s="164"/>
      <c r="BSR249" s="168"/>
      <c r="BSS249" s="168"/>
      <c r="BST249" s="165"/>
      <c r="BSU249" s="165"/>
      <c r="BSV249" s="165"/>
      <c r="BSW249" s="166"/>
      <c r="BSY249" s="164"/>
      <c r="BSZ249" s="168"/>
      <c r="BTA249" s="168"/>
      <c r="BTB249" s="165"/>
      <c r="BTC249" s="165"/>
      <c r="BTD249" s="165"/>
      <c r="BTE249" s="166"/>
      <c r="BTG249" s="164"/>
      <c r="BTH249" s="168"/>
      <c r="BTI249" s="168"/>
      <c r="BTJ249" s="165"/>
      <c r="BTK249" s="165"/>
      <c r="BTL249" s="165"/>
      <c r="BTM249" s="166"/>
      <c r="BTO249" s="164"/>
      <c r="BTP249" s="168"/>
      <c r="BTQ249" s="168"/>
      <c r="BTR249" s="165"/>
      <c r="BTS249" s="165"/>
      <c r="BTT249" s="165"/>
      <c r="BTU249" s="166"/>
      <c r="BTW249" s="164"/>
      <c r="BTX249" s="168"/>
      <c r="BTY249" s="168"/>
      <c r="BTZ249" s="165"/>
      <c r="BUA249" s="165"/>
      <c r="BUB249" s="165"/>
      <c r="BUC249" s="166"/>
      <c r="BUE249" s="164"/>
      <c r="BUF249" s="168"/>
      <c r="BUG249" s="168"/>
      <c r="BUH249" s="165"/>
      <c r="BUI249" s="165"/>
      <c r="BUJ249" s="165"/>
      <c r="BUK249" s="166"/>
      <c r="BUM249" s="164"/>
      <c r="BUN249" s="168"/>
      <c r="BUO249" s="168"/>
      <c r="BUP249" s="165"/>
      <c r="BUQ249" s="165"/>
      <c r="BUR249" s="165"/>
      <c r="BUS249" s="166"/>
      <c r="BUU249" s="164"/>
      <c r="BUV249" s="168"/>
      <c r="BUW249" s="168"/>
      <c r="BUX249" s="165"/>
      <c r="BUY249" s="165"/>
      <c r="BUZ249" s="165"/>
      <c r="BVA249" s="166"/>
      <c r="BVC249" s="164"/>
      <c r="BVD249" s="168"/>
      <c r="BVE249" s="168"/>
      <c r="BVF249" s="165"/>
      <c r="BVG249" s="165"/>
      <c r="BVH249" s="165"/>
      <c r="BVI249" s="166"/>
      <c r="BVK249" s="164"/>
      <c r="BVL249" s="168"/>
      <c r="BVM249" s="168"/>
      <c r="BVN249" s="165"/>
      <c r="BVO249" s="165"/>
      <c r="BVP249" s="165"/>
      <c r="BVQ249" s="166"/>
      <c r="BVS249" s="164"/>
      <c r="BVT249" s="168"/>
      <c r="BVU249" s="168"/>
      <c r="BVV249" s="165"/>
      <c r="BVW249" s="165"/>
      <c r="BVX249" s="165"/>
      <c r="BVY249" s="166"/>
      <c r="BWA249" s="164"/>
      <c r="BWB249" s="168"/>
      <c r="BWC249" s="168"/>
      <c r="BWD249" s="165"/>
      <c r="BWE249" s="165"/>
      <c r="BWF249" s="165"/>
      <c r="BWG249" s="166"/>
      <c r="BWI249" s="164"/>
      <c r="BWJ249" s="168"/>
      <c r="BWK249" s="168"/>
      <c r="BWL249" s="165"/>
      <c r="BWM249" s="165"/>
      <c r="BWN249" s="165"/>
      <c r="BWO249" s="166"/>
      <c r="BWQ249" s="164"/>
      <c r="BWR249" s="168"/>
      <c r="BWS249" s="168"/>
      <c r="BWT249" s="165"/>
      <c r="BWU249" s="165"/>
      <c r="BWV249" s="165"/>
      <c r="BWW249" s="166"/>
      <c r="BWY249" s="164"/>
      <c r="BWZ249" s="168"/>
      <c r="BXA249" s="168"/>
      <c r="BXB249" s="165"/>
      <c r="BXC249" s="165"/>
      <c r="BXD249" s="165"/>
      <c r="BXE249" s="166"/>
      <c r="BXG249" s="164"/>
      <c r="BXH249" s="168"/>
      <c r="BXI249" s="168"/>
      <c r="BXJ249" s="165"/>
      <c r="BXK249" s="165"/>
      <c r="BXL249" s="165"/>
      <c r="BXM249" s="166"/>
      <c r="BXO249" s="164"/>
      <c r="BXP249" s="168"/>
      <c r="BXQ249" s="168"/>
      <c r="BXR249" s="165"/>
      <c r="BXS249" s="165"/>
      <c r="BXT249" s="165"/>
      <c r="BXU249" s="166"/>
      <c r="BXW249" s="164"/>
      <c r="BXX249" s="168"/>
      <c r="BXY249" s="168"/>
      <c r="BXZ249" s="165"/>
      <c r="BYA249" s="165"/>
      <c r="BYB249" s="165"/>
      <c r="BYC249" s="166"/>
      <c r="BYE249" s="164"/>
      <c r="BYF249" s="168"/>
      <c r="BYG249" s="168"/>
      <c r="BYH249" s="165"/>
      <c r="BYI249" s="165"/>
      <c r="BYJ249" s="165"/>
      <c r="BYK249" s="166"/>
      <c r="BYM249" s="164"/>
      <c r="BYN249" s="168"/>
      <c r="BYO249" s="168"/>
      <c r="BYP249" s="165"/>
      <c r="BYQ249" s="165"/>
      <c r="BYR249" s="165"/>
      <c r="BYS249" s="166"/>
      <c r="BYU249" s="164"/>
      <c r="BYV249" s="168"/>
      <c r="BYW249" s="168"/>
      <c r="BYX249" s="165"/>
      <c r="BYY249" s="165"/>
      <c r="BYZ249" s="165"/>
      <c r="BZA249" s="166"/>
      <c r="BZC249" s="164"/>
      <c r="BZD249" s="168"/>
      <c r="BZE249" s="168"/>
      <c r="BZF249" s="165"/>
      <c r="BZG249" s="165"/>
      <c r="BZH249" s="165"/>
      <c r="BZI249" s="166"/>
      <c r="BZK249" s="164"/>
      <c r="BZL249" s="168"/>
      <c r="BZM249" s="168"/>
      <c r="BZN249" s="165"/>
      <c r="BZO249" s="165"/>
      <c r="BZP249" s="165"/>
      <c r="BZQ249" s="166"/>
      <c r="BZS249" s="164"/>
      <c r="BZT249" s="168"/>
      <c r="BZU249" s="168"/>
      <c r="BZV249" s="165"/>
      <c r="BZW249" s="165"/>
      <c r="BZX249" s="165"/>
      <c r="BZY249" s="166"/>
      <c r="CAA249" s="164"/>
      <c r="CAB249" s="168"/>
      <c r="CAC249" s="168"/>
      <c r="CAD249" s="165"/>
      <c r="CAE249" s="165"/>
      <c r="CAF249" s="165"/>
      <c r="CAG249" s="166"/>
      <c r="CAI249" s="164"/>
      <c r="CAJ249" s="168"/>
      <c r="CAK249" s="168"/>
      <c r="CAL249" s="165"/>
      <c r="CAM249" s="165"/>
      <c r="CAN249" s="165"/>
      <c r="CAO249" s="166"/>
      <c r="CAQ249" s="164"/>
      <c r="CAR249" s="168"/>
      <c r="CAS249" s="168"/>
      <c r="CAT249" s="165"/>
      <c r="CAU249" s="165"/>
      <c r="CAV249" s="165"/>
      <c r="CAW249" s="166"/>
      <c r="CAY249" s="164"/>
      <c r="CAZ249" s="168"/>
      <c r="CBA249" s="168"/>
      <c r="CBB249" s="165"/>
      <c r="CBC249" s="165"/>
      <c r="CBD249" s="165"/>
      <c r="CBE249" s="166"/>
      <c r="CBG249" s="164"/>
      <c r="CBH249" s="168"/>
      <c r="CBI249" s="168"/>
      <c r="CBJ249" s="165"/>
      <c r="CBK249" s="165"/>
      <c r="CBL249" s="165"/>
      <c r="CBM249" s="166"/>
      <c r="CBO249" s="164"/>
      <c r="CBP249" s="168"/>
      <c r="CBQ249" s="168"/>
      <c r="CBR249" s="165"/>
      <c r="CBS249" s="165"/>
      <c r="CBT249" s="165"/>
      <c r="CBU249" s="166"/>
      <c r="CBW249" s="164"/>
      <c r="CBX249" s="168"/>
      <c r="CBY249" s="168"/>
      <c r="CBZ249" s="165"/>
      <c r="CCA249" s="165"/>
      <c r="CCB249" s="165"/>
      <c r="CCC249" s="166"/>
      <c r="CCE249" s="164"/>
      <c r="CCF249" s="168"/>
      <c r="CCG249" s="168"/>
      <c r="CCH249" s="165"/>
      <c r="CCI249" s="165"/>
      <c r="CCJ249" s="165"/>
      <c r="CCK249" s="166"/>
      <c r="CCM249" s="164"/>
      <c r="CCN249" s="168"/>
      <c r="CCO249" s="168"/>
      <c r="CCP249" s="165"/>
      <c r="CCQ249" s="165"/>
      <c r="CCR249" s="165"/>
      <c r="CCS249" s="166"/>
      <c r="CCU249" s="164"/>
      <c r="CCV249" s="168"/>
      <c r="CCW249" s="168"/>
      <c r="CCX249" s="165"/>
      <c r="CCY249" s="165"/>
      <c r="CCZ249" s="165"/>
      <c r="CDA249" s="166"/>
      <c r="CDC249" s="164"/>
      <c r="CDD249" s="168"/>
      <c r="CDE249" s="168"/>
      <c r="CDF249" s="165"/>
      <c r="CDG249" s="165"/>
      <c r="CDH249" s="165"/>
      <c r="CDI249" s="166"/>
      <c r="CDK249" s="164"/>
      <c r="CDL249" s="168"/>
      <c r="CDM249" s="168"/>
      <c r="CDN249" s="165"/>
      <c r="CDO249" s="165"/>
      <c r="CDP249" s="165"/>
      <c r="CDQ249" s="166"/>
      <c r="CDS249" s="164"/>
      <c r="CDT249" s="168"/>
      <c r="CDU249" s="168"/>
      <c r="CDV249" s="165"/>
      <c r="CDW249" s="165"/>
      <c r="CDX249" s="165"/>
      <c r="CDY249" s="166"/>
      <c r="CEA249" s="164"/>
      <c r="CEB249" s="168"/>
      <c r="CEC249" s="168"/>
      <c r="CED249" s="165"/>
      <c r="CEE249" s="165"/>
      <c r="CEF249" s="165"/>
      <c r="CEG249" s="166"/>
      <c r="CEI249" s="164"/>
      <c r="CEJ249" s="168"/>
      <c r="CEK249" s="168"/>
      <c r="CEL249" s="165"/>
      <c r="CEM249" s="165"/>
      <c r="CEN249" s="165"/>
      <c r="CEO249" s="166"/>
      <c r="CEQ249" s="164"/>
      <c r="CER249" s="168"/>
      <c r="CES249" s="168"/>
      <c r="CET249" s="165"/>
      <c r="CEU249" s="165"/>
      <c r="CEV249" s="165"/>
      <c r="CEW249" s="166"/>
      <c r="CEY249" s="164"/>
      <c r="CEZ249" s="168"/>
      <c r="CFA249" s="168"/>
      <c r="CFB249" s="165"/>
      <c r="CFC249" s="165"/>
      <c r="CFD249" s="165"/>
      <c r="CFE249" s="166"/>
      <c r="CFG249" s="164"/>
      <c r="CFH249" s="168"/>
      <c r="CFI249" s="168"/>
      <c r="CFJ249" s="165"/>
      <c r="CFK249" s="165"/>
      <c r="CFL249" s="165"/>
      <c r="CFM249" s="166"/>
      <c r="CFO249" s="164"/>
      <c r="CFP249" s="168"/>
      <c r="CFQ249" s="168"/>
      <c r="CFR249" s="165"/>
      <c r="CFS249" s="165"/>
      <c r="CFT249" s="165"/>
      <c r="CFU249" s="166"/>
      <c r="CFW249" s="164"/>
      <c r="CFX249" s="168"/>
      <c r="CFY249" s="168"/>
      <c r="CFZ249" s="165"/>
      <c r="CGA249" s="165"/>
      <c r="CGB249" s="165"/>
      <c r="CGC249" s="166"/>
      <c r="CGE249" s="164"/>
      <c r="CGF249" s="168"/>
      <c r="CGG249" s="168"/>
      <c r="CGH249" s="165"/>
      <c r="CGI249" s="165"/>
      <c r="CGJ249" s="165"/>
      <c r="CGK249" s="166"/>
      <c r="CGM249" s="164"/>
      <c r="CGN249" s="168"/>
      <c r="CGO249" s="168"/>
      <c r="CGP249" s="165"/>
      <c r="CGQ249" s="165"/>
      <c r="CGR249" s="165"/>
      <c r="CGS249" s="166"/>
      <c r="CGU249" s="164"/>
      <c r="CGV249" s="168"/>
      <c r="CGW249" s="168"/>
      <c r="CGX249" s="165"/>
      <c r="CGY249" s="165"/>
      <c r="CGZ249" s="165"/>
      <c r="CHA249" s="166"/>
      <c r="CHC249" s="164"/>
      <c r="CHD249" s="168"/>
      <c r="CHE249" s="168"/>
      <c r="CHF249" s="165"/>
      <c r="CHG249" s="165"/>
      <c r="CHH249" s="165"/>
      <c r="CHI249" s="166"/>
      <c r="CHK249" s="164"/>
      <c r="CHL249" s="168"/>
      <c r="CHM249" s="168"/>
      <c r="CHN249" s="165"/>
      <c r="CHO249" s="165"/>
      <c r="CHP249" s="165"/>
      <c r="CHQ249" s="166"/>
      <c r="CHS249" s="164"/>
      <c r="CHT249" s="168"/>
      <c r="CHU249" s="168"/>
      <c r="CHV249" s="165"/>
      <c r="CHW249" s="165"/>
      <c r="CHX249" s="165"/>
      <c r="CHY249" s="166"/>
      <c r="CIA249" s="164"/>
      <c r="CIB249" s="168"/>
      <c r="CIC249" s="168"/>
      <c r="CID249" s="165"/>
      <c r="CIE249" s="165"/>
      <c r="CIF249" s="165"/>
      <c r="CIG249" s="166"/>
      <c r="CII249" s="164"/>
      <c r="CIJ249" s="168"/>
      <c r="CIK249" s="168"/>
      <c r="CIL249" s="165"/>
      <c r="CIM249" s="165"/>
      <c r="CIN249" s="165"/>
      <c r="CIO249" s="166"/>
      <c r="CIQ249" s="164"/>
      <c r="CIR249" s="168"/>
      <c r="CIS249" s="168"/>
      <c r="CIT249" s="165"/>
      <c r="CIU249" s="165"/>
      <c r="CIV249" s="165"/>
      <c r="CIW249" s="166"/>
      <c r="CIY249" s="164"/>
      <c r="CIZ249" s="168"/>
      <c r="CJA249" s="168"/>
      <c r="CJB249" s="165"/>
      <c r="CJC249" s="165"/>
      <c r="CJD249" s="165"/>
      <c r="CJE249" s="166"/>
      <c r="CJG249" s="164"/>
      <c r="CJH249" s="168"/>
      <c r="CJI249" s="168"/>
      <c r="CJJ249" s="165"/>
      <c r="CJK249" s="165"/>
      <c r="CJL249" s="165"/>
      <c r="CJM249" s="166"/>
      <c r="CJO249" s="164"/>
      <c r="CJP249" s="168"/>
      <c r="CJQ249" s="168"/>
      <c r="CJR249" s="165"/>
      <c r="CJS249" s="165"/>
      <c r="CJT249" s="165"/>
      <c r="CJU249" s="166"/>
      <c r="CJW249" s="164"/>
      <c r="CJX249" s="168"/>
      <c r="CJY249" s="168"/>
      <c r="CJZ249" s="165"/>
      <c r="CKA249" s="165"/>
      <c r="CKB249" s="165"/>
      <c r="CKC249" s="166"/>
      <c r="CKE249" s="164"/>
      <c r="CKF249" s="168"/>
      <c r="CKG249" s="168"/>
      <c r="CKH249" s="165"/>
      <c r="CKI249" s="165"/>
      <c r="CKJ249" s="165"/>
      <c r="CKK249" s="166"/>
      <c r="CKM249" s="164"/>
      <c r="CKN249" s="168"/>
      <c r="CKO249" s="168"/>
      <c r="CKP249" s="165"/>
      <c r="CKQ249" s="165"/>
      <c r="CKR249" s="165"/>
      <c r="CKS249" s="166"/>
      <c r="CKU249" s="164"/>
      <c r="CKV249" s="168"/>
      <c r="CKW249" s="168"/>
      <c r="CKX249" s="165"/>
      <c r="CKY249" s="165"/>
      <c r="CKZ249" s="165"/>
      <c r="CLA249" s="166"/>
      <c r="CLC249" s="164"/>
      <c r="CLD249" s="168"/>
      <c r="CLE249" s="168"/>
      <c r="CLF249" s="165"/>
      <c r="CLG249" s="165"/>
      <c r="CLH249" s="165"/>
      <c r="CLI249" s="166"/>
      <c r="CLK249" s="164"/>
      <c r="CLL249" s="168"/>
      <c r="CLM249" s="168"/>
      <c r="CLN249" s="165"/>
      <c r="CLO249" s="165"/>
      <c r="CLP249" s="165"/>
      <c r="CLQ249" s="166"/>
      <c r="CLS249" s="164"/>
      <c r="CLT249" s="168"/>
      <c r="CLU249" s="168"/>
      <c r="CLV249" s="165"/>
      <c r="CLW249" s="165"/>
      <c r="CLX249" s="165"/>
      <c r="CLY249" s="166"/>
      <c r="CMA249" s="164"/>
      <c r="CMB249" s="168"/>
      <c r="CMC249" s="168"/>
      <c r="CMD249" s="165"/>
      <c r="CME249" s="165"/>
      <c r="CMF249" s="165"/>
      <c r="CMG249" s="166"/>
      <c r="CMI249" s="164"/>
      <c r="CMJ249" s="168"/>
      <c r="CMK249" s="168"/>
      <c r="CML249" s="165"/>
      <c r="CMM249" s="165"/>
      <c r="CMN249" s="165"/>
      <c r="CMO249" s="166"/>
      <c r="CMQ249" s="164"/>
      <c r="CMR249" s="168"/>
      <c r="CMS249" s="168"/>
      <c r="CMT249" s="165"/>
      <c r="CMU249" s="165"/>
      <c r="CMV249" s="165"/>
      <c r="CMW249" s="166"/>
      <c r="CMY249" s="164"/>
      <c r="CMZ249" s="168"/>
      <c r="CNA249" s="168"/>
      <c r="CNB249" s="165"/>
      <c r="CNC249" s="165"/>
      <c r="CND249" s="165"/>
      <c r="CNE249" s="166"/>
      <c r="CNG249" s="164"/>
      <c r="CNH249" s="168"/>
      <c r="CNI249" s="168"/>
      <c r="CNJ249" s="165"/>
      <c r="CNK249" s="165"/>
      <c r="CNL249" s="165"/>
      <c r="CNM249" s="166"/>
      <c r="CNO249" s="164"/>
      <c r="CNP249" s="168"/>
      <c r="CNQ249" s="168"/>
      <c r="CNR249" s="165"/>
      <c r="CNS249" s="165"/>
      <c r="CNT249" s="165"/>
      <c r="CNU249" s="166"/>
      <c r="CNW249" s="164"/>
      <c r="CNX249" s="168"/>
      <c r="CNY249" s="168"/>
      <c r="CNZ249" s="165"/>
      <c r="COA249" s="165"/>
      <c r="COB249" s="165"/>
      <c r="COC249" s="166"/>
      <c r="COE249" s="164"/>
      <c r="COF249" s="168"/>
      <c r="COG249" s="168"/>
      <c r="COH249" s="165"/>
      <c r="COI249" s="165"/>
      <c r="COJ249" s="165"/>
      <c r="COK249" s="166"/>
      <c r="COM249" s="164"/>
      <c r="CON249" s="168"/>
      <c r="COO249" s="168"/>
      <c r="COP249" s="165"/>
      <c r="COQ249" s="165"/>
      <c r="COR249" s="165"/>
      <c r="COS249" s="166"/>
      <c r="COU249" s="164"/>
      <c r="COV249" s="168"/>
      <c r="COW249" s="168"/>
      <c r="COX249" s="165"/>
      <c r="COY249" s="165"/>
      <c r="COZ249" s="165"/>
      <c r="CPA249" s="166"/>
      <c r="CPC249" s="164"/>
      <c r="CPD249" s="168"/>
      <c r="CPE249" s="168"/>
      <c r="CPF249" s="165"/>
      <c r="CPG249" s="165"/>
      <c r="CPH249" s="165"/>
      <c r="CPI249" s="166"/>
      <c r="CPK249" s="164"/>
      <c r="CPL249" s="168"/>
      <c r="CPM249" s="168"/>
      <c r="CPN249" s="165"/>
      <c r="CPO249" s="165"/>
      <c r="CPP249" s="165"/>
      <c r="CPQ249" s="166"/>
      <c r="CPS249" s="164"/>
      <c r="CPT249" s="168"/>
      <c r="CPU249" s="168"/>
      <c r="CPV249" s="165"/>
      <c r="CPW249" s="165"/>
      <c r="CPX249" s="165"/>
      <c r="CPY249" s="166"/>
      <c r="CQA249" s="164"/>
      <c r="CQB249" s="168"/>
      <c r="CQC249" s="168"/>
      <c r="CQD249" s="165"/>
      <c r="CQE249" s="165"/>
      <c r="CQF249" s="165"/>
      <c r="CQG249" s="166"/>
      <c r="CQI249" s="164"/>
      <c r="CQJ249" s="168"/>
      <c r="CQK249" s="168"/>
      <c r="CQL249" s="165"/>
      <c r="CQM249" s="165"/>
      <c r="CQN249" s="165"/>
      <c r="CQO249" s="166"/>
      <c r="CQQ249" s="164"/>
      <c r="CQR249" s="168"/>
      <c r="CQS249" s="168"/>
      <c r="CQT249" s="165"/>
      <c r="CQU249" s="165"/>
      <c r="CQV249" s="165"/>
      <c r="CQW249" s="166"/>
      <c r="CQY249" s="164"/>
      <c r="CQZ249" s="168"/>
      <c r="CRA249" s="168"/>
      <c r="CRB249" s="165"/>
      <c r="CRC249" s="165"/>
      <c r="CRD249" s="165"/>
      <c r="CRE249" s="166"/>
      <c r="CRG249" s="164"/>
      <c r="CRH249" s="168"/>
      <c r="CRI249" s="168"/>
      <c r="CRJ249" s="165"/>
      <c r="CRK249" s="165"/>
      <c r="CRL249" s="165"/>
      <c r="CRM249" s="166"/>
      <c r="CRO249" s="164"/>
      <c r="CRP249" s="168"/>
      <c r="CRQ249" s="168"/>
      <c r="CRR249" s="165"/>
      <c r="CRS249" s="165"/>
      <c r="CRT249" s="165"/>
      <c r="CRU249" s="166"/>
      <c r="CRW249" s="164"/>
      <c r="CRX249" s="168"/>
      <c r="CRY249" s="168"/>
      <c r="CRZ249" s="165"/>
      <c r="CSA249" s="165"/>
      <c r="CSB249" s="165"/>
      <c r="CSC249" s="166"/>
      <c r="CSE249" s="164"/>
      <c r="CSF249" s="168"/>
      <c r="CSG249" s="168"/>
      <c r="CSH249" s="165"/>
      <c r="CSI249" s="165"/>
      <c r="CSJ249" s="165"/>
      <c r="CSK249" s="166"/>
      <c r="CSM249" s="164"/>
      <c r="CSN249" s="168"/>
      <c r="CSO249" s="168"/>
      <c r="CSP249" s="165"/>
      <c r="CSQ249" s="165"/>
      <c r="CSR249" s="165"/>
      <c r="CSS249" s="166"/>
      <c r="CSU249" s="164"/>
      <c r="CSV249" s="168"/>
      <c r="CSW249" s="168"/>
      <c r="CSX249" s="165"/>
      <c r="CSY249" s="165"/>
      <c r="CSZ249" s="165"/>
      <c r="CTA249" s="166"/>
      <c r="CTC249" s="164"/>
      <c r="CTD249" s="168"/>
      <c r="CTE249" s="168"/>
      <c r="CTF249" s="165"/>
      <c r="CTG249" s="165"/>
      <c r="CTH249" s="165"/>
      <c r="CTI249" s="166"/>
      <c r="CTK249" s="164"/>
      <c r="CTL249" s="168"/>
      <c r="CTM249" s="168"/>
      <c r="CTN249" s="165"/>
      <c r="CTO249" s="165"/>
      <c r="CTP249" s="165"/>
      <c r="CTQ249" s="166"/>
      <c r="CTS249" s="164"/>
      <c r="CTT249" s="168"/>
      <c r="CTU249" s="168"/>
      <c r="CTV249" s="165"/>
      <c r="CTW249" s="165"/>
      <c r="CTX249" s="165"/>
      <c r="CTY249" s="166"/>
      <c r="CUA249" s="164"/>
      <c r="CUB249" s="168"/>
      <c r="CUC249" s="168"/>
      <c r="CUD249" s="165"/>
      <c r="CUE249" s="165"/>
      <c r="CUF249" s="165"/>
      <c r="CUG249" s="166"/>
      <c r="CUI249" s="164"/>
      <c r="CUJ249" s="168"/>
      <c r="CUK249" s="168"/>
      <c r="CUL249" s="165"/>
      <c r="CUM249" s="165"/>
      <c r="CUN249" s="165"/>
      <c r="CUO249" s="166"/>
      <c r="CUQ249" s="164"/>
      <c r="CUR249" s="168"/>
      <c r="CUS249" s="168"/>
      <c r="CUT249" s="165"/>
      <c r="CUU249" s="165"/>
      <c r="CUV249" s="165"/>
      <c r="CUW249" s="166"/>
      <c r="CUY249" s="164"/>
      <c r="CUZ249" s="168"/>
      <c r="CVA249" s="168"/>
      <c r="CVB249" s="165"/>
      <c r="CVC249" s="165"/>
      <c r="CVD249" s="165"/>
      <c r="CVE249" s="166"/>
      <c r="CVG249" s="164"/>
      <c r="CVH249" s="168"/>
      <c r="CVI249" s="168"/>
      <c r="CVJ249" s="165"/>
      <c r="CVK249" s="165"/>
      <c r="CVL249" s="165"/>
      <c r="CVM249" s="166"/>
      <c r="CVO249" s="164"/>
      <c r="CVP249" s="168"/>
      <c r="CVQ249" s="168"/>
      <c r="CVR249" s="165"/>
      <c r="CVS249" s="165"/>
      <c r="CVT249" s="165"/>
      <c r="CVU249" s="166"/>
      <c r="CVW249" s="164"/>
      <c r="CVX249" s="168"/>
      <c r="CVY249" s="168"/>
      <c r="CVZ249" s="165"/>
      <c r="CWA249" s="165"/>
      <c r="CWB249" s="165"/>
      <c r="CWC249" s="166"/>
      <c r="CWE249" s="164"/>
      <c r="CWF249" s="168"/>
      <c r="CWG249" s="168"/>
      <c r="CWH249" s="165"/>
      <c r="CWI249" s="165"/>
      <c r="CWJ249" s="165"/>
      <c r="CWK249" s="166"/>
      <c r="CWM249" s="164"/>
      <c r="CWN249" s="168"/>
      <c r="CWO249" s="168"/>
      <c r="CWP249" s="165"/>
      <c r="CWQ249" s="165"/>
      <c r="CWR249" s="165"/>
      <c r="CWS249" s="166"/>
      <c r="CWU249" s="164"/>
      <c r="CWV249" s="168"/>
      <c r="CWW249" s="168"/>
      <c r="CWX249" s="165"/>
      <c r="CWY249" s="165"/>
      <c r="CWZ249" s="165"/>
      <c r="CXA249" s="166"/>
      <c r="CXC249" s="164"/>
      <c r="CXD249" s="168"/>
      <c r="CXE249" s="168"/>
      <c r="CXF249" s="165"/>
      <c r="CXG249" s="165"/>
      <c r="CXH249" s="165"/>
      <c r="CXI249" s="166"/>
      <c r="CXK249" s="164"/>
      <c r="CXL249" s="168"/>
      <c r="CXM249" s="168"/>
      <c r="CXN249" s="165"/>
      <c r="CXO249" s="165"/>
      <c r="CXP249" s="165"/>
      <c r="CXQ249" s="166"/>
      <c r="CXS249" s="164"/>
      <c r="CXT249" s="168"/>
      <c r="CXU249" s="168"/>
      <c r="CXV249" s="165"/>
      <c r="CXW249" s="165"/>
      <c r="CXX249" s="165"/>
      <c r="CXY249" s="166"/>
      <c r="CYA249" s="164"/>
      <c r="CYB249" s="168"/>
      <c r="CYC249" s="168"/>
      <c r="CYD249" s="165"/>
      <c r="CYE249" s="165"/>
      <c r="CYF249" s="165"/>
      <c r="CYG249" s="166"/>
      <c r="CYI249" s="164"/>
      <c r="CYJ249" s="168"/>
      <c r="CYK249" s="168"/>
      <c r="CYL249" s="165"/>
      <c r="CYM249" s="165"/>
      <c r="CYN249" s="165"/>
      <c r="CYO249" s="166"/>
      <c r="CYQ249" s="164"/>
      <c r="CYR249" s="168"/>
      <c r="CYS249" s="168"/>
      <c r="CYT249" s="165"/>
      <c r="CYU249" s="165"/>
      <c r="CYV249" s="165"/>
      <c r="CYW249" s="166"/>
      <c r="CYY249" s="164"/>
      <c r="CYZ249" s="168"/>
      <c r="CZA249" s="168"/>
      <c r="CZB249" s="165"/>
      <c r="CZC249" s="165"/>
      <c r="CZD249" s="165"/>
      <c r="CZE249" s="166"/>
      <c r="CZG249" s="164"/>
      <c r="CZH249" s="168"/>
      <c r="CZI249" s="168"/>
      <c r="CZJ249" s="165"/>
      <c r="CZK249" s="165"/>
      <c r="CZL249" s="165"/>
      <c r="CZM249" s="166"/>
      <c r="CZO249" s="164"/>
      <c r="CZP249" s="168"/>
      <c r="CZQ249" s="168"/>
      <c r="CZR249" s="165"/>
      <c r="CZS249" s="165"/>
      <c r="CZT249" s="165"/>
      <c r="CZU249" s="166"/>
      <c r="CZW249" s="164"/>
      <c r="CZX249" s="168"/>
      <c r="CZY249" s="168"/>
      <c r="CZZ249" s="165"/>
      <c r="DAA249" s="165"/>
      <c r="DAB249" s="165"/>
      <c r="DAC249" s="166"/>
      <c r="DAE249" s="164"/>
      <c r="DAF249" s="168"/>
      <c r="DAG249" s="168"/>
      <c r="DAH249" s="165"/>
      <c r="DAI249" s="165"/>
      <c r="DAJ249" s="165"/>
      <c r="DAK249" s="166"/>
      <c r="DAM249" s="164"/>
      <c r="DAN249" s="168"/>
      <c r="DAO249" s="168"/>
      <c r="DAP249" s="165"/>
      <c r="DAQ249" s="165"/>
      <c r="DAR249" s="165"/>
      <c r="DAS249" s="166"/>
      <c r="DAU249" s="164"/>
      <c r="DAV249" s="168"/>
      <c r="DAW249" s="168"/>
      <c r="DAX249" s="165"/>
      <c r="DAY249" s="165"/>
      <c r="DAZ249" s="165"/>
      <c r="DBA249" s="166"/>
      <c r="DBC249" s="164"/>
      <c r="DBD249" s="168"/>
      <c r="DBE249" s="168"/>
      <c r="DBF249" s="165"/>
      <c r="DBG249" s="165"/>
      <c r="DBH249" s="165"/>
      <c r="DBI249" s="166"/>
      <c r="DBK249" s="164"/>
      <c r="DBL249" s="168"/>
      <c r="DBM249" s="168"/>
      <c r="DBN249" s="165"/>
      <c r="DBO249" s="165"/>
      <c r="DBP249" s="165"/>
      <c r="DBQ249" s="166"/>
      <c r="DBS249" s="164"/>
      <c r="DBT249" s="168"/>
      <c r="DBU249" s="168"/>
      <c r="DBV249" s="165"/>
      <c r="DBW249" s="165"/>
      <c r="DBX249" s="165"/>
      <c r="DBY249" s="166"/>
      <c r="DCA249" s="164"/>
      <c r="DCB249" s="168"/>
      <c r="DCC249" s="168"/>
      <c r="DCD249" s="165"/>
      <c r="DCE249" s="165"/>
      <c r="DCF249" s="165"/>
      <c r="DCG249" s="166"/>
      <c r="DCI249" s="164"/>
      <c r="DCJ249" s="168"/>
      <c r="DCK249" s="168"/>
      <c r="DCL249" s="165"/>
      <c r="DCM249" s="165"/>
      <c r="DCN249" s="165"/>
      <c r="DCO249" s="166"/>
      <c r="DCQ249" s="164"/>
      <c r="DCR249" s="168"/>
      <c r="DCS249" s="168"/>
      <c r="DCT249" s="165"/>
      <c r="DCU249" s="165"/>
      <c r="DCV249" s="165"/>
      <c r="DCW249" s="166"/>
      <c r="DCY249" s="164"/>
      <c r="DCZ249" s="168"/>
      <c r="DDA249" s="168"/>
      <c r="DDB249" s="165"/>
      <c r="DDC249" s="165"/>
      <c r="DDD249" s="165"/>
      <c r="DDE249" s="166"/>
      <c r="DDG249" s="164"/>
      <c r="DDH249" s="168"/>
      <c r="DDI249" s="168"/>
      <c r="DDJ249" s="165"/>
      <c r="DDK249" s="165"/>
      <c r="DDL249" s="165"/>
      <c r="DDM249" s="166"/>
      <c r="DDO249" s="164"/>
      <c r="DDP249" s="168"/>
      <c r="DDQ249" s="168"/>
      <c r="DDR249" s="165"/>
      <c r="DDS249" s="165"/>
      <c r="DDT249" s="165"/>
      <c r="DDU249" s="166"/>
      <c r="DDW249" s="164"/>
      <c r="DDX249" s="168"/>
      <c r="DDY249" s="168"/>
      <c r="DDZ249" s="165"/>
      <c r="DEA249" s="165"/>
      <c r="DEB249" s="165"/>
      <c r="DEC249" s="166"/>
      <c r="DEE249" s="164"/>
      <c r="DEF249" s="168"/>
      <c r="DEG249" s="168"/>
      <c r="DEH249" s="165"/>
      <c r="DEI249" s="165"/>
      <c r="DEJ249" s="165"/>
      <c r="DEK249" s="166"/>
      <c r="DEM249" s="164"/>
      <c r="DEN249" s="168"/>
      <c r="DEO249" s="168"/>
      <c r="DEP249" s="165"/>
      <c r="DEQ249" s="165"/>
      <c r="DER249" s="165"/>
      <c r="DES249" s="166"/>
      <c r="DEU249" s="164"/>
      <c r="DEV249" s="168"/>
      <c r="DEW249" s="168"/>
      <c r="DEX249" s="165"/>
      <c r="DEY249" s="165"/>
      <c r="DEZ249" s="165"/>
      <c r="DFA249" s="166"/>
      <c r="DFC249" s="164"/>
      <c r="DFD249" s="168"/>
      <c r="DFE249" s="168"/>
      <c r="DFF249" s="165"/>
      <c r="DFG249" s="165"/>
      <c r="DFH249" s="165"/>
      <c r="DFI249" s="166"/>
      <c r="DFK249" s="164"/>
      <c r="DFL249" s="168"/>
      <c r="DFM249" s="168"/>
      <c r="DFN249" s="165"/>
      <c r="DFO249" s="165"/>
      <c r="DFP249" s="165"/>
      <c r="DFQ249" s="166"/>
      <c r="DFS249" s="164"/>
      <c r="DFT249" s="168"/>
      <c r="DFU249" s="168"/>
      <c r="DFV249" s="165"/>
      <c r="DFW249" s="165"/>
      <c r="DFX249" s="165"/>
      <c r="DFY249" s="166"/>
      <c r="DGA249" s="164"/>
      <c r="DGB249" s="168"/>
      <c r="DGC249" s="168"/>
      <c r="DGD249" s="165"/>
      <c r="DGE249" s="165"/>
      <c r="DGF249" s="165"/>
      <c r="DGG249" s="166"/>
      <c r="DGI249" s="164"/>
      <c r="DGJ249" s="168"/>
      <c r="DGK249" s="168"/>
      <c r="DGL249" s="165"/>
      <c r="DGM249" s="165"/>
      <c r="DGN249" s="165"/>
      <c r="DGO249" s="166"/>
      <c r="DGQ249" s="164"/>
      <c r="DGR249" s="168"/>
      <c r="DGS249" s="168"/>
      <c r="DGT249" s="165"/>
      <c r="DGU249" s="165"/>
      <c r="DGV249" s="165"/>
      <c r="DGW249" s="166"/>
      <c r="DGY249" s="164"/>
      <c r="DGZ249" s="168"/>
      <c r="DHA249" s="168"/>
      <c r="DHB249" s="165"/>
      <c r="DHC249" s="165"/>
      <c r="DHD249" s="165"/>
      <c r="DHE249" s="166"/>
      <c r="DHG249" s="164"/>
      <c r="DHH249" s="168"/>
      <c r="DHI249" s="168"/>
      <c r="DHJ249" s="165"/>
      <c r="DHK249" s="165"/>
      <c r="DHL249" s="165"/>
      <c r="DHM249" s="166"/>
      <c r="DHO249" s="164"/>
      <c r="DHP249" s="168"/>
      <c r="DHQ249" s="168"/>
      <c r="DHR249" s="165"/>
      <c r="DHS249" s="165"/>
      <c r="DHT249" s="165"/>
      <c r="DHU249" s="166"/>
      <c r="DHW249" s="164"/>
      <c r="DHX249" s="168"/>
      <c r="DHY249" s="168"/>
      <c r="DHZ249" s="165"/>
      <c r="DIA249" s="165"/>
      <c r="DIB249" s="165"/>
      <c r="DIC249" s="166"/>
      <c r="DIE249" s="164"/>
      <c r="DIF249" s="168"/>
      <c r="DIG249" s="168"/>
      <c r="DIH249" s="165"/>
      <c r="DII249" s="165"/>
      <c r="DIJ249" s="165"/>
      <c r="DIK249" s="166"/>
      <c r="DIM249" s="164"/>
      <c r="DIN249" s="168"/>
      <c r="DIO249" s="168"/>
      <c r="DIP249" s="165"/>
      <c r="DIQ249" s="165"/>
      <c r="DIR249" s="165"/>
      <c r="DIS249" s="166"/>
      <c r="DIU249" s="164"/>
      <c r="DIV249" s="168"/>
      <c r="DIW249" s="168"/>
      <c r="DIX249" s="165"/>
      <c r="DIY249" s="165"/>
      <c r="DIZ249" s="165"/>
      <c r="DJA249" s="166"/>
      <c r="DJC249" s="164"/>
      <c r="DJD249" s="168"/>
      <c r="DJE249" s="168"/>
      <c r="DJF249" s="165"/>
      <c r="DJG249" s="165"/>
      <c r="DJH249" s="165"/>
      <c r="DJI249" s="166"/>
      <c r="DJK249" s="164"/>
      <c r="DJL249" s="168"/>
      <c r="DJM249" s="168"/>
      <c r="DJN249" s="165"/>
      <c r="DJO249" s="165"/>
      <c r="DJP249" s="165"/>
      <c r="DJQ249" s="166"/>
      <c r="DJS249" s="164"/>
      <c r="DJT249" s="168"/>
      <c r="DJU249" s="168"/>
      <c r="DJV249" s="165"/>
      <c r="DJW249" s="165"/>
      <c r="DJX249" s="165"/>
      <c r="DJY249" s="166"/>
      <c r="DKA249" s="164"/>
      <c r="DKB249" s="168"/>
      <c r="DKC249" s="168"/>
      <c r="DKD249" s="165"/>
      <c r="DKE249" s="165"/>
      <c r="DKF249" s="165"/>
      <c r="DKG249" s="166"/>
      <c r="DKI249" s="164"/>
      <c r="DKJ249" s="168"/>
      <c r="DKK249" s="168"/>
      <c r="DKL249" s="165"/>
      <c r="DKM249" s="165"/>
      <c r="DKN249" s="165"/>
      <c r="DKO249" s="166"/>
      <c r="DKQ249" s="164"/>
      <c r="DKR249" s="168"/>
      <c r="DKS249" s="168"/>
      <c r="DKT249" s="165"/>
      <c r="DKU249" s="165"/>
      <c r="DKV249" s="165"/>
      <c r="DKW249" s="166"/>
      <c r="DKY249" s="164"/>
      <c r="DKZ249" s="168"/>
      <c r="DLA249" s="168"/>
      <c r="DLB249" s="165"/>
      <c r="DLC249" s="165"/>
      <c r="DLD249" s="165"/>
      <c r="DLE249" s="166"/>
      <c r="DLG249" s="164"/>
      <c r="DLH249" s="168"/>
      <c r="DLI249" s="168"/>
      <c r="DLJ249" s="165"/>
      <c r="DLK249" s="165"/>
      <c r="DLL249" s="165"/>
      <c r="DLM249" s="166"/>
      <c r="DLO249" s="164"/>
      <c r="DLP249" s="168"/>
      <c r="DLQ249" s="168"/>
      <c r="DLR249" s="165"/>
      <c r="DLS249" s="165"/>
      <c r="DLT249" s="165"/>
      <c r="DLU249" s="166"/>
      <c r="DLW249" s="164"/>
      <c r="DLX249" s="168"/>
      <c r="DLY249" s="168"/>
      <c r="DLZ249" s="165"/>
      <c r="DMA249" s="165"/>
      <c r="DMB249" s="165"/>
      <c r="DMC249" s="166"/>
      <c r="DME249" s="164"/>
      <c r="DMF249" s="168"/>
      <c r="DMG249" s="168"/>
      <c r="DMH249" s="165"/>
      <c r="DMI249" s="165"/>
      <c r="DMJ249" s="165"/>
      <c r="DMK249" s="166"/>
      <c r="DMM249" s="164"/>
      <c r="DMN249" s="168"/>
      <c r="DMO249" s="168"/>
      <c r="DMP249" s="165"/>
      <c r="DMQ249" s="165"/>
      <c r="DMR249" s="165"/>
      <c r="DMS249" s="166"/>
      <c r="DMU249" s="164"/>
      <c r="DMV249" s="168"/>
      <c r="DMW249" s="168"/>
      <c r="DMX249" s="165"/>
      <c r="DMY249" s="165"/>
      <c r="DMZ249" s="165"/>
      <c r="DNA249" s="166"/>
      <c r="DNC249" s="164"/>
      <c r="DND249" s="168"/>
      <c r="DNE249" s="168"/>
      <c r="DNF249" s="165"/>
      <c r="DNG249" s="165"/>
      <c r="DNH249" s="165"/>
      <c r="DNI249" s="166"/>
      <c r="DNK249" s="164"/>
      <c r="DNL249" s="168"/>
      <c r="DNM249" s="168"/>
      <c r="DNN249" s="165"/>
      <c r="DNO249" s="165"/>
      <c r="DNP249" s="165"/>
      <c r="DNQ249" s="166"/>
      <c r="DNS249" s="164"/>
      <c r="DNT249" s="168"/>
      <c r="DNU249" s="168"/>
      <c r="DNV249" s="165"/>
      <c r="DNW249" s="165"/>
      <c r="DNX249" s="165"/>
      <c r="DNY249" s="166"/>
      <c r="DOA249" s="164"/>
      <c r="DOB249" s="168"/>
      <c r="DOC249" s="168"/>
      <c r="DOD249" s="165"/>
      <c r="DOE249" s="165"/>
      <c r="DOF249" s="165"/>
      <c r="DOG249" s="166"/>
      <c r="DOI249" s="164"/>
      <c r="DOJ249" s="168"/>
      <c r="DOK249" s="168"/>
      <c r="DOL249" s="165"/>
      <c r="DOM249" s="165"/>
      <c r="DON249" s="165"/>
      <c r="DOO249" s="166"/>
      <c r="DOQ249" s="164"/>
      <c r="DOR249" s="168"/>
      <c r="DOS249" s="168"/>
      <c r="DOT249" s="165"/>
      <c r="DOU249" s="165"/>
      <c r="DOV249" s="165"/>
      <c r="DOW249" s="166"/>
      <c r="DOY249" s="164"/>
      <c r="DOZ249" s="168"/>
      <c r="DPA249" s="168"/>
      <c r="DPB249" s="165"/>
      <c r="DPC249" s="165"/>
      <c r="DPD249" s="165"/>
      <c r="DPE249" s="166"/>
      <c r="DPG249" s="164"/>
      <c r="DPH249" s="168"/>
      <c r="DPI249" s="168"/>
      <c r="DPJ249" s="165"/>
      <c r="DPK249" s="165"/>
      <c r="DPL249" s="165"/>
      <c r="DPM249" s="166"/>
      <c r="DPO249" s="164"/>
      <c r="DPP249" s="168"/>
      <c r="DPQ249" s="168"/>
      <c r="DPR249" s="165"/>
      <c r="DPS249" s="165"/>
      <c r="DPT249" s="165"/>
      <c r="DPU249" s="166"/>
      <c r="DPW249" s="164"/>
      <c r="DPX249" s="168"/>
      <c r="DPY249" s="168"/>
      <c r="DPZ249" s="165"/>
      <c r="DQA249" s="165"/>
      <c r="DQB249" s="165"/>
      <c r="DQC249" s="166"/>
      <c r="DQE249" s="164"/>
      <c r="DQF249" s="168"/>
      <c r="DQG249" s="168"/>
      <c r="DQH249" s="165"/>
      <c r="DQI249" s="165"/>
      <c r="DQJ249" s="165"/>
      <c r="DQK249" s="166"/>
      <c r="DQM249" s="164"/>
      <c r="DQN249" s="168"/>
      <c r="DQO249" s="168"/>
      <c r="DQP249" s="165"/>
      <c r="DQQ249" s="165"/>
      <c r="DQR249" s="165"/>
      <c r="DQS249" s="166"/>
      <c r="DQU249" s="164"/>
      <c r="DQV249" s="168"/>
      <c r="DQW249" s="168"/>
      <c r="DQX249" s="165"/>
      <c r="DQY249" s="165"/>
      <c r="DQZ249" s="165"/>
      <c r="DRA249" s="166"/>
      <c r="DRC249" s="164"/>
      <c r="DRD249" s="168"/>
      <c r="DRE249" s="168"/>
      <c r="DRF249" s="165"/>
      <c r="DRG249" s="165"/>
      <c r="DRH249" s="165"/>
      <c r="DRI249" s="166"/>
      <c r="DRK249" s="164"/>
      <c r="DRL249" s="168"/>
      <c r="DRM249" s="168"/>
      <c r="DRN249" s="165"/>
      <c r="DRO249" s="165"/>
      <c r="DRP249" s="165"/>
      <c r="DRQ249" s="166"/>
      <c r="DRS249" s="164"/>
      <c r="DRT249" s="168"/>
      <c r="DRU249" s="168"/>
      <c r="DRV249" s="165"/>
      <c r="DRW249" s="165"/>
      <c r="DRX249" s="165"/>
      <c r="DRY249" s="166"/>
      <c r="DSA249" s="164"/>
      <c r="DSB249" s="168"/>
      <c r="DSC249" s="168"/>
      <c r="DSD249" s="165"/>
      <c r="DSE249" s="165"/>
      <c r="DSF249" s="165"/>
      <c r="DSG249" s="166"/>
      <c r="DSI249" s="164"/>
      <c r="DSJ249" s="168"/>
      <c r="DSK249" s="168"/>
      <c r="DSL249" s="165"/>
      <c r="DSM249" s="165"/>
      <c r="DSN249" s="165"/>
      <c r="DSO249" s="166"/>
      <c r="DSQ249" s="164"/>
      <c r="DSR249" s="168"/>
      <c r="DSS249" s="168"/>
      <c r="DST249" s="165"/>
      <c r="DSU249" s="165"/>
      <c r="DSV249" s="165"/>
      <c r="DSW249" s="166"/>
      <c r="DSY249" s="164"/>
      <c r="DSZ249" s="168"/>
      <c r="DTA249" s="168"/>
      <c r="DTB249" s="165"/>
      <c r="DTC249" s="165"/>
      <c r="DTD249" s="165"/>
      <c r="DTE249" s="166"/>
      <c r="DTG249" s="164"/>
      <c r="DTH249" s="168"/>
      <c r="DTI249" s="168"/>
      <c r="DTJ249" s="165"/>
      <c r="DTK249" s="165"/>
      <c r="DTL249" s="165"/>
      <c r="DTM249" s="166"/>
      <c r="DTO249" s="164"/>
      <c r="DTP249" s="168"/>
      <c r="DTQ249" s="168"/>
      <c r="DTR249" s="165"/>
      <c r="DTS249" s="165"/>
      <c r="DTT249" s="165"/>
      <c r="DTU249" s="166"/>
      <c r="DTW249" s="164"/>
      <c r="DTX249" s="168"/>
      <c r="DTY249" s="168"/>
      <c r="DTZ249" s="165"/>
      <c r="DUA249" s="165"/>
      <c r="DUB249" s="165"/>
      <c r="DUC249" s="166"/>
      <c r="DUE249" s="164"/>
      <c r="DUF249" s="168"/>
      <c r="DUG249" s="168"/>
      <c r="DUH249" s="165"/>
      <c r="DUI249" s="165"/>
      <c r="DUJ249" s="165"/>
      <c r="DUK249" s="166"/>
      <c r="DUM249" s="164"/>
      <c r="DUN249" s="168"/>
      <c r="DUO249" s="168"/>
      <c r="DUP249" s="165"/>
      <c r="DUQ249" s="165"/>
      <c r="DUR249" s="165"/>
      <c r="DUS249" s="166"/>
      <c r="DUU249" s="164"/>
      <c r="DUV249" s="168"/>
      <c r="DUW249" s="168"/>
      <c r="DUX249" s="165"/>
      <c r="DUY249" s="165"/>
      <c r="DUZ249" s="165"/>
      <c r="DVA249" s="166"/>
      <c r="DVC249" s="164"/>
      <c r="DVD249" s="168"/>
      <c r="DVE249" s="168"/>
      <c r="DVF249" s="165"/>
      <c r="DVG249" s="165"/>
      <c r="DVH249" s="165"/>
      <c r="DVI249" s="166"/>
      <c r="DVK249" s="164"/>
      <c r="DVL249" s="168"/>
      <c r="DVM249" s="168"/>
      <c r="DVN249" s="165"/>
      <c r="DVO249" s="165"/>
      <c r="DVP249" s="165"/>
      <c r="DVQ249" s="166"/>
      <c r="DVS249" s="164"/>
      <c r="DVT249" s="168"/>
      <c r="DVU249" s="168"/>
      <c r="DVV249" s="165"/>
      <c r="DVW249" s="165"/>
      <c r="DVX249" s="165"/>
      <c r="DVY249" s="166"/>
      <c r="DWA249" s="164"/>
      <c r="DWB249" s="168"/>
      <c r="DWC249" s="168"/>
      <c r="DWD249" s="165"/>
      <c r="DWE249" s="165"/>
      <c r="DWF249" s="165"/>
      <c r="DWG249" s="166"/>
      <c r="DWI249" s="164"/>
      <c r="DWJ249" s="168"/>
      <c r="DWK249" s="168"/>
      <c r="DWL249" s="165"/>
      <c r="DWM249" s="165"/>
      <c r="DWN249" s="165"/>
      <c r="DWO249" s="166"/>
      <c r="DWQ249" s="164"/>
      <c r="DWR249" s="168"/>
      <c r="DWS249" s="168"/>
      <c r="DWT249" s="165"/>
      <c r="DWU249" s="165"/>
      <c r="DWV249" s="165"/>
      <c r="DWW249" s="166"/>
      <c r="DWY249" s="164"/>
      <c r="DWZ249" s="168"/>
      <c r="DXA249" s="168"/>
      <c r="DXB249" s="165"/>
      <c r="DXC249" s="165"/>
      <c r="DXD249" s="165"/>
      <c r="DXE249" s="166"/>
      <c r="DXG249" s="164"/>
      <c r="DXH249" s="168"/>
      <c r="DXI249" s="168"/>
      <c r="DXJ249" s="165"/>
      <c r="DXK249" s="165"/>
      <c r="DXL249" s="165"/>
      <c r="DXM249" s="166"/>
      <c r="DXO249" s="164"/>
      <c r="DXP249" s="168"/>
      <c r="DXQ249" s="168"/>
      <c r="DXR249" s="165"/>
      <c r="DXS249" s="165"/>
      <c r="DXT249" s="165"/>
      <c r="DXU249" s="166"/>
      <c r="DXW249" s="164"/>
      <c r="DXX249" s="168"/>
      <c r="DXY249" s="168"/>
      <c r="DXZ249" s="165"/>
      <c r="DYA249" s="165"/>
      <c r="DYB249" s="165"/>
      <c r="DYC249" s="166"/>
      <c r="DYE249" s="164"/>
      <c r="DYF249" s="168"/>
      <c r="DYG249" s="168"/>
      <c r="DYH249" s="165"/>
      <c r="DYI249" s="165"/>
      <c r="DYJ249" s="165"/>
      <c r="DYK249" s="166"/>
      <c r="DYM249" s="164"/>
      <c r="DYN249" s="168"/>
      <c r="DYO249" s="168"/>
      <c r="DYP249" s="165"/>
      <c r="DYQ249" s="165"/>
      <c r="DYR249" s="165"/>
      <c r="DYS249" s="166"/>
      <c r="DYU249" s="164"/>
      <c r="DYV249" s="168"/>
      <c r="DYW249" s="168"/>
      <c r="DYX249" s="165"/>
      <c r="DYY249" s="165"/>
      <c r="DYZ249" s="165"/>
      <c r="DZA249" s="166"/>
      <c r="DZC249" s="164"/>
      <c r="DZD249" s="168"/>
      <c r="DZE249" s="168"/>
      <c r="DZF249" s="165"/>
      <c r="DZG249" s="165"/>
      <c r="DZH249" s="165"/>
      <c r="DZI249" s="166"/>
      <c r="DZK249" s="164"/>
      <c r="DZL249" s="168"/>
      <c r="DZM249" s="168"/>
      <c r="DZN249" s="165"/>
      <c r="DZO249" s="165"/>
      <c r="DZP249" s="165"/>
      <c r="DZQ249" s="166"/>
      <c r="DZS249" s="164"/>
      <c r="DZT249" s="168"/>
      <c r="DZU249" s="168"/>
      <c r="DZV249" s="165"/>
      <c r="DZW249" s="165"/>
      <c r="DZX249" s="165"/>
      <c r="DZY249" s="166"/>
      <c r="EAA249" s="164"/>
      <c r="EAB249" s="168"/>
      <c r="EAC249" s="168"/>
      <c r="EAD249" s="165"/>
      <c r="EAE249" s="165"/>
      <c r="EAF249" s="165"/>
      <c r="EAG249" s="166"/>
      <c r="EAI249" s="164"/>
      <c r="EAJ249" s="168"/>
      <c r="EAK249" s="168"/>
      <c r="EAL249" s="165"/>
      <c r="EAM249" s="165"/>
      <c r="EAN249" s="165"/>
      <c r="EAO249" s="166"/>
      <c r="EAQ249" s="164"/>
      <c r="EAR249" s="168"/>
      <c r="EAS249" s="168"/>
      <c r="EAT249" s="165"/>
      <c r="EAU249" s="165"/>
      <c r="EAV249" s="165"/>
      <c r="EAW249" s="166"/>
      <c r="EAY249" s="164"/>
      <c r="EAZ249" s="168"/>
      <c r="EBA249" s="168"/>
      <c r="EBB249" s="165"/>
      <c r="EBC249" s="165"/>
      <c r="EBD249" s="165"/>
      <c r="EBE249" s="166"/>
      <c r="EBG249" s="164"/>
      <c r="EBH249" s="168"/>
      <c r="EBI249" s="168"/>
      <c r="EBJ249" s="165"/>
      <c r="EBK249" s="165"/>
      <c r="EBL249" s="165"/>
      <c r="EBM249" s="166"/>
      <c r="EBO249" s="164"/>
      <c r="EBP249" s="168"/>
      <c r="EBQ249" s="168"/>
      <c r="EBR249" s="165"/>
      <c r="EBS249" s="165"/>
      <c r="EBT249" s="165"/>
      <c r="EBU249" s="166"/>
      <c r="EBW249" s="164"/>
      <c r="EBX249" s="168"/>
      <c r="EBY249" s="168"/>
      <c r="EBZ249" s="165"/>
      <c r="ECA249" s="165"/>
      <c r="ECB249" s="165"/>
      <c r="ECC249" s="166"/>
      <c r="ECE249" s="164"/>
      <c r="ECF249" s="168"/>
      <c r="ECG249" s="168"/>
      <c r="ECH249" s="165"/>
      <c r="ECI249" s="165"/>
      <c r="ECJ249" s="165"/>
      <c r="ECK249" s="166"/>
      <c r="ECM249" s="164"/>
      <c r="ECN249" s="168"/>
      <c r="ECO249" s="168"/>
      <c r="ECP249" s="165"/>
      <c r="ECQ249" s="165"/>
      <c r="ECR249" s="165"/>
      <c r="ECS249" s="166"/>
      <c r="ECU249" s="164"/>
      <c r="ECV249" s="168"/>
      <c r="ECW249" s="168"/>
      <c r="ECX249" s="165"/>
      <c r="ECY249" s="165"/>
      <c r="ECZ249" s="165"/>
      <c r="EDA249" s="166"/>
      <c r="EDC249" s="164"/>
      <c r="EDD249" s="168"/>
      <c r="EDE249" s="168"/>
      <c r="EDF249" s="165"/>
      <c r="EDG249" s="165"/>
      <c r="EDH249" s="165"/>
      <c r="EDI249" s="166"/>
      <c r="EDK249" s="164"/>
      <c r="EDL249" s="168"/>
      <c r="EDM249" s="168"/>
      <c r="EDN249" s="165"/>
      <c r="EDO249" s="165"/>
      <c r="EDP249" s="165"/>
      <c r="EDQ249" s="166"/>
      <c r="EDS249" s="164"/>
      <c r="EDT249" s="168"/>
      <c r="EDU249" s="168"/>
      <c r="EDV249" s="165"/>
      <c r="EDW249" s="165"/>
      <c r="EDX249" s="165"/>
      <c r="EDY249" s="166"/>
      <c r="EEA249" s="164"/>
      <c r="EEB249" s="168"/>
      <c r="EEC249" s="168"/>
      <c r="EED249" s="165"/>
      <c r="EEE249" s="165"/>
      <c r="EEF249" s="165"/>
      <c r="EEG249" s="166"/>
      <c r="EEI249" s="164"/>
      <c r="EEJ249" s="168"/>
      <c r="EEK249" s="168"/>
      <c r="EEL249" s="165"/>
      <c r="EEM249" s="165"/>
      <c r="EEN249" s="165"/>
      <c r="EEO249" s="166"/>
      <c r="EEQ249" s="164"/>
      <c r="EER249" s="168"/>
      <c r="EES249" s="168"/>
      <c r="EET249" s="165"/>
      <c r="EEU249" s="165"/>
      <c r="EEV249" s="165"/>
      <c r="EEW249" s="166"/>
      <c r="EEY249" s="164"/>
      <c r="EEZ249" s="168"/>
      <c r="EFA249" s="168"/>
      <c r="EFB249" s="165"/>
      <c r="EFC249" s="165"/>
      <c r="EFD249" s="165"/>
      <c r="EFE249" s="166"/>
      <c r="EFG249" s="164"/>
      <c r="EFH249" s="168"/>
      <c r="EFI249" s="168"/>
      <c r="EFJ249" s="165"/>
      <c r="EFK249" s="165"/>
      <c r="EFL249" s="165"/>
      <c r="EFM249" s="166"/>
      <c r="EFO249" s="164"/>
      <c r="EFP249" s="168"/>
      <c r="EFQ249" s="168"/>
      <c r="EFR249" s="165"/>
      <c r="EFS249" s="165"/>
      <c r="EFT249" s="165"/>
      <c r="EFU249" s="166"/>
      <c r="EFW249" s="164"/>
      <c r="EFX249" s="168"/>
      <c r="EFY249" s="168"/>
      <c r="EFZ249" s="165"/>
      <c r="EGA249" s="165"/>
      <c r="EGB249" s="165"/>
      <c r="EGC249" s="166"/>
      <c r="EGE249" s="164"/>
      <c r="EGF249" s="168"/>
      <c r="EGG249" s="168"/>
      <c r="EGH249" s="165"/>
      <c r="EGI249" s="165"/>
      <c r="EGJ249" s="165"/>
      <c r="EGK249" s="166"/>
      <c r="EGM249" s="164"/>
      <c r="EGN249" s="168"/>
      <c r="EGO249" s="168"/>
      <c r="EGP249" s="165"/>
      <c r="EGQ249" s="165"/>
      <c r="EGR249" s="165"/>
      <c r="EGS249" s="166"/>
      <c r="EGU249" s="164"/>
      <c r="EGV249" s="168"/>
      <c r="EGW249" s="168"/>
      <c r="EGX249" s="165"/>
      <c r="EGY249" s="165"/>
      <c r="EGZ249" s="165"/>
      <c r="EHA249" s="166"/>
      <c r="EHC249" s="164"/>
      <c r="EHD249" s="168"/>
      <c r="EHE249" s="168"/>
      <c r="EHF249" s="165"/>
      <c r="EHG249" s="165"/>
      <c r="EHH249" s="165"/>
      <c r="EHI249" s="166"/>
      <c r="EHK249" s="164"/>
      <c r="EHL249" s="168"/>
      <c r="EHM249" s="168"/>
      <c r="EHN249" s="165"/>
      <c r="EHO249" s="165"/>
      <c r="EHP249" s="165"/>
      <c r="EHQ249" s="166"/>
      <c r="EHS249" s="164"/>
      <c r="EHT249" s="168"/>
      <c r="EHU249" s="168"/>
      <c r="EHV249" s="165"/>
      <c r="EHW249" s="165"/>
      <c r="EHX249" s="165"/>
      <c r="EHY249" s="166"/>
      <c r="EIA249" s="164"/>
      <c r="EIB249" s="168"/>
      <c r="EIC249" s="168"/>
      <c r="EID249" s="165"/>
      <c r="EIE249" s="165"/>
      <c r="EIF249" s="165"/>
      <c r="EIG249" s="166"/>
      <c r="EII249" s="164"/>
      <c r="EIJ249" s="168"/>
      <c r="EIK249" s="168"/>
      <c r="EIL249" s="165"/>
      <c r="EIM249" s="165"/>
      <c r="EIN249" s="165"/>
      <c r="EIO249" s="166"/>
      <c r="EIQ249" s="164"/>
      <c r="EIR249" s="168"/>
      <c r="EIS249" s="168"/>
      <c r="EIT249" s="165"/>
      <c r="EIU249" s="165"/>
      <c r="EIV249" s="165"/>
      <c r="EIW249" s="166"/>
      <c r="EIY249" s="164"/>
      <c r="EIZ249" s="168"/>
      <c r="EJA249" s="168"/>
      <c r="EJB249" s="165"/>
      <c r="EJC249" s="165"/>
      <c r="EJD249" s="165"/>
      <c r="EJE249" s="166"/>
      <c r="EJG249" s="164"/>
      <c r="EJH249" s="168"/>
      <c r="EJI249" s="168"/>
      <c r="EJJ249" s="165"/>
      <c r="EJK249" s="165"/>
      <c r="EJL249" s="165"/>
      <c r="EJM249" s="166"/>
      <c r="EJO249" s="164"/>
      <c r="EJP249" s="168"/>
      <c r="EJQ249" s="168"/>
      <c r="EJR249" s="165"/>
      <c r="EJS249" s="165"/>
      <c r="EJT249" s="165"/>
      <c r="EJU249" s="166"/>
      <c r="EJW249" s="164"/>
      <c r="EJX249" s="168"/>
      <c r="EJY249" s="168"/>
      <c r="EJZ249" s="165"/>
      <c r="EKA249" s="165"/>
      <c r="EKB249" s="165"/>
      <c r="EKC249" s="166"/>
      <c r="EKE249" s="164"/>
      <c r="EKF249" s="168"/>
      <c r="EKG249" s="168"/>
      <c r="EKH249" s="165"/>
      <c r="EKI249" s="165"/>
      <c r="EKJ249" s="165"/>
      <c r="EKK249" s="166"/>
      <c r="EKM249" s="164"/>
      <c r="EKN249" s="168"/>
      <c r="EKO249" s="168"/>
      <c r="EKP249" s="165"/>
      <c r="EKQ249" s="165"/>
      <c r="EKR249" s="165"/>
      <c r="EKS249" s="166"/>
      <c r="EKU249" s="164"/>
      <c r="EKV249" s="168"/>
      <c r="EKW249" s="168"/>
      <c r="EKX249" s="165"/>
      <c r="EKY249" s="165"/>
      <c r="EKZ249" s="165"/>
      <c r="ELA249" s="166"/>
      <c r="ELC249" s="164"/>
      <c r="ELD249" s="168"/>
      <c r="ELE249" s="168"/>
      <c r="ELF249" s="165"/>
      <c r="ELG249" s="165"/>
      <c r="ELH249" s="165"/>
      <c r="ELI249" s="166"/>
      <c r="ELK249" s="164"/>
      <c r="ELL249" s="168"/>
      <c r="ELM249" s="168"/>
      <c r="ELN249" s="165"/>
      <c r="ELO249" s="165"/>
      <c r="ELP249" s="165"/>
      <c r="ELQ249" s="166"/>
      <c r="ELS249" s="164"/>
      <c r="ELT249" s="168"/>
      <c r="ELU249" s="168"/>
      <c r="ELV249" s="165"/>
      <c r="ELW249" s="165"/>
      <c r="ELX249" s="165"/>
      <c r="ELY249" s="166"/>
      <c r="EMA249" s="164"/>
      <c r="EMB249" s="168"/>
      <c r="EMC249" s="168"/>
      <c r="EMD249" s="165"/>
      <c r="EME249" s="165"/>
      <c r="EMF249" s="165"/>
      <c r="EMG249" s="166"/>
      <c r="EMI249" s="164"/>
      <c r="EMJ249" s="168"/>
      <c r="EMK249" s="168"/>
      <c r="EML249" s="165"/>
      <c r="EMM249" s="165"/>
      <c r="EMN249" s="165"/>
      <c r="EMO249" s="166"/>
      <c r="EMQ249" s="164"/>
      <c r="EMR249" s="168"/>
      <c r="EMS249" s="168"/>
      <c r="EMT249" s="165"/>
      <c r="EMU249" s="165"/>
      <c r="EMV249" s="165"/>
      <c r="EMW249" s="166"/>
      <c r="EMY249" s="164"/>
      <c r="EMZ249" s="168"/>
      <c r="ENA249" s="168"/>
      <c r="ENB249" s="165"/>
      <c r="ENC249" s="165"/>
      <c r="END249" s="165"/>
      <c r="ENE249" s="166"/>
      <c r="ENG249" s="164"/>
      <c r="ENH249" s="168"/>
      <c r="ENI249" s="168"/>
      <c r="ENJ249" s="165"/>
      <c r="ENK249" s="165"/>
      <c r="ENL249" s="165"/>
      <c r="ENM249" s="166"/>
      <c r="ENO249" s="164"/>
      <c r="ENP249" s="168"/>
      <c r="ENQ249" s="168"/>
      <c r="ENR249" s="165"/>
      <c r="ENS249" s="165"/>
      <c r="ENT249" s="165"/>
      <c r="ENU249" s="166"/>
      <c r="ENW249" s="164"/>
      <c r="ENX249" s="168"/>
      <c r="ENY249" s="168"/>
      <c r="ENZ249" s="165"/>
      <c r="EOA249" s="165"/>
      <c r="EOB249" s="165"/>
      <c r="EOC249" s="166"/>
      <c r="EOE249" s="164"/>
      <c r="EOF249" s="168"/>
      <c r="EOG249" s="168"/>
      <c r="EOH249" s="165"/>
      <c r="EOI249" s="165"/>
      <c r="EOJ249" s="165"/>
      <c r="EOK249" s="166"/>
      <c r="EOM249" s="164"/>
      <c r="EON249" s="168"/>
      <c r="EOO249" s="168"/>
      <c r="EOP249" s="165"/>
      <c r="EOQ249" s="165"/>
      <c r="EOR249" s="165"/>
      <c r="EOS249" s="166"/>
      <c r="EOU249" s="164"/>
      <c r="EOV249" s="168"/>
      <c r="EOW249" s="168"/>
      <c r="EOX249" s="165"/>
      <c r="EOY249" s="165"/>
      <c r="EOZ249" s="165"/>
      <c r="EPA249" s="166"/>
      <c r="EPC249" s="164"/>
      <c r="EPD249" s="168"/>
      <c r="EPE249" s="168"/>
      <c r="EPF249" s="165"/>
      <c r="EPG249" s="165"/>
      <c r="EPH249" s="165"/>
      <c r="EPI249" s="166"/>
      <c r="EPK249" s="164"/>
      <c r="EPL249" s="168"/>
      <c r="EPM249" s="168"/>
      <c r="EPN249" s="165"/>
      <c r="EPO249" s="165"/>
      <c r="EPP249" s="165"/>
      <c r="EPQ249" s="166"/>
      <c r="EPS249" s="164"/>
      <c r="EPT249" s="168"/>
      <c r="EPU249" s="168"/>
      <c r="EPV249" s="165"/>
      <c r="EPW249" s="165"/>
      <c r="EPX249" s="165"/>
      <c r="EPY249" s="166"/>
      <c r="EQA249" s="164"/>
      <c r="EQB249" s="168"/>
      <c r="EQC249" s="168"/>
      <c r="EQD249" s="165"/>
      <c r="EQE249" s="165"/>
      <c r="EQF249" s="165"/>
      <c r="EQG249" s="166"/>
      <c r="EQI249" s="164"/>
      <c r="EQJ249" s="168"/>
      <c r="EQK249" s="168"/>
      <c r="EQL249" s="165"/>
      <c r="EQM249" s="165"/>
      <c r="EQN249" s="165"/>
      <c r="EQO249" s="166"/>
      <c r="EQQ249" s="164"/>
      <c r="EQR249" s="168"/>
      <c r="EQS249" s="168"/>
      <c r="EQT249" s="165"/>
      <c r="EQU249" s="165"/>
      <c r="EQV249" s="165"/>
      <c r="EQW249" s="166"/>
      <c r="EQY249" s="164"/>
      <c r="EQZ249" s="168"/>
      <c r="ERA249" s="168"/>
      <c r="ERB249" s="165"/>
      <c r="ERC249" s="165"/>
      <c r="ERD249" s="165"/>
      <c r="ERE249" s="166"/>
      <c r="ERG249" s="164"/>
      <c r="ERH249" s="168"/>
      <c r="ERI249" s="168"/>
      <c r="ERJ249" s="165"/>
      <c r="ERK249" s="165"/>
      <c r="ERL249" s="165"/>
      <c r="ERM249" s="166"/>
      <c r="ERO249" s="164"/>
      <c r="ERP249" s="168"/>
      <c r="ERQ249" s="168"/>
      <c r="ERR249" s="165"/>
      <c r="ERS249" s="165"/>
      <c r="ERT249" s="165"/>
      <c r="ERU249" s="166"/>
      <c r="ERW249" s="164"/>
      <c r="ERX249" s="168"/>
      <c r="ERY249" s="168"/>
      <c r="ERZ249" s="165"/>
      <c r="ESA249" s="165"/>
      <c r="ESB249" s="165"/>
      <c r="ESC249" s="166"/>
      <c r="ESE249" s="164"/>
      <c r="ESF249" s="168"/>
      <c r="ESG249" s="168"/>
      <c r="ESH249" s="165"/>
      <c r="ESI249" s="165"/>
      <c r="ESJ249" s="165"/>
      <c r="ESK249" s="166"/>
      <c r="ESM249" s="164"/>
      <c r="ESN249" s="168"/>
      <c r="ESO249" s="168"/>
      <c r="ESP249" s="165"/>
      <c r="ESQ249" s="165"/>
      <c r="ESR249" s="165"/>
      <c r="ESS249" s="166"/>
      <c r="ESU249" s="164"/>
      <c r="ESV249" s="168"/>
      <c r="ESW249" s="168"/>
      <c r="ESX249" s="165"/>
      <c r="ESY249" s="165"/>
      <c r="ESZ249" s="165"/>
      <c r="ETA249" s="166"/>
      <c r="ETC249" s="164"/>
      <c r="ETD249" s="168"/>
      <c r="ETE249" s="168"/>
      <c r="ETF249" s="165"/>
      <c r="ETG249" s="165"/>
      <c r="ETH249" s="165"/>
      <c r="ETI249" s="166"/>
      <c r="ETK249" s="164"/>
      <c r="ETL249" s="168"/>
      <c r="ETM249" s="168"/>
      <c r="ETN249" s="165"/>
      <c r="ETO249" s="165"/>
      <c r="ETP249" s="165"/>
      <c r="ETQ249" s="166"/>
      <c r="ETS249" s="164"/>
      <c r="ETT249" s="168"/>
      <c r="ETU249" s="168"/>
      <c r="ETV249" s="165"/>
      <c r="ETW249" s="165"/>
      <c r="ETX249" s="165"/>
      <c r="ETY249" s="166"/>
      <c r="EUA249" s="164"/>
      <c r="EUB249" s="168"/>
      <c r="EUC249" s="168"/>
      <c r="EUD249" s="165"/>
      <c r="EUE249" s="165"/>
      <c r="EUF249" s="165"/>
      <c r="EUG249" s="166"/>
      <c r="EUI249" s="164"/>
      <c r="EUJ249" s="168"/>
      <c r="EUK249" s="168"/>
      <c r="EUL249" s="165"/>
      <c r="EUM249" s="165"/>
      <c r="EUN249" s="165"/>
      <c r="EUO249" s="166"/>
      <c r="EUQ249" s="164"/>
      <c r="EUR249" s="168"/>
      <c r="EUS249" s="168"/>
      <c r="EUT249" s="165"/>
      <c r="EUU249" s="165"/>
      <c r="EUV249" s="165"/>
      <c r="EUW249" s="166"/>
      <c r="EUY249" s="164"/>
      <c r="EUZ249" s="168"/>
      <c r="EVA249" s="168"/>
      <c r="EVB249" s="165"/>
      <c r="EVC249" s="165"/>
      <c r="EVD249" s="165"/>
      <c r="EVE249" s="166"/>
      <c r="EVG249" s="164"/>
      <c r="EVH249" s="168"/>
      <c r="EVI249" s="168"/>
      <c r="EVJ249" s="165"/>
      <c r="EVK249" s="165"/>
      <c r="EVL249" s="165"/>
      <c r="EVM249" s="166"/>
      <c r="EVO249" s="164"/>
      <c r="EVP249" s="168"/>
      <c r="EVQ249" s="168"/>
      <c r="EVR249" s="165"/>
      <c r="EVS249" s="165"/>
      <c r="EVT249" s="165"/>
      <c r="EVU249" s="166"/>
      <c r="EVW249" s="164"/>
      <c r="EVX249" s="168"/>
      <c r="EVY249" s="168"/>
      <c r="EVZ249" s="165"/>
      <c r="EWA249" s="165"/>
      <c r="EWB249" s="165"/>
      <c r="EWC249" s="166"/>
      <c r="EWE249" s="164"/>
      <c r="EWF249" s="168"/>
      <c r="EWG249" s="168"/>
      <c r="EWH249" s="165"/>
      <c r="EWI249" s="165"/>
      <c r="EWJ249" s="165"/>
      <c r="EWK249" s="166"/>
      <c r="EWM249" s="164"/>
      <c r="EWN249" s="168"/>
      <c r="EWO249" s="168"/>
      <c r="EWP249" s="165"/>
      <c r="EWQ249" s="165"/>
      <c r="EWR249" s="165"/>
      <c r="EWS249" s="166"/>
      <c r="EWU249" s="164"/>
      <c r="EWV249" s="168"/>
      <c r="EWW249" s="168"/>
      <c r="EWX249" s="165"/>
      <c r="EWY249" s="165"/>
      <c r="EWZ249" s="165"/>
      <c r="EXA249" s="166"/>
      <c r="EXC249" s="164"/>
      <c r="EXD249" s="168"/>
      <c r="EXE249" s="168"/>
      <c r="EXF249" s="165"/>
      <c r="EXG249" s="165"/>
      <c r="EXH249" s="165"/>
      <c r="EXI249" s="166"/>
      <c r="EXK249" s="164"/>
      <c r="EXL249" s="168"/>
      <c r="EXM249" s="168"/>
      <c r="EXN249" s="165"/>
      <c r="EXO249" s="165"/>
      <c r="EXP249" s="165"/>
      <c r="EXQ249" s="166"/>
      <c r="EXS249" s="164"/>
      <c r="EXT249" s="168"/>
      <c r="EXU249" s="168"/>
      <c r="EXV249" s="165"/>
      <c r="EXW249" s="165"/>
      <c r="EXX249" s="165"/>
      <c r="EXY249" s="166"/>
      <c r="EYA249" s="164"/>
      <c r="EYB249" s="168"/>
      <c r="EYC249" s="168"/>
      <c r="EYD249" s="165"/>
      <c r="EYE249" s="165"/>
      <c r="EYF249" s="165"/>
      <c r="EYG249" s="166"/>
      <c r="EYI249" s="164"/>
      <c r="EYJ249" s="168"/>
      <c r="EYK249" s="168"/>
      <c r="EYL249" s="165"/>
      <c r="EYM249" s="165"/>
      <c r="EYN249" s="165"/>
      <c r="EYO249" s="166"/>
      <c r="EYQ249" s="164"/>
      <c r="EYR249" s="168"/>
      <c r="EYS249" s="168"/>
      <c r="EYT249" s="165"/>
      <c r="EYU249" s="165"/>
      <c r="EYV249" s="165"/>
      <c r="EYW249" s="166"/>
      <c r="EYY249" s="164"/>
      <c r="EYZ249" s="168"/>
      <c r="EZA249" s="168"/>
      <c r="EZB249" s="165"/>
      <c r="EZC249" s="165"/>
      <c r="EZD249" s="165"/>
      <c r="EZE249" s="166"/>
      <c r="EZG249" s="164"/>
      <c r="EZH249" s="168"/>
      <c r="EZI249" s="168"/>
      <c r="EZJ249" s="165"/>
      <c r="EZK249" s="165"/>
      <c r="EZL249" s="165"/>
      <c r="EZM249" s="166"/>
      <c r="EZO249" s="164"/>
      <c r="EZP249" s="168"/>
      <c r="EZQ249" s="168"/>
      <c r="EZR249" s="165"/>
      <c r="EZS249" s="165"/>
      <c r="EZT249" s="165"/>
      <c r="EZU249" s="166"/>
      <c r="EZW249" s="164"/>
      <c r="EZX249" s="168"/>
      <c r="EZY249" s="168"/>
      <c r="EZZ249" s="165"/>
      <c r="FAA249" s="165"/>
      <c r="FAB249" s="165"/>
      <c r="FAC249" s="166"/>
      <c r="FAE249" s="164"/>
      <c r="FAF249" s="168"/>
      <c r="FAG249" s="168"/>
      <c r="FAH249" s="165"/>
      <c r="FAI249" s="165"/>
      <c r="FAJ249" s="165"/>
      <c r="FAK249" s="166"/>
      <c r="FAM249" s="164"/>
      <c r="FAN249" s="168"/>
      <c r="FAO249" s="168"/>
      <c r="FAP249" s="165"/>
      <c r="FAQ249" s="165"/>
      <c r="FAR249" s="165"/>
      <c r="FAS249" s="166"/>
      <c r="FAU249" s="164"/>
      <c r="FAV249" s="168"/>
      <c r="FAW249" s="168"/>
      <c r="FAX249" s="165"/>
      <c r="FAY249" s="165"/>
      <c r="FAZ249" s="165"/>
      <c r="FBA249" s="166"/>
      <c r="FBC249" s="164"/>
      <c r="FBD249" s="168"/>
      <c r="FBE249" s="168"/>
      <c r="FBF249" s="165"/>
      <c r="FBG249" s="165"/>
      <c r="FBH249" s="165"/>
      <c r="FBI249" s="166"/>
      <c r="FBK249" s="164"/>
      <c r="FBL249" s="168"/>
      <c r="FBM249" s="168"/>
      <c r="FBN249" s="165"/>
      <c r="FBO249" s="165"/>
      <c r="FBP249" s="165"/>
      <c r="FBQ249" s="166"/>
      <c r="FBS249" s="164"/>
      <c r="FBT249" s="168"/>
      <c r="FBU249" s="168"/>
      <c r="FBV249" s="165"/>
      <c r="FBW249" s="165"/>
      <c r="FBX249" s="165"/>
      <c r="FBY249" s="166"/>
      <c r="FCA249" s="164"/>
      <c r="FCB249" s="168"/>
      <c r="FCC249" s="168"/>
      <c r="FCD249" s="165"/>
      <c r="FCE249" s="165"/>
      <c r="FCF249" s="165"/>
      <c r="FCG249" s="166"/>
      <c r="FCI249" s="164"/>
      <c r="FCJ249" s="168"/>
      <c r="FCK249" s="168"/>
      <c r="FCL249" s="165"/>
      <c r="FCM249" s="165"/>
      <c r="FCN249" s="165"/>
      <c r="FCO249" s="166"/>
      <c r="FCQ249" s="164"/>
      <c r="FCR249" s="168"/>
      <c r="FCS249" s="168"/>
      <c r="FCT249" s="165"/>
      <c r="FCU249" s="165"/>
      <c r="FCV249" s="165"/>
      <c r="FCW249" s="166"/>
      <c r="FCY249" s="164"/>
      <c r="FCZ249" s="168"/>
      <c r="FDA249" s="168"/>
      <c r="FDB249" s="165"/>
      <c r="FDC249" s="165"/>
      <c r="FDD249" s="165"/>
      <c r="FDE249" s="166"/>
      <c r="FDG249" s="164"/>
      <c r="FDH249" s="168"/>
      <c r="FDI249" s="168"/>
      <c r="FDJ249" s="165"/>
      <c r="FDK249" s="165"/>
      <c r="FDL249" s="165"/>
      <c r="FDM249" s="166"/>
      <c r="FDO249" s="164"/>
      <c r="FDP249" s="168"/>
      <c r="FDQ249" s="168"/>
      <c r="FDR249" s="165"/>
      <c r="FDS249" s="165"/>
      <c r="FDT249" s="165"/>
      <c r="FDU249" s="166"/>
      <c r="FDW249" s="164"/>
      <c r="FDX249" s="168"/>
      <c r="FDY249" s="168"/>
      <c r="FDZ249" s="165"/>
      <c r="FEA249" s="165"/>
      <c r="FEB249" s="165"/>
      <c r="FEC249" s="166"/>
      <c r="FEE249" s="164"/>
      <c r="FEF249" s="168"/>
      <c r="FEG249" s="168"/>
      <c r="FEH249" s="165"/>
      <c r="FEI249" s="165"/>
      <c r="FEJ249" s="165"/>
      <c r="FEK249" s="166"/>
      <c r="FEM249" s="164"/>
      <c r="FEN249" s="168"/>
      <c r="FEO249" s="168"/>
      <c r="FEP249" s="165"/>
      <c r="FEQ249" s="165"/>
      <c r="FER249" s="165"/>
      <c r="FES249" s="166"/>
      <c r="FEU249" s="164"/>
      <c r="FEV249" s="168"/>
      <c r="FEW249" s="168"/>
      <c r="FEX249" s="165"/>
      <c r="FEY249" s="165"/>
      <c r="FEZ249" s="165"/>
      <c r="FFA249" s="166"/>
      <c r="FFC249" s="164"/>
      <c r="FFD249" s="168"/>
      <c r="FFE249" s="168"/>
      <c r="FFF249" s="165"/>
      <c r="FFG249" s="165"/>
      <c r="FFH249" s="165"/>
      <c r="FFI249" s="166"/>
      <c r="FFK249" s="164"/>
      <c r="FFL249" s="168"/>
      <c r="FFM249" s="168"/>
      <c r="FFN249" s="165"/>
      <c r="FFO249" s="165"/>
      <c r="FFP249" s="165"/>
      <c r="FFQ249" s="166"/>
      <c r="FFS249" s="164"/>
      <c r="FFT249" s="168"/>
      <c r="FFU249" s="168"/>
      <c r="FFV249" s="165"/>
      <c r="FFW249" s="165"/>
      <c r="FFX249" s="165"/>
      <c r="FFY249" s="166"/>
      <c r="FGA249" s="164"/>
      <c r="FGB249" s="168"/>
      <c r="FGC249" s="168"/>
      <c r="FGD249" s="165"/>
      <c r="FGE249" s="165"/>
      <c r="FGF249" s="165"/>
      <c r="FGG249" s="166"/>
      <c r="FGI249" s="164"/>
      <c r="FGJ249" s="168"/>
      <c r="FGK249" s="168"/>
      <c r="FGL249" s="165"/>
      <c r="FGM249" s="165"/>
      <c r="FGN249" s="165"/>
      <c r="FGO249" s="166"/>
      <c r="FGQ249" s="164"/>
      <c r="FGR249" s="168"/>
      <c r="FGS249" s="168"/>
      <c r="FGT249" s="165"/>
      <c r="FGU249" s="165"/>
      <c r="FGV249" s="165"/>
      <c r="FGW249" s="166"/>
      <c r="FGY249" s="164"/>
      <c r="FGZ249" s="168"/>
      <c r="FHA249" s="168"/>
      <c r="FHB249" s="165"/>
      <c r="FHC249" s="165"/>
      <c r="FHD249" s="165"/>
      <c r="FHE249" s="166"/>
      <c r="FHG249" s="164"/>
      <c r="FHH249" s="168"/>
      <c r="FHI249" s="168"/>
      <c r="FHJ249" s="165"/>
      <c r="FHK249" s="165"/>
      <c r="FHL249" s="165"/>
      <c r="FHM249" s="166"/>
      <c r="FHO249" s="164"/>
      <c r="FHP249" s="168"/>
      <c r="FHQ249" s="168"/>
      <c r="FHR249" s="165"/>
      <c r="FHS249" s="165"/>
      <c r="FHT249" s="165"/>
      <c r="FHU249" s="166"/>
      <c r="FHW249" s="164"/>
      <c r="FHX249" s="168"/>
      <c r="FHY249" s="168"/>
      <c r="FHZ249" s="165"/>
      <c r="FIA249" s="165"/>
      <c r="FIB249" s="165"/>
      <c r="FIC249" s="166"/>
      <c r="FIE249" s="164"/>
      <c r="FIF249" s="168"/>
      <c r="FIG249" s="168"/>
      <c r="FIH249" s="165"/>
      <c r="FII249" s="165"/>
      <c r="FIJ249" s="165"/>
      <c r="FIK249" s="166"/>
      <c r="FIM249" s="164"/>
      <c r="FIN249" s="168"/>
      <c r="FIO249" s="168"/>
      <c r="FIP249" s="165"/>
      <c r="FIQ249" s="165"/>
      <c r="FIR249" s="165"/>
      <c r="FIS249" s="166"/>
      <c r="FIU249" s="164"/>
      <c r="FIV249" s="168"/>
      <c r="FIW249" s="168"/>
      <c r="FIX249" s="165"/>
      <c r="FIY249" s="165"/>
      <c r="FIZ249" s="165"/>
      <c r="FJA249" s="166"/>
      <c r="FJC249" s="164"/>
      <c r="FJD249" s="168"/>
      <c r="FJE249" s="168"/>
      <c r="FJF249" s="165"/>
      <c r="FJG249" s="165"/>
      <c r="FJH249" s="165"/>
      <c r="FJI249" s="166"/>
      <c r="FJK249" s="164"/>
      <c r="FJL249" s="168"/>
      <c r="FJM249" s="168"/>
      <c r="FJN249" s="165"/>
      <c r="FJO249" s="165"/>
      <c r="FJP249" s="165"/>
      <c r="FJQ249" s="166"/>
      <c r="FJS249" s="164"/>
      <c r="FJT249" s="168"/>
      <c r="FJU249" s="168"/>
      <c r="FJV249" s="165"/>
      <c r="FJW249" s="165"/>
      <c r="FJX249" s="165"/>
      <c r="FJY249" s="166"/>
      <c r="FKA249" s="164"/>
      <c r="FKB249" s="168"/>
      <c r="FKC249" s="168"/>
      <c r="FKD249" s="165"/>
      <c r="FKE249" s="165"/>
      <c r="FKF249" s="165"/>
      <c r="FKG249" s="166"/>
      <c r="FKI249" s="164"/>
      <c r="FKJ249" s="168"/>
      <c r="FKK249" s="168"/>
      <c r="FKL249" s="165"/>
      <c r="FKM249" s="165"/>
      <c r="FKN249" s="165"/>
      <c r="FKO249" s="166"/>
      <c r="FKQ249" s="164"/>
      <c r="FKR249" s="168"/>
      <c r="FKS249" s="168"/>
      <c r="FKT249" s="165"/>
      <c r="FKU249" s="165"/>
      <c r="FKV249" s="165"/>
      <c r="FKW249" s="166"/>
      <c r="FKY249" s="164"/>
      <c r="FKZ249" s="168"/>
      <c r="FLA249" s="168"/>
      <c r="FLB249" s="165"/>
      <c r="FLC249" s="165"/>
      <c r="FLD249" s="165"/>
      <c r="FLE249" s="166"/>
      <c r="FLG249" s="164"/>
      <c r="FLH249" s="168"/>
      <c r="FLI249" s="168"/>
      <c r="FLJ249" s="165"/>
      <c r="FLK249" s="165"/>
      <c r="FLL249" s="165"/>
      <c r="FLM249" s="166"/>
      <c r="FLO249" s="164"/>
      <c r="FLP249" s="168"/>
      <c r="FLQ249" s="168"/>
      <c r="FLR249" s="165"/>
      <c r="FLS249" s="165"/>
      <c r="FLT249" s="165"/>
      <c r="FLU249" s="166"/>
      <c r="FLW249" s="164"/>
      <c r="FLX249" s="168"/>
      <c r="FLY249" s="168"/>
      <c r="FLZ249" s="165"/>
      <c r="FMA249" s="165"/>
      <c r="FMB249" s="165"/>
      <c r="FMC249" s="166"/>
      <c r="FME249" s="164"/>
      <c r="FMF249" s="168"/>
      <c r="FMG249" s="168"/>
      <c r="FMH249" s="165"/>
      <c r="FMI249" s="165"/>
      <c r="FMJ249" s="165"/>
      <c r="FMK249" s="166"/>
      <c r="FMM249" s="164"/>
      <c r="FMN249" s="168"/>
      <c r="FMO249" s="168"/>
      <c r="FMP249" s="165"/>
      <c r="FMQ249" s="165"/>
      <c r="FMR249" s="165"/>
      <c r="FMS249" s="166"/>
      <c r="FMU249" s="164"/>
      <c r="FMV249" s="168"/>
      <c r="FMW249" s="168"/>
      <c r="FMX249" s="165"/>
      <c r="FMY249" s="165"/>
      <c r="FMZ249" s="165"/>
      <c r="FNA249" s="166"/>
      <c r="FNC249" s="164"/>
      <c r="FND249" s="168"/>
      <c r="FNE249" s="168"/>
      <c r="FNF249" s="165"/>
      <c r="FNG249" s="165"/>
      <c r="FNH249" s="165"/>
      <c r="FNI249" s="166"/>
      <c r="FNK249" s="164"/>
      <c r="FNL249" s="168"/>
      <c r="FNM249" s="168"/>
      <c r="FNN249" s="165"/>
      <c r="FNO249" s="165"/>
      <c r="FNP249" s="165"/>
      <c r="FNQ249" s="166"/>
      <c r="FNS249" s="164"/>
      <c r="FNT249" s="168"/>
      <c r="FNU249" s="168"/>
      <c r="FNV249" s="165"/>
      <c r="FNW249" s="165"/>
      <c r="FNX249" s="165"/>
      <c r="FNY249" s="166"/>
      <c r="FOA249" s="164"/>
      <c r="FOB249" s="168"/>
      <c r="FOC249" s="168"/>
      <c r="FOD249" s="165"/>
      <c r="FOE249" s="165"/>
      <c r="FOF249" s="165"/>
      <c r="FOG249" s="166"/>
      <c r="FOI249" s="164"/>
      <c r="FOJ249" s="168"/>
      <c r="FOK249" s="168"/>
      <c r="FOL249" s="165"/>
      <c r="FOM249" s="165"/>
      <c r="FON249" s="165"/>
      <c r="FOO249" s="166"/>
      <c r="FOQ249" s="164"/>
      <c r="FOR249" s="168"/>
      <c r="FOS249" s="168"/>
      <c r="FOT249" s="165"/>
      <c r="FOU249" s="165"/>
      <c r="FOV249" s="165"/>
      <c r="FOW249" s="166"/>
      <c r="FOY249" s="164"/>
      <c r="FOZ249" s="168"/>
      <c r="FPA249" s="168"/>
      <c r="FPB249" s="165"/>
      <c r="FPC249" s="165"/>
      <c r="FPD249" s="165"/>
      <c r="FPE249" s="166"/>
      <c r="FPG249" s="164"/>
      <c r="FPH249" s="168"/>
      <c r="FPI249" s="168"/>
      <c r="FPJ249" s="165"/>
      <c r="FPK249" s="165"/>
      <c r="FPL249" s="165"/>
      <c r="FPM249" s="166"/>
      <c r="FPO249" s="164"/>
      <c r="FPP249" s="168"/>
      <c r="FPQ249" s="168"/>
      <c r="FPR249" s="165"/>
      <c r="FPS249" s="165"/>
      <c r="FPT249" s="165"/>
      <c r="FPU249" s="166"/>
      <c r="FPW249" s="164"/>
      <c r="FPX249" s="168"/>
      <c r="FPY249" s="168"/>
      <c r="FPZ249" s="165"/>
      <c r="FQA249" s="165"/>
      <c r="FQB249" s="165"/>
      <c r="FQC249" s="166"/>
      <c r="FQE249" s="164"/>
      <c r="FQF249" s="168"/>
      <c r="FQG249" s="168"/>
      <c r="FQH249" s="165"/>
      <c r="FQI249" s="165"/>
      <c r="FQJ249" s="165"/>
      <c r="FQK249" s="166"/>
      <c r="FQM249" s="164"/>
      <c r="FQN249" s="168"/>
      <c r="FQO249" s="168"/>
      <c r="FQP249" s="165"/>
      <c r="FQQ249" s="165"/>
      <c r="FQR249" s="165"/>
      <c r="FQS249" s="166"/>
      <c r="FQU249" s="164"/>
      <c r="FQV249" s="168"/>
      <c r="FQW249" s="168"/>
      <c r="FQX249" s="165"/>
      <c r="FQY249" s="165"/>
      <c r="FQZ249" s="165"/>
      <c r="FRA249" s="166"/>
      <c r="FRC249" s="164"/>
      <c r="FRD249" s="168"/>
      <c r="FRE249" s="168"/>
      <c r="FRF249" s="165"/>
      <c r="FRG249" s="165"/>
      <c r="FRH249" s="165"/>
      <c r="FRI249" s="166"/>
      <c r="FRK249" s="164"/>
      <c r="FRL249" s="168"/>
      <c r="FRM249" s="168"/>
      <c r="FRN249" s="165"/>
      <c r="FRO249" s="165"/>
      <c r="FRP249" s="165"/>
      <c r="FRQ249" s="166"/>
      <c r="FRS249" s="164"/>
      <c r="FRT249" s="168"/>
      <c r="FRU249" s="168"/>
      <c r="FRV249" s="165"/>
      <c r="FRW249" s="165"/>
      <c r="FRX249" s="165"/>
      <c r="FRY249" s="166"/>
      <c r="FSA249" s="164"/>
      <c r="FSB249" s="168"/>
      <c r="FSC249" s="168"/>
      <c r="FSD249" s="165"/>
      <c r="FSE249" s="165"/>
      <c r="FSF249" s="165"/>
      <c r="FSG249" s="166"/>
      <c r="FSI249" s="164"/>
      <c r="FSJ249" s="168"/>
      <c r="FSK249" s="168"/>
      <c r="FSL249" s="165"/>
      <c r="FSM249" s="165"/>
      <c r="FSN249" s="165"/>
      <c r="FSO249" s="166"/>
      <c r="FSQ249" s="164"/>
      <c r="FSR249" s="168"/>
      <c r="FSS249" s="168"/>
      <c r="FST249" s="165"/>
      <c r="FSU249" s="165"/>
      <c r="FSV249" s="165"/>
      <c r="FSW249" s="166"/>
      <c r="FSY249" s="164"/>
      <c r="FSZ249" s="168"/>
      <c r="FTA249" s="168"/>
      <c r="FTB249" s="165"/>
      <c r="FTC249" s="165"/>
      <c r="FTD249" s="165"/>
      <c r="FTE249" s="166"/>
      <c r="FTG249" s="164"/>
      <c r="FTH249" s="168"/>
      <c r="FTI249" s="168"/>
      <c r="FTJ249" s="165"/>
      <c r="FTK249" s="165"/>
      <c r="FTL249" s="165"/>
      <c r="FTM249" s="166"/>
      <c r="FTO249" s="164"/>
      <c r="FTP249" s="168"/>
      <c r="FTQ249" s="168"/>
      <c r="FTR249" s="165"/>
      <c r="FTS249" s="165"/>
      <c r="FTT249" s="165"/>
      <c r="FTU249" s="166"/>
      <c r="FTW249" s="164"/>
      <c r="FTX249" s="168"/>
      <c r="FTY249" s="168"/>
      <c r="FTZ249" s="165"/>
      <c r="FUA249" s="165"/>
      <c r="FUB249" s="165"/>
      <c r="FUC249" s="166"/>
      <c r="FUE249" s="164"/>
      <c r="FUF249" s="168"/>
      <c r="FUG249" s="168"/>
      <c r="FUH249" s="165"/>
      <c r="FUI249" s="165"/>
      <c r="FUJ249" s="165"/>
      <c r="FUK249" s="166"/>
      <c r="FUM249" s="164"/>
      <c r="FUN249" s="168"/>
      <c r="FUO249" s="168"/>
      <c r="FUP249" s="165"/>
      <c r="FUQ249" s="165"/>
      <c r="FUR249" s="165"/>
      <c r="FUS249" s="166"/>
      <c r="FUU249" s="164"/>
      <c r="FUV249" s="168"/>
      <c r="FUW249" s="168"/>
      <c r="FUX249" s="165"/>
      <c r="FUY249" s="165"/>
      <c r="FUZ249" s="165"/>
      <c r="FVA249" s="166"/>
      <c r="FVC249" s="164"/>
      <c r="FVD249" s="168"/>
      <c r="FVE249" s="168"/>
      <c r="FVF249" s="165"/>
      <c r="FVG249" s="165"/>
      <c r="FVH249" s="165"/>
      <c r="FVI249" s="166"/>
      <c r="FVK249" s="164"/>
      <c r="FVL249" s="168"/>
      <c r="FVM249" s="168"/>
      <c r="FVN249" s="165"/>
      <c r="FVO249" s="165"/>
      <c r="FVP249" s="165"/>
      <c r="FVQ249" s="166"/>
      <c r="FVS249" s="164"/>
      <c r="FVT249" s="168"/>
      <c r="FVU249" s="168"/>
      <c r="FVV249" s="165"/>
      <c r="FVW249" s="165"/>
      <c r="FVX249" s="165"/>
      <c r="FVY249" s="166"/>
      <c r="FWA249" s="164"/>
      <c r="FWB249" s="168"/>
      <c r="FWC249" s="168"/>
      <c r="FWD249" s="165"/>
      <c r="FWE249" s="165"/>
      <c r="FWF249" s="165"/>
      <c r="FWG249" s="166"/>
      <c r="FWI249" s="164"/>
      <c r="FWJ249" s="168"/>
      <c r="FWK249" s="168"/>
      <c r="FWL249" s="165"/>
      <c r="FWM249" s="165"/>
      <c r="FWN249" s="165"/>
      <c r="FWO249" s="166"/>
      <c r="FWQ249" s="164"/>
      <c r="FWR249" s="168"/>
      <c r="FWS249" s="168"/>
      <c r="FWT249" s="165"/>
      <c r="FWU249" s="165"/>
      <c r="FWV249" s="165"/>
      <c r="FWW249" s="166"/>
      <c r="FWY249" s="164"/>
      <c r="FWZ249" s="168"/>
      <c r="FXA249" s="168"/>
      <c r="FXB249" s="165"/>
      <c r="FXC249" s="165"/>
      <c r="FXD249" s="165"/>
      <c r="FXE249" s="166"/>
      <c r="FXG249" s="164"/>
      <c r="FXH249" s="168"/>
      <c r="FXI249" s="168"/>
      <c r="FXJ249" s="165"/>
      <c r="FXK249" s="165"/>
      <c r="FXL249" s="165"/>
      <c r="FXM249" s="166"/>
      <c r="FXO249" s="164"/>
      <c r="FXP249" s="168"/>
      <c r="FXQ249" s="168"/>
      <c r="FXR249" s="165"/>
      <c r="FXS249" s="165"/>
      <c r="FXT249" s="165"/>
      <c r="FXU249" s="166"/>
      <c r="FXW249" s="164"/>
      <c r="FXX249" s="168"/>
      <c r="FXY249" s="168"/>
      <c r="FXZ249" s="165"/>
      <c r="FYA249" s="165"/>
      <c r="FYB249" s="165"/>
      <c r="FYC249" s="166"/>
      <c r="FYE249" s="164"/>
      <c r="FYF249" s="168"/>
      <c r="FYG249" s="168"/>
      <c r="FYH249" s="165"/>
      <c r="FYI249" s="165"/>
      <c r="FYJ249" s="165"/>
      <c r="FYK249" s="166"/>
      <c r="FYM249" s="164"/>
      <c r="FYN249" s="168"/>
      <c r="FYO249" s="168"/>
      <c r="FYP249" s="165"/>
      <c r="FYQ249" s="165"/>
      <c r="FYR249" s="165"/>
      <c r="FYS249" s="166"/>
      <c r="FYU249" s="164"/>
      <c r="FYV249" s="168"/>
      <c r="FYW249" s="168"/>
      <c r="FYX249" s="165"/>
      <c r="FYY249" s="165"/>
      <c r="FYZ249" s="165"/>
      <c r="FZA249" s="166"/>
      <c r="FZC249" s="164"/>
      <c r="FZD249" s="168"/>
      <c r="FZE249" s="168"/>
      <c r="FZF249" s="165"/>
      <c r="FZG249" s="165"/>
      <c r="FZH249" s="165"/>
      <c r="FZI249" s="166"/>
      <c r="FZK249" s="164"/>
      <c r="FZL249" s="168"/>
      <c r="FZM249" s="168"/>
      <c r="FZN249" s="165"/>
      <c r="FZO249" s="165"/>
      <c r="FZP249" s="165"/>
      <c r="FZQ249" s="166"/>
      <c r="FZS249" s="164"/>
      <c r="FZT249" s="168"/>
      <c r="FZU249" s="168"/>
      <c r="FZV249" s="165"/>
      <c r="FZW249" s="165"/>
      <c r="FZX249" s="165"/>
      <c r="FZY249" s="166"/>
      <c r="GAA249" s="164"/>
      <c r="GAB249" s="168"/>
      <c r="GAC249" s="168"/>
      <c r="GAD249" s="165"/>
      <c r="GAE249" s="165"/>
      <c r="GAF249" s="165"/>
      <c r="GAG249" s="166"/>
      <c r="GAI249" s="164"/>
      <c r="GAJ249" s="168"/>
      <c r="GAK249" s="168"/>
      <c r="GAL249" s="165"/>
      <c r="GAM249" s="165"/>
      <c r="GAN249" s="165"/>
      <c r="GAO249" s="166"/>
      <c r="GAQ249" s="164"/>
      <c r="GAR249" s="168"/>
      <c r="GAS249" s="168"/>
      <c r="GAT249" s="165"/>
      <c r="GAU249" s="165"/>
      <c r="GAV249" s="165"/>
      <c r="GAW249" s="166"/>
      <c r="GAY249" s="164"/>
      <c r="GAZ249" s="168"/>
      <c r="GBA249" s="168"/>
      <c r="GBB249" s="165"/>
      <c r="GBC249" s="165"/>
      <c r="GBD249" s="165"/>
      <c r="GBE249" s="166"/>
      <c r="GBG249" s="164"/>
      <c r="GBH249" s="168"/>
      <c r="GBI249" s="168"/>
      <c r="GBJ249" s="165"/>
      <c r="GBK249" s="165"/>
      <c r="GBL249" s="165"/>
      <c r="GBM249" s="166"/>
      <c r="GBO249" s="164"/>
      <c r="GBP249" s="168"/>
      <c r="GBQ249" s="168"/>
      <c r="GBR249" s="165"/>
      <c r="GBS249" s="165"/>
      <c r="GBT249" s="165"/>
      <c r="GBU249" s="166"/>
      <c r="GBW249" s="164"/>
      <c r="GBX249" s="168"/>
      <c r="GBY249" s="168"/>
      <c r="GBZ249" s="165"/>
      <c r="GCA249" s="165"/>
      <c r="GCB249" s="165"/>
      <c r="GCC249" s="166"/>
      <c r="GCE249" s="164"/>
      <c r="GCF249" s="168"/>
      <c r="GCG249" s="168"/>
      <c r="GCH249" s="165"/>
      <c r="GCI249" s="165"/>
      <c r="GCJ249" s="165"/>
      <c r="GCK249" s="166"/>
      <c r="GCM249" s="164"/>
      <c r="GCN249" s="168"/>
      <c r="GCO249" s="168"/>
      <c r="GCP249" s="165"/>
      <c r="GCQ249" s="165"/>
      <c r="GCR249" s="165"/>
      <c r="GCS249" s="166"/>
      <c r="GCU249" s="164"/>
      <c r="GCV249" s="168"/>
      <c r="GCW249" s="168"/>
      <c r="GCX249" s="165"/>
      <c r="GCY249" s="165"/>
      <c r="GCZ249" s="165"/>
      <c r="GDA249" s="166"/>
      <c r="GDC249" s="164"/>
      <c r="GDD249" s="168"/>
      <c r="GDE249" s="168"/>
      <c r="GDF249" s="165"/>
      <c r="GDG249" s="165"/>
      <c r="GDH249" s="165"/>
      <c r="GDI249" s="166"/>
      <c r="GDK249" s="164"/>
      <c r="GDL249" s="168"/>
      <c r="GDM249" s="168"/>
      <c r="GDN249" s="165"/>
      <c r="GDO249" s="165"/>
      <c r="GDP249" s="165"/>
      <c r="GDQ249" s="166"/>
      <c r="GDS249" s="164"/>
      <c r="GDT249" s="168"/>
      <c r="GDU249" s="168"/>
      <c r="GDV249" s="165"/>
      <c r="GDW249" s="165"/>
      <c r="GDX249" s="165"/>
      <c r="GDY249" s="166"/>
      <c r="GEA249" s="164"/>
      <c r="GEB249" s="168"/>
      <c r="GEC249" s="168"/>
      <c r="GED249" s="165"/>
      <c r="GEE249" s="165"/>
      <c r="GEF249" s="165"/>
      <c r="GEG249" s="166"/>
      <c r="GEI249" s="164"/>
      <c r="GEJ249" s="168"/>
      <c r="GEK249" s="168"/>
      <c r="GEL249" s="165"/>
      <c r="GEM249" s="165"/>
      <c r="GEN249" s="165"/>
      <c r="GEO249" s="166"/>
      <c r="GEQ249" s="164"/>
      <c r="GER249" s="168"/>
      <c r="GES249" s="168"/>
      <c r="GET249" s="165"/>
      <c r="GEU249" s="165"/>
      <c r="GEV249" s="165"/>
      <c r="GEW249" s="166"/>
      <c r="GEY249" s="164"/>
      <c r="GEZ249" s="168"/>
      <c r="GFA249" s="168"/>
      <c r="GFB249" s="165"/>
      <c r="GFC249" s="165"/>
      <c r="GFD249" s="165"/>
      <c r="GFE249" s="166"/>
      <c r="GFG249" s="164"/>
      <c r="GFH249" s="168"/>
      <c r="GFI249" s="168"/>
      <c r="GFJ249" s="165"/>
      <c r="GFK249" s="165"/>
      <c r="GFL249" s="165"/>
      <c r="GFM249" s="166"/>
      <c r="GFO249" s="164"/>
      <c r="GFP249" s="168"/>
      <c r="GFQ249" s="168"/>
      <c r="GFR249" s="165"/>
      <c r="GFS249" s="165"/>
      <c r="GFT249" s="165"/>
      <c r="GFU249" s="166"/>
      <c r="GFW249" s="164"/>
      <c r="GFX249" s="168"/>
      <c r="GFY249" s="168"/>
      <c r="GFZ249" s="165"/>
      <c r="GGA249" s="165"/>
      <c r="GGB249" s="165"/>
      <c r="GGC249" s="166"/>
      <c r="GGE249" s="164"/>
      <c r="GGF249" s="168"/>
      <c r="GGG249" s="168"/>
      <c r="GGH249" s="165"/>
      <c r="GGI249" s="165"/>
      <c r="GGJ249" s="165"/>
      <c r="GGK249" s="166"/>
      <c r="GGM249" s="164"/>
      <c r="GGN249" s="168"/>
      <c r="GGO249" s="168"/>
      <c r="GGP249" s="165"/>
      <c r="GGQ249" s="165"/>
      <c r="GGR249" s="165"/>
      <c r="GGS249" s="166"/>
      <c r="GGU249" s="164"/>
      <c r="GGV249" s="168"/>
      <c r="GGW249" s="168"/>
      <c r="GGX249" s="165"/>
      <c r="GGY249" s="165"/>
      <c r="GGZ249" s="165"/>
      <c r="GHA249" s="166"/>
      <c r="GHC249" s="164"/>
      <c r="GHD249" s="168"/>
      <c r="GHE249" s="168"/>
      <c r="GHF249" s="165"/>
      <c r="GHG249" s="165"/>
      <c r="GHH249" s="165"/>
      <c r="GHI249" s="166"/>
      <c r="GHK249" s="164"/>
      <c r="GHL249" s="168"/>
      <c r="GHM249" s="168"/>
      <c r="GHN249" s="165"/>
      <c r="GHO249" s="165"/>
      <c r="GHP249" s="165"/>
      <c r="GHQ249" s="166"/>
      <c r="GHS249" s="164"/>
      <c r="GHT249" s="168"/>
      <c r="GHU249" s="168"/>
      <c r="GHV249" s="165"/>
      <c r="GHW249" s="165"/>
      <c r="GHX249" s="165"/>
      <c r="GHY249" s="166"/>
      <c r="GIA249" s="164"/>
      <c r="GIB249" s="168"/>
      <c r="GIC249" s="168"/>
      <c r="GID249" s="165"/>
      <c r="GIE249" s="165"/>
      <c r="GIF249" s="165"/>
      <c r="GIG249" s="166"/>
      <c r="GII249" s="164"/>
      <c r="GIJ249" s="168"/>
      <c r="GIK249" s="168"/>
      <c r="GIL249" s="165"/>
      <c r="GIM249" s="165"/>
      <c r="GIN249" s="165"/>
      <c r="GIO249" s="166"/>
      <c r="GIQ249" s="164"/>
      <c r="GIR249" s="168"/>
      <c r="GIS249" s="168"/>
      <c r="GIT249" s="165"/>
      <c r="GIU249" s="165"/>
      <c r="GIV249" s="165"/>
      <c r="GIW249" s="166"/>
      <c r="GIY249" s="164"/>
      <c r="GIZ249" s="168"/>
      <c r="GJA249" s="168"/>
      <c r="GJB249" s="165"/>
      <c r="GJC249" s="165"/>
      <c r="GJD249" s="165"/>
      <c r="GJE249" s="166"/>
      <c r="GJG249" s="164"/>
      <c r="GJH249" s="168"/>
      <c r="GJI249" s="168"/>
      <c r="GJJ249" s="165"/>
      <c r="GJK249" s="165"/>
      <c r="GJL249" s="165"/>
      <c r="GJM249" s="166"/>
      <c r="GJO249" s="164"/>
      <c r="GJP249" s="168"/>
      <c r="GJQ249" s="168"/>
      <c r="GJR249" s="165"/>
      <c r="GJS249" s="165"/>
      <c r="GJT249" s="165"/>
      <c r="GJU249" s="166"/>
      <c r="GJW249" s="164"/>
      <c r="GJX249" s="168"/>
      <c r="GJY249" s="168"/>
      <c r="GJZ249" s="165"/>
      <c r="GKA249" s="165"/>
      <c r="GKB249" s="165"/>
      <c r="GKC249" s="166"/>
      <c r="GKE249" s="164"/>
      <c r="GKF249" s="168"/>
      <c r="GKG249" s="168"/>
      <c r="GKH249" s="165"/>
      <c r="GKI249" s="165"/>
      <c r="GKJ249" s="165"/>
      <c r="GKK249" s="166"/>
      <c r="GKM249" s="164"/>
      <c r="GKN249" s="168"/>
      <c r="GKO249" s="168"/>
      <c r="GKP249" s="165"/>
      <c r="GKQ249" s="165"/>
      <c r="GKR249" s="165"/>
      <c r="GKS249" s="166"/>
      <c r="GKU249" s="164"/>
      <c r="GKV249" s="168"/>
      <c r="GKW249" s="168"/>
      <c r="GKX249" s="165"/>
      <c r="GKY249" s="165"/>
      <c r="GKZ249" s="165"/>
      <c r="GLA249" s="166"/>
      <c r="GLC249" s="164"/>
      <c r="GLD249" s="168"/>
      <c r="GLE249" s="168"/>
      <c r="GLF249" s="165"/>
      <c r="GLG249" s="165"/>
      <c r="GLH249" s="165"/>
      <c r="GLI249" s="166"/>
      <c r="GLK249" s="164"/>
      <c r="GLL249" s="168"/>
      <c r="GLM249" s="168"/>
      <c r="GLN249" s="165"/>
      <c r="GLO249" s="165"/>
      <c r="GLP249" s="165"/>
      <c r="GLQ249" s="166"/>
      <c r="GLS249" s="164"/>
      <c r="GLT249" s="168"/>
      <c r="GLU249" s="168"/>
      <c r="GLV249" s="165"/>
      <c r="GLW249" s="165"/>
      <c r="GLX249" s="165"/>
      <c r="GLY249" s="166"/>
      <c r="GMA249" s="164"/>
      <c r="GMB249" s="168"/>
      <c r="GMC249" s="168"/>
      <c r="GMD249" s="165"/>
      <c r="GME249" s="165"/>
      <c r="GMF249" s="165"/>
      <c r="GMG249" s="166"/>
      <c r="GMI249" s="164"/>
      <c r="GMJ249" s="168"/>
      <c r="GMK249" s="168"/>
      <c r="GML249" s="165"/>
      <c r="GMM249" s="165"/>
      <c r="GMN249" s="165"/>
      <c r="GMO249" s="166"/>
      <c r="GMQ249" s="164"/>
      <c r="GMR249" s="168"/>
      <c r="GMS249" s="168"/>
      <c r="GMT249" s="165"/>
      <c r="GMU249" s="165"/>
      <c r="GMV249" s="165"/>
      <c r="GMW249" s="166"/>
      <c r="GMY249" s="164"/>
      <c r="GMZ249" s="168"/>
      <c r="GNA249" s="168"/>
      <c r="GNB249" s="165"/>
      <c r="GNC249" s="165"/>
      <c r="GND249" s="165"/>
      <c r="GNE249" s="166"/>
      <c r="GNG249" s="164"/>
      <c r="GNH249" s="168"/>
      <c r="GNI249" s="168"/>
      <c r="GNJ249" s="165"/>
      <c r="GNK249" s="165"/>
      <c r="GNL249" s="165"/>
      <c r="GNM249" s="166"/>
      <c r="GNO249" s="164"/>
      <c r="GNP249" s="168"/>
      <c r="GNQ249" s="168"/>
      <c r="GNR249" s="165"/>
      <c r="GNS249" s="165"/>
      <c r="GNT249" s="165"/>
      <c r="GNU249" s="166"/>
      <c r="GNW249" s="164"/>
      <c r="GNX249" s="168"/>
      <c r="GNY249" s="168"/>
      <c r="GNZ249" s="165"/>
      <c r="GOA249" s="165"/>
      <c r="GOB249" s="165"/>
      <c r="GOC249" s="166"/>
      <c r="GOE249" s="164"/>
      <c r="GOF249" s="168"/>
      <c r="GOG249" s="168"/>
      <c r="GOH249" s="165"/>
      <c r="GOI249" s="165"/>
      <c r="GOJ249" s="165"/>
      <c r="GOK249" s="166"/>
      <c r="GOM249" s="164"/>
      <c r="GON249" s="168"/>
      <c r="GOO249" s="168"/>
      <c r="GOP249" s="165"/>
      <c r="GOQ249" s="165"/>
      <c r="GOR249" s="165"/>
      <c r="GOS249" s="166"/>
      <c r="GOU249" s="164"/>
      <c r="GOV249" s="168"/>
      <c r="GOW249" s="168"/>
      <c r="GOX249" s="165"/>
      <c r="GOY249" s="165"/>
      <c r="GOZ249" s="165"/>
      <c r="GPA249" s="166"/>
      <c r="GPC249" s="164"/>
      <c r="GPD249" s="168"/>
      <c r="GPE249" s="168"/>
      <c r="GPF249" s="165"/>
      <c r="GPG249" s="165"/>
      <c r="GPH249" s="165"/>
      <c r="GPI249" s="166"/>
      <c r="GPK249" s="164"/>
      <c r="GPL249" s="168"/>
      <c r="GPM249" s="168"/>
      <c r="GPN249" s="165"/>
      <c r="GPO249" s="165"/>
      <c r="GPP249" s="165"/>
      <c r="GPQ249" s="166"/>
      <c r="GPS249" s="164"/>
      <c r="GPT249" s="168"/>
      <c r="GPU249" s="168"/>
      <c r="GPV249" s="165"/>
      <c r="GPW249" s="165"/>
      <c r="GPX249" s="165"/>
      <c r="GPY249" s="166"/>
      <c r="GQA249" s="164"/>
      <c r="GQB249" s="168"/>
      <c r="GQC249" s="168"/>
      <c r="GQD249" s="165"/>
      <c r="GQE249" s="165"/>
      <c r="GQF249" s="165"/>
      <c r="GQG249" s="166"/>
      <c r="GQI249" s="164"/>
      <c r="GQJ249" s="168"/>
      <c r="GQK249" s="168"/>
      <c r="GQL249" s="165"/>
      <c r="GQM249" s="165"/>
      <c r="GQN249" s="165"/>
      <c r="GQO249" s="166"/>
      <c r="GQQ249" s="164"/>
      <c r="GQR249" s="168"/>
      <c r="GQS249" s="168"/>
      <c r="GQT249" s="165"/>
      <c r="GQU249" s="165"/>
      <c r="GQV249" s="165"/>
      <c r="GQW249" s="166"/>
      <c r="GQY249" s="164"/>
      <c r="GQZ249" s="168"/>
      <c r="GRA249" s="168"/>
      <c r="GRB249" s="165"/>
      <c r="GRC249" s="165"/>
      <c r="GRD249" s="165"/>
      <c r="GRE249" s="166"/>
      <c r="GRG249" s="164"/>
      <c r="GRH249" s="168"/>
      <c r="GRI249" s="168"/>
      <c r="GRJ249" s="165"/>
      <c r="GRK249" s="165"/>
      <c r="GRL249" s="165"/>
      <c r="GRM249" s="166"/>
      <c r="GRO249" s="164"/>
      <c r="GRP249" s="168"/>
      <c r="GRQ249" s="168"/>
      <c r="GRR249" s="165"/>
      <c r="GRS249" s="165"/>
      <c r="GRT249" s="165"/>
      <c r="GRU249" s="166"/>
      <c r="GRW249" s="164"/>
      <c r="GRX249" s="168"/>
      <c r="GRY249" s="168"/>
      <c r="GRZ249" s="165"/>
      <c r="GSA249" s="165"/>
      <c r="GSB249" s="165"/>
      <c r="GSC249" s="166"/>
      <c r="GSE249" s="164"/>
      <c r="GSF249" s="168"/>
      <c r="GSG249" s="168"/>
      <c r="GSH249" s="165"/>
      <c r="GSI249" s="165"/>
      <c r="GSJ249" s="165"/>
      <c r="GSK249" s="166"/>
      <c r="GSM249" s="164"/>
      <c r="GSN249" s="168"/>
      <c r="GSO249" s="168"/>
      <c r="GSP249" s="165"/>
      <c r="GSQ249" s="165"/>
      <c r="GSR249" s="165"/>
      <c r="GSS249" s="166"/>
      <c r="GSU249" s="164"/>
      <c r="GSV249" s="168"/>
      <c r="GSW249" s="168"/>
      <c r="GSX249" s="165"/>
      <c r="GSY249" s="165"/>
      <c r="GSZ249" s="165"/>
      <c r="GTA249" s="166"/>
      <c r="GTC249" s="164"/>
      <c r="GTD249" s="168"/>
      <c r="GTE249" s="168"/>
      <c r="GTF249" s="165"/>
      <c r="GTG249" s="165"/>
      <c r="GTH249" s="165"/>
      <c r="GTI249" s="166"/>
      <c r="GTK249" s="164"/>
      <c r="GTL249" s="168"/>
      <c r="GTM249" s="168"/>
      <c r="GTN249" s="165"/>
      <c r="GTO249" s="165"/>
      <c r="GTP249" s="165"/>
      <c r="GTQ249" s="166"/>
      <c r="GTS249" s="164"/>
      <c r="GTT249" s="168"/>
      <c r="GTU249" s="168"/>
      <c r="GTV249" s="165"/>
      <c r="GTW249" s="165"/>
      <c r="GTX249" s="165"/>
      <c r="GTY249" s="166"/>
      <c r="GUA249" s="164"/>
      <c r="GUB249" s="168"/>
      <c r="GUC249" s="168"/>
      <c r="GUD249" s="165"/>
      <c r="GUE249" s="165"/>
      <c r="GUF249" s="165"/>
      <c r="GUG249" s="166"/>
      <c r="GUI249" s="164"/>
      <c r="GUJ249" s="168"/>
      <c r="GUK249" s="168"/>
      <c r="GUL249" s="165"/>
      <c r="GUM249" s="165"/>
      <c r="GUN249" s="165"/>
      <c r="GUO249" s="166"/>
      <c r="GUQ249" s="164"/>
      <c r="GUR249" s="168"/>
      <c r="GUS249" s="168"/>
      <c r="GUT249" s="165"/>
      <c r="GUU249" s="165"/>
      <c r="GUV249" s="165"/>
      <c r="GUW249" s="166"/>
      <c r="GUY249" s="164"/>
      <c r="GUZ249" s="168"/>
      <c r="GVA249" s="168"/>
      <c r="GVB249" s="165"/>
      <c r="GVC249" s="165"/>
      <c r="GVD249" s="165"/>
      <c r="GVE249" s="166"/>
      <c r="GVG249" s="164"/>
      <c r="GVH249" s="168"/>
      <c r="GVI249" s="168"/>
      <c r="GVJ249" s="165"/>
      <c r="GVK249" s="165"/>
      <c r="GVL249" s="165"/>
      <c r="GVM249" s="166"/>
      <c r="GVO249" s="164"/>
      <c r="GVP249" s="168"/>
      <c r="GVQ249" s="168"/>
      <c r="GVR249" s="165"/>
      <c r="GVS249" s="165"/>
      <c r="GVT249" s="165"/>
      <c r="GVU249" s="166"/>
      <c r="GVW249" s="164"/>
      <c r="GVX249" s="168"/>
      <c r="GVY249" s="168"/>
      <c r="GVZ249" s="165"/>
      <c r="GWA249" s="165"/>
      <c r="GWB249" s="165"/>
      <c r="GWC249" s="166"/>
      <c r="GWE249" s="164"/>
      <c r="GWF249" s="168"/>
      <c r="GWG249" s="168"/>
      <c r="GWH249" s="165"/>
      <c r="GWI249" s="165"/>
      <c r="GWJ249" s="165"/>
      <c r="GWK249" s="166"/>
      <c r="GWM249" s="164"/>
      <c r="GWN249" s="168"/>
      <c r="GWO249" s="168"/>
      <c r="GWP249" s="165"/>
      <c r="GWQ249" s="165"/>
      <c r="GWR249" s="165"/>
      <c r="GWS249" s="166"/>
      <c r="GWU249" s="164"/>
      <c r="GWV249" s="168"/>
      <c r="GWW249" s="168"/>
      <c r="GWX249" s="165"/>
      <c r="GWY249" s="165"/>
      <c r="GWZ249" s="165"/>
      <c r="GXA249" s="166"/>
      <c r="GXC249" s="164"/>
      <c r="GXD249" s="168"/>
      <c r="GXE249" s="168"/>
      <c r="GXF249" s="165"/>
      <c r="GXG249" s="165"/>
      <c r="GXH249" s="165"/>
      <c r="GXI249" s="166"/>
      <c r="GXK249" s="164"/>
      <c r="GXL249" s="168"/>
      <c r="GXM249" s="168"/>
      <c r="GXN249" s="165"/>
      <c r="GXO249" s="165"/>
      <c r="GXP249" s="165"/>
      <c r="GXQ249" s="166"/>
      <c r="GXS249" s="164"/>
      <c r="GXT249" s="168"/>
      <c r="GXU249" s="168"/>
      <c r="GXV249" s="165"/>
      <c r="GXW249" s="165"/>
      <c r="GXX249" s="165"/>
      <c r="GXY249" s="166"/>
      <c r="GYA249" s="164"/>
      <c r="GYB249" s="168"/>
      <c r="GYC249" s="168"/>
      <c r="GYD249" s="165"/>
      <c r="GYE249" s="165"/>
      <c r="GYF249" s="165"/>
      <c r="GYG249" s="166"/>
      <c r="GYI249" s="164"/>
      <c r="GYJ249" s="168"/>
      <c r="GYK249" s="168"/>
      <c r="GYL249" s="165"/>
      <c r="GYM249" s="165"/>
      <c r="GYN249" s="165"/>
      <c r="GYO249" s="166"/>
      <c r="GYQ249" s="164"/>
      <c r="GYR249" s="168"/>
      <c r="GYS249" s="168"/>
      <c r="GYT249" s="165"/>
      <c r="GYU249" s="165"/>
      <c r="GYV249" s="165"/>
      <c r="GYW249" s="166"/>
      <c r="GYY249" s="164"/>
      <c r="GYZ249" s="168"/>
      <c r="GZA249" s="168"/>
      <c r="GZB249" s="165"/>
      <c r="GZC249" s="165"/>
      <c r="GZD249" s="165"/>
      <c r="GZE249" s="166"/>
      <c r="GZG249" s="164"/>
      <c r="GZH249" s="168"/>
      <c r="GZI249" s="168"/>
      <c r="GZJ249" s="165"/>
      <c r="GZK249" s="165"/>
      <c r="GZL249" s="165"/>
      <c r="GZM249" s="166"/>
      <c r="GZO249" s="164"/>
      <c r="GZP249" s="168"/>
      <c r="GZQ249" s="168"/>
      <c r="GZR249" s="165"/>
      <c r="GZS249" s="165"/>
      <c r="GZT249" s="165"/>
      <c r="GZU249" s="166"/>
      <c r="GZW249" s="164"/>
      <c r="GZX249" s="168"/>
      <c r="GZY249" s="168"/>
      <c r="GZZ249" s="165"/>
      <c r="HAA249" s="165"/>
      <c r="HAB249" s="165"/>
      <c r="HAC249" s="166"/>
      <c r="HAE249" s="164"/>
      <c r="HAF249" s="168"/>
      <c r="HAG249" s="168"/>
      <c r="HAH249" s="165"/>
      <c r="HAI249" s="165"/>
      <c r="HAJ249" s="165"/>
      <c r="HAK249" s="166"/>
      <c r="HAM249" s="164"/>
      <c r="HAN249" s="168"/>
      <c r="HAO249" s="168"/>
      <c r="HAP249" s="165"/>
      <c r="HAQ249" s="165"/>
      <c r="HAR249" s="165"/>
      <c r="HAS249" s="166"/>
      <c r="HAU249" s="164"/>
      <c r="HAV249" s="168"/>
      <c r="HAW249" s="168"/>
      <c r="HAX249" s="165"/>
      <c r="HAY249" s="165"/>
      <c r="HAZ249" s="165"/>
      <c r="HBA249" s="166"/>
      <c r="HBC249" s="164"/>
      <c r="HBD249" s="168"/>
      <c r="HBE249" s="168"/>
      <c r="HBF249" s="165"/>
      <c r="HBG249" s="165"/>
      <c r="HBH249" s="165"/>
      <c r="HBI249" s="166"/>
      <c r="HBK249" s="164"/>
      <c r="HBL249" s="168"/>
      <c r="HBM249" s="168"/>
      <c r="HBN249" s="165"/>
      <c r="HBO249" s="165"/>
      <c r="HBP249" s="165"/>
      <c r="HBQ249" s="166"/>
      <c r="HBS249" s="164"/>
      <c r="HBT249" s="168"/>
      <c r="HBU249" s="168"/>
      <c r="HBV249" s="165"/>
      <c r="HBW249" s="165"/>
      <c r="HBX249" s="165"/>
      <c r="HBY249" s="166"/>
      <c r="HCA249" s="164"/>
      <c r="HCB249" s="168"/>
      <c r="HCC249" s="168"/>
      <c r="HCD249" s="165"/>
      <c r="HCE249" s="165"/>
      <c r="HCF249" s="165"/>
      <c r="HCG249" s="166"/>
      <c r="HCI249" s="164"/>
      <c r="HCJ249" s="168"/>
      <c r="HCK249" s="168"/>
      <c r="HCL249" s="165"/>
      <c r="HCM249" s="165"/>
      <c r="HCN249" s="165"/>
      <c r="HCO249" s="166"/>
      <c r="HCQ249" s="164"/>
      <c r="HCR249" s="168"/>
      <c r="HCS249" s="168"/>
      <c r="HCT249" s="165"/>
      <c r="HCU249" s="165"/>
      <c r="HCV249" s="165"/>
      <c r="HCW249" s="166"/>
      <c r="HCY249" s="164"/>
      <c r="HCZ249" s="168"/>
      <c r="HDA249" s="168"/>
      <c r="HDB249" s="165"/>
      <c r="HDC249" s="165"/>
      <c r="HDD249" s="165"/>
      <c r="HDE249" s="166"/>
      <c r="HDG249" s="164"/>
      <c r="HDH249" s="168"/>
      <c r="HDI249" s="168"/>
      <c r="HDJ249" s="165"/>
      <c r="HDK249" s="165"/>
      <c r="HDL249" s="165"/>
      <c r="HDM249" s="166"/>
      <c r="HDO249" s="164"/>
      <c r="HDP249" s="168"/>
      <c r="HDQ249" s="168"/>
      <c r="HDR249" s="165"/>
      <c r="HDS249" s="165"/>
      <c r="HDT249" s="165"/>
      <c r="HDU249" s="166"/>
      <c r="HDW249" s="164"/>
      <c r="HDX249" s="168"/>
      <c r="HDY249" s="168"/>
      <c r="HDZ249" s="165"/>
      <c r="HEA249" s="165"/>
      <c r="HEB249" s="165"/>
      <c r="HEC249" s="166"/>
      <c r="HEE249" s="164"/>
      <c r="HEF249" s="168"/>
      <c r="HEG249" s="168"/>
      <c r="HEH249" s="165"/>
      <c r="HEI249" s="165"/>
      <c r="HEJ249" s="165"/>
      <c r="HEK249" s="166"/>
      <c r="HEM249" s="164"/>
      <c r="HEN249" s="168"/>
      <c r="HEO249" s="168"/>
      <c r="HEP249" s="165"/>
      <c r="HEQ249" s="165"/>
      <c r="HER249" s="165"/>
      <c r="HES249" s="166"/>
      <c r="HEU249" s="164"/>
      <c r="HEV249" s="168"/>
      <c r="HEW249" s="168"/>
      <c r="HEX249" s="165"/>
      <c r="HEY249" s="165"/>
      <c r="HEZ249" s="165"/>
      <c r="HFA249" s="166"/>
      <c r="HFC249" s="164"/>
      <c r="HFD249" s="168"/>
      <c r="HFE249" s="168"/>
      <c r="HFF249" s="165"/>
      <c r="HFG249" s="165"/>
      <c r="HFH249" s="165"/>
      <c r="HFI249" s="166"/>
      <c r="HFK249" s="164"/>
      <c r="HFL249" s="168"/>
      <c r="HFM249" s="168"/>
      <c r="HFN249" s="165"/>
      <c r="HFO249" s="165"/>
      <c r="HFP249" s="165"/>
      <c r="HFQ249" s="166"/>
      <c r="HFS249" s="164"/>
      <c r="HFT249" s="168"/>
      <c r="HFU249" s="168"/>
      <c r="HFV249" s="165"/>
      <c r="HFW249" s="165"/>
      <c r="HFX249" s="165"/>
      <c r="HFY249" s="166"/>
      <c r="HGA249" s="164"/>
      <c r="HGB249" s="168"/>
      <c r="HGC249" s="168"/>
      <c r="HGD249" s="165"/>
      <c r="HGE249" s="165"/>
      <c r="HGF249" s="165"/>
      <c r="HGG249" s="166"/>
      <c r="HGI249" s="164"/>
      <c r="HGJ249" s="168"/>
      <c r="HGK249" s="168"/>
      <c r="HGL249" s="165"/>
      <c r="HGM249" s="165"/>
      <c r="HGN249" s="165"/>
      <c r="HGO249" s="166"/>
      <c r="HGQ249" s="164"/>
      <c r="HGR249" s="168"/>
      <c r="HGS249" s="168"/>
      <c r="HGT249" s="165"/>
      <c r="HGU249" s="165"/>
      <c r="HGV249" s="165"/>
      <c r="HGW249" s="166"/>
      <c r="HGY249" s="164"/>
      <c r="HGZ249" s="168"/>
      <c r="HHA249" s="168"/>
      <c r="HHB249" s="165"/>
      <c r="HHC249" s="165"/>
      <c r="HHD249" s="165"/>
      <c r="HHE249" s="166"/>
      <c r="HHG249" s="164"/>
      <c r="HHH249" s="168"/>
      <c r="HHI249" s="168"/>
      <c r="HHJ249" s="165"/>
      <c r="HHK249" s="165"/>
      <c r="HHL249" s="165"/>
      <c r="HHM249" s="166"/>
      <c r="HHO249" s="164"/>
      <c r="HHP249" s="168"/>
      <c r="HHQ249" s="168"/>
      <c r="HHR249" s="165"/>
      <c r="HHS249" s="165"/>
      <c r="HHT249" s="165"/>
      <c r="HHU249" s="166"/>
      <c r="HHW249" s="164"/>
      <c r="HHX249" s="168"/>
      <c r="HHY249" s="168"/>
      <c r="HHZ249" s="165"/>
      <c r="HIA249" s="165"/>
      <c r="HIB249" s="165"/>
      <c r="HIC249" s="166"/>
      <c r="HIE249" s="164"/>
      <c r="HIF249" s="168"/>
      <c r="HIG249" s="168"/>
      <c r="HIH249" s="165"/>
      <c r="HII249" s="165"/>
      <c r="HIJ249" s="165"/>
      <c r="HIK249" s="166"/>
      <c r="HIM249" s="164"/>
      <c r="HIN249" s="168"/>
      <c r="HIO249" s="168"/>
      <c r="HIP249" s="165"/>
      <c r="HIQ249" s="165"/>
      <c r="HIR249" s="165"/>
      <c r="HIS249" s="166"/>
      <c r="HIU249" s="164"/>
      <c r="HIV249" s="168"/>
      <c r="HIW249" s="168"/>
      <c r="HIX249" s="165"/>
      <c r="HIY249" s="165"/>
      <c r="HIZ249" s="165"/>
      <c r="HJA249" s="166"/>
      <c r="HJC249" s="164"/>
      <c r="HJD249" s="168"/>
      <c r="HJE249" s="168"/>
      <c r="HJF249" s="165"/>
      <c r="HJG249" s="165"/>
      <c r="HJH249" s="165"/>
      <c r="HJI249" s="166"/>
      <c r="HJK249" s="164"/>
      <c r="HJL249" s="168"/>
      <c r="HJM249" s="168"/>
      <c r="HJN249" s="165"/>
      <c r="HJO249" s="165"/>
      <c r="HJP249" s="165"/>
      <c r="HJQ249" s="166"/>
      <c r="HJS249" s="164"/>
      <c r="HJT249" s="168"/>
      <c r="HJU249" s="168"/>
      <c r="HJV249" s="165"/>
      <c r="HJW249" s="165"/>
      <c r="HJX249" s="165"/>
      <c r="HJY249" s="166"/>
      <c r="HKA249" s="164"/>
      <c r="HKB249" s="168"/>
      <c r="HKC249" s="168"/>
      <c r="HKD249" s="165"/>
      <c r="HKE249" s="165"/>
      <c r="HKF249" s="165"/>
      <c r="HKG249" s="166"/>
      <c r="HKI249" s="164"/>
      <c r="HKJ249" s="168"/>
      <c r="HKK249" s="168"/>
      <c r="HKL249" s="165"/>
      <c r="HKM249" s="165"/>
      <c r="HKN249" s="165"/>
      <c r="HKO249" s="166"/>
      <c r="HKQ249" s="164"/>
      <c r="HKR249" s="168"/>
      <c r="HKS249" s="168"/>
      <c r="HKT249" s="165"/>
      <c r="HKU249" s="165"/>
      <c r="HKV249" s="165"/>
      <c r="HKW249" s="166"/>
      <c r="HKY249" s="164"/>
      <c r="HKZ249" s="168"/>
      <c r="HLA249" s="168"/>
      <c r="HLB249" s="165"/>
      <c r="HLC249" s="165"/>
      <c r="HLD249" s="165"/>
      <c r="HLE249" s="166"/>
      <c r="HLG249" s="164"/>
      <c r="HLH249" s="168"/>
      <c r="HLI249" s="168"/>
      <c r="HLJ249" s="165"/>
      <c r="HLK249" s="165"/>
      <c r="HLL249" s="165"/>
      <c r="HLM249" s="166"/>
      <c r="HLO249" s="164"/>
      <c r="HLP249" s="168"/>
      <c r="HLQ249" s="168"/>
      <c r="HLR249" s="165"/>
      <c r="HLS249" s="165"/>
      <c r="HLT249" s="165"/>
      <c r="HLU249" s="166"/>
      <c r="HLW249" s="164"/>
      <c r="HLX249" s="168"/>
      <c r="HLY249" s="168"/>
      <c r="HLZ249" s="165"/>
      <c r="HMA249" s="165"/>
      <c r="HMB249" s="165"/>
      <c r="HMC249" s="166"/>
      <c r="HME249" s="164"/>
      <c r="HMF249" s="168"/>
      <c r="HMG249" s="168"/>
      <c r="HMH249" s="165"/>
      <c r="HMI249" s="165"/>
      <c r="HMJ249" s="165"/>
      <c r="HMK249" s="166"/>
      <c r="HMM249" s="164"/>
      <c r="HMN249" s="168"/>
      <c r="HMO249" s="168"/>
      <c r="HMP249" s="165"/>
      <c r="HMQ249" s="165"/>
      <c r="HMR249" s="165"/>
      <c r="HMS249" s="166"/>
      <c r="HMU249" s="164"/>
      <c r="HMV249" s="168"/>
      <c r="HMW249" s="168"/>
      <c r="HMX249" s="165"/>
      <c r="HMY249" s="165"/>
      <c r="HMZ249" s="165"/>
      <c r="HNA249" s="166"/>
      <c r="HNC249" s="164"/>
      <c r="HND249" s="168"/>
      <c r="HNE249" s="168"/>
      <c r="HNF249" s="165"/>
      <c r="HNG249" s="165"/>
      <c r="HNH249" s="165"/>
      <c r="HNI249" s="166"/>
      <c r="HNK249" s="164"/>
      <c r="HNL249" s="168"/>
      <c r="HNM249" s="168"/>
      <c r="HNN249" s="165"/>
      <c r="HNO249" s="165"/>
      <c r="HNP249" s="165"/>
      <c r="HNQ249" s="166"/>
      <c r="HNS249" s="164"/>
      <c r="HNT249" s="168"/>
      <c r="HNU249" s="168"/>
      <c r="HNV249" s="165"/>
      <c r="HNW249" s="165"/>
      <c r="HNX249" s="165"/>
      <c r="HNY249" s="166"/>
      <c r="HOA249" s="164"/>
      <c r="HOB249" s="168"/>
      <c r="HOC249" s="168"/>
      <c r="HOD249" s="165"/>
      <c r="HOE249" s="165"/>
      <c r="HOF249" s="165"/>
      <c r="HOG249" s="166"/>
      <c r="HOI249" s="164"/>
      <c r="HOJ249" s="168"/>
      <c r="HOK249" s="168"/>
      <c r="HOL249" s="165"/>
      <c r="HOM249" s="165"/>
      <c r="HON249" s="165"/>
      <c r="HOO249" s="166"/>
      <c r="HOQ249" s="164"/>
      <c r="HOR249" s="168"/>
      <c r="HOS249" s="168"/>
      <c r="HOT249" s="165"/>
      <c r="HOU249" s="165"/>
      <c r="HOV249" s="165"/>
      <c r="HOW249" s="166"/>
      <c r="HOY249" s="164"/>
      <c r="HOZ249" s="168"/>
      <c r="HPA249" s="168"/>
      <c r="HPB249" s="165"/>
      <c r="HPC249" s="165"/>
      <c r="HPD249" s="165"/>
      <c r="HPE249" s="166"/>
      <c r="HPG249" s="164"/>
      <c r="HPH249" s="168"/>
      <c r="HPI249" s="168"/>
      <c r="HPJ249" s="165"/>
      <c r="HPK249" s="165"/>
      <c r="HPL249" s="165"/>
      <c r="HPM249" s="166"/>
      <c r="HPO249" s="164"/>
      <c r="HPP249" s="168"/>
      <c r="HPQ249" s="168"/>
      <c r="HPR249" s="165"/>
      <c r="HPS249" s="165"/>
      <c r="HPT249" s="165"/>
      <c r="HPU249" s="166"/>
      <c r="HPW249" s="164"/>
      <c r="HPX249" s="168"/>
      <c r="HPY249" s="168"/>
      <c r="HPZ249" s="165"/>
      <c r="HQA249" s="165"/>
      <c r="HQB249" s="165"/>
      <c r="HQC249" s="166"/>
      <c r="HQE249" s="164"/>
      <c r="HQF249" s="168"/>
      <c r="HQG249" s="168"/>
      <c r="HQH249" s="165"/>
      <c r="HQI249" s="165"/>
      <c r="HQJ249" s="165"/>
      <c r="HQK249" s="166"/>
      <c r="HQM249" s="164"/>
      <c r="HQN249" s="168"/>
      <c r="HQO249" s="168"/>
      <c r="HQP249" s="165"/>
      <c r="HQQ249" s="165"/>
      <c r="HQR249" s="165"/>
      <c r="HQS249" s="166"/>
      <c r="HQU249" s="164"/>
      <c r="HQV249" s="168"/>
      <c r="HQW249" s="168"/>
      <c r="HQX249" s="165"/>
      <c r="HQY249" s="165"/>
      <c r="HQZ249" s="165"/>
      <c r="HRA249" s="166"/>
      <c r="HRC249" s="164"/>
      <c r="HRD249" s="168"/>
      <c r="HRE249" s="168"/>
      <c r="HRF249" s="165"/>
      <c r="HRG249" s="165"/>
      <c r="HRH249" s="165"/>
      <c r="HRI249" s="166"/>
      <c r="HRK249" s="164"/>
      <c r="HRL249" s="168"/>
      <c r="HRM249" s="168"/>
      <c r="HRN249" s="165"/>
      <c r="HRO249" s="165"/>
      <c r="HRP249" s="165"/>
      <c r="HRQ249" s="166"/>
      <c r="HRS249" s="164"/>
      <c r="HRT249" s="168"/>
      <c r="HRU249" s="168"/>
      <c r="HRV249" s="165"/>
      <c r="HRW249" s="165"/>
      <c r="HRX249" s="165"/>
      <c r="HRY249" s="166"/>
      <c r="HSA249" s="164"/>
      <c r="HSB249" s="168"/>
      <c r="HSC249" s="168"/>
      <c r="HSD249" s="165"/>
      <c r="HSE249" s="165"/>
      <c r="HSF249" s="165"/>
      <c r="HSG249" s="166"/>
      <c r="HSI249" s="164"/>
      <c r="HSJ249" s="168"/>
      <c r="HSK249" s="168"/>
      <c r="HSL249" s="165"/>
      <c r="HSM249" s="165"/>
      <c r="HSN249" s="165"/>
      <c r="HSO249" s="166"/>
      <c r="HSQ249" s="164"/>
      <c r="HSR249" s="168"/>
      <c r="HSS249" s="168"/>
      <c r="HST249" s="165"/>
      <c r="HSU249" s="165"/>
      <c r="HSV249" s="165"/>
      <c r="HSW249" s="166"/>
      <c r="HSY249" s="164"/>
      <c r="HSZ249" s="168"/>
      <c r="HTA249" s="168"/>
      <c r="HTB249" s="165"/>
      <c r="HTC249" s="165"/>
      <c r="HTD249" s="165"/>
      <c r="HTE249" s="166"/>
      <c r="HTG249" s="164"/>
      <c r="HTH249" s="168"/>
      <c r="HTI249" s="168"/>
      <c r="HTJ249" s="165"/>
      <c r="HTK249" s="165"/>
      <c r="HTL249" s="165"/>
      <c r="HTM249" s="166"/>
      <c r="HTO249" s="164"/>
      <c r="HTP249" s="168"/>
      <c r="HTQ249" s="168"/>
      <c r="HTR249" s="165"/>
      <c r="HTS249" s="165"/>
      <c r="HTT249" s="165"/>
      <c r="HTU249" s="166"/>
      <c r="HTW249" s="164"/>
      <c r="HTX249" s="168"/>
      <c r="HTY249" s="168"/>
      <c r="HTZ249" s="165"/>
      <c r="HUA249" s="165"/>
      <c r="HUB249" s="165"/>
      <c r="HUC249" s="166"/>
      <c r="HUE249" s="164"/>
      <c r="HUF249" s="168"/>
      <c r="HUG249" s="168"/>
      <c r="HUH249" s="165"/>
      <c r="HUI249" s="165"/>
      <c r="HUJ249" s="165"/>
      <c r="HUK249" s="166"/>
      <c r="HUM249" s="164"/>
      <c r="HUN249" s="168"/>
      <c r="HUO249" s="168"/>
      <c r="HUP249" s="165"/>
      <c r="HUQ249" s="165"/>
      <c r="HUR249" s="165"/>
      <c r="HUS249" s="166"/>
      <c r="HUU249" s="164"/>
      <c r="HUV249" s="168"/>
      <c r="HUW249" s="168"/>
      <c r="HUX249" s="165"/>
      <c r="HUY249" s="165"/>
      <c r="HUZ249" s="165"/>
      <c r="HVA249" s="166"/>
      <c r="HVC249" s="164"/>
      <c r="HVD249" s="168"/>
      <c r="HVE249" s="168"/>
      <c r="HVF249" s="165"/>
      <c r="HVG249" s="165"/>
      <c r="HVH249" s="165"/>
      <c r="HVI249" s="166"/>
      <c r="HVK249" s="164"/>
      <c r="HVL249" s="168"/>
      <c r="HVM249" s="168"/>
      <c r="HVN249" s="165"/>
      <c r="HVO249" s="165"/>
      <c r="HVP249" s="165"/>
      <c r="HVQ249" s="166"/>
      <c r="HVS249" s="164"/>
      <c r="HVT249" s="168"/>
      <c r="HVU249" s="168"/>
      <c r="HVV249" s="165"/>
      <c r="HVW249" s="165"/>
      <c r="HVX249" s="165"/>
      <c r="HVY249" s="166"/>
      <c r="HWA249" s="164"/>
      <c r="HWB249" s="168"/>
      <c r="HWC249" s="168"/>
      <c r="HWD249" s="165"/>
      <c r="HWE249" s="165"/>
      <c r="HWF249" s="165"/>
      <c r="HWG249" s="166"/>
      <c r="HWI249" s="164"/>
      <c r="HWJ249" s="168"/>
      <c r="HWK249" s="168"/>
      <c r="HWL249" s="165"/>
      <c r="HWM249" s="165"/>
      <c r="HWN249" s="165"/>
      <c r="HWO249" s="166"/>
      <c r="HWQ249" s="164"/>
      <c r="HWR249" s="168"/>
      <c r="HWS249" s="168"/>
      <c r="HWT249" s="165"/>
      <c r="HWU249" s="165"/>
      <c r="HWV249" s="165"/>
      <c r="HWW249" s="166"/>
      <c r="HWY249" s="164"/>
      <c r="HWZ249" s="168"/>
      <c r="HXA249" s="168"/>
      <c r="HXB249" s="165"/>
      <c r="HXC249" s="165"/>
      <c r="HXD249" s="165"/>
      <c r="HXE249" s="166"/>
      <c r="HXG249" s="164"/>
      <c r="HXH249" s="168"/>
      <c r="HXI249" s="168"/>
      <c r="HXJ249" s="165"/>
      <c r="HXK249" s="165"/>
      <c r="HXL249" s="165"/>
      <c r="HXM249" s="166"/>
      <c r="HXO249" s="164"/>
      <c r="HXP249" s="168"/>
      <c r="HXQ249" s="168"/>
      <c r="HXR249" s="165"/>
      <c r="HXS249" s="165"/>
      <c r="HXT249" s="165"/>
      <c r="HXU249" s="166"/>
      <c r="HXW249" s="164"/>
      <c r="HXX249" s="168"/>
      <c r="HXY249" s="168"/>
      <c r="HXZ249" s="165"/>
      <c r="HYA249" s="165"/>
      <c r="HYB249" s="165"/>
      <c r="HYC249" s="166"/>
      <c r="HYE249" s="164"/>
      <c r="HYF249" s="168"/>
      <c r="HYG249" s="168"/>
      <c r="HYH249" s="165"/>
      <c r="HYI249" s="165"/>
      <c r="HYJ249" s="165"/>
      <c r="HYK249" s="166"/>
      <c r="HYM249" s="164"/>
      <c r="HYN249" s="168"/>
      <c r="HYO249" s="168"/>
      <c r="HYP249" s="165"/>
      <c r="HYQ249" s="165"/>
      <c r="HYR249" s="165"/>
      <c r="HYS249" s="166"/>
      <c r="HYU249" s="164"/>
      <c r="HYV249" s="168"/>
      <c r="HYW249" s="168"/>
      <c r="HYX249" s="165"/>
      <c r="HYY249" s="165"/>
      <c r="HYZ249" s="165"/>
      <c r="HZA249" s="166"/>
      <c r="HZC249" s="164"/>
      <c r="HZD249" s="168"/>
      <c r="HZE249" s="168"/>
      <c r="HZF249" s="165"/>
      <c r="HZG249" s="165"/>
      <c r="HZH249" s="165"/>
      <c r="HZI249" s="166"/>
      <c r="HZK249" s="164"/>
      <c r="HZL249" s="168"/>
      <c r="HZM249" s="168"/>
      <c r="HZN249" s="165"/>
      <c r="HZO249" s="165"/>
      <c r="HZP249" s="165"/>
      <c r="HZQ249" s="166"/>
      <c r="HZS249" s="164"/>
      <c r="HZT249" s="168"/>
      <c r="HZU249" s="168"/>
      <c r="HZV249" s="165"/>
      <c r="HZW249" s="165"/>
      <c r="HZX249" s="165"/>
      <c r="HZY249" s="166"/>
      <c r="IAA249" s="164"/>
      <c r="IAB249" s="168"/>
      <c r="IAC249" s="168"/>
      <c r="IAD249" s="165"/>
      <c r="IAE249" s="165"/>
      <c r="IAF249" s="165"/>
      <c r="IAG249" s="166"/>
      <c r="IAI249" s="164"/>
      <c r="IAJ249" s="168"/>
      <c r="IAK249" s="168"/>
      <c r="IAL249" s="165"/>
      <c r="IAM249" s="165"/>
      <c r="IAN249" s="165"/>
      <c r="IAO249" s="166"/>
      <c r="IAQ249" s="164"/>
      <c r="IAR249" s="168"/>
      <c r="IAS249" s="168"/>
      <c r="IAT249" s="165"/>
      <c r="IAU249" s="165"/>
      <c r="IAV249" s="165"/>
      <c r="IAW249" s="166"/>
      <c r="IAY249" s="164"/>
      <c r="IAZ249" s="168"/>
      <c r="IBA249" s="168"/>
      <c r="IBB249" s="165"/>
      <c r="IBC249" s="165"/>
      <c r="IBD249" s="165"/>
      <c r="IBE249" s="166"/>
      <c r="IBG249" s="164"/>
      <c r="IBH249" s="168"/>
      <c r="IBI249" s="168"/>
      <c r="IBJ249" s="165"/>
      <c r="IBK249" s="165"/>
      <c r="IBL249" s="165"/>
      <c r="IBM249" s="166"/>
      <c r="IBO249" s="164"/>
      <c r="IBP249" s="168"/>
      <c r="IBQ249" s="168"/>
      <c r="IBR249" s="165"/>
      <c r="IBS249" s="165"/>
      <c r="IBT249" s="165"/>
      <c r="IBU249" s="166"/>
      <c r="IBW249" s="164"/>
      <c r="IBX249" s="168"/>
      <c r="IBY249" s="168"/>
      <c r="IBZ249" s="165"/>
      <c r="ICA249" s="165"/>
      <c r="ICB249" s="165"/>
      <c r="ICC249" s="166"/>
      <c r="ICE249" s="164"/>
      <c r="ICF249" s="168"/>
      <c r="ICG249" s="168"/>
      <c r="ICH249" s="165"/>
      <c r="ICI249" s="165"/>
      <c r="ICJ249" s="165"/>
      <c r="ICK249" s="166"/>
      <c r="ICM249" s="164"/>
      <c r="ICN249" s="168"/>
      <c r="ICO249" s="168"/>
      <c r="ICP249" s="165"/>
      <c r="ICQ249" s="165"/>
      <c r="ICR249" s="165"/>
      <c r="ICS249" s="166"/>
      <c r="ICU249" s="164"/>
      <c r="ICV249" s="168"/>
      <c r="ICW249" s="168"/>
      <c r="ICX249" s="165"/>
      <c r="ICY249" s="165"/>
      <c r="ICZ249" s="165"/>
      <c r="IDA249" s="166"/>
      <c r="IDC249" s="164"/>
      <c r="IDD249" s="168"/>
      <c r="IDE249" s="168"/>
      <c r="IDF249" s="165"/>
      <c r="IDG249" s="165"/>
      <c r="IDH249" s="165"/>
      <c r="IDI249" s="166"/>
      <c r="IDK249" s="164"/>
      <c r="IDL249" s="168"/>
      <c r="IDM249" s="168"/>
      <c r="IDN249" s="165"/>
      <c r="IDO249" s="165"/>
      <c r="IDP249" s="165"/>
      <c r="IDQ249" s="166"/>
      <c r="IDS249" s="164"/>
      <c r="IDT249" s="168"/>
      <c r="IDU249" s="168"/>
      <c r="IDV249" s="165"/>
      <c r="IDW249" s="165"/>
      <c r="IDX249" s="165"/>
      <c r="IDY249" s="166"/>
      <c r="IEA249" s="164"/>
      <c r="IEB249" s="168"/>
      <c r="IEC249" s="168"/>
      <c r="IED249" s="165"/>
      <c r="IEE249" s="165"/>
      <c r="IEF249" s="165"/>
      <c r="IEG249" s="166"/>
      <c r="IEI249" s="164"/>
      <c r="IEJ249" s="168"/>
      <c r="IEK249" s="168"/>
      <c r="IEL249" s="165"/>
      <c r="IEM249" s="165"/>
      <c r="IEN249" s="165"/>
      <c r="IEO249" s="166"/>
      <c r="IEQ249" s="164"/>
      <c r="IER249" s="168"/>
      <c r="IES249" s="168"/>
      <c r="IET249" s="165"/>
      <c r="IEU249" s="165"/>
      <c r="IEV249" s="165"/>
      <c r="IEW249" s="166"/>
      <c r="IEY249" s="164"/>
      <c r="IEZ249" s="168"/>
      <c r="IFA249" s="168"/>
      <c r="IFB249" s="165"/>
      <c r="IFC249" s="165"/>
      <c r="IFD249" s="165"/>
      <c r="IFE249" s="166"/>
      <c r="IFG249" s="164"/>
      <c r="IFH249" s="168"/>
      <c r="IFI249" s="168"/>
      <c r="IFJ249" s="165"/>
      <c r="IFK249" s="165"/>
      <c r="IFL249" s="165"/>
      <c r="IFM249" s="166"/>
      <c r="IFO249" s="164"/>
      <c r="IFP249" s="168"/>
      <c r="IFQ249" s="168"/>
      <c r="IFR249" s="165"/>
      <c r="IFS249" s="165"/>
      <c r="IFT249" s="165"/>
      <c r="IFU249" s="166"/>
      <c r="IFW249" s="164"/>
      <c r="IFX249" s="168"/>
      <c r="IFY249" s="168"/>
      <c r="IFZ249" s="165"/>
      <c r="IGA249" s="165"/>
      <c r="IGB249" s="165"/>
      <c r="IGC249" s="166"/>
      <c r="IGE249" s="164"/>
      <c r="IGF249" s="168"/>
      <c r="IGG249" s="168"/>
      <c r="IGH249" s="165"/>
      <c r="IGI249" s="165"/>
      <c r="IGJ249" s="165"/>
      <c r="IGK249" s="166"/>
      <c r="IGM249" s="164"/>
      <c r="IGN249" s="168"/>
      <c r="IGO249" s="168"/>
      <c r="IGP249" s="165"/>
      <c r="IGQ249" s="165"/>
      <c r="IGR249" s="165"/>
      <c r="IGS249" s="166"/>
      <c r="IGU249" s="164"/>
      <c r="IGV249" s="168"/>
      <c r="IGW249" s="168"/>
      <c r="IGX249" s="165"/>
      <c r="IGY249" s="165"/>
      <c r="IGZ249" s="165"/>
      <c r="IHA249" s="166"/>
      <c r="IHC249" s="164"/>
      <c r="IHD249" s="168"/>
      <c r="IHE249" s="168"/>
      <c r="IHF249" s="165"/>
      <c r="IHG249" s="165"/>
      <c r="IHH249" s="165"/>
      <c r="IHI249" s="166"/>
      <c r="IHK249" s="164"/>
      <c r="IHL249" s="168"/>
      <c r="IHM249" s="168"/>
      <c r="IHN249" s="165"/>
      <c r="IHO249" s="165"/>
      <c r="IHP249" s="165"/>
      <c r="IHQ249" s="166"/>
      <c r="IHS249" s="164"/>
      <c r="IHT249" s="168"/>
      <c r="IHU249" s="168"/>
      <c r="IHV249" s="165"/>
      <c r="IHW249" s="165"/>
      <c r="IHX249" s="165"/>
      <c r="IHY249" s="166"/>
      <c r="IIA249" s="164"/>
      <c r="IIB249" s="168"/>
      <c r="IIC249" s="168"/>
      <c r="IID249" s="165"/>
      <c r="IIE249" s="165"/>
      <c r="IIF249" s="165"/>
      <c r="IIG249" s="166"/>
      <c r="III249" s="164"/>
      <c r="IIJ249" s="168"/>
      <c r="IIK249" s="168"/>
      <c r="IIL249" s="165"/>
      <c r="IIM249" s="165"/>
      <c r="IIN249" s="165"/>
      <c r="IIO249" s="166"/>
      <c r="IIQ249" s="164"/>
      <c r="IIR249" s="168"/>
      <c r="IIS249" s="168"/>
      <c r="IIT249" s="165"/>
      <c r="IIU249" s="165"/>
      <c r="IIV249" s="165"/>
      <c r="IIW249" s="166"/>
      <c r="IIY249" s="164"/>
      <c r="IIZ249" s="168"/>
      <c r="IJA249" s="168"/>
      <c r="IJB249" s="165"/>
      <c r="IJC249" s="165"/>
      <c r="IJD249" s="165"/>
      <c r="IJE249" s="166"/>
      <c r="IJG249" s="164"/>
      <c r="IJH249" s="168"/>
      <c r="IJI249" s="168"/>
      <c r="IJJ249" s="165"/>
      <c r="IJK249" s="165"/>
      <c r="IJL249" s="165"/>
      <c r="IJM249" s="166"/>
      <c r="IJO249" s="164"/>
      <c r="IJP249" s="168"/>
      <c r="IJQ249" s="168"/>
      <c r="IJR249" s="165"/>
      <c r="IJS249" s="165"/>
      <c r="IJT249" s="165"/>
      <c r="IJU249" s="166"/>
      <c r="IJW249" s="164"/>
      <c r="IJX249" s="168"/>
      <c r="IJY249" s="168"/>
      <c r="IJZ249" s="165"/>
      <c r="IKA249" s="165"/>
      <c r="IKB249" s="165"/>
      <c r="IKC249" s="166"/>
      <c r="IKE249" s="164"/>
      <c r="IKF249" s="168"/>
      <c r="IKG249" s="168"/>
      <c r="IKH249" s="165"/>
      <c r="IKI249" s="165"/>
      <c r="IKJ249" s="165"/>
      <c r="IKK249" s="166"/>
      <c r="IKM249" s="164"/>
      <c r="IKN249" s="168"/>
      <c r="IKO249" s="168"/>
      <c r="IKP249" s="165"/>
      <c r="IKQ249" s="165"/>
      <c r="IKR249" s="165"/>
      <c r="IKS249" s="166"/>
      <c r="IKU249" s="164"/>
      <c r="IKV249" s="168"/>
      <c r="IKW249" s="168"/>
      <c r="IKX249" s="165"/>
      <c r="IKY249" s="165"/>
      <c r="IKZ249" s="165"/>
      <c r="ILA249" s="166"/>
      <c r="ILC249" s="164"/>
      <c r="ILD249" s="168"/>
      <c r="ILE249" s="168"/>
      <c r="ILF249" s="165"/>
      <c r="ILG249" s="165"/>
      <c r="ILH249" s="165"/>
      <c r="ILI249" s="166"/>
      <c r="ILK249" s="164"/>
      <c r="ILL249" s="168"/>
      <c r="ILM249" s="168"/>
      <c r="ILN249" s="165"/>
      <c r="ILO249" s="165"/>
      <c r="ILP249" s="165"/>
      <c r="ILQ249" s="166"/>
      <c r="ILS249" s="164"/>
      <c r="ILT249" s="168"/>
      <c r="ILU249" s="168"/>
      <c r="ILV249" s="165"/>
      <c r="ILW249" s="165"/>
      <c r="ILX249" s="165"/>
      <c r="ILY249" s="166"/>
      <c r="IMA249" s="164"/>
      <c r="IMB249" s="168"/>
      <c r="IMC249" s="168"/>
      <c r="IMD249" s="165"/>
      <c r="IME249" s="165"/>
      <c r="IMF249" s="165"/>
      <c r="IMG249" s="166"/>
      <c r="IMI249" s="164"/>
      <c r="IMJ249" s="168"/>
      <c r="IMK249" s="168"/>
      <c r="IML249" s="165"/>
      <c r="IMM249" s="165"/>
      <c r="IMN249" s="165"/>
      <c r="IMO249" s="166"/>
      <c r="IMQ249" s="164"/>
      <c r="IMR249" s="168"/>
      <c r="IMS249" s="168"/>
      <c r="IMT249" s="165"/>
      <c r="IMU249" s="165"/>
      <c r="IMV249" s="165"/>
      <c r="IMW249" s="166"/>
      <c r="IMY249" s="164"/>
      <c r="IMZ249" s="168"/>
      <c r="INA249" s="168"/>
      <c r="INB249" s="165"/>
      <c r="INC249" s="165"/>
      <c r="IND249" s="165"/>
      <c r="INE249" s="166"/>
      <c r="ING249" s="164"/>
      <c r="INH249" s="168"/>
      <c r="INI249" s="168"/>
      <c r="INJ249" s="165"/>
      <c r="INK249" s="165"/>
      <c r="INL249" s="165"/>
      <c r="INM249" s="166"/>
      <c r="INO249" s="164"/>
      <c r="INP249" s="168"/>
      <c r="INQ249" s="168"/>
      <c r="INR249" s="165"/>
      <c r="INS249" s="165"/>
      <c r="INT249" s="165"/>
      <c r="INU249" s="166"/>
      <c r="INW249" s="164"/>
      <c r="INX249" s="168"/>
      <c r="INY249" s="168"/>
      <c r="INZ249" s="165"/>
      <c r="IOA249" s="165"/>
      <c r="IOB249" s="165"/>
      <c r="IOC249" s="166"/>
      <c r="IOE249" s="164"/>
      <c r="IOF249" s="168"/>
      <c r="IOG249" s="168"/>
      <c r="IOH249" s="165"/>
      <c r="IOI249" s="165"/>
      <c r="IOJ249" s="165"/>
      <c r="IOK249" s="166"/>
      <c r="IOM249" s="164"/>
      <c r="ION249" s="168"/>
      <c r="IOO249" s="168"/>
      <c r="IOP249" s="165"/>
      <c r="IOQ249" s="165"/>
      <c r="IOR249" s="165"/>
      <c r="IOS249" s="166"/>
      <c r="IOU249" s="164"/>
      <c r="IOV249" s="168"/>
      <c r="IOW249" s="168"/>
      <c r="IOX249" s="165"/>
      <c r="IOY249" s="165"/>
      <c r="IOZ249" s="165"/>
      <c r="IPA249" s="166"/>
      <c r="IPC249" s="164"/>
      <c r="IPD249" s="168"/>
      <c r="IPE249" s="168"/>
      <c r="IPF249" s="165"/>
      <c r="IPG249" s="165"/>
      <c r="IPH249" s="165"/>
      <c r="IPI249" s="166"/>
      <c r="IPK249" s="164"/>
      <c r="IPL249" s="168"/>
      <c r="IPM249" s="168"/>
      <c r="IPN249" s="165"/>
      <c r="IPO249" s="165"/>
      <c r="IPP249" s="165"/>
      <c r="IPQ249" s="166"/>
      <c r="IPS249" s="164"/>
      <c r="IPT249" s="168"/>
      <c r="IPU249" s="168"/>
      <c r="IPV249" s="165"/>
      <c r="IPW249" s="165"/>
      <c r="IPX249" s="165"/>
      <c r="IPY249" s="166"/>
      <c r="IQA249" s="164"/>
      <c r="IQB249" s="168"/>
      <c r="IQC249" s="168"/>
      <c r="IQD249" s="165"/>
      <c r="IQE249" s="165"/>
      <c r="IQF249" s="165"/>
      <c r="IQG249" s="166"/>
      <c r="IQI249" s="164"/>
      <c r="IQJ249" s="168"/>
      <c r="IQK249" s="168"/>
      <c r="IQL249" s="165"/>
      <c r="IQM249" s="165"/>
      <c r="IQN249" s="165"/>
      <c r="IQO249" s="166"/>
      <c r="IQQ249" s="164"/>
      <c r="IQR249" s="168"/>
      <c r="IQS249" s="168"/>
      <c r="IQT249" s="165"/>
      <c r="IQU249" s="165"/>
      <c r="IQV249" s="165"/>
      <c r="IQW249" s="166"/>
      <c r="IQY249" s="164"/>
      <c r="IQZ249" s="168"/>
      <c r="IRA249" s="168"/>
      <c r="IRB249" s="165"/>
      <c r="IRC249" s="165"/>
      <c r="IRD249" s="165"/>
      <c r="IRE249" s="166"/>
      <c r="IRG249" s="164"/>
      <c r="IRH249" s="168"/>
      <c r="IRI249" s="168"/>
      <c r="IRJ249" s="165"/>
      <c r="IRK249" s="165"/>
      <c r="IRL249" s="165"/>
      <c r="IRM249" s="166"/>
      <c r="IRO249" s="164"/>
      <c r="IRP249" s="168"/>
      <c r="IRQ249" s="168"/>
      <c r="IRR249" s="165"/>
      <c r="IRS249" s="165"/>
      <c r="IRT249" s="165"/>
      <c r="IRU249" s="166"/>
      <c r="IRW249" s="164"/>
      <c r="IRX249" s="168"/>
      <c r="IRY249" s="168"/>
      <c r="IRZ249" s="165"/>
      <c r="ISA249" s="165"/>
      <c r="ISB249" s="165"/>
      <c r="ISC249" s="166"/>
      <c r="ISE249" s="164"/>
      <c r="ISF249" s="168"/>
      <c r="ISG249" s="168"/>
      <c r="ISH249" s="165"/>
      <c r="ISI249" s="165"/>
      <c r="ISJ249" s="165"/>
      <c r="ISK249" s="166"/>
      <c r="ISM249" s="164"/>
      <c r="ISN249" s="168"/>
      <c r="ISO249" s="168"/>
      <c r="ISP249" s="165"/>
      <c r="ISQ249" s="165"/>
      <c r="ISR249" s="165"/>
      <c r="ISS249" s="166"/>
      <c r="ISU249" s="164"/>
      <c r="ISV249" s="168"/>
      <c r="ISW249" s="168"/>
      <c r="ISX249" s="165"/>
      <c r="ISY249" s="165"/>
      <c r="ISZ249" s="165"/>
      <c r="ITA249" s="166"/>
      <c r="ITC249" s="164"/>
      <c r="ITD249" s="168"/>
      <c r="ITE249" s="168"/>
      <c r="ITF249" s="165"/>
      <c r="ITG249" s="165"/>
      <c r="ITH249" s="165"/>
      <c r="ITI249" s="166"/>
      <c r="ITK249" s="164"/>
      <c r="ITL249" s="168"/>
      <c r="ITM249" s="168"/>
      <c r="ITN249" s="165"/>
      <c r="ITO249" s="165"/>
      <c r="ITP249" s="165"/>
      <c r="ITQ249" s="166"/>
      <c r="ITS249" s="164"/>
      <c r="ITT249" s="168"/>
      <c r="ITU249" s="168"/>
      <c r="ITV249" s="165"/>
      <c r="ITW249" s="165"/>
      <c r="ITX249" s="165"/>
      <c r="ITY249" s="166"/>
      <c r="IUA249" s="164"/>
      <c r="IUB249" s="168"/>
      <c r="IUC249" s="168"/>
      <c r="IUD249" s="165"/>
      <c r="IUE249" s="165"/>
      <c r="IUF249" s="165"/>
      <c r="IUG249" s="166"/>
      <c r="IUI249" s="164"/>
      <c r="IUJ249" s="168"/>
      <c r="IUK249" s="168"/>
      <c r="IUL249" s="165"/>
      <c r="IUM249" s="165"/>
      <c r="IUN249" s="165"/>
      <c r="IUO249" s="166"/>
      <c r="IUQ249" s="164"/>
      <c r="IUR249" s="168"/>
      <c r="IUS249" s="168"/>
      <c r="IUT249" s="165"/>
      <c r="IUU249" s="165"/>
      <c r="IUV249" s="165"/>
      <c r="IUW249" s="166"/>
      <c r="IUY249" s="164"/>
      <c r="IUZ249" s="168"/>
      <c r="IVA249" s="168"/>
      <c r="IVB249" s="165"/>
      <c r="IVC249" s="165"/>
      <c r="IVD249" s="165"/>
      <c r="IVE249" s="166"/>
      <c r="IVG249" s="164"/>
      <c r="IVH249" s="168"/>
      <c r="IVI249" s="168"/>
      <c r="IVJ249" s="165"/>
      <c r="IVK249" s="165"/>
      <c r="IVL249" s="165"/>
      <c r="IVM249" s="166"/>
      <c r="IVO249" s="164"/>
      <c r="IVP249" s="168"/>
      <c r="IVQ249" s="168"/>
      <c r="IVR249" s="165"/>
      <c r="IVS249" s="165"/>
      <c r="IVT249" s="165"/>
      <c r="IVU249" s="166"/>
      <c r="IVW249" s="164"/>
      <c r="IVX249" s="168"/>
      <c r="IVY249" s="168"/>
      <c r="IVZ249" s="165"/>
      <c r="IWA249" s="165"/>
      <c r="IWB249" s="165"/>
      <c r="IWC249" s="166"/>
      <c r="IWE249" s="164"/>
      <c r="IWF249" s="168"/>
      <c r="IWG249" s="168"/>
      <c r="IWH249" s="165"/>
      <c r="IWI249" s="165"/>
      <c r="IWJ249" s="165"/>
      <c r="IWK249" s="166"/>
      <c r="IWM249" s="164"/>
      <c r="IWN249" s="168"/>
      <c r="IWO249" s="168"/>
      <c r="IWP249" s="165"/>
      <c r="IWQ249" s="165"/>
      <c r="IWR249" s="165"/>
      <c r="IWS249" s="166"/>
      <c r="IWU249" s="164"/>
      <c r="IWV249" s="168"/>
      <c r="IWW249" s="168"/>
      <c r="IWX249" s="165"/>
      <c r="IWY249" s="165"/>
      <c r="IWZ249" s="165"/>
      <c r="IXA249" s="166"/>
      <c r="IXC249" s="164"/>
      <c r="IXD249" s="168"/>
      <c r="IXE249" s="168"/>
      <c r="IXF249" s="165"/>
      <c r="IXG249" s="165"/>
      <c r="IXH249" s="165"/>
      <c r="IXI249" s="166"/>
      <c r="IXK249" s="164"/>
      <c r="IXL249" s="168"/>
      <c r="IXM249" s="168"/>
      <c r="IXN249" s="165"/>
      <c r="IXO249" s="165"/>
      <c r="IXP249" s="165"/>
      <c r="IXQ249" s="166"/>
      <c r="IXS249" s="164"/>
      <c r="IXT249" s="168"/>
      <c r="IXU249" s="168"/>
      <c r="IXV249" s="165"/>
      <c r="IXW249" s="165"/>
      <c r="IXX249" s="165"/>
      <c r="IXY249" s="166"/>
      <c r="IYA249" s="164"/>
      <c r="IYB249" s="168"/>
      <c r="IYC249" s="168"/>
      <c r="IYD249" s="165"/>
      <c r="IYE249" s="165"/>
      <c r="IYF249" s="165"/>
      <c r="IYG249" s="166"/>
      <c r="IYI249" s="164"/>
      <c r="IYJ249" s="168"/>
      <c r="IYK249" s="168"/>
      <c r="IYL249" s="165"/>
      <c r="IYM249" s="165"/>
      <c r="IYN249" s="165"/>
      <c r="IYO249" s="166"/>
      <c r="IYQ249" s="164"/>
      <c r="IYR249" s="168"/>
      <c r="IYS249" s="168"/>
      <c r="IYT249" s="165"/>
      <c r="IYU249" s="165"/>
      <c r="IYV249" s="165"/>
      <c r="IYW249" s="166"/>
      <c r="IYY249" s="164"/>
      <c r="IYZ249" s="168"/>
      <c r="IZA249" s="168"/>
      <c r="IZB249" s="165"/>
      <c r="IZC249" s="165"/>
      <c r="IZD249" s="165"/>
      <c r="IZE249" s="166"/>
      <c r="IZG249" s="164"/>
      <c r="IZH249" s="168"/>
      <c r="IZI249" s="168"/>
      <c r="IZJ249" s="165"/>
      <c r="IZK249" s="165"/>
      <c r="IZL249" s="165"/>
      <c r="IZM249" s="166"/>
      <c r="IZO249" s="164"/>
      <c r="IZP249" s="168"/>
      <c r="IZQ249" s="168"/>
      <c r="IZR249" s="165"/>
      <c r="IZS249" s="165"/>
      <c r="IZT249" s="165"/>
      <c r="IZU249" s="166"/>
      <c r="IZW249" s="164"/>
      <c r="IZX249" s="168"/>
      <c r="IZY249" s="168"/>
      <c r="IZZ249" s="165"/>
      <c r="JAA249" s="165"/>
      <c r="JAB249" s="165"/>
      <c r="JAC249" s="166"/>
      <c r="JAE249" s="164"/>
      <c r="JAF249" s="168"/>
      <c r="JAG249" s="168"/>
      <c r="JAH249" s="165"/>
      <c r="JAI249" s="165"/>
      <c r="JAJ249" s="165"/>
      <c r="JAK249" s="166"/>
      <c r="JAM249" s="164"/>
      <c r="JAN249" s="168"/>
      <c r="JAO249" s="168"/>
      <c r="JAP249" s="165"/>
      <c r="JAQ249" s="165"/>
      <c r="JAR249" s="165"/>
      <c r="JAS249" s="166"/>
      <c r="JAU249" s="164"/>
      <c r="JAV249" s="168"/>
      <c r="JAW249" s="168"/>
      <c r="JAX249" s="165"/>
      <c r="JAY249" s="165"/>
      <c r="JAZ249" s="165"/>
      <c r="JBA249" s="166"/>
      <c r="JBC249" s="164"/>
      <c r="JBD249" s="168"/>
      <c r="JBE249" s="168"/>
      <c r="JBF249" s="165"/>
      <c r="JBG249" s="165"/>
      <c r="JBH249" s="165"/>
      <c r="JBI249" s="166"/>
      <c r="JBK249" s="164"/>
      <c r="JBL249" s="168"/>
      <c r="JBM249" s="168"/>
      <c r="JBN249" s="165"/>
      <c r="JBO249" s="165"/>
      <c r="JBP249" s="165"/>
      <c r="JBQ249" s="166"/>
      <c r="JBS249" s="164"/>
      <c r="JBT249" s="168"/>
      <c r="JBU249" s="168"/>
      <c r="JBV249" s="165"/>
      <c r="JBW249" s="165"/>
      <c r="JBX249" s="165"/>
      <c r="JBY249" s="166"/>
      <c r="JCA249" s="164"/>
      <c r="JCB249" s="168"/>
      <c r="JCC249" s="168"/>
      <c r="JCD249" s="165"/>
      <c r="JCE249" s="165"/>
      <c r="JCF249" s="165"/>
      <c r="JCG249" s="166"/>
      <c r="JCI249" s="164"/>
      <c r="JCJ249" s="168"/>
      <c r="JCK249" s="168"/>
      <c r="JCL249" s="165"/>
      <c r="JCM249" s="165"/>
      <c r="JCN249" s="165"/>
      <c r="JCO249" s="166"/>
      <c r="JCQ249" s="164"/>
      <c r="JCR249" s="168"/>
      <c r="JCS249" s="168"/>
      <c r="JCT249" s="165"/>
      <c r="JCU249" s="165"/>
      <c r="JCV249" s="165"/>
      <c r="JCW249" s="166"/>
      <c r="JCY249" s="164"/>
      <c r="JCZ249" s="168"/>
      <c r="JDA249" s="168"/>
      <c r="JDB249" s="165"/>
      <c r="JDC249" s="165"/>
      <c r="JDD249" s="165"/>
      <c r="JDE249" s="166"/>
      <c r="JDG249" s="164"/>
      <c r="JDH249" s="168"/>
      <c r="JDI249" s="168"/>
      <c r="JDJ249" s="165"/>
      <c r="JDK249" s="165"/>
      <c r="JDL249" s="165"/>
      <c r="JDM249" s="166"/>
      <c r="JDO249" s="164"/>
      <c r="JDP249" s="168"/>
      <c r="JDQ249" s="168"/>
      <c r="JDR249" s="165"/>
      <c r="JDS249" s="165"/>
      <c r="JDT249" s="165"/>
      <c r="JDU249" s="166"/>
      <c r="JDW249" s="164"/>
      <c r="JDX249" s="168"/>
      <c r="JDY249" s="168"/>
      <c r="JDZ249" s="165"/>
      <c r="JEA249" s="165"/>
      <c r="JEB249" s="165"/>
      <c r="JEC249" s="166"/>
      <c r="JEE249" s="164"/>
      <c r="JEF249" s="168"/>
      <c r="JEG249" s="168"/>
      <c r="JEH249" s="165"/>
      <c r="JEI249" s="165"/>
      <c r="JEJ249" s="165"/>
      <c r="JEK249" s="166"/>
      <c r="JEM249" s="164"/>
      <c r="JEN249" s="168"/>
      <c r="JEO249" s="168"/>
      <c r="JEP249" s="165"/>
      <c r="JEQ249" s="165"/>
      <c r="JER249" s="165"/>
      <c r="JES249" s="166"/>
      <c r="JEU249" s="164"/>
      <c r="JEV249" s="168"/>
      <c r="JEW249" s="168"/>
      <c r="JEX249" s="165"/>
      <c r="JEY249" s="165"/>
      <c r="JEZ249" s="165"/>
      <c r="JFA249" s="166"/>
      <c r="JFC249" s="164"/>
      <c r="JFD249" s="168"/>
      <c r="JFE249" s="168"/>
      <c r="JFF249" s="165"/>
      <c r="JFG249" s="165"/>
      <c r="JFH249" s="165"/>
      <c r="JFI249" s="166"/>
      <c r="JFK249" s="164"/>
      <c r="JFL249" s="168"/>
      <c r="JFM249" s="168"/>
      <c r="JFN249" s="165"/>
      <c r="JFO249" s="165"/>
      <c r="JFP249" s="165"/>
      <c r="JFQ249" s="166"/>
      <c r="JFS249" s="164"/>
      <c r="JFT249" s="168"/>
      <c r="JFU249" s="168"/>
      <c r="JFV249" s="165"/>
      <c r="JFW249" s="165"/>
      <c r="JFX249" s="165"/>
      <c r="JFY249" s="166"/>
      <c r="JGA249" s="164"/>
      <c r="JGB249" s="168"/>
      <c r="JGC249" s="168"/>
      <c r="JGD249" s="165"/>
      <c r="JGE249" s="165"/>
      <c r="JGF249" s="165"/>
      <c r="JGG249" s="166"/>
      <c r="JGI249" s="164"/>
      <c r="JGJ249" s="168"/>
      <c r="JGK249" s="168"/>
      <c r="JGL249" s="165"/>
      <c r="JGM249" s="165"/>
      <c r="JGN249" s="165"/>
      <c r="JGO249" s="166"/>
      <c r="JGQ249" s="164"/>
      <c r="JGR249" s="168"/>
      <c r="JGS249" s="168"/>
      <c r="JGT249" s="165"/>
      <c r="JGU249" s="165"/>
      <c r="JGV249" s="165"/>
      <c r="JGW249" s="166"/>
      <c r="JGY249" s="164"/>
      <c r="JGZ249" s="168"/>
      <c r="JHA249" s="168"/>
      <c r="JHB249" s="165"/>
      <c r="JHC249" s="165"/>
      <c r="JHD249" s="165"/>
      <c r="JHE249" s="166"/>
      <c r="JHG249" s="164"/>
      <c r="JHH249" s="168"/>
      <c r="JHI249" s="168"/>
      <c r="JHJ249" s="165"/>
      <c r="JHK249" s="165"/>
      <c r="JHL249" s="165"/>
      <c r="JHM249" s="166"/>
      <c r="JHO249" s="164"/>
      <c r="JHP249" s="168"/>
      <c r="JHQ249" s="168"/>
      <c r="JHR249" s="165"/>
      <c r="JHS249" s="165"/>
      <c r="JHT249" s="165"/>
      <c r="JHU249" s="166"/>
      <c r="JHW249" s="164"/>
      <c r="JHX249" s="168"/>
      <c r="JHY249" s="168"/>
      <c r="JHZ249" s="165"/>
      <c r="JIA249" s="165"/>
      <c r="JIB249" s="165"/>
      <c r="JIC249" s="166"/>
      <c r="JIE249" s="164"/>
      <c r="JIF249" s="168"/>
      <c r="JIG249" s="168"/>
      <c r="JIH249" s="165"/>
      <c r="JII249" s="165"/>
      <c r="JIJ249" s="165"/>
      <c r="JIK249" s="166"/>
      <c r="JIM249" s="164"/>
      <c r="JIN249" s="168"/>
      <c r="JIO249" s="168"/>
      <c r="JIP249" s="165"/>
      <c r="JIQ249" s="165"/>
      <c r="JIR249" s="165"/>
      <c r="JIS249" s="166"/>
      <c r="JIU249" s="164"/>
      <c r="JIV249" s="168"/>
      <c r="JIW249" s="168"/>
      <c r="JIX249" s="165"/>
      <c r="JIY249" s="165"/>
      <c r="JIZ249" s="165"/>
      <c r="JJA249" s="166"/>
      <c r="JJC249" s="164"/>
      <c r="JJD249" s="168"/>
      <c r="JJE249" s="168"/>
      <c r="JJF249" s="165"/>
      <c r="JJG249" s="165"/>
      <c r="JJH249" s="165"/>
      <c r="JJI249" s="166"/>
      <c r="JJK249" s="164"/>
      <c r="JJL249" s="168"/>
      <c r="JJM249" s="168"/>
      <c r="JJN249" s="165"/>
      <c r="JJO249" s="165"/>
      <c r="JJP249" s="165"/>
      <c r="JJQ249" s="166"/>
      <c r="JJS249" s="164"/>
      <c r="JJT249" s="168"/>
      <c r="JJU249" s="168"/>
      <c r="JJV249" s="165"/>
      <c r="JJW249" s="165"/>
      <c r="JJX249" s="165"/>
      <c r="JJY249" s="166"/>
      <c r="JKA249" s="164"/>
      <c r="JKB249" s="168"/>
      <c r="JKC249" s="168"/>
      <c r="JKD249" s="165"/>
      <c r="JKE249" s="165"/>
      <c r="JKF249" s="165"/>
      <c r="JKG249" s="166"/>
      <c r="JKI249" s="164"/>
      <c r="JKJ249" s="168"/>
      <c r="JKK249" s="168"/>
      <c r="JKL249" s="165"/>
      <c r="JKM249" s="165"/>
      <c r="JKN249" s="165"/>
      <c r="JKO249" s="166"/>
      <c r="JKQ249" s="164"/>
      <c r="JKR249" s="168"/>
      <c r="JKS249" s="168"/>
      <c r="JKT249" s="165"/>
      <c r="JKU249" s="165"/>
      <c r="JKV249" s="165"/>
      <c r="JKW249" s="166"/>
      <c r="JKY249" s="164"/>
      <c r="JKZ249" s="168"/>
      <c r="JLA249" s="168"/>
      <c r="JLB249" s="165"/>
      <c r="JLC249" s="165"/>
      <c r="JLD249" s="165"/>
      <c r="JLE249" s="166"/>
      <c r="JLG249" s="164"/>
      <c r="JLH249" s="168"/>
      <c r="JLI249" s="168"/>
      <c r="JLJ249" s="165"/>
      <c r="JLK249" s="165"/>
      <c r="JLL249" s="165"/>
      <c r="JLM249" s="166"/>
      <c r="JLO249" s="164"/>
      <c r="JLP249" s="168"/>
      <c r="JLQ249" s="168"/>
      <c r="JLR249" s="165"/>
      <c r="JLS249" s="165"/>
      <c r="JLT249" s="165"/>
      <c r="JLU249" s="166"/>
      <c r="JLW249" s="164"/>
      <c r="JLX249" s="168"/>
      <c r="JLY249" s="168"/>
      <c r="JLZ249" s="165"/>
      <c r="JMA249" s="165"/>
      <c r="JMB249" s="165"/>
      <c r="JMC249" s="166"/>
      <c r="JME249" s="164"/>
      <c r="JMF249" s="168"/>
      <c r="JMG249" s="168"/>
      <c r="JMH249" s="165"/>
      <c r="JMI249" s="165"/>
      <c r="JMJ249" s="165"/>
      <c r="JMK249" s="166"/>
      <c r="JMM249" s="164"/>
      <c r="JMN249" s="168"/>
      <c r="JMO249" s="168"/>
      <c r="JMP249" s="165"/>
      <c r="JMQ249" s="165"/>
      <c r="JMR249" s="165"/>
      <c r="JMS249" s="166"/>
      <c r="JMU249" s="164"/>
      <c r="JMV249" s="168"/>
      <c r="JMW249" s="168"/>
      <c r="JMX249" s="165"/>
      <c r="JMY249" s="165"/>
      <c r="JMZ249" s="165"/>
      <c r="JNA249" s="166"/>
      <c r="JNC249" s="164"/>
      <c r="JND249" s="168"/>
      <c r="JNE249" s="168"/>
      <c r="JNF249" s="165"/>
      <c r="JNG249" s="165"/>
      <c r="JNH249" s="165"/>
      <c r="JNI249" s="166"/>
      <c r="JNK249" s="164"/>
      <c r="JNL249" s="168"/>
      <c r="JNM249" s="168"/>
      <c r="JNN249" s="165"/>
      <c r="JNO249" s="165"/>
      <c r="JNP249" s="165"/>
      <c r="JNQ249" s="166"/>
      <c r="JNS249" s="164"/>
      <c r="JNT249" s="168"/>
      <c r="JNU249" s="168"/>
      <c r="JNV249" s="165"/>
      <c r="JNW249" s="165"/>
      <c r="JNX249" s="165"/>
      <c r="JNY249" s="166"/>
      <c r="JOA249" s="164"/>
      <c r="JOB249" s="168"/>
      <c r="JOC249" s="168"/>
      <c r="JOD249" s="165"/>
      <c r="JOE249" s="165"/>
      <c r="JOF249" s="165"/>
      <c r="JOG249" s="166"/>
      <c r="JOI249" s="164"/>
      <c r="JOJ249" s="168"/>
      <c r="JOK249" s="168"/>
      <c r="JOL249" s="165"/>
      <c r="JOM249" s="165"/>
      <c r="JON249" s="165"/>
      <c r="JOO249" s="166"/>
      <c r="JOQ249" s="164"/>
      <c r="JOR249" s="168"/>
      <c r="JOS249" s="168"/>
      <c r="JOT249" s="165"/>
      <c r="JOU249" s="165"/>
      <c r="JOV249" s="165"/>
      <c r="JOW249" s="166"/>
      <c r="JOY249" s="164"/>
      <c r="JOZ249" s="168"/>
      <c r="JPA249" s="168"/>
      <c r="JPB249" s="165"/>
      <c r="JPC249" s="165"/>
      <c r="JPD249" s="165"/>
      <c r="JPE249" s="166"/>
      <c r="JPG249" s="164"/>
      <c r="JPH249" s="168"/>
      <c r="JPI249" s="168"/>
      <c r="JPJ249" s="165"/>
      <c r="JPK249" s="165"/>
      <c r="JPL249" s="165"/>
      <c r="JPM249" s="166"/>
      <c r="JPO249" s="164"/>
      <c r="JPP249" s="168"/>
      <c r="JPQ249" s="168"/>
      <c r="JPR249" s="165"/>
      <c r="JPS249" s="165"/>
      <c r="JPT249" s="165"/>
      <c r="JPU249" s="166"/>
      <c r="JPW249" s="164"/>
      <c r="JPX249" s="168"/>
      <c r="JPY249" s="168"/>
      <c r="JPZ249" s="165"/>
      <c r="JQA249" s="165"/>
      <c r="JQB249" s="165"/>
      <c r="JQC249" s="166"/>
      <c r="JQE249" s="164"/>
      <c r="JQF249" s="168"/>
      <c r="JQG249" s="168"/>
      <c r="JQH249" s="165"/>
      <c r="JQI249" s="165"/>
      <c r="JQJ249" s="165"/>
      <c r="JQK249" s="166"/>
      <c r="JQM249" s="164"/>
      <c r="JQN249" s="168"/>
      <c r="JQO249" s="168"/>
      <c r="JQP249" s="165"/>
      <c r="JQQ249" s="165"/>
      <c r="JQR249" s="165"/>
      <c r="JQS249" s="166"/>
      <c r="JQU249" s="164"/>
      <c r="JQV249" s="168"/>
      <c r="JQW249" s="168"/>
      <c r="JQX249" s="165"/>
      <c r="JQY249" s="165"/>
      <c r="JQZ249" s="165"/>
      <c r="JRA249" s="166"/>
      <c r="JRC249" s="164"/>
      <c r="JRD249" s="168"/>
      <c r="JRE249" s="168"/>
      <c r="JRF249" s="165"/>
      <c r="JRG249" s="165"/>
      <c r="JRH249" s="165"/>
      <c r="JRI249" s="166"/>
      <c r="JRK249" s="164"/>
      <c r="JRL249" s="168"/>
      <c r="JRM249" s="168"/>
      <c r="JRN249" s="165"/>
      <c r="JRO249" s="165"/>
      <c r="JRP249" s="165"/>
      <c r="JRQ249" s="166"/>
      <c r="JRS249" s="164"/>
      <c r="JRT249" s="168"/>
      <c r="JRU249" s="168"/>
      <c r="JRV249" s="165"/>
      <c r="JRW249" s="165"/>
      <c r="JRX249" s="165"/>
      <c r="JRY249" s="166"/>
      <c r="JSA249" s="164"/>
      <c r="JSB249" s="168"/>
      <c r="JSC249" s="168"/>
      <c r="JSD249" s="165"/>
      <c r="JSE249" s="165"/>
      <c r="JSF249" s="165"/>
      <c r="JSG249" s="166"/>
      <c r="JSI249" s="164"/>
      <c r="JSJ249" s="168"/>
      <c r="JSK249" s="168"/>
      <c r="JSL249" s="165"/>
      <c r="JSM249" s="165"/>
      <c r="JSN249" s="165"/>
      <c r="JSO249" s="166"/>
      <c r="JSQ249" s="164"/>
      <c r="JSR249" s="168"/>
      <c r="JSS249" s="168"/>
      <c r="JST249" s="165"/>
      <c r="JSU249" s="165"/>
      <c r="JSV249" s="165"/>
      <c r="JSW249" s="166"/>
      <c r="JSY249" s="164"/>
      <c r="JSZ249" s="168"/>
      <c r="JTA249" s="168"/>
      <c r="JTB249" s="165"/>
      <c r="JTC249" s="165"/>
      <c r="JTD249" s="165"/>
      <c r="JTE249" s="166"/>
      <c r="JTG249" s="164"/>
      <c r="JTH249" s="168"/>
      <c r="JTI249" s="168"/>
      <c r="JTJ249" s="165"/>
      <c r="JTK249" s="165"/>
      <c r="JTL249" s="165"/>
      <c r="JTM249" s="166"/>
      <c r="JTO249" s="164"/>
      <c r="JTP249" s="168"/>
      <c r="JTQ249" s="168"/>
      <c r="JTR249" s="165"/>
      <c r="JTS249" s="165"/>
      <c r="JTT249" s="165"/>
      <c r="JTU249" s="166"/>
      <c r="JTW249" s="164"/>
      <c r="JTX249" s="168"/>
      <c r="JTY249" s="168"/>
      <c r="JTZ249" s="165"/>
      <c r="JUA249" s="165"/>
      <c r="JUB249" s="165"/>
      <c r="JUC249" s="166"/>
      <c r="JUE249" s="164"/>
      <c r="JUF249" s="168"/>
      <c r="JUG249" s="168"/>
      <c r="JUH249" s="165"/>
      <c r="JUI249" s="165"/>
      <c r="JUJ249" s="165"/>
      <c r="JUK249" s="166"/>
      <c r="JUM249" s="164"/>
      <c r="JUN249" s="168"/>
      <c r="JUO249" s="168"/>
      <c r="JUP249" s="165"/>
      <c r="JUQ249" s="165"/>
      <c r="JUR249" s="165"/>
      <c r="JUS249" s="166"/>
      <c r="JUU249" s="164"/>
      <c r="JUV249" s="168"/>
      <c r="JUW249" s="168"/>
      <c r="JUX249" s="165"/>
      <c r="JUY249" s="165"/>
      <c r="JUZ249" s="165"/>
      <c r="JVA249" s="166"/>
      <c r="JVC249" s="164"/>
      <c r="JVD249" s="168"/>
      <c r="JVE249" s="168"/>
      <c r="JVF249" s="165"/>
      <c r="JVG249" s="165"/>
      <c r="JVH249" s="165"/>
      <c r="JVI249" s="166"/>
      <c r="JVK249" s="164"/>
      <c r="JVL249" s="168"/>
      <c r="JVM249" s="168"/>
      <c r="JVN249" s="165"/>
      <c r="JVO249" s="165"/>
      <c r="JVP249" s="165"/>
      <c r="JVQ249" s="166"/>
      <c r="JVS249" s="164"/>
      <c r="JVT249" s="168"/>
      <c r="JVU249" s="168"/>
      <c r="JVV249" s="165"/>
      <c r="JVW249" s="165"/>
      <c r="JVX249" s="165"/>
      <c r="JVY249" s="166"/>
      <c r="JWA249" s="164"/>
      <c r="JWB249" s="168"/>
      <c r="JWC249" s="168"/>
      <c r="JWD249" s="165"/>
      <c r="JWE249" s="165"/>
      <c r="JWF249" s="165"/>
      <c r="JWG249" s="166"/>
      <c r="JWI249" s="164"/>
      <c r="JWJ249" s="168"/>
      <c r="JWK249" s="168"/>
      <c r="JWL249" s="165"/>
      <c r="JWM249" s="165"/>
      <c r="JWN249" s="165"/>
      <c r="JWO249" s="166"/>
      <c r="JWQ249" s="164"/>
      <c r="JWR249" s="168"/>
      <c r="JWS249" s="168"/>
      <c r="JWT249" s="165"/>
      <c r="JWU249" s="165"/>
      <c r="JWV249" s="165"/>
      <c r="JWW249" s="166"/>
      <c r="JWY249" s="164"/>
      <c r="JWZ249" s="168"/>
      <c r="JXA249" s="168"/>
      <c r="JXB249" s="165"/>
      <c r="JXC249" s="165"/>
      <c r="JXD249" s="165"/>
      <c r="JXE249" s="166"/>
      <c r="JXG249" s="164"/>
      <c r="JXH249" s="168"/>
      <c r="JXI249" s="168"/>
      <c r="JXJ249" s="165"/>
      <c r="JXK249" s="165"/>
      <c r="JXL249" s="165"/>
      <c r="JXM249" s="166"/>
      <c r="JXO249" s="164"/>
      <c r="JXP249" s="168"/>
      <c r="JXQ249" s="168"/>
      <c r="JXR249" s="165"/>
      <c r="JXS249" s="165"/>
      <c r="JXT249" s="165"/>
      <c r="JXU249" s="166"/>
      <c r="JXW249" s="164"/>
      <c r="JXX249" s="168"/>
      <c r="JXY249" s="168"/>
      <c r="JXZ249" s="165"/>
      <c r="JYA249" s="165"/>
      <c r="JYB249" s="165"/>
      <c r="JYC249" s="166"/>
      <c r="JYE249" s="164"/>
      <c r="JYF249" s="168"/>
      <c r="JYG249" s="168"/>
      <c r="JYH249" s="165"/>
      <c r="JYI249" s="165"/>
      <c r="JYJ249" s="165"/>
      <c r="JYK249" s="166"/>
      <c r="JYM249" s="164"/>
      <c r="JYN249" s="168"/>
      <c r="JYO249" s="168"/>
      <c r="JYP249" s="165"/>
      <c r="JYQ249" s="165"/>
      <c r="JYR249" s="165"/>
      <c r="JYS249" s="166"/>
      <c r="JYU249" s="164"/>
      <c r="JYV249" s="168"/>
      <c r="JYW249" s="168"/>
      <c r="JYX249" s="165"/>
      <c r="JYY249" s="165"/>
      <c r="JYZ249" s="165"/>
      <c r="JZA249" s="166"/>
      <c r="JZC249" s="164"/>
      <c r="JZD249" s="168"/>
      <c r="JZE249" s="168"/>
      <c r="JZF249" s="165"/>
      <c r="JZG249" s="165"/>
      <c r="JZH249" s="165"/>
      <c r="JZI249" s="166"/>
      <c r="JZK249" s="164"/>
      <c r="JZL249" s="168"/>
      <c r="JZM249" s="168"/>
      <c r="JZN249" s="165"/>
      <c r="JZO249" s="165"/>
      <c r="JZP249" s="165"/>
      <c r="JZQ249" s="166"/>
      <c r="JZS249" s="164"/>
      <c r="JZT249" s="168"/>
      <c r="JZU249" s="168"/>
      <c r="JZV249" s="165"/>
      <c r="JZW249" s="165"/>
      <c r="JZX249" s="165"/>
      <c r="JZY249" s="166"/>
      <c r="KAA249" s="164"/>
      <c r="KAB249" s="168"/>
      <c r="KAC249" s="168"/>
      <c r="KAD249" s="165"/>
      <c r="KAE249" s="165"/>
      <c r="KAF249" s="165"/>
      <c r="KAG249" s="166"/>
      <c r="KAI249" s="164"/>
      <c r="KAJ249" s="168"/>
      <c r="KAK249" s="168"/>
      <c r="KAL249" s="165"/>
      <c r="KAM249" s="165"/>
      <c r="KAN249" s="165"/>
      <c r="KAO249" s="166"/>
      <c r="KAQ249" s="164"/>
      <c r="KAR249" s="168"/>
      <c r="KAS249" s="168"/>
      <c r="KAT249" s="165"/>
      <c r="KAU249" s="165"/>
      <c r="KAV249" s="165"/>
      <c r="KAW249" s="166"/>
      <c r="KAY249" s="164"/>
      <c r="KAZ249" s="168"/>
      <c r="KBA249" s="168"/>
      <c r="KBB249" s="165"/>
      <c r="KBC249" s="165"/>
      <c r="KBD249" s="165"/>
      <c r="KBE249" s="166"/>
      <c r="KBG249" s="164"/>
      <c r="KBH249" s="168"/>
      <c r="KBI249" s="168"/>
      <c r="KBJ249" s="165"/>
      <c r="KBK249" s="165"/>
      <c r="KBL249" s="165"/>
      <c r="KBM249" s="166"/>
      <c r="KBO249" s="164"/>
      <c r="KBP249" s="168"/>
      <c r="KBQ249" s="168"/>
      <c r="KBR249" s="165"/>
      <c r="KBS249" s="165"/>
      <c r="KBT249" s="165"/>
      <c r="KBU249" s="166"/>
      <c r="KBW249" s="164"/>
      <c r="KBX249" s="168"/>
      <c r="KBY249" s="168"/>
      <c r="KBZ249" s="165"/>
      <c r="KCA249" s="165"/>
      <c r="KCB249" s="165"/>
      <c r="KCC249" s="166"/>
      <c r="KCE249" s="164"/>
      <c r="KCF249" s="168"/>
      <c r="KCG249" s="168"/>
      <c r="KCH249" s="165"/>
      <c r="KCI249" s="165"/>
      <c r="KCJ249" s="165"/>
      <c r="KCK249" s="166"/>
      <c r="KCM249" s="164"/>
      <c r="KCN249" s="168"/>
      <c r="KCO249" s="168"/>
      <c r="KCP249" s="165"/>
      <c r="KCQ249" s="165"/>
      <c r="KCR249" s="165"/>
      <c r="KCS249" s="166"/>
      <c r="KCU249" s="164"/>
      <c r="KCV249" s="168"/>
      <c r="KCW249" s="168"/>
      <c r="KCX249" s="165"/>
      <c r="KCY249" s="165"/>
      <c r="KCZ249" s="165"/>
      <c r="KDA249" s="166"/>
      <c r="KDC249" s="164"/>
      <c r="KDD249" s="168"/>
      <c r="KDE249" s="168"/>
      <c r="KDF249" s="165"/>
      <c r="KDG249" s="165"/>
      <c r="KDH249" s="165"/>
      <c r="KDI249" s="166"/>
      <c r="KDK249" s="164"/>
      <c r="KDL249" s="168"/>
      <c r="KDM249" s="168"/>
      <c r="KDN249" s="165"/>
      <c r="KDO249" s="165"/>
      <c r="KDP249" s="165"/>
      <c r="KDQ249" s="166"/>
      <c r="KDS249" s="164"/>
      <c r="KDT249" s="168"/>
      <c r="KDU249" s="168"/>
      <c r="KDV249" s="165"/>
      <c r="KDW249" s="165"/>
      <c r="KDX249" s="165"/>
      <c r="KDY249" s="166"/>
      <c r="KEA249" s="164"/>
      <c r="KEB249" s="168"/>
      <c r="KEC249" s="168"/>
      <c r="KED249" s="165"/>
      <c r="KEE249" s="165"/>
      <c r="KEF249" s="165"/>
      <c r="KEG249" s="166"/>
      <c r="KEI249" s="164"/>
      <c r="KEJ249" s="168"/>
      <c r="KEK249" s="168"/>
      <c r="KEL249" s="165"/>
      <c r="KEM249" s="165"/>
      <c r="KEN249" s="165"/>
      <c r="KEO249" s="166"/>
      <c r="KEQ249" s="164"/>
      <c r="KER249" s="168"/>
      <c r="KES249" s="168"/>
      <c r="KET249" s="165"/>
      <c r="KEU249" s="165"/>
      <c r="KEV249" s="165"/>
      <c r="KEW249" s="166"/>
      <c r="KEY249" s="164"/>
      <c r="KEZ249" s="168"/>
      <c r="KFA249" s="168"/>
      <c r="KFB249" s="165"/>
      <c r="KFC249" s="165"/>
      <c r="KFD249" s="165"/>
      <c r="KFE249" s="166"/>
      <c r="KFG249" s="164"/>
      <c r="KFH249" s="168"/>
      <c r="KFI249" s="168"/>
      <c r="KFJ249" s="165"/>
      <c r="KFK249" s="165"/>
      <c r="KFL249" s="165"/>
      <c r="KFM249" s="166"/>
      <c r="KFO249" s="164"/>
      <c r="KFP249" s="168"/>
      <c r="KFQ249" s="168"/>
      <c r="KFR249" s="165"/>
      <c r="KFS249" s="165"/>
      <c r="KFT249" s="165"/>
      <c r="KFU249" s="166"/>
      <c r="KFW249" s="164"/>
      <c r="KFX249" s="168"/>
      <c r="KFY249" s="168"/>
      <c r="KFZ249" s="165"/>
      <c r="KGA249" s="165"/>
      <c r="KGB249" s="165"/>
      <c r="KGC249" s="166"/>
      <c r="KGE249" s="164"/>
      <c r="KGF249" s="168"/>
      <c r="KGG249" s="168"/>
      <c r="KGH249" s="165"/>
      <c r="KGI249" s="165"/>
      <c r="KGJ249" s="165"/>
      <c r="KGK249" s="166"/>
      <c r="KGM249" s="164"/>
      <c r="KGN249" s="168"/>
      <c r="KGO249" s="168"/>
      <c r="KGP249" s="165"/>
      <c r="KGQ249" s="165"/>
      <c r="KGR249" s="165"/>
      <c r="KGS249" s="166"/>
      <c r="KGU249" s="164"/>
      <c r="KGV249" s="168"/>
      <c r="KGW249" s="168"/>
      <c r="KGX249" s="165"/>
      <c r="KGY249" s="165"/>
      <c r="KGZ249" s="165"/>
      <c r="KHA249" s="166"/>
      <c r="KHC249" s="164"/>
      <c r="KHD249" s="168"/>
      <c r="KHE249" s="168"/>
      <c r="KHF249" s="165"/>
      <c r="KHG249" s="165"/>
      <c r="KHH249" s="165"/>
      <c r="KHI249" s="166"/>
      <c r="KHK249" s="164"/>
      <c r="KHL249" s="168"/>
      <c r="KHM249" s="168"/>
      <c r="KHN249" s="165"/>
      <c r="KHO249" s="165"/>
      <c r="KHP249" s="165"/>
      <c r="KHQ249" s="166"/>
      <c r="KHS249" s="164"/>
      <c r="KHT249" s="168"/>
      <c r="KHU249" s="168"/>
      <c r="KHV249" s="165"/>
      <c r="KHW249" s="165"/>
      <c r="KHX249" s="165"/>
      <c r="KHY249" s="166"/>
      <c r="KIA249" s="164"/>
      <c r="KIB249" s="168"/>
      <c r="KIC249" s="168"/>
      <c r="KID249" s="165"/>
      <c r="KIE249" s="165"/>
      <c r="KIF249" s="165"/>
      <c r="KIG249" s="166"/>
      <c r="KII249" s="164"/>
      <c r="KIJ249" s="168"/>
      <c r="KIK249" s="168"/>
      <c r="KIL249" s="165"/>
      <c r="KIM249" s="165"/>
      <c r="KIN249" s="165"/>
      <c r="KIO249" s="166"/>
      <c r="KIQ249" s="164"/>
      <c r="KIR249" s="168"/>
      <c r="KIS249" s="168"/>
      <c r="KIT249" s="165"/>
      <c r="KIU249" s="165"/>
      <c r="KIV249" s="165"/>
      <c r="KIW249" s="166"/>
      <c r="KIY249" s="164"/>
      <c r="KIZ249" s="168"/>
      <c r="KJA249" s="168"/>
      <c r="KJB249" s="165"/>
      <c r="KJC249" s="165"/>
      <c r="KJD249" s="165"/>
      <c r="KJE249" s="166"/>
      <c r="KJG249" s="164"/>
      <c r="KJH249" s="168"/>
      <c r="KJI249" s="168"/>
      <c r="KJJ249" s="165"/>
      <c r="KJK249" s="165"/>
      <c r="KJL249" s="165"/>
      <c r="KJM249" s="166"/>
      <c r="KJO249" s="164"/>
      <c r="KJP249" s="168"/>
      <c r="KJQ249" s="168"/>
      <c r="KJR249" s="165"/>
      <c r="KJS249" s="165"/>
      <c r="KJT249" s="165"/>
      <c r="KJU249" s="166"/>
      <c r="KJW249" s="164"/>
      <c r="KJX249" s="168"/>
      <c r="KJY249" s="168"/>
      <c r="KJZ249" s="165"/>
      <c r="KKA249" s="165"/>
      <c r="KKB249" s="165"/>
      <c r="KKC249" s="166"/>
      <c r="KKE249" s="164"/>
      <c r="KKF249" s="168"/>
      <c r="KKG249" s="168"/>
      <c r="KKH249" s="165"/>
      <c r="KKI249" s="165"/>
      <c r="KKJ249" s="165"/>
      <c r="KKK249" s="166"/>
      <c r="KKM249" s="164"/>
      <c r="KKN249" s="168"/>
      <c r="KKO249" s="168"/>
      <c r="KKP249" s="165"/>
      <c r="KKQ249" s="165"/>
      <c r="KKR249" s="165"/>
      <c r="KKS249" s="166"/>
      <c r="KKU249" s="164"/>
      <c r="KKV249" s="168"/>
      <c r="KKW249" s="168"/>
      <c r="KKX249" s="165"/>
      <c r="KKY249" s="165"/>
      <c r="KKZ249" s="165"/>
      <c r="KLA249" s="166"/>
      <c r="KLC249" s="164"/>
      <c r="KLD249" s="168"/>
      <c r="KLE249" s="168"/>
      <c r="KLF249" s="165"/>
      <c r="KLG249" s="165"/>
      <c r="KLH249" s="165"/>
      <c r="KLI249" s="166"/>
      <c r="KLK249" s="164"/>
      <c r="KLL249" s="168"/>
      <c r="KLM249" s="168"/>
      <c r="KLN249" s="165"/>
      <c r="KLO249" s="165"/>
      <c r="KLP249" s="165"/>
      <c r="KLQ249" s="166"/>
      <c r="KLS249" s="164"/>
      <c r="KLT249" s="168"/>
      <c r="KLU249" s="168"/>
      <c r="KLV249" s="165"/>
      <c r="KLW249" s="165"/>
      <c r="KLX249" s="165"/>
      <c r="KLY249" s="166"/>
      <c r="KMA249" s="164"/>
      <c r="KMB249" s="168"/>
      <c r="KMC249" s="168"/>
      <c r="KMD249" s="165"/>
      <c r="KME249" s="165"/>
      <c r="KMF249" s="165"/>
      <c r="KMG249" s="166"/>
      <c r="KMI249" s="164"/>
      <c r="KMJ249" s="168"/>
      <c r="KMK249" s="168"/>
      <c r="KML249" s="165"/>
      <c r="KMM249" s="165"/>
      <c r="KMN249" s="165"/>
      <c r="KMO249" s="166"/>
      <c r="KMQ249" s="164"/>
      <c r="KMR249" s="168"/>
      <c r="KMS249" s="168"/>
      <c r="KMT249" s="165"/>
      <c r="KMU249" s="165"/>
      <c r="KMV249" s="165"/>
      <c r="KMW249" s="166"/>
      <c r="KMY249" s="164"/>
      <c r="KMZ249" s="168"/>
      <c r="KNA249" s="168"/>
      <c r="KNB249" s="165"/>
      <c r="KNC249" s="165"/>
      <c r="KND249" s="165"/>
      <c r="KNE249" s="166"/>
      <c r="KNG249" s="164"/>
      <c r="KNH249" s="168"/>
      <c r="KNI249" s="168"/>
      <c r="KNJ249" s="165"/>
      <c r="KNK249" s="165"/>
      <c r="KNL249" s="165"/>
      <c r="KNM249" s="166"/>
      <c r="KNO249" s="164"/>
      <c r="KNP249" s="168"/>
      <c r="KNQ249" s="168"/>
      <c r="KNR249" s="165"/>
      <c r="KNS249" s="165"/>
      <c r="KNT249" s="165"/>
      <c r="KNU249" s="166"/>
      <c r="KNW249" s="164"/>
      <c r="KNX249" s="168"/>
      <c r="KNY249" s="168"/>
      <c r="KNZ249" s="165"/>
      <c r="KOA249" s="165"/>
      <c r="KOB249" s="165"/>
      <c r="KOC249" s="166"/>
      <c r="KOE249" s="164"/>
      <c r="KOF249" s="168"/>
      <c r="KOG249" s="168"/>
      <c r="KOH249" s="165"/>
      <c r="KOI249" s="165"/>
      <c r="KOJ249" s="165"/>
      <c r="KOK249" s="166"/>
      <c r="KOM249" s="164"/>
      <c r="KON249" s="168"/>
      <c r="KOO249" s="168"/>
      <c r="KOP249" s="165"/>
      <c r="KOQ249" s="165"/>
      <c r="KOR249" s="165"/>
      <c r="KOS249" s="166"/>
      <c r="KOU249" s="164"/>
      <c r="KOV249" s="168"/>
      <c r="KOW249" s="168"/>
      <c r="KOX249" s="165"/>
      <c r="KOY249" s="165"/>
      <c r="KOZ249" s="165"/>
      <c r="KPA249" s="166"/>
      <c r="KPC249" s="164"/>
      <c r="KPD249" s="168"/>
      <c r="KPE249" s="168"/>
      <c r="KPF249" s="165"/>
      <c r="KPG249" s="165"/>
      <c r="KPH249" s="165"/>
      <c r="KPI249" s="166"/>
      <c r="KPK249" s="164"/>
      <c r="KPL249" s="168"/>
      <c r="KPM249" s="168"/>
      <c r="KPN249" s="165"/>
      <c r="KPO249" s="165"/>
      <c r="KPP249" s="165"/>
      <c r="KPQ249" s="166"/>
      <c r="KPS249" s="164"/>
      <c r="KPT249" s="168"/>
      <c r="KPU249" s="168"/>
      <c r="KPV249" s="165"/>
      <c r="KPW249" s="165"/>
      <c r="KPX249" s="165"/>
      <c r="KPY249" s="166"/>
      <c r="KQA249" s="164"/>
      <c r="KQB249" s="168"/>
      <c r="KQC249" s="168"/>
      <c r="KQD249" s="165"/>
      <c r="KQE249" s="165"/>
      <c r="KQF249" s="165"/>
      <c r="KQG249" s="166"/>
      <c r="KQI249" s="164"/>
      <c r="KQJ249" s="168"/>
      <c r="KQK249" s="168"/>
      <c r="KQL249" s="165"/>
      <c r="KQM249" s="165"/>
      <c r="KQN249" s="165"/>
      <c r="KQO249" s="166"/>
      <c r="KQQ249" s="164"/>
      <c r="KQR249" s="168"/>
      <c r="KQS249" s="168"/>
      <c r="KQT249" s="165"/>
      <c r="KQU249" s="165"/>
      <c r="KQV249" s="165"/>
      <c r="KQW249" s="166"/>
      <c r="KQY249" s="164"/>
      <c r="KQZ249" s="168"/>
      <c r="KRA249" s="168"/>
      <c r="KRB249" s="165"/>
      <c r="KRC249" s="165"/>
      <c r="KRD249" s="165"/>
      <c r="KRE249" s="166"/>
      <c r="KRG249" s="164"/>
      <c r="KRH249" s="168"/>
      <c r="KRI249" s="168"/>
      <c r="KRJ249" s="165"/>
      <c r="KRK249" s="165"/>
      <c r="KRL249" s="165"/>
      <c r="KRM249" s="166"/>
      <c r="KRO249" s="164"/>
      <c r="KRP249" s="168"/>
      <c r="KRQ249" s="168"/>
      <c r="KRR249" s="165"/>
      <c r="KRS249" s="165"/>
      <c r="KRT249" s="165"/>
      <c r="KRU249" s="166"/>
      <c r="KRW249" s="164"/>
      <c r="KRX249" s="168"/>
      <c r="KRY249" s="168"/>
      <c r="KRZ249" s="165"/>
      <c r="KSA249" s="165"/>
      <c r="KSB249" s="165"/>
      <c r="KSC249" s="166"/>
      <c r="KSE249" s="164"/>
      <c r="KSF249" s="168"/>
      <c r="KSG249" s="168"/>
      <c r="KSH249" s="165"/>
      <c r="KSI249" s="165"/>
      <c r="KSJ249" s="165"/>
      <c r="KSK249" s="166"/>
      <c r="KSM249" s="164"/>
      <c r="KSN249" s="168"/>
      <c r="KSO249" s="168"/>
      <c r="KSP249" s="165"/>
      <c r="KSQ249" s="165"/>
      <c r="KSR249" s="165"/>
      <c r="KSS249" s="166"/>
      <c r="KSU249" s="164"/>
      <c r="KSV249" s="168"/>
      <c r="KSW249" s="168"/>
      <c r="KSX249" s="165"/>
      <c r="KSY249" s="165"/>
      <c r="KSZ249" s="165"/>
      <c r="KTA249" s="166"/>
      <c r="KTC249" s="164"/>
      <c r="KTD249" s="168"/>
      <c r="KTE249" s="168"/>
      <c r="KTF249" s="165"/>
      <c r="KTG249" s="165"/>
      <c r="KTH249" s="165"/>
      <c r="KTI249" s="166"/>
      <c r="KTK249" s="164"/>
      <c r="KTL249" s="168"/>
      <c r="KTM249" s="168"/>
      <c r="KTN249" s="165"/>
      <c r="KTO249" s="165"/>
      <c r="KTP249" s="165"/>
      <c r="KTQ249" s="166"/>
      <c r="KTS249" s="164"/>
      <c r="KTT249" s="168"/>
      <c r="KTU249" s="168"/>
      <c r="KTV249" s="165"/>
      <c r="KTW249" s="165"/>
      <c r="KTX249" s="165"/>
      <c r="KTY249" s="166"/>
      <c r="KUA249" s="164"/>
      <c r="KUB249" s="168"/>
      <c r="KUC249" s="168"/>
      <c r="KUD249" s="165"/>
      <c r="KUE249" s="165"/>
      <c r="KUF249" s="165"/>
      <c r="KUG249" s="166"/>
      <c r="KUI249" s="164"/>
      <c r="KUJ249" s="168"/>
      <c r="KUK249" s="168"/>
      <c r="KUL249" s="165"/>
      <c r="KUM249" s="165"/>
      <c r="KUN249" s="165"/>
      <c r="KUO249" s="166"/>
      <c r="KUQ249" s="164"/>
      <c r="KUR249" s="168"/>
      <c r="KUS249" s="168"/>
      <c r="KUT249" s="165"/>
      <c r="KUU249" s="165"/>
      <c r="KUV249" s="165"/>
      <c r="KUW249" s="166"/>
      <c r="KUY249" s="164"/>
      <c r="KUZ249" s="168"/>
      <c r="KVA249" s="168"/>
      <c r="KVB249" s="165"/>
      <c r="KVC249" s="165"/>
      <c r="KVD249" s="165"/>
      <c r="KVE249" s="166"/>
      <c r="KVG249" s="164"/>
      <c r="KVH249" s="168"/>
      <c r="KVI249" s="168"/>
      <c r="KVJ249" s="165"/>
      <c r="KVK249" s="165"/>
      <c r="KVL249" s="165"/>
      <c r="KVM249" s="166"/>
      <c r="KVO249" s="164"/>
      <c r="KVP249" s="168"/>
      <c r="KVQ249" s="168"/>
      <c r="KVR249" s="165"/>
      <c r="KVS249" s="165"/>
      <c r="KVT249" s="165"/>
      <c r="KVU249" s="166"/>
      <c r="KVW249" s="164"/>
      <c r="KVX249" s="168"/>
      <c r="KVY249" s="168"/>
      <c r="KVZ249" s="165"/>
      <c r="KWA249" s="165"/>
      <c r="KWB249" s="165"/>
      <c r="KWC249" s="166"/>
      <c r="KWE249" s="164"/>
      <c r="KWF249" s="168"/>
      <c r="KWG249" s="168"/>
      <c r="KWH249" s="165"/>
      <c r="KWI249" s="165"/>
      <c r="KWJ249" s="165"/>
      <c r="KWK249" s="166"/>
      <c r="KWM249" s="164"/>
      <c r="KWN249" s="168"/>
      <c r="KWO249" s="168"/>
      <c r="KWP249" s="165"/>
      <c r="KWQ249" s="165"/>
      <c r="KWR249" s="165"/>
      <c r="KWS249" s="166"/>
      <c r="KWU249" s="164"/>
      <c r="KWV249" s="168"/>
      <c r="KWW249" s="168"/>
      <c r="KWX249" s="165"/>
      <c r="KWY249" s="165"/>
      <c r="KWZ249" s="165"/>
      <c r="KXA249" s="166"/>
      <c r="KXC249" s="164"/>
      <c r="KXD249" s="168"/>
      <c r="KXE249" s="168"/>
      <c r="KXF249" s="165"/>
      <c r="KXG249" s="165"/>
      <c r="KXH249" s="165"/>
      <c r="KXI249" s="166"/>
      <c r="KXK249" s="164"/>
      <c r="KXL249" s="168"/>
      <c r="KXM249" s="168"/>
      <c r="KXN249" s="165"/>
      <c r="KXO249" s="165"/>
      <c r="KXP249" s="165"/>
      <c r="KXQ249" s="166"/>
      <c r="KXS249" s="164"/>
      <c r="KXT249" s="168"/>
      <c r="KXU249" s="168"/>
      <c r="KXV249" s="165"/>
      <c r="KXW249" s="165"/>
      <c r="KXX249" s="165"/>
      <c r="KXY249" s="166"/>
      <c r="KYA249" s="164"/>
      <c r="KYB249" s="168"/>
      <c r="KYC249" s="168"/>
      <c r="KYD249" s="165"/>
      <c r="KYE249" s="165"/>
      <c r="KYF249" s="165"/>
      <c r="KYG249" s="166"/>
      <c r="KYI249" s="164"/>
      <c r="KYJ249" s="168"/>
      <c r="KYK249" s="168"/>
      <c r="KYL249" s="165"/>
      <c r="KYM249" s="165"/>
      <c r="KYN249" s="165"/>
      <c r="KYO249" s="166"/>
      <c r="KYQ249" s="164"/>
      <c r="KYR249" s="168"/>
      <c r="KYS249" s="168"/>
      <c r="KYT249" s="165"/>
      <c r="KYU249" s="165"/>
      <c r="KYV249" s="165"/>
      <c r="KYW249" s="166"/>
      <c r="KYY249" s="164"/>
      <c r="KYZ249" s="168"/>
      <c r="KZA249" s="168"/>
      <c r="KZB249" s="165"/>
      <c r="KZC249" s="165"/>
      <c r="KZD249" s="165"/>
      <c r="KZE249" s="166"/>
      <c r="KZG249" s="164"/>
      <c r="KZH249" s="168"/>
      <c r="KZI249" s="168"/>
      <c r="KZJ249" s="165"/>
      <c r="KZK249" s="165"/>
      <c r="KZL249" s="165"/>
      <c r="KZM249" s="166"/>
      <c r="KZO249" s="164"/>
      <c r="KZP249" s="168"/>
      <c r="KZQ249" s="168"/>
      <c r="KZR249" s="165"/>
      <c r="KZS249" s="165"/>
      <c r="KZT249" s="165"/>
      <c r="KZU249" s="166"/>
      <c r="KZW249" s="164"/>
      <c r="KZX249" s="168"/>
      <c r="KZY249" s="168"/>
      <c r="KZZ249" s="165"/>
      <c r="LAA249" s="165"/>
      <c r="LAB249" s="165"/>
      <c r="LAC249" s="166"/>
      <c r="LAE249" s="164"/>
      <c r="LAF249" s="168"/>
      <c r="LAG249" s="168"/>
      <c r="LAH249" s="165"/>
      <c r="LAI249" s="165"/>
      <c r="LAJ249" s="165"/>
      <c r="LAK249" s="166"/>
      <c r="LAM249" s="164"/>
      <c r="LAN249" s="168"/>
      <c r="LAO249" s="168"/>
      <c r="LAP249" s="165"/>
      <c r="LAQ249" s="165"/>
      <c r="LAR249" s="165"/>
      <c r="LAS249" s="166"/>
      <c r="LAU249" s="164"/>
      <c r="LAV249" s="168"/>
      <c r="LAW249" s="168"/>
      <c r="LAX249" s="165"/>
      <c r="LAY249" s="165"/>
      <c r="LAZ249" s="165"/>
      <c r="LBA249" s="166"/>
      <c r="LBC249" s="164"/>
      <c r="LBD249" s="168"/>
      <c r="LBE249" s="168"/>
      <c r="LBF249" s="165"/>
      <c r="LBG249" s="165"/>
      <c r="LBH249" s="165"/>
      <c r="LBI249" s="166"/>
      <c r="LBK249" s="164"/>
      <c r="LBL249" s="168"/>
      <c r="LBM249" s="168"/>
      <c r="LBN249" s="165"/>
      <c r="LBO249" s="165"/>
      <c r="LBP249" s="165"/>
      <c r="LBQ249" s="166"/>
      <c r="LBS249" s="164"/>
      <c r="LBT249" s="168"/>
      <c r="LBU249" s="168"/>
      <c r="LBV249" s="165"/>
      <c r="LBW249" s="165"/>
      <c r="LBX249" s="165"/>
      <c r="LBY249" s="166"/>
      <c r="LCA249" s="164"/>
      <c r="LCB249" s="168"/>
      <c r="LCC249" s="168"/>
      <c r="LCD249" s="165"/>
      <c r="LCE249" s="165"/>
      <c r="LCF249" s="165"/>
      <c r="LCG249" s="166"/>
      <c r="LCI249" s="164"/>
      <c r="LCJ249" s="168"/>
      <c r="LCK249" s="168"/>
      <c r="LCL249" s="165"/>
      <c r="LCM249" s="165"/>
      <c r="LCN249" s="165"/>
      <c r="LCO249" s="166"/>
      <c r="LCQ249" s="164"/>
      <c r="LCR249" s="168"/>
      <c r="LCS249" s="168"/>
      <c r="LCT249" s="165"/>
      <c r="LCU249" s="165"/>
      <c r="LCV249" s="165"/>
      <c r="LCW249" s="166"/>
      <c r="LCY249" s="164"/>
      <c r="LCZ249" s="168"/>
      <c r="LDA249" s="168"/>
      <c r="LDB249" s="165"/>
      <c r="LDC249" s="165"/>
      <c r="LDD249" s="165"/>
      <c r="LDE249" s="166"/>
      <c r="LDG249" s="164"/>
      <c r="LDH249" s="168"/>
      <c r="LDI249" s="168"/>
      <c r="LDJ249" s="165"/>
      <c r="LDK249" s="165"/>
      <c r="LDL249" s="165"/>
      <c r="LDM249" s="166"/>
      <c r="LDO249" s="164"/>
      <c r="LDP249" s="168"/>
      <c r="LDQ249" s="168"/>
      <c r="LDR249" s="165"/>
      <c r="LDS249" s="165"/>
      <c r="LDT249" s="165"/>
      <c r="LDU249" s="166"/>
      <c r="LDW249" s="164"/>
      <c r="LDX249" s="168"/>
      <c r="LDY249" s="168"/>
      <c r="LDZ249" s="165"/>
      <c r="LEA249" s="165"/>
      <c r="LEB249" s="165"/>
      <c r="LEC249" s="166"/>
      <c r="LEE249" s="164"/>
      <c r="LEF249" s="168"/>
      <c r="LEG249" s="168"/>
      <c r="LEH249" s="165"/>
      <c r="LEI249" s="165"/>
      <c r="LEJ249" s="165"/>
      <c r="LEK249" s="166"/>
      <c r="LEM249" s="164"/>
      <c r="LEN249" s="168"/>
      <c r="LEO249" s="168"/>
      <c r="LEP249" s="165"/>
      <c r="LEQ249" s="165"/>
      <c r="LER249" s="165"/>
      <c r="LES249" s="166"/>
      <c r="LEU249" s="164"/>
      <c r="LEV249" s="168"/>
      <c r="LEW249" s="168"/>
      <c r="LEX249" s="165"/>
      <c r="LEY249" s="165"/>
      <c r="LEZ249" s="165"/>
      <c r="LFA249" s="166"/>
      <c r="LFC249" s="164"/>
      <c r="LFD249" s="168"/>
      <c r="LFE249" s="168"/>
      <c r="LFF249" s="165"/>
      <c r="LFG249" s="165"/>
      <c r="LFH249" s="165"/>
      <c r="LFI249" s="166"/>
      <c r="LFK249" s="164"/>
      <c r="LFL249" s="168"/>
      <c r="LFM249" s="168"/>
      <c r="LFN249" s="165"/>
      <c r="LFO249" s="165"/>
      <c r="LFP249" s="165"/>
      <c r="LFQ249" s="166"/>
      <c r="LFS249" s="164"/>
      <c r="LFT249" s="168"/>
      <c r="LFU249" s="168"/>
      <c r="LFV249" s="165"/>
      <c r="LFW249" s="165"/>
      <c r="LFX249" s="165"/>
      <c r="LFY249" s="166"/>
      <c r="LGA249" s="164"/>
      <c r="LGB249" s="168"/>
      <c r="LGC249" s="168"/>
      <c r="LGD249" s="165"/>
      <c r="LGE249" s="165"/>
      <c r="LGF249" s="165"/>
      <c r="LGG249" s="166"/>
      <c r="LGI249" s="164"/>
      <c r="LGJ249" s="168"/>
      <c r="LGK249" s="168"/>
      <c r="LGL249" s="165"/>
      <c r="LGM249" s="165"/>
      <c r="LGN249" s="165"/>
      <c r="LGO249" s="166"/>
      <c r="LGQ249" s="164"/>
      <c r="LGR249" s="168"/>
      <c r="LGS249" s="168"/>
      <c r="LGT249" s="165"/>
      <c r="LGU249" s="165"/>
      <c r="LGV249" s="165"/>
      <c r="LGW249" s="166"/>
      <c r="LGY249" s="164"/>
      <c r="LGZ249" s="168"/>
      <c r="LHA249" s="168"/>
      <c r="LHB249" s="165"/>
      <c r="LHC249" s="165"/>
      <c r="LHD249" s="165"/>
      <c r="LHE249" s="166"/>
      <c r="LHG249" s="164"/>
      <c r="LHH249" s="168"/>
      <c r="LHI249" s="168"/>
      <c r="LHJ249" s="165"/>
      <c r="LHK249" s="165"/>
      <c r="LHL249" s="165"/>
      <c r="LHM249" s="166"/>
      <c r="LHO249" s="164"/>
      <c r="LHP249" s="168"/>
      <c r="LHQ249" s="168"/>
      <c r="LHR249" s="165"/>
      <c r="LHS249" s="165"/>
      <c r="LHT249" s="165"/>
      <c r="LHU249" s="166"/>
      <c r="LHW249" s="164"/>
      <c r="LHX249" s="168"/>
      <c r="LHY249" s="168"/>
      <c r="LHZ249" s="165"/>
      <c r="LIA249" s="165"/>
      <c r="LIB249" s="165"/>
      <c r="LIC249" s="166"/>
      <c r="LIE249" s="164"/>
      <c r="LIF249" s="168"/>
      <c r="LIG249" s="168"/>
      <c r="LIH249" s="165"/>
      <c r="LII249" s="165"/>
      <c r="LIJ249" s="165"/>
      <c r="LIK249" s="166"/>
      <c r="LIM249" s="164"/>
      <c r="LIN249" s="168"/>
      <c r="LIO249" s="168"/>
      <c r="LIP249" s="165"/>
      <c r="LIQ249" s="165"/>
      <c r="LIR249" s="165"/>
      <c r="LIS249" s="166"/>
      <c r="LIU249" s="164"/>
      <c r="LIV249" s="168"/>
      <c r="LIW249" s="168"/>
      <c r="LIX249" s="165"/>
      <c r="LIY249" s="165"/>
      <c r="LIZ249" s="165"/>
      <c r="LJA249" s="166"/>
      <c r="LJC249" s="164"/>
      <c r="LJD249" s="168"/>
      <c r="LJE249" s="168"/>
      <c r="LJF249" s="165"/>
      <c r="LJG249" s="165"/>
      <c r="LJH249" s="165"/>
      <c r="LJI249" s="166"/>
      <c r="LJK249" s="164"/>
      <c r="LJL249" s="168"/>
      <c r="LJM249" s="168"/>
      <c r="LJN249" s="165"/>
      <c r="LJO249" s="165"/>
      <c r="LJP249" s="165"/>
      <c r="LJQ249" s="166"/>
      <c r="LJS249" s="164"/>
      <c r="LJT249" s="168"/>
      <c r="LJU249" s="168"/>
      <c r="LJV249" s="165"/>
      <c r="LJW249" s="165"/>
      <c r="LJX249" s="165"/>
      <c r="LJY249" s="166"/>
      <c r="LKA249" s="164"/>
      <c r="LKB249" s="168"/>
      <c r="LKC249" s="168"/>
      <c r="LKD249" s="165"/>
      <c r="LKE249" s="165"/>
      <c r="LKF249" s="165"/>
      <c r="LKG249" s="166"/>
      <c r="LKI249" s="164"/>
      <c r="LKJ249" s="168"/>
      <c r="LKK249" s="168"/>
      <c r="LKL249" s="165"/>
      <c r="LKM249" s="165"/>
      <c r="LKN249" s="165"/>
      <c r="LKO249" s="166"/>
      <c r="LKQ249" s="164"/>
      <c r="LKR249" s="168"/>
      <c r="LKS249" s="168"/>
      <c r="LKT249" s="165"/>
      <c r="LKU249" s="165"/>
      <c r="LKV249" s="165"/>
      <c r="LKW249" s="166"/>
      <c r="LKY249" s="164"/>
      <c r="LKZ249" s="168"/>
      <c r="LLA249" s="168"/>
      <c r="LLB249" s="165"/>
      <c r="LLC249" s="165"/>
      <c r="LLD249" s="165"/>
      <c r="LLE249" s="166"/>
      <c r="LLG249" s="164"/>
      <c r="LLH249" s="168"/>
      <c r="LLI249" s="168"/>
      <c r="LLJ249" s="165"/>
      <c r="LLK249" s="165"/>
      <c r="LLL249" s="165"/>
      <c r="LLM249" s="166"/>
      <c r="LLO249" s="164"/>
      <c r="LLP249" s="168"/>
      <c r="LLQ249" s="168"/>
      <c r="LLR249" s="165"/>
      <c r="LLS249" s="165"/>
      <c r="LLT249" s="165"/>
      <c r="LLU249" s="166"/>
      <c r="LLW249" s="164"/>
      <c r="LLX249" s="168"/>
      <c r="LLY249" s="168"/>
      <c r="LLZ249" s="165"/>
      <c r="LMA249" s="165"/>
      <c r="LMB249" s="165"/>
      <c r="LMC249" s="166"/>
      <c r="LME249" s="164"/>
      <c r="LMF249" s="168"/>
      <c r="LMG249" s="168"/>
      <c r="LMH249" s="165"/>
      <c r="LMI249" s="165"/>
      <c r="LMJ249" s="165"/>
      <c r="LMK249" s="166"/>
      <c r="LMM249" s="164"/>
      <c r="LMN249" s="168"/>
      <c r="LMO249" s="168"/>
      <c r="LMP249" s="165"/>
      <c r="LMQ249" s="165"/>
      <c r="LMR249" s="165"/>
      <c r="LMS249" s="166"/>
      <c r="LMU249" s="164"/>
      <c r="LMV249" s="168"/>
      <c r="LMW249" s="168"/>
      <c r="LMX249" s="165"/>
      <c r="LMY249" s="165"/>
      <c r="LMZ249" s="165"/>
      <c r="LNA249" s="166"/>
      <c r="LNC249" s="164"/>
      <c r="LND249" s="168"/>
      <c r="LNE249" s="168"/>
      <c r="LNF249" s="165"/>
      <c r="LNG249" s="165"/>
      <c r="LNH249" s="165"/>
      <c r="LNI249" s="166"/>
      <c r="LNK249" s="164"/>
      <c r="LNL249" s="168"/>
      <c r="LNM249" s="168"/>
      <c r="LNN249" s="165"/>
      <c r="LNO249" s="165"/>
      <c r="LNP249" s="165"/>
      <c r="LNQ249" s="166"/>
      <c r="LNS249" s="164"/>
      <c r="LNT249" s="168"/>
      <c r="LNU249" s="168"/>
      <c r="LNV249" s="165"/>
      <c r="LNW249" s="165"/>
      <c r="LNX249" s="165"/>
      <c r="LNY249" s="166"/>
      <c r="LOA249" s="164"/>
      <c r="LOB249" s="168"/>
      <c r="LOC249" s="168"/>
      <c r="LOD249" s="165"/>
      <c r="LOE249" s="165"/>
      <c r="LOF249" s="165"/>
      <c r="LOG249" s="166"/>
      <c r="LOI249" s="164"/>
      <c r="LOJ249" s="168"/>
      <c r="LOK249" s="168"/>
      <c r="LOL249" s="165"/>
      <c r="LOM249" s="165"/>
      <c r="LON249" s="165"/>
      <c r="LOO249" s="166"/>
      <c r="LOQ249" s="164"/>
      <c r="LOR249" s="168"/>
      <c r="LOS249" s="168"/>
      <c r="LOT249" s="165"/>
      <c r="LOU249" s="165"/>
      <c r="LOV249" s="165"/>
      <c r="LOW249" s="166"/>
      <c r="LOY249" s="164"/>
      <c r="LOZ249" s="168"/>
      <c r="LPA249" s="168"/>
      <c r="LPB249" s="165"/>
      <c r="LPC249" s="165"/>
      <c r="LPD249" s="165"/>
      <c r="LPE249" s="166"/>
      <c r="LPG249" s="164"/>
      <c r="LPH249" s="168"/>
      <c r="LPI249" s="168"/>
      <c r="LPJ249" s="165"/>
      <c r="LPK249" s="165"/>
      <c r="LPL249" s="165"/>
      <c r="LPM249" s="166"/>
      <c r="LPO249" s="164"/>
      <c r="LPP249" s="168"/>
      <c r="LPQ249" s="168"/>
      <c r="LPR249" s="165"/>
      <c r="LPS249" s="165"/>
      <c r="LPT249" s="165"/>
      <c r="LPU249" s="166"/>
      <c r="LPW249" s="164"/>
      <c r="LPX249" s="168"/>
      <c r="LPY249" s="168"/>
      <c r="LPZ249" s="165"/>
      <c r="LQA249" s="165"/>
      <c r="LQB249" s="165"/>
      <c r="LQC249" s="166"/>
      <c r="LQE249" s="164"/>
      <c r="LQF249" s="168"/>
      <c r="LQG249" s="168"/>
      <c r="LQH249" s="165"/>
      <c r="LQI249" s="165"/>
      <c r="LQJ249" s="165"/>
      <c r="LQK249" s="166"/>
      <c r="LQM249" s="164"/>
      <c r="LQN249" s="168"/>
      <c r="LQO249" s="168"/>
      <c r="LQP249" s="165"/>
      <c r="LQQ249" s="165"/>
      <c r="LQR249" s="165"/>
      <c r="LQS249" s="166"/>
      <c r="LQU249" s="164"/>
      <c r="LQV249" s="168"/>
      <c r="LQW249" s="168"/>
      <c r="LQX249" s="165"/>
      <c r="LQY249" s="165"/>
      <c r="LQZ249" s="165"/>
      <c r="LRA249" s="166"/>
      <c r="LRC249" s="164"/>
      <c r="LRD249" s="168"/>
      <c r="LRE249" s="168"/>
      <c r="LRF249" s="165"/>
      <c r="LRG249" s="165"/>
      <c r="LRH249" s="165"/>
      <c r="LRI249" s="166"/>
      <c r="LRK249" s="164"/>
      <c r="LRL249" s="168"/>
      <c r="LRM249" s="168"/>
      <c r="LRN249" s="165"/>
      <c r="LRO249" s="165"/>
      <c r="LRP249" s="165"/>
      <c r="LRQ249" s="166"/>
      <c r="LRS249" s="164"/>
      <c r="LRT249" s="168"/>
      <c r="LRU249" s="168"/>
      <c r="LRV249" s="165"/>
      <c r="LRW249" s="165"/>
      <c r="LRX249" s="165"/>
      <c r="LRY249" s="166"/>
      <c r="LSA249" s="164"/>
      <c r="LSB249" s="168"/>
      <c r="LSC249" s="168"/>
      <c r="LSD249" s="165"/>
      <c r="LSE249" s="165"/>
      <c r="LSF249" s="165"/>
      <c r="LSG249" s="166"/>
      <c r="LSI249" s="164"/>
      <c r="LSJ249" s="168"/>
      <c r="LSK249" s="168"/>
      <c r="LSL249" s="165"/>
      <c r="LSM249" s="165"/>
      <c r="LSN249" s="165"/>
      <c r="LSO249" s="166"/>
      <c r="LSQ249" s="164"/>
      <c r="LSR249" s="168"/>
      <c r="LSS249" s="168"/>
      <c r="LST249" s="165"/>
      <c r="LSU249" s="165"/>
      <c r="LSV249" s="165"/>
      <c r="LSW249" s="166"/>
      <c r="LSY249" s="164"/>
      <c r="LSZ249" s="168"/>
      <c r="LTA249" s="168"/>
      <c r="LTB249" s="165"/>
      <c r="LTC249" s="165"/>
      <c r="LTD249" s="165"/>
      <c r="LTE249" s="166"/>
      <c r="LTG249" s="164"/>
      <c r="LTH249" s="168"/>
      <c r="LTI249" s="168"/>
      <c r="LTJ249" s="165"/>
      <c r="LTK249" s="165"/>
      <c r="LTL249" s="165"/>
      <c r="LTM249" s="166"/>
      <c r="LTO249" s="164"/>
      <c r="LTP249" s="168"/>
      <c r="LTQ249" s="168"/>
      <c r="LTR249" s="165"/>
      <c r="LTS249" s="165"/>
      <c r="LTT249" s="165"/>
      <c r="LTU249" s="166"/>
      <c r="LTW249" s="164"/>
      <c r="LTX249" s="168"/>
      <c r="LTY249" s="168"/>
      <c r="LTZ249" s="165"/>
      <c r="LUA249" s="165"/>
      <c r="LUB249" s="165"/>
      <c r="LUC249" s="166"/>
      <c r="LUE249" s="164"/>
      <c r="LUF249" s="168"/>
      <c r="LUG249" s="168"/>
      <c r="LUH249" s="165"/>
      <c r="LUI249" s="165"/>
      <c r="LUJ249" s="165"/>
      <c r="LUK249" s="166"/>
      <c r="LUM249" s="164"/>
      <c r="LUN249" s="168"/>
      <c r="LUO249" s="168"/>
      <c r="LUP249" s="165"/>
      <c r="LUQ249" s="165"/>
      <c r="LUR249" s="165"/>
      <c r="LUS249" s="166"/>
      <c r="LUU249" s="164"/>
      <c r="LUV249" s="168"/>
      <c r="LUW249" s="168"/>
      <c r="LUX249" s="165"/>
      <c r="LUY249" s="165"/>
      <c r="LUZ249" s="165"/>
      <c r="LVA249" s="166"/>
      <c r="LVC249" s="164"/>
      <c r="LVD249" s="168"/>
      <c r="LVE249" s="168"/>
      <c r="LVF249" s="165"/>
      <c r="LVG249" s="165"/>
      <c r="LVH249" s="165"/>
      <c r="LVI249" s="166"/>
      <c r="LVK249" s="164"/>
      <c r="LVL249" s="168"/>
      <c r="LVM249" s="168"/>
      <c r="LVN249" s="165"/>
      <c r="LVO249" s="165"/>
      <c r="LVP249" s="165"/>
      <c r="LVQ249" s="166"/>
      <c r="LVS249" s="164"/>
      <c r="LVT249" s="168"/>
      <c r="LVU249" s="168"/>
      <c r="LVV249" s="165"/>
      <c r="LVW249" s="165"/>
      <c r="LVX249" s="165"/>
      <c r="LVY249" s="166"/>
      <c r="LWA249" s="164"/>
      <c r="LWB249" s="168"/>
      <c r="LWC249" s="168"/>
      <c r="LWD249" s="165"/>
      <c r="LWE249" s="165"/>
      <c r="LWF249" s="165"/>
      <c r="LWG249" s="166"/>
      <c r="LWI249" s="164"/>
      <c r="LWJ249" s="168"/>
      <c r="LWK249" s="168"/>
      <c r="LWL249" s="165"/>
      <c r="LWM249" s="165"/>
      <c r="LWN249" s="165"/>
      <c r="LWO249" s="166"/>
      <c r="LWQ249" s="164"/>
      <c r="LWR249" s="168"/>
      <c r="LWS249" s="168"/>
      <c r="LWT249" s="165"/>
      <c r="LWU249" s="165"/>
      <c r="LWV249" s="165"/>
      <c r="LWW249" s="166"/>
      <c r="LWY249" s="164"/>
      <c r="LWZ249" s="168"/>
      <c r="LXA249" s="168"/>
      <c r="LXB249" s="165"/>
      <c r="LXC249" s="165"/>
      <c r="LXD249" s="165"/>
      <c r="LXE249" s="166"/>
      <c r="LXG249" s="164"/>
      <c r="LXH249" s="168"/>
      <c r="LXI249" s="168"/>
      <c r="LXJ249" s="165"/>
      <c r="LXK249" s="165"/>
      <c r="LXL249" s="165"/>
      <c r="LXM249" s="166"/>
      <c r="LXO249" s="164"/>
      <c r="LXP249" s="168"/>
      <c r="LXQ249" s="168"/>
      <c r="LXR249" s="165"/>
      <c r="LXS249" s="165"/>
      <c r="LXT249" s="165"/>
      <c r="LXU249" s="166"/>
      <c r="LXW249" s="164"/>
      <c r="LXX249" s="168"/>
      <c r="LXY249" s="168"/>
      <c r="LXZ249" s="165"/>
      <c r="LYA249" s="165"/>
      <c r="LYB249" s="165"/>
      <c r="LYC249" s="166"/>
      <c r="LYE249" s="164"/>
      <c r="LYF249" s="168"/>
      <c r="LYG249" s="168"/>
      <c r="LYH249" s="165"/>
      <c r="LYI249" s="165"/>
      <c r="LYJ249" s="165"/>
      <c r="LYK249" s="166"/>
      <c r="LYM249" s="164"/>
      <c r="LYN249" s="168"/>
      <c r="LYO249" s="168"/>
      <c r="LYP249" s="165"/>
      <c r="LYQ249" s="165"/>
      <c r="LYR249" s="165"/>
      <c r="LYS249" s="166"/>
      <c r="LYU249" s="164"/>
      <c r="LYV249" s="168"/>
      <c r="LYW249" s="168"/>
      <c r="LYX249" s="165"/>
      <c r="LYY249" s="165"/>
      <c r="LYZ249" s="165"/>
      <c r="LZA249" s="166"/>
      <c r="LZC249" s="164"/>
      <c r="LZD249" s="168"/>
      <c r="LZE249" s="168"/>
      <c r="LZF249" s="165"/>
      <c r="LZG249" s="165"/>
      <c r="LZH249" s="165"/>
      <c r="LZI249" s="166"/>
      <c r="LZK249" s="164"/>
      <c r="LZL249" s="168"/>
      <c r="LZM249" s="168"/>
      <c r="LZN249" s="165"/>
      <c r="LZO249" s="165"/>
      <c r="LZP249" s="165"/>
      <c r="LZQ249" s="166"/>
      <c r="LZS249" s="164"/>
      <c r="LZT249" s="168"/>
      <c r="LZU249" s="168"/>
      <c r="LZV249" s="165"/>
      <c r="LZW249" s="165"/>
      <c r="LZX249" s="165"/>
      <c r="LZY249" s="166"/>
      <c r="MAA249" s="164"/>
      <c r="MAB249" s="168"/>
      <c r="MAC249" s="168"/>
      <c r="MAD249" s="165"/>
      <c r="MAE249" s="165"/>
      <c r="MAF249" s="165"/>
      <c r="MAG249" s="166"/>
      <c r="MAI249" s="164"/>
      <c r="MAJ249" s="168"/>
      <c r="MAK249" s="168"/>
      <c r="MAL249" s="165"/>
      <c r="MAM249" s="165"/>
      <c r="MAN249" s="165"/>
      <c r="MAO249" s="166"/>
      <c r="MAQ249" s="164"/>
      <c r="MAR249" s="168"/>
      <c r="MAS249" s="168"/>
      <c r="MAT249" s="165"/>
      <c r="MAU249" s="165"/>
      <c r="MAV249" s="165"/>
      <c r="MAW249" s="166"/>
      <c r="MAY249" s="164"/>
      <c r="MAZ249" s="168"/>
      <c r="MBA249" s="168"/>
      <c r="MBB249" s="165"/>
      <c r="MBC249" s="165"/>
      <c r="MBD249" s="165"/>
      <c r="MBE249" s="166"/>
      <c r="MBG249" s="164"/>
      <c r="MBH249" s="168"/>
      <c r="MBI249" s="168"/>
      <c r="MBJ249" s="165"/>
      <c r="MBK249" s="165"/>
      <c r="MBL249" s="165"/>
      <c r="MBM249" s="166"/>
      <c r="MBO249" s="164"/>
      <c r="MBP249" s="168"/>
      <c r="MBQ249" s="168"/>
      <c r="MBR249" s="165"/>
      <c r="MBS249" s="165"/>
      <c r="MBT249" s="165"/>
      <c r="MBU249" s="166"/>
      <c r="MBW249" s="164"/>
      <c r="MBX249" s="168"/>
      <c r="MBY249" s="168"/>
      <c r="MBZ249" s="165"/>
      <c r="MCA249" s="165"/>
      <c r="MCB249" s="165"/>
      <c r="MCC249" s="166"/>
      <c r="MCE249" s="164"/>
      <c r="MCF249" s="168"/>
      <c r="MCG249" s="168"/>
      <c r="MCH249" s="165"/>
      <c r="MCI249" s="165"/>
      <c r="MCJ249" s="165"/>
      <c r="MCK249" s="166"/>
      <c r="MCM249" s="164"/>
      <c r="MCN249" s="168"/>
      <c r="MCO249" s="168"/>
      <c r="MCP249" s="165"/>
      <c r="MCQ249" s="165"/>
      <c r="MCR249" s="165"/>
      <c r="MCS249" s="166"/>
      <c r="MCU249" s="164"/>
      <c r="MCV249" s="168"/>
      <c r="MCW249" s="168"/>
      <c r="MCX249" s="165"/>
      <c r="MCY249" s="165"/>
      <c r="MCZ249" s="165"/>
      <c r="MDA249" s="166"/>
      <c r="MDC249" s="164"/>
      <c r="MDD249" s="168"/>
      <c r="MDE249" s="168"/>
      <c r="MDF249" s="165"/>
      <c r="MDG249" s="165"/>
      <c r="MDH249" s="165"/>
      <c r="MDI249" s="166"/>
      <c r="MDK249" s="164"/>
      <c r="MDL249" s="168"/>
      <c r="MDM249" s="168"/>
      <c r="MDN249" s="165"/>
      <c r="MDO249" s="165"/>
      <c r="MDP249" s="165"/>
      <c r="MDQ249" s="166"/>
      <c r="MDS249" s="164"/>
      <c r="MDT249" s="168"/>
      <c r="MDU249" s="168"/>
      <c r="MDV249" s="165"/>
      <c r="MDW249" s="165"/>
      <c r="MDX249" s="165"/>
      <c r="MDY249" s="166"/>
      <c r="MEA249" s="164"/>
      <c r="MEB249" s="168"/>
      <c r="MEC249" s="168"/>
      <c r="MED249" s="165"/>
      <c r="MEE249" s="165"/>
      <c r="MEF249" s="165"/>
      <c r="MEG249" s="166"/>
      <c r="MEI249" s="164"/>
      <c r="MEJ249" s="168"/>
      <c r="MEK249" s="168"/>
      <c r="MEL249" s="165"/>
      <c r="MEM249" s="165"/>
      <c r="MEN249" s="165"/>
      <c r="MEO249" s="166"/>
      <c r="MEQ249" s="164"/>
      <c r="MER249" s="168"/>
      <c r="MES249" s="168"/>
      <c r="MET249" s="165"/>
      <c r="MEU249" s="165"/>
      <c r="MEV249" s="165"/>
      <c r="MEW249" s="166"/>
      <c r="MEY249" s="164"/>
      <c r="MEZ249" s="168"/>
      <c r="MFA249" s="168"/>
      <c r="MFB249" s="165"/>
      <c r="MFC249" s="165"/>
      <c r="MFD249" s="165"/>
      <c r="MFE249" s="166"/>
      <c r="MFG249" s="164"/>
      <c r="MFH249" s="168"/>
      <c r="MFI249" s="168"/>
      <c r="MFJ249" s="165"/>
      <c r="MFK249" s="165"/>
      <c r="MFL249" s="165"/>
      <c r="MFM249" s="166"/>
      <c r="MFO249" s="164"/>
      <c r="MFP249" s="168"/>
      <c r="MFQ249" s="168"/>
      <c r="MFR249" s="165"/>
      <c r="MFS249" s="165"/>
      <c r="MFT249" s="165"/>
      <c r="MFU249" s="166"/>
      <c r="MFW249" s="164"/>
      <c r="MFX249" s="168"/>
      <c r="MFY249" s="168"/>
      <c r="MFZ249" s="165"/>
      <c r="MGA249" s="165"/>
      <c r="MGB249" s="165"/>
      <c r="MGC249" s="166"/>
      <c r="MGE249" s="164"/>
      <c r="MGF249" s="168"/>
      <c r="MGG249" s="168"/>
      <c r="MGH249" s="165"/>
      <c r="MGI249" s="165"/>
      <c r="MGJ249" s="165"/>
      <c r="MGK249" s="166"/>
      <c r="MGM249" s="164"/>
      <c r="MGN249" s="168"/>
      <c r="MGO249" s="168"/>
      <c r="MGP249" s="165"/>
      <c r="MGQ249" s="165"/>
      <c r="MGR249" s="165"/>
      <c r="MGS249" s="166"/>
      <c r="MGU249" s="164"/>
      <c r="MGV249" s="168"/>
      <c r="MGW249" s="168"/>
      <c r="MGX249" s="165"/>
      <c r="MGY249" s="165"/>
      <c r="MGZ249" s="165"/>
      <c r="MHA249" s="166"/>
      <c r="MHC249" s="164"/>
      <c r="MHD249" s="168"/>
      <c r="MHE249" s="168"/>
      <c r="MHF249" s="165"/>
      <c r="MHG249" s="165"/>
      <c r="MHH249" s="165"/>
      <c r="MHI249" s="166"/>
      <c r="MHK249" s="164"/>
      <c r="MHL249" s="168"/>
      <c r="MHM249" s="168"/>
      <c r="MHN249" s="165"/>
      <c r="MHO249" s="165"/>
      <c r="MHP249" s="165"/>
      <c r="MHQ249" s="166"/>
      <c r="MHS249" s="164"/>
      <c r="MHT249" s="168"/>
      <c r="MHU249" s="168"/>
      <c r="MHV249" s="165"/>
      <c r="MHW249" s="165"/>
      <c r="MHX249" s="165"/>
      <c r="MHY249" s="166"/>
      <c r="MIA249" s="164"/>
      <c r="MIB249" s="168"/>
      <c r="MIC249" s="168"/>
      <c r="MID249" s="165"/>
      <c r="MIE249" s="165"/>
      <c r="MIF249" s="165"/>
      <c r="MIG249" s="166"/>
      <c r="MII249" s="164"/>
      <c r="MIJ249" s="168"/>
      <c r="MIK249" s="168"/>
      <c r="MIL249" s="165"/>
      <c r="MIM249" s="165"/>
      <c r="MIN249" s="165"/>
      <c r="MIO249" s="166"/>
      <c r="MIQ249" s="164"/>
      <c r="MIR249" s="168"/>
      <c r="MIS249" s="168"/>
      <c r="MIT249" s="165"/>
      <c r="MIU249" s="165"/>
      <c r="MIV249" s="165"/>
      <c r="MIW249" s="166"/>
      <c r="MIY249" s="164"/>
      <c r="MIZ249" s="168"/>
      <c r="MJA249" s="168"/>
      <c r="MJB249" s="165"/>
      <c r="MJC249" s="165"/>
      <c r="MJD249" s="165"/>
      <c r="MJE249" s="166"/>
      <c r="MJG249" s="164"/>
      <c r="MJH249" s="168"/>
      <c r="MJI249" s="168"/>
      <c r="MJJ249" s="165"/>
      <c r="MJK249" s="165"/>
      <c r="MJL249" s="165"/>
      <c r="MJM249" s="166"/>
      <c r="MJO249" s="164"/>
      <c r="MJP249" s="168"/>
      <c r="MJQ249" s="168"/>
      <c r="MJR249" s="165"/>
      <c r="MJS249" s="165"/>
      <c r="MJT249" s="165"/>
      <c r="MJU249" s="166"/>
      <c r="MJW249" s="164"/>
      <c r="MJX249" s="168"/>
      <c r="MJY249" s="168"/>
      <c r="MJZ249" s="165"/>
      <c r="MKA249" s="165"/>
      <c r="MKB249" s="165"/>
      <c r="MKC249" s="166"/>
      <c r="MKE249" s="164"/>
      <c r="MKF249" s="168"/>
      <c r="MKG249" s="168"/>
      <c r="MKH249" s="165"/>
      <c r="MKI249" s="165"/>
      <c r="MKJ249" s="165"/>
      <c r="MKK249" s="166"/>
      <c r="MKM249" s="164"/>
      <c r="MKN249" s="168"/>
      <c r="MKO249" s="168"/>
      <c r="MKP249" s="165"/>
      <c r="MKQ249" s="165"/>
      <c r="MKR249" s="165"/>
      <c r="MKS249" s="166"/>
      <c r="MKU249" s="164"/>
      <c r="MKV249" s="168"/>
      <c r="MKW249" s="168"/>
      <c r="MKX249" s="165"/>
      <c r="MKY249" s="165"/>
      <c r="MKZ249" s="165"/>
      <c r="MLA249" s="166"/>
      <c r="MLC249" s="164"/>
      <c r="MLD249" s="168"/>
      <c r="MLE249" s="168"/>
      <c r="MLF249" s="165"/>
      <c r="MLG249" s="165"/>
      <c r="MLH249" s="165"/>
      <c r="MLI249" s="166"/>
      <c r="MLK249" s="164"/>
      <c r="MLL249" s="168"/>
      <c r="MLM249" s="168"/>
      <c r="MLN249" s="165"/>
      <c r="MLO249" s="165"/>
      <c r="MLP249" s="165"/>
      <c r="MLQ249" s="166"/>
      <c r="MLS249" s="164"/>
      <c r="MLT249" s="168"/>
      <c r="MLU249" s="168"/>
      <c r="MLV249" s="165"/>
      <c r="MLW249" s="165"/>
      <c r="MLX249" s="165"/>
      <c r="MLY249" s="166"/>
      <c r="MMA249" s="164"/>
      <c r="MMB249" s="168"/>
      <c r="MMC249" s="168"/>
      <c r="MMD249" s="165"/>
      <c r="MME249" s="165"/>
      <c r="MMF249" s="165"/>
      <c r="MMG249" s="166"/>
      <c r="MMI249" s="164"/>
      <c r="MMJ249" s="168"/>
      <c r="MMK249" s="168"/>
      <c r="MML249" s="165"/>
      <c r="MMM249" s="165"/>
      <c r="MMN249" s="165"/>
      <c r="MMO249" s="166"/>
      <c r="MMQ249" s="164"/>
      <c r="MMR249" s="168"/>
      <c r="MMS249" s="168"/>
      <c r="MMT249" s="165"/>
      <c r="MMU249" s="165"/>
      <c r="MMV249" s="165"/>
      <c r="MMW249" s="166"/>
      <c r="MMY249" s="164"/>
      <c r="MMZ249" s="168"/>
      <c r="MNA249" s="168"/>
      <c r="MNB249" s="165"/>
      <c r="MNC249" s="165"/>
      <c r="MND249" s="165"/>
      <c r="MNE249" s="166"/>
      <c r="MNG249" s="164"/>
      <c r="MNH249" s="168"/>
      <c r="MNI249" s="168"/>
      <c r="MNJ249" s="165"/>
      <c r="MNK249" s="165"/>
      <c r="MNL249" s="165"/>
      <c r="MNM249" s="166"/>
      <c r="MNO249" s="164"/>
      <c r="MNP249" s="168"/>
      <c r="MNQ249" s="168"/>
      <c r="MNR249" s="165"/>
      <c r="MNS249" s="165"/>
      <c r="MNT249" s="165"/>
      <c r="MNU249" s="166"/>
      <c r="MNW249" s="164"/>
      <c r="MNX249" s="168"/>
      <c r="MNY249" s="168"/>
      <c r="MNZ249" s="165"/>
      <c r="MOA249" s="165"/>
      <c r="MOB249" s="165"/>
      <c r="MOC249" s="166"/>
      <c r="MOE249" s="164"/>
      <c r="MOF249" s="168"/>
      <c r="MOG249" s="168"/>
      <c r="MOH249" s="165"/>
      <c r="MOI249" s="165"/>
      <c r="MOJ249" s="165"/>
      <c r="MOK249" s="166"/>
      <c r="MOM249" s="164"/>
      <c r="MON249" s="168"/>
      <c r="MOO249" s="168"/>
      <c r="MOP249" s="165"/>
      <c r="MOQ249" s="165"/>
      <c r="MOR249" s="165"/>
      <c r="MOS249" s="166"/>
      <c r="MOU249" s="164"/>
      <c r="MOV249" s="168"/>
      <c r="MOW249" s="168"/>
      <c r="MOX249" s="165"/>
      <c r="MOY249" s="165"/>
      <c r="MOZ249" s="165"/>
      <c r="MPA249" s="166"/>
      <c r="MPC249" s="164"/>
      <c r="MPD249" s="168"/>
      <c r="MPE249" s="168"/>
      <c r="MPF249" s="165"/>
      <c r="MPG249" s="165"/>
      <c r="MPH249" s="165"/>
      <c r="MPI249" s="166"/>
      <c r="MPK249" s="164"/>
      <c r="MPL249" s="168"/>
      <c r="MPM249" s="168"/>
      <c r="MPN249" s="165"/>
      <c r="MPO249" s="165"/>
      <c r="MPP249" s="165"/>
      <c r="MPQ249" s="166"/>
      <c r="MPS249" s="164"/>
      <c r="MPT249" s="168"/>
      <c r="MPU249" s="168"/>
      <c r="MPV249" s="165"/>
      <c r="MPW249" s="165"/>
      <c r="MPX249" s="165"/>
      <c r="MPY249" s="166"/>
      <c r="MQA249" s="164"/>
      <c r="MQB249" s="168"/>
      <c r="MQC249" s="168"/>
      <c r="MQD249" s="165"/>
      <c r="MQE249" s="165"/>
      <c r="MQF249" s="165"/>
      <c r="MQG249" s="166"/>
      <c r="MQI249" s="164"/>
      <c r="MQJ249" s="168"/>
      <c r="MQK249" s="168"/>
      <c r="MQL249" s="165"/>
      <c r="MQM249" s="165"/>
      <c r="MQN249" s="165"/>
      <c r="MQO249" s="166"/>
      <c r="MQQ249" s="164"/>
      <c r="MQR249" s="168"/>
      <c r="MQS249" s="168"/>
      <c r="MQT249" s="165"/>
      <c r="MQU249" s="165"/>
      <c r="MQV249" s="165"/>
      <c r="MQW249" s="166"/>
      <c r="MQY249" s="164"/>
      <c r="MQZ249" s="168"/>
      <c r="MRA249" s="168"/>
      <c r="MRB249" s="165"/>
      <c r="MRC249" s="165"/>
      <c r="MRD249" s="165"/>
      <c r="MRE249" s="166"/>
      <c r="MRG249" s="164"/>
      <c r="MRH249" s="168"/>
      <c r="MRI249" s="168"/>
      <c r="MRJ249" s="165"/>
      <c r="MRK249" s="165"/>
      <c r="MRL249" s="165"/>
      <c r="MRM249" s="166"/>
      <c r="MRO249" s="164"/>
      <c r="MRP249" s="168"/>
      <c r="MRQ249" s="168"/>
      <c r="MRR249" s="165"/>
      <c r="MRS249" s="165"/>
      <c r="MRT249" s="165"/>
      <c r="MRU249" s="166"/>
      <c r="MRW249" s="164"/>
      <c r="MRX249" s="168"/>
      <c r="MRY249" s="168"/>
      <c r="MRZ249" s="165"/>
      <c r="MSA249" s="165"/>
      <c r="MSB249" s="165"/>
      <c r="MSC249" s="166"/>
      <c r="MSE249" s="164"/>
      <c r="MSF249" s="168"/>
      <c r="MSG249" s="168"/>
      <c r="MSH249" s="165"/>
      <c r="MSI249" s="165"/>
      <c r="MSJ249" s="165"/>
      <c r="MSK249" s="166"/>
      <c r="MSM249" s="164"/>
      <c r="MSN249" s="168"/>
      <c r="MSO249" s="168"/>
      <c r="MSP249" s="165"/>
      <c r="MSQ249" s="165"/>
      <c r="MSR249" s="165"/>
      <c r="MSS249" s="166"/>
      <c r="MSU249" s="164"/>
      <c r="MSV249" s="168"/>
      <c r="MSW249" s="168"/>
      <c r="MSX249" s="165"/>
      <c r="MSY249" s="165"/>
      <c r="MSZ249" s="165"/>
      <c r="MTA249" s="166"/>
      <c r="MTC249" s="164"/>
      <c r="MTD249" s="168"/>
      <c r="MTE249" s="168"/>
      <c r="MTF249" s="165"/>
      <c r="MTG249" s="165"/>
      <c r="MTH249" s="165"/>
      <c r="MTI249" s="166"/>
      <c r="MTK249" s="164"/>
      <c r="MTL249" s="168"/>
      <c r="MTM249" s="168"/>
      <c r="MTN249" s="165"/>
      <c r="MTO249" s="165"/>
      <c r="MTP249" s="165"/>
      <c r="MTQ249" s="166"/>
      <c r="MTS249" s="164"/>
      <c r="MTT249" s="168"/>
      <c r="MTU249" s="168"/>
      <c r="MTV249" s="165"/>
      <c r="MTW249" s="165"/>
      <c r="MTX249" s="165"/>
      <c r="MTY249" s="166"/>
      <c r="MUA249" s="164"/>
      <c r="MUB249" s="168"/>
      <c r="MUC249" s="168"/>
      <c r="MUD249" s="165"/>
      <c r="MUE249" s="165"/>
      <c r="MUF249" s="165"/>
      <c r="MUG249" s="166"/>
      <c r="MUI249" s="164"/>
      <c r="MUJ249" s="168"/>
      <c r="MUK249" s="168"/>
      <c r="MUL249" s="165"/>
      <c r="MUM249" s="165"/>
      <c r="MUN249" s="165"/>
      <c r="MUO249" s="166"/>
      <c r="MUQ249" s="164"/>
      <c r="MUR249" s="168"/>
      <c r="MUS249" s="168"/>
      <c r="MUT249" s="165"/>
      <c r="MUU249" s="165"/>
      <c r="MUV249" s="165"/>
      <c r="MUW249" s="166"/>
      <c r="MUY249" s="164"/>
      <c r="MUZ249" s="168"/>
      <c r="MVA249" s="168"/>
      <c r="MVB249" s="165"/>
      <c r="MVC249" s="165"/>
      <c r="MVD249" s="165"/>
      <c r="MVE249" s="166"/>
      <c r="MVG249" s="164"/>
      <c r="MVH249" s="168"/>
      <c r="MVI249" s="168"/>
      <c r="MVJ249" s="165"/>
      <c r="MVK249" s="165"/>
      <c r="MVL249" s="165"/>
      <c r="MVM249" s="166"/>
      <c r="MVO249" s="164"/>
      <c r="MVP249" s="168"/>
      <c r="MVQ249" s="168"/>
      <c r="MVR249" s="165"/>
      <c r="MVS249" s="165"/>
      <c r="MVT249" s="165"/>
      <c r="MVU249" s="166"/>
      <c r="MVW249" s="164"/>
      <c r="MVX249" s="168"/>
      <c r="MVY249" s="168"/>
      <c r="MVZ249" s="165"/>
      <c r="MWA249" s="165"/>
      <c r="MWB249" s="165"/>
      <c r="MWC249" s="166"/>
      <c r="MWE249" s="164"/>
      <c r="MWF249" s="168"/>
      <c r="MWG249" s="168"/>
      <c r="MWH249" s="165"/>
      <c r="MWI249" s="165"/>
      <c r="MWJ249" s="165"/>
      <c r="MWK249" s="166"/>
      <c r="MWM249" s="164"/>
      <c r="MWN249" s="168"/>
      <c r="MWO249" s="168"/>
      <c r="MWP249" s="165"/>
      <c r="MWQ249" s="165"/>
      <c r="MWR249" s="165"/>
      <c r="MWS249" s="166"/>
      <c r="MWU249" s="164"/>
      <c r="MWV249" s="168"/>
      <c r="MWW249" s="168"/>
      <c r="MWX249" s="165"/>
      <c r="MWY249" s="165"/>
      <c r="MWZ249" s="165"/>
      <c r="MXA249" s="166"/>
      <c r="MXC249" s="164"/>
      <c r="MXD249" s="168"/>
      <c r="MXE249" s="168"/>
      <c r="MXF249" s="165"/>
      <c r="MXG249" s="165"/>
      <c r="MXH249" s="165"/>
      <c r="MXI249" s="166"/>
      <c r="MXK249" s="164"/>
      <c r="MXL249" s="168"/>
      <c r="MXM249" s="168"/>
      <c r="MXN249" s="165"/>
      <c r="MXO249" s="165"/>
      <c r="MXP249" s="165"/>
      <c r="MXQ249" s="166"/>
      <c r="MXS249" s="164"/>
      <c r="MXT249" s="168"/>
      <c r="MXU249" s="168"/>
      <c r="MXV249" s="165"/>
      <c r="MXW249" s="165"/>
      <c r="MXX249" s="165"/>
      <c r="MXY249" s="166"/>
      <c r="MYA249" s="164"/>
      <c r="MYB249" s="168"/>
      <c r="MYC249" s="168"/>
      <c r="MYD249" s="165"/>
      <c r="MYE249" s="165"/>
      <c r="MYF249" s="165"/>
      <c r="MYG249" s="166"/>
      <c r="MYI249" s="164"/>
      <c r="MYJ249" s="168"/>
      <c r="MYK249" s="168"/>
      <c r="MYL249" s="165"/>
      <c r="MYM249" s="165"/>
      <c r="MYN249" s="165"/>
      <c r="MYO249" s="166"/>
      <c r="MYQ249" s="164"/>
      <c r="MYR249" s="168"/>
      <c r="MYS249" s="168"/>
      <c r="MYT249" s="165"/>
      <c r="MYU249" s="165"/>
      <c r="MYV249" s="165"/>
      <c r="MYW249" s="166"/>
      <c r="MYY249" s="164"/>
      <c r="MYZ249" s="168"/>
      <c r="MZA249" s="168"/>
      <c r="MZB249" s="165"/>
      <c r="MZC249" s="165"/>
      <c r="MZD249" s="165"/>
      <c r="MZE249" s="166"/>
      <c r="MZG249" s="164"/>
      <c r="MZH249" s="168"/>
      <c r="MZI249" s="168"/>
      <c r="MZJ249" s="165"/>
      <c r="MZK249" s="165"/>
      <c r="MZL249" s="165"/>
      <c r="MZM249" s="166"/>
      <c r="MZO249" s="164"/>
      <c r="MZP249" s="168"/>
      <c r="MZQ249" s="168"/>
      <c r="MZR249" s="165"/>
      <c r="MZS249" s="165"/>
      <c r="MZT249" s="165"/>
      <c r="MZU249" s="166"/>
      <c r="MZW249" s="164"/>
      <c r="MZX249" s="168"/>
      <c r="MZY249" s="168"/>
      <c r="MZZ249" s="165"/>
      <c r="NAA249" s="165"/>
      <c r="NAB249" s="165"/>
      <c r="NAC249" s="166"/>
      <c r="NAE249" s="164"/>
      <c r="NAF249" s="168"/>
      <c r="NAG249" s="168"/>
      <c r="NAH249" s="165"/>
      <c r="NAI249" s="165"/>
      <c r="NAJ249" s="165"/>
      <c r="NAK249" s="166"/>
      <c r="NAM249" s="164"/>
      <c r="NAN249" s="168"/>
      <c r="NAO249" s="168"/>
      <c r="NAP249" s="165"/>
      <c r="NAQ249" s="165"/>
      <c r="NAR249" s="165"/>
      <c r="NAS249" s="166"/>
      <c r="NAU249" s="164"/>
      <c r="NAV249" s="168"/>
      <c r="NAW249" s="168"/>
      <c r="NAX249" s="165"/>
      <c r="NAY249" s="165"/>
      <c r="NAZ249" s="165"/>
      <c r="NBA249" s="166"/>
      <c r="NBC249" s="164"/>
      <c r="NBD249" s="168"/>
      <c r="NBE249" s="168"/>
      <c r="NBF249" s="165"/>
      <c r="NBG249" s="165"/>
      <c r="NBH249" s="165"/>
      <c r="NBI249" s="166"/>
      <c r="NBK249" s="164"/>
      <c r="NBL249" s="168"/>
      <c r="NBM249" s="168"/>
      <c r="NBN249" s="165"/>
      <c r="NBO249" s="165"/>
      <c r="NBP249" s="165"/>
      <c r="NBQ249" s="166"/>
      <c r="NBS249" s="164"/>
      <c r="NBT249" s="168"/>
      <c r="NBU249" s="168"/>
      <c r="NBV249" s="165"/>
      <c r="NBW249" s="165"/>
      <c r="NBX249" s="165"/>
      <c r="NBY249" s="166"/>
      <c r="NCA249" s="164"/>
      <c r="NCB249" s="168"/>
      <c r="NCC249" s="168"/>
      <c r="NCD249" s="165"/>
      <c r="NCE249" s="165"/>
      <c r="NCF249" s="165"/>
      <c r="NCG249" s="166"/>
      <c r="NCI249" s="164"/>
      <c r="NCJ249" s="168"/>
      <c r="NCK249" s="168"/>
      <c r="NCL249" s="165"/>
      <c r="NCM249" s="165"/>
      <c r="NCN249" s="165"/>
      <c r="NCO249" s="166"/>
      <c r="NCQ249" s="164"/>
      <c r="NCR249" s="168"/>
      <c r="NCS249" s="168"/>
      <c r="NCT249" s="165"/>
      <c r="NCU249" s="165"/>
      <c r="NCV249" s="165"/>
      <c r="NCW249" s="166"/>
      <c r="NCY249" s="164"/>
      <c r="NCZ249" s="168"/>
      <c r="NDA249" s="168"/>
      <c r="NDB249" s="165"/>
      <c r="NDC249" s="165"/>
      <c r="NDD249" s="165"/>
      <c r="NDE249" s="166"/>
      <c r="NDG249" s="164"/>
      <c r="NDH249" s="168"/>
      <c r="NDI249" s="168"/>
      <c r="NDJ249" s="165"/>
      <c r="NDK249" s="165"/>
      <c r="NDL249" s="165"/>
      <c r="NDM249" s="166"/>
      <c r="NDO249" s="164"/>
      <c r="NDP249" s="168"/>
      <c r="NDQ249" s="168"/>
      <c r="NDR249" s="165"/>
      <c r="NDS249" s="165"/>
      <c r="NDT249" s="165"/>
      <c r="NDU249" s="166"/>
      <c r="NDW249" s="164"/>
      <c r="NDX249" s="168"/>
      <c r="NDY249" s="168"/>
      <c r="NDZ249" s="165"/>
      <c r="NEA249" s="165"/>
      <c r="NEB249" s="165"/>
      <c r="NEC249" s="166"/>
      <c r="NEE249" s="164"/>
      <c r="NEF249" s="168"/>
      <c r="NEG249" s="168"/>
      <c r="NEH249" s="165"/>
      <c r="NEI249" s="165"/>
      <c r="NEJ249" s="165"/>
      <c r="NEK249" s="166"/>
      <c r="NEM249" s="164"/>
      <c r="NEN249" s="168"/>
      <c r="NEO249" s="168"/>
      <c r="NEP249" s="165"/>
      <c r="NEQ249" s="165"/>
      <c r="NER249" s="165"/>
      <c r="NES249" s="166"/>
      <c r="NEU249" s="164"/>
      <c r="NEV249" s="168"/>
      <c r="NEW249" s="168"/>
      <c r="NEX249" s="165"/>
      <c r="NEY249" s="165"/>
      <c r="NEZ249" s="165"/>
      <c r="NFA249" s="166"/>
      <c r="NFC249" s="164"/>
      <c r="NFD249" s="168"/>
      <c r="NFE249" s="168"/>
      <c r="NFF249" s="165"/>
      <c r="NFG249" s="165"/>
      <c r="NFH249" s="165"/>
      <c r="NFI249" s="166"/>
      <c r="NFK249" s="164"/>
      <c r="NFL249" s="168"/>
      <c r="NFM249" s="168"/>
      <c r="NFN249" s="165"/>
      <c r="NFO249" s="165"/>
      <c r="NFP249" s="165"/>
      <c r="NFQ249" s="166"/>
      <c r="NFS249" s="164"/>
      <c r="NFT249" s="168"/>
      <c r="NFU249" s="168"/>
      <c r="NFV249" s="165"/>
      <c r="NFW249" s="165"/>
      <c r="NFX249" s="165"/>
      <c r="NFY249" s="166"/>
      <c r="NGA249" s="164"/>
      <c r="NGB249" s="168"/>
      <c r="NGC249" s="168"/>
      <c r="NGD249" s="165"/>
      <c r="NGE249" s="165"/>
      <c r="NGF249" s="165"/>
      <c r="NGG249" s="166"/>
      <c r="NGI249" s="164"/>
      <c r="NGJ249" s="168"/>
      <c r="NGK249" s="168"/>
      <c r="NGL249" s="165"/>
      <c r="NGM249" s="165"/>
      <c r="NGN249" s="165"/>
      <c r="NGO249" s="166"/>
      <c r="NGQ249" s="164"/>
      <c r="NGR249" s="168"/>
      <c r="NGS249" s="168"/>
      <c r="NGT249" s="165"/>
      <c r="NGU249" s="165"/>
      <c r="NGV249" s="165"/>
      <c r="NGW249" s="166"/>
      <c r="NGY249" s="164"/>
      <c r="NGZ249" s="168"/>
      <c r="NHA249" s="168"/>
      <c r="NHB249" s="165"/>
      <c r="NHC249" s="165"/>
      <c r="NHD249" s="165"/>
      <c r="NHE249" s="166"/>
      <c r="NHG249" s="164"/>
      <c r="NHH249" s="168"/>
      <c r="NHI249" s="168"/>
      <c r="NHJ249" s="165"/>
      <c r="NHK249" s="165"/>
      <c r="NHL249" s="165"/>
      <c r="NHM249" s="166"/>
      <c r="NHO249" s="164"/>
      <c r="NHP249" s="168"/>
      <c r="NHQ249" s="168"/>
      <c r="NHR249" s="165"/>
      <c r="NHS249" s="165"/>
      <c r="NHT249" s="165"/>
      <c r="NHU249" s="166"/>
      <c r="NHW249" s="164"/>
      <c r="NHX249" s="168"/>
      <c r="NHY249" s="168"/>
      <c r="NHZ249" s="165"/>
      <c r="NIA249" s="165"/>
      <c r="NIB249" s="165"/>
      <c r="NIC249" s="166"/>
      <c r="NIE249" s="164"/>
      <c r="NIF249" s="168"/>
      <c r="NIG249" s="168"/>
      <c r="NIH249" s="165"/>
      <c r="NII249" s="165"/>
      <c r="NIJ249" s="165"/>
      <c r="NIK249" s="166"/>
      <c r="NIM249" s="164"/>
      <c r="NIN249" s="168"/>
      <c r="NIO249" s="168"/>
      <c r="NIP249" s="165"/>
      <c r="NIQ249" s="165"/>
      <c r="NIR249" s="165"/>
      <c r="NIS249" s="166"/>
      <c r="NIU249" s="164"/>
      <c r="NIV249" s="168"/>
      <c r="NIW249" s="168"/>
      <c r="NIX249" s="165"/>
      <c r="NIY249" s="165"/>
      <c r="NIZ249" s="165"/>
      <c r="NJA249" s="166"/>
      <c r="NJC249" s="164"/>
      <c r="NJD249" s="168"/>
      <c r="NJE249" s="168"/>
      <c r="NJF249" s="165"/>
      <c r="NJG249" s="165"/>
      <c r="NJH249" s="165"/>
      <c r="NJI249" s="166"/>
      <c r="NJK249" s="164"/>
      <c r="NJL249" s="168"/>
      <c r="NJM249" s="168"/>
      <c r="NJN249" s="165"/>
      <c r="NJO249" s="165"/>
      <c r="NJP249" s="165"/>
      <c r="NJQ249" s="166"/>
      <c r="NJS249" s="164"/>
      <c r="NJT249" s="168"/>
      <c r="NJU249" s="168"/>
      <c r="NJV249" s="165"/>
      <c r="NJW249" s="165"/>
      <c r="NJX249" s="165"/>
      <c r="NJY249" s="166"/>
      <c r="NKA249" s="164"/>
      <c r="NKB249" s="168"/>
      <c r="NKC249" s="168"/>
      <c r="NKD249" s="165"/>
      <c r="NKE249" s="165"/>
      <c r="NKF249" s="165"/>
      <c r="NKG249" s="166"/>
      <c r="NKI249" s="164"/>
      <c r="NKJ249" s="168"/>
      <c r="NKK249" s="168"/>
      <c r="NKL249" s="165"/>
      <c r="NKM249" s="165"/>
      <c r="NKN249" s="165"/>
      <c r="NKO249" s="166"/>
      <c r="NKQ249" s="164"/>
      <c r="NKR249" s="168"/>
      <c r="NKS249" s="168"/>
      <c r="NKT249" s="165"/>
      <c r="NKU249" s="165"/>
      <c r="NKV249" s="165"/>
      <c r="NKW249" s="166"/>
      <c r="NKY249" s="164"/>
      <c r="NKZ249" s="168"/>
      <c r="NLA249" s="168"/>
      <c r="NLB249" s="165"/>
      <c r="NLC249" s="165"/>
      <c r="NLD249" s="165"/>
      <c r="NLE249" s="166"/>
      <c r="NLG249" s="164"/>
      <c r="NLH249" s="168"/>
      <c r="NLI249" s="168"/>
      <c r="NLJ249" s="165"/>
      <c r="NLK249" s="165"/>
      <c r="NLL249" s="165"/>
      <c r="NLM249" s="166"/>
      <c r="NLO249" s="164"/>
      <c r="NLP249" s="168"/>
      <c r="NLQ249" s="168"/>
      <c r="NLR249" s="165"/>
      <c r="NLS249" s="165"/>
      <c r="NLT249" s="165"/>
      <c r="NLU249" s="166"/>
      <c r="NLW249" s="164"/>
      <c r="NLX249" s="168"/>
      <c r="NLY249" s="168"/>
      <c r="NLZ249" s="165"/>
      <c r="NMA249" s="165"/>
      <c r="NMB249" s="165"/>
      <c r="NMC249" s="166"/>
      <c r="NME249" s="164"/>
      <c r="NMF249" s="168"/>
      <c r="NMG249" s="168"/>
      <c r="NMH249" s="165"/>
      <c r="NMI249" s="165"/>
      <c r="NMJ249" s="165"/>
      <c r="NMK249" s="166"/>
      <c r="NMM249" s="164"/>
      <c r="NMN249" s="168"/>
      <c r="NMO249" s="168"/>
      <c r="NMP249" s="165"/>
      <c r="NMQ249" s="165"/>
      <c r="NMR249" s="165"/>
      <c r="NMS249" s="166"/>
      <c r="NMU249" s="164"/>
      <c r="NMV249" s="168"/>
      <c r="NMW249" s="168"/>
      <c r="NMX249" s="165"/>
      <c r="NMY249" s="165"/>
      <c r="NMZ249" s="165"/>
      <c r="NNA249" s="166"/>
      <c r="NNC249" s="164"/>
      <c r="NND249" s="168"/>
      <c r="NNE249" s="168"/>
      <c r="NNF249" s="165"/>
      <c r="NNG249" s="165"/>
      <c r="NNH249" s="165"/>
      <c r="NNI249" s="166"/>
      <c r="NNK249" s="164"/>
      <c r="NNL249" s="168"/>
      <c r="NNM249" s="168"/>
      <c r="NNN249" s="165"/>
      <c r="NNO249" s="165"/>
      <c r="NNP249" s="165"/>
      <c r="NNQ249" s="166"/>
      <c r="NNS249" s="164"/>
      <c r="NNT249" s="168"/>
      <c r="NNU249" s="168"/>
      <c r="NNV249" s="165"/>
      <c r="NNW249" s="165"/>
      <c r="NNX249" s="165"/>
      <c r="NNY249" s="166"/>
      <c r="NOA249" s="164"/>
      <c r="NOB249" s="168"/>
      <c r="NOC249" s="168"/>
      <c r="NOD249" s="165"/>
      <c r="NOE249" s="165"/>
      <c r="NOF249" s="165"/>
      <c r="NOG249" s="166"/>
      <c r="NOI249" s="164"/>
      <c r="NOJ249" s="168"/>
      <c r="NOK249" s="168"/>
      <c r="NOL249" s="165"/>
      <c r="NOM249" s="165"/>
      <c r="NON249" s="165"/>
      <c r="NOO249" s="166"/>
      <c r="NOQ249" s="164"/>
      <c r="NOR249" s="168"/>
      <c r="NOS249" s="168"/>
      <c r="NOT249" s="165"/>
      <c r="NOU249" s="165"/>
      <c r="NOV249" s="165"/>
      <c r="NOW249" s="166"/>
      <c r="NOY249" s="164"/>
      <c r="NOZ249" s="168"/>
      <c r="NPA249" s="168"/>
      <c r="NPB249" s="165"/>
      <c r="NPC249" s="165"/>
      <c r="NPD249" s="165"/>
      <c r="NPE249" s="166"/>
      <c r="NPG249" s="164"/>
      <c r="NPH249" s="168"/>
      <c r="NPI249" s="168"/>
      <c r="NPJ249" s="165"/>
      <c r="NPK249" s="165"/>
      <c r="NPL249" s="165"/>
      <c r="NPM249" s="166"/>
      <c r="NPO249" s="164"/>
      <c r="NPP249" s="168"/>
      <c r="NPQ249" s="168"/>
      <c r="NPR249" s="165"/>
      <c r="NPS249" s="165"/>
      <c r="NPT249" s="165"/>
      <c r="NPU249" s="166"/>
      <c r="NPW249" s="164"/>
      <c r="NPX249" s="168"/>
      <c r="NPY249" s="168"/>
      <c r="NPZ249" s="165"/>
      <c r="NQA249" s="165"/>
      <c r="NQB249" s="165"/>
      <c r="NQC249" s="166"/>
      <c r="NQE249" s="164"/>
      <c r="NQF249" s="168"/>
      <c r="NQG249" s="168"/>
      <c r="NQH249" s="165"/>
      <c r="NQI249" s="165"/>
      <c r="NQJ249" s="165"/>
      <c r="NQK249" s="166"/>
      <c r="NQM249" s="164"/>
      <c r="NQN249" s="168"/>
      <c r="NQO249" s="168"/>
      <c r="NQP249" s="165"/>
      <c r="NQQ249" s="165"/>
      <c r="NQR249" s="165"/>
      <c r="NQS249" s="166"/>
      <c r="NQU249" s="164"/>
      <c r="NQV249" s="168"/>
      <c r="NQW249" s="168"/>
      <c r="NQX249" s="165"/>
      <c r="NQY249" s="165"/>
      <c r="NQZ249" s="165"/>
      <c r="NRA249" s="166"/>
      <c r="NRC249" s="164"/>
      <c r="NRD249" s="168"/>
      <c r="NRE249" s="168"/>
      <c r="NRF249" s="165"/>
      <c r="NRG249" s="165"/>
      <c r="NRH249" s="165"/>
      <c r="NRI249" s="166"/>
      <c r="NRK249" s="164"/>
      <c r="NRL249" s="168"/>
      <c r="NRM249" s="168"/>
      <c r="NRN249" s="165"/>
      <c r="NRO249" s="165"/>
      <c r="NRP249" s="165"/>
      <c r="NRQ249" s="166"/>
      <c r="NRS249" s="164"/>
      <c r="NRT249" s="168"/>
      <c r="NRU249" s="168"/>
      <c r="NRV249" s="165"/>
      <c r="NRW249" s="165"/>
      <c r="NRX249" s="165"/>
      <c r="NRY249" s="166"/>
      <c r="NSA249" s="164"/>
      <c r="NSB249" s="168"/>
      <c r="NSC249" s="168"/>
      <c r="NSD249" s="165"/>
      <c r="NSE249" s="165"/>
      <c r="NSF249" s="165"/>
      <c r="NSG249" s="166"/>
      <c r="NSI249" s="164"/>
      <c r="NSJ249" s="168"/>
      <c r="NSK249" s="168"/>
      <c r="NSL249" s="165"/>
      <c r="NSM249" s="165"/>
      <c r="NSN249" s="165"/>
      <c r="NSO249" s="166"/>
      <c r="NSQ249" s="164"/>
      <c r="NSR249" s="168"/>
      <c r="NSS249" s="168"/>
      <c r="NST249" s="165"/>
      <c r="NSU249" s="165"/>
      <c r="NSV249" s="165"/>
      <c r="NSW249" s="166"/>
      <c r="NSY249" s="164"/>
      <c r="NSZ249" s="168"/>
      <c r="NTA249" s="168"/>
      <c r="NTB249" s="165"/>
      <c r="NTC249" s="165"/>
      <c r="NTD249" s="165"/>
      <c r="NTE249" s="166"/>
      <c r="NTG249" s="164"/>
      <c r="NTH249" s="168"/>
      <c r="NTI249" s="168"/>
      <c r="NTJ249" s="165"/>
      <c r="NTK249" s="165"/>
      <c r="NTL249" s="165"/>
      <c r="NTM249" s="166"/>
      <c r="NTO249" s="164"/>
      <c r="NTP249" s="168"/>
      <c r="NTQ249" s="168"/>
      <c r="NTR249" s="165"/>
      <c r="NTS249" s="165"/>
      <c r="NTT249" s="165"/>
      <c r="NTU249" s="166"/>
      <c r="NTW249" s="164"/>
      <c r="NTX249" s="168"/>
      <c r="NTY249" s="168"/>
      <c r="NTZ249" s="165"/>
      <c r="NUA249" s="165"/>
      <c r="NUB249" s="165"/>
      <c r="NUC249" s="166"/>
      <c r="NUE249" s="164"/>
      <c r="NUF249" s="168"/>
      <c r="NUG249" s="168"/>
      <c r="NUH249" s="165"/>
      <c r="NUI249" s="165"/>
      <c r="NUJ249" s="165"/>
      <c r="NUK249" s="166"/>
      <c r="NUM249" s="164"/>
      <c r="NUN249" s="168"/>
      <c r="NUO249" s="168"/>
      <c r="NUP249" s="165"/>
      <c r="NUQ249" s="165"/>
      <c r="NUR249" s="165"/>
      <c r="NUS249" s="166"/>
      <c r="NUU249" s="164"/>
      <c r="NUV249" s="168"/>
      <c r="NUW249" s="168"/>
      <c r="NUX249" s="165"/>
      <c r="NUY249" s="165"/>
      <c r="NUZ249" s="165"/>
      <c r="NVA249" s="166"/>
      <c r="NVC249" s="164"/>
      <c r="NVD249" s="168"/>
      <c r="NVE249" s="168"/>
      <c r="NVF249" s="165"/>
      <c r="NVG249" s="165"/>
      <c r="NVH249" s="165"/>
      <c r="NVI249" s="166"/>
      <c r="NVK249" s="164"/>
      <c r="NVL249" s="168"/>
      <c r="NVM249" s="168"/>
      <c r="NVN249" s="165"/>
      <c r="NVO249" s="165"/>
      <c r="NVP249" s="165"/>
      <c r="NVQ249" s="166"/>
      <c r="NVS249" s="164"/>
      <c r="NVT249" s="168"/>
      <c r="NVU249" s="168"/>
      <c r="NVV249" s="165"/>
      <c r="NVW249" s="165"/>
      <c r="NVX249" s="165"/>
      <c r="NVY249" s="166"/>
      <c r="NWA249" s="164"/>
      <c r="NWB249" s="168"/>
      <c r="NWC249" s="168"/>
      <c r="NWD249" s="165"/>
      <c r="NWE249" s="165"/>
      <c r="NWF249" s="165"/>
      <c r="NWG249" s="166"/>
      <c r="NWI249" s="164"/>
      <c r="NWJ249" s="168"/>
      <c r="NWK249" s="168"/>
      <c r="NWL249" s="165"/>
      <c r="NWM249" s="165"/>
      <c r="NWN249" s="165"/>
      <c r="NWO249" s="166"/>
      <c r="NWQ249" s="164"/>
      <c r="NWR249" s="168"/>
      <c r="NWS249" s="168"/>
      <c r="NWT249" s="165"/>
      <c r="NWU249" s="165"/>
      <c r="NWV249" s="165"/>
      <c r="NWW249" s="166"/>
      <c r="NWY249" s="164"/>
      <c r="NWZ249" s="168"/>
      <c r="NXA249" s="168"/>
      <c r="NXB249" s="165"/>
      <c r="NXC249" s="165"/>
      <c r="NXD249" s="165"/>
      <c r="NXE249" s="166"/>
      <c r="NXG249" s="164"/>
      <c r="NXH249" s="168"/>
      <c r="NXI249" s="168"/>
      <c r="NXJ249" s="165"/>
      <c r="NXK249" s="165"/>
      <c r="NXL249" s="165"/>
      <c r="NXM249" s="166"/>
      <c r="NXO249" s="164"/>
      <c r="NXP249" s="168"/>
      <c r="NXQ249" s="168"/>
      <c r="NXR249" s="165"/>
      <c r="NXS249" s="165"/>
      <c r="NXT249" s="165"/>
      <c r="NXU249" s="166"/>
      <c r="NXW249" s="164"/>
      <c r="NXX249" s="168"/>
      <c r="NXY249" s="168"/>
      <c r="NXZ249" s="165"/>
      <c r="NYA249" s="165"/>
      <c r="NYB249" s="165"/>
      <c r="NYC249" s="166"/>
      <c r="NYE249" s="164"/>
      <c r="NYF249" s="168"/>
      <c r="NYG249" s="168"/>
      <c r="NYH249" s="165"/>
      <c r="NYI249" s="165"/>
      <c r="NYJ249" s="165"/>
      <c r="NYK249" s="166"/>
      <c r="NYM249" s="164"/>
      <c r="NYN249" s="168"/>
      <c r="NYO249" s="168"/>
      <c r="NYP249" s="165"/>
      <c r="NYQ249" s="165"/>
      <c r="NYR249" s="165"/>
      <c r="NYS249" s="166"/>
      <c r="NYU249" s="164"/>
      <c r="NYV249" s="168"/>
      <c r="NYW249" s="168"/>
      <c r="NYX249" s="165"/>
      <c r="NYY249" s="165"/>
      <c r="NYZ249" s="165"/>
      <c r="NZA249" s="166"/>
      <c r="NZC249" s="164"/>
      <c r="NZD249" s="168"/>
      <c r="NZE249" s="168"/>
      <c r="NZF249" s="165"/>
      <c r="NZG249" s="165"/>
      <c r="NZH249" s="165"/>
      <c r="NZI249" s="166"/>
      <c r="NZK249" s="164"/>
      <c r="NZL249" s="168"/>
      <c r="NZM249" s="168"/>
      <c r="NZN249" s="165"/>
      <c r="NZO249" s="165"/>
      <c r="NZP249" s="165"/>
      <c r="NZQ249" s="166"/>
      <c r="NZS249" s="164"/>
      <c r="NZT249" s="168"/>
      <c r="NZU249" s="168"/>
      <c r="NZV249" s="165"/>
      <c r="NZW249" s="165"/>
      <c r="NZX249" s="165"/>
      <c r="NZY249" s="166"/>
      <c r="OAA249" s="164"/>
      <c r="OAB249" s="168"/>
      <c r="OAC249" s="168"/>
      <c r="OAD249" s="165"/>
      <c r="OAE249" s="165"/>
      <c r="OAF249" s="165"/>
      <c r="OAG249" s="166"/>
      <c r="OAI249" s="164"/>
      <c r="OAJ249" s="168"/>
      <c r="OAK249" s="168"/>
      <c r="OAL249" s="165"/>
      <c r="OAM249" s="165"/>
      <c r="OAN249" s="165"/>
      <c r="OAO249" s="166"/>
      <c r="OAQ249" s="164"/>
      <c r="OAR249" s="168"/>
      <c r="OAS249" s="168"/>
      <c r="OAT249" s="165"/>
      <c r="OAU249" s="165"/>
      <c r="OAV249" s="165"/>
      <c r="OAW249" s="166"/>
      <c r="OAY249" s="164"/>
      <c r="OAZ249" s="168"/>
      <c r="OBA249" s="168"/>
      <c r="OBB249" s="165"/>
      <c r="OBC249" s="165"/>
      <c r="OBD249" s="165"/>
      <c r="OBE249" s="166"/>
      <c r="OBG249" s="164"/>
      <c r="OBH249" s="168"/>
      <c r="OBI249" s="168"/>
      <c r="OBJ249" s="165"/>
      <c r="OBK249" s="165"/>
      <c r="OBL249" s="165"/>
      <c r="OBM249" s="166"/>
      <c r="OBO249" s="164"/>
      <c r="OBP249" s="168"/>
      <c r="OBQ249" s="168"/>
      <c r="OBR249" s="165"/>
      <c r="OBS249" s="165"/>
      <c r="OBT249" s="165"/>
      <c r="OBU249" s="166"/>
      <c r="OBW249" s="164"/>
      <c r="OBX249" s="168"/>
      <c r="OBY249" s="168"/>
      <c r="OBZ249" s="165"/>
      <c r="OCA249" s="165"/>
      <c r="OCB249" s="165"/>
      <c r="OCC249" s="166"/>
      <c r="OCE249" s="164"/>
      <c r="OCF249" s="168"/>
      <c r="OCG249" s="168"/>
      <c r="OCH249" s="165"/>
      <c r="OCI249" s="165"/>
      <c r="OCJ249" s="165"/>
      <c r="OCK249" s="166"/>
      <c r="OCM249" s="164"/>
      <c r="OCN249" s="168"/>
      <c r="OCO249" s="168"/>
      <c r="OCP249" s="165"/>
      <c r="OCQ249" s="165"/>
      <c r="OCR249" s="165"/>
      <c r="OCS249" s="166"/>
      <c r="OCU249" s="164"/>
      <c r="OCV249" s="168"/>
      <c r="OCW249" s="168"/>
      <c r="OCX249" s="165"/>
      <c r="OCY249" s="165"/>
      <c r="OCZ249" s="165"/>
      <c r="ODA249" s="166"/>
      <c r="ODC249" s="164"/>
      <c r="ODD249" s="168"/>
      <c r="ODE249" s="168"/>
      <c r="ODF249" s="165"/>
      <c r="ODG249" s="165"/>
      <c r="ODH249" s="165"/>
      <c r="ODI249" s="166"/>
      <c r="ODK249" s="164"/>
      <c r="ODL249" s="168"/>
      <c r="ODM249" s="168"/>
      <c r="ODN249" s="165"/>
      <c r="ODO249" s="165"/>
      <c r="ODP249" s="165"/>
      <c r="ODQ249" s="166"/>
      <c r="ODS249" s="164"/>
      <c r="ODT249" s="168"/>
      <c r="ODU249" s="168"/>
      <c r="ODV249" s="165"/>
      <c r="ODW249" s="165"/>
      <c r="ODX249" s="165"/>
      <c r="ODY249" s="166"/>
      <c r="OEA249" s="164"/>
      <c r="OEB249" s="168"/>
      <c r="OEC249" s="168"/>
      <c r="OED249" s="165"/>
      <c r="OEE249" s="165"/>
      <c r="OEF249" s="165"/>
      <c r="OEG249" s="166"/>
      <c r="OEI249" s="164"/>
      <c r="OEJ249" s="168"/>
      <c r="OEK249" s="168"/>
      <c r="OEL249" s="165"/>
      <c r="OEM249" s="165"/>
      <c r="OEN249" s="165"/>
      <c r="OEO249" s="166"/>
      <c r="OEQ249" s="164"/>
      <c r="OER249" s="168"/>
      <c r="OES249" s="168"/>
      <c r="OET249" s="165"/>
      <c r="OEU249" s="165"/>
      <c r="OEV249" s="165"/>
      <c r="OEW249" s="166"/>
      <c r="OEY249" s="164"/>
      <c r="OEZ249" s="168"/>
      <c r="OFA249" s="168"/>
      <c r="OFB249" s="165"/>
      <c r="OFC249" s="165"/>
      <c r="OFD249" s="165"/>
      <c r="OFE249" s="166"/>
      <c r="OFG249" s="164"/>
      <c r="OFH249" s="168"/>
      <c r="OFI249" s="168"/>
      <c r="OFJ249" s="165"/>
      <c r="OFK249" s="165"/>
      <c r="OFL249" s="165"/>
      <c r="OFM249" s="166"/>
      <c r="OFO249" s="164"/>
      <c r="OFP249" s="168"/>
      <c r="OFQ249" s="168"/>
      <c r="OFR249" s="165"/>
      <c r="OFS249" s="165"/>
      <c r="OFT249" s="165"/>
      <c r="OFU249" s="166"/>
      <c r="OFW249" s="164"/>
      <c r="OFX249" s="168"/>
      <c r="OFY249" s="168"/>
      <c r="OFZ249" s="165"/>
      <c r="OGA249" s="165"/>
      <c r="OGB249" s="165"/>
      <c r="OGC249" s="166"/>
      <c r="OGE249" s="164"/>
      <c r="OGF249" s="168"/>
      <c r="OGG249" s="168"/>
      <c r="OGH249" s="165"/>
      <c r="OGI249" s="165"/>
      <c r="OGJ249" s="165"/>
      <c r="OGK249" s="166"/>
      <c r="OGM249" s="164"/>
      <c r="OGN249" s="168"/>
      <c r="OGO249" s="168"/>
      <c r="OGP249" s="165"/>
      <c r="OGQ249" s="165"/>
      <c r="OGR249" s="165"/>
      <c r="OGS249" s="166"/>
      <c r="OGU249" s="164"/>
      <c r="OGV249" s="168"/>
      <c r="OGW249" s="168"/>
      <c r="OGX249" s="165"/>
      <c r="OGY249" s="165"/>
      <c r="OGZ249" s="165"/>
      <c r="OHA249" s="166"/>
      <c r="OHC249" s="164"/>
      <c r="OHD249" s="168"/>
      <c r="OHE249" s="168"/>
      <c r="OHF249" s="165"/>
      <c r="OHG249" s="165"/>
      <c r="OHH249" s="165"/>
      <c r="OHI249" s="166"/>
      <c r="OHK249" s="164"/>
      <c r="OHL249" s="168"/>
      <c r="OHM249" s="168"/>
      <c r="OHN249" s="165"/>
      <c r="OHO249" s="165"/>
      <c r="OHP249" s="165"/>
      <c r="OHQ249" s="166"/>
      <c r="OHS249" s="164"/>
      <c r="OHT249" s="168"/>
      <c r="OHU249" s="168"/>
      <c r="OHV249" s="165"/>
      <c r="OHW249" s="165"/>
      <c r="OHX249" s="165"/>
      <c r="OHY249" s="166"/>
      <c r="OIA249" s="164"/>
      <c r="OIB249" s="168"/>
      <c r="OIC249" s="168"/>
      <c r="OID249" s="165"/>
      <c r="OIE249" s="165"/>
      <c r="OIF249" s="165"/>
      <c r="OIG249" s="166"/>
      <c r="OII249" s="164"/>
      <c r="OIJ249" s="168"/>
      <c r="OIK249" s="168"/>
      <c r="OIL249" s="165"/>
      <c r="OIM249" s="165"/>
      <c r="OIN249" s="165"/>
      <c r="OIO249" s="166"/>
      <c r="OIQ249" s="164"/>
      <c r="OIR249" s="168"/>
      <c r="OIS249" s="168"/>
      <c r="OIT249" s="165"/>
      <c r="OIU249" s="165"/>
      <c r="OIV249" s="165"/>
      <c r="OIW249" s="166"/>
      <c r="OIY249" s="164"/>
      <c r="OIZ249" s="168"/>
      <c r="OJA249" s="168"/>
      <c r="OJB249" s="165"/>
      <c r="OJC249" s="165"/>
      <c r="OJD249" s="165"/>
      <c r="OJE249" s="166"/>
      <c r="OJG249" s="164"/>
      <c r="OJH249" s="168"/>
      <c r="OJI249" s="168"/>
      <c r="OJJ249" s="165"/>
      <c r="OJK249" s="165"/>
      <c r="OJL249" s="165"/>
      <c r="OJM249" s="166"/>
      <c r="OJO249" s="164"/>
      <c r="OJP249" s="168"/>
      <c r="OJQ249" s="168"/>
      <c r="OJR249" s="165"/>
      <c r="OJS249" s="165"/>
      <c r="OJT249" s="165"/>
      <c r="OJU249" s="166"/>
      <c r="OJW249" s="164"/>
      <c r="OJX249" s="168"/>
      <c r="OJY249" s="168"/>
      <c r="OJZ249" s="165"/>
      <c r="OKA249" s="165"/>
      <c r="OKB249" s="165"/>
      <c r="OKC249" s="166"/>
      <c r="OKE249" s="164"/>
      <c r="OKF249" s="168"/>
      <c r="OKG249" s="168"/>
      <c r="OKH249" s="165"/>
      <c r="OKI249" s="165"/>
      <c r="OKJ249" s="165"/>
      <c r="OKK249" s="166"/>
      <c r="OKM249" s="164"/>
      <c r="OKN249" s="168"/>
      <c r="OKO249" s="168"/>
      <c r="OKP249" s="165"/>
      <c r="OKQ249" s="165"/>
      <c r="OKR249" s="165"/>
      <c r="OKS249" s="166"/>
      <c r="OKU249" s="164"/>
      <c r="OKV249" s="168"/>
      <c r="OKW249" s="168"/>
      <c r="OKX249" s="165"/>
      <c r="OKY249" s="165"/>
      <c r="OKZ249" s="165"/>
      <c r="OLA249" s="166"/>
      <c r="OLC249" s="164"/>
      <c r="OLD249" s="168"/>
      <c r="OLE249" s="168"/>
      <c r="OLF249" s="165"/>
      <c r="OLG249" s="165"/>
      <c r="OLH249" s="165"/>
      <c r="OLI249" s="166"/>
      <c r="OLK249" s="164"/>
      <c r="OLL249" s="168"/>
      <c r="OLM249" s="168"/>
      <c r="OLN249" s="165"/>
      <c r="OLO249" s="165"/>
      <c r="OLP249" s="165"/>
      <c r="OLQ249" s="166"/>
      <c r="OLS249" s="164"/>
      <c r="OLT249" s="168"/>
      <c r="OLU249" s="168"/>
      <c r="OLV249" s="165"/>
      <c r="OLW249" s="165"/>
      <c r="OLX249" s="165"/>
      <c r="OLY249" s="166"/>
      <c r="OMA249" s="164"/>
      <c r="OMB249" s="168"/>
      <c r="OMC249" s="168"/>
      <c r="OMD249" s="165"/>
      <c r="OME249" s="165"/>
      <c r="OMF249" s="165"/>
      <c r="OMG249" s="166"/>
      <c r="OMI249" s="164"/>
      <c r="OMJ249" s="168"/>
      <c r="OMK249" s="168"/>
      <c r="OML249" s="165"/>
      <c r="OMM249" s="165"/>
      <c r="OMN249" s="165"/>
      <c r="OMO249" s="166"/>
      <c r="OMQ249" s="164"/>
      <c r="OMR249" s="168"/>
      <c r="OMS249" s="168"/>
      <c r="OMT249" s="165"/>
      <c r="OMU249" s="165"/>
      <c r="OMV249" s="165"/>
      <c r="OMW249" s="166"/>
      <c r="OMY249" s="164"/>
      <c r="OMZ249" s="168"/>
      <c r="ONA249" s="168"/>
      <c r="ONB249" s="165"/>
      <c r="ONC249" s="165"/>
      <c r="OND249" s="165"/>
      <c r="ONE249" s="166"/>
      <c r="ONG249" s="164"/>
      <c r="ONH249" s="168"/>
      <c r="ONI249" s="168"/>
      <c r="ONJ249" s="165"/>
      <c r="ONK249" s="165"/>
      <c r="ONL249" s="165"/>
      <c r="ONM249" s="166"/>
      <c r="ONO249" s="164"/>
      <c r="ONP249" s="168"/>
      <c r="ONQ249" s="168"/>
      <c r="ONR249" s="165"/>
      <c r="ONS249" s="165"/>
      <c r="ONT249" s="165"/>
      <c r="ONU249" s="166"/>
      <c r="ONW249" s="164"/>
      <c r="ONX249" s="168"/>
      <c r="ONY249" s="168"/>
      <c r="ONZ249" s="165"/>
      <c r="OOA249" s="165"/>
      <c r="OOB249" s="165"/>
      <c r="OOC249" s="166"/>
      <c r="OOE249" s="164"/>
      <c r="OOF249" s="168"/>
      <c r="OOG249" s="168"/>
      <c r="OOH249" s="165"/>
      <c r="OOI249" s="165"/>
      <c r="OOJ249" s="165"/>
      <c r="OOK249" s="166"/>
      <c r="OOM249" s="164"/>
      <c r="OON249" s="168"/>
      <c r="OOO249" s="168"/>
      <c r="OOP249" s="165"/>
      <c r="OOQ249" s="165"/>
      <c r="OOR249" s="165"/>
      <c r="OOS249" s="166"/>
      <c r="OOU249" s="164"/>
      <c r="OOV249" s="168"/>
      <c r="OOW249" s="168"/>
      <c r="OOX249" s="165"/>
      <c r="OOY249" s="165"/>
      <c r="OOZ249" s="165"/>
      <c r="OPA249" s="166"/>
      <c r="OPC249" s="164"/>
      <c r="OPD249" s="168"/>
      <c r="OPE249" s="168"/>
      <c r="OPF249" s="165"/>
      <c r="OPG249" s="165"/>
      <c r="OPH249" s="165"/>
      <c r="OPI249" s="166"/>
      <c r="OPK249" s="164"/>
      <c r="OPL249" s="168"/>
      <c r="OPM249" s="168"/>
      <c r="OPN249" s="165"/>
      <c r="OPO249" s="165"/>
      <c r="OPP249" s="165"/>
      <c r="OPQ249" s="166"/>
      <c r="OPS249" s="164"/>
      <c r="OPT249" s="168"/>
      <c r="OPU249" s="168"/>
      <c r="OPV249" s="165"/>
      <c r="OPW249" s="165"/>
      <c r="OPX249" s="165"/>
      <c r="OPY249" s="166"/>
      <c r="OQA249" s="164"/>
      <c r="OQB249" s="168"/>
      <c r="OQC249" s="168"/>
      <c r="OQD249" s="165"/>
      <c r="OQE249" s="165"/>
      <c r="OQF249" s="165"/>
      <c r="OQG249" s="166"/>
      <c r="OQI249" s="164"/>
      <c r="OQJ249" s="168"/>
      <c r="OQK249" s="168"/>
      <c r="OQL249" s="165"/>
      <c r="OQM249" s="165"/>
      <c r="OQN249" s="165"/>
      <c r="OQO249" s="166"/>
      <c r="OQQ249" s="164"/>
      <c r="OQR249" s="168"/>
      <c r="OQS249" s="168"/>
      <c r="OQT249" s="165"/>
      <c r="OQU249" s="165"/>
      <c r="OQV249" s="165"/>
      <c r="OQW249" s="166"/>
      <c r="OQY249" s="164"/>
      <c r="OQZ249" s="168"/>
      <c r="ORA249" s="168"/>
      <c r="ORB249" s="165"/>
      <c r="ORC249" s="165"/>
      <c r="ORD249" s="165"/>
      <c r="ORE249" s="166"/>
      <c r="ORG249" s="164"/>
      <c r="ORH249" s="168"/>
      <c r="ORI249" s="168"/>
      <c r="ORJ249" s="165"/>
      <c r="ORK249" s="165"/>
      <c r="ORL249" s="165"/>
      <c r="ORM249" s="166"/>
      <c r="ORO249" s="164"/>
      <c r="ORP249" s="168"/>
      <c r="ORQ249" s="168"/>
      <c r="ORR249" s="165"/>
      <c r="ORS249" s="165"/>
      <c r="ORT249" s="165"/>
      <c r="ORU249" s="166"/>
      <c r="ORW249" s="164"/>
      <c r="ORX249" s="168"/>
      <c r="ORY249" s="168"/>
      <c r="ORZ249" s="165"/>
      <c r="OSA249" s="165"/>
      <c r="OSB249" s="165"/>
      <c r="OSC249" s="166"/>
      <c r="OSE249" s="164"/>
      <c r="OSF249" s="168"/>
      <c r="OSG249" s="168"/>
      <c r="OSH249" s="165"/>
      <c r="OSI249" s="165"/>
      <c r="OSJ249" s="165"/>
      <c r="OSK249" s="166"/>
      <c r="OSM249" s="164"/>
      <c r="OSN249" s="168"/>
      <c r="OSO249" s="168"/>
      <c r="OSP249" s="165"/>
      <c r="OSQ249" s="165"/>
      <c r="OSR249" s="165"/>
      <c r="OSS249" s="166"/>
      <c r="OSU249" s="164"/>
      <c r="OSV249" s="168"/>
      <c r="OSW249" s="168"/>
      <c r="OSX249" s="165"/>
      <c r="OSY249" s="165"/>
      <c r="OSZ249" s="165"/>
      <c r="OTA249" s="166"/>
      <c r="OTC249" s="164"/>
      <c r="OTD249" s="168"/>
      <c r="OTE249" s="168"/>
      <c r="OTF249" s="165"/>
      <c r="OTG249" s="165"/>
      <c r="OTH249" s="165"/>
      <c r="OTI249" s="166"/>
      <c r="OTK249" s="164"/>
      <c r="OTL249" s="168"/>
      <c r="OTM249" s="168"/>
      <c r="OTN249" s="165"/>
      <c r="OTO249" s="165"/>
      <c r="OTP249" s="165"/>
      <c r="OTQ249" s="166"/>
      <c r="OTS249" s="164"/>
      <c r="OTT249" s="168"/>
      <c r="OTU249" s="168"/>
      <c r="OTV249" s="165"/>
      <c r="OTW249" s="165"/>
      <c r="OTX249" s="165"/>
      <c r="OTY249" s="166"/>
      <c r="OUA249" s="164"/>
      <c r="OUB249" s="168"/>
      <c r="OUC249" s="168"/>
      <c r="OUD249" s="165"/>
      <c r="OUE249" s="165"/>
      <c r="OUF249" s="165"/>
      <c r="OUG249" s="166"/>
      <c r="OUI249" s="164"/>
      <c r="OUJ249" s="168"/>
      <c r="OUK249" s="168"/>
      <c r="OUL249" s="165"/>
      <c r="OUM249" s="165"/>
      <c r="OUN249" s="165"/>
      <c r="OUO249" s="166"/>
      <c r="OUQ249" s="164"/>
      <c r="OUR249" s="168"/>
      <c r="OUS249" s="168"/>
      <c r="OUT249" s="165"/>
      <c r="OUU249" s="165"/>
      <c r="OUV249" s="165"/>
      <c r="OUW249" s="166"/>
      <c r="OUY249" s="164"/>
      <c r="OUZ249" s="168"/>
      <c r="OVA249" s="168"/>
      <c r="OVB249" s="165"/>
      <c r="OVC249" s="165"/>
      <c r="OVD249" s="165"/>
      <c r="OVE249" s="166"/>
      <c r="OVG249" s="164"/>
      <c r="OVH249" s="168"/>
      <c r="OVI249" s="168"/>
      <c r="OVJ249" s="165"/>
      <c r="OVK249" s="165"/>
      <c r="OVL249" s="165"/>
      <c r="OVM249" s="166"/>
      <c r="OVO249" s="164"/>
      <c r="OVP249" s="168"/>
      <c r="OVQ249" s="168"/>
      <c r="OVR249" s="165"/>
      <c r="OVS249" s="165"/>
      <c r="OVT249" s="165"/>
      <c r="OVU249" s="166"/>
      <c r="OVW249" s="164"/>
      <c r="OVX249" s="168"/>
      <c r="OVY249" s="168"/>
      <c r="OVZ249" s="165"/>
      <c r="OWA249" s="165"/>
      <c r="OWB249" s="165"/>
      <c r="OWC249" s="166"/>
      <c r="OWE249" s="164"/>
      <c r="OWF249" s="168"/>
      <c r="OWG249" s="168"/>
      <c r="OWH249" s="165"/>
      <c r="OWI249" s="165"/>
      <c r="OWJ249" s="165"/>
      <c r="OWK249" s="166"/>
      <c r="OWM249" s="164"/>
      <c r="OWN249" s="168"/>
      <c r="OWO249" s="168"/>
      <c r="OWP249" s="165"/>
      <c r="OWQ249" s="165"/>
      <c r="OWR249" s="165"/>
      <c r="OWS249" s="166"/>
      <c r="OWU249" s="164"/>
      <c r="OWV249" s="168"/>
      <c r="OWW249" s="168"/>
      <c r="OWX249" s="165"/>
      <c r="OWY249" s="165"/>
      <c r="OWZ249" s="165"/>
      <c r="OXA249" s="166"/>
      <c r="OXC249" s="164"/>
      <c r="OXD249" s="168"/>
      <c r="OXE249" s="168"/>
      <c r="OXF249" s="165"/>
      <c r="OXG249" s="165"/>
      <c r="OXH249" s="165"/>
      <c r="OXI249" s="166"/>
      <c r="OXK249" s="164"/>
      <c r="OXL249" s="168"/>
      <c r="OXM249" s="168"/>
      <c r="OXN249" s="165"/>
      <c r="OXO249" s="165"/>
      <c r="OXP249" s="165"/>
      <c r="OXQ249" s="166"/>
      <c r="OXS249" s="164"/>
      <c r="OXT249" s="168"/>
      <c r="OXU249" s="168"/>
      <c r="OXV249" s="165"/>
      <c r="OXW249" s="165"/>
      <c r="OXX249" s="165"/>
      <c r="OXY249" s="166"/>
      <c r="OYA249" s="164"/>
      <c r="OYB249" s="168"/>
      <c r="OYC249" s="168"/>
      <c r="OYD249" s="165"/>
      <c r="OYE249" s="165"/>
      <c r="OYF249" s="165"/>
      <c r="OYG249" s="166"/>
      <c r="OYI249" s="164"/>
      <c r="OYJ249" s="168"/>
      <c r="OYK249" s="168"/>
      <c r="OYL249" s="165"/>
      <c r="OYM249" s="165"/>
      <c r="OYN249" s="165"/>
      <c r="OYO249" s="166"/>
      <c r="OYQ249" s="164"/>
      <c r="OYR249" s="168"/>
      <c r="OYS249" s="168"/>
      <c r="OYT249" s="165"/>
      <c r="OYU249" s="165"/>
      <c r="OYV249" s="165"/>
      <c r="OYW249" s="166"/>
      <c r="OYY249" s="164"/>
      <c r="OYZ249" s="168"/>
      <c r="OZA249" s="168"/>
      <c r="OZB249" s="165"/>
      <c r="OZC249" s="165"/>
      <c r="OZD249" s="165"/>
      <c r="OZE249" s="166"/>
      <c r="OZG249" s="164"/>
      <c r="OZH249" s="168"/>
      <c r="OZI249" s="168"/>
      <c r="OZJ249" s="165"/>
      <c r="OZK249" s="165"/>
      <c r="OZL249" s="165"/>
      <c r="OZM249" s="166"/>
      <c r="OZO249" s="164"/>
      <c r="OZP249" s="168"/>
      <c r="OZQ249" s="168"/>
      <c r="OZR249" s="165"/>
      <c r="OZS249" s="165"/>
      <c r="OZT249" s="165"/>
      <c r="OZU249" s="166"/>
      <c r="OZW249" s="164"/>
      <c r="OZX249" s="168"/>
      <c r="OZY249" s="168"/>
      <c r="OZZ249" s="165"/>
      <c r="PAA249" s="165"/>
      <c r="PAB249" s="165"/>
      <c r="PAC249" s="166"/>
      <c r="PAE249" s="164"/>
      <c r="PAF249" s="168"/>
      <c r="PAG249" s="168"/>
      <c r="PAH249" s="165"/>
      <c r="PAI249" s="165"/>
      <c r="PAJ249" s="165"/>
      <c r="PAK249" s="166"/>
      <c r="PAM249" s="164"/>
      <c r="PAN249" s="168"/>
      <c r="PAO249" s="168"/>
      <c r="PAP249" s="165"/>
      <c r="PAQ249" s="165"/>
      <c r="PAR249" s="165"/>
      <c r="PAS249" s="166"/>
      <c r="PAU249" s="164"/>
      <c r="PAV249" s="168"/>
      <c r="PAW249" s="168"/>
      <c r="PAX249" s="165"/>
      <c r="PAY249" s="165"/>
      <c r="PAZ249" s="165"/>
      <c r="PBA249" s="166"/>
      <c r="PBC249" s="164"/>
      <c r="PBD249" s="168"/>
      <c r="PBE249" s="168"/>
      <c r="PBF249" s="165"/>
      <c r="PBG249" s="165"/>
      <c r="PBH249" s="165"/>
      <c r="PBI249" s="166"/>
      <c r="PBK249" s="164"/>
      <c r="PBL249" s="168"/>
      <c r="PBM249" s="168"/>
      <c r="PBN249" s="165"/>
      <c r="PBO249" s="165"/>
      <c r="PBP249" s="165"/>
      <c r="PBQ249" s="166"/>
      <c r="PBS249" s="164"/>
      <c r="PBT249" s="168"/>
      <c r="PBU249" s="168"/>
      <c r="PBV249" s="165"/>
      <c r="PBW249" s="165"/>
      <c r="PBX249" s="165"/>
      <c r="PBY249" s="166"/>
      <c r="PCA249" s="164"/>
      <c r="PCB249" s="168"/>
      <c r="PCC249" s="168"/>
      <c r="PCD249" s="165"/>
      <c r="PCE249" s="165"/>
      <c r="PCF249" s="165"/>
      <c r="PCG249" s="166"/>
      <c r="PCI249" s="164"/>
      <c r="PCJ249" s="168"/>
      <c r="PCK249" s="168"/>
      <c r="PCL249" s="165"/>
      <c r="PCM249" s="165"/>
      <c r="PCN249" s="165"/>
      <c r="PCO249" s="166"/>
      <c r="PCQ249" s="164"/>
      <c r="PCR249" s="168"/>
      <c r="PCS249" s="168"/>
      <c r="PCT249" s="165"/>
      <c r="PCU249" s="165"/>
      <c r="PCV249" s="165"/>
      <c r="PCW249" s="166"/>
      <c r="PCY249" s="164"/>
      <c r="PCZ249" s="168"/>
      <c r="PDA249" s="168"/>
      <c r="PDB249" s="165"/>
      <c r="PDC249" s="165"/>
      <c r="PDD249" s="165"/>
      <c r="PDE249" s="166"/>
      <c r="PDG249" s="164"/>
      <c r="PDH249" s="168"/>
      <c r="PDI249" s="168"/>
      <c r="PDJ249" s="165"/>
      <c r="PDK249" s="165"/>
      <c r="PDL249" s="165"/>
      <c r="PDM249" s="166"/>
      <c r="PDO249" s="164"/>
      <c r="PDP249" s="168"/>
      <c r="PDQ249" s="168"/>
      <c r="PDR249" s="165"/>
      <c r="PDS249" s="165"/>
      <c r="PDT249" s="165"/>
      <c r="PDU249" s="166"/>
      <c r="PDW249" s="164"/>
      <c r="PDX249" s="168"/>
      <c r="PDY249" s="168"/>
      <c r="PDZ249" s="165"/>
      <c r="PEA249" s="165"/>
      <c r="PEB249" s="165"/>
      <c r="PEC249" s="166"/>
      <c r="PEE249" s="164"/>
      <c r="PEF249" s="168"/>
      <c r="PEG249" s="168"/>
      <c r="PEH249" s="165"/>
      <c r="PEI249" s="165"/>
      <c r="PEJ249" s="165"/>
      <c r="PEK249" s="166"/>
      <c r="PEM249" s="164"/>
      <c r="PEN249" s="168"/>
      <c r="PEO249" s="168"/>
      <c r="PEP249" s="165"/>
      <c r="PEQ249" s="165"/>
      <c r="PER249" s="165"/>
      <c r="PES249" s="166"/>
      <c r="PEU249" s="164"/>
      <c r="PEV249" s="168"/>
      <c r="PEW249" s="168"/>
      <c r="PEX249" s="165"/>
      <c r="PEY249" s="165"/>
      <c r="PEZ249" s="165"/>
      <c r="PFA249" s="166"/>
      <c r="PFC249" s="164"/>
      <c r="PFD249" s="168"/>
      <c r="PFE249" s="168"/>
      <c r="PFF249" s="165"/>
      <c r="PFG249" s="165"/>
      <c r="PFH249" s="165"/>
      <c r="PFI249" s="166"/>
      <c r="PFK249" s="164"/>
      <c r="PFL249" s="168"/>
      <c r="PFM249" s="168"/>
      <c r="PFN249" s="165"/>
      <c r="PFO249" s="165"/>
      <c r="PFP249" s="165"/>
      <c r="PFQ249" s="166"/>
      <c r="PFS249" s="164"/>
      <c r="PFT249" s="168"/>
      <c r="PFU249" s="168"/>
      <c r="PFV249" s="165"/>
      <c r="PFW249" s="165"/>
      <c r="PFX249" s="165"/>
      <c r="PFY249" s="166"/>
      <c r="PGA249" s="164"/>
      <c r="PGB249" s="168"/>
      <c r="PGC249" s="168"/>
      <c r="PGD249" s="165"/>
      <c r="PGE249" s="165"/>
      <c r="PGF249" s="165"/>
      <c r="PGG249" s="166"/>
      <c r="PGI249" s="164"/>
      <c r="PGJ249" s="168"/>
      <c r="PGK249" s="168"/>
      <c r="PGL249" s="165"/>
      <c r="PGM249" s="165"/>
      <c r="PGN249" s="165"/>
      <c r="PGO249" s="166"/>
      <c r="PGQ249" s="164"/>
      <c r="PGR249" s="168"/>
      <c r="PGS249" s="168"/>
      <c r="PGT249" s="165"/>
      <c r="PGU249" s="165"/>
      <c r="PGV249" s="165"/>
      <c r="PGW249" s="166"/>
      <c r="PGY249" s="164"/>
      <c r="PGZ249" s="168"/>
      <c r="PHA249" s="168"/>
      <c r="PHB249" s="165"/>
      <c r="PHC249" s="165"/>
      <c r="PHD249" s="165"/>
      <c r="PHE249" s="166"/>
      <c r="PHG249" s="164"/>
      <c r="PHH249" s="168"/>
      <c r="PHI249" s="168"/>
      <c r="PHJ249" s="165"/>
      <c r="PHK249" s="165"/>
      <c r="PHL249" s="165"/>
      <c r="PHM249" s="166"/>
      <c r="PHO249" s="164"/>
      <c r="PHP249" s="168"/>
      <c r="PHQ249" s="168"/>
      <c r="PHR249" s="165"/>
      <c r="PHS249" s="165"/>
      <c r="PHT249" s="165"/>
      <c r="PHU249" s="166"/>
      <c r="PHW249" s="164"/>
      <c r="PHX249" s="168"/>
      <c r="PHY249" s="168"/>
      <c r="PHZ249" s="165"/>
      <c r="PIA249" s="165"/>
      <c r="PIB249" s="165"/>
      <c r="PIC249" s="166"/>
      <c r="PIE249" s="164"/>
      <c r="PIF249" s="168"/>
      <c r="PIG249" s="168"/>
      <c r="PIH249" s="165"/>
      <c r="PII249" s="165"/>
      <c r="PIJ249" s="165"/>
      <c r="PIK249" s="166"/>
      <c r="PIM249" s="164"/>
      <c r="PIN249" s="168"/>
      <c r="PIO249" s="168"/>
      <c r="PIP249" s="165"/>
      <c r="PIQ249" s="165"/>
      <c r="PIR249" s="165"/>
      <c r="PIS249" s="166"/>
      <c r="PIU249" s="164"/>
      <c r="PIV249" s="168"/>
      <c r="PIW249" s="168"/>
      <c r="PIX249" s="165"/>
      <c r="PIY249" s="165"/>
      <c r="PIZ249" s="165"/>
      <c r="PJA249" s="166"/>
      <c r="PJC249" s="164"/>
      <c r="PJD249" s="168"/>
      <c r="PJE249" s="168"/>
      <c r="PJF249" s="165"/>
      <c r="PJG249" s="165"/>
      <c r="PJH249" s="165"/>
      <c r="PJI249" s="166"/>
      <c r="PJK249" s="164"/>
      <c r="PJL249" s="168"/>
      <c r="PJM249" s="168"/>
      <c r="PJN249" s="165"/>
      <c r="PJO249" s="165"/>
      <c r="PJP249" s="165"/>
      <c r="PJQ249" s="166"/>
      <c r="PJS249" s="164"/>
      <c r="PJT249" s="168"/>
      <c r="PJU249" s="168"/>
      <c r="PJV249" s="165"/>
      <c r="PJW249" s="165"/>
      <c r="PJX249" s="165"/>
      <c r="PJY249" s="166"/>
      <c r="PKA249" s="164"/>
      <c r="PKB249" s="168"/>
      <c r="PKC249" s="168"/>
      <c r="PKD249" s="165"/>
      <c r="PKE249" s="165"/>
      <c r="PKF249" s="165"/>
      <c r="PKG249" s="166"/>
      <c r="PKI249" s="164"/>
      <c r="PKJ249" s="168"/>
      <c r="PKK249" s="168"/>
      <c r="PKL249" s="165"/>
      <c r="PKM249" s="165"/>
      <c r="PKN249" s="165"/>
      <c r="PKO249" s="166"/>
      <c r="PKQ249" s="164"/>
      <c r="PKR249" s="168"/>
      <c r="PKS249" s="168"/>
      <c r="PKT249" s="165"/>
      <c r="PKU249" s="165"/>
      <c r="PKV249" s="165"/>
      <c r="PKW249" s="166"/>
      <c r="PKY249" s="164"/>
      <c r="PKZ249" s="168"/>
      <c r="PLA249" s="168"/>
      <c r="PLB249" s="165"/>
      <c r="PLC249" s="165"/>
      <c r="PLD249" s="165"/>
      <c r="PLE249" s="166"/>
      <c r="PLG249" s="164"/>
      <c r="PLH249" s="168"/>
      <c r="PLI249" s="168"/>
      <c r="PLJ249" s="165"/>
      <c r="PLK249" s="165"/>
      <c r="PLL249" s="165"/>
      <c r="PLM249" s="166"/>
      <c r="PLO249" s="164"/>
      <c r="PLP249" s="168"/>
      <c r="PLQ249" s="168"/>
      <c r="PLR249" s="165"/>
      <c r="PLS249" s="165"/>
      <c r="PLT249" s="165"/>
      <c r="PLU249" s="166"/>
      <c r="PLW249" s="164"/>
      <c r="PLX249" s="168"/>
      <c r="PLY249" s="168"/>
      <c r="PLZ249" s="165"/>
      <c r="PMA249" s="165"/>
      <c r="PMB249" s="165"/>
      <c r="PMC249" s="166"/>
      <c r="PME249" s="164"/>
      <c r="PMF249" s="168"/>
      <c r="PMG249" s="168"/>
      <c r="PMH249" s="165"/>
      <c r="PMI249" s="165"/>
      <c r="PMJ249" s="165"/>
      <c r="PMK249" s="166"/>
      <c r="PMM249" s="164"/>
      <c r="PMN249" s="168"/>
      <c r="PMO249" s="168"/>
      <c r="PMP249" s="165"/>
      <c r="PMQ249" s="165"/>
      <c r="PMR249" s="165"/>
      <c r="PMS249" s="166"/>
      <c r="PMU249" s="164"/>
      <c r="PMV249" s="168"/>
      <c r="PMW249" s="168"/>
      <c r="PMX249" s="165"/>
      <c r="PMY249" s="165"/>
      <c r="PMZ249" s="165"/>
      <c r="PNA249" s="166"/>
      <c r="PNC249" s="164"/>
      <c r="PND249" s="168"/>
      <c r="PNE249" s="168"/>
      <c r="PNF249" s="165"/>
      <c r="PNG249" s="165"/>
      <c r="PNH249" s="165"/>
      <c r="PNI249" s="166"/>
      <c r="PNK249" s="164"/>
      <c r="PNL249" s="168"/>
      <c r="PNM249" s="168"/>
      <c r="PNN249" s="165"/>
      <c r="PNO249" s="165"/>
      <c r="PNP249" s="165"/>
      <c r="PNQ249" s="166"/>
      <c r="PNS249" s="164"/>
      <c r="PNT249" s="168"/>
      <c r="PNU249" s="168"/>
      <c r="PNV249" s="165"/>
      <c r="PNW249" s="165"/>
      <c r="PNX249" s="165"/>
      <c r="PNY249" s="166"/>
      <c r="POA249" s="164"/>
      <c r="POB249" s="168"/>
      <c r="POC249" s="168"/>
      <c r="POD249" s="165"/>
      <c r="POE249" s="165"/>
      <c r="POF249" s="165"/>
      <c r="POG249" s="166"/>
      <c r="POI249" s="164"/>
      <c r="POJ249" s="168"/>
      <c r="POK249" s="168"/>
      <c r="POL249" s="165"/>
      <c r="POM249" s="165"/>
      <c r="PON249" s="165"/>
      <c r="POO249" s="166"/>
      <c r="POQ249" s="164"/>
      <c r="POR249" s="168"/>
      <c r="POS249" s="168"/>
      <c r="POT249" s="165"/>
      <c r="POU249" s="165"/>
      <c r="POV249" s="165"/>
      <c r="POW249" s="166"/>
      <c r="POY249" s="164"/>
      <c r="POZ249" s="168"/>
      <c r="PPA249" s="168"/>
      <c r="PPB249" s="165"/>
      <c r="PPC249" s="165"/>
      <c r="PPD249" s="165"/>
      <c r="PPE249" s="166"/>
      <c r="PPG249" s="164"/>
      <c r="PPH249" s="168"/>
      <c r="PPI249" s="168"/>
      <c r="PPJ249" s="165"/>
      <c r="PPK249" s="165"/>
      <c r="PPL249" s="165"/>
      <c r="PPM249" s="166"/>
      <c r="PPO249" s="164"/>
      <c r="PPP249" s="168"/>
      <c r="PPQ249" s="168"/>
      <c r="PPR249" s="165"/>
      <c r="PPS249" s="165"/>
      <c r="PPT249" s="165"/>
      <c r="PPU249" s="166"/>
      <c r="PPW249" s="164"/>
      <c r="PPX249" s="168"/>
      <c r="PPY249" s="168"/>
      <c r="PPZ249" s="165"/>
      <c r="PQA249" s="165"/>
      <c r="PQB249" s="165"/>
      <c r="PQC249" s="166"/>
      <c r="PQE249" s="164"/>
      <c r="PQF249" s="168"/>
      <c r="PQG249" s="168"/>
      <c r="PQH249" s="165"/>
      <c r="PQI249" s="165"/>
      <c r="PQJ249" s="165"/>
      <c r="PQK249" s="166"/>
      <c r="PQM249" s="164"/>
      <c r="PQN249" s="168"/>
      <c r="PQO249" s="168"/>
      <c r="PQP249" s="165"/>
      <c r="PQQ249" s="165"/>
      <c r="PQR249" s="165"/>
      <c r="PQS249" s="166"/>
      <c r="PQU249" s="164"/>
      <c r="PQV249" s="168"/>
      <c r="PQW249" s="168"/>
      <c r="PQX249" s="165"/>
      <c r="PQY249" s="165"/>
      <c r="PQZ249" s="165"/>
      <c r="PRA249" s="166"/>
      <c r="PRC249" s="164"/>
      <c r="PRD249" s="168"/>
      <c r="PRE249" s="168"/>
      <c r="PRF249" s="165"/>
      <c r="PRG249" s="165"/>
      <c r="PRH249" s="165"/>
      <c r="PRI249" s="166"/>
      <c r="PRK249" s="164"/>
      <c r="PRL249" s="168"/>
      <c r="PRM249" s="168"/>
      <c r="PRN249" s="165"/>
      <c r="PRO249" s="165"/>
      <c r="PRP249" s="165"/>
      <c r="PRQ249" s="166"/>
      <c r="PRS249" s="164"/>
      <c r="PRT249" s="168"/>
      <c r="PRU249" s="168"/>
      <c r="PRV249" s="165"/>
      <c r="PRW249" s="165"/>
      <c r="PRX249" s="165"/>
      <c r="PRY249" s="166"/>
      <c r="PSA249" s="164"/>
      <c r="PSB249" s="168"/>
      <c r="PSC249" s="168"/>
      <c r="PSD249" s="165"/>
      <c r="PSE249" s="165"/>
      <c r="PSF249" s="165"/>
      <c r="PSG249" s="166"/>
      <c r="PSI249" s="164"/>
      <c r="PSJ249" s="168"/>
      <c r="PSK249" s="168"/>
      <c r="PSL249" s="165"/>
      <c r="PSM249" s="165"/>
      <c r="PSN249" s="165"/>
      <c r="PSO249" s="166"/>
      <c r="PSQ249" s="164"/>
      <c r="PSR249" s="168"/>
      <c r="PSS249" s="168"/>
      <c r="PST249" s="165"/>
      <c r="PSU249" s="165"/>
      <c r="PSV249" s="165"/>
      <c r="PSW249" s="166"/>
      <c r="PSY249" s="164"/>
      <c r="PSZ249" s="168"/>
      <c r="PTA249" s="168"/>
      <c r="PTB249" s="165"/>
      <c r="PTC249" s="165"/>
      <c r="PTD249" s="165"/>
      <c r="PTE249" s="166"/>
      <c r="PTG249" s="164"/>
      <c r="PTH249" s="168"/>
      <c r="PTI249" s="168"/>
      <c r="PTJ249" s="165"/>
      <c r="PTK249" s="165"/>
      <c r="PTL249" s="165"/>
      <c r="PTM249" s="166"/>
      <c r="PTO249" s="164"/>
      <c r="PTP249" s="168"/>
      <c r="PTQ249" s="168"/>
      <c r="PTR249" s="165"/>
      <c r="PTS249" s="165"/>
      <c r="PTT249" s="165"/>
      <c r="PTU249" s="166"/>
      <c r="PTW249" s="164"/>
      <c r="PTX249" s="168"/>
      <c r="PTY249" s="168"/>
      <c r="PTZ249" s="165"/>
      <c r="PUA249" s="165"/>
      <c r="PUB249" s="165"/>
      <c r="PUC249" s="166"/>
      <c r="PUE249" s="164"/>
      <c r="PUF249" s="168"/>
      <c r="PUG249" s="168"/>
      <c r="PUH249" s="165"/>
      <c r="PUI249" s="165"/>
      <c r="PUJ249" s="165"/>
      <c r="PUK249" s="166"/>
      <c r="PUM249" s="164"/>
      <c r="PUN249" s="168"/>
      <c r="PUO249" s="168"/>
      <c r="PUP249" s="165"/>
      <c r="PUQ249" s="165"/>
      <c r="PUR249" s="165"/>
      <c r="PUS249" s="166"/>
      <c r="PUU249" s="164"/>
      <c r="PUV249" s="168"/>
      <c r="PUW249" s="168"/>
      <c r="PUX249" s="165"/>
      <c r="PUY249" s="165"/>
      <c r="PUZ249" s="165"/>
      <c r="PVA249" s="166"/>
      <c r="PVC249" s="164"/>
      <c r="PVD249" s="168"/>
      <c r="PVE249" s="168"/>
      <c r="PVF249" s="165"/>
      <c r="PVG249" s="165"/>
      <c r="PVH249" s="165"/>
      <c r="PVI249" s="166"/>
      <c r="PVK249" s="164"/>
      <c r="PVL249" s="168"/>
      <c r="PVM249" s="168"/>
      <c r="PVN249" s="165"/>
      <c r="PVO249" s="165"/>
      <c r="PVP249" s="165"/>
      <c r="PVQ249" s="166"/>
      <c r="PVS249" s="164"/>
      <c r="PVT249" s="168"/>
      <c r="PVU249" s="168"/>
      <c r="PVV249" s="165"/>
      <c r="PVW249" s="165"/>
      <c r="PVX249" s="165"/>
      <c r="PVY249" s="166"/>
      <c r="PWA249" s="164"/>
      <c r="PWB249" s="168"/>
      <c r="PWC249" s="168"/>
      <c r="PWD249" s="165"/>
      <c r="PWE249" s="165"/>
      <c r="PWF249" s="165"/>
      <c r="PWG249" s="166"/>
      <c r="PWI249" s="164"/>
      <c r="PWJ249" s="168"/>
      <c r="PWK249" s="168"/>
      <c r="PWL249" s="165"/>
      <c r="PWM249" s="165"/>
      <c r="PWN249" s="165"/>
      <c r="PWO249" s="166"/>
      <c r="PWQ249" s="164"/>
      <c r="PWR249" s="168"/>
      <c r="PWS249" s="168"/>
      <c r="PWT249" s="165"/>
      <c r="PWU249" s="165"/>
      <c r="PWV249" s="165"/>
      <c r="PWW249" s="166"/>
      <c r="PWY249" s="164"/>
      <c r="PWZ249" s="168"/>
      <c r="PXA249" s="168"/>
      <c r="PXB249" s="165"/>
      <c r="PXC249" s="165"/>
      <c r="PXD249" s="165"/>
      <c r="PXE249" s="166"/>
      <c r="PXG249" s="164"/>
      <c r="PXH249" s="168"/>
      <c r="PXI249" s="168"/>
      <c r="PXJ249" s="165"/>
      <c r="PXK249" s="165"/>
      <c r="PXL249" s="165"/>
      <c r="PXM249" s="166"/>
      <c r="PXO249" s="164"/>
      <c r="PXP249" s="168"/>
      <c r="PXQ249" s="168"/>
      <c r="PXR249" s="165"/>
      <c r="PXS249" s="165"/>
      <c r="PXT249" s="165"/>
      <c r="PXU249" s="166"/>
      <c r="PXW249" s="164"/>
      <c r="PXX249" s="168"/>
      <c r="PXY249" s="168"/>
      <c r="PXZ249" s="165"/>
      <c r="PYA249" s="165"/>
      <c r="PYB249" s="165"/>
      <c r="PYC249" s="166"/>
      <c r="PYE249" s="164"/>
      <c r="PYF249" s="168"/>
      <c r="PYG249" s="168"/>
      <c r="PYH249" s="165"/>
      <c r="PYI249" s="165"/>
      <c r="PYJ249" s="165"/>
      <c r="PYK249" s="166"/>
      <c r="PYM249" s="164"/>
      <c r="PYN249" s="168"/>
      <c r="PYO249" s="168"/>
      <c r="PYP249" s="165"/>
      <c r="PYQ249" s="165"/>
      <c r="PYR249" s="165"/>
      <c r="PYS249" s="166"/>
      <c r="PYU249" s="164"/>
      <c r="PYV249" s="168"/>
      <c r="PYW249" s="168"/>
      <c r="PYX249" s="165"/>
      <c r="PYY249" s="165"/>
      <c r="PYZ249" s="165"/>
      <c r="PZA249" s="166"/>
      <c r="PZC249" s="164"/>
      <c r="PZD249" s="168"/>
      <c r="PZE249" s="168"/>
      <c r="PZF249" s="165"/>
      <c r="PZG249" s="165"/>
      <c r="PZH249" s="165"/>
      <c r="PZI249" s="166"/>
      <c r="PZK249" s="164"/>
      <c r="PZL249" s="168"/>
      <c r="PZM249" s="168"/>
      <c r="PZN249" s="165"/>
      <c r="PZO249" s="165"/>
      <c r="PZP249" s="165"/>
      <c r="PZQ249" s="166"/>
      <c r="PZS249" s="164"/>
      <c r="PZT249" s="168"/>
      <c r="PZU249" s="168"/>
      <c r="PZV249" s="165"/>
      <c r="PZW249" s="165"/>
      <c r="PZX249" s="165"/>
      <c r="PZY249" s="166"/>
      <c r="QAA249" s="164"/>
      <c r="QAB249" s="168"/>
      <c r="QAC249" s="168"/>
      <c r="QAD249" s="165"/>
      <c r="QAE249" s="165"/>
      <c r="QAF249" s="165"/>
      <c r="QAG249" s="166"/>
      <c r="QAI249" s="164"/>
      <c r="QAJ249" s="168"/>
      <c r="QAK249" s="168"/>
      <c r="QAL249" s="165"/>
      <c r="QAM249" s="165"/>
      <c r="QAN249" s="165"/>
      <c r="QAO249" s="166"/>
      <c r="QAQ249" s="164"/>
      <c r="QAR249" s="168"/>
      <c r="QAS249" s="168"/>
      <c r="QAT249" s="165"/>
      <c r="QAU249" s="165"/>
      <c r="QAV249" s="165"/>
      <c r="QAW249" s="166"/>
      <c r="QAY249" s="164"/>
      <c r="QAZ249" s="168"/>
      <c r="QBA249" s="168"/>
      <c r="QBB249" s="165"/>
      <c r="QBC249" s="165"/>
      <c r="QBD249" s="165"/>
      <c r="QBE249" s="166"/>
      <c r="QBG249" s="164"/>
      <c r="QBH249" s="168"/>
      <c r="QBI249" s="168"/>
      <c r="QBJ249" s="165"/>
      <c r="QBK249" s="165"/>
      <c r="QBL249" s="165"/>
      <c r="QBM249" s="166"/>
      <c r="QBO249" s="164"/>
      <c r="QBP249" s="168"/>
      <c r="QBQ249" s="168"/>
      <c r="QBR249" s="165"/>
      <c r="QBS249" s="165"/>
      <c r="QBT249" s="165"/>
      <c r="QBU249" s="166"/>
      <c r="QBW249" s="164"/>
      <c r="QBX249" s="168"/>
      <c r="QBY249" s="168"/>
      <c r="QBZ249" s="165"/>
      <c r="QCA249" s="165"/>
      <c r="QCB249" s="165"/>
      <c r="QCC249" s="166"/>
      <c r="QCE249" s="164"/>
      <c r="QCF249" s="168"/>
      <c r="QCG249" s="168"/>
      <c r="QCH249" s="165"/>
      <c r="QCI249" s="165"/>
      <c r="QCJ249" s="165"/>
      <c r="QCK249" s="166"/>
      <c r="QCM249" s="164"/>
      <c r="QCN249" s="168"/>
      <c r="QCO249" s="168"/>
      <c r="QCP249" s="165"/>
      <c r="QCQ249" s="165"/>
      <c r="QCR249" s="165"/>
      <c r="QCS249" s="166"/>
      <c r="QCU249" s="164"/>
      <c r="QCV249" s="168"/>
      <c r="QCW249" s="168"/>
      <c r="QCX249" s="165"/>
      <c r="QCY249" s="165"/>
      <c r="QCZ249" s="165"/>
      <c r="QDA249" s="166"/>
      <c r="QDC249" s="164"/>
      <c r="QDD249" s="168"/>
      <c r="QDE249" s="168"/>
      <c r="QDF249" s="165"/>
      <c r="QDG249" s="165"/>
      <c r="QDH249" s="165"/>
      <c r="QDI249" s="166"/>
      <c r="QDK249" s="164"/>
      <c r="QDL249" s="168"/>
      <c r="QDM249" s="168"/>
      <c r="QDN249" s="165"/>
      <c r="QDO249" s="165"/>
      <c r="QDP249" s="165"/>
      <c r="QDQ249" s="166"/>
      <c r="QDS249" s="164"/>
      <c r="QDT249" s="168"/>
      <c r="QDU249" s="168"/>
      <c r="QDV249" s="165"/>
      <c r="QDW249" s="165"/>
      <c r="QDX249" s="165"/>
      <c r="QDY249" s="166"/>
      <c r="QEA249" s="164"/>
      <c r="QEB249" s="168"/>
      <c r="QEC249" s="168"/>
      <c r="QED249" s="165"/>
      <c r="QEE249" s="165"/>
      <c r="QEF249" s="165"/>
      <c r="QEG249" s="166"/>
      <c r="QEI249" s="164"/>
      <c r="QEJ249" s="168"/>
      <c r="QEK249" s="168"/>
      <c r="QEL249" s="165"/>
      <c r="QEM249" s="165"/>
      <c r="QEN249" s="165"/>
      <c r="QEO249" s="166"/>
      <c r="QEQ249" s="164"/>
      <c r="QER249" s="168"/>
      <c r="QES249" s="168"/>
      <c r="QET249" s="165"/>
      <c r="QEU249" s="165"/>
      <c r="QEV249" s="165"/>
      <c r="QEW249" s="166"/>
      <c r="QEY249" s="164"/>
      <c r="QEZ249" s="168"/>
      <c r="QFA249" s="168"/>
      <c r="QFB249" s="165"/>
      <c r="QFC249" s="165"/>
      <c r="QFD249" s="165"/>
      <c r="QFE249" s="166"/>
      <c r="QFG249" s="164"/>
      <c r="QFH249" s="168"/>
      <c r="QFI249" s="168"/>
      <c r="QFJ249" s="165"/>
      <c r="QFK249" s="165"/>
      <c r="QFL249" s="165"/>
      <c r="QFM249" s="166"/>
      <c r="QFO249" s="164"/>
      <c r="QFP249" s="168"/>
      <c r="QFQ249" s="168"/>
      <c r="QFR249" s="165"/>
      <c r="QFS249" s="165"/>
      <c r="QFT249" s="165"/>
      <c r="QFU249" s="166"/>
      <c r="QFW249" s="164"/>
      <c r="QFX249" s="168"/>
      <c r="QFY249" s="168"/>
      <c r="QFZ249" s="165"/>
      <c r="QGA249" s="165"/>
      <c r="QGB249" s="165"/>
      <c r="QGC249" s="166"/>
      <c r="QGE249" s="164"/>
      <c r="QGF249" s="168"/>
      <c r="QGG249" s="168"/>
      <c r="QGH249" s="165"/>
      <c r="QGI249" s="165"/>
      <c r="QGJ249" s="165"/>
      <c r="QGK249" s="166"/>
      <c r="QGM249" s="164"/>
      <c r="QGN249" s="168"/>
      <c r="QGO249" s="168"/>
      <c r="QGP249" s="165"/>
      <c r="QGQ249" s="165"/>
      <c r="QGR249" s="165"/>
      <c r="QGS249" s="166"/>
      <c r="QGU249" s="164"/>
      <c r="QGV249" s="168"/>
      <c r="QGW249" s="168"/>
      <c r="QGX249" s="165"/>
      <c r="QGY249" s="165"/>
      <c r="QGZ249" s="165"/>
      <c r="QHA249" s="166"/>
      <c r="QHC249" s="164"/>
      <c r="QHD249" s="168"/>
      <c r="QHE249" s="168"/>
      <c r="QHF249" s="165"/>
      <c r="QHG249" s="165"/>
      <c r="QHH249" s="165"/>
      <c r="QHI249" s="166"/>
      <c r="QHK249" s="164"/>
      <c r="QHL249" s="168"/>
      <c r="QHM249" s="168"/>
      <c r="QHN249" s="165"/>
      <c r="QHO249" s="165"/>
      <c r="QHP249" s="165"/>
      <c r="QHQ249" s="166"/>
      <c r="QHS249" s="164"/>
      <c r="QHT249" s="168"/>
      <c r="QHU249" s="168"/>
      <c r="QHV249" s="165"/>
      <c r="QHW249" s="165"/>
      <c r="QHX249" s="165"/>
      <c r="QHY249" s="166"/>
      <c r="QIA249" s="164"/>
      <c r="QIB249" s="168"/>
      <c r="QIC249" s="168"/>
      <c r="QID249" s="165"/>
      <c r="QIE249" s="165"/>
      <c r="QIF249" s="165"/>
      <c r="QIG249" s="166"/>
      <c r="QII249" s="164"/>
      <c r="QIJ249" s="168"/>
      <c r="QIK249" s="168"/>
      <c r="QIL249" s="165"/>
      <c r="QIM249" s="165"/>
      <c r="QIN249" s="165"/>
      <c r="QIO249" s="166"/>
      <c r="QIQ249" s="164"/>
      <c r="QIR249" s="168"/>
      <c r="QIS249" s="168"/>
      <c r="QIT249" s="165"/>
      <c r="QIU249" s="165"/>
      <c r="QIV249" s="165"/>
      <c r="QIW249" s="166"/>
      <c r="QIY249" s="164"/>
      <c r="QIZ249" s="168"/>
      <c r="QJA249" s="168"/>
      <c r="QJB249" s="165"/>
      <c r="QJC249" s="165"/>
      <c r="QJD249" s="165"/>
      <c r="QJE249" s="166"/>
      <c r="QJG249" s="164"/>
      <c r="QJH249" s="168"/>
      <c r="QJI249" s="168"/>
      <c r="QJJ249" s="165"/>
      <c r="QJK249" s="165"/>
      <c r="QJL249" s="165"/>
      <c r="QJM249" s="166"/>
      <c r="QJO249" s="164"/>
      <c r="QJP249" s="168"/>
      <c r="QJQ249" s="168"/>
      <c r="QJR249" s="165"/>
      <c r="QJS249" s="165"/>
      <c r="QJT249" s="165"/>
      <c r="QJU249" s="166"/>
      <c r="QJW249" s="164"/>
      <c r="QJX249" s="168"/>
      <c r="QJY249" s="168"/>
      <c r="QJZ249" s="165"/>
      <c r="QKA249" s="165"/>
      <c r="QKB249" s="165"/>
      <c r="QKC249" s="166"/>
      <c r="QKE249" s="164"/>
      <c r="QKF249" s="168"/>
      <c r="QKG249" s="168"/>
      <c r="QKH249" s="165"/>
      <c r="QKI249" s="165"/>
      <c r="QKJ249" s="165"/>
      <c r="QKK249" s="166"/>
      <c r="QKM249" s="164"/>
      <c r="QKN249" s="168"/>
      <c r="QKO249" s="168"/>
      <c r="QKP249" s="165"/>
      <c r="QKQ249" s="165"/>
      <c r="QKR249" s="165"/>
      <c r="QKS249" s="166"/>
      <c r="QKU249" s="164"/>
      <c r="QKV249" s="168"/>
      <c r="QKW249" s="168"/>
      <c r="QKX249" s="165"/>
      <c r="QKY249" s="165"/>
      <c r="QKZ249" s="165"/>
      <c r="QLA249" s="166"/>
      <c r="QLC249" s="164"/>
      <c r="QLD249" s="168"/>
      <c r="QLE249" s="168"/>
      <c r="QLF249" s="165"/>
      <c r="QLG249" s="165"/>
      <c r="QLH249" s="165"/>
      <c r="QLI249" s="166"/>
      <c r="QLK249" s="164"/>
      <c r="QLL249" s="168"/>
      <c r="QLM249" s="168"/>
      <c r="QLN249" s="165"/>
      <c r="QLO249" s="165"/>
      <c r="QLP249" s="165"/>
      <c r="QLQ249" s="166"/>
      <c r="QLS249" s="164"/>
      <c r="QLT249" s="168"/>
      <c r="QLU249" s="168"/>
      <c r="QLV249" s="165"/>
      <c r="QLW249" s="165"/>
      <c r="QLX249" s="165"/>
      <c r="QLY249" s="166"/>
      <c r="QMA249" s="164"/>
      <c r="QMB249" s="168"/>
      <c r="QMC249" s="168"/>
      <c r="QMD249" s="165"/>
      <c r="QME249" s="165"/>
      <c r="QMF249" s="165"/>
      <c r="QMG249" s="166"/>
      <c r="QMI249" s="164"/>
      <c r="QMJ249" s="168"/>
      <c r="QMK249" s="168"/>
      <c r="QML249" s="165"/>
      <c r="QMM249" s="165"/>
      <c r="QMN249" s="165"/>
      <c r="QMO249" s="166"/>
      <c r="QMQ249" s="164"/>
      <c r="QMR249" s="168"/>
      <c r="QMS249" s="168"/>
      <c r="QMT249" s="165"/>
      <c r="QMU249" s="165"/>
      <c r="QMV249" s="165"/>
      <c r="QMW249" s="166"/>
      <c r="QMY249" s="164"/>
      <c r="QMZ249" s="168"/>
      <c r="QNA249" s="168"/>
      <c r="QNB249" s="165"/>
      <c r="QNC249" s="165"/>
      <c r="QND249" s="165"/>
      <c r="QNE249" s="166"/>
      <c r="QNG249" s="164"/>
      <c r="QNH249" s="168"/>
      <c r="QNI249" s="168"/>
      <c r="QNJ249" s="165"/>
      <c r="QNK249" s="165"/>
      <c r="QNL249" s="165"/>
      <c r="QNM249" s="166"/>
      <c r="QNO249" s="164"/>
      <c r="QNP249" s="168"/>
      <c r="QNQ249" s="168"/>
      <c r="QNR249" s="165"/>
      <c r="QNS249" s="165"/>
      <c r="QNT249" s="165"/>
      <c r="QNU249" s="166"/>
      <c r="QNW249" s="164"/>
      <c r="QNX249" s="168"/>
      <c r="QNY249" s="168"/>
      <c r="QNZ249" s="165"/>
      <c r="QOA249" s="165"/>
      <c r="QOB249" s="165"/>
      <c r="QOC249" s="166"/>
      <c r="QOE249" s="164"/>
      <c r="QOF249" s="168"/>
      <c r="QOG249" s="168"/>
      <c r="QOH249" s="165"/>
      <c r="QOI249" s="165"/>
      <c r="QOJ249" s="165"/>
      <c r="QOK249" s="166"/>
      <c r="QOM249" s="164"/>
      <c r="QON249" s="168"/>
      <c r="QOO249" s="168"/>
      <c r="QOP249" s="165"/>
      <c r="QOQ249" s="165"/>
      <c r="QOR249" s="165"/>
      <c r="QOS249" s="166"/>
      <c r="QOU249" s="164"/>
      <c r="QOV249" s="168"/>
      <c r="QOW249" s="168"/>
      <c r="QOX249" s="165"/>
      <c r="QOY249" s="165"/>
      <c r="QOZ249" s="165"/>
      <c r="QPA249" s="166"/>
      <c r="QPC249" s="164"/>
      <c r="QPD249" s="168"/>
      <c r="QPE249" s="168"/>
      <c r="QPF249" s="165"/>
      <c r="QPG249" s="165"/>
      <c r="QPH249" s="165"/>
      <c r="QPI249" s="166"/>
      <c r="QPK249" s="164"/>
      <c r="QPL249" s="168"/>
      <c r="QPM249" s="168"/>
      <c r="QPN249" s="165"/>
      <c r="QPO249" s="165"/>
      <c r="QPP249" s="165"/>
      <c r="QPQ249" s="166"/>
      <c r="QPS249" s="164"/>
      <c r="QPT249" s="168"/>
      <c r="QPU249" s="168"/>
      <c r="QPV249" s="165"/>
      <c r="QPW249" s="165"/>
      <c r="QPX249" s="165"/>
      <c r="QPY249" s="166"/>
      <c r="QQA249" s="164"/>
      <c r="QQB249" s="168"/>
      <c r="QQC249" s="168"/>
      <c r="QQD249" s="165"/>
      <c r="QQE249" s="165"/>
      <c r="QQF249" s="165"/>
      <c r="QQG249" s="166"/>
      <c r="QQI249" s="164"/>
      <c r="QQJ249" s="168"/>
      <c r="QQK249" s="168"/>
      <c r="QQL249" s="165"/>
      <c r="QQM249" s="165"/>
      <c r="QQN249" s="165"/>
      <c r="QQO249" s="166"/>
      <c r="QQQ249" s="164"/>
      <c r="QQR249" s="168"/>
      <c r="QQS249" s="168"/>
      <c r="QQT249" s="165"/>
      <c r="QQU249" s="165"/>
      <c r="QQV249" s="165"/>
      <c r="QQW249" s="166"/>
      <c r="QQY249" s="164"/>
      <c r="QQZ249" s="168"/>
      <c r="QRA249" s="168"/>
      <c r="QRB249" s="165"/>
      <c r="QRC249" s="165"/>
      <c r="QRD249" s="165"/>
      <c r="QRE249" s="166"/>
      <c r="QRG249" s="164"/>
      <c r="QRH249" s="168"/>
      <c r="QRI249" s="168"/>
      <c r="QRJ249" s="165"/>
      <c r="QRK249" s="165"/>
      <c r="QRL249" s="165"/>
      <c r="QRM249" s="166"/>
      <c r="QRO249" s="164"/>
      <c r="QRP249" s="168"/>
      <c r="QRQ249" s="168"/>
      <c r="QRR249" s="165"/>
      <c r="QRS249" s="165"/>
      <c r="QRT249" s="165"/>
      <c r="QRU249" s="166"/>
      <c r="QRW249" s="164"/>
      <c r="QRX249" s="168"/>
      <c r="QRY249" s="168"/>
      <c r="QRZ249" s="165"/>
      <c r="QSA249" s="165"/>
      <c r="QSB249" s="165"/>
      <c r="QSC249" s="166"/>
      <c r="QSE249" s="164"/>
      <c r="QSF249" s="168"/>
      <c r="QSG249" s="168"/>
      <c r="QSH249" s="165"/>
      <c r="QSI249" s="165"/>
      <c r="QSJ249" s="165"/>
      <c r="QSK249" s="166"/>
      <c r="QSM249" s="164"/>
      <c r="QSN249" s="168"/>
      <c r="QSO249" s="168"/>
      <c r="QSP249" s="165"/>
      <c r="QSQ249" s="165"/>
      <c r="QSR249" s="165"/>
      <c r="QSS249" s="166"/>
      <c r="QSU249" s="164"/>
      <c r="QSV249" s="168"/>
      <c r="QSW249" s="168"/>
      <c r="QSX249" s="165"/>
      <c r="QSY249" s="165"/>
      <c r="QSZ249" s="165"/>
      <c r="QTA249" s="166"/>
      <c r="QTC249" s="164"/>
      <c r="QTD249" s="168"/>
      <c r="QTE249" s="168"/>
      <c r="QTF249" s="165"/>
      <c r="QTG249" s="165"/>
      <c r="QTH249" s="165"/>
      <c r="QTI249" s="166"/>
      <c r="QTK249" s="164"/>
      <c r="QTL249" s="168"/>
      <c r="QTM249" s="168"/>
      <c r="QTN249" s="165"/>
      <c r="QTO249" s="165"/>
      <c r="QTP249" s="165"/>
      <c r="QTQ249" s="166"/>
      <c r="QTS249" s="164"/>
      <c r="QTT249" s="168"/>
      <c r="QTU249" s="168"/>
      <c r="QTV249" s="165"/>
      <c r="QTW249" s="165"/>
      <c r="QTX249" s="165"/>
      <c r="QTY249" s="166"/>
      <c r="QUA249" s="164"/>
      <c r="QUB249" s="168"/>
      <c r="QUC249" s="168"/>
      <c r="QUD249" s="165"/>
      <c r="QUE249" s="165"/>
      <c r="QUF249" s="165"/>
      <c r="QUG249" s="166"/>
      <c r="QUI249" s="164"/>
      <c r="QUJ249" s="168"/>
      <c r="QUK249" s="168"/>
      <c r="QUL249" s="165"/>
      <c r="QUM249" s="165"/>
      <c r="QUN249" s="165"/>
      <c r="QUO249" s="166"/>
      <c r="QUQ249" s="164"/>
      <c r="QUR249" s="168"/>
      <c r="QUS249" s="168"/>
      <c r="QUT249" s="165"/>
      <c r="QUU249" s="165"/>
      <c r="QUV249" s="165"/>
      <c r="QUW249" s="166"/>
      <c r="QUY249" s="164"/>
      <c r="QUZ249" s="168"/>
      <c r="QVA249" s="168"/>
      <c r="QVB249" s="165"/>
      <c r="QVC249" s="165"/>
      <c r="QVD249" s="165"/>
      <c r="QVE249" s="166"/>
      <c r="QVG249" s="164"/>
      <c r="QVH249" s="168"/>
      <c r="QVI249" s="168"/>
      <c r="QVJ249" s="165"/>
      <c r="QVK249" s="165"/>
      <c r="QVL249" s="165"/>
      <c r="QVM249" s="166"/>
      <c r="QVO249" s="164"/>
      <c r="QVP249" s="168"/>
      <c r="QVQ249" s="168"/>
      <c r="QVR249" s="165"/>
      <c r="QVS249" s="165"/>
      <c r="QVT249" s="165"/>
      <c r="QVU249" s="166"/>
      <c r="QVW249" s="164"/>
      <c r="QVX249" s="168"/>
      <c r="QVY249" s="168"/>
      <c r="QVZ249" s="165"/>
      <c r="QWA249" s="165"/>
      <c r="QWB249" s="165"/>
      <c r="QWC249" s="166"/>
      <c r="QWE249" s="164"/>
      <c r="QWF249" s="168"/>
      <c r="QWG249" s="168"/>
      <c r="QWH249" s="165"/>
      <c r="QWI249" s="165"/>
      <c r="QWJ249" s="165"/>
      <c r="QWK249" s="166"/>
      <c r="QWM249" s="164"/>
      <c r="QWN249" s="168"/>
      <c r="QWO249" s="168"/>
      <c r="QWP249" s="165"/>
      <c r="QWQ249" s="165"/>
      <c r="QWR249" s="165"/>
      <c r="QWS249" s="166"/>
      <c r="QWU249" s="164"/>
      <c r="QWV249" s="168"/>
      <c r="QWW249" s="168"/>
      <c r="QWX249" s="165"/>
      <c r="QWY249" s="165"/>
      <c r="QWZ249" s="165"/>
      <c r="QXA249" s="166"/>
      <c r="QXC249" s="164"/>
      <c r="QXD249" s="168"/>
      <c r="QXE249" s="168"/>
      <c r="QXF249" s="165"/>
      <c r="QXG249" s="165"/>
      <c r="QXH249" s="165"/>
      <c r="QXI249" s="166"/>
      <c r="QXK249" s="164"/>
      <c r="QXL249" s="168"/>
      <c r="QXM249" s="168"/>
      <c r="QXN249" s="165"/>
      <c r="QXO249" s="165"/>
      <c r="QXP249" s="165"/>
      <c r="QXQ249" s="166"/>
      <c r="QXS249" s="164"/>
      <c r="QXT249" s="168"/>
      <c r="QXU249" s="168"/>
      <c r="QXV249" s="165"/>
      <c r="QXW249" s="165"/>
      <c r="QXX249" s="165"/>
      <c r="QXY249" s="166"/>
      <c r="QYA249" s="164"/>
      <c r="QYB249" s="168"/>
      <c r="QYC249" s="168"/>
      <c r="QYD249" s="165"/>
      <c r="QYE249" s="165"/>
      <c r="QYF249" s="165"/>
      <c r="QYG249" s="166"/>
      <c r="QYI249" s="164"/>
      <c r="QYJ249" s="168"/>
      <c r="QYK249" s="168"/>
      <c r="QYL249" s="165"/>
      <c r="QYM249" s="165"/>
      <c r="QYN249" s="165"/>
      <c r="QYO249" s="166"/>
      <c r="QYQ249" s="164"/>
      <c r="QYR249" s="168"/>
      <c r="QYS249" s="168"/>
      <c r="QYT249" s="165"/>
      <c r="QYU249" s="165"/>
      <c r="QYV249" s="165"/>
      <c r="QYW249" s="166"/>
      <c r="QYY249" s="164"/>
      <c r="QYZ249" s="168"/>
      <c r="QZA249" s="168"/>
      <c r="QZB249" s="165"/>
      <c r="QZC249" s="165"/>
      <c r="QZD249" s="165"/>
      <c r="QZE249" s="166"/>
      <c r="QZG249" s="164"/>
      <c r="QZH249" s="168"/>
      <c r="QZI249" s="168"/>
      <c r="QZJ249" s="165"/>
      <c r="QZK249" s="165"/>
      <c r="QZL249" s="165"/>
      <c r="QZM249" s="166"/>
      <c r="QZO249" s="164"/>
      <c r="QZP249" s="168"/>
      <c r="QZQ249" s="168"/>
      <c r="QZR249" s="165"/>
      <c r="QZS249" s="165"/>
      <c r="QZT249" s="165"/>
      <c r="QZU249" s="166"/>
      <c r="QZW249" s="164"/>
      <c r="QZX249" s="168"/>
      <c r="QZY249" s="168"/>
      <c r="QZZ249" s="165"/>
      <c r="RAA249" s="165"/>
      <c r="RAB249" s="165"/>
      <c r="RAC249" s="166"/>
      <c r="RAE249" s="164"/>
      <c r="RAF249" s="168"/>
      <c r="RAG249" s="168"/>
      <c r="RAH249" s="165"/>
      <c r="RAI249" s="165"/>
      <c r="RAJ249" s="165"/>
      <c r="RAK249" s="166"/>
      <c r="RAM249" s="164"/>
      <c r="RAN249" s="168"/>
      <c r="RAO249" s="168"/>
      <c r="RAP249" s="165"/>
      <c r="RAQ249" s="165"/>
      <c r="RAR249" s="165"/>
      <c r="RAS249" s="166"/>
      <c r="RAU249" s="164"/>
      <c r="RAV249" s="168"/>
      <c r="RAW249" s="168"/>
      <c r="RAX249" s="165"/>
      <c r="RAY249" s="165"/>
      <c r="RAZ249" s="165"/>
      <c r="RBA249" s="166"/>
      <c r="RBC249" s="164"/>
      <c r="RBD249" s="168"/>
      <c r="RBE249" s="168"/>
      <c r="RBF249" s="165"/>
      <c r="RBG249" s="165"/>
      <c r="RBH249" s="165"/>
      <c r="RBI249" s="166"/>
      <c r="RBK249" s="164"/>
      <c r="RBL249" s="168"/>
      <c r="RBM249" s="168"/>
      <c r="RBN249" s="165"/>
      <c r="RBO249" s="165"/>
      <c r="RBP249" s="165"/>
      <c r="RBQ249" s="166"/>
      <c r="RBS249" s="164"/>
      <c r="RBT249" s="168"/>
      <c r="RBU249" s="168"/>
      <c r="RBV249" s="165"/>
      <c r="RBW249" s="165"/>
      <c r="RBX249" s="165"/>
      <c r="RBY249" s="166"/>
      <c r="RCA249" s="164"/>
      <c r="RCB249" s="168"/>
      <c r="RCC249" s="168"/>
      <c r="RCD249" s="165"/>
      <c r="RCE249" s="165"/>
      <c r="RCF249" s="165"/>
      <c r="RCG249" s="166"/>
      <c r="RCI249" s="164"/>
      <c r="RCJ249" s="168"/>
      <c r="RCK249" s="168"/>
      <c r="RCL249" s="165"/>
      <c r="RCM249" s="165"/>
      <c r="RCN249" s="165"/>
      <c r="RCO249" s="166"/>
      <c r="RCQ249" s="164"/>
      <c r="RCR249" s="168"/>
      <c r="RCS249" s="168"/>
      <c r="RCT249" s="165"/>
      <c r="RCU249" s="165"/>
      <c r="RCV249" s="165"/>
      <c r="RCW249" s="166"/>
      <c r="RCY249" s="164"/>
      <c r="RCZ249" s="168"/>
      <c r="RDA249" s="168"/>
      <c r="RDB249" s="165"/>
      <c r="RDC249" s="165"/>
      <c r="RDD249" s="165"/>
      <c r="RDE249" s="166"/>
      <c r="RDG249" s="164"/>
      <c r="RDH249" s="168"/>
      <c r="RDI249" s="168"/>
      <c r="RDJ249" s="165"/>
      <c r="RDK249" s="165"/>
      <c r="RDL249" s="165"/>
      <c r="RDM249" s="166"/>
      <c r="RDO249" s="164"/>
      <c r="RDP249" s="168"/>
      <c r="RDQ249" s="168"/>
      <c r="RDR249" s="165"/>
      <c r="RDS249" s="165"/>
      <c r="RDT249" s="165"/>
      <c r="RDU249" s="166"/>
      <c r="RDW249" s="164"/>
      <c r="RDX249" s="168"/>
      <c r="RDY249" s="168"/>
      <c r="RDZ249" s="165"/>
      <c r="REA249" s="165"/>
      <c r="REB249" s="165"/>
      <c r="REC249" s="166"/>
      <c r="REE249" s="164"/>
      <c r="REF249" s="168"/>
      <c r="REG249" s="168"/>
      <c r="REH249" s="165"/>
      <c r="REI249" s="165"/>
      <c r="REJ249" s="165"/>
      <c r="REK249" s="166"/>
      <c r="REM249" s="164"/>
      <c r="REN249" s="168"/>
      <c r="REO249" s="168"/>
      <c r="REP249" s="165"/>
      <c r="REQ249" s="165"/>
      <c r="RER249" s="165"/>
      <c r="RES249" s="166"/>
      <c r="REU249" s="164"/>
      <c r="REV249" s="168"/>
      <c r="REW249" s="168"/>
      <c r="REX249" s="165"/>
      <c r="REY249" s="165"/>
      <c r="REZ249" s="165"/>
      <c r="RFA249" s="166"/>
      <c r="RFC249" s="164"/>
      <c r="RFD249" s="168"/>
      <c r="RFE249" s="168"/>
      <c r="RFF249" s="165"/>
      <c r="RFG249" s="165"/>
      <c r="RFH249" s="165"/>
      <c r="RFI249" s="166"/>
      <c r="RFK249" s="164"/>
      <c r="RFL249" s="168"/>
      <c r="RFM249" s="168"/>
      <c r="RFN249" s="165"/>
      <c r="RFO249" s="165"/>
      <c r="RFP249" s="165"/>
      <c r="RFQ249" s="166"/>
      <c r="RFS249" s="164"/>
      <c r="RFT249" s="168"/>
      <c r="RFU249" s="168"/>
      <c r="RFV249" s="165"/>
      <c r="RFW249" s="165"/>
      <c r="RFX249" s="165"/>
      <c r="RFY249" s="166"/>
      <c r="RGA249" s="164"/>
      <c r="RGB249" s="168"/>
      <c r="RGC249" s="168"/>
      <c r="RGD249" s="165"/>
      <c r="RGE249" s="165"/>
      <c r="RGF249" s="165"/>
      <c r="RGG249" s="166"/>
      <c r="RGI249" s="164"/>
      <c r="RGJ249" s="168"/>
      <c r="RGK249" s="168"/>
      <c r="RGL249" s="165"/>
      <c r="RGM249" s="165"/>
      <c r="RGN249" s="165"/>
      <c r="RGO249" s="166"/>
      <c r="RGQ249" s="164"/>
      <c r="RGR249" s="168"/>
      <c r="RGS249" s="168"/>
      <c r="RGT249" s="165"/>
      <c r="RGU249" s="165"/>
      <c r="RGV249" s="165"/>
      <c r="RGW249" s="166"/>
      <c r="RGY249" s="164"/>
      <c r="RGZ249" s="168"/>
      <c r="RHA249" s="168"/>
      <c r="RHB249" s="165"/>
      <c r="RHC249" s="165"/>
      <c r="RHD249" s="165"/>
      <c r="RHE249" s="166"/>
      <c r="RHG249" s="164"/>
      <c r="RHH249" s="168"/>
      <c r="RHI249" s="168"/>
      <c r="RHJ249" s="165"/>
      <c r="RHK249" s="165"/>
      <c r="RHL249" s="165"/>
      <c r="RHM249" s="166"/>
      <c r="RHO249" s="164"/>
      <c r="RHP249" s="168"/>
      <c r="RHQ249" s="168"/>
      <c r="RHR249" s="165"/>
      <c r="RHS249" s="165"/>
      <c r="RHT249" s="165"/>
      <c r="RHU249" s="166"/>
      <c r="RHW249" s="164"/>
      <c r="RHX249" s="168"/>
      <c r="RHY249" s="168"/>
      <c r="RHZ249" s="165"/>
      <c r="RIA249" s="165"/>
      <c r="RIB249" s="165"/>
      <c r="RIC249" s="166"/>
      <c r="RIE249" s="164"/>
      <c r="RIF249" s="168"/>
      <c r="RIG249" s="168"/>
      <c r="RIH249" s="165"/>
      <c r="RII249" s="165"/>
      <c r="RIJ249" s="165"/>
      <c r="RIK249" s="166"/>
      <c r="RIM249" s="164"/>
      <c r="RIN249" s="168"/>
      <c r="RIO249" s="168"/>
      <c r="RIP249" s="165"/>
      <c r="RIQ249" s="165"/>
      <c r="RIR249" s="165"/>
      <c r="RIS249" s="166"/>
      <c r="RIU249" s="164"/>
      <c r="RIV249" s="168"/>
      <c r="RIW249" s="168"/>
      <c r="RIX249" s="165"/>
      <c r="RIY249" s="165"/>
      <c r="RIZ249" s="165"/>
      <c r="RJA249" s="166"/>
      <c r="RJC249" s="164"/>
      <c r="RJD249" s="168"/>
      <c r="RJE249" s="168"/>
      <c r="RJF249" s="165"/>
      <c r="RJG249" s="165"/>
      <c r="RJH249" s="165"/>
      <c r="RJI249" s="166"/>
      <c r="RJK249" s="164"/>
      <c r="RJL249" s="168"/>
      <c r="RJM249" s="168"/>
      <c r="RJN249" s="165"/>
      <c r="RJO249" s="165"/>
      <c r="RJP249" s="165"/>
      <c r="RJQ249" s="166"/>
      <c r="RJS249" s="164"/>
      <c r="RJT249" s="168"/>
      <c r="RJU249" s="168"/>
      <c r="RJV249" s="165"/>
      <c r="RJW249" s="165"/>
      <c r="RJX249" s="165"/>
      <c r="RJY249" s="166"/>
      <c r="RKA249" s="164"/>
      <c r="RKB249" s="168"/>
      <c r="RKC249" s="168"/>
      <c r="RKD249" s="165"/>
      <c r="RKE249" s="165"/>
      <c r="RKF249" s="165"/>
      <c r="RKG249" s="166"/>
      <c r="RKI249" s="164"/>
      <c r="RKJ249" s="168"/>
      <c r="RKK249" s="168"/>
      <c r="RKL249" s="165"/>
      <c r="RKM249" s="165"/>
      <c r="RKN249" s="165"/>
      <c r="RKO249" s="166"/>
      <c r="RKQ249" s="164"/>
      <c r="RKR249" s="168"/>
      <c r="RKS249" s="168"/>
      <c r="RKT249" s="165"/>
      <c r="RKU249" s="165"/>
      <c r="RKV249" s="165"/>
      <c r="RKW249" s="166"/>
      <c r="RKY249" s="164"/>
      <c r="RKZ249" s="168"/>
      <c r="RLA249" s="168"/>
      <c r="RLB249" s="165"/>
      <c r="RLC249" s="165"/>
      <c r="RLD249" s="165"/>
      <c r="RLE249" s="166"/>
      <c r="RLG249" s="164"/>
      <c r="RLH249" s="168"/>
      <c r="RLI249" s="168"/>
      <c r="RLJ249" s="165"/>
      <c r="RLK249" s="165"/>
      <c r="RLL249" s="165"/>
      <c r="RLM249" s="166"/>
      <c r="RLO249" s="164"/>
      <c r="RLP249" s="168"/>
      <c r="RLQ249" s="168"/>
      <c r="RLR249" s="165"/>
      <c r="RLS249" s="165"/>
      <c r="RLT249" s="165"/>
      <c r="RLU249" s="166"/>
      <c r="RLW249" s="164"/>
      <c r="RLX249" s="168"/>
      <c r="RLY249" s="168"/>
      <c r="RLZ249" s="165"/>
      <c r="RMA249" s="165"/>
      <c r="RMB249" s="165"/>
      <c r="RMC249" s="166"/>
      <c r="RME249" s="164"/>
      <c r="RMF249" s="168"/>
      <c r="RMG249" s="168"/>
      <c r="RMH249" s="165"/>
      <c r="RMI249" s="165"/>
      <c r="RMJ249" s="165"/>
      <c r="RMK249" s="166"/>
      <c r="RMM249" s="164"/>
      <c r="RMN249" s="168"/>
      <c r="RMO249" s="168"/>
      <c r="RMP249" s="165"/>
      <c r="RMQ249" s="165"/>
      <c r="RMR249" s="165"/>
      <c r="RMS249" s="166"/>
      <c r="RMU249" s="164"/>
      <c r="RMV249" s="168"/>
      <c r="RMW249" s="168"/>
      <c r="RMX249" s="165"/>
      <c r="RMY249" s="165"/>
      <c r="RMZ249" s="165"/>
      <c r="RNA249" s="166"/>
      <c r="RNC249" s="164"/>
      <c r="RND249" s="168"/>
      <c r="RNE249" s="168"/>
      <c r="RNF249" s="165"/>
      <c r="RNG249" s="165"/>
      <c r="RNH249" s="165"/>
      <c r="RNI249" s="166"/>
      <c r="RNK249" s="164"/>
      <c r="RNL249" s="168"/>
      <c r="RNM249" s="168"/>
      <c r="RNN249" s="165"/>
      <c r="RNO249" s="165"/>
      <c r="RNP249" s="165"/>
      <c r="RNQ249" s="166"/>
      <c r="RNS249" s="164"/>
      <c r="RNT249" s="168"/>
      <c r="RNU249" s="168"/>
      <c r="RNV249" s="165"/>
      <c r="RNW249" s="165"/>
      <c r="RNX249" s="165"/>
      <c r="RNY249" s="166"/>
      <c r="ROA249" s="164"/>
      <c r="ROB249" s="168"/>
      <c r="ROC249" s="168"/>
      <c r="ROD249" s="165"/>
      <c r="ROE249" s="165"/>
      <c r="ROF249" s="165"/>
      <c r="ROG249" s="166"/>
      <c r="ROI249" s="164"/>
      <c r="ROJ249" s="168"/>
      <c r="ROK249" s="168"/>
      <c r="ROL249" s="165"/>
      <c r="ROM249" s="165"/>
      <c r="RON249" s="165"/>
      <c r="ROO249" s="166"/>
      <c r="ROQ249" s="164"/>
      <c r="ROR249" s="168"/>
      <c r="ROS249" s="168"/>
      <c r="ROT249" s="165"/>
      <c r="ROU249" s="165"/>
      <c r="ROV249" s="165"/>
      <c r="ROW249" s="166"/>
      <c r="ROY249" s="164"/>
      <c r="ROZ249" s="168"/>
      <c r="RPA249" s="168"/>
      <c r="RPB249" s="165"/>
      <c r="RPC249" s="165"/>
      <c r="RPD249" s="165"/>
      <c r="RPE249" s="166"/>
      <c r="RPG249" s="164"/>
      <c r="RPH249" s="168"/>
      <c r="RPI249" s="168"/>
      <c r="RPJ249" s="165"/>
      <c r="RPK249" s="165"/>
      <c r="RPL249" s="165"/>
      <c r="RPM249" s="166"/>
      <c r="RPO249" s="164"/>
      <c r="RPP249" s="168"/>
      <c r="RPQ249" s="168"/>
      <c r="RPR249" s="165"/>
      <c r="RPS249" s="165"/>
      <c r="RPT249" s="165"/>
      <c r="RPU249" s="166"/>
      <c r="RPW249" s="164"/>
      <c r="RPX249" s="168"/>
      <c r="RPY249" s="168"/>
      <c r="RPZ249" s="165"/>
      <c r="RQA249" s="165"/>
      <c r="RQB249" s="165"/>
      <c r="RQC249" s="166"/>
      <c r="RQE249" s="164"/>
      <c r="RQF249" s="168"/>
      <c r="RQG249" s="168"/>
      <c r="RQH249" s="165"/>
      <c r="RQI249" s="165"/>
      <c r="RQJ249" s="165"/>
      <c r="RQK249" s="166"/>
      <c r="RQM249" s="164"/>
      <c r="RQN249" s="168"/>
      <c r="RQO249" s="168"/>
      <c r="RQP249" s="165"/>
      <c r="RQQ249" s="165"/>
      <c r="RQR249" s="165"/>
      <c r="RQS249" s="166"/>
      <c r="RQU249" s="164"/>
      <c r="RQV249" s="168"/>
      <c r="RQW249" s="168"/>
      <c r="RQX249" s="165"/>
      <c r="RQY249" s="165"/>
      <c r="RQZ249" s="165"/>
      <c r="RRA249" s="166"/>
      <c r="RRC249" s="164"/>
      <c r="RRD249" s="168"/>
      <c r="RRE249" s="168"/>
      <c r="RRF249" s="165"/>
      <c r="RRG249" s="165"/>
      <c r="RRH249" s="165"/>
      <c r="RRI249" s="166"/>
      <c r="RRK249" s="164"/>
      <c r="RRL249" s="168"/>
      <c r="RRM249" s="168"/>
      <c r="RRN249" s="165"/>
      <c r="RRO249" s="165"/>
      <c r="RRP249" s="165"/>
      <c r="RRQ249" s="166"/>
      <c r="RRS249" s="164"/>
      <c r="RRT249" s="168"/>
      <c r="RRU249" s="168"/>
      <c r="RRV249" s="165"/>
      <c r="RRW249" s="165"/>
      <c r="RRX249" s="165"/>
      <c r="RRY249" s="166"/>
      <c r="RSA249" s="164"/>
      <c r="RSB249" s="168"/>
      <c r="RSC249" s="168"/>
      <c r="RSD249" s="165"/>
      <c r="RSE249" s="165"/>
      <c r="RSF249" s="165"/>
      <c r="RSG249" s="166"/>
      <c r="RSI249" s="164"/>
      <c r="RSJ249" s="168"/>
      <c r="RSK249" s="168"/>
      <c r="RSL249" s="165"/>
      <c r="RSM249" s="165"/>
      <c r="RSN249" s="165"/>
      <c r="RSO249" s="166"/>
      <c r="RSQ249" s="164"/>
      <c r="RSR249" s="168"/>
      <c r="RSS249" s="168"/>
      <c r="RST249" s="165"/>
      <c r="RSU249" s="165"/>
      <c r="RSV249" s="165"/>
      <c r="RSW249" s="166"/>
      <c r="RSY249" s="164"/>
      <c r="RSZ249" s="168"/>
      <c r="RTA249" s="168"/>
      <c r="RTB249" s="165"/>
      <c r="RTC249" s="165"/>
      <c r="RTD249" s="165"/>
      <c r="RTE249" s="166"/>
      <c r="RTG249" s="164"/>
      <c r="RTH249" s="168"/>
      <c r="RTI249" s="168"/>
      <c r="RTJ249" s="165"/>
      <c r="RTK249" s="165"/>
      <c r="RTL249" s="165"/>
      <c r="RTM249" s="166"/>
      <c r="RTO249" s="164"/>
      <c r="RTP249" s="168"/>
      <c r="RTQ249" s="168"/>
      <c r="RTR249" s="165"/>
      <c r="RTS249" s="165"/>
      <c r="RTT249" s="165"/>
      <c r="RTU249" s="166"/>
      <c r="RTW249" s="164"/>
      <c r="RTX249" s="168"/>
      <c r="RTY249" s="168"/>
      <c r="RTZ249" s="165"/>
      <c r="RUA249" s="165"/>
      <c r="RUB249" s="165"/>
      <c r="RUC249" s="166"/>
      <c r="RUE249" s="164"/>
      <c r="RUF249" s="168"/>
      <c r="RUG249" s="168"/>
      <c r="RUH249" s="165"/>
      <c r="RUI249" s="165"/>
      <c r="RUJ249" s="165"/>
      <c r="RUK249" s="166"/>
      <c r="RUM249" s="164"/>
      <c r="RUN249" s="168"/>
      <c r="RUO249" s="168"/>
      <c r="RUP249" s="165"/>
      <c r="RUQ249" s="165"/>
      <c r="RUR249" s="165"/>
      <c r="RUS249" s="166"/>
      <c r="RUU249" s="164"/>
      <c r="RUV249" s="168"/>
      <c r="RUW249" s="168"/>
      <c r="RUX249" s="165"/>
      <c r="RUY249" s="165"/>
      <c r="RUZ249" s="165"/>
      <c r="RVA249" s="166"/>
      <c r="RVC249" s="164"/>
      <c r="RVD249" s="168"/>
      <c r="RVE249" s="168"/>
      <c r="RVF249" s="165"/>
      <c r="RVG249" s="165"/>
      <c r="RVH249" s="165"/>
      <c r="RVI249" s="166"/>
      <c r="RVK249" s="164"/>
      <c r="RVL249" s="168"/>
      <c r="RVM249" s="168"/>
      <c r="RVN249" s="165"/>
      <c r="RVO249" s="165"/>
      <c r="RVP249" s="165"/>
      <c r="RVQ249" s="166"/>
      <c r="RVS249" s="164"/>
      <c r="RVT249" s="168"/>
      <c r="RVU249" s="168"/>
      <c r="RVV249" s="165"/>
      <c r="RVW249" s="165"/>
      <c r="RVX249" s="165"/>
      <c r="RVY249" s="166"/>
      <c r="RWA249" s="164"/>
      <c r="RWB249" s="168"/>
      <c r="RWC249" s="168"/>
      <c r="RWD249" s="165"/>
      <c r="RWE249" s="165"/>
      <c r="RWF249" s="165"/>
      <c r="RWG249" s="166"/>
      <c r="RWI249" s="164"/>
      <c r="RWJ249" s="168"/>
      <c r="RWK249" s="168"/>
      <c r="RWL249" s="165"/>
      <c r="RWM249" s="165"/>
      <c r="RWN249" s="165"/>
      <c r="RWO249" s="166"/>
      <c r="RWQ249" s="164"/>
      <c r="RWR249" s="168"/>
      <c r="RWS249" s="168"/>
      <c r="RWT249" s="165"/>
      <c r="RWU249" s="165"/>
      <c r="RWV249" s="165"/>
      <c r="RWW249" s="166"/>
      <c r="RWY249" s="164"/>
      <c r="RWZ249" s="168"/>
      <c r="RXA249" s="168"/>
      <c r="RXB249" s="165"/>
      <c r="RXC249" s="165"/>
      <c r="RXD249" s="165"/>
      <c r="RXE249" s="166"/>
      <c r="RXG249" s="164"/>
      <c r="RXH249" s="168"/>
      <c r="RXI249" s="168"/>
      <c r="RXJ249" s="165"/>
      <c r="RXK249" s="165"/>
      <c r="RXL249" s="165"/>
      <c r="RXM249" s="166"/>
      <c r="RXO249" s="164"/>
      <c r="RXP249" s="168"/>
      <c r="RXQ249" s="168"/>
      <c r="RXR249" s="165"/>
      <c r="RXS249" s="165"/>
      <c r="RXT249" s="165"/>
      <c r="RXU249" s="166"/>
      <c r="RXW249" s="164"/>
      <c r="RXX249" s="168"/>
      <c r="RXY249" s="168"/>
      <c r="RXZ249" s="165"/>
      <c r="RYA249" s="165"/>
      <c r="RYB249" s="165"/>
      <c r="RYC249" s="166"/>
      <c r="RYE249" s="164"/>
      <c r="RYF249" s="168"/>
      <c r="RYG249" s="168"/>
      <c r="RYH249" s="165"/>
      <c r="RYI249" s="165"/>
      <c r="RYJ249" s="165"/>
      <c r="RYK249" s="166"/>
      <c r="RYM249" s="164"/>
      <c r="RYN249" s="168"/>
      <c r="RYO249" s="168"/>
      <c r="RYP249" s="165"/>
      <c r="RYQ249" s="165"/>
      <c r="RYR249" s="165"/>
      <c r="RYS249" s="166"/>
      <c r="RYU249" s="164"/>
      <c r="RYV249" s="168"/>
      <c r="RYW249" s="168"/>
      <c r="RYX249" s="165"/>
      <c r="RYY249" s="165"/>
      <c r="RYZ249" s="165"/>
      <c r="RZA249" s="166"/>
      <c r="RZC249" s="164"/>
      <c r="RZD249" s="168"/>
      <c r="RZE249" s="168"/>
      <c r="RZF249" s="165"/>
      <c r="RZG249" s="165"/>
      <c r="RZH249" s="165"/>
      <c r="RZI249" s="166"/>
      <c r="RZK249" s="164"/>
      <c r="RZL249" s="168"/>
      <c r="RZM249" s="168"/>
      <c r="RZN249" s="165"/>
      <c r="RZO249" s="165"/>
      <c r="RZP249" s="165"/>
      <c r="RZQ249" s="166"/>
      <c r="RZS249" s="164"/>
      <c r="RZT249" s="168"/>
      <c r="RZU249" s="168"/>
      <c r="RZV249" s="165"/>
      <c r="RZW249" s="165"/>
      <c r="RZX249" s="165"/>
      <c r="RZY249" s="166"/>
      <c r="SAA249" s="164"/>
      <c r="SAB249" s="168"/>
      <c r="SAC249" s="168"/>
      <c r="SAD249" s="165"/>
      <c r="SAE249" s="165"/>
      <c r="SAF249" s="165"/>
      <c r="SAG249" s="166"/>
      <c r="SAI249" s="164"/>
      <c r="SAJ249" s="168"/>
      <c r="SAK249" s="168"/>
      <c r="SAL249" s="165"/>
      <c r="SAM249" s="165"/>
      <c r="SAN249" s="165"/>
      <c r="SAO249" s="166"/>
      <c r="SAQ249" s="164"/>
      <c r="SAR249" s="168"/>
      <c r="SAS249" s="168"/>
      <c r="SAT249" s="165"/>
      <c r="SAU249" s="165"/>
      <c r="SAV249" s="165"/>
      <c r="SAW249" s="166"/>
      <c r="SAY249" s="164"/>
      <c r="SAZ249" s="168"/>
      <c r="SBA249" s="168"/>
      <c r="SBB249" s="165"/>
      <c r="SBC249" s="165"/>
      <c r="SBD249" s="165"/>
      <c r="SBE249" s="166"/>
      <c r="SBG249" s="164"/>
      <c r="SBH249" s="168"/>
      <c r="SBI249" s="168"/>
      <c r="SBJ249" s="165"/>
      <c r="SBK249" s="165"/>
      <c r="SBL249" s="165"/>
      <c r="SBM249" s="166"/>
      <c r="SBO249" s="164"/>
      <c r="SBP249" s="168"/>
      <c r="SBQ249" s="168"/>
      <c r="SBR249" s="165"/>
      <c r="SBS249" s="165"/>
      <c r="SBT249" s="165"/>
      <c r="SBU249" s="166"/>
      <c r="SBW249" s="164"/>
      <c r="SBX249" s="168"/>
      <c r="SBY249" s="168"/>
      <c r="SBZ249" s="165"/>
      <c r="SCA249" s="165"/>
      <c r="SCB249" s="165"/>
      <c r="SCC249" s="166"/>
      <c r="SCE249" s="164"/>
      <c r="SCF249" s="168"/>
      <c r="SCG249" s="168"/>
      <c r="SCH249" s="165"/>
      <c r="SCI249" s="165"/>
      <c r="SCJ249" s="165"/>
      <c r="SCK249" s="166"/>
      <c r="SCM249" s="164"/>
      <c r="SCN249" s="168"/>
      <c r="SCO249" s="168"/>
      <c r="SCP249" s="165"/>
      <c r="SCQ249" s="165"/>
      <c r="SCR249" s="165"/>
      <c r="SCS249" s="166"/>
      <c r="SCU249" s="164"/>
      <c r="SCV249" s="168"/>
      <c r="SCW249" s="168"/>
      <c r="SCX249" s="165"/>
      <c r="SCY249" s="165"/>
      <c r="SCZ249" s="165"/>
      <c r="SDA249" s="166"/>
      <c r="SDC249" s="164"/>
      <c r="SDD249" s="168"/>
      <c r="SDE249" s="168"/>
      <c r="SDF249" s="165"/>
      <c r="SDG249" s="165"/>
      <c r="SDH249" s="165"/>
      <c r="SDI249" s="166"/>
      <c r="SDK249" s="164"/>
      <c r="SDL249" s="168"/>
      <c r="SDM249" s="168"/>
      <c r="SDN249" s="165"/>
      <c r="SDO249" s="165"/>
      <c r="SDP249" s="165"/>
      <c r="SDQ249" s="166"/>
      <c r="SDS249" s="164"/>
      <c r="SDT249" s="168"/>
      <c r="SDU249" s="168"/>
      <c r="SDV249" s="165"/>
      <c r="SDW249" s="165"/>
      <c r="SDX249" s="165"/>
      <c r="SDY249" s="166"/>
      <c r="SEA249" s="164"/>
      <c r="SEB249" s="168"/>
      <c r="SEC249" s="168"/>
      <c r="SED249" s="165"/>
      <c r="SEE249" s="165"/>
      <c r="SEF249" s="165"/>
      <c r="SEG249" s="166"/>
      <c r="SEI249" s="164"/>
      <c r="SEJ249" s="168"/>
      <c r="SEK249" s="168"/>
      <c r="SEL249" s="165"/>
      <c r="SEM249" s="165"/>
      <c r="SEN249" s="165"/>
      <c r="SEO249" s="166"/>
      <c r="SEQ249" s="164"/>
      <c r="SER249" s="168"/>
      <c r="SES249" s="168"/>
      <c r="SET249" s="165"/>
      <c r="SEU249" s="165"/>
      <c r="SEV249" s="165"/>
      <c r="SEW249" s="166"/>
      <c r="SEY249" s="164"/>
      <c r="SEZ249" s="168"/>
      <c r="SFA249" s="168"/>
      <c r="SFB249" s="165"/>
      <c r="SFC249" s="165"/>
      <c r="SFD249" s="165"/>
      <c r="SFE249" s="166"/>
      <c r="SFG249" s="164"/>
      <c r="SFH249" s="168"/>
      <c r="SFI249" s="168"/>
      <c r="SFJ249" s="165"/>
      <c r="SFK249" s="165"/>
      <c r="SFL249" s="165"/>
      <c r="SFM249" s="166"/>
      <c r="SFO249" s="164"/>
      <c r="SFP249" s="168"/>
      <c r="SFQ249" s="168"/>
      <c r="SFR249" s="165"/>
      <c r="SFS249" s="165"/>
      <c r="SFT249" s="165"/>
      <c r="SFU249" s="166"/>
      <c r="SFW249" s="164"/>
      <c r="SFX249" s="168"/>
      <c r="SFY249" s="168"/>
      <c r="SFZ249" s="165"/>
      <c r="SGA249" s="165"/>
      <c r="SGB249" s="165"/>
      <c r="SGC249" s="166"/>
      <c r="SGE249" s="164"/>
      <c r="SGF249" s="168"/>
      <c r="SGG249" s="168"/>
      <c r="SGH249" s="165"/>
      <c r="SGI249" s="165"/>
      <c r="SGJ249" s="165"/>
      <c r="SGK249" s="166"/>
      <c r="SGM249" s="164"/>
      <c r="SGN249" s="168"/>
      <c r="SGO249" s="168"/>
      <c r="SGP249" s="165"/>
      <c r="SGQ249" s="165"/>
      <c r="SGR249" s="165"/>
      <c r="SGS249" s="166"/>
      <c r="SGU249" s="164"/>
      <c r="SGV249" s="168"/>
      <c r="SGW249" s="168"/>
      <c r="SGX249" s="165"/>
      <c r="SGY249" s="165"/>
      <c r="SGZ249" s="165"/>
      <c r="SHA249" s="166"/>
      <c r="SHC249" s="164"/>
      <c r="SHD249" s="168"/>
      <c r="SHE249" s="168"/>
      <c r="SHF249" s="165"/>
      <c r="SHG249" s="165"/>
      <c r="SHH249" s="165"/>
      <c r="SHI249" s="166"/>
      <c r="SHK249" s="164"/>
      <c r="SHL249" s="168"/>
      <c r="SHM249" s="168"/>
      <c r="SHN249" s="165"/>
      <c r="SHO249" s="165"/>
      <c r="SHP249" s="165"/>
      <c r="SHQ249" s="166"/>
      <c r="SHS249" s="164"/>
      <c r="SHT249" s="168"/>
      <c r="SHU249" s="168"/>
      <c r="SHV249" s="165"/>
      <c r="SHW249" s="165"/>
      <c r="SHX249" s="165"/>
      <c r="SHY249" s="166"/>
      <c r="SIA249" s="164"/>
      <c r="SIB249" s="168"/>
      <c r="SIC249" s="168"/>
      <c r="SID249" s="165"/>
      <c r="SIE249" s="165"/>
      <c r="SIF249" s="165"/>
      <c r="SIG249" s="166"/>
      <c r="SII249" s="164"/>
      <c r="SIJ249" s="168"/>
      <c r="SIK249" s="168"/>
      <c r="SIL249" s="165"/>
      <c r="SIM249" s="165"/>
      <c r="SIN249" s="165"/>
      <c r="SIO249" s="166"/>
      <c r="SIQ249" s="164"/>
      <c r="SIR249" s="168"/>
      <c r="SIS249" s="168"/>
      <c r="SIT249" s="165"/>
      <c r="SIU249" s="165"/>
      <c r="SIV249" s="165"/>
      <c r="SIW249" s="166"/>
      <c r="SIY249" s="164"/>
      <c r="SIZ249" s="168"/>
      <c r="SJA249" s="168"/>
      <c r="SJB249" s="165"/>
      <c r="SJC249" s="165"/>
      <c r="SJD249" s="165"/>
      <c r="SJE249" s="166"/>
      <c r="SJG249" s="164"/>
      <c r="SJH249" s="168"/>
      <c r="SJI249" s="168"/>
      <c r="SJJ249" s="165"/>
      <c r="SJK249" s="165"/>
      <c r="SJL249" s="165"/>
      <c r="SJM249" s="166"/>
      <c r="SJO249" s="164"/>
      <c r="SJP249" s="168"/>
      <c r="SJQ249" s="168"/>
      <c r="SJR249" s="165"/>
      <c r="SJS249" s="165"/>
      <c r="SJT249" s="165"/>
      <c r="SJU249" s="166"/>
      <c r="SJW249" s="164"/>
      <c r="SJX249" s="168"/>
      <c r="SJY249" s="168"/>
      <c r="SJZ249" s="165"/>
      <c r="SKA249" s="165"/>
      <c r="SKB249" s="165"/>
      <c r="SKC249" s="166"/>
      <c r="SKE249" s="164"/>
      <c r="SKF249" s="168"/>
      <c r="SKG249" s="168"/>
      <c r="SKH249" s="165"/>
      <c r="SKI249" s="165"/>
      <c r="SKJ249" s="165"/>
      <c r="SKK249" s="166"/>
      <c r="SKM249" s="164"/>
      <c r="SKN249" s="168"/>
      <c r="SKO249" s="168"/>
      <c r="SKP249" s="165"/>
      <c r="SKQ249" s="165"/>
      <c r="SKR249" s="165"/>
      <c r="SKS249" s="166"/>
      <c r="SKU249" s="164"/>
      <c r="SKV249" s="168"/>
      <c r="SKW249" s="168"/>
      <c r="SKX249" s="165"/>
      <c r="SKY249" s="165"/>
      <c r="SKZ249" s="165"/>
      <c r="SLA249" s="166"/>
      <c r="SLC249" s="164"/>
      <c r="SLD249" s="168"/>
      <c r="SLE249" s="168"/>
      <c r="SLF249" s="165"/>
      <c r="SLG249" s="165"/>
      <c r="SLH249" s="165"/>
      <c r="SLI249" s="166"/>
      <c r="SLK249" s="164"/>
      <c r="SLL249" s="168"/>
      <c r="SLM249" s="168"/>
      <c r="SLN249" s="165"/>
      <c r="SLO249" s="165"/>
      <c r="SLP249" s="165"/>
      <c r="SLQ249" s="166"/>
      <c r="SLS249" s="164"/>
      <c r="SLT249" s="168"/>
      <c r="SLU249" s="168"/>
      <c r="SLV249" s="165"/>
      <c r="SLW249" s="165"/>
      <c r="SLX249" s="165"/>
      <c r="SLY249" s="166"/>
      <c r="SMA249" s="164"/>
      <c r="SMB249" s="168"/>
      <c r="SMC249" s="168"/>
      <c r="SMD249" s="165"/>
      <c r="SME249" s="165"/>
      <c r="SMF249" s="165"/>
      <c r="SMG249" s="166"/>
      <c r="SMI249" s="164"/>
      <c r="SMJ249" s="168"/>
      <c r="SMK249" s="168"/>
      <c r="SML249" s="165"/>
      <c r="SMM249" s="165"/>
      <c r="SMN249" s="165"/>
      <c r="SMO249" s="166"/>
      <c r="SMQ249" s="164"/>
      <c r="SMR249" s="168"/>
      <c r="SMS249" s="168"/>
      <c r="SMT249" s="165"/>
      <c r="SMU249" s="165"/>
      <c r="SMV249" s="165"/>
      <c r="SMW249" s="166"/>
      <c r="SMY249" s="164"/>
      <c r="SMZ249" s="168"/>
      <c r="SNA249" s="168"/>
      <c r="SNB249" s="165"/>
      <c r="SNC249" s="165"/>
      <c r="SND249" s="165"/>
      <c r="SNE249" s="166"/>
      <c r="SNG249" s="164"/>
      <c r="SNH249" s="168"/>
      <c r="SNI249" s="168"/>
      <c r="SNJ249" s="165"/>
      <c r="SNK249" s="165"/>
      <c r="SNL249" s="165"/>
      <c r="SNM249" s="166"/>
      <c r="SNO249" s="164"/>
      <c r="SNP249" s="168"/>
      <c r="SNQ249" s="168"/>
      <c r="SNR249" s="165"/>
      <c r="SNS249" s="165"/>
      <c r="SNT249" s="165"/>
      <c r="SNU249" s="166"/>
      <c r="SNW249" s="164"/>
      <c r="SNX249" s="168"/>
      <c r="SNY249" s="168"/>
      <c r="SNZ249" s="165"/>
      <c r="SOA249" s="165"/>
      <c r="SOB249" s="165"/>
      <c r="SOC249" s="166"/>
      <c r="SOE249" s="164"/>
      <c r="SOF249" s="168"/>
      <c r="SOG249" s="168"/>
      <c r="SOH249" s="165"/>
      <c r="SOI249" s="165"/>
      <c r="SOJ249" s="165"/>
      <c r="SOK249" s="166"/>
      <c r="SOM249" s="164"/>
      <c r="SON249" s="168"/>
      <c r="SOO249" s="168"/>
      <c r="SOP249" s="165"/>
      <c r="SOQ249" s="165"/>
      <c r="SOR249" s="165"/>
      <c r="SOS249" s="166"/>
      <c r="SOU249" s="164"/>
      <c r="SOV249" s="168"/>
      <c r="SOW249" s="168"/>
      <c r="SOX249" s="165"/>
      <c r="SOY249" s="165"/>
      <c r="SOZ249" s="165"/>
      <c r="SPA249" s="166"/>
      <c r="SPC249" s="164"/>
      <c r="SPD249" s="168"/>
      <c r="SPE249" s="168"/>
      <c r="SPF249" s="165"/>
      <c r="SPG249" s="165"/>
      <c r="SPH249" s="165"/>
      <c r="SPI249" s="166"/>
      <c r="SPK249" s="164"/>
      <c r="SPL249" s="168"/>
      <c r="SPM249" s="168"/>
      <c r="SPN249" s="165"/>
      <c r="SPO249" s="165"/>
      <c r="SPP249" s="165"/>
      <c r="SPQ249" s="166"/>
      <c r="SPS249" s="164"/>
      <c r="SPT249" s="168"/>
      <c r="SPU249" s="168"/>
      <c r="SPV249" s="165"/>
      <c r="SPW249" s="165"/>
      <c r="SPX249" s="165"/>
      <c r="SPY249" s="166"/>
      <c r="SQA249" s="164"/>
      <c r="SQB249" s="168"/>
      <c r="SQC249" s="168"/>
      <c r="SQD249" s="165"/>
      <c r="SQE249" s="165"/>
      <c r="SQF249" s="165"/>
      <c r="SQG249" s="166"/>
      <c r="SQI249" s="164"/>
      <c r="SQJ249" s="168"/>
      <c r="SQK249" s="168"/>
      <c r="SQL249" s="165"/>
      <c r="SQM249" s="165"/>
      <c r="SQN249" s="165"/>
      <c r="SQO249" s="166"/>
      <c r="SQQ249" s="164"/>
      <c r="SQR249" s="168"/>
      <c r="SQS249" s="168"/>
      <c r="SQT249" s="165"/>
      <c r="SQU249" s="165"/>
      <c r="SQV249" s="165"/>
      <c r="SQW249" s="166"/>
      <c r="SQY249" s="164"/>
      <c r="SQZ249" s="168"/>
      <c r="SRA249" s="168"/>
      <c r="SRB249" s="165"/>
      <c r="SRC249" s="165"/>
      <c r="SRD249" s="165"/>
      <c r="SRE249" s="166"/>
      <c r="SRG249" s="164"/>
      <c r="SRH249" s="168"/>
      <c r="SRI249" s="168"/>
      <c r="SRJ249" s="165"/>
      <c r="SRK249" s="165"/>
      <c r="SRL249" s="165"/>
      <c r="SRM249" s="166"/>
      <c r="SRO249" s="164"/>
      <c r="SRP249" s="168"/>
      <c r="SRQ249" s="168"/>
      <c r="SRR249" s="165"/>
      <c r="SRS249" s="165"/>
      <c r="SRT249" s="165"/>
      <c r="SRU249" s="166"/>
      <c r="SRW249" s="164"/>
      <c r="SRX249" s="168"/>
      <c r="SRY249" s="168"/>
      <c r="SRZ249" s="165"/>
      <c r="SSA249" s="165"/>
      <c r="SSB249" s="165"/>
      <c r="SSC249" s="166"/>
      <c r="SSE249" s="164"/>
      <c r="SSF249" s="168"/>
      <c r="SSG249" s="168"/>
      <c r="SSH249" s="165"/>
      <c r="SSI249" s="165"/>
      <c r="SSJ249" s="165"/>
      <c r="SSK249" s="166"/>
      <c r="SSM249" s="164"/>
      <c r="SSN249" s="168"/>
      <c r="SSO249" s="168"/>
      <c r="SSP249" s="165"/>
      <c r="SSQ249" s="165"/>
      <c r="SSR249" s="165"/>
      <c r="SSS249" s="166"/>
      <c r="SSU249" s="164"/>
      <c r="SSV249" s="168"/>
      <c r="SSW249" s="168"/>
      <c r="SSX249" s="165"/>
      <c r="SSY249" s="165"/>
      <c r="SSZ249" s="165"/>
      <c r="STA249" s="166"/>
      <c r="STC249" s="164"/>
      <c r="STD249" s="168"/>
      <c r="STE249" s="168"/>
      <c r="STF249" s="165"/>
      <c r="STG249" s="165"/>
      <c r="STH249" s="165"/>
      <c r="STI249" s="166"/>
      <c r="STK249" s="164"/>
      <c r="STL249" s="168"/>
      <c r="STM249" s="168"/>
      <c r="STN249" s="165"/>
      <c r="STO249" s="165"/>
      <c r="STP249" s="165"/>
      <c r="STQ249" s="166"/>
      <c r="STS249" s="164"/>
      <c r="STT249" s="168"/>
      <c r="STU249" s="168"/>
      <c r="STV249" s="165"/>
      <c r="STW249" s="165"/>
      <c r="STX249" s="165"/>
      <c r="STY249" s="166"/>
      <c r="SUA249" s="164"/>
      <c r="SUB249" s="168"/>
      <c r="SUC249" s="168"/>
      <c r="SUD249" s="165"/>
      <c r="SUE249" s="165"/>
      <c r="SUF249" s="165"/>
      <c r="SUG249" s="166"/>
      <c r="SUI249" s="164"/>
      <c r="SUJ249" s="168"/>
      <c r="SUK249" s="168"/>
      <c r="SUL249" s="165"/>
      <c r="SUM249" s="165"/>
      <c r="SUN249" s="165"/>
      <c r="SUO249" s="166"/>
      <c r="SUQ249" s="164"/>
      <c r="SUR249" s="168"/>
      <c r="SUS249" s="168"/>
      <c r="SUT249" s="165"/>
      <c r="SUU249" s="165"/>
      <c r="SUV249" s="165"/>
      <c r="SUW249" s="166"/>
      <c r="SUY249" s="164"/>
      <c r="SUZ249" s="168"/>
      <c r="SVA249" s="168"/>
      <c r="SVB249" s="165"/>
      <c r="SVC249" s="165"/>
      <c r="SVD249" s="165"/>
      <c r="SVE249" s="166"/>
      <c r="SVG249" s="164"/>
      <c r="SVH249" s="168"/>
      <c r="SVI249" s="168"/>
      <c r="SVJ249" s="165"/>
      <c r="SVK249" s="165"/>
      <c r="SVL249" s="165"/>
      <c r="SVM249" s="166"/>
      <c r="SVO249" s="164"/>
      <c r="SVP249" s="168"/>
      <c r="SVQ249" s="168"/>
      <c r="SVR249" s="165"/>
      <c r="SVS249" s="165"/>
      <c r="SVT249" s="165"/>
      <c r="SVU249" s="166"/>
      <c r="SVW249" s="164"/>
      <c r="SVX249" s="168"/>
      <c r="SVY249" s="168"/>
      <c r="SVZ249" s="165"/>
      <c r="SWA249" s="165"/>
      <c r="SWB249" s="165"/>
      <c r="SWC249" s="166"/>
      <c r="SWE249" s="164"/>
      <c r="SWF249" s="168"/>
      <c r="SWG249" s="168"/>
      <c r="SWH249" s="165"/>
      <c r="SWI249" s="165"/>
      <c r="SWJ249" s="165"/>
      <c r="SWK249" s="166"/>
      <c r="SWM249" s="164"/>
      <c r="SWN249" s="168"/>
      <c r="SWO249" s="168"/>
      <c r="SWP249" s="165"/>
      <c r="SWQ249" s="165"/>
      <c r="SWR249" s="165"/>
      <c r="SWS249" s="166"/>
      <c r="SWU249" s="164"/>
      <c r="SWV249" s="168"/>
      <c r="SWW249" s="168"/>
      <c r="SWX249" s="165"/>
      <c r="SWY249" s="165"/>
      <c r="SWZ249" s="165"/>
      <c r="SXA249" s="166"/>
      <c r="SXC249" s="164"/>
      <c r="SXD249" s="168"/>
      <c r="SXE249" s="168"/>
      <c r="SXF249" s="165"/>
      <c r="SXG249" s="165"/>
      <c r="SXH249" s="165"/>
      <c r="SXI249" s="166"/>
      <c r="SXK249" s="164"/>
      <c r="SXL249" s="168"/>
      <c r="SXM249" s="168"/>
      <c r="SXN249" s="165"/>
      <c r="SXO249" s="165"/>
      <c r="SXP249" s="165"/>
      <c r="SXQ249" s="166"/>
      <c r="SXS249" s="164"/>
      <c r="SXT249" s="168"/>
      <c r="SXU249" s="168"/>
      <c r="SXV249" s="165"/>
      <c r="SXW249" s="165"/>
      <c r="SXX249" s="165"/>
      <c r="SXY249" s="166"/>
      <c r="SYA249" s="164"/>
      <c r="SYB249" s="168"/>
      <c r="SYC249" s="168"/>
      <c r="SYD249" s="165"/>
      <c r="SYE249" s="165"/>
      <c r="SYF249" s="165"/>
      <c r="SYG249" s="166"/>
      <c r="SYI249" s="164"/>
      <c r="SYJ249" s="168"/>
      <c r="SYK249" s="168"/>
      <c r="SYL249" s="165"/>
      <c r="SYM249" s="165"/>
      <c r="SYN249" s="165"/>
      <c r="SYO249" s="166"/>
      <c r="SYQ249" s="164"/>
      <c r="SYR249" s="168"/>
      <c r="SYS249" s="168"/>
      <c r="SYT249" s="165"/>
      <c r="SYU249" s="165"/>
      <c r="SYV249" s="165"/>
      <c r="SYW249" s="166"/>
      <c r="SYY249" s="164"/>
      <c r="SYZ249" s="168"/>
      <c r="SZA249" s="168"/>
      <c r="SZB249" s="165"/>
      <c r="SZC249" s="165"/>
      <c r="SZD249" s="165"/>
      <c r="SZE249" s="166"/>
      <c r="SZG249" s="164"/>
      <c r="SZH249" s="168"/>
      <c r="SZI249" s="168"/>
      <c r="SZJ249" s="165"/>
      <c r="SZK249" s="165"/>
      <c r="SZL249" s="165"/>
      <c r="SZM249" s="166"/>
      <c r="SZO249" s="164"/>
      <c r="SZP249" s="168"/>
      <c r="SZQ249" s="168"/>
      <c r="SZR249" s="165"/>
      <c r="SZS249" s="165"/>
      <c r="SZT249" s="165"/>
      <c r="SZU249" s="166"/>
      <c r="SZW249" s="164"/>
      <c r="SZX249" s="168"/>
      <c r="SZY249" s="168"/>
      <c r="SZZ249" s="165"/>
      <c r="TAA249" s="165"/>
      <c r="TAB249" s="165"/>
      <c r="TAC249" s="166"/>
      <c r="TAE249" s="164"/>
      <c r="TAF249" s="168"/>
      <c r="TAG249" s="168"/>
      <c r="TAH249" s="165"/>
      <c r="TAI249" s="165"/>
      <c r="TAJ249" s="165"/>
      <c r="TAK249" s="166"/>
      <c r="TAM249" s="164"/>
      <c r="TAN249" s="168"/>
      <c r="TAO249" s="168"/>
      <c r="TAP249" s="165"/>
      <c r="TAQ249" s="165"/>
      <c r="TAR249" s="165"/>
      <c r="TAS249" s="166"/>
      <c r="TAU249" s="164"/>
      <c r="TAV249" s="168"/>
      <c r="TAW249" s="168"/>
      <c r="TAX249" s="165"/>
      <c r="TAY249" s="165"/>
      <c r="TAZ249" s="165"/>
      <c r="TBA249" s="166"/>
      <c r="TBC249" s="164"/>
      <c r="TBD249" s="168"/>
      <c r="TBE249" s="168"/>
      <c r="TBF249" s="165"/>
      <c r="TBG249" s="165"/>
      <c r="TBH249" s="165"/>
      <c r="TBI249" s="166"/>
      <c r="TBK249" s="164"/>
      <c r="TBL249" s="168"/>
      <c r="TBM249" s="168"/>
      <c r="TBN249" s="165"/>
      <c r="TBO249" s="165"/>
      <c r="TBP249" s="165"/>
      <c r="TBQ249" s="166"/>
      <c r="TBS249" s="164"/>
      <c r="TBT249" s="168"/>
      <c r="TBU249" s="168"/>
      <c r="TBV249" s="165"/>
      <c r="TBW249" s="165"/>
      <c r="TBX249" s="165"/>
      <c r="TBY249" s="166"/>
      <c r="TCA249" s="164"/>
      <c r="TCB249" s="168"/>
      <c r="TCC249" s="168"/>
      <c r="TCD249" s="165"/>
      <c r="TCE249" s="165"/>
      <c r="TCF249" s="165"/>
      <c r="TCG249" s="166"/>
      <c r="TCI249" s="164"/>
      <c r="TCJ249" s="168"/>
      <c r="TCK249" s="168"/>
      <c r="TCL249" s="165"/>
      <c r="TCM249" s="165"/>
      <c r="TCN249" s="165"/>
      <c r="TCO249" s="166"/>
      <c r="TCQ249" s="164"/>
      <c r="TCR249" s="168"/>
      <c r="TCS249" s="168"/>
      <c r="TCT249" s="165"/>
      <c r="TCU249" s="165"/>
      <c r="TCV249" s="165"/>
      <c r="TCW249" s="166"/>
      <c r="TCY249" s="164"/>
      <c r="TCZ249" s="168"/>
      <c r="TDA249" s="168"/>
      <c r="TDB249" s="165"/>
      <c r="TDC249" s="165"/>
      <c r="TDD249" s="165"/>
      <c r="TDE249" s="166"/>
      <c r="TDG249" s="164"/>
      <c r="TDH249" s="168"/>
      <c r="TDI249" s="168"/>
      <c r="TDJ249" s="165"/>
      <c r="TDK249" s="165"/>
      <c r="TDL249" s="165"/>
      <c r="TDM249" s="166"/>
      <c r="TDO249" s="164"/>
      <c r="TDP249" s="168"/>
      <c r="TDQ249" s="168"/>
      <c r="TDR249" s="165"/>
      <c r="TDS249" s="165"/>
      <c r="TDT249" s="165"/>
      <c r="TDU249" s="166"/>
      <c r="TDW249" s="164"/>
      <c r="TDX249" s="168"/>
      <c r="TDY249" s="168"/>
      <c r="TDZ249" s="165"/>
      <c r="TEA249" s="165"/>
      <c r="TEB249" s="165"/>
      <c r="TEC249" s="166"/>
      <c r="TEE249" s="164"/>
      <c r="TEF249" s="168"/>
      <c r="TEG249" s="168"/>
      <c r="TEH249" s="165"/>
      <c r="TEI249" s="165"/>
      <c r="TEJ249" s="165"/>
      <c r="TEK249" s="166"/>
      <c r="TEM249" s="164"/>
      <c r="TEN249" s="168"/>
      <c r="TEO249" s="168"/>
      <c r="TEP249" s="165"/>
      <c r="TEQ249" s="165"/>
      <c r="TER249" s="165"/>
      <c r="TES249" s="166"/>
      <c r="TEU249" s="164"/>
      <c r="TEV249" s="168"/>
      <c r="TEW249" s="168"/>
      <c r="TEX249" s="165"/>
      <c r="TEY249" s="165"/>
      <c r="TEZ249" s="165"/>
      <c r="TFA249" s="166"/>
      <c r="TFC249" s="164"/>
      <c r="TFD249" s="168"/>
      <c r="TFE249" s="168"/>
      <c r="TFF249" s="165"/>
      <c r="TFG249" s="165"/>
      <c r="TFH249" s="165"/>
      <c r="TFI249" s="166"/>
      <c r="TFK249" s="164"/>
      <c r="TFL249" s="168"/>
      <c r="TFM249" s="168"/>
      <c r="TFN249" s="165"/>
      <c r="TFO249" s="165"/>
      <c r="TFP249" s="165"/>
      <c r="TFQ249" s="166"/>
      <c r="TFS249" s="164"/>
      <c r="TFT249" s="168"/>
      <c r="TFU249" s="168"/>
      <c r="TFV249" s="165"/>
      <c r="TFW249" s="165"/>
      <c r="TFX249" s="165"/>
      <c r="TFY249" s="166"/>
      <c r="TGA249" s="164"/>
      <c r="TGB249" s="168"/>
      <c r="TGC249" s="168"/>
      <c r="TGD249" s="165"/>
      <c r="TGE249" s="165"/>
      <c r="TGF249" s="165"/>
      <c r="TGG249" s="166"/>
      <c r="TGI249" s="164"/>
      <c r="TGJ249" s="168"/>
      <c r="TGK249" s="168"/>
      <c r="TGL249" s="165"/>
      <c r="TGM249" s="165"/>
      <c r="TGN249" s="165"/>
      <c r="TGO249" s="166"/>
      <c r="TGQ249" s="164"/>
      <c r="TGR249" s="168"/>
      <c r="TGS249" s="168"/>
      <c r="TGT249" s="165"/>
      <c r="TGU249" s="165"/>
      <c r="TGV249" s="165"/>
      <c r="TGW249" s="166"/>
      <c r="TGY249" s="164"/>
      <c r="TGZ249" s="168"/>
      <c r="THA249" s="168"/>
      <c r="THB249" s="165"/>
      <c r="THC249" s="165"/>
      <c r="THD249" s="165"/>
      <c r="THE249" s="166"/>
      <c r="THG249" s="164"/>
      <c r="THH249" s="168"/>
      <c r="THI249" s="168"/>
      <c r="THJ249" s="165"/>
      <c r="THK249" s="165"/>
      <c r="THL249" s="165"/>
      <c r="THM249" s="166"/>
      <c r="THO249" s="164"/>
      <c r="THP249" s="168"/>
      <c r="THQ249" s="168"/>
      <c r="THR249" s="165"/>
      <c r="THS249" s="165"/>
      <c r="THT249" s="165"/>
      <c r="THU249" s="166"/>
      <c r="THW249" s="164"/>
      <c r="THX249" s="168"/>
      <c r="THY249" s="168"/>
      <c r="THZ249" s="165"/>
      <c r="TIA249" s="165"/>
      <c r="TIB249" s="165"/>
      <c r="TIC249" s="166"/>
      <c r="TIE249" s="164"/>
      <c r="TIF249" s="168"/>
      <c r="TIG249" s="168"/>
      <c r="TIH249" s="165"/>
      <c r="TII249" s="165"/>
      <c r="TIJ249" s="165"/>
      <c r="TIK249" s="166"/>
      <c r="TIM249" s="164"/>
      <c r="TIN249" s="168"/>
      <c r="TIO249" s="168"/>
      <c r="TIP249" s="165"/>
      <c r="TIQ249" s="165"/>
      <c r="TIR249" s="165"/>
      <c r="TIS249" s="166"/>
      <c r="TIU249" s="164"/>
      <c r="TIV249" s="168"/>
      <c r="TIW249" s="168"/>
      <c r="TIX249" s="165"/>
      <c r="TIY249" s="165"/>
      <c r="TIZ249" s="165"/>
      <c r="TJA249" s="166"/>
      <c r="TJC249" s="164"/>
      <c r="TJD249" s="168"/>
      <c r="TJE249" s="168"/>
      <c r="TJF249" s="165"/>
      <c r="TJG249" s="165"/>
      <c r="TJH249" s="165"/>
      <c r="TJI249" s="166"/>
      <c r="TJK249" s="164"/>
      <c r="TJL249" s="168"/>
      <c r="TJM249" s="168"/>
      <c r="TJN249" s="165"/>
      <c r="TJO249" s="165"/>
      <c r="TJP249" s="165"/>
      <c r="TJQ249" s="166"/>
      <c r="TJS249" s="164"/>
      <c r="TJT249" s="168"/>
      <c r="TJU249" s="168"/>
      <c r="TJV249" s="165"/>
      <c r="TJW249" s="165"/>
      <c r="TJX249" s="165"/>
      <c r="TJY249" s="166"/>
      <c r="TKA249" s="164"/>
      <c r="TKB249" s="168"/>
      <c r="TKC249" s="168"/>
      <c r="TKD249" s="165"/>
      <c r="TKE249" s="165"/>
      <c r="TKF249" s="165"/>
      <c r="TKG249" s="166"/>
      <c r="TKI249" s="164"/>
      <c r="TKJ249" s="168"/>
      <c r="TKK249" s="168"/>
      <c r="TKL249" s="165"/>
      <c r="TKM249" s="165"/>
      <c r="TKN249" s="165"/>
      <c r="TKO249" s="166"/>
      <c r="TKQ249" s="164"/>
      <c r="TKR249" s="168"/>
      <c r="TKS249" s="168"/>
      <c r="TKT249" s="165"/>
      <c r="TKU249" s="165"/>
      <c r="TKV249" s="165"/>
      <c r="TKW249" s="166"/>
      <c r="TKY249" s="164"/>
      <c r="TKZ249" s="168"/>
      <c r="TLA249" s="168"/>
      <c r="TLB249" s="165"/>
      <c r="TLC249" s="165"/>
      <c r="TLD249" s="165"/>
      <c r="TLE249" s="166"/>
      <c r="TLG249" s="164"/>
      <c r="TLH249" s="168"/>
      <c r="TLI249" s="168"/>
      <c r="TLJ249" s="165"/>
      <c r="TLK249" s="165"/>
      <c r="TLL249" s="165"/>
      <c r="TLM249" s="166"/>
      <c r="TLO249" s="164"/>
      <c r="TLP249" s="168"/>
      <c r="TLQ249" s="168"/>
      <c r="TLR249" s="165"/>
      <c r="TLS249" s="165"/>
      <c r="TLT249" s="165"/>
      <c r="TLU249" s="166"/>
      <c r="TLW249" s="164"/>
      <c r="TLX249" s="168"/>
      <c r="TLY249" s="168"/>
      <c r="TLZ249" s="165"/>
      <c r="TMA249" s="165"/>
      <c r="TMB249" s="165"/>
      <c r="TMC249" s="166"/>
      <c r="TME249" s="164"/>
      <c r="TMF249" s="168"/>
      <c r="TMG249" s="168"/>
      <c r="TMH249" s="165"/>
      <c r="TMI249" s="165"/>
      <c r="TMJ249" s="165"/>
      <c r="TMK249" s="166"/>
      <c r="TMM249" s="164"/>
      <c r="TMN249" s="168"/>
      <c r="TMO249" s="168"/>
      <c r="TMP249" s="165"/>
      <c r="TMQ249" s="165"/>
      <c r="TMR249" s="165"/>
      <c r="TMS249" s="166"/>
      <c r="TMU249" s="164"/>
      <c r="TMV249" s="168"/>
      <c r="TMW249" s="168"/>
      <c r="TMX249" s="165"/>
      <c r="TMY249" s="165"/>
      <c r="TMZ249" s="165"/>
      <c r="TNA249" s="166"/>
      <c r="TNC249" s="164"/>
      <c r="TND249" s="168"/>
      <c r="TNE249" s="168"/>
      <c r="TNF249" s="165"/>
      <c r="TNG249" s="165"/>
      <c r="TNH249" s="165"/>
      <c r="TNI249" s="166"/>
      <c r="TNK249" s="164"/>
      <c r="TNL249" s="168"/>
      <c r="TNM249" s="168"/>
      <c r="TNN249" s="165"/>
      <c r="TNO249" s="165"/>
      <c r="TNP249" s="165"/>
      <c r="TNQ249" s="166"/>
      <c r="TNS249" s="164"/>
      <c r="TNT249" s="168"/>
      <c r="TNU249" s="168"/>
      <c r="TNV249" s="165"/>
      <c r="TNW249" s="165"/>
      <c r="TNX249" s="165"/>
      <c r="TNY249" s="166"/>
      <c r="TOA249" s="164"/>
      <c r="TOB249" s="168"/>
      <c r="TOC249" s="168"/>
      <c r="TOD249" s="165"/>
      <c r="TOE249" s="165"/>
      <c r="TOF249" s="165"/>
      <c r="TOG249" s="166"/>
      <c r="TOI249" s="164"/>
      <c r="TOJ249" s="168"/>
      <c r="TOK249" s="168"/>
      <c r="TOL249" s="165"/>
      <c r="TOM249" s="165"/>
      <c r="TON249" s="165"/>
      <c r="TOO249" s="166"/>
      <c r="TOQ249" s="164"/>
      <c r="TOR249" s="168"/>
      <c r="TOS249" s="168"/>
      <c r="TOT249" s="165"/>
      <c r="TOU249" s="165"/>
      <c r="TOV249" s="165"/>
      <c r="TOW249" s="166"/>
      <c r="TOY249" s="164"/>
      <c r="TOZ249" s="168"/>
      <c r="TPA249" s="168"/>
      <c r="TPB249" s="165"/>
      <c r="TPC249" s="165"/>
      <c r="TPD249" s="165"/>
      <c r="TPE249" s="166"/>
      <c r="TPG249" s="164"/>
      <c r="TPH249" s="168"/>
      <c r="TPI249" s="168"/>
      <c r="TPJ249" s="165"/>
      <c r="TPK249" s="165"/>
      <c r="TPL249" s="165"/>
      <c r="TPM249" s="166"/>
      <c r="TPO249" s="164"/>
      <c r="TPP249" s="168"/>
      <c r="TPQ249" s="168"/>
      <c r="TPR249" s="165"/>
      <c r="TPS249" s="165"/>
      <c r="TPT249" s="165"/>
      <c r="TPU249" s="166"/>
      <c r="TPW249" s="164"/>
      <c r="TPX249" s="168"/>
      <c r="TPY249" s="168"/>
      <c r="TPZ249" s="165"/>
      <c r="TQA249" s="165"/>
      <c r="TQB249" s="165"/>
      <c r="TQC249" s="166"/>
      <c r="TQE249" s="164"/>
      <c r="TQF249" s="168"/>
      <c r="TQG249" s="168"/>
      <c r="TQH249" s="165"/>
      <c r="TQI249" s="165"/>
      <c r="TQJ249" s="165"/>
      <c r="TQK249" s="166"/>
      <c r="TQM249" s="164"/>
      <c r="TQN249" s="168"/>
      <c r="TQO249" s="168"/>
      <c r="TQP249" s="165"/>
      <c r="TQQ249" s="165"/>
      <c r="TQR249" s="165"/>
      <c r="TQS249" s="166"/>
      <c r="TQU249" s="164"/>
      <c r="TQV249" s="168"/>
      <c r="TQW249" s="168"/>
      <c r="TQX249" s="165"/>
      <c r="TQY249" s="165"/>
      <c r="TQZ249" s="165"/>
      <c r="TRA249" s="166"/>
      <c r="TRC249" s="164"/>
      <c r="TRD249" s="168"/>
      <c r="TRE249" s="168"/>
      <c r="TRF249" s="165"/>
      <c r="TRG249" s="165"/>
      <c r="TRH249" s="165"/>
      <c r="TRI249" s="166"/>
      <c r="TRK249" s="164"/>
      <c r="TRL249" s="168"/>
      <c r="TRM249" s="168"/>
      <c r="TRN249" s="165"/>
      <c r="TRO249" s="165"/>
      <c r="TRP249" s="165"/>
      <c r="TRQ249" s="166"/>
      <c r="TRS249" s="164"/>
      <c r="TRT249" s="168"/>
      <c r="TRU249" s="168"/>
      <c r="TRV249" s="165"/>
      <c r="TRW249" s="165"/>
      <c r="TRX249" s="165"/>
      <c r="TRY249" s="166"/>
      <c r="TSA249" s="164"/>
      <c r="TSB249" s="168"/>
      <c r="TSC249" s="168"/>
      <c r="TSD249" s="165"/>
      <c r="TSE249" s="165"/>
      <c r="TSF249" s="165"/>
      <c r="TSG249" s="166"/>
      <c r="TSI249" s="164"/>
      <c r="TSJ249" s="168"/>
      <c r="TSK249" s="168"/>
      <c r="TSL249" s="165"/>
      <c r="TSM249" s="165"/>
      <c r="TSN249" s="165"/>
      <c r="TSO249" s="166"/>
      <c r="TSQ249" s="164"/>
      <c r="TSR249" s="168"/>
      <c r="TSS249" s="168"/>
      <c r="TST249" s="165"/>
      <c r="TSU249" s="165"/>
      <c r="TSV249" s="165"/>
      <c r="TSW249" s="166"/>
      <c r="TSY249" s="164"/>
      <c r="TSZ249" s="168"/>
      <c r="TTA249" s="168"/>
      <c r="TTB249" s="165"/>
      <c r="TTC249" s="165"/>
      <c r="TTD249" s="165"/>
      <c r="TTE249" s="166"/>
      <c r="TTG249" s="164"/>
      <c r="TTH249" s="168"/>
      <c r="TTI249" s="168"/>
      <c r="TTJ249" s="165"/>
      <c r="TTK249" s="165"/>
      <c r="TTL249" s="165"/>
      <c r="TTM249" s="166"/>
      <c r="TTO249" s="164"/>
      <c r="TTP249" s="168"/>
      <c r="TTQ249" s="168"/>
      <c r="TTR249" s="165"/>
      <c r="TTS249" s="165"/>
      <c r="TTT249" s="165"/>
      <c r="TTU249" s="166"/>
      <c r="TTW249" s="164"/>
      <c r="TTX249" s="168"/>
      <c r="TTY249" s="168"/>
      <c r="TTZ249" s="165"/>
      <c r="TUA249" s="165"/>
      <c r="TUB249" s="165"/>
      <c r="TUC249" s="166"/>
      <c r="TUE249" s="164"/>
      <c r="TUF249" s="168"/>
      <c r="TUG249" s="168"/>
      <c r="TUH249" s="165"/>
      <c r="TUI249" s="165"/>
      <c r="TUJ249" s="165"/>
      <c r="TUK249" s="166"/>
      <c r="TUM249" s="164"/>
      <c r="TUN249" s="168"/>
      <c r="TUO249" s="168"/>
      <c r="TUP249" s="165"/>
      <c r="TUQ249" s="165"/>
      <c r="TUR249" s="165"/>
      <c r="TUS249" s="166"/>
      <c r="TUU249" s="164"/>
      <c r="TUV249" s="168"/>
      <c r="TUW249" s="168"/>
      <c r="TUX249" s="165"/>
      <c r="TUY249" s="165"/>
      <c r="TUZ249" s="165"/>
      <c r="TVA249" s="166"/>
      <c r="TVC249" s="164"/>
      <c r="TVD249" s="168"/>
      <c r="TVE249" s="168"/>
      <c r="TVF249" s="165"/>
      <c r="TVG249" s="165"/>
      <c r="TVH249" s="165"/>
      <c r="TVI249" s="166"/>
      <c r="TVK249" s="164"/>
      <c r="TVL249" s="168"/>
      <c r="TVM249" s="168"/>
      <c r="TVN249" s="165"/>
      <c r="TVO249" s="165"/>
      <c r="TVP249" s="165"/>
      <c r="TVQ249" s="166"/>
      <c r="TVS249" s="164"/>
      <c r="TVT249" s="168"/>
      <c r="TVU249" s="168"/>
      <c r="TVV249" s="165"/>
      <c r="TVW249" s="165"/>
      <c r="TVX249" s="165"/>
      <c r="TVY249" s="166"/>
      <c r="TWA249" s="164"/>
      <c r="TWB249" s="168"/>
      <c r="TWC249" s="168"/>
      <c r="TWD249" s="165"/>
      <c r="TWE249" s="165"/>
      <c r="TWF249" s="165"/>
      <c r="TWG249" s="166"/>
      <c r="TWI249" s="164"/>
      <c r="TWJ249" s="168"/>
      <c r="TWK249" s="168"/>
      <c r="TWL249" s="165"/>
      <c r="TWM249" s="165"/>
      <c r="TWN249" s="165"/>
      <c r="TWO249" s="166"/>
      <c r="TWQ249" s="164"/>
      <c r="TWR249" s="168"/>
      <c r="TWS249" s="168"/>
      <c r="TWT249" s="165"/>
      <c r="TWU249" s="165"/>
      <c r="TWV249" s="165"/>
      <c r="TWW249" s="166"/>
      <c r="TWY249" s="164"/>
      <c r="TWZ249" s="168"/>
      <c r="TXA249" s="168"/>
      <c r="TXB249" s="165"/>
      <c r="TXC249" s="165"/>
      <c r="TXD249" s="165"/>
      <c r="TXE249" s="166"/>
      <c r="TXG249" s="164"/>
      <c r="TXH249" s="168"/>
      <c r="TXI249" s="168"/>
      <c r="TXJ249" s="165"/>
      <c r="TXK249" s="165"/>
      <c r="TXL249" s="165"/>
      <c r="TXM249" s="166"/>
      <c r="TXO249" s="164"/>
      <c r="TXP249" s="168"/>
      <c r="TXQ249" s="168"/>
      <c r="TXR249" s="165"/>
      <c r="TXS249" s="165"/>
      <c r="TXT249" s="165"/>
      <c r="TXU249" s="166"/>
      <c r="TXW249" s="164"/>
      <c r="TXX249" s="168"/>
      <c r="TXY249" s="168"/>
      <c r="TXZ249" s="165"/>
      <c r="TYA249" s="165"/>
      <c r="TYB249" s="165"/>
      <c r="TYC249" s="166"/>
      <c r="TYE249" s="164"/>
      <c r="TYF249" s="168"/>
      <c r="TYG249" s="168"/>
      <c r="TYH249" s="165"/>
      <c r="TYI249" s="165"/>
      <c r="TYJ249" s="165"/>
      <c r="TYK249" s="166"/>
      <c r="TYM249" s="164"/>
      <c r="TYN249" s="168"/>
      <c r="TYO249" s="168"/>
      <c r="TYP249" s="165"/>
      <c r="TYQ249" s="165"/>
      <c r="TYR249" s="165"/>
      <c r="TYS249" s="166"/>
      <c r="TYU249" s="164"/>
      <c r="TYV249" s="168"/>
      <c r="TYW249" s="168"/>
      <c r="TYX249" s="165"/>
      <c r="TYY249" s="165"/>
      <c r="TYZ249" s="165"/>
      <c r="TZA249" s="166"/>
      <c r="TZC249" s="164"/>
      <c r="TZD249" s="168"/>
      <c r="TZE249" s="168"/>
      <c r="TZF249" s="165"/>
      <c r="TZG249" s="165"/>
      <c r="TZH249" s="165"/>
      <c r="TZI249" s="166"/>
      <c r="TZK249" s="164"/>
      <c r="TZL249" s="168"/>
      <c r="TZM249" s="168"/>
      <c r="TZN249" s="165"/>
      <c r="TZO249" s="165"/>
      <c r="TZP249" s="165"/>
      <c r="TZQ249" s="166"/>
      <c r="TZS249" s="164"/>
      <c r="TZT249" s="168"/>
      <c r="TZU249" s="168"/>
      <c r="TZV249" s="165"/>
      <c r="TZW249" s="165"/>
      <c r="TZX249" s="165"/>
      <c r="TZY249" s="166"/>
      <c r="UAA249" s="164"/>
      <c r="UAB249" s="168"/>
      <c r="UAC249" s="168"/>
      <c r="UAD249" s="165"/>
      <c r="UAE249" s="165"/>
      <c r="UAF249" s="165"/>
      <c r="UAG249" s="166"/>
      <c r="UAI249" s="164"/>
      <c r="UAJ249" s="168"/>
      <c r="UAK249" s="168"/>
      <c r="UAL249" s="165"/>
      <c r="UAM249" s="165"/>
      <c r="UAN249" s="165"/>
      <c r="UAO249" s="166"/>
      <c r="UAQ249" s="164"/>
      <c r="UAR249" s="168"/>
      <c r="UAS249" s="168"/>
      <c r="UAT249" s="165"/>
      <c r="UAU249" s="165"/>
      <c r="UAV249" s="165"/>
      <c r="UAW249" s="166"/>
      <c r="UAY249" s="164"/>
      <c r="UAZ249" s="168"/>
      <c r="UBA249" s="168"/>
      <c r="UBB249" s="165"/>
      <c r="UBC249" s="165"/>
      <c r="UBD249" s="165"/>
      <c r="UBE249" s="166"/>
      <c r="UBG249" s="164"/>
      <c r="UBH249" s="168"/>
      <c r="UBI249" s="168"/>
      <c r="UBJ249" s="165"/>
      <c r="UBK249" s="165"/>
      <c r="UBL249" s="165"/>
      <c r="UBM249" s="166"/>
      <c r="UBO249" s="164"/>
      <c r="UBP249" s="168"/>
      <c r="UBQ249" s="168"/>
      <c r="UBR249" s="165"/>
      <c r="UBS249" s="165"/>
      <c r="UBT249" s="165"/>
      <c r="UBU249" s="166"/>
      <c r="UBW249" s="164"/>
      <c r="UBX249" s="168"/>
      <c r="UBY249" s="168"/>
      <c r="UBZ249" s="165"/>
      <c r="UCA249" s="165"/>
      <c r="UCB249" s="165"/>
      <c r="UCC249" s="166"/>
      <c r="UCE249" s="164"/>
      <c r="UCF249" s="168"/>
      <c r="UCG249" s="168"/>
      <c r="UCH249" s="165"/>
      <c r="UCI249" s="165"/>
      <c r="UCJ249" s="165"/>
      <c r="UCK249" s="166"/>
      <c r="UCM249" s="164"/>
      <c r="UCN249" s="168"/>
      <c r="UCO249" s="168"/>
      <c r="UCP249" s="165"/>
      <c r="UCQ249" s="165"/>
      <c r="UCR249" s="165"/>
      <c r="UCS249" s="166"/>
      <c r="UCU249" s="164"/>
      <c r="UCV249" s="168"/>
      <c r="UCW249" s="168"/>
      <c r="UCX249" s="165"/>
      <c r="UCY249" s="165"/>
      <c r="UCZ249" s="165"/>
      <c r="UDA249" s="166"/>
      <c r="UDC249" s="164"/>
      <c r="UDD249" s="168"/>
      <c r="UDE249" s="168"/>
      <c r="UDF249" s="165"/>
      <c r="UDG249" s="165"/>
      <c r="UDH249" s="165"/>
      <c r="UDI249" s="166"/>
      <c r="UDK249" s="164"/>
      <c r="UDL249" s="168"/>
      <c r="UDM249" s="168"/>
      <c r="UDN249" s="165"/>
      <c r="UDO249" s="165"/>
      <c r="UDP249" s="165"/>
      <c r="UDQ249" s="166"/>
      <c r="UDS249" s="164"/>
      <c r="UDT249" s="168"/>
      <c r="UDU249" s="168"/>
      <c r="UDV249" s="165"/>
      <c r="UDW249" s="165"/>
      <c r="UDX249" s="165"/>
      <c r="UDY249" s="166"/>
      <c r="UEA249" s="164"/>
      <c r="UEB249" s="168"/>
      <c r="UEC249" s="168"/>
      <c r="UED249" s="165"/>
      <c r="UEE249" s="165"/>
      <c r="UEF249" s="165"/>
      <c r="UEG249" s="166"/>
      <c r="UEI249" s="164"/>
      <c r="UEJ249" s="168"/>
      <c r="UEK249" s="168"/>
      <c r="UEL249" s="165"/>
      <c r="UEM249" s="165"/>
      <c r="UEN249" s="165"/>
      <c r="UEO249" s="166"/>
      <c r="UEQ249" s="164"/>
      <c r="UER249" s="168"/>
      <c r="UES249" s="168"/>
      <c r="UET249" s="165"/>
      <c r="UEU249" s="165"/>
      <c r="UEV249" s="165"/>
      <c r="UEW249" s="166"/>
      <c r="UEY249" s="164"/>
      <c r="UEZ249" s="168"/>
      <c r="UFA249" s="168"/>
      <c r="UFB249" s="165"/>
      <c r="UFC249" s="165"/>
      <c r="UFD249" s="165"/>
      <c r="UFE249" s="166"/>
      <c r="UFG249" s="164"/>
      <c r="UFH249" s="168"/>
      <c r="UFI249" s="168"/>
      <c r="UFJ249" s="165"/>
      <c r="UFK249" s="165"/>
      <c r="UFL249" s="165"/>
      <c r="UFM249" s="166"/>
      <c r="UFO249" s="164"/>
      <c r="UFP249" s="168"/>
      <c r="UFQ249" s="168"/>
      <c r="UFR249" s="165"/>
      <c r="UFS249" s="165"/>
      <c r="UFT249" s="165"/>
      <c r="UFU249" s="166"/>
      <c r="UFW249" s="164"/>
      <c r="UFX249" s="168"/>
      <c r="UFY249" s="168"/>
      <c r="UFZ249" s="165"/>
      <c r="UGA249" s="165"/>
      <c r="UGB249" s="165"/>
      <c r="UGC249" s="166"/>
      <c r="UGE249" s="164"/>
      <c r="UGF249" s="168"/>
      <c r="UGG249" s="168"/>
      <c r="UGH249" s="165"/>
      <c r="UGI249" s="165"/>
      <c r="UGJ249" s="165"/>
      <c r="UGK249" s="166"/>
      <c r="UGM249" s="164"/>
      <c r="UGN249" s="168"/>
      <c r="UGO249" s="168"/>
      <c r="UGP249" s="165"/>
      <c r="UGQ249" s="165"/>
      <c r="UGR249" s="165"/>
      <c r="UGS249" s="166"/>
      <c r="UGU249" s="164"/>
      <c r="UGV249" s="168"/>
      <c r="UGW249" s="168"/>
      <c r="UGX249" s="165"/>
      <c r="UGY249" s="165"/>
      <c r="UGZ249" s="165"/>
      <c r="UHA249" s="166"/>
      <c r="UHC249" s="164"/>
      <c r="UHD249" s="168"/>
      <c r="UHE249" s="168"/>
      <c r="UHF249" s="165"/>
      <c r="UHG249" s="165"/>
      <c r="UHH249" s="165"/>
      <c r="UHI249" s="166"/>
      <c r="UHK249" s="164"/>
      <c r="UHL249" s="168"/>
      <c r="UHM249" s="168"/>
      <c r="UHN249" s="165"/>
      <c r="UHO249" s="165"/>
      <c r="UHP249" s="165"/>
      <c r="UHQ249" s="166"/>
      <c r="UHS249" s="164"/>
      <c r="UHT249" s="168"/>
      <c r="UHU249" s="168"/>
      <c r="UHV249" s="165"/>
      <c r="UHW249" s="165"/>
      <c r="UHX249" s="165"/>
      <c r="UHY249" s="166"/>
      <c r="UIA249" s="164"/>
      <c r="UIB249" s="168"/>
      <c r="UIC249" s="168"/>
      <c r="UID249" s="165"/>
      <c r="UIE249" s="165"/>
      <c r="UIF249" s="165"/>
      <c r="UIG249" s="166"/>
      <c r="UII249" s="164"/>
      <c r="UIJ249" s="168"/>
      <c r="UIK249" s="168"/>
      <c r="UIL249" s="165"/>
      <c r="UIM249" s="165"/>
      <c r="UIN249" s="165"/>
      <c r="UIO249" s="166"/>
      <c r="UIQ249" s="164"/>
      <c r="UIR249" s="168"/>
      <c r="UIS249" s="168"/>
      <c r="UIT249" s="165"/>
      <c r="UIU249" s="165"/>
      <c r="UIV249" s="165"/>
      <c r="UIW249" s="166"/>
      <c r="UIY249" s="164"/>
      <c r="UIZ249" s="168"/>
      <c r="UJA249" s="168"/>
      <c r="UJB249" s="165"/>
      <c r="UJC249" s="165"/>
      <c r="UJD249" s="165"/>
      <c r="UJE249" s="166"/>
      <c r="UJG249" s="164"/>
      <c r="UJH249" s="168"/>
      <c r="UJI249" s="168"/>
      <c r="UJJ249" s="165"/>
      <c r="UJK249" s="165"/>
      <c r="UJL249" s="165"/>
      <c r="UJM249" s="166"/>
      <c r="UJO249" s="164"/>
      <c r="UJP249" s="168"/>
      <c r="UJQ249" s="168"/>
      <c r="UJR249" s="165"/>
      <c r="UJS249" s="165"/>
      <c r="UJT249" s="165"/>
      <c r="UJU249" s="166"/>
      <c r="UJW249" s="164"/>
      <c r="UJX249" s="168"/>
      <c r="UJY249" s="168"/>
      <c r="UJZ249" s="165"/>
      <c r="UKA249" s="165"/>
      <c r="UKB249" s="165"/>
      <c r="UKC249" s="166"/>
      <c r="UKE249" s="164"/>
      <c r="UKF249" s="168"/>
      <c r="UKG249" s="168"/>
      <c r="UKH249" s="165"/>
      <c r="UKI249" s="165"/>
      <c r="UKJ249" s="165"/>
      <c r="UKK249" s="166"/>
      <c r="UKM249" s="164"/>
      <c r="UKN249" s="168"/>
      <c r="UKO249" s="168"/>
      <c r="UKP249" s="165"/>
      <c r="UKQ249" s="165"/>
      <c r="UKR249" s="165"/>
      <c r="UKS249" s="166"/>
      <c r="UKU249" s="164"/>
      <c r="UKV249" s="168"/>
      <c r="UKW249" s="168"/>
      <c r="UKX249" s="165"/>
      <c r="UKY249" s="165"/>
      <c r="UKZ249" s="165"/>
      <c r="ULA249" s="166"/>
      <c r="ULC249" s="164"/>
      <c r="ULD249" s="168"/>
      <c r="ULE249" s="168"/>
      <c r="ULF249" s="165"/>
      <c r="ULG249" s="165"/>
      <c r="ULH249" s="165"/>
      <c r="ULI249" s="166"/>
      <c r="ULK249" s="164"/>
      <c r="ULL249" s="168"/>
      <c r="ULM249" s="168"/>
      <c r="ULN249" s="165"/>
      <c r="ULO249" s="165"/>
      <c r="ULP249" s="165"/>
      <c r="ULQ249" s="166"/>
      <c r="ULS249" s="164"/>
      <c r="ULT249" s="168"/>
      <c r="ULU249" s="168"/>
      <c r="ULV249" s="165"/>
      <c r="ULW249" s="165"/>
      <c r="ULX249" s="165"/>
      <c r="ULY249" s="166"/>
      <c r="UMA249" s="164"/>
      <c r="UMB249" s="168"/>
      <c r="UMC249" s="168"/>
      <c r="UMD249" s="165"/>
      <c r="UME249" s="165"/>
      <c r="UMF249" s="165"/>
      <c r="UMG249" s="166"/>
      <c r="UMI249" s="164"/>
      <c r="UMJ249" s="168"/>
      <c r="UMK249" s="168"/>
      <c r="UML249" s="165"/>
      <c r="UMM249" s="165"/>
      <c r="UMN249" s="165"/>
      <c r="UMO249" s="166"/>
      <c r="UMQ249" s="164"/>
      <c r="UMR249" s="168"/>
      <c r="UMS249" s="168"/>
      <c r="UMT249" s="165"/>
      <c r="UMU249" s="165"/>
      <c r="UMV249" s="165"/>
      <c r="UMW249" s="166"/>
      <c r="UMY249" s="164"/>
      <c r="UMZ249" s="168"/>
      <c r="UNA249" s="168"/>
      <c r="UNB249" s="165"/>
      <c r="UNC249" s="165"/>
      <c r="UND249" s="165"/>
      <c r="UNE249" s="166"/>
      <c r="UNG249" s="164"/>
      <c r="UNH249" s="168"/>
      <c r="UNI249" s="168"/>
      <c r="UNJ249" s="165"/>
      <c r="UNK249" s="165"/>
      <c r="UNL249" s="165"/>
      <c r="UNM249" s="166"/>
      <c r="UNO249" s="164"/>
      <c r="UNP249" s="168"/>
      <c r="UNQ249" s="168"/>
      <c r="UNR249" s="165"/>
      <c r="UNS249" s="165"/>
      <c r="UNT249" s="165"/>
      <c r="UNU249" s="166"/>
      <c r="UNW249" s="164"/>
      <c r="UNX249" s="168"/>
      <c r="UNY249" s="168"/>
      <c r="UNZ249" s="165"/>
      <c r="UOA249" s="165"/>
      <c r="UOB249" s="165"/>
      <c r="UOC249" s="166"/>
      <c r="UOE249" s="164"/>
      <c r="UOF249" s="168"/>
      <c r="UOG249" s="168"/>
      <c r="UOH249" s="165"/>
      <c r="UOI249" s="165"/>
      <c r="UOJ249" s="165"/>
      <c r="UOK249" s="166"/>
      <c r="UOM249" s="164"/>
      <c r="UON249" s="168"/>
      <c r="UOO249" s="168"/>
      <c r="UOP249" s="165"/>
      <c r="UOQ249" s="165"/>
      <c r="UOR249" s="165"/>
      <c r="UOS249" s="166"/>
      <c r="UOU249" s="164"/>
      <c r="UOV249" s="168"/>
      <c r="UOW249" s="168"/>
      <c r="UOX249" s="165"/>
      <c r="UOY249" s="165"/>
      <c r="UOZ249" s="165"/>
      <c r="UPA249" s="166"/>
      <c r="UPC249" s="164"/>
      <c r="UPD249" s="168"/>
      <c r="UPE249" s="168"/>
      <c r="UPF249" s="165"/>
      <c r="UPG249" s="165"/>
      <c r="UPH249" s="165"/>
      <c r="UPI249" s="166"/>
      <c r="UPK249" s="164"/>
      <c r="UPL249" s="168"/>
      <c r="UPM249" s="168"/>
      <c r="UPN249" s="165"/>
      <c r="UPO249" s="165"/>
      <c r="UPP249" s="165"/>
      <c r="UPQ249" s="166"/>
      <c r="UPS249" s="164"/>
      <c r="UPT249" s="168"/>
      <c r="UPU249" s="168"/>
      <c r="UPV249" s="165"/>
      <c r="UPW249" s="165"/>
      <c r="UPX249" s="165"/>
      <c r="UPY249" s="166"/>
      <c r="UQA249" s="164"/>
      <c r="UQB249" s="168"/>
      <c r="UQC249" s="168"/>
      <c r="UQD249" s="165"/>
      <c r="UQE249" s="165"/>
      <c r="UQF249" s="165"/>
      <c r="UQG249" s="166"/>
      <c r="UQI249" s="164"/>
      <c r="UQJ249" s="168"/>
      <c r="UQK249" s="168"/>
      <c r="UQL249" s="165"/>
      <c r="UQM249" s="165"/>
      <c r="UQN249" s="165"/>
      <c r="UQO249" s="166"/>
      <c r="UQQ249" s="164"/>
      <c r="UQR249" s="168"/>
      <c r="UQS249" s="168"/>
      <c r="UQT249" s="165"/>
      <c r="UQU249" s="165"/>
      <c r="UQV249" s="165"/>
      <c r="UQW249" s="166"/>
      <c r="UQY249" s="164"/>
      <c r="UQZ249" s="168"/>
      <c r="URA249" s="168"/>
      <c r="URB249" s="165"/>
      <c r="URC249" s="165"/>
      <c r="URD249" s="165"/>
      <c r="URE249" s="166"/>
      <c r="URG249" s="164"/>
      <c r="URH249" s="168"/>
      <c r="URI249" s="168"/>
      <c r="URJ249" s="165"/>
      <c r="URK249" s="165"/>
      <c r="URL249" s="165"/>
      <c r="URM249" s="166"/>
      <c r="URO249" s="164"/>
      <c r="URP249" s="168"/>
      <c r="URQ249" s="168"/>
      <c r="URR249" s="165"/>
      <c r="URS249" s="165"/>
      <c r="URT249" s="165"/>
      <c r="URU249" s="166"/>
      <c r="URW249" s="164"/>
      <c r="URX249" s="168"/>
      <c r="URY249" s="168"/>
      <c r="URZ249" s="165"/>
      <c r="USA249" s="165"/>
      <c r="USB249" s="165"/>
      <c r="USC249" s="166"/>
      <c r="USE249" s="164"/>
      <c r="USF249" s="168"/>
      <c r="USG249" s="168"/>
      <c r="USH249" s="165"/>
      <c r="USI249" s="165"/>
      <c r="USJ249" s="165"/>
      <c r="USK249" s="166"/>
      <c r="USM249" s="164"/>
      <c r="USN249" s="168"/>
      <c r="USO249" s="168"/>
      <c r="USP249" s="165"/>
      <c r="USQ249" s="165"/>
      <c r="USR249" s="165"/>
      <c r="USS249" s="166"/>
      <c r="USU249" s="164"/>
      <c r="USV249" s="168"/>
      <c r="USW249" s="168"/>
      <c r="USX249" s="165"/>
      <c r="USY249" s="165"/>
      <c r="USZ249" s="165"/>
      <c r="UTA249" s="166"/>
      <c r="UTC249" s="164"/>
      <c r="UTD249" s="168"/>
      <c r="UTE249" s="168"/>
      <c r="UTF249" s="165"/>
      <c r="UTG249" s="165"/>
      <c r="UTH249" s="165"/>
      <c r="UTI249" s="166"/>
      <c r="UTK249" s="164"/>
      <c r="UTL249" s="168"/>
      <c r="UTM249" s="168"/>
      <c r="UTN249" s="165"/>
      <c r="UTO249" s="165"/>
      <c r="UTP249" s="165"/>
      <c r="UTQ249" s="166"/>
      <c r="UTS249" s="164"/>
      <c r="UTT249" s="168"/>
      <c r="UTU249" s="168"/>
      <c r="UTV249" s="165"/>
      <c r="UTW249" s="165"/>
      <c r="UTX249" s="165"/>
      <c r="UTY249" s="166"/>
      <c r="UUA249" s="164"/>
      <c r="UUB249" s="168"/>
      <c r="UUC249" s="168"/>
      <c r="UUD249" s="165"/>
      <c r="UUE249" s="165"/>
      <c r="UUF249" s="165"/>
      <c r="UUG249" s="166"/>
      <c r="UUI249" s="164"/>
      <c r="UUJ249" s="168"/>
      <c r="UUK249" s="168"/>
      <c r="UUL249" s="165"/>
      <c r="UUM249" s="165"/>
      <c r="UUN249" s="165"/>
      <c r="UUO249" s="166"/>
      <c r="UUQ249" s="164"/>
      <c r="UUR249" s="168"/>
      <c r="UUS249" s="168"/>
      <c r="UUT249" s="165"/>
      <c r="UUU249" s="165"/>
      <c r="UUV249" s="165"/>
      <c r="UUW249" s="166"/>
      <c r="UUY249" s="164"/>
      <c r="UUZ249" s="168"/>
      <c r="UVA249" s="168"/>
      <c r="UVB249" s="165"/>
      <c r="UVC249" s="165"/>
      <c r="UVD249" s="165"/>
      <c r="UVE249" s="166"/>
      <c r="UVG249" s="164"/>
      <c r="UVH249" s="168"/>
      <c r="UVI249" s="168"/>
      <c r="UVJ249" s="165"/>
      <c r="UVK249" s="165"/>
      <c r="UVL249" s="165"/>
      <c r="UVM249" s="166"/>
      <c r="UVO249" s="164"/>
      <c r="UVP249" s="168"/>
      <c r="UVQ249" s="168"/>
      <c r="UVR249" s="165"/>
      <c r="UVS249" s="165"/>
      <c r="UVT249" s="165"/>
      <c r="UVU249" s="166"/>
      <c r="UVW249" s="164"/>
      <c r="UVX249" s="168"/>
      <c r="UVY249" s="168"/>
      <c r="UVZ249" s="165"/>
      <c r="UWA249" s="165"/>
      <c r="UWB249" s="165"/>
      <c r="UWC249" s="166"/>
      <c r="UWE249" s="164"/>
      <c r="UWF249" s="168"/>
      <c r="UWG249" s="168"/>
      <c r="UWH249" s="165"/>
      <c r="UWI249" s="165"/>
      <c r="UWJ249" s="165"/>
      <c r="UWK249" s="166"/>
      <c r="UWM249" s="164"/>
      <c r="UWN249" s="168"/>
      <c r="UWO249" s="168"/>
      <c r="UWP249" s="165"/>
      <c r="UWQ249" s="165"/>
      <c r="UWR249" s="165"/>
      <c r="UWS249" s="166"/>
      <c r="UWU249" s="164"/>
      <c r="UWV249" s="168"/>
      <c r="UWW249" s="168"/>
      <c r="UWX249" s="165"/>
      <c r="UWY249" s="165"/>
      <c r="UWZ249" s="165"/>
      <c r="UXA249" s="166"/>
      <c r="UXC249" s="164"/>
      <c r="UXD249" s="168"/>
      <c r="UXE249" s="168"/>
      <c r="UXF249" s="165"/>
      <c r="UXG249" s="165"/>
      <c r="UXH249" s="165"/>
      <c r="UXI249" s="166"/>
      <c r="UXK249" s="164"/>
      <c r="UXL249" s="168"/>
      <c r="UXM249" s="168"/>
      <c r="UXN249" s="165"/>
      <c r="UXO249" s="165"/>
      <c r="UXP249" s="165"/>
      <c r="UXQ249" s="166"/>
      <c r="UXS249" s="164"/>
      <c r="UXT249" s="168"/>
      <c r="UXU249" s="168"/>
      <c r="UXV249" s="165"/>
      <c r="UXW249" s="165"/>
      <c r="UXX249" s="165"/>
      <c r="UXY249" s="166"/>
      <c r="UYA249" s="164"/>
      <c r="UYB249" s="168"/>
      <c r="UYC249" s="168"/>
      <c r="UYD249" s="165"/>
      <c r="UYE249" s="165"/>
      <c r="UYF249" s="165"/>
      <c r="UYG249" s="166"/>
      <c r="UYI249" s="164"/>
      <c r="UYJ249" s="168"/>
      <c r="UYK249" s="168"/>
      <c r="UYL249" s="165"/>
      <c r="UYM249" s="165"/>
      <c r="UYN249" s="165"/>
      <c r="UYO249" s="166"/>
      <c r="UYQ249" s="164"/>
      <c r="UYR249" s="168"/>
      <c r="UYS249" s="168"/>
      <c r="UYT249" s="165"/>
      <c r="UYU249" s="165"/>
      <c r="UYV249" s="165"/>
      <c r="UYW249" s="166"/>
      <c r="UYY249" s="164"/>
      <c r="UYZ249" s="168"/>
      <c r="UZA249" s="168"/>
      <c r="UZB249" s="165"/>
      <c r="UZC249" s="165"/>
      <c r="UZD249" s="165"/>
      <c r="UZE249" s="166"/>
      <c r="UZG249" s="164"/>
      <c r="UZH249" s="168"/>
      <c r="UZI249" s="168"/>
      <c r="UZJ249" s="165"/>
      <c r="UZK249" s="165"/>
      <c r="UZL249" s="165"/>
      <c r="UZM249" s="166"/>
      <c r="UZO249" s="164"/>
      <c r="UZP249" s="168"/>
      <c r="UZQ249" s="168"/>
      <c r="UZR249" s="165"/>
      <c r="UZS249" s="165"/>
      <c r="UZT249" s="165"/>
      <c r="UZU249" s="166"/>
      <c r="UZW249" s="164"/>
      <c r="UZX249" s="168"/>
      <c r="UZY249" s="168"/>
      <c r="UZZ249" s="165"/>
      <c r="VAA249" s="165"/>
      <c r="VAB249" s="165"/>
      <c r="VAC249" s="166"/>
      <c r="VAE249" s="164"/>
      <c r="VAF249" s="168"/>
      <c r="VAG249" s="168"/>
      <c r="VAH249" s="165"/>
      <c r="VAI249" s="165"/>
      <c r="VAJ249" s="165"/>
      <c r="VAK249" s="166"/>
      <c r="VAM249" s="164"/>
      <c r="VAN249" s="168"/>
      <c r="VAO249" s="168"/>
      <c r="VAP249" s="165"/>
      <c r="VAQ249" s="165"/>
      <c r="VAR249" s="165"/>
      <c r="VAS249" s="166"/>
      <c r="VAU249" s="164"/>
      <c r="VAV249" s="168"/>
      <c r="VAW249" s="168"/>
      <c r="VAX249" s="165"/>
      <c r="VAY249" s="165"/>
      <c r="VAZ249" s="165"/>
      <c r="VBA249" s="166"/>
      <c r="VBC249" s="164"/>
      <c r="VBD249" s="168"/>
      <c r="VBE249" s="168"/>
      <c r="VBF249" s="165"/>
      <c r="VBG249" s="165"/>
      <c r="VBH249" s="165"/>
      <c r="VBI249" s="166"/>
      <c r="VBK249" s="164"/>
      <c r="VBL249" s="168"/>
      <c r="VBM249" s="168"/>
      <c r="VBN249" s="165"/>
      <c r="VBO249" s="165"/>
      <c r="VBP249" s="165"/>
      <c r="VBQ249" s="166"/>
      <c r="VBS249" s="164"/>
      <c r="VBT249" s="168"/>
      <c r="VBU249" s="168"/>
      <c r="VBV249" s="165"/>
      <c r="VBW249" s="165"/>
      <c r="VBX249" s="165"/>
      <c r="VBY249" s="166"/>
      <c r="VCA249" s="164"/>
      <c r="VCB249" s="168"/>
      <c r="VCC249" s="168"/>
      <c r="VCD249" s="165"/>
      <c r="VCE249" s="165"/>
      <c r="VCF249" s="165"/>
      <c r="VCG249" s="166"/>
      <c r="VCI249" s="164"/>
      <c r="VCJ249" s="168"/>
      <c r="VCK249" s="168"/>
      <c r="VCL249" s="165"/>
      <c r="VCM249" s="165"/>
      <c r="VCN249" s="165"/>
      <c r="VCO249" s="166"/>
      <c r="VCQ249" s="164"/>
      <c r="VCR249" s="168"/>
      <c r="VCS249" s="168"/>
      <c r="VCT249" s="165"/>
      <c r="VCU249" s="165"/>
      <c r="VCV249" s="165"/>
      <c r="VCW249" s="166"/>
      <c r="VCY249" s="164"/>
      <c r="VCZ249" s="168"/>
      <c r="VDA249" s="168"/>
      <c r="VDB249" s="165"/>
      <c r="VDC249" s="165"/>
      <c r="VDD249" s="165"/>
      <c r="VDE249" s="166"/>
      <c r="VDG249" s="164"/>
      <c r="VDH249" s="168"/>
      <c r="VDI249" s="168"/>
      <c r="VDJ249" s="165"/>
      <c r="VDK249" s="165"/>
      <c r="VDL249" s="165"/>
      <c r="VDM249" s="166"/>
      <c r="VDO249" s="164"/>
      <c r="VDP249" s="168"/>
      <c r="VDQ249" s="168"/>
      <c r="VDR249" s="165"/>
      <c r="VDS249" s="165"/>
      <c r="VDT249" s="165"/>
      <c r="VDU249" s="166"/>
      <c r="VDW249" s="164"/>
      <c r="VDX249" s="168"/>
      <c r="VDY249" s="168"/>
      <c r="VDZ249" s="165"/>
      <c r="VEA249" s="165"/>
      <c r="VEB249" s="165"/>
      <c r="VEC249" s="166"/>
      <c r="VEE249" s="164"/>
      <c r="VEF249" s="168"/>
      <c r="VEG249" s="168"/>
      <c r="VEH249" s="165"/>
      <c r="VEI249" s="165"/>
      <c r="VEJ249" s="165"/>
      <c r="VEK249" s="166"/>
      <c r="VEM249" s="164"/>
      <c r="VEN249" s="168"/>
      <c r="VEO249" s="168"/>
      <c r="VEP249" s="165"/>
      <c r="VEQ249" s="165"/>
      <c r="VER249" s="165"/>
      <c r="VES249" s="166"/>
      <c r="VEU249" s="164"/>
      <c r="VEV249" s="168"/>
      <c r="VEW249" s="168"/>
      <c r="VEX249" s="165"/>
      <c r="VEY249" s="165"/>
      <c r="VEZ249" s="165"/>
      <c r="VFA249" s="166"/>
      <c r="VFC249" s="164"/>
      <c r="VFD249" s="168"/>
      <c r="VFE249" s="168"/>
      <c r="VFF249" s="165"/>
      <c r="VFG249" s="165"/>
      <c r="VFH249" s="165"/>
      <c r="VFI249" s="166"/>
      <c r="VFK249" s="164"/>
      <c r="VFL249" s="168"/>
      <c r="VFM249" s="168"/>
      <c r="VFN249" s="165"/>
      <c r="VFO249" s="165"/>
      <c r="VFP249" s="165"/>
      <c r="VFQ249" s="166"/>
      <c r="VFS249" s="164"/>
      <c r="VFT249" s="168"/>
      <c r="VFU249" s="168"/>
      <c r="VFV249" s="165"/>
      <c r="VFW249" s="165"/>
      <c r="VFX249" s="165"/>
      <c r="VFY249" s="166"/>
      <c r="VGA249" s="164"/>
      <c r="VGB249" s="168"/>
      <c r="VGC249" s="168"/>
      <c r="VGD249" s="165"/>
      <c r="VGE249" s="165"/>
      <c r="VGF249" s="165"/>
      <c r="VGG249" s="166"/>
      <c r="VGI249" s="164"/>
      <c r="VGJ249" s="168"/>
      <c r="VGK249" s="168"/>
      <c r="VGL249" s="165"/>
      <c r="VGM249" s="165"/>
      <c r="VGN249" s="165"/>
      <c r="VGO249" s="166"/>
      <c r="VGQ249" s="164"/>
      <c r="VGR249" s="168"/>
      <c r="VGS249" s="168"/>
      <c r="VGT249" s="165"/>
      <c r="VGU249" s="165"/>
      <c r="VGV249" s="165"/>
      <c r="VGW249" s="166"/>
      <c r="VGY249" s="164"/>
      <c r="VGZ249" s="168"/>
      <c r="VHA249" s="168"/>
      <c r="VHB249" s="165"/>
      <c r="VHC249" s="165"/>
      <c r="VHD249" s="165"/>
      <c r="VHE249" s="166"/>
      <c r="VHG249" s="164"/>
      <c r="VHH249" s="168"/>
      <c r="VHI249" s="168"/>
      <c r="VHJ249" s="165"/>
      <c r="VHK249" s="165"/>
      <c r="VHL249" s="165"/>
      <c r="VHM249" s="166"/>
      <c r="VHO249" s="164"/>
      <c r="VHP249" s="168"/>
      <c r="VHQ249" s="168"/>
      <c r="VHR249" s="165"/>
      <c r="VHS249" s="165"/>
      <c r="VHT249" s="165"/>
      <c r="VHU249" s="166"/>
      <c r="VHW249" s="164"/>
      <c r="VHX249" s="168"/>
      <c r="VHY249" s="168"/>
      <c r="VHZ249" s="165"/>
      <c r="VIA249" s="165"/>
      <c r="VIB249" s="165"/>
      <c r="VIC249" s="166"/>
      <c r="VIE249" s="164"/>
      <c r="VIF249" s="168"/>
      <c r="VIG249" s="168"/>
      <c r="VIH249" s="165"/>
      <c r="VII249" s="165"/>
      <c r="VIJ249" s="165"/>
      <c r="VIK249" s="166"/>
      <c r="VIM249" s="164"/>
      <c r="VIN249" s="168"/>
      <c r="VIO249" s="168"/>
      <c r="VIP249" s="165"/>
      <c r="VIQ249" s="165"/>
      <c r="VIR249" s="165"/>
      <c r="VIS249" s="166"/>
      <c r="VIU249" s="164"/>
      <c r="VIV249" s="168"/>
      <c r="VIW249" s="168"/>
      <c r="VIX249" s="165"/>
      <c r="VIY249" s="165"/>
      <c r="VIZ249" s="165"/>
      <c r="VJA249" s="166"/>
      <c r="VJC249" s="164"/>
      <c r="VJD249" s="168"/>
      <c r="VJE249" s="168"/>
      <c r="VJF249" s="165"/>
      <c r="VJG249" s="165"/>
      <c r="VJH249" s="165"/>
      <c r="VJI249" s="166"/>
      <c r="VJK249" s="164"/>
      <c r="VJL249" s="168"/>
      <c r="VJM249" s="168"/>
      <c r="VJN249" s="165"/>
      <c r="VJO249" s="165"/>
      <c r="VJP249" s="165"/>
      <c r="VJQ249" s="166"/>
      <c r="VJS249" s="164"/>
      <c r="VJT249" s="168"/>
      <c r="VJU249" s="168"/>
      <c r="VJV249" s="165"/>
      <c r="VJW249" s="165"/>
      <c r="VJX249" s="165"/>
      <c r="VJY249" s="166"/>
      <c r="VKA249" s="164"/>
      <c r="VKB249" s="168"/>
      <c r="VKC249" s="168"/>
      <c r="VKD249" s="165"/>
      <c r="VKE249" s="165"/>
      <c r="VKF249" s="165"/>
      <c r="VKG249" s="166"/>
      <c r="VKI249" s="164"/>
      <c r="VKJ249" s="168"/>
      <c r="VKK249" s="168"/>
      <c r="VKL249" s="165"/>
      <c r="VKM249" s="165"/>
      <c r="VKN249" s="165"/>
      <c r="VKO249" s="166"/>
      <c r="VKQ249" s="164"/>
      <c r="VKR249" s="168"/>
      <c r="VKS249" s="168"/>
      <c r="VKT249" s="165"/>
      <c r="VKU249" s="165"/>
      <c r="VKV249" s="165"/>
      <c r="VKW249" s="166"/>
      <c r="VKY249" s="164"/>
      <c r="VKZ249" s="168"/>
      <c r="VLA249" s="168"/>
      <c r="VLB249" s="165"/>
      <c r="VLC249" s="165"/>
      <c r="VLD249" s="165"/>
      <c r="VLE249" s="166"/>
      <c r="VLG249" s="164"/>
      <c r="VLH249" s="168"/>
      <c r="VLI249" s="168"/>
      <c r="VLJ249" s="165"/>
      <c r="VLK249" s="165"/>
      <c r="VLL249" s="165"/>
      <c r="VLM249" s="166"/>
      <c r="VLO249" s="164"/>
      <c r="VLP249" s="168"/>
      <c r="VLQ249" s="168"/>
      <c r="VLR249" s="165"/>
      <c r="VLS249" s="165"/>
      <c r="VLT249" s="165"/>
      <c r="VLU249" s="166"/>
      <c r="VLW249" s="164"/>
      <c r="VLX249" s="168"/>
      <c r="VLY249" s="168"/>
      <c r="VLZ249" s="165"/>
      <c r="VMA249" s="165"/>
      <c r="VMB249" s="165"/>
      <c r="VMC249" s="166"/>
      <c r="VME249" s="164"/>
      <c r="VMF249" s="168"/>
      <c r="VMG249" s="168"/>
      <c r="VMH249" s="165"/>
      <c r="VMI249" s="165"/>
      <c r="VMJ249" s="165"/>
      <c r="VMK249" s="166"/>
      <c r="VMM249" s="164"/>
      <c r="VMN249" s="168"/>
      <c r="VMO249" s="168"/>
      <c r="VMP249" s="165"/>
      <c r="VMQ249" s="165"/>
      <c r="VMR249" s="165"/>
      <c r="VMS249" s="166"/>
      <c r="VMU249" s="164"/>
      <c r="VMV249" s="168"/>
      <c r="VMW249" s="168"/>
      <c r="VMX249" s="165"/>
      <c r="VMY249" s="165"/>
      <c r="VMZ249" s="165"/>
      <c r="VNA249" s="166"/>
      <c r="VNC249" s="164"/>
      <c r="VND249" s="168"/>
      <c r="VNE249" s="168"/>
      <c r="VNF249" s="165"/>
      <c r="VNG249" s="165"/>
      <c r="VNH249" s="165"/>
      <c r="VNI249" s="166"/>
      <c r="VNK249" s="164"/>
      <c r="VNL249" s="168"/>
      <c r="VNM249" s="168"/>
      <c r="VNN249" s="165"/>
      <c r="VNO249" s="165"/>
      <c r="VNP249" s="165"/>
      <c r="VNQ249" s="166"/>
      <c r="VNS249" s="164"/>
      <c r="VNT249" s="168"/>
      <c r="VNU249" s="168"/>
      <c r="VNV249" s="165"/>
      <c r="VNW249" s="165"/>
      <c r="VNX249" s="165"/>
      <c r="VNY249" s="166"/>
      <c r="VOA249" s="164"/>
      <c r="VOB249" s="168"/>
      <c r="VOC249" s="168"/>
      <c r="VOD249" s="165"/>
      <c r="VOE249" s="165"/>
      <c r="VOF249" s="165"/>
      <c r="VOG249" s="166"/>
      <c r="VOI249" s="164"/>
      <c r="VOJ249" s="168"/>
      <c r="VOK249" s="168"/>
      <c r="VOL249" s="165"/>
      <c r="VOM249" s="165"/>
      <c r="VON249" s="165"/>
      <c r="VOO249" s="166"/>
      <c r="VOQ249" s="164"/>
      <c r="VOR249" s="168"/>
      <c r="VOS249" s="168"/>
      <c r="VOT249" s="165"/>
      <c r="VOU249" s="165"/>
      <c r="VOV249" s="165"/>
      <c r="VOW249" s="166"/>
      <c r="VOY249" s="164"/>
      <c r="VOZ249" s="168"/>
      <c r="VPA249" s="168"/>
      <c r="VPB249" s="165"/>
      <c r="VPC249" s="165"/>
      <c r="VPD249" s="165"/>
      <c r="VPE249" s="166"/>
      <c r="VPG249" s="164"/>
      <c r="VPH249" s="168"/>
      <c r="VPI249" s="168"/>
      <c r="VPJ249" s="165"/>
      <c r="VPK249" s="165"/>
      <c r="VPL249" s="165"/>
      <c r="VPM249" s="166"/>
      <c r="VPO249" s="164"/>
      <c r="VPP249" s="168"/>
      <c r="VPQ249" s="168"/>
      <c r="VPR249" s="165"/>
      <c r="VPS249" s="165"/>
      <c r="VPT249" s="165"/>
      <c r="VPU249" s="166"/>
      <c r="VPW249" s="164"/>
      <c r="VPX249" s="168"/>
      <c r="VPY249" s="168"/>
      <c r="VPZ249" s="165"/>
      <c r="VQA249" s="165"/>
      <c r="VQB249" s="165"/>
      <c r="VQC249" s="166"/>
      <c r="VQE249" s="164"/>
      <c r="VQF249" s="168"/>
      <c r="VQG249" s="168"/>
      <c r="VQH249" s="165"/>
      <c r="VQI249" s="165"/>
      <c r="VQJ249" s="165"/>
      <c r="VQK249" s="166"/>
      <c r="VQM249" s="164"/>
      <c r="VQN249" s="168"/>
      <c r="VQO249" s="168"/>
      <c r="VQP249" s="165"/>
      <c r="VQQ249" s="165"/>
      <c r="VQR249" s="165"/>
      <c r="VQS249" s="166"/>
      <c r="VQU249" s="164"/>
      <c r="VQV249" s="168"/>
      <c r="VQW249" s="168"/>
      <c r="VQX249" s="165"/>
      <c r="VQY249" s="165"/>
      <c r="VQZ249" s="165"/>
      <c r="VRA249" s="166"/>
      <c r="VRC249" s="164"/>
      <c r="VRD249" s="168"/>
      <c r="VRE249" s="168"/>
      <c r="VRF249" s="165"/>
      <c r="VRG249" s="165"/>
      <c r="VRH249" s="165"/>
      <c r="VRI249" s="166"/>
      <c r="VRK249" s="164"/>
      <c r="VRL249" s="168"/>
      <c r="VRM249" s="168"/>
      <c r="VRN249" s="165"/>
      <c r="VRO249" s="165"/>
      <c r="VRP249" s="165"/>
      <c r="VRQ249" s="166"/>
      <c r="VRS249" s="164"/>
      <c r="VRT249" s="168"/>
      <c r="VRU249" s="168"/>
      <c r="VRV249" s="165"/>
      <c r="VRW249" s="165"/>
      <c r="VRX249" s="165"/>
      <c r="VRY249" s="166"/>
      <c r="VSA249" s="164"/>
      <c r="VSB249" s="168"/>
      <c r="VSC249" s="168"/>
      <c r="VSD249" s="165"/>
      <c r="VSE249" s="165"/>
      <c r="VSF249" s="165"/>
      <c r="VSG249" s="166"/>
      <c r="VSI249" s="164"/>
      <c r="VSJ249" s="168"/>
      <c r="VSK249" s="168"/>
      <c r="VSL249" s="165"/>
      <c r="VSM249" s="165"/>
      <c r="VSN249" s="165"/>
      <c r="VSO249" s="166"/>
      <c r="VSQ249" s="164"/>
      <c r="VSR249" s="168"/>
      <c r="VSS249" s="168"/>
      <c r="VST249" s="165"/>
      <c r="VSU249" s="165"/>
      <c r="VSV249" s="165"/>
      <c r="VSW249" s="166"/>
      <c r="VSY249" s="164"/>
      <c r="VSZ249" s="168"/>
      <c r="VTA249" s="168"/>
      <c r="VTB249" s="165"/>
      <c r="VTC249" s="165"/>
      <c r="VTD249" s="165"/>
      <c r="VTE249" s="166"/>
      <c r="VTG249" s="164"/>
      <c r="VTH249" s="168"/>
      <c r="VTI249" s="168"/>
      <c r="VTJ249" s="165"/>
      <c r="VTK249" s="165"/>
      <c r="VTL249" s="165"/>
      <c r="VTM249" s="166"/>
      <c r="VTO249" s="164"/>
      <c r="VTP249" s="168"/>
      <c r="VTQ249" s="168"/>
      <c r="VTR249" s="165"/>
      <c r="VTS249" s="165"/>
      <c r="VTT249" s="165"/>
      <c r="VTU249" s="166"/>
      <c r="VTW249" s="164"/>
      <c r="VTX249" s="168"/>
      <c r="VTY249" s="168"/>
      <c r="VTZ249" s="165"/>
      <c r="VUA249" s="165"/>
      <c r="VUB249" s="165"/>
      <c r="VUC249" s="166"/>
      <c r="VUE249" s="164"/>
      <c r="VUF249" s="168"/>
      <c r="VUG249" s="168"/>
      <c r="VUH249" s="165"/>
      <c r="VUI249" s="165"/>
      <c r="VUJ249" s="165"/>
      <c r="VUK249" s="166"/>
      <c r="VUM249" s="164"/>
      <c r="VUN249" s="168"/>
      <c r="VUO249" s="168"/>
      <c r="VUP249" s="165"/>
      <c r="VUQ249" s="165"/>
      <c r="VUR249" s="165"/>
      <c r="VUS249" s="166"/>
      <c r="VUU249" s="164"/>
      <c r="VUV249" s="168"/>
      <c r="VUW249" s="168"/>
      <c r="VUX249" s="165"/>
      <c r="VUY249" s="165"/>
      <c r="VUZ249" s="165"/>
      <c r="VVA249" s="166"/>
      <c r="VVC249" s="164"/>
      <c r="VVD249" s="168"/>
      <c r="VVE249" s="168"/>
      <c r="VVF249" s="165"/>
      <c r="VVG249" s="165"/>
      <c r="VVH249" s="165"/>
      <c r="VVI249" s="166"/>
      <c r="VVK249" s="164"/>
      <c r="VVL249" s="168"/>
      <c r="VVM249" s="168"/>
      <c r="VVN249" s="165"/>
      <c r="VVO249" s="165"/>
      <c r="VVP249" s="165"/>
      <c r="VVQ249" s="166"/>
      <c r="VVS249" s="164"/>
      <c r="VVT249" s="168"/>
      <c r="VVU249" s="168"/>
      <c r="VVV249" s="165"/>
      <c r="VVW249" s="165"/>
      <c r="VVX249" s="165"/>
      <c r="VVY249" s="166"/>
      <c r="VWA249" s="164"/>
      <c r="VWB249" s="168"/>
      <c r="VWC249" s="168"/>
      <c r="VWD249" s="165"/>
      <c r="VWE249" s="165"/>
      <c r="VWF249" s="165"/>
      <c r="VWG249" s="166"/>
      <c r="VWI249" s="164"/>
      <c r="VWJ249" s="168"/>
      <c r="VWK249" s="168"/>
      <c r="VWL249" s="165"/>
      <c r="VWM249" s="165"/>
      <c r="VWN249" s="165"/>
      <c r="VWO249" s="166"/>
      <c r="VWQ249" s="164"/>
      <c r="VWR249" s="168"/>
      <c r="VWS249" s="168"/>
      <c r="VWT249" s="165"/>
      <c r="VWU249" s="165"/>
      <c r="VWV249" s="165"/>
      <c r="VWW249" s="166"/>
      <c r="VWY249" s="164"/>
      <c r="VWZ249" s="168"/>
      <c r="VXA249" s="168"/>
      <c r="VXB249" s="165"/>
      <c r="VXC249" s="165"/>
      <c r="VXD249" s="165"/>
      <c r="VXE249" s="166"/>
      <c r="VXG249" s="164"/>
      <c r="VXH249" s="168"/>
      <c r="VXI249" s="168"/>
      <c r="VXJ249" s="165"/>
      <c r="VXK249" s="165"/>
      <c r="VXL249" s="165"/>
      <c r="VXM249" s="166"/>
      <c r="VXO249" s="164"/>
      <c r="VXP249" s="168"/>
      <c r="VXQ249" s="168"/>
      <c r="VXR249" s="165"/>
      <c r="VXS249" s="165"/>
      <c r="VXT249" s="165"/>
      <c r="VXU249" s="166"/>
      <c r="VXW249" s="164"/>
      <c r="VXX249" s="168"/>
      <c r="VXY249" s="168"/>
      <c r="VXZ249" s="165"/>
      <c r="VYA249" s="165"/>
      <c r="VYB249" s="165"/>
      <c r="VYC249" s="166"/>
      <c r="VYE249" s="164"/>
      <c r="VYF249" s="168"/>
      <c r="VYG249" s="168"/>
      <c r="VYH249" s="165"/>
      <c r="VYI249" s="165"/>
      <c r="VYJ249" s="165"/>
      <c r="VYK249" s="166"/>
      <c r="VYM249" s="164"/>
      <c r="VYN249" s="168"/>
      <c r="VYO249" s="168"/>
      <c r="VYP249" s="165"/>
      <c r="VYQ249" s="165"/>
      <c r="VYR249" s="165"/>
      <c r="VYS249" s="166"/>
      <c r="VYU249" s="164"/>
      <c r="VYV249" s="168"/>
      <c r="VYW249" s="168"/>
      <c r="VYX249" s="165"/>
      <c r="VYY249" s="165"/>
      <c r="VYZ249" s="165"/>
      <c r="VZA249" s="166"/>
      <c r="VZC249" s="164"/>
      <c r="VZD249" s="168"/>
      <c r="VZE249" s="168"/>
      <c r="VZF249" s="165"/>
      <c r="VZG249" s="165"/>
      <c r="VZH249" s="165"/>
      <c r="VZI249" s="166"/>
      <c r="VZK249" s="164"/>
      <c r="VZL249" s="168"/>
      <c r="VZM249" s="168"/>
      <c r="VZN249" s="165"/>
      <c r="VZO249" s="165"/>
      <c r="VZP249" s="165"/>
      <c r="VZQ249" s="166"/>
      <c r="VZS249" s="164"/>
      <c r="VZT249" s="168"/>
      <c r="VZU249" s="168"/>
      <c r="VZV249" s="165"/>
      <c r="VZW249" s="165"/>
      <c r="VZX249" s="165"/>
      <c r="VZY249" s="166"/>
      <c r="WAA249" s="164"/>
      <c r="WAB249" s="168"/>
      <c r="WAC249" s="168"/>
      <c r="WAD249" s="165"/>
      <c r="WAE249" s="165"/>
      <c r="WAF249" s="165"/>
      <c r="WAG249" s="166"/>
      <c r="WAI249" s="164"/>
      <c r="WAJ249" s="168"/>
      <c r="WAK249" s="168"/>
      <c r="WAL249" s="165"/>
      <c r="WAM249" s="165"/>
      <c r="WAN249" s="165"/>
      <c r="WAO249" s="166"/>
      <c r="WAQ249" s="164"/>
      <c r="WAR249" s="168"/>
      <c r="WAS249" s="168"/>
      <c r="WAT249" s="165"/>
      <c r="WAU249" s="165"/>
      <c r="WAV249" s="165"/>
      <c r="WAW249" s="166"/>
      <c r="WAY249" s="164"/>
      <c r="WAZ249" s="168"/>
      <c r="WBA249" s="168"/>
      <c r="WBB249" s="165"/>
      <c r="WBC249" s="165"/>
      <c r="WBD249" s="165"/>
      <c r="WBE249" s="166"/>
      <c r="WBG249" s="164"/>
      <c r="WBH249" s="168"/>
      <c r="WBI249" s="168"/>
      <c r="WBJ249" s="165"/>
      <c r="WBK249" s="165"/>
      <c r="WBL249" s="165"/>
      <c r="WBM249" s="166"/>
      <c r="WBO249" s="164"/>
      <c r="WBP249" s="168"/>
      <c r="WBQ249" s="168"/>
      <c r="WBR249" s="165"/>
      <c r="WBS249" s="165"/>
      <c r="WBT249" s="165"/>
      <c r="WBU249" s="166"/>
      <c r="WBW249" s="164"/>
      <c r="WBX249" s="168"/>
      <c r="WBY249" s="168"/>
      <c r="WBZ249" s="165"/>
      <c r="WCA249" s="165"/>
      <c r="WCB249" s="165"/>
      <c r="WCC249" s="166"/>
      <c r="WCE249" s="164"/>
      <c r="WCF249" s="168"/>
      <c r="WCG249" s="168"/>
      <c r="WCH249" s="165"/>
      <c r="WCI249" s="165"/>
      <c r="WCJ249" s="165"/>
      <c r="WCK249" s="166"/>
      <c r="WCM249" s="164"/>
      <c r="WCN249" s="168"/>
      <c r="WCO249" s="168"/>
      <c r="WCP249" s="165"/>
      <c r="WCQ249" s="165"/>
      <c r="WCR249" s="165"/>
      <c r="WCS249" s="166"/>
      <c r="WCU249" s="164"/>
      <c r="WCV249" s="168"/>
      <c r="WCW249" s="168"/>
      <c r="WCX249" s="165"/>
      <c r="WCY249" s="165"/>
      <c r="WCZ249" s="165"/>
      <c r="WDA249" s="166"/>
      <c r="WDC249" s="164"/>
      <c r="WDD249" s="168"/>
      <c r="WDE249" s="168"/>
      <c r="WDF249" s="165"/>
      <c r="WDG249" s="165"/>
      <c r="WDH249" s="165"/>
      <c r="WDI249" s="166"/>
      <c r="WDK249" s="164"/>
      <c r="WDL249" s="168"/>
      <c r="WDM249" s="168"/>
      <c r="WDN249" s="165"/>
      <c r="WDO249" s="165"/>
      <c r="WDP249" s="165"/>
      <c r="WDQ249" s="166"/>
      <c r="WDS249" s="164"/>
      <c r="WDT249" s="168"/>
      <c r="WDU249" s="168"/>
      <c r="WDV249" s="165"/>
      <c r="WDW249" s="165"/>
      <c r="WDX249" s="165"/>
      <c r="WDY249" s="166"/>
      <c r="WEA249" s="164"/>
      <c r="WEB249" s="168"/>
      <c r="WEC249" s="168"/>
      <c r="WED249" s="165"/>
      <c r="WEE249" s="165"/>
      <c r="WEF249" s="165"/>
      <c r="WEG249" s="166"/>
      <c r="WEI249" s="164"/>
      <c r="WEJ249" s="168"/>
      <c r="WEK249" s="168"/>
      <c r="WEL249" s="165"/>
      <c r="WEM249" s="165"/>
      <c r="WEN249" s="165"/>
      <c r="WEO249" s="166"/>
      <c r="WEQ249" s="164"/>
      <c r="WER249" s="168"/>
      <c r="WES249" s="168"/>
      <c r="WET249" s="165"/>
      <c r="WEU249" s="165"/>
      <c r="WEV249" s="165"/>
      <c r="WEW249" s="166"/>
      <c r="WEY249" s="164"/>
      <c r="WEZ249" s="168"/>
      <c r="WFA249" s="168"/>
      <c r="WFB249" s="165"/>
      <c r="WFC249" s="165"/>
      <c r="WFD249" s="165"/>
      <c r="WFE249" s="166"/>
      <c r="WFG249" s="164"/>
      <c r="WFH249" s="168"/>
      <c r="WFI249" s="168"/>
      <c r="WFJ249" s="165"/>
      <c r="WFK249" s="165"/>
      <c r="WFL249" s="165"/>
      <c r="WFM249" s="166"/>
      <c r="WFO249" s="164"/>
      <c r="WFP249" s="168"/>
      <c r="WFQ249" s="168"/>
      <c r="WFR249" s="165"/>
      <c r="WFS249" s="165"/>
      <c r="WFT249" s="165"/>
      <c r="WFU249" s="166"/>
      <c r="WFW249" s="164"/>
      <c r="WFX249" s="168"/>
      <c r="WFY249" s="168"/>
      <c r="WFZ249" s="165"/>
      <c r="WGA249" s="165"/>
      <c r="WGB249" s="165"/>
      <c r="WGC249" s="166"/>
      <c r="WGE249" s="164"/>
      <c r="WGF249" s="168"/>
      <c r="WGG249" s="168"/>
      <c r="WGH249" s="165"/>
      <c r="WGI249" s="165"/>
      <c r="WGJ249" s="165"/>
      <c r="WGK249" s="166"/>
      <c r="WGM249" s="164"/>
      <c r="WGN249" s="168"/>
      <c r="WGO249" s="168"/>
      <c r="WGP249" s="165"/>
      <c r="WGQ249" s="165"/>
      <c r="WGR249" s="165"/>
      <c r="WGS249" s="166"/>
      <c r="WGU249" s="164"/>
      <c r="WGV249" s="168"/>
      <c r="WGW249" s="168"/>
      <c r="WGX249" s="165"/>
      <c r="WGY249" s="165"/>
      <c r="WGZ249" s="165"/>
      <c r="WHA249" s="166"/>
      <c r="WHC249" s="164"/>
      <c r="WHD249" s="168"/>
      <c r="WHE249" s="168"/>
      <c r="WHF249" s="165"/>
      <c r="WHG249" s="165"/>
      <c r="WHH249" s="165"/>
      <c r="WHI249" s="166"/>
      <c r="WHK249" s="164"/>
      <c r="WHL249" s="168"/>
      <c r="WHM249" s="168"/>
      <c r="WHN249" s="165"/>
      <c r="WHO249" s="165"/>
      <c r="WHP249" s="165"/>
      <c r="WHQ249" s="166"/>
      <c r="WHS249" s="164"/>
      <c r="WHT249" s="168"/>
      <c r="WHU249" s="168"/>
      <c r="WHV249" s="165"/>
      <c r="WHW249" s="165"/>
      <c r="WHX249" s="165"/>
      <c r="WHY249" s="166"/>
      <c r="WIA249" s="164"/>
      <c r="WIB249" s="168"/>
      <c r="WIC249" s="168"/>
      <c r="WID249" s="165"/>
      <c r="WIE249" s="165"/>
      <c r="WIF249" s="165"/>
      <c r="WIG249" s="166"/>
      <c r="WII249" s="164"/>
      <c r="WIJ249" s="168"/>
      <c r="WIK249" s="168"/>
      <c r="WIL249" s="165"/>
      <c r="WIM249" s="165"/>
      <c r="WIN249" s="165"/>
      <c r="WIO249" s="166"/>
      <c r="WIQ249" s="164"/>
      <c r="WIR249" s="168"/>
      <c r="WIS249" s="168"/>
      <c r="WIT249" s="165"/>
      <c r="WIU249" s="165"/>
      <c r="WIV249" s="165"/>
      <c r="WIW249" s="166"/>
      <c r="WIY249" s="164"/>
      <c r="WIZ249" s="168"/>
      <c r="WJA249" s="168"/>
      <c r="WJB249" s="165"/>
      <c r="WJC249" s="165"/>
      <c r="WJD249" s="165"/>
      <c r="WJE249" s="166"/>
      <c r="WJG249" s="164"/>
      <c r="WJH249" s="168"/>
      <c r="WJI249" s="168"/>
      <c r="WJJ249" s="165"/>
      <c r="WJK249" s="165"/>
      <c r="WJL249" s="165"/>
      <c r="WJM249" s="166"/>
      <c r="WJO249" s="164"/>
      <c r="WJP249" s="168"/>
      <c r="WJQ249" s="168"/>
      <c r="WJR249" s="165"/>
      <c r="WJS249" s="165"/>
      <c r="WJT249" s="165"/>
      <c r="WJU249" s="166"/>
      <c r="WJW249" s="164"/>
      <c r="WJX249" s="168"/>
      <c r="WJY249" s="168"/>
      <c r="WJZ249" s="165"/>
      <c r="WKA249" s="165"/>
      <c r="WKB249" s="165"/>
      <c r="WKC249" s="166"/>
      <c r="WKE249" s="164"/>
      <c r="WKF249" s="168"/>
      <c r="WKG249" s="168"/>
      <c r="WKH249" s="165"/>
      <c r="WKI249" s="165"/>
      <c r="WKJ249" s="165"/>
      <c r="WKK249" s="166"/>
      <c r="WKM249" s="164"/>
      <c r="WKN249" s="168"/>
      <c r="WKO249" s="168"/>
      <c r="WKP249" s="165"/>
      <c r="WKQ249" s="165"/>
      <c r="WKR249" s="165"/>
      <c r="WKS249" s="166"/>
      <c r="WKU249" s="164"/>
      <c r="WKV249" s="168"/>
      <c r="WKW249" s="168"/>
      <c r="WKX249" s="165"/>
      <c r="WKY249" s="165"/>
      <c r="WKZ249" s="165"/>
      <c r="WLA249" s="166"/>
      <c r="WLC249" s="164"/>
      <c r="WLD249" s="168"/>
      <c r="WLE249" s="168"/>
      <c r="WLF249" s="165"/>
      <c r="WLG249" s="165"/>
      <c r="WLH249" s="165"/>
      <c r="WLI249" s="166"/>
      <c r="WLK249" s="164"/>
      <c r="WLL249" s="168"/>
      <c r="WLM249" s="168"/>
      <c r="WLN249" s="165"/>
      <c r="WLO249" s="165"/>
      <c r="WLP249" s="165"/>
      <c r="WLQ249" s="166"/>
      <c r="WLS249" s="164"/>
      <c r="WLT249" s="168"/>
      <c r="WLU249" s="168"/>
      <c r="WLV249" s="165"/>
      <c r="WLW249" s="165"/>
      <c r="WLX249" s="165"/>
      <c r="WLY249" s="166"/>
      <c r="WMA249" s="164"/>
      <c r="WMB249" s="168"/>
      <c r="WMC249" s="168"/>
      <c r="WMD249" s="165"/>
      <c r="WME249" s="165"/>
      <c r="WMF249" s="165"/>
      <c r="WMG249" s="166"/>
      <c r="WMI249" s="164"/>
      <c r="WMJ249" s="168"/>
      <c r="WMK249" s="168"/>
      <c r="WML249" s="165"/>
      <c r="WMM249" s="165"/>
      <c r="WMN249" s="165"/>
      <c r="WMO249" s="166"/>
      <c r="WMQ249" s="164"/>
      <c r="WMR249" s="168"/>
      <c r="WMS249" s="168"/>
      <c r="WMT249" s="165"/>
      <c r="WMU249" s="165"/>
      <c r="WMV249" s="165"/>
      <c r="WMW249" s="166"/>
      <c r="WMY249" s="164"/>
      <c r="WMZ249" s="168"/>
      <c r="WNA249" s="168"/>
      <c r="WNB249" s="165"/>
      <c r="WNC249" s="165"/>
      <c r="WND249" s="165"/>
      <c r="WNE249" s="166"/>
      <c r="WNG249" s="164"/>
      <c r="WNH249" s="168"/>
      <c r="WNI249" s="168"/>
      <c r="WNJ249" s="165"/>
      <c r="WNK249" s="165"/>
      <c r="WNL249" s="165"/>
      <c r="WNM249" s="166"/>
      <c r="WNO249" s="164"/>
      <c r="WNP249" s="168"/>
      <c r="WNQ249" s="168"/>
      <c r="WNR249" s="165"/>
      <c r="WNS249" s="165"/>
      <c r="WNT249" s="165"/>
      <c r="WNU249" s="166"/>
      <c r="WNW249" s="164"/>
      <c r="WNX249" s="168"/>
      <c r="WNY249" s="168"/>
      <c r="WNZ249" s="165"/>
      <c r="WOA249" s="165"/>
      <c r="WOB249" s="165"/>
      <c r="WOC249" s="166"/>
      <c r="WOE249" s="164"/>
      <c r="WOF249" s="168"/>
      <c r="WOG249" s="168"/>
      <c r="WOH249" s="165"/>
      <c r="WOI249" s="165"/>
      <c r="WOJ249" s="165"/>
      <c r="WOK249" s="166"/>
      <c r="WOM249" s="164"/>
      <c r="WON249" s="168"/>
      <c r="WOO249" s="168"/>
      <c r="WOP249" s="165"/>
      <c r="WOQ249" s="165"/>
      <c r="WOR249" s="165"/>
      <c r="WOS249" s="166"/>
      <c r="WOU249" s="164"/>
      <c r="WOV249" s="168"/>
      <c r="WOW249" s="168"/>
      <c r="WOX249" s="165"/>
      <c r="WOY249" s="165"/>
      <c r="WOZ249" s="165"/>
      <c r="WPA249" s="166"/>
      <c r="WPC249" s="164"/>
      <c r="WPD249" s="168"/>
      <c r="WPE249" s="168"/>
      <c r="WPF249" s="165"/>
      <c r="WPG249" s="165"/>
      <c r="WPH249" s="165"/>
      <c r="WPI249" s="166"/>
      <c r="WPK249" s="164"/>
      <c r="WPL249" s="168"/>
      <c r="WPM249" s="168"/>
      <c r="WPN249" s="165"/>
      <c r="WPO249" s="165"/>
      <c r="WPP249" s="165"/>
      <c r="WPQ249" s="166"/>
      <c r="WPS249" s="164"/>
      <c r="WPT249" s="168"/>
      <c r="WPU249" s="168"/>
      <c r="WPV249" s="165"/>
      <c r="WPW249" s="165"/>
      <c r="WPX249" s="165"/>
      <c r="WPY249" s="166"/>
      <c r="WQA249" s="164"/>
      <c r="WQB249" s="168"/>
      <c r="WQC249" s="168"/>
      <c r="WQD249" s="165"/>
      <c r="WQE249" s="165"/>
      <c r="WQF249" s="165"/>
      <c r="WQG249" s="166"/>
      <c r="WQI249" s="164"/>
      <c r="WQJ249" s="168"/>
      <c r="WQK249" s="168"/>
      <c r="WQL249" s="165"/>
      <c r="WQM249" s="165"/>
      <c r="WQN249" s="165"/>
      <c r="WQO249" s="166"/>
      <c r="WQQ249" s="164"/>
      <c r="WQR249" s="168"/>
      <c r="WQS249" s="168"/>
      <c r="WQT249" s="165"/>
      <c r="WQU249" s="165"/>
      <c r="WQV249" s="165"/>
      <c r="WQW249" s="166"/>
      <c r="WQY249" s="164"/>
      <c r="WQZ249" s="168"/>
      <c r="WRA249" s="168"/>
      <c r="WRB249" s="165"/>
      <c r="WRC249" s="165"/>
      <c r="WRD249" s="165"/>
      <c r="WRE249" s="166"/>
      <c r="WRG249" s="164"/>
      <c r="WRH249" s="168"/>
      <c r="WRI249" s="168"/>
      <c r="WRJ249" s="165"/>
      <c r="WRK249" s="165"/>
      <c r="WRL249" s="165"/>
      <c r="WRM249" s="166"/>
      <c r="WRO249" s="164"/>
      <c r="WRP249" s="168"/>
      <c r="WRQ249" s="168"/>
      <c r="WRR249" s="165"/>
      <c r="WRS249" s="165"/>
      <c r="WRT249" s="165"/>
      <c r="WRU249" s="166"/>
      <c r="WRW249" s="164"/>
      <c r="WRX249" s="168"/>
      <c r="WRY249" s="168"/>
      <c r="WRZ249" s="165"/>
      <c r="WSA249" s="165"/>
      <c r="WSB249" s="165"/>
      <c r="WSC249" s="166"/>
      <c r="WSE249" s="164"/>
      <c r="WSF249" s="168"/>
      <c r="WSG249" s="168"/>
      <c r="WSH249" s="165"/>
      <c r="WSI249" s="165"/>
      <c r="WSJ249" s="165"/>
      <c r="WSK249" s="166"/>
      <c r="WSM249" s="164"/>
      <c r="WSN249" s="168"/>
      <c r="WSO249" s="168"/>
      <c r="WSP249" s="165"/>
      <c r="WSQ249" s="165"/>
      <c r="WSR249" s="165"/>
      <c r="WSS249" s="166"/>
      <c r="WSU249" s="164"/>
      <c r="WSV249" s="168"/>
      <c r="WSW249" s="168"/>
      <c r="WSX249" s="165"/>
      <c r="WSY249" s="165"/>
      <c r="WSZ249" s="165"/>
      <c r="WTA249" s="166"/>
      <c r="WTC249" s="164"/>
      <c r="WTD249" s="168"/>
      <c r="WTE249" s="168"/>
      <c r="WTF249" s="165"/>
      <c r="WTG249" s="165"/>
      <c r="WTH249" s="165"/>
      <c r="WTI249" s="166"/>
      <c r="WTK249" s="164"/>
      <c r="WTL249" s="168"/>
      <c r="WTM249" s="168"/>
      <c r="WTN249" s="165"/>
      <c r="WTO249" s="165"/>
      <c r="WTP249" s="165"/>
      <c r="WTQ249" s="166"/>
      <c r="WTS249" s="164"/>
      <c r="WTT249" s="168"/>
      <c r="WTU249" s="168"/>
      <c r="WTV249" s="165"/>
      <c r="WTW249" s="165"/>
      <c r="WTX249" s="165"/>
      <c r="WTY249" s="166"/>
      <c r="WUA249" s="164"/>
      <c r="WUB249" s="168"/>
      <c r="WUC249" s="168"/>
      <c r="WUD249" s="165"/>
      <c r="WUE249" s="165"/>
      <c r="WUF249" s="165"/>
      <c r="WUG249" s="166"/>
      <c r="WUI249" s="164"/>
      <c r="WUJ249" s="168"/>
      <c r="WUK249" s="168"/>
      <c r="WUL249" s="165"/>
      <c r="WUM249" s="165"/>
      <c r="WUN249" s="165"/>
      <c r="WUO249" s="166"/>
      <c r="WUQ249" s="164"/>
      <c r="WUR249" s="168"/>
      <c r="WUS249" s="168"/>
      <c r="WUT249" s="165"/>
      <c r="WUU249" s="165"/>
      <c r="WUV249" s="165"/>
      <c r="WUW249" s="166"/>
      <c r="WUY249" s="164"/>
      <c r="WUZ249" s="168"/>
      <c r="WVA249" s="168"/>
      <c r="WVB249" s="165"/>
      <c r="WVC249" s="165"/>
      <c r="WVD249" s="165"/>
      <c r="WVE249" s="166"/>
      <c r="WVG249" s="164"/>
      <c r="WVH249" s="168"/>
      <c r="WVI249" s="168"/>
      <c r="WVJ249" s="165"/>
      <c r="WVK249" s="165"/>
      <c r="WVL249" s="165"/>
      <c r="WVM249" s="166"/>
      <c r="WVO249" s="164"/>
      <c r="WVP249" s="168"/>
      <c r="WVQ249" s="168"/>
      <c r="WVR249" s="165"/>
      <c r="WVS249" s="165"/>
      <c r="WVT249" s="165"/>
      <c r="WVU249" s="166"/>
      <c r="WVW249" s="164"/>
      <c r="WVX249" s="168"/>
      <c r="WVY249" s="168"/>
      <c r="WVZ249" s="165"/>
      <c r="WWA249" s="165"/>
      <c r="WWB249" s="165"/>
      <c r="WWC249" s="166"/>
      <c r="WWE249" s="164"/>
      <c r="WWF249" s="168"/>
      <c r="WWG249" s="168"/>
      <c r="WWH249" s="165"/>
      <c r="WWI249" s="165"/>
      <c r="WWJ249" s="165"/>
      <c r="WWK249" s="166"/>
      <c r="WWM249" s="164"/>
      <c r="WWN249" s="168"/>
      <c r="WWO249" s="168"/>
      <c r="WWP249" s="165"/>
      <c r="WWQ249" s="165"/>
      <c r="WWR249" s="165"/>
      <c r="WWS249" s="166"/>
      <c r="WWU249" s="164"/>
      <c r="WWV249" s="168"/>
      <c r="WWW249" s="168"/>
      <c r="WWX249" s="165"/>
      <c r="WWY249" s="165"/>
      <c r="WWZ249" s="165"/>
      <c r="WXA249" s="166"/>
      <c r="WXC249" s="164"/>
      <c r="WXD249" s="168"/>
      <c r="WXE249" s="168"/>
      <c r="WXF249" s="165"/>
      <c r="WXG249" s="165"/>
      <c r="WXH249" s="165"/>
      <c r="WXI249" s="166"/>
      <c r="WXK249" s="164"/>
      <c r="WXL249" s="168"/>
      <c r="WXM249" s="168"/>
      <c r="WXN249" s="165"/>
      <c r="WXO249" s="165"/>
      <c r="WXP249" s="165"/>
      <c r="WXQ249" s="166"/>
      <c r="WXS249" s="164"/>
      <c r="WXT249" s="168"/>
      <c r="WXU249" s="168"/>
      <c r="WXV249" s="165"/>
      <c r="WXW249" s="165"/>
      <c r="WXX249" s="165"/>
      <c r="WXY249" s="166"/>
      <c r="WYA249" s="164"/>
      <c r="WYB249" s="168"/>
      <c r="WYC249" s="168"/>
      <c r="WYD249" s="165"/>
      <c r="WYE249" s="165"/>
      <c r="WYF249" s="165"/>
      <c r="WYG249" s="166"/>
      <c r="WYI249" s="164"/>
      <c r="WYJ249" s="168"/>
      <c r="WYK249" s="168"/>
      <c r="WYL249" s="165"/>
      <c r="WYM249" s="165"/>
      <c r="WYN249" s="165"/>
      <c r="WYO249" s="166"/>
      <c r="WYQ249" s="164"/>
      <c r="WYR249" s="168"/>
      <c r="WYS249" s="168"/>
      <c r="WYT249" s="165"/>
      <c r="WYU249" s="165"/>
      <c r="WYV249" s="165"/>
      <c r="WYW249" s="166"/>
      <c r="WYY249" s="164"/>
      <c r="WYZ249" s="168"/>
      <c r="WZA249" s="168"/>
      <c r="WZB249" s="165"/>
      <c r="WZC249" s="165"/>
      <c r="WZD249" s="165"/>
      <c r="WZE249" s="166"/>
      <c r="WZG249" s="164"/>
      <c r="WZH249" s="168"/>
      <c r="WZI249" s="168"/>
      <c r="WZJ249" s="165"/>
      <c r="WZK249" s="165"/>
      <c r="WZL249" s="165"/>
      <c r="WZM249" s="166"/>
      <c r="WZO249" s="164"/>
      <c r="WZP249" s="168"/>
      <c r="WZQ249" s="168"/>
      <c r="WZR249" s="165"/>
      <c r="WZS249" s="165"/>
      <c r="WZT249" s="165"/>
      <c r="WZU249" s="166"/>
      <c r="WZW249" s="164"/>
      <c r="WZX249" s="168"/>
      <c r="WZY249" s="168"/>
      <c r="WZZ249" s="165"/>
      <c r="XAA249" s="165"/>
      <c r="XAB249" s="165"/>
      <c r="XAC249" s="166"/>
      <c r="XAE249" s="164"/>
      <c r="XAF249" s="168"/>
      <c r="XAG249" s="168"/>
      <c r="XAH249" s="165"/>
      <c r="XAI249" s="165"/>
      <c r="XAJ249" s="165"/>
      <c r="XAK249" s="166"/>
      <c r="XAM249" s="164"/>
      <c r="XAN249" s="168"/>
      <c r="XAO249" s="168"/>
      <c r="XAP249" s="165"/>
      <c r="XAQ249" s="165"/>
      <c r="XAR249" s="165"/>
      <c r="XAS249" s="166"/>
      <c r="XAU249" s="164"/>
      <c r="XAV249" s="168"/>
      <c r="XAW249" s="168"/>
      <c r="XAX249" s="165"/>
      <c r="XAY249" s="165"/>
      <c r="XAZ249" s="165"/>
      <c r="XBA249" s="166"/>
      <c r="XBC249" s="164"/>
      <c r="XBD249" s="168"/>
      <c r="XBE249" s="168"/>
      <c r="XBF249" s="165"/>
      <c r="XBG249" s="165"/>
      <c r="XBH249" s="165"/>
      <c r="XBI249" s="166"/>
      <c r="XBK249" s="164"/>
      <c r="XBL249" s="168"/>
      <c r="XBM249" s="168"/>
      <c r="XBN249" s="165"/>
      <c r="XBO249" s="165"/>
      <c r="XBP249" s="165"/>
      <c r="XBQ249" s="166"/>
      <c r="XBS249" s="164"/>
      <c r="XBT249" s="168"/>
      <c r="XBU249" s="168"/>
      <c r="XBV249" s="165"/>
      <c r="XBW249" s="165"/>
      <c r="XBX249" s="165"/>
      <c r="XBY249" s="166"/>
      <c r="XCA249" s="164"/>
      <c r="XCB249" s="168"/>
      <c r="XCC249" s="168"/>
      <c r="XCD249" s="165"/>
      <c r="XCE249" s="165"/>
      <c r="XCF249" s="165"/>
      <c r="XCG249" s="166"/>
      <c r="XCI249" s="164"/>
      <c r="XCJ249" s="168"/>
      <c r="XCK249" s="168"/>
      <c r="XCL249" s="165"/>
      <c r="XCM249" s="165"/>
      <c r="XCN249" s="165"/>
      <c r="XCO249" s="166"/>
      <c r="XCQ249" s="164"/>
      <c r="XCR249" s="168"/>
      <c r="XCS249" s="168"/>
      <c r="XCT249" s="165"/>
      <c r="XCU249" s="165"/>
      <c r="XCV249" s="165"/>
      <c r="XCW249" s="166"/>
      <c r="XCY249" s="164"/>
      <c r="XCZ249" s="168"/>
      <c r="XDA249" s="168"/>
      <c r="XDB249" s="165"/>
      <c r="XDC249" s="165"/>
      <c r="XDD249" s="165"/>
      <c r="XDE249" s="166"/>
      <c r="XDG249" s="164"/>
      <c r="XDH249" s="168"/>
      <c r="XDI249" s="168"/>
      <c r="XDJ249" s="165"/>
      <c r="XDK249" s="165"/>
      <c r="XDL249" s="165"/>
      <c r="XDM249" s="166"/>
      <c r="XDO249" s="164"/>
      <c r="XDP249" s="168"/>
      <c r="XDQ249" s="168"/>
      <c r="XDR249" s="165"/>
      <c r="XDS249" s="165"/>
      <c r="XDT249" s="165"/>
      <c r="XDU249" s="166"/>
      <c r="XDW249" s="164"/>
      <c r="XDX249" s="168"/>
      <c r="XDY249" s="168"/>
      <c r="XDZ249" s="165"/>
      <c r="XEA249" s="165"/>
      <c r="XEB249" s="165"/>
      <c r="XEC249" s="166"/>
      <c r="XEE249" s="164"/>
      <c r="XEF249" s="168"/>
      <c r="XEG249" s="168"/>
      <c r="XEH249" s="165"/>
      <c r="XEI249" s="165"/>
      <c r="XEJ249" s="165"/>
      <c r="XEK249" s="166"/>
      <c r="XEM249" s="164"/>
      <c r="XEN249" s="168"/>
      <c r="XEO249" s="168"/>
      <c r="XEP249" s="165"/>
      <c r="XEQ249" s="165"/>
      <c r="XER249" s="165"/>
      <c r="XES249" s="166"/>
      <c r="XEU249" s="164"/>
      <c r="XEV249" s="168"/>
      <c r="XEW249" s="168"/>
      <c r="XEX249" s="165"/>
      <c r="XEY249" s="165"/>
      <c r="XEZ249" s="165"/>
      <c r="XFA249" s="166"/>
      <c r="XFC249" s="164"/>
      <c r="XFD249" s="168"/>
    </row>
    <row r="250" spans="1:16384" s="167" customFormat="1" ht="27" customHeight="1">
      <c r="A250" s="151">
        <f t="shared" si="49"/>
        <v>241</v>
      </c>
      <c r="B250" s="617"/>
      <c r="C250" s="736"/>
      <c r="D250" s="737"/>
      <c r="E250" s="677" t="s">
        <v>241</v>
      </c>
      <c r="F250" s="677"/>
      <c r="G250" s="205"/>
      <c r="H250" s="205"/>
      <c r="I250" s="206"/>
      <c r="J250" s="206"/>
      <c r="K250" s="207"/>
      <c r="L250" s="165"/>
      <c r="M250" s="166"/>
      <c r="O250" s="164"/>
      <c r="P250" s="168"/>
      <c r="Q250" s="168"/>
      <c r="R250" s="165"/>
      <c r="S250" s="165"/>
      <c r="T250" s="165"/>
      <c r="U250" s="166"/>
      <c r="W250" s="164"/>
      <c r="X250" s="168"/>
      <c r="Y250" s="168"/>
      <c r="Z250" s="165"/>
      <c r="AA250" s="165"/>
      <c r="AB250" s="165"/>
      <c r="AC250" s="166"/>
      <c r="AE250" s="164"/>
      <c r="AF250" s="168"/>
      <c r="AG250" s="168"/>
      <c r="AH250" s="165"/>
      <c r="AI250" s="165"/>
      <c r="AJ250" s="165"/>
      <c r="AK250" s="166"/>
      <c r="AM250" s="164"/>
      <c r="AN250" s="168"/>
      <c r="AO250" s="168"/>
      <c r="AP250" s="165"/>
      <c r="AQ250" s="165"/>
      <c r="AR250" s="165"/>
      <c r="AS250" s="166"/>
      <c r="AU250" s="164"/>
      <c r="AV250" s="168"/>
      <c r="AW250" s="168"/>
      <c r="AX250" s="165"/>
      <c r="AY250" s="165"/>
      <c r="AZ250" s="165"/>
      <c r="BA250" s="166"/>
      <c r="BC250" s="164"/>
      <c r="BD250" s="168"/>
      <c r="BE250" s="168"/>
      <c r="BF250" s="165"/>
      <c r="BG250" s="165"/>
      <c r="BH250" s="165"/>
      <c r="BI250" s="166"/>
      <c r="BK250" s="164"/>
      <c r="BL250" s="168"/>
      <c r="BM250" s="168"/>
      <c r="BN250" s="165"/>
      <c r="BO250" s="165"/>
      <c r="BP250" s="165"/>
      <c r="BQ250" s="166"/>
      <c r="BS250" s="164"/>
      <c r="BT250" s="168"/>
      <c r="BU250" s="168"/>
      <c r="BV250" s="165"/>
      <c r="BW250" s="165"/>
      <c r="BX250" s="165"/>
      <c r="BY250" s="166"/>
      <c r="CA250" s="164"/>
      <c r="CB250" s="168"/>
      <c r="CC250" s="168"/>
      <c r="CD250" s="165"/>
      <c r="CE250" s="165"/>
      <c r="CF250" s="165"/>
      <c r="CG250" s="166"/>
      <c r="CI250" s="164"/>
      <c r="CJ250" s="168"/>
      <c r="CK250" s="168"/>
      <c r="CL250" s="165"/>
      <c r="CM250" s="165"/>
      <c r="CN250" s="165"/>
      <c r="CO250" s="166"/>
      <c r="CQ250" s="164"/>
      <c r="CR250" s="168"/>
      <c r="CS250" s="168"/>
      <c r="CT250" s="165"/>
      <c r="CU250" s="165"/>
      <c r="CV250" s="165"/>
      <c r="CW250" s="166"/>
      <c r="CY250" s="164"/>
      <c r="CZ250" s="168"/>
      <c r="DA250" s="168"/>
      <c r="DB250" s="165"/>
      <c r="DC250" s="165"/>
      <c r="DD250" s="165"/>
      <c r="DE250" s="166"/>
      <c r="DG250" s="164"/>
      <c r="DH250" s="168"/>
      <c r="DI250" s="168"/>
      <c r="DJ250" s="165"/>
      <c r="DK250" s="165"/>
      <c r="DL250" s="165"/>
      <c r="DM250" s="166"/>
      <c r="DO250" s="164"/>
      <c r="DP250" s="168"/>
      <c r="DQ250" s="168"/>
      <c r="DR250" s="165"/>
      <c r="DS250" s="165"/>
      <c r="DT250" s="165"/>
      <c r="DU250" s="166"/>
      <c r="DW250" s="164"/>
      <c r="DX250" s="168"/>
      <c r="DY250" s="168"/>
      <c r="DZ250" s="165"/>
      <c r="EA250" s="165"/>
      <c r="EB250" s="165"/>
      <c r="EC250" s="166"/>
      <c r="EE250" s="164"/>
      <c r="EF250" s="168"/>
      <c r="EG250" s="168"/>
      <c r="EH250" s="165"/>
      <c r="EI250" s="165"/>
      <c r="EJ250" s="165"/>
      <c r="EK250" s="166"/>
      <c r="EM250" s="164"/>
      <c r="EN250" s="168"/>
      <c r="EO250" s="168"/>
      <c r="EP250" s="165"/>
      <c r="EQ250" s="165"/>
      <c r="ER250" s="165"/>
      <c r="ES250" s="166"/>
      <c r="EU250" s="164"/>
      <c r="EV250" s="168"/>
      <c r="EW250" s="168"/>
      <c r="EX250" s="165"/>
      <c r="EY250" s="165"/>
      <c r="EZ250" s="165"/>
      <c r="FA250" s="166"/>
      <c r="FC250" s="164"/>
      <c r="FD250" s="168"/>
      <c r="FE250" s="168"/>
      <c r="FF250" s="165"/>
      <c r="FG250" s="165"/>
      <c r="FH250" s="165"/>
      <c r="FI250" s="166"/>
      <c r="FK250" s="164"/>
      <c r="FL250" s="168"/>
      <c r="FM250" s="168"/>
      <c r="FN250" s="165"/>
      <c r="FO250" s="165"/>
      <c r="FP250" s="165"/>
      <c r="FQ250" s="166"/>
      <c r="FS250" s="164"/>
      <c r="FT250" s="168"/>
      <c r="FU250" s="168"/>
      <c r="FV250" s="165"/>
      <c r="FW250" s="165"/>
      <c r="FX250" s="165"/>
      <c r="FY250" s="166"/>
      <c r="GA250" s="164"/>
      <c r="GB250" s="168"/>
      <c r="GC250" s="168"/>
      <c r="GD250" s="165"/>
      <c r="GE250" s="165"/>
      <c r="GF250" s="165"/>
      <c r="GG250" s="166"/>
      <c r="GI250" s="164"/>
      <c r="GJ250" s="168"/>
      <c r="GK250" s="168"/>
      <c r="GL250" s="165"/>
      <c r="GM250" s="165"/>
      <c r="GN250" s="165"/>
      <c r="GO250" s="166"/>
      <c r="GQ250" s="164"/>
      <c r="GR250" s="168"/>
      <c r="GS250" s="168"/>
      <c r="GT250" s="165"/>
      <c r="GU250" s="165"/>
      <c r="GV250" s="165"/>
      <c r="GW250" s="166"/>
      <c r="GY250" s="164"/>
      <c r="GZ250" s="168"/>
      <c r="HA250" s="168"/>
      <c r="HB250" s="165"/>
      <c r="HC250" s="165"/>
      <c r="HD250" s="165"/>
      <c r="HE250" s="166"/>
      <c r="HG250" s="164"/>
      <c r="HH250" s="168"/>
      <c r="HI250" s="168"/>
      <c r="HJ250" s="165"/>
      <c r="HK250" s="165"/>
      <c r="HL250" s="165"/>
      <c r="HM250" s="166"/>
      <c r="HO250" s="164"/>
      <c r="HP250" s="168"/>
      <c r="HQ250" s="168"/>
      <c r="HR250" s="165"/>
      <c r="HS250" s="165"/>
      <c r="HT250" s="165"/>
      <c r="HU250" s="166"/>
      <c r="HW250" s="164"/>
      <c r="HX250" s="168"/>
      <c r="HY250" s="168"/>
      <c r="HZ250" s="165"/>
      <c r="IA250" s="165"/>
      <c r="IB250" s="165"/>
      <c r="IC250" s="166"/>
      <c r="IE250" s="164"/>
      <c r="IF250" s="168"/>
      <c r="IG250" s="168"/>
      <c r="IH250" s="165"/>
      <c r="II250" s="165"/>
      <c r="IJ250" s="165"/>
      <c r="IK250" s="166"/>
      <c r="IM250" s="164"/>
      <c r="IN250" s="168"/>
      <c r="IO250" s="168"/>
      <c r="IP250" s="165"/>
      <c r="IQ250" s="165"/>
      <c r="IR250" s="165"/>
      <c r="IS250" s="166"/>
      <c r="IU250" s="164"/>
      <c r="IV250" s="168"/>
      <c r="IW250" s="168"/>
      <c r="IX250" s="165"/>
      <c r="IY250" s="165"/>
      <c r="IZ250" s="165"/>
      <c r="JA250" s="166"/>
      <c r="JC250" s="164"/>
      <c r="JD250" s="168"/>
      <c r="JE250" s="168"/>
      <c r="JF250" s="165"/>
      <c r="JG250" s="165"/>
      <c r="JH250" s="165"/>
      <c r="JI250" s="166"/>
      <c r="JK250" s="164"/>
      <c r="JL250" s="168"/>
      <c r="JM250" s="168"/>
      <c r="JN250" s="165"/>
      <c r="JO250" s="165"/>
      <c r="JP250" s="165"/>
      <c r="JQ250" s="166"/>
      <c r="JS250" s="164"/>
      <c r="JT250" s="168"/>
      <c r="JU250" s="168"/>
      <c r="JV250" s="165"/>
      <c r="JW250" s="165"/>
      <c r="JX250" s="165"/>
      <c r="JY250" s="166"/>
      <c r="KA250" s="164"/>
      <c r="KB250" s="168"/>
      <c r="KC250" s="168"/>
      <c r="KD250" s="165"/>
      <c r="KE250" s="165"/>
      <c r="KF250" s="165"/>
      <c r="KG250" s="166"/>
      <c r="KI250" s="164"/>
      <c r="KJ250" s="168"/>
      <c r="KK250" s="168"/>
      <c r="KL250" s="165"/>
      <c r="KM250" s="165"/>
      <c r="KN250" s="165"/>
      <c r="KO250" s="166"/>
      <c r="KQ250" s="164"/>
      <c r="KR250" s="168"/>
      <c r="KS250" s="168"/>
      <c r="KT250" s="165"/>
      <c r="KU250" s="165"/>
      <c r="KV250" s="165"/>
      <c r="KW250" s="166"/>
      <c r="KY250" s="164"/>
      <c r="KZ250" s="168"/>
      <c r="LA250" s="168"/>
      <c r="LB250" s="165"/>
      <c r="LC250" s="165"/>
      <c r="LD250" s="165"/>
      <c r="LE250" s="166"/>
      <c r="LG250" s="164"/>
      <c r="LH250" s="168"/>
      <c r="LI250" s="168"/>
      <c r="LJ250" s="165"/>
      <c r="LK250" s="165"/>
      <c r="LL250" s="165"/>
      <c r="LM250" s="166"/>
      <c r="LO250" s="164"/>
      <c r="LP250" s="168"/>
      <c r="LQ250" s="168"/>
      <c r="LR250" s="165"/>
      <c r="LS250" s="165"/>
      <c r="LT250" s="165"/>
      <c r="LU250" s="166"/>
      <c r="LW250" s="164"/>
      <c r="LX250" s="168"/>
      <c r="LY250" s="168"/>
      <c r="LZ250" s="165"/>
      <c r="MA250" s="165"/>
      <c r="MB250" s="165"/>
      <c r="MC250" s="166"/>
      <c r="ME250" s="164"/>
      <c r="MF250" s="168"/>
      <c r="MG250" s="168"/>
      <c r="MH250" s="165"/>
      <c r="MI250" s="165"/>
      <c r="MJ250" s="165"/>
      <c r="MK250" s="166"/>
      <c r="MM250" s="164"/>
      <c r="MN250" s="168"/>
      <c r="MO250" s="168"/>
      <c r="MP250" s="165"/>
      <c r="MQ250" s="165"/>
      <c r="MR250" s="165"/>
      <c r="MS250" s="166"/>
      <c r="MU250" s="164"/>
      <c r="MV250" s="168"/>
      <c r="MW250" s="168"/>
      <c r="MX250" s="165"/>
      <c r="MY250" s="165"/>
      <c r="MZ250" s="165"/>
      <c r="NA250" s="166"/>
      <c r="NC250" s="164"/>
      <c r="ND250" s="168"/>
      <c r="NE250" s="168"/>
      <c r="NF250" s="165"/>
      <c r="NG250" s="165"/>
      <c r="NH250" s="165"/>
      <c r="NI250" s="166"/>
      <c r="NK250" s="164"/>
      <c r="NL250" s="168"/>
      <c r="NM250" s="168"/>
      <c r="NN250" s="165"/>
      <c r="NO250" s="165"/>
      <c r="NP250" s="165"/>
      <c r="NQ250" s="166"/>
      <c r="NS250" s="164"/>
      <c r="NT250" s="168"/>
      <c r="NU250" s="168"/>
      <c r="NV250" s="165"/>
      <c r="NW250" s="165"/>
      <c r="NX250" s="165"/>
      <c r="NY250" s="166"/>
      <c r="OA250" s="164"/>
      <c r="OB250" s="168"/>
      <c r="OC250" s="168"/>
      <c r="OD250" s="165"/>
      <c r="OE250" s="165"/>
      <c r="OF250" s="165"/>
      <c r="OG250" s="166"/>
      <c r="OI250" s="164"/>
      <c r="OJ250" s="168"/>
      <c r="OK250" s="168"/>
      <c r="OL250" s="165"/>
      <c r="OM250" s="165"/>
      <c r="ON250" s="165"/>
      <c r="OO250" s="166"/>
      <c r="OQ250" s="164"/>
      <c r="OR250" s="168"/>
      <c r="OS250" s="168"/>
      <c r="OT250" s="165"/>
      <c r="OU250" s="165"/>
      <c r="OV250" s="165"/>
      <c r="OW250" s="166"/>
      <c r="OY250" s="164"/>
      <c r="OZ250" s="168"/>
      <c r="PA250" s="168"/>
      <c r="PB250" s="165"/>
      <c r="PC250" s="165"/>
      <c r="PD250" s="165"/>
      <c r="PE250" s="166"/>
      <c r="PG250" s="164"/>
      <c r="PH250" s="168"/>
      <c r="PI250" s="168"/>
      <c r="PJ250" s="165"/>
      <c r="PK250" s="165"/>
      <c r="PL250" s="165"/>
      <c r="PM250" s="166"/>
      <c r="PO250" s="164"/>
      <c r="PP250" s="168"/>
      <c r="PQ250" s="168"/>
      <c r="PR250" s="165"/>
      <c r="PS250" s="165"/>
      <c r="PT250" s="165"/>
      <c r="PU250" s="166"/>
      <c r="PW250" s="164"/>
      <c r="PX250" s="168"/>
      <c r="PY250" s="168"/>
      <c r="PZ250" s="165"/>
      <c r="QA250" s="165"/>
      <c r="QB250" s="165"/>
      <c r="QC250" s="166"/>
      <c r="QE250" s="164"/>
      <c r="QF250" s="168"/>
      <c r="QG250" s="168"/>
      <c r="QH250" s="165"/>
      <c r="QI250" s="165"/>
      <c r="QJ250" s="165"/>
      <c r="QK250" s="166"/>
      <c r="QM250" s="164"/>
      <c r="QN250" s="168"/>
      <c r="QO250" s="168"/>
      <c r="QP250" s="165"/>
      <c r="QQ250" s="165"/>
      <c r="QR250" s="165"/>
      <c r="QS250" s="166"/>
      <c r="QU250" s="164"/>
      <c r="QV250" s="168"/>
      <c r="QW250" s="168"/>
      <c r="QX250" s="165"/>
      <c r="QY250" s="165"/>
      <c r="QZ250" s="165"/>
      <c r="RA250" s="166"/>
      <c r="RC250" s="164"/>
      <c r="RD250" s="168"/>
      <c r="RE250" s="168"/>
      <c r="RF250" s="165"/>
      <c r="RG250" s="165"/>
      <c r="RH250" s="165"/>
      <c r="RI250" s="166"/>
      <c r="RK250" s="164"/>
      <c r="RL250" s="168"/>
      <c r="RM250" s="168"/>
      <c r="RN250" s="165"/>
      <c r="RO250" s="165"/>
      <c r="RP250" s="165"/>
      <c r="RQ250" s="166"/>
      <c r="RS250" s="164"/>
      <c r="RT250" s="168"/>
      <c r="RU250" s="168"/>
      <c r="RV250" s="165"/>
      <c r="RW250" s="165"/>
      <c r="RX250" s="165"/>
      <c r="RY250" s="166"/>
      <c r="SA250" s="164"/>
      <c r="SB250" s="168"/>
      <c r="SC250" s="168"/>
      <c r="SD250" s="165"/>
      <c r="SE250" s="165"/>
      <c r="SF250" s="165"/>
      <c r="SG250" s="166"/>
      <c r="SI250" s="164"/>
      <c r="SJ250" s="168"/>
      <c r="SK250" s="168"/>
      <c r="SL250" s="165"/>
      <c r="SM250" s="165"/>
      <c r="SN250" s="165"/>
      <c r="SO250" s="166"/>
      <c r="SQ250" s="164"/>
      <c r="SR250" s="168"/>
      <c r="SS250" s="168"/>
      <c r="ST250" s="165"/>
      <c r="SU250" s="165"/>
      <c r="SV250" s="165"/>
      <c r="SW250" s="166"/>
      <c r="SY250" s="164"/>
      <c r="SZ250" s="168"/>
      <c r="TA250" s="168"/>
      <c r="TB250" s="165"/>
      <c r="TC250" s="165"/>
      <c r="TD250" s="165"/>
      <c r="TE250" s="166"/>
      <c r="TG250" s="164"/>
      <c r="TH250" s="168"/>
      <c r="TI250" s="168"/>
      <c r="TJ250" s="165"/>
      <c r="TK250" s="165"/>
      <c r="TL250" s="165"/>
      <c r="TM250" s="166"/>
      <c r="TO250" s="164"/>
      <c r="TP250" s="168"/>
      <c r="TQ250" s="168"/>
      <c r="TR250" s="165"/>
      <c r="TS250" s="165"/>
      <c r="TT250" s="165"/>
      <c r="TU250" s="166"/>
      <c r="TW250" s="164"/>
      <c r="TX250" s="168"/>
      <c r="TY250" s="168"/>
      <c r="TZ250" s="165"/>
      <c r="UA250" s="165"/>
      <c r="UB250" s="165"/>
      <c r="UC250" s="166"/>
      <c r="UE250" s="164"/>
      <c r="UF250" s="168"/>
      <c r="UG250" s="168"/>
      <c r="UH250" s="165"/>
      <c r="UI250" s="165"/>
      <c r="UJ250" s="165"/>
      <c r="UK250" s="166"/>
      <c r="UM250" s="164"/>
      <c r="UN250" s="168"/>
      <c r="UO250" s="168"/>
      <c r="UP250" s="165"/>
      <c r="UQ250" s="165"/>
      <c r="UR250" s="165"/>
      <c r="US250" s="166"/>
      <c r="UU250" s="164"/>
      <c r="UV250" s="168"/>
      <c r="UW250" s="168"/>
      <c r="UX250" s="165"/>
      <c r="UY250" s="165"/>
      <c r="UZ250" s="165"/>
      <c r="VA250" s="166"/>
      <c r="VC250" s="164"/>
      <c r="VD250" s="168"/>
      <c r="VE250" s="168"/>
      <c r="VF250" s="165"/>
      <c r="VG250" s="165"/>
      <c r="VH250" s="165"/>
      <c r="VI250" s="166"/>
      <c r="VK250" s="164"/>
      <c r="VL250" s="168"/>
      <c r="VM250" s="168"/>
      <c r="VN250" s="165"/>
      <c r="VO250" s="165"/>
      <c r="VP250" s="165"/>
      <c r="VQ250" s="166"/>
      <c r="VS250" s="164"/>
      <c r="VT250" s="168"/>
      <c r="VU250" s="168"/>
      <c r="VV250" s="165"/>
      <c r="VW250" s="165"/>
      <c r="VX250" s="165"/>
      <c r="VY250" s="166"/>
      <c r="WA250" s="164"/>
      <c r="WB250" s="168"/>
      <c r="WC250" s="168"/>
      <c r="WD250" s="165"/>
      <c r="WE250" s="165"/>
      <c r="WF250" s="165"/>
      <c r="WG250" s="166"/>
      <c r="WI250" s="164"/>
      <c r="WJ250" s="168"/>
      <c r="WK250" s="168"/>
      <c r="WL250" s="165"/>
      <c r="WM250" s="165"/>
      <c r="WN250" s="165"/>
      <c r="WO250" s="166"/>
      <c r="WQ250" s="164"/>
      <c r="WR250" s="168"/>
      <c r="WS250" s="168"/>
      <c r="WT250" s="165"/>
      <c r="WU250" s="165"/>
      <c r="WV250" s="165"/>
      <c r="WW250" s="166"/>
      <c r="WY250" s="164"/>
      <c r="WZ250" s="168"/>
      <c r="XA250" s="168"/>
      <c r="XB250" s="165"/>
      <c r="XC250" s="165"/>
      <c r="XD250" s="165"/>
      <c r="XE250" s="166"/>
      <c r="XG250" s="164"/>
      <c r="XH250" s="168"/>
      <c r="XI250" s="168"/>
      <c r="XJ250" s="165"/>
      <c r="XK250" s="165"/>
      <c r="XL250" s="165"/>
      <c r="XM250" s="166"/>
      <c r="XO250" s="164"/>
      <c r="XP250" s="168"/>
      <c r="XQ250" s="168"/>
      <c r="XR250" s="165"/>
      <c r="XS250" s="165"/>
      <c r="XT250" s="165"/>
      <c r="XU250" s="166"/>
      <c r="XW250" s="164"/>
      <c r="XX250" s="168"/>
      <c r="XY250" s="168"/>
      <c r="XZ250" s="165"/>
      <c r="YA250" s="165"/>
      <c r="YB250" s="165"/>
      <c r="YC250" s="166"/>
      <c r="YE250" s="164"/>
      <c r="YF250" s="168"/>
      <c r="YG250" s="168"/>
      <c r="YH250" s="165"/>
      <c r="YI250" s="165"/>
      <c r="YJ250" s="165"/>
      <c r="YK250" s="166"/>
      <c r="YM250" s="164"/>
      <c r="YN250" s="168"/>
      <c r="YO250" s="168"/>
      <c r="YP250" s="165"/>
      <c r="YQ250" s="165"/>
      <c r="YR250" s="165"/>
      <c r="YS250" s="166"/>
      <c r="YU250" s="164"/>
      <c r="YV250" s="168"/>
      <c r="YW250" s="168"/>
      <c r="YX250" s="165"/>
      <c r="YY250" s="165"/>
      <c r="YZ250" s="165"/>
      <c r="ZA250" s="166"/>
      <c r="ZC250" s="164"/>
      <c r="ZD250" s="168"/>
      <c r="ZE250" s="168"/>
      <c r="ZF250" s="165"/>
      <c r="ZG250" s="165"/>
      <c r="ZH250" s="165"/>
      <c r="ZI250" s="166"/>
      <c r="ZK250" s="164"/>
      <c r="ZL250" s="168"/>
      <c r="ZM250" s="168"/>
      <c r="ZN250" s="165"/>
      <c r="ZO250" s="165"/>
      <c r="ZP250" s="165"/>
      <c r="ZQ250" s="166"/>
      <c r="ZS250" s="164"/>
      <c r="ZT250" s="168"/>
      <c r="ZU250" s="168"/>
      <c r="ZV250" s="165"/>
      <c r="ZW250" s="165"/>
      <c r="ZX250" s="165"/>
      <c r="ZY250" s="166"/>
      <c r="AAA250" s="164"/>
      <c r="AAB250" s="168"/>
      <c r="AAC250" s="168"/>
      <c r="AAD250" s="165"/>
      <c r="AAE250" s="165"/>
      <c r="AAF250" s="165"/>
      <c r="AAG250" s="166"/>
      <c r="AAI250" s="164"/>
      <c r="AAJ250" s="168"/>
      <c r="AAK250" s="168"/>
      <c r="AAL250" s="165"/>
      <c r="AAM250" s="165"/>
      <c r="AAN250" s="165"/>
      <c r="AAO250" s="166"/>
      <c r="AAQ250" s="164"/>
      <c r="AAR250" s="168"/>
      <c r="AAS250" s="168"/>
      <c r="AAT250" s="165"/>
      <c r="AAU250" s="165"/>
      <c r="AAV250" s="165"/>
      <c r="AAW250" s="166"/>
      <c r="AAY250" s="164"/>
      <c r="AAZ250" s="168"/>
      <c r="ABA250" s="168"/>
      <c r="ABB250" s="165"/>
      <c r="ABC250" s="165"/>
      <c r="ABD250" s="165"/>
      <c r="ABE250" s="166"/>
      <c r="ABG250" s="164"/>
      <c r="ABH250" s="168"/>
      <c r="ABI250" s="168"/>
      <c r="ABJ250" s="165"/>
      <c r="ABK250" s="165"/>
      <c r="ABL250" s="165"/>
      <c r="ABM250" s="166"/>
      <c r="ABO250" s="164"/>
      <c r="ABP250" s="168"/>
      <c r="ABQ250" s="168"/>
      <c r="ABR250" s="165"/>
      <c r="ABS250" s="165"/>
      <c r="ABT250" s="165"/>
      <c r="ABU250" s="166"/>
      <c r="ABW250" s="164"/>
      <c r="ABX250" s="168"/>
      <c r="ABY250" s="168"/>
      <c r="ABZ250" s="165"/>
      <c r="ACA250" s="165"/>
      <c r="ACB250" s="165"/>
      <c r="ACC250" s="166"/>
      <c r="ACE250" s="164"/>
      <c r="ACF250" s="168"/>
      <c r="ACG250" s="168"/>
      <c r="ACH250" s="165"/>
      <c r="ACI250" s="165"/>
      <c r="ACJ250" s="165"/>
      <c r="ACK250" s="166"/>
      <c r="ACM250" s="164"/>
      <c r="ACN250" s="168"/>
      <c r="ACO250" s="168"/>
      <c r="ACP250" s="165"/>
      <c r="ACQ250" s="165"/>
      <c r="ACR250" s="165"/>
      <c r="ACS250" s="166"/>
      <c r="ACU250" s="164"/>
      <c r="ACV250" s="168"/>
      <c r="ACW250" s="168"/>
      <c r="ACX250" s="165"/>
      <c r="ACY250" s="165"/>
      <c r="ACZ250" s="165"/>
      <c r="ADA250" s="166"/>
      <c r="ADC250" s="164"/>
      <c r="ADD250" s="168"/>
      <c r="ADE250" s="168"/>
      <c r="ADF250" s="165"/>
      <c r="ADG250" s="165"/>
      <c r="ADH250" s="165"/>
      <c r="ADI250" s="166"/>
      <c r="ADK250" s="164"/>
      <c r="ADL250" s="168"/>
      <c r="ADM250" s="168"/>
      <c r="ADN250" s="165"/>
      <c r="ADO250" s="165"/>
      <c r="ADP250" s="165"/>
      <c r="ADQ250" s="166"/>
      <c r="ADS250" s="164"/>
      <c r="ADT250" s="168"/>
      <c r="ADU250" s="168"/>
      <c r="ADV250" s="165"/>
      <c r="ADW250" s="165"/>
      <c r="ADX250" s="165"/>
      <c r="ADY250" s="166"/>
      <c r="AEA250" s="164"/>
      <c r="AEB250" s="168"/>
      <c r="AEC250" s="168"/>
      <c r="AED250" s="165"/>
      <c r="AEE250" s="165"/>
      <c r="AEF250" s="165"/>
      <c r="AEG250" s="166"/>
      <c r="AEI250" s="164"/>
      <c r="AEJ250" s="168"/>
      <c r="AEK250" s="168"/>
      <c r="AEL250" s="165"/>
      <c r="AEM250" s="165"/>
      <c r="AEN250" s="165"/>
      <c r="AEO250" s="166"/>
      <c r="AEQ250" s="164"/>
      <c r="AER250" s="168"/>
      <c r="AES250" s="168"/>
      <c r="AET250" s="165"/>
      <c r="AEU250" s="165"/>
      <c r="AEV250" s="165"/>
      <c r="AEW250" s="166"/>
      <c r="AEY250" s="164"/>
      <c r="AEZ250" s="168"/>
      <c r="AFA250" s="168"/>
      <c r="AFB250" s="165"/>
      <c r="AFC250" s="165"/>
      <c r="AFD250" s="165"/>
      <c r="AFE250" s="166"/>
      <c r="AFG250" s="164"/>
      <c r="AFH250" s="168"/>
      <c r="AFI250" s="168"/>
      <c r="AFJ250" s="165"/>
      <c r="AFK250" s="165"/>
      <c r="AFL250" s="165"/>
      <c r="AFM250" s="166"/>
      <c r="AFO250" s="164"/>
      <c r="AFP250" s="168"/>
      <c r="AFQ250" s="168"/>
      <c r="AFR250" s="165"/>
      <c r="AFS250" s="165"/>
      <c r="AFT250" s="165"/>
      <c r="AFU250" s="166"/>
      <c r="AFW250" s="164"/>
      <c r="AFX250" s="168"/>
      <c r="AFY250" s="168"/>
      <c r="AFZ250" s="165"/>
      <c r="AGA250" s="165"/>
      <c r="AGB250" s="165"/>
      <c r="AGC250" s="166"/>
      <c r="AGE250" s="164"/>
      <c r="AGF250" s="168"/>
      <c r="AGG250" s="168"/>
      <c r="AGH250" s="165"/>
      <c r="AGI250" s="165"/>
      <c r="AGJ250" s="165"/>
      <c r="AGK250" s="166"/>
      <c r="AGM250" s="164"/>
      <c r="AGN250" s="168"/>
      <c r="AGO250" s="168"/>
      <c r="AGP250" s="165"/>
      <c r="AGQ250" s="165"/>
      <c r="AGR250" s="165"/>
      <c r="AGS250" s="166"/>
      <c r="AGU250" s="164"/>
      <c r="AGV250" s="168"/>
      <c r="AGW250" s="168"/>
      <c r="AGX250" s="165"/>
      <c r="AGY250" s="165"/>
      <c r="AGZ250" s="165"/>
      <c r="AHA250" s="166"/>
      <c r="AHC250" s="164"/>
      <c r="AHD250" s="168"/>
      <c r="AHE250" s="168"/>
      <c r="AHF250" s="165"/>
      <c r="AHG250" s="165"/>
      <c r="AHH250" s="165"/>
      <c r="AHI250" s="166"/>
      <c r="AHK250" s="164"/>
      <c r="AHL250" s="168"/>
      <c r="AHM250" s="168"/>
      <c r="AHN250" s="165"/>
      <c r="AHO250" s="165"/>
      <c r="AHP250" s="165"/>
      <c r="AHQ250" s="166"/>
      <c r="AHS250" s="164"/>
      <c r="AHT250" s="168"/>
      <c r="AHU250" s="168"/>
      <c r="AHV250" s="165"/>
      <c r="AHW250" s="165"/>
      <c r="AHX250" s="165"/>
      <c r="AHY250" s="166"/>
      <c r="AIA250" s="164"/>
      <c r="AIB250" s="168"/>
      <c r="AIC250" s="168"/>
      <c r="AID250" s="165"/>
      <c r="AIE250" s="165"/>
      <c r="AIF250" s="165"/>
      <c r="AIG250" s="166"/>
      <c r="AII250" s="164"/>
      <c r="AIJ250" s="168"/>
      <c r="AIK250" s="168"/>
      <c r="AIL250" s="165"/>
      <c r="AIM250" s="165"/>
      <c r="AIN250" s="165"/>
      <c r="AIO250" s="166"/>
      <c r="AIQ250" s="164"/>
      <c r="AIR250" s="168"/>
      <c r="AIS250" s="168"/>
      <c r="AIT250" s="165"/>
      <c r="AIU250" s="165"/>
      <c r="AIV250" s="165"/>
      <c r="AIW250" s="166"/>
      <c r="AIY250" s="164"/>
      <c r="AIZ250" s="168"/>
      <c r="AJA250" s="168"/>
      <c r="AJB250" s="165"/>
      <c r="AJC250" s="165"/>
      <c r="AJD250" s="165"/>
      <c r="AJE250" s="166"/>
      <c r="AJG250" s="164"/>
      <c r="AJH250" s="168"/>
      <c r="AJI250" s="168"/>
      <c r="AJJ250" s="165"/>
      <c r="AJK250" s="165"/>
      <c r="AJL250" s="165"/>
      <c r="AJM250" s="166"/>
      <c r="AJO250" s="164"/>
      <c r="AJP250" s="168"/>
      <c r="AJQ250" s="168"/>
      <c r="AJR250" s="165"/>
      <c r="AJS250" s="165"/>
      <c r="AJT250" s="165"/>
      <c r="AJU250" s="166"/>
      <c r="AJW250" s="164"/>
      <c r="AJX250" s="168"/>
      <c r="AJY250" s="168"/>
      <c r="AJZ250" s="165"/>
      <c r="AKA250" s="165"/>
      <c r="AKB250" s="165"/>
      <c r="AKC250" s="166"/>
      <c r="AKE250" s="164"/>
      <c r="AKF250" s="168"/>
      <c r="AKG250" s="168"/>
      <c r="AKH250" s="165"/>
      <c r="AKI250" s="165"/>
      <c r="AKJ250" s="165"/>
      <c r="AKK250" s="166"/>
      <c r="AKM250" s="164"/>
      <c r="AKN250" s="168"/>
      <c r="AKO250" s="168"/>
      <c r="AKP250" s="165"/>
      <c r="AKQ250" s="165"/>
      <c r="AKR250" s="165"/>
      <c r="AKS250" s="166"/>
      <c r="AKU250" s="164"/>
      <c r="AKV250" s="168"/>
      <c r="AKW250" s="168"/>
      <c r="AKX250" s="165"/>
      <c r="AKY250" s="165"/>
      <c r="AKZ250" s="165"/>
      <c r="ALA250" s="166"/>
      <c r="ALC250" s="164"/>
      <c r="ALD250" s="168"/>
      <c r="ALE250" s="168"/>
      <c r="ALF250" s="165"/>
      <c r="ALG250" s="165"/>
      <c r="ALH250" s="165"/>
      <c r="ALI250" s="166"/>
      <c r="ALK250" s="164"/>
      <c r="ALL250" s="168"/>
      <c r="ALM250" s="168"/>
      <c r="ALN250" s="165"/>
      <c r="ALO250" s="165"/>
      <c r="ALP250" s="165"/>
      <c r="ALQ250" s="166"/>
      <c r="ALS250" s="164"/>
      <c r="ALT250" s="168"/>
      <c r="ALU250" s="168"/>
      <c r="ALV250" s="165"/>
      <c r="ALW250" s="165"/>
      <c r="ALX250" s="165"/>
      <c r="ALY250" s="166"/>
      <c r="AMA250" s="164"/>
      <c r="AMB250" s="168"/>
      <c r="AMC250" s="168"/>
      <c r="AMD250" s="165"/>
      <c r="AME250" s="165"/>
      <c r="AMF250" s="165"/>
      <c r="AMG250" s="166"/>
      <c r="AMI250" s="164"/>
      <c r="AMJ250" s="168"/>
      <c r="AMK250" s="168"/>
      <c r="AML250" s="165"/>
      <c r="AMM250" s="165"/>
      <c r="AMN250" s="165"/>
      <c r="AMO250" s="166"/>
      <c r="AMQ250" s="164"/>
      <c r="AMR250" s="168"/>
      <c r="AMS250" s="168"/>
      <c r="AMT250" s="165"/>
      <c r="AMU250" s="165"/>
      <c r="AMV250" s="165"/>
      <c r="AMW250" s="166"/>
      <c r="AMY250" s="164"/>
      <c r="AMZ250" s="168"/>
      <c r="ANA250" s="168"/>
      <c r="ANB250" s="165"/>
      <c r="ANC250" s="165"/>
      <c r="AND250" s="165"/>
      <c r="ANE250" s="166"/>
      <c r="ANG250" s="164"/>
      <c r="ANH250" s="168"/>
      <c r="ANI250" s="168"/>
      <c r="ANJ250" s="165"/>
      <c r="ANK250" s="165"/>
      <c r="ANL250" s="165"/>
      <c r="ANM250" s="166"/>
      <c r="ANO250" s="164"/>
      <c r="ANP250" s="168"/>
      <c r="ANQ250" s="168"/>
      <c r="ANR250" s="165"/>
      <c r="ANS250" s="165"/>
      <c r="ANT250" s="165"/>
      <c r="ANU250" s="166"/>
      <c r="ANW250" s="164"/>
      <c r="ANX250" s="168"/>
      <c r="ANY250" s="168"/>
      <c r="ANZ250" s="165"/>
      <c r="AOA250" s="165"/>
      <c r="AOB250" s="165"/>
      <c r="AOC250" s="166"/>
      <c r="AOE250" s="164"/>
      <c r="AOF250" s="168"/>
      <c r="AOG250" s="168"/>
      <c r="AOH250" s="165"/>
      <c r="AOI250" s="165"/>
      <c r="AOJ250" s="165"/>
      <c r="AOK250" s="166"/>
      <c r="AOM250" s="164"/>
      <c r="AON250" s="168"/>
      <c r="AOO250" s="168"/>
      <c r="AOP250" s="165"/>
      <c r="AOQ250" s="165"/>
      <c r="AOR250" s="165"/>
      <c r="AOS250" s="166"/>
      <c r="AOU250" s="164"/>
      <c r="AOV250" s="168"/>
      <c r="AOW250" s="168"/>
      <c r="AOX250" s="165"/>
      <c r="AOY250" s="165"/>
      <c r="AOZ250" s="165"/>
      <c r="APA250" s="166"/>
      <c r="APC250" s="164"/>
      <c r="APD250" s="168"/>
      <c r="APE250" s="168"/>
      <c r="APF250" s="165"/>
      <c r="APG250" s="165"/>
      <c r="APH250" s="165"/>
      <c r="API250" s="166"/>
      <c r="APK250" s="164"/>
      <c r="APL250" s="168"/>
      <c r="APM250" s="168"/>
      <c r="APN250" s="165"/>
      <c r="APO250" s="165"/>
      <c r="APP250" s="165"/>
      <c r="APQ250" s="166"/>
      <c r="APS250" s="164"/>
      <c r="APT250" s="168"/>
      <c r="APU250" s="168"/>
      <c r="APV250" s="165"/>
      <c r="APW250" s="165"/>
      <c r="APX250" s="165"/>
      <c r="APY250" s="166"/>
      <c r="AQA250" s="164"/>
      <c r="AQB250" s="168"/>
      <c r="AQC250" s="168"/>
      <c r="AQD250" s="165"/>
      <c r="AQE250" s="165"/>
      <c r="AQF250" s="165"/>
      <c r="AQG250" s="166"/>
      <c r="AQI250" s="164"/>
      <c r="AQJ250" s="168"/>
      <c r="AQK250" s="168"/>
      <c r="AQL250" s="165"/>
      <c r="AQM250" s="165"/>
      <c r="AQN250" s="165"/>
      <c r="AQO250" s="166"/>
      <c r="AQQ250" s="164"/>
      <c r="AQR250" s="168"/>
      <c r="AQS250" s="168"/>
      <c r="AQT250" s="165"/>
      <c r="AQU250" s="165"/>
      <c r="AQV250" s="165"/>
      <c r="AQW250" s="166"/>
      <c r="AQY250" s="164"/>
      <c r="AQZ250" s="168"/>
      <c r="ARA250" s="168"/>
      <c r="ARB250" s="165"/>
      <c r="ARC250" s="165"/>
      <c r="ARD250" s="165"/>
      <c r="ARE250" s="166"/>
      <c r="ARG250" s="164"/>
      <c r="ARH250" s="168"/>
      <c r="ARI250" s="168"/>
      <c r="ARJ250" s="165"/>
      <c r="ARK250" s="165"/>
      <c r="ARL250" s="165"/>
      <c r="ARM250" s="166"/>
      <c r="ARO250" s="164"/>
      <c r="ARP250" s="168"/>
      <c r="ARQ250" s="168"/>
      <c r="ARR250" s="165"/>
      <c r="ARS250" s="165"/>
      <c r="ART250" s="165"/>
      <c r="ARU250" s="166"/>
      <c r="ARW250" s="164"/>
      <c r="ARX250" s="168"/>
      <c r="ARY250" s="168"/>
      <c r="ARZ250" s="165"/>
      <c r="ASA250" s="165"/>
      <c r="ASB250" s="165"/>
      <c r="ASC250" s="166"/>
      <c r="ASE250" s="164"/>
      <c r="ASF250" s="168"/>
      <c r="ASG250" s="168"/>
      <c r="ASH250" s="165"/>
      <c r="ASI250" s="165"/>
      <c r="ASJ250" s="165"/>
      <c r="ASK250" s="166"/>
      <c r="ASM250" s="164"/>
      <c r="ASN250" s="168"/>
      <c r="ASO250" s="168"/>
      <c r="ASP250" s="165"/>
      <c r="ASQ250" s="165"/>
      <c r="ASR250" s="165"/>
      <c r="ASS250" s="166"/>
      <c r="ASU250" s="164"/>
      <c r="ASV250" s="168"/>
      <c r="ASW250" s="168"/>
      <c r="ASX250" s="165"/>
      <c r="ASY250" s="165"/>
      <c r="ASZ250" s="165"/>
      <c r="ATA250" s="166"/>
      <c r="ATC250" s="164"/>
      <c r="ATD250" s="168"/>
      <c r="ATE250" s="168"/>
      <c r="ATF250" s="165"/>
      <c r="ATG250" s="165"/>
      <c r="ATH250" s="165"/>
      <c r="ATI250" s="166"/>
      <c r="ATK250" s="164"/>
      <c r="ATL250" s="168"/>
      <c r="ATM250" s="168"/>
      <c r="ATN250" s="165"/>
      <c r="ATO250" s="165"/>
      <c r="ATP250" s="165"/>
      <c r="ATQ250" s="166"/>
      <c r="ATS250" s="164"/>
      <c r="ATT250" s="168"/>
      <c r="ATU250" s="168"/>
      <c r="ATV250" s="165"/>
      <c r="ATW250" s="165"/>
      <c r="ATX250" s="165"/>
      <c r="ATY250" s="166"/>
      <c r="AUA250" s="164"/>
      <c r="AUB250" s="168"/>
      <c r="AUC250" s="168"/>
      <c r="AUD250" s="165"/>
      <c r="AUE250" s="165"/>
      <c r="AUF250" s="165"/>
      <c r="AUG250" s="166"/>
      <c r="AUI250" s="164"/>
      <c r="AUJ250" s="168"/>
      <c r="AUK250" s="168"/>
      <c r="AUL250" s="165"/>
      <c r="AUM250" s="165"/>
      <c r="AUN250" s="165"/>
      <c r="AUO250" s="166"/>
      <c r="AUQ250" s="164"/>
      <c r="AUR250" s="168"/>
      <c r="AUS250" s="168"/>
      <c r="AUT250" s="165"/>
      <c r="AUU250" s="165"/>
      <c r="AUV250" s="165"/>
      <c r="AUW250" s="166"/>
      <c r="AUY250" s="164"/>
      <c r="AUZ250" s="168"/>
      <c r="AVA250" s="168"/>
      <c r="AVB250" s="165"/>
      <c r="AVC250" s="165"/>
      <c r="AVD250" s="165"/>
      <c r="AVE250" s="166"/>
      <c r="AVG250" s="164"/>
      <c r="AVH250" s="168"/>
      <c r="AVI250" s="168"/>
      <c r="AVJ250" s="165"/>
      <c r="AVK250" s="165"/>
      <c r="AVL250" s="165"/>
      <c r="AVM250" s="166"/>
      <c r="AVO250" s="164"/>
      <c r="AVP250" s="168"/>
      <c r="AVQ250" s="168"/>
      <c r="AVR250" s="165"/>
      <c r="AVS250" s="165"/>
      <c r="AVT250" s="165"/>
      <c r="AVU250" s="166"/>
      <c r="AVW250" s="164"/>
      <c r="AVX250" s="168"/>
      <c r="AVY250" s="168"/>
      <c r="AVZ250" s="165"/>
      <c r="AWA250" s="165"/>
      <c r="AWB250" s="165"/>
      <c r="AWC250" s="166"/>
      <c r="AWE250" s="164"/>
      <c r="AWF250" s="168"/>
      <c r="AWG250" s="168"/>
      <c r="AWH250" s="165"/>
      <c r="AWI250" s="165"/>
      <c r="AWJ250" s="165"/>
      <c r="AWK250" s="166"/>
      <c r="AWM250" s="164"/>
      <c r="AWN250" s="168"/>
      <c r="AWO250" s="168"/>
      <c r="AWP250" s="165"/>
      <c r="AWQ250" s="165"/>
      <c r="AWR250" s="165"/>
      <c r="AWS250" s="166"/>
      <c r="AWU250" s="164"/>
      <c r="AWV250" s="168"/>
      <c r="AWW250" s="168"/>
      <c r="AWX250" s="165"/>
      <c r="AWY250" s="165"/>
      <c r="AWZ250" s="165"/>
      <c r="AXA250" s="166"/>
      <c r="AXC250" s="164"/>
      <c r="AXD250" s="168"/>
      <c r="AXE250" s="168"/>
      <c r="AXF250" s="165"/>
      <c r="AXG250" s="165"/>
      <c r="AXH250" s="165"/>
      <c r="AXI250" s="166"/>
      <c r="AXK250" s="164"/>
      <c r="AXL250" s="168"/>
      <c r="AXM250" s="168"/>
      <c r="AXN250" s="165"/>
      <c r="AXO250" s="165"/>
      <c r="AXP250" s="165"/>
      <c r="AXQ250" s="166"/>
      <c r="AXS250" s="164"/>
      <c r="AXT250" s="168"/>
      <c r="AXU250" s="168"/>
      <c r="AXV250" s="165"/>
      <c r="AXW250" s="165"/>
      <c r="AXX250" s="165"/>
      <c r="AXY250" s="166"/>
      <c r="AYA250" s="164"/>
      <c r="AYB250" s="168"/>
      <c r="AYC250" s="168"/>
      <c r="AYD250" s="165"/>
      <c r="AYE250" s="165"/>
      <c r="AYF250" s="165"/>
      <c r="AYG250" s="166"/>
      <c r="AYI250" s="164"/>
      <c r="AYJ250" s="168"/>
      <c r="AYK250" s="168"/>
      <c r="AYL250" s="165"/>
      <c r="AYM250" s="165"/>
      <c r="AYN250" s="165"/>
      <c r="AYO250" s="166"/>
      <c r="AYQ250" s="164"/>
      <c r="AYR250" s="168"/>
      <c r="AYS250" s="168"/>
      <c r="AYT250" s="165"/>
      <c r="AYU250" s="165"/>
      <c r="AYV250" s="165"/>
      <c r="AYW250" s="166"/>
      <c r="AYY250" s="164"/>
      <c r="AYZ250" s="168"/>
      <c r="AZA250" s="168"/>
      <c r="AZB250" s="165"/>
      <c r="AZC250" s="165"/>
      <c r="AZD250" s="165"/>
      <c r="AZE250" s="166"/>
      <c r="AZG250" s="164"/>
      <c r="AZH250" s="168"/>
      <c r="AZI250" s="168"/>
      <c r="AZJ250" s="165"/>
      <c r="AZK250" s="165"/>
      <c r="AZL250" s="165"/>
      <c r="AZM250" s="166"/>
      <c r="AZO250" s="164"/>
      <c r="AZP250" s="168"/>
      <c r="AZQ250" s="168"/>
      <c r="AZR250" s="165"/>
      <c r="AZS250" s="165"/>
      <c r="AZT250" s="165"/>
      <c r="AZU250" s="166"/>
      <c r="AZW250" s="164"/>
      <c r="AZX250" s="168"/>
      <c r="AZY250" s="168"/>
      <c r="AZZ250" s="165"/>
      <c r="BAA250" s="165"/>
      <c r="BAB250" s="165"/>
      <c r="BAC250" s="166"/>
      <c r="BAE250" s="164"/>
      <c r="BAF250" s="168"/>
      <c r="BAG250" s="168"/>
      <c r="BAH250" s="165"/>
      <c r="BAI250" s="165"/>
      <c r="BAJ250" s="165"/>
      <c r="BAK250" s="166"/>
      <c r="BAM250" s="164"/>
      <c r="BAN250" s="168"/>
      <c r="BAO250" s="168"/>
      <c r="BAP250" s="165"/>
      <c r="BAQ250" s="165"/>
      <c r="BAR250" s="165"/>
      <c r="BAS250" s="166"/>
      <c r="BAU250" s="164"/>
      <c r="BAV250" s="168"/>
      <c r="BAW250" s="168"/>
      <c r="BAX250" s="165"/>
      <c r="BAY250" s="165"/>
      <c r="BAZ250" s="165"/>
      <c r="BBA250" s="166"/>
      <c r="BBC250" s="164"/>
      <c r="BBD250" s="168"/>
      <c r="BBE250" s="168"/>
      <c r="BBF250" s="165"/>
      <c r="BBG250" s="165"/>
      <c r="BBH250" s="165"/>
      <c r="BBI250" s="166"/>
      <c r="BBK250" s="164"/>
      <c r="BBL250" s="168"/>
      <c r="BBM250" s="168"/>
      <c r="BBN250" s="165"/>
      <c r="BBO250" s="165"/>
      <c r="BBP250" s="165"/>
      <c r="BBQ250" s="166"/>
      <c r="BBS250" s="164"/>
      <c r="BBT250" s="168"/>
      <c r="BBU250" s="168"/>
      <c r="BBV250" s="165"/>
      <c r="BBW250" s="165"/>
      <c r="BBX250" s="165"/>
      <c r="BBY250" s="166"/>
      <c r="BCA250" s="164"/>
      <c r="BCB250" s="168"/>
      <c r="BCC250" s="168"/>
      <c r="BCD250" s="165"/>
      <c r="BCE250" s="165"/>
      <c r="BCF250" s="165"/>
      <c r="BCG250" s="166"/>
      <c r="BCI250" s="164"/>
      <c r="BCJ250" s="168"/>
      <c r="BCK250" s="168"/>
      <c r="BCL250" s="165"/>
      <c r="BCM250" s="165"/>
      <c r="BCN250" s="165"/>
      <c r="BCO250" s="166"/>
      <c r="BCQ250" s="164"/>
      <c r="BCR250" s="168"/>
      <c r="BCS250" s="168"/>
      <c r="BCT250" s="165"/>
      <c r="BCU250" s="165"/>
      <c r="BCV250" s="165"/>
      <c r="BCW250" s="166"/>
      <c r="BCY250" s="164"/>
      <c r="BCZ250" s="168"/>
      <c r="BDA250" s="168"/>
      <c r="BDB250" s="165"/>
      <c r="BDC250" s="165"/>
      <c r="BDD250" s="165"/>
      <c r="BDE250" s="166"/>
      <c r="BDG250" s="164"/>
      <c r="BDH250" s="168"/>
      <c r="BDI250" s="168"/>
      <c r="BDJ250" s="165"/>
      <c r="BDK250" s="165"/>
      <c r="BDL250" s="165"/>
      <c r="BDM250" s="166"/>
      <c r="BDO250" s="164"/>
      <c r="BDP250" s="168"/>
      <c r="BDQ250" s="168"/>
      <c r="BDR250" s="165"/>
      <c r="BDS250" s="165"/>
      <c r="BDT250" s="165"/>
      <c r="BDU250" s="166"/>
      <c r="BDW250" s="164"/>
      <c r="BDX250" s="168"/>
      <c r="BDY250" s="168"/>
      <c r="BDZ250" s="165"/>
      <c r="BEA250" s="165"/>
      <c r="BEB250" s="165"/>
      <c r="BEC250" s="166"/>
      <c r="BEE250" s="164"/>
      <c r="BEF250" s="168"/>
      <c r="BEG250" s="168"/>
      <c r="BEH250" s="165"/>
      <c r="BEI250" s="165"/>
      <c r="BEJ250" s="165"/>
      <c r="BEK250" s="166"/>
      <c r="BEM250" s="164"/>
      <c r="BEN250" s="168"/>
      <c r="BEO250" s="168"/>
      <c r="BEP250" s="165"/>
      <c r="BEQ250" s="165"/>
      <c r="BER250" s="165"/>
      <c r="BES250" s="166"/>
      <c r="BEU250" s="164"/>
      <c r="BEV250" s="168"/>
      <c r="BEW250" s="168"/>
      <c r="BEX250" s="165"/>
      <c r="BEY250" s="165"/>
      <c r="BEZ250" s="165"/>
      <c r="BFA250" s="166"/>
      <c r="BFC250" s="164"/>
      <c r="BFD250" s="168"/>
      <c r="BFE250" s="168"/>
      <c r="BFF250" s="165"/>
      <c r="BFG250" s="165"/>
      <c r="BFH250" s="165"/>
      <c r="BFI250" s="166"/>
      <c r="BFK250" s="164"/>
      <c r="BFL250" s="168"/>
      <c r="BFM250" s="168"/>
      <c r="BFN250" s="165"/>
      <c r="BFO250" s="165"/>
      <c r="BFP250" s="165"/>
      <c r="BFQ250" s="166"/>
      <c r="BFS250" s="164"/>
      <c r="BFT250" s="168"/>
      <c r="BFU250" s="168"/>
      <c r="BFV250" s="165"/>
      <c r="BFW250" s="165"/>
      <c r="BFX250" s="165"/>
      <c r="BFY250" s="166"/>
      <c r="BGA250" s="164"/>
      <c r="BGB250" s="168"/>
      <c r="BGC250" s="168"/>
      <c r="BGD250" s="165"/>
      <c r="BGE250" s="165"/>
      <c r="BGF250" s="165"/>
      <c r="BGG250" s="166"/>
      <c r="BGI250" s="164"/>
      <c r="BGJ250" s="168"/>
      <c r="BGK250" s="168"/>
      <c r="BGL250" s="165"/>
      <c r="BGM250" s="165"/>
      <c r="BGN250" s="165"/>
      <c r="BGO250" s="166"/>
      <c r="BGQ250" s="164"/>
      <c r="BGR250" s="168"/>
      <c r="BGS250" s="168"/>
      <c r="BGT250" s="165"/>
      <c r="BGU250" s="165"/>
      <c r="BGV250" s="165"/>
      <c r="BGW250" s="166"/>
      <c r="BGY250" s="164"/>
      <c r="BGZ250" s="168"/>
      <c r="BHA250" s="168"/>
      <c r="BHB250" s="165"/>
      <c r="BHC250" s="165"/>
      <c r="BHD250" s="165"/>
      <c r="BHE250" s="166"/>
      <c r="BHG250" s="164"/>
      <c r="BHH250" s="168"/>
      <c r="BHI250" s="168"/>
      <c r="BHJ250" s="165"/>
      <c r="BHK250" s="165"/>
      <c r="BHL250" s="165"/>
      <c r="BHM250" s="166"/>
      <c r="BHO250" s="164"/>
      <c r="BHP250" s="168"/>
      <c r="BHQ250" s="168"/>
      <c r="BHR250" s="165"/>
      <c r="BHS250" s="165"/>
      <c r="BHT250" s="165"/>
      <c r="BHU250" s="166"/>
      <c r="BHW250" s="164"/>
      <c r="BHX250" s="168"/>
      <c r="BHY250" s="168"/>
      <c r="BHZ250" s="165"/>
      <c r="BIA250" s="165"/>
      <c r="BIB250" s="165"/>
      <c r="BIC250" s="166"/>
      <c r="BIE250" s="164"/>
      <c r="BIF250" s="168"/>
      <c r="BIG250" s="168"/>
      <c r="BIH250" s="165"/>
      <c r="BII250" s="165"/>
      <c r="BIJ250" s="165"/>
      <c r="BIK250" s="166"/>
      <c r="BIM250" s="164"/>
      <c r="BIN250" s="168"/>
      <c r="BIO250" s="168"/>
      <c r="BIP250" s="165"/>
      <c r="BIQ250" s="165"/>
      <c r="BIR250" s="165"/>
      <c r="BIS250" s="166"/>
      <c r="BIU250" s="164"/>
      <c r="BIV250" s="168"/>
      <c r="BIW250" s="168"/>
      <c r="BIX250" s="165"/>
      <c r="BIY250" s="165"/>
      <c r="BIZ250" s="165"/>
      <c r="BJA250" s="166"/>
      <c r="BJC250" s="164"/>
      <c r="BJD250" s="168"/>
      <c r="BJE250" s="168"/>
      <c r="BJF250" s="165"/>
      <c r="BJG250" s="165"/>
      <c r="BJH250" s="165"/>
      <c r="BJI250" s="166"/>
      <c r="BJK250" s="164"/>
      <c r="BJL250" s="168"/>
      <c r="BJM250" s="168"/>
      <c r="BJN250" s="165"/>
      <c r="BJO250" s="165"/>
      <c r="BJP250" s="165"/>
      <c r="BJQ250" s="166"/>
      <c r="BJS250" s="164"/>
      <c r="BJT250" s="168"/>
      <c r="BJU250" s="168"/>
      <c r="BJV250" s="165"/>
      <c r="BJW250" s="165"/>
      <c r="BJX250" s="165"/>
      <c r="BJY250" s="166"/>
      <c r="BKA250" s="164"/>
      <c r="BKB250" s="168"/>
      <c r="BKC250" s="168"/>
      <c r="BKD250" s="165"/>
      <c r="BKE250" s="165"/>
      <c r="BKF250" s="165"/>
      <c r="BKG250" s="166"/>
      <c r="BKI250" s="164"/>
      <c r="BKJ250" s="168"/>
      <c r="BKK250" s="168"/>
      <c r="BKL250" s="165"/>
      <c r="BKM250" s="165"/>
      <c r="BKN250" s="165"/>
      <c r="BKO250" s="166"/>
      <c r="BKQ250" s="164"/>
      <c r="BKR250" s="168"/>
      <c r="BKS250" s="168"/>
      <c r="BKT250" s="165"/>
      <c r="BKU250" s="165"/>
      <c r="BKV250" s="165"/>
      <c r="BKW250" s="166"/>
      <c r="BKY250" s="164"/>
      <c r="BKZ250" s="168"/>
      <c r="BLA250" s="168"/>
      <c r="BLB250" s="165"/>
      <c r="BLC250" s="165"/>
      <c r="BLD250" s="165"/>
      <c r="BLE250" s="166"/>
      <c r="BLG250" s="164"/>
      <c r="BLH250" s="168"/>
      <c r="BLI250" s="168"/>
      <c r="BLJ250" s="165"/>
      <c r="BLK250" s="165"/>
      <c r="BLL250" s="165"/>
      <c r="BLM250" s="166"/>
      <c r="BLO250" s="164"/>
      <c r="BLP250" s="168"/>
      <c r="BLQ250" s="168"/>
      <c r="BLR250" s="165"/>
      <c r="BLS250" s="165"/>
      <c r="BLT250" s="165"/>
      <c r="BLU250" s="166"/>
      <c r="BLW250" s="164"/>
      <c r="BLX250" s="168"/>
      <c r="BLY250" s="168"/>
      <c r="BLZ250" s="165"/>
      <c r="BMA250" s="165"/>
      <c r="BMB250" s="165"/>
      <c r="BMC250" s="166"/>
      <c r="BME250" s="164"/>
      <c r="BMF250" s="168"/>
      <c r="BMG250" s="168"/>
      <c r="BMH250" s="165"/>
      <c r="BMI250" s="165"/>
      <c r="BMJ250" s="165"/>
      <c r="BMK250" s="166"/>
      <c r="BMM250" s="164"/>
      <c r="BMN250" s="168"/>
      <c r="BMO250" s="168"/>
      <c r="BMP250" s="165"/>
      <c r="BMQ250" s="165"/>
      <c r="BMR250" s="165"/>
      <c r="BMS250" s="166"/>
      <c r="BMU250" s="164"/>
      <c r="BMV250" s="168"/>
      <c r="BMW250" s="168"/>
      <c r="BMX250" s="165"/>
      <c r="BMY250" s="165"/>
      <c r="BMZ250" s="165"/>
      <c r="BNA250" s="166"/>
      <c r="BNC250" s="164"/>
      <c r="BND250" s="168"/>
      <c r="BNE250" s="168"/>
      <c r="BNF250" s="165"/>
      <c r="BNG250" s="165"/>
      <c r="BNH250" s="165"/>
      <c r="BNI250" s="166"/>
      <c r="BNK250" s="164"/>
      <c r="BNL250" s="168"/>
      <c r="BNM250" s="168"/>
      <c r="BNN250" s="165"/>
      <c r="BNO250" s="165"/>
      <c r="BNP250" s="165"/>
      <c r="BNQ250" s="166"/>
      <c r="BNS250" s="164"/>
      <c r="BNT250" s="168"/>
      <c r="BNU250" s="168"/>
      <c r="BNV250" s="165"/>
      <c r="BNW250" s="165"/>
      <c r="BNX250" s="165"/>
      <c r="BNY250" s="166"/>
      <c r="BOA250" s="164"/>
      <c r="BOB250" s="168"/>
      <c r="BOC250" s="168"/>
      <c r="BOD250" s="165"/>
      <c r="BOE250" s="165"/>
      <c r="BOF250" s="165"/>
      <c r="BOG250" s="166"/>
      <c r="BOI250" s="164"/>
      <c r="BOJ250" s="168"/>
      <c r="BOK250" s="168"/>
      <c r="BOL250" s="165"/>
      <c r="BOM250" s="165"/>
      <c r="BON250" s="165"/>
      <c r="BOO250" s="166"/>
      <c r="BOQ250" s="164"/>
      <c r="BOR250" s="168"/>
      <c r="BOS250" s="168"/>
      <c r="BOT250" s="165"/>
      <c r="BOU250" s="165"/>
      <c r="BOV250" s="165"/>
      <c r="BOW250" s="166"/>
      <c r="BOY250" s="164"/>
      <c r="BOZ250" s="168"/>
      <c r="BPA250" s="168"/>
      <c r="BPB250" s="165"/>
      <c r="BPC250" s="165"/>
      <c r="BPD250" s="165"/>
      <c r="BPE250" s="166"/>
      <c r="BPG250" s="164"/>
      <c r="BPH250" s="168"/>
      <c r="BPI250" s="168"/>
      <c r="BPJ250" s="165"/>
      <c r="BPK250" s="165"/>
      <c r="BPL250" s="165"/>
      <c r="BPM250" s="166"/>
      <c r="BPO250" s="164"/>
      <c r="BPP250" s="168"/>
      <c r="BPQ250" s="168"/>
      <c r="BPR250" s="165"/>
      <c r="BPS250" s="165"/>
      <c r="BPT250" s="165"/>
      <c r="BPU250" s="166"/>
      <c r="BPW250" s="164"/>
      <c r="BPX250" s="168"/>
      <c r="BPY250" s="168"/>
      <c r="BPZ250" s="165"/>
      <c r="BQA250" s="165"/>
      <c r="BQB250" s="165"/>
      <c r="BQC250" s="166"/>
      <c r="BQE250" s="164"/>
      <c r="BQF250" s="168"/>
      <c r="BQG250" s="168"/>
      <c r="BQH250" s="165"/>
      <c r="BQI250" s="165"/>
      <c r="BQJ250" s="165"/>
      <c r="BQK250" s="166"/>
      <c r="BQM250" s="164"/>
      <c r="BQN250" s="168"/>
      <c r="BQO250" s="168"/>
      <c r="BQP250" s="165"/>
      <c r="BQQ250" s="165"/>
      <c r="BQR250" s="165"/>
      <c r="BQS250" s="166"/>
      <c r="BQU250" s="164"/>
      <c r="BQV250" s="168"/>
      <c r="BQW250" s="168"/>
      <c r="BQX250" s="165"/>
      <c r="BQY250" s="165"/>
      <c r="BQZ250" s="165"/>
      <c r="BRA250" s="166"/>
      <c r="BRC250" s="164"/>
      <c r="BRD250" s="168"/>
      <c r="BRE250" s="168"/>
      <c r="BRF250" s="165"/>
      <c r="BRG250" s="165"/>
      <c r="BRH250" s="165"/>
      <c r="BRI250" s="166"/>
      <c r="BRK250" s="164"/>
      <c r="BRL250" s="168"/>
      <c r="BRM250" s="168"/>
      <c r="BRN250" s="165"/>
      <c r="BRO250" s="165"/>
      <c r="BRP250" s="165"/>
      <c r="BRQ250" s="166"/>
      <c r="BRS250" s="164"/>
      <c r="BRT250" s="168"/>
      <c r="BRU250" s="168"/>
      <c r="BRV250" s="165"/>
      <c r="BRW250" s="165"/>
      <c r="BRX250" s="165"/>
      <c r="BRY250" s="166"/>
      <c r="BSA250" s="164"/>
      <c r="BSB250" s="168"/>
      <c r="BSC250" s="168"/>
      <c r="BSD250" s="165"/>
      <c r="BSE250" s="165"/>
      <c r="BSF250" s="165"/>
      <c r="BSG250" s="166"/>
      <c r="BSI250" s="164"/>
      <c r="BSJ250" s="168"/>
      <c r="BSK250" s="168"/>
      <c r="BSL250" s="165"/>
      <c r="BSM250" s="165"/>
      <c r="BSN250" s="165"/>
      <c r="BSO250" s="166"/>
      <c r="BSQ250" s="164"/>
      <c r="BSR250" s="168"/>
      <c r="BSS250" s="168"/>
      <c r="BST250" s="165"/>
      <c r="BSU250" s="165"/>
      <c r="BSV250" s="165"/>
      <c r="BSW250" s="166"/>
      <c r="BSY250" s="164"/>
      <c r="BSZ250" s="168"/>
      <c r="BTA250" s="168"/>
      <c r="BTB250" s="165"/>
      <c r="BTC250" s="165"/>
      <c r="BTD250" s="165"/>
      <c r="BTE250" s="166"/>
      <c r="BTG250" s="164"/>
      <c r="BTH250" s="168"/>
      <c r="BTI250" s="168"/>
      <c r="BTJ250" s="165"/>
      <c r="BTK250" s="165"/>
      <c r="BTL250" s="165"/>
      <c r="BTM250" s="166"/>
      <c r="BTO250" s="164"/>
      <c r="BTP250" s="168"/>
      <c r="BTQ250" s="168"/>
      <c r="BTR250" s="165"/>
      <c r="BTS250" s="165"/>
      <c r="BTT250" s="165"/>
      <c r="BTU250" s="166"/>
      <c r="BTW250" s="164"/>
      <c r="BTX250" s="168"/>
      <c r="BTY250" s="168"/>
      <c r="BTZ250" s="165"/>
      <c r="BUA250" s="165"/>
      <c r="BUB250" s="165"/>
      <c r="BUC250" s="166"/>
      <c r="BUE250" s="164"/>
      <c r="BUF250" s="168"/>
      <c r="BUG250" s="168"/>
      <c r="BUH250" s="165"/>
      <c r="BUI250" s="165"/>
      <c r="BUJ250" s="165"/>
      <c r="BUK250" s="166"/>
      <c r="BUM250" s="164"/>
      <c r="BUN250" s="168"/>
      <c r="BUO250" s="168"/>
      <c r="BUP250" s="165"/>
      <c r="BUQ250" s="165"/>
      <c r="BUR250" s="165"/>
      <c r="BUS250" s="166"/>
      <c r="BUU250" s="164"/>
      <c r="BUV250" s="168"/>
      <c r="BUW250" s="168"/>
      <c r="BUX250" s="165"/>
      <c r="BUY250" s="165"/>
      <c r="BUZ250" s="165"/>
      <c r="BVA250" s="166"/>
      <c r="BVC250" s="164"/>
      <c r="BVD250" s="168"/>
      <c r="BVE250" s="168"/>
      <c r="BVF250" s="165"/>
      <c r="BVG250" s="165"/>
      <c r="BVH250" s="165"/>
      <c r="BVI250" s="166"/>
      <c r="BVK250" s="164"/>
      <c r="BVL250" s="168"/>
      <c r="BVM250" s="168"/>
      <c r="BVN250" s="165"/>
      <c r="BVO250" s="165"/>
      <c r="BVP250" s="165"/>
      <c r="BVQ250" s="166"/>
      <c r="BVS250" s="164"/>
      <c r="BVT250" s="168"/>
      <c r="BVU250" s="168"/>
      <c r="BVV250" s="165"/>
      <c r="BVW250" s="165"/>
      <c r="BVX250" s="165"/>
      <c r="BVY250" s="166"/>
      <c r="BWA250" s="164"/>
      <c r="BWB250" s="168"/>
      <c r="BWC250" s="168"/>
      <c r="BWD250" s="165"/>
      <c r="BWE250" s="165"/>
      <c r="BWF250" s="165"/>
      <c r="BWG250" s="166"/>
      <c r="BWI250" s="164"/>
      <c r="BWJ250" s="168"/>
      <c r="BWK250" s="168"/>
      <c r="BWL250" s="165"/>
      <c r="BWM250" s="165"/>
      <c r="BWN250" s="165"/>
      <c r="BWO250" s="166"/>
      <c r="BWQ250" s="164"/>
      <c r="BWR250" s="168"/>
      <c r="BWS250" s="168"/>
      <c r="BWT250" s="165"/>
      <c r="BWU250" s="165"/>
      <c r="BWV250" s="165"/>
      <c r="BWW250" s="166"/>
      <c r="BWY250" s="164"/>
      <c r="BWZ250" s="168"/>
      <c r="BXA250" s="168"/>
      <c r="BXB250" s="165"/>
      <c r="BXC250" s="165"/>
      <c r="BXD250" s="165"/>
      <c r="BXE250" s="166"/>
      <c r="BXG250" s="164"/>
      <c r="BXH250" s="168"/>
      <c r="BXI250" s="168"/>
      <c r="BXJ250" s="165"/>
      <c r="BXK250" s="165"/>
      <c r="BXL250" s="165"/>
      <c r="BXM250" s="166"/>
      <c r="BXO250" s="164"/>
      <c r="BXP250" s="168"/>
      <c r="BXQ250" s="168"/>
      <c r="BXR250" s="165"/>
      <c r="BXS250" s="165"/>
      <c r="BXT250" s="165"/>
      <c r="BXU250" s="166"/>
      <c r="BXW250" s="164"/>
      <c r="BXX250" s="168"/>
      <c r="BXY250" s="168"/>
      <c r="BXZ250" s="165"/>
      <c r="BYA250" s="165"/>
      <c r="BYB250" s="165"/>
      <c r="BYC250" s="166"/>
      <c r="BYE250" s="164"/>
      <c r="BYF250" s="168"/>
      <c r="BYG250" s="168"/>
      <c r="BYH250" s="165"/>
      <c r="BYI250" s="165"/>
      <c r="BYJ250" s="165"/>
      <c r="BYK250" s="166"/>
      <c r="BYM250" s="164"/>
      <c r="BYN250" s="168"/>
      <c r="BYO250" s="168"/>
      <c r="BYP250" s="165"/>
      <c r="BYQ250" s="165"/>
      <c r="BYR250" s="165"/>
      <c r="BYS250" s="166"/>
      <c r="BYU250" s="164"/>
      <c r="BYV250" s="168"/>
      <c r="BYW250" s="168"/>
      <c r="BYX250" s="165"/>
      <c r="BYY250" s="165"/>
      <c r="BYZ250" s="165"/>
      <c r="BZA250" s="166"/>
      <c r="BZC250" s="164"/>
      <c r="BZD250" s="168"/>
      <c r="BZE250" s="168"/>
      <c r="BZF250" s="165"/>
      <c r="BZG250" s="165"/>
      <c r="BZH250" s="165"/>
      <c r="BZI250" s="166"/>
      <c r="BZK250" s="164"/>
      <c r="BZL250" s="168"/>
      <c r="BZM250" s="168"/>
      <c r="BZN250" s="165"/>
      <c r="BZO250" s="165"/>
      <c r="BZP250" s="165"/>
      <c r="BZQ250" s="166"/>
      <c r="BZS250" s="164"/>
      <c r="BZT250" s="168"/>
      <c r="BZU250" s="168"/>
      <c r="BZV250" s="165"/>
      <c r="BZW250" s="165"/>
      <c r="BZX250" s="165"/>
      <c r="BZY250" s="166"/>
      <c r="CAA250" s="164"/>
      <c r="CAB250" s="168"/>
      <c r="CAC250" s="168"/>
      <c r="CAD250" s="165"/>
      <c r="CAE250" s="165"/>
      <c r="CAF250" s="165"/>
      <c r="CAG250" s="166"/>
      <c r="CAI250" s="164"/>
      <c r="CAJ250" s="168"/>
      <c r="CAK250" s="168"/>
      <c r="CAL250" s="165"/>
      <c r="CAM250" s="165"/>
      <c r="CAN250" s="165"/>
      <c r="CAO250" s="166"/>
      <c r="CAQ250" s="164"/>
      <c r="CAR250" s="168"/>
      <c r="CAS250" s="168"/>
      <c r="CAT250" s="165"/>
      <c r="CAU250" s="165"/>
      <c r="CAV250" s="165"/>
      <c r="CAW250" s="166"/>
      <c r="CAY250" s="164"/>
      <c r="CAZ250" s="168"/>
      <c r="CBA250" s="168"/>
      <c r="CBB250" s="165"/>
      <c r="CBC250" s="165"/>
      <c r="CBD250" s="165"/>
      <c r="CBE250" s="166"/>
      <c r="CBG250" s="164"/>
      <c r="CBH250" s="168"/>
      <c r="CBI250" s="168"/>
      <c r="CBJ250" s="165"/>
      <c r="CBK250" s="165"/>
      <c r="CBL250" s="165"/>
      <c r="CBM250" s="166"/>
      <c r="CBO250" s="164"/>
      <c r="CBP250" s="168"/>
      <c r="CBQ250" s="168"/>
      <c r="CBR250" s="165"/>
      <c r="CBS250" s="165"/>
      <c r="CBT250" s="165"/>
      <c r="CBU250" s="166"/>
      <c r="CBW250" s="164"/>
      <c r="CBX250" s="168"/>
      <c r="CBY250" s="168"/>
      <c r="CBZ250" s="165"/>
      <c r="CCA250" s="165"/>
      <c r="CCB250" s="165"/>
      <c r="CCC250" s="166"/>
      <c r="CCE250" s="164"/>
      <c r="CCF250" s="168"/>
      <c r="CCG250" s="168"/>
      <c r="CCH250" s="165"/>
      <c r="CCI250" s="165"/>
      <c r="CCJ250" s="165"/>
      <c r="CCK250" s="166"/>
      <c r="CCM250" s="164"/>
      <c r="CCN250" s="168"/>
      <c r="CCO250" s="168"/>
      <c r="CCP250" s="165"/>
      <c r="CCQ250" s="165"/>
      <c r="CCR250" s="165"/>
      <c r="CCS250" s="166"/>
      <c r="CCU250" s="164"/>
      <c r="CCV250" s="168"/>
      <c r="CCW250" s="168"/>
      <c r="CCX250" s="165"/>
      <c r="CCY250" s="165"/>
      <c r="CCZ250" s="165"/>
      <c r="CDA250" s="166"/>
      <c r="CDC250" s="164"/>
      <c r="CDD250" s="168"/>
      <c r="CDE250" s="168"/>
      <c r="CDF250" s="165"/>
      <c r="CDG250" s="165"/>
      <c r="CDH250" s="165"/>
      <c r="CDI250" s="166"/>
      <c r="CDK250" s="164"/>
      <c r="CDL250" s="168"/>
      <c r="CDM250" s="168"/>
      <c r="CDN250" s="165"/>
      <c r="CDO250" s="165"/>
      <c r="CDP250" s="165"/>
      <c r="CDQ250" s="166"/>
      <c r="CDS250" s="164"/>
      <c r="CDT250" s="168"/>
      <c r="CDU250" s="168"/>
      <c r="CDV250" s="165"/>
      <c r="CDW250" s="165"/>
      <c r="CDX250" s="165"/>
      <c r="CDY250" s="166"/>
      <c r="CEA250" s="164"/>
      <c r="CEB250" s="168"/>
      <c r="CEC250" s="168"/>
      <c r="CED250" s="165"/>
      <c r="CEE250" s="165"/>
      <c r="CEF250" s="165"/>
      <c r="CEG250" s="166"/>
      <c r="CEI250" s="164"/>
      <c r="CEJ250" s="168"/>
      <c r="CEK250" s="168"/>
      <c r="CEL250" s="165"/>
      <c r="CEM250" s="165"/>
      <c r="CEN250" s="165"/>
      <c r="CEO250" s="166"/>
      <c r="CEQ250" s="164"/>
      <c r="CER250" s="168"/>
      <c r="CES250" s="168"/>
      <c r="CET250" s="165"/>
      <c r="CEU250" s="165"/>
      <c r="CEV250" s="165"/>
      <c r="CEW250" s="166"/>
      <c r="CEY250" s="164"/>
      <c r="CEZ250" s="168"/>
      <c r="CFA250" s="168"/>
      <c r="CFB250" s="165"/>
      <c r="CFC250" s="165"/>
      <c r="CFD250" s="165"/>
      <c r="CFE250" s="166"/>
      <c r="CFG250" s="164"/>
      <c r="CFH250" s="168"/>
      <c r="CFI250" s="168"/>
      <c r="CFJ250" s="165"/>
      <c r="CFK250" s="165"/>
      <c r="CFL250" s="165"/>
      <c r="CFM250" s="166"/>
      <c r="CFO250" s="164"/>
      <c r="CFP250" s="168"/>
      <c r="CFQ250" s="168"/>
      <c r="CFR250" s="165"/>
      <c r="CFS250" s="165"/>
      <c r="CFT250" s="165"/>
      <c r="CFU250" s="166"/>
      <c r="CFW250" s="164"/>
      <c r="CFX250" s="168"/>
      <c r="CFY250" s="168"/>
      <c r="CFZ250" s="165"/>
      <c r="CGA250" s="165"/>
      <c r="CGB250" s="165"/>
      <c r="CGC250" s="166"/>
      <c r="CGE250" s="164"/>
      <c r="CGF250" s="168"/>
      <c r="CGG250" s="168"/>
      <c r="CGH250" s="165"/>
      <c r="CGI250" s="165"/>
      <c r="CGJ250" s="165"/>
      <c r="CGK250" s="166"/>
      <c r="CGM250" s="164"/>
      <c r="CGN250" s="168"/>
      <c r="CGO250" s="168"/>
      <c r="CGP250" s="165"/>
      <c r="CGQ250" s="165"/>
      <c r="CGR250" s="165"/>
      <c r="CGS250" s="166"/>
      <c r="CGU250" s="164"/>
      <c r="CGV250" s="168"/>
      <c r="CGW250" s="168"/>
      <c r="CGX250" s="165"/>
      <c r="CGY250" s="165"/>
      <c r="CGZ250" s="165"/>
      <c r="CHA250" s="166"/>
      <c r="CHC250" s="164"/>
      <c r="CHD250" s="168"/>
      <c r="CHE250" s="168"/>
      <c r="CHF250" s="165"/>
      <c r="CHG250" s="165"/>
      <c r="CHH250" s="165"/>
      <c r="CHI250" s="166"/>
      <c r="CHK250" s="164"/>
      <c r="CHL250" s="168"/>
      <c r="CHM250" s="168"/>
      <c r="CHN250" s="165"/>
      <c r="CHO250" s="165"/>
      <c r="CHP250" s="165"/>
      <c r="CHQ250" s="166"/>
      <c r="CHS250" s="164"/>
      <c r="CHT250" s="168"/>
      <c r="CHU250" s="168"/>
      <c r="CHV250" s="165"/>
      <c r="CHW250" s="165"/>
      <c r="CHX250" s="165"/>
      <c r="CHY250" s="166"/>
      <c r="CIA250" s="164"/>
      <c r="CIB250" s="168"/>
      <c r="CIC250" s="168"/>
      <c r="CID250" s="165"/>
      <c r="CIE250" s="165"/>
      <c r="CIF250" s="165"/>
      <c r="CIG250" s="166"/>
      <c r="CII250" s="164"/>
      <c r="CIJ250" s="168"/>
      <c r="CIK250" s="168"/>
      <c r="CIL250" s="165"/>
      <c r="CIM250" s="165"/>
      <c r="CIN250" s="165"/>
      <c r="CIO250" s="166"/>
      <c r="CIQ250" s="164"/>
      <c r="CIR250" s="168"/>
      <c r="CIS250" s="168"/>
      <c r="CIT250" s="165"/>
      <c r="CIU250" s="165"/>
      <c r="CIV250" s="165"/>
      <c r="CIW250" s="166"/>
      <c r="CIY250" s="164"/>
      <c r="CIZ250" s="168"/>
      <c r="CJA250" s="168"/>
      <c r="CJB250" s="165"/>
      <c r="CJC250" s="165"/>
      <c r="CJD250" s="165"/>
      <c r="CJE250" s="166"/>
      <c r="CJG250" s="164"/>
      <c r="CJH250" s="168"/>
      <c r="CJI250" s="168"/>
      <c r="CJJ250" s="165"/>
      <c r="CJK250" s="165"/>
      <c r="CJL250" s="165"/>
      <c r="CJM250" s="166"/>
      <c r="CJO250" s="164"/>
      <c r="CJP250" s="168"/>
      <c r="CJQ250" s="168"/>
      <c r="CJR250" s="165"/>
      <c r="CJS250" s="165"/>
      <c r="CJT250" s="165"/>
      <c r="CJU250" s="166"/>
      <c r="CJW250" s="164"/>
      <c r="CJX250" s="168"/>
      <c r="CJY250" s="168"/>
      <c r="CJZ250" s="165"/>
      <c r="CKA250" s="165"/>
      <c r="CKB250" s="165"/>
      <c r="CKC250" s="166"/>
      <c r="CKE250" s="164"/>
      <c r="CKF250" s="168"/>
      <c r="CKG250" s="168"/>
      <c r="CKH250" s="165"/>
      <c r="CKI250" s="165"/>
      <c r="CKJ250" s="165"/>
      <c r="CKK250" s="166"/>
      <c r="CKM250" s="164"/>
      <c r="CKN250" s="168"/>
      <c r="CKO250" s="168"/>
      <c r="CKP250" s="165"/>
      <c r="CKQ250" s="165"/>
      <c r="CKR250" s="165"/>
      <c r="CKS250" s="166"/>
      <c r="CKU250" s="164"/>
      <c r="CKV250" s="168"/>
      <c r="CKW250" s="168"/>
      <c r="CKX250" s="165"/>
      <c r="CKY250" s="165"/>
      <c r="CKZ250" s="165"/>
      <c r="CLA250" s="166"/>
      <c r="CLC250" s="164"/>
      <c r="CLD250" s="168"/>
      <c r="CLE250" s="168"/>
      <c r="CLF250" s="165"/>
      <c r="CLG250" s="165"/>
      <c r="CLH250" s="165"/>
      <c r="CLI250" s="166"/>
      <c r="CLK250" s="164"/>
      <c r="CLL250" s="168"/>
      <c r="CLM250" s="168"/>
      <c r="CLN250" s="165"/>
      <c r="CLO250" s="165"/>
      <c r="CLP250" s="165"/>
      <c r="CLQ250" s="166"/>
      <c r="CLS250" s="164"/>
      <c r="CLT250" s="168"/>
      <c r="CLU250" s="168"/>
      <c r="CLV250" s="165"/>
      <c r="CLW250" s="165"/>
      <c r="CLX250" s="165"/>
      <c r="CLY250" s="166"/>
      <c r="CMA250" s="164"/>
      <c r="CMB250" s="168"/>
      <c r="CMC250" s="168"/>
      <c r="CMD250" s="165"/>
      <c r="CME250" s="165"/>
      <c r="CMF250" s="165"/>
      <c r="CMG250" s="166"/>
      <c r="CMI250" s="164"/>
      <c r="CMJ250" s="168"/>
      <c r="CMK250" s="168"/>
      <c r="CML250" s="165"/>
      <c r="CMM250" s="165"/>
      <c r="CMN250" s="165"/>
      <c r="CMO250" s="166"/>
      <c r="CMQ250" s="164"/>
      <c r="CMR250" s="168"/>
      <c r="CMS250" s="168"/>
      <c r="CMT250" s="165"/>
      <c r="CMU250" s="165"/>
      <c r="CMV250" s="165"/>
      <c r="CMW250" s="166"/>
      <c r="CMY250" s="164"/>
      <c r="CMZ250" s="168"/>
      <c r="CNA250" s="168"/>
      <c r="CNB250" s="165"/>
      <c r="CNC250" s="165"/>
      <c r="CND250" s="165"/>
      <c r="CNE250" s="166"/>
      <c r="CNG250" s="164"/>
      <c r="CNH250" s="168"/>
      <c r="CNI250" s="168"/>
      <c r="CNJ250" s="165"/>
      <c r="CNK250" s="165"/>
      <c r="CNL250" s="165"/>
      <c r="CNM250" s="166"/>
      <c r="CNO250" s="164"/>
      <c r="CNP250" s="168"/>
      <c r="CNQ250" s="168"/>
      <c r="CNR250" s="165"/>
      <c r="CNS250" s="165"/>
      <c r="CNT250" s="165"/>
      <c r="CNU250" s="166"/>
      <c r="CNW250" s="164"/>
      <c r="CNX250" s="168"/>
      <c r="CNY250" s="168"/>
      <c r="CNZ250" s="165"/>
      <c r="COA250" s="165"/>
      <c r="COB250" s="165"/>
      <c r="COC250" s="166"/>
      <c r="COE250" s="164"/>
      <c r="COF250" s="168"/>
      <c r="COG250" s="168"/>
      <c r="COH250" s="165"/>
      <c r="COI250" s="165"/>
      <c r="COJ250" s="165"/>
      <c r="COK250" s="166"/>
      <c r="COM250" s="164"/>
      <c r="CON250" s="168"/>
      <c r="COO250" s="168"/>
      <c r="COP250" s="165"/>
      <c r="COQ250" s="165"/>
      <c r="COR250" s="165"/>
      <c r="COS250" s="166"/>
      <c r="COU250" s="164"/>
      <c r="COV250" s="168"/>
      <c r="COW250" s="168"/>
      <c r="COX250" s="165"/>
      <c r="COY250" s="165"/>
      <c r="COZ250" s="165"/>
      <c r="CPA250" s="166"/>
      <c r="CPC250" s="164"/>
      <c r="CPD250" s="168"/>
      <c r="CPE250" s="168"/>
      <c r="CPF250" s="165"/>
      <c r="CPG250" s="165"/>
      <c r="CPH250" s="165"/>
      <c r="CPI250" s="166"/>
      <c r="CPK250" s="164"/>
      <c r="CPL250" s="168"/>
      <c r="CPM250" s="168"/>
      <c r="CPN250" s="165"/>
      <c r="CPO250" s="165"/>
      <c r="CPP250" s="165"/>
      <c r="CPQ250" s="166"/>
      <c r="CPS250" s="164"/>
      <c r="CPT250" s="168"/>
      <c r="CPU250" s="168"/>
      <c r="CPV250" s="165"/>
      <c r="CPW250" s="165"/>
      <c r="CPX250" s="165"/>
      <c r="CPY250" s="166"/>
      <c r="CQA250" s="164"/>
      <c r="CQB250" s="168"/>
      <c r="CQC250" s="168"/>
      <c r="CQD250" s="165"/>
      <c r="CQE250" s="165"/>
      <c r="CQF250" s="165"/>
      <c r="CQG250" s="166"/>
      <c r="CQI250" s="164"/>
      <c r="CQJ250" s="168"/>
      <c r="CQK250" s="168"/>
      <c r="CQL250" s="165"/>
      <c r="CQM250" s="165"/>
      <c r="CQN250" s="165"/>
      <c r="CQO250" s="166"/>
      <c r="CQQ250" s="164"/>
      <c r="CQR250" s="168"/>
      <c r="CQS250" s="168"/>
      <c r="CQT250" s="165"/>
      <c r="CQU250" s="165"/>
      <c r="CQV250" s="165"/>
      <c r="CQW250" s="166"/>
      <c r="CQY250" s="164"/>
      <c r="CQZ250" s="168"/>
      <c r="CRA250" s="168"/>
      <c r="CRB250" s="165"/>
      <c r="CRC250" s="165"/>
      <c r="CRD250" s="165"/>
      <c r="CRE250" s="166"/>
      <c r="CRG250" s="164"/>
      <c r="CRH250" s="168"/>
      <c r="CRI250" s="168"/>
      <c r="CRJ250" s="165"/>
      <c r="CRK250" s="165"/>
      <c r="CRL250" s="165"/>
      <c r="CRM250" s="166"/>
      <c r="CRO250" s="164"/>
      <c r="CRP250" s="168"/>
      <c r="CRQ250" s="168"/>
      <c r="CRR250" s="165"/>
      <c r="CRS250" s="165"/>
      <c r="CRT250" s="165"/>
      <c r="CRU250" s="166"/>
      <c r="CRW250" s="164"/>
      <c r="CRX250" s="168"/>
      <c r="CRY250" s="168"/>
      <c r="CRZ250" s="165"/>
      <c r="CSA250" s="165"/>
      <c r="CSB250" s="165"/>
      <c r="CSC250" s="166"/>
      <c r="CSE250" s="164"/>
      <c r="CSF250" s="168"/>
      <c r="CSG250" s="168"/>
      <c r="CSH250" s="165"/>
      <c r="CSI250" s="165"/>
      <c r="CSJ250" s="165"/>
      <c r="CSK250" s="166"/>
      <c r="CSM250" s="164"/>
      <c r="CSN250" s="168"/>
      <c r="CSO250" s="168"/>
      <c r="CSP250" s="165"/>
      <c r="CSQ250" s="165"/>
      <c r="CSR250" s="165"/>
      <c r="CSS250" s="166"/>
      <c r="CSU250" s="164"/>
      <c r="CSV250" s="168"/>
      <c r="CSW250" s="168"/>
      <c r="CSX250" s="165"/>
      <c r="CSY250" s="165"/>
      <c r="CSZ250" s="165"/>
      <c r="CTA250" s="166"/>
      <c r="CTC250" s="164"/>
      <c r="CTD250" s="168"/>
      <c r="CTE250" s="168"/>
      <c r="CTF250" s="165"/>
      <c r="CTG250" s="165"/>
      <c r="CTH250" s="165"/>
      <c r="CTI250" s="166"/>
      <c r="CTK250" s="164"/>
      <c r="CTL250" s="168"/>
      <c r="CTM250" s="168"/>
      <c r="CTN250" s="165"/>
      <c r="CTO250" s="165"/>
      <c r="CTP250" s="165"/>
      <c r="CTQ250" s="166"/>
      <c r="CTS250" s="164"/>
      <c r="CTT250" s="168"/>
      <c r="CTU250" s="168"/>
      <c r="CTV250" s="165"/>
      <c r="CTW250" s="165"/>
      <c r="CTX250" s="165"/>
      <c r="CTY250" s="166"/>
      <c r="CUA250" s="164"/>
      <c r="CUB250" s="168"/>
      <c r="CUC250" s="168"/>
      <c r="CUD250" s="165"/>
      <c r="CUE250" s="165"/>
      <c r="CUF250" s="165"/>
      <c r="CUG250" s="166"/>
      <c r="CUI250" s="164"/>
      <c r="CUJ250" s="168"/>
      <c r="CUK250" s="168"/>
      <c r="CUL250" s="165"/>
      <c r="CUM250" s="165"/>
      <c r="CUN250" s="165"/>
      <c r="CUO250" s="166"/>
      <c r="CUQ250" s="164"/>
      <c r="CUR250" s="168"/>
      <c r="CUS250" s="168"/>
      <c r="CUT250" s="165"/>
      <c r="CUU250" s="165"/>
      <c r="CUV250" s="165"/>
      <c r="CUW250" s="166"/>
      <c r="CUY250" s="164"/>
      <c r="CUZ250" s="168"/>
      <c r="CVA250" s="168"/>
      <c r="CVB250" s="165"/>
      <c r="CVC250" s="165"/>
      <c r="CVD250" s="165"/>
      <c r="CVE250" s="166"/>
      <c r="CVG250" s="164"/>
      <c r="CVH250" s="168"/>
      <c r="CVI250" s="168"/>
      <c r="CVJ250" s="165"/>
      <c r="CVK250" s="165"/>
      <c r="CVL250" s="165"/>
      <c r="CVM250" s="166"/>
      <c r="CVO250" s="164"/>
      <c r="CVP250" s="168"/>
      <c r="CVQ250" s="168"/>
      <c r="CVR250" s="165"/>
      <c r="CVS250" s="165"/>
      <c r="CVT250" s="165"/>
      <c r="CVU250" s="166"/>
      <c r="CVW250" s="164"/>
      <c r="CVX250" s="168"/>
      <c r="CVY250" s="168"/>
      <c r="CVZ250" s="165"/>
      <c r="CWA250" s="165"/>
      <c r="CWB250" s="165"/>
      <c r="CWC250" s="166"/>
      <c r="CWE250" s="164"/>
      <c r="CWF250" s="168"/>
      <c r="CWG250" s="168"/>
      <c r="CWH250" s="165"/>
      <c r="CWI250" s="165"/>
      <c r="CWJ250" s="165"/>
      <c r="CWK250" s="166"/>
      <c r="CWM250" s="164"/>
      <c r="CWN250" s="168"/>
      <c r="CWO250" s="168"/>
      <c r="CWP250" s="165"/>
      <c r="CWQ250" s="165"/>
      <c r="CWR250" s="165"/>
      <c r="CWS250" s="166"/>
      <c r="CWU250" s="164"/>
      <c r="CWV250" s="168"/>
      <c r="CWW250" s="168"/>
      <c r="CWX250" s="165"/>
      <c r="CWY250" s="165"/>
      <c r="CWZ250" s="165"/>
      <c r="CXA250" s="166"/>
      <c r="CXC250" s="164"/>
      <c r="CXD250" s="168"/>
      <c r="CXE250" s="168"/>
      <c r="CXF250" s="165"/>
      <c r="CXG250" s="165"/>
      <c r="CXH250" s="165"/>
      <c r="CXI250" s="166"/>
      <c r="CXK250" s="164"/>
      <c r="CXL250" s="168"/>
      <c r="CXM250" s="168"/>
      <c r="CXN250" s="165"/>
      <c r="CXO250" s="165"/>
      <c r="CXP250" s="165"/>
      <c r="CXQ250" s="166"/>
      <c r="CXS250" s="164"/>
      <c r="CXT250" s="168"/>
      <c r="CXU250" s="168"/>
      <c r="CXV250" s="165"/>
      <c r="CXW250" s="165"/>
      <c r="CXX250" s="165"/>
      <c r="CXY250" s="166"/>
      <c r="CYA250" s="164"/>
      <c r="CYB250" s="168"/>
      <c r="CYC250" s="168"/>
      <c r="CYD250" s="165"/>
      <c r="CYE250" s="165"/>
      <c r="CYF250" s="165"/>
      <c r="CYG250" s="166"/>
      <c r="CYI250" s="164"/>
      <c r="CYJ250" s="168"/>
      <c r="CYK250" s="168"/>
      <c r="CYL250" s="165"/>
      <c r="CYM250" s="165"/>
      <c r="CYN250" s="165"/>
      <c r="CYO250" s="166"/>
      <c r="CYQ250" s="164"/>
      <c r="CYR250" s="168"/>
      <c r="CYS250" s="168"/>
      <c r="CYT250" s="165"/>
      <c r="CYU250" s="165"/>
      <c r="CYV250" s="165"/>
      <c r="CYW250" s="166"/>
      <c r="CYY250" s="164"/>
      <c r="CYZ250" s="168"/>
      <c r="CZA250" s="168"/>
      <c r="CZB250" s="165"/>
      <c r="CZC250" s="165"/>
      <c r="CZD250" s="165"/>
      <c r="CZE250" s="166"/>
      <c r="CZG250" s="164"/>
      <c r="CZH250" s="168"/>
      <c r="CZI250" s="168"/>
      <c r="CZJ250" s="165"/>
      <c r="CZK250" s="165"/>
      <c r="CZL250" s="165"/>
      <c r="CZM250" s="166"/>
      <c r="CZO250" s="164"/>
      <c r="CZP250" s="168"/>
      <c r="CZQ250" s="168"/>
      <c r="CZR250" s="165"/>
      <c r="CZS250" s="165"/>
      <c r="CZT250" s="165"/>
      <c r="CZU250" s="166"/>
      <c r="CZW250" s="164"/>
      <c r="CZX250" s="168"/>
      <c r="CZY250" s="168"/>
      <c r="CZZ250" s="165"/>
      <c r="DAA250" s="165"/>
      <c r="DAB250" s="165"/>
      <c r="DAC250" s="166"/>
      <c r="DAE250" s="164"/>
      <c r="DAF250" s="168"/>
      <c r="DAG250" s="168"/>
      <c r="DAH250" s="165"/>
      <c r="DAI250" s="165"/>
      <c r="DAJ250" s="165"/>
      <c r="DAK250" s="166"/>
      <c r="DAM250" s="164"/>
      <c r="DAN250" s="168"/>
      <c r="DAO250" s="168"/>
      <c r="DAP250" s="165"/>
      <c r="DAQ250" s="165"/>
      <c r="DAR250" s="165"/>
      <c r="DAS250" s="166"/>
      <c r="DAU250" s="164"/>
      <c r="DAV250" s="168"/>
      <c r="DAW250" s="168"/>
      <c r="DAX250" s="165"/>
      <c r="DAY250" s="165"/>
      <c r="DAZ250" s="165"/>
      <c r="DBA250" s="166"/>
      <c r="DBC250" s="164"/>
      <c r="DBD250" s="168"/>
      <c r="DBE250" s="168"/>
      <c r="DBF250" s="165"/>
      <c r="DBG250" s="165"/>
      <c r="DBH250" s="165"/>
      <c r="DBI250" s="166"/>
      <c r="DBK250" s="164"/>
      <c r="DBL250" s="168"/>
      <c r="DBM250" s="168"/>
      <c r="DBN250" s="165"/>
      <c r="DBO250" s="165"/>
      <c r="DBP250" s="165"/>
      <c r="DBQ250" s="166"/>
      <c r="DBS250" s="164"/>
      <c r="DBT250" s="168"/>
      <c r="DBU250" s="168"/>
      <c r="DBV250" s="165"/>
      <c r="DBW250" s="165"/>
      <c r="DBX250" s="165"/>
      <c r="DBY250" s="166"/>
      <c r="DCA250" s="164"/>
      <c r="DCB250" s="168"/>
      <c r="DCC250" s="168"/>
      <c r="DCD250" s="165"/>
      <c r="DCE250" s="165"/>
      <c r="DCF250" s="165"/>
      <c r="DCG250" s="166"/>
      <c r="DCI250" s="164"/>
      <c r="DCJ250" s="168"/>
      <c r="DCK250" s="168"/>
      <c r="DCL250" s="165"/>
      <c r="DCM250" s="165"/>
      <c r="DCN250" s="165"/>
      <c r="DCO250" s="166"/>
      <c r="DCQ250" s="164"/>
      <c r="DCR250" s="168"/>
      <c r="DCS250" s="168"/>
      <c r="DCT250" s="165"/>
      <c r="DCU250" s="165"/>
      <c r="DCV250" s="165"/>
      <c r="DCW250" s="166"/>
      <c r="DCY250" s="164"/>
      <c r="DCZ250" s="168"/>
      <c r="DDA250" s="168"/>
      <c r="DDB250" s="165"/>
      <c r="DDC250" s="165"/>
      <c r="DDD250" s="165"/>
      <c r="DDE250" s="166"/>
      <c r="DDG250" s="164"/>
      <c r="DDH250" s="168"/>
      <c r="DDI250" s="168"/>
      <c r="DDJ250" s="165"/>
      <c r="DDK250" s="165"/>
      <c r="DDL250" s="165"/>
      <c r="DDM250" s="166"/>
      <c r="DDO250" s="164"/>
      <c r="DDP250" s="168"/>
      <c r="DDQ250" s="168"/>
      <c r="DDR250" s="165"/>
      <c r="DDS250" s="165"/>
      <c r="DDT250" s="165"/>
      <c r="DDU250" s="166"/>
      <c r="DDW250" s="164"/>
      <c r="DDX250" s="168"/>
      <c r="DDY250" s="168"/>
      <c r="DDZ250" s="165"/>
      <c r="DEA250" s="165"/>
      <c r="DEB250" s="165"/>
      <c r="DEC250" s="166"/>
      <c r="DEE250" s="164"/>
      <c r="DEF250" s="168"/>
      <c r="DEG250" s="168"/>
      <c r="DEH250" s="165"/>
      <c r="DEI250" s="165"/>
      <c r="DEJ250" s="165"/>
      <c r="DEK250" s="166"/>
      <c r="DEM250" s="164"/>
      <c r="DEN250" s="168"/>
      <c r="DEO250" s="168"/>
      <c r="DEP250" s="165"/>
      <c r="DEQ250" s="165"/>
      <c r="DER250" s="165"/>
      <c r="DES250" s="166"/>
      <c r="DEU250" s="164"/>
      <c r="DEV250" s="168"/>
      <c r="DEW250" s="168"/>
      <c r="DEX250" s="165"/>
      <c r="DEY250" s="165"/>
      <c r="DEZ250" s="165"/>
      <c r="DFA250" s="166"/>
      <c r="DFC250" s="164"/>
      <c r="DFD250" s="168"/>
      <c r="DFE250" s="168"/>
      <c r="DFF250" s="165"/>
      <c r="DFG250" s="165"/>
      <c r="DFH250" s="165"/>
      <c r="DFI250" s="166"/>
      <c r="DFK250" s="164"/>
      <c r="DFL250" s="168"/>
      <c r="DFM250" s="168"/>
      <c r="DFN250" s="165"/>
      <c r="DFO250" s="165"/>
      <c r="DFP250" s="165"/>
      <c r="DFQ250" s="166"/>
      <c r="DFS250" s="164"/>
      <c r="DFT250" s="168"/>
      <c r="DFU250" s="168"/>
      <c r="DFV250" s="165"/>
      <c r="DFW250" s="165"/>
      <c r="DFX250" s="165"/>
      <c r="DFY250" s="166"/>
      <c r="DGA250" s="164"/>
      <c r="DGB250" s="168"/>
      <c r="DGC250" s="168"/>
      <c r="DGD250" s="165"/>
      <c r="DGE250" s="165"/>
      <c r="DGF250" s="165"/>
      <c r="DGG250" s="166"/>
      <c r="DGI250" s="164"/>
      <c r="DGJ250" s="168"/>
      <c r="DGK250" s="168"/>
      <c r="DGL250" s="165"/>
      <c r="DGM250" s="165"/>
      <c r="DGN250" s="165"/>
      <c r="DGO250" s="166"/>
      <c r="DGQ250" s="164"/>
      <c r="DGR250" s="168"/>
      <c r="DGS250" s="168"/>
      <c r="DGT250" s="165"/>
      <c r="DGU250" s="165"/>
      <c r="DGV250" s="165"/>
      <c r="DGW250" s="166"/>
      <c r="DGY250" s="164"/>
      <c r="DGZ250" s="168"/>
      <c r="DHA250" s="168"/>
      <c r="DHB250" s="165"/>
      <c r="DHC250" s="165"/>
      <c r="DHD250" s="165"/>
      <c r="DHE250" s="166"/>
      <c r="DHG250" s="164"/>
      <c r="DHH250" s="168"/>
      <c r="DHI250" s="168"/>
      <c r="DHJ250" s="165"/>
      <c r="DHK250" s="165"/>
      <c r="DHL250" s="165"/>
      <c r="DHM250" s="166"/>
      <c r="DHO250" s="164"/>
      <c r="DHP250" s="168"/>
      <c r="DHQ250" s="168"/>
      <c r="DHR250" s="165"/>
      <c r="DHS250" s="165"/>
      <c r="DHT250" s="165"/>
      <c r="DHU250" s="166"/>
      <c r="DHW250" s="164"/>
      <c r="DHX250" s="168"/>
      <c r="DHY250" s="168"/>
      <c r="DHZ250" s="165"/>
      <c r="DIA250" s="165"/>
      <c r="DIB250" s="165"/>
      <c r="DIC250" s="166"/>
      <c r="DIE250" s="164"/>
      <c r="DIF250" s="168"/>
      <c r="DIG250" s="168"/>
      <c r="DIH250" s="165"/>
      <c r="DII250" s="165"/>
      <c r="DIJ250" s="165"/>
      <c r="DIK250" s="166"/>
      <c r="DIM250" s="164"/>
      <c r="DIN250" s="168"/>
      <c r="DIO250" s="168"/>
      <c r="DIP250" s="165"/>
      <c r="DIQ250" s="165"/>
      <c r="DIR250" s="165"/>
      <c r="DIS250" s="166"/>
      <c r="DIU250" s="164"/>
      <c r="DIV250" s="168"/>
      <c r="DIW250" s="168"/>
      <c r="DIX250" s="165"/>
      <c r="DIY250" s="165"/>
      <c r="DIZ250" s="165"/>
      <c r="DJA250" s="166"/>
      <c r="DJC250" s="164"/>
      <c r="DJD250" s="168"/>
      <c r="DJE250" s="168"/>
      <c r="DJF250" s="165"/>
      <c r="DJG250" s="165"/>
      <c r="DJH250" s="165"/>
      <c r="DJI250" s="166"/>
      <c r="DJK250" s="164"/>
      <c r="DJL250" s="168"/>
      <c r="DJM250" s="168"/>
      <c r="DJN250" s="165"/>
      <c r="DJO250" s="165"/>
      <c r="DJP250" s="165"/>
      <c r="DJQ250" s="166"/>
      <c r="DJS250" s="164"/>
      <c r="DJT250" s="168"/>
      <c r="DJU250" s="168"/>
      <c r="DJV250" s="165"/>
      <c r="DJW250" s="165"/>
      <c r="DJX250" s="165"/>
      <c r="DJY250" s="166"/>
      <c r="DKA250" s="164"/>
      <c r="DKB250" s="168"/>
      <c r="DKC250" s="168"/>
      <c r="DKD250" s="165"/>
      <c r="DKE250" s="165"/>
      <c r="DKF250" s="165"/>
      <c r="DKG250" s="166"/>
      <c r="DKI250" s="164"/>
      <c r="DKJ250" s="168"/>
      <c r="DKK250" s="168"/>
      <c r="DKL250" s="165"/>
      <c r="DKM250" s="165"/>
      <c r="DKN250" s="165"/>
      <c r="DKO250" s="166"/>
      <c r="DKQ250" s="164"/>
      <c r="DKR250" s="168"/>
      <c r="DKS250" s="168"/>
      <c r="DKT250" s="165"/>
      <c r="DKU250" s="165"/>
      <c r="DKV250" s="165"/>
      <c r="DKW250" s="166"/>
      <c r="DKY250" s="164"/>
      <c r="DKZ250" s="168"/>
      <c r="DLA250" s="168"/>
      <c r="DLB250" s="165"/>
      <c r="DLC250" s="165"/>
      <c r="DLD250" s="165"/>
      <c r="DLE250" s="166"/>
      <c r="DLG250" s="164"/>
      <c r="DLH250" s="168"/>
      <c r="DLI250" s="168"/>
      <c r="DLJ250" s="165"/>
      <c r="DLK250" s="165"/>
      <c r="DLL250" s="165"/>
      <c r="DLM250" s="166"/>
      <c r="DLO250" s="164"/>
      <c r="DLP250" s="168"/>
      <c r="DLQ250" s="168"/>
      <c r="DLR250" s="165"/>
      <c r="DLS250" s="165"/>
      <c r="DLT250" s="165"/>
      <c r="DLU250" s="166"/>
      <c r="DLW250" s="164"/>
      <c r="DLX250" s="168"/>
      <c r="DLY250" s="168"/>
      <c r="DLZ250" s="165"/>
      <c r="DMA250" s="165"/>
      <c r="DMB250" s="165"/>
      <c r="DMC250" s="166"/>
      <c r="DME250" s="164"/>
      <c r="DMF250" s="168"/>
      <c r="DMG250" s="168"/>
      <c r="DMH250" s="165"/>
      <c r="DMI250" s="165"/>
      <c r="DMJ250" s="165"/>
      <c r="DMK250" s="166"/>
      <c r="DMM250" s="164"/>
      <c r="DMN250" s="168"/>
      <c r="DMO250" s="168"/>
      <c r="DMP250" s="165"/>
      <c r="DMQ250" s="165"/>
      <c r="DMR250" s="165"/>
      <c r="DMS250" s="166"/>
      <c r="DMU250" s="164"/>
      <c r="DMV250" s="168"/>
      <c r="DMW250" s="168"/>
      <c r="DMX250" s="165"/>
      <c r="DMY250" s="165"/>
      <c r="DMZ250" s="165"/>
      <c r="DNA250" s="166"/>
      <c r="DNC250" s="164"/>
      <c r="DND250" s="168"/>
      <c r="DNE250" s="168"/>
      <c r="DNF250" s="165"/>
      <c r="DNG250" s="165"/>
      <c r="DNH250" s="165"/>
      <c r="DNI250" s="166"/>
      <c r="DNK250" s="164"/>
      <c r="DNL250" s="168"/>
      <c r="DNM250" s="168"/>
      <c r="DNN250" s="165"/>
      <c r="DNO250" s="165"/>
      <c r="DNP250" s="165"/>
      <c r="DNQ250" s="166"/>
      <c r="DNS250" s="164"/>
      <c r="DNT250" s="168"/>
      <c r="DNU250" s="168"/>
      <c r="DNV250" s="165"/>
      <c r="DNW250" s="165"/>
      <c r="DNX250" s="165"/>
      <c r="DNY250" s="166"/>
      <c r="DOA250" s="164"/>
      <c r="DOB250" s="168"/>
      <c r="DOC250" s="168"/>
      <c r="DOD250" s="165"/>
      <c r="DOE250" s="165"/>
      <c r="DOF250" s="165"/>
      <c r="DOG250" s="166"/>
      <c r="DOI250" s="164"/>
      <c r="DOJ250" s="168"/>
      <c r="DOK250" s="168"/>
      <c r="DOL250" s="165"/>
      <c r="DOM250" s="165"/>
      <c r="DON250" s="165"/>
      <c r="DOO250" s="166"/>
      <c r="DOQ250" s="164"/>
      <c r="DOR250" s="168"/>
      <c r="DOS250" s="168"/>
      <c r="DOT250" s="165"/>
      <c r="DOU250" s="165"/>
      <c r="DOV250" s="165"/>
      <c r="DOW250" s="166"/>
      <c r="DOY250" s="164"/>
      <c r="DOZ250" s="168"/>
      <c r="DPA250" s="168"/>
      <c r="DPB250" s="165"/>
      <c r="DPC250" s="165"/>
      <c r="DPD250" s="165"/>
      <c r="DPE250" s="166"/>
      <c r="DPG250" s="164"/>
      <c r="DPH250" s="168"/>
      <c r="DPI250" s="168"/>
      <c r="DPJ250" s="165"/>
      <c r="DPK250" s="165"/>
      <c r="DPL250" s="165"/>
      <c r="DPM250" s="166"/>
      <c r="DPO250" s="164"/>
      <c r="DPP250" s="168"/>
      <c r="DPQ250" s="168"/>
      <c r="DPR250" s="165"/>
      <c r="DPS250" s="165"/>
      <c r="DPT250" s="165"/>
      <c r="DPU250" s="166"/>
      <c r="DPW250" s="164"/>
      <c r="DPX250" s="168"/>
      <c r="DPY250" s="168"/>
      <c r="DPZ250" s="165"/>
      <c r="DQA250" s="165"/>
      <c r="DQB250" s="165"/>
      <c r="DQC250" s="166"/>
      <c r="DQE250" s="164"/>
      <c r="DQF250" s="168"/>
      <c r="DQG250" s="168"/>
      <c r="DQH250" s="165"/>
      <c r="DQI250" s="165"/>
      <c r="DQJ250" s="165"/>
      <c r="DQK250" s="166"/>
      <c r="DQM250" s="164"/>
      <c r="DQN250" s="168"/>
      <c r="DQO250" s="168"/>
      <c r="DQP250" s="165"/>
      <c r="DQQ250" s="165"/>
      <c r="DQR250" s="165"/>
      <c r="DQS250" s="166"/>
      <c r="DQU250" s="164"/>
      <c r="DQV250" s="168"/>
      <c r="DQW250" s="168"/>
      <c r="DQX250" s="165"/>
      <c r="DQY250" s="165"/>
      <c r="DQZ250" s="165"/>
      <c r="DRA250" s="166"/>
      <c r="DRC250" s="164"/>
      <c r="DRD250" s="168"/>
      <c r="DRE250" s="168"/>
      <c r="DRF250" s="165"/>
      <c r="DRG250" s="165"/>
      <c r="DRH250" s="165"/>
      <c r="DRI250" s="166"/>
      <c r="DRK250" s="164"/>
      <c r="DRL250" s="168"/>
      <c r="DRM250" s="168"/>
      <c r="DRN250" s="165"/>
      <c r="DRO250" s="165"/>
      <c r="DRP250" s="165"/>
      <c r="DRQ250" s="166"/>
      <c r="DRS250" s="164"/>
      <c r="DRT250" s="168"/>
      <c r="DRU250" s="168"/>
      <c r="DRV250" s="165"/>
      <c r="DRW250" s="165"/>
      <c r="DRX250" s="165"/>
      <c r="DRY250" s="166"/>
      <c r="DSA250" s="164"/>
      <c r="DSB250" s="168"/>
      <c r="DSC250" s="168"/>
      <c r="DSD250" s="165"/>
      <c r="DSE250" s="165"/>
      <c r="DSF250" s="165"/>
      <c r="DSG250" s="166"/>
      <c r="DSI250" s="164"/>
      <c r="DSJ250" s="168"/>
      <c r="DSK250" s="168"/>
      <c r="DSL250" s="165"/>
      <c r="DSM250" s="165"/>
      <c r="DSN250" s="165"/>
      <c r="DSO250" s="166"/>
      <c r="DSQ250" s="164"/>
      <c r="DSR250" s="168"/>
      <c r="DSS250" s="168"/>
      <c r="DST250" s="165"/>
      <c r="DSU250" s="165"/>
      <c r="DSV250" s="165"/>
      <c r="DSW250" s="166"/>
      <c r="DSY250" s="164"/>
      <c r="DSZ250" s="168"/>
      <c r="DTA250" s="168"/>
      <c r="DTB250" s="165"/>
      <c r="DTC250" s="165"/>
      <c r="DTD250" s="165"/>
      <c r="DTE250" s="166"/>
      <c r="DTG250" s="164"/>
      <c r="DTH250" s="168"/>
      <c r="DTI250" s="168"/>
      <c r="DTJ250" s="165"/>
      <c r="DTK250" s="165"/>
      <c r="DTL250" s="165"/>
      <c r="DTM250" s="166"/>
      <c r="DTO250" s="164"/>
      <c r="DTP250" s="168"/>
      <c r="DTQ250" s="168"/>
      <c r="DTR250" s="165"/>
      <c r="DTS250" s="165"/>
      <c r="DTT250" s="165"/>
      <c r="DTU250" s="166"/>
      <c r="DTW250" s="164"/>
      <c r="DTX250" s="168"/>
      <c r="DTY250" s="168"/>
      <c r="DTZ250" s="165"/>
      <c r="DUA250" s="165"/>
      <c r="DUB250" s="165"/>
      <c r="DUC250" s="166"/>
      <c r="DUE250" s="164"/>
      <c r="DUF250" s="168"/>
      <c r="DUG250" s="168"/>
      <c r="DUH250" s="165"/>
      <c r="DUI250" s="165"/>
      <c r="DUJ250" s="165"/>
      <c r="DUK250" s="166"/>
      <c r="DUM250" s="164"/>
      <c r="DUN250" s="168"/>
      <c r="DUO250" s="168"/>
      <c r="DUP250" s="165"/>
      <c r="DUQ250" s="165"/>
      <c r="DUR250" s="165"/>
      <c r="DUS250" s="166"/>
      <c r="DUU250" s="164"/>
      <c r="DUV250" s="168"/>
      <c r="DUW250" s="168"/>
      <c r="DUX250" s="165"/>
      <c r="DUY250" s="165"/>
      <c r="DUZ250" s="165"/>
      <c r="DVA250" s="166"/>
      <c r="DVC250" s="164"/>
      <c r="DVD250" s="168"/>
      <c r="DVE250" s="168"/>
      <c r="DVF250" s="165"/>
      <c r="DVG250" s="165"/>
      <c r="DVH250" s="165"/>
      <c r="DVI250" s="166"/>
      <c r="DVK250" s="164"/>
      <c r="DVL250" s="168"/>
      <c r="DVM250" s="168"/>
      <c r="DVN250" s="165"/>
      <c r="DVO250" s="165"/>
      <c r="DVP250" s="165"/>
      <c r="DVQ250" s="166"/>
      <c r="DVS250" s="164"/>
      <c r="DVT250" s="168"/>
      <c r="DVU250" s="168"/>
      <c r="DVV250" s="165"/>
      <c r="DVW250" s="165"/>
      <c r="DVX250" s="165"/>
      <c r="DVY250" s="166"/>
      <c r="DWA250" s="164"/>
      <c r="DWB250" s="168"/>
      <c r="DWC250" s="168"/>
      <c r="DWD250" s="165"/>
      <c r="DWE250" s="165"/>
      <c r="DWF250" s="165"/>
      <c r="DWG250" s="166"/>
      <c r="DWI250" s="164"/>
      <c r="DWJ250" s="168"/>
      <c r="DWK250" s="168"/>
      <c r="DWL250" s="165"/>
      <c r="DWM250" s="165"/>
      <c r="DWN250" s="165"/>
      <c r="DWO250" s="166"/>
      <c r="DWQ250" s="164"/>
      <c r="DWR250" s="168"/>
      <c r="DWS250" s="168"/>
      <c r="DWT250" s="165"/>
      <c r="DWU250" s="165"/>
      <c r="DWV250" s="165"/>
      <c r="DWW250" s="166"/>
      <c r="DWY250" s="164"/>
      <c r="DWZ250" s="168"/>
      <c r="DXA250" s="168"/>
      <c r="DXB250" s="165"/>
      <c r="DXC250" s="165"/>
      <c r="DXD250" s="165"/>
      <c r="DXE250" s="166"/>
      <c r="DXG250" s="164"/>
      <c r="DXH250" s="168"/>
      <c r="DXI250" s="168"/>
      <c r="DXJ250" s="165"/>
      <c r="DXK250" s="165"/>
      <c r="DXL250" s="165"/>
      <c r="DXM250" s="166"/>
      <c r="DXO250" s="164"/>
      <c r="DXP250" s="168"/>
      <c r="DXQ250" s="168"/>
      <c r="DXR250" s="165"/>
      <c r="DXS250" s="165"/>
      <c r="DXT250" s="165"/>
      <c r="DXU250" s="166"/>
      <c r="DXW250" s="164"/>
      <c r="DXX250" s="168"/>
      <c r="DXY250" s="168"/>
      <c r="DXZ250" s="165"/>
      <c r="DYA250" s="165"/>
      <c r="DYB250" s="165"/>
      <c r="DYC250" s="166"/>
      <c r="DYE250" s="164"/>
      <c r="DYF250" s="168"/>
      <c r="DYG250" s="168"/>
      <c r="DYH250" s="165"/>
      <c r="DYI250" s="165"/>
      <c r="DYJ250" s="165"/>
      <c r="DYK250" s="166"/>
      <c r="DYM250" s="164"/>
      <c r="DYN250" s="168"/>
      <c r="DYO250" s="168"/>
      <c r="DYP250" s="165"/>
      <c r="DYQ250" s="165"/>
      <c r="DYR250" s="165"/>
      <c r="DYS250" s="166"/>
      <c r="DYU250" s="164"/>
      <c r="DYV250" s="168"/>
      <c r="DYW250" s="168"/>
      <c r="DYX250" s="165"/>
      <c r="DYY250" s="165"/>
      <c r="DYZ250" s="165"/>
      <c r="DZA250" s="166"/>
      <c r="DZC250" s="164"/>
      <c r="DZD250" s="168"/>
      <c r="DZE250" s="168"/>
      <c r="DZF250" s="165"/>
      <c r="DZG250" s="165"/>
      <c r="DZH250" s="165"/>
      <c r="DZI250" s="166"/>
      <c r="DZK250" s="164"/>
      <c r="DZL250" s="168"/>
      <c r="DZM250" s="168"/>
      <c r="DZN250" s="165"/>
      <c r="DZO250" s="165"/>
      <c r="DZP250" s="165"/>
      <c r="DZQ250" s="166"/>
      <c r="DZS250" s="164"/>
      <c r="DZT250" s="168"/>
      <c r="DZU250" s="168"/>
      <c r="DZV250" s="165"/>
      <c r="DZW250" s="165"/>
      <c r="DZX250" s="165"/>
      <c r="DZY250" s="166"/>
      <c r="EAA250" s="164"/>
      <c r="EAB250" s="168"/>
      <c r="EAC250" s="168"/>
      <c r="EAD250" s="165"/>
      <c r="EAE250" s="165"/>
      <c r="EAF250" s="165"/>
      <c r="EAG250" s="166"/>
      <c r="EAI250" s="164"/>
      <c r="EAJ250" s="168"/>
      <c r="EAK250" s="168"/>
      <c r="EAL250" s="165"/>
      <c r="EAM250" s="165"/>
      <c r="EAN250" s="165"/>
      <c r="EAO250" s="166"/>
      <c r="EAQ250" s="164"/>
      <c r="EAR250" s="168"/>
      <c r="EAS250" s="168"/>
      <c r="EAT250" s="165"/>
      <c r="EAU250" s="165"/>
      <c r="EAV250" s="165"/>
      <c r="EAW250" s="166"/>
      <c r="EAY250" s="164"/>
      <c r="EAZ250" s="168"/>
      <c r="EBA250" s="168"/>
      <c r="EBB250" s="165"/>
      <c r="EBC250" s="165"/>
      <c r="EBD250" s="165"/>
      <c r="EBE250" s="166"/>
      <c r="EBG250" s="164"/>
      <c r="EBH250" s="168"/>
      <c r="EBI250" s="168"/>
      <c r="EBJ250" s="165"/>
      <c r="EBK250" s="165"/>
      <c r="EBL250" s="165"/>
      <c r="EBM250" s="166"/>
      <c r="EBO250" s="164"/>
      <c r="EBP250" s="168"/>
      <c r="EBQ250" s="168"/>
      <c r="EBR250" s="165"/>
      <c r="EBS250" s="165"/>
      <c r="EBT250" s="165"/>
      <c r="EBU250" s="166"/>
      <c r="EBW250" s="164"/>
      <c r="EBX250" s="168"/>
      <c r="EBY250" s="168"/>
      <c r="EBZ250" s="165"/>
      <c r="ECA250" s="165"/>
      <c r="ECB250" s="165"/>
      <c r="ECC250" s="166"/>
      <c r="ECE250" s="164"/>
      <c r="ECF250" s="168"/>
      <c r="ECG250" s="168"/>
      <c r="ECH250" s="165"/>
      <c r="ECI250" s="165"/>
      <c r="ECJ250" s="165"/>
      <c r="ECK250" s="166"/>
      <c r="ECM250" s="164"/>
      <c r="ECN250" s="168"/>
      <c r="ECO250" s="168"/>
      <c r="ECP250" s="165"/>
      <c r="ECQ250" s="165"/>
      <c r="ECR250" s="165"/>
      <c r="ECS250" s="166"/>
      <c r="ECU250" s="164"/>
      <c r="ECV250" s="168"/>
      <c r="ECW250" s="168"/>
      <c r="ECX250" s="165"/>
      <c r="ECY250" s="165"/>
      <c r="ECZ250" s="165"/>
      <c r="EDA250" s="166"/>
      <c r="EDC250" s="164"/>
      <c r="EDD250" s="168"/>
      <c r="EDE250" s="168"/>
      <c r="EDF250" s="165"/>
      <c r="EDG250" s="165"/>
      <c r="EDH250" s="165"/>
      <c r="EDI250" s="166"/>
      <c r="EDK250" s="164"/>
      <c r="EDL250" s="168"/>
      <c r="EDM250" s="168"/>
      <c r="EDN250" s="165"/>
      <c r="EDO250" s="165"/>
      <c r="EDP250" s="165"/>
      <c r="EDQ250" s="166"/>
      <c r="EDS250" s="164"/>
      <c r="EDT250" s="168"/>
      <c r="EDU250" s="168"/>
      <c r="EDV250" s="165"/>
      <c r="EDW250" s="165"/>
      <c r="EDX250" s="165"/>
      <c r="EDY250" s="166"/>
      <c r="EEA250" s="164"/>
      <c r="EEB250" s="168"/>
      <c r="EEC250" s="168"/>
      <c r="EED250" s="165"/>
      <c r="EEE250" s="165"/>
      <c r="EEF250" s="165"/>
      <c r="EEG250" s="166"/>
      <c r="EEI250" s="164"/>
      <c r="EEJ250" s="168"/>
      <c r="EEK250" s="168"/>
      <c r="EEL250" s="165"/>
      <c r="EEM250" s="165"/>
      <c r="EEN250" s="165"/>
      <c r="EEO250" s="166"/>
      <c r="EEQ250" s="164"/>
      <c r="EER250" s="168"/>
      <c r="EES250" s="168"/>
      <c r="EET250" s="165"/>
      <c r="EEU250" s="165"/>
      <c r="EEV250" s="165"/>
      <c r="EEW250" s="166"/>
      <c r="EEY250" s="164"/>
      <c r="EEZ250" s="168"/>
      <c r="EFA250" s="168"/>
      <c r="EFB250" s="165"/>
      <c r="EFC250" s="165"/>
      <c r="EFD250" s="165"/>
      <c r="EFE250" s="166"/>
      <c r="EFG250" s="164"/>
      <c r="EFH250" s="168"/>
      <c r="EFI250" s="168"/>
      <c r="EFJ250" s="165"/>
      <c r="EFK250" s="165"/>
      <c r="EFL250" s="165"/>
      <c r="EFM250" s="166"/>
      <c r="EFO250" s="164"/>
      <c r="EFP250" s="168"/>
      <c r="EFQ250" s="168"/>
      <c r="EFR250" s="165"/>
      <c r="EFS250" s="165"/>
      <c r="EFT250" s="165"/>
      <c r="EFU250" s="166"/>
      <c r="EFW250" s="164"/>
      <c r="EFX250" s="168"/>
      <c r="EFY250" s="168"/>
      <c r="EFZ250" s="165"/>
      <c r="EGA250" s="165"/>
      <c r="EGB250" s="165"/>
      <c r="EGC250" s="166"/>
      <c r="EGE250" s="164"/>
      <c r="EGF250" s="168"/>
      <c r="EGG250" s="168"/>
      <c r="EGH250" s="165"/>
      <c r="EGI250" s="165"/>
      <c r="EGJ250" s="165"/>
      <c r="EGK250" s="166"/>
      <c r="EGM250" s="164"/>
      <c r="EGN250" s="168"/>
      <c r="EGO250" s="168"/>
      <c r="EGP250" s="165"/>
      <c r="EGQ250" s="165"/>
      <c r="EGR250" s="165"/>
      <c r="EGS250" s="166"/>
      <c r="EGU250" s="164"/>
      <c r="EGV250" s="168"/>
      <c r="EGW250" s="168"/>
      <c r="EGX250" s="165"/>
      <c r="EGY250" s="165"/>
      <c r="EGZ250" s="165"/>
      <c r="EHA250" s="166"/>
      <c r="EHC250" s="164"/>
      <c r="EHD250" s="168"/>
      <c r="EHE250" s="168"/>
      <c r="EHF250" s="165"/>
      <c r="EHG250" s="165"/>
      <c r="EHH250" s="165"/>
      <c r="EHI250" s="166"/>
      <c r="EHK250" s="164"/>
      <c r="EHL250" s="168"/>
      <c r="EHM250" s="168"/>
      <c r="EHN250" s="165"/>
      <c r="EHO250" s="165"/>
      <c r="EHP250" s="165"/>
      <c r="EHQ250" s="166"/>
      <c r="EHS250" s="164"/>
      <c r="EHT250" s="168"/>
      <c r="EHU250" s="168"/>
      <c r="EHV250" s="165"/>
      <c r="EHW250" s="165"/>
      <c r="EHX250" s="165"/>
      <c r="EHY250" s="166"/>
      <c r="EIA250" s="164"/>
      <c r="EIB250" s="168"/>
      <c r="EIC250" s="168"/>
      <c r="EID250" s="165"/>
      <c r="EIE250" s="165"/>
      <c r="EIF250" s="165"/>
      <c r="EIG250" s="166"/>
      <c r="EII250" s="164"/>
      <c r="EIJ250" s="168"/>
      <c r="EIK250" s="168"/>
      <c r="EIL250" s="165"/>
      <c r="EIM250" s="165"/>
      <c r="EIN250" s="165"/>
      <c r="EIO250" s="166"/>
      <c r="EIQ250" s="164"/>
      <c r="EIR250" s="168"/>
      <c r="EIS250" s="168"/>
      <c r="EIT250" s="165"/>
      <c r="EIU250" s="165"/>
      <c r="EIV250" s="165"/>
      <c r="EIW250" s="166"/>
      <c r="EIY250" s="164"/>
      <c r="EIZ250" s="168"/>
      <c r="EJA250" s="168"/>
      <c r="EJB250" s="165"/>
      <c r="EJC250" s="165"/>
      <c r="EJD250" s="165"/>
      <c r="EJE250" s="166"/>
      <c r="EJG250" s="164"/>
      <c r="EJH250" s="168"/>
      <c r="EJI250" s="168"/>
      <c r="EJJ250" s="165"/>
      <c r="EJK250" s="165"/>
      <c r="EJL250" s="165"/>
      <c r="EJM250" s="166"/>
      <c r="EJO250" s="164"/>
      <c r="EJP250" s="168"/>
      <c r="EJQ250" s="168"/>
      <c r="EJR250" s="165"/>
      <c r="EJS250" s="165"/>
      <c r="EJT250" s="165"/>
      <c r="EJU250" s="166"/>
      <c r="EJW250" s="164"/>
      <c r="EJX250" s="168"/>
      <c r="EJY250" s="168"/>
      <c r="EJZ250" s="165"/>
      <c r="EKA250" s="165"/>
      <c r="EKB250" s="165"/>
      <c r="EKC250" s="166"/>
      <c r="EKE250" s="164"/>
      <c r="EKF250" s="168"/>
      <c r="EKG250" s="168"/>
      <c r="EKH250" s="165"/>
      <c r="EKI250" s="165"/>
      <c r="EKJ250" s="165"/>
      <c r="EKK250" s="166"/>
      <c r="EKM250" s="164"/>
      <c r="EKN250" s="168"/>
      <c r="EKO250" s="168"/>
      <c r="EKP250" s="165"/>
      <c r="EKQ250" s="165"/>
      <c r="EKR250" s="165"/>
      <c r="EKS250" s="166"/>
      <c r="EKU250" s="164"/>
      <c r="EKV250" s="168"/>
      <c r="EKW250" s="168"/>
      <c r="EKX250" s="165"/>
      <c r="EKY250" s="165"/>
      <c r="EKZ250" s="165"/>
      <c r="ELA250" s="166"/>
      <c r="ELC250" s="164"/>
      <c r="ELD250" s="168"/>
      <c r="ELE250" s="168"/>
      <c r="ELF250" s="165"/>
      <c r="ELG250" s="165"/>
      <c r="ELH250" s="165"/>
      <c r="ELI250" s="166"/>
      <c r="ELK250" s="164"/>
      <c r="ELL250" s="168"/>
      <c r="ELM250" s="168"/>
      <c r="ELN250" s="165"/>
      <c r="ELO250" s="165"/>
      <c r="ELP250" s="165"/>
      <c r="ELQ250" s="166"/>
      <c r="ELS250" s="164"/>
      <c r="ELT250" s="168"/>
      <c r="ELU250" s="168"/>
      <c r="ELV250" s="165"/>
      <c r="ELW250" s="165"/>
      <c r="ELX250" s="165"/>
      <c r="ELY250" s="166"/>
      <c r="EMA250" s="164"/>
      <c r="EMB250" s="168"/>
      <c r="EMC250" s="168"/>
      <c r="EMD250" s="165"/>
      <c r="EME250" s="165"/>
      <c r="EMF250" s="165"/>
      <c r="EMG250" s="166"/>
      <c r="EMI250" s="164"/>
      <c r="EMJ250" s="168"/>
      <c r="EMK250" s="168"/>
      <c r="EML250" s="165"/>
      <c r="EMM250" s="165"/>
      <c r="EMN250" s="165"/>
      <c r="EMO250" s="166"/>
      <c r="EMQ250" s="164"/>
      <c r="EMR250" s="168"/>
      <c r="EMS250" s="168"/>
      <c r="EMT250" s="165"/>
      <c r="EMU250" s="165"/>
      <c r="EMV250" s="165"/>
      <c r="EMW250" s="166"/>
      <c r="EMY250" s="164"/>
      <c r="EMZ250" s="168"/>
      <c r="ENA250" s="168"/>
      <c r="ENB250" s="165"/>
      <c r="ENC250" s="165"/>
      <c r="END250" s="165"/>
      <c r="ENE250" s="166"/>
      <c r="ENG250" s="164"/>
      <c r="ENH250" s="168"/>
      <c r="ENI250" s="168"/>
      <c r="ENJ250" s="165"/>
      <c r="ENK250" s="165"/>
      <c r="ENL250" s="165"/>
      <c r="ENM250" s="166"/>
      <c r="ENO250" s="164"/>
      <c r="ENP250" s="168"/>
      <c r="ENQ250" s="168"/>
      <c r="ENR250" s="165"/>
      <c r="ENS250" s="165"/>
      <c r="ENT250" s="165"/>
      <c r="ENU250" s="166"/>
      <c r="ENW250" s="164"/>
      <c r="ENX250" s="168"/>
      <c r="ENY250" s="168"/>
      <c r="ENZ250" s="165"/>
      <c r="EOA250" s="165"/>
      <c r="EOB250" s="165"/>
      <c r="EOC250" s="166"/>
      <c r="EOE250" s="164"/>
      <c r="EOF250" s="168"/>
      <c r="EOG250" s="168"/>
      <c r="EOH250" s="165"/>
      <c r="EOI250" s="165"/>
      <c r="EOJ250" s="165"/>
      <c r="EOK250" s="166"/>
      <c r="EOM250" s="164"/>
      <c r="EON250" s="168"/>
      <c r="EOO250" s="168"/>
      <c r="EOP250" s="165"/>
      <c r="EOQ250" s="165"/>
      <c r="EOR250" s="165"/>
      <c r="EOS250" s="166"/>
      <c r="EOU250" s="164"/>
      <c r="EOV250" s="168"/>
      <c r="EOW250" s="168"/>
      <c r="EOX250" s="165"/>
      <c r="EOY250" s="165"/>
      <c r="EOZ250" s="165"/>
      <c r="EPA250" s="166"/>
      <c r="EPC250" s="164"/>
      <c r="EPD250" s="168"/>
      <c r="EPE250" s="168"/>
      <c r="EPF250" s="165"/>
      <c r="EPG250" s="165"/>
      <c r="EPH250" s="165"/>
      <c r="EPI250" s="166"/>
      <c r="EPK250" s="164"/>
      <c r="EPL250" s="168"/>
      <c r="EPM250" s="168"/>
      <c r="EPN250" s="165"/>
      <c r="EPO250" s="165"/>
      <c r="EPP250" s="165"/>
      <c r="EPQ250" s="166"/>
      <c r="EPS250" s="164"/>
      <c r="EPT250" s="168"/>
      <c r="EPU250" s="168"/>
      <c r="EPV250" s="165"/>
      <c r="EPW250" s="165"/>
      <c r="EPX250" s="165"/>
      <c r="EPY250" s="166"/>
      <c r="EQA250" s="164"/>
      <c r="EQB250" s="168"/>
      <c r="EQC250" s="168"/>
      <c r="EQD250" s="165"/>
      <c r="EQE250" s="165"/>
      <c r="EQF250" s="165"/>
      <c r="EQG250" s="166"/>
      <c r="EQI250" s="164"/>
      <c r="EQJ250" s="168"/>
      <c r="EQK250" s="168"/>
      <c r="EQL250" s="165"/>
      <c r="EQM250" s="165"/>
      <c r="EQN250" s="165"/>
      <c r="EQO250" s="166"/>
      <c r="EQQ250" s="164"/>
      <c r="EQR250" s="168"/>
      <c r="EQS250" s="168"/>
      <c r="EQT250" s="165"/>
      <c r="EQU250" s="165"/>
      <c r="EQV250" s="165"/>
      <c r="EQW250" s="166"/>
      <c r="EQY250" s="164"/>
      <c r="EQZ250" s="168"/>
      <c r="ERA250" s="168"/>
      <c r="ERB250" s="165"/>
      <c r="ERC250" s="165"/>
      <c r="ERD250" s="165"/>
      <c r="ERE250" s="166"/>
      <c r="ERG250" s="164"/>
      <c r="ERH250" s="168"/>
      <c r="ERI250" s="168"/>
      <c r="ERJ250" s="165"/>
      <c r="ERK250" s="165"/>
      <c r="ERL250" s="165"/>
      <c r="ERM250" s="166"/>
      <c r="ERO250" s="164"/>
      <c r="ERP250" s="168"/>
      <c r="ERQ250" s="168"/>
      <c r="ERR250" s="165"/>
      <c r="ERS250" s="165"/>
      <c r="ERT250" s="165"/>
      <c r="ERU250" s="166"/>
      <c r="ERW250" s="164"/>
      <c r="ERX250" s="168"/>
      <c r="ERY250" s="168"/>
      <c r="ERZ250" s="165"/>
      <c r="ESA250" s="165"/>
      <c r="ESB250" s="165"/>
      <c r="ESC250" s="166"/>
      <c r="ESE250" s="164"/>
      <c r="ESF250" s="168"/>
      <c r="ESG250" s="168"/>
      <c r="ESH250" s="165"/>
      <c r="ESI250" s="165"/>
      <c r="ESJ250" s="165"/>
      <c r="ESK250" s="166"/>
      <c r="ESM250" s="164"/>
      <c r="ESN250" s="168"/>
      <c r="ESO250" s="168"/>
      <c r="ESP250" s="165"/>
      <c r="ESQ250" s="165"/>
      <c r="ESR250" s="165"/>
      <c r="ESS250" s="166"/>
      <c r="ESU250" s="164"/>
      <c r="ESV250" s="168"/>
      <c r="ESW250" s="168"/>
      <c r="ESX250" s="165"/>
      <c r="ESY250" s="165"/>
      <c r="ESZ250" s="165"/>
      <c r="ETA250" s="166"/>
      <c r="ETC250" s="164"/>
      <c r="ETD250" s="168"/>
      <c r="ETE250" s="168"/>
      <c r="ETF250" s="165"/>
      <c r="ETG250" s="165"/>
      <c r="ETH250" s="165"/>
      <c r="ETI250" s="166"/>
      <c r="ETK250" s="164"/>
      <c r="ETL250" s="168"/>
      <c r="ETM250" s="168"/>
      <c r="ETN250" s="165"/>
      <c r="ETO250" s="165"/>
      <c r="ETP250" s="165"/>
      <c r="ETQ250" s="166"/>
      <c r="ETS250" s="164"/>
      <c r="ETT250" s="168"/>
      <c r="ETU250" s="168"/>
      <c r="ETV250" s="165"/>
      <c r="ETW250" s="165"/>
      <c r="ETX250" s="165"/>
      <c r="ETY250" s="166"/>
      <c r="EUA250" s="164"/>
      <c r="EUB250" s="168"/>
      <c r="EUC250" s="168"/>
      <c r="EUD250" s="165"/>
      <c r="EUE250" s="165"/>
      <c r="EUF250" s="165"/>
      <c r="EUG250" s="166"/>
      <c r="EUI250" s="164"/>
      <c r="EUJ250" s="168"/>
      <c r="EUK250" s="168"/>
      <c r="EUL250" s="165"/>
      <c r="EUM250" s="165"/>
      <c r="EUN250" s="165"/>
      <c r="EUO250" s="166"/>
      <c r="EUQ250" s="164"/>
      <c r="EUR250" s="168"/>
      <c r="EUS250" s="168"/>
      <c r="EUT250" s="165"/>
      <c r="EUU250" s="165"/>
      <c r="EUV250" s="165"/>
      <c r="EUW250" s="166"/>
      <c r="EUY250" s="164"/>
      <c r="EUZ250" s="168"/>
      <c r="EVA250" s="168"/>
      <c r="EVB250" s="165"/>
      <c r="EVC250" s="165"/>
      <c r="EVD250" s="165"/>
      <c r="EVE250" s="166"/>
      <c r="EVG250" s="164"/>
      <c r="EVH250" s="168"/>
      <c r="EVI250" s="168"/>
      <c r="EVJ250" s="165"/>
      <c r="EVK250" s="165"/>
      <c r="EVL250" s="165"/>
      <c r="EVM250" s="166"/>
      <c r="EVO250" s="164"/>
      <c r="EVP250" s="168"/>
      <c r="EVQ250" s="168"/>
      <c r="EVR250" s="165"/>
      <c r="EVS250" s="165"/>
      <c r="EVT250" s="165"/>
      <c r="EVU250" s="166"/>
      <c r="EVW250" s="164"/>
      <c r="EVX250" s="168"/>
      <c r="EVY250" s="168"/>
      <c r="EVZ250" s="165"/>
      <c r="EWA250" s="165"/>
      <c r="EWB250" s="165"/>
      <c r="EWC250" s="166"/>
      <c r="EWE250" s="164"/>
      <c r="EWF250" s="168"/>
      <c r="EWG250" s="168"/>
      <c r="EWH250" s="165"/>
      <c r="EWI250" s="165"/>
      <c r="EWJ250" s="165"/>
      <c r="EWK250" s="166"/>
      <c r="EWM250" s="164"/>
      <c r="EWN250" s="168"/>
      <c r="EWO250" s="168"/>
      <c r="EWP250" s="165"/>
      <c r="EWQ250" s="165"/>
      <c r="EWR250" s="165"/>
      <c r="EWS250" s="166"/>
      <c r="EWU250" s="164"/>
      <c r="EWV250" s="168"/>
      <c r="EWW250" s="168"/>
      <c r="EWX250" s="165"/>
      <c r="EWY250" s="165"/>
      <c r="EWZ250" s="165"/>
      <c r="EXA250" s="166"/>
      <c r="EXC250" s="164"/>
      <c r="EXD250" s="168"/>
      <c r="EXE250" s="168"/>
      <c r="EXF250" s="165"/>
      <c r="EXG250" s="165"/>
      <c r="EXH250" s="165"/>
      <c r="EXI250" s="166"/>
      <c r="EXK250" s="164"/>
      <c r="EXL250" s="168"/>
      <c r="EXM250" s="168"/>
      <c r="EXN250" s="165"/>
      <c r="EXO250" s="165"/>
      <c r="EXP250" s="165"/>
      <c r="EXQ250" s="166"/>
      <c r="EXS250" s="164"/>
      <c r="EXT250" s="168"/>
      <c r="EXU250" s="168"/>
      <c r="EXV250" s="165"/>
      <c r="EXW250" s="165"/>
      <c r="EXX250" s="165"/>
      <c r="EXY250" s="166"/>
      <c r="EYA250" s="164"/>
      <c r="EYB250" s="168"/>
      <c r="EYC250" s="168"/>
      <c r="EYD250" s="165"/>
      <c r="EYE250" s="165"/>
      <c r="EYF250" s="165"/>
      <c r="EYG250" s="166"/>
      <c r="EYI250" s="164"/>
      <c r="EYJ250" s="168"/>
      <c r="EYK250" s="168"/>
      <c r="EYL250" s="165"/>
      <c r="EYM250" s="165"/>
      <c r="EYN250" s="165"/>
      <c r="EYO250" s="166"/>
      <c r="EYQ250" s="164"/>
      <c r="EYR250" s="168"/>
      <c r="EYS250" s="168"/>
      <c r="EYT250" s="165"/>
      <c r="EYU250" s="165"/>
      <c r="EYV250" s="165"/>
      <c r="EYW250" s="166"/>
      <c r="EYY250" s="164"/>
      <c r="EYZ250" s="168"/>
      <c r="EZA250" s="168"/>
      <c r="EZB250" s="165"/>
      <c r="EZC250" s="165"/>
      <c r="EZD250" s="165"/>
      <c r="EZE250" s="166"/>
      <c r="EZG250" s="164"/>
      <c r="EZH250" s="168"/>
      <c r="EZI250" s="168"/>
      <c r="EZJ250" s="165"/>
      <c r="EZK250" s="165"/>
      <c r="EZL250" s="165"/>
      <c r="EZM250" s="166"/>
      <c r="EZO250" s="164"/>
      <c r="EZP250" s="168"/>
      <c r="EZQ250" s="168"/>
      <c r="EZR250" s="165"/>
      <c r="EZS250" s="165"/>
      <c r="EZT250" s="165"/>
      <c r="EZU250" s="166"/>
      <c r="EZW250" s="164"/>
      <c r="EZX250" s="168"/>
      <c r="EZY250" s="168"/>
      <c r="EZZ250" s="165"/>
      <c r="FAA250" s="165"/>
      <c r="FAB250" s="165"/>
      <c r="FAC250" s="166"/>
      <c r="FAE250" s="164"/>
      <c r="FAF250" s="168"/>
      <c r="FAG250" s="168"/>
      <c r="FAH250" s="165"/>
      <c r="FAI250" s="165"/>
      <c r="FAJ250" s="165"/>
      <c r="FAK250" s="166"/>
      <c r="FAM250" s="164"/>
      <c r="FAN250" s="168"/>
      <c r="FAO250" s="168"/>
      <c r="FAP250" s="165"/>
      <c r="FAQ250" s="165"/>
      <c r="FAR250" s="165"/>
      <c r="FAS250" s="166"/>
      <c r="FAU250" s="164"/>
      <c r="FAV250" s="168"/>
      <c r="FAW250" s="168"/>
      <c r="FAX250" s="165"/>
      <c r="FAY250" s="165"/>
      <c r="FAZ250" s="165"/>
      <c r="FBA250" s="166"/>
      <c r="FBC250" s="164"/>
      <c r="FBD250" s="168"/>
      <c r="FBE250" s="168"/>
      <c r="FBF250" s="165"/>
      <c r="FBG250" s="165"/>
      <c r="FBH250" s="165"/>
      <c r="FBI250" s="166"/>
      <c r="FBK250" s="164"/>
      <c r="FBL250" s="168"/>
      <c r="FBM250" s="168"/>
      <c r="FBN250" s="165"/>
      <c r="FBO250" s="165"/>
      <c r="FBP250" s="165"/>
      <c r="FBQ250" s="166"/>
      <c r="FBS250" s="164"/>
      <c r="FBT250" s="168"/>
      <c r="FBU250" s="168"/>
      <c r="FBV250" s="165"/>
      <c r="FBW250" s="165"/>
      <c r="FBX250" s="165"/>
      <c r="FBY250" s="166"/>
      <c r="FCA250" s="164"/>
      <c r="FCB250" s="168"/>
      <c r="FCC250" s="168"/>
      <c r="FCD250" s="165"/>
      <c r="FCE250" s="165"/>
      <c r="FCF250" s="165"/>
      <c r="FCG250" s="166"/>
      <c r="FCI250" s="164"/>
      <c r="FCJ250" s="168"/>
      <c r="FCK250" s="168"/>
      <c r="FCL250" s="165"/>
      <c r="FCM250" s="165"/>
      <c r="FCN250" s="165"/>
      <c r="FCO250" s="166"/>
      <c r="FCQ250" s="164"/>
      <c r="FCR250" s="168"/>
      <c r="FCS250" s="168"/>
      <c r="FCT250" s="165"/>
      <c r="FCU250" s="165"/>
      <c r="FCV250" s="165"/>
      <c r="FCW250" s="166"/>
      <c r="FCY250" s="164"/>
      <c r="FCZ250" s="168"/>
      <c r="FDA250" s="168"/>
      <c r="FDB250" s="165"/>
      <c r="FDC250" s="165"/>
      <c r="FDD250" s="165"/>
      <c r="FDE250" s="166"/>
      <c r="FDG250" s="164"/>
      <c r="FDH250" s="168"/>
      <c r="FDI250" s="168"/>
      <c r="FDJ250" s="165"/>
      <c r="FDK250" s="165"/>
      <c r="FDL250" s="165"/>
      <c r="FDM250" s="166"/>
      <c r="FDO250" s="164"/>
      <c r="FDP250" s="168"/>
      <c r="FDQ250" s="168"/>
      <c r="FDR250" s="165"/>
      <c r="FDS250" s="165"/>
      <c r="FDT250" s="165"/>
      <c r="FDU250" s="166"/>
      <c r="FDW250" s="164"/>
      <c r="FDX250" s="168"/>
      <c r="FDY250" s="168"/>
      <c r="FDZ250" s="165"/>
      <c r="FEA250" s="165"/>
      <c r="FEB250" s="165"/>
      <c r="FEC250" s="166"/>
      <c r="FEE250" s="164"/>
      <c r="FEF250" s="168"/>
      <c r="FEG250" s="168"/>
      <c r="FEH250" s="165"/>
      <c r="FEI250" s="165"/>
      <c r="FEJ250" s="165"/>
      <c r="FEK250" s="166"/>
      <c r="FEM250" s="164"/>
      <c r="FEN250" s="168"/>
      <c r="FEO250" s="168"/>
      <c r="FEP250" s="165"/>
      <c r="FEQ250" s="165"/>
      <c r="FER250" s="165"/>
      <c r="FES250" s="166"/>
      <c r="FEU250" s="164"/>
      <c r="FEV250" s="168"/>
      <c r="FEW250" s="168"/>
      <c r="FEX250" s="165"/>
      <c r="FEY250" s="165"/>
      <c r="FEZ250" s="165"/>
      <c r="FFA250" s="166"/>
      <c r="FFC250" s="164"/>
      <c r="FFD250" s="168"/>
      <c r="FFE250" s="168"/>
      <c r="FFF250" s="165"/>
      <c r="FFG250" s="165"/>
      <c r="FFH250" s="165"/>
      <c r="FFI250" s="166"/>
      <c r="FFK250" s="164"/>
      <c r="FFL250" s="168"/>
      <c r="FFM250" s="168"/>
      <c r="FFN250" s="165"/>
      <c r="FFO250" s="165"/>
      <c r="FFP250" s="165"/>
      <c r="FFQ250" s="166"/>
      <c r="FFS250" s="164"/>
      <c r="FFT250" s="168"/>
      <c r="FFU250" s="168"/>
      <c r="FFV250" s="165"/>
      <c r="FFW250" s="165"/>
      <c r="FFX250" s="165"/>
      <c r="FFY250" s="166"/>
      <c r="FGA250" s="164"/>
      <c r="FGB250" s="168"/>
      <c r="FGC250" s="168"/>
      <c r="FGD250" s="165"/>
      <c r="FGE250" s="165"/>
      <c r="FGF250" s="165"/>
      <c r="FGG250" s="166"/>
      <c r="FGI250" s="164"/>
      <c r="FGJ250" s="168"/>
      <c r="FGK250" s="168"/>
      <c r="FGL250" s="165"/>
      <c r="FGM250" s="165"/>
      <c r="FGN250" s="165"/>
      <c r="FGO250" s="166"/>
      <c r="FGQ250" s="164"/>
      <c r="FGR250" s="168"/>
      <c r="FGS250" s="168"/>
      <c r="FGT250" s="165"/>
      <c r="FGU250" s="165"/>
      <c r="FGV250" s="165"/>
      <c r="FGW250" s="166"/>
      <c r="FGY250" s="164"/>
      <c r="FGZ250" s="168"/>
      <c r="FHA250" s="168"/>
      <c r="FHB250" s="165"/>
      <c r="FHC250" s="165"/>
      <c r="FHD250" s="165"/>
      <c r="FHE250" s="166"/>
      <c r="FHG250" s="164"/>
      <c r="FHH250" s="168"/>
      <c r="FHI250" s="168"/>
      <c r="FHJ250" s="165"/>
      <c r="FHK250" s="165"/>
      <c r="FHL250" s="165"/>
      <c r="FHM250" s="166"/>
      <c r="FHO250" s="164"/>
      <c r="FHP250" s="168"/>
      <c r="FHQ250" s="168"/>
      <c r="FHR250" s="165"/>
      <c r="FHS250" s="165"/>
      <c r="FHT250" s="165"/>
      <c r="FHU250" s="166"/>
      <c r="FHW250" s="164"/>
      <c r="FHX250" s="168"/>
      <c r="FHY250" s="168"/>
      <c r="FHZ250" s="165"/>
      <c r="FIA250" s="165"/>
      <c r="FIB250" s="165"/>
      <c r="FIC250" s="166"/>
      <c r="FIE250" s="164"/>
      <c r="FIF250" s="168"/>
      <c r="FIG250" s="168"/>
      <c r="FIH250" s="165"/>
      <c r="FII250" s="165"/>
      <c r="FIJ250" s="165"/>
      <c r="FIK250" s="166"/>
      <c r="FIM250" s="164"/>
      <c r="FIN250" s="168"/>
      <c r="FIO250" s="168"/>
      <c r="FIP250" s="165"/>
      <c r="FIQ250" s="165"/>
      <c r="FIR250" s="165"/>
      <c r="FIS250" s="166"/>
      <c r="FIU250" s="164"/>
      <c r="FIV250" s="168"/>
      <c r="FIW250" s="168"/>
      <c r="FIX250" s="165"/>
      <c r="FIY250" s="165"/>
      <c r="FIZ250" s="165"/>
      <c r="FJA250" s="166"/>
      <c r="FJC250" s="164"/>
      <c r="FJD250" s="168"/>
      <c r="FJE250" s="168"/>
      <c r="FJF250" s="165"/>
      <c r="FJG250" s="165"/>
      <c r="FJH250" s="165"/>
      <c r="FJI250" s="166"/>
      <c r="FJK250" s="164"/>
      <c r="FJL250" s="168"/>
      <c r="FJM250" s="168"/>
      <c r="FJN250" s="165"/>
      <c r="FJO250" s="165"/>
      <c r="FJP250" s="165"/>
      <c r="FJQ250" s="166"/>
      <c r="FJS250" s="164"/>
      <c r="FJT250" s="168"/>
      <c r="FJU250" s="168"/>
      <c r="FJV250" s="165"/>
      <c r="FJW250" s="165"/>
      <c r="FJX250" s="165"/>
      <c r="FJY250" s="166"/>
      <c r="FKA250" s="164"/>
      <c r="FKB250" s="168"/>
      <c r="FKC250" s="168"/>
      <c r="FKD250" s="165"/>
      <c r="FKE250" s="165"/>
      <c r="FKF250" s="165"/>
      <c r="FKG250" s="166"/>
      <c r="FKI250" s="164"/>
      <c r="FKJ250" s="168"/>
      <c r="FKK250" s="168"/>
      <c r="FKL250" s="165"/>
      <c r="FKM250" s="165"/>
      <c r="FKN250" s="165"/>
      <c r="FKO250" s="166"/>
      <c r="FKQ250" s="164"/>
      <c r="FKR250" s="168"/>
      <c r="FKS250" s="168"/>
      <c r="FKT250" s="165"/>
      <c r="FKU250" s="165"/>
      <c r="FKV250" s="165"/>
      <c r="FKW250" s="166"/>
      <c r="FKY250" s="164"/>
      <c r="FKZ250" s="168"/>
      <c r="FLA250" s="168"/>
      <c r="FLB250" s="165"/>
      <c r="FLC250" s="165"/>
      <c r="FLD250" s="165"/>
      <c r="FLE250" s="166"/>
      <c r="FLG250" s="164"/>
      <c r="FLH250" s="168"/>
      <c r="FLI250" s="168"/>
      <c r="FLJ250" s="165"/>
      <c r="FLK250" s="165"/>
      <c r="FLL250" s="165"/>
      <c r="FLM250" s="166"/>
      <c r="FLO250" s="164"/>
      <c r="FLP250" s="168"/>
      <c r="FLQ250" s="168"/>
      <c r="FLR250" s="165"/>
      <c r="FLS250" s="165"/>
      <c r="FLT250" s="165"/>
      <c r="FLU250" s="166"/>
      <c r="FLW250" s="164"/>
      <c r="FLX250" s="168"/>
      <c r="FLY250" s="168"/>
      <c r="FLZ250" s="165"/>
      <c r="FMA250" s="165"/>
      <c r="FMB250" s="165"/>
      <c r="FMC250" s="166"/>
      <c r="FME250" s="164"/>
      <c r="FMF250" s="168"/>
      <c r="FMG250" s="168"/>
      <c r="FMH250" s="165"/>
      <c r="FMI250" s="165"/>
      <c r="FMJ250" s="165"/>
      <c r="FMK250" s="166"/>
      <c r="FMM250" s="164"/>
      <c r="FMN250" s="168"/>
      <c r="FMO250" s="168"/>
      <c r="FMP250" s="165"/>
      <c r="FMQ250" s="165"/>
      <c r="FMR250" s="165"/>
      <c r="FMS250" s="166"/>
      <c r="FMU250" s="164"/>
      <c r="FMV250" s="168"/>
      <c r="FMW250" s="168"/>
      <c r="FMX250" s="165"/>
      <c r="FMY250" s="165"/>
      <c r="FMZ250" s="165"/>
      <c r="FNA250" s="166"/>
      <c r="FNC250" s="164"/>
      <c r="FND250" s="168"/>
      <c r="FNE250" s="168"/>
      <c r="FNF250" s="165"/>
      <c r="FNG250" s="165"/>
      <c r="FNH250" s="165"/>
      <c r="FNI250" s="166"/>
      <c r="FNK250" s="164"/>
      <c r="FNL250" s="168"/>
      <c r="FNM250" s="168"/>
      <c r="FNN250" s="165"/>
      <c r="FNO250" s="165"/>
      <c r="FNP250" s="165"/>
      <c r="FNQ250" s="166"/>
      <c r="FNS250" s="164"/>
      <c r="FNT250" s="168"/>
      <c r="FNU250" s="168"/>
      <c r="FNV250" s="165"/>
      <c r="FNW250" s="165"/>
      <c r="FNX250" s="165"/>
      <c r="FNY250" s="166"/>
      <c r="FOA250" s="164"/>
      <c r="FOB250" s="168"/>
      <c r="FOC250" s="168"/>
      <c r="FOD250" s="165"/>
      <c r="FOE250" s="165"/>
      <c r="FOF250" s="165"/>
      <c r="FOG250" s="166"/>
      <c r="FOI250" s="164"/>
      <c r="FOJ250" s="168"/>
      <c r="FOK250" s="168"/>
      <c r="FOL250" s="165"/>
      <c r="FOM250" s="165"/>
      <c r="FON250" s="165"/>
      <c r="FOO250" s="166"/>
      <c r="FOQ250" s="164"/>
      <c r="FOR250" s="168"/>
      <c r="FOS250" s="168"/>
      <c r="FOT250" s="165"/>
      <c r="FOU250" s="165"/>
      <c r="FOV250" s="165"/>
      <c r="FOW250" s="166"/>
      <c r="FOY250" s="164"/>
      <c r="FOZ250" s="168"/>
      <c r="FPA250" s="168"/>
      <c r="FPB250" s="165"/>
      <c r="FPC250" s="165"/>
      <c r="FPD250" s="165"/>
      <c r="FPE250" s="166"/>
      <c r="FPG250" s="164"/>
      <c r="FPH250" s="168"/>
      <c r="FPI250" s="168"/>
      <c r="FPJ250" s="165"/>
      <c r="FPK250" s="165"/>
      <c r="FPL250" s="165"/>
      <c r="FPM250" s="166"/>
      <c r="FPO250" s="164"/>
      <c r="FPP250" s="168"/>
      <c r="FPQ250" s="168"/>
      <c r="FPR250" s="165"/>
      <c r="FPS250" s="165"/>
      <c r="FPT250" s="165"/>
      <c r="FPU250" s="166"/>
      <c r="FPW250" s="164"/>
      <c r="FPX250" s="168"/>
      <c r="FPY250" s="168"/>
      <c r="FPZ250" s="165"/>
      <c r="FQA250" s="165"/>
      <c r="FQB250" s="165"/>
      <c r="FQC250" s="166"/>
      <c r="FQE250" s="164"/>
      <c r="FQF250" s="168"/>
      <c r="FQG250" s="168"/>
      <c r="FQH250" s="165"/>
      <c r="FQI250" s="165"/>
      <c r="FQJ250" s="165"/>
      <c r="FQK250" s="166"/>
      <c r="FQM250" s="164"/>
      <c r="FQN250" s="168"/>
      <c r="FQO250" s="168"/>
      <c r="FQP250" s="165"/>
      <c r="FQQ250" s="165"/>
      <c r="FQR250" s="165"/>
      <c r="FQS250" s="166"/>
      <c r="FQU250" s="164"/>
      <c r="FQV250" s="168"/>
      <c r="FQW250" s="168"/>
      <c r="FQX250" s="165"/>
      <c r="FQY250" s="165"/>
      <c r="FQZ250" s="165"/>
      <c r="FRA250" s="166"/>
      <c r="FRC250" s="164"/>
      <c r="FRD250" s="168"/>
      <c r="FRE250" s="168"/>
      <c r="FRF250" s="165"/>
      <c r="FRG250" s="165"/>
      <c r="FRH250" s="165"/>
      <c r="FRI250" s="166"/>
      <c r="FRK250" s="164"/>
      <c r="FRL250" s="168"/>
      <c r="FRM250" s="168"/>
      <c r="FRN250" s="165"/>
      <c r="FRO250" s="165"/>
      <c r="FRP250" s="165"/>
      <c r="FRQ250" s="166"/>
      <c r="FRS250" s="164"/>
      <c r="FRT250" s="168"/>
      <c r="FRU250" s="168"/>
      <c r="FRV250" s="165"/>
      <c r="FRW250" s="165"/>
      <c r="FRX250" s="165"/>
      <c r="FRY250" s="166"/>
      <c r="FSA250" s="164"/>
      <c r="FSB250" s="168"/>
      <c r="FSC250" s="168"/>
      <c r="FSD250" s="165"/>
      <c r="FSE250" s="165"/>
      <c r="FSF250" s="165"/>
      <c r="FSG250" s="166"/>
      <c r="FSI250" s="164"/>
      <c r="FSJ250" s="168"/>
      <c r="FSK250" s="168"/>
      <c r="FSL250" s="165"/>
      <c r="FSM250" s="165"/>
      <c r="FSN250" s="165"/>
      <c r="FSO250" s="166"/>
      <c r="FSQ250" s="164"/>
      <c r="FSR250" s="168"/>
      <c r="FSS250" s="168"/>
      <c r="FST250" s="165"/>
      <c r="FSU250" s="165"/>
      <c r="FSV250" s="165"/>
      <c r="FSW250" s="166"/>
      <c r="FSY250" s="164"/>
      <c r="FSZ250" s="168"/>
      <c r="FTA250" s="168"/>
      <c r="FTB250" s="165"/>
      <c r="FTC250" s="165"/>
      <c r="FTD250" s="165"/>
      <c r="FTE250" s="166"/>
      <c r="FTG250" s="164"/>
      <c r="FTH250" s="168"/>
      <c r="FTI250" s="168"/>
      <c r="FTJ250" s="165"/>
      <c r="FTK250" s="165"/>
      <c r="FTL250" s="165"/>
      <c r="FTM250" s="166"/>
      <c r="FTO250" s="164"/>
      <c r="FTP250" s="168"/>
      <c r="FTQ250" s="168"/>
      <c r="FTR250" s="165"/>
      <c r="FTS250" s="165"/>
      <c r="FTT250" s="165"/>
      <c r="FTU250" s="166"/>
      <c r="FTW250" s="164"/>
      <c r="FTX250" s="168"/>
      <c r="FTY250" s="168"/>
      <c r="FTZ250" s="165"/>
      <c r="FUA250" s="165"/>
      <c r="FUB250" s="165"/>
      <c r="FUC250" s="166"/>
      <c r="FUE250" s="164"/>
      <c r="FUF250" s="168"/>
      <c r="FUG250" s="168"/>
      <c r="FUH250" s="165"/>
      <c r="FUI250" s="165"/>
      <c r="FUJ250" s="165"/>
      <c r="FUK250" s="166"/>
      <c r="FUM250" s="164"/>
      <c r="FUN250" s="168"/>
      <c r="FUO250" s="168"/>
      <c r="FUP250" s="165"/>
      <c r="FUQ250" s="165"/>
      <c r="FUR250" s="165"/>
      <c r="FUS250" s="166"/>
      <c r="FUU250" s="164"/>
      <c r="FUV250" s="168"/>
      <c r="FUW250" s="168"/>
      <c r="FUX250" s="165"/>
      <c r="FUY250" s="165"/>
      <c r="FUZ250" s="165"/>
      <c r="FVA250" s="166"/>
      <c r="FVC250" s="164"/>
      <c r="FVD250" s="168"/>
      <c r="FVE250" s="168"/>
      <c r="FVF250" s="165"/>
      <c r="FVG250" s="165"/>
      <c r="FVH250" s="165"/>
      <c r="FVI250" s="166"/>
      <c r="FVK250" s="164"/>
      <c r="FVL250" s="168"/>
      <c r="FVM250" s="168"/>
      <c r="FVN250" s="165"/>
      <c r="FVO250" s="165"/>
      <c r="FVP250" s="165"/>
      <c r="FVQ250" s="166"/>
      <c r="FVS250" s="164"/>
      <c r="FVT250" s="168"/>
      <c r="FVU250" s="168"/>
      <c r="FVV250" s="165"/>
      <c r="FVW250" s="165"/>
      <c r="FVX250" s="165"/>
      <c r="FVY250" s="166"/>
      <c r="FWA250" s="164"/>
      <c r="FWB250" s="168"/>
      <c r="FWC250" s="168"/>
      <c r="FWD250" s="165"/>
      <c r="FWE250" s="165"/>
      <c r="FWF250" s="165"/>
      <c r="FWG250" s="166"/>
      <c r="FWI250" s="164"/>
      <c r="FWJ250" s="168"/>
      <c r="FWK250" s="168"/>
      <c r="FWL250" s="165"/>
      <c r="FWM250" s="165"/>
      <c r="FWN250" s="165"/>
      <c r="FWO250" s="166"/>
      <c r="FWQ250" s="164"/>
      <c r="FWR250" s="168"/>
      <c r="FWS250" s="168"/>
      <c r="FWT250" s="165"/>
      <c r="FWU250" s="165"/>
      <c r="FWV250" s="165"/>
      <c r="FWW250" s="166"/>
      <c r="FWY250" s="164"/>
      <c r="FWZ250" s="168"/>
      <c r="FXA250" s="168"/>
      <c r="FXB250" s="165"/>
      <c r="FXC250" s="165"/>
      <c r="FXD250" s="165"/>
      <c r="FXE250" s="166"/>
      <c r="FXG250" s="164"/>
      <c r="FXH250" s="168"/>
      <c r="FXI250" s="168"/>
      <c r="FXJ250" s="165"/>
      <c r="FXK250" s="165"/>
      <c r="FXL250" s="165"/>
      <c r="FXM250" s="166"/>
      <c r="FXO250" s="164"/>
      <c r="FXP250" s="168"/>
      <c r="FXQ250" s="168"/>
      <c r="FXR250" s="165"/>
      <c r="FXS250" s="165"/>
      <c r="FXT250" s="165"/>
      <c r="FXU250" s="166"/>
      <c r="FXW250" s="164"/>
      <c r="FXX250" s="168"/>
      <c r="FXY250" s="168"/>
      <c r="FXZ250" s="165"/>
      <c r="FYA250" s="165"/>
      <c r="FYB250" s="165"/>
      <c r="FYC250" s="166"/>
      <c r="FYE250" s="164"/>
      <c r="FYF250" s="168"/>
      <c r="FYG250" s="168"/>
      <c r="FYH250" s="165"/>
      <c r="FYI250" s="165"/>
      <c r="FYJ250" s="165"/>
      <c r="FYK250" s="166"/>
      <c r="FYM250" s="164"/>
      <c r="FYN250" s="168"/>
      <c r="FYO250" s="168"/>
      <c r="FYP250" s="165"/>
      <c r="FYQ250" s="165"/>
      <c r="FYR250" s="165"/>
      <c r="FYS250" s="166"/>
      <c r="FYU250" s="164"/>
      <c r="FYV250" s="168"/>
      <c r="FYW250" s="168"/>
      <c r="FYX250" s="165"/>
      <c r="FYY250" s="165"/>
      <c r="FYZ250" s="165"/>
      <c r="FZA250" s="166"/>
      <c r="FZC250" s="164"/>
      <c r="FZD250" s="168"/>
      <c r="FZE250" s="168"/>
      <c r="FZF250" s="165"/>
      <c r="FZG250" s="165"/>
      <c r="FZH250" s="165"/>
      <c r="FZI250" s="166"/>
      <c r="FZK250" s="164"/>
      <c r="FZL250" s="168"/>
      <c r="FZM250" s="168"/>
      <c r="FZN250" s="165"/>
      <c r="FZO250" s="165"/>
      <c r="FZP250" s="165"/>
      <c r="FZQ250" s="166"/>
      <c r="FZS250" s="164"/>
      <c r="FZT250" s="168"/>
      <c r="FZU250" s="168"/>
      <c r="FZV250" s="165"/>
      <c r="FZW250" s="165"/>
      <c r="FZX250" s="165"/>
      <c r="FZY250" s="166"/>
      <c r="GAA250" s="164"/>
      <c r="GAB250" s="168"/>
      <c r="GAC250" s="168"/>
      <c r="GAD250" s="165"/>
      <c r="GAE250" s="165"/>
      <c r="GAF250" s="165"/>
      <c r="GAG250" s="166"/>
      <c r="GAI250" s="164"/>
      <c r="GAJ250" s="168"/>
      <c r="GAK250" s="168"/>
      <c r="GAL250" s="165"/>
      <c r="GAM250" s="165"/>
      <c r="GAN250" s="165"/>
      <c r="GAO250" s="166"/>
      <c r="GAQ250" s="164"/>
      <c r="GAR250" s="168"/>
      <c r="GAS250" s="168"/>
      <c r="GAT250" s="165"/>
      <c r="GAU250" s="165"/>
      <c r="GAV250" s="165"/>
      <c r="GAW250" s="166"/>
      <c r="GAY250" s="164"/>
      <c r="GAZ250" s="168"/>
      <c r="GBA250" s="168"/>
      <c r="GBB250" s="165"/>
      <c r="GBC250" s="165"/>
      <c r="GBD250" s="165"/>
      <c r="GBE250" s="166"/>
      <c r="GBG250" s="164"/>
      <c r="GBH250" s="168"/>
      <c r="GBI250" s="168"/>
      <c r="GBJ250" s="165"/>
      <c r="GBK250" s="165"/>
      <c r="GBL250" s="165"/>
      <c r="GBM250" s="166"/>
      <c r="GBO250" s="164"/>
      <c r="GBP250" s="168"/>
      <c r="GBQ250" s="168"/>
      <c r="GBR250" s="165"/>
      <c r="GBS250" s="165"/>
      <c r="GBT250" s="165"/>
      <c r="GBU250" s="166"/>
      <c r="GBW250" s="164"/>
      <c r="GBX250" s="168"/>
      <c r="GBY250" s="168"/>
      <c r="GBZ250" s="165"/>
      <c r="GCA250" s="165"/>
      <c r="GCB250" s="165"/>
      <c r="GCC250" s="166"/>
      <c r="GCE250" s="164"/>
      <c r="GCF250" s="168"/>
      <c r="GCG250" s="168"/>
      <c r="GCH250" s="165"/>
      <c r="GCI250" s="165"/>
      <c r="GCJ250" s="165"/>
      <c r="GCK250" s="166"/>
      <c r="GCM250" s="164"/>
      <c r="GCN250" s="168"/>
      <c r="GCO250" s="168"/>
      <c r="GCP250" s="165"/>
      <c r="GCQ250" s="165"/>
      <c r="GCR250" s="165"/>
      <c r="GCS250" s="166"/>
      <c r="GCU250" s="164"/>
      <c r="GCV250" s="168"/>
      <c r="GCW250" s="168"/>
      <c r="GCX250" s="165"/>
      <c r="GCY250" s="165"/>
      <c r="GCZ250" s="165"/>
      <c r="GDA250" s="166"/>
      <c r="GDC250" s="164"/>
      <c r="GDD250" s="168"/>
      <c r="GDE250" s="168"/>
      <c r="GDF250" s="165"/>
      <c r="GDG250" s="165"/>
      <c r="GDH250" s="165"/>
      <c r="GDI250" s="166"/>
      <c r="GDK250" s="164"/>
      <c r="GDL250" s="168"/>
      <c r="GDM250" s="168"/>
      <c r="GDN250" s="165"/>
      <c r="GDO250" s="165"/>
      <c r="GDP250" s="165"/>
      <c r="GDQ250" s="166"/>
      <c r="GDS250" s="164"/>
      <c r="GDT250" s="168"/>
      <c r="GDU250" s="168"/>
      <c r="GDV250" s="165"/>
      <c r="GDW250" s="165"/>
      <c r="GDX250" s="165"/>
      <c r="GDY250" s="166"/>
      <c r="GEA250" s="164"/>
      <c r="GEB250" s="168"/>
      <c r="GEC250" s="168"/>
      <c r="GED250" s="165"/>
      <c r="GEE250" s="165"/>
      <c r="GEF250" s="165"/>
      <c r="GEG250" s="166"/>
      <c r="GEI250" s="164"/>
      <c r="GEJ250" s="168"/>
      <c r="GEK250" s="168"/>
      <c r="GEL250" s="165"/>
      <c r="GEM250" s="165"/>
      <c r="GEN250" s="165"/>
      <c r="GEO250" s="166"/>
      <c r="GEQ250" s="164"/>
      <c r="GER250" s="168"/>
      <c r="GES250" s="168"/>
      <c r="GET250" s="165"/>
      <c r="GEU250" s="165"/>
      <c r="GEV250" s="165"/>
      <c r="GEW250" s="166"/>
      <c r="GEY250" s="164"/>
      <c r="GEZ250" s="168"/>
      <c r="GFA250" s="168"/>
      <c r="GFB250" s="165"/>
      <c r="GFC250" s="165"/>
      <c r="GFD250" s="165"/>
      <c r="GFE250" s="166"/>
      <c r="GFG250" s="164"/>
      <c r="GFH250" s="168"/>
      <c r="GFI250" s="168"/>
      <c r="GFJ250" s="165"/>
      <c r="GFK250" s="165"/>
      <c r="GFL250" s="165"/>
      <c r="GFM250" s="166"/>
      <c r="GFO250" s="164"/>
      <c r="GFP250" s="168"/>
      <c r="GFQ250" s="168"/>
      <c r="GFR250" s="165"/>
      <c r="GFS250" s="165"/>
      <c r="GFT250" s="165"/>
      <c r="GFU250" s="166"/>
      <c r="GFW250" s="164"/>
      <c r="GFX250" s="168"/>
      <c r="GFY250" s="168"/>
      <c r="GFZ250" s="165"/>
      <c r="GGA250" s="165"/>
      <c r="GGB250" s="165"/>
      <c r="GGC250" s="166"/>
      <c r="GGE250" s="164"/>
      <c r="GGF250" s="168"/>
      <c r="GGG250" s="168"/>
      <c r="GGH250" s="165"/>
      <c r="GGI250" s="165"/>
      <c r="GGJ250" s="165"/>
      <c r="GGK250" s="166"/>
      <c r="GGM250" s="164"/>
      <c r="GGN250" s="168"/>
      <c r="GGO250" s="168"/>
      <c r="GGP250" s="165"/>
      <c r="GGQ250" s="165"/>
      <c r="GGR250" s="165"/>
      <c r="GGS250" s="166"/>
      <c r="GGU250" s="164"/>
      <c r="GGV250" s="168"/>
      <c r="GGW250" s="168"/>
      <c r="GGX250" s="165"/>
      <c r="GGY250" s="165"/>
      <c r="GGZ250" s="165"/>
      <c r="GHA250" s="166"/>
      <c r="GHC250" s="164"/>
      <c r="GHD250" s="168"/>
      <c r="GHE250" s="168"/>
      <c r="GHF250" s="165"/>
      <c r="GHG250" s="165"/>
      <c r="GHH250" s="165"/>
      <c r="GHI250" s="166"/>
      <c r="GHK250" s="164"/>
      <c r="GHL250" s="168"/>
      <c r="GHM250" s="168"/>
      <c r="GHN250" s="165"/>
      <c r="GHO250" s="165"/>
      <c r="GHP250" s="165"/>
      <c r="GHQ250" s="166"/>
      <c r="GHS250" s="164"/>
      <c r="GHT250" s="168"/>
      <c r="GHU250" s="168"/>
      <c r="GHV250" s="165"/>
      <c r="GHW250" s="165"/>
      <c r="GHX250" s="165"/>
      <c r="GHY250" s="166"/>
      <c r="GIA250" s="164"/>
      <c r="GIB250" s="168"/>
      <c r="GIC250" s="168"/>
      <c r="GID250" s="165"/>
      <c r="GIE250" s="165"/>
      <c r="GIF250" s="165"/>
      <c r="GIG250" s="166"/>
      <c r="GII250" s="164"/>
      <c r="GIJ250" s="168"/>
      <c r="GIK250" s="168"/>
      <c r="GIL250" s="165"/>
      <c r="GIM250" s="165"/>
      <c r="GIN250" s="165"/>
      <c r="GIO250" s="166"/>
      <c r="GIQ250" s="164"/>
      <c r="GIR250" s="168"/>
      <c r="GIS250" s="168"/>
      <c r="GIT250" s="165"/>
      <c r="GIU250" s="165"/>
      <c r="GIV250" s="165"/>
      <c r="GIW250" s="166"/>
      <c r="GIY250" s="164"/>
      <c r="GIZ250" s="168"/>
      <c r="GJA250" s="168"/>
      <c r="GJB250" s="165"/>
      <c r="GJC250" s="165"/>
      <c r="GJD250" s="165"/>
      <c r="GJE250" s="166"/>
      <c r="GJG250" s="164"/>
      <c r="GJH250" s="168"/>
      <c r="GJI250" s="168"/>
      <c r="GJJ250" s="165"/>
      <c r="GJK250" s="165"/>
      <c r="GJL250" s="165"/>
      <c r="GJM250" s="166"/>
      <c r="GJO250" s="164"/>
      <c r="GJP250" s="168"/>
      <c r="GJQ250" s="168"/>
      <c r="GJR250" s="165"/>
      <c r="GJS250" s="165"/>
      <c r="GJT250" s="165"/>
      <c r="GJU250" s="166"/>
      <c r="GJW250" s="164"/>
      <c r="GJX250" s="168"/>
      <c r="GJY250" s="168"/>
      <c r="GJZ250" s="165"/>
      <c r="GKA250" s="165"/>
      <c r="GKB250" s="165"/>
      <c r="GKC250" s="166"/>
      <c r="GKE250" s="164"/>
      <c r="GKF250" s="168"/>
      <c r="GKG250" s="168"/>
      <c r="GKH250" s="165"/>
      <c r="GKI250" s="165"/>
      <c r="GKJ250" s="165"/>
      <c r="GKK250" s="166"/>
      <c r="GKM250" s="164"/>
      <c r="GKN250" s="168"/>
      <c r="GKO250" s="168"/>
      <c r="GKP250" s="165"/>
      <c r="GKQ250" s="165"/>
      <c r="GKR250" s="165"/>
      <c r="GKS250" s="166"/>
      <c r="GKU250" s="164"/>
      <c r="GKV250" s="168"/>
      <c r="GKW250" s="168"/>
      <c r="GKX250" s="165"/>
      <c r="GKY250" s="165"/>
      <c r="GKZ250" s="165"/>
      <c r="GLA250" s="166"/>
      <c r="GLC250" s="164"/>
      <c r="GLD250" s="168"/>
      <c r="GLE250" s="168"/>
      <c r="GLF250" s="165"/>
      <c r="GLG250" s="165"/>
      <c r="GLH250" s="165"/>
      <c r="GLI250" s="166"/>
      <c r="GLK250" s="164"/>
      <c r="GLL250" s="168"/>
      <c r="GLM250" s="168"/>
      <c r="GLN250" s="165"/>
      <c r="GLO250" s="165"/>
      <c r="GLP250" s="165"/>
      <c r="GLQ250" s="166"/>
      <c r="GLS250" s="164"/>
      <c r="GLT250" s="168"/>
      <c r="GLU250" s="168"/>
      <c r="GLV250" s="165"/>
      <c r="GLW250" s="165"/>
      <c r="GLX250" s="165"/>
      <c r="GLY250" s="166"/>
      <c r="GMA250" s="164"/>
      <c r="GMB250" s="168"/>
      <c r="GMC250" s="168"/>
      <c r="GMD250" s="165"/>
      <c r="GME250" s="165"/>
      <c r="GMF250" s="165"/>
      <c r="GMG250" s="166"/>
      <c r="GMI250" s="164"/>
      <c r="GMJ250" s="168"/>
      <c r="GMK250" s="168"/>
      <c r="GML250" s="165"/>
      <c r="GMM250" s="165"/>
      <c r="GMN250" s="165"/>
      <c r="GMO250" s="166"/>
      <c r="GMQ250" s="164"/>
      <c r="GMR250" s="168"/>
      <c r="GMS250" s="168"/>
      <c r="GMT250" s="165"/>
      <c r="GMU250" s="165"/>
      <c r="GMV250" s="165"/>
      <c r="GMW250" s="166"/>
      <c r="GMY250" s="164"/>
      <c r="GMZ250" s="168"/>
      <c r="GNA250" s="168"/>
      <c r="GNB250" s="165"/>
      <c r="GNC250" s="165"/>
      <c r="GND250" s="165"/>
      <c r="GNE250" s="166"/>
      <c r="GNG250" s="164"/>
      <c r="GNH250" s="168"/>
      <c r="GNI250" s="168"/>
      <c r="GNJ250" s="165"/>
      <c r="GNK250" s="165"/>
      <c r="GNL250" s="165"/>
      <c r="GNM250" s="166"/>
      <c r="GNO250" s="164"/>
      <c r="GNP250" s="168"/>
      <c r="GNQ250" s="168"/>
      <c r="GNR250" s="165"/>
      <c r="GNS250" s="165"/>
      <c r="GNT250" s="165"/>
      <c r="GNU250" s="166"/>
      <c r="GNW250" s="164"/>
      <c r="GNX250" s="168"/>
      <c r="GNY250" s="168"/>
      <c r="GNZ250" s="165"/>
      <c r="GOA250" s="165"/>
      <c r="GOB250" s="165"/>
      <c r="GOC250" s="166"/>
      <c r="GOE250" s="164"/>
      <c r="GOF250" s="168"/>
      <c r="GOG250" s="168"/>
      <c r="GOH250" s="165"/>
      <c r="GOI250" s="165"/>
      <c r="GOJ250" s="165"/>
      <c r="GOK250" s="166"/>
      <c r="GOM250" s="164"/>
      <c r="GON250" s="168"/>
      <c r="GOO250" s="168"/>
      <c r="GOP250" s="165"/>
      <c r="GOQ250" s="165"/>
      <c r="GOR250" s="165"/>
      <c r="GOS250" s="166"/>
      <c r="GOU250" s="164"/>
      <c r="GOV250" s="168"/>
      <c r="GOW250" s="168"/>
      <c r="GOX250" s="165"/>
      <c r="GOY250" s="165"/>
      <c r="GOZ250" s="165"/>
      <c r="GPA250" s="166"/>
      <c r="GPC250" s="164"/>
      <c r="GPD250" s="168"/>
      <c r="GPE250" s="168"/>
      <c r="GPF250" s="165"/>
      <c r="GPG250" s="165"/>
      <c r="GPH250" s="165"/>
      <c r="GPI250" s="166"/>
      <c r="GPK250" s="164"/>
      <c r="GPL250" s="168"/>
      <c r="GPM250" s="168"/>
      <c r="GPN250" s="165"/>
      <c r="GPO250" s="165"/>
      <c r="GPP250" s="165"/>
      <c r="GPQ250" s="166"/>
      <c r="GPS250" s="164"/>
      <c r="GPT250" s="168"/>
      <c r="GPU250" s="168"/>
      <c r="GPV250" s="165"/>
      <c r="GPW250" s="165"/>
      <c r="GPX250" s="165"/>
      <c r="GPY250" s="166"/>
      <c r="GQA250" s="164"/>
      <c r="GQB250" s="168"/>
      <c r="GQC250" s="168"/>
      <c r="GQD250" s="165"/>
      <c r="GQE250" s="165"/>
      <c r="GQF250" s="165"/>
      <c r="GQG250" s="166"/>
      <c r="GQI250" s="164"/>
      <c r="GQJ250" s="168"/>
      <c r="GQK250" s="168"/>
      <c r="GQL250" s="165"/>
      <c r="GQM250" s="165"/>
      <c r="GQN250" s="165"/>
      <c r="GQO250" s="166"/>
      <c r="GQQ250" s="164"/>
      <c r="GQR250" s="168"/>
      <c r="GQS250" s="168"/>
      <c r="GQT250" s="165"/>
      <c r="GQU250" s="165"/>
      <c r="GQV250" s="165"/>
      <c r="GQW250" s="166"/>
      <c r="GQY250" s="164"/>
      <c r="GQZ250" s="168"/>
      <c r="GRA250" s="168"/>
      <c r="GRB250" s="165"/>
      <c r="GRC250" s="165"/>
      <c r="GRD250" s="165"/>
      <c r="GRE250" s="166"/>
      <c r="GRG250" s="164"/>
      <c r="GRH250" s="168"/>
      <c r="GRI250" s="168"/>
      <c r="GRJ250" s="165"/>
      <c r="GRK250" s="165"/>
      <c r="GRL250" s="165"/>
      <c r="GRM250" s="166"/>
      <c r="GRO250" s="164"/>
      <c r="GRP250" s="168"/>
      <c r="GRQ250" s="168"/>
      <c r="GRR250" s="165"/>
      <c r="GRS250" s="165"/>
      <c r="GRT250" s="165"/>
      <c r="GRU250" s="166"/>
      <c r="GRW250" s="164"/>
      <c r="GRX250" s="168"/>
      <c r="GRY250" s="168"/>
      <c r="GRZ250" s="165"/>
      <c r="GSA250" s="165"/>
      <c r="GSB250" s="165"/>
      <c r="GSC250" s="166"/>
      <c r="GSE250" s="164"/>
      <c r="GSF250" s="168"/>
      <c r="GSG250" s="168"/>
      <c r="GSH250" s="165"/>
      <c r="GSI250" s="165"/>
      <c r="GSJ250" s="165"/>
      <c r="GSK250" s="166"/>
      <c r="GSM250" s="164"/>
      <c r="GSN250" s="168"/>
      <c r="GSO250" s="168"/>
      <c r="GSP250" s="165"/>
      <c r="GSQ250" s="165"/>
      <c r="GSR250" s="165"/>
      <c r="GSS250" s="166"/>
      <c r="GSU250" s="164"/>
      <c r="GSV250" s="168"/>
      <c r="GSW250" s="168"/>
      <c r="GSX250" s="165"/>
      <c r="GSY250" s="165"/>
      <c r="GSZ250" s="165"/>
      <c r="GTA250" s="166"/>
      <c r="GTC250" s="164"/>
      <c r="GTD250" s="168"/>
      <c r="GTE250" s="168"/>
      <c r="GTF250" s="165"/>
      <c r="GTG250" s="165"/>
      <c r="GTH250" s="165"/>
      <c r="GTI250" s="166"/>
      <c r="GTK250" s="164"/>
      <c r="GTL250" s="168"/>
      <c r="GTM250" s="168"/>
      <c r="GTN250" s="165"/>
      <c r="GTO250" s="165"/>
      <c r="GTP250" s="165"/>
      <c r="GTQ250" s="166"/>
      <c r="GTS250" s="164"/>
      <c r="GTT250" s="168"/>
      <c r="GTU250" s="168"/>
      <c r="GTV250" s="165"/>
      <c r="GTW250" s="165"/>
      <c r="GTX250" s="165"/>
      <c r="GTY250" s="166"/>
      <c r="GUA250" s="164"/>
      <c r="GUB250" s="168"/>
      <c r="GUC250" s="168"/>
      <c r="GUD250" s="165"/>
      <c r="GUE250" s="165"/>
      <c r="GUF250" s="165"/>
      <c r="GUG250" s="166"/>
      <c r="GUI250" s="164"/>
      <c r="GUJ250" s="168"/>
      <c r="GUK250" s="168"/>
      <c r="GUL250" s="165"/>
      <c r="GUM250" s="165"/>
      <c r="GUN250" s="165"/>
      <c r="GUO250" s="166"/>
      <c r="GUQ250" s="164"/>
      <c r="GUR250" s="168"/>
      <c r="GUS250" s="168"/>
      <c r="GUT250" s="165"/>
      <c r="GUU250" s="165"/>
      <c r="GUV250" s="165"/>
      <c r="GUW250" s="166"/>
      <c r="GUY250" s="164"/>
      <c r="GUZ250" s="168"/>
      <c r="GVA250" s="168"/>
      <c r="GVB250" s="165"/>
      <c r="GVC250" s="165"/>
      <c r="GVD250" s="165"/>
      <c r="GVE250" s="166"/>
      <c r="GVG250" s="164"/>
      <c r="GVH250" s="168"/>
      <c r="GVI250" s="168"/>
      <c r="GVJ250" s="165"/>
      <c r="GVK250" s="165"/>
      <c r="GVL250" s="165"/>
      <c r="GVM250" s="166"/>
      <c r="GVO250" s="164"/>
      <c r="GVP250" s="168"/>
      <c r="GVQ250" s="168"/>
      <c r="GVR250" s="165"/>
      <c r="GVS250" s="165"/>
      <c r="GVT250" s="165"/>
      <c r="GVU250" s="166"/>
      <c r="GVW250" s="164"/>
      <c r="GVX250" s="168"/>
      <c r="GVY250" s="168"/>
      <c r="GVZ250" s="165"/>
      <c r="GWA250" s="165"/>
      <c r="GWB250" s="165"/>
      <c r="GWC250" s="166"/>
      <c r="GWE250" s="164"/>
      <c r="GWF250" s="168"/>
      <c r="GWG250" s="168"/>
      <c r="GWH250" s="165"/>
      <c r="GWI250" s="165"/>
      <c r="GWJ250" s="165"/>
      <c r="GWK250" s="166"/>
      <c r="GWM250" s="164"/>
      <c r="GWN250" s="168"/>
      <c r="GWO250" s="168"/>
      <c r="GWP250" s="165"/>
      <c r="GWQ250" s="165"/>
      <c r="GWR250" s="165"/>
      <c r="GWS250" s="166"/>
      <c r="GWU250" s="164"/>
      <c r="GWV250" s="168"/>
      <c r="GWW250" s="168"/>
      <c r="GWX250" s="165"/>
      <c r="GWY250" s="165"/>
      <c r="GWZ250" s="165"/>
      <c r="GXA250" s="166"/>
      <c r="GXC250" s="164"/>
      <c r="GXD250" s="168"/>
      <c r="GXE250" s="168"/>
      <c r="GXF250" s="165"/>
      <c r="GXG250" s="165"/>
      <c r="GXH250" s="165"/>
      <c r="GXI250" s="166"/>
      <c r="GXK250" s="164"/>
      <c r="GXL250" s="168"/>
      <c r="GXM250" s="168"/>
      <c r="GXN250" s="165"/>
      <c r="GXO250" s="165"/>
      <c r="GXP250" s="165"/>
      <c r="GXQ250" s="166"/>
      <c r="GXS250" s="164"/>
      <c r="GXT250" s="168"/>
      <c r="GXU250" s="168"/>
      <c r="GXV250" s="165"/>
      <c r="GXW250" s="165"/>
      <c r="GXX250" s="165"/>
      <c r="GXY250" s="166"/>
      <c r="GYA250" s="164"/>
      <c r="GYB250" s="168"/>
      <c r="GYC250" s="168"/>
      <c r="GYD250" s="165"/>
      <c r="GYE250" s="165"/>
      <c r="GYF250" s="165"/>
      <c r="GYG250" s="166"/>
      <c r="GYI250" s="164"/>
      <c r="GYJ250" s="168"/>
      <c r="GYK250" s="168"/>
      <c r="GYL250" s="165"/>
      <c r="GYM250" s="165"/>
      <c r="GYN250" s="165"/>
      <c r="GYO250" s="166"/>
      <c r="GYQ250" s="164"/>
      <c r="GYR250" s="168"/>
      <c r="GYS250" s="168"/>
      <c r="GYT250" s="165"/>
      <c r="GYU250" s="165"/>
      <c r="GYV250" s="165"/>
      <c r="GYW250" s="166"/>
      <c r="GYY250" s="164"/>
      <c r="GYZ250" s="168"/>
      <c r="GZA250" s="168"/>
      <c r="GZB250" s="165"/>
      <c r="GZC250" s="165"/>
      <c r="GZD250" s="165"/>
      <c r="GZE250" s="166"/>
      <c r="GZG250" s="164"/>
      <c r="GZH250" s="168"/>
      <c r="GZI250" s="168"/>
      <c r="GZJ250" s="165"/>
      <c r="GZK250" s="165"/>
      <c r="GZL250" s="165"/>
      <c r="GZM250" s="166"/>
      <c r="GZO250" s="164"/>
      <c r="GZP250" s="168"/>
      <c r="GZQ250" s="168"/>
      <c r="GZR250" s="165"/>
      <c r="GZS250" s="165"/>
      <c r="GZT250" s="165"/>
      <c r="GZU250" s="166"/>
      <c r="GZW250" s="164"/>
      <c r="GZX250" s="168"/>
      <c r="GZY250" s="168"/>
      <c r="GZZ250" s="165"/>
      <c r="HAA250" s="165"/>
      <c r="HAB250" s="165"/>
      <c r="HAC250" s="166"/>
      <c r="HAE250" s="164"/>
      <c r="HAF250" s="168"/>
      <c r="HAG250" s="168"/>
      <c r="HAH250" s="165"/>
      <c r="HAI250" s="165"/>
      <c r="HAJ250" s="165"/>
      <c r="HAK250" s="166"/>
      <c r="HAM250" s="164"/>
      <c r="HAN250" s="168"/>
      <c r="HAO250" s="168"/>
      <c r="HAP250" s="165"/>
      <c r="HAQ250" s="165"/>
      <c r="HAR250" s="165"/>
      <c r="HAS250" s="166"/>
      <c r="HAU250" s="164"/>
      <c r="HAV250" s="168"/>
      <c r="HAW250" s="168"/>
      <c r="HAX250" s="165"/>
      <c r="HAY250" s="165"/>
      <c r="HAZ250" s="165"/>
      <c r="HBA250" s="166"/>
      <c r="HBC250" s="164"/>
      <c r="HBD250" s="168"/>
      <c r="HBE250" s="168"/>
      <c r="HBF250" s="165"/>
      <c r="HBG250" s="165"/>
      <c r="HBH250" s="165"/>
      <c r="HBI250" s="166"/>
      <c r="HBK250" s="164"/>
      <c r="HBL250" s="168"/>
      <c r="HBM250" s="168"/>
      <c r="HBN250" s="165"/>
      <c r="HBO250" s="165"/>
      <c r="HBP250" s="165"/>
      <c r="HBQ250" s="166"/>
      <c r="HBS250" s="164"/>
      <c r="HBT250" s="168"/>
      <c r="HBU250" s="168"/>
      <c r="HBV250" s="165"/>
      <c r="HBW250" s="165"/>
      <c r="HBX250" s="165"/>
      <c r="HBY250" s="166"/>
      <c r="HCA250" s="164"/>
      <c r="HCB250" s="168"/>
      <c r="HCC250" s="168"/>
      <c r="HCD250" s="165"/>
      <c r="HCE250" s="165"/>
      <c r="HCF250" s="165"/>
      <c r="HCG250" s="166"/>
      <c r="HCI250" s="164"/>
      <c r="HCJ250" s="168"/>
      <c r="HCK250" s="168"/>
      <c r="HCL250" s="165"/>
      <c r="HCM250" s="165"/>
      <c r="HCN250" s="165"/>
      <c r="HCO250" s="166"/>
      <c r="HCQ250" s="164"/>
      <c r="HCR250" s="168"/>
      <c r="HCS250" s="168"/>
      <c r="HCT250" s="165"/>
      <c r="HCU250" s="165"/>
      <c r="HCV250" s="165"/>
      <c r="HCW250" s="166"/>
      <c r="HCY250" s="164"/>
      <c r="HCZ250" s="168"/>
      <c r="HDA250" s="168"/>
      <c r="HDB250" s="165"/>
      <c r="HDC250" s="165"/>
      <c r="HDD250" s="165"/>
      <c r="HDE250" s="166"/>
      <c r="HDG250" s="164"/>
      <c r="HDH250" s="168"/>
      <c r="HDI250" s="168"/>
      <c r="HDJ250" s="165"/>
      <c r="HDK250" s="165"/>
      <c r="HDL250" s="165"/>
      <c r="HDM250" s="166"/>
      <c r="HDO250" s="164"/>
      <c r="HDP250" s="168"/>
      <c r="HDQ250" s="168"/>
      <c r="HDR250" s="165"/>
      <c r="HDS250" s="165"/>
      <c r="HDT250" s="165"/>
      <c r="HDU250" s="166"/>
      <c r="HDW250" s="164"/>
      <c r="HDX250" s="168"/>
      <c r="HDY250" s="168"/>
      <c r="HDZ250" s="165"/>
      <c r="HEA250" s="165"/>
      <c r="HEB250" s="165"/>
      <c r="HEC250" s="166"/>
      <c r="HEE250" s="164"/>
      <c r="HEF250" s="168"/>
      <c r="HEG250" s="168"/>
      <c r="HEH250" s="165"/>
      <c r="HEI250" s="165"/>
      <c r="HEJ250" s="165"/>
      <c r="HEK250" s="166"/>
      <c r="HEM250" s="164"/>
      <c r="HEN250" s="168"/>
      <c r="HEO250" s="168"/>
      <c r="HEP250" s="165"/>
      <c r="HEQ250" s="165"/>
      <c r="HER250" s="165"/>
      <c r="HES250" s="166"/>
      <c r="HEU250" s="164"/>
      <c r="HEV250" s="168"/>
      <c r="HEW250" s="168"/>
      <c r="HEX250" s="165"/>
      <c r="HEY250" s="165"/>
      <c r="HEZ250" s="165"/>
      <c r="HFA250" s="166"/>
      <c r="HFC250" s="164"/>
      <c r="HFD250" s="168"/>
      <c r="HFE250" s="168"/>
      <c r="HFF250" s="165"/>
      <c r="HFG250" s="165"/>
      <c r="HFH250" s="165"/>
      <c r="HFI250" s="166"/>
      <c r="HFK250" s="164"/>
      <c r="HFL250" s="168"/>
      <c r="HFM250" s="168"/>
      <c r="HFN250" s="165"/>
      <c r="HFO250" s="165"/>
      <c r="HFP250" s="165"/>
      <c r="HFQ250" s="166"/>
      <c r="HFS250" s="164"/>
      <c r="HFT250" s="168"/>
      <c r="HFU250" s="168"/>
      <c r="HFV250" s="165"/>
      <c r="HFW250" s="165"/>
      <c r="HFX250" s="165"/>
      <c r="HFY250" s="166"/>
      <c r="HGA250" s="164"/>
      <c r="HGB250" s="168"/>
      <c r="HGC250" s="168"/>
      <c r="HGD250" s="165"/>
      <c r="HGE250" s="165"/>
      <c r="HGF250" s="165"/>
      <c r="HGG250" s="166"/>
      <c r="HGI250" s="164"/>
      <c r="HGJ250" s="168"/>
      <c r="HGK250" s="168"/>
      <c r="HGL250" s="165"/>
      <c r="HGM250" s="165"/>
      <c r="HGN250" s="165"/>
      <c r="HGO250" s="166"/>
      <c r="HGQ250" s="164"/>
      <c r="HGR250" s="168"/>
      <c r="HGS250" s="168"/>
      <c r="HGT250" s="165"/>
      <c r="HGU250" s="165"/>
      <c r="HGV250" s="165"/>
      <c r="HGW250" s="166"/>
      <c r="HGY250" s="164"/>
      <c r="HGZ250" s="168"/>
      <c r="HHA250" s="168"/>
      <c r="HHB250" s="165"/>
      <c r="HHC250" s="165"/>
      <c r="HHD250" s="165"/>
      <c r="HHE250" s="166"/>
      <c r="HHG250" s="164"/>
      <c r="HHH250" s="168"/>
      <c r="HHI250" s="168"/>
      <c r="HHJ250" s="165"/>
      <c r="HHK250" s="165"/>
      <c r="HHL250" s="165"/>
      <c r="HHM250" s="166"/>
      <c r="HHO250" s="164"/>
      <c r="HHP250" s="168"/>
      <c r="HHQ250" s="168"/>
      <c r="HHR250" s="165"/>
      <c r="HHS250" s="165"/>
      <c r="HHT250" s="165"/>
      <c r="HHU250" s="166"/>
      <c r="HHW250" s="164"/>
      <c r="HHX250" s="168"/>
      <c r="HHY250" s="168"/>
      <c r="HHZ250" s="165"/>
      <c r="HIA250" s="165"/>
      <c r="HIB250" s="165"/>
      <c r="HIC250" s="166"/>
      <c r="HIE250" s="164"/>
      <c r="HIF250" s="168"/>
      <c r="HIG250" s="168"/>
      <c r="HIH250" s="165"/>
      <c r="HII250" s="165"/>
      <c r="HIJ250" s="165"/>
      <c r="HIK250" s="166"/>
      <c r="HIM250" s="164"/>
      <c r="HIN250" s="168"/>
      <c r="HIO250" s="168"/>
      <c r="HIP250" s="165"/>
      <c r="HIQ250" s="165"/>
      <c r="HIR250" s="165"/>
      <c r="HIS250" s="166"/>
      <c r="HIU250" s="164"/>
      <c r="HIV250" s="168"/>
      <c r="HIW250" s="168"/>
      <c r="HIX250" s="165"/>
      <c r="HIY250" s="165"/>
      <c r="HIZ250" s="165"/>
      <c r="HJA250" s="166"/>
      <c r="HJC250" s="164"/>
      <c r="HJD250" s="168"/>
      <c r="HJE250" s="168"/>
      <c r="HJF250" s="165"/>
      <c r="HJG250" s="165"/>
      <c r="HJH250" s="165"/>
      <c r="HJI250" s="166"/>
      <c r="HJK250" s="164"/>
      <c r="HJL250" s="168"/>
      <c r="HJM250" s="168"/>
      <c r="HJN250" s="165"/>
      <c r="HJO250" s="165"/>
      <c r="HJP250" s="165"/>
      <c r="HJQ250" s="166"/>
      <c r="HJS250" s="164"/>
      <c r="HJT250" s="168"/>
      <c r="HJU250" s="168"/>
      <c r="HJV250" s="165"/>
      <c r="HJW250" s="165"/>
      <c r="HJX250" s="165"/>
      <c r="HJY250" s="166"/>
      <c r="HKA250" s="164"/>
      <c r="HKB250" s="168"/>
      <c r="HKC250" s="168"/>
      <c r="HKD250" s="165"/>
      <c r="HKE250" s="165"/>
      <c r="HKF250" s="165"/>
      <c r="HKG250" s="166"/>
      <c r="HKI250" s="164"/>
      <c r="HKJ250" s="168"/>
      <c r="HKK250" s="168"/>
      <c r="HKL250" s="165"/>
      <c r="HKM250" s="165"/>
      <c r="HKN250" s="165"/>
      <c r="HKO250" s="166"/>
      <c r="HKQ250" s="164"/>
      <c r="HKR250" s="168"/>
      <c r="HKS250" s="168"/>
      <c r="HKT250" s="165"/>
      <c r="HKU250" s="165"/>
      <c r="HKV250" s="165"/>
      <c r="HKW250" s="166"/>
      <c r="HKY250" s="164"/>
      <c r="HKZ250" s="168"/>
      <c r="HLA250" s="168"/>
      <c r="HLB250" s="165"/>
      <c r="HLC250" s="165"/>
      <c r="HLD250" s="165"/>
      <c r="HLE250" s="166"/>
      <c r="HLG250" s="164"/>
      <c r="HLH250" s="168"/>
      <c r="HLI250" s="168"/>
      <c r="HLJ250" s="165"/>
      <c r="HLK250" s="165"/>
      <c r="HLL250" s="165"/>
      <c r="HLM250" s="166"/>
      <c r="HLO250" s="164"/>
      <c r="HLP250" s="168"/>
      <c r="HLQ250" s="168"/>
      <c r="HLR250" s="165"/>
      <c r="HLS250" s="165"/>
      <c r="HLT250" s="165"/>
      <c r="HLU250" s="166"/>
      <c r="HLW250" s="164"/>
      <c r="HLX250" s="168"/>
      <c r="HLY250" s="168"/>
      <c r="HLZ250" s="165"/>
      <c r="HMA250" s="165"/>
      <c r="HMB250" s="165"/>
      <c r="HMC250" s="166"/>
      <c r="HME250" s="164"/>
      <c r="HMF250" s="168"/>
      <c r="HMG250" s="168"/>
      <c r="HMH250" s="165"/>
      <c r="HMI250" s="165"/>
      <c r="HMJ250" s="165"/>
      <c r="HMK250" s="166"/>
      <c r="HMM250" s="164"/>
      <c r="HMN250" s="168"/>
      <c r="HMO250" s="168"/>
      <c r="HMP250" s="165"/>
      <c r="HMQ250" s="165"/>
      <c r="HMR250" s="165"/>
      <c r="HMS250" s="166"/>
      <c r="HMU250" s="164"/>
      <c r="HMV250" s="168"/>
      <c r="HMW250" s="168"/>
      <c r="HMX250" s="165"/>
      <c r="HMY250" s="165"/>
      <c r="HMZ250" s="165"/>
      <c r="HNA250" s="166"/>
      <c r="HNC250" s="164"/>
      <c r="HND250" s="168"/>
      <c r="HNE250" s="168"/>
      <c r="HNF250" s="165"/>
      <c r="HNG250" s="165"/>
      <c r="HNH250" s="165"/>
      <c r="HNI250" s="166"/>
      <c r="HNK250" s="164"/>
      <c r="HNL250" s="168"/>
      <c r="HNM250" s="168"/>
      <c r="HNN250" s="165"/>
      <c r="HNO250" s="165"/>
      <c r="HNP250" s="165"/>
      <c r="HNQ250" s="166"/>
      <c r="HNS250" s="164"/>
      <c r="HNT250" s="168"/>
      <c r="HNU250" s="168"/>
      <c r="HNV250" s="165"/>
      <c r="HNW250" s="165"/>
      <c r="HNX250" s="165"/>
      <c r="HNY250" s="166"/>
      <c r="HOA250" s="164"/>
      <c r="HOB250" s="168"/>
      <c r="HOC250" s="168"/>
      <c r="HOD250" s="165"/>
      <c r="HOE250" s="165"/>
      <c r="HOF250" s="165"/>
      <c r="HOG250" s="166"/>
      <c r="HOI250" s="164"/>
      <c r="HOJ250" s="168"/>
      <c r="HOK250" s="168"/>
      <c r="HOL250" s="165"/>
      <c r="HOM250" s="165"/>
      <c r="HON250" s="165"/>
      <c r="HOO250" s="166"/>
      <c r="HOQ250" s="164"/>
      <c r="HOR250" s="168"/>
      <c r="HOS250" s="168"/>
      <c r="HOT250" s="165"/>
      <c r="HOU250" s="165"/>
      <c r="HOV250" s="165"/>
      <c r="HOW250" s="166"/>
      <c r="HOY250" s="164"/>
      <c r="HOZ250" s="168"/>
      <c r="HPA250" s="168"/>
      <c r="HPB250" s="165"/>
      <c r="HPC250" s="165"/>
      <c r="HPD250" s="165"/>
      <c r="HPE250" s="166"/>
      <c r="HPG250" s="164"/>
      <c r="HPH250" s="168"/>
      <c r="HPI250" s="168"/>
      <c r="HPJ250" s="165"/>
      <c r="HPK250" s="165"/>
      <c r="HPL250" s="165"/>
      <c r="HPM250" s="166"/>
      <c r="HPO250" s="164"/>
      <c r="HPP250" s="168"/>
      <c r="HPQ250" s="168"/>
      <c r="HPR250" s="165"/>
      <c r="HPS250" s="165"/>
      <c r="HPT250" s="165"/>
      <c r="HPU250" s="166"/>
      <c r="HPW250" s="164"/>
      <c r="HPX250" s="168"/>
      <c r="HPY250" s="168"/>
      <c r="HPZ250" s="165"/>
      <c r="HQA250" s="165"/>
      <c r="HQB250" s="165"/>
      <c r="HQC250" s="166"/>
      <c r="HQE250" s="164"/>
      <c r="HQF250" s="168"/>
      <c r="HQG250" s="168"/>
      <c r="HQH250" s="165"/>
      <c r="HQI250" s="165"/>
      <c r="HQJ250" s="165"/>
      <c r="HQK250" s="166"/>
      <c r="HQM250" s="164"/>
      <c r="HQN250" s="168"/>
      <c r="HQO250" s="168"/>
      <c r="HQP250" s="165"/>
      <c r="HQQ250" s="165"/>
      <c r="HQR250" s="165"/>
      <c r="HQS250" s="166"/>
      <c r="HQU250" s="164"/>
      <c r="HQV250" s="168"/>
      <c r="HQW250" s="168"/>
      <c r="HQX250" s="165"/>
      <c r="HQY250" s="165"/>
      <c r="HQZ250" s="165"/>
      <c r="HRA250" s="166"/>
      <c r="HRC250" s="164"/>
      <c r="HRD250" s="168"/>
      <c r="HRE250" s="168"/>
      <c r="HRF250" s="165"/>
      <c r="HRG250" s="165"/>
      <c r="HRH250" s="165"/>
      <c r="HRI250" s="166"/>
      <c r="HRK250" s="164"/>
      <c r="HRL250" s="168"/>
      <c r="HRM250" s="168"/>
      <c r="HRN250" s="165"/>
      <c r="HRO250" s="165"/>
      <c r="HRP250" s="165"/>
      <c r="HRQ250" s="166"/>
      <c r="HRS250" s="164"/>
      <c r="HRT250" s="168"/>
      <c r="HRU250" s="168"/>
      <c r="HRV250" s="165"/>
      <c r="HRW250" s="165"/>
      <c r="HRX250" s="165"/>
      <c r="HRY250" s="166"/>
      <c r="HSA250" s="164"/>
      <c r="HSB250" s="168"/>
      <c r="HSC250" s="168"/>
      <c r="HSD250" s="165"/>
      <c r="HSE250" s="165"/>
      <c r="HSF250" s="165"/>
      <c r="HSG250" s="166"/>
      <c r="HSI250" s="164"/>
      <c r="HSJ250" s="168"/>
      <c r="HSK250" s="168"/>
      <c r="HSL250" s="165"/>
      <c r="HSM250" s="165"/>
      <c r="HSN250" s="165"/>
      <c r="HSO250" s="166"/>
      <c r="HSQ250" s="164"/>
      <c r="HSR250" s="168"/>
      <c r="HSS250" s="168"/>
      <c r="HST250" s="165"/>
      <c r="HSU250" s="165"/>
      <c r="HSV250" s="165"/>
      <c r="HSW250" s="166"/>
      <c r="HSY250" s="164"/>
      <c r="HSZ250" s="168"/>
      <c r="HTA250" s="168"/>
      <c r="HTB250" s="165"/>
      <c r="HTC250" s="165"/>
      <c r="HTD250" s="165"/>
      <c r="HTE250" s="166"/>
      <c r="HTG250" s="164"/>
      <c r="HTH250" s="168"/>
      <c r="HTI250" s="168"/>
      <c r="HTJ250" s="165"/>
      <c r="HTK250" s="165"/>
      <c r="HTL250" s="165"/>
      <c r="HTM250" s="166"/>
      <c r="HTO250" s="164"/>
      <c r="HTP250" s="168"/>
      <c r="HTQ250" s="168"/>
      <c r="HTR250" s="165"/>
      <c r="HTS250" s="165"/>
      <c r="HTT250" s="165"/>
      <c r="HTU250" s="166"/>
      <c r="HTW250" s="164"/>
      <c r="HTX250" s="168"/>
      <c r="HTY250" s="168"/>
      <c r="HTZ250" s="165"/>
      <c r="HUA250" s="165"/>
      <c r="HUB250" s="165"/>
      <c r="HUC250" s="166"/>
      <c r="HUE250" s="164"/>
      <c r="HUF250" s="168"/>
      <c r="HUG250" s="168"/>
      <c r="HUH250" s="165"/>
      <c r="HUI250" s="165"/>
      <c r="HUJ250" s="165"/>
      <c r="HUK250" s="166"/>
      <c r="HUM250" s="164"/>
      <c r="HUN250" s="168"/>
      <c r="HUO250" s="168"/>
      <c r="HUP250" s="165"/>
      <c r="HUQ250" s="165"/>
      <c r="HUR250" s="165"/>
      <c r="HUS250" s="166"/>
      <c r="HUU250" s="164"/>
      <c r="HUV250" s="168"/>
      <c r="HUW250" s="168"/>
      <c r="HUX250" s="165"/>
      <c r="HUY250" s="165"/>
      <c r="HUZ250" s="165"/>
      <c r="HVA250" s="166"/>
      <c r="HVC250" s="164"/>
      <c r="HVD250" s="168"/>
      <c r="HVE250" s="168"/>
      <c r="HVF250" s="165"/>
      <c r="HVG250" s="165"/>
      <c r="HVH250" s="165"/>
      <c r="HVI250" s="166"/>
      <c r="HVK250" s="164"/>
      <c r="HVL250" s="168"/>
      <c r="HVM250" s="168"/>
      <c r="HVN250" s="165"/>
      <c r="HVO250" s="165"/>
      <c r="HVP250" s="165"/>
      <c r="HVQ250" s="166"/>
      <c r="HVS250" s="164"/>
      <c r="HVT250" s="168"/>
      <c r="HVU250" s="168"/>
      <c r="HVV250" s="165"/>
      <c r="HVW250" s="165"/>
      <c r="HVX250" s="165"/>
      <c r="HVY250" s="166"/>
      <c r="HWA250" s="164"/>
      <c r="HWB250" s="168"/>
      <c r="HWC250" s="168"/>
      <c r="HWD250" s="165"/>
      <c r="HWE250" s="165"/>
      <c r="HWF250" s="165"/>
      <c r="HWG250" s="166"/>
      <c r="HWI250" s="164"/>
      <c r="HWJ250" s="168"/>
      <c r="HWK250" s="168"/>
      <c r="HWL250" s="165"/>
      <c r="HWM250" s="165"/>
      <c r="HWN250" s="165"/>
      <c r="HWO250" s="166"/>
      <c r="HWQ250" s="164"/>
      <c r="HWR250" s="168"/>
      <c r="HWS250" s="168"/>
      <c r="HWT250" s="165"/>
      <c r="HWU250" s="165"/>
      <c r="HWV250" s="165"/>
      <c r="HWW250" s="166"/>
      <c r="HWY250" s="164"/>
      <c r="HWZ250" s="168"/>
      <c r="HXA250" s="168"/>
      <c r="HXB250" s="165"/>
      <c r="HXC250" s="165"/>
      <c r="HXD250" s="165"/>
      <c r="HXE250" s="166"/>
      <c r="HXG250" s="164"/>
      <c r="HXH250" s="168"/>
      <c r="HXI250" s="168"/>
      <c r="HXJ250" s="165"/>
      <c r="HXK250" s="165"/>
      <c r="HXL250" s="165"/>
      <c r="HXM250" s="166"/>
      <c r="HXO250" s="164"/>
      <c r="HXP250" s="168"/>
      <c r="HXQ250" s="168"/>
      <c r="HXR250" s="165"/>
      <c r="HXS250" s="165"/>
      <c r="HXT250" s="165"/>
      <c r="HXU250" s="166"/>
      <c r="HXW250" s="164"/>
      <c r="HXX250" s="168"/>
      <c r="HXY250" s="168"/>
      <c r="HXZ250" s="165"/>
      <c r="HYA250" s="165"/>
      <c r="HYB250" s="165"/>
      <c r="HYC250" s="166"/>
      <c r="HYE250" s="164"/>
      <c r="HYF250" s="168"/>
      <c r="HYG250" s="168"/>
      <c r="HYH250" s="165"/>
      <c r="HYI250" s="165"/>
      <c r="HYJ250" s="165"/>
      <c r="HYK250" s="166"/>
      <c r="HYM250" s="164"/>
      <c r="HYN250" s="168"/>
      <c r="HYO250" s="168"/>
      <c r="HYP250" s="165"/>
      <c r="HYQ250" s="165"/>
      <c r="HYR250" s="165"/>
      <c r="HYS250" s="166"/>
      <c r="HYU250" s="164"/>
      <c r="HYV250" s="168"/>
      <c r="HYW250" s="168"/>
      <c r="HYX250" s="165"/>
      <c r="HYY250" s="165"/>
      <c r="HYZ250" s="165"/>
      <c r="HZA250" s="166"/>
      <c r="HZC250" s="164"/>
      <c r="HZD250" s="168"/>
      <c r="HZE250" s="168"/>
      <c r="HZF250" s="165"/>
      <c r="HZG250" s="165"/>
      <c r="HZH250" s="165"/>
      <c r="HZI250" s="166"/>
      <c r="HZK250" s="164"/>
      <c r="HZL250" s="168"/>
      <c r="HZM250" s="168"/>
      <c r="HZN250" s="165"/>
      <c r="HZO250" s="165"/>
      <c r="HZP250" s="165"/>
      <c r="HZQ250" s="166"/>
      <c r="HZS250" s="164"/>
      <c r="HZT250" s="168"/>
      <c r="HZU250" s="168"/>
      <c r="HZV250" s="165"/>
      <c r="HZW250" s="165"/>
      <c r="HZX250" s="165"/>
      <c r="HZY250" s="166"/>
      <c r="IAA250" s="164"/>
      <c r="IAB250" s="168"/>
      <c r="IAC250" s="168"/>
      <c r="IAD250" s="165"/>
      <c r="IAE250" s="165"/>
      <c r="IAF250" s="165"/>
      <c r="IAG250" s="166"/>
      <c r="IAI250" s="164"/>
      <c r="IAJ250" s="168"/>
      <c r="IAK250" s="168"/>
      <c r="IAL250" s="165"/>
      <c r="IAM250" s="165"/>
      <c r="IAN250" s="165"/>
      <c r="IAO250" s="166"/>
      <c r="IAQ250" s="164"/>
      <c r="IAR250" s="168"/>
      <c r="IAS250" s="168"/>
      <c r="IAT250" s="165"/>
      <c r="IAU250" s="165"/>
      <c r="IAV250" s="165"/>
      <c r="IAW250" s="166"/>
      <c r="IAY250" s="164"/>
      <c r="IAZ250" s="168"/>
      <c r="IBA250" s="168"/>
      <c r="IBB250" s="165"/>
      <c r="IBC250" s="165"/>
      <c r="IBD250" s="165"/>
      <c r="IBE250" s="166"/>
      <c r="IBG250" s="164"/>
      <c r="IBH250" s="168"/>
      <c r="IBI250" s="168"/>
      <c r="IBJ250" s="165"/>
      <c r="IBK250" s="165"/>
      <c r="IBL250" s="165"/>
      <c r="IBM250" s="166"/>
      <c r="IBO250" s="164"/>
      <c r="IBP250" s="168"/>
      <c r="IBQ250" s="168"/>
      <c r="IBR250" s="165"/>
      <c r="IBS250" s="165"/>
      <c r="IBT250" s="165"/>
      <c r="IBU250" s="166"/>
      <c r="IBW250" s="164"/>
      <c r="IBX250" s="168"/>
      <c r="IBY250" s="168"/>
      <c r="IBZ250" s="165"/>
      <c r="ICA250" s="165"/>
      <c r="ICB250" s="165"/>
      <c r="ICC250" s="166"/>
      <c r="ICE250" s="164"/>
      <c r="ICF250" s="168"/>
      <c r="ICG250" s="168"/>
      <c r="ICH250" s="165"/>
      <c r="ICI250" s="165"/>
      <c r="ICJ250" s="165"/>
      <c r="ICK250" s="166"/>
      <c r="ICM250" s="164"/>
      <c r="ICN250" s="168"/>
      <c r="ICO250" s="168"/>
      <c r="ICP250" s="165"/>
      <c r="ICQ250" s="165"/>
      <c r="ICR250" s="165"/>
      <c r="ICS250" s="166"/>
      <c r="ICU250" s="164"/>
      <c r="ICV250" s="168"/>
      <c r="ICW250" s="168"/>
      <c r="ICX250" s="165"/>
      <c r="ICY250" s="165"/>
      <c r="ICZ250" s="165"/>
      <c r="IDA250" s="166"/>
      <c r="IDC250" s="164"/>
      <c r="IDD250" s="168"/>
      <c r="IDE250" s="168"/>
      <c r="IDF250" s="165"/>
      <c r="IDG250" s="165"/>
      <c r="IDH250" s="165"/>
      <c r="IDI250" s="166"/>
      <c r="IDK250" s="164"/>
      <c r="IDL250" s="168"/>
      <c r="IDM250" s="168"/>
      <c r="IDN250" s="165"/>
      <c r="IDO250" s="165"/>
      <c r="IDP250" s="165"/>
      <c r="IDQ250" s="166"/>
      <c r="IDS250" s="164"/>
      <c r="IDT250" s="168"/>
      <c r="IDU250" s="168"/>
      <c r="IDV250" s="165"/>
      <c r="IDW250" s="165"/>
      <c r="IDX250" s="165"/>
      <c r="IDY250" s="166"/>
      <c r="IEA250" s="164"/>
      <c r="IEB250" s="168"/>
      <c r="IEC250" s="168"/>
      <c r="IED250" s="165"/>
      <c r="IEE250" s="165"/>
      <c r="IEF250" s="165"/>
      <c r="IEG250" s="166"/>
      <c r="IEI250" s="164"/>
      <c r="IEJ250" s="168"/>
      <c r="IEK250" s="168"/>
      <c r="IEL250" s="165"/>
      <c r="IEM250" s="165"/>
      <c r="IEN250" s="165"/>
      <c r="IEO250" s="166"/>
      <c r="IEQ250" s="164"/>
      <c r="IER250" s="168"/>
      <c r="IES250" s="168"/>
      <c r="IET250" s="165"/>
      <c r="IEU250" s="165"/>
      <c r="IEV250" s="165"/>
      <c r="IEW250" s="166"/>
      <c r="IEY250" s="164"/>
      <c r="IEZ250" s="168"/>
      <c r="IFA250" s="168"/>
      <c r="IFB250" s="165"/>
      <c r="IFC250" s="165"/>
      <c r="IFD250" s="165"/>
      <c r="IFE250" s="166"/>
      <c r="IFG250" s="164"/>
      <c r="IFH250" s="168"/>
      <c r="IFI250" s="168"/>
      <c r="IFJ250" s="165"/>
      <c r="IFK250" s="165"/>
      <c r="IFL250" s="165"/>
      <c r="IFM250" s="166"/>
      <c r="IFO250" s="164"/>
      <c r="IFP250" s="168"/>
      <c r="IFQ250" s="168"/>
      <c r="IFR250" s="165"/>
      <c r="IFS250" s="165"/>
      <c r="IFT250" s="165"/>
      <c r="IFU250" s="166"/>
      <c r="IFW250" s="164"/>
      <c r="IFX250" s="168"/>
      <c r="IFY250" s="168"/>
      <c r="IFZ250" s="165"/>
      <c r="IGA250" s="165"/>
      <c r="IGB250" s="165"/>
      <c r="IGC250" s="166"/>
      <c r="IGE250" s="164"/>
      <c r="IGF250" s="168"/>
      <c r="IGG250" s="168"/>
      <c r="IGH250" s="165"/>
      <c r="IGI250" s="165"/>
      <c r="IGJ250" s="165"/>
      <c r="IGK250" s="166"/>
      <c r="IGM250" s="164"/>
      <c r="IGN250" s="168"/>
      <c r="IGO250" s="168"/>
      <c r="IGP250" s="165"/>
      <c r="IGQ250" s="165"/>
      <c r="IGR250" s="165"/>
      <c r="IGS250" s="166"/>
      <c r="IGU250" s="164"/>
      <c r="IGV250" s="168"/>
      <c r="IGW250" s="168"/>
      <c r="IGX250" s="165"/>
      <c r="IGY250" s="165"/>
      <c r="IGZ250" s="165"/>
      <c r="IHA250" s="166"/>
      <c r="IHC250" s="164"/>
      <c r="IHD250" s="168"/>
      <c r="IHE250" s="168"/>
      <c r="IHF250" s="165"/>
      <c r="IHG250" s="165"/>
      <c r="IHH250" s="165"/>
      <c r="IHI250" s="166"/>
      <c r="IHK250" s="164"/>
      <c r="IHL250" s="168"/>
      <c r="IHM250" s="168"/>
      <c r="IHN250" s="165"/>
      <c r="IHO250" s="165"/>
      <c r="IHP250" s="165"/>
      <c r="IHQ250" s="166"/>
      <c r="IHS250" s="164"/>
      <c r="IHT250" s="168"/>
      <c r="IHU250" s="168"/>
      <c r="IHV250" s="165"/>
      <c r="IHW250" s="165"/>
      <c r="IHX250" s="165"/>
      <c r="IHY250" s="166"/>
      <c r="IIA250" s="164"/>
      <c r="IIB250" s="168"/>
      <c r="IIC250" s="168"/>
      <c r="IID250" s="165"/>
      <c r="IIE250" s="165"/>
      <c r="IIF250" s="165"/>
      <c r="IIG250" s="166"/>
      <c r="III250" s="164"/>
      <c r="IIJ250" s="168"/>
      <c r="IIK250" s="168"/>
      <c r="IIL250" s="165"/>
      <c r="IIM250" s="165"/>
      <c r="IIN250" s="165"/>
      <c r="IIO250" s="166"/>
      <c r="IIQ250" s="164"/>
      <c r="IIR250" s="168"/>
      <c r="IIS250" s="168"/>
      <c r="IIT250" s="165"/>
      <c r="IIU250" s="165"/>
      <c r="IIV250" s="165"/>
      <c r="IIW250" s="166"/>
      <c r="IIY250" s="164"/>
      <c r="IIZ250" s="168"/>
      <c r="IJA250" s="168"/>
      <c r="IJB250" s="165"/>
      <c r="IJC250" s="165"/>
      <c r="IJD250" s="165"/>
      <c r="IJE250" s="166"/>
      <c r="IJG250" s="164"/>
      <c r="IJH250" s="168"/>
      <c r="IJI250" s="168"/>
      <c r="IJJ250" s="165"/>
      <c r="IJK250" s="165"/>
      <c r="IJL250" s="165"/>
      <c r="IJM250" s="166"/>
      <c r="IJO250" s="164"/>
      <c r="IJP250" s="168"/>
      <c r="IJQ250" s="168"/>
      <c r="IJR250" s="165"/>
      <c r="IJS250" s="165"/>
      <c r="IJT250" s="165"/>
      <c r="IJU250" s="166"/>
      <c r="IJW250" s="164"/>
      <c r="IJX250" s="168"/>
      <c r="IJY250" s="168"/>
      <c r="IJZ250" s="165"/>
      <c r="IKA250" s="165"/>
      <c r="IKB250" s="165"/>
      <c r="IKC250" s="166"/>
      <c r="IKE250" s="164"/>
      <c r="IKF250" s="168"/>
      <c r="IKG250" s="168"/>
      <c r="IKH250" s="165"/>
      <c r="IKI250" s="165"/>
      <c r="IKJ250" s="165"/>
      <c r="IKK250" s="166"/>
      <c r="IKM250" s="164"/>
      <c r="IKN250" s="168"/>
      <c r="IKO250" s="168"/>
      <c r="IKP250" s="165"/>
      <c r="IKQ250" s="165"/>
      <c r="IKR250" s="165"/>
      <c r="IKS250" s="166"/>
      <c r="IKU250" s="164"/>
      <c r="IKV250" s="168"/>
      <c r="IKW250" s="168"/>
      <c r="IKX250" s="165"/>
      <c r="IKY250" s="165"/>
      <c r="IKZ250" s="165"/>
      <c r="ILA250" s="166"/>
      <c r="ILC250" s="164"/>
      <c r="ILD250" s="168"/>
      <c r="ILE250" s="168"/>
      <c r="ILF250" s="165"/>
      <c r="ILG250" s="165"/>
      <c r="ILH250" s="165"/>
      <c r="ILI250" s="166"/>
      <c r="ILK250" s="164"/>
      <c r="ILL250" s="168"/>
      <c r="ILM250" s="168"/>
      <c r="ILN250" s="165"/>
      <c r="ILO250" s="165"/>
      <c r="ILP250" s="165"/>
      <c r="ILQ250" s="166"/>
      <c r="ILS250" s="164"/>
      <c r="ILT250" s="168"/>
      <c r="ILU250" s="168"/>
      <c r="ILV250" s="165"/>
      <c r="ILW250" s="165"/>
      <c r="ILX250" s="165"/>
      <c r="ILY250" s="166"/>
      <c r="IMA250" s="164"/>
      <c r="IMB250" s="168"/>
      <c r="IMC250" s="168"/>
      <c r="IMD250" s="165"/>
      <c r="IME250" s="165"/>
      <c r="IMF250" s="165"/>
      <c r="IMG250" s="166"/>
      <c r="IMI250" s="164"/>
      <c r="IMJ250" s="168"/>
      <c r="IMK250" s="168"/>
      <c r="IML250" s="165"/>
      <c r="IMM250" s="165"/>
      <c r="IMN250" s="165"/>
      <c r="IMO250" s="166"/>
      <c r="IMQ250" s="164"/>
      <c r="IMR250" s="168"/>
      <c r="IMS250" s="168"/>
      <c r="IMT250" s="165"/>
      <c r="IMU250" s="165"/>
      <c r="IMV250" s="165"/>
      <c r="IMW250" s="166"/>
      <c r="IMY250" s="164"/>
      <c r="IMZ250" s="168"/>
      <c r="INA250" s="168"/>
      <c r="INB250" s="165"/>
      <c r="INC250" s="165"/>
      <c r="IND250" s="165"/>
      <c r="INE250" s="166"/>
      <c r="ING250" s="164"/>
      <c r="INH250" s="168"/>
      <c r="INI250" s="168"/>
      <c r="INJ250" s="165"/>
      <c r="INK250" s="165"/>
      <c r="INL250" s="165"/>
      <c r="INM250" s="166"/>
      <c r="INO250" s="164"/>
      <c r="INP250" s="168"/>
      <c r="INQ250" s="168"/>
      <c r="INR250" s="165"/>
      <c r="INS250" s="165"/>
      <c r="INT250" s="165"/>
      <c r="INU250" s="166"/>
      <c r="INW250" s="164"/>
      <c r="INX250" s="168"/>
      <c r="INY250" s="168"/>
      <c r="INZ250" s="165"/>
      <c r="IOA250" s="165"/>
      <c r="IOB250" s="165"/>
      <c r="IOC250" s="166"/>
      <c r="IOE250" s="164"/>
      <c r="IOF250" s="168"/>
      <c r="IOG250" s="168"/>
      <c r="IOH250" s="165"/>
      <c r="IOI250" s="165"/>
      <c r="IOJ250" s="165"/>
      <c r="IOK250" s="166"/>
      <c r="IOM250" s="164"/>
      <c r="ION250" s="168"/>
      <c r="IOO250" s="168"/>
      <c r="IOP250" s="165"/>
      <c r="IOQ250" s="165"/>
      <c r="IOR250" s="165"/>
      <c r="IOS250" s="166"/>
      <c r="IOU250" s="164"/>
      <c r="IOV250" s="168"/>
      <c r="IOW250" s="168"/>
      <c r="IOX250" s="165"/>
      <c r="IOY250" s="165"/>
      <c r="IOZ250" s="165"/>
      <c r="IPA250" s="166"/>
      <c r="IPC250" s="164"/>
      <c r="IPD250" s="168"/>
      <c r="IPE250" s="168"/>
      <c r="IPF250" s="165"/>
      <c r="IPG250" s="165"/>
      <c r="IPH250" s="165"/>
      <c r="IPI250" s="166"/>
      <c r="IPK250" s="164"/>
      <c r="IPL250" s="168"/>
      <c r="IPM250" s="168"/>
      <c r="IPN250" s="165"/>
      <c r="IPO250" s="165"/>
      <c r="IPP250" s="165"/>
      <c r="IPQ250" s="166"/>
      <c r="IPS250" s="164"/>
      <c r="IPT250" s="168"/>
      <c r="IPU250" s="168"/>
      <c r="IPV250" s="165"/>
      <c r="IPW250" s="165"/>
      <c r="IPX250" s="165"/>
      <c r="IPY250" s="166"/>
      <c r="IQA250" s="164"/>
      <c r="IQB250" s="168"/>
      <c r="IQC250" s="168"/>
      <c r="IQD250" s="165"/>
      <c r="IQE250" s="165"/>
      <c r="IQF250" s="165"/>
      <c r="IQG250" s="166"/>
      <c r="IQI250" s="164"/>
      <c r="IQJ250" s="168"/>
      <c r="IQK250" s="168"/>
      <c r="IQL250" s="165"/>
      <c r="IQM250" s="165"/>
      <c r="IQN250" s="165"/>
      <c r="IQO250" s="166"/>
      <c r="IQQ250" s="164"/>
      <c r="IQR250" s="168"/>
      <c r="IQS250" s="168"/>
      <c r="IQT250" s="165"/>
      <c r="IQU250" s="165"/>
      <c r="IQV250" s="165"/>
      <c r="IQW250" s="166"/>
      <c r="IQY250" s="164"/>
      <c r="IQZ250" s="168"/>
      <c r="IRA250" s="168"/>
      <c r="IRB250" s="165"/>
      <c r="IRC250" s="165"/>
      <c r="IRD250" s="165"/>
      <c r="IRE250" s="166"/>
      <c r="IRG250" s="164"/>
      <c r="IRH250" s="168"/>
      <c r="IRI250" s="168"/>
      <c r="IRJ250" s="165"/>
      <c r="IRK250" s="165"/>
      <c r="IRL250" s="165"/>
      <c r="IRM250" s="166"/>
      <c r="IRO250" s="164"/>
      <c r="IRP250" s="168"/>
      <c r="IRQ250" s="168"/>
      <c r="IRR250" s="165"/>
      <c r="IRS250" s="165"/>
      <c r="IRT250" s="165"/>
      <c r="IRU250" s="166"/>
      <c r="IRW250" s="164"/>
      <c r="IRX250" s="168"/>
      <c r="IRY250" s="168"/>
      <c r="IRZ250" s="165"/>
      <c r="ISA250" s="165"/>
      <c r="ISB250" s="165"/>
      <c r="ISC250" s="166"/>
      <c r="ISE250" s="164"/>
      <c r="ISF250" s="168"/>
      <c r="ISG250" s="168"/>
      <c r="ISH250" s="165"/>
      <c r="ISI250" s="165"/>
      <c r="ISJ250" s="165"/>
      <c r="ISK250" s="166"/>
      <c r="ISM250" s="164"/>
      <c r="ISN250" s="168"/>
      <c r="ISO250" s="168"/>
      <c r="ISP250" s="165"/>
      <c r="ISQ250" s="165"/>
      <c r="ISR250" s="165"/>
      <c r="ISS250" s="166"/>
      <c r="ISU250" s="164"/>
      <c r="ISV250" s="168"/>
      <c r="ISW250" s="168"/>
      <c r="ISX250" s="165"/>
      <c r="ISY250" s="165"/>
      <c r="ISZ250" s="165"/>
      <c r="ITA250" s="166"/>
      <c r="ITC250" s="164"/>
      <c r="ITD250" s="168"/>
      <c r="ITE250" s="168"/>
      <c r="ITF250" s="165"/>
      <c r="ITG250" s="165"/>
      <c r="ITH250" s="165"/>
      <c r="ITI250" s="166"/>
      <c r="ITK250" s="164"/>
      <c r="ITL250" s="168"/>
      <c r="ITM250" s="168"/>
      <c r="ITN250" s="165"/>
      <c r="ITO250" s="165"/>
      <c r="ITP250" s="165"/>
      <c r="ITQ250" s="166"/>
      <c r="ITS250" s="164"/>
      <c r="ITT250" s="168"/>
      <c r="ITU250" s="168"/>
      <c r="ITV250" s="165"/>
      <c r="ITW250" s="165"/>
      <c r="ITX250" s="165"/>
      <c r="ITY250" s="166"/>
      <c r="IUA250" s="164"/>
      <c r="IUB250" s="168"/>
      <c r="IUC250" s="168"/>
      <c r="IUD250" s="165"/>
      <c r="IUE250" s="165"/>
      <c r="IUF250" s="165"/>
      <c r="IUG250" s="166"/>
      <c r="IUI250" s="164"/>
      <c r="IUJ250" s="168"/>
      <c r="IUK250" s="168"/>
      <c r="IUL250" s="165"/>
      <c r="IUM250" s="165"/>
      <c r="IUN250" s="165"/>
      <c r="IUO250" s="166"/>
      <c r="IUQ250" s="164"/>
      <c r="IUR250" s="168"/>
      <c r="IUS250" s="168"/>
      <c r="IUT250" s="165"/>
      <c r="IUU250" s="165"/>
      <c r="IUV250" s="165"/>
      <c r="IUW250" s="166"/>
      <c r="IUY250" s="164"/>
      <c r="IUZ250" s="168"/>
      <c r="IVA250" s="168"/>
      <c r="IVB250" s="165"/>
      <c r="IVC250" s="165"/>
      <c r="IVD250" s="165"/>
      <c r="IVE250" s="166"/>
      <c r="IVG250" s="164"/>
      <c r="IVH250" s="168"/>
      <c r="IVI250" s="168"/>
      <c r="IVJ250" s="165"/>
      <c r="IVK250" s="165"/>
      <c r="IVL250" s="165"/>
      <c r="IVM250" s="166"/>
      <c r="IVO250" s="164"/>
      <c r="IVP250" s="168"/>
      <c r="IVQ250" s="168"/>
      <c r="IVR250" s="165"/>
      <c r="IVS250" s="165"/>
      <c r="IVT250" s="165"/>
      <c r="IVU250" s="166"/>
      <c r="IVW250" s="164"/>
      <c r="IVX250" s="168"/>
      <c r="IVY250" s="168"/>
      <c r="IVZ250" s="165"/>
      <c r="IWA250" s="165"/>
      <c r="IWB250" s="165"/>
      <c r="IWC250" s="166"/>
      <c r="IWE250" s="164"/>
      <c r="IWF250" s="168"/>
      <c r="IWG250" s="168"/>
      <c r="IWH250" s="165"/>
      <c r="IWI250" s="165"/>
      <c r="IWJ250" s="165"/>
      <c r="IWK250" s="166"/>
      <c r="IWM250" s="164"/>
      <c r="IWN250" s="168"/>
      <c r="IWO250" s="168"/>
      <c r="IWP250" s="165"/>
      <c r="IWQ250" s="165"/>
      <c r="IWR250" s="165"/>
      <c r="IWS250" s="166"/>
      <c r="IWU250" s="164"/>
      <c r="IWV250" s="168"/>
      <c r="IWW250" s="168"/>
      <c r="IWX250" s="165"/>
      <c r="IWY250" s="165"/>
      <c r="IWZ250" s="165"/>
      <c r="IXA250" s="166"/>
      <c r="IXC250" s="164"/>
      <c r="IXD250" s="168"/>
      <c r="IXE250" s="168"/>
      <c r="IXF250" s="165"/>
      <c r="IXG250" s="165"/>
      <c r="IXH250" s="165"/>
      <c r="IXI250" s="166"/>
      <c r="IXK250" s="164"/>
      <c r="IXL250" s="168"/>
      <c r="IXM250" s="168"/>
      <c r="IXN250" s="165"/>
      <c r="IXO250" s="165"/>
      <c r="IXP250" s="165"/>
      <c r="IXQ250" s="166"/>
      <c r="IXS250" s="164"/>
      <c r="IXT250" s="168"/>
      <c r="IXU250" s="168"/>
      <c r="IXV250" s="165"/>
      <c r="IXW250" s="165"/>
      <c r="IXX250" s="165"/>
      <c r="IXY250" s="166"/>
      <c r="IYA250" s="164"/>
      <c r="IYB250" s="168"/>
      <c r="IYC250" s="168"/>
      <c r="IYD250" s="165"/>
      <c r="IYE250" s="165"/>
      <c r="IYF250" s="165"/>
      <c r="IYG250" s="166"/>
      <c r="IYI250" s="164"/>
      <c r="IYJ250" s="168"/>
      <c r="IYK250" s="168"/>
      <c r="IYL250" s="165"/>
      <c r="IYM250" s="165"/>
      <c r="IYN250" s="165"/>
      <c r="IYO250" s="166"/>
      <c r="IYQ250" s="164"/>
      <c r="IYR250" s="168"/>
      <c r="IYS250" s="168"/>
      <c r="IYT250" s="165"/>
      <c r="IYU250" s="165"/>
      <c r="IYV250" s="165"/>
      <c r="IYW250" s="166"/>
      <c r="IYY250" s="164"/>
      <c r="IYZ250" s="168"/>
      <c r="IZA250" s="168"/>
      <c r="IZB250" s="165"/>
      <c r="IZC250" s="165"/>
      <c r="IZD250" s="165"/>
      <c r="IZE250" s="166"/>
      <c r="IZG250" s="164"/>
      <c r="IZH250" s="168"/>
      <c r="IZI250" s="168"/>
      <c r="IZJ250" s="165"/>
      <c r="IZK250" s="165"/>
      <c r="IZL250" s="165"/>
      <c r="IZM250" s="166"/>
      <c r="IZO250" s="164"/>
      <c r="IZP250" s="168"/>
      <c r="IZQ250" s="168"/>
      <c r="IZR250" s="165"/>
      <c r="IZS250" s="165"/>
      <c r="IZT250" s="165"/>
      <c r="IZU250" s="166"/>
      <c r="IZW250" s="164"/>
      <c r="IZX250" s="168"/>
      <c r="IZY250" s="168"/>
      <c r="IZZ250" s="165"/>
      <c r="JAA250" s="165"/>
      <c r="JAB250" s="165"/>
      <c r="JAC250" s="166"/>
      <c r="JAE250" s="164"/>
      <c r="JAF250" s="168"/>
      <c r="JAG250" s="168"/>
      <c r="JAH250" s="165"/>
      <c r="JAI250" s="165"/>
      <c r="JAJ250" s="165"/>
      <c r="JAK250" s="166"/>
      <c r="JAM250" s="164"/>
      <c r="JAN250" s="168"/>
      <c r="JAO250" s="168"/>
      <c r="JAP250" s="165"/>
      <c r="JAQ250" s="165"/>
      <c r="JAR250" s="165"/>
      <c r="JAS250" s="166"/>
      <c r="JAU250" s="164"/>
      <c r="JAV250" s="168"/>
      <c r="JAW250" s="168"/>
      <c r="JAX250" s="165"/>
      <c r="JAY250" s="165"/>
      <c r="JAZ250" s="165"/>
      <c r="JBA250" s="166"/>
      <c r="JBC250" s="164"/>
      <c r="JBD250" s="168"/>
      <c r="JBE250" s="168"/>
      <c r="JBF250" s="165"/>
      <c r="JBG250" s="165"/>
      <c r="JBH250" s="165"/>
      <c r="JBI250" s="166"/>
      <c r="JBK250" s="164"/>
      <c r="JBL250" s="168"/>
      <c r="JBM250" s="168"/>
      <c r="JBN250" s="165"/>
      <c r="JBO250" s="165"/>
      <c r="JBP250" s="165"/>
      <c r="JBQ250" s="166"/>
      <c r="JBS250" s="164"/>
      <c r="JBT250" s="168"/>
      <c r="JBU250" s="168"/>
      <c r="JBV250" s="165"/>
      <c r="JBW250" s="165"/>
      <c r="JBX250" s="165"/>
      <c r="JBY250" s="166"/>
      <c r="JCA250" s="164"/>
      <c r="JCB250" s="168"/>
      <c r="JCC250" s="168"/>
      <c r="JCD250" s="165"/>
      <c r="JCE250" s="165"/>
      <c r="JCF250" s="165"/>
      <c r="JCG250" s="166"/>
      <c r="JCI250" s="164"/>
      <c r="JCJ250" s="168"/>
      <c r="JCK250" s="168"/>
      <c r="JCL250" s="165"/>
      <c r="JCM250" s="165"/>
      <c r="JCN250" s="165"/>
      <c r="JCO250" s="166"/>
      <c r="JCQ250" s="164"/>
      <c r="JCR250" s="168"/>
      <c r="JCS250" s="168"/>
      <c r="JCT250" s="165"/>
      <c r="JCU250" s="165"/>
      <c r="JCV250" s="165"/>
      <c r="JCW250" s="166"/>
      <c r="JCY250" s="164"/>
      <c r="JCZ250" s="168"/>
      <c r="JDA250" s="168"/>
      <c r="JDB250" s="165"/>
      <c r="JDC250" s="165"/>
      <c r="JDD250" s="165"/>
      <c r="JDE250" s="166"/>
      <c r="JDG250" s="164"/>
      <c r="JDH250" s="168"/>
      <c r="JDI250" s="168"/>
      <c r="JDJ250" s="165"/>
      <c r="JDK250" s="165"/>
      <c r="JDL250" s="165"/>
      <c r="JDM250" s="166"/>
      <c r="JDO250" s="164"/>
      <c r="JDP250" s="168"/>
      <c r="JDQ250" s="168"/>
      <c r="JDR250" s="165"/>
      <c r="JDS250" s="165"/>
      <c r="JDT250" s="165"/>
      <c r="JDU250" s="166"/>
      <c r="JDW250" s="164"/>
      <c r="JDX250" s="168"/>
      <c r="JDY250" s="168"/>
      <c r="JDZ250" s="165"/>
      <c r="JEA250" s="165"/>
      <c r="JEB250" s="165"/>
      <c r="JEC250" s="166"/>
      <c r="JEE250" s="164"/>
      <c r="JEF250" s="168"/>
      <c r="JEG250" s="168"/>
      <c r="JEH250" s="165"/>
      <c r="JEI250" s="165"/>
      <c r="JEJ250" s="165"/>
      <c r="JEK250" s="166"/>
      <c r="JEM250" s="164"/>
      <c r="JEN250" s="168"/>
      <c r="JEO250" s="168"/>
      <c r="JEP250" s="165"/>
      <c r="JEQ250" s="165"/>
      <c r="JER250" s="165"/>
      <c r="JES250" s="166"/>
      <c r="JEU250" s="164"/>
      <c r="JEV250" s="168"/>
      <c r="JEW250" s="168"/>
      <c r="JEX250" s="165"/>
      <c r="JEY250" s="165"/>
      <c r="JEZ250" s="165"/>
      <c r="JFA250" s="166"/>
      <c r="JFC250" s="164"/>
      <c r="JFD250" s="168"/>
      <c r="JFE250" s="168"/>
      <c r="JFF250" s="165"/>
      <c r="JFG250" s="165"/>
      <c r="JFH250" s="165"/>
      <c r="JFI250" s="166"/>
      <c r="JFK250" s="164"/>
      <c r="JFL250" s="168"/>
      <c r="JFM250" s="168"/>
      <c r="JFN250" s="165"/>
      <c r="JFO250" s="165"/>
      <c r="JFP250" s="165"/>
      <c r="JFQ250" s="166"/>
      <c r="JFS250" s="164"/>
      <c r="JFT250" s="168"/>
      <c r="JFU250" s="168"/>
      <c r="JFV250" s="165"/>
      <c r="JFW250" s="165"/>
      <c r="JFX250" s="165"/>
      <c r="JFY250" s="166"/>
      <c r="JGA250" s="164"/>
      <c r="JGB250" s="168"/>
      <c r="JGC250" s="168"/>
      <c r="JGD250" s="165"/>
      <c r="JGE250" s="165"/>
      <c r="JGF250" s="165"/>
      <c r="JGG250" s="166"/>
      <c r="JGI250" s="164"/>
      <c r="JGJ250" s="168"/>
      <c r="JGK250" s="168"/>
      <c r="JGL250" s="165"/>
      <c r="JGM250" s="165"/>
      <c r="JGN250" s="165"/>
      <c r="JGO250" s="166"/>
      <c r="JGQ250" s="164"/>
      <c r="JGR250" s="168"/>
      <c r="JGS250" s="168"/>
      <c r="JGT250" s="165"/>
      <c r="JGU250" s="165"/>
      <c r="JGV250" s="165"/>
      <c r="JGW250" s="166"/>
      <c r="JGY250" s="164"/>
      <c r="JGZ250" s="168"/>
      <c r="JHA250" s="168"/>
      <c r="JHB250" s="165"/>
      <c r="JHC250" s="165"/>
      <c r="JHD250" s="165"/>
      <c r="JHE250" s="166"/>
      <c r="JHG250" s="164"/>
      <c r="JHH250" s="168"/>
      <c r="JHI250" s="168"/>
      <c r="JHJ250" s="165"/>
      <c r="JHK250" s="165"/>
      <c r="JHL250" s="165"/>
      <c r="JHM250" s="166"/>
      <c r="JHO250" s="164"/>
      <c r="JHP250" s="168"/>
      <c r="JHQ250" s="168"/>
      <c r="JHR250" s="165"/>
      <c r="JHS250" s="165"/>
      <c r="JHT250" s="165"/>
      <c r="JHU250" s="166"/>
      <c r="JHW250" s="164"/>
      <c r="JHX250" s="168"/>
      <c r="JHY250" s="168"/>
      <c r="JHZ250" s="165"/>
      <c r="JIA250" s="165"/>
      <c r="JIB250" s="165"/>
      <c r="JIC250" s="166"/>
      <c r="JIE250" s="164"/>
      <c r="JIF250" s="168"/>
      <c r="JIG250" s="168"/>
      <c r="JIH250" s="165"/>
      <c r="JII250" s="165"/>
      <c r="JIJ250" s="165"/>
      <c r="JIK250" s="166"/>
      <c r="JIM250" s="164"/>
      <c r="JIN250" s="168"/>
      <c r="JIO250" s="168"/>
      <c r="JIP250" s="165"/>
      <c r="JIQ250" s="165"/>
      <c r="JIR250" s="165"/>
      <c r="JIS250" s="166"/>
      <c r="JIU250" s="164"/>
      <c r="JIV250" s="168"/>
      <c r="JIW250" s="168"/>
      <c r="JIX250" s="165"/>
      <c r="JIY250" s="165"/>
      <c r="JIZ250" s="165"/>
      <c r="JJA250" s="166"/>
      <c r="JJC250" s="164"/>
      <c r="JJD250" s="168"/>
      <c r="JJE250" s="168"/>
      <c r="JJF250" s="165"/>
      <c r="JJG250" s="165"/>
      <c r="JJH250" s="165"/>
      <c r="JJI250" s="166"/>
      <c r="JJK250" s="164"/>
      <c r="JJL250" s="168"/>
      <c r="JJM250" s="168"/>
      <c r="JJN250" s="165"/>
      <c r="JJO250" s="165"/>
      <c r="JJP250" s="165"/>
      <c r="JJQ250" s="166"/>
      <c r="JJS250" s="164"/>
      <c r="JJT250" s="168"/>
      <c r="JJU250" s="168"/>
      <c r="JJV250" s="165"/>
      <c r="JJW250" s="165"/>
      <c r="JJX250" s="165"/>
      <c r="JJY250" s="166"/>
      <c r="JKA250" s="164"/>
      <c r="JKB250" s="168"/>
      <c r="JKC250" s="168"/>
      <c r="JKD250" s="165"/>
      <c r="JKE250" s="165"/>
      <c r="JKF250" s="165"/>
      <c r="JKG250" s="166"/>
      <c r="JKI250" s="164"/>
      <c r="JKJ250" s="168"/>
      <c r="JKK250" s="168"/>
      <c r="JKL250" s="165"/>
      <c r="JKM250" s="165"/>
      <c r="JKN250" s="165"/>
      <c r="JKO250" s="166"/>
      <c r="JKQ250" s="164"/>
      <c r="JKR250" s="168"/>
      <c r="JKS250" s="168"/>
      <c r="JKT250" s="165"/>
      <c r="JKU250" s="165"/>
      <c r="JKV250" s="165"/>
      <c r="JKW250" s="166"/>
      <c r="JKY250" s="164"/>
      <c r="JKZ250" s="168"/>
      <c r="JLA250" s="168"/>
      <c r="JLB250" s="165"/>
      <c r="JLC250" s="165"/>
      <c r="JLD250" s="165"/>
      <c r="JLE250" s="166"/>
      <c r="JLG250" s="164"/>
      <c r="JLH250" s="168"/>
      <c r="JLI250" s="168"/>
      <c r="JLJ250" s="165"/>
      <c r="JLK250" s="165"/>
      <c r="JLL250" s="165"/>
      <c r="JLM250" s="166"/>
      <c r="JLO250" s="164"/>
      <c r="JLP250" s="168"/>
      <c r="JLQ250" s="168"/>
      <c r="JLR250" s="165"/>
      <c r="JLS250" s="165"/>
      <c r="JLT250" s="165"/>
      <c r="JLU250" s="166"/>
      <c r="JLW250" s="164"/>
      <c r="JLX250" s="168"/>
      <c r="JLY250" s="168"/>
      <c r="JLZ250" s="165"/>
      <c r="JMA250" s="165"/>
      <c r="JMB250" s="165"/>
      <c r="JMC250" s="166"/>
      <c r="JME250" s="164"/>
      <c r="JMF250" s="168"/>
      <c r="JMG250" s="168"/>
      <c r="JMH250" s="165"/>
      <c r="JMI250" s="165"/>
      <c r="JMJ250" s="165"/>
      <c r="JMK250" s="166"/>
      <c r="JMM250" s="164"/>
      <c r="JMN250" s="168"/>
      <c r="JMO250" s="168"/>
      <c r="JMP250" s="165"/>
      <c r="JMQ250" s="165"/>
      <c r="JMR250" s="165"/>
      <c r="JMS250" s="166"/>
      <c r="JMU250" s="164"/>
      <c r="JMV250" s="168"/>
      <c r="JMW250" s="168"/>
      <c r="JMX250" s="165"/>
      <c r="JMY250" s="165"/>
      <c r="JMZ250" s="165"/>
      <c r="JNA250" s="166"/>
      <c r="JNC250" s="164"/>
      <c r="JND250" s="168"/>
      <c r="JNE250" s="168"/>
      <c r="JNF250" s="165"/>
      <c r="JNG250" s="165"/>
      <c r="JNH250" s="165"/>
      <c r="JNI250" s="166"/>
      <c r="JNK250" s="164"/>
      <c r="JNL250" s="168"/>
      <c r="JNM250" s="168"/>
      <c r="JNN250" s="165"/>
      <c r="JNO250" s="165"/>
      <c r="JNP250" s="165"/>
      <c r="JNQ250" s="166"/>
      <c r="JNS250" s="164"/>
      <c r="JNT250" s="168"/>
      <c r="JNU250" s="168"/>
      <c r="JNV250" s="165"/>
      <c r="JNW250" s="165"/>
      <c r="JNX250" s="165"/>
      <c r="JNY250" s="166"/>
      <c r="JOA250" s="164"/>
      <c r="JOB250" s="168"/>
      <c r="JOC250" s="168"/>
      <c r="JOD250" s="165"/>
      <c r="JOE250" s="165"/>
      <c r="JOF250" s="165"/>
      <c r="JOG250" s="166"/>
      <c r="JOI250" s="164"/>
      <c r="JOJ250" s="168"/>
      <c r="JOK250" s="168"/>
      <c r="JOL250" s="165"/>
      <c r="JOM250" s="165"/>
      <c r="JON250" s="165"/>
      <c r="JOO250" s="166"/>
      <c r="JOQ250" s="164"/>
      <c r="JOR250" s="168"/>
      <c r="JOS250" s="168"/>
      <c r="JOT250" s="165"/>
      <c r="JOU250" s="165"/>
      <c r="JOV250" s="165"/>
      <c r="JOW250" s="166"/>
      <c r="JOY250" s="164"/>
      <c r="JOZ250" s="168"/>
      <c r="JPA250" s="168"/>
      <c r="JPB250" s="165"/>
      <c r="JPC250" s="165"/>
      <c r="JPD250" s="165"/>
      <c r="JPE250" s="166"/>
      <c r="JPG250" s="164"/>
      <c r="JPH250" s="168"/>
      <c r="JPI250" s="168"/>
      <c r="JPJ250" s="165"/>
      <c r="JPK250" s="165"/>
      <c r="JPL250" s="165"/>
      <c r="JPM250" s="166"/>
      <c r="JPO250" s="164"/>
      <c r="JPP250" s="168"/>
      <c r="JPQ250" s="168"/>
      <c r="JPR250" s="165"/>
      <c r="JPS250" s="165"/>
      <c r="JPT250" s="165"/>
      <c r="JPU250" s="166"/>
      <c r="JPW250" s="164"/>
      <c r="JPX250" s="168"/>
      <c r="JPY250" s="168"/>
      <c r="JPZ250" s="165"/>
      <c r="JQA250" s="165"/>
      <c r="JQB250" s="165"/>
      <c r="JQC250" s="166"/>
      <c r="JQE250" s="164"/>
      <c r="JQF250" s="168"/>
      <c r="JQG250" s="168"/>
      <c r="JQH250" s="165"/>
      <c r="JQI250" s="165"/>
      <c r="JQJ250" s="165"/>
      <c r="JQK250" s="166"/>
      <c r="JQM250" s="164"/>
      <c r="JQN250" s="168"/>
      <c r="JQO250" s="168"/>
      <c r="JQP250" s="165"/>
      <c r="JQQ250" s="165"/>
      <c r="JQR250" s="165"/>
      <c r="JQS250" s="166"/>
      <c r="JQU250" s="164"/>
      <c r="JQV250" s="168"/>
      <c r="JQW250" s="168"/>
      <c r="JQX250" s="165"/>
      <c r="JQY250" s="165"/>
      <c r="JQZ250" s="165"/>
      <c r="JRA250" s="166"/>
      <c r="JRC250" s="164"/>
      <c r="JRD250" s="168"/>
      <c r="JRE250" s="168"/>
      <c r="JRF250" s="165"/>
      <c r="JRG250" s="165"/>
      <c r="JRH250" s="165"/>
      <c r="JRI250" s="166"/>
      <c r="JRK250" s="164"/>
      <c r="JRL250" s="168"/>
      <c r="JRM250" s="168"/>
      <c r="JRN250" s="165"/>
      <c r="JRO250" s="165"/>
      <c r="JRP250" s="165"/>
      <c r="JRQ250" s="166"/>
      <c r="JRS250" s="164"/>
      <c r="JRT250" s="168"/>
      <c r="JRU250" s="168"/>
      <c r="JRV250" s="165"/>
      <c r="JRW250" s="165"/>
      <c r="JRX250" s="165"/>
      <c r="JRY250" s="166"/>
      <c r="JSA250" s="164"/>
      <c r="JSB250" s="168"/>
      <c r="JSC250" s="168"/>
      <c r="JSD250" s="165"/>
      <c r="JSE250" s="165"/>
      <c r="JSF250" s="165"/>
      <c r="JSG250" s="166"/>
      <c r="JSI250" s="164"/>
      <c r="JSJ250" s="168"/>
      <c r="JSK250" s="168"/>
      <c r="JSL250" s="165"/>
      <c r="JSM250" s="165"/>
      <c r="JSN250" s="165"/>
      <c r="JSO250" s="166"/>
      <c r="JSQ250" s="164"/>
      <c r="JSR250" s="168"/>
      <c r="JSS250" s="168"/>
      <c r="JST250" s="165"/>
      <c r="JSU250" s="165"/>
      <c r="JSV250" s="165"/>
      <c r="JSW250" s="166"/>
      <c r="JSY250" s="164"/>
      <c r="JSZ250" s="168"/>
      <c r="JTA250" s="168"/>
      <c r="JTB250" s="165"/>
      <c r="JTC250" s="165"/>
      <c r="JTD250" s="165"/>
      <c r="JTE250" s="166"/>
      <c r="JTG250" s="164"/>
      <c r="JTH250" s="168"/>
      <c r="JTI250" s="168"/>
      <c r="JTJ250" s="165"/>
      <c r="JTK250" s="165"/>
      <c r="JTL250" s="165"/>
      <c r="JTM250" s="166"/>
      <c r="JTO250" s="164"/>
      <c r="JTP250" s="168"/>
      <c r="JTQ250" s="168"/>
      <c r="JTR250" s="165"/>
      <c r="JTS250" s="165"/>
      <c r="JTT250" s="165"/>
      <c r="JTU250" s="166"/>
      <c r="JTW250" s="164"/>
      <c r="JTX250" s="168"/>
      <c r="JTY250" s="168"/>
      <c r="JTZ250" s="165"/>
      <c r="JUA250" s="165"/>
      <c r="JUB250" s="165"/>
      <c r="JUC250" s="166"/>
      <c r="JUE250" s="164"/>
      <c r="JUF250" s="168"/>
      <c r="JUG250" s="168"/>
      <c r="JUH250" s="165"/>
      <c r="JUI250" s="165"/>
      <c r="JUJ250" s="165"/>
      <c r="JUK250" s="166"/>
      <c r="JUM250" s="164"/>
      <c r="JUN250" s="168"/>
      <c r="JUO250" s="168"/>
      <c r="JUP250" s="165"/>
      <c r="JUQ250" s="165"/>
      <c r="JUR250" s="165"/>
      <c r="JUS250" s="166"/>
      <c r="JUU250" s="164"/>
      <c r="JUV250" s="168"/>
      <c r="JUW250" s="168"/>
      <c r="JUX250" s="165"/>
      <c r="JUY250" s="165"/>
      <c r="JUZ250" s="165"/>
      <c r="JVA250" s="166"/>
      <c r="JVC250" s="164"/>
      <c r="JVD250" s="168"/>
      <c r="JVE250" s="168"/>
      <c r="JVF250" s="165"/>
      <c r="JVG250" s="165"/>
      <c r="JVH250" s="165"/>
      <c r="JVI250" s="166"/>
      <c r="JVK250" s="164"/>
      <c r="JVL250" s="168"/>
      <c r="JVM250" s="168"/>
      <c r="JVN250" s="165"/>
      <c r="JVO250" s="165"/>
      <c r="JVP250" s="165"/>
      <c r="JVQ250" s="166"/>
      <c r="JVS250" s="164"/>
      <c r="JVT250" s="168"/>
      <c r="JVU250" s="168"/>
      <c r="JVV250" s="165"/>
      <c r="JVW250" s="165"/>
      <c r="JVX250" s="165"/>
      <c r="JVY250" s="166"/>
      <c r="JWA250" s="164"/>
      <c r="JWB250" s="168"/>
      <c r="JWC250" s="168"/>
      <c r="JWD250" s="165"/>
      <c r="JWE250" s="165"/>
      <c r="JWF250" s="165"/>
      <c r="JWG250" s="166"/>
      <c r="JWI250" s="164"/>
      <c r="JWJ250" s="168"/>
      <c r="JWK250" s="168"/>
      <c r="JWL250" s="165"/>
      <c r="JWM250" s="165"/>
      <c r="JWN250" s="165"/>
      <c r="JWO250" s="166"/>
      <c r="JWQ250" s="164"/>
      <c r="JWR250" s="168"/>
      <c r="JWS250" s="168"/>
      <c r="JWT250" s="165"/>
      <c r="JWU250" s="165"/>
      <c r="JWV250" s="165"/>
      <c r="JWW250" s="166"/>
      <c r="JWY250" s="164"/>
      <c r="JWZ250" s="168"/>
      <c r="JXA250" s="168"/>
      <c r="JXB250" s="165"/>
      <c r="JXC250" s="165"/>
      <c r="JXD250" s="165"/>
      <c r="JXE250" s="166"/>
      <c r="JXG250" s="164"/>
      <c r="JXH250" s="168"/>
      <c r="JXI250" s="168"/>
      <c r="JXJ250" s="165"/>
      <c r="JXK250" s="165"/>
      <c r="JXL250" s="165"/>
      <c r="JXM250" s="166"/>
      <c r="JXO250" s="164"/>
      <c r="JXP250" s="168"/>
      <c r="JXQ250" s="168"/>
      <c r="JXR250" s="165"/>
      <c r="JXS250" s="165"/>
      <c r="JXT250" s="165"/>
      <c r="JXU250" s="166"/>
      <c r="JXW250" s="164"/>
      <c r="JXX250" s="168"/>
      <c r="JXY250" s="168"/>
      <c r="JXZ250" s="165"/>
      <c r="JYA250" s="165"/>
      <c r="JYB250" s="165"/>
      <c r="JYC250" s="166"/>
      <c r="JYE250" s="164"/>
      <c r="JYF250" s="168"/>
      <c r="JYG250" s="168"/>
      <c r="JYH250" s="165"/>
      <c r="JYI250" s="165"/>
      <c r="JYJ250" s="165"/>
      <c r="JYK250" s="166"/>
      <c r="JYM250" s="164"/>
      <c r="JYN250" s="168"/>
      <c r="JYO250" s="168"/>
      <c r="JYP250" s="165"/>
      <c r="JYQ250" s="165"/>
      <c r="JYR250" s="165"/>
      <c r="JYS250" s="166"/>
      <c r="JYU250" s="164"/>
      <c r="JYV250" s="168"/>
      <c r="JYW250" s="168"/>
      <c r="JYX250" s="165"/>
      <c r="JYY250" s="165"/>
      <c r="JYZ250" s="165"/>
      <c r="JZA250" s="166"/>
      <c r="JZC250" s="164"/>
      <c r="JZD250" s="168"/>
      <c r="JZE250" s="168"/>
      <c r="JZF250" s="165"/>
      <c r="JZG250" s="165"/>
      <c r="JZH250" s="165"/>
      <c r="JZI250" s="166"/>
      <c r="JZK250" s="164"/>
      <c r="JZL250" s="168"/>
      <c r="JZM250" s="168"/>
      <c r="JZN250" s="165"/>
      <c r="JZO250" s="165"/>
      <c r="JZP250" s="165"/>
      <c r="JZQ250" s="166"/>
      <c r="JZS250" s="164"/>
      <c r="JZT250" s="168"/>
      <c r="JZU250" s="168"/>
      <c r="JZV250" s="165"/>
      <c r="JZW250" s="165"/>
      <c r="JZX250" s="165"/>
      <c r="JZY250" s="166"/>
      <c r="KAA250" s="164"/>
      <c r="KAB250" s="168"/>
      <c r="KAC250" s="168"/>
      <c r="KAD250" s="165"/>
      <c r="KAE250" s="165"/>
      <c r="KAF250" s="165"/>
      <c r="KAG250" s="166"/>
      <c r="KAI250" s="164"/>
      <c r="KAJ250" s="168"/>
      <c r="KAK250" s="168"/>
      <c r="KAL250" s="165"/>
      <c r="KAM250" s="165"/>
      <c r="KAN250" s="165"/>
      <c r="KAO250" s="166"/>
      <c r="KAQ250" s="164"/>
      <c r="KAR250" s="168"/>
      <c r="KAS250" s="168"/>
      <c r="KAT250" s="165"/>
      <c r="KAU250" s="165"/>
      <c r="KAV250" s="165"/>
      <c r="KAW250" s="166"/>
      <c r="KAY250" s="164"/>
      <c r="KAZ250" s="168"/>
      <c r="KBA250" s="168"/>
      <c r="KBB250" s="165"/>
      <c r="KBC250" s="165"/>
      <c r="KBD250" s="165"/>
      <c r="KBE250" s="166"/>
      <c r="KBG250" s="164"/>
      <c r="KBH250" s="168"/>
      <c r="KBI250" s="168"/>
      <c r="KBJ250" s="165"/>
      <c r="KBK250" s="165"/>
      <c r="KBL250" s="165"/>
      <c r="KBM250" s="166"/>
      <c r="KBO250" s="164"/>
      <c r="KBP250" s="168"/>
      <c r="KBQ250" s="168"/>
      <c r="KBR250" s="165"/>
      <c r="KBS250" s="165"/>
      <c r="KBT250" s="165"/>
      <c r="KBU250" s="166"/>
      <c r="KBW250" s="164"/>
      <c r="KBX250" s="168"/>
      <c r="KBY250" s="168"/>
      <c r="KBZ250" s="165"/>
      <c r="KCA250" s="165"/>
      <c r="KCB250" s="165"/>
      <c r="KCC250" s="166"/>
      <c r="KCE250" s="164"/>
      <c r="KCF250" s="168"/>
      <c r="KCG250" s="168"/>
      <c r="KCH250" s="165"/>
      <c r="KCI250" s="165"/>
      <c r="KCJ250" s="165"/>
      <c r="KCK250" s="166"/>
      <c r="KCM250" s="164"/>
      <c r="KCN250" s="168"/>
      <c r="KCO250" s="168"/>
      <c r="KCP250" s="165"/>
      <c r="KCQ250" s="165"/>
      <c r="KCR250" s="165"/>
      <c r="KCS250" s="166"/>
      <c r="KCU250" s="164"/>
      <c r="KCV250" s="168"/>
      <c r="KCW250" s="168"/>
      <c r="KCX250" s="165"/>
      <c r="KCY250" s="165"/>
      <c r="KCZ250" s="165"/>
      <c r="KDA250" s="166"/>
      <c r="KDC250" s="164"/>
      <c r="KDD250" s="168"/>
      <c r="KDE250" s="168"/>
      <c r="KDF250" s="165"/>
      <c r="KDG250" s="165"/>
      <c r="KDH250" s="165"/>
      <c r="KDI250" s="166"/>
      <c r="KDK250" s="164"/>
      <c r="KDL250" s="168"/>
      <c r="KDM250" s="168"/>
      <c r="KDN250" s="165"/>
      <c r="KDO250" s="165"/>
      <c r="KDP250" s="165"/>
      <c r="KDQ250" s="166"/>
      <c r="KDS250" s="164"/>
      <c r="KDT250" s="168"/>
      <c r="KDU250" s="168"/>
      <c r="KDV250" s="165"/>
      <c r="KDW250" s="165"/>
      <c r="KDX250" s="165"/>
      <c r="KDY250" s="166"/>
      <c r="KEA250" s="164"/>
      <c r="KEB250" s="168"/>
      <c r="KEC250" s="168"/>
      <c r="KED250" s="165"/>
      <c r="KEE250" s="165"/>
      <c r="KEF250" s="165"/>
      <c r="KEG250" s="166"/>
      <c r="KEI250" s="164"/>
      <c r="KEJ250" s="168"/>
      <c r="KEK250" s="168"/>
      <c r="KEL250" s="165"/>
      <c r="KEM250" s="165"/>
      <c r="KEN250" s="165"/>
      <c r="KEO250" s="166"/>
      <c r="KEQ250" s="164"/>
      <c r="KER250" s="168"/>
      <c r="KES250" s="168"/>
      <c r="KET250" s="165"/>
      <c r="KEU250" s="165"/>
      <c r="KEV250" s="165"/>
      <c r="KEW250" s="166"/>
      <c r="KEY250" s="164"/>
      <c r="KEZ250" s="168"/>
      <c r="KFA250" s="168"/>
      <c r="KFB250" s="165"/>
      <c r="KFC250" s="165"/>
      <c r="KFD250" s="165"/>
      <c r="KFE250" s="166"/>
      <c r="KFG250" s="164"/>
      <c r="KFH250" s="168"/>
      <c r="KFI250" s="168"/>
      <c r="KFJ250" s="165"/>
      <c r="KFK250" s="165"/>
      <c r="KFL250" s="165"/>
      <c r="KFM250" s="166"/>
      <c r="KFO250" s="164"/>
      <c r="KFP250" s="168"/>
      <c r="KFQ250" s="168"/>
      <c r="KFR250" s="165"/>
      <c r="KFS250" s="165"/>
      <c r="KFT250" s="165"/>
      <c r="KFU250" s="166"/>
      <c r="KFW250" s="164"/>
      <c r="KFX250" s="168"/>
      <c r="KFY250" s="168"/>
      <c r="KFZ250" s="165"/>
      <c r="KGA250" s="165"/>
      <c r="KGB250" s="165"/>
      <c r="KGC250" s="166"/>
      <c r="KGE250" s="164"/>
      <c r="KGF250" s="168"/>
      <c r="KGG250" s="168"/>
      <c r="KGH250" s="165"/>
      <c r="KGI250" s="165"/>
      <c r="KGJ250" s="165"/>
      <c r="KGK250" s="166"/>
      <c r="KGM250" s="164"/>
      <c r="KGN250" s="168"/>
      <c r="KGO250" s="168"/>
      <c r="KGP250" s="165"/>
      <c r="KGQ250" s="165"/>
      <c r="KGR250" s="165"/>
      <c r="KGS250" s="166"/>
      <c r="KGU250" s="164"/>
      <c r="KGV250" s="168"/>
      <c r="KGW250" s="168"/>
      <c r="KGX250" s="165"/>
      <c r="KGY250" s="165"/>
      <c r="KGZ250" s="165"/>
      <c r="KHA250" s="166"/>
      <c r="KHC250" s="164"/>
      <c r="KHD250" s="168"/>
      <c r="KHE250" s="168"/>
      <c r="KHF250" s="165"/>
      <c r="KHG250" s="165"/>
      <c r="KHH250" s="165"/>
      <c r="KHI250" s="166"/>
      <c r="KHK250" s="164"/>
      <c r="KHL250" s="168"/>
      <c r="KHM250" s="168"/>
      <c r="KHN250" s="165"/>
      <c r="KHO250" s="165"/>
      <c r="KHP250" s="165"/>
      <c r="KHQ250" s="166"/>
      <c r="KHS250" s="164"/>
      <c r="KHT250" s="168"/>
      <c r="KHU250" s="168"/>
      <c r="KHV250" s="165"/>
      <c r="KHW250" s="165"/>
      <c r="KHX250" s="165"/>
      <c r="KHY250" s="166"/>
      <c r="KIA250" s="164"/>
      <c r="KIB250" s="168"/>
      <c r="KIC250" s="168"/>
      <c r="KID250" s="165"/>
      <c r="KIE250" s="165"/>
      <c r="KIF250" s="165"/>
      <c r="KIG250" s="166"/>
      <c r="KII250" s="164"/>
      <c r="KIJ250" s="168"/>
      <c r="KIK250" s="168"/>
      <c r="KIL250" s="165"/>
      <c r="KIM250" s="165"/>
      <c r="KIN250" s="165"/>
      <c r="KIO250" s="166"/>
      <c r="KIQ250" s="164"/>
      <c r="KIR250" s="168"/>
      <c r="KIS250" s="168"/>
      <c r="KIT250" s="165"/>
      <c r="KIU250" s="165"/>
      <c r="KIV250" s="165"/>
      <c r="KIW250" s="166"/>
      <c r="KIY250" s="164"/>
      <c r="KIZ250" s="168"/>
      <c r="KJA250" s="168"/>
      <c r="KJB250" s="165"/>
      <c r="KJC250" s="165"/>
      <c r="KJD250" s="165"/>
      <c r="KJE250" s="166"/>
      <c r="KJG250" s="164"/>
      <c r="KJH250" s="168"/>
      <c r="KJI250" s="168"/>
      <c r="KJJ250" s="165"/>
      <c r="KJK250" s="165"/>
      <c r="KJL250" s="165"/>
      <c r="KJM250" s="166"/>
      <c r="KJO250" s="164"/>
      <c r="KJP250" s="168"/>
      <c r="KJQ250" s="168"/>
      <c r="KJR250" s="165"/>
      <c r="KJS250" s="165"/>
      <c r="KJT250" s="165"/>
      <c r="KJU250" s="166"/>
      <c r="KJW250" s="164"/>
      <c r="KJX250" s="168"/>
      <c r="KJY250" s="168"/>
      <c r="KJZ250" s="165"/>
      <c r="KKA250" s="165"/>
      <c r="KKB250" s="165"/>
      <c r="KKC250" s="166"/>
      <c r="KKE250" s="164"/>
      <c r="KKF250" s="168"/>
      <c r="KKG250" s="168"/>
      <c r="KKH250" s="165"/>
      <c r="KKI250" s="165"/>
      <c r="KKJ250" s="165"/>
      <c r="KKK250" s="166"/>
      <c r="KKM250" s="164"/>
      <c r="KKN250" s="168"/>
      <c r="KKO250" s="168"/>
      <c r="KKP250" s="165"/>
      <c r="KKQ250" s="165"/>
      <c r="KKR250" s="165"/>
      <c r="KKS250" s="166"/>
      <c r="KKU250" s="164"/>
      <c r="KKV250" s="168"/>
      <c r="KKW250" s="168"/>
      <c r="KKX250" s="165"/>
      <c r="KKY250" s="165"/>
      <c r="KKZ250" s="165"/>
      <c r="KLA250" s="166"/>
      <c r="KLC250" s="164"/>
      <c r="KLD250" s="168"/>
      <c r="KLE250" s="168"/>
      <c r="KLF250" s="165"/>
      <c r="KLG250" s="165"/>
      <c r="KLH250" s="165"/>
      <c r="KLI250" s="166"/>
      <c r="KLK250" s="164"/>
      <c r="KLL250" s="168"/>
      <c r="KLM250" s="168"/>
      <c r="KLN250" s="165"/>
      <c r="KLO250" s="165"/>
      <c r="KLP250" s="165"/>
      <c r="KLQ250" s="166"/>
      <c r="KLS250" s="164"/>
      <c r="KLT250" s="168"/>
      <c r="KLU250" s="168"/>
      <c r="KLV250" s="165"/>
      <c r="KLW250" s="165"/>
      <c r="KLX250" s="165"/>
      <c r="KLY250" s="166"/>
      <c r="KMA250" s="164"/>
      <c r="KMB250" s="168"/>
      <c r="KMC250" s="168"/>
      <c r="KMD250" s="165"/>
      <c r="KME250" s="165"/>
      <c r="KMF250" s="165"/>
      <c r="KMG250" s="166"/>
      <c r="KMI250" s="164"/>
      <c r="KMJ250" s="168"/>
      <c r="KMK250" s="168"/>
      <c r="KML250" s="165"/>
      <c r="KMM250" s="165"/>
      <c r="KMN250" s="165"/>
      <c r="KMO250" s="166"/>
      <c r="KMQ250" s="164"/>
      <c r="KMR250" s="168"/>
      <c r="KMS250" s="168"/>
      <c r="KMT250" s="165"/>
      <c r="KMU250" s="165"/>
      <c r="KMV250" s="165"/>
      <c r="KMW250" s="166"/>
      <c r="KMY250" s="164"/>
      <c r="KMZ250" s="168"/>
      <c r="KNA250" s="168"/>
      <c r="KNB250" s="165"/>
      <c r="KNC250" s="165"/>
      <c r="KND250" s="165"/>
      <c r="KNE250" s="166"/>
      <c r="KNG250" s="164"/>
      <c r="KNH250" s="168"/>
      <c r="KNI250" s="168"/>
      <c r="KNJ250" s="165"/>
      <c r="KNK250" s="165"/>
      <c r="KNL250" s="165"/>
      <c r="KNM250" s="166"/>
      <c r="KNO250" s="164"/>
      <c r="KNP250" s="168"/>
      <c r="KNQ250" s="168"/>
      <c r="KNR250" s="165"/>
      <c r="KNS250" s="165"/>
      <c r="KNT250" s="165"/>
      <c r="KNU250" s="166"/>
      <c r="KNW250" s="164"/>
      <c r="KNX250" s="168"/>
      <c r="KNY250" s="168"/>
      <c r="KNZ250" s="165"/>
      <c r="KOA250" s="165"/>
      <c r="KOB250" s="165"/>
      <c r="KOC250" s="166"/>
      <c r="KOE250" s="164"/>
      <c r="KOF250" s="168"/>
      <c r="KOG250" s="168"/>
      <c r="KOH250" s="165"/>
      <c r="KOI250" s="165"/>
      <c r="KOJ250" s="165"/>
      <c r="KOK250" s="166"/>
      <c r="KOM250" s="164"/>
      <c r="KON250" s="168"/>
      <c r="KOO250" s="168"/>
      <c r="KOP250" s="165"/>
      <c r="KOQ250" s="165"/>
      <c r="KOR250" s="165"/>
      <c r="KOS250" s="166"/>
      <c r="KOU250" s="164"/>
      <c r="KOV250" s="168"/>
      <c r="KOW250" s="168"/>
      <c r="KOX250" s="165"/>
      <c r="KOY250" s="165"/>
      <c r="KOZ250" s="165"/>
      <c r="KPA250" s="166"/>
      <c r="KPC250" s="164"/>
      <c r="KPD250" s="168"/>
      <c r="KPE250" s="168"/>
      <c r="KPF250" s="165"/>
      <c r="KPG250" s="165"/>
      <c r="KPH250" s="165"/>
      <c r="KPI250" s="166"/>
      <c r="KPK250" s="164"/>
      <c r="KPL250" s="168"/>
      <c r="KPM250" s="168"/>
      <c r="KPN250" s="165"/>
      <c r="KPO250" s="165"/>
      <c r="KPP250" s="165"/>
      <c r="KPQ250" s="166"/>
      <c r="KPS250" s="164"/>
      <c r="KPT250" s="168"/>
      <c r="KPU250" s="168"/>
      <c r="KPV250" s="165"/>
      <c r="KPW250" s="165"/>
      <c r="KPX250" s="165"/>
      <c r="KPY250" s="166"/>
      <c r="KQA250" s="164"/>
      <c r="KQB250" s="168"/>
      <c r="KQC250" s="168"/>
      <c r="KQD250" s="165"/>
      <c r="KQE250" s="165"/>
      <c r="KQF250" s="165"/>
      <c r="KQG250" s="166"/>
      <c r="KQI250" s="164"/>
      <c r="KQJ250" s="168"/>
      <c r="KQK250" s="168"/>
      <c r="KQL250" s="165"/>
      <c r="KQM250" s="165"/>
      <c r="KQN250" s="165"/>
      <c r="KQO250" s="166"/>
      <c r="KQQ250" s="164"/>
      <c r="KQR250" s="168"/>
      <c r="KQS250" s="168"/>
      <c r="KQT250" s="165"/>
      <c r="KQU250" s="165"/>
      <c r="KQV250" s="165"/>
      <c r="KQW250" s="166"/>
      <c r="KQY250" s="164"/>
      <c r="KQZ250" s="168"/>
      <c r="KRA250" s="168"/>
      <c r="KRB250" s="165"/>
      <c r="KRC250" s="165"/>
      <c r="KRD250" s="165"/>
      <c r="KRE250" s="166"/>
      <c r="KRG250" s="164"/>
      <c r="KRH250" s="168"/>
      <c r="KRI250" s="168"/>
      <c r="KRJ250" s="165"/>
      <c r="KRK250" s="165"/>
      <c r="KRL250" s="165"/>
      <c r="KRM250" s="166"/>
      <c r="KRO250" s="164"/>
      <c r="KRP250" s="168"/>
      <c r="KRQ250" s="168"/>
      <c r="KRR250" s="165"/>
      <c r="KRS250" s="165"/>
      <c r="KRT250" s="165"/>
      <c r="KRU250" s="166"/>
      <c r="KRW250" s="164"/>
      <c r="KRX250" s="168"/>
      <c r="KRY250" s="168"/>
      <c r="KRZ250" s="165"/>
      <c r="KSA250" s="165"/>
      <c r="KSB250" s="165"/>
      <c r="KSC250" s="166"/>
      <c r="KSE250" s="164"/>
      <c r="KSF250" s="168"/>
      <c r="KSG250" s="168"/>
      <c r="KSH250" s="165"/>
      <c r="KSI250" s="165"/>
      <c r="KSJ250" s="165"/>
      <c r="KSK250" s="166"/>
      <c r="KSM250" s="164"/>
      <c r="KSN250" s="168"/>
      <c r="KSO250" s="168"/>
      <c r="KSP250" s="165"/>
      <c r="KSQ250" s="165"/>
      <c r="KSR250" s="165"/>
      <c r="KSS250" s="166"/>
      <c r="KSU250" s="164"/>
      <c r="KSV250" s="168"/>
      <c r="KSW250" s="168"/>
      <c r="KSX250" s="165"/>
      <c r="KSY250" s="165"/>
      <c r="KSZ250" s="165"/>
      <c r="KTA250" s="166"/>
      <c r="KTC250" s="164"/>
      <c r="KTD250" s="168"/>
      <c r="KTE250" s="168"/>
      <c r="KTF250" s="165"/>
      <c r="KTG250" s="165"/>
      <c r="KTH250" s="165"/>
      <c r="KTI250" s="166"/>
      <c r="KTK250" s="164"/>
      <c r="KTL250" s="168"/>
      <c r="KTM250" s="168"/>
      <c r="KTN250" s="165"/>
      <c r="KTO250" s="165"/>
      <c r="KTP250" s="165"/>
      <c r="KTQ250" s="166"/>
      <c r="KTS250" s="164"/>
      <c r="KTT250" s="168"/>
      <c r="KTU250" s="168"/>
      <c r="KTV250" s="165"/>
      <c r="KTW250" s="165"/>
      <c r="KTX250" s="165"/>
      <c r="KTY250" s="166"/>
      <c r="KUA250" s="164"/>
      <c r="KUB250" s="168"/>
      <c r="KUC250" s="168"/>
      <c r="KUD250" s="165"/>
      <c r="KUE250" s="165"/>
      <c r="KUF250" s="165"/>
      <c r="KUG250" s="166"/>
      <c r="KUI250" s="164"/>
      <c r="KUJ250" s="168"/>
      <c r="KUK250" s="168"/>
      <c r="KUL250" s="165"/>
      <c r="KUM250" s="165"/>
      <c r="KUN250" s="165"/>
      <c r="KUO250" s="166"/>
      <c r="KUQ250" s="164"/>
      <c r="KUR250" s="168"/>
      <c r="KUS250" s="168"/>
      <c r="KUT250" s="165"/>
      <c r="KUU250" s="165"/>
      <c r="KUV250" s="165"/>
      <c r="KUW250" s="166"/>
      <c r="KUY250" s="164"/>
      <c r="KUZ250" s="168"/>
      <c r="KVA250" s="168"/>
      <c r="KVB250" s="165"/>
      <c r="KVC250" s="165"/>
      <c r="KVD250" s="165"/>
      <c r="KVE250" s="166"/>
      <c r="KVG250" s="164"/>
      <c r="KVH250" s="168"/>
      <c r="KVI250" s="168"/>
      <c r="KVJ250" s="165"/>
      <c r="KVK250" s="165"/>
      <c r="KVL250" s="165"/>
      <c r="KVM250" s="166"/>
      <c r="KVO250" s="164"/>
      <c r="KVP250" s="168"/>
      <c r="KVQ250" s="168"/>
      <c r="KVR250" s="165"/>
      <c r="KVS250" s="165"/>
      <c r="KVT250" s="165"/>
      <c r="KVU250" s="166"/>
      <c r="KVW250" s="164"/>
      <c r="KVX250" s="168"/>
      <c r="KVY250" s="168"/>
      <c r="KVZ250" s="165"/>
      <c r="KWA250" s="165"/>
      <c r="KWB250" s="165"/>
      <c r="KWC250" s="166"/>
      <c r="KWE250" s="164"/>
      <c r="KWF250" s="168"/>
      <c r="KWG250" s="168"/>
      <c r="KWH250" s="165"/>
      <c r="KWI250" s="165"/>
      <c r="KWJ250" s="165"/>
      <c r="KWK250" s="166"/>
      <c r="KWM250" s="164"/>
      <c r="KWN250" s="168"/>
      <c r="KWO250" s="168"/>
      <c r="KWP250" s="165"/>
      <c r="KWQ250" s="165"/>
      <c r="KWR250" s="165"/>
      <c r="KWS250" s="166"/>
      <c r="KWU250" s="164"/>
      <c r="KWV250" s="168"/>
      <c r="KWW250" s="168"/>
      <c r="KWX250" s="165"/>
      <c r="KWY250" s="165"/>
      <c r="KWZ250" s="165"/>
      <c r="KXA250" s="166"/>
      <c r="KXC250" s="164"/>
      <c r="KXD250" s="168"/>
      <c r="KXE250" s="168"/>
      <c r="KXF250" s="165"/>
      <c r="KXG250" s="165"/>
      <c r="KXH250" s="165"/>
      <c r="KXI250" s="166"/>
      <c r="KXK250" s="164"/>
      <c r="KXL250" s="168"/>
      <c r="KXM250" s="168"/>
      <c r="KXN250" s="165"/>
      <c r="KXO250" s="165"/>
      <c r="KXP250" s="165"/>
      <c r="KXQ250" s="166"/>
      <c r="KXS250" s="164"/>
      <c r="KXT250" s="168"/>
      <c r="KXU250" s="168"/>
      <c r="KXV250" s="165"/>
      <c r="KXW250" s="165"/>
      <c r="KXX250" s="165"/>
      <c r="KXY250" s="166"/>
      <c r="KYA250" s="164"/>
      <c r="KYB250" s="168"/>
      <c r="KYC250" s="168"/>
      <c r="KYD250" s="165"/>
      <c r="KYE250" s="165"/>
      <c r="KYF250" s="165"/>
      <c r="KYG250" s="166"/>
      <c r="KYI250" s="164"/>
      <c r="KYJ250" s="168"/>
      <c r="KYK250" s="168"/>
      <c r="KYL250" s="165"/>
      <c r="KYM250" s="165"/>
      <c r="KYN250" s="165"/>
      <c r="KYO250" s="166"/>
      <c r="KYQ250" s="164"/>
      <c r="KYR250" s="168"/>
      <c r="KYS250" s="168"/>
      <c r="KYT250" s="165"/>
      <c r="KYU250" s="165"/>
      <c r="KYV250" s="165"/>
      <c r="KYW250" s="166"/>
      <c r="KYY250" s="164"/>
      <c r="KYZ250" s="168"/>
      <c r="KZA250" s="168"/>
      <c r="KZB250" s="165"/>
      <c r="KZC250" s="165"/>
      <c r="KZD250" s="165"/>
      <c r="KZE250" s="166"/>
      <c r="KZG250" s="164"/>
      <c r="KZH250" s="168"/>
      <c r="KZI250" s="168"/>
      <c r="KZJ250" s="165"/>
      <c r="KZK250" s="165"/>
      <c r="KZL250" s="165"/>
      <c r="KZM250" s="166"/>
      <c r="KZO250" s="164"/>
      <c r="KZP250" s="168"/>
      <c r="KZQ250" s="168"/>
      <c r="KZR250" s="165"/>
      <c r="KZS250" s="165"/>
      <c r="KZT250" s="165"/>
      <c r="KZU250" s="166"/>
      <c r="KZW250" s="164"/>
      <c r="KZX250" s="168"/>
      <c r="KZY250" s="168"/>
      <c r="KZZ250" s="165"/>
      <c r="LAA250" s="165"/>
      <c r="LAB250" s="165"/>
      <c r="LAC250" s="166"/>
      <c r="LAE250" s="164"/>
      <c r="LAF250" s="168"/>
      <c r="LAG250" s="168"/>
      <c r="LAH250" s="165"/>
      <c r="LAI250" s="165"/>
      <c r="LAJ250" s="165"/>
      <c r="LAK250" s="166"/>
      <c r="LAM250" s="164"/>
      <c r="LAN250" s="168"/>
      <c r="LAO250" s="168"/>
      <c r="LAP250" s="165"/>
      <c r="LAQ250" s="165"/>
      <c r="LAR250" s="165"/>
      <c r="LAS250" s="166"/>
      <c r="LAU250" s="164"/>
      <c r="LAV250" s="168"/>
      <c r="LAW250" s="168"/>
      <c r="LAX250" s="165"/>
      <c r="LAY250" s="165"/>
      <c r="LAZ250" s="165"/>
      <c r="LBA250" s="166"/>
      <c r="LBC250" s="164"/>
      <c r="LBD250" s="168"/>
      <c r="LBE250" s="168"/>
      <c r="LBF250" s="165"/>
      <c r="LBG250" s="165"/>
      <c r="LBH250" s="165"/>
      <c r="LBI250" s="166"/>
      <c r="LBK250" s="164"/>
      <c r="LBL250" s="168"/>
      <c r="LBM250" s="168"/>
      <c r="LBN250" s="165"/>
      <c r="LBO250" s="165"/>
      <c r="LBP250" s="165"/>
      <c r="LBQ250" s="166"/>
      <c r="LBS250" s="164"/>
      <c r="LBT250" s="168"/>
      <c r="LBU250" s="168"/>
      <c r="LBV250" s="165"/>
      <c r="LBW250" s="165"/>
      <c r="LBX250" s="165"/>
      <c r="LBY250" s="166"/>
      <c r="LCA250" s="164"/>
      <c r="LCB250" s="168"/>
      <c r="LCC250" s="168"/>
      <c r="LCD250" s="165"/>
      <c r="LCE250" s="165"/>
      <c r="LCF250" s="165"/>
      <c r="LCG250" s="166"/>
      <c r="LCI250" s="164"/>
      <c r="LCJ250" s="168"/>
      <c r="LCK250" s="168"/>
      <c r="LCL250" s="165"/>
      <c r="LCM250" s="165"/>
      <c r="LCN250" s="165"/>
      <c r="LCO250" s="166"/>
      <c r="LCQ250" s="164"/>
      <c r="LCR250" s="168"/>
      <c r="LCS250" s="168"/>
      <c r="LCT250" s="165"/>
      <c r="LCU250" s="165"/>
      <c r="LCV250" s="165"/>
      <c r="LCW250" s="166"/>
      <c r="LCY250" s="164"/>
      <c r="LCZ250" s="168"/>
      <c r="LDA250" s="168"/>
      <c r="LDB250" s="165"/>
      <c r="LDC250" s="165"/>
      <c r="LDD250" s="165"/>
      <c r="LDE250" s="166"/>
      <c r="LDG250" s="164"/>
      <c r="LDH250" s="168"/>
      <c r="LDI250" s="168"/>
      <c r="LDJ250" s="165"/>
      <c r="LDK250" s="165"/>
      <c r="LDL250" s="165"/>
      <c r="LDM250" s="166"/>
      <c r="LDO250" s="164"/>
      <c r="LDP250" s="168"/>
      <c r="LDQ250" s="168"/>
      <c r="LDR250" s="165"/>
      <c r="LDS250" s="165"/>
      <c r="LDT250" s="165"/>
      <c r="LDU250" s="166"/>
      <c r="LDW250" s="164"/>
      <c r="LDX250" s="168"/>
      <c r="LDY250" s="168"/>
      <c r="LDZ250" s="165"/>
      <c r="LEA250" s="165"/>
      <c r="LEB250" s="165"/>
      <c r="LEC250" s="166"/>
      <c r="LEE250" s="164"/>
      <c r="LEF250" s="168"/>
      <c r="LEG250" s="168"/>
      <c r="LEH250" s="165"/>
      <c r="LEI250" s="165"/>
      <c r="LEJ250" s="165"/>
      <c r="LEK250" s="166"/>
      <c r="LEM250" s="164"/>
      <c r="LEN250" s="168"/>
      <c r="LEO250" s="168"/>
      <c r="LEP250" s="165"/>
      <c r="LEQ250" s="165"/>
      <c r="LER250" s="165"/>
      <c r="LES250" s="166"/>
      <c r="LEU250" s="164"/>
      <c r="LEV250" s="168"/>
      <c r="LEW250" s="168"/>
      <c r="LEX250" s="165"/>
      <c r="LEY250" s="165"/>
      <c r="LEZ250" s="165"/>
      <c r="LFA250" s="166"/>
      <c r="LFC250" s="164"/>
      <c r="LFD250" s="168"/>
      <c r="LFE250" s="168"/>
      <c r="LFF250" s="165"/>
      <c r="LFG250" s="165"/>
      <c r="LFH250" s="165"/>
      <c r="LFI250" s="166"/>
      <c r="LFK250" s="164"/>
      <c r="LFL250" s="168"/>
      <c r="LFM250" s="168"/>
      <c r="LFN250" s="165"/>
      <c r="LFO250" s="165"/>
      <c r="LFP250" s="165"/>
      <c r="LFQ250" s="166"/>
      <c r="LFS250" s="164"/>
      <c r="LFT250" s="168"/>
      <c r="LFU250" s="168"/>
      <c r="LFV250" s="165"/>
      <c r="LFW250" s="165"/>
      <c r="LFX250" s="165"/>
      <c r="LFY250" s="166"/>
      <c r="LGA250" s="164"/>
      <c r="LGB250" s="168"/>
      <c r="LGC250" s="168"/>
      <c r="LGD250" s="165"/>
      <c r="LGE250" s="165"/>
      <c r="LGF250" s="165"/>
      <c r="LGG250" s="166"/>
      <c r="LGI250" s="164"/>
      <c r="LGJ250" s="168"/>
      <c r="LGK250" s="168"/>
      <c r="LGL250" s="165"/>
      <c r="LGM250" s="165"/>
      <c r="LGN250" s="165"/>
      <c r="LGO250" s="166"/>
      <c r="LGQ250" s="164"/>
      <c r="LGR250" s="168"/>
      <c r="LGS250" s="168"/>
      <c r="LGT250" s="165"/>
      <c r="LGU250" s="165"/>
      <c r="LGV250" s="165"/>
      <c r="LGW250" s="166"/>
      <c r="LGY250" s="164"/>
      <c r="LGZ250" s="168"/>
      <c r="LHA250" s="168"/>
      <c r="LHB250" s="165"/>
      <c r="LHC250" s="165"/>
      <c r="LHD250" s="165"/>
      <c r="LHE250" s="166"/>
      <c r="LHG250" s="164"/>
      <c r="LHH250" s="168"/>
      <c r="LHI250" s="168"/>
      <c r="LHJ250" s="165"/>
      <c r="LHK250" s="165"/>
      <c r="LHL250" s="165"/>
      <c r="LHM250" s="166"/>
      <c r="LHO250" s="164"/>
      <c r="LHP250" s="168"/>
      <c r="LHQ250" s="168"/>
      <c r="LHR250" s="165"/>
      <c r="LHS250" s="165"/>
      <c r="LHT250" s="165"/>
      <c r="LHU250" s="166"/>
      <c r="LHW250" s="164"/>
      <c r="LHX250" s="168"/>
      <c r="LHY250" s="168"/>
      <c r="LHZ250" s="165"/>
      <c r="LIA250" s="165"/>
      <c r="LIB250" s="165"/>
      <c r="LIC250" s="166"/>
      <c r="LIE250" s="164"/>
      <c r="LIF250" s="168"/>
      <c r="LIG250" s="168"/>
      <c r="LIH250" s="165"/>
      <c r="LII250" s="165"/>
      <c r="LIJ250" s="165"/>
      <c r="LIK250" s="166"/>
      <c r="LIM250" s="164"/>
      <c r="LIN250" s="168"/>
      <c r="LIO250" s="168"/>
      <c r="LIP250" s="165"/>
      <c r="LIQ250" s="165"/>
      <c r="LIR250" s="165"/>
      <c r="LIS250" s="166"/>
      <c r="LIU250" s="164"/>
      <c r="LIV250" s="168"/>
      <c r="LIW250" s="168"/>
      <c r="LIX250" s="165"/>
      <c r="LIY250" s="165"/>
      <c r="LIZ250" s="165"/>
      <c r="LJA250" s="166"/>
      <c r="LJC250" s="164"/>
      <c r="LJD250" s="168"/>
      <c r="LJE250" s="168"/>
      <c r="LJF250" s="165"/>
      <c r="LJG250" s="165"/>
      <c r="LJH250" s="165"/>
      <c r="LJI250" s="166"/>
      <c r="LJK250" s="164"/>
      <c r="LJL250" s="168"/>
      <c r="LJM250" s="168"/>
      <c r="LJN250" s="165"/>
      <c r="LJO250" s="165"/>
      <c r="LJP250" s="165"/>
      <c r="LJQ250" s="166"/>
      <c r="LJS250" s="164"/>
      <c r="LJT250" s="168"/>
      <c r="LJU250" s="168"/>
      <c r="LJV250" s="165"/>
      <c r="LJW250" s="165"/>
      <c r="LJX250" s="165"/>
      <c r="LJY250" s="166"/>
      <c r="LKA250" s="164"/>
      <c r="LKB250" s="168"/>
      <c r="LKC250" s="168"/>
      <c r="LKD250" s="165"/>
      <c r="LKE250" s="165"/>
      <c r="LKF250" s="165"/>
      <c r="LKG250" s="166"/>
      <c r="LKI250" s="164"/>
      <c r="LKJ250" s="168"/>
      <c r="LKK250" s="168"/>
      <c r="LKL250" s="165"/>
      <c r="LKM250" s="165"/>
      <c r="LKN250" s="165"/>
      <c r="LKO250" s="166"/>
      <c r="LKQ250" s="164"/>
      <c r="LKR250" s="168"/>
      <c r="LKS250" s="168"/>
      <c r="LKT250" s="165"/>
      <c r="LKU250" s="165"/>
      <c r="LKV250" s="165"/>
      <c r="LKW250" s="166"/>
      <c r="LKY250" s="164"/>
      <c r="LKZ250" s="168"/>
      <c r="LLA250" s="168"/>
      <c r="LLB250" s="165"/>
      <c r="LLC250" s="165"/>
      <c r="LLD250" s="165"/>
      <c r="LLE250" s="166"/>
      <c r="LLG250" s="164"/>
      <c r="LLH250" s="168"/>
      <c r="LLI250" s="168"/>
      <c r="LLJ250" s="165"/>
      <c r="LLK250" s="165"/>
      <c r="LLL250" s="165"/>
      <c r="LLM250" s="166"/>
      <c r="LLO250" s="164"/>
      <c r="LLP250" s="168"/>
      <c r="LLQ250" s="168"/>
      <c r="LLR250" s="165"/>
      <c r="LLS250" s="165"/>
      <c r="LLT250" s="165"/>
      <c r="LLU250" s="166"/>
      <c r="LLW250" s="164"/>
      <c r="LLX250" s="168"/>
      <c r="LLY250" s="168"/>
      <c r="LLZ250" s="165"/>
      <c r="LMA250" s="165"/>
      <c r="LMB250" s="165"/>
      <c r="LMC250" s="166"/>
      <c r="LME250" s="164"/>
      <c r="LMF250" s="168"/>
      <c r="LMG250" s="168"/>
      <c r="LMH250" s="165"/>
      <c r="LMI250" s="165"/>
      <c r="LMJ250" s="165"/>
      <c r="LMK250" s="166"/>
      <c r="LMM250" s="164"/>
      <c r="LMN250" s="168"/>
      <c r="LMO250" s="168"/>
      <c r="LMP250" s="165"/>
      <c r="LMQ250" s="165"/>
      <c r="LMR250" s="165"/>
      <c r="LMS250" s="166"/>
      <c r="LMU250" s="164"/>
      <c r="LMV250" s="168"/>
      <c r="LMW250" s="168"/>
      <c r="LMX250" s="165"/>
      <c r="LMY250" s="165"/>
      <c r="LMZ250" s="165"/>
      <c r="LNA250" s="166"/>
      <c r="LNC250" s="164"/>
      <c r="LND250" s="168"/>
      <c r="LNE250" s="168"/>
      <c r="LNF250" s="165"/>
      <c r="LNG250" s="165"/>
      <c r="LNH250" s="165"/>
      <c r="LNI250" s="166"/>
      <c r="LNK250" s="164"/>
      <c r="LNL250" s="168"/>
      <c r="LNM250" s="168"/>
      <c r="LNN250" s="165"/>
      <c r="LNO250" s="165"/>
      <c r="LNP250" s="165"/>
      <c r="LNQ250" s="166"/>
      <c r="LNS250" s="164"/>
      <c r="LNT250" s="168"/>
      <c r="LNU250" s="168"/>
      <c r="LNV250" s="165"/>
      <c r="LNW250" s="165"/>
      <c r="LNX250" s="165"/>
      <c r="LNY250" s="166"/>
      <c r="LOA250" s="164"/>
      <c r="LOB250" s="168"/>
      <c r="LOC250" s="168"/>
      <c r="LOD250" s="165"/>
      <c r="LOE250" s="165"/>
      <c r="LOF250" s="165"/>
      <c r="LOG250" s="166"/>
      <c r="LOI250" s="164"/>
      <c r="LOJ250" s="168"/>
      <c r="LOK250" s="168"/>
      <c r="LOL250" s="165"/>
      <c r="LOM250" s="165"/>
      <c r="LON250" s="165"/>
      <c r="LOO250" s="166"/>
      <c r="LOQ250" s="164"/>
      <c r="LOR250" s="168"/>
      <c r="LOS250" s="168"/>
      <c r="LOT250" s="165"/>
      <c r="LOU250" s="165"/>
      <c r="LOV250" s="165"/>
      <c r="LOW250" s="166"/>
      <c r="LOY250" s="164"/>
      <c r="LOZ250" s="168"/>
      <c r="LPA250" s="168"/>
      <c r="LPB250" s="165"/>
      <c r="LPC250" s="165"/>
      <c r="LPD250" s="165"/>
      <c r="LPE250" s="166"/>
      <c r="LPG250" s="164"/>
      <c r="LPH250" s="168"/>
      <c r="LPI250" s="168"/>
      <c r="LPJ250" s="165"/>
      <c r="LPK250" s="165"/>
      <c r="LPL250" s="165"/>
      <c r="LPM250" s="166"/>
      <c r="LPO250" s="164"/>
      <c r="LPP250" s="168"/>
      <c r="LPQ250" s="168"/>
      <c r="LPR250" s="165"/>
      <c r="LPS250" s="165"/>
      <c r="LPT250" s="165"/>
      <c r="LPU250" s="166"/>
      <c r="LPW250" s="164"/>
      <c r="LPX250" s="168"/>
      <c r="LPY250" s="168"/>
      <c r="LPZ250" s="165"/>
      <c r="LQA250" s="165"/>
      <c r="LQB250" s="165"/>
      <c r="LQC250" s="166"/>
      <c r="LQE250" s="164"/>
      <c r="LQF250" s="168"/>
      <c r="LQG250" s="168"/>
      <c r="LQH250" s="165"/>
      <c r="LQI250" s="165"/>
      <c r="LQJ250" s="165"/>
      <c r="LQK250" s="166"/>
      <c r="LQM250" s="164"/>
      <c r="LQN250" s="168"/>
      <c r="LQO250" s="168"/>
      <c r="LQP250" s="165"/>
      <c r="LQQ250" s="165"/>
      <c r="LQR250" s="165"/>
      <c r="LQS250" s="166"/>
      <c r="LQU250" s="164"/>
      <c r="LQV250" s="168"/>
      <c r="LQW250" s="168"/>
      <c r="LQX250" s="165"/>
      <c r="LQY250" s="165"/>
      <c r="LQZ250" s="165"/>
      <c r="LRA250" s="166"/>
      <c r="LRC250" s="164"/>
      <c r="LRD250" s="168"/>
      <c r="LRE250" s="168"/>
      <c r="LRF250" s="165"/>
      <c r="LRG250" s="165"/>
      <c r="LRH250" s="165"/>
      <c r="LRI250" s="166"/>
      <c r="LRK250" s="164"/>
      <c r="LRL250" s="168"/>
      <c r="LRM250" s="168"/>
      <c r="LRN250" s="165"/>
      <c r="LRO250" s="165"/>
      <c r="LRP250" s="165"/>
      <c r="LRQ250" s="166"/>
      <c r="LRS250" s="164"/>
      <c r="LRT250" s="168"/>
      <c r="LRU250" s="168"/>
      <c r="LRV250" s="165"/>
      <c r="LRW250" s="165"/>
      <c r="LRX250" s="165"/>
      <c r="LRY250" s="166"/>
      <c r="LSA250" s="164"/>
      <c r="LSB250" s="168"/>
      <c r="LSC250" s="168"/>
      <c r="LSD250" s="165"/>
      <c r="LSE250" s="165"/>
      <c r="LSF250" s="165"/>
      <c r="LSG250" s="166"/>
      <c r="LSI250" s="164"/>
      <c r="LSJ250" s="168"/>
      <c r="LSK250" s="168"/>
      <c r="LSL250" s="165"/>
      <c r="LSM250" s="165"/>
      <c r="LSN250" s="165"/>
      <c r="LSO250" s="166"/>
      <c r="LSQ250" s="164"/>
      <c r="LSR250" s="168"/>
      <c r="LSS250" s="168"/>
      <c r="LST250" s="165"/>
      <c r="LSU250" s="165"/>
      <c r="LSV250" s="165"/>
      <c r="LSW250" s="166"/>
      <c r="LSY250" s="164"/>
      <c r="LSZ250" s="168"/>
      <c r="LTA250" s="168"/>
      <c r="LTB250" s="165"/>
      <c r="LTC250" s="165"/>
      <c r="LTD250" s="165"/>
      <c r="LTE250" s="166"/>
      <c r="LTG250" s="164"/>
      <c r="LTH250" s="168"/>
      <c r="LTI250" s="168"/>
      <c r="LTJ250" s="165"/>
      <c r="LTK250" s="165"/>
      <c r="LTL250" s="165"/>
      <c r="LTM250" s="166"/>
      <c r="LTO250" s="164"/>
      <c r="LTP250" s="168"/>
      <c r="LTQ250" s="168"/>
      <c r="LTR250" s="165"/>
      <c r="LTS250" s="165"/>
      <c r="LTT250" s="165"/>
      <c r="LTU250" s="166"/>
      <c r="LTW250" s="164"/>
      <c r="LTX250" s="168"/>
      <c r="LTY250" s="168"/>
      <c r="LTZ250" s="165"/>
      <c r="LUA250" s="165"/>
      <c r="LUB250" s="165"/>
      <c r="LUC250" s="166"/>
      <c r="LUE250" s="164"/>
      <c r="LUF250" s="168"/>
      <c r="LUG250" s="168"/>
      <c r="LUH250" s="165"/>
      <c r="LUI250" s="165"/>
      <c r="LUJ250" s="165"/>
      <c r="LUK250" s="166"/>
      <c r="LUM250" s="164"/>
      <c r="LUN250" s="168"/>
      <c r="LUO250" s="168"/>
      <c r="LUP250" s="165"/>
      <c r="LUQ250" s="165"/>
      <c r="LUR250" s="165"/>
      <c r="LUS250" s="166"/>
      <c r="LUU250" s="164"/>
      <c r="LUV250" s="168"/>
      <c r="LUW250" s="168"/>
      <c r="LUX250" s="165"/>
      <c r="LUY250" s="165"/>
      <c r="LUZ250" s="165"/>
      <c r="LVA250" s="166"/>
      <c r="LVC250" s="164"/>
      <c r="LVD250" s="168"/>
      <c r="LVE250" s="168"/>
      <c r="LVF250" s="165"/>
      <c r="LVG250" s="165"/>
      <c r="LVH250" s="165"/>
      <c r="LVI250" s="166"/>
      <c r="LVK250" s="164"/>
      <c r="LVL250" s="168"/>
      <c r="LVM250" s="168"/>
      <c r="LVN250" s="165"/>
      <c r="LVO250" s="165"/>
      <c r="LVP250" s="165"/>
      <c r="LVQ250" s="166"/>
      <c r="LVS250" s="164"/>
      <c r="LVT250" s="168"/>
      <c r="LVU250" s="168"/>
      <c r="LVV250" s="165"/>
      <c r="LVW250" s="165"/>
      <c r="LVX250" s="165"/>
      <c r="LVY250" s="166"/>
      <c r="LWA250" s="164"/>
      <c r="LWB250" s="168"/>
      <c r="LWC250" s="168"/>
      <c r="LWD250" s="165"/>
      <c r="LWE250" s="165"/>
      <c r="LWF250" s="165"/>
      <c r="LWG250" s="166"/>
      <c r="LWI250" s="164"/>
      <c r="LWJ250" s="168"/>
      <c r="LWK250" s="168"/>
      <c r="LWL250" s="165"/>
      <c r="LWM250" s="165"/>
      <c r="LWN250" s="165"/>
      <c r="LWO250" s="166"/>
      <c r="LWQ250" s="164"/>
      <c r="LWR250" s="168"/>
      <c r="LWS250" s="168"/>
      <c r="LWT250" s="165"/>
      <c r="LWU250" s="165"/>
      <c r="LWV250" s="165"/>
      <c r="LWW250" s="166"/>
      <c r="LWY250" s="164"/>
      <c r="LWZ250" s="168"/>
      <c r="LXA250" s="168"/>
      <c r="LXB250" s="165"/>
      <c r="LXC250" s="165"/>
      <c r="LXD250" s="165"/>
      <c r="LXE250" s="166"/>
      <c r="LXG250" s="164"/>
      <c r="LXH250" s="168"/>
      <c r="LXI250" s="168"/>
      <c r="LXJ250" s="165"/>
      <c r="LXK250" s="165"/>
      <c r="LXL250" s="165"/>
      <c r="LXM250" s="166"/>
      <c r="LXO250" s="164"/>
      <c r="LXP250" s="168"/>
      <c r="LXQ250" s="168"/>
      <c r="LXR250" s="165"/>
      <c r="LXS250" s="165"/>
      <c r="LXT250" s="165"/>
      <c r="LXU250" s="166"/>
      <c r="LXW250" s="164"/>
      <c r="LXX250" s="168"/>
      <c r="LXY250" s="168"/>
      <c r="LXZ250" s="165"/>
      <c r="LYA250" s="165"/>
      <c r="LYB250" s="165"/>
      <c r="LYC250" s="166"/>
      <c r="LYE250" s="164"/>
      <c r="LYF250" s="168"/>
      <c r="LYG250" s="168"/>
      <c r="LYH250" s="165"/>
      <c r="LYI250" s="165"/>
      <c r="LYJ250" s="165"/>
      <c r="LYK250" s="166"/>
      <c r="LYM250" s="164"/>
      <c r="LYN250" s="168"/>
      <c r="LYO250" s="168"/>
      <c r="LYP250" s="165"/>
      <c r="LYQ250" s="165"/>
      <c r="LYR250" s="165"/>
      <c r="LYS250" s="166"/>
      <c r="LYU250" s="164"/>
      <c r="LYV250" s="168"/>
      <c r="LYW250" s="168"/>
      <c r="LYX250" s="165"/>
      <c r="LYY250" s="165"/>
      <c r="LYZ250" s="165"/>
      <c r="LZA250" s="166"/>
      <c r="LZC250" s="164"/>
      <c r="LZD250" s="168"/>
      <c r="LZE250" s="168"/>
      <c r="LZF250" s="165"/>
      <c r="LZG250" s="165"/>
      <c r="LZH250" s="165"/>
      <c r="LZI250" s="166"/>
      <c r="LZK250" s="164"/>
      <c r="LZL250" s="168"/>
      <c r="LZM250" s="168"/>
      <c r="LZN250" s="165"/>
      <c r="LZO250" s="165"/>
      <c r="LZP250" s="165"/>
      <c r="LZQ250" s="166"/>
      <c r="LZS250" s="164"/>
      <c r="LZT250" s="168"/>
      <c r="LZU250" s="168"/>
      <c r="LZV250" s="165"/>
      <c r="LZW250" s="165"/>
      <c r="LZX250" s="165"/>
      <c r="LZY250" s="166"/>
      <c r="MAA250" s="164"/>
      <c r="MAB250" s="168"/>
      <c r="MAC250" s="168"/>
      <c r="MAD250" s="165"/>
      <c r="MAE250" s="165"/>
      <c r="MAF250" s="165"/>
      <c r="MAG250" s="166"/>
      <c r="MAI250" s="164"/>
      <c r="MAJ250" s="168"/>
      <c r="MAK250" s="168"/>
      <c r="MAL250" s="165"/>
      <c r="MAM250" s="165"/>
      <c r="MAN250" s="165"/>
      <c r="MAO250" s="166"/>
      <c r="MAQ250" s="164"/>
      <c r="MAR250" s="168"/>
      <c r="MAS250" s="168"/>
      <c r="MAT250" s="165"/>
      <c r="MAU250" s="165"/>
      <c r="MAV250" s="165"/>
      <c r="MAW250" s="166"/>
      <c r="MAY250" s="164"/>
      <c r="MAZ250" s="168"/>
      <c r="MBA250" s="168"/>
      <c r="MBB250" s="165"/>
      <c r="MBC250" s="165"/>
      <c r="MBD250" s="165"/>
      <c r="MBE250" s="166"/>
      <c r="MBG250" s="164"/>
      <c r="MBH250" s="168"/>
      <c r="MBI250" s="168"/>
      <c r="MBJ250" s="165"/>
      <c r="MBK250" s="165"/>
      <c r="MBL250" s="165"/>
      <c r="MBM250" s="166"/>
      <c r="MBO250" s="164"/>
      <c r="MBP250" s="168"/>
      <c r="MBQ250" s="168"/>
      <c r="MBR250" s="165"/>
      <c r="MBS250" s="165"/>
      <c r="MBT250" s="165"/>
      <c r="MBU250" s="166"/>
      <c r="MBW250" s="164"/>
      <c r="MBX250" s="168"/>
      <c r="MBY250" s="168"/>
      <c r="MBZ250" s="165"/>
      <c r="MCA250" s="165"/>
      <c r="MCB250" s="165"/>
      <c r="MCC250" s="166"/>
      <c r="MCE250" s="164"/>
      <c r="MCF250" s="168"/>
      <c r="MCG250" s="168"/>
      <c r="MCH250" s="165"/>
      <c r="MCI250" s="165"/>
      <c r="MCJ250" s="165"/>
      <c r="MCK250" s="166"/>
      <c r="MCM250" s="164"/>
      <c r="MCN250" s="168"/>
      <c r="MCO250" s="168"/>
      <c r="MCP250" s="165"/>
      <c r="MCQ250" s="165"/>
      <c r="MCR250" s="165"/>
      <c r="MCS250" s="166"/>
      <c r="MCU250" s="164"/>
      <c r="MCV250" s="168"/>
      <c r="MCW250" s="168"/>
      <c r="MCX250" s="165"/>
      <c r="MCY250" s="165"/>
      <c r="MCZ250" s="165"/>
      <c r="MDA250" s="166"/>
      <c r="MDC250" s="164"/>
      <c r="MDD250" s="168"/>
      <c r="MDE250" s="168"/>
      <c r="MDF250" s="165"/>
      <c r="MDG250" s="165"/>
      <c r="MDH250" s="165"/>
      <c r="MDI250" s="166"/>
      <c r="MDK250" s="164"/>
      <c r="MDL250" s="168"/>
      <c r="MDM250" s="168"/>
      <c r="MDN250" s="165"/>
      <c r="MDO250" s="165"/>
      <c r="MDP250" s="165"/>
      <c r="MDQ250" s="166"/>
      <c r="MDS250" s="164"/>
      <c r="MDT250" s="168"/>
      <c r="MDU250" s="168"/>
      <c r="MDV250" s="165"/>
      <c r="MDW250" s="165"/>
      <c r="MDX250" s="165"/>
      <c r="MDY250" s="166"/>
      <c r="MEA250" s="164"/>
      <c r="MEB250" s="168"/>
      <c r="MEC250" s="168"/>
      <c r="MED250" s="165"/>
      <c r="MEE250" s="165"/>
      <c r="MEF250" s="165"/>
      <c r="MEG250" s="166"/>
      <c r="MEI250" s="164"/>
      <c r="MEJ250" s="168"/>
      <c r="MEK250" s="168"/>
      <c r="MEL250" s="165"/>
      <c r="MEM250" s="165"/>
      <c r="MEN250" s="165"/>
      <c r="MEO250" s="166"/>
      <c r="MEQ250" s="164"/>
      <c r="MER250" s="168"/>
      <c r="MES250" s="168"/>
      <c r="MET250" s="165"/>
      <c r="MEU250" s="165"/>
      <c r="MEV250" s="165"/>
      <c r="MEW250" s="166"/>
      <c r="MEY250" s="164"/>
      <c r="MEZ250" s="168"/>
      <c r="MFA250" s="168"/>
      <c r="MFB250" s="165"/>
      <c r="MFC250" s="165"/>
      <c r="MFD250" s="165"/>
      <c r="MFE250" s="166"/>
      <c r="MFG250" s="164"/>
      <c r="MFH250" s="168"/>
      <c r="MFI250" s="168"/>
      <c r="MFJ250" s="165"/>
      <c r="MFK250" s="165"/>
      <c r="MFL250" s="165"/>
      <c r="MFM250" s="166"/>
      <c r="MFO250" s="164"/>
      <c r="MFP250" s="168"/>
      <c r="MFQ250" s="168"/>
      <c r="MFR250" s="165"/>
      <c r="MFS250" s="165"/>
      <c r="MFT250" s="165"/>
      <c r="MFU250" s="166"/>
      <c r="MFW250" s="164"/>
      <c r="MFX250" s="168"/>
      <c r="MFY250" s="168"/>
      <c r="MFZ250" s="165"/>
      <c r="MGA250" s="165"/>
      <c r="MGB250" s="165"/>
      <c r="MGC250" s="166"/>
      <c r="MGE250" s="164"/>
      <c r="MGF250" s="168"/>
      <c r="MGG250" s="168"/>
      <c r="MGH250" s="165"/>
      <c r="MGI250" s="165"/>
      <c r="MGJ250" s="165"/>
      <c r="MGK250" s="166"/>
      <c r="MGM250" s="164"/>
      <c r="MGN250" s="168"/>
      <c r="MGO250" s="168"/>
      <c r="MGP250" s="165"/>
      <c r="MGQ250" s="165"/>
      <c r="MGR250" s="165"/>
      <c r="MGS250" s="166"/>
      <c r="MGU250" s="164"/>
      <c r="MGV250" s="168"/>
      <c r="MGW250" s="168"/>
      <c r="MGX250" s="165"/>
      <c r="MGY250" s="165"/>
      <c r="MGZ250" s="165"/>
      <c r="MHA250" s="166"/>
      <c r="MHC250" s="164"/>
      <c r="MHD250" s="168"/>
      <c r="MHE250" s="168"/>
      <c r="MHF250" s="165"/>
      <c r="MHG250" s="165"/>
      <c r="MHH250" s="165"/>
      <c r="MHI250" s="166"/>
      <c r="MHK250" s="164"/>
      <c r="MHL250" s="168"/>
      <c r="MHM250" s="168"/>
      <c r="MHN250" s="165"/>
      <c r="MHO250" s="165"/>
      <c r="MHP250" s="165"/>
      <c r="MHQ250" s="166"/>
      <c r="MHS250" s="164"/>
      <c r="MHT250" s="168"/>
      <c r="MHU250" s="168"/>
      <c r="MHV250" s="165"/>
      <c r="MHW250" s="165"/>
      <c r="MHX250" s="165"/>
      <c r="MHY250" s="166"/>
      <c r="MIA250" s="164"/>
      <c r="MIB250" s="168"/>
      <c r="MIC250" s="168"/>
      <c r="MID250" s="165"/>
      <c r="MIE250" s="165"/>
      <c r="MIF250" s="165"/>
      <c r="MIG250" s="166"/>
      <c r="MII250" s="164"/>
      <c r="MIJ250" s="168"/>
      <c r="MIK250" s="168"/>
      <c r="MIL250" s="165"/>
      <c r="MIM250" s="165"/>
      <c r="MIN250" s="165"/>
      <c r="MIO250" s="166"/>
      <c r="MIQ250" s="164"/>
      <c r="MIR250" s="168"/>
      <c r="MIS250" s="168"/>
      <c r="MIT250" s="165"/>
      <c r="MIU250" s="165"/>
      <c r="MIV250" s="165"/>
      <c r="MIW250" s="166"/>
      <c r="MIY250" s="164"/>
      <c r="MIZ250" s="168"/>
      <c r="MJA250" s="168"/>
      <c r="MJB250" s="165"/>
      <c r="MJC250" s="165"/>
      <c r="MJD250" s="165"/>
      <c r="MJE250" s="166"/>
      <c r="MJG250" s="164"/>
      <c r="MJH250" s="168"/>
      <c r="MJI250" s="168"/>
      <c r="MJJ250" s="165"/>
      <c r="MJK250" s="165"/>
      <c r="MJL250" s="165"/>
      <c r="MJM250" s="166"/>
      <c r="MJO250" s="164"/>
      <c r="MJP250" s="168"/>
      <c r="MJQ250" s="168"/>
      <c r="MJR250" s="165"/>
      <c r="MJS250" s="165"/>
      <c r="MJT250" s="165"/>
      <c r="MJU250" s="166"/>
      <c r="MJW250" s="164"/>
      <c r="MJX250" s="168"/>
      <c r="MJY250" s="168"/>
      <c r="MJZ250" s="165"/>
      <c r="MKA250" s="165"/>
      <c r="MKB250" s="165"/>
      <c r="MKC250" s="166"/>
      <c r="MKE250" s="164"/>
      <c r="MKF250" s="168"/>
      <c r="MKG250" s="168"/>
      <c r="MKH250" s="165"/>
      <c r="MKI250" s="165"/>
      <c r="MKJ250" s="165"/>
      <c r="MKK250" s="166"/>
      <c r="MKM250" s="164"/>
      <c r="MKN250" s="168"/>
      <c r="MKO250" s="168"/>
      <c r="MKP250" s="165"/>
      <c r="MKQ250" s="165"/>
      <c r="MKR250" s="165"/>
      <c r="MKS250" s="166"/>
      <c r="MKU250" s="164"/>
      <c r="MKV250" s="168"/>
      <c r="MKW250" s="168"/>
      <c r="MKX250" s="165"/>
      <c r="MKY250" s="165"/>
      <c r="MKZ250" s="165"/>
      <c r="MLA250" s="166"/>
      <c r="MLC250" s="164"/>
      <c r="MLD250" s="168"/>
      <c r="MLE250" s="168"/>
      <c r="MLF250" s="165"/>
      <c r="MLG250" s="165"/>
      <c r="MLH250" s="165"/>
      <c r="MLI250" s="166"/>
      <c r="MLK250" s="164"/>
      <c r="MLL250" s="168"/>
      <c r="MLM250" s="168"/>
      <c r="MLN250" s="165"/>
      <c r="MLO250" s="165"/>
      <c r="MLP250" s="165"/>
      <c r="MLQ250" s="166"/>
      <c r="MLS250" s="164"/>
      <c r="MLT250" s="168"/>
      <c r="MLU250" s="168"/>
      <c r="MLV250" s="165"/>
      <c r="MLW250" s="165"/>
      <c r="MLX250" s="165"/>
      <c r="MLY250" s="166"/>
      <c r="MMA250" s="164"/>
      <c r="MMB250" s="168"/>
      <c r="MMC250" s="168"/>
      <c r="MMD250" s="165"/>
      <c r="MME250" s="165"/>
      <c r="MMF250" s="165"/>
      <c r="MMG250" s="166"/>
      <c r="MMI250" s="164"/>
      <c r="MMJ250" s="168"/>
      <c r="MMK250" s="168"/>
      <c r="MML250" s="165"/>
      <c r="MMM250" s="165"/>
      <c r="MMN250" s="165"/>
      <c r="MMO250" s="166"/>
      <c r="MMQ250" s="164"/>
      <c r="MMR250" s="168"/>
      <c r="MMS250" s="168"/>
      <c r="MMT250" s="165"/>
      <c r="MMU250" s="165"/>
      <c r="MMV250" s="165"/>
      <c r="MMW250" s="166"/>
      <c r="MMY250" s="164"/>
      <c r="MMZ250" s="168"/>
      <c r="MNA250" s="168"/>
      <c r="MNB250" s="165"/>
      <c r="MNC250" s="165"/>
      <c r="MND250" s="165"/>
      <c r="MNE250" s="166"/>
      <c r="MNG250" s="164"/>
      <c r="MNH250" s="168"/>
      <c r="MNI250" s="168"/>
      <c r="MNJ250" s="165"/>
      <c r="MNK250" s="165"/>
      <c r="MNL250" s="165"/>
      <c r="MNM250" s="166"/>
      <c r="MNO250" s="164"/>
      <c r="MNP250" s="168"/>
      <c r="MNQ250" s="168"/>
      <c r="MNR250" s="165"/>
      <c r="MNS250" s="165"/>
      <c r="MNT250" s="165"/>
      <c r="MNU250" s="166"/>
      <c r="MNW250" s="164"/>
      <c r="MNX250" s="168"/>
      <c r="MNY250" s="168"/>
      <c r="MNZ250" s="165"/>
      <c r="MOA250" s="165"/>
      <c r="MOB250" s="165"/>
      <c r="MOC250" s="166"/>
      <c r="MOE250" s="164"/>
      <c r="MOF250" s="168"/>
      <c r="MOG250" s="168"/>
      <c r="MOH250" s="165"/>
      <c r="MOI250" s="165"/>
      <c r="MOJ250" s="165"/>
      <c r="MOK250" s="166"/>
      <c r="MOM250" s="164"/>
      <c r="MON250" s="168"/>
      <c r="MOO250" s="168"/>
      <c r="MOP250" s="165"/>
      <c r="MOQ250" s="165"/>
      <c r="MOR250" s="165"/>
      <c r="MOS250" s="166"/>
      <c r="MOU250" s="164"/>
      <c r="MOV250" s="168"/>
      <c r="MOW250" s="168"/>
      <c r="MOX250" s="165"/>
      <c r="MOY250" s="165"/>
      <c r="MOZ250" s="165"/>
      <c r="MPA250" s="166"/>
      <c r="MPC250" s="164"/>
      <c r="MPD250" s="168"/>
      <c r="MPE250" s="168"/>
      <c r="MPF250" s="165"/>
      <c r="MPG250" s="165"/>
      <c r="MPH250" s="165"/>
      <c r="MPI250" s="166"/>
      <c r="MPK250" s="164"/>
      <c r="MPL250" s="168"/>
      <c r="MPM250" s="168"/>
      <c r="MPN250" s="165"/>
      <c r="MPO250" s="165"/>
      <c r="MPP250" s="165"/>
      <c r="MPQ250" s="166"/>
      <c r="MPS250" s="164"/>
      <c r="MPT250" s="168"/>
      <c r="MPU250" s="168"/>
      <c r="MPV250" s="165"/>
      <c r="MPW250" s="165"/>
      <c r="MPX250" s="165"/>
      <c r="MPY250" s="166"/>
      <c r="MQA250" s="164"/>
      <c r="MQB250" s="168"/>
      <c r="MQC250" s="168"/>
      <c r="MQD250" s="165"/>
      <c r="MQE250" s="165"/>
      <c r="MQF250" s="165"/>
      <c r="MQG250" s="166"/>
      <c r="MQI250" s="164"/>
      <c r="MQJ250" s="168"/>
      <c r="MQK250" s="168"/>
      <c r="MQL250" s="165"/>
      <c r="MQM250" s="165"/>
      <c r="MQN250" s="165"/>
      <c r="MQO250" s="166"/>
      <c r="MQQ250" s="164"/>
      <c r="MQR250" s="168"/>
      <c r="MQS250" s="168"/>
      <c r="MQT250" s="165"/>
      <c r="MQU250" s="165"/>
      <c r="MQV250" s="165"/>
      <c r="MQW250" s="166"/>
      <c r="MQY250" s="164"/>
      <c r="MQZ250" s="168"/>
      <c r="MRA250" s="168"/>
      <c r="MRB250" s="165"/>
      <c r="MRC250" s="165"/>
      <c r="MRD250" s="165"/>
      <c r="MRE250" s="166"/>
      <c r="MRG250" s="164"/>
      <c r="MRH250" s="168"/>
      <c r="MRI250" s="168"/>
      <c r="MRJ250" s="165"/>
      <c r="MRK250" s="165"/>
      <c r="MRL250" s="165"/>
      <c r="MRM250" s="166"/>
      <c r="MRO250" s="164"/>
      <c r="MRP250" s="168"/>
      <c r="MRQ250" s="168"/>
      <c r="MRR250" s="165"/>
      <c r="MRS250" s="165"/>
      <c r="MRT250" s="165"/>
      <c r="MRU250" s="166"/>
      <c r="MRW250" s="164"/>
      <c r="MRX250" s="168"/>
      <c r="MRY250" s="168"/>
      <c r="MRZ250" s="165"/>
      <c r="MSA250" s="165"/>
      <c r="MSB250" s="165"/>
      <c r="MSC250" s="166"/>
      <c r="MSE250" s="164"/>
      <c r="MSF250" s="168"/>
      <c r="MSG250" s="168"/>
      <c r="MSH250" s="165"/>
      <c r="MSI250" s="165"/>
      <c r="MSJ250" s="165"/>
      <c r="MSK250" s="166"/>
      <c r="MSM250" s="164"/>
      <c r="MSN250" s="168"/>
      <c r="MSO250" s="168"/>
      <c r="MSP250" s="165"/>
      <c r="MSQ250" s="165"/>
      <c r="MSR250" s="165"/>
      <c r="MSS250" s="166"/>
      <c r="MSU250" s="164"/>
      <c r="MSV250" s="168"/>
      <c r="MSW250" s="168"/>
      <c r="MSX250" s="165"/>
      <c r="MSY250" s="165"/>
      <c r="MSZ250" s="165"/>
      <c r="MTA250" s="166"/>
      <c r="MTC250" s="164"/>
      <c r="MTD250" s="168"/>
      <c r="MTE250" s="168"/>
      <c r="MTF250" s="165"/>
      <c r="MTG250" s="165"/>
      <c r="MTH250" s="165"/>
      <c r="MTI250" s="166"/>
      <c r="MTK250" s="164"/>
      <c r="MTL250" s="168"/>
      <c r="MTM250" s="168"/>
      <c r="MTN250" s="165"/>
      <c r="MTO250" s="165"/>
      <c r="MTP250" s="165"/>
      <c r="MTQ250" s="166"/>
      <c r="MTS250" s="164"/>
      <c r="MTT250" s="168"/>
      <c r="MTU250" s="168"/>
      <c r="MTV250" s="165"/>
      <c r="MTW250" s="165"/>
      <c r="MTX250" s="165"/>
      <c r="MTY250" s="166"/>
      <c r="MUA250" s="164"/>
      <c r="MUB250" s="168"/>
      <c r="MUC250" s="168"/>
      <c r="MUD250" s="165"/>
      <c r="MUE250" s="165"/>
      <c r="MUF250" s="165"/>
      <c r="MUG250" s="166"/>
      <c r="MUI250" s="164"/>
      <c r="MUJ250" s="168"/>
      <c r="MUK250" s="168"/>
      <c r="MUL250" s="165"/>
      <c r="MUM250" s="165"/>
      <c r="MUN250" s="165"/>
      <c r="MUO250" s="166"/>
      <c r="MUQ250" s="164"/>
      <c r="MUR250" s="168"/>
      <c r="MUS250" s="168"/>
      <c r="MUT250" s="165"/>
      <c r="MUU250" s="165"/>
      <c r="MUV250" s="165"/>
      <c r="MUW250" s="166"/>
      <c r="MUY250" s="164"/>
      <c r="MUZ250" s="168"/>
      <c r="MVA250" s="168"/>
      <c r="MVB250" s="165"/>
      <c r="MVC250" s="165"/>
      <c r="MVD250" s="165"/>
      <c r="MVE250" s="166"/>
      <c r="MVG250" s="164"/>
      <c r="MVH250" s="168"/>
      <c r="MVI250" s="168"/>
      <c r="MVJ250" s="165"/>
      <c r="MVK250" s="165"/>
      <c r="MVL250" s="165"/>
      <c r="MVM250" s="166"/>
      <c r="MVO250" s="164"/>
      <c r="MVP250" s="168"/>
      <c r="MVQ250" s="168"/>
      <c r="MVR250" s="165"/>
      <c r="MVS250" s="165"/>
      <c r="MVT250" s="165"/>
      <c r="MVU250" s="166"/>
      <c r="MVW250" s="164"/>
      <c r="MVX250" s="168"/>
      <c r="MVY250" s="168"/>
      <c r="MVZ250" s="165"/>
      <c r="MWA250" s="165"/>
      <c r="MWB250" s="165"/>
      <c r="MWC250" s="166"/>
      <c r="MWE250" s="164"/>
      <c r="MWF250" s="168"/>
      <c r="MWG250" s="168"/>
      <c r="MWH250" s="165"/>
      <c r="MWI250" s="165"/>
      <c r="MWJ250" s="165"/>
      <c r="MWK250" s="166"/>
      <c r="MWM250" s="164"/>
      <c r="MWN250" s="168"/>
      <c r="MWO250" s="168"/>
      <c r="MWP250" s="165"/>
      <c r="MWQ250" s="165"/>
      <c r="MWR250" s="165"/>
      <c r="MWS250" s="166"/>
      <c r="MWU250" s="164"/>
      <c r="MWV250" s="168"/>
      <c r="MWW250" s="168"/>
      <c r="MWX250" s="165"/>
      <c r="MWY250" s="165"/>
      <c r="MWZ250" s="165"/>
      <c r="MXA250" s="166"/>
      <c r="MXC250" s="164"/>
      <c r="MXD250" s="168"/>
      <c r="MXE250" s="168"/>
      <c r="MXF250" s="165"/>
      <c r="MXG250" s="165"/>
      <c r="MXH250" s="165"/>
      <c r="MXI250" s="166"/>
      <c r="MXK250" s="164"/>
      <c r="MXL250" s="168"/>
      <c r="MXM250" s="168"/>
      <c r="MXN250" s="165"/>
      <c r="MXO250" s="165"/>
      <c r="MXP250" s="165"/>
      <c r="MXQ250" s="166"/>
      <c r="MXS250" s="164"/>
      <c r="MXT250" s="168"/>
      <c r="MXU250" s="168"/>
      <c r="MXV250" s="165"/>
      <c r="MXW250" s="165"/>
      <c r="MXX250" s="165"/>
      <c r="MXY250" s="166"/>
      <c r="MYA250" s="164"/>
      <c r="MYB250" s="168"/>
      <c r="MYC250" s="168"/>
      <c r="MYD250" s="165"/>
      <c r="MYE250" s="165"/>
      <c r="MYF250" s="165"/>
      <c r="MYG250" s="166"/>
      <c r="MYI250" s="164"/>
      <c r="MYJ250" s="168"/>
      <c r="MYK250" s="168"/>
      <c r="MYL250" s="165"/>
      <c r="MYM250" s="165"/>
      <c r="MYN250" s="165"/>
      <c r="MYO250" s="166"/>
      <c r="MYQ250" s="164"/>
      <c r="MYR250" s="168"/>
      <c r="MYS250" s="168"/>
      <c r="MYT250" s="165"/>
      <c r="MYU250" s="165"/>
      <c r="MYV250" s="165"/>
      <c r="MYW250" s="166"/>
      <c r="MYY250" s="164"/>
      <c r="MYZ250" s="168"/>
      <c r="MZA250" s="168"/>
      <c r="MZB250" s="165"/>
      <c r="MZC250" s="165"/>
      <c r="MZD250" s="165"/>
      <c r="MZE250" s="166"/>
      <c r="MZG250" s="164"/>
      <c r="MZH250" s="168"/>
      <c r="MZI250" s="168"/>
      <c r="MZJ250" s="165"/>
      <c r="MZK250" s="165"/>
      <c r="MZL250" s="165"/>
      <c r="MZM250" s="166"/>
      <c r="MZO250" s="164"/>
      <c r="MZP250" s="168"/>
      <c r="MZQ250" s="168"/>
      <c r="MZR250" s="165"/>
      <c r="MZS250" s="165"/>
      <c r="MZT250" s="165"/>
      <c r="MZU250" s="166"/>
      <c r="MZW250" s="164"/>
      <c r="MZX250" s="168"/>
      <c r="MZY250" s="168"/>
      <c r="MZZ250" s="165"/>
      <c r="NAA250" s="165"/>
      <c r="NAB250" s="165"/>
      <c r="NAC250" s="166"/>
      <c r="NAE250" s="164"/>
      <c r="NAF250" s="168"/>
      <c r="NAG250" s="168"/>
      <c r="NAH250" s="165"/>
      <c r="NAI250" s="165"/>
      <c r="NAJ250" s="165"/>
      <c r="NAK250" s="166"/>
      <c r="NAM250" s="164"/>
      <c r="NAN250" s="168"/>
      <c r="NAO250" s="168"/>
      <c r="NAP250" s="165"/>
      <c r="NAQ250" s="165"/>
      <c r="NAR250" s="165"/>
      <c r="NAS250" s="166"/>
      <c r="NAU250" s="164"/>
      <c r="NAV250" s="168"/>
      <c r="NAW250" s="168"/>
      <c r="NAX250" s="165"/>
      <c r="NAY250" s="165"/>
      <c r="NAZ250" s="165"/>
      <c r="NBA250" s="166"/>
      <c r="NBC250" s="164"/>
      <c r="NBD250" s="168"/>
      <c r="NBE250" s="168"/>
      <c r="NBF250" s="165"/>
      <c r="NBG250" s="165"/>
      <c r="NBH250" s="165"/>
      <c r="NBI250" s="166"/>
      <c r="NBK250" s="164"/>
      <c r="NBL250" s="168"/>
      <c r="NBM250" s="168"/>
      <c r="NBN250" s="165"/>
      <c r="NBO250" s="165"/>
      <c r="NBP250" s="165"/>
      <c r="NBQ250" s="166"/>
      <c r="NBS250" s="164"/>
      <c r="NBT250" s="168"/>
      <c r="NBU250" s="168"/>
      <c r="NBV250" s="165"/>
      <c r="NBW250" s="165"/>
      <c r="NBX250" s="165"/>
      <c r="NBY250" s="166"/>
      <c r="NCA250" s="164"/>
      <c r="NCB250" s="168"/>
      <c r="NCC250" s="168"/>
      <c r="NCD250" s="165"/>
      <c r="NCE250" s="165"/>
      <c r="NCF250" s="165"/>
      <c r="NCG250" s="166"/>
      <c r="NCI250" s="164"/>
      <c r="NCJ250" s="168"/>
      <c r="NCK250" s="168"/>
      <c r="NCL250" s="165"/>
      <c r="NCM250" s="165"/>
      <c r="NCN250" s="165"/>
      <c r="NCO250" s="166"/>
      <c r="NCQ250" s="164"/>
      <c r="NCR250" s="168"/>
      <c r="NCS250" s="168"/>
      <c r="NCT250" s="165"/>
      <c r="NCU250" s="165"/>
      <c r="NCV250" s="165"/>
      <c r="NCW250" s="166"/>
      <c r="NCY250" s="164"/>
      <c r="NCZ250" s="168"/>
      <c r="NDA250" s="168"/>
      <c r="NDB250" s="165"/>
      <c r="NDC250" s="165"/>
      <c r="NDD250" s="165"/>
      <c r="NDE250" s="166"/>
      <c r="NDG250" s="164"/>
      <c r="NDH250" s="168"/>
      <c r="NDI250" s="168"/>
      <c r="NDJ250" s="165"/>
      <c r="NDK250" s="165"/>
      <c r="NDL250" s="165"/>
      <c r="NDM250" s="166"/>
      <c r="NDO250" s="164"/>
      <c r="NDP250" s="168"/>
      <c r="NDQ250" s="168"/>
      <c r="NDR250" s="165"/>
      <c r="NDS250" s="165"/>
      <c r="NDT250" s="165"/>
      <c r="NDU250" s="166"/>
      <c r="NDW250" s="164"/>
      <c r="NDX250" s="168"/>
      <c r="NDY250" s="168"/>
      <c r="NDZ250" s="165"/>
      <c r="NEA250" s="165"/>
      <c r="NEB250" s="165"/>
      <c r="NEC250" s="166"/>
      <c r="NEE250" s="164"/>
      <c r="NEF250" s="168"/>
      <c r="NEG250" s="168"/>
      <c r="NEH250" s="165"/>
      <c r="NEI250" s="165"/>
      <c r="NEJ250" s="165"/>
      <c r="NEK250" s="166"/>
      <c r="NEM250" s="164"/>
      <c r="NEN250" s="168"/>
      <c r="NEO250" s="168"/>
      <c r="NEP250" s="165"/>
      <c r="NEQ250" s="165"/>
      <c r="NER250" s="165"/>
      <c r="NES250" s="166"/>
      <c r="NEU250" s="164"/>
      <c r="NEV250" s="168"/>
      <c r="NEW250" s="168"/>
      <c r="NEX250" s="165"/>
      <c r="NEY250" s="165"/>
      <c r="NEZ250" s="165"/>
      <c r="NFA250" s="166"/>
      <c r="NFC250" s="164"/>
      <c r="NFD250" s="168"/>
      <c r="NFE250" s="168"/>
      <c r="NFF250" s="165"/>
      <c r="NFG250" s="165"/>
      <c r="NFH250" s="165"/>
      <c r="NFI250" s="166"/>
      <c r="NFK250" s="164"/>
      <c r="NFL250" s="168"/>
      <c r="NFM250" s="168"/>
      <c r="NFN250" s="165"/>
      <c r="NFO250" s="165"/>
      <c r="NFP250" s="165"/>
      <c r="NFQ250" s="166"/>
      <c r="NFS250" s="164"/>
      <c r="NFT250" s="168"/>
      <c r="NFU250" s="168"/>
      <c r="NFV250" s="165"/>
      <c r="NFW250" s="165"/>
      <c r="NFX250" s="165"/>
      <c r="NFY250" s="166"/>
      <c r="NGA250" s="164"/>
      <c r="NGB250" s="168"/>
      <c r="NGC250" s="168"/>
      <c r="NGD250" s="165"/>
      <c r="NGE250" s="165"/>
      <c r="NGF250" s="165"/>
      <c r="NGG250" s="166"/>
      <c r="NGI250" s="164"/>
      <c r="NGJ250" s="168"/>
      <c r="NGK250" s="168"/>
      <c r="NGL250" s="165"/>
      <c r="NGM250" s="165"/>
      <c r="NGN250" s="165"/>
      <c r="NGO250" s="166"/>
      <c r="NGQ250" s="164"/>
      <c r="NGR250" s="168"/>
      <c r="NGS250" s="168"/>
      <c r="NGT250" s="165"/>
      <c r="NGU250" s="165"/>
      <c r="NGV250" s="165"/>
      <c r="NGW250" s="166"/>
      <c r="NGY250" s="164"/>
      <c r="NGZ250" s="168"/>
      <c r="NHA250" s="168"/>
      <c r="NHB250" s="165"/>
      <c r="NHC250" s="165"/>
      <c r="NHD250" s="165"/>
      <c r="NHE250" s="166"/>
      <c r="NHG250" s="164"/>
      <c r="NHH250" s="168"/>
      <c r="NHI250" s="168"/>
      <c r="NHJ250" s="165"/>
      <c r="NHK250" s="165"/>
      <c r="NHL250" s="165"/>
      <c r="NHM250" s="166"/>
      <c r="NHO250" s="164"/>
      <c r="NHP250" s="168"/>
      <c r="NHQ250" s="168"/>
      <c r="NHR250" s="165"/>
      <c r="NHS250" s="165"/>
      <c r="NHT250" s="165"/>
      <c r="NHU250" s="166"/>
      <c r="NHW250" s="164"/>
      <c r="NHX250" s="168"/>
      <c r="NHY250" s="168"/>
      <c r="NHZ250" s="165"/>
      <c r="NIA250" s="165"/>
      <c r="NIB250" s="165"/>
      <c r="NIC250" s="166"/>
      <c r="NIE250" s="164"/>
      <c r="NIF250" s="168"/>
      <c r="NIG250" s="168"/>
      <c r="NIH250" s="165"/>
      <c r="NII250" s="165"/>
      <c r="NIJ250" s="165"/>
      <c r="NIK250" s="166"/>
      <c r="NIM250" s="164"/>
      <c r="NIN250" s="168"/>
      <c r="NIO250" s="168"/>
      <c r="NIP250" s="165"/>
      <c r="NIQ250" s="165"/>
      <c r="NIR250" s="165"/>
      <c r="NIS250" s="166"/>
      <c r="NIU250" s="164"/>
      <c r="NIV250" s="168"/>
      <c r="NIW250" s="168"/>
      <c r="NIX250" s="165"/>
      <c r="NIY250" s="165"/>
      <c r="NIZ250" s="165"/>
      <c r="NJA250" s="166"/>
      <c r="NJC250" s="164"/>
      <c r="NJD250" s="168"/>
      <c r="NJE250" s="168"/>
      <c r="NJF250" s="165"/>
      <c r="NJG250" s="165"/>
      <c r="NJH250" s="165"/>
      <c r="NJI250" s="166"/>
      <c r="NJK250" s="164"/>
      <c r="NJL250" s="168"/>
      <c r="NJM250" s="168"/>
      <c r="NJN250" s="165"/>
      <c r="NJO250" s="165"/>
      <c r="NJP250" s="165"/>
      <c r="NJQ250" s="166"/>
      <c r="NJS250" s="164"/>
      <c r="NJT250" s="168"/>
      <c r="NJU250" s="168"/>
      <c r="NJV250" s="165"/>
      <c r="NJW250" s="165"/>
      <c r="NJX250" s="165"/>
      <c r="NJY250" s="166"/>
      <c r="NKA250" s="164"/>
      <c r="NKB250" s="168"/>
      <c r="NKC250" s="168"/>
      <c r="NKD250" s="165"/>
      <c r="NKE250" s="165"/>
      <c r="NKF250" s="165"/>
      <c r="NKG250" s="166"/>
      <c r="NKI250" s="164"/>
      <c r="NKJ250" s="168"/>
      <c r="NKK250" s="168"/>
      <c r="NKL250" s="165"/>
      <c r="NKM250" s="165"/>
      <c r="NKN250" s="165"/>
      <c r="NKO250" s="166"/>
      <c r="NKQ250" s="164"/>
      <c r="NKR250" s="168"/>
      <c r="NKS250" s="168"/>
      <c r="NKT250" s="165"/>
      <c r="NKU250" s="165"/>
      <c r="NKV250" s="165"/>
      <c r="NKW250" s="166"/>
      <c r="NKY250" s="164"/>
      <c r="NKZ250" s="168"/>
      <c r="NLA250" s="168"/>
      <c r="NLB250" s="165"/>
      <c r="NLC250" s="165"/>
      <c r="NLD250" s="165"/>
      <c r="NLE250" s="166"/>
      <c r="NLG250" s="164"/>
      <c r="NLH250" s="168"/>
      <c r="NLI250" s="168"/>
      <c r="NLJ250" s="165"/>
      <c r="NLK250" s="165"/>
      <c r="NLL250" s="165"/>
      <c r="NLM250" s="166"/>
      <c r="NLO250" s="164"/>
      <c r="NLP250" s="168"/>
      <c r="NLQ250" s="168"/>
      <c r="NLR250" s="165"/>
      <c r="NLS250" s="165"/>
      <c r="NLT250" s="165"/>
      <c r="NLU250" s="166"/>
      <c r="NLW250" s="164"/>
      <c r="NLX250" s="168"/>
      <c r="NLY250" s="168"/>
      <c r="NLZ250" s="165"/>
      <c r="NMA250" s="165"/>
      <c r="NMB250" s="165"/>
      <c r="NMC250" s="166"/>
      <c r="NME250" s="164"/>
      <c r="NMF250" s="168"/>
      <c r="NMG250" s="168"/>
      <c r="NMH250" s="165"/>
      <c r="NMI250" s="165"/>
      <c r="NMJ250" s="165"/>
      <c r="NMK250" s="166"/>
      <c r="NMM250" s="164"/>
      <c r="NMN250" s="168"/>
      <c r="NMO250" s="168"/>
      <c r="NMP250" s="165"/>
      <c r="NMQ250" s="165"/>
      <c r="NMR250" s="165"/>
      <c r="NMS250" s="166"/>
      <c r="NMU250" s="164"/>
      <c r="NMV250" s="168"/>
      <c r="NMW250" s="168"/>
      <c r="NMX250" s="165"/>
      <c r="NMY250" s="165"/>
      <c r="NMZ250" s="165"/>
      <c r="NNA250" s="166"/>
      <c r="NNC250" s="164"/>
      <c r="NND250" s="168"/>
      <c r="NNE250" s="168"/>
      <c r="NNF250" s="165"/>
      <c r="NNG250" s="165"/>
      <c r="NNH250" s="165"/>
      <c r="NNI250" s="166"/>
      <c r="NNK250" s="164"/>
      <c r="NNL250" s="168"/>
      <c r="NNM250" s="168"/>
      <c r="NNN250" s="165"/>
      <c r="NNO250" s="165"/>
      <c r="NNP250" s="165"/>
      <c r="NNQ250" s="166"/>
      <c r="NNS250" s="164"/>
      <c r="NNT250" s="168"/>
      <c r="NNU250" s="168"/>
      <c r="NNV250" s="165"/>
      <c r="NNW250" s="165"/>
      <c r="NNX250" s="165"/>
      <c r="NNY250" s="166"/>
      <c r="NOA250" s="164"/>
      <c r="NOB250" s="168"/>
      <c r="NOC250" s="168"/>
      <c r="NOD250" s="165"/>
      <c r="NOE250" s="165"/>
      <c r="NOF250" s="165"/>
      <c r="NOG250" s="166"/>
      <c r="NOI250" s="164"/>
      <c r="NOJ250" s="168"/>
      <c r="NOK250" s="168"/>
      <c r="NOL250" s="165"/>
      <c r="NOM250" s="165"/>
      <c r="NON250" s="165"/>
      <c r="NOO250" s="166"/>
      <c r="NOQ250" s="164"/>
      <c r="NOR250" s="168"/>
      <c r="NOS250" s="168"/>
      <c r="NOT250" s="165"/>
      <c r="NOU250" s="165"/>
      <c r="NOV250" s="165"/>
      <c r="NOW250" s="166"/>
      <c r="NOY250" s="164"/>
      <c r="NOZ250" s="168"/>
      <c r="NPA250" s="168"/>
      <c r="NPB250" s="165"/>
      <c r="NPC250" s="165"/>
      <c r="NPD250" s="165"/>
      <c r="NPE250" s="166"/>
      <c r="NPG250" s="164"/>
      <c r="NPH250" s="168"/>
      <c r="NPI250" s="168"/>
      <c r="NPJ250" s="165"/>
      <c r="NPK250" s="165"/>
      <c r="NPL250" s="165"/>
      <c r="NPM250" s="166"/>
      <c r="NPO250" s="164"/>
      <c r="NPP250" s="168"/>
      <c r="NPQ250" s="168"/>
      <c r="NPR250" s="165"/>
      <c r="NPS250" s="165"/>
      <c r="NPT250" s="165"/>
      <c r="NPU250" s="166"/>
      <c r="NPW250" s="164"/>
      <c r="NPX250" s="168"/>
      <c r="NPY250" s="168"/>
      <c r="NPZ250" s="165"/>
      <c r="NQA250" s="165"/>
      <c r="NQB250" s="165"/>
      <c r="NQC250" s="166"/>
      <c r="NQE250" s="164"/>
      <c r="NQF250" s="168"/>
      <c r="NQG250" s="168"/>
      <c r="NQH250" s="165"/>
      <c r="NQI250" s="165"/>
      <c r="NQJ250" s="165"/>
      <c r="NQK250" s="166"/>
      <c r="NQM250" s="164"/>
      <c r="NQN250" s="168"/>
      <c r="NQO250" s="168"/>
      <c r="NQP250" s="165"/>
      <c r="NQQ250" s="165"/>
      <c r="NQR250" s="165"/>
      <c r="NQS250" s="166"/>
      <c r="NQU250" s="164"/>
      <c r="NQV250" s="168"/>
      <c r="NQW250" s="168"/>
      <c r="NQX250" s="165"/>
      <c r="NQY250" s="165"/>
      <c r="NQZ250" s="165"/>
      <c r="NRA250" s="166"/>
      <c r="NRC250" s="164"/>
      <c r="NRD250" s="168"/>
      <c r="NRE250" s="168"/>
      <c r="NRF250" s="165"/>
      <c r="NRG250" s="165"/>
      <c r="NRH250" s="165"/>
      <c r="NRI250" s="166"/>
      <c r="NRK250" s="164"/>
      <c r="NRL250" s="168"/>
      <c r="NRM250" s="168"/>
      <c r="NRN250" s="165"/>
      <c r="NRO250" s="165"/>
      <c r="NRP250" s="165"/>
      <c r="NRQ250" s="166"/>
      <c r="NRS250" s="164"/>
      <c r="NRT250" s="168"/>
      <c r="NRU250" s="168"/>
      <c r="NRV250" s="165"/>
      <c r="NRW250" s="165"/>
      <c r="NRX250" s="165"/>
      <c r="NRY250" s="166"/>
      <c r="NSA250" s="164"/>
      <c r="NSB250" s="168"/>
      <c r="NSC250" s="168"/>
      <c r="NSD250" s="165"/>
      <c r="NSE250" s="165"/>
      <c r="NSF250" s="165"/>
      <c r="NSG250" s="166"/>
      <c r="NSI250" s="164"/>
      <c r="NSJ250" s="168"/>
      <c r="NSK250" s="168"/>
      <c r="NSL250" s="165"/>
      <c r="NSM250" s="165"/>
      <c r="NSN250" s="165"/>
      <c r="NSO250" s="166"/>
      <c r="NSQ250" s="164"/>
      <c r="NSR250" s="168"/>
      <c r="NSS250" s="168"/>
      <c r="NST250" s="165"/>
      <c r="NSU250" s="165"/>
      <c r="NSV250" s="165"/>
      <c r="NSW250" s="166"/>
      <c r="NSY250" s="164"/>
      <c r="NSZ250" s="168"/>
      <c r="NTA250" s="168"/>
      <c r="NTB250" s="165"/>
      <c r="NTC250" s="165"/>
      <c r="NTD250" s="165"/>
      <c r="NTE250" s="166"/>
      <c r="NTG250" s="164"/>
      <c r="NTH250" s="168"/>
      <c r="NTI250" s="168"/>
      <c r="NTJ250" s="165"/>
      <c r="NTK250" s="165"/>
      <c r="NTL250" s="165"/>
      <c r="NTM250" s="166"/>
      <c r="NTO250" s="164"/>
      <c r="NTP250" s="168"/>
      <c r="NTQ250" s="168"/>
      <c r="NTR250" s="165"/>
      <c r="NTS250" s="165"/>
      <c r="NTT250" s="165"/>
      <c r="NTU250" s="166"/>
      <c r="NTW250" s="164"/>
      <c r="NTX250" s="168"/>
      <c r="NTY250" s="168"/>
      <c r="NTZ250" s="165"/>
      <c r="NUA250" s="165"/>
      <c r="NUB250" s="165"/>
      <c r="NUC250" s="166"/>
      <c r="NUE250" s="164"/>
      <c r="NUF250" s="168"/>
      <c r="NUG250" s="168"/>
      <c r="NUH250" s="165"/>
      <c r="NUI250" s="165"/>
      <c r="NUJ250" s="165"/>
      <c r="NUK250" s="166"/>
      <c r="NUM250" s="164"/>
      <c r="NUN250" s="168"/>
      <c r="NUO250" s="168"/>
      <c r="NUP250" s="165"/>
      <c r="NUQ250" s="165"/>
      <c r="NUR250" s="165"/>
      <c r="NUS250" s="166"/>
      <c r="NUU250" s="164"/>
      <c r="NUV250" s="168"/>
      <c r="NUW250" s="168"/>
      <c r="NUX250" s="165"/>
      <c r="NUY250" s="165"/>
      <c r="NUZ250" s="165"/>
      <c r="NVA250" s="166"/>
      <c r="NVC250" s="164"/>
      <c r="NVD250" s="168"/>
      <c r="NVE250" s="168"/>
      <c r="NVF250" s="165"/>
      <c r="NVG250" s="165"/>
      <c r="NVH250" s="165"/>
      <c r="NVI250" s="166"/>
      <c r="NVK250" s="164"/>
      <c r="NVL250" s="168"/>
      <c r="NVM250" s="168"/>
      <c r="NVN250" s="165"/>
      <c r="NVO250" s="165"/>
      <c r="NVP250" s="165"/>
      <c r="NVQ250" s="166"/>
      <c r="NVS250" s="164"/>
      <c r="NVT250" s="168"/>
      <c r="NVU250" s="168"/>
      <c r="NVV250" s="165"/>
      <c r="NVW250" s="165"/>
      <c r="NVX250" s="165"/>
      <c r="NVY250" s="166"/>
      <c r="NWA250" s="164"/>
      <c r="NWB250" s="168"/>
      <c r="NWC250" s="168"/>
      <c r="NWD250" s="165"/>
      <c r="NWE250" s="165"/>
      <c r="NWF250" s="165"/>
      <c r="NWG250" s="166"/>
      <c r="NWI250" s="164"/>
      <c r="NWJ250" s="168"/>
      <c r="NWK250" s="168"/>
      <c r="NWL250" s="165"/>
      <c r="NWM250" s="165"/>
      <c r="NWN250" s="165"/>
      <c r="NWO250" s="166"/>
      <c r="NWQ250" s="164"/>
      <c r="NWR250" s="168"/>
      <c r="NWS250" s="168"/>
      <c r="NWT250" s="165"/>
      <c r="NWU250" s="165"/>
      <c r="NWV250" s="165"/>
      <c r="NWW250" s="166"/>
      <c r="NWY250" s="164"/>
      <c r="NWZ250" s="168"/>
      <c r="NXA250" s="168"/>
      <c r="NXB250" s="165"/>
      <c r="NXC250" s="165"/>
      <c r="NXD250" s="165"/>
      <c r="NXE250" s="166"/>
      <c r="NXG250" s="164"/>
      <c r="NXH250" s="168"/>
      <c r="NXI250" s="168"/>
      <c r="NXJ250" s="165"/>
      <c r="NXK250" s="165"/>
      <c r="NXL250" s="165"/>
      <c r="NXM250" s="166"/>
      <c r="NXO250" s="164"/>
      <c r="NXP250" s="168"/>
      <c r="NXQ250" s="168"/>
      <c r="NXR250" s="165"/>
      <c r="NXS250" s="165"/>
      <c r="NXT250" s="165"/>
      <c r="NXU250" s="166"/>
      <c r="NXW250" s="164"/>
      <c r="NXX250" s="168"/>
      <c r="NXY250" s="168"/>
      <c r="NXZ250" s="165"/>
      <c r="NYA250" s="165"/>
      <c r="NYB250" s="165"/>
      <c r="NYC250" s="166"/>
      <c r="NYE250" s="164"/>
      <c r="NYF250" s="168"/>
      <c r="NYG250" s="168"/>
      <c r="NYH250" s="165"/>
      <c r="NYI250" s="165"/>
      <c r="NYJ250" s="165"/>
      <c r="NYK250" s="166"/>
      <c r="NYM250" s="164"/>
      <c r="NYN250" s="168"/>
      <c r="NYO250" s="168"/>
      <c r="NYP250" s="165"/>
      <c r="NYQ250" s="165"/>
      <c r="NYR250" s="165"/>
      <c r="NYS250" s="166"/>
      <c r="NYU250" s="164"/>
      <c r="NYV250" s="168"/>
      <c r="NYW250" s="168"/>
      <c r="NYX250" s="165"/>
      <c r="NYY250" s="165"/>
      <c r="NYZ250" s="165"/>
      <c r="NZA250" s="166"/>
      <c r="NZC250" s="164"/>
      <c r="NZD250" s="168"/>
      <c r="NZE250" s="168"/>
      <c r="NZF250" s="165"/>
      <c r="NZG250" s="165"/>
      <c r="NZH250" s="165"/>
      <c r="NZI250" s="166"/>
      <c r="NZK250" s="164"/>
      <c r="NZL250" s="168"/>
      <c r="NZM250" s="168"/>
      <c r="NZN250" s="165"/>
      <c r="NZO250" s="165"/>
      <c r="NZP250" s="165"/>
      <c r="NZQ250" s="166"/>
      <c r="NZS250" s="164"/>
      <c r="NZT250" s="168"/>
      <c r="NZU250" s="168"/>
      <c r="NZV250" s="165"/>
      <c r="NZW250" s="165"/>
      <c r="NZX250" s="165"/>
      <c r="NZY250" s="166"/>
      <c r="OAA250" s="164"/>
      <c r="OAB250" s="168"/>
      <c r="OAC250" s="168"/>
      <c r="OAD250" s="165"/>
      <c r="OAE250" s="165"/>
      <c r="OAF250" s="165"/>
      <c r="OAG250" s="166"/>
      <c r="OAI250" s="164"/>
      <c r="OAJ250" s="168"/>
      <c r="OAK250" s="168"/>
      <c r="OAL250" s="165"/>
      <c r="OAM250" s="165"/>
      <c r="OAN250" s="165"/>
      <c r="OAO250" s="166"/>
      <c r="OAQ250" s="164"/>
      <c r="OAR250" s="168"/>
      <c r="OAS250" s="168"/>
      <c r="OAT250" s="165"/>
      <c r="OAU250" s="165"/>
      <c r="OAV250" s="165"/>
      <c r="OAW250" s="166"/>
      <c r="OAY250" s="164"/>
      <c r="OAZ250" s="168"/>
      <c r="OBA250" s="168"/>
      <c r="OBB250" s="165"/>
      <c r="OBC250" s="165"/>
      <c r="OBD250" s="165"/>
      <c r="OBE250" s="166"/>
      <c r="OBG250" s="164"/>
      <c r="OBH250" s="168"/>
      <c r="OBI250" s="168"/>
      <c r="OBJ250" s="165"/>
      <c r="OBK250" s="165"/>
      <c r="OBL250" s="165"/>
      <c r="OBM250" s="166"/>
      <c r="OBO250" s="164"/>
      <c r="OBP250" s="168"/>
      <c r="OBQ250" s="168"/>
      <c r="OBR250" s="165"/>
      <c r="OBS250" s="165"/>
      <c r="OBT250" s="165"/>
      <c r="OBU250" s="166"/>
      <c r="OBW250" s="164"/>
      <c r="OBX250" s="168"/>
      <c r="OBY250" s="168"/>
      <c r="OBZ250" s="165"/>
      <c r="OCA250" s="165"/>
      <c r="OCB250" s="165"/>
      <c r="OCC250" s="166"/>
      <c r="OCE250" s="164"/>
      <c r="OCF250" s="168"/>
      <c r="OCG250" s="168"/>
      <c r="OCH250" s="165"/>
      <c r="OCI250" s="165"/>
      <c r="OCJ250" s="165"/>
      <c r="OCK250" s="166"/>
      <c r="OCM250" s="164"/>
      <c r="OCN250" s="168"/>
      <c r="OCO250" s="168"/>
      <c r="OCP250" s="165"/>
      <c r="OCQ250" s="165"/>
      <c r="OCR250" s="165"/>
      <c r="OCS250" s="166"/>
      <c r="OCU250" s="164"/>
      <c r="OCV250" s="168"/>
      <c r="OCW250" s="168"/>
      <c r="OCX250" s="165"/>
      <c r="OCY250" s="165"/>
      <c r="OCZ250" s="165"/>
      <c r="ODA250" s="166"/>
      <c r="ODC250" s="164"/>
      <c r="ODD250" s="168"/>
      <c r="ODE250" s="168"/>
      <c r="ODF250" s="165"/>
      <c r="ODG250" s="165"/>
      <c r="ODH250" s="165"/>
      <c r="ODI250" s="166"/>
      <c r="ODK250" s="164"/>
      <c r="ODL250" s="168"/>
      <c r="ODM250" s="168"/>
      <c r="ODN250" s="165"/>
      <c r="ODO250" s="165"/>
      <c r="ODP250" s="165"/>
      <c r="ODQ250" s="166"/>
      <c r="ODS250" s="164"/>
      <c r="ODT250" s="168"/>
      <c r="ODU250" s="168"/>
      <c r="ODV250" s="165"/>
      <c r="ODW250" s="165"/>
      <c r="ODX250" s="165"/>
      <c r="ODY250" s="166"/>
      <c r="OEA250" s="164"/>
      <c r="OEB250" s="168"/>
      <c r="OEC250" s="168"/>
      <c r="OED250" s="165"/>
      <c r="OEE250" s="165"/>
      <c r="OEF250" s="165"/>
      <c r="OEG250" s="166"/>
      <c r="OEI250" s="164"/>
      <c r="OEJ250" s="168"/>
      <c r="OEK250" s="168"/>
      <c r="OEL250" s="165"/>
      <c r="OEM250" s="165"/>
      <c r="OEN250" s="165"/>
      <c r="OEO250" s="166"/>
      <c r="OEQ250" s="164"/>
      <c r="OER250" s="168"/>
      <c r="OES250" s="168"/>
      <c r="OET250" s="165"/>
      <c r="OEU250" s="165"/>
      <c r="OEV250" s="165"/>
      <c r="OEW250" s="166"/>
      <c r="OEY250" s="164"/>
      <c r="OEZ250" s="168"/>
      <c r="OFA250" s="168"/>
      <c r="OFB250" s="165"/>
      <c r="OFC250" s="165"/>
      <c r="OFD250" s="165"/>
      <c r="OFE250" s="166"/>
      <c r="OFG250" s="164"/>
      <c r="OFH250" s="168"/>
      <c r="OFI250" s="168"/>
      <c r="OFJ250" s="165"/>
      <c r="OFK250" s="165"/>
      <c r="OFL250" s="165"/>
      <c r="OFM250" s="166"/>
      <c r="OFO250" s="164"/>
      <c r="OFP250" s="168"/>
      <c r="OFQ250" s="168"/>
      <c r="OFR250" s="165"/>
      <c r="OFS250" s="165"/>
      <c r="OFT250" s="165"/>
      <c r="OFU250" s="166"/>
      <c r="OFW250" s="164"/>
      <c r="OFX250" s="168"/>
      <c r="OFY250" s="168"/>
      <c r="OFZ250" s="165"/>
      <c r="OGA250" s="165"/>
      <c r="OGB250" s="165"/>
      <c r="OGC250" s="166"/>
      <c r="OGE250" s="164"/>
      <c r="OGF250" s="168"/>
      <c r="OGG250" s="168"/>
      <c r="OGH250" s="165"/>
      <c r="OGI250" s="165"/>
      <c r="OGJ250" s="165"/>
      <c r="OGK250" s="166"/>
      <c r="OGM250" s="164"/>
      <c r="OGN250" s="168"/>
      <c r="OGO250" s="168"/>
      <c r="OGP250" s="165"/>
      <c r="OGQ250" s="165"/>
      <c r="OGR250" s="165"/>
      <c r="OGS250" s="166"/>
      <c r="OGU250" s="164"/>
      <c r="OGV250" s="168"/>
      <c r="OGW250" s="168"/>
      <c r="OGX250" s="165"/>
      <c r="OGY250" s="165"/>
      <c r="OGZ250" s="165"/>
      <c r="OHA250" s="166"/>
      <c r="OHC250" s="164"/>
      <c r="OHD250" s="168"/>
      <c r="OHE250" s="168"/>
      <c r="OHF250" s="165"/>
      <c r="OHG250" s="165"/>
      <c r="OHH250" s="165"/>
      <c r="OHI250" s="166"/>
      <c r="OHK250" s="164"/>
      <c r="OHL250" s="168"/>
      <c r="OHM250" s="168"/>
      <c r="OHN250" s="165"/>
      <c r="OHO250" s="165"/>
      <c r="OHP250" s="165"/>
      <c r="OHQ250" s="166"/>
      <c r="OHS250" s="164"/>
      <c r="OHT250" s="168"/>
      <c r="OHU250" s="168"/>
      <c r="OHV250" s="165"/>
      <c r="OHW250" s="165"/>
      <c r="OHX250" s="165"/>
      <c r="OHY250" s="166"/>
      <c r="OIA250" s="164"/>
      <c r="OIB250" s="168"/>
      <c r="OIC250" s="168"/>
      <c r="OID250" s="165"/>
      <c r="OIE250" s="165"/>
      <c r="OIF250" s="165"/>
      <c r="OIG250" s="166"/>
      <c r="OII250" s="164"/>
      <c r="OIJ250" s="168"/>
      <c r="OIK250" s="168"/>
      <c r="OIL250" s="165"/>
      <c r="OIM250" s="165"/>
      <c r="OIN250" s="165"/>
      <c r="OIO250" s="166"/>
      <c r="OIQ250" s="164"/>
      <c r="OIR250" s="168"/>
      <c r="OIS250" s="168"/>
      <c r="OIT250" s="165"/>
      <c r="OIU250" s="165"/>
      <c r="OIV250" s="165"/>
      <c r="OIW250" s="166"/>
      <c r="OIY250" s="164"/>
      <c r="OIZ250" s="168"/>
      <c r="OJA250" s="168"/>
      <c r="OJB250" s="165"/>
      <c r="OJC250" s="165"/>
      <c r="OJD250" s="165"/>
      <c r="OJE250" s="166"/>
      <c r="OJG250" s="164"/>
      <c r="OJH250" s="168"/>
      <c r="OJI250" s="168"/>
      <c r="OJJ250" s="165"/>
      <c r="OJK250" s="165"/>
      <c r="OJL250" s="165"/>
      <c r="OJM250" s="166"/>
      <c r="OJO250" s="164"/>
      <c r="OJP250" s="168"/>
      <c r="OJQ250" s="168"/>
      <c r="OJR250" s="165"/>
      <c r="OJS250" s="165"/>
      <c r="OJT250" s="165"/>
      <c r="OJU250" s="166"/>
      <c r="OJW250" s="164"/>
      <c r="OJX250" s="168"/>
      <c r="OJY250" s="168"/>
      <c r="OJZ250" s="165"/>
      <c r="OKA250" s="165"/>
      <c r="OKB250" s="165"/>
      <c r="OKC250" s="166"/>
      <c r="OKE250" s="164"/>
      <c r="OKF250" s="168"/>
      <c r="OKG250" s="168"/>
      <c r="OKH250" s="165"/>
      <c r="OKI250" s="165"/>
      <c r="OKJ250" s="165"/>
      <c r="OKK250" s="166"/>
      <c r="OKM250" s="164"/>
      <c r="OKN250" s="168"/>
      <c r="OKO250" s="168"/>
      <c r="OKP250" s="165"/>
      <c r="OKQ250" s="165"/>
      <c r="OKR250" s="165"/>
      <c r="OKS250" s="166"/>
      <c r="OKU250" s="164"/>
      <c r="OKV250" s="168"/>
      <c r="OKW250" s="168"/>
      <c r="OKX250" s="165"/>
      <c r="OKY250" s="165"/>
      <c r="OKZ250" s="165"/>
      <c r="OLA250" s="166"/>
      <c r="OLC250" s="164"/>
      <c r="OLD250" s="168"/>
      <c r="OLE250" s="168"/>
      <c r="OLF250" s="165"/>
      <c r="OLG250" s="165"/>
      <c r="OLH250" s="165"/>
      <c r="OLI250" s="166"/>
      <c r="OLK250" s="164"/>
      <c r="OLL250" s="168"/>
      <c r="OLM250" s="168"/>
      <c r="OLN250" s="165"/>
      <c r="OLO250" s="165"/>
      <c r="OLP250" s="165"/>
      <c r="OLQ250" s="166"/>
      <c r="OLS250" s="164"/>
      <c r="OLT250" s="168"/>
      <c r="OLU250" s="168"/>
      <c r="OLV250" s="165"/>
      <c r="OLW250" s="165"/>
      <c r="OLX250" s="165"/>
      <c r="OLY250" s="166"/>
      <c r="OMA250" s="164"/>
      <c r="OMB250" s="168"/>
      <c r="OMC250" s="168"/>
      <c r="OMD250" s="165"/>
      <c r="OME250" s="165"/>
      <c r="OMF250" s="165"/>
      <c r="OMG250" s="166"/>
      <c r="OMI250" s="164"/>
      <c r="OMJ250" s="168"/>
      <c r="OMK250" s="168"/>
      <c r="OML250" s="165"/>
      <c r="OMM250" s="165"/>
      <c r="OMN250" s="165"/>
      <c r="OMO250" s="166"/>
      <c r="OMQ250" s="164"/>
      <c r="OMR250" s="168"/>
      <c r="OMS250" s="168"/>
      <c r="OMT250" s="165"/>
      <c r="OMU250" s="165"/>
      <c r="OMV250" s="165"/>
      <c r="OMW250" s="166"/>
      <c r="OMY250" s="164"/>
      <c r="OMZ250" s="168"/>
      <c r="ONA250" s="168"/>
      <c r="ONB250" s="165"/>
      <c r="ONC250" s="165"/>
      <c r="OND250" s="165"/>
      <c r="ONE250" s="166"/>
      <c r="ONG250" s="164"/>
      <c r="ONH250" s="168"/>
      <c r="ONI250" s="168"/>
      <c r="ONJ250" s="165"/>
      <c r="ONK250" s="165"/>
      <c r="ONL250" s="165"/>
      <c r="ONM250" s="166"/>
      <c r="ONO250" s="164"/>
      <c r="ONP250" s="168"/>
      <c r="ONQ250" s="168"/>
      <c r="ONR250" s="165"/>
      <c r="ONS250" s="165"/>
      <c r="ONT250" s="165"/>
      <c r="ONU250" s="166"/>
      <c r="ONW250" s="164"/>
      <c r="ONX250" s="168"/>
      <c r="ONY250" s="168"/>
      <c r="ONZ250" s="165"/>
      <c r="OOA250" s="165"/>
      <c r="OOB250" s="165"/>
      <c r="OOC250" s="166"/>
      <c r="OOE250" s="164"/>
      <c r="OOF250" s="168"/>
      <c r="OOG250" s="168"/>
      <c r="OOH250" s="165"/>
      <c r="OOI250" s="165"/>
      <c r="OOJ250" s="165"/>
      <c r="OOK250" s="166"/>
      <c r="OOM250" s="164"/>
      <c r="OON250" s="168"/>
      <c r="OOO250" s="168"/>
      <c r="OOP250" s="165"/>
      <c r="OOQ250" s="165"/>
      <c r="OOR250" s="165"/>
      <c r="OOS250" s="166"/>
      <c r="OOU250" s="164"/>
      <c r="OOV250" s="168"/>
      <c r="OOW250" s="168"/>
      <c r="OOX250" s="165"/>
      <c r="OOY250" s="165"/>
      <c r="OOZ250" s="165"/>
      <c r="OPA250" s="166"/>
      <c r="OPC250" s="164"/>
      <c r="OPD250" s="168"/>
      <c r="OPE250" s="168"/>
      <c r="OPF250" s="165"/>
      <c r="OPG250" s="165"/>
      <c r="OPH250" s="165"/>
      <c r="OPI250" s="166"/>
      <c r="OPK250" s="164"/>
      <c r="OPL250" s="168"/>
      <c r="OPM250" s="168"/>
      <c r="OPN250" s="165"/>
      <c r="OPO250" s="165"/>
      <c r="OPP250" s="165"/>
      <c r="OPQ250" s="166"/>
      <c r="OPS250" s="164"/>
      <c r="OPT250" s="168"/>
      <c r="OPU250" s="168"/>
      <c r="OPV250" s="165"/>
      <c r="OPW250" s="165"/>
      <c r="OPX250" s="165"/>
      <c r="OPY250" s="166"/>
      <c r="OQA250" s="164"/>
      <c r="OQB250" s="168"/>
      <c r="OQC250" s="168"/>
      <c r="OQD250" s="165"/>
      <c r="OQE250" s="165"/>
      <c r="OQF250" s="165"/>
      <c r="OQG250" s="166"/>
      <c r="OQI250" s="164"/>
      <c r="OQJ250" s="168"/>
      <c r="OQK250" s="168"/>
      <c r="OQL250" s="165"/>
      <c r="OQM250" s="165"/>
      <c r="OQN250" s="165"/>
      <c r="OQO250" s="166"/>
      <c r="OQQ250" s="164"/>
      <c r="OQR250" s="168"/>
      <c r="OQS250" s="168"/>
      <c r="OQT250" s="165"/>
      <c r="OQU250" s="165"/>
      <c r="OQV250" s="165"/>
      <c r="OQW250" s="166"/>
      <c r="OQY250" s="164"/>
      <c r="OQZ250" s="168"/>
      <c r="ORA250" s="168"/>
      <c r="ORB250" s="165"/>
      <c r="ORC250" s="165"/>
      <c r="ORD250" s="165"/>
      <c r="ORE250" s="166"/>
      <c r="ORG250" s="164"/>
      <c r="ORH250" s="168"/>
      <c r="ORI250" s="168"/>
      <c r="ORJ250" s="165"/>
      <c r="ORK250" s="165"/>
      <c r="ORL250" s="165"/>
      <c r="ORM250" s="166"/>
      <c r="ORO250" s="164"/>
      <c r="ORP250" s="168"/>
      <c r="ORQ250" s="168"/>
      <c r="ORR250" s="165"/>
      <c r="ORS250" s="165"/>
      <c r="ORT250" s="165"/>
      <c r="ORU250" s="166"/>
      <c r="ORW250" s="164"/>
      <c r="ORX250" s="168"/>
      <c r="ORY250" s="168"/>
      <c r="ORZ250" s="165"/>
      <c r="OSA250" s="165"/>
      <c r="OSB250" s="165"/>
      <c r="OSC250" s="166"/>
      <c r="OSE250" s="164"/>
      <c r="OSF250" s="168"/>
      <c r="OSG250" s="168"/>
      <c r="OSH250" s="165"/>
      <c r="OSI250" s="165"/>
      <c r="OSJ250" s="165"/>
      <c r="OSK250" s="166"/>
      <c r="OSM250" s="164"/>
      <c r="OSN250" s="168"/>
      <c r="OSO250" s="168"/>
      <c r="OSP250" s="165"/>
      <c r="OSQ250" s="165"/>
      <c r="OSR250" s="165"/>
      <c r="OSS250" s="166"/>
      <c r="OSU250" s="164"/>
      <c r="OSV250" s="168"/>
      <c r="OSW250" s="168"/>
      <c r="OSX250" s="165"/>
      <c r="OSY250" s="165"/>
      <c r="OSZ250" s="165"/>
      <c r="OTA250" s="166"/>
      <c r="OTC250" s="164"/>
      <c r="OTD250" s="168"/>
      <c r="OTE250" s="168"/>
      <c r="OTF250" s="165"/>
      <c r="OTG250" s="165"/>
      <c r="OTH250" s="165"/>
      <c r="OTI250" s="166"/>
      <c r="OTK250" s="164"/>
      <c r="OTL250" s="168"/>
      <c r="OTM250" s="168"/>
      <c r="OTN250" s="165"/>
      <c r="OTO250" s="165"/>
      <c r="OTP250" s="165"/>
      <c r="OTQ250" s="166"/>
      <c r="OTS250" s="164"/>
      <c r="OTT250" s="168"/>
      <c r="OTU250" s="168"/>
      <c r="OTV250" s="165"/>
      <c r="OTW250" s="165"/>
      <c r="OTX250" s="165"/>
      <c r="OTY250" s="166"/>
      <c r="OUA250" s="164"/>
      <c r="OUB250" s="168"/>
      <c r="OUC250" s="168"/>
      <c r="OUD250" s="165"/>
      <c r="OUE250" s="165"/>
      <c r="OUF250" s="165"/>
      <c r="OUG250" s="166"/>
      <c r="OUI250" s="164"/>
      <c r="OUJ250" s="168"/>
      <c r="OUK250" s="168"/>
      <c r="OUL250" s="165"/>
      <c r="OUM250" s="165"/>
      <c r="OUN250" s="165"/>
      <c r="OUO250" s="166"/>
      <c r="OUQ250" s="164"/>
      <c r="OUR250" s="168"/>
      <c r="OUS250" s="168"/>
      <c r="OUT250" s="165"/>
      <c r="OUU250" s="165"/>
      <c r="OUV250" s="165"/>
      <c r="OUW250" s="166"/>
      <c r="OUY250" s="164"/>
      <c r="OUZ250" s="168"/>
      <c r="OVA250" s="168"/>
      <c r="OVB250" s="165"/>
      <c r="OVC250" s="165"/>
      <c r="OVD250" s="165"/>
      <c r="OVE250" s="166"/>
      <c r="OVG250" s="164"/>
      <c r="OVH250" s="168"/>
      <c r="OVI250" s="168"/>
      <c r="OVJ250" s="165"/>
      <c r="OVK250" s="165"/>
      <c r="OVL250" s="165"/>
      <c r="OVM250" s="166"/>
      <c r="OVO250" s="164"/>
      <c r="OVP250" s="168"/>
      <c r="OVQ250" s="168"/>
      <c r="OVR250" s="165"/>
      <c r="OVS250" s="165"/>
      <c r="OVT250" s="165"/>
      <c r="OVU250" s="166"/>
      <c r="OVW250" s="164"/>
      <c r="OVX250" s="168"/>
      <c r="OVY250" s="168"/>
      <c r="OVZ250" s="165"/>
      <c r="OWA250" s="165"/>
      <c r="OWB250" s="165"/>
      <c r="OWC250" s="166"/>
      <c r="OWE250" s="164"/>
      <c r="OWF250" s="168"/>
      <c r="OWG250" s="168"/>
      <c r="OWH250" s="165"/>
      <c r="OWI250" s="165"/>
      <c r="OWJ250" s="165"/>
      <c r="OWK250" s="166"/>
      <c r="OWM250" s="164"/>
      <c r="OWN250" s="168"/>
      <c r="OWO250" s="168"/>
      <c r="OWP250" s="165"/>
      <c r="OWQ250" s="165"/>
      <c r="OWR250" s="165"/>
      <c r="OWS250" s="166"/>
      <c r="OWU250" s="164"/>
      <c r="OWV250" s="168"/>
      <c r="OWW250" s="168"/>
      <c r="OWX250" s="165"/>
      <c r="OWY250" s="165"/>
      <c r="OWZ250" s="165"/>
      <c r="OXA250" s="166"/>
      <c r="OXC250" s="164"/>
      <c r="OXD250" s="168"/>
      <c r="OXE250" s="168"/>
      <c r="OXF250" s="165"/>
      <c r="OXG250" s="165"/>
      <c r="OXH250" s="165"/>
      <c r="OXI250" s="166"/>
      <c r="OXK250" s="164"/>
      <c r="OXL250" s="168"/>
      <c r="OXM250" s="168"/>
      <c r="OXN250" s="165"/>
      <c r="OXO250" s="165"/>
      <c r="OXP250" s="165"/>
      <c r="OXQ250" s="166"/>
      <c r="OXS250" s="164"/>
      <c r="OXT250" s="168"/>
      <c r="OXU250" s="168"/>
      <c r="OXV250" s="165"/>
      <c r="OXW250" s="165"/>
      <c r="OXX250" s="165"/>
      <c r="OXY250" s="166"/>
      <c r="OYA250" s="164"/>
      <c r="OYB250" s="168"/>
      <c r="OYC250" s="168"/>
      <c r="OYD250" s="165"/>
      <c r="OYE250" s="165"/>
      <c r="OYF250" s="165"/>
      <c r="OYG250" s="166"/>
      <c r="OYI250" s="164"/>
      <c r="OYJ250" s="168"/>
      <c r="OYK250" s="168"/>
      <c r="OYL250" s="165"/>
      <c r="OYM250" s="165"/>
      <c r="OYN250" s="165"/>
      <c r="OYO250" s="166"/>
      <c r="OYQ250" s="164"/>
      <c r="OYR250" s="168"/>
      <c r="OYS250" s="168"/>
      <c r="OYT250" s="165"/>
      <c r="OYU250" s="165"/>
      <c r="OYV250" s="165"/>
      <c r="OYW250" s="166"/>
      <c r="OYY250" s="164"/>
      <c r="OYZ250" s="168"/>
      <c r="OZA250" s="168"/>
      <c r="OZB250" s="165"/>
      <c r="OZC250" s="165"/>
      <c r="OZD250" s="165"/>
      <c r="OZE250" s="166"/>
      <c r="OZG250" s="164"/>
      <c r="OZH250" s="168"/>
      <c r="OZI250" s="168"/>
      <c r="OZJ250" s="165"/>
      <c r="OZK250" s="165"/>
      <c r="OZL250" s="165"/>
      <c r="OZM250" s="166"/>
      <c r="OZO250" s="164"/>
      <c r="OZP250" s="168"/>
      <c r="OZQ250" s="168"/>
      <c r="OZR250" s="165"/>
      <c r="OZS250" s="165"/>
      <c r="OZT250" s="165"/>
      <c r="OZU250" s="166"/>
      <c r="OZW250" s="164"/>
      <c r="OZX250" s="168"/>
      <c r="OZY250" s="168"/>
      <c r="OZZ250" s="165"/>
      <c r="PAA250" s="165"/>
      <c r="PAB250" s="165"/>
      <c r="PAC250" s="166"/>
      <c r="PAE250" s="164"/>
      <c r="PAF250" s="168"/>
      <c r="PAG250" s="168"/>
      <c r="PAH250" s="165"/>
      <c r="PAI250" s="165"/>
      <c r="PAJ250" s="165"/>
      <c r="PAK250" s="166"/>
      <c r="PAM250" s="164"/>
      <c r="PAN250" s="168"/>
      <c r="PAO250" s="168"/>
      <c r="PAP250" s="165"/>
      <c r="PAQ250" s="165"/>
      <c r="PAR250" s="165"/>
      <c r="PAS250" s="166"/>
      <c r="PAU250" s="164"/>
      <c r="PAV250" s="168"/>
      <c r="PAW250" s="168"/>
      <c r="PAX250" s="165"/>
      <c r="PAY250" s="165"/>
      <c r="PAZ250" s="165"/>
      <c r="PBA250" s="166"/>
      <c r="PBC250" s="164"/>
      <c r="PBD250" s="168"/>
      <c r="PBE250" s="168"/>
      <c r="PBF250" s="165"/>
      <c r="PBG250" s="165"/>
      <c r="PBH250" s="165"/>
      <c r="PBI250" s="166"/>
      <c r="PBK250" s="164"/>
      <c r="PBL250" s="168"/>
      <c r="PBM250" s="168"/>
      <c r="PBN250" s="165"/>
      <c r="PBO250" s="165"/>
      <c r="PBP250" s="165"/>
      <c r="PBQ250" s="166"/>
      <c r="PBS250" s="164"/>
      <c r="PBT250" s="168"/>
      <c r="PBU250" s="168"/>
      <c r="PBV250" s="165"/>
      <c r="PBW250" s="165"/>
      <c r="PBX250" s="165"/>
      <c r="PBY250" s="166"/>
      <c r="PCA250" s="164"/>
      <c r="PCB250" s="168"/>
      <c r="PCC250" s="168"/>
      <c r="PCD250" s="165"/>
      <c r="PCE250" s="165"/>
      <c r="PCF250" s="165"/>
      <c r="PCG250" s="166"/>
      <c r="PCI250" s="164"/>
      <c r="PCJ250" s="168"/>
      <c r="PCK250" s="168"/>
      <c r="PCL250" s="165"/>
      <c r="PCM250" s="165"/>
      <c r="PCN250" s="165"/>
      <c r="PCO250" s="166"/>
      <c r="PCQ250" s="164"/>
      <c r="PCR250" s="168"/>
      <c r="PCS250" s="168"/>
      <c r="PCT250" s="165"/>
      <c r="PCU250" s="165"/>
      <c r="PCV250" s="165"/>
      <c r="PCW250" s="166"/>
      <c r="PCY250" s="164"/>
      <c r="PCZ250" s="168"/>
      <c r="PDA250" s="168"/>
      <c r="PDB250" s="165"/>
      <c r="PDC250" s="165"/>
      <c r="PDD250" s="165"/>
      <c r="PDE250" s="166"/>
      <c r="PDG250" s="164"/>
      <c r="PDH250" s="168"/>
      <c r="PDI250" s="168"/>
      <c r="PDJ250" s="165"/>
      <c r="PDK250" s="165"/>
      <c r="PDL250" s="165"/>
      <c r="PDM250" s="166"/>
      <c r="PDO250" s="164"/>
      <c r="PDP250" s="168"/>
      <c r="PDQ250" s="168"/>
      <c r="PDR250" s="165"/>
      <c r="PDS250" s="165"/>
      <c r="PDT250" s="165"/>
      <c r="PDU250" s="166"/>
      <c r="PDW250" s="164"/>
      <c r="PDX250" s="168"/>
      <c r="PDY250" s="168"/>
      <c r="PDZ250" s="165"/>
      <c r="PEA250" s="165"/>
      <c r="PEB250" s="165"/>
      <c r="PEC250" s="166"/>
      <c r="PEE250" s="164"/>
      <c r="PEF250" s="168"/>
      <c r="PEG250" s="168"/>
      <c r="PEH250" s="165"/>
      <c r="PEI250" s="165"/>
      <c r="PEJ250" s="165"/>
      <c r="PEK250" s="166"/>
      <c r="PEM250" s="164"/>
      <c r="PEN250" s="168"/>
      <c r="PEO250" s="168"/>
      <c r="PEP250" s="165"/>
      <c r="PEQ250" s="165"/>
      <c r="PER250" s="165"/>
      <c r="PES250" s="166"/>
      <c r="PEU250" s="164"/>
      <c r="PEV250" s="168"/>
      <c r="PEW250" s="168"/>
      <c r="PEX250" s="165"/>
      <c r="PEY250" s="165"/>
      <c r="PEZ250" s="165"/>
      <c r="PFA250" s="166"/>
      <c r="PFC250" s="164"/>
      <c r="PFD250" s="168"/>
      <c r="PFE250" s="168"/>
      <c r="PFF250" s="165"/>
      <c r="PFG250" s="165"/>
      <c r="PFH250" s="165"/>
      <c r="PFI250" s="166"/>
      <c r="PFK250" s="164"/>
      <c r="PFL250" s="168"/>
      <c r="PFM250" s="168"/>
      <c r="PFN250" s="165"/>
      <c r="PFO250" s="165"/>
      <c r="PFP250" s="165"/>
      <c r="PFQ250" s="166"/>
      <c r="PFS250" s="164"/>
      <c r="PFT250" s="168"/>
      <c r="PFU250" s="168"/>
      <c r="PFV250" s="165"/>
      <c r="PFW250" s="165"/>
      <c r="PFX250" s="165"/>
      <c r="PFY250" s="166"/>
      <c r="PGA250" s="164"/>
      <c r="PGB250" s="168"/>
      <c r="PGC250" s="168"/>
      <c r="PGD250" s="165"/>
      <c r="PGE250" s="165"/>
      <c r="PGF250" s="165"/>
      <c r="PGG250" s="166"/>
      <c r="PGI250" s="164"/>
      <c r="PGJ250" s="168"/>
      <c r="PGK250" s="168"/>
      <c r="PGL250" s="165"/>
      <c r="PGM250" s="165"/>
      <c r="PGN250" s="165"/>
      <c r="PGO250" s="166"/>
      <c r="PGQ250" s="164"/>
      <c r="PGR250" s="168"/>
      <c r="PGS250" s="168"/>
      <c r="PGT250" s="165"/>
      <c r="PGU250" s="165"/>
      <c r="PGV250" s="165"/>
      <c r="PGW250" s="166"/>
      <c r="PGY250" s="164"/>
      <c r="PGZ250" s="168"/>
      <c r="PHA250" s="168"/>
      <c r="PHB250" s="165"/>
      <c r="PHC250" s="165"/>
      <c r="PHD250" s="165"/>
      <c r="PHE250" s="166"/>
      <c r="PHG250" s="164"/>
      <c r="PHH250" s="168"/>
      <c r="PHI250" s="168"/>
      <c r="PHJ250" s="165"/>
      <c r="PHK250" s="165"/>
      <c r="PHL250" s="165"/>
      <c r="PHM250" s="166"/>
      <c r="PHO250" s="164"/>
      <c r="PHP250" s="168"/>
      <c r="PHQ250" s="168"/>
      <c r="PHR250" s="165"/>
      <c r="PHS250" s="165"/>
      <c r="PHT250" s="165"/>
      <c r="PHU250" s="166"/>
      <c r="PHW250" s="164"/>
      <c r="PHX250" s="168"/>
      <c r="PHY250" s="168"/>
      <c r="PHZ250" s="165"/>
      <c r="PIA250" s="165"/>
      <c r="PIB250" s="165"/>
      <c r="PIC250" s="166"/>
      <c r="PIE250" s="164"/>
      <c r="PIF250" s="168"/>
      <c r="PIG250" s="168"/>
      <c r="PIH250" s="165"/>
      <c r="PII250" s="165"/>
      <c r="PIJ250" s="165"/>
      <c r="PIK250" s="166"/>
      <c r="PIM250" s="164"/>
      <c r="PIN250" s="168"/>
      <c r="PIO250" s="168"/>
      <c r="PIP250" s="165"/>
      <c r="PIQ250" s="165"/>
      <c r="PIR250" s="165"/>
      <c r="PIS250" s="166"/>
      <c r="PIU250" s="164"/>
      <c r="PIV250" s="168"/>
      <c r="PIW250" s="168"/>
      <c r="PIX250" s="165"/>
      <c r="PIY250" s="165"/>
      <c r="PIZ250" s="165"/>
      <c r="PJA250" s="166"/>
      <c r="PJC250" s="164"/>
      <c r="PJD250" s="168"/>
      <c r="PJE250" s="168"/>
      <c r="PJF250" s="165"/>
      <c r="PJG250" s="165"/>
      <c r="PJH250" s="165"/>
      <c r="PJI250" s="166"/>
      <c r="PJK250" s="164"/>
      <c r="PJL250" s="168"/>
      <c r="PJM250" s="168"/>
      <c r="PJN250" s="165"/>
      <c r="PJO250" s="165"/>
      <c r="PJP250" s="165"/>
      <c r="PJQ250" s="166"/>
      <c r="PJS250" s="164"/>
      <c r="PJT250" s="168"/>
      <c r="PJU250" s="168"/>
      <c r="PJV250" s="165"/>
      <c r="PJW250" s="165"/>
      <c r="PJX250" s="165"/>
      <c r="PJY250" s="166"/>
      <c r="PKA250" s="164"/>
      <c r="PKB250" s="168"/>
      <c r="PKC250" s="168"/>
      <c r="PKD250" s="165"/>
      <c r="PKE250" s="165"/>
      <c r="PKF250" s="165"/>
      <c r="PKG250" s="166"/>
      <c r="PKI250" s="164"/>
      <c r="PKJ250" s="168"/>
      <c r="PKK250" s="168"/>
      <c r="PKL250" s="165"/>
      <c r="PKM250" s="165"/>
      <c r="PKN250" s="165"/>
      <c r="PKO250" s="166"/>
      <c r="PKQ250" s="164"/>
      <c r="PKR250" s="168"/>
      <c r="PKS250" s="168"/>
      <c r="PKT250" s="165"/>
      <c r="PKU250" s="165"/>
      <c r="PKV250" s="165"/>
      <c r="PKW250" s="166"/>
      <c r="PKY250" s="164"/>
      <c r="PKZ250" s="168"/>
      <c r="PLA250" s="168"/>
      <c r="PLB250" s="165"/>
      <c r="PLC250" s="165"/>
      <c r="PLD250" s="165"/>
      <c r="PLE250" s="166"/>
      <c r="PLG250" s="164"/>
      <c r="PLH250" s="168"/>
      <c r="PLI250" s="168"/>
      <c r="PLJ250" s="165"/>
      <c r="PLK250" s="165"/>
      <c r="PLL250" s="165"/>
      <c r="PLM250" s="166"/>
      <c r="PLO250" s="164"/>
      <c r="PLP250" s="168"/>
      <c r="PLQ250" s="168"/>
      <c r="PLR250" s="165"/>
      <c r="PLS250" s="165"/>
      <c r="PLT250" s="165"/>
      <c r="PLU250" s="166"/>
      <c r="PLW250" s="164"/>
      <c r="PLX250" s="168"/>
      <c r="PLY250" s="168"/>
      <c r="PLZ250" s="165"/>
      <c r="PMA250" s="165"/>
      <c r="PMB250" s="165"/>
      <c r="PMC250" s="166"/>
      <c r="PME250" s="164"/>
      <c r="PMF250" s="168"/>
      <c r="PMG250" s="168"/>
      <c r="PMH250" s="165"/>
      <c r="PMI250" s="165"/>
      <c r="PMJ250" s="165"/>
      <c r="PMK250" s="166"/>
      <c r="PMM250" s="164"/>
      <c r="PMN250" s="168"/>
      <c r="PMO250" s="168"/>
      <c r="PMP250" s="165"/>
      <c r="PMQ250" s="165"/>
      <c r="PMR250" s="165"/>
      <c r="PMS250" s="166"/>
      <c r="PMU250" s="164"/>
      <c r="PMV250" s="168"/>
      <c r="PMW250" s="168"/>
      <c r="PMX250" s="165"/>
      <c r="PMY250" s="165"/>
      <c r="PMZ250" s="165"/>
      <c r="PNA250" s="166"/>
      <c r="PNC250" s="164"/>
      <c r="PND250" s="168"/>
      <c r="PNE250" s="168"/>
      <c r="PNF250" s="165"/>
      <c r="PNG250" s="165"/>
      <c r="PNH250" s="165"/>
      <c r="PNI250" s="166"/>
      <c r="PNK250" s="164"/>
      <c r="PNL250" s="168"/>
      <c r="PNM250" s="168"/>
      <c r="PNN250" s="165"/>
      <c r="PNO250" s="165"/>
      <c r="PNP250" s="165"/>
      <c r="PNQ250" s="166"/>
      <c r="PNS250" s="164"/>
      <c r="PNT250" s="168"/>
      <c r="PNU250" s="168"/>
      <c r="PNV250" s="165"/>
      <c r="PNW250" s="165"/>
      <c r="PNX250" s="165"/>
      <c r="PNY250" s="166"/>
      <c r="POA250" s="164"/>
      <c r="POB250" s="168"/>
      <c r="POC250" s="168"/>
      <c r="POD250" s="165"/>
      <c r="POE250" s="165"/>
      <c r="POF250" s="165"/>
      <c r="POG250" s="166"/>
      <c r="POI250" s="164"/>
      <c r="POJ250" s="168"/>
      <c r="POK250" s="168"/>
      <c r="POL250" s="165"/>
      <c r="POM250" s="165"/>
      <c r="PON250" s="165"/>
      <c r="POO250" s="166"/>
      <c r="POQ250" s="164"/>
      <c r="POR250" s="168"/>
      <c r="POS250" s="168"/>
      <c r="POT250" s="165"/>
      <c r="POU250" s="165"/>
      <c r="POV250" s="165"/>
      <c r="POW250" s="166"/>
      <c r="POY250" s="164"/>
      <c r="POZ250" s="168"/>
      <c r="PPA250" s="168"/>
      <c r="PPB250" s="165"/>
      <c r="PPC250" s="165"/>
      <c r="PPD250" s="165"/>
      <c r="PPE250" s="166"/>
      <c r="PPG250" s="164"/>
      <c r="PPH250" s="168"/>
      <c r="PPI250" s="168"/>
      <c r="PPJ250" s="165"/>
      <c r="PPK250" s="165"/>
      <c r="PPL250" s="165"/>
      <c r="PPM250" s="166"/>
      <c r="PPO250" s="164"/>
      <c r="PPP250" s="168"/>
      <c r="PPQ250" s="168"/>
      <c r="PPR250" s="165"/>
      <c r="PPS250" s="165"/>
      <c r="PPT250" s="165"/>
      <c r="PPU250" s="166"/>
      <c r="PPW250" s="164"/>
      <c r="PPX250" s="168"/>
      <c r="PPY250" s="168"/>
      <c r="PPZ250" s="165"/>
      <c r="PQA250" s="165"/>
      <c r="PQB250" s="165"/>
      <c r="PQC250" s="166"/>
      <c r="PQE250" s="164"/>
      <c r="PQF250" s="168"/>
      <c r="PQG250" s="168"/>
      <c r="PQH250" s="165"/>
      <c r="PQI250" s="165"/>
      <c r="PQJ250" s="165"/>
      <c r="PQK250" s="166"/>
      <c r="PQM250" s="164"/>
      <c r="PQN250" s="168"/>
      <c r="PQO250" s="168"/>
      <c r="PQP250" s="165"/>
      <c r="PQQ250" s="165"/>
      <c r="PQR250" s="165"/>
      <c r="PQS250" s="166"/>
      <c r="PQU250" s="164"/>
      <c r="PQV250" s="168"/>
      <c r="PQW250" s="168"/>
      <c r="PQX250" s="165"/>
      <c r="PQY250" s="165"/>
      <c r="PQZ250" s="165"/>
      <c r="PRA250" s="166"/>
      <c r="PRC250" s="164"/>
      <c r="PRD250" s="168"/>
      <c r="PRE250" s="168"/>
      <c r="PRF250" s="165"/>
      <c r="PRG250" s="165"/>
      <c r="PRH250" s="165"/>
      <c r="PRI250" s="166"/>
      <c r="PRK250" s="164"/>
      <c r="PRL250" s="168"/>
      <c r="PRM250" s="168"/>
      <c r="PRN250" s="165"/>
      <c r="PRO250" s="165"/>
      <c r="PRP250" s="165"/>
      <c r="PRQ250" s="166"/>
      <c r="PRS250" s="164"/>
      <c r="PRT250" s="168"/>
      <c r="PRU250" s="168"/>
      <c r="PRV250" s="165"/>
      <c r="PRW250" s="165"/>
      <c r="PRX250" s="165"/>
      <c r="PRY250" s="166"/>
      <c r="PSA250" s="164"/>
      <c r="PSB250" s="168"/>
      <c r="PSC250" s="168"/>
      <c r="PSD250" s="165"/>
      <c r="PSE250" s="165"/>
      <c r="PSF250" s="165"/>
      <c r="PSG250" s="166"/>
      <c r="PSI250" s="164"/>
      <c r="PSJ250" s="168"/>
      <c r="PSK250" s="168"/>
      <c r="PSL250" s="165"/>
      <c r="PSM250" s="165"/>
      <c r="PSN250" s="165"/>
      <c r="PSO250" s="166"/>
      <c r="PSQ250" s="164"/>
      <c r="PSR250" s="168"/>
      <c r="PSS250" s="168"/>
      <c r="PST250" s="165"/>
      <c r="PSU250" s="165"/>
      <c r="PSV250" s="165"/>
      <c r="PSW250" s="166"/>
      <c r="PSY250" s="164"/>
      <c r="PSZ250" s="168"/>
      <c r="PTA250" s="168"/>
      <c r="PTB250" s="165"/>
      <c r="PTC250" s="165"/>
      <c r="PTD250" s="165"/>
      <c r="PTE250" s="166"/>
      <c r="PTG250" s="164"/>
      <c r="PTH250" s="168"/>
      <c r="PTI250" s="168"/>
      <c r="PTJ250" s="165"/>
      <c r="PTK250" s="165"/>
      <c r="PTL250" s="165"/>
      <c r="PTM250" s="166"/>
      <c r="PTO250" s="164"/>
      <c r="PTP250" s="168"/>
      <c r="PTQ250" s="168"/>
      <c r="PTR250" s="165"/>
      <c r="PTS250" s="165"/>
      <c r="PTT250" s="165"/>
      <c r="PTU250" s="166"/>
      <c r="PTW250" s="164"/>
      <c r="PTX250" s="168"/>
      <c r="PTY250" s="168"/>
      <c r="PTZ250" s="165"/>
      <c r="PUA250" s="165"/>
      <c r="PUB250" s="165"/>
      <c r="PUC250" s="166"/>
      <c r="PUE250" s="164"/>
      <c r="PUF250" s="168"/>
      <c r="PUG250" s="168"/>
      <c r="PUH250" s="165"/>
      <c r="PUI250" s="165"/>
      <c r="PUJ250" s="165"/>
      <c r="PUK250" s="166"/>
      <c r="PUM250" s="164"/>
      <c r="PUN250" s="168"/>
      <c r="PUO250" s="168"/>
      <c r="PUP250" s="165"/>
      <c r="PUQ250" s="165"/>
      <c r="PUR250" s="165"/>
      <c r="PUS250" s="166"/>
      <c r="PUU250" s="164"/>
      <c r="PUV250" s="168"/>
      <c r="PUW250" s="168"/>
      <c r="PUX250" s="165"/>
      <c r="PUY250" s="165"/>
      <c r="PUZ250" s="165"/>
      <c r="PVA250" s="166"/>
      <c r="PVC250" s="164"/>
      <c r="PVD250" s="168"/>
      <c r="PVE250" s="168"/>
      <c r="PVF250" s="165"/>
      <c r="PVG250" s="165"/>
      <c r="PVH250" s="165"/>
      <c r="PVI250" s="166"/>
      <c r="PVK250" s="164"/>
      <c r="PVL250" s="168"/>
      <c r="PVM250" s="168"/>
      <c r="PVN250" s="165"/>
      <c r="PVO250" s="165"/>
      <c r="PVP250" s="165"/>
      <c r="PVQ250" s="166"/>
      <c r="PVS250" s="164"/>
      <c r="PVT250" s="168"/>
      <c r="PVU250" s="168"/>
      <c r="PVV250" s="165"/>
      <c r="PVW250" s="165"/>
      <c r="PVX250" s="165"/>
      <c r="PVY250" s="166"/>
      <c r="PWA250" s="164"/>
      <c r="PWB250" s="168"/>
      <c r="PWC250" s="168"/>
      <c r="PWD250" s="165"/>
      <c r="PWE250" s="165"/>
      <c r="PWF250" s="165"/>
      <c r="PWG250" s="166"/>
      <c r="PWI250" s="164"/>
      <c r="PWJ250" s="168"/>
      <c r="PWK250" s="168"/>
      <c r="PWL250" s="165"/>
      <c r="PWM250" s="165"/>
      <c r="PWN250" s="165"/>
      <c r="PWO250" s="166"/>
      <c r="PWQ250" s="164"/>
      <c r="PWR250" s="168"/>
      <c r="PWS250" s="168"/>
      <c r="PWT250" s="165"/>
      <c r="PWU250" s="165"/>
      <c r="PWV250" s="165"/>
      <c r="PWW250" s="166"/>
      <c r="PWY250" s="164"/>
      <c r="PWZ250" s="168"/>
      <c r="PXA250" s="168"/>
      <c r="PXB250" s="165"/>
      <c r="PXC250" s="165"/>
      <c r="PXD250" s="165"/>
      <c r="PXE250" s="166"/>
      <c r="PXG250" s="164"/>
      <c r="PXH250" s="168"/>
      <c r="PXI250" s="168"/>
      <c r="PXJ250" s="165"/>
      <c r="PXK250" s="165"/>
      <c r="PXL250" s="165"/>
      <c r="PXM250" s="166"/>
      <c r="PXO250" s="164"/>
      <c r="PXP250" s="168"/>
      <c r="PXQ250" s="168"/>
      <c r="PXR250" s="165"/>
      <c r="PXS250" s="165"/>
      <c r="PXT250" s="165"/>
      <c r="PXU250" s="166"/>
      <c r="PXW250" s="164"/>
      <c r="PXX250" s="168"/>
      <c r="PXY250" s="168"/>
      <c r="PXZ250" s="165"/>
      <c r="PYA250" s="165"/>
      <c r="PYB250" s="165"/>
      <c r="PYC250" s="166"/>
      <c r="PYE250" s="164"/>
      <c r="PYF250" s="168"/>
      <c r="PYG250" s="168"/>
      <c r="PYH250" s="165"/>
      <c r="PYI250" s="165"/>
      <c r="PYJ250" s="165"/>
      <c r="PYK250" s="166"/>
      <c r="PYM250" s="164"/>
      <c r="PYN250" s="168"/>
      <c r="PYO250" s="168"/>
      <c r="PYP250" s="165"/>
      <c r="PYQ250" s="165"/>
      <c r="PYR250" s="165"/>
      <c r="PYS250" s="166"/>
      <c r="PYU250" s="164"/>
      <c r="PYV250" s="168"/>
      <c r="PYW250" s="168"/>
      <c r="PYX250" s="165"/>
      <c r="PYY250" s="165"/>
      <c r="PYZ250" s="165"/>
      <c r="PZA250" s="166"/>
      <c r="PZC250" s="164"/>
      <c r="PZD250" s="168"/>
      <c r="PZE250" s="168"/>
      <c r="PZF250" s="165"/>
      <c r="PZG250" s="165"/>
      <c r="PZH250" s="165"/>
      <c r="PZI250" s="166"/>
      <c r="PZK250" s="164"/>
      <c r="PZL250" s="168"/>
      <c r="PZM250" s="168"/>
      <c r="PZN250" s="165"/>
      <c r="PZO250" s="165"/>
      <c r="PZP250" s="165"/>
      <c r="PZQ250" s="166"/>
      <c r="PZS250" s="164"/>
      <c r="PZT250" s="168"/>
      <c r="PZU250" s="168"/>
      <c r="PZV250" s="165"/>
      <c r="PZW250" s="165"/>
      <c r="PZX250" s="165"/>
      <c r="PZY250" s="166"/>
      <c r="QAA250" s="164"/>
      <c r="QAB250" s="168"/>
      <c r="QAC250" s="168"/>
      <c r="QAD250" s="165"/>
      <c r="QAE250" s="165"/>
      <c r="QAF250" s="165"/>
      <c r="QAG250" s="166"/>
      <c r="QAI250" s="164"/>
      <c r="QAJ250" s="168"/>
      <c r="QAK250" s="168"/>
      <c r="QAL250" s="165"/>
      <c r="QAM250" s="165"/>
      <c r="QAN250" s="165"/>
      <c r="QAO250" s="166"/>
      <c r="QAQ250" s="164"/>
      <c r="QAR250" s="168"/>
      <c r="QAS250" s="168"/>
      <c r="QAT250" s="165"/>
      <c r="QAU250" s="165"/>
      <c r="QAV250" s="165"/>
      <c r="QAW250" s="166"/>
      <c r="QAY250" s="164"/>
      <c r="QAZ250" s="168"/>
      <c r="QBA250" s="168"/>
      <c r="QBB250" s="165"/>
      <c r="QBC250" s="165"/>
      <c r="QBD250" s="165"/>
      <c r="QBE250" s="166"/>
      <c r="QBG250" s="164"/>
      <c r="QBH250" s="168"/>
      <c r="QBI250" s="168"/>
      <c r="QBJ250" s="165"/>
      <c r="QBK250" s="165"/>
      <c r="QBL250" s="165"/>
      <c r="QBM250" s="166"/>
      <c r="QBO250" s="164"/>
      <c r="QBP250" s="168"/>
      <c r="QBQ250" s="168"/>
      <c r="QBR250" s="165"/>
      <c r="QBS250" s="165"/>
      <c r="QBT250" s="165"/>
      <c r="QBU250" s="166"/>
      <c r="QBW250" s="164"/>
      <c r="QBX250" s="168"/>
      <c r="QBY250" s="168"/>
      <c r="QBZ250" s="165"/>
      <c r="QCA250" s="165"/>
      <c r="QCB250" s="165"/>
      <c r="QCC250" s="166"/>
      <c r="QCE250" s="164"/>
      <c r="QCF250" s="168"/>
      <c r="QCG250" s="168"/>
      <c r="QCH250" s="165"/>
      <c r="QCI250" s="165"/>
      <c r="QCJ250" s="165"/>
      <c r="QCK250" s="166"/>
      <c r="QCM250" s="164"/>
      <c r="QCN250" s="168"/>
      <c r="QCO250" s="168"/>
      <c r="QCP250" s="165"/>
      <c r="QCQ250" s="165"/>
      <c r="QCR250" s="165"/>
      <c r="QCS250" s="166"/>
      <c r="QCU250" s="164"/>
      <c r="QCV250" s="168"/>
      <c r="QCW250" s="168"/>
      <c r="QCX250" s="165"/>
      <c r="QCY250" s="165"/>
      <c r="QCZ250" s="165"/>
      <c r="QDA250" s="166"/>
      <c r="QDC250" s="164"/>
      <c r="QDD250" s="168"/>
      <c r="QDE250" s="168"/>
      <c r="QDF250" s="165"/>
      <c r="QDG250" s="165"/>
      <c r="QDH250" s="165"/>
      <c r="QDI250" s="166"/>
      <c r="QDK250" s="164"/>
      <c r="QDL250" s="168"/>
      <c r="QDM250" s="168"/>
      <c r="QDN250" s="165"/>
      <c r="QDO250" s="165"/>
      <c r="QDP250" s="165"/>
      <c r="QDQ250" s="166"/>
      <c r="QDS250" s="164"/>
      <c r="QDT250" s="168"/>
      <c r="QDU250" s="168"/>
      <c r="QDV250" s="165"/>
      <c r="QDW250" s="165"/>
      <c r="QDX250" s="165"/>
      <c r="QDY250" s="166"/>
      <c r="QEA250" s="164"/>
      <c r="QEB250" s="168"/>
      <c r="QEC250" s="168"/>
      <c r="QED250" s="165"/>
      <c r="QEE250" s="165"/>
      <c r="QEF250" s="165"/>
      <c r="QEG250" s="166"/>
      <c r="QEI250" s="164"/>
      <c r="QEJ250" s="168"/>
      <c r="QEK250" s="168"/>
      <c r="QEL250" s="165"/>
      <c r="QEM250" s="165"/>
      <c r="QEN250" s="165"/>
      <c r="QEO250" s="166"/>
      <c r="QEQ250" s="164"/>
      <c r="QER250" s="168"/>
      <c r="QES250" s="168"/>
      <c r="QET250" s="165"/>
      <c r="QEU250" s="165"/>
      <c r="QEV250" s="165"/>
      <c r="QEW250" s="166"/>
      <c r="QEY250" s="164"/>
      <c r="QEZ250" s="168"/>
      <c r="QFA250" s="168"/>
      <c r="QFB250" s="165"/>
      <c r="QFC250" s="165"/>
      <c r="QFD250" s="165"/>
      <c r="QFE250" s="166"/>
      <c r="QFG250" s="164"/>
      <c r="QFH250" s="168"/>
      <c r="QFI250" s="168"/>
      <c r="QFJ250" s="165"/>
      <c r="QFK250" s="165"/>
      <c r="QFL250" s="165"/>
      <c r="QFM250" s="166"/>
      <c r="QFO250" s="164"/>
      <c r="QFP250" s="168"/>
      <c r="QFQ250" s="168"/>
      <c r="QFR250" s="165"/>
      <c r="QFS250" s="165"/>
      <c r="QFT250" s="165"/>
      <c r="QFU250" s="166"/>
      <c r="QFW250" s="164"/>
      <c r="QFX250" s="168"/>
      <c r="QFY250" s="168"/>
      <c r="QFZ250" s="165"/>
      <c r="QGA250" s="165"/>
      <c r="QGB250" s="165"/>
      <c r="QGC250" s="166"/>
      <c r="QGE250" s="164"/>
      <c r="QGF250" s="168"/>
      <c r="QGG250" s="168"/>
      <c r="QGH250" s="165"/>
      <c r="QGI250" s="165"/>
      <c r="QGJ250" s="165"/>
      <c r="QGK250" s="166"/>
      <c r="QGM250" s="164"/>
      <c r="QGN250" s="168"/>
      <c r="QGO250" s="168"/>
      <c r="QGP250" s="165"/>
      <c r="QGQ250" s="165"/>
      <c r="QGR250" s="165"/>
      <c r="QGS250" s="166"/>
      <c r="QGU250" s="164"/>
      <c r="QGV250" s="168"/>
      <c r="QGW250" s="168"/>
      <c r="QGX250" s="165"/>
      <c r="QGY250" s="165"/>
      <c r="QGZ250" s="165"/>
      <c r="QHA250" s="166"/>
      <c r="QHC250" s="164"/>
      <c r="QHD250" s="168"/>
      <c r="QHE250" s="168"/>
      <c r="QHF250" s="165"/>
      <c r="QHG250" s="165"/>
      <c r="QHH250" s="165"/>
      <c r="QHI250" s="166"/>
      <c r="QHK250" s="164"/>
      <c r="QHL250" s="168"/>
      <c r="QHM250" s="168"/>
      <c r="QHN250" s="165"/>
      <c r="QHO250" s="165"/>
      <c r="QHP250" s="165"/>
      <c r="QHQ250" s="166"/>
      <c r="QHS250" s="164"/>
      <c r="QHT250" s="168"/>
      <c r="QHU250" s="168"/>
      <c r="QHV250" s="165"/>
      <c r="QHW250" s="165"/>
      <c r="QHX250" s="165"/>
      <c r="QHY250" s="166"/>
      <c r="QIA250" s="164"/>
      <c r="QIB250" s="168"/>
      <c r="QIC250" s="168"/>
      <c r="QID250" s="165"/>
      <c r="QIE250" s="165"/>
      <c r="QIF250" s="165"/>
      <c r="QIG250" s="166"/>
      <c r="QII250" s="164"/>
      <c r="QIJ250" s="168"/>
      <c r="QIK250" s="168"/>
      <c r="QIL250" s="165"/>
      <c r="QIM250" s="165"/>
      <c r="QIN250" s="165"/>
      <c r="QIO250" s="166"/>
      <c r="QIQ250" s="164"/>
      <c r="QIR250" s="168"/>
      <c r="QIS250" s="168"/>
      <c r="QIT250" s="165"/>
      <c r="QIU250" s="165"/>
      <c r="QIV250" s="165"/>
      <c r="QIW250" s="166"/>
      <c r="QIY250" s="164"/>
      <c r="QIZ250" s="168"/>
      <c r="QJA250" s="168"/>
      <c r="QJB250" s="165"/>
      <c r="QJC250" s="165"/>
      <c r="QJD250" s="165"/>
      <c r="QJE250" s="166"/>
      <c r="QJG250" s="164"/>
      <c r="QJH250" s="168"/>
      <c r="QJI250" s="168"/>
      <c r="QJJ250" s="165"/>
      <c r="QJK250" s="165"/>
      <c r="QJL250" s="165"/>
      <c r="QJM250" s="166"/>
      <c r="QJO250" s="164"/>
      <c r="QJP250" s="168"/>
      <c r="QJQ250" s="168"/>
      <c r="QJR250" s="165"/>
      <c r="QJS250" s="165"/>
      <c r="QJT250" s="165"/>
      <c r="QJU250" s="166"/>
      <c r="QJW250" s="164"/>
      <c r="QJX250" s="168"/>
      <c r="QJY250" s="168"/>
      <c r="QJZ250" s="165"/>
      <c r="QKA250" s="165"/>
      <c r="QKB250" s="165"/>
      <c r="QKC250" s="166"/>
      <c r="QKE250" s="164"/>
      <c r="QKF250" s="168"/>
      <c r="QKG250" s="168"/>
      <c r="QKH250" s="165"/>
      <c r="QKI250" s="165"/>
      <c r="QKJ250" s="165"/>
      <c r="QKK250" s="166"/>
      <c r="QKM250" s="164"/>
      <c r="QKN250" s="168"/>
      <c r="QKO250" s="168"/>
      <c r="QKP250" s="165"/>
      <c r="QKQ250" s="165"/>
      <c r="QKR250" s="165"/>
      <c r="QKS250" s="166"/>
      <c r="QKU250" s="164"/>
      <c r="QKV250" s="168"/>
      <c r="QKW250" s="168"/>
      <c r="QKX250" s="165"/>
      <c r="QKY250" s="165"/>
      <c r="QKZ250" s="165"/>
      <c r="QLA250" s="166"/>
      <c r="QLC250" s="164"/>
      <c r="QLD250" s="168"/>
      <c r="QLE250" s="168"/>
      <c r="QLF250" s="165"/>
      <c r="QLG250" s="165"/>
      <c r="QLH250" s="165"/>
      <c r="QLI250" s="166"/>
      <c r="QLK250" s="164"/>
      <c r="QLL250" s="168"/>
      <c r="QLM250" s="168"/>
      <c r="QLN250" s="165"/>
      <c r="QLO250" s="165"/>
      <c r="QLP250" s="165"/>
      <c r="QLQ250" s="166"/>
      <c r="QLS250" s="164"/>
      <c r="QLT250" s="168"/>
      <c r="QLU250" s="168"/>
      <c r="QLV250" s="165"/>
      <c r="QLW250" s="165"/>
      <c r="QLX250" s="165"/>
      <c r="QLY250" s="166"/>
      <c r="QMA250" s="164"/>
      <c r="QMB250" s="168"/>
      <c r="QMC250" s="168"/>
      <c r="QMD250" s="165"/>
      <c r="QME250" s="165"/>
      <c r="QMF250" s="165"/>
      <c r="QMG250" s="166"/>
      <c r="QMI250" s="164"/>
      <c r="QMJ250" s="168"/>
      <c r="QMK250" s="168"/>
      <c r="QML250" s="165"/>
      <c r="QMM250" s="165"/>
      <c r="QMN250" s="165"/>
      <c r="QMO250" s="166"/>
      <c r="QMQ250" s="164"/>
      <c r="QMR250" s="168"/>
      <c r="QMS250" s="168"/>
      <c r="QMT250" s="165"/>
      <c r="QMU250" s="165"/>
      <c r="QMV250" s="165"/>
      <c r="QMW250" s="166"/>
      <c r="QMY250" s="164"/>
      <c r="QMZ250" s="168"/>
      <c r="QNA250" s="168"/>
      <c r="QNB250" s="165"/>
      <c r="QNC250" s="165"/>
      <c r="QND250" s="165"/>
      <c r="QNE250" s="166"/>
      <c r="QNG250" s="164"/>
      <c r="QNH250" s="168"/>
      <c r="QNI250" s="168"/>
      <c r="QNJ250" s="165"/>
      <c r="QNK250" s="165"/>
      <c r="QNL250" s="165"/>
      <c r="QNM250" s="166"/>
      <c r="QNO250" s="164"/>
      <c r="QNP250" s="168"/>
      <c r="QNQ250" s="168"/>
      <c r="QNR250" s="165"/>
      <c r="QNS250" s="165"/>
      <c r="QNT250" s="165"/>
      <c r="QNU250" s="166"/>
      <c r="QNW250" s="164"/>
      <c r="QNX250" s="168"/>
      <c r="QNY250" s="168"/>
      <c r="QNZ250" s="165"/>
      <c r="QOA250" s="165"/>
      <c r="QOB250" s="165"/>
      <c r="QOC250" s="166"/>
      <c r="QOE250" s="164"/>
      <c r="QOF250" s="168"/>
      <c r="QOG250" s="168"/>
      <c r="QOH250" s="165"/>
      <c r="QOI250" s="165"/>
      <c r="QOJ250" s="165"/>
      <c r="QOK250" s="166"/>
      <c r="QOM250" s="164"/>
      <c r="QON250" s="168"/>
      <c r="QOO250" s="168"/>
      <c r="QOP250" s="165"/>
      <c r="QOQ250" s="165"/>
      <c r="QOR250" s="165"/>
      <c r="QOS250" s="166"/>
      <c r="QOU250" s="164"/>
      <c r="QOV250" s="168"/>
      <c r="QOW250" s="168"/>
      <c r="QOX250" s="165"/>
      <c r="QOY250" s="165"/>
      <c r="QOZ250" s="165"/>
      <c r="QPA250" s="166"/>
      <c r="QPC250" s="164"/>
      <c r="QPD250" s="168"/>
      <c r="QPE250" s="168"/>
      <c r="QPF250" s="165"/>
      <c r="QPG250" s="165"/>
      <c r="QPH250" s="165"/>
      <c r="QPI250" s="166"/>
      <c r="QPK250" s="164"/>
      <c r="QPL250" s="168"/>
      <c r="QPM250" s="168"/>
      <c r="QPN250" s="165"/>
      <c r="QPO250" s="165"/>
      <c r="QPP250" s="165"/>
      <c r="QPQ250" s="166"/>
      <c r="QPS250" s="164"/>
      <c r="QPT250" s="168"/>
      <c r="QPU250" s="168"/>
      <c r="QPV250" s="165"/>
      <c r="QPW250" s="165"/>
      <c r="QPX250" s="165"/>
      <c r="QPY250" s="166"/>
      <c r="QQA250" s="164"/>
      <c r="QQB250" s="168"/>
      <c r="QQC250" s="168"/>
      <c r="QQD250" s="165"/>
      <c r="QQE250" s="165"/>
      <c r="QQF250" s="165"/>
      <c r="QQG250" s="166"/>
      <c r="QQI250" s="164"/>
      <c r="QQJ250" s="168"/>
      <c r="QQK250" s="168"/>
      <c r="QQL250" s="165"/>
      <c r="QQM250" s="165"/>
      <c r="QQN250" s="165"/>
      <c r="QQO250" s="166"/>
      <c r="QQQ250" s="164"/>
      <c r="QQR250" s="168"/>
      <c r="QQS250" s="168"/>
      <c r="QQT250" s="165"/>
      <c r="QQU250" s="165"/>
      <c r="QQV250" s="165"/>
      <c r="QQW250" s="166"/>
      <c r="QQY250" s="164"/>
      <c r="QQZ250" s="168"/>
      <c r="QRA250" s="168"/>
      <c r="QRB250" s="165"/>
      <c r="QRC250" s="165"/>
      <c r="QRD250" s="165"/>
      <c r="QRE250" s="166"/>
      <c r="QRG250" s="164"/>
      <c r="QRH250" s="168"/>
      <c r="QRI250" s="168"/>
      <c r="QRJ250" s="165"/>
      <c r="QRK250" s="165"/>
      <c r="QRL250" s="165"/>
      <c r="QRM250" s="166"/>
      <c r="QRO250" s="164"/>
      <c r="QRP250" s="168"/>
      <c r="QRQ250" s="168"/>
      <c r="QRR250" s="165"/>
      <c r="QRS250" s="165"/>
      <c r="QRT250" s="165"/>
      <c r="QRU250" s="166"/>
      <c r="QRW250" s="164"/>
      <c r="QRX250" s="168"/>
      <c r="QRY250" s="168"/>
      <c r="QRZ250" s="165"/>
      <c r="QSA250" s="165"/>
      <c r="QSB250" s="165"/>
      <c r="QSC250" s="166"/>
      <c r="QSE250" s="164"/>
      <c r="QSF250" s="168"/>
      <c r="QSG250" s="168"/>
      <c r="QSH250" s="165"/>
      <c r="QSI250" s="165"/>
      <c r="QSJ250" s="165"/>
      <c r="QSK250" s="166"/>
      <c r="QSM250" s="164"/>
      <c r="QSN250" s="168"/>
      <c r="QSO250" s="168"/>
      <c r="QSP250" s="165"/>
      <c r="QSQ250" s="165"/>
      <c r="QSR250" s="165"/>
      <c r="QSS250" s="166"/>
      <c r="QSU250" s="164"/>
      <c r="QSV250" s="168"/>
      <c r="QSW250" s="168"/>
      <c r="QSX250" s="165"/>
      <c r="QSY250" s="165"/>
      <c r="QSZ250" s="165"/>
      <c r="QTA250" s="166"/>
      <c r="QTC250" s="164"/>
      <c r="QTD250" s="168"/>
      <c r="QTE250" s="168"/>
      <c r="QTF250" s="165"/>
      <c r="QTG250" s="165"/>
      <c r="QTH250" s="165"/>
      <c r="QTI250" s="166"/>
      <c r="QTK250" s="164"/>
      <c r="QTL250" s="168"/>
      <c r="QTM250" s="168"/>
      <c r="QTN250" s="165"/>
      <c r="QTO250" s="165"/>
      <c r="QTP250" s="165"/>
      <c r="QTQ250" s="166"/>
      <c r="QTS250" s="164"/>
      <c r="QTT250" s="168"/>
      <c r="QTU250" s="168"/>
      <c r="QTV250" s="165"/>
      <c r="QTW250" s="165"/>
      <c r="QTX250" s="165"/>
      <c r="QTY250" s="166"/>
      <c r="QUA250" s="164"/>
      <c r="QUB250" s="168"/>
      <c r="QUC250" s="168"/>
      <c r="QUD250" s="165"/>
      <c r="QUE250" s="165"/>
      <c r="QUF250" s="165"/>
      <c r="QUG250" s="166"/>
      <c r="QUI250" s="164"/>
      <c r="QUJ250" s="168"/>
      <c r="QUK250" s="168"/>
      <c r="QUL250" s="165"/>
      <c r="QUM250" s="165"/>
      <c r="QUN250" s="165"/>
      <c r="QUO250" s="166"/>
      <c r="QUQ250" s="164"/>
      <c r="QUR250" s="168"/>
      <c r="QUS250" s="168"/>
      <c r="QUT250" s="165"/>
      <c r="QUU250" s="165"/>
      <c r="QUV250" s="165"/>
      <c r="QUW250" s="166"/>
      <c r="QUY250" s="164"/>
      <c r="QUZ250" s="168"/>
      <c r="QVA250" s="168"/>
      <c r="QVB250" s="165"/>
      <c r="QVC250" s="165"/>
      <c r="QVD250" s="165"/>
      <c r="QVE250" s="166"/>
      <c r="QVG250" s="164"/>
      <c r="QVH250" s="168"/>
      <c r="QVI250" s="168"/>
      <c r="QVJ250" s="165"/>
      <c r="QVK250" s="165"/>
      <c r="QVL250" s="165"/>
      <c r="QVM250" s="166"/>
      <c r="QVO250" s="164"/>
      <c r="QVP250" s="168"/>
      <c r="QVQ250" s="168"/>
      <c r="QVR250" s="165"/>
      <c r="QVS250" s="165"/>
      <c r="QVT250" s="165"/>
      <c r="QVU250" s="166"/>
      <c r="QVW250" s="164"/>
      <c r="QVX250" s="168"/>
      <c r="QVY250" s="168"/>
      <c r="QVZ250" s="165"/>
      <c r="QWA250" s="165"/>
      <c r="QWB250" s="165"/>
      <c r="QWC250" s="166"/>
      <c r="QWE250" s="164"/>
      <c r="QWF250" s="168"/>
      <c r="QWG250" s="168"/>
      <c r="QWH250" s="165"/>
      <c r="QWI250" s="165"/>
      <c r="QWJ250" s="165"/>
      <c r="QWK250" s="166"/>
      <c r="QWM250" s="164"/>
      <c r="QWN250" s="168"/>
      <c r="QWO250" s="168"/>
      <c r="QWP250" s="165"/>
      <c r="QWQ250" s="165"/>
      <c r="QWR250" s="165"/>
      <c r="QWS250" s="166"/>
      <c r="QWU250" s="164"/>
      <c r="QWV250" s="168"/>
      <c r="QWW250" s="168"/>
      <c r="QWX250" s="165"/>
      <c r="QWY250" s="165"/>
      <c r="QWZ250" s="165"/>
      <c r="QXA250" s="166"/>
      <c r="QXC250" s="164"/>
      <c r="QXD250" s="168"/>
      <c r="QXE250" s="168"/>
      <c r="QXF250" s="165"/>
      <c r="QXG250" s="165"/>
      <c r="QXH250" s="165"/>
      <c r="QXI250" s="166"/>
      <c r="QXK250" s="164"/>
      <c r="QXL250" s="168"/>
      <c r="QXM250" s="168"/>
      <c r="QXN250" s="165"/>
      <c r="QXO250" s="165"/>
      <c r="QXP250" s="165"/>
      <c r="QXQ250" s="166"/>
      <c r="QXS250" s="164"/>
      <c r="QXT250" s="168"/>
      <c r="QXU250" s="168"/>
      <c r="QXV250" s="165"/>
      <c r="QXW250" s="165"/>
      <c r="QXX250" s="165"/>
      <c r="QXY250" s="166"/>
      <c r="QYA250" s="164"/>
      <c r="QYB250" s="168"/>
      <c r="QYC250" s="168"/>
      <c r="QYD250" s="165"/>
      <c r="QYE250" s="165"/>
      <c r="QYF250" s="165"/>
      <c r="QYG250" s="166"/>
      <c r="QYI250" s="164"/>
      <c r="QYJ250" s="168"/>
      <c r="QYK250" s="168"/>
      <c r="QYL250" s="165"/>
      <c r="QYM250" s="165"/>
      <c r="QYN250" s="165"/>
      <c r="QYO250" s="166"/>
      <c r="QYQ250" s="164"/>
      <c r="QYR250" s="168"/>
      <c r="QYS250" s="168"/>
      <c r="QYT250" s="165"/>
      <c r="QYU250" s="165"/>
      <c r="QYV250" s="165"/>
      <c r="QYW250" s="166"/>
      <c r="QYY250" s="164"/>
      <c r="QYZ250" s="168"/>
      <c r="QZA250" s="168"/>
      <c r="QZB250" s="165"/>
      <c r="QZC250" s="165"/>
      <c r="QZD250" s="165"/>
      <c r="QZE250" s="166"/>
      <c r="QZG250" s="164"/>
      <c r="QZH250" s="168"/>
      <c r="QZI250" s="168"/>
      <c r="QZJ250" s="165"/>
      <c r="QZK250" s="165"/>
      <c r="QZL250" s="165"/>
      <c r="QZM250" s="166"/>
      <c r="QZO250" s="164"/>
      <c r="QZP250" s="168"/>
      <c r="QZQ250" s="168"/>
      <c r="QZR250" s="165"/>
      <c r="QZS250" s="165"/>
      <c r="QZT250" s="165"/>
      <c r="QZU250" s="166"/>
      <c r="QZW250" s="164"/>
      <c r="QZX250" s="168"/>
      <c r="QZY250" s="168"/>
      <c r="QZZ250" s="165"/>
      <c r="RAA250" s="165"/>
      <c r="RAB250" s="165"/>
      <c r="RAC250" s="166"/>
      <c r="RAE250" s="164"/>
      <c r="RAF250" s="168"/>
      <c r="RAG250" s="168"/>
      <c r="RAH250" s="165"/>
      <c r="RAI250" s="165"/>
      <c r="RAJ250" s="165"/>
      <c r="RAK250" s="166"/>
      <c r="RAM250" s="164"/>
      <c r="RAN250" s="168"/>
      <c r="RAO250" s="168"/>
      <c r="RAP250" s="165"/>
      <c r="RAQ250" s="165"/>
      <c r="RAR250" s="165"/>
      <c r="RAS250" s="166"/>
      <c r="RAU250" s="164"/>
      <c r="RAV250" s="168"/>
      <c r="RAW250" s="168"/>
      <c r="RAX250" s="165"/>
      <c r="RAY250" s="165"/>
      <c r="RAZ250" s="165"/>
      <c r="RBA250" s="166"/>
      <c r="RBC250" s="164"/>
      <c r="RBD250" s="168"/>
      <c r="RBE250" s="168"/>
      <c r="RBF250" s="165"/>
      <c r="RBG250" s="165"/>
      <c r="RBH250" s="165"/>
      <c r="RBI250" s="166"/>
      <c r="RBK250" s="164"/>
      <c r="RBL250" s="168"/>
      <c r="RBM250" s="168"/>
      <c r="RBN250" s="165"/>
      <c r="RBO250" s="165"/>
      <c r="RBP250" s="165"/>
      <c r="RBQ250" s="166"/>
      <c r="RBS250" s="164"/>
      <c r="RBT250" s="168"/>
      <c r="RBU250" s="168"/>
      <c r="RBV250" s="165"/>
      <c r="RBW250" s="165"/>
      <c r="RBX250" s="165"/>
      <c r="RBY250" s="166"/>
      <c r="RCA250" s="164"/>
      <c r="RCB250" s="168"/>
      <c r="RCC250" s="168"/>
      <c r="RCD250" s="165"/>
      <c r="RCE250" s="165"/>
      <c r="RCF250" s="165"/>
      <c r="RCG250" s="166"/>
      <c r="RCI250" s="164"/>
      <c r="RCJ250" s="168"/>
      <c r="RCK250" s="168"/>
      <c r="RCL250" s="165"/>
      <c r="RCM250" s="165"/>
      <c r="RCN250" s="165"/>
      <c r="RCO250" s="166"/>
      <c r="RCQ250" s="164"/>
      <c r="RCR250" s="168"/>
      <c r="RCS250" s="168"/>
      <c r="RCT250" s="165"/>
      <c r="RCU250" s="165"/>
      <c r="RCV250" s="165"/>
      <c r="RCW250" s="166"/>
      <c r="RCY250" s="164"/>
      <c r="RCZ250" s="168"/>
      <c r="RDA250" s="168"/>
      <c r="RDB250" s="165"/>
      <c r="RDC250" s="165"/>
      <c r="RDD250" s="165"/>
      <c r="RDE250" s="166"/>
      <c r="RDG250" s="164"/>
      <c r="RDH250" s="168"/>
      <c r="RDI250" s="168"/>
      <c r="RDJ250" s="165"/>
      <c r="RDK250" s="165"/>
      <c r="RDL250" s="165"/>
      <c r="RDM250" s="166"/>
      <c r="RDO250" s="164"/>
      <c r="RDP250" s="168"/>
      <c r="RDQ250" s="168"/>
      <c r="RDR250" s="165"/>
      <c r="RDS250" s="165"/>
      <c r="RDT250" s="165"/>
      <c r="RDU250" s="166"/>
      <c r="RDW250" s="164"/>
      <c r="RDX250" s="168"/>
      <c r="RDY250" s="168"/>
      <c r="RDZ250" s="165"/>
      <c r="REA250" s="165"/>
      <c r="REB250" s="165"/>
      <c r="REC250" s="166"/>
      <c r="REE250" s="164"/>
      <c r="REF250" s="168"/>
      <c r="REG250" s="168"/>
      <c r="REH250" s="165"/>
      <c r="REI250" s="165"/>
      <c r="REJ250" s="165"/>
      <c r="REK250" s="166"/>
      <c r="REM250" s="164"/>
      <c r="REN250" s="168"/>
      <c r="REO250" s="168"/>
      <c r="REP250" s="165"/>
      <c r="REQ250" s="165"/>
      <c r="RER250" s="165"/>
      <c r="RES250" s="166"/>
      <c r="REU250" s="164"/>
      <c r="REV250" s="168"/>
      <c r="REW250" s="168"/>
      <c r="REX250" s="165"/>
      <c r="REY250" s="165"/>
      <c r="REZ250" s="165"/>
      <c r="RFA250" s="166"/>
      <c r="RFC250" s="164"/>
      <c r="RFD250" s="168"/>
      <c r="RFE250" s="168"/>
      <c r="RFF250" s="165"/>
      <c r="RFG250" s="165"/>
      <c r="RFH250" s="165"/>
      <c r="RFI250" s="166"/>
      <c r="RFK250" s="164"/>
      <c r="RFL250" s="168"/>
      <c r="RFM250" s="168"/>
      <c r="RFN250" s="165"/>
      <c r="RFO250" s="165"/>
      <c r="RFP250" s="165"/>
      <c r="RFQ250" s="166"/>
      <c r="RFS250" s="164"/>
      <c r="RFT250" s="168"/>
      <c r="RFU250" s="168"/>
      <c r="RFV250" s="165"/>
      <c r="RFW250" s="165"/>
      <c r="RFX250" s="165"/>
      <c r="RFY250" s="166"/>
      <c r="RGA250" s="164"/>
      <c r="RGB250" s="168"/>
      <c r="RGC250" s="168"/>
      <c r="RGD250" s="165"/>
      <c r="RGE250" s="165"/>
      <c r="RGF250" s="165"/>
      <c r="RGG250" s="166"/>
      <c r="RGI250" s="164"/>
      <c r="RGJ250" s="168"/>
      <c r="RGK250" s="168"/>
      <c r="RGL250" s="165"/>
      <c r="RGM250" s="165"/>
      <c r="RGN250" s="165"/>
      <c r="RGO250" s="166"/>
      <c r="RGQ250" s="164"/>
      <c r="RGR250" s="168"/>
      <c r="RGS250" s="168"/>
      <c r="RGT250" s="165"/>
      <c r="RGU250" s="165"/>
      <c r="RGV250" s="165"/>
      <c r="RGW250" s="166"/>
      <c r="RGY250" s="164"/>
      <c r="RGZ250" s="168"/>
      <c r="RHA250" s="168"/>
      <c r="RHB250" s="165"/>
      <c r="RHC250" s="165"/>
      <c r="RHD250" s="165"/>
      <c r="RHE250" s="166"/>
      <c r="RHG250" s="164"/>
      <c r="RHH250" s="168"/>
      <c r="RHI250" s="168"/>
      <c r="RHJ250" s="165"/>
      <c r="RHK250" s="165"/>
      <c r="RHL250" s="165"/>
      <c r="RHM250" s="166"/>
      <c r="RHO250" s="164"/>
      <c r="RHP250" s="168"/>
      <c r="RHQ250" s="168"/>
      <c r="RHR250" s="165"/>
      <c r="RHS250" s="165"/>
      <c r="RHT250" s="165"/>
      <c r="RHU250" s="166"/>
      <c r="RHW250" s="164"/>
      <c r="RHX250" s="168"/>
      <c r="RHY250" s="168"/>
      <c r="RHZ250" s="165"/>
      <c r="RIA250" s="165"/>
      <c r="RIB250" s="165"/>
      <c r="RIC250" s="166"/>
      <c r="RIE250" s="164"/>
      <c r="RIF250" s="168"/>
      <c r="RIG250" s="168"/>
      <c r="RIH250" s="165"/>
      <c r="RII250" s="165"/>
      <c r="RIJ250" s="165"/>
      <c r="RIK250" s="166"/>
      <c r="RIM250" s="164"/>
      <c r="RIN250" s="168"/>
      <c r="RIO250" s="168"/>
      <c r="RIP250" s="165"/>
      <c r="RIQ250" s="165"/>
      <c r="RIR250" s="165"/>
      <c r="RIS250" s="166"/>
      <c r="RIU250" s="164"/>
      <c r="RIV250" s="168"/>
      <c r="RIW250" s="168"/>
      <c r="RIX250" s="165"/>
      <c r="RIY250" s="165"/>
      <c r="RIZ250" s="165"/>
      <c r="RJA250" s="166"/>
      <c r="RJC250" s="164"/>
      <c r="RJD250" s="168"/>
      <c r="RJE250" s="168"/>
      <c r="RJF250" s="165"/>
      <c r="RJG250" s="165"/>
      <c r="RJH250" s="165"/>
      <c r="RJI250" s="166"/>
      <c r="RJK250" s="164"/>
      <c r="RJL250" s="168"/>
      <c r="RJM250" s="168"/>
      <c r="RJN250" s="165"/>
      <c r="RJO250" s="165"/>
      <c r="RJP250" s="165"/>
      <c r="RJQ250" s="166"/>
      <c r="RJS250" s="164"/>
      <c r="RJT250" s="168"/>
      <c r="RJU250" s="168"/>
      <c r="RJV250" s="165"/>
      <c r="RJW250" s="165"/>
      <c r="RJX250" s="165"/>
      <c r="RJY250" s="166"/>
      <c r="RKA250" s="164"/>
      <c r="RKB250" s="168"/>
      <c r="RKC250" s="168"/>
      <c r="RKD250" s="165"/>
      <c r="RKE250" s="165"/>
      <c r="RKF250" s="165"/>
      <c r="RKG250" s="166"/>
      <c r="RKI250" s="164"/>
      <c r="RKJ250" s="168"/>
      <c r="RKK250" s="168"/>
      <c r="RKL250" s="165"/>
      <c r="RKM250" s="165"/>
      <c r="RKN250" s="165"/>
      <c r="RKO250" s="166"/>
      <c r="RKQ250" s="164"/>
      <c r="RKR250" s="168"/>
      <c r="RKS250" s="168"/>
      <c r="RKT250" s="165"/>
      <c r="RKU250" s="165"/>
      <c r="RKV250" s="165"/>
      <c r="RKW250" s="166"/>
      <c r="RKY250" s="164"/>
      <c r="RKZ250" s="168"/>
      <c r="RLA250" s="168"/>
      <c r="RLB250" s="165"/>
      <c r="RLC250" s="165"/>
      <c r="RLD250" s="165"/>
      <c r="RLE250" s="166"/>
      <c r="RLG250" s="164"/>
      <c r="RLH250" s="168"/>
      <c r="RLI250" s="168"/>
      <c r="RLJ250" s="165"/>
      <c r="RLK250" s="165"/>
      <c r="RLL250" s="165"/>
      <c r="RLM250" s="166"/>
      <c r="RLO250" s="164"/>
      <c r="RLP250" s="168"/>
      <c r="RLQ250" s="168"/>
      <c r="RLR250" s="165"/>
      <c r="RLS250" s="165"/>
      <c r="RLT250" s="165"/>
      <c r="RLU250" s="166"/>
      <c r="RLW250" s="164"/>
      <c r="RLX250" s="168"/>
      <c r="RLY250" s="168"/>
      <c r="RLZ250" s="165"/>
      <c r="RMA250" s="165"/>
      <c r="RMB250" s="165"/>
      <c r="RMC250" s="166"/>
      <c r="RME250" s="164"/>
      <c r="RMF250" s="168"/>
      <c r="RMG250" s="168"/>
      <c r="RMH250" s="165"/>
      <c r="RMI250" s="165"/>
      <c r="RMJ250" s="165"/>
      <c r="RMK250" s="166"/>
      <c r="RMM250" s="164"/>
      <c r="RMN250" s="168"/>
      <c r="RMO250" s="168"/>
      <c r="RMP250" s="165"/>
      <c r="RMQ250" s="165"/>
      <c r="RMR250" s="165"/>
      <c r="RMS250" s="166"/>
      <c r="RMU250" s="164"/>
      <c r="RMV250" s="168"/>
      <c r="RMW250" s="168"/>
      <c r="RMX250" s="165"/>
      <c r="RMY250" s="165"/>
      <c r="RMZ250" s="165"/>
      <c r="RNA250" s="166"/>
      <c r="RNC250" s="164"/>
      <c r="RND250" s="168"/>
      <c r="RNE250" s="168"/>
      <c r="RNF250" s="165"/>
      <c r="RNG250" s="165"/>
      <c r="RNH250" s="165"/>
      <c r="RNI250" s="166"/>
      <c r="RNK250" s="164"/>
      <c r="RNL250" s="168"/>
      <c r="RNM250" s="168"/>
      <c r="RNN250" s="165"/>
      <c r="RNO250" s="165"/>
      <c r="RNP250" s="165"/>
      <c r="RNQ250" s="166"/>
      <c r="RNS250" s="164"/>
      <c r="RNT250" s="168"/>
      <c r="RNU250" s="168"/>
      <c r="RNV250" s="165"/>
      <c r="RNW250" s="165"/>
      <c r="RNX250" s="165"/>
      <c r="RNY250" s="166"/>
      <c r="ROA250" s="164"/>
      <c r="ROB250" s="168"/>
      <c r="ROC250" s="168"/>
      <c r="ROD250" s="165"/>
      <c r="ROE250" s="165"/>
      <c r="ROF250" s="165"/>
      <c r="ROG250" s="166"/>
      <c r="ROI250" s="164"/>
      <c r="ROJ250" s="168"/>
      <c r="ROK250" s="168"/>
      <c r="ROL250" s="165"/>
      <c r="ROM250" s="165"/>
      <c r="RON250" s="165"/>
      <c r="ROO250" s="166"/>
      <c r="ROQ250" s="164"/>
      <c r="ROR250" s="168"/>
      <c r="ROS250" s="168"/>
      <c r="ROT250" s="165"/>
      <c r="ROU250" s="165"/>
      <c r="ROV250" s="165"/>
      <c r="ROW250" s="166"/>
      <c r="ROY250" s="164"/>
      <c r="ROZ250" s="168"/>
      <c r="RPA250" s="168"/>
      <c r="RPB250" s="165"/>
      <c r="RPC250" s="165"/>
      <c r="RPD250" s="165"/>
      <c r="RPE250" s="166"/>
      <c r="RPG250" s="164"/>
      <c r="RPH250" s="168"/>
      <c r="RPI250" s="168"/>
      <c r="RPJ250" s="165"/>
      <c r="RPK250" s="165"/>
      <c r="RPL250" s="165"/>
      <c r="RPM250" s="166"/>
      <c r="RPO250" s="164"/>
      <c r="RPP250" s="168"/>
      <c r="RPQ250" s="168"/>
      <c r="RPR250" s="165"/>
      <c r="RPS250" s="165"/>
      <c r="RPT250" s="165"/>
      <c r="RPU250" s="166"/>
      <c r="RPW250" s="164"/>
      <c r="RPX250" s="168"/>
      <c r="RPY250" s="168"/>
      <c r="RPZ250" s="165"/>
      <c r="RQA250" s="165"/>
      <c r="RQB250" s="165"/>
      <c r="RQC250" s="166"/>
      <c r="RQE250" s="164"/>
      <c r="RQF250" s="168"/>
      <c r="RQG250" s="168"/>
      <c r="RQH250" s="165"/>
      <c r="RQI250" s="165"/>
      <c r="RQJ250" s="165"/>
      <c r="RQK250" s="166"/>
      <c r="RQM250" s="164"/>
      <c r="RQN250" s="168"/>
      <c r="RQO250" s="168"/>
      <c r="RQP250" s="165"/>
      <c r="RQQ250" s="165"/>
      <c r="RQR250" s="165"/>
      <c r="RQS250" s="166"/>
      <c r="RQU250" s="164"/>
      <c r="RQV250" s="168"/>
      <c r="RQW250" s="168"/>
      <c r="RQX250" s="165"/>
      <c r="RQY250" s="165"/>
      <c r="RQZ250" s="165"/>
      <c r="RRA250" s="166"/>
      <c r="RRC250" s="164"/>
      <c r="RRD250" s="168"/>
      <c r="RRE250" s="168"/>
      <c r="RRF250" s="165"/>
      <c r="RRG250" s="165"/>
      <c r="RRH250" s="165"/>
      <c r="RRI250" s="166"/>
      <c r="RRK250" s="164"/>
      <c r="RRL250" s="168"/>
      <c r="RRM250" s="168"/>
      <c r="RRN250" s="165"/>
      <c r="RRO250" s="165"/>
      <c r="RRP250" s="165"/>
      <c r="RRQ250" s="166"/>
      <c r="RRS250" s="164"/>
      <c r="RRT250" s="168"/>
      <c r="RRU250" s="168"/>
      <c r="RRV250" s="165"/>
      <c r="RRW250" s="165"/>
      <c r="RRX250" s="165"/>
      <c r="RRY250" s="166"/>
      <c r="RSA250" s="164"/>
      <c r="RSB250" s="168"/>
      <c r="RSC250" s="168"/>
      <c r="RSD250" s="165"/>
      <c r="RSE250" s="165"/>
      <c r="RSF250" s="165"/>
      <c r="RSG250" s="166"/>
      <c r="RSI250" s="164"/>
      <c r="RSJ250" s="168"/>
      <c r="RSK250" s="168"/>
      <c r="RSL250" s="165"/>
      <c r="RSM250" s="165"/>
      <c r="RSN250" s="165"/>
      <c r="RSO250" s="166"/>
      <c r="RSQ250" s="164"/>
      <c r="RSR250" s="168"/>
      <c r="RSS250" s="168"/>
      <c r="RST250" s="165"/>
      <c r="RSU250" s="165"/>
      <c r="RSV250" s="165"/>
      <c r="RSW250" s="166"/>
      <c r="RSY250" s="164"/>
      <c r="RSZ250" s="168"/>
      <c r="RTA250" s="168"/>
      <c r="RTB250" s="165"/>
      <c r="RTC250" s="165"/>
      <c r="RTD250" s="165"/>
      <c r="RTE250" s="166"/>
      <c r="RTG250" s="164"/>
      <c r="RTH250" s="168"/>
      <c r="RTI250" s="168"/>
      <c r="RTJ250" s="165"/>
      <c r="RTK250" s="165"/>
      <c r="RTL250" s="165"/>
      <c r="RTM250" s="166"/>
      <c r="RTO250" s="164"/>
      <c r="RTP250" s="168"/>
      <c r="RTQ250" s="168"/>
      <c r="RTR250" s="165"/>
      <c r="RTS250" s="165"/>
      <c r="RTT250" s="165"/>
      <c r="RTU250" s="166"/>
      <c r="RTW250" s="164"/>
      <c r="RTX250" s="168"/>
      <c r="RTY250" s="168"/>
      <c r="RTZ250" s="165"/>
      <c r="RUA250" s="165"/>
      <c r="RUB250" s="165"/>
      <c r="RUC250" s="166"/>
      <c r="RUE250" s="164"/>
      <c r="RUF250" s="168"/>
      <c r="RUG250" s="168"/>
      <c r="RUH250" s="165"/>
      <c r="RUI250" s="165"/>
      <c r="RUJ250" s="165"/>
      <c r="RUK250" s="166"/>
      <c r="RUM250" s="164"/>
      <c r="RUN250" s="168"/>
      <c r="RUO250" s="168"/>
      <c r="RUP250" s="165"/>
      <c r="RUQ250" s="165"/>
      <c r="RUR250" s="165"/>
      <c r="RUS250" s="166"/>
      <c r="RUU250" s="164"/>
      <c r="RUV250" s="168"/>
      <c r="RUW250" s="168"/>
      <c r="RUX250" s="165"/>
      <c r="RUY250" s="165"/>
      <c r="RUZ250" s="165"/>
      <c r="RVA250" s="166"/>
      <c r="RVC250" s="164"/>
      <c r="RVD250" s="168"/>
      <c r="RVE250" s="168"/>
      <c r="RVF250" s="165"/>
      <c r="RVG250" s="165"/>
      <c r="RVH250" s="165"/>
      <c r="RVI250" s="166"/>
      <c r="RVK250" s="164"/>
      <c r="RVL250" s="168"/>
      <c r="RVM250" s="168"/>
      <c r="RVN250" s="165"/>
      <c r="RVO250" s="165"/>
      <c r="RVP250" s="165"/>
      <c r="RVQ250" s="166"/>
      <c r="RVS250" s="164"/>
      <c r="RVT250" s="168"/>
      <c r="RVU250" s="168"/>
      <c r="RVV250" s="165"/>
      <c r="RVW250" s="165"/>
      <c r="RVX250" s="165"/>
      <c r="RVY250" s="166"/>
      <c r="RWA250" s="164"/>
      <c r="RWB250" s="168"/>
      <c r="RWC250" s="168"/>
      <c r="RWD250" s="165"/>
      <c r="RWE250" s="165"/>
      <c r="RWF250" s="165"/>
      <c r="RWG250" s="166"/>
      <c r="RWI250" s="164"/>
      <c r="RWJ250" s="168"/>
      <c r="RWK250" s="168"/>
      <c r="RWL250" s="165"/>
      <c r="RWM250" s="165"/>
      <c r="RWN250" s="165"/>
      <c r="RWO250" s="166"/>
      <c r="RWQ250" s="164"/>
      <c r="RWR250" s="168"/>
      <c r="RWS250" s="168"/>
      <c r="RWT250" s="165"/>
      <c r="RWU250" s="165"/>
      <c r="RWV250" s="165"/>
      <c r="RWW250" s="166"/>
      <c r="RWY250" s="164"/>
      <c r="RWZ250" s="168"/>
      <c r="RXA250" s="168"/>
      <c r="RXB250" s="165"/>
      <c r="RXC250" s="165"/>
      <c r="RXD250" s="165"/>
      <c r="RXE250" s="166"/>
      <c r="RXG250" s="164"/>
      <c r="RXH250" s="168"/>
      <c r="RXI250" s="168"/>
      <c r="RXJ250" s="165"/>
      <c r="RXK250" s="165"/>
      <c r="RXL250" s="165"/>
      <c r="RXM250" s="166"/>
      <c r="RXO250" s="164"/>
      <c r="RXP250" s="168"/>
      <c r="RXQ250" s="168"/>
      <c r="RXR250" s="165"/>
      <c r="RXS250" s="165"/>
      <c r="RXT250" s="165"/>
      <c r="RXU250" s="166"/>
      <c r="RXW250" s="164"/>
      <c r="RXX250" s="168"/>
      <c r="RXY250" s="168"/>
      <c r="RXZ250" s="165"/>
      <c r="RYA250" s="165"/>
      <c r="RYB250" s="165"/>
      <c r="RYC250" s="166"/>
      <c r="RYE250" s="164"/>
      <c r="RYF250" s="168"/>
      <c r="RYG250" s="168"/>
      <c r="RYH250" s="165"/>
      <c r="RYI250" s="165"/>
      <c r="RYJ250" s="165"/>
      <c r="RYK250" s="166"/>
      <c r="RYM250" s="164"/>
      <c r="RYN250" s="168"/>
      <c r="RYO250" s="168"/>
      <c r="RYP250" s="165"/>
      <c r="RYQ250" s="165"/>
      <c r="RYR250" s="165"/>
      <c r="RYS250" s="166"/>
      <c r="RYU250" s="164"/>
      <c r="RYV250" s="168"/>
      <c r="RYW250" s="168"/>
      <c r="RYX250" s="165"/>
      <c r="RYY250" s="165"/>
      <c r="RYZ250" s="165"/>
      <c r="RZA250" s="166"/>
      <c r="RZC250" s="164"/>
      <c r="RZD250" s="168"/>
      <c r="RZE250" s="168"/>
      <c r="RZF250" s="165"/>
      <c r="RZG250" s="165"/>
      <c r="RZH250" s="165"/>
      <c r="RZI250" s="166"/>
      <c r="RZK250" s="164"/>
      <c r="RZL250" s="168"/>
      <c r="RZM250" s="168"/>
      <c r="RZN250" s="165"/>
      <c r="RZO250" s="165"/>
      <c r="RZP250" s="165"/>
      <c r="RZQ250" s="166"/>
      <c r="RZS250" s="164"/>
      <c r="RZT250" s="168"/>
      <c r="RZU250" s="168"/>
      <c r="RZV250" s="165"/>
      <c r="RZW250" s="165"/>
      <c r="RZX250" s="165"/>
      <c r="RZY250" s="166"/>
      <c r="SAA250" s="164"/>
      <c r="SAB250" s="168"/>
      <c r="SAC250" s="168"/>
      <c r="SAD250" s="165"/>
      <c r="SAE250" s="165"/>
      <c r="SAF250" s="165"/>
      <c r="SAG250" s="166"/>
      <c r="SAI250" s="164"/>
      <c r="SAJ250" s="168"/>
      <c r="SAK250" s="168"/>
      <c r="SAL250" s="165"/>
      <c r="SAM250" s="165"/>
      <c r="SAN250" s="165"/>
      <c r="SAO250" s="166"/>
      <c r="SAQ250" s="164"/>
      <c r="SAR250" s="168"/>
      <c r="SAS250" s="168"/>
      <c r="SAT250" s="165"/>
      <c r="SAU250" s="165"/>
      <c r="SAV250" s="165"/>
      <c r="SAW250" s="166"/>
      <c r="SAY250" s="164"/>
      <c r="SAZ250" s="168"/>
      <c r="SBA250" s="168"/>
      <c r="SBB250" s="165"/>
      <c r="SBC250" s="165"/>
      <c r="SBD250" s="165"/>
      <c r="SBE250" s="166"/>
      <c r="SBG250" s="164"/>
      <c r="SBH250" s="168"/>
      <c r="SBI250" s="168"/>
      <c r="SBJ250" s="165"/>
      <c r="SBK250" s="165"/>
      <c r="SBL250" s="165"/>
      <c r="SBM250" s="166"/>
      <c r="SBO250" s="164"/>
      <c r="SBP250" s="168"/>
      <c r="SBQ250" s="168"/>
      <c r="SBR250" s="165"/>
      <c r="SBS250" s="165"/>
      <c r="SBT250" s="165"/>
      <c r="SBU250" s="166"/>
      <c r="SBW250" s="164"/>
      <c r="SBX250" s="168"/>
      <c r="SBY250" s="168"/>
      <c r="SBZ250" s="165"/>
      <c r="SCA250" s="165"/>
      <c r="SCB250" s="165"/>
      <c r="SCC250" s="166"/>
      <c r="SCE250" s="164"/>
      <c r="SCF250" s="168"/>
      <c r="SCG250" s="168"/>
      <c r="SCH250" s="165"/>
      <c r="SCI250" s="165"/>
      <c r="SCJ250" s="165"/>
      <c r="SCK250" s="166"/>
      <c r="SCM250" s="164"/>
      <c r="SCN250" s="168"/>
      <c r="SCO250" s="168"/>
      <c r="SCP250" s="165"/>
      <c r="SCQ250" s="165"/>
      <c r="SCR250" s="165"/>
      <c r="SCS250" s="166"/>
      <c r="SCU250" s="164"/>
      <c r="SCV250" s="168"/>
      <c r="SCW250" s="168"/>
      <c r="SCX250" s="165"/>
      <c r="SCY250" s="165"/>
      <c r="SCZ250" s="165"/>
      <c r="SDA250" s="166"/>
      <c r="SDC250" s="164"/>
      <c r="SDD250" s="168"/>
      <c r="SDE250" s="168"/>
      <c r="SDF250" s="165"/>
      <c r="SDG250" s="165"/>
      <c r="SDH250" s="165"/>
      <c r="SDI250" s="166"/>
      <c r="SDK250" s="164"/>
      <c r="SDL250" s="168"/>
      <c r="SDM250" s="168"/>
      <c r="SDN250" s="165"/>
      <c r="SDO250" s="165"/>
      <c r="SDP250" s="165"/>
      <c r="SDQ250" s="166"/>
      <c r="SDS250" s="164"/>
      <c r="SDT250" s="168"/>
      <c r="SDU250" s="168"/>
      <c r="SDV250" s="165"/>
      <c r="SDW250" s="165"/>
      <c r="SDX250" s="165"/>
      <c r="SDY250" s="166"/>
      <c r="SEA250" s="164"/>
      <c r="SEB250" s="168"/>
      <c r="SEC250" s="168"/>
      <c r="SED250" s="165"/>
      <c r="SEE250" s="165"/>
      <c r="SEF250" s="165"/>
      <c r="SEG250" s="166"/>
      <c r="SEI250" s="164"/>
      <c r="SEJ250" s="168"/>
      <c r="SEK250" s="168"/>
      <c r="SEL250" s="165"/>
      <c r="SEM250" s="165"/>
      <c r="SEN250" s="165"/>
      <c r="SEO250" s="166"/>
      <c r="SEQ250" s="164"/>
      <c r="SER250" s="168"/>
      <c r="SES250" s="168"/>
      <c r="SET250" s="165"/>
      <c r="SEU250" s="165"/>
      <c r="SEV250" s="165"/>
      <c r="SEW250" s="166"/>
      <c r="SEY250" s="164"/>
      <c r="SEZ250" s="168"/>
      <c r="SFA250" s="168"/>
      <c r="SFB250" s="165"/>
      <c r="SFC250" s="165"/>
      <c r="SFD250" s="165"/>
      <c r="SFE250" s="166"/>
      <c r="SFG250" s="164"/>
      <c r="SFH250" s="168"/>
      <c r="SFI250" s="168"/>
      <c r="SFJ250" s="165"/>
      <c r="SFK250" s="165"/>
      <c r="SFL250" s="165"/>
      <c r="SFM250" s="166"/>
      <c r="SFO250" s="164"/>
      <c r="SFP250" s="168"/>
      <c r="SFQ250" s="168"/>
      <c r="SFR250" s="165"/>
      <c r="SFS250" s="165"/>
      <c r="SFT250" s="165"/>
      <c r="SFU250" s="166"/>
      <c r="SFW250" s="164"/>
      <c r="SFX250" s="168"/>
      <c r="SFY250" s="168"/>
      <c r="SFZ250" s="165"/>
      <c r="SGA250" s="165"/>
      <c r="SGB250" s="165"/>
      <c r="SGC250" s="166"/>
      <c r="SGE250" s="164"/>
      <c r="SGF250" s="168"/>
      <c r="SGG250" s="168"/>
      <c r="SGH250" s="165"/>
      <c r="SGI250" s="165"/>
      <c r="SGJ250" s="165"/>
      <c r="SGK250" s="166"/>
      <c r="SGM250" s="164"/>
      <c r="SGN250" s="168"/>
      <c r="SGO250" s="168"/>
      <c r="SGP250" s="165"/>
      <c r="SGQ250" s="165"/>
      <c r="SGR250" s="165"/>
      <c r="SGS250" s="166"/>
      <c r="SGU250" s="164"/>
      <c r="SGV250" s="168"/>
      <c r="SGW250" s="168"/>
      <c r="SGX250" s="165"/>
      <c r="SGY250" s="165"/>
      <c r="SGZ250" s="165"/>
      <c r="SHA250" s="166"/>
      <c r="SHC250" s="164"/>
      <c r="SHD250" s="168"/>
      <c r="SHE250" s="168"/>
      <c r="SHF250" s="165"/>
      <c r="SHG250" s="165"/>
      <c r="SHH250" s="165"/>
      <c r="SHI250" s="166"/>
      <c r="SHK250" s="164"/>
      <c r="SHL250" s="168"/>
      <c r="SHM250" s="168"/>
      <c r="SHN250" s="165"/>
      <c r="SHO250" s="165"/>
      <c r="SHP250" s="165"/>
      <c r="SHQ250" s="166"/>
      <c r="SHS250" s="164"/>
      <c r="SHT250" s="168"/>
      <c r="SHU250" s="168"/>
      <c r="SHV250" s="165"/>
      <c r="SHW250" s="165"/>
      <c r="SHX250" s="165"/>
      <c r="SHY250" s="166"/>
      <c r="SIA250" s="164"/>
      <c r="SIB250" s="168"/>
      <c r="SIC250" s="168"/>
      <c r="SID250" s="165"/>
      <c r="SIE250" s="165"/>
      <c r="SIF250" s="165"/>
      <c r="SIG250" s="166"/>
      <c r="SII250" s="164"/>
      <c r="SIJ250" s="168"/>
      <c r="SIK250" s="168"/>
      <c r="SIL250" s="165"/>
      <c r="SIM250" s="165"/>
      <c r="SIN250" s="165"/>
      <c r="SIO250" s="166"/>
      <c r="SIQ250" s="164"/>
      <c r="SIR250" s="168"/>
      <c r="SIS250" s="168"/>
      <c r="SIT250" s="165"/>
      <c r="SIU250" s="165"/>
      <c r="SIV250" s="165"/>
      <c r="SIW250" s="166"/>
      <c r="SIY250" s="164"/>
      <c r="SIZ250" s="168"/>
      <c r="SJA250" s="168"/>
      <c r="SJB250" s="165"/>
      <c r="SJC250" s="165"/>
      <c r="SJD250" s="165"/>
      <c r="SJE250" s="166"/>
      <c r="SJG250" s="164"/>
      <c r="SJH250" s="168"/>
      <c r="SJI250" s="168"/>
      <c r="SJJ250" s="165"/>
      <c r="SJK250" s="165"/>
      <c r="SJL250" s="165"/>
      <c r="SJM250" s="166"/>
      <c r="SJO250" s="164"/>
      <c r="SJP250" s="168"/>
      <c r="SJQ250" s="168"/>
      <c r="SJR250" s="165"/>
      <c r="SJS250" s="165"/>
      <c r="SJT250" s="165"/>
      <c r="SJU250" s="166"/>
      <c r="SJW250" s="164"/>
      <c r="SJX250" s="168"/>
      <c r="SJY250" s="168"/>
      <c r="SJZ250" s="165"/>
      <c r="SKA250" s="165"/>
      <c r="SKB250" s="165"/>
      <c r="SKC250" s="166"/>
      <c r="SKE250" s="164"/>
      <c r="SKF250" s="168"/>
      <c r="SKG250" s="168"/>
      <c r="SKH250" s="165"/>
      <c r="SKI250" s="165"/>
      <c r="SKJ250" s="165"/>
      <c r="SKK250" s="166"/>
      <c r="SKM250" s="164"/>
      <c r="SKN250" s="168"/>
      <c r="SKO250" s="168"/>
      <c r="SKP250" s="165"/>
      <c r="SKQ250" s="165"/>
      <c r="SKR250" s="165"/>
      <c r="SKS250" s="166"/>
      <c r="SKU250" s="164"/>
      <c r="SKV250" s="168"/>
      <c r="SKW250" s="168"/>
      <c r="SKX250" s="165"/>
      <c r="SKY250" s="165"/>
      <c r="SKZ250" s="165"/>
      <c r="SLA250" s="166"/>
      <c r="SLC250" s="164"/>
      <c r="SLD250" s="168"/>
      <c r="SLE250" s="168"/>
      <c r="SLF250" s="165"/>
      <c r="SLG250" s="165"/>
      <c r="SLH250" s="165"/>
      <c r="SLI250" s="166"/>
      <c r="SLK250" s="164"/>
      <c r="SLL250" s="168"/>
      <c r="SLM250" s="168"/>
      <c r="SLN250" s="165"/>
      <c r="SLO250" s="165"/>
      <c r="SLP250" s="165"/>
      <c r="SLQ250" s="166"/>
      <c r="SLS250" s="164"/>
      <c r="SLT250" s="168"/>
      <c r="SLU250" s="168"/>
      <c r="SLV250" s="165"/>
      <c r="SLW250" s="165"/>
      <c r="SLX250" s="165"/>
      <c r="SLY250" s="166"/>
      <c r="SMA250" s="164"/>
      <c r="SMB250" s="168"/>
      <c r="SMC250" s="168"/>
      <c r="SMD250" s="165"/>
      <c r="SME250" s="165"/>
      <c r="SMF250" s="165"/>
      <c r="SMG250" s="166"/>
      <c r="SMI250" s="164"/>
      <c r="SMJ250" s="168"/>
      <c r="SMK250" s="168"/>
      <c r="SML250" s="165"/>
      <c r="SMM250" s="165"/>
      <c r="SMN250" s="165"/>
      <c r="SMO250" s="166"/>
      <c r="SMQ250" s="164"/>
      <c r="SMR250" s="168"/>
      <c r="SMS250" s="168"/>
      <c r="SMT250" s="165"/>
      <c r="SMU250" s="165"/>
      <c r="SMV250" s="165"/>
      <c r="SMW250" s="166"/>
      <c r="SMY250" s="164"/>
      <c r="SMZ250" s="168"/>
      <c r="SNA250" s="168"/>
      <c r="SNB250" s="165"/>
      <c r="SNC250" s="165"/>
      <c r="SND250" s="165"/>
      <c r="SNE250" s="166"/>
      <c r="SNG250" s="164"/>
      <c r="SNH250" s="168"/>
      <c r="SNI250" s="168"/>
      <c r="SNJ250" s="165"/>
      <c r="SNK250" s="165"/>
      <c r="SNL250" s="165"/>
      <c r="SNM250" s="166"/>
      <c r="SNO250" s="164"/>
      <c r="SNP250" s="168"/>
      <c r="SNQ250" s="168"/>
      <c r="SNR250" s="165"/>
      <c r="SNS250" s="165"/>
      <c r="SNT250" s="165"/>
      <c r="SNU250" s="166"/>
      <c r="SNW250" s="164"/>
      <c r="SNX250" s="168"/>
      <c r="SNY250" s="168"/>
      <c r="SNZ250" s="165"/>
      <c r="SOA250" s="165"/>
      <c r="SOB250" s="165"/>
      <c r="SOC250" s="166"/>
      <c r="SOE250" s="164"/>
      <c r="SOF250" s="168"/>
      <c r="SOG250" s="168"/>
      <c r="SOH250" s="165"/>
      <c r="SOI250" s="165"/>
      <c r="SOJ250" s="165"/>
      <c r="SOK250" s="166"/>
      <c r="SOM250" s="164"/>
      <c r="SON250" s="168"/>
      <c r="SOO250" s="168"/>
      <c r="SOP250" s="165"/>
      <c r="SOQ250" s="165"/>
      <c r="SOR250" s="165"/>
      <c r="SOS250" s="166"/>
      <c r="SOU250" s="164"/>
      <c r="SOV250" s="168"/>
      <c r="SOW250" s="168"/>
      <c r="SOX250" s="165"/>
      <c r="SOY250" s="165"/>
      <c r="SOZ250" s="165"/>
      <c r="SPA250" s="166"/>
      <c r="SPC250" s="164"/>
      <c r="SPD250" s="168"/>
      <c r="SPE250" s="168"/>
      <c r="SPF250" s="165"/>
      <c r="SPG250" s="165"/>
      <c r="SPH250" s="165"/>
      <c r="SPI250" s="166"/>
      <c r="SPK250" s="164"/>
      <c r="SPL250" s="168"/>
      <c r="SPM250" s="168"/>
      <c r="SPN250" s="165"/>
      <c r="SPO250" s="165"/>
      <c r="SPP250" s="165"/>
      <c r="SPQ250" s="166"/>
      <c r="SPS250" s="164"/>
      <c r="SPT250" s="168"/>
      <c r="SPU250" s="168"/>
      <c r="SPV250" s="165"/>
      <c r="SPW250" s="165"/>
      <c r="SPX250" s="165"/>
      <c r="SPY250" s="166"/>
      <c r="SQA250" s="164"/>
      <c r="SQB250" s="168"/>
      <c r="SQC250" s="168"/>
      <c r="SQD250" s="165"/>
      <c r="SQE250" s="165"/>
      <c r="SQF250" s="165"/>
      <c r="SQG250" s="166"/>
      <c r="SQI250" s="164"/>
      <c r="SQJ250" s="168"/>
      <c r="SQK250" s="168"/>
      <c r="SQL250" s="165"/>
      <c r="SQM250" s="165"/>
      <c r="SQN250" s="165"/>
      <c r="SQO250" s="166"/>
      <c r="SQQ250" s="164"/>
      <c r="SQR250" s="168"/>
      <c r="SQS250" s="168"/>
      <c r="SQT250" s="165"/>
      <c r="SQU250" s="165"/>
      <c r="SQV250" s="165"/>
      <c r="SQW250" s="166"/>
      <c r="SQY250" s="164"/>
      <c r="SQZ250" s="168"/>
      <c r="SRA250" s="168"/>
      <c r="SRB250" s="165"/>
      <c r="SRC250" s="165"/>
      <c r="SRD250" s="165"/>
      <c r="SRE250" s="166"/>
      <c r="SRG250" s="164"/>
      <c r="SRH250" s="168"/>
      <c r="SRI250" s="168"/>
      <c r="SRJ250" s="165"/>
      <c r="SRK250" s="165"/>
      <c r="SRL250" s="165"/>
      <c r="SRM250" s="166"/>
      <c r="SRO250" s="164"/>
      <c r="SRP250" s="168"/>
      <c r="SRQ250" s="168"/>
      <c r="SRR250" s="165"/>
      <c r="SRS250" s="165"/>
      <c r="SRT250" s="165"/>
      <c r="SRU250" s="166"/>
      <c r="SRW250" s="164"/>
      <c r="SRX250" s="168"/>
      <c r="SRY250" s="168"/>
      <c r="SRZ250" s="165"/>
      <c r="SSA250" s="165"/>
      <c r="SSB250" s="165"/>
      <c r="SSC250" s="166"/>
      <c r="SSE250" s="164"/>
      <c r="SSF250" s="168"/>
      <c r="SSG250" s="168"/>
      <c r="SSH250" s="165"/>
      <c r="SSI250" s="165"/>
      <c r="SSJ250" s="165"/>
      <c r="SSK250" s="166"/>
      <c r="SSM250" s="164"/>
      <c r="SSN250" s="168"/>
      <c r="SSO250" s="168"/>
      <c r="SSP250" s="165"/>
      <c r="SSQ250" s="165"/>
      <c r="SSR250" s="165"/>
      <c r="SSS250" s="166"/>
      <c r="SSU250" s="164"/>
      <c r="SSV250" s="168"/>
      <c r="SSW250" s="168"/>
      <c r="SSX250" s="165"/>
      <c r="SSY250" s="165"/>
      <c r="SSZ250" s="165"/>
      <c r="STA250" s="166"/>
      <c r="STC250" s="164"/>
      <c r="STD250" s="168"/>
      <c r="STE250" s="168"/>
      <c r="STF250" s="165"/>
      <c r="STG250" s="165"/>
      <c r="STH250" s="165"/>
      <c r="STI250" s="166"/>
      <c r="STK250" s="164"/>
      <c r="STL250" s="168"/>
      <c r="STM250" s="168"/>
      <c r="STN250" s="165"/>
      <c r="STO250" s="165"/>
      <c r="STP250" s="165"/>
      <c r="STQ250" s="166"/>
      <c r="STS250" s="164"/>
      <c r="STT250" s="168"/>
      <c r="STU250" s="168"/>
      <c r="STV250" s="165"/>
      <c r="STW250" s="165"/>
      <c r="STX250" s="165"/>
      <c r="STY250" s="166"/>
      <c r="SUA250" s="164"/>
      <c r="SUB250" s="168"/>
      <c r="SUC250" s="168"/>
      <c r="SUD250" s="165"/>
      <c r="SUE250" s="165"/>
      <c r="SUF250" s="165"/>
      <c r="SUG250" s="166"/>
      <c r="SUI250" s="164"/>
      <c r="SUJ250" s="168"/>
      <c r="SUK250" s="168"/>
      <c r="SUL250" s="165"/>
      <c r="SUM250" s="165"/>
      <c r="SUN250" s="165"/>
      <c r="SUO250" s="166"/>
      <c r="SUQ250" s="164"/>
      <c r="SUR250" s="168"/>
      <c r="SUS250" s="168"/>
      <c r="SUT250" s="165"/>
      <c r="SUU250" s="165"/>
      <c r="SUV250" s="165"/>
      <c r="SUW250" s="166"/>
      <c r="SUY250" s="164"/>
      <c r="SUZ250" s="168"/>
      <c r="SVA250" s="168"/>
      <c r="SVB250" s="165"/>
      <c r="SVC250" s="165"/>
      <c r="SVD250" s="165"/>
      <c r="SVE250" s="166"/>
      <c r="SVG250" s="164"/>
      <c r="SVH250" s="168"/>
      <c r="SVI250" s="168"/>
      <c r="SVJ250" s="165"/>
      <c r="SVK250" s="165"/>
      <c r="SVL250" s="165"/>
      <c r="SVM250" s="166"/>
      <c r="SVO250" s="164"/>
      <c r="SVP250" s="168"/>
      <c r="SVQ250" s="168"/>
      <c r="SVR250" s="165"/>
      <c r="SVS250" s="165"/>
      <c r="SVT250" s="165"/>
      <c r="SVU250" s="166"/>
      <c r="SVW250" s="164"/>
      <c r="SVX250" s="168"/>
      <c r="SVY250" s="168"/>
      <c r="SVZ250" s="165"/>
      <c r="SWA250" s="165"/>
      <c r="SWB250" s="165"/>
      <c r="SWC250" s="166"/>
      <c r="SWE250" s="164"/>
      <c r="SWF250" s="168"/>
      <c r="SWG250" s="168"/>
      <c r="SWH250" s="165"/>
      <c r="SWI250" s="165"/>
      <c r="SWJ250" s="165"/>
      <c r="SWK250" s="166"/>
      <c r="SWM250" s="164"/>
      <c r="SWN250" s="168"/>
      <c r="SWO250" s="168"/>
      <c r="SWP250" s="165"/>
      <c r="SWQ250" s="165"/>
      <c r="SWR250" s="165"/>
      <c r="SWS250" s="166"/>
      <c r="SWU250" s="164"/>
      <c r="SWV250" s="168"/>
      <c r="SWW250" s="168"/>
      <c r="SWX250" s="165"/>
      <c r="SWY250" s="165"/>
      <c r="SWZ250" s="165"/>
      <c r="SXA250" s="166"/>
      <c r="SXC250" s="164"/>
      <c r="SXD250" s="168"/>
      <c r="SXE250" s="168"/>
      <c r="SXF250" s="165"/>
      <c r="SXG250" s="165"/>
      <c r="SXH250" s="165"/>
      <c r="SXI250" s="166"/>
      <c r="SXK250" s="164"/>
      <c r="SXL250" s="168"/>
      <c r="SXM250" s="168"/>
      <c r="SXN250" s="165"/>
      <c r="SXO250" s="165"/>
      <c r="SXP250" s="165"/>
      <c r="SXQ250" s="166"/>
      <c r="SXS250" s="164"/>
      <c r="SXT250" s="168"/>
      <c r="SXU250" s="168"/>
      <c r="SXV250" s="165"/>
      <c r="SXW250" s="165"/>
      <c r="SXX250" s="165"/>
      <c r="SXY250" s="166"/>
      <c r="SYA250" s="164"/>
      <c r="SYB250" s="168"/>
      <c r="SYC250" s="168"/>
      <c r="SYD250" s="165"/>
      <c r="SYE250" s="165"/>
      <c r="SYF250" s="165"/>
      <c r="SYG250" s="166"/>
      <c r="SYI250" s="164"/>
      <c r="SYJ250" s="168"/>
      <c r="SYK250" s="168"/>
      <c r="SYL250" s="165"/>
      <c r="SYM250" s="165"/>
      <c r="SYN250" s="165"/>
      <c r="SYO250" s="166"/>
      <c r="SYQ250" s="164"/>
      <c r="SYR250" s="168"/>
      <c r="SYS250" s="168"/>
      <c r="SYT250" s="165"/>
      <c r="SYU250" s="165"/>
      <c r="SYV250" s="165"/>
      <c r="SYW250" s="166"/>
      <c r="SYY250" s="164"/>
      <c r="SYZ250" s="168"/>
      <c r="SZA250" s="168"/>
      <c r="SZB250" s="165"/>
      <c r="SZC250" s="165"/>
      <c r="SZD250" s="165"/>
      <c r="SZE250" s="166"/>
      <c r="SZG250" s="164"/>
      <c r="SZH250" s="168"/>
      <c r="SZI250" s="168"/>
      <c r="SZJ250" s="165"/>
      <c r="SZK250" s="165"/>
      <c r="SZL250" s="165"/>
      <c r="SZM250" s="166"/>
      <c r="SZO250" s="164"/>
      <c r="SZP250" s="168"/>
      <c r="SZQ250" s="168"/>
      <c r="SZR250" s="165"/>
      <c r="SZS250" s="165"/>
      <c r="SZT250" s="165"/>
      <c r="SZU250" s="166"/>
      <c r="SZW250" s="164"/>
      <c r="SZX250" s="168"/>
      <c r="SZY250" s="168"/>
      <c r="SZZ250" s="165"/>
      <c r="TAA250" s="165"/>
      <c r="TAB250" s="165"/>
      <c r="TAC250" s="166"/>
      <c r="TAE250" s="164"/>
      <c r="TAF250" s="168"/>
      <c r="TAG250" s="168"/>
      <c r="TAH250" s="165"/>
      <c r="TAI250" s="165"/>
      <c r="TAJ250" s="165"/>
      <c r="TAK250" s="166"/>
      <c r="TAM250" s="164"/>
      <c r="TAN250" s="168"/>
      <c r="TAO250" s="168"/>
      <c r="TAP250" s="165"/>
      <c r="TAQ250" s="165"/>
      <c r="TAR250" s="165"/>
      <c r="TAS250" s="166"/>
      <c r="TAU250" s="164"/>
      <c r="TAV250" s="168"/>
      <c r="TAW250" s="168"/>
      <c r="TAX250" s="165"/>
      <c r="TAY250" s="165"/>
      <c r="TAZ250" s="165"/>
      <c r="TBA250" s="166"/>
      <c r="TBC250" s="164"/>
      <c r="TBD250" s="168"/>
      <c r="TBE250" s="168"/>
      <c r="TBF250" s="165"/>
      <c r="TBG250" s="165"/>
      <c r="TBH250" s="165"/>
      <c r="TBI250" s="166"/>
      <c r="TBK250" s="164"/>
      <c r="TBL250" s="168"/>
      <c r="TBM250" s="168"/>
      <c r="TBN250" s="165"/>
      <c r="TBO250" s="165"/>
      <c r="TBP250" s="165"/>
      <c r="TBQ250" s="166"/>
      <c r="TBS250" s="164"/>
      <c r="TBT250" s="168"/>
      <c r="TBU250" s="168"/>
      <c r="TBV250" s="165"/>
      <c r="TBW250" s="165"/>
      <c r="TBX250" s="165"/>
      <c r="TBY250" s="166"/>
      <c r="TCA250" s="164"/>
      <c r="TCB250" s="168"/>
      <c r="TCC250" s="168"/>
      <c r="TCD250" s="165"/>
      <c r="TCE250" s="165"/>
      <c r="TCF250" s="165"/>
      <c r="TCG250" s="166"/>
      <c r="TCI250" s="164"/>
      <c r="TCJ250" s="168"/>
      <c r="TCK250" s="168"/>
      <c r="TCL250" s="165"/>
      <c r="TCM250" s="165"/>
      <c r="TCN250" s="165"/>
      <c r="TCO250" s="166"/>
      <c r="TCQ250" s="164"/>
      <c r="TCR250" s="168"/>
      <c r="TCS250" s="168"/>
      <c r="TCT250" s="165"/>
      <c r="TCU250" s="165"/>
      <c r="TCV250" s="165"/>
      <c r="TCW250" s="166"/>
      <c r="TCY250" s="164"/>
      <c r="TCZ250" s="168"/>
      <c r="TDA250" s="168"/>
      <c r="TDB250" s="165"/>
      <c r="TDC250" s="165"/>
      <c r="TDD250" s="165"/>
      <c r="TDE250" s="166"/>
      <c r="TDG250" s="164"/>
      <c r="TDH250" s="168"/>
      <c r="TDI250" s="168"/>
      <c r="TDJ250" s="165"/>
      <c r="TDK250" s="165"/>
      <c r="TDL250" s="165"/>
      <c r="TDM250" s="166"/>
      <c r="TDO250" s="164"/>
      <c r="TDP250" s="168"/>
      <c r="TDQ250" s="168"/>
      <c r="TDR250" s="165"/>
      <c r="TDS250" s="165"/>
      <c r="TDT250" s="165"/>
      <c r="TDU250" s="166"/>
      <c r="TDW250" s="164"/>
      <c r="TDX250" s="168"/>
      <c r="TDY250" s="168"/>
      <c r="TDZ250" s="165"/>
      <c r="TEA250" s="165"/>
      <c r="TEB250" s="165"/>
      <c r="TEC250" s="166"/>
      <c r="TEE250" s="164"/>
      <c r="TEF250" s="168"/>
      <c r="TEG250" s="168"/>
      <c r="TEH250" s="165"/>
      <c r="TEI250" s="165"/>
      <c r="TEJ250" s="165"/>
      <c r="TEK250" s="166"/>
      <c r="TEM250" s="164"/>
      <c r="TEN250" s="168"/>
      <c r="TEO250" s="168"/>
      <c r="TEP250" s="165"/>
      <c r="TEQ250" s="165"/>
      <c r="TER250" s="165"/>
      <c r="TES250" s="166"/>
      <c r="TEU250" s="164"/>
      <c r="TEV250" s="168"/>
      <c r="TEW250" s="168"/>
      <c r="TEX250" s="165"/>
      <c r="TEY250" s="165"/>
      <c r="TEZ250" s="165"/>
      <c r="TFA250" s="166"/>
      <c r="TFC250" s="164"/>
      <c r="TFD250" s="168"/>
      <c r="TFE250" s="168"/>
      <c r="TFF250" s="165"/>
      <c r="TFG250" s="165"/>
      <c r="TFH250" s="165"/>
      <c r="TFI250" s="166"/>
      <c r="TFK250" s="164"/>
      <c r="TFL250" s="168"/>
      <c r="TFM250" s="168"/>
      <c r="TFN250" s="165"/>
      <c r="TFO250" s="165"/>
      <c r="TFP250" s="165"/>
      <c r="TFQ250" s="166"/>
      <c r="TFS250" s="164"/>
      <c r="TFT250" s="168"/>
      <c r="TFU250" s="168"/>
      <c r="TFV250" s="165"/>
      <c r="TFW250" s="165"/>
      <c r="TFX250" s="165"/>
      <c r="TFY250" s="166"/>
      <c r="TGA250" s="164"/>
      <c r="TGB250" s="168"/>
      <c r="TGC250" s="168"/>
      <c r="TGD250" s="165"/>
      <c r="TGE250" s="165"/>
      <c r="TGF250" s="165"/>
      <c r="TGG250" s="166"/>
      <c r="TGI250" s="164"/>
      <c r="TGJ250" s="168"/>
      <c r="TGK250" s="168"/>
      <c r="TGL250" s="165"/>
      <c r="TGM250" s="165"/>
      <c r="TGN250" s="165"/>
      <c r="TGO250" s="166"/>
      <c r="TGQ250" s="164"/>
      <c r="TGR250" s="168"/>
      <c r="TGS250" s="168"/>
      <c r="TGT250" s="165"/>
      <c r="TGU250" s="165"/>
      <c r="TGV250" s="165"/>
      <c r="TGW250" s="166"/>
      <c r="TGY250" s="164"/>
      <c r="TGZ250" s="168"/>
      <c r="THA250" s="168"/>
      <c r="THB250" s="165"/>
      <c r="THC250" s="165"/>
      <c r="THD250" s="165"/>
      <c r="THE250" s="166"/>
      <c r="THG250" s="164"/>
      <c r="THH250" s="168"/>
      <c r="THI250" s="168"/>
      <c r="THJ250" s="165"/>
      <c r="THK250" s="165"/>
      <c r="THL250" s="165"/>
      <c r="THM250" s="166"/>
      <c r="THO250" s="164"/>
      <c r="THP250" s="168"/>
      <c r="THQ250" s="168"/>
      <c r="THR250" s="165"/>
      <c r="THS250" s="165"/>
      <c r="THT250" s="165"/>
      <c r="THU250" s="166"/>
      <c r="THW250" s="164"/>
      <c r="THX250" s="168"/>
      <c r="THY250" s="168"/>
      <c r="THZ250" s="165"/>
      <c r="TIA250" s="165"/>
      <c r="TIB250" s="165"/>
      <c r="TIC250" s="166"/>
      <c r="TIE250" s="164"/>
      <c r="TIF250" s="168"/>
      <c r="TIG250" s="168"/>
      <c r="TIH250" s="165"/>
      <c r="TII250" s="165"/>
      <c r="TIJ250" s="165"/>
      <c r="TIK250" s="166"/>
      <c r="TIM250" s="164"/>
      <c r="TIN250" s="168"/>
      <c r="TIO250" s="168"/>
      <c r="TIP250" s="165"/>
      <c r="TIQ250" s="165"/>
      <c r="TIR250" s="165"/>
      <c r="TIS250" s="166"/>
      <c r="TIU250" s="164"/>
      <c r="TIV250" s="168"/>
      <c r="TIW250" s="168"/>
      <c r="TIX250" s="165"/>
      <c r="TIY250" s="165"/>
      <c r="TIZ250" s="165"/>
      <c r="TJA250" s="166"/>
      <c r="TJC250" s="164"/>
      <c r="TJD250" s="168"/>
      <c r="TJE250" s="168"/>
      <c r="TJF250" s="165"/>
      <c r="TJG250" s="165"/>
      <c r="TJH250" s="165"/>
      <c r="TJI250" s="166"/>
      <c r="TJK250" s="164"/>
      <c r="TJL250" s="168"/>
      <c r="TJM250" s="168"/>
      <c r="TJN250" s="165"/>
      <c r="TJO250" s="165"/>
      <c r="TJP250" s="165"/>
      <c r="TJQ250" s="166"/>
      <c r="TJS250" s="164"/>
      <c r="TJT250" s="168"/>
      <c r="TJU250" s="168"/>
      <c r="TJV250" s="165"/>
      <c r="TJW250" s="165"/>
      <c r="TJX250" s="165"/>
      <c r="TJY250" s="166"/>
      <c r="TKA250" s="164"/>
      <c r="TKB250" s="168"/>
      <c r="TKC250" s="168"/>
      <c r="TKD250" s="165"/>
      <c r="TKE250" s="165"/>
      <c r="TKF250" s="165"/>
      <c r="TKG250" s="166"/>
      <c r="TKI250" s="164"/>
      <c r="TKJ250" s="168"/>
      <c r="TKK250" s="168"/>
      <c r="TKL250" s="165"/>
      <c r="TKM250" s="165"/>
      <c r="TKN250" s="165"/>
      <c r="TKO250" s="166"/>
      <c r="TKQ250" s="164"/>
      <c r="TKR250" s="168"/>
      <c r="TKS250" s="168"/>
      <c r="TKT250" s="165"/>
      <c r="TKU250" s="165"/>
      <c r="TKV250" s="165"/>
      <c r="TKW250" s="166"/>
      <c r="TKY250" s="164"/>
      <c r="TKZ250" s="168"/>
      <c r="TLA250" s="168"/>
      <c r="TLB250" s="165"/>
      <c r="TLC250" s="165"/>
      <c r="TLD250" s="165"/>
      <c r="TLE250" s="166"/>
      <c r="TLG250" s="164"/>
      <c r="TLH250" s="168"/>
      <c r="TLI250" s="168"/>
      <c r="TLJ250" s="165"/>
      <c r="TLK250" s="165"/>
      <c r="TLL250" s="165"/>
      <c r="TLM250" s="166"/>
      <c r="TLO250" s="164"/>
      <c r="TLP250" s="168"/>
      <c r="TLQ250" s="168"/>
      <c r="TLR250" s="165"/>
      <c r="TLS250" s="165"/>
      <c r="TLT250" s="165"/>
      <c r="TLU250" s="166"/>
      <c r="TLW250" s="164"/>
      <c r="TLX250" s="168"/>
      <c r="TLY250" s="168"/>
      <c r="TLZ250" s="165"/>
      <c r="TMA250" s="165"/>
      <c r="TMB250" s="165"/>
      <c r="TMC250" s="166"/>
      <c r="TME250" s="164"/>
      <c r="TMF250" s="168"/>
      <c r="TMG250" s="168"/>
      <c r="TMH250" s="165"/>
      <c r="TMI250" s="165"/>
      <c r="TMJ250" s="165"/>
      <c r="TMK250" s="166"/>
      <c r="TMM250" s="164"/>
      <c r="TMN250" s="168"/>
      <c r="TMO250" s="168"/>
      <c r="TMP250" s="165"/>
      <c r="TMQ250" s="165"/>
      <c r="TMR250" s="165"/>
      <c r="TMS250" s="166"/>
      <c r="TMU250" s="164"/>
      <c r="TMV250" s="168"/>
      <c r="TMW250" s="168"/>
      <c r="TMX250" s="165"/>
      <c r="TMY250" s="165"/>
      <c r="TMZ250" s="165"/>
      <c r="TNA250" s="166"/>
      <c r="TNC250" s="164"/>
      <c r="TND250" s="168"/>
      <c r="TNE250" s="168"/>
      <c r="TNF250" s="165"/>
      <c r="TNG250" s="165"/>
      <c r="TNH250" s="165"/>
      <c r="TNI250" s="166"/>
      <c r="TNK250" s="164"/>
      <c r="TNL250" s="168"/>
      <c r="TNM250" s="168"/>
      <c r="TNN250" s="165"/>
      <c r="TNO250" s="165"/>
      <c r="TNP250" s="165"/>
      <c r="TNQ250" s="166"/>
      <c r="TNS250" s="164"/>
      <c r="TNT250" s="168"/>
      <c r="TNU250" s="168"/>
      <c r="TNV250" s="165"/>
      <c r="TNW250" s="165"/>
      <c r="TNX250" s="165"/>
      <c r="TNY250" s="166"/>
      <c r="TOA250" s="164"/>
      <c r="TOB250" s="168"/>
      <c r="TOC250" s="168"/>
      <c r="TOD250" s="165"/>
      <c r="TOE250" s="165"/>
      <c r="TOF250" s="165"/>
      <c r="TOG250" s="166"/>
      <c r="TOI250" s="164"/>
      <c r="TOJ250" s="168"/>
      <c r="TOK250" s="168"/>
      <c r="TOL250" s="165"/>
      <c r="TOM250" s="165"/>
      <c r="TON250" s="165"/>
      <c r="TOO250" s="166"/>
      <c r="TOQ250" s="164"/>
      <c r="TOR250" s="168"/>
      <c r="TOS250" s="168"/>
      <c r="TOT250" s="165"/>
      <c r="TOU250" s="165"/>
      <c r="TOV250" s="165"/>
      <c r="TOW250" s="166"/>
      <c r="TOY250" s="164"/>
      <c r="TOZ250" s="168"/>
      <c r="TPA250" s="168"/>
      <c r="TPB250" s="165"/>
      <c r="TPC250" s="165"/>
      <c r="TPD250" s="165"/>
      <c r="TPE250" s="166"/>
      <c r="TPG250" s="164"/>
      <c r="TPH250" s="168"/>
      <c r="TPI250" s="168"/>
      <c r="TPJ250" s="165"/>
      <c r="TPK250" s="165"/>
      <c r="TPL250" s="165"/>
      <c r="TPM250" s="166"/>
      <c r="TPO250" s="164"/>
      <c r="TPP250" s="168"/>
      <c r="TPQ250" s="168"/>
      <c r="TPR250" s="165"/>
      <c r="TPS250" s="165"/>
      <c r="TPT250" s="165"/>
      <c r="TPU250" s="166"/>
      <c r="TPW250" s="164"/>
      <c r="TPX250" s="168"/>
      <c r="TPY250" s="168"/>
      <c r="TPZ250" s="165"/>
      <c r="TQA250" s="165"/>
      <c r="TQB250" s="165"/>
      <c r="TQC250" s="166"/>
      <c r="TQE250" s="164"/>
      <c r="TQF250" s="168"/>
      <c r="TQG250" s="168"/>
      <c r="TQH250" s="165"/>
      <c r="TQI250" s="165"/>
      <c r="TQJ250" s="165"/>
      <c r="TQK250" s="166"/>
      <c r="TQM250" s="164"/>
      <c r="TQN250" s="168"/>
      <c r="TQO250" s="168"/>
      <c r="TQP250" s="165"/>
      <c r="TQQ250" s="165"/>
      <c r="TQR250" s="165"/>
      <c r="TQS250" s="166"/>
      <c r="TQU250" s="164"/>
      <c r="TQV250" s="168"/>
      <c r="TQW250" s="168"/>
      <c r="TQX250" s="165"/>
      <c r="TQY250" s="165"/>
      <c r="TQZ250" s="165"/>
      <c r="TRA250" s="166"/>
      <c r="TRC250" s="164"/>
      <c r="TRD250" s="168"/>
      <c r="TRE250" s="168"/>
      <c r="TRF250" s="165"/>
      <c r="TRG250" s="165"/>
      <c r="TRH250" s="165"/>
      <c r="TRI250" s="166"/>
      <c r="TRK250" s="164"/>
      <c r="TRL250" s="168"/>
      <c r="TRM250" s="168"/>
      <c r="TRN250" s="165"/>
      <c r="TRO250" s="165"/>
      <c r="TRP250" s="165"/>
      <c r="TRQ250" s="166"/>
      <c r="TRS250" s="164"/>
      <c r="TRT250" s="168"/>
      <c r="TRU250" s="168"/>
      <c r="TRV250" s="165"/>
      <c r="TRW250" s="165"/>
      <c r="TRX250" s="165"/>
      <c r="TRY250" s="166"/>
      <c r="TSA250" s="164"/>
      <c r="TSB250" s="168"/>
      <c r="TSC250" s="168"/>
      <c r="TSD250" s="165"/>
      <c r="TSE250" s="165"/>
      <c r="TSF250" s="165"/>
      <c r="TSG250" s="166"/>
      <c r="TSI250" s="164"/>
      <c r="TSJ250" s="168"/>
      <c r="TSK250" s="168"/>
      <c r="TSL250" s="165"/>
      <c r="TSM250" s="165"/>
      <c r="TSN250" s="165"/>
      <c r="TSO250" s="166"/>
      <c r="TSQ250" s="164"/>
      <c r="TSR250" s="168"/>
      <c r="TSS250" s="168"/>
      <c r="TST250" s="165"/>
      <c r="TSU250" s="165"/>
      <c r="TSV250" s="165"/>
      <c r="TSW250" s="166"/>
      <c r="TSY250" s="164"/>
      <c r="TSZ250" s="168"/>
      <c r="TTA250" s="168"/>
      <c r="TTB250" s="165"/>
      <c r="TTC250" s="165"/>
      <c r="TTD250" s="165"/>
      <c r="TTE250" s="166"/>
      <c r="TTG250" s="164"/>
      <c r="TTH250" s="168"/>
      <c r="TTI250" s="168"/>
      <c r="TTJ250" s="165"/>
      <c r="TTK250" s="165"/>
      <c r="TTL250" s="165"/>
      <c r="TTM250" s="166"/>
      <c r="TTO250" s="164"/>
      <c r="TTP250" s="168"/>
      <c r="TTQ250" s="168"/>
      <c r="TTR250" s="165"/>
      <c r="TTS250" s="165"/>
      <c r="TTT250" s="165"/>
      <c r="TTU250" s="166"/>
      <c r="TTW250" s="164"/>
      <c r="TTX250" s="168"/>
      <c r="TTY250" s="168"/>
      <c r="TTZ250" s="165"/>
      <c r="TUA250" s="165"/>
      <c r="TUB250" s="165"/>
      <c r="TUC250" s="166"/>
      <c r="TUE250" s="164"/>
      <c r="TUF250" s="168"/>
      <c r="TUG250" s="168"/>
      <c r="TUH250" s="165"/>
      <c r="TUI250" s="165"/>
      <c r="TUJ250" s="165"/>
      <c r="TUK250" s="166"/>
      <c r="TUM250" s="164"/>
      <c r="TUN250" s="168"/>
      <c r="TUO250" s="168"/>
      <c r="TUP250" s="165"/>
      <c r="TUQ250" s="165"/>
      <c r="TUR250" s="165"/>
      <c r="TUS250" s="166"/>
      <c r="TUU250" s="164"/>
      <c r="TUV250" s="168"/>
      <c r="TUW250" s="168"/>
      <c r="TUX250" s="165"/>
      <c r="TUY250" s="165"/>
      <c r="TUZ250" s="165"/>
      <c r="TVA250" s="166"/>
      <c r="TVC250" s="164"/>
      <c r="TVD250" s="168"/>
      <c r="TVE250" s="168"/>
      <c r="TVF250" s="165"/>
      <c r="TVG250" s="165"/>
      <c r="TVH250" s="165"/>
      <c r="TVI250" s="166"/>
      <c r="TVK250" s="164"/>
      <c r="TVL250" s="168"/>
      <c r="TVM250" s="168"/>
      <c r="TVN250" s="165"/>
      <c r="TVO250" s="165"/>
      <c r="TVP250" s="165"/>
      <c r="TVQ250" s="166"/>
      <c r="TVS250" s="164"/>
      <c r="TVT250" s="168"/>
      <c r="TVU250" s="168"/>
      <c r="TVV250" s="165"/>
      <c r="TVW250" s="165"/>
      <c r="TVX250" s="165"/>
      <c r="TVY250" s="166"/>
      <c r="TWA250" s="164"/>
      <c r="TWB250" s="168"/>
      <c r="TWC250" s="168"/>
      <c r="TWD250" s="165"/>
      <c r="TWE250" s="165"/>
      <c r="TWF250" s="165"/>
      <c r="TWG250" s="166"/>
      <c r="TWI250" s="164"/>
      <c r="TWJ250" s="168"/>
      <c r="TWK250" s="168"/>
      <c r="TWL250" s="165"/>
      <c r="TWM250" s="165"/>
      <c r="TWN250" s="165"/>
      <c r="TWO250" s="166"/>
      <c r="TWQ250" s="164"/>
      <c r="TWR250" s="168"/>
      <c r="TWS250" s="168"/>
      <c r="TWT250" s="165"/>
      <c r="TWU250" s="165"/>
      <c r="TWV250" s="165"/>
      <c r="TWW250" s="166"/>
      <c r="TWY250" s="164"/>
      <c r="TWZ250" s="168"/>
      <c r="TXA250" s="168"/>
      <c r="TXB250" s="165"/>
      <c r="TXC250" s="165"/>
      <c r="TXD250" s="165"/>
      <c r="TXE250" s="166"/>
      <c r="TXG250" s="164"/>
      <c r="TXH250" s="168"/>
      <c r="TXI250" s="168"/>
      <c r="TXJ250" s="165"/>
      <c r="TXK250" s="165"/>
      <c r="TXL250" s="165"/>
      <c r="TXM250" s="166"/>
      <c r="TXO250" s="164"/>
      <c r="TXP250" s="168"/>
      <c r="TXQ250" s="168"/>
      <c r="TXR250" s="165"/>
      <c r="TXS250" s="165"/>
      <c r="TXT250" s="165"/>
      <c r="TXU250" s="166"/>
      <c r="TXW250" s="164"/>
      <c r="TXX250" s="168"/>
      <c r="TXY250" s="168"/>
      <c r="TXZ250" s="165"/>
      <c r="TYA250" s="165"/>
      <c r="TYB250" s="165"/>
      <c r="TYC250" s="166"/>
      <c r="TYE250" s="164"/>
      <c r="TYF250" s="168"/>
      <c r="TYG250" s="168"/>
      <c r="TYH250" s="165"/>
      <c r="TYI250" s="165"/>
      <c r="TYJ250" s="165"/>
      <c r="TYK250" s="166"/>
      <c r="TYM250" s="164"/>
      <c r="TYN250" s="168"/>
      <c r="TYO250" s="168"/>
      <c r="TYP250" s="165"/>
      <c r="TYQ250" s="165"/>
      <c r="TYR250" s="165"/>
      <c r="TYS250" s="166"/>
      <c r="TYU250" s="164"/>
      <c r="TYV250" s="168"/>
      <c r="TYW250" s="168"/>
      <c r="TYX250" s="165"/>
      <c r="TYY250" s="165"/>
      <c r="TYZ250" s="165"/>
      <c r="TZA250" s="166"/>
      <c r="TZC250" s="164"/>
      <c r="TZD250" s="168"/>
      <c r="TZE250" s="168"/>
      <c r="TZF250" s="165"/>
      <c r="TZG250" s="165"/>
      <c r="TZH250" s="165"/>
      <c r="TZI250" s="166"/>
      <c r="TZK250" s="164"/>
      <c r="TZL250" s="168"/>
      <c r="TZM250" s="168"/>
      <c r="TZN250" s="165"/>
      <c r="TZO250" s="165"/>
      <c r="TZP250" s="165"/>
      <c r="TZQ250" s="166"/>
      <c r="TZS250" s="164"/>
      <c r="TZT250" s="168"/>
      <c r="TZU250" s="168"/>
      <c r="TZV250" s="165"/>
      <c r="TZW250" s="165"/>
      <c r="TZX250" s="165"/>
      <c r="TZY250" s="166"/>
      <c r="UAA250" s="164"/>
      <c r="UAB250" s="168"/>
      <c r="UAC250" s="168"/>
      <c r="UAD250" s="165"/>
      <c r="UAE250" s="165"/>
      <c r="UAF250" s="165"/>
      <c r="UAG250" s="166"/>
      <c r="UAI250" s="164"/>
      <c r="UAJ250" s="168"/>
      <c r="UAK250" s="168"/>
      <c r="UAL250" s="165"/>
      <c r="UAM250" s="165"/>
      <c r="UAN250" s="165"/>
      <c r="UAO250" s="166"/>
      <c r="UAQ250" s="164"/>
      <c r="UAR250" s="168"/>
      <c r="UAS250" s="168"/>
      <c r="UAT250" s="165"/>
      <c r="UAU250" s="165"/>
      <c r="UAV250" s="165"/>
      <c r="UAW250" s="166"/>
      <c r="UAY250" s="164"/>
      <c r="UAZ250" s="168"/>
      <c r="UBA250" s="168"/>
      <c r="UBB250" s="165"/>
      <c r="UBC250" s="165"/>
      <c r="UBD250" s="165"/>
      <c r="UBE250" s="166"/>
      <c r="UBG250" s="164"/>
      <c r="UBH250" s="168"/>
      <c r="UBI250" s="168"/>
      <c r="UBJ250" s="165"/>
      <c r="UBK250" s="165"/>
      <c r="UBL250" s="165"/>
      <c r="UBM250" s="166"/>
      <c r="UBO250" s="164"/>
      <c r="UBP250" s="168"/>
      <c r="UBQ250" s="168"/>
      <c r="UBR250" s="165"/>
      <c r="UBS250" s="165"/>
      <c r="UBT250" s="165"/>
      <c r="UBU250" s="166"/>
      <c r="UBW250" s="164"/>
      <c r="UBX250" s="168"/>
      <c r="UBY250" s="168"/>
      <c r="UBZ250" s="165"/>
      <c r="UCA250" s="165"/>
      <c r="UCB250" s="165"/>
      <c r="UCC250" s="166"/>
      <c r="UCE250" s="164"/>
      <c r="UCF250" s="168"/>
      <c r="UCG250" s="168"/>
      <c r="UCH250" s="165"/>
      <c r="UCI250" s="165"/>
      <c r="UCJ250" s="165"/>
      <c r="UCK250" s="166"/>
      <c r="UCM250" s="164"/>
      <c r="UCN250" s="168"/>
      <c r="UCO250" s="168"/>
      <c r="UCP250" s="165"/>
      <c r="UCQ250" s="165"/>
      <c r="UCR250" s="165"/>
      <c r="UCS250" s="166"/>
      <c r="UCU250" s="164"/>
      <c r="UCV250" s="168"/>
      <c r="UCW250" s="168"/>
      <c r="UCX250" s="165"/>
      <c r="UCY250" s="165"/>
      <c r="UCZ250" s="165"/>
      <c r="UDA250" s="166"/>
      <c r="UDC250" s="164"/>
      <c r="UDD250" s="168"/>
      <c r="UDE250" s="168"/>
      <c r="UDF250" s="165"/>
      <c r="UDG250" s="165"/>
      <c r="UDH250" s="165"/>
      <c r="UDI250" s="166"/>
      <c r="UDK250" s="164"/>
      <c r="UDL250" s="168"/>
      <c r="UDM250" s="168"/>
      <c r="UDN250" s="165"/>
      <c r="UDO250" s="165"/>
      <c r="UDP250" s="165"/>
      <c r="UDQ250" s="166"/>
      <c r="UDS250" s="164"/>
      <c r="UDT250" s="168"/>
      <c r="UDU250" s="168"/>
      <c r="UDV250" s="165"/>
      <c r="UDW250" s="165"/>
      <c r="UDX250" s="165"/>
      <c r="UDY250" s="166"/>
      <c r="UEA250" s="164"/>
      <c r="UEB250" s="168"/>
      <c r="UEC250" s="168"/>
      <c r="UED250" s="165"/>
      <c r="UEE250" s="165"/>
      <c r="UEF250" s="165"/>
      <c r="UEG250" s="166"/>
      <c r="UEI250" s="164"/>
      <c r="UEJ250" s="168"/>
      <c r="UEK250" s="168"/>
      <c r="UEL250" s="165"/>
      <c r="UEM250" s="165"/>
      <c r="UEN250" s="165"/>
      <c r="UEO250" s="166"/>
      <c r="UEQ250" s="164"/>
      <c r="UER250" s="168"/>
      <c r="UES250" s="168"/>
      <c r="UET250" s="165"/>
      <c r="UEU250" s="165"/>
      <c r="UEV250" s="165"/>
      <c r="UEW250" s="166"/>
      <c r="UEY250" s="164"/>
      <c r="UEZ250" s="168"/>
      <c r="UFA250" s="168"/>
      <c r="UFB250" s="165"/>
      <c r="UFC250" s="165"/>
      <c r="UFD250" s="165"/>
      <c r="UFE250" s="166"/>
      <c r="UFG250" s="164"/>
      <c r="UFH250" s="168"/>
      <c r="UFI250" s="168"/>
      <c r="UFJ250" s="165"/>
      <c r="UFK250" s="165"/>
      <c r="UFL250" s="165"/>
      <c r="UFM250" s="166"/>
      <c r="UFO250" s="164"/>
      <c r="UFP250" s="168"/>
      <c r="UFQ250" s="168"/>
      <c r="UFR250" s="165"/>
      <c r="UFS250" s="165"/>
      <c r="UFT250" s="165"/>
      <c r="UFU250" s="166"/>
      <c r="UFW250" s="164"/>
      <c r="UFX250" s="168"/>
      <c r="UFY250" s="168"/>
      <c r="UFZ250" s="165"/>
      <c r="UGA250" s="165"/>
      <c r="UGB250" s="165"/>
      <c r="UGC250" s="166"/>
      <c r="UGE250" s="164"/>
      <c r="UGF250" s="168"/>
      <c r="UGG250" s="168"/>
      <c r="UGH250" s="165"/>
      <c r="UGI250" s="165"/>
      <c r="UGJ250" s="165"/>
      <c r="UGK250" s="166"/>
      <c r="UGM250" s="164"/>
      <c r="UGN250" s="168"/>
      <c r="UGO250" s="168"/>
      <c r="UGP250" s="165"/>
      <c r="UGQ250" s="165"/>
      <c r="UGR250" s="165"/>
      <c r="UGS250" s="166"/>
      <c r="UGU250" s="164"/>
      <c r="UGV250" s="168"/>
      <c r="UGW250" s="168"/>
      <c r="UGX250" s="165"/>
      <c r="UGY250" s="165"/>
      <c r="UGZ250" s="165"/>
      <c r="UHA250" s="166"/>
      <c r="UHC250" s="164"/>
      <c r="UHD250" s="168"/>
      <c r="UHE250" s="168"/>
      <c r="UHF250" s="165"/>
      <c r="UHG250" s="165"/>
      <c r="UHH250" s="165"/>
      <c r="UHI250" s="166"/>
      <c r="UHK250" s="164"/>
      <c r="UHL250" s="168"/>
      <c r="UHM250" s="168"/>
      <c r="UHN250" s="165"/>
      <c r="UHO250" s="165"/>
      <c r="UHP250" s="165"/>
      <c r="UHQ250" s="166"/>
      <c r="UHS250" s="164"/>
      <c r="UHT250" s="168"/>
      <c r="UHU250" s="168"/>
      <c r="UHV250" s="165"/>
      <c r="UHW250" s="165"/>
      <c r="UHX250" s="165"/>
      <c r="UHY250" s="166"/>
      <c r="UIA250" s="164"/>
      <c r="UIB250" s="168"/>
      <c r="UIC250" s="168"/>
      <c r="UID250" s="165"/>
      <c r="UIE250" s="165"/>
      <c r="UIF250" s="165"/>
      <c r="UIG250" s="166"/>
      <c r="UII250" s="164"/>
      <c r="UIJ250" s="168"/>
      <c r="UIK250" s="168"/>
      <c r="UIL250" s="165"/>
      <c r="UIM250" s="165"/>
      <c r="UIN250" s="165"/>
      <c r="UIO250" s="166"/>
      <c r="UIQ250" s="164"/>
      <c r="UIR250" s="168"/>
      <c r="UIS250" s="168"/>
      <c r="UIT250" s="165"/>
      <c r="UIU250" s="165"/>
      <c r="UIV250" s="165"/>
      <c r="UIW250" s="166"/>
      <c r="UIY250" s="164"/>
      <c r="UIZ250" s="168"/>
      <c r="UJA250" s="168"/>
      <c r="UJB250" s="165"/>
      <c r="UJC250" s="165"/>
      <c r="UJD250" s="165"/>
      <c r="UJE250" s="166"/>
      <c r="UJG250" s="164"/>
      <c r="UJH250" s="168"/>
      <c r="UJI250" s="168"/>
      <c r="UJJ250" s="165"/>
      <c r="UJK250" s="165"/>
      <c r="UJL250" s="165"/>
      <c r="UJM250" s="166"/>
      <c r="UJO250" s="164"/>
      <c r="UJP250" s="168"/>
      <c r="UJQ250" s="168"/>
      <c r="UJR250" s="165"/>
      <c r="UJS250" s="165"/>
      <c r="UJT250" s="165"/>
      <c r="UJU250" s="166"/>
      <c r="UJW250" s="164"/>
      <c r="UJX250" s="168"/>
      <c r="UJY250" s="168"/>
      <c r="UJZ250" s="165"/>
      <c r="UKA250" s="165"/>
      <c r="UKB250" s="165"/>
      <c r="UKC250" s="166"/>
      <c r="UKE250" s="164"/>
      <c r="UKF250" s="168"/>
      <c r="UKG250" s="168"/>
      <c r="UKH250" s="165"/>
      <c r="UKI250" s="165"/>
      <c r="UKJ250" s="165"/>
      <c r="UKK250" s="166"/>
      <c r="UKM250" s="164"/>
      <c r="UKN250" s="168"/>
      <c r="UKO250" s="168"/>
      <c r="UKP250" s="165"/>
      <c r="UKQ250" s="165"/>
      <c r="UKR250" s="165"/>
      <c r="UKS250" s="166"/>
      <c r="UKU250" s="164"/>
      <c r="UKV250" s="168"/>
      <c r="UKW250" s="168"/>
      <c r="UKX250" s="165"/>
      <c r="UKY250" s="165"/>
      <c r="UKZ250" s="165"/>
      <c r="ULA250" s="166"/>
      <c r="ULC250" s="164"/>
      <c r="ULD250" s="168"/>
      <c r="ULE250" s="168"/>
      <c r="ULF250" s="165"/>
      <c r="ULG250" s="165"/>
      <c r="ULH250" s="165"/>
      <c r="ULI250" s="166"/>
      <c r="ULK250" s="164"/>
      <c r="ULL250" s="168"/>
      <c r="ULM250" s="168"/>
      <c r="ULN250" s="165"/>
      <c r="ULO250" s="165"/>
      <c r="ULP250" s="165"/>
      <c r="ULQ250" s="166"/>
      <c r="ULS250" s="164"/>
      <c r="ULT250" s="168"/>
      <c r="ULU250" s="168"/>
      <c r="ULV250" s="165"/>
      <c r="ULW250" s="165"/>
      <c r="ULX250" s="165"/>
      <c r="ULY250" s="166"/>
      <c r="UMA250" s="164"/>
      <c r="UMB250" s="168"/>
      <c r="UMC250" s="168"/>
      <c r="UMD250" s="165"/>
      <c r="UME250" s="165"/>
      <c r="UMF250" s="165"/>
      <c r="UMG250" s="166"/>
      <c r="UMI250" s="164"/>
      <c r="UMJ250" s="168"/>
      <c r="UMK250" s="168"/>
      <c r="UML250" s="165"/>
      <c r="UMM250" s="165"/>
      <c r="UMN250" s="165"/>
      <c r="UMO250" s="166"/>
      <c r="UMQ250" s="164"/>
      <c r="UMR250" s="168"/>
      <c r="UMS250" s="168"/>
      <c r="UMT250" s="165"/>
      <c r="UMU250" s="165"/>
      <c r="UMV250" s="165"/>
      <c r="UMW250" s="166"/>
      <c r="UMY250" s="164"/>
      <c r="UMZ250" s="168"/>
      <c r="UNA250" s="168"/>
      <c r="UNB250" s="165"/>
      <c r="UNC250" s="165"/>
      <c r="UND250" s="165"/>
      <c r="UNE250" s="166"/>
      <c r="UNG250" s="164"/>
      <c r="UNH250" s="168"/>
      <c r="UNI250" s="168"/>
      <c r="UNJ250" s="165"/>
      <c r="UNK250" s="165"/>
      <c r="UNL250" s="165"/>
      <c r="UNM250" s="166"/>
      <c r="UNO250" s="164"/>
      <c r="UNP250" s="168"/>
      <c r="UNQ250" s="168"/>
      <c r="UNR250" s="165"/>
      <c r="UNS250" s="165"/>
      <c r="UNT250" s="165"/>
      <c r="UNU250" s="166"/>
      <c r="UNW250" s="164"/>
      <c r="UNX250" s="168"/>
      <c r="UNY250" s="168"/>
      <c r="UNZ250" s="165"/>
      <c r="UOA250" s="165"/>
      <c r="UOB250" s="165"/>
      <c r="UOC250" s="166"/>
      <c r="UOE250" s="164"/>
      <c r="UOF250" s="168"/>
      <c r="UOG250" s="168"/>
      <c r="UOH250" s="165"/>
      <c r="UOI250" s="165"/>
      <c r="UOJ250" s="165"/>
      <c r="UOK250" s="166"/>
      <c r="UOM250" s="164"/>
      <c r="UON250" s="168"/>
      <c r="UOO250" s="168"/>
      <c r="UOP250" s="165"/>
      <c r="UOQ250" s="165"/>
      <c r="UOR250" s="165"/>
      <c r="UOS250" s="166"/>
      <c r="UOU250" s="164"/>
      <c r="UOV250" s="168"/>
      <c r="UOW250" s="168"/>
      <c r="UOX250" s="165"/>
      <c r="UOY250" s="165"/>
      <c r="UOZ250" s="165"/>
      <c r="UPA250" s="166"/>
      <c r="UPC250" s="164"/>
      <c r="UPD250" s="168"/>
      <c r="UPE250" s="168"/>
      <c r="UPF250" s="165"/>
      <c r="UPG250" s="165"/>
      <c r="UPH250" s="165"/>
      <c r="UPI250" s="166"/>
      <c r="UPK250" s="164"/>
      <c r="UPL250" s="168"/>
      <c r="UPM250" s="168"/>
      <c r="UPN250" s="165"/>
      <c r="UPO250" s="165"/>
      <c r="UPP250" s="165"/>
      <c r="UPQ250" s="166"/>
      <c r="UPS250" s="164"/>
      <c r="UPT250" s="168"/>
      <c r="UPU250" s="168"/>
      <c r="UPV250" s="165"/>
      <c r="UPW250" s="165"/>
      <c r="UPX250" s="165"/>
      <c r="UPY250" s="166"/>
      <c r="UQA250" s="164"/>
      <c r="UQB250" s="168"/>
      <c r="UQC250" s="168"/>
      <c r="UQD250" s="165"/>
      <c r="UQE250" s="165"/>
      <c r="UQF250" s="165"/>
      <c r="UQG250" s="166"/>
      <c r="UQI250" s="164"/>
      <c r="UQJ250" s="168"/>
      <c r="UQK250" s="168"/>
      <c r="UQL250" s="165"/>
      <c r="UQM250" s="165"/>
      <c r="UQN250" s="165"/>
      <c r="UQO250" s="166"/>
      <c r="UQQ250" s="164"/>
      <c r="UQR250" s="168"/>
      <c r="UQS250" s="168"/>
      <c r="UQT250" s="165"/>
      <c r="UQU250" s="165"/>
      <c r="UQV250" s="165"/>
      <c r="UQW250" s="166"/>
      <c r="UQY250" s="164"/>
      <c r="UQZ250" s="168"/>
      <c r="URA250" s="168"/>
      <c r="URB250" s="165"/>
      <c r="URC250" s="165"/>
      <c r="URD250" s="165"/>
      <c r="URE250" s="166"/>
      <c r="URG250" s="164"/>
      <c r="URH250" s="168"/>
      <c r="URI250" s="168"/>
      <c r="URJ250" s="165"/>
      <c r="URK250" s="165"/>
      <c r="URL250" s="165"/>
      <c r="URM250" s="166"/>
      <c r="URO250" s="164"/>
      <c r="URP250" s="168"/>
      <c r="URQ250" s="168"/>
      <c r="URR250" s="165"/>
      <c r="URS250" s="165"/>
      <c r="URT250" s="165"/>
      <c r="URU250" s="166"/>
      <c r="URW250" s="164"/>
      <c r="URX250" s="168"/>
      <c r="URY250" s="168"/>
      <c r="URZ250" s="165"/>
      <c r="USA250" s="165"/>
      <c r="USB250" s="165"/>
      <c r="USC250" s="166"/>
      <c r="USE250" s="164"/>
      <c r="USF250" s="168"/>
      <c r="USG250" s="168"/>
      <c r="USH250" s="165"/>
      <c r="USI250" s="165"/>
      <c r="USJ250" s="165"/>
      <c r="USK250" s="166"/>
      <c r="USM250" s="164"/>
      <c r="USN250" s="168"/>
      <c r="USO250" s="168"/>
      <c r="USP250" s="165"/>
      <c r="USQ250" s="165"/>
      <c r="USR250" s="165"/>
      <c r="USS250" s="166"/>
      <c r="USU250" s="164"/>
      <c r="USV250" s="168"/>
      <c r="USW250" s="168"/>
      <c r="USX250" s="165"/>
      <c r="USY250" s="165"/>
      <c r="USZ250" s="165"/>
      <c r="UTA250" s="166"/>
      <c r="UTC250" s="164"/>
      <c r="UTD250" s="168"/>
      <c r="UTE250" s="168"/>
      <c r="UTF250" s="165"/>
      <c r="UTG250" s="165"/>
      <c r="UTH250" s="165"/>
      <c r="UTI250" s="166"/>
      <c r="UTK250" s="164"/>
      <c r="UTL250" s="168"/>
      <c r="UTM250" s="168"/>
      <c r="UTN250" s="165"/>
      <c r="UTO250" s="165"/>
      <c r="UTP250" s="165"/>
      <c r="UTQ250" s="166"/>
      <c r="UTS250" s="164"/>
      <c r="UTT250" s="168"/>
      <c r="UTU250" s="168"/>
      <c r="UTV250" s="165"/>
      <c r="UTW250" s="165"/>
      <c r="UTX250" s="165"/>
      <c r="UTY250" s="166"/>
      <c r="UUA250" s="164"/>
      <c r="UUB250" s="168"/>
      <c r="UUC250" s="168"/>
      <c r="UUD250" s="165"/>
      <c r="UUE250" s="165"/>
      <c r="UUF250" s="165"/>
      <c r="UUG250" s="166"/>
      <c r="UUI250" s="164"/>
      <c r="UUJ250" s="168"/>
      <c r="UUK250" s="168"/>
      <c r="UUL250" s="165"/>
      <c r="UUM250" s="165"/>
      <c r="UUN250" s="165"/>
      <c r="UUO250" s="166"/>
      <c r="UUQ250" s="164"/>
      <c r="UUR250" s="168"/>
      <c r="UUS250" s="168"/>
      <c r="UUT250" s="165"/>
      <c r="UUU250" s="165"/>
      <c r="UUV250" s="165"/>
      <c r="UUW250" s="166"/>
      <c r="UUY250" s="164"/>
      <c r="UUZ250" s="168"/>
      <c r="UVA250" s="168"/>
      <c r="UVB250" s="165"/>
      <c r="UVC250" s="165"/>
      <c r="UVD250" s="165"/>
      <c r="UVE250" s="166"/>
      <c r="UVG250" s="164"/>
      <c r="UVH250" s="168"/>
      <c r="UVI250" s="168"/>
      <c r="UVJ250" s="165"/>
      <c r="UVK250" s="165"/>
      <c r="UVL250" s="165"/>
      <c r="UVM250" s="166"/>
      <c r="UVO250" s="164"/>
      <c r="UVP250" s="168"/>
      <c r="UVQ250" s="168"/>
      <c r="UVR250" s="165"/>
      <c r="UVS250" s="165"/>
      <c r="UVT250" s="165"/>
      <c r="UVU250" s="166"/>
      <c r="UVW250" s="164"/>
      <c r="UVX250" s="168"/>
      <c r="UVY250" s="168"/>
      <c r="UVZ250" s="165"/>
      <c r="UWA250" s="165"/>
      <c r="UWB250" s="165"/>
      <c r="UWC250" s="166"/>
      <c r="UWE250" s="164"/>
      <c r="UWF250" s="168"/>
      <c r="UWG250" s="168"/>
      <c r="UWH250" s="165"/>
      <c r="UWI250" s="165"/>
      <c r="UWJ250" s="165"/>
      <c r="UWK250" s="166"/>
      <c r="UWM250" s="164"/>
      <c r="UWN250" s="168"/>
      <c r="UWO250" s="168"/>
      <c r="UWP250" s="165"/>
      <c r="UWQ250" s="165"/>
      <c r="UWR250" s="165"/>
      <c r="UWS250" s="166"/>
      <c r="UWU250" s="164"/>
      <c r="UWV250" s="168"/>
      <c r="UWW250" s="168"/>
      <c r="UWX250" s="165"/>
      <c r="UWY250" s="165"/>
      <c r="UWZ250" s="165"/>
      <c r="UXA250" s="166"/>
      <c r="UXC250" s="164"/>
      <c r="UXD250" s="168"/>
      <c r="UXE250" s="168"/>
      <c r="UXF250" s="165"/>
      <c r="UXG250" s="165"/>
      <c r="UXH250" s="165"/>
      <c r="UXI250" s="166"/>
      <c r="UXK250" s="164"/>
      <c r="UXL250" s="168"/>
      <c r="UXM250" s="168"/>
      <c r="UXN250" s="165"/>
      <c r="UXO250" s="165"/>
      <c r="UXP250" s="165"/>
      <c r="UXQ250" s="166"/>
      <c r="UXS250" s="164"/>
      <c r="UXT250" s="168"/>
      <c r="UXU250" s="168"/>
      <c r="UXV250" s="165"/>
      <c r="UXW250" s="165"/>
      <c r="UXX250" s="165"/>
      <c r="UXY250" s="166"/>
      <c r="UYA250" s="164"/>
      <c r="UYB250" s="168"/>
      <c r="UYC250" s="168"/>
      <c r="UYD250" s="165"/>
      <c r="UYE250" s="165"/>
      <c r="UYF250" s="165"/>
      <c r="UYG250" s="166"/>
      <c r="UYI250" s="164"/>
      <c r="UYJ250" s="168"/>
      <c r="UYK250" s="168"/>
      <c r="UYL250" s="165"/>
      <c r="UYM250" s="165"/>
      <c r="UYN250" s="165"/>
      <c r="UYO250" s="166"/>
      <c r="UYQ250" s="164"/>
      <c r="UYR250" s="168"/>
      <c r="UYS250" s="168"/>
      <c r="UYT250" s="165"/>
      <c r="UYU250" s="165"/>
      <c r="UYV250" s="165"/>
      <c r="UYW250" s="166"/>
      <c r="UYY250" s="164"/>
      <c r="UYZ250" s="168"/>
      <c r="UZA250" s="168"/>
      <c r="UZB250" s="165"/>
      <c r="UZC250" s="165"/>
      <c r="UZD250" s="165"/>
      <c r="UZE250" s="166"/>
      <c r="UZG250" s="164"/>
      <c r="UZH250" s="168"/>
      <c r="UZI250" s="168"/>
      <c r="UZJ250" s="165"/>
      <c r="UZK250" s="165"/>
      <c r="UZL250" s="165"/>
      <c r="UZM250" s="166"/>
      <c r="UZO250" s="164"/>
      <c r="UZP250" s="168"/>
      <c r="UZQ250" s="168"/>
      <c r="UZR250" s="165"/>
      <c r="UZS250" s="165"/>
      <c r="UZT250" s="165"/>
      <c r="UZU250" s="166"/>
      <c r="UZW250" s="164"/>
      <c r="UZX250" s="168"/>
      <c r="UZY250" s="168"/>
      <c r="UZZ250" s="165"/>
      <c r="VAA250" s="165"/>
      <c r="VAB250" s="165"/>
      <c r="VAC250" s="166"/>
      <c r="VAE250" s="164"/>
      <c r="VAF250" s="168"/>
      <c r="VAG250" s="168"/>
      <c r="VAH250" s="165"/>
      <c r="VAI250" s="165"/>
      <c r="VAJ250" s="165"/>
      <c r="VAK250" s="166"/>
      <c r="VAM250" s="164"/>
      <c r="VAN250" s="168"/>
      <c r="VAO250" s="168"/>
      <c r="VAP250" s="165"/>
      <c r="VAQ250" s="165"/>
      <c r="VAR250" s="165"/>
      <c r="VAS250" s="166"/>
      <c r="VAU250" s="164"/>
      <c r="VAV250" s="168"/>
      <c r="VAW250" s="168"/>
      <c r="VAX250" s="165"/>
      <c r="VAY250" s="165"/>
      <c r="VAZ250" s="165"/>
      <c r="VBA250" s="166"/>
      <c r="VBC250" s="164"/>
      <c r="VBD250" s="168"/>
      <c r="VBE250" s="168"/>
      <c r="VBF250" s="165"/>
      <c r="VBG250" s="165"/>
      <c r="VBH250" s="165"/>
      <c r="VBI250" s="166"/>
      <c r="VBK250" s="164"/>
      <c r="VBL250" s="168"/>
      <c r="VBM250" s="168"/>
      <c r="VBN250" s="165"/>
      <c r="VBO250" s="165"/>
      <c r="VBP250" s="165"/>
      <c r="VBQ250" s="166"/>
      <c r="VBS250" s="164"/>
      <c r="VBT250" s="168"/>
      <c r="VBU250" s="168"/>
      <c r="VBV250" s="165"/>
      <c r="VBW250" s="165"/>
      <c r="VBX250" s="165"/>
      <c r="VBY250" s="166"/>
      <c r="VCA250" s="164"/>
      <c r="VCB250" s="168"/>
      <c r="VCC250" s="168"/>
      <c r="VCD250" s="165"/>
      <c r="VCE250" s="165"/>
      <c r="VCF250" s="165"/>
      <c r="VCG250" s="166"/>
      <c r="VCI250" s="164"/>
      <c r="VCJ250" s="168"/>
      <c r="VCK250" s="168"/>
      <c r="VCL250" s="165"/>
      <c r="VCM250" s="165"/>
      <c r="VCN250" s="165"/>
      <c r="VCO250" s="166"/>
      <c r="VCQ250" s="164"/>
      <c r="VCR250" s="168"/>
      <c r="VCS250" s="168"/>
      <c r="VCT250" s="165"/>
      <c r="VCU250" s="165"/>
      <c r="VCV250" s="165"/>
      <c r="VCW250" s="166"/>
      <c r="VCY250" s="164"/>
      <c r="VCZ250" s="168"/>
      <c r="VDA250" s="168"/>
      <c r="VDB250" s="165"/>
      <c r="VDC250" s="165"/>
      <c r="VDD250" s="165"/>
      <c r="VDE250" s="166"/>
      <c r="VDG250" s="164"/>
      <c r="VDH250" s="168"/>
      <c r="VDI250" s="168"/>
      <c r="VDJ250" s="165"/>
      <c r="VDK250" s="165"/>
      <c r="VDL250" s="165"/>
      <c r="VDM250" s="166"/>
      <c r="VDO250" s="164"/>
      <c r="VDP250" s="168"/>
      <c r="VDQ250" s="168"/>
      <c r="VDR250" s="165"/>
      <c r="VDS250" s="165"/>
      <c r="VDT250" s="165"/>
      <c r="VDU250" s="166"/>
      <c r="VDW250" s="164"/>
      <c r="VDX250" s="168"/>
      <c r="VDY250" s="168"/>
      <c r="VDZ250" s="165"/>
      <c r="VEA250" s="165"/>
      <c r="VEB250" s="165"/>
      <c r="VEC250" s="166"/>
      <c r="VEE250" s="164"/>
      <c r="VEF250" s="168"/>
      <c r="VEG250" s="168"/>
      <c r="VEH250" s="165"/>
      <c r="VEI250" s="165"/>
      <c r="VEJ250" s="165"/>
      <c r="VEK250" s="166"/>
      <c r="VEM250" s="164"/>
      <c r="VEN250" s="168"/>
      <c r="VEO250" s="168"/>
      <c r="VEP250" s="165"/>
      <c r="VEQ250" s="165"/>
      <c r="VER250" s="165"/>
      <c r="VES250" s="166"/>
      <c r="VEU250" s="164"/>
      <c r="VEV250" s="168"/>
      <c r="VEW250" s="168"/>
      <c r="VEX250" s="165"/>
      <c r="VEY250" s="165"/>
      <c r="VEZ250" s="165"/>
      <c r="VFA250" s="166"/>
      <c r="VFC250" s="164"/>
      <c r="VFD250" s="168"/>
      <c r="VFE250" s="168"/>
      <c r="VFF250" s="165"/>
      <c r="VFG250" s="165"/>
      <c r="VFH250" s="165"/>
      <c r="VFI250" s="166"/>
      <c r="VFK250" s="164"/>
      <c r="VFL250" s="168"/>
      <c r="VFM250" s="168"/>
      <c r="VFN250" s="165"/>
      <c r="VFO250" s="165"/>
      <c r="VFP250" s="165"/>
      <c r="VFQ250" s="166"/>
      <c r="VFS250" s="164"/>
      <c r="VFT250" s="168"/>
      <c r="VFU250" s="168"/>
      <c r="VFV250" s="165"/>
      <c r="VFW250" s="165"/>
      <c r="VFX250" s="165"/>
      <c r="VFY250" s="166"/>
      <c r="VGA250" s="164"/>
      <c r="VGB250" s="168"/>
      <c r="VGC250" s="168"/>
      <c r="VGD250" s="165"/>
      <c r="VGE250" s="165"/>
      <c r="VGF250" s="165"/>
      <c r="VGG250" s="166"/>
      <c r="VGI250" s="164"/>
      <c r="VGJ250" s="168"/>
      <c r="VGK250" s="168"/>
      <c r="VGL250" s="165"/>
      <c r="VGM250" s="165"/>
      <c r="VGN250" s="165"/>
      <c r="VGO250" s="166"/>
      <c r="VGQ250" s="164"/>
      <c r="VGR250" s="168"/>
      <c r="VGS250" s="168"/>
      <c r="VGT250" s="165"/>
      <c r="VGU250" s="165"/>
      <c r="VGV250" s="165"/>
      <c r="VGW250" s="166"/>
      <c r="VGY250" s="164"/>
      <c r="VGZ250" s="168"/>
      <c r="VHA250" s="168"/>
      <c r="VHB250" s="165"/>
      <c r="VHC250" s="165"/>
      <c r="VHD250" s="165"/>
      <c r="VHE250" s="166"/>
      <c r="VHG250" s="164"/>
      <c r="VHH250" s="168"/>
      <c r="VHI250" s="168"/>
      <c r="VHJ250" s="165"/>
      <c r="VHK250" s="165"/>
      <c r="VHL250" s="165"/>
      <c r="VHM250" s="166"/>
      <c r="VHO250" s="164"/>
      <c r="VHP250" s="168"/>
      <c r="VHQ250" s="168"/>
      <c r="VHR250" s="165"/>
      <c r="VHS250" s="165"/>
      <c r="VHT250" s="165"/>
      <c r="VHU250" s="166"/>
      <c r="VHW250" s="164"/>
      <c r="VHX250" s="168"/>
      <c r="VHY250" s="168"/>
      <c r="VHZ250" s="165"/>
      <c r="VIA250" s="165"/>
      <c r="VIB250" s="165"/>
      <c r="VIC250" s="166"/>
      <c r="VIE250" s="164"/>
      <c r="VIF250" s="168"/>
      <c r="VIG250" s="168"/>
      <c r="VIH250" s="165"/>
      <c r="VII250" s="165"/>
      <c r="VIJ250" s="165"/>
      <c r="VIK250" s="166"/>
      <c r="VIM250" s="164"/>
      <c r="VIN250" s="168"/>
      <c r="VIO250" s="168"/>
      <c r="VIP250" s="165"/>
      <c r="VIQ250" s="165"/>
      <c r="VIR250" s="165"/>
      <c r="VIS250" s="166"/>
      <c r="VIU250" s="164"/>
      <c r="VIV250" s="168"/>
      <c r="VIW250" s="168"/>
      <c r="VIX250" s="165"/>
      <c r="VIY250" s="165"/>
      <c r="VIZ250" s="165"/>
      <c r="VJA250" s="166"/>
      <c r="VJC250" s="164"/>
      <c r="VJD250" s="168"/>
      <c r="VJE250" s="168"/>
      <c r="VJF250" s="165"/>
      <c r="VJG250" s="165"/>
      <c r="VJH250" s="165"/>
      <c r="VJI250" s="166"/>
      <c r="VJK250" s="164"/>
      <c r="VJL250" s="168"/>
      <c r="VJM250" s="168"/>
      <c r="VJN250" s="165"/>
      <c r="VJO250" s="165"/>
      <c r="VJP250" s="165"/>
      <c r="VJQ250" s="166"/>
      <c r="VJS250" s="164"/>
      <c r="VJT250" s="168"/>
      <c r="VJU250" s="168"/>
      <c r="VJV250" s="165"/>
      <c r="VJW250" s="165"/>
      <c r="VJX250" s="165"/>
      <c r="VJY250" s="166"/>
      <c r="VKA250" s="164"/>
      <c r="VKB250" s="168"/>
      <c r="VKC250" s="168"/>
      <c r="VKD250" s="165"/>
      <c r="VKE250" s="165"/>
      <c r="VKF250" s="165"/>
      <c r="VKG250" s="166"/>
      <c r="VKI250" s="164"/>
      <c r="VKJ250" s="168"/>
      <c r="VKK250" s="168"/>
      <c r="VKL250" s="165"/>
      <c r="VKM250" s="165"/>
      <c r="VKN250" s="165"/>
      <c r="VKO250" s="166"/>
      <c r="VKQ250" s="164"/>
      <c r="VKR250" s="168"/>
      <c r="VKS250" s="168"/>
      <c r="VKT250" s="165"/>
      <c r="VKU250" s="165"/>
      <c r="VKV250" s="165"/>
      <c r="VKW250" s="166"/>
      <c r="VKY250" s="164"/>
      <c r="VKZ250" s="168"/>
      <c r="VLA250" s="168"/>
      <c r="VLB250" s="165"/>
      <c r="VLC250" s="165"/>
      <c r="VLD250" s="165"/>
      <c r="VLE250" s="166"/>
      <c r="VLG250" s="164"/>
      <c r="VLH250" s="168"/>
      <c r="VLI250" s="168"/>
      <c r="VLJ250" s="165"/>
      <c r="VLK250" s="165"/>
      <c r="VLL250" s="165"/>
      <c r="VLM250" s="166"/>
      <c r="VLO250" s="164"/>
      <c r="VLP250" s="168"/>
      <c r="VLQ250" s="168"/>
      <c r="VLR250" s="165"/>
      <c r="VLS250" s="165"/>
      <c r="VLT250" s="165"/>
      <c r="VLU250" s="166"/>
      <c r="VLW250" s="164"/>
      <c r="VLX250" s="168"/>
      <c r="VLY250" s="168"/>
      <c r="VLZ250" s="165"/>
      <c r="VMA250" s="165"/>
      <c r="VMB250" s="165"/>
      <c r="VMC250" s="166"/>
      <c r="VME250" s="164"/>
      <c r="VMF250" s="168"/>
      <c r="VMG250" s="168"/>
      <c r="VMH250" s="165"/>
      <c r="VMI250" s="165"/>
      <c r="VMJ250" s="165"/>
      <c r="VMK250" s="166"/>
      <c r="VMM250" s="164"/>
      <c r="VMN250" s="168"/>
      <c r="VMO250" s="168"/>
      <c r="VMP250" s="165"/>
      <c r="VMQ250" s="165"/>
      <c r="VMR250" s="165"/>
      <c r="VMS250" s="166"/>
      <c r="VMU250" s="164"/>
      <c r="VMV250" s="168"/>
      <c r="VMW250" s="168"/>
      <c r="VMX250" s="165"/>
      <c r="VMY250" s="165"/>
      <c r="VMZ250" s="165"/>
      <c r="VNA250" s="166"/>
      <c r="VNC250" s="164"/>
      <c r="VND250" s="168"/>
      <c r="VNE250" s="168"/>
      <c r="VNF250" s="165"/>
      <c r="VNG250" s="165"/>
      <c r="VNH250" s="165"/>
      <c r="VNI250" s="166"/>
      <c r="VNK250" s="164"/>
      <c r="VNL250" s="168"/>
      <c r="VNM250" s="168"/>
      <c r="VNN250" s="165"/>
      <c r="VNO250" s="165"/>
      <c r="VNP250" s="165"/>
      <c r="VNQ250" s="166"/>
      <c r="VNS250" s="164"/>
      <c r="VNT250" s="168"/>
      <c r="VNU250" s="168"/>
      <c r="VNV250" s="165"/>
      <c r="VNW250" s="165"/>
      <c r="VNX250" s="165"/>
      <c r="VNY250" s="166"/>
      <c r="VOA250" s="164"/>
      <c r="VOB250" s="168"/>
      <c r="VOC250" s="168"/>
      <c r="VOD250" s="165"/>
      <c r="VOE250" s="165"/>
      <c r="VOF250" s="165"/>
      <c r="VOG250" s="166"/>
      <c r="VOI250" s="164"/>
      <c r="VOJ250" s="168"/>
      <c r="VOK250" s="168"/>
      <c r="VOL250" s="165"/>
      <c r="VOM250" s="165"/>
      <c r="VON250" s="165"/>
      <c r="VOO250" s="166"/>
      <c r="VOQ250" s="164"/>
      <c r="VOR250" s="168"/>
      <c r="VOS250" s="168"/>
      <c r="VOT250" s="165"/>
      <c r="VOU250" s="165"/>
      <c r="VOV250" s="165"/>
      <c r="VOW250" s="166"/>
      <c r="VOY250" s="164"/>
      <c r="VOZ250" s="168"/>
      <c r="VPA250" s="168"/>
      <c r="VPB250" s="165"/>
      <c r="VPC250" s="165"/>
      <c r="VPD250" s="165"/>
      <c r="VPE250" s="166"/>
      <c r="VPG250" s="164"/>
      <c r="VPH250" s="168"/>
      <c r="VPI250" s="168"/>
      <c r="VPJ250" s="165"/>
      <c r="VPK250" s="165"/>
      <c r="VPL250" s="165"/>
      <c r="VPM250" s="166"/>
      <c r="VPO250" s="164"/>
      <c r="VPP250" s="168"/>
      <c r="VPQ250" s="168"/>
      <c r="VPR250" s="165"/>
      <c r="VPS250" s="165"/>
      <c r="VPT250" s="165"/>
      <c r="VPU250" s="166"/>
      <c r="VPW250" s="164"/>
      <c r="VPX250" s="168"/>
      <c r="VPY250" s="168"/>
      <c r="VPZ250" s="165"/>
      <c r="VQA250" s="165"/>
      <c r="VQB250" s="165"/>
      <c r="VQC250" s="166"/>
      <c r="VQE250" s="164"/>
      <c r="VQF250" s="168"/>
      <c r="VQG250" s="168"/>
      <c r="VQH250" s="165"/>
      <c r="VQI250" s="165"/>
      <c r="VQJ250" s="165"/>
      <c r="VQK250" s="166"/>
      <c r="VQM250" s="164"/>
      <c r="VQN250" s="168"/>
      <c r="VQO250" s="168"/>
      <c r="VQP250" s="165"/>
      <c r="VQQ250" s="165"/>
      <c r="VQR250" s="165"/>
      <c r="VQS250" s="166"/>
      <c r="VQU250" s="164"/>
      <c r="VQV250" s="168"/>
      <c r="VQW250" s="168"/>
      <c r="VQX250" s="165"/>
      <c r="VQY250" s="165"/>
      <c r="VQZ250" s="165"/>
      <c r="VRA250" s="166"/>
      <c r="VRC250" s="164"/>
      <c r="VRD250" s="168"/>
      <c r="VRE250" s="168"/>
      <c r="VRF250" s="165"/>
      <c r="VRG250" s="165"/>
      <c r="VRH250" s="165"/>
      <c r="VRI250" s="166"/>
      <c r="VRK250" s="164"/>
      <c r="VRL250" s="168"/>
      <c r="VRM250" s="168"/>
      <c r="VRN250" s="165"/>
      <c r="VRO250" s="165"/>
      <c r="VRP250" s="165"/>
      <c r="VRQ250" s="166"/>
      <c r="VRS250" s="164"/>
      <c r="VRT250" s="168"/>
      <c r="VRU250" s="168"/>
      <c r="VRV250" s="165"/>
      <c r="VRW250" s="165"/>
      <c r="VRX250" s="165"/>
      <c r="VRY250" s="166"/>
      <c r="VSA250" s="164"/>
      <c r="VSB250" s="168"/>
      <c r="VSC250" s="168"/>
      <c r="VSD250" s="165"/>
      <c r="VSE250" s="165"/>
      <c r="VSF250" s="165"/>
      <c r="VSG250" s="166"/>
      <c r="VSI250" s="164"/>
      <c r="VSJ250" s="168"/>
      <c r="VSK250" s="168"/>
      <c r="VSL250" s="165"/>
      <c r="VSM250" s="165"/>
      <c r="VSN250" s="165"/>
      <c r="VSO250" s="166"/>
      <c r="VSQ250" s="164"/>
      <c r="VSR250" s="168"/>
      <c r="VSS250" s="168"/>
      <c r="VST250" s="165"/>
      <c r="VSU250" s="165"/>
      <c r="VSV250" s="165"/>
      <c r="VSW250" s="166"/>
      <c r="VSY250" s="164"/>
      <c r="VSZ250" s="168"/>
      <c r="VTA250" s="168"/>
      <c r="VTB250" s="165"/>
      <c r="VTC250" s="165"/>
      <c r="VTD250" s="165"/>
      <c r="VTE250" s="166"/>
      <c r="VTG250" s="164"/>
      <c r="VTH250" s="168"/>
      <c r="VTI250" s="168"/>
      <c r="VTJ250" s="165"/>
      <c r="VTK250" s="165"/>
      <c r="VTL250" s="165"/>
      <c r="VTM250" s="166"/>
      <c r="VTO250" s="164"/>
      <c r="VTP250" s="168"/>
      <c r="VTQ250" s="168"/>
      <c r="VTR250" s="165"/>
      <c r="VTS250" s="165"/>
      <c r="VTT250" s="165"/>
      <c r="VTU250" s="166"/>
      <c r="VTW250" s="164"/>
      <c r="VTX250" s="168"/>
      <c r="VTY250" s="168"/>
      <c r="VTZ250" s="165"/>
      <c r="VUA250" s="165"/>
      <c r="VUB250" s="165"/>
      <c r="VUC250" s="166"/>
      <c r="VUE250" s="164"/>
      <c r="VUF250" s="168"/>
      <c r="VUG250" s="168"/>
      <c r="VUH250" s="165"/>
      <c r="VUI250" s="165"/>
      <c r="VUJ250" s="165"/>
      <c r="VUK250" s="166"/>
      <c r="VUM250" s="164"/>
      <c r="VUN250" s="168"/>
      <c r="VUO250" s="168"/>
      <c r="VUP250" s="165"/>
      <c r="VUQ250" s="165"/>
      <c r="VUR250" s="165"/>
      <c r="VUS250" s="166"/>
      <c r="VUU250" s="164"/>
      <c r="VUV250" s="168"/>
      <c r="VUW250" s="168"/>
      <c r="VUX250" s="165"/>
      <c r="VUY250" s="165"/>
      <c r="VUZ250" s="165"/>
      <c r="VVA250" s="166"/>
      <c r="VVC250" s="164"/>
      <c r="VVD250" s="168"/>
      <c r="VVE250" s="168"/>
      <c r="VVF250" s="165"/>
      <c r="VVG250" s="165"/>
      <c r="VVH250" s="165"/>
      <c r="VVI250" s="166"/>
      <c r="VVK250" s="164"/>
      <c r="VVL250" s="168"/>
      <c r="VVM250" s="168"/>
      <c r="VVN250" s="165"/>
      <c r="VVO250" s="165"/>
      <c r="VVP250" s="165"/>
      <c r="VVQ250" s="166"/>
      <c r="VVS250" s="164"/>
      <c r="VVT250" s="168"/>
      <c r="VVU250" s="168"/>
      <c r="VVV250" s="165"/>
      <c r="VVW250" s="165"/>
      <c r="VVX250" s="165"/>
      <c r="VVY250" s="166"/>
      <c r="VWA250" s="164"/>
      <c r="VWB250" s="168"/>
      <c r="VWC250" s="168"/>
      <c r="VWD250" s="165"/>
      <c r="VWE250" s="165"/>
      <c r="VWF250" s="165"/>
      <c r="VWG250" s="166"/>
      <c r="VWI250" s="164"/>
      <c r="VWJ250" s="168"/>
      <c r="VWK250" s="168"/>
      <c r="VWL250" s="165"/>
      <c r="VWM250" s="165"/>
      <c r="VWN250" s="165"/>
      <c r="VWO250" s="166"/>
      <c r="VWQ250" s="164"/>
      <c r="VWR250" s="168"/>
      <c r="VWS250" s="168"/>
      <c r="VWT250" s="165"/>
      <c r="VWU250" s="165"/>
      <c r="VWV250" s="165"/>
      <c r="VWW250" s="166"/>
      <c r="VWY250" s="164"/>
      <c r="VWZ250" s="168"/>
      <c r="VXA250" s="168"/>
      <c r="VXB250" s="165"/>
      <c r="VXC250" s="165"/>
      <c r="VXD250" s="165"/>
      <c r="VXE250" s="166"/>
      <c r="VXG250" s="164"/>
      <c r="VXH250" s="168"/>
      <c r="VXI250" s="168"/>
      <c r="VXJ250" s="165"/>
      <c r="VXK250" s="165"/>
      <c r="VXL250" s="165"/>
      <c r="VXM250" s="166"/>
      <c r="VXO250" s="164"/>
      <c r="VXP250" s="168"/>
      <c r="VXQ250" s="168"/>
      <c r="VXR250" s="165"/>
      <c r="VXS250" s="165"/>
      <c r="VXT250" s="165"/>
      <c r="VXU250" s="166"/>
      <c r="VXW250" s="164"/>
      <c r="VXX250" s="168"/>
      <c r="VXY250" s="168"/>
      <c r="VXZ250" s="165"/>
      <c r="VYA250" s="165"/>
      <c r="VYB250" s="165"/>
      <c r="VYC250" s="166"/>
      <c r="VYE250" s="164"/>
      <c r="VYF250" s="168"/>
      <c r="VYG250" s="168"/>
      <c r="VYH250" s="165"/>
      <c r="VYI250" s="165"/>
      <c r="VYJ250" s="165"/>
      <c r="VYK250" s="166"/>
      <c r="VYM250" s="164"/>
      <c r="VYN250" s="168"/>
      <c r="VYO250" s="168"/>
      <c r="VYP250" s="165"/>
      <c r="VYQ250" s="165"/>
      <c r="VYR250" s="165"/>
      <c r="VYS250" s="166"/>
      <c r="VYU250" s="164"/>
      <c r="VYV250" s="168"/>
      <c r="VYW250" s="168"/>
      <c r="VYX250" s="165"/>
      <c r="VYY250" s="165"/>
      <c r="VYZ250" s="165"/>
      <c r="VZA250" s="166"/>
      <c r="VZC250" s="164"/>
      <c r="VZD250" s="168"/>
      <c r="VZE250" s="168"/>
      <c r="VZF250" s="165"/>
      <c r="VZG250" s="165"/>
      <c r="VZH250" s="165"/>
      <c r="VZI250" s="166"/>
      <c r="VZK250" s="164"/>
      <c r="VZL250" s="168"/>
      <c r="VZM250" s="168"/>
      <c r="VZN250" s="165"/>
      <c r="VZO250" s="165"/>
      <c r="VZP250" s="165"/>
      <c r="VZQ250" s="166"/>
      <c r="VZS250" s="164"/>
      <c r="VZT250" s="168"/>
      <c r="VZU250" s="168"/>
      <c r="VZV250" s="165"/>
      <c r="VZW250" s="165"/>
      <c r="VZX250" s="165"/>
      <c r="VZY250" s="166"/>
      <c r="WAA250" s="164"/>
      <c r="WAB250" s="168"/>
      <c r="WAC250" s="168"/>
      <c r="WAD250" s="165"/>
      <c r="WAE250" s="165"/>
      <c r="WAF250" s="165"/>
      <c r="WAG250" s="166"/>
      <c r="WAI250" s="164"/>
      <c r="WAJ250" s="168"/>
      <c r="WAK250" s="168"/>
      <c r="WAL250" s="165"/>
      <c r="WAM250" s="165"/>
      <c r="WAN250" s="165"/>
      <c r="WAO250" s="166"/>
      <c r="WAQ250" s="164"/>
      <c r="WAR250" s="168"/>
      <c r="WAS250" s="168"/>
      <c r="WAT250" s="165"/>
      <c r="WAU250" s="165"/>
      <c r="WAV250" s="165"/>
      <c r="WAW250" s="166"/>
      <c r="WAY250" s="164"/>
      <c r="WAZ250" s="168"/>
      <c r="WBA250" s="168"/>
      <c r="WBB250" s="165"/>
      <c r="WBC250" s="165"/>
      <c r="WBD250" s="165"/>
      <c r="WBE250" s="166"/>
      <c r="WBG250" s="164"/>
      <c r="WBH250" s="168"/>
      <c r="WBI250" s="168"/>
      <c r="WBJ250" s="165"/>
      <c r="WBK250" s="165"/>
      <c r="WBL250" s="165"/>
      <c r="WBM250" s="166"/>
      <c r="WBO250" s="164"/>
      <c r="WBP250" s="168"/>
      <c r="WBQ250" s="168"/>
      <c r="WBR250" s="165"/>
      <c r="WBS250" s="165"/>
      <c r="WBT250" s="165"/>
      <c r="WBU250" s="166"/>
      <c r="WBW250" s="164"/>
      <c r="WBX250" s="168"/>
      <c r="WBY250" s="168"/>
      <c r="WBZ250" s="165"/>
      <c r="WCA250" s="165"/>
      <c r="WCB250" s="165"/>
      <c r="WCC250" s="166"/>
      <c r="WCE250" s="164"/>
      <c r="WCF250" s="168"/>
      <c r="WCG250" s="168"/>
      <c r="WCH250" s="165"/>
      <c r="WCI250" s="165"/>
      <c r="WCJ250" s="165"/>
      <c r="WCK250" s="166"/>
      <c r="WCM250" s="164"/>
      <c r="WCN250" s="168"/>
      <c r="WCO250" s="168"/>
      <c r="WCP250" s="165"/>
      <c r="WCQ250" s="165"/>
      <c r="WCR250" s="165"/>
      <c r="WCS250" s="166"/>
      <c r="WCU250" s="164"/>
      <c r="WCV250" s="168"/>
      <c r="WCW250" s="168"/>
      <c r="WCX250" s="165"/>
      <c r="WCY250" s="165"/>
      <c r="WCZ250" s="165"/>
      <c r="WDA250" s="166"/>
      <c r="WDC250" s="164"/>
      <c r="WDD250" s="168"/>
      <c r="WDE250" s="168"/>
      <c r="WDF250" s="165"/>
      <c r="WDG250" s="165"/>
      <c r="WDH250" s="165"/>
      <c r="WDI250" s="166"/>
      <c r="WDK250" s="164"/>
      <c r="WDL250" s="168"/>
      <c r="WDM250" s="168"/>
      <c r="WDN250" s="165"/>
      <c r="WDO250" s="165"/>
      <c r="WDP250" s="165"/>
      <c r="WDQ250" s="166"/>
      <c r="WDS250" s="164"/>
      <c r="WDT250" s="168"/>
      <c r="WDU250" s="168"/>
      <c r="WDV250" s="165"/>
      <c r="WDW250" s="165"/>
      <c r="WDX250" s="165"/>
      <c r="WDY250" s="166"/>
      <c r="WEA250" s="164"/>
      <c r="WEB250" s="168"/>
      <c r="WEC250" s="168"/>
      <c r="WED250" s="165"/>
      <c r="WEE250" s="165"/>
      <c r="WEF250" s="165"/>
      <c r="WEG250" s="166"/>
      <c r="WEI250" s="164"/>
      <c r="WEJ250" s="168"/>
      <c r="WEK250" s="168"/>
      <c r="WEL250" s="165"/>
      <c r="WEM250" s="165"/>
      <c r="WEN250" s="165"/>
      <c r="WEO250" s="166"/>
      <c r="WEQ250" s="164"/>
      <c r="WER250" s="168"/>
      <c r="WES250" s="168"/>
      <c r="WET250" s="165"/>
      <c r="WEU250" s="165"/>
      <c r="WEV250" s="165"/>
      <c r="WEW250" s="166"/>
      <c r="WEY250" s="164"/>
      <c r="WEZ250" s="168"/>
      <c r="WFA250" s="168"/>
      <c r="WFB250" s="165"/>
      <c r="WFC250" s="165"/>
      <c r="WFD250" s="165"/>
      <c r="WFE250" s="166"/>
      <c r="WFG250" s="164"/>
      <c r="WFH250" s="168"/>
      <c r="WFI250" s="168"/>
      <c r="WFJ250" s="165"/>
      <c r="WFK250" s="165"/>
      <c r="WFL250" s="165"/>
      <c r="WFM250" s="166"/>
      <c r="WFO250" s="164"/>
      <c r="WFP250" s="168"/>
      <c r="WFQ250" s="168"/>
      <c r="WFR250" s="165"/>
      <c r="WFS250" s="165"/>
      <c r="WFT250" s="165"/>
      <c r="WFU250" s="166"/>
      <c r="WFW250" s="164"/>
      <c r="WFX250" s="168"/>
      <c r="WFY250" s="168"/>
      <c r="WFZ250" s="165"/>
      <c r="WGA250" s="165"/>
      <c r="WGB250" s="165"/>
      <c r="WGC250" s="166"/>
      <c r="WGE250" s="164"/>
      <c r="WGF250" s="168"/>
      <c r="WGG250" s="168"/>
      <c r="WGH250" s="165"/>
      <c r="WGI250" s="165"/>
      <c r="WGJ250" s="165"/>
      <c r="WGK250" s="166"/>
      <c r="WGM250" s="164"/>
      <c r="WGN250" s="168"/>
      <c r="WGO250" s="168"/>
      <c r="WGP250" s="165"/>
      <c r="WGQ250" s="165"/>
      <c r="WGR250" s="165"/>
      <c r="WGS250" s="166"/>
      <c r="WGU250" s="164"/>
      <c r="WGV250" s="168"/>
      <c r="WGW250" s="168"/>
      <c r="WGX250" s="165"/>
      <c r="WGY250" s="165"/>
      <c r="WGZ250" s="165"/>
      <c r="WHA250" s="166"/>
      <c r="WHC250" s="164"/>
      <c r="WHD250" s="168"/>
      <c r="WHE250" s="168"/>
      <c r="WHF250" s="165"/>
      <c r="WHG250" s="165"/>
      <c r="WHH250" s="165"/>
      <c r="WHI250" s="166"/>
      <c r="WHK250" s="164"/>
      <c r="WHL250" s="168"/>
      <c r="WHM250" s="168"/>
      <c r="WHN250" s="165"/>
      <c r="WHO250" s="165"/>
      <c r="WHP250" s="165"/>
      <c r="WHQ250" s="166"/>
      <c r="WHS250" s="164"/>
      <c r="WHT250" s="168"/>
      <c r="WHU250" s="168"/>
      <c r="WHV250" s="165"/>
      <c r="WHW250" s="165"/>
      <c r="WHX250" s="165"/>
      <c r="WHY250" s="166"/>
      <c r="WIA250" s="164"/>
      <c r="WIB250" s="168"/>
      <c r="WIC250" s="168"/>
      <c r="WID250" s="165"/>
      <c r="WIE250" s="165"/>
      <c r="WIF250" s="165"/>
      <c r="WIG250" s="166"/>
      <c r="WII250" s="164"/>
      <c r="WIJ250" s="168"/>
      <c r="WIK250" s="168"/>
      <c r="WIL250" s="165"/>
      <c r="WIM250" s="165"/>
      <c r="WIN250" s="165"/>
      <c r="WIO250" s="166"/>
      <c r="WIQ250" s="164"/>
      <c r="WIR250" s="168"/>
      <c r="WIS250" s="168"/>
      <c r="WIT250" s="165"/>
      <c r="WIU250" s="165"/>
      <c r="WIV250" s="165"/>
      <c r="WIW250" s="166"/>
      <c r="WIY250" s="164"/>
      <c r="WIZ250" s="168"/>
      <c r="WJA250" s="168"/>
      <c r="WJB250" s="165"/>
      <c r="WJC250" s="165"/>
      <c r="WJD250" s="165"/>
      <c r="WJE250" s="166"/>
      <c r="WJG250" s="164"/>
      <c r="WJH250" s="168"/>
      <c r="WJI250" s="168"/>
      <c r="WJJ250" s="165"/>
      <c r="WJK250" s="165"/>
      <c r="WJL250" s="165"/>
      <c r="WJM250" s="166"/>
      <c r="WJO250" s="164"/>
      <c r="WJP250" s="168"/>
      <c r="WJQ250" s="168"/>
      <c r="WJR250" s="165"/>
      <c r="WJS250" s="165"/>
      <c r="WJT250" s="165"/>
      <c r="WJU250" s="166"/>
      <c r="WJW250" s="164"/>
      <c r="WJX250" s="168"/>
      <c r="WJY250" s="168"/>
      <c r="WJZ250" s="165"/>
      <c r="WKA250" s="165"/>
      <c r="WKB250" s="165"/>
      <c r="WKC250" s="166"/>
      <c r="WKE250" s="164"/>
      <c r="WKF250" s="168"/>
      <c r="WKG250" s="168"/>
      <c r="WKH250" s="165"/>
      <c r="WKI250" s="165"/>
      <c r="WKJ250" s="165"/>
      <c r="WKK250" s="166"/>
      <c r="WKM250" s="164"/>
      <c r="WKN250" s="168"/>
      <c r="WKO250" s="168"/>
      <c r="WKP250" s="165"/>
      <c r="WKQ250" s="165"/>
      <c r="WKR250" s="165"/>
      <c r="WKS250" s="166"/>
      <c r="WKU250" s="164"/>
      <c r="WKV250" s="168"/>
      <c r="WKW250" s="168"/>
      <c r="WKX250" s="165"/>
      <c r="WKY250" s="165"/>
      <c r="WKZ250" s="165"/>
      <c r="WLA250" s="166"/>
      <c r="WLC250" s="164"/>
      <c r="WLD250" s="168"/>
      <c r="WLE250" s="168"/>
      <c r="WLF250" s="165"/>
      <c r="WLG250" s="165"/>
      <c r="WLH250" s="165"/>
      <c r="WLI250" s="166"/>
      <c r="WLK250" s="164"/>
      <c r="WLL250" s="168"/>
      <c r="WLM250" s="168"/>
      <c r="WLN250" s="165"/>
      <c r="WLO250" s="165"/>
      <c r="WLP250" s="165"/>
      <c r="WLQ250" s="166"/>
      <c r="WLS250" s="164"/>
      <c r="WLT250" s="168"/>
      <c r="WLU250" s="168"/>
      <c r="WLV250" s="165"/>
      <c r="WLW250" s="165"/>
      <c r="WLX250" s="165"/>
      <c r="WLY250" s="166"/>
      <c r="WMA250" s="164"/>
      <c r="WMB250" s="168"/>
      <c r="WMC250" s="168"/>
      <c r="WMD250" s="165"/>
      <c r="WME250" s="165"/>
      <c r="WMF250" s="165"/>
      <c r="WMG250" s="166"/>
      <c r="WMI250" s="164"/>
      <c r="WMJ250" s="168"/>
      <c r="WMK250" s="168"/>
      <c r="WML250" s="165"/>
      <c r="WMM250" s="165"/>
      <c r="WMN250" s="165"/>
      <c r="WMO250" s="166"/>
      <c r="WMQ250" s="164"/>
      <c r="WMR250" s="168"/>
      <c r="WMS250" s="168"/>
      <c r="WMT250" s="165"/>
      <c r="WMU250" s="165"/>
      <c r="WMV250" s="165"/>
      <c r="WMW250" s="166"/>
      <c r="WMY250" s="164"/>
      <c r="WMZ250" s="168"/>
      <c r="WNA250" s="168"/>
      <c r="WNB250" s="165"/>
      <c r="WNC250" s="165"/>
      <c r="WND250" s="165"/>
      <c r="WNE250" s="166"/>
      <c r="WNG250" s="164"/>
      <c r="WNH250" s="168"/>
      <c r="WNI250" s="168"/>
      <c r="WNJ250" s="165"/>
      <c r="WNK250" s="165"/>
      <c r="WNL250" s="165"/>
      <c r="WNM250" s="166"/>
      <c r="WNO250" s="164"/>
      <c r="WNP250" s="168"/>
      <c r="WNQ250" s="168"/>
      <c r="WNR250" s="165"/>
      <c r="WNS250" s="165"/>
      <c r="WNT250" s="165"/>
      <c r="WNU250" s="166"/>
      <c r="WNW250" s="164"/>
      <c r="WNX250" s="168"/>
      <c r="WNY250" s="168"/>
      <c r="WNZ250" s="165"/>
      <c r="WOA250" s="165"/>
      <c r="WOB250" s="165"/>
      <c r="WOC250" s="166"/>
      <c r="WOE250" s="164"/>
      <c r="WOF250" s="168"/>
      <c r="WOG250" s="168"/>
      <c r="WOH250" s="165"/>
      <c r="WOI250" s="165"/>
      <c r="WOJ250" s="165"/>
      <c r="WOK250" s="166"/>
      <c r="WOM250" s="164"/>
      <c r="WON250" s="168"/>
      <c r="WOO250" s="168"/>
      <c r="WOP250" s="165"/>
      <c r="WOQ250" s="165"/>
      <c r="WOR250" s="165"/>
      <c r="WOS250" s="166"/>
      <c r="WOU250" s="164"/>
      <c r="WOV250" s="168"/>
      <c r="WOW250" s="168"/>
      <c r="WOX250" s="165"/>
      <c r="WOY250" s="165"/>
      <c r="WOZ250" s="165"/>
      <c r="WPA250" s="166"/>
      <c r="WPC250" s="164"/>
      <c r="WPD250" s="168"/>
      <c r="WPE250" s="168"/>
      <c r="WPF250" s="165"/>
      <c r="WPG250" s="165"/>
      <c r="WPH250" s="165"/>
      <c r="WPI250" s="166"/>
      <c r="WPK250" s="164"/>
      <c r="WPL250" s="168"/>
      <c r="WPM250" s="168"/>
      <c r="WPN250" s="165"/>
      <c r="WPO250" s="165"/>
      <c r="WPP250" s="165"/>
      <c r="WPQ250" s="166"/>
      <c r="WPS250" s="164"/>
      <c r="WPT250" s="168"/>
      <c r="WPU250" s="168"/>
      <c r="WPV250" s="165"/>
      <c r="WPW250" s="165"/>
      <c r="WPX250" s="165"/>
      <c r="WPY250" s="166"/>
      <c r="WQA250" s="164"/>
      <c r="WQB250" s="168"/>
      <c r="WQC250" s="168"/>
      <c r="WQD250" s="165"/>
      <c r="WQE250" s="165"/>
      <c r="WQF250" s="165"/>
      <c r="WQG250" s="166"/>
      <c r="WQI250" s="164"/>
      <c r="WQJ250" s="168"/>
      <c r="WQK250" s="168"/>
      <c r="WQL250" s="165"/>
      <c r="WQM250" s="165"/>
      <c r="WQN250" s="165"/>
      <c r="WQO250" s="166"/>
      <c r="WQQ250" s="164"/>
      <c r="WQR250" s="168"/>
      <c r="WQS250" s="168"/>
      <c r="WQT250" s="165"/>
      <c r="WQU250" s="165"/>
      <c r="WQV250" s="165"/>
      <c r="WQW250" s="166"/>
      <c r="WQY250" s="164"/>
      <c r="WQZ250" s="168"/>
      <c r="WRA250" s="168"/>
      <c r="WRB250" s="165"/>
      <c r="WRC250" s="165"/>
      <c r="WRD250" s="165"/>
      <c r="WRE250" s="166"/>
      <c r="WRG250" s="164"/>
      <c r="WRH250" s="168"/>
      <c r="WRI250" s="168"/>
      <c r="WRJ250" s="165"/>
      <c r="WRK250" s="165"/>
      <c r="WRL250" s="165"/>
      <c r="WRM250" s="166"/>
      <c r="WRO250" s="164"/>
      <c r="WRP250" s="168"/>
      <c r="WRQ250" s="168"/>
      <c r="WRR250" s="165"/>
      <c r="WRS250" s="165"/>
      <c r="WRT250" s="165"/>
      <c r="WRU250" s="166"/>
      <c r="WRW250" s="164"/>
      <c r="WRX250" s="168"/>
      <c r="WRY250" s="168"/>
      <c r="WRZ250" s="165"/>
      <c r="WSA250" s="165"/>
      <c r="WSB250" s="165"/>
      <c r="WSC250" s="166"/>
      <c r="WSE250" s="164"/>
      <c r="WSF250" s="168"/>
      <c r="WSG250" s="168"/>
      <c r="WSH250" s="165"/>
      <c r="WSI250" s="165"/>
      <c r="WSJ250" s="165"/>
      <c r="WSK250" s="166"/>
      <c r="WSM250" s="164"/>
      <c r="WSN250" s="168"/>
      <c r="WSO250" s="168"/>
      <c r="WSP250" s="165"/>
      <c r="WSQ250" s="165"/>
      <c r="WSR250" s="165"/>
      <c r="WSS250" s="166"/>
      <c r="WSU250" s="164"/>
      <c r="WSV250" s="168"/>
      <c r="WSW250" s="168"/>
      <c r="WSX250" s="165"/>
      <c r="WSY250" s="165"/>
      <c r="WSZ250" s="165"/>
      <c r="WTA250" s="166"/>
      <c r="WTC250" s="164"/>
      <c r="WTD250" s="168"/>
      <c r="WTE250" s="168"/>
      <c r="WTF250" s="165"/>
      <c r="WTG250" s="165"/>
      <c r="WTH250" s="165"/>
      <c r="WTI250" s="166"/>
      <c r="WTK250" s="164"/>
      <c r="WTL250" s="168"/>
      <c r="WTM250" s="168"/>
      <c r="WTN250" s="165"/>
      <c r="WTO250" s="165"/>
      <c r="WTP250" s="165"/>
      <c r="WTQ250" s="166"/>
      <c r="WTS250" s="164"/>
      <c r="WTT250" s="168"/>
      <c r="WTU250" s="168"/>
      <c r="WTV250" s="165"/>
      <c r="WTW250" s="165"/>
      <c r="WTX250" s="165"/>
      <c r="WTY250" s="166"/>
      <c r="WUA250" s="164"/>
      <c r="WUB250" s="168"/>
      <c r="WUC250" s="168"/>
      <c r="WUD250" s="165"/>
      <c r="WUE250" s="165"/>
      <c r="WUF250" s="165"/>
      <c r="WUG250" s="166"/>
      <c r="WUI250" s="164"/>
      <c r="WUJ250" s="168"/>
      <c r="WUK250" s="168"/>
      <c r="WUL250" s="165"/>
      <c r="WUM250" s="165"/>
      <c r="WUN250" s="165"/>
      <c r="WUO250" s="166"/>
      <c r="WUQ250" s="164"/>
      <c r="WUR250" s="168"/>
      <c r="WUS250" s="168"/>
      <c r="WUT250" s="165"/>
      <c r="WUU250" s="165"/>
      <c r="WUV250" s="165"/>
      <c r="WUW250" s="166"/>
      <c r="WUY250" s="164"/>
      <c r="WUZ250" s="168"/>
      <c r="WVA250" s="168"/>
      <c r="WVB250" s="165"/>
      <c r="WVC250" s="165"/>
      <c r="WVD250" s="165"/>
      <c r="WVE250" s="166"/>
      <c r="WVG250" s="164"/>
      <c r="WVH250" s="168"/>
      <c r="WVI250" s="168"/>
      <c r="WVJ250" s="165"/>
      <c r="WVK250" s="165"/>
      <c r="WVL250" s="165"/>
      <c r="WVM250" s="166"/>
      <c r="WVO250" s="164"/>
      <c r="WVP250" s="168"/>
      <c r="WVQ250" s="168"/>
      <c r="WVR250" s="165"/>
      <c r="WVS250" s="165"/>
      <c r="WVT250" s="165"/>
      <c r="WVU250" s="166"/>
      <c r="WVW250" s="164"/>
      <c r="WVX250" s="168"/>
      <c r="WVY250" s="168"/>
      <c r="WVZ250" s="165"/>
      <c r="WWA250" s="165"/>
      <c r="WWB250" s="165"/>
      <c r="WWC250" s="166"/>
      <c r="WWE250" s="164"/>
      <c r="WWF250" s="168"/>
      <c r="WWG250" s="168"/>
      <c r="WWH250" s="165"/>
      <c r="WWI250" s="165"/>
      <c r="WWJ250" s="165"/>
      <c r="WWK250" s="166"/>
      <c r="WWM250" s="164"/>
      <c r="WWN250" s="168"/>
      <c r="WWO250" s="168"/>
      <c r="WWP250" s="165"/>
      <c r="WWQ250" s="165"/>
      <c r="WWR250" s="165"/>
      <c r="WWS250" s="166"/>
      <c r="WWU250" s="164"/>
      <c r="WWV250" s="168"/>
      <c r="WWW250" s="168"/>
      <c r="WWX250" s="165"/>
      <c r="WWY250" s="165"/>
      <c r="WWZ250" s="165"/>
      <c r="WXA250" s="166"/>
      <c r="WXC250" s="164"/>
      <c r="WXD250" s="168"/>
      <c r="WXE250" s="168"/>
      <c r="WXF250" s="165"/>
      <c r="WXG250" s="165"/>
      <c r="WXH250" s="165"/>
      <c r="WXI250" s="166"/>
      <c r="WXK250" s="164"/>
      <c r="WXL250" s="168"/>
      <c r="WXM250" s="168"/>
      <c r="WXN250" s="165"/>
      <c r="WXO250" s="165"/>
      <c r="WXP250" s="165"/>
      <c r="WXQ250" s="166"/>
      <c r="WXS250" s="164"/>
      <c r="WXT250" s="168"/>
      <c r="WXU250" s="168"/>
      <c r="WXV250" s="165"/>
      <c r="WXW250" s="165"/>
      <c r="WXX250" s="165"/>
      <c r="WXY250" s="166"/>
      <c r="WYA250" s="164"/>
      <c r="WYB250" s="168"/>
      <c r="WYC250" s="168"/>
      <c r="WYD250" s="165"/>
      <c r="WYE250" s="165"/>
      <c r="WYF250" s="165"/>
      <c r="WYG250" s="166"/>
      <c r="WYI250" s="164"/>
      <c r="WYJ250" s="168"/>
      <c r="WYK250" s="168"/>
      <c r="WYL250" s="165"/>
      <c r="WYM250" s="165"/>
      <c r="WYN250" s="165"/>
      <c r="WYO250" s="166"/>
      <c r="WYQ250" s="164"/>
      <c r="WYR250" s="168"/>
      <c r="WYS250" s="168"/>
      <c r="WYT250" s="165"/>
      <c r="WYU250" s="165"/>
      <c r="WYV250" s="165"/>
      <c r="WYW250" s="166"/>
      <c r="WYY250" s="164"/>
      <c r="WYZ250" s="168"/>
      <c r="WZA250" s="168"/>
      <c r="WZB250" s="165"/>
      <c r="WZC250" s="165"/>
      <c r="WZD250" s="165"/>
      <c r="WZE250" s="166"/>
      <c r="WZG250" s="164"/>
      <c r="WZH250" s="168"/>
      <c r="WZI250" s="168"/>
      <c r="WZJ250" s="165"/>
      <c r="WZK250" s="165"/>
      <c r="WZL250" s="165"/>
      <c r="WZM250" s="166"/>
      <c r="WZO250" s="164"/>
      <c r="WZP250" s="168"/>
      <c r="WZQ250" s="168"/>
      <c r="WZR250" s="165"/>
      <c r="WZS250" s="165"/>
      <c r="WZT250" s="165"/>
      <c r="WZU250" s="166"/>
      <c r="WZW250" s="164"/>
      <c r="WZX250" s="168"/>
      <c r="WZY250" s="168"/>
      <c r="WZZ250" s="165"/>
      <c r="XAA250" s="165"/>
      <c r="XAB250" s="165"/>
      <c r="XAC250" s="166"/>
      <c r="XAE250" s="164"/>
      <c r="XAF250" s="168"/>
      <c r="XAG250" s="168"/>
      <c r="XAH250" s="165"/>
      <c r="XAI250" s="165"/>
      <c r="XAJ250" s="165"/>
      <c r="XAK250" s="166"/>
      <c r="XAM250" s="164"/>
      <c r="XAN250" s="168"/>
      <c r="XAO250" s="168"/>
      <c r="XAP250" s="165"/>
      <c r="XAQ250" s="165"/>
      <c r="XAR250" s="165"/>
      <c r="XAS250" s="166"/>
      <c r="XAU250" s="164"/>
      <c r="XAV250" s="168"/>
      <c r="XAW250" s="168"/>
      <c r="XAX250" s="165"/>
      <c r="XAY250" s="165"/>
      <c r="XAZ250" s="165"/>
      <c r="XBA250" s="166"/>
      <c r="XBC250" s="164"/>
      <c r="XBD250" s="168"/>
      <c r="XBE250" s="168"/>
      <c r="XBF250" s="165"/>
      <c r="XBG250" s="165"/>
      <c r="XBH250" s="165"/>
      <c r="XBI250" s="166"/>
      <c r="XBK250" s="164"/>
      <c r="XBL250" s="168"/>
      <c r="XBM250" s="168"/>
      <c r="XBN250" s="165"/>
      <c r="XBO250" s="165"/>
      <c r="XBP250" s="165"/>
      <c r="XBQ250" s="166"/>
      <c r="XBS250" s="164"/>
      <c r="XBT250" s="168"/>
      <c r="XBU250" s="168"/>
      <c r="XBV250" s="165"/>
      <c r="XBW250" s="165"/>
      <c r="XBX250" s="165"/>
      <c r="XBY250" s="166"/>
      <c r="XCA250" s="164"/>
      <c r="XCB250" s="168"/>
      <c r="XCC250" s="168"/>
      <c r="XCD250" s="165"/>
      <c r="XCE250" s="165"/>
      <c r="XCF250" s="165"/>
      <c r="XCG250" s="166"/>
      <c r="XCI250" s="164"/>
      <c r="XCJ250" s="168"/>
      <c r="XCK250" s="168"/>
      <c r="XCL250" s="165"/>
      <c r="XCM250" s="165"/>
      <c r="XCN250" s="165"/>
      <c r="XCO250" s="166"/>
      <c r="XCQ250" s="164"/>
      <c r="XCR250" s="168"/>
      <c r="XCS250" s="168"/>
      <c r="XCT250" s="165"/>
      <c r="XCU250" s="165"/>
      <c r="XCV250" s="165"/>
      <c r="XCW250" s="166"/>
      <c r="XCY250" s="164"/>
      <c r="XCZ250" s="168"/>
      <c r="XDA250" s="168"/>
      <c r="XDB250" s="165"/>
      <c r="XDC250" s="165"/>
      <c r="XDD250" s="165"/>
      <c r="XDE250" s="166"/>
      <c r="XDG250" s="164"/>
      <c r="XDH250" s="168"/>
      <c r="XDI250" s="168"/>
      <c r="XDJ250" s="165"/>
      <c r="XDK250" s="165"/>
      <c r="XDL250" s="165"/>
      <c r="XDM250" s="166"/>
      <c r="XDO250" s="164"/>
      <c r="XDP250" s="168"/>
      <c r="XDQ250" s="168"/>
      <c r="XDR250" s="165"/>
      <c r="XDS250" s="165"/>
      <c r="XDT250" s="165"/>
      <c r="XDU250" s="166"/>
      <c r="XDW250" s="164"/>
      <c r="XDX250" s="168"/>
      <c r="XDY250" s="168"/>
      <c r="XDZ250" s="165"/>
      <c r="XEA250" s="165"/>
      <c r="XEB250" s="165"/>
      <c r="XEC250" s="166"/>
      <c r="XEE250" s="164"/>
      <c r="XEF250" s="168"/>
      <c r="XEG250" s="168"/>
      <c r="XEH250" s="165"/>
      <c r="XEI250" s="165"/>
      <c r="XEJ250" s="165"/>
      <c r="XEK250" s="166"/>
      <c r="XEM250" s="164"/>
      <c r="XEN250" s="168"/>
      <c r="XEO250" s="168"/>
      <c r="XEP250" s="165"/>
      <c r="XEQ250" s="165"/>
      <c r="XER250" s="165"/>
      <c r="XES250" s="166"/>
      <c r="XEU250" s="164"/>
      <c r="XEV250" s="168"/>
      <c r="XEW250" s="168"/>
      <c r="XEX250" s="165"/>
      <c r="XEY250" s="165"/>
      <c r="XEZ250" s="165"/>
      <c r="XFA250" s="166"/>
      <c r="XFC250" s="164"/>
      <c r="XFD250" s="168"/>
    </row>
    <row r="251" spans="1:16384" s="167" customFormat="1" ht="27" customHeight="1">
      <c r="A251" s="226"/>
      <c r="B251" s="618"/>
      <c r="C251" s="736"/>
      <c r="D251" s="737"/>
      <c r="E251" s="615" t="s">
        <v>304</v>
      </c>
      <c r="F251" s="630"/>
      <c r="G251" s="227"/>
      <c r="H251" s="227"/>
      <c r="I251" s="228"/>
      <c r="J251" s="228"/>
      <c r="K251" s="229"/>
      <c r="L251" s="165"/>
      <c r="M251" s="166"/>
      <c r="O251" s="164"/>
      <c r="P251" s="223"/>
      <c r="Q251" s="223"/>
      <c r="R251" s="165"/>
      <c r="S251" s="165"/>
      <c r="T251" s="165"/>
      <c r="U251" s="166"/>
      <c r="W251" s="164"/>
      <c r="X251" s="223"/>
      <c r="Y251" s="223"/>
      <c r="Z251" s="165"/>
      <c r="AA251" s="165"/>
      <c r="AB251" s="165"/>
      <c r="AC251" s="166"/>
      <c r="AE251" s="164"/>
      <c r="AF251" s="223"/>
      <c r="AG251" s="223"/>
      <c r="AH251" s="165"/>
      <c r="AI251" s="165"/>
      <c r="AJ251" s="165"/>
      <c r="AK251" s="166"/>
      <c r="AM251" s="164"/>
      <c r="AN251" s="223"/>
      <c r="AO251" s="223"/>
      <c r="AP251" s="165"/>
      <c r="AQ251" s="165"/>
      <c r="AR251" s="165"/>
      <c r="AS251" s="166"/>
      <c r="AU251" s="164"/>
      <c r="AV251" s="223"/>
      <c r="AW251" s="223"/>
      <c r="AX251" s="165"/>
      <c r="AY251" s="165"/>
      <c r="AZ251" s="165"/>
      <c r="BA251" s="166"/>
      <c r="BC251" s="164"/>
      <c r="BD251" s="223"/>
      <c r="BE251" s="223"/>
      <c r="BF251" s="165"/>
      <c r="BG251" s="165"/>
      <c r="BH251" s="165"/>
      <c r="BI251" s="166"/>
      <c r="BK251" s="164"/>
      <c r="BL251" s="223"/>
      <c r="BM251" s="223"/>
      <c r="BN251" s="165"/>
      <c r="BO251" s="165"/>
      <c r="BP251" s="165"/>
      <c r="BQ251" s="166"/>
      <c r="BS251" s="164"/>
      <c r="BT251" s="223"/>
      <c r="BU251" s="223"/>
      <c r="BV251" s="165"/>
      <c r="BW251" s="165"/>
      <c r="BX251" s="165"/>
      <c r="BY251" s="166"/>
      <c r="CA251" s="164"/>
      <c r="CB251" s="223"/>
      <c r="CC251" s="223"/>
      <c r="CD251" s="165"/>
      <c r="CE251" s="165"/>
      <c r="CF251" s="165"/>
      <c r="CG251" s="166"/>
      <c r="CI251" s="164"/>
      <c r="CJ251" s="223"/>
      <c r="CK251" s="223"/>
      <c r="CL251" s="165"/>
      <c r="CM251" s="165"/>
      <c r="CN251" s="165"/>
      <c r="CO251" s="166"/>
      <c r="CQ251" s="164"/>
      <c r="CR251" s="223"/>
      <c r="CS251" s="223"/>
      <c r="CT251" s="165"/>
      <c r="CU251" s="165"/>
      <c r="CV251" s="165"/>
      <c r="CW251" s="166"/>
      <c r="CY251" s="164"/>
      <c r="CZ251" s="223"/>
      <c r="DA251" s="223"/>
      <c r="DB251" s="165"/>
      <c r="DC251" s="165"/>
      <c r="DD251" s="165"/>
      <c r="DE251" s="166"/>
      <c r="DG251" s="164"/>
      <c r="DH251" s="223"/>
      <c r="DI251" s="223"/>
      <c r="DJ251" s="165"/>
      <c r="DK251" s="165"/>
      <c r="DL251" s="165"/>
      <c r="DM251" s="166"/>
      <c r="DO251" s="164"/>
      <c r="DP251" s="223"/>
      <c r="DQ251" s="223"/>
      <c r="DR251" s="165"/>
      <c r="DS251" s="165"/>
      <c r="DT251" s="165"/>
      <c r="DU251" s="166"/>
      <c r="DW251" s="164"/>
      <c r="DX251" s="223"/>
      <c r="DY251" s="223"/>
      <c r="DZ251" s="165"/>
      <c r="EA251" s="165"/>
      <c r="EB251" s="165"/>
      <c r="EC251" s="166"/>
      <c r="EE251" s="164"/>
      <c r="EF251" s="223"/>
      <c r="EG251" s="223"/>
      <c r="EH251" s="165"/>
      <c r="EI251" s="165"/>
      <c r="EJ251" s="165"/>
      <c r="EK251" s="166"/>
      <c r="EM251" s="164"/>
      <c r="EN251" s="223"/>
      <c r="EO251" s="223"/>
      <c r="EP251" s="165"/>
      <c r="EQ251" s="165"/>
      <c r="ER251" s="165"/>
      <c r="ES251" s="166"/>
      <c r="EU251" s="164"/>
      <c r="EV251" s="223"/>
      <c r="EW251" s="223"/>
      <c r="EX251" s="165"/>
      <c r="EY251" s="165"/>
      <c r="EZ251" s="165"/>
      <c r="FA251" s="166"/>
      <c r="FC251" s="164"/>
      <c r="FD251" s="223"/>
      <c r="FE251" s="223"/>
      <c r="FF251" s="165"/>
      <c r="FG251" s="165"/>
      <c r="FH251" s="165"/>
      <c r="FI251" s="166"/>
      <c r="FK251" s="164"/>
      <c r="FL251" s="223"/>
      <c r="FM251" s="223"/>
      <c r="FN251" s="165"/>
      <c r="FO251" s="165"/>
      <c r="FP251" s="165"/>
      <c r="FQ251" s="166"/>
      <c r="FS251" s="164"/>
      <c r="FT251" s="223"/>
      <c r="FU251" s="223"/>
      <c r="FV251" s="165"/>
      <c r="FW251" s="165"/>
      <c r="FX251" s="165"/>
      <c r="FY251" s="166"/>
      <c r="GA251" s="164"/>
      <c r="GB251" s="223"/>
      <c r="GC251" s="223"/>
      <c r="GD251" s="165"/>
      <c r="GE251" s="165"/>
      <c r="GF251" s="165"/>
      <c r="GG251" s="166"/>
      <c r="GI251" s="164"/>
      <c r="GJ251" s="223"/>
      <c r="GK251" s="223"/>
      <c r="GL251" s="165"/>
      <c r="GM251" s="165"/>
      <c r="GN251" s="165"/>
      <c r="GO251" s="166"/>
      <c r="GQ251" s="164"/>
      <c r="GR251" s="223"/>
      <c r="GS251" s="223"/>
      <c r="GT251" s="165"/>
      <c r="GU251" s="165"/>
      <c r="GV251" s="165"/>
      <c r="GW251" s="166"/>
      <c r="GY251" s="164"/>
      <c r="GZ251" s="223"/>
      <c r="HA251" s="223"/>
      <c r="HB251" s="165"/>
      <c r="HC251" s="165"/>
      <c r="HD251" s="165"/>
      <c r="HE251" s="166"/>
      <c r="HG251" s="164"/>
      <c r="HH251" s="223"/>
      <c r="HI251" s="223"/>
      <c r="HJ251" s="165"/>
      <c r="HK251" s="165"/>
      <c r="HL251" s="165"/>
      <c r="HM251" s="166"/>
      <c r="HO251" s="164"/>
      <c r="HP251" s="223"/>
      <c r="HQ251" s="223"/>
      <c r="HR251" s="165"/>
      <c r="HS251" s="165"/>
      <c r="HT251" s="165"/>
      <c r="HU251" s="166"/>
      <c r="HW251" s="164"/>
      <c r="HX251" s="223"/>
      <c r="HY251" s="223"/>
      <c r="HZ251" s="165"/>
      <c r="IA251" s="165"/>
      <c r="IB251" s="165"/>
      <c r="IC251" s="166"/>
      <c r="IE251" s="164"/>
      <c r="IF251" s="223"/>
      <c r="IG251" s="223"/>
      <c r="IH251" s="165"/>
      <c r="II251" s="165"/>
      <c r="IJ251" s="165"/>
      <c r="IK251" s="166"/>
      <c r="IM251" s="164"/>
      <c r="IN251" s="223"/>
      <c r="IO251" s="223"/>
      <c r="IP251" s="165"/>
      <c r="IQ251" s="165"/>
      <c r="IR251" s="165"/>
      <c r="IS251" s="166"/>
      <c r="IU251" s="164"/>
      <c r="IV251" s="223"/>
      <c r="IW251" s="223"/>
      <c r="IX251" s="165"/>
      <c r="IY251" s="165"/>
      <c r="IZ251" s="165"/>
      <c r="JA251" s="166"/>
      <c r="JC251" s="164"/>
      <c r="JD251" s="223"/>
      <c r="JE251" s="223"/>
      <c r="JF251" s="165"/>
      <c r="JG251" s="165"/>
      <c r="JH251" s="165"/>
      <c r="JI251" s="166"/>
      <c r="JK251" s="164"/>
      <c r="JL251" s="223"/>
      <c r="JM251" s="223"/>
      <c r="JN251" s="165"/>
      <c r="JO251" s="165"/>
      <c r="JP251" s="165"/>
      <c r="JQ251" s="166"/>
      <c r="JS251" s="164"/>
      <c r="JT251" s="223"/>
      <c r="JU251" s="223"/>
      <c r="JV251" s="165"/>
      <c r="JW251" s="165"/>
      <c r="JX251" s="165"/>
      <c r="JY251" s="166"/>
      <c r="KA251" s="164"/>
      <c r="KB251" s="223"/>
      <c r="KC251" s="223"/>
      <c r="KD251" s="165"/>
      <c r="KE251" s="165"/>
      <c r="KF251" s="165"/>
      <c r="KG251" s="166"/>
      <c r="KI251" s="164"/>
      <c r="KJ251" s="223"/>
      <c r="KK251" s="223"/>
      <c r="KL251" s="165"/>
      <c r="KM251" s="165"/>
      <c r="KN251" s="165"/>
      <c r="KO251" s="166"/>
      <c r="KQ251" s="164"/>
      <c r="KR251" s="223"/>
      <c r="KS251" s="223"/>
      <c r="KT251" s="165"/>
      <c r="KU251" s="165"/>
      <c r="KV251" s="165"/>
      <c r="KW251" s="166"/>
      <c r="KY251" s="164"/>
      <c r="KZ251" s="223"/>
      <c r="LA251" s="223"/>
      <c r="LB251" s="165"/>
      <c r="LC251" s="165"/>
      <c r="LD251" s="165"/>
      <c r="LE251" s="166"/>
      <c r="LG251" s="164"/>
      <c r="LH251" s="223"/>
      <c r="LI251" s="223"/>
      <c r="LJ251" s="165"/>
      <c r="LK251" s="165"/>
      <c r="LL251" s="165"/>
      <c r="LM251" s="166"/>
      <c r="LO251" s="164"/>
      <c r="LP251" s="223"/>
      <c r="LQ251" s="223"/>
      <c r="LR251" s="165"/>
      <c r="LS251" s="165"/>
      <c r="LT251" s="165"/>
      <c r="LU251" s="166"/>
      <c r="LW251" s="164"/>
      <c r="LX251" s="223"/>
      <c r="LY251" s="223"/>
      <c r="LZ251" s="165"/>
      <c r="MA251" s="165"/>
      <c r="MB251" s="165"/>
      <c r="MC251" s="166"/>
      <c r="ME251" s="164"/>
      <c r="MF251" s="223"/>
      <c r="MG251" s="223"/>
      <c r="MH251" s="165"/>
      <c r="MI251" s="165"/>
      <c r="MJ251" s="165"/>
      <c r="MK251" s="166"/>
      <c r="MM251" s="164"/>
      <c r="MN251" s="223"/>
      <c r="MO251" s="223"/>
      <c r="MP251" s="165"/>
      <c r="MQ251" s="165"/>
      <c r="MR251" s="165"/>
      <c r="MS251" s="166"/>
      <c r="MU251" s="164"/>
      <c r="MV251" s="223"/>
      <c r="MW251" s="223"/>
      <c r="MX251" s="165"/>
      <c r="MY251" s="165"/>
      <c r="MZ251" s="165"/>
      <c r="NA251" s="166"/>
      <c r="NC251" s="164"/>
      <c r="ND251" s="223"/>
      <c r="NE251" s="223"/>
      <c r="NF251" s="165"/>
      <c r="NG251" s="165"/>
      <c r="NH251" s="165"/>
      <c r="NI251" s="166"/>
      <c r="NK251" s="164"/>
      <c r="NL251" s="223"/>
      <c r="NM251" s="223"/>
      <c r="NN251" s="165"/>
      <c r="NO251" s="165"/>
      <c r="NP251" s="165"/>
      <c r="NQ251" s="166"/>
      <c r="NS251" s="164"/>
      <c r="NT251" s="223"/>
      <c r="NU251" s="223"/>
      <c r="NV251" s="165"/>
      <c r="NW251" s="165"/>
      <c r="NX251" s="165"/>
      <c r="NY251" s="166"/>
      <c r="OA251" s="164"/>
      <c r="OB251" s="223"/>
      <c r="OC251" s="223"/>
      <c r="OD251" s="165"/>
      <c r="OE251" s="165"/>
      <c r="OF251" s="165"/>
      <c r="OG251" s="166"/>
      <c r="OI251" s="164"/>
      <c r="OJ251" s="223"/>
      <c r="OK251" s="223"/>
      <c r="OL251" s="165"/>
      <c r="OM251" s="165"/>
      <c r="ON251" s="165"/>
      <c r="OO251" s="166"/>
      <c r="OQ251" s="164"/>
      <c r="OR251" s="223"/>
      <c r="OS251" s="223"/>
      <c r="OT251" s="165"/>
      <c r="OU251" s="165"/>
      <c r="OV251" s="165"/>
      <c r="OW251" s="166"/>
      <c r="OY251" s="164"/>
      <c r="OZ251" s="223"/>
      <c r="PA251" s="223"/>
      <c r="PB251" s="165"/>
      <c r="PC251" s="165"/>
      <c r="PD251" s="165"/>
      <c r="PE251" s="166"/>
      <c r="PG251" s="164"/>
      <c r="PH251" s="223"/>
      <c r="PI251" s="223"/>
      <c r="PJ251" s="165"/>
      <c r="PK251" s="165"/>
      <c r="PL251" s="165"/>
      <c r="PM251" s="166"/>
      <c r="PO251" s="164"/>
      <c r="PP251" s="223"/>
      <c r="PQ251" s="223"/>
      <c r="PR251" s="165"/>
      <c r="PS251" s="165"/>
      <c r="PT251" s="165"/>
      <c r="PU251" s="166"/>
      <c r="PW251" s="164"/>
      <c r="PX251" s="223"/>
      <c r="PY251" s="223"/>
      <c r="PZ251" s="165"/>
      <c r="QA251" s="165"/>
      <c r="QB251" s="165"/>
      <c r="QC251" s="166"/>
      <c r="QE251" s="164"/>
      <c r="QF251" s="223"/>
      <c r="QG251" s="223"/>
      <c r="QH251" s="165"/>
      <c r="QI251" s="165"/>
      <c r="QJ251" s="165"/>
      <c r="QK251" s="166"/>
      <c r="QM251" s="164"/>
      <c r="QN251" s="223"/>
      <c r="QO251" s="223"/>
      <c r="QP251" s="165"/>
      <c r="QQ251" s="165"/>
      <c r="QR251" s="165"/>
      <c r="QS251" s="166"/>
      <c r="QU251" s="164"/>
      <c r="QV251" s="223"/>
      <c r="QW251" s="223"/>
      <c r="QX251" s="165"/>
      <c r="QY251" s="165"/>
      <c r="QZ251" s="165"/>
      <c r="RA251" s="166"/>
      <c r="RC251" s="164"/>
      <c r="RD251" s="223"/>
      <c r="RE251" s="223"/>
      <c r="RF251" s="165"/>
      <c r="RG251" s="165"/>
      <c r="RH251" s="165"/>
      <c r="RI251" s="166"/>
      <c r="RK251" s="164"/>
      <c r="RL251" s="223"/>
      <c r="RM251" s="223"/>
      <c r="RN251" s="165"/>
      <c r="RO251" s="165"/>
      <c r="RP251" s="165"/>
      <c r="RQ251" s="166"/>
      <c r="RS251" s="164"/>
      <c r="RT251" s="223"/>
      <c r="RU251" s="223"/>
      <c r="RV251" s="165"/>
      <c r="RW251" s="165"/>
      <c r="RX251" s="165"/>
      <c r="RY251" s="166"/>
      <c r="SA251" s="164"/>
      <c r="SB251" s="223"/>
      <c r="SC251" s="223"/>
      <c r="SD251" s="165"/>
      <c r="SE251" s="165"/>
      <c r="SF251" s="165"/>
      <c r="SG251" s="166"/>
      <c r="SI251" s="164"/>
      <c r="SJ251" s="223"/>
      <c r="SK251" s="223"/>
      <c r="SL251" s="165"/>
      <c r="SM251" s="165"/>
      <c r="SN251" s="165"/>
      <c r="SO251" s="166"/>
      <c r="SQ251" s="164"/>
      <c r="SR251" s="223"/>
      <c r="SS251" s="223"/>
      <c r="ST251" s="165"/>
      <c r="SU251" s="165"/>
      <c r="SV251" s="165"/>
      <c r="SW251" s="166"/>
      <c r="SY251" s="164"/>
      <c r="SZ251" s="223"/>
      <c r="TA251" s="223"/>
      <c r="TB251" s="165"/>
      <c r="TC251" s="165"/>
      <c r="TD251" s="165"/>
      <c r="TE251" s="166"/>
      <c r="TG251" s="164"/>
      <c r="TH251" s="223"/>
      <c r="TI251" s="223"/>
      <c r="TJ251" s="165"/>
      <c r="TK251" s="165"/>
      <c r="TL251" s="165"/>
      <c r="TM251" s="166"/>
      <c r="TO251" s="164"/>
      <c r="TP251" s="223"/>
      <c r="TQ251" s="223"/>
      <c r="TR251" s="165"/>
      <c r="TS251" s="165"/>
      <c r="TT251" s="165"/>
      <c r="TU251" s="166"/>
      <c r="TW251" s="164"/>
      <c r="TX251" s="223"/>
      <c r="TY251" s="223"/>
      <c r="TZ251" s="165"/>
      <c r="UA251" s="165"/>
      <c r="UB251" s="165"/>
      <c r="UC251" s="166"/>
      <c r="UE251" s="164"/>
      <c r="UF251" s="223"/>
      <c r="UG251" s="223"/>
      <c r="UH251" s="165"/>
      <c r="UI251" s="165"/>
      <c r="UJ251" s="165"/>
      <c r="UK251" s="166"/>
      <c r="UM251" s="164"/>
      <c r="UN251" s="223"/>
      <c r="UO251" s="223"/>
      <c r="UP251" s="165"/>
      <c r="UQ251" s="165"/>
      <c r="UR251" s="165"/>
      <c r="US251" s="166"/>
      <c r="UU251" s="164"/>
      <c r="UV251" s="223"/>
      <c r="UW251" s="223"/>
      <c r="UX251" s="165"/>
      <c r="UY251" s="165"/>
      <c r="UZ251" s="165"/>
      <c r="VA251" s="166"/>
      <c r="VC251" s="164"/>
      <c r="VD251" s="223"/>
      <c r="VE251" s="223"/>
      <c r="VF251" s="165"/>
      <c r="VG251" s="165"/>
      <c r="VH251" s="165"/>
      <c r="VI251" s="166"/>
      <c r="VK251" s="164"/>
      <c r="VL251" s="223"/>
      <c r="VM251" s="223"/>
      <c r="VN251" s="165"/>
      <c r="VO251" s="165"/>
      <c r="VP251" s="165"/>
      <c r="VQ251" s="166"/>
      <c r="VS251" s="164"/>
      <c r="VT251" s="223"/>
      <c r="VU251" s="223"/>
      <c r="VV251" s="165"/>
      <c r="VW251" s="165"/>
      <c r="VX251" s="165"/>
      <c r="VY251" s="166"/>
      <c r="WA251" s="164"/>
      <c r="WB251" s="223"/>
      <c r="WC251" s="223"/>
      <c r="WD251" s="165"/>
      <c r="WE251" s="165"/>
      <c r="WF251" s="165"/>
      <c r="WG251" s="166"/>
      <c r="WI251" s="164"/>
      <c r="WJ251" s="223"/>
      <c r="WK251" s="223"/>
      <c r="WL251" s="165"/>
      <c r="WM251" s="165"/>
      <c r="WN251" s="165"/>
      <c r="WO251" s="166"/>
      <c r="WQ251" s="164"/>
      <c r="WR251" s="223"/>
      <c r="WS251" s="223"/>
      <c r="WT251" s="165"/>
      <c r="WU251" s="165"/>
      <c r="WV251" s="165"/>
      <c r="WW251" s="166"/>
      <c r="WY251" s="164"/>
      <c r="WZ251" s="223"/>
      <c r="XA251" s="223"/>
      <c r="XB251" s="165"/>
      <c r="XC251" s="165"/>
      <c r="XD251" s="165"/>
      <c r="XE251" s="166"/>
      <c r="XG251" s="164"/>
      <c r="XH251" s="223"/>
      <c r="XI251" s="223"/>
      <c r="XJ251" s="165"/>
      <c r="XK251" s="165"/>
      <c r="XL251" s="165"/>
      <c r="XM251" s="166"/>
      <c r="XO251" s="164"/>
      <c r="XP251" s="223"/>
      <c r="XQ251" s="223"/>
      <c r="XR251" s="165"/>
      <c r="XS251" s="165"/>
      <c r="XT251" s="165"/>
      <c r="XU251" s="166"/>
      <c r="XW251" s="164"/>
      <c r="XX251" s="223"/>
      <c r="XY251" s="223"/>
      <c r="XZ251" s="165"/>
      <c r="YA251" s="165"/>
      <c r="YB251" s="165"/>
      <c r="YC251" s="166"/>
      <c r="YE251" s="164"/>
      <c r="YF251" s="223"/>
      <c r="YG251" s="223"/>
      <c r="YH251" s="165"/>
      <c r="YI251" s="165"/>
      <c r="YJ251" s="165"/>
      <c r="YK251" s="166"/>
      <c r="YM251" s="164"/>
      <c r="YN251" s="223"/>
      <c r="YO251" s="223"/>
      <c r="YP251" s="165"/>
      <c r="YQ251" s="165"/>
      <c r="YR251" s="165"/>
      <c r="YS251" s="166"/>
      <c r="YU251" s="164"/>
      <c r="YV251" s="223"/>
      <c r="YW251" s="223"/>
      <c r="YX251" s="165"/>
      <c r="YY251" s="165"/>
      <c r="YZ251" s="165"/>
      <c r="ZA251" s="166"/>
      <c r="ZC251" s="164"/>
      <c r="ZD251" s="223"/>
      <c r="ZE251" s="223"/>
      <c r="ZF251" s="165"/>
      <c r="ZG251" s="165"/>
      <c r="ZH251" s="165"/>
      <c r="ZI251" s="166"/>
      <c r="ZK251" s="164"/>
      <c r="ZL251" s="223"/>
      <c r="ZM251" s="223"/>
      <c r="ZN251" s="165"/>
      <c r="ZO251" s="165"/>
      <c r="ZP251" s="165"/>
      <c r="ZQ251" s="166"/>
      <c r="ZS251" s="164"/>
      <c r="ZT251" s="223"/>
      <c r="ZU251" s="223"/>
      <c r="ZV251" s="165"/>
      <c r="ZW251" s="165"/>
      <c r="ZX251" s="165"/>
      <c r="ZY251" s="166"/>
      <c r="AAA251" s="164"/>
      <c r="AAB251" s="223"/>
      <c r="AAC251" s="223"/>
      <c r="AAD251" s="165"/>
      <c r="AAE251" s="165"/>
      <c r="AAF251" s="165"/>
      <c r="AAG251" s="166"/>
      <c r="AAI251" s="164"/>
      <c r="AAJ251" s="223"/>
      <c r="AAK251" s="223"/>
      <c r="AAL251" s="165"/>
      <c r="AAM251" s="165"/>
      <c r="AAN251" s="165"/>
      <c r="AAO251" s="166"/>
      <c r="AAQ251" s="164"/>
      <c r="AAR251" s="223"/>
      <c r="AAS251" s="223"/>
      <c r="AAT251" s="165"/>
      <c r="AAU251" s="165"/>
      <c r="AAV251" s="165"/>
      <c r="AAW251" s="166"/>
      <c r="AAY251" s="164"/>
      <c r="AAZ251" s="223"/>
      <c r="ABA251" s="223"/>
      <c r="ABB251" s="165"/>
      <c r="ABC251" s="165"/>
      <c r="ABD251" s="165"/>
      <c r="ABE251" s="166"/>
      <c r="ABG251" s="164"/>
      <c r="ABH251" s="223"/>
      <c r="ABI251" s="223"/>
      <c r="ABJ251" s="165"/>
      <c r="ABK251" s="165"/>
      <c r="ABL251" s="165"/>
      <c r="ABM251" s="166"/>
      <c r="ABO251" s="164"/>
      <c r="ABP251" s="223"/>
      <c r="ABQ251" s="223"/>
      <c r="ABR251" s="165"/>
      <c r="ABS251" s="165"/>
      <c r="ABT251" s="165"/>
      <c r="ABU251" s="166"/>
      <c r="ABW251" s="164"/>
      <c r="ABX251" s="223"/>
      <c r="ABY251" s="223"/>
      <c r="ABZ251" s="165"/>
      <c r="ACA251" s="165"/>
      <c r="ACB251" s="165"/>
      <c r="ACC251" s="166"/>
      <c r="ACE251" s="164"/>
      <c r="ACF251" s="223"/>
      <c r="ACG251" s="223"/>
      <c r="ACH251" s="165"/>
      <c r="ACI251" s="165"/>
      <c r="ACJ251" s="165"/>
      <c r="ACK251" s="166"/>
      <c r="ACM251" s="164"/>
      <c r="ACN251" s="223"/>
      <c r="ACO251" s="223"/>
      <c r="ACP251" s="165"/>
      <c r="ACQ251" s="165"/>
      <c r="ACR251" s="165"/>
      <c r="ACS251" s="166"/>
      <c r="ACU251" s="164"/>
      <c r="ACV251" s="223"/>
      <c r="ACW251" s="223"/>
      <c r="ACX251" s="165"/>
      <c r="ACY251" s="165"/>
      <c r="ACZ251" s="165"/>
      <c r="ADA251" s="166"/>
      <c r="ADC251" s="164"/>
      <c r="ADD251" s="223"/>
      <c r="ADE251" s="223"/>
      <c r="ADF251" s="165"/>
      <c r="ADG251" s="165"/>
      <c r="ADH251" s="165"/>
      <c r="ADI251" s="166"/>
      <c r="ADK251" s="164"/>
      <c r="ADL251" s="223"/>
      <c r="ADM251" s="223"/>
      <c r="ADN251" s="165"/>
      <c r="ADO251" s="165"/>
      <c r="ADP251" s="165"/>
      <c r="ADQ251" s="166"/>
      <c r="ADS251" s="164"/>
      <c r="ADT251" s="223"/>
      <c r="ADU251" s="223"/>
      <c r="ADV251" s="165"/>
      <c r="ADW251" s="165"/>
      <c r="ADX251" s="165"/>
      <c r="ADY251" s="166"/>
      <c r="AEA251" s="164"/>
      <c r="AEB251" s="223"/>
      <c r="AEC251" s="223"/>
      <c r="AED251" s="165"/>
      <c r="AEE251" s="165"/>
      <c r="AEF251" s="165"/>
      <c r="AEG251" s="166"/>
      <c r="AEI251" s="164"/>
      <c r="AEJ251" s="223"/>
      <c r="AEK251" s="223"/>
      <c r="AEL251" s="165"/>
      <c r="AEM251" s="165"/>
      <c r="AEN251" s="165"/>
      <c r="AEO251" s="166"/>
      <c r="AEQ251" s="164"/>
      <c r="AER251" s="223"/>
      <c r="AES251" s="223"/>
      <c r="AET251" s="165"/>
      <c r="AEU251" s="165"/>
      <c r="AEV251" s="165"/>
      <c r="AEW251" s="166"/>
      <c r="AEY251" s="164"/>
      <c r="AEZ251" s="223"/>
      <c r="AFA251" s="223"/>
      <c r="AFB251" s="165"/>
      <c r="AFC251" s="165"/>
      <c r="AFD251" s="165"/>
      <c r="AFE251" s="166"/>
      <c r="AFG251" s="164"/>
      <c r="AFH251" s="223"/>
      <c r="AFI251" s="223"/>
      <c r="AFJ251" s="165"/>
      <c r="AFK251" s="165"/>
      <c r="AFL251" s="165"/>
      <c r="AFM251" s="166"/>
      <c r="AFO251" s="164"/>
      <c r="AFP251" s="223"/>
      <c r="AFQ251" s="223"/>
      <c r="AFR251" s="165"/>
      <c r="AFS251" s="165"/>
      <c r="AFT251" s="165"/>
      <c r="AFU251" s="166"/>
      <c r="AFW251" s="164"/>
      <c r="AFX251" s="223"/>
      <c r="AFY251" s="223"/>
      <c r="AFZ251" s="165"/>
      <c r="AGA251" s="165"/>
      <c r="AGB251" s="165"/>
      <c r="AGC251" s="166"/>
      <c r="AGE251" s="164"/>
      <c r="AGF251" s="223"/>
      <c r="AGG251" s="223"/>
      <c r="AGH251" s="165"/>
      <c r="AGI251" s="165"/>
      <c r="AGJ251" s="165"/>
      <c r="AGK251" s="166"/>
      <c r="AGM251" s="164"/>
      <c r="AGN251" s="223"/>
      <c r="AGO251" s="223"/>
      <c r="AGP251" s="165"/>
      <c r="AGQ251" s="165"/>
      <c r="AGR251" s="165"/>
      <c r="AGS251" s="166"/>
      <c r="AGU251" s="164"/>
      <c r="AGV251" s="223"/>
      <c r="AGW251" s="223"/>
      <c r="AGX251" s="165"/>
      <c r="AGY251" s="165"/>
      <c r="AGZ251" s="165"/>
      <c r="AHA251" s="166"/>
      <c r="AHC251" s="164"/>
      <c r="AHD251" s="223"/>
      <c r="AHE251" s="223"/>
      <c r="AHF251" s="165"/>
      <c r="AHG251" s="165"/>
      <c r="AHH251" s="165"/>
      <c r="AHI251" s="166"/>
      <c r="AHK251" s="164"/>
      <c r="AHL251" s="223"/>
      <c r="AHM251" s="223"/>
      <c r="AHN251" s="165"/>
      <c r="AHO251" s="165"/>
      <c r="AHP251" s="165"/>
      <c r="AHQ251" s="166"/>
      <c r="AHS251" s="164"/>
      <c r="AHT251" s="223"/>
      <c r="AHU251" s="223"/>
      <c r="AHV251" s="165"/>
      <c r="AHW251" s="165"/>
      <c r="AHX251" s="165"/>
      <c r="AHY251" s="166"/>
      <c r="AIA251" s="164"/>
      <c r="AIB251" s="223"/>
      <c r="AIC251" s="223"/>
      <c r="AID251" s="165"/>
      <c r="AIE251" s="165"/>
      <c r="AIF251" s="165"/>
      <c r="AIG251" s="166"/>
      <c r="AII251" s="164"/>
      <c r="AIJ251" s="223"/>
      <c r="AIK251" s="223"/>
      <c r="AIL251" s="165"/>
      <c r="AIM251" s="165"/>
      <c r="AIN251" s="165"/>
      <c r="AIO251" s="166"/>
      <c r="AIQ251" s="164"/>
      <c r="AIR251" s="223"/>
      <c r="AIS251" s="223"/>
      <c r="AIT251" s="165"/>
      <c r="AIU251" s="165"/>
      <c r="AIV251" s="165"/>
      <c r="AIW251" s="166"/>
      <c r="AIY251" s="164"/>
      <c r="AIZ251" s="223"/>
      <c r="AJA251" s="223"/>
      <c r="AJB251" s="165"/>
      <c r="AJC251" s="165"/>
      <c r="AJD251" s="165"/>
      <c r="AJE251" s="166"/>
      <c r="AJG251" s="164"/>
      <c r="AJH251" s="223"/>
      <c r="AJI251" s="223"/>
      <c r="AJJ251" s="165"/>
      <c r="AJK251" s="165"/>
      <c r="AJL251" s="165"/>
      <c r="AJM251" s="166"/>
      <c r="AJO251" s="164"/>
      <c r="AJP251" s="223"/>
      <c r="AJQ251" s="223"/>
      <c r="AJR251" s="165"/>
      <c r="AJS251" s="165"/>
      <c r="AJT251" s="165"/>
      <c r="AJU251" s="166"/>
      <c r="AJW251" s="164"/>
      <c r="AJX251" s="223"/>
      <c r="AJY251" s="223"/>
      <c r="AJZ251" s="165"/>
      <c r="AKA251" s="165"/>
      <c r="AKB251" s="165"/>
      <c r="AKC251" s="166"/>
      <c r="AKE251" s="164"/>
      <c r="AKF251" s="223"/>
      <c r="AKG251" s="223"/>
      <c r="AKH251" s="165"/>
      <c r="AKI251" s="165"/>
      <c r="AKJ251" s="165"/>
      <c r="AKK251" s="166"/>
      <c r="AKM251" s="164"/>
      <c r="AKN251" s="223"/>
      <c r="AKO251" s="223"/>
      <c r="AKP251" s="165"/>
      <c r="AKQ251" s="165"/>
      <c r="AKR251" s="165"/>
      <c r="AKS251" s="166"/>
      <c r="AKU251" s="164"/>
      <c r="AKV251" s="223"/>
      <c r="AKW251" s="223"/>
      <c r="AKX251" s="165"/>
      <c r="AKY251" s="165"/>
      <c r="AKZ251" s="165"/>
      <c r="ALA251" s="166"/>
      <c r="ALC251" s="164"/>
      <c r="ALD251" s="223"/>
      <c r="ALE251" s="223"/>
      <c r="ALF251" s="165"/>
      <c r="ALG251" s="165"/>
      <c r="ALH251" s="165"/>
      <c r="ALI251" s="166"/>
      <c r="ALK251" s="164"/>
      <c r="ALL251" s="223"/>
      <c r="ALM251" s="223"/>
      <c r="ALN251" s="165"/>
      <c r="ALO251" s="165"/>
      <c r="ALP251" s="165"/>
      <c r="ALQ251" s="166"/>
      <c r="ALS251" s="164"/>
      <c r="ALT251" s="223"/>
      <c r="ALU251" s="223"/>
      <c r="ALV251" s="165"/>
      <c r="ALW251" s="165"/>
      <c r="ALX251" s="165"/>
      <c r="ALY251" s="166"/>
      <c r="AMA251" s="164"/>
      <c r="AMB251" s="223"/>
      <c r="AMC251" s="223"/>
      <c r="AMD251" s="165"/>
      <c r="AME251" s="165"/>
      <c r="AMF251" s="165"/>
      <c r="AMG251" s="166"/>
      <c r="AMI251" s="164"/>
      <c r="AMJ251" s="223"/>
      <c r="AMK251" s="223"/>
      <c r="AML251" s="165"/>
      <c r="AMM251" s="165"/>
      <c r="AMN251" s="165"/>
      <c r="AMO251" s="166"/>
      <c r="AMQ251" s="164"/>
      <c r="AMR251" s="223"/>
      <c r="AMS251" s="223"/>
      <c r="AMT251" s="165"/>
      <c r="AMU251" s="165"/>
      <c r="AMV251" s="165"/>
      <c r="AMW251" s="166"/>
      <c r="AMY251" s="164"/>
      <c r="AMZ251" s="223"/>
      <c r="ANA251" s="223"/>
      <c r="ANB251" s="165"/>
      <c r="ANC251" s="165"/>
      <c r="AND251" s="165"/>
      <c r="ANE251" s="166"/>
      <c r="ANG251" s="164"/>
      <c r="ANH251" s="223"/>
      <c r="ANI251" s="223"/>
      <c r="ANJ251" s="165"/>
      <c r="ANK251" s="165"/>
      <c r="ANL251" s="165"/>
      <c r="ANM251" s="166"/>
      <c r="ANO251" s="164"/>
      <c r="ANP251" s="223"/>
      <c r="ANQ251" s="223"/>
      <c r="ANR251" s="165"/>
      <c r="ANS251" s="165"/>
      <c r="ANT251" s="165"/>
      <c r="ANU251" s="166"/>
      <c r="ANW251" s="164"/>
      <c r="ANX251" s="223"/>
      <c r="ANY251" s="223"/>
      <c r="ANZ251" s="165"/>
      <c r="AOA251" s="165"/>
      <c r="AOB251" s="165"/>
      <c r="AOC251" s="166"/>
      <c r="AOE251" s="164"/>
      <c r="AOF251" s="223"/>
      <c r="AOG251" s="223"/>
      <c r="AOH251" s="165"/>
      <c r="AOI251" s="165"/>
      <c r="AOJ251" s="165"/>
      <c r="AOK251" s="166"/>
      <c r="AOM251" s="164"/>
      <c r="AON251" s="223"/>
      <c r="AOO251" s="223"/>
      <c r="AOP251" s="165"/>
      <c r="AOQ251" s="165"/>
      <c r="AOR251" s="165"/>
      <c r="AOS251" s="166"/>
      <c r="AOU251" s="164"/>
      <c r="AOV251" s="223"/>
      <c r="AOW251" s="223"/>
      <c r="AOX251" s="165"/>
      <c r="AOY251" s="165"/>
      <c r="AOZ251" s="165"/>
      <c r="APA251" s="166"/>
      <c r="APC251" s="164"/>
      <c r="APD251" s="223"/>
      <c r="APE251" s="223"/>
      <c r="APF251" s="165"/>
      <c r="APG251" s="165"/>
      <c r="APH251" s="165"/>
      <c r="API251" s="166"/>
      <c r="APK251" s="164"/>
      <c r="APL251" s="223"/>
      <c r="APM251" s="223"/>
      <c r="APN251" s="165"/>
      <c r="APO251" s="165"/>
      <c r="APP251" s="165"/>
      <c r="APQ251" s="166"/>
      <c r="APS251" s="164"/>
      <c r="APT251" s="223"/>
      <c r="APU251" s="223"/>
      <c r="APV251" s="165"/>
      <c r="APW251" s="165"/>
      <c r="APX251" s="165"/>
      <c r="APY251" s="166"/>
      <c r="AQA251" s="164"/>
      <c r="AQB251" s="223"/>
      <c r="AQC251" s="223"/>
      <c r="AQD251" s="165"/>
      <c r="AQE251" s="165"/>
      <c r="AQF251" s="165"/>
      <c r="AQG251" s="166"/>
      <c r="AQI251" s="164"/>
      <c r="AQJ251" s="223"/>
      <c r="AQK251" s="223"/>
      <c r="AQL251" s="165"/>
      <c r="AQM251" s="165"/>
      <c r="AQN251" s="165"/>
      <c r="AQO251" s="166"/>
      <c r="AQQ251" s="164"/>
      <c r="AQR251" s="223"/>
      <c r="AQS251" s="223"/>
      <c r="AQT251" s="165"/>
      <c r="AQU251" s="165"/>
      <c r="AQV251" s="165"/>
      <c r="AQW251" s="166"/>
      <c r="AQY251" s="164"/>
      <c r="AQZ251" s="223"/>
      <c r="ARA251" s="223"/>
      <c r="ARB251" s="165"/>
      <c r="ARC251" s="165"/>
      <c r="ARD251" s="165"/>
      <c r="ARE251" s="166"/>
      <c r="ARG251" s="164"/>
      <c r="ARH251" s="223"/>
      <c r="ARI251" s="223"/>
      <c r="ARJ251" s="165"/>
      <c r="ARK251" s="165"/>
      <c r="ARL251" s="165"/>
      <c r="ARM251" s="166"/>
      <c r="ARO251" s="164"/>
      <c r="ARP251" s="223"/>
      <c r="ARQ251" s="223"/>
      <c r="ARR251" s="165"/>
      <c r="ARS251" s="165"/>
      <c r="ART251" s="165"/>
      <c r="ARU251" s="166"/>
      <c r="ARW251" s="164"/>
      <c r="ARX251" s="223"/>
      <c r="ARY251" s="223"/>
      <c r="ARZ251" s="165"/>
      <c r="ASA251" s="165"/>
      <c r="ASB251" s="165"/>
      <c r="ASC251" s="166"/>
      <c r="ASE251" s="164"/>
      <c r="ASF251" s="223"/>
      <c r="ASG251" s="223"/>
      <c r="ASH251" s="165"/>
      <c r="ASI251" s="165"/>
      <c r="ASJ251" s="165"/>
      <c r="ASK251" s="166"/>
      <c r="ASM251" s="164"/>
      <c r="ASN251" s="223"/>
      <c r="ASO251" s="223"/>
      <c r="ASP251" s="165"/>
      <c r="ASQ251" s="165"/>
      <c r="ASR251" s="165"/>
      <c r="ASS251" s="166"/>
      <c r="ASU251" s="164"/>
      <c r="ASV251" s="223"/>
      <c r="ASW251" s="223"/>
      <c r="ASX251" s="165"/>
      <c r="ASY251" s="165"/>
      <c r="ASZ251" s="165"/>
      <c r="ATA251" s="166"/>
      <c r="ATC251" s="164"/>
      <c r="ATD251" s="223"/>
      <c r="ATE251" s="223"/>
      <c r="ATF251" s="165"/>
      <c r="ATG251" s="165"/>
      <c r="ATH251" s="165"/>
      <c r="ATI251" s="166"/>
      <c r="ATK251" s="164"/>
      <c r="ATL251" s="223"/>
      <c r="ATM251" s="223"/>
      <c r="ATN251" s="165"/>
      <c r="ATO251" s="165"/>
      <c r="ATP251" s="165"/>
      <c r="ATQ251" s="166"/>
      <c r="ATS251" s="164"/>
      <c r="ATT251" s="223"/>
      <c r="ATU251" s="223"/>
      <c r="ATV251" s="165"/>
      <c r="ATW251" s="165"/>
      <c r="ATX251" s="165"/>
      <c r="ATY251" s="166"/>
      <c r="AUA251" s="164"/>
      <c r="AUB251" s="223"/>
      <c r="AUC251" s="223"/>
      <c r="AUD251" s="165"/>
      <c r="AUE251" s="165"/>
      <c r="AUF251" s="165"/>
      <c r="AUG251" s="166"/>
      <c r="AUI251" s="164"/>
      <c r="AUJ251" s="223"/>
      <c r="AUK251" s="223"/>
      <c r="AUL251" s="165"/>
      <c r="AUM251" s="165"/>
      <c r="AUN251" s="165"/>
      <c r="AUO251" s="166"/>
      <c r="AUQ251" s="164"/>
      <c r="AUR251" s="223"/>
      <c r="AUS251" s="223"/>
      <c r="AUT251" s="165"/>
      <c r="AUU251" s="165"/>
      <c r="AUV251" s="165"/>
      <c r="AUW251" s="166"/>
      <c r="AUY251" s="164"/>
      <c r="AUZ251" s="223"/>
      <c r="AVA251" s="223"/>
      <c r="AVB251" s="165"/>
      <c r="AVC251" s="165"/>
      <c r="AVD251" s="165"/>
      <c r="AVE251" s="166"/>
      <c r="AVG251" s="164"/>
      <c r="AVH251" s="223"/>
      <c r="AVI251" s="223"/>
      <c r="AVJ251" s="165"/>
      <c r="AVK251" s="165"/>
      <c r="AVL251" s="165"/>
      <c r="AVM251" s="166"/>
      <c r="AVO251" s="164"/>
      <c r="AVP251" s="223"/>
      <c r="AVQ251" s="223"/>
      <c r="AVR251" s="165"/>
      <c r="AVS251" s="165"/>
      <c r="AVT251" s="165"/>
      <c r="AVU251" s="166"/>
      <c r="AVW251" s="164"/>
      <c r="AVX251" s="223"/>
      <c r="AVY251" s="223"/>
      <c r="AVZ251" s="165"/>
      <c r="AWA251" s="165"/>
      <c r="AWB251" s="165"/>
      <c r="AWC251" s="166"/>
      <c r="AWE251" s="164"/>
      <c r="AWF251" s="223"/>
      <c r="AWG251" s="223"/>
      <c r="AWH251" s="165"/>
      <c r="AWI251" s="165"/>
      <c r="AWJ251" s="165"/>
      <c r="AWK251" s="166"/>
      <c r="AWM251" s="164"/>
      <c r="AWN251" s="223"/>
      <c r="AWO251" s="223"/>
      <c r="AWP251" s="165"/>
      <c r="AWQ251" s="165"/>
      <c r="AWR251" s="165"/>
      <c r="AWS251" s="166"/>
      <c r="AWU251" s="164"/>
      <c r="AWV251" s="223"/>
      <c r="AWW251" s="223"/>
      <c r="AWX251" s="165"/>
      <c r="AWY251" s="165"/>
      <c r="AWZ251" s="165"/>
      <c r="AXA251" s="166"/>
      <c r="AXC251" s="164"/>
      <c r="AXD251" s="223"/>
      <c r="AXE251" s="223"/>
      <c r="AXF251" s="165"/>
      <c r="AXG251" s="165"/>
      <c r="AXH251" s="165"/>
      <c r="AXI251" s="166"/>
      <c r="AXK251" s="164"/>
      <c r="AXL251" s="223"/>
      <c r="AXM251" s="223"/>
      <c r="AXN251" s="165"/>
      <c r="AXO251" s="165"/>
      <c r="AXP251" s="165"/>
      <c r="AXQ251" s="166"/>
      <c r="AXS251" s="164"/>
      <c r="AXT251" s="223"/>
      <c r="AXU251" s="223"/>
      <c r="AXV251" s="165"/>
      <c r="AXW251" s="165"/>
      <c r="AXX251" s="165"/>
      <c r="AXY251" s="166"/>
      <c r="AYA251" s="164"/>
      <c r="AYB251" s="223"/>
      <c r="AYC251" s="223"/>
      <c r="AYD251" s="165"/>
      <c r="AYE251" s="165"/>
      <c r="AYF251" s="165"/>
      <c r="AYG251" s="166"/>
      <c r="AYI251" s="164"/>
      <c r="AYJ251" s="223"/>
      <c r="AYK251" s="223"/>
      <c r="AYL251" s="165"/>
      <c r="AYM251" s="165"/>
      <c r="AYN251" s="165"/>
      <c r="AYO251" s="166"/>
      <c r="AYQ251" s="164"/>
      <c r="AYR251" s="223"/>
      <c r="AYS251" s="223"/>
      <c r="AYT251" s="165"/>
      <c r="AYU251" s="165"/>
      <c r="AYV251" s="165"/>
      <c r="AYW251" s="166"/>
      <c r="AYY251" s="164"/>
      <c r="AYZ251" s="223"/>
      <c r="AZA251" s="223"/>
      <c r="AZB251" s="165"/>
      <c r="AZC251" s="165"/>
      <c r="AZD251" s="165"/>
      <c r="AZE251" s="166"/>
      <c r="AZG251" s="164"/>
      <c r="AZH251" s="223"/>
      <c r="AZI251" s="223"/>
      <c r="AZJ251" s="165"/>
      <c r="AZK251" s="165"/>
      <c r="AZL251" s="165"/>
      <c r="AZM251" s="166"/>
      <c r="AZO251" s="164"/>
      <c r="AZP251" s="223"/>
      <c r="AZQ251" s="223"/>
      <c r="AZR251" s="165"/>
      <c r="AZS251" s="165"/>
      <c r="AZT251" s="165"/>
      <c r="AZU251" s="166"/>
      <c r="AZW251" s="164"/>
      <c r="AZX251" s="223"/>
      <c r="AZY251" s="223"/>
      <c r="AZZ251" s="165"/>
      <c r="BAA251" s="165"/>
      <c r="BAB251" s="165"/>
      <c r="BAC251" s="166"/>
      <c r="BAE251" s="164"/>
      <c r="BAF251" s="223"/>
      <c r="BAG251" s="223"/>
      <c r="BAH251" s="165"/>
      <c r="BAI251" s="165"/>
      <c r="BAJ251" s="165"/>
      <c r="BAK251" s="166"/>
      <c r="BAM251" s="164"/>
      <c r="BAN251" s="223"/>
      <c r="BAO251" s="223"/>
      <c r="BAP251" s="165"/>
      <c r="BAQ251" s="165"/>
      <c r="BAR251" s="165"/>
      <c r="BAS251" s="166"/>
      <c r="BAU251" s="164"/>
      <c r="BAV251" s="223"/>
      <c r="BAW251" s="223"/>
      <c r="BAX251" s="165"/>
      <c r="BAY251" s="165"/>
      <c r="BAZ251" s="165"/>
      <c r="BBA251" s="166"/>
      <c r="BBC251" s="164"/>
      <c r="BBD251" s="223"/>
      <c r="BBE251" s="223"/>
      <c r="BBF251" s="165"/>
      <c r="BBG251" s="165"/>
      <c r="BBH251" s="165"/>
      <c r="BBI251" s="166"/>
      <c r="BBK251" s="164"/>
      <c r="BBL251" s="223"/>
      <c r="BBM251" s="223"/>
      <c r="BBN251" s="165"/>
      <c r="BBO251" s="165"/>
      <c r="BBP251" s="165"/>
      <c r="BBQ251" s="166"/>
      <c r="BBS251" s="164"/>
      <c r="BBT251" s="223"/>
      <c r="BBU251" s="223"/>
      <c r="BBV251" s="165"/>
      <c r="BBW251" s="165"/>
      <c r="BBX251" s="165"/>
      <c r="BBY251" s="166"/>
      <c r="BCA251" s="164"/>
      <c r="BCB251" s="223"/>
      <c r="BCC251" s="223"/>
      <c r="BCD251" s="165"/>
      <c r="BCE251" s="165"/>
      <c r="BCF251" s="165"/>
      <c r="BCG251" s="166"/>
      <c r="BCI251" s="164"/>
      <c r="BCJ251" s="223"/>
      <c r="BCK251" s="223"/>
      <c r="BCL251" s="165"/>
      <c r="BCM251" s="165"/>
      <c r="BCN251" s="165"/>
      <c r="BCO251" s="166"/>
      <c r="BCQ251" s="164"/>
      <c r="BCR251" s="223"/>
      <c r="BCS251" s="223"/>
      <c r="BCT251" s="165"/>
      <c r="BCU251" s="165"/>
      <c r="BCV251" s="165"/>
      <c r="BCW251" s="166"/>
      <c r="BCY251" s="164"/>
      <c r="BCZ251" s="223"/>
      <c r="BDA251" s="223"/>
      <c r="BDB251" s="165"/>
      <c r="BDC251" s="165"/>
      <c r="BDD251" s="165"/>
      <c r="BDE251" s="166"/>
      <c r="BDG251" s="164"/>
      <c r="BDH251" s="223"/>
      <c r="BDI251" s="223"/>
      <c r="BDJ251" s="165"/>
      <c r="BDK251" s="165"/>
      <c r="BDL251" s="165"/>
      <c r="BDM251" s="166"/>
      <c r="BDO251" s="164"/>
      <c r="BDP251" s="223"/>
      <c r="BDQ251" s="223"/>
      <c r="BDR251" s="165"/>
      <c r="BDS251" s="165"/>
      <c r="BDT251" s="165"/>
      <c r="BDU251" s="166"/>
      <c r="BDW251" s="164"/>
      <c r="BDX251" s="223"/>
      <c r="BDY251" s="223"/>
      <c r="BDZ251" s="165"/>
      <c r="BEA251" s="165"/>
      <c r="BEB251" s="165"/>
      <c r="BEC251" s="166"/>
      <c r="BEE251" s="164"/>
      <c r="BEF251" s="223"/>
      <c r="BEG251" s="223"/>
      <c r="BEH251" s="165"/>
      <c r="BEI251" s="165"/>
      <c r="BEJ251" s="165"/>
      <c r="BEK251" s="166"/>
      <c r="BEM251" s="164"/>
      <c r="BEN251" s="223"/>
      <c r="BEO251" s="223"/>
      <c r="BEP251" s="165"/>
      <c r="BEQ251" s="165"/>
      <c r="BER251" s="165"/>
      <c r="BES251" s="166"/>
      <c r="BEU251" s="164"/>
      <c r="BEV251" s="223"/>
      <c r="BEW251" s="223"/>
      <c r="BEX251" s="165"/>
      <c r="BEY251" s="165"/>
      <c r="BEZ251" s="165"/>
      <c r="BFA251" s="166"/>
      <c r="BFC251" s="164"/>
      <c r="BFD251" s="223"/>
      <c r="BFE251" s="223"/>
      <c r="BFF251" s="165"/>
      <c r="BFG251" s="165"/>
      <c r="BFH251" s="165"/>
      <c r="BFI251" s="166"/>
      <c r="BFK251" s="164"/>
      <c r="BFL251" s="223"/>
      <c r="BFM251" s="223"/>
      <c r="BFN251" s="165"/>
      <c r="BFO251" s="165"/>
      <c r="BFP251" s="165"/>
      <c r="BFQ251" s="166"/>
      <c r="BFS251" s="164"/>
      <c r="BFT251" s="223"/>
      <c r="BFU251" s="223"/>
      <c r="BFV251" s="165"/>
      <c r="BFW251" s="165"/>
      <c r="BFX251" s="165"/>
      <c r="BFY251" s="166"/>
      <c r="BGA251" s="164"/>
      <c r="BGB251" s="223"/>
      <c r="BGC251" s="223"/>
      <c r="BGD251" s="165"/>
      <c r="BGE251" s="165"/>
      <c r="BGF251" s="165"/>
      <c r="BGG251" s="166"/>
      <c r="BGI251" s="164"/>
      <c r="BGJ251" s="223"/>
      <c r="BGK251" s="223"/>
      <c r="BGL251" s="165"/>
      <c r="BGM251" s="165"/>
      <c r="BGN251" s="165"/>
      <c r="BGO251" s="166"/>
      <c r="BGQ251" s="164"/>
      <c r="BGR251" s="223"/>
      <c r="BGS251" s="223"/>
      <c r="BGT251" s="165"/>
      <c r="BGU251" s="165"/>
      <c r="BGV251" s="165"/>
      <c r="BGW251" s="166"/>
      <c r="BGY251" s="164"/>
      <c r="BGZ251" s="223"/>
      <c r="BHA251" s="223"/>
      <c r="BHB251" s="165"/>
      <c r="BHC251" s="165"/>
      <c r="BHD251" s="165"/>
      <c r="BHE251" s="166"/>
      <c r="BHG251" s="164"/>
      <c r="BHH251" s="223"/>
      <c r="BHI251" s="223"/>
      <c r="BHJ251" s="165"/>
      <c r="BHK251" s="165"/>
      <c r="BHL251" s="165"/>
      <c r="BHM251" s="166"/>
      <c r="BHO251" s="164"/>
      <c r="BHP251" s="223"/>
      <c r="BHQ251" s="223"/>
      <c r="BHR251" s="165"/>
      <c r="BHS251" s="165"/>
      <c r="BHT251" s="165"/>
      <c r="BHU251" s="166"/>
      <c r="BHW251" s="164"/>
      <c r="BHX251" s="223"/>
      <c r="BHY251" s="223"/>
      <c r="BHZ251" s="165"/>
      <c r="BIA251" s="165"/>
      <c r="BIB251" s="165"/>
      <c r="BIC251" s="166"/>
      <c r="BIE251" s="164"/>
      <c r="BIF251" s="223"/>
      <c r="BIG251" s="223"/>
      <c r="BIH251" s="165"/>
      <c r="BII251" s="165"/>
      <c r="BIJ251" s="165"/>
      <c r="BIK251" s="166"/>
      <c r="BIM251" s="164"/>
      <c r="BIN251" s="223"/>
      <c r="BIO251" s="223"/>
      <c r="BIP251" s="165"/>
      <c r="BIQ251" s="165"/>
      <c r="BIR251" s="165"/>
      <c r="BIS251" s="166"/>
      <c r="BIU251" s="164"/>
      <c r="BIV251" s="223"/>
      <c r="BIW251" s="223"/>
      <c r="BIX251" s="165"/>
      <c r="BIY251" s="165"/>
      <c r="BIZ251" s="165"/>
      <c r="BJA251" s="166"/>
      <c r="BJC251" s="164"/>
      <c r="BJD251" s="223"/>
      <c r="BJE251" s="223"/>
      <c r="BJF251" s="165"/>
      <c r="BJG251" s="165"/>
      <c r="BJH251" s="165"/>
      <c r="BJI251" s="166"/>
      <c r="BJK251" s="164"/>
      <c r="BJL251" s="223"/>
      <c r="BJM251" s="223"/>
      <c r="BJN251" s="165"/>
      <c r="BJO251" s="165"/>
      <c r="BJP251" s="165"/>
      <c r="BJQ251" s="166"/>
      <c r="BJS251" s="164"/>
      <c r="BJT251" s="223"/>
      <c r="BJU251" s="223"/>
      <c r="BJV251" s="165"/>
      <c r="BJW251" s="165"/>
      <c r="BJX251" s="165"/>
      <c r="BJY251" s="166"/>
      <c r="BKA251" s="164"/>
      <c r="BKB251" s="223"/>
      <c r="BKC251" s="223"/>
      <c r="BKD251" s="165"/>
      <c r="BKE251" s="165"/>
      <c r="BKF251" s="165"/>
      <c r="BKG251" s="166"/>
      <c r="BKI251" s="164"/>
      <c r="BKJ251" s="223"/>
      <c r="BKK251" s="223"/>
      <c r="BKL251" s="165"/>
      <c r="BKM251" s="165"/>
      <c r="BKN251" s="165"/>
      <c r="BKO251" s="166"/>
      <c r="BKQ251" s="164"/>
      <c r="BKR251" s="223"/>
      <c r="BKS251" s="223"/>
      <c r="BKT251" s="165"/>
      <c r="BKU251" s="165"/>
      <c r="BKV251" s="165"/>
      <c r="BKW251" s="166"/>
      <c r="BKY251" s="164"/>
      <c r="BKZ251" s="223"/>
      <c r="BLA251" s="223"/>
      <c r="BLB251" s="165"/>
      <c r="BLC251" s="165"/>
      <c r="BLD251" s="165"/>
      <c r="BLE251" s="166"/>
      <c r="BLG251" s="164"/>
      <c r="BLH251" s="223"/>
      <c r="BLI251" s="223"/>
      <c r="BLJ251" s="165"/>
      <c r="BLK251" s="165"/>
      <c r="BLL251" s="165"/>
      <c r="BLM251" s="166"/>
      <c r="BLO251" s="164"/>
      <c r="BLP251" s="223"/>
      <c r="BLQ251" s="223"/>
      <c r="BLR251" s="165"/>
      <c r="BLS251" s="165"/>
      <c r="BLT251" s="165"/>
      <c r="BLU251" s="166"/>
      <c r="BLW251" s="164"/>
      <c r="BLX251" s="223"/>
      <c r="BLY251" s="223"/>
      <c r="BLZ251" s="165"/>
      <c r="BMA251" s="165"/>
      <c r="BMB251" s="165"/>
      <c r="BMC251" s="166"/>
      <c r="BME251" s="164"/>
      <c r="BMF251" s="223"/>
      <c r="BMG251" s="223"/>
      <c r="BMH251" s="165"/>
      <c r="BMI251" s="165"/>
      <c r="BMJ251" s="165"/>
      <c r="BMK251" s="166"/>
      <c r="BMM251" s="164"/>
      <c r="BMN251" s="223"/>
      <c r="BMO251" s="223"/>
      <c r="BMP251" s="165"/>
      <c r="BMQ251" s="165"/>
      <c r="BMR251" s="165"/>
      <c r="BMS251" s="166"/>
      <c r="BMU251" s="164"/>
      <c r="BMV251" s="223"/>
      <c r="BMW251" s="223"/>
      <c r="BMX251" s="165"/>
      <c r="BMY251" s="165"/>
      <c r="BMZ251" s="165"/>
      <c r="BNA251" s="166"/>
      <c r="BNC251" s="164"/>
      <c r="BND251" s="223"/>
      <c r="BNE251" s="223"/>
      <c r="BNF251" s="165"/>
      <c r="BNG251" s="165"/>
      <c r="BNH251" s="165"/>
      <c r="BNI251" s="166"/>
      <c r="BNK251" s="164"/>
      <c r="BNL251" s="223"/>
      <c r="BNM251" s="223"/>
      <c r="BNN251" s="165"/>
      <c r="BNO251" s="165"/>
      <c r="BNP251" s="165"/>
      <c r="BNQ251" s="166"/>
      <c r="BNS251" s="164"/>
      <c r="BNT251" s="223"/>
      <c r="BNU251" s="223"/>
      <c r="BNV251" s="165"/>
      <c r="BNW251" s="165"/>
      <c r="BNX251" s="165"/>
      <c r="BNY251" s="166"/>
      <c r="BOA251" s="164"/>
      <c r="BOB251" s="223"/>
      <c r="BOC251" s="223"/>
      <c r="BOD251" s="165"/>
      <c r="BOE251" s="165"/>
      <c r="BOF251" s="165"/>
      <c r="BOG251" s="166"/>
      <c r="BOI251" s="164"/>
      <c r="BOJ251" s="223"/>
      <c r="BOK251" s="223"/>
      <c r="BOL251" s="165"/>
      <c r="BOM251" s="165"/>
      <c r="BON251" s="165"/>
      <c r="BOO251" s="166"/>
      <c r="BOQ251" s="164"/>
      <c r="BOR251" s="223"/>
      <c r="BOS251" s="223"/>
      <c r="BOT251" s="165"/>
      <c r="BOU251" s="165"/>
      <c r="BOV251" s="165"/>
      <c r="BOW251" s="166"/>
      <c r="BOY251" s="164"/>
      <c r="BOZ251" s="223"/>
      <c r="BPA251" s="223"/>
      <c r="BPB251" s="165"/>
      <c r="BPC251" s="165"/>
      <c r="BPD251" s="165"/>
      <c r="BPE251" s="166"/>
      <c r="BPG251" s="164"/>
      <c r="BPH251" s="223"/>
      <c r="BPI251" s="223"/>
      <c r="BPJ251" s="165"/>
      <c r="BPK251" s="165"/>
      <c r="BPL251" s="165"/>
      <c r="BPM251" s="166"/>
      <c r="BPO251" s="164"/>
      <c r="BPP251" s="223"/>
      <c r="BPQ251" s="223"/>
      <c r="BPR251" s="165"/>
      <c r="BPS251" s="165"/>
      <c r="BPT251" s="165"/>
      <c r="BPU251" s="166"/>
      <c r="BPW251" s="164"/>
      <c r="BPX251" s="223"/>
      <c r="BPY251" s="223"/>
      <c r="BPZ251" s="165"/>
      <c r="BQA251" s="165"/>
      <c r="BQB251" s="165"/>
      <c r="BQC251" s="166"/>
      <c r="BQE251" s="164"/>
      <c r="BQF251" s="223"/>
      <c r="BQG251" s="223"/>
      <c r="BQH251" s="165"/>
      <c r="BQI251" s="165"/>
      <c r="BQJ251" s="165"/>
      <c r="BQK251" s="166"/>
      <c r="BQM251" s="164"/>
      <c r="BQN251" s="223"/>
      <c r="BQO251" s="223"/>
      <c r="BQP251" s="165"/>
      <c r="BQQ251" s="165"/>
      <c r="BQR251" s="165"/>
      <c r="BQS251" s="166"/>
      <c r="BQU251" s="164"/>
      <c r="BQV251" s="223"/>
      <c r="BQW251" s="223"/>
      <c r="BQX251" s="165"/>
      <c r="BQY251" s="165"/>
      <c r="BQZ251" s="165"/>
      <c r="BRA251" s="166"/>
      <c r="BRC251" s="164"/>
      <c r="BRD251" s="223"/>
      <c r="BRE251" s="223"/>
      <c r="BRF251" s="165"/>
      <c r="BRG251" s="165"/>
      <c r="BRH251" s="165"/>
      <c r="BRI251" s="166"/>
      <c r="BRK251" s="164"/>
      <c r="BRL251" s="223"/>
      <c r="BRM251" s="223"/>
      <c r="BRN251" s="165"/>
      <c r="BRO251" s="165"/>
      <c r="BRP251" s="165"/>
      <c r="BRQ251" s="166"/>
      <c r="BRS251" s="164"/>
      <c r="BRT251" s="223"/>
      <c r="BRU251" s="223"/>
      <c r="BRV251" s="165"/>
      <c r="BRW251" s="165"/>
      <c r="BRX251" s="165"/>
      <c r="BRY251" s="166"/>
      <c r="BSA251" s="164"/>
      <c r="BSB251" s="223"/>
      <c r="BSC251" s="223"/>
      <c r="BSD251" s="165"/>
      <c r="BSE251" s="165"/>
      <c r="BSF251" s="165"/>
      <c r="BSG251" s="166"/>
      <c r="BSI251" s="164"/>
      <c r="BSJ251" s="223"/>
      <c r="BSK251" s="223"/>
      <c r="BSL251" s="165"/>
      <c r="BSM251" s="165"/>
      <c r="BSN251" s="165"/>
      <c r="BSO251" s="166"/>
      <c r="BSQ251" s="164"/>
      <c r="BSR251" s="223"/>
      <c r="BSS251" s="223"/>
      <c r="BST251" s="165"/>
      <c r="BSU251" s="165"/>
      <c r="BSV251" s="165"/>
      <c r="BSW251" s="166"/>
      <c r="BSY251" s="164"/>
      <c r="BSZ251" s="223"/>
      <c r="BTA251" s="223"/>
      <c r="BTB251" s="165"/>
      <c r="BTC251" s="165"/>
      <c r="BTD251" s="165"/>
      <c r="BTE251" s="166"/>
      <c r="BTG251" s="164"/>
      <c r="BTH251" s="223"/>
      <c r="BTI251" s="223"/>
      <c r="BTJ251" s="165"/>
      <c r="BTK251" s="165"/>
      <c r="BTL251" s="165"/>
      <c r="BTM251" s="166"/>
      <c r="BTO251" s="164"/>
      <c r="BTP251" s="223"/>
      <c r="BTQ251" s="223"/>
      <c r="BTR251" s="165"/>
      <c r="BTS251" s="165"/>
      <c r="BTT251" s="165"/>
      <c r="BTU251" s="166"/>
      <c r="BTW251" s="164"/>
      <c r="BTX251" s="223"/>
      <c r="BTY251" s="223"/>
      <c r="BTZ251" s="165"/>
      <c r="BUA251" s="165"/>
      <c r="BUB251" s="165"/>
      <c r="BUC251" s="166"/>
      <c r="BUE251" s="164"/>
      <c r="BUF251" s="223"/>
      <c r="BUG251" s="223"/>
      <c r="BUH251" s="165"/>
      <c r="BUI251" s="165"/>
      <c r="BUJ251" s="165"/>
      <c r="BUK251" s="166"/>
      <c r="BUM251" s="164"/>
      <c r="BUN251" s="223"/>
      <c r="BUO251" s="223"/>
      <c r="BUP251" s="165"/>
      <c r="BUQ251" s="165"/>
      <c r="BUR251" s="165"/>
      <c r="BUS251" s="166"/>
      <c r="BUU251" s="164"/>
      <c r="BUV251" s="223"/>
      <c r="BUW251" s="223"/>
      <c r="BUX251" s="165"/>
      <c r="BUY251" s="165"/>
      <c r="BUZ251" s="165"/>
      <c r="BVA251" s="166"/>
      <c r="BVC251" s="164"/>
      <c r="BVD251" s="223"/>
      <c r="BVE251" s="223"/>
      <c r="BVF251" s="165"/>
      <c r="BVG251" s="165"/>
      <c r="BVH251" s="165"/>
      <c r="BVI251" s="166"/>
      <c r="BVK251" s="164"/>
      <c r="BVL251" s="223"/>
      <c r="BVM251" s="223"/>
      <c r="BVN251" s="165"/>
      <c r="BVO251" s="165"/>
      <c r="BVP251" s="165"/>
      <c r="BVQ251" s="166"/>
      <c r="BVS251" s="164"/>
      <c r="BVT251" s="223"/>
      <c r="BVU251" s="223"/>
      <c r="BVV251" s="165"/>
      <c r="BVW251" s="165"/>
      <c r="BVX251" s="165"/>
      <c r="BVY251" s="166"/>
      <c r="BWA251" s="164"/>
      <c r="BWB251" s="223"/>
      <c r="BWC251" s="223"/>
      <c r="BWD251" s="165"/>
      <c r="BWE251" s="165"/>
      <c r="BWF251" s="165"/>
      <c r="BWG251" s="166"/>
      <c r="BWI251" s="164"/>
      <c r="BWJ251" s="223"/>
      <c r="BWK251" s="223"/>
      <c r="BWL251" s="165"/>
      <c r="BWM251" s="165"/>
      <c r="BWN251" s="165"/>
      <c r="BWO251" s="166"/>
      <c r="BWQ251" s="164"/>
      <c r="BWR251" s="223"/>
      <c r="BWS251" s="223"/>
      <c r="BWT251" s="165"/>
      <c r="BWU251" s="165"/>
      <c r="BWV251" s="165"/>
      <c r="BWW251" s="166"/>
      <c r="BWY251" s="164"/>
      <c r="BWZ251" s="223"/>
      <c r="BXA251" s="223"/>
      <c r="BXB251" s="165"/>
      <c r="BXC251" s="165"/>
      <c r="BXD251" s="165"/>
      <c r="BXE251" s="166"/>
      <c r="BXG251" s="164"/>
      <c r="BXH251" s="223"/>
      <c r="BXI251" s="223"/>
      <c r="BXJ251" s="165"/>
      <c r="BXK251" s="165"/>
      <c r="BXL251" s="165"/>
      <c r="BXM251" s="166"/>
      <c r="BXO251" s="164"/>
      <c r="BXP251" s="223"/>
      <c r="BXQ251" s="223"/>
      <c r="BXR251" s="165"/>
      <c r="BXS251" s="165"/>
      <c r="BXT251" s="165"/>
      <c r="BXU251" s="166"/>
      <c r="BXW251" s="164"/>
      <c r="BXX251" s="223"/>
      <c r="BXY251" s="223"/>
      <c r="BXZ251" s="165"/>
      <c r="BYA251" s="165"/>
      <c r="BYB251" s="165"/>
      <c r="BYC251" s="166"/>
      <c r="BYE251" s="164"/>
      <c r="BYF251" s="223"/>
      <c r="BYG251" s="223"/>
      <c r="BYH251" s="165"/>
      <c r="BYI251" s="165"/>
      <c r="BYJ251" s="165"/>
      <c r="BYK251" s="166"/>
      <c r="BYM251" s="164"/>
      <c r="BYN251" s="223"/>
      <c r="BYO251" s="223"/>
      <c r="BYP251" s="165"/>
      <c r="BYQ251" s="165"/>
      <c r="BYR251" s="165"/>
      <c r="BYS251" s="166"/>
      <c r="BYU251" s="164"/>
      <c r="BYV251" s="223"/>
      <c r="BYW251" s="223"/>
      <c r="BYX251" s="165"/>
      <c r="BYY251" s="165"/>
      <c r="BYZ251" s="165"/>
      <c r="BZA251" s="166"/>
      <c r="BZC251" s="164"/>
      <c r="BZD251" s="223"/>
      <c r="BZE251" s="223"/>
      <c r="BZF251" s="165"/>
      <c r="BZG251" s="165"/>
      <c r="BZH251" s="165"/>
      <c r="BZI251" s="166"/>
      <c r="BZK251" s="164"/>
      <c r="BZL251" s="223"/>
      <c r="BZM251" s="223"/>
      <c r="BZN251" s="165"/>
      <c r="BZO251" s="165"/>
      <c r="BZP251" s="165"/>
      <c r="BZQ251" s="166"/>
      <c r="BZS251" s="164"/>
      <c r="BZT251" s="223"/>
      <c r="BZU251" s="223"/>
      <c r="BZV251" s="165"/>
      <c r="BZW251" s="165"/>
      <c r="BZX251" s="165"/>
      <c r="BZY251" s="166"/>
      <c r="CAA251" s="164"/>
      <c r="CAB251" s="223"/>
      <c r="CAC251" s="223"/>
      <c r="CAD251" s="165"/>
      <c r="CAE251" s="165"/>
      <c r="CAF251" s="165"/>
      <c r="CAG251" s="166"/>
      <c r="CAI251" s="164"/>
      <c r="CAJ251" s="223"/>
      <c r="CAK251" s="223"/>
      <c r="CAL251" s="165"/>
      <c r="CAM251" s="165"/>
      <c r="CAN251" s="165"/>
      <c r="CAO251" s="166"/>
      <c r="CAQ251" s="164"/>
      <c r="CAR251" s="223"/>
      <c r="CAS251" s="223"/>
      <c r="CAT251" s="165"/>
      <c r="CAU251" s="165"/>
      <c r="CAV251" s="165"/>
      <c r="CAW251" s="166"/>
      <c r="CAY251" s="164"/>
      <c r="CAZ251" s="223"/>
      <c r="CBA251" s="223"/>
      <c r="CBB251" s="165"/>
      <c r="CBC251" s="165"/>
      <c r="CBD251" s="165"/>
      <c r="CBE251" s="166"/>
      <c r="CBG251" s="164"/>
      <c r="CBH251" s="223"/>
      <c r="CBI251" s="223"/>
      <c r="CBJ251" s="165"/>
      <c r="CBK251" s="165"/>
      <c r="CBL251" s="165"/>
      <c r="CBM251" s="166"/>
      <c r="CBO251" s="164"/>
      <c r="CBP251" s="223"/>
      <c r="CBQ251" s="223"/>
      <c r="CBR251" s="165"/>
      <c r="CBS251" s="165"/>
      <c r="CBT251" s="165"/>
      <c r="CBU251" s="166"/>
      <c r="CBW251" s="164"/>
      <c r="CBX251" s="223"/>
      <c r="CBY251" s="223"/>
      <c r="CBZ251" s="165"/>
      <c r="CCA251" s="165"/>
      <c r="CCB251" s="165"/>
      <c r="CCC251" s="166"/>
      <c r="CCE251" s="164"/>
      <c r="CCF251" s="223"/>
      <c r="CCG251" s="223"/>
      <c r="CCH251" s="165"/>
      <c r="CCI251" s="165"/>
      <c r="CCJ251" s="165"/>
      <c r="CCK251" s="166"/>
      <c r="CCM251" s="164"/>
      <c r="CCN251" s="223"/>
      <c r="CCO251" s="223"/>
      <c r="CCP251" s="165"/>
      <c r="CCQ251" s="165"/>
      <c r="CCR251" s="165"/>
      <c r="CCS251" s="166"/>
      <c r="CCU251" s="164"/>
      <c r="CCV251" s="223"/>
      <c r="CCW251" s="223"/>
      <c r="CCX251" s="165"/>
      <c r="CCY251" s="165"/>
      <c r="CCZ251" s="165"/>
      <c r="CDA251" s="166"/>
      <c r="CDC251" s="164"/>
      <c r="CDD251" s="223"/>
      <c r="CDE251" s="223"/>
      <c r="CDF251" s="165"/>
      <c r="CDG251" s="165"/>
      <c r="CDH251" s="165"/>
      <c r="CDI251" s="166"/>
      <c r="CDK251" s="164"/>
      <c r="CDL251" s="223"/>
      <c r="CDM251" s="223"/>
      <c r="CDN251" s="165"/>
      <c r="CDO251" s="165"/>
      <c r="CDP251" s="165"/>
      <c r="CDQ251" s="166"/>
      <c r="CDS251" s="164"/>
      <c r="CDT251" s="223"/>
      <c r="CDU251" s="223"/>
      <c r="CDV251" s="165"/>
      <c r="CDW251" s="165"/>
      <c r="CDX251" s="165"/>
      <c r="CDY251" s="166"/>
      <c r="CEA251" s="164"/>
      <c r="CEB251" s="223"/>
      <c r="CEC251" s="223"/>
      <c r="CED251" s="165"/>
      <c r="CEE251" s="165"/>
      <c r="CEF251" s="165"/>
      <c r="CEG251" s="166"/>
      <c r="CEI251" s="164"/>
      <c r="CEJ251" s="223"/>
      <c r="CEK251" s="223"/>
      <c r="CEL251" s="165"/>
      <c r="CEM251" s="165"/>
      <c r="CEN251" s="165"/>
      <c r="CEO251" s="166"/>
      <c r="CEQ251" s="164"/>
      <c r="CER251" s="223"/>
      <c r="CES251" s="223"/>
      <c r="CET251" s="165"/>
      <c r="CEU251" s="165"/>
      <c r="CEV251" s="165"/>
      <c r="CEW251" s="166"/>
      <c r="CEY251" s="164"/>
      <c r="CEZ251" s="223"/>
      <c r="CFA251" s="223"/>
      <c r="CFB251" s="165"/>
      <c r="CFC251" s="165"/>
      <c r="CFD251" s="165"/>
      <c r="CFE251" s="166"/>
      <c r="CFG251" s="164"/>
      <c r="CFH251" s="223"/>
      <c r="CFI251" s="223"/>
      <c r="CFJ251" s="165"/>
      <c r="CFK251" s="165"/>
      <c r="CFL251" s="165"/>
      <c r="CFM251" s="166"/>
      <c r="CFO251" s="164"/>
      <c r="CFP251" s="223"/>
      <c r="CFQ251" s="223"/>
      <c r="CFR251" s="165"/>
      <c r="CFS251" s="165"/>
      <c r="CFT251" s="165"/>
      <c r="CFU251" s="166"/>
      <c r="CFW251" s="164"/>
      <c r="CFX251" s="223"/>
      <c r="CFY251" s="223"/>
      <c r="CFZ251" s="165"/>
      <c r="CGA251" s="165"/>
      <c r="CGB251" s="165"/>
      <c r="CGC251" s="166"/>
      <c r="CGE251" s="164"/>
      <c r="CGF251" s="223"/>
      <c r="CGG251" s="223"/>
      <c r="CGH251" s="165"/>
      <c r="CGI251" s="165"/>
      <c r="CGJ251" s="165"/>
      <c r="CGK251" s="166"/>
      <c r="CGM251" s="164"/>
      <c r="CGN251" s="223"/>
      <c r="CGO251" s="223"/>
      <c r="CGP251" s="165"/>
      <c r="CGQ251" s="165"/>
      <c r="CGR251" s="165"/>
      <c r="CGS251" s="166"/>
      <c r="CGU251" s="164"/>
      <c r="CGV251" s="223"/>
      <c r="CGW251" s="223"/>
      <c r="CGX251" s="165"/>
      <c r="CGY251" s="165"/>
      <c r="CGZ251" s="165"/>
      <c r="CHA251" s="166"/>
      <c r="CHC251" s="164"/>
      <c r="CHD251" s="223"/>
      <c r="CHE251" s="223"/>
      <c r="CHF251" s="165"/>
      <c r="CHG251" s="165"/>
      <c r="CHH251" s="165"/>
      <c r="CHI251" s="166"/>
      <c r="CHK251" s="164"/>
      <c r="CHL251" s="223"/>
      <c r="CHM251" s="223"/>
      <c r="CHN251" s="165"/>
      <c r="CHO251" s="165"/>
      <c r="CHP251" s="165"/>
      <c r="CHQ251" s="166"/>
      <c r="CHS251" s="164"/>
      <c r="CHT251" s="223"/>
      <c r="CHU251" s="223"/>
      <c r="CHV251" s="165"/>
      <c r="CHW251" s="165"/>
      <c r="CHX251" s="165"/>
      <c r="CHY251" s="166"/>
      <c r="CIA251" s="164"/>
      <c r="CIB251" s="223"/>
      <c r="CIC251" s="223"/>
      <c r="CID251" s="165"/>
      <c r="CIE251" s="165"/>
      <c r="CIF251" s="165"/>
      <c r="CIG251" s="166"/>
      <c r="CII251" s="164"/>
      <c r="CIJ251" s="223"/>
      <c r="CIK251" s="223"/>
      <c r="CIL251" s="165"/>
      <c r="CIM251" s="165"/>
      <c r="CIN251" s="165"/>
      <c r="CIO251" s="166"/>
      <c r="CIQ251" s="164"/>
      <c r="CIR251" s="223"/>
      <c r="CIS251" s="223"/>
      <c r="CIT251" s="165"/>
      <c r="CIU251" s="165"/>
      <c r="CIV251" s="165"/>
      <c r="CIW251" s="166"/>
      <c r="CIY251" s="164"/>
      <c r="CIZ251" s="223"/>
      <c r="CJA251" s="223"/>
      <c r="CJB251" s="165"/>
      <c r="CJC251" s="165"/>
      <c r="CJD251" s="165"/>
      <c r="CJE251" s="166"/>
      <c r="CJG251" s="164"/>
      <c r="CJH251" s="223"/>
      <c r="CJI251" s="223"/>
      <c r="CJJ251" s="165"/>
      <c r="CJK251" s="165"/>
      <c r="CJL251" s="165"/>
      <c r="CJM251" s="166"/>
      <c r="CJO251" s="164"/>
      <c r="CJP251" s="223"/>
      <c r="CJQ251" s="223"/>
      <c r="CJR251" s="165"/>
      <c r="CJS251" s="165"/>
      <c r="CJT251" s="165"/>
      <c r="CJU251" s="166"/>
      <c r="CJW251" s="164"/>
      <c r="CJX251" s="223"/>
      <c r="CJY251" s="223"/>
      <c r="CJZ251" s="165"/>
      <c r="CKA251" s="165"/>
      <c r="CKB251" s="165"/>
      <c r="CKC251" s="166"/>
      <c r="CKE251" s="164"/>
      <c r="CKF251" s="223"/>
      <c r="CKG251" s="223"/>
      <c r="CKH251" s="165"/>
      <c r="CKI251" s="165"/>
      <c r="CKJ251" s="165"/>
      <c r="CKK251" s="166"/>
      <c r="CKM251" s="164"/>
      <c r="CKN251" s="223"/>
      <c r="CKO251" s="223"/>
      <c r="CKP251" s="165"/>
      <c r="CKQ251" s="165"/>
      <c r="CKR251" s="165"/>
      <c r="CKS251" s="166"/>
      <c r="CKU251" s="164"/>
      <c r="CKV251" s="223"/>
      <c r="CKW251" s="223"/>
      <c r="CKX251" s="165"/>
      <c r="CKY251" s="165"/>
      <c r="CKZ251" s="165"/>
      <c r="CLA251" s="166"/>
      <c r="CLC251" s="164"/>
      <c r="CLD251" s="223"/>
      <c r="CLE251" s="223"/>
      <c r="CLF251" s="165"/>
      <c r="CLG251" s="165"/>
      <c r="CLH251" s="165"/>
      <c r="CLI251" s="166"/>
      <c r="CLK251" s="164"/>
      <c r="CLL251" s="223"/>
      <c r="CLM251" s="223"/>
      <c r="CLN251" s="165"/>
      <c r="CLO251" s="165"/>
      <c r="CLP251" s="165"/>
      <c r="CLQ251" s="166"/>
      <c r="CLS251" s="164"/>
      <c r="CLT251" s="223"/>
      <c r="CLU251" s="223"/>
      <c r="CLV251" s="165"/>
      <c r="CLW251" s="165"/>
      <c r="CLX251" s="165"/>
      <c r="CLY251" s="166"/>
      <c r="CMA251" s="164"/>
      <c r="CMB251" s="223"/>
      <c r="CMC251" s="223"/>
      <c r="CMD251" s="165"/>
      <c r="CME251" s="165"/>
      <c r="CMF251" s="165"/>
      <c r="CMG251" s="166"/>
      <c r="CMI251" s="164"/>
      <c r="CMJ251" s="223"/>
      <c r="CMK251" s="223"/>
      <c r="CML251" s="165"/>
      <c r="CMM251" s="165"/>
      <c r="CMN251" s="165"/>
      <c r="CMO251" s="166"/>
      <c r="CMQ251" s="164"/>
      <c r="CMR251" s="223"/>
      <c r="CMS251" s="223"/>
      <c r="CMT251" s="165"/>
      <c r="CMU251" s="165"/>
      <c r="CMV251" s="165"/>
      <c r="CMW251" s="166"/>
      <c r="CMY251" s="164"/>
      <c r="CMZ251" s="223"/>
      <c r="CNA251" s="223"/>
      <c r="CNB251" s="165"/>
      <c r="CNC251" s="165"/>
      <c r="CND251" s="165"/>
      <c r="CNE251" s="166"/>
      <c r="CNG251" s="164"/>
      <c r="CNH251" s="223"/>
      <c r="CNI251" s="223"/>
      <c r="CNJ251" s="165"/>
      <c r="CNK251" s="165"/>
      <c r="CNL251" s="165"/>
      <c r="CNM251" s="166"/>
      <c r="CNO251" s="164"/>
      <c r="CNP251" s="223"/>
      <c r="CNQ251" s="223"/>
      <c r="CNR251" s="165"/>
      <c r="CNS251" s="165"/>
      <c r="CNT251" s="165"/>
      <c r="CNU251" s="166"/>
      <c r="CNW251" s="164"/>
      <c r="CNX251" s="223"/>
      <c r="CNY251" s="223"/>
      <c r="CNZ251" s="165"/>
      <c r="COA251" s="165"/>
      <c r="COB251" s="165"/>
      <c r="COC251" s="166"/>
      <c r="COE251" s="164"/>
      <c r="COF251" s="223"/>
      <c r="COG251" s="223"/>
      <c r="COH251" s="165"/>
      <c r="COI251" s="165"/>
      <c r="COJ251" s="165"/>
      <c r="COK251" s="166"/>
      <c r="COM251" s="164"/>
      <c r="CON251" s="223"/>
      <c r="COO251" s="223"/>
      <c r="COP251" s="165"/>
      <c r="COQ251" s="165"/>
      <c r="COR251" s="165"/>
      <c r="COS251" s="166"/>
      <c r="COU251" s="164"/>
      <c r="COV251" s="223"/>
      <c r="COW251" s="223"/>
      <c r="COX251" s="165"/>
      <c r="COY251" s="165"/>
      <c r="COZ251" s="165"/>
      <c r="CPA251" s="166"/>
      <c r="CPC251" s="164"/>
      <c r="CPD251" s="223"/>
      <c r="CPE251" s="223"/>
      <c r="CPF251" s="165"/>
      <c r="CPG251" s="165"/>
      <c r="CPH251" s="165"/>
      <c r="CPI251" s="166"/>
      <c r="CPK251" s="164"/>
      <c r="CPL251" s="223"/>
      <c r="CPM251" s="223"/>
      <c r="CPN251" s="165"/>
      <c r="CPO251" s="165"/>
      <c r="CPP251" s="165"/>
      <c r="CPQ251" s="166"/>
      <c r="CPS251" s="164"/>
      <c r="CPT251" s="223"/>
      <c r="CPU251" s="223"/>
      <c r="CPV251" s="165"/>
      <c r="CPW251" s="165"/>
      <c r="CPX251" s="165"/>
      <c r="CPY251" s="166"/>
      <c r="CQA251" s="164"/>
      <c r="CQB251" s="223"/>
      <c r="CQC251" s="223"/>
      <c r="CQD251" s="165"/>
      <c r="CQE251" s="165"/>
      <c r="CQF251" s="165"/>
      <c r="CQG251" s="166"/>
      <c r="CQI251" s="164"/>
      <c r="CQJ251" s="223"/>
      <c r="CQK251" s="223"/>
      <c r="CQL251" s="165"/>
      <c r="CQM251" s="165"/>
      <c r="CQN251" s="165"/>
      <c r="CQO251" s="166"/>
      <c r="CQQ251" s="164"/>
      <c r="CQR251" s="223"/>
      <c r="CQS251" s="223"/>
      <c r="CQT251" s="165"/>
      <c r="CQU251" s="165"/>
      <c r="CQV251" s="165"/>
      <c r="CQW251" s="166"/>
      <c r="CQY251" s="164"/>
      <c r="CQZ251" s="223"/>
      <c r="CRA251" s="223"/>
      <c r="CRB251" s="165"/>
      <c r="CRC251" s="165"/>
      <c r="CRD251" s="165"/>
      <c r="CRE251" s="166"/>
      <c r="CRG251" s="164"/>
      <c r="CRH251" s="223"/>
      <c r="CRI251" s="223"/>
      <c r="CRJ251" s="165"/>
      <c r="CRK251" s="165"/>
      <c r="CRL251" s="165"/>
      <c r="CRM251" s="166"/>
      <c r="CRO251" s="164"/>
      <c r="CRP251" s="223"/>
      <c r="CRQ251" s="223"/>
      <c r="CRR251" s="165"/>
      <c r="CRS251" s="165"/>
      <c r="CRT251" s="165"/>
      <c r="CRU251" s="166"/>
      <c r="CRW251" s="164"/>
      <c r="CRX251" s="223"/>
      <c r="CRY251" s="223"/>
      <c r="CRZ251" s="165"/>
      <c r="CSA251" s="165"/>
      <c r="CSB251" s="165"/>
      <c r="CSC251" s="166"/>
      <c r="CSE251" s="164"/>
      <c r="CSF251" s="223"/>
      <c r="CSG251" s="223"/>
      <c r="CSH251" s="165"/>
      <c r="CSI251" s="165"/>
      <c r="CSJ251" s="165"/>
      <c r="CSK251" s="166"/>
      <c r="CSM251" s="164"/>
      <c r="CSN251" s="223"/>
      <c r="CSO251" s="223"/>
      <c r="CSP251" s="165"/>
      <c r="CSQ251" s="165"/>
      <c r="CSR251" s="165"/>
      <c r="CSS251" s="166"/>
      <c r="CSU251" s="164"/>
      <c r="CSV251" s="223"/>
      <c r="CSW251" s="223"/>
      <c r="CSX251" s="165"/>
      <c r="CSY251" s="165"/>
      <c r="CSZ251" s="165"/>
      <c r="CTA251" s="166"/>
      <c r="CTC251" s="164"/>
      <c r="CTD251" s="223"/>
      <c r="CTE251" s="223"/>
      <c r="CTF251" s="165"/>
      <c r="CTG251" s="165"/>
      <c r="CTH251" s="165"/>
      <c r="CTI251" s="166"/>
      <c r="CTK251" s="164"/>
      <c r="CTL251" s="223"/>
      <c r="CTM251" s="223"/>
      <c r="CTN251" s="165"/>
      <c r="CTO251" s="165"/>
      <c r="CTP251" s="165"/>
      <c r="CTQ251" s="166"/>
      <c r="CTS251" s="164"/>
      <c r="CTT251" s="223"/>
      <c r="CTU251" s="223"/>
      <c r="CTV251" s="165"/>
      <c r="CTW251" s="165"/>
      <c r="CTX251" s="165"/>
      <c r="CTY251" s="166"/>
      <c r="CUA251" s="164"/>
      <c r="CUB251" s="223"/>
      <c r="CUC251" s="223"/>
      <c r="CUD251" s="165"/>
      <c r="CUE251" s="165"/>
      <c r="CUF251" s="165"/>
      <c r="CUG251" s="166"/>
      <c r="CUI251" s="164"/>
      <c r="CUJ251" s="223"/>
      <c r="CUK251" s="223"/>
      <c r="CUL251" s="165"/>
      <c r="CUM251" s="165"/>
      <c r="CUN251" s="165"/>
      <c r="CUO251" s="166"/>
      <c r="CUQ251" s="164"/>
      <c r="CUR251" s="223"/>
      <c r="CUS251" s="223"/>
      <c r="CUT251" s="165"/>
      <c r="CUU251" s="165"/>
      <c r="CUV251" s="165"/>
      <c r="CUW251" s="166"/>
      <c r="CUY251" s="164"/>
      <c r="CUZ251" s="223"/>
      <c r="CVA251" s="223"/>
      <c r="CVB251" s="165"/>
      <c r="CVC251" s="165"/>
      <c r="CVD251" s="165"/>
      <c r="CVE251" s="166"/>
      <c r="CVG251" s="164"/>
      <c r="CVH251" s="223"/>
      <c r="CVI251" s="223"/>
      <c r="CVJ251" s="165"/>
      <c r="CVK251" s="165"/>
      <c r="CVL251" s="165"/>
      <c r="CVM251" s="166"/>
      <c r="CVO251" s="164"/>
      <c r="CVP251" s="223"/>
      <c r="CVQ251" s="223"/>
      <c r="CVR251" s="165"/>
      <c r="CVS251" s="165"/>
      <c r="CVT251" s="165"/>
      <c r="CVU251" s="166"/>
      <c r="CVW251" s="164"/>
      <c r="CVX251" s="223"/>
      <c r="CVY251" s="223"/>
      <c r="CVZ251" s="165"/>
      <c r="CWA251" s="165"/>
      <c r="CWB251" s="165"/>
      <c r="CWC251" s="166"/>
      <c r="CWE251" s="164"/>
      <c r="CWF251" s="223"/>
      <c r="CWG251" s="223"/>
      <c r="CWH251" s="165"/>
      <c r="CWI251" s="165"/>
      <c r="CWJ251" s="165"/>
      <c r="CWK251" s="166"/>
      <c r="CWM251" s="164"/>
      <c r="CWN251" s="223"/>
      <c r="CWO251" s="223"/>
      <c r="CWP251" s="165"/>
      <c r="CWQ251" s="165"/>
      <c r="CWR251" s="165"/>
      <c r="CWS251" s="166"/>
      <c r="CWU251" s="164"/>
      <c r="CWV251" s="223"/>
      <c r="CWW251" s="223"/>
      <c r="CWX251" s="165"/>
      <c r="CWY251" s="165"/>
      <c r="CWZ251" s="165"/>
      <c r="CXA251" s="166"/>
      <c r="CXC251" s="164"/>
      <c r="CXD251" s="223"/>
      <c r="CXE251" s="223"/>
      <c r="CXF251" s="165"/>
      <c r="CXG251" s="165"/>
      <c r="CXH251" s="165"/>
      <c r="CXI251" s="166"/>
      <c r="CXK251" s="164"/>
      <c r="CXL251" s="223"/>
      <c r="CXM251" s="223"/>
      <c r="CXN251" s="165"/>
      <c r="CXO251" s="165"/>
      <c r="CXP251" s="165"/>
      <c r="CXQ251" s="166"/>
      <c r="CXS251" s="164"/>
      <c r="CXT251" s="223"/>
      <c r="CXU251" s="223"/>
      <c r="CXV251" s="165"/>
      <c r="CXW251" s="165"/>
      <c r="CXX251" s="165"/>
      <c r="CXY251" s="166"/>
      <c r="CYA251" s="164"/>
      <c r="CYB251" s="223"/>
      <c r="CYC251" s="223"/>
      <c r="CYD251" s="165"/>
      <c r="CYE251" s="165"/>
      <c r="CYF251" s="165"/>
      <c r="CYG251" s="166"/>
      <c r="CYI251" s="164"/>
      <c r="CYJ251" s="223"/>
      <c r="CYK251" s="223"/>
      <c r="CYL251" s="165"/>
      <c r="CYM251" s="165"/>
      <c r="CYN251" s="165"/>
      <c r="CYO251" s="166"/>
      <c r="CYQ251" s="164"/>
      <c r="CYR251" s="223"/>
      <c r="CYS251" s="223"/>
      <c r="CYT251" s="165"/>
      <c r="CYU251" s="165"/>
      <c r="CYV251" s="165"/>
      <c r="CYW251" s="166"/>
      <c r="CYY251" s="164"/>
      <c r="CYZ251" s="223"/>
      <c r="CZA251" s="223"/>
      <c r="CZB251" s="165"/>
      <c r="CZC251" s="165"/>
      <c r="CZD251" s="165"/>
      <c r="CZE251" s="166"/>
      <c r="CZG251" s="164"/>
      <c r="CZH251" s="223"/>
      <c r="CZI251" s="223"/>
      <c r="CZJ251" s="165"/>
      <c r="CZK251" s="165"/>
      <c r="CZL251" s="165"/>
      <c r="CZM251" s="166"/>
      <c r="CZO251" s="164"/>
      <c r="CZP251" s="223"/>
      <c r="CZQ251" s="223"/>
      <c r="CZR251" s="165"/>
      <c r="CZS251" s="165"/>
      <c r="CZT251" s="165"/>
      <c r="CZU251" s="166"/>
      <c r="CZW251" s="164"/>
      <c r="CZX251" s="223"/>
      <c r="CZY251" s="223"/>
      <c r="CZZ251" s="165"/>
      <c r="DAA251" s="165"/>
      <c r="DAB251" s="165"/>
      <c r="DAC251" s="166"/>
      <c r="DAE251" s="164"/>
      <c r="DAF251" s="223"/>
      <c r="DAG251" s="223"/>
      <c r="DAH251" s="165"/>
      <c r="DAI251" s="165"/>
      <c r="DAJ251" s="165"/>
      <c r="DAK251" s="166"/>
      <c r="DAM251" s="164"/>
      <c r="DAN251" s="223"/>
      <c r="DAO251" s="223"/>
      <c r="DAP251" s="165"/>
      <c r="DAQ251" s="165"/>
      <c r="DAR251" s="165"/>
      <c r="DAS251" s="166"/>
      <c r="DAU251" s="164"/>
      <c r="DAV251" s="223"/>
      <c r="DAW251" s="223"/>
      <c r="DAX251" s="165"/>
      <c r="DAY251" s="165"/>
      <c r="DAZ251" s="165"/>
      <c r="DBA251" s="166"/>
      <c r="DBC251" s="164"/>
      <c r="DBD251" s="223"/>
      <c r="DBE251" s="223"/>
      <c r="DBF251" s="165"/>
      <c r="DBG251" s="165"/>
      <c r="DBH251" s="165"/>
      <c r="DBI251" s="166"/>
      <c r="DBK251" s="164"/>
      <c r="DBL251" s="223"/>
      <c r="DBM251" s="223"/>
      <c r="DBN251" s="165"/>
      <c r="DBO251" s="165"/>
      <c r="DBP251" s="165"/>
      <c r="DBQ251" s="166"/>
      <c r="DBS251" s="164"/>
      <c r="DBT251" s="223"/>
      <c r="DBU251" s="223"/>
      <c r="DBV251" s="165"/>
      <c r="DBW251" s="165"/>
      <c r="DBX251" s="165"/>
      <c r="DBY251" s="166"/>
      <c r="DCA251" s="164"/>
      <c r="DCB251" s="223"/>
      <c r="DCC251" s="223"/>
      <c r="DCD251" s="165"/>
      <c r="DCE251" s="165"/>
      <c r="DCF251" s="165"/>
      <c r="DCG251" s="166"/>
      <c r="DCI251" s="164"/>
      <c r="DCJ251" s="223"/>
      <c r="DCK251" s="223"/>
      <c r="DCL251" s="165"/>
      <c r="DCM251" s="165"/>
      <c r="DCN251" s="165"/>
      <c r="DCO251" s="166"/>
      <c r="DCQ251" s="164"/>
      <c r="DCR251" s="223"/>
      <c r="DCS251" s="223"/>
      <c r="DCT251" s="165"/>
      <c r="DCU251" s="165"/>
      <c r="DCV251" s="165"/>
      <c r="DCW251" s="166"/>
      <c r="DCY251" s="164"/>
      <c r="DCZ251" s="223"/>
      <c r="DDA251" s="223"/>
      <c r="DDB251" s="165"/>
      <c r="DDC251" s="165"/>
      <c r="DDD251" s="165"/>
      <c r="DDE251" s="166"/>
      <c r="DDG251" s="164"/>
      <c r="DDH251" s="223"/>
      <c r="DDI251" s="223"/>
      <c r="DDJ251" s="165"/>
      <c r="DDK251" s="165"/>
      <c r="DDL251" s="165"/>
      <c r="DDM251" s="166"/>
      <c r="DDO251" s="164"/>
      <c r="DDP251" s="223"/>
      <c r="DDQ251" s="223"/>
      <c r="DDR251" s="165"/>
      <c r="DDS251" s="165"/>
      <c r="DDT251" s="165"/>
      <c r="DDU251" s="166"/>
      <c r="DDW251" s="164"/>
      <c r="DDX251" s="223"/>
      <c r="DDY251" s="223"/>
      <c r="DDZ251" s="165"/>
      <c r="DEA251" s="165"/>
      <c r="DEB251" s="165"/>
      <c r="DEC251" s="166"/>
      <c r="DEE251" s="164"/>
      <c r="DEF251" s="223"/>
      <c r="DEG251" s="223"/>
      <c r="DEH251" s="165"/>
      <c r="DEI251" s="165"/>
      <c r="DEJ251" s="165"/>
      <c r="DEK251" s="166"/>
      <c r="DEM251" s="164"/>
      <c r="DEN251" s="223"/>
      <c r="DEO251" s="223"/>
      <c r="DEP251" s="165"/>
      <c r="DEQ251" s="165"/>
      <c r="DER251" s="165"/>
      <c r="DES251" s="166"/>
      <c r="DEU251" s="164"/>
      <c r="DEV251" s="223"/>
      <c r="DEW251" s="223"/>
      <c r="DEX251" s="165"/>
      <c r="DEY251" s="165"/>
      <c r="DEZ251" s="165"/>
      <c r="DFA251" s="166"/>
      <c r="DFC251" s="164"/>
      <c r="DFD251" s="223"/>
      <c r="DFE251" s="223"/>
      <c r="DFF251" s="165"/>
      <c r="DFG251" s="165"/>
      <c r="DFH251" s="165"/>
      <c r="DFI251" s="166"/>
      <c r="DFK251" s="164"/>
      <c r="DFL251" s="223"/>
      <c r="DFM251" s="223"/>
      <c r="DFN251" s="165"/>
      <c r="DFO251" s="165"/>
      <c r="DFP251" s="165"/>
      <c r="DFQ251" s="166"/>
      <c r="DFS251" s="164"/>
      <c r="DFT251" s="223"/>
      <c r="DFU251" s="223"/>
      <c r="DFV251" s="165"/>
      <c r="DFW251" s="165"/>
      <c r="DFX251" s="165"/>
      <c r="DFY251" s="166"/>
      <c r="DGA251" s="164"/>
      <c r="DGB251" s="223"/>
      <c r="DGC251" s="223"/>
      <c r="DGD251" s="165"/>
      <c r="DGE251" s="165"/>
      <c r="DGF251" s="165"/>
      <c r="DGG251" s="166"/>
      <c r="DGI251" s="164"/>
      <c r="DGJ251" s="223"/>
      <c r="DGK251" s="223"/>
      <c r="DGL251" s="165"/>
      <c r="DGM251" s="165"/>
      <c r="DGN251" s="165"/>
      <c r="DGO251" s="166"/>
      <c r="DGQ251" s="164"/>
      <c r="DGR251" s="223"/>
      <c r="DGS251" s="223"/>
      <c r="DGT251" s="165"/>
      <c r="DGU251" s="165"/>
      <c r="DGV251" s="165"/>
      <c r="DGW251" s="166"/>
      <c r="DGY251" s="164"/>
      <c r="DGZ251" s="223"/>
      <c r="DHA251" s="223"/>
      <c r="DHB251" s="165"/>
      <c r="DHC251" s="165"/>
      <c r="DHD251" s="165"/>
      <c r="DHE251" s="166"/>
      <c r="DHG251" s="164"/>
      <c r="DHH251" s="223"/>
      <c r="DHI251" s="223"/>
      <c r="DHJ251" s="165"/>
      <c r="DHK251" s="165"/>
      <c r="DHL251" s="165"/>
      <c r="DHM251" s="166"/>
      <c r="DHO251" s="164"/>
      <c r="DHP251" s="223"/>
      <c r="DHQ251" s="223"/>
      <c r="DHR251" s="165"/>
      <c r="DHS251" s="165"/>
      <c r="DHT251" s="165"/>
      <c r="DHU251" s="166"/>
      <c r="DHW251" s="164"/>
      <c r="DHX251" s="223"/>
      <c r="DHY251" s="223"/>
      <c r="DHZ251" s="165"/>
      <c r="DIA251" s="165"/>
      <c r="DIB251" s="165"/>
      <c r="DIC251" s="166"/>
      <c r="DIE251" s="164"/>
      <c r="DIF251" s="223"/>
      <c r="DIG251" s="223"/>
      <c r="DIH251" s="165"/>
      <c r="DII251" s="165"/>
      <c r="DIJ251" s="165"/>
      <c r="DIK251" s="166"/>
      <c r="DIM251" s="164"/>
      <c r="DIN251" s="223"/>
      <c r="DIO251" s="223"/>
      <c r="DIP251" s="165"/>
      <c r="DIQ251" s="165"/>
      <c r="DIR251" s="165"/>
      <c r="DIS251" s="166"/>
      <c r="DIU251" s="164"/>
      <c r="DIV251" s="223"/>
      <c r="DIW251" s="223"/>
      <c r="DIX251" s="165"/>
      <c r="DIY251" s="165"/>
      <c r="DIZ251" s="165"/>
      <c r="DJA251" s="166"/>
      <c r="DJC251" s="164"/>
      <c r="DJD251" s="223"/>
      <c r="DJE251" s="223"/>
      <c r="DJF251" s="165"/>
      <c r="DJG251" s="165"/>
      <c r="DJH251" s="165"/>
      <c r="DJI251" s="166"/>
      <c r="DJK251" s="164"/>
      <c r="DJL251" s="223"/>
      <c r="DJM251" s="223"/>
      <c r="DJN251" s="165"/>
      <c r="DJO251" s="165"/>
      <c r="DJP251" s="165"/>
      <c r="DJQ251" s="166"/>
      <c r="DJS251" s="164"/>
      <c r="DJT251" s="223"/>
      <c r="DJU251" s="223"/>
      <c r="DJV251" s="165"/>
      <c r="DJW251" s="165"/>
      <c r="DJX251" s="165"/>
      <c r="DJY251" s="166"/>
      <c r="DKA251" s="164"/>
      <c r="DKB251" s="223"/>
      <c r="DKC251" s="223"/>
      <c r="DKD251" s="165"/>
      <c r="DKE251" s="165"/>
      <c r="DKF251" s="165"/>
      <c r="DKG251" s="166"/>
      <c r="DKI251" s="164"/>
      <c r="DKJ251" s="223"/>
      <c r="DKK251" s="223"/>
      <c r="DKL251" s="165"/>
      <c r="DKM251" s="165"/>
      <c r="DKN251" s="165"/>
      <c r="DKO251" s="166"/>
      <c r="DKQ251" s="164"/>
      <c r="DKR251" s="223"/>
      <c r="DKS251" s="223"/>
      <c r="DKT251" s="165"/>
      <c r="DKU251" s="165"/>
      <c r="DKV251" s="165"/>
      <c r="DKW251" s="166"/>
      <c r="DKY251" s="164"/>
      <c r="DKZ251" s="223"/>
      <c r="DLA251" s="223"/>
      <c r="DLB251" s="165"/>
      <c r="DLC251" s="165"/>
      <c r="DLD251" s="165"/>
      <c r="DLE251" s="166"/>
      <c r="DLG251" s="164"/>
      <c r="DLH251" s="223"/>
      <c r="DLI251" s="223"/>
      <c r="DLJ251" s="165"/>
      <c r="DLK251" s="165"/>
      <c r="DLL251" s="165"/>
      <c r="DLM251" s="166"/>
      <c r="DLO251" s="164"/>
      <c r="DLP251" s="223"/>
      <c r="DLQ251" s="223"/>
      <c r="DLR251" s="165"/>
      <c r="DLS251" s="165"/>
      <c r="DLT251" s="165"/>
      <c r="DLU251" s="166"/>
      <c r="DLW251" s="164"/>
      <c r="DLX251" s="223"/>
      <c r="DLY251" s="223"/>
      <c r="DLZ251" s="165"/>
      <c r="DMA251" s="165"/>
      <c r="DMB251" s="165"/>
      <c r="DMC251" s="166"/>
      <c r="DME251" s="164"/>
      <c r="DMF251" s="223"/>
      <c r="DMG251" s="223"/>
      <c r="DMH251" s="165"/>
      <c r="DMI251" s="165"/>
      <c r="DMJ251" s="165"/>
      <c r="DMK251" s="166"/>
      <c r="DMM251" s="164"/>
      <c r="DMN251" s="223"/>
      <c r="DMO251" s="223"/>
      <c r="DMP251" s="165"/>
      <c r="DMQ251" s="165"/>
      <c r="DMR251" s="165"/>
      <c r="DMS251" s="166"/>
      <c r="DMU251" s="164"/>
      <c r="DMV251" s="223"/>
      <c r="DMW251" s="223"/>
      <c r="DMX251" s="165"/>
      <c r="DMY251" s="165"/>
      <c r="DMZ251" s="165"/>
      <c r="DNA251" s="166"/>
      <c r="DNC251" s="164"/>
      <c r="DND251" s="223"/>
      <c r="DNE251" s="223"/>
      <c r="DNF251" s="165"/>
      <c r="DNG251" s="165"/>
      <c r="DNH251" s="165"/>
      <c r="DNI251" s="166"/>
      <c r="DNK251" s="164"/>
      <c r="DNL251" s="223"/>
      <c r="DNM251" s="223"/>
      <c r="DNN251" s="165"/>
      <c r="DNO251" s="165"/>
      <c r="DNP251" s="165"/>
      <c r="DNQ251" s="166"/>
      <c r="DNS251" s="164"/>
      <c r="DNT251" s="223"/>
      <c r="DNU251" s="223"/>
      <c r="DNV251" s="165"/>
      <c r="DNW251" s="165"/>
      <c r="DNX251" s="165"/>
      <c r="DNY251" s="166"/>
      <c r="DOA251" s="164"/>
      <c r="DOB251" s="223"/>
      <c r="DOC251" s="223"/>
      <c r="DOD251" s="165"/>
      <c r="DOE251" s="165"/>
      <c r="DOF251" s="165"/>
      <c r="DOG251" s="166"/>
      <c r="DOI251" s="164"/>
      <c r="DOJ251" s="223"/>
      <c r="DOK251" s="223"/>
      <c r="DOL251" s="165"/>
      <c r="DOM251" s="165"/>
      <c r="DON251" s="165"/>
      <c r="DOO251" s="166"/>
      <c r="DOQ251" s="164"/>
      <c r="DOR251" s="223"/>
      <c r="DOS251" s="223"/>
      <c r="DOT251" s="165"/>
      <c r="DOU251" s="165"/>
      <c r="DOV251" s="165"/>
      <c r="DOW251" s="166"/>
      <c r="DOY251" s="164"/>
      <c r="DOZ251" s="223"/>
      <c r="DPA251" s="223"/>
      <c r="DPB251" s="165"/>
      <c r="DPC251" s="165"/>
      <c r="DPD251" s="165"/>
      <c r="DPE251" s="166"/>
      <c r="DPG251" s="164"/>
      <c r="DPH251" s="223"/>
      <c r="DPI251" s="223"/>
      <c r="DPJ251" s="165"/>
      <c r="DPK251" s="165"/>
      <c r="DPL251" s="165"/>
      <c r="DPM251" s="166"/>
      <c r="DPO251" s="164"/>
      <c r="DPP251" s="223"/>
      <c r="DPQ251" s="223"/>
      <c r="DPR251" s="165"/>
      <c r="DPS251" s="165"/>
      <c r="DPT251" s="165"/>
      <c r="DPU251" s="166"/>
      <c r="DPW251" s="164"/>
      <c r="DPX251" s="223"/>
      <c r="DPY251" s="223"/>
      <c r="DPZ251" s="165"/>
      <c r="DQA251" s="165"/>
      <c r="DQB251" s="165"/>
      <c r="DQC251" s="166"/>
      <c r="DQE251" s="164"/>
      <c r="DQF251" s="223"/>
      <c r="DQG251" s="223"/>
      <c r="DQH251" s="165"/>
      <c r="DQI251" s="165"/>
      <c r="DQJ251" s="165"/>
      <c r="DQK251" s="166"/>
      <c r="DQM251" s="164"/>
      <c r="DQN251" s="223"/>
      <c r="DQO251" s="223"/>
      <c r="DQP251" s="165"/>
      <c r="DQQ251" s="165"/>
      <c r="DQR251" s="165"/>
      <c r="DQS251" s="166"/>
      <c r="DQU251" s="164"/>
      <c r="DQV251" s="223"/>
      <c r="DQW251" s="223"/>
      <c r="DQX251" s="165"/>
      <c r="DQY251" s="165"/>
      <c r="DQZ251" s="165"/>
      <c r="DRA251" s="166"/>
      <c r="DRC251" s="164"/>
      <c r="DRD251" s="223"/>
      <c r="DRE251" s="223"/>
      <c r="DRF251" s="165"/>
      <c r="DRG251" s="165"/>
      <c r="DRH251" s="165"/>
      <c r="DRI251" s="166"/>
      <c r="DRK251" s="164"/>
      <c r="DRL251" s="223"/>
      <c r="DRM251" s="223"/>
      <c r="DRN251" s="165"/>
      <c r="DRO251" s="165"/>
      <c r="DRP251" s="165"/>
      <c r="DRQ251" s="166"/>
      <c r="DRS251" s="164"/>
      <c r="DRT251" s="223"/>
      <c r="DRU251" s="223"/>
      <c r="DRV251" s="165"/>
      <c r="DRW251" s="165"/>
      <c r="DRX251" s="165"/>
      <c r="DRY251" s="166"/>
      <c r="DSA251" s="164"/>
      <c r="DSB251" s="223"/>
      <c r="DSC251" s="223"/>
      <c r="DSD251" s="165"/>
      <c r="DSE251" s="165"/>
      <c r="DSF251" s="165"/>
      <c r="DSG251" s="166"/>
      <c r="DSI251" s="164"/>
      <c r="DSJ251" s="223"/>
      <c r="DSK251" s="223"/>
      <c r="DSL251" s="165"/>
      <c r="DSM251" s="165"/>
      <c r="DSN251" s="165"/>
      <c r="DSO251" s="166"/>
      <c r="DSQ251" s="164"/>
      <c r="DSR251" s="223"/>
      <c r="DSS251" s="223"/>
      <c r="DST251" s="165"/>
      <c r="DSU251" s="165"/>
      <c r="DSV251" s="165"/>
      <c r="DSW251" s="166"/>
      <c r="DSY251" s="164"/>
      <c r="DSZ251" s="223"/>
      <c r="DTA251" s="223"/>
      <c r="DTB251" s="165"/>
      <c r="DTC251" s="165"/>
      <c r="DTD251" s="165"/>
      <c r="DTE251" s="166"/>
      <c r="DTG251" s="164"/>
      <c r="DTH251" s="223"/>
      <c r="DTI251" s="223"/>
      <c r="DTJ251" s="165"/>
      <c r="DTK251" s="165"/>
      <c r="DTL251" s="165"/>
      <c r="DTM251" s="166"/>
      <c r="DTO251" s="164"/>
      <c r="DTP251" s="223"/>
      <c r="DTQ251" s="223"/>
      <c r="DTR251" s="165"/>
      <c r="DTS251" s="165"/>
      <c r="DTT251" s="165"/>
      <c r="DTU251" s="166"/>
      <c r="DTW251" s="164"/>
      <c r="DTX251" s="223"/>
      <c r="DTY251" s="223"/>
      <c r="DTZ251" s="165"/>
      <c r="DUA251" s="165"/>
      <c r="DUB251" s="165"/>
      <c r="DUC251" s="166"/>
      <c r="DUE251" s="164"/>
      <c r="DUF251" s="223"/>
      <c r="DUG251" s="223"/>
      <c r="DUH251" s="165"/>
      <c r="DUI251" s="165"/>
      <c r="DUJ251" s="165"/>
      <c r="DUK251" s="166"/>
      <c r="DUM251" s="164"/>
      <c r="DUN251" s="223"/>
      <c r="DUO251" s="223"/>
      <c r="DUP251" s="165"/>
      <c r="DUQ251" s="165"/>
      <c r="DUR251" s="165"/>
      <c r="DUS251" s="166"/>
      <c r="DUU251" s="164"/>
      <c r="DUV251" s="223"/>
      <c r="DUW251" s="223"/>
      <c r="DUX251" s="165"/>
      <c r="DUY251" s="165"/>
      <c r="DUZ251" s="165"/>
      <c r="DVA251" s="166"/>
      <c r="DVC251" s="164"/>
      <c r="DVD251" s="223"/>
      <c r="DVE251" s="223"/>
      <c r="DVF251" s="165"/>
      <c r="DVG251" s="165"/>
      <c r="DVH251" s="165"/>
      <c r="DVI251" s="166"/>
      <c r="DVK251" s="164"/>
      <c r="DVL251" s="223"/>
      <c r="DVM251" s="223"/>
      <c r="DVN251" s="165"/>
      <c r="DVO251" s="165"/>
      <c r="DVP251" s="165"/>
      <c r="DVQ251" s="166"/>
      <c r="DVS251" s="164"/>
      <c r="DVT251" s="223"/>
      <c r="DVU251" s="223"/>
      <c r="DVV251" s="165"/>
      <c r="DVW251" s="165"/>
      <c r="DVX251" s="165"/>
      <c r="DVY251" s="166"/>
      <c r="DWA251" s="164"/>
      <c r="DWB251" s="223"/>
      <c r="DWC251" s="223"/>
      <c r="DWD251" s="165"/>
      <c r="DWE251" s="165"/>
      <c r="DWF251" s="165"/>
      <c r="DWG251" s="166"/>
      <c r="DWI251" s="164"/>
      <c r="DWJ251" s="223"/>
      <c r="DWK251" s="223"/>
      <c r="DWL251" s="165"/>
      <c r="DWM251" s="165"/>
      <c r="DWN251" s="165"/>
      <c r="DWO251" s="166"/>
      <c r="DWQ251" s="164"/>
      <c r="DWR251" s="223"/>
      <c r="DWS251" s="223"/>
      <c r="DWT251" s="165"/>
      <c r="DWU251" s="165"/>
      <c r="DWV251" s="165"/>
      <c r="DWW251" s="166"/>
      <c r="DWY251" s="164"/>
      <c r="DWZ251" s="223"/>
      <c r="DXA251" s="223"/>
      <c r="DXB251" s="165"/>
      <c r="DXC251" s="165"/>
      <c r="DXD251" s="165"/>
      <c r="DXE251" s="166"/>
      <c r="DXG251" s="164"/>
      <c r="DXH251" s="223"/>
      <c r="DXI251" s="223"/>
      <c r="DXJ251" s="165"/>
      <c r="DXK251" s="165"/>
      <c r="DXL251" s="165"/>
      <c r="DXM251" s="166"/>
      <c r="DXO251" s="164"/>
      <c r="DXP251" s="223"/>
      <c r="DXQ251" s="223"/>
      <c r="DXR251" s="165"/>
      <c r="DXS251" s="165"/>
      <c r="DXT251" s="165"/>
      <c r="DXU251" s="166"/>
      <c r="DXW251" s="164"/>
      <c r="DXX251" s="223"/>
      <c r="DXY251" s="223"/>
      <c r="DXZ251" s="165"/>
      <c r="DYA251" s="165"/>
      <c r="DYB251" s="165"/>
      <c r="DYC251" s="166"/>
      <c r="DYE251" s="164"/>
      <c r="DYF251" s="223"/>
      <c r="DYG251" s="223"/>
      <c r="DYH251" s="165"/>
      <c r="DYI251" s="165"/>
      <c r="DYJ251" s="165"/>
      <c r="DYK251" s="166"/>
      <c r="DYM251" s="164"/>
      <c r="DYN251" s="223"/>
      <c r="DYO251" s="223"/>
      <c r="DYP251" s="165"/>
      <c r="DYQ251" s="165"/>
      <c r="DYR251" s="165"/>
      <c r="DYS251" s="166"/>
      <c r="DYU251" s="164"/>
      <c r="DYV251" s="223"/>
      <c r="DYW251" s="223"/>
      <c r="DYX251" s="165"/>
      <c r="DYY251" s="165"/>
      <c r="DYZ251" s="165"/>
      <c r="DZA251" s="166"/>
      <c r="DZC251" s="164"/>
      <c r="DZD251" s="223"/>
      <c r="DZE251" s="223"/>
      <c r="DZF251" s="165"/>
      <c r="DZG251" s="165"/>
      <c r="DZH251" s="165"/>
      <c r="DZI251" s="166"/>
      <c r="DZK251" s="164"/>
      <c r="DZL251" s="223"/>
      <c r="DZM251" s="223"/>
      <c r="DZN251" s="165"/>
      <c r="DZO251" s="165"/>
      <c r="DZP251" s="165"/>
      <c r="DZQ251" s="166"/>
      <c r="DZS251" s="164"/>
      <c r="DZT251" s="223"/>
      <c r="DZU251" s="223"/>
      <c r="DZV251" s="165"/>
      <c r="DZW251" s="165"/>
      <c r="DZX251" s="165"/>
      <c r="DZY251" s="166"/>
      <c r="EAA251" s="164"/>
      <c r="EAB251" s="223"/>
      <c r="EAC251" s="223"/>
      <c r="EAD251" s="165"/>
      <c r="EAE251" s="165"/>
      <c r="EAF251" s="165"/>
      <c r="EAG251" s="166"/>
      <c r="EAI251" s="164"/>
      <c r="EAJ251" s="223"/>
      <c r="EAK251" s="223"/>
      <c r="EAL251" s="165"/>
      <c r="EAM251" s="165"/>
      <c r="EAN251" s="165"/>
      <c r="EAO251" s="166"/>
      <c r="EAQ251" s="164"/>
      <c r="EAR251" s="223"/>
      <c r="EAS251" s="223"/>
      <c r="EAT251" s="165"/>
      <c r="EAU251" s="165"/>
      <c r="EAV251" s="165"/>
      <c r="EAW251" s="166"/>
      <c r="EAY251" s="164"/>
      <c r="EAZ251" s="223"/>
      <c r="EBA251" s="223"/>
      <c r="EBB251" s="165"/>
      <c r="EBC251" s="165"/>
      <c r="EBD251" s="165"/>
      <c r="EBE251" s="166"/>
      <c r="EBG251" s="164"/>
      <c r="EBH251" s="223"/>
      <c r="EBI251" s="223"/>
      <c r="EBJ251" s="165"/>
      <c r="EBK251" s="165"/>
      <c r="EBL251" s="165"/>
      <c r="EBM251" s="166"/>
      <c r="EBO251" s="164"/>
      <c r="EBP251" s="223"/>
      <c r="EBQ251" s="223"/>
      <c r="EBR251" s="165"/>
      <c r="EBS251" s="165"/>
      <c r="EBT251" s="165"/>
      <c r="EBU251" s="166"/>
      <c r="EBW251" s="164"/>
      <c r="EBX251" s="223"/>
      <c r="EBY251" s="223"/>
      <c r="EBZ251" s="165"/>
      <c r="ECA251" s="165"/>
      <c r="ECB251" s="165"/>
      <c r="ECC251" s="166"/>
      <c r="ECE251" s="164"/>
      <c r="ECF251" s="223"/>
      <c r="ECG251" s="223"/>
      <c r="ECH251" s="165"/>
      <c r="ECI251" s="165"/>
      <c r="ECJ251" s="165"/>
      <c r="ECK251" s="166"/>
      <c r="ECM251" s="164"/>
      <c r="ECN251" s="223"/>
      <c r="ECO251" s="223"/>
      <c r="ECP251" s="165"/>
      <c r="ECQ251" s="165"/>
      <c r="ECR251" s="165"/>
      <c r="ECS251" s="166"/>
      <c r="ECU251" s="164"/>
      <c r="ECV251" s="223"/>
      <c r="ECW251" s="223"/>
      <c r="ECX251" s="165"/>
      <c r="ECY251" s="165"/>
      <c r="ECZ251" s="165"/>
      <c r="EDA251" s="166"/>
      <c r="EDC251" s="164"/>
      <c r="EDD251" s="223"/>
      <c r="EDE251" s="223"/>
      <c r="EDF251" s="165"/>
      <c r="EDG251" s="165"/>
      <c r="EDH251" s="165"/>
      <c r="EDI251" s="166"/>
      <c r="EDK251" s="164"/>
      <c r="EDL251" s="223"/>
      <c r="EDM251" s="223"/>
      <c r="EDN251" s="165"/>
      <c r="EDO251" s="165"/>
      <c r="EDP251" s="165"/>
      <c r="EDQ251" s="166"/>
      <c r="EDS251" s="164"/>
      <c r="EDT251" s="223"/>
      <c r="EDU251" s="223"/>
      <c r="EDV251" s="165"/>
      <c r="EDW251" s="165"/>
      <c r="EDX251" s="165"/>
      <c r="EDY251" s="166"/>
      <c r="EEA251" s="164"/>
      <c r="EEB251" s="223"/>
      <c r="EEC251" s="223"/>
      <c r="EED251" s="165"/>
      <c r="EEE251" s="165"/>
      <c r="EEF251" s="165"/>
      <c r="EEG251" s="166"/>
      <c r="EEI251" s="164"/>
      <c r="EEJ251" s="223"/>
      <c r="EEK251" s="223"/>
      <c r="EEL251" s="165"/>
      <c r="EEM251" s="165"/>
      <c r="EEN251" s="165"/>
      <c r="EEO251" s="166"/>
      <c r="EEQ251" s="164"/>
      <c r="EER251" s="223"/>
      <c r="EES251" s="223"/>
      <c r="EET251" s="165"/>
      <c r="EEU251" s="165"/>
      <c r="EEV251" s="165"/>
      <c r="EEW251" s="166"/>
      <c r="EEY251" s="164"/>
      <c r="EEZ251" s="223"/>
      <c r="EFA251" s="223"/>
      <c r="EFB251" s="165"/>
      <c r="EFC251" s="165"/>
      <c r="EFD251" s="165"/>
      <c r="EFE251" s="166"/>
      <c r="EFG251" s="164"/>
      <c r="EFH251" s="223"/>
      <c r="EFI251" s="223"/>
      <c r="EFJ251" s="165"/>
      <c r="EFK251" s="165"/>
      <c r="EFL251" s="165"/>
      <c r="EFM251" s="166"/>
      <c r="EFO251" s="164"/>
      <c r="EFP251" s="223"/>
      <c r="EFQ251" s="223"/>
      <c r="EFR251" s="165"/>
      <c r="EFS251" s="165"/>
      <c r="EFT251" s="165"/>
      <c r="EFU251" s="166"/>
      <c r="EFW251" s="164"/>
      <c r="EFX251" s="223"/>
      <c r="EFY251" s="223"/>
      <c r="EFZ251" s="165"/>
      <c r="EGA251" s="165"/>
      <c r="EGB251" s="165"/>
      <c r="EGC251" s="166"/>
      <c r="EGE251" s="164"/>
      <c r="EGF251" s="223"/>
      <c r="EGG251" s="223"/>
      <c r="EGH251" s="165"/>
      <c r="EGI251" s="165"/>
      <c r="EGJ251" s="165"/>
      <c r="EGK251" s="166"/>
      <c r="EGM251" s="164"/>
      <c r="EGN251" s="223"/>
      <c r="EGO251" s="223"/>
      <c r="EGP251" s="165"/>
      <c r="EGQ251" s="165"/>
      <c r="EGR251" s="165"/>
      <c r="EGS251" s="166"/>
      <c r="EGU251" s="164"/>
      <c r="EGV251" s="223"/>
      <c r="EGW251" s="223"/>
      <c r="EGX251" s="165"/>
      <c r="EGY251" s="165"/>
      <c r="EGZ251" s="165"/>
      <c r="EHA251" s="166"/>
      <c r="EHC251" s="164"/>
      <c r="EHD251" s="223"/>
      <c r="EHE251" s="223"/>
      <c r="EHF251" s="165"/>
      <c r="EHG251" s="165"/>
      <c r="EHH251" s="165"/>
      <c r="EHI251" s="166"/>
      <c r="EHK251" s="164"/>
      <c r="EHL251" s="223"/>
      <c r="EHM251" s="223"/>
      <c r="EHN251" s="165"/>
      <c r="EHO251" s="165"/>
      <c r="EHP251" s="165"/>
      <c r="EHQ251" s="166"/>
      <c r="EHS251" s="164"/>
      <c r="EHT251" s="223"/>
      <c r="EHU251" s="223"/>
      <c r="EHV251" s="165"/>
      <c r="EHW251" s="165"/>
      <c r="EHX251" s="165"/>
      <c r="EHY251" s="166"/>
      <c r="EIA251" s="164"/>
      <c r="EIB251" s="223"/>
      <c r="EIC251" s="223"/>
      <c r="EID251" s="165"/>
      <c r="EIE251" s="165"/>
      <c r="EIF251" s="165"/>
      <c r="EIG251" s="166"/>
      <c r="EII251" s="164"/>
      <c r="EIJ251" s="223"/>
      <c r="EIK251" s="223"/>
      <c r="EIL251" s="165"/>
      <c r="EIM251" s="165"/>
      <c r="EIN251" s="165"/>
      <c r="EIO251" s="166"/>
      <c r="EIQ251" s="164"/>
      <c r="EIR251" s="223"/>
      <c r="EIS251" s="223"/>
      <c r="EIT251" s="165"/>
      <c r="EIU251" s="165"/>
      <c r="EIV251" s="165"/>
      <c r="EIW251" s="166"/>
      <c r="EIY251" s="164"/>
      <c r="EIZ251" s="223"/>
      <c r="EJA251" s="223"/>
      <c r="EJB251" s="165"/>
      <c r="EJC251" s="165"/>
      <c r="EJD251" s="165"/>
      <c r="EJE251" s="166"/>
      <c r="EJG251" s="164"/>
      <c r="EJH251" s="223"/>
      <c r="EJI251" s="223"/>
      <c r="EJJ251" s="165"/>
      <c r="EJK251" s="165"/>
      <c r="EJL251" s="165"/>
      <c r="EJM251" s="166"/>
      <c r="EJO251" s="164"/>
      <c r="EJP251" s="223"/>
      <c r="EJQ251" s="223"/>
      <c r="EJR251" s="165"/>
      <c r="EJS251" s="165"/>
      <c r="EJT251" s="165"/>
      <c r="EJU251" s="166"/>
      <c r="EJW251" s="164"/>
      <c r="EJX251" s="223"/>
      <c r="EJY251" s="223"/>
      <c r="EJZ251" s="165"/>
      <c r="EKA251" s="165"/>
      <c r="EKB251" s="165"/>
      <c r="EKC251" s="166"/>
      <c r="EKE251" s="164"/>
      <c r="EKF251" s="223"/>
      <c r="EKG251" s="223"/>
      <c r="EKH251" s="165"/>
      <c r="EKI251" s="165"/>
      <c r="EKJ251" s="165"/>
      <c r="EKK251" s="166"/>
      <c r="EKM251" s="164"/>
      <c r="EKN251" s="223"/>
      <c r="EKO251" s="223"/>
      <c r="EKP251" s="165"/>
      <c r="EKQ251" s="165"/>
      <c r="EKR251" s="165"/>
      <c r="EKS251" s="166"/>
      <c r="EKU251" s="164"/>
      <c r="EKV251" s="223"/>
      <c r="EKW251" s="223"/>
      <c r="EKX251" s="165"/>
      <c r="EKY251" s="165"/>
      <c r="EKZ251" s="165"/>
      <c r="ELA251" s="166"/>
      <c r="ELC251" s="164"/>
      <c r="ELD251" s="223"/>
      <c r="ELE251" s="223"/>
      <c r="ELF251" s="165"/>
      <c r="ELG251" s="165"/>
      <c r="ELH251" s="165"/>
      <c r="ELI251" s="166"/>
      <c r="ELK251" s="164"/>
      <c r="ELL251" s="223"/>
      <c r="ELM251" s="223"/>
      <c r="ELN251" s="165"/>
      <c r="ELO251" s="165"/>
      <c r="ELP251" s="165"/>
      <c r="ELQ251" s="166"/>
      <c r="ELS251" s="164"/>
      <c r="ELT251" s="223"/>
      <c r="ELU251" s="223"/>
      <c r="ELV251" s="165"/>
      <c r="ELW251" s="165"/>
      <c r="ELX251" s="165"/>
      <c r="ELY251" s="166"/>
      <c r="EMA251" s="164"/>
      <c r="EMB251" s="223"/>
      <c r="EMC251" s="223"/>
      <c r="EMD251" s="165"/>
      <c r="EME251" s="165"/>
      <c r="EMF251" s="165"/>
      <c r="EMG251" s="166"/>
      <c r="EMI251" s="164"/>
      <c r="EMJ251" s="223"/>
      <c r="EMK251" s="223"/>
      <c r="EML251" s="165"/>
      <c r="EMM251" s="165"/>
      <c r="EMN251" s="165"/>
      <c r="EMO251" s="166"/>
      <c r="EMQ251" s="164"/>
      <c r="EMR251" s="223"/>
      <c r="EMS251" s="223"/>
      <c r="EMT251" s="165"/>
      <c r="EMU251" s="165"/>
      <c r="EMV251" s="165"/>
      <c r="EMW251" s="166"/>
      <c r="EMY251" s="164"/>
      <c r="EMZ251" s="223"/>
      <c r="ENA251" s="223"/>
      <c r="ENB251" s="165"/>
      <c r="ENC251" s="165"/>
      <c r="END251" s="165"/>
      <c r="ENE251" s="166"/>
      <c r="ENG251" s="164"/>
      <c r="ENH251" s="223"/>
      <c r="ENI251" s="223"/>
      <c r="ENJ251" s="165"/>
      <c r="ENK251" s="165"/>
      <c r="ENL251" s="165"/>
      <c r="ENM251" s="166"/>
      <c r="ENO251" s="164"/>
      <c r="ENP251" s="223"/>
      <c r="ENQ251" s="223"/>
      <c r="ENR251" s="165"/>
      <c r="ENS251" s="165"/>
      <c r="ENT251" s="165"/>
      <c r="ENU251" s="166"/>
      <c r="ENW251" s="164"/>
      <c r="ENX251" s="223"/>
      <c r="ENY251" s="223"/>
      <c r="ENZ251" s="165"/>
      <c r="EOA251" s="165"/>
      <c r="EOB251" s="165"/>
      <c r="EOC251" s="166"/>
      <c r="EOE251" s="164"/>
      <c r="EOF251" s="223"/>
      <c r="EOG251" s="223"/>
      <c r="EOH251" s="165"/>
      <c r="EOI251" s="165"/>
      <c r="EOJ251" s="165"/>
      <c r="EOK251" s="166"/>
      <c r="EOM251" s="164"/>
      <c r="EON251" s="223"/>
      <c r="EOO251" s="223"/>
      <c r="EOP251" s="165"/>
      <c r="EOQ251" s="165"/>
      <c r="EOR251" s="165"/>
      <c r="EOS251" s="166"/>
      <c r="EOU251" s="164"/>
      <c r="EOV251" s="223"/>
      <c r="EOW251" s="223"/>
      <c r="EOX251" s="165"/>
      <c r="EOY251" s="165"/>
      <c r="EOZ251" s="165"/>
      <c r="EPA251" s="166"/>
      <c r="EPC251" s="164"/>
      <c r="EPD251" s="223"/>
      <c r="EPE251" s="223"/>
      <c r="EPF251" s="165"/>
      <c r="EPG251" s="165"/>
      <c r="EPH251" s="165"/>
      <c r="EPI251" s="166"/>
      <c r="EPK251" s="164"/>
      <c r="EPL251" s="223"/>
      <c r="EPM251" s="223"/>
      <c r="EPN251" s="165"/>
      <c r="EPO251" s="165"/>
      <c r="EPP251" s="165"/>
      <c r="EPQ251" s="166"/>
      <c r="EPS251" s="164"/>
      <c r="EPT251" s="223"/>
      <c r="EPU251" s="223"/>
      <c r="EPV251" s="165"/>
      <c r="EPW251" s="165"/>
      <c r="EPX251" s="165"/>
      <c r="EPY251" s="166"/>
      <c r="EQA251" s="164"/>
      <c r="EQB251" s="223"/>
      <c r="EQC251" s="223"/>
      <c r="EQD251" s="165"/>
      <c r="EQE251" s="165"/>
      <c r="EQF251" s="165"/>
      <c r="EQG251" s="166"/>
      <c r="EQI251" s="164"/>
      <c r="EQJ251" s="223"/>
      <c r="EQK251" s="223"/>
      <c r="EQL251" s="165"/>
      <c r="EQM251" s="165"/>
      <c r="EQN251" s="165"/>
      <c r="EQO251" s="166"/>
      <c r="EQQ251" s="164"/>
      <c r="EQR251" s="223"/>
      <c r="EQS251" s="223"/>
      <c r="EQT251" s="165"/>
      <c r="EQU251" s="165"/>
      <c r="EQV251" s="165"/>
      <c r="EQW251" s="166"/>
      <c r="EQY251" s="164"/>
      <c r="EQZ251" s="223"/>
      <c r="ERA251" s="223"/>
      <c r="ERB251" s="165"/>
      <c r="ERC251" s="165"/>
      <c r="ERD251" s="165"/>
      <c r="ERE251" s="166"/>
      <c r="ERG251" s="164"/>
      <c r="ERH251" s="223"/>
      <c r="ERI251" s="223"/>
      <c r="ERJ251" s="165"/>
      <c r="ERK251" s="165"/>
      <c r="ERL251" s="165"/>
      <c r="ERM251" s="166"/>
      <c r="ERO251" s="164"/>
      <c r="ERP251" s="223"/>
      <c r="ERQ251" s="223"/>
      <c r="ERR251" s="165"/>
      <c r="ERS251" s="165"/>
      <c r="ERT251" s="165"/>
      <c r="ERU251" s="166"/>
      <c r="ERW251" s="164"/>
      <c r="ERX251" s="223"/>
      <c r="ERY251" s="223"/>
      <c r="ERZ251" s="165"/>
      <c r="ESA251" s="165"/>
      <c r="ESB251" s="165"/>
      <c r="ESC251" s="166"/>
      <c r="ESE251" s="164"/>
      <c r="ESF251" s="223"/>
      <c r="ESG251" s="223"/>
      <c r="ESH251" s="165"/>
      <c r="ESI251" s="165"/>
      <c r="ESJ251" s="165"/>
      <c r="ESK251" s="166"/>
      <c r="ESM251" s="164"/>
      <c r="ESN251" s="223"/>
      <c r="ESO251" s="223"/>
      <c r="ESP251" s="165"/>
      <c r="ESQ251" s="165"/>
      <c r="ESR251" s="165"/>
      <c r="ESS251" s="166"/>
      <c r="ESU251" s="164"/>
      <c r="ESV251" s="223"/>
      <c r="ESW251" s="223"/>
      <c r="ESX251" s="165"/>
      <c r="ESY251" s="165"/>
      <c r="ESZ251" s="165"/>
      <c r="ETA251" s="166"/>
      <c r="ETC251" s="164"/>
      <c r="ETD251" s="223"/>
      <c r="ETE251" s="223"/>
      <c r="ETF251" s="165"/>
      <c r="ETG251" s="165"/>
      <c r="ETH251" s="165"/>
      <c r="ETI251" s="166"/>
      <c r="ETK251" s="164"/>
      <c r="ETL251" s="223"/>
      <c r="ETM251" s="223"/>
      <c r="ETN251" s="165"/>
      <c r="ETO251" s="165"/>
      <c r="ETP251" s="165"/>
      <c r="ETQ251" s="166"/>
      <c r="ETS251" s="164"/>
      <c r="ETT251" s="223"/>
      <c r="ETU251" s="223"/>
      <c r="ETV251" s="165"/>
      <c r="ETW251" s="165"/>
      <c r="ETX251" s="165"/>
      <c r="ETY251" s="166"/>
      <c r="EUA251" s="164"/>
      <c r="EUB251" s="223"/>
      <c r="EUC251" s="223"/>
      <c r="EUD251" s="165"/>
      <c r="EUE251" s="165"/>
      <c r="EUF251" s="165"/>
      <c r="EUG251" s="166"/>
      <c r="EUI251" s="164"/>
      <c r="EUJ251" s="223"/>
      <c r="EUK251" s="223"/>
      <c r="EUL251" s="165"/>
      <c r="EUM251" s="165"/>
      <c r="EUN251" s="165"/>
      <c r="EUO251" s="166"/>
      <c r="EUQ251" s="164"/>
      <c r="EUR251" s="223"/>
      <c r="EUS251" s="223"/>
      <c r="EUT251" s="165"/>
      <c r="EUU251" s="165"/>
      <c r="EUV251" s="165"/>
      <c r="EUW251" s="166"/>
      <c r="EUY251" s="164"/>
      <c r="EUZ251" s="223"/>
      <c r="EVA251" s="223"/>
      <c r="EVB251" s="165"/>
      <c r="EVC251" s="165"/>
      <c r="EVD251" s="165"/>
      <c r="EVE251" s="166"/>
      <c r="EVG251" s="164"/>
      <c r="EVH251" s="223"/>
      <c r="EVI251" s="223"/>
      <c r="EVJ251" s="165"/>
      <c r="EVK251" s="165"/>
      <c r="EVL251" s="165"/>
      <c r="EVM251" s="166"/>
      <c r="EVO251" s="164"/>
      <c r="EVP251" s="223"/>
      <c r="EVQ251" s="223"/>
      <c r="EVR251" s="165"/>
      <c r="EVS251" s="165"/>
      <c r="EVT251" s="165"/>
      <c r="EVU251" s="166"/>
      <c r="EVW251" s="164"/>
      <c r="EVX251" s="223"/>
      <c r="EVY251" s="223"/>
      <c r="EVZ251" s="165"/>
      <c r="EWA251" s="165"/>
      <c r="EWB251" s="165"/>
      <c r="EWC251" s="166"/>
      <c r="EWE251" s="164"/>
      <c r="EWF251" s="223"/>
      <c r="EWG251" s="223"/>
      <c r="EWH251" s="165"/>
      <c r="EWI251" s="165"/>
      <c r="EWJ251" s="165"/>
      <c r="EWK251" s="166"/>
      <c r="EWM251" s="164"/>
      <c r="EWN251" s="223"/>
      <c r="EWO251" s="223"/>
      <c r="EWP251" s="165"/>
      <c r="EWQ251" s="165"/>
      <c r="EWR251" s="165"/>
      <c r="EWS251" s="166"/>
      <c r="EWU251" s="164"/>
      <c r="EWV251" s="223"/>
      <c r="EWW251" s="223"/>
      <c r="EWX251" s="165"/>
      <c r="EWY251" s="165"/>
      <c r="EWZ251" s="165"/>
      <c r="EXA251" s="166"/>
      <c r="EXC251" s="164"/>
      <c r="EXD251" s="223"/>
      <c r="EXE251" s="223"/>
      <c r="EXF251" s="165"/>
      <c r="EXG251" s="165"/>
      <c r="EXH251" s="165"/>
      <c r="EXI251" s="166"/>
      <c r="EXK251" s="164"/>
      <c r="EXL251" s="223"/>
      <c r="EXM251" s="223"/>
      <c r="EXN251" s="165"/>
      <c r="EXO251" s="165"/>
      <c r="EXP251" s="165"/>
      <c r="EXQ251" s="166"/>
      <c r="EXS251" s="164"/>
      <c r="EXT251" s="223"/>
      <c r="EXU251" s="223"/>
      <c r="EXV251" s="165"/>
      <c r="EXW251" s="165"/>
      <c r="EXX251" s="165"/>
      <c r="EXY251" s="166"/>
      <c r="EYA251" s="164"/>
      <c r="EYB251" s="223"/>
      <c r="EYC251" s="223"/>
      <c r="EYD251" s="165"/>
      <c r="EYE251" s="165"/>
      <c r="EYF251" s="165"/>
      <c r="EYG251" s="166"/>
      <c r="EYI251" s="164"/>
      <c r="EYJ251" s="223"/>
      <c r="EYK251" s="223"/>
      <c r="EYL251" s="165"/>
      <c r="EYM251" s="165"/>
      <c r="EYN251" s="165"/>
      <c r="EYO251" s="166"/>
      <c r="EYQ251" s="164"/>
      <c r="EYR251" s="223"/>
      <c r="EYS251" s="223"/>
      <c r="EYT251" s="165"/>
      <c r="EYU251" s="165"/>
      <c r="EYV251" s="165"/>
      <c r="EYW251" s="166"/>
      <c r="EYY251" s="164"/>
      <c r="EYZ251" s="223"/>
      <c r="EZA251" s="223"/>
      <c r="EZB251" s="165"/>
      <c r="EZC251" s="165"/>
      <c r="EZD251" s="165"/>
      <c r="EZE251" s="166"/>
      <c r="EZG251" s="164"/>
      <c r="EZH251" s="223"/>
      <c r="EZI251" s="223"/>
      <c r="EZJ251" s="165"/>
      <c r="EZK251" s="165"/>
      <c r="EZL251" s="165"/>
      <c r="EZM251" s="166"/>
      <c r="EZO251" s="164"/>
      <c r="EZP251" s="223"/>
      <c r="EZQ251" s="223"/>
      <c r="EZR251" s="165"/>
      <c r="EZS251" s="165"/>
      <c r="EZT251" s="165"/>
      <c r="EZU251" s="166"/>
      <c r="EZW251" s="164"/>
      <c r="EZX251" s="223"/>
      <c r="EZY251" s="223"/>
      <c r="EZZ251" s="165"/>
      <c r="FAA251" s="165"/>
      <c r="FAB251" s="165"/>
      <c r="FAC251" s="166"/>
      <c r="FAE251" s="164"/>
      <c r="FAF251" s="223"/>
      <c r="FAG251" s="223"/>
      <c r="FAH251" s="165"/>
      <c r="FAI251" s="165"/>
      <c r="FAJ251" s="165"/>
      <c r="FAK251" s="166"/>
      <c r="FAM251" s="164"/>
      <c r="FAN251" s="223"/>
      <c r="FAO251" s="223"/>
      <c r="FAP251" s="165"/>
      <c r="FAQ251" s="165"/>
      <c r="FAR251" s="165"/>
      <c r="FAS251" s="166"/>
      <c r="FAU251" s="164"/>
      <c r="FAV251" s="223"/>
      <c r="FAW251" s="223"/>
      <c r="FAX251" s="165"/>
      <c r="FAY251" s="165"/>
      <c r="FAZ251" s="165"/>
      <c r="FBA251" s="166"/>
      <c r="FBC251" s="164"/>
      <c r="FBD251" s="223"/>
      <c r="FBE251" s="223"/>
      <c r="FBF251" s="165"/>
      <c r="FBG251" s="165"/>
      <c r="FBH251" s="165"/>
      <c r="FBI251" s="166"/>
      <c r="FBK251" s="164"/>
      <c r="FBL251" s="223"/>
      <c r="FBM251" s="223"/>
      <c r="FBN251" s="165"/>
      <c r="FBO251" s="165"/>
      <c r="FBP251" s="165"/>
      <c r="FBQ251" s="166"/>
      <c r="FBS251" s="164"/>
      <c r="FBT251" s="223"/>
      <c r="FBU251" s="223"/>
      <c r="FBV251" s="165"/>
      <c r="FBW251" s="165"/>
      <c r="FBX251" s="165"/>
      <c r="FBY251" s="166"/>
      <c r="FCA251" s="164"/>
      <c r="FCB251" s="223"/>
      <c r="FCC251" s="223"/>
      <c r="FCD251" s="165"/>
      <c r="FCE251" s="165"/>
      <c r="FCF251" s="165"/>
      <c r="FCG251" s="166"/>
      <c r="FCI251" s="164"/>
      <c r="FCJ251" s="223"/>
      <c r="FCK251" s="223"/>
      <c r="FCL251" s="165"/>
      <c r="FCM251" s="165"/>
      <c r="FCN251" s="165"/>
      <c r="FCO251" s="166"/>
      <c r="FCQ251" s="164"/>
      <c r="FCR251" s="223"/>
      <c r="FCS251" s="223"/>
      <c r="FCT251" s="165"/>
      <c r="FCU251" s="165"/>
      <c r="FCV251" s="165"/>
      <c r="FCW251" s="166"/>
      <c r="FCY251" s="164"/>
      <c r="FCZ251" s="223"/>
      <c r="FDA251" s="223"/>
      <c r="FDB251" s="165"/>
      <c r="FDC251" s="165"/>
      <c r="FDD251" s="165"/>
      <c r="FDE251" s="166"/>
      <c r="FDG251" s="164"/>
      <c r="FDH251" s="223"/>
      <c r="FDI251" s="223"/>
      <c r="FDJ251" s="165"/>
      <c r="FDK251" s="165"/>
      <c r="FDL251" s="165"/>
      <c r="FDM251" s="166"/>
      <c r="FDO251" s="164"/>
      <c r="FDP251" s="223"/>
      <c r="FDQ251" s="223"/>
      <c r="FDR251" s="165"/>
      <c r="FDS251" s="165"/>
      <c r="FDT251" s="165"/>
      <c r="FDU251" s="166"/>
      <c r="FDW251" s="164"/>
      <c r="FDX251" s="223"/>
      <c r="FDY251" s="223"/>
      <c r="FDZ251" s="165"/>
      <c r="FEA251" s="165"/>
      <c r="FEB251" s="165"/>
      <c r="FEC251" s="166"/>
      <c r="FEE251" s="164"/>
      <c r="FEF251" s="223"/>
      <c r="FEG251" s="223"/>
      <c r="FEH251" s="165"/>
      <c r="FEI251" s="165"/>
      <c r="FEJ251" s="165"/>
      <c r="FEK251" s="166"/>
      <c r="FEM251" s="164"/>
      <c r="FEN251" s="223"/>
      <c r="FEO251" s="223"/>
      <c r="FEP251" s="165"/>
      <c r="FEQ251" s="165"/>
      <c r="FER251" s="165"/>
      <c r="FES251" s="166"/>
      <c r="FEU251" s="164"/>
      <c r="FEV251" s="223"/>
      <c r="FEW251" s="223"/>
      <c r="FEX251" s="165"/>
      <c r="FEY251" s="165"/>
      <c r="FEZ251" s="165"/>
      <c r="FFA251" s="166"/>
      <c r="FFC251" s="164"/>
      <c r="FFD251" s="223"/>
      <c r="FFE251" s="223"/>
      <c r="FFF251" s="165"/>
      <c r="FFG251" s="165"/>
      <c r="FFH251" s="165"/>
      <c r="FFI251" s="166"/>
      <c r="FFK251" s="164"/>
      <c r="FFL251" s="223"/>
      <c r="FFM251" s="223"/>
      <c r="FFN251" s="165"/>
      <c r="FFO251" s="165"/>
      <c r="FFP251" s="165"/>
      <c r="FFQ251" s="166"/>
      <c r="FFS251" s="164"/>
      <c r="FFT251" s="223"/>
      <c r="FFU251" s="223"/>
      <c r="FFV251" s="165"/>
      <c r="FFW251" s="165"/>
      <c r="FFX251" s="165"/>
      <c r="FFY251" s="166"/>
      <c r="FGA251" s="164"/>
      <c r="FGB251" s="223"/>
      <c r="FGC251" s="223"/>
      <c r="FGD251" s="165"/>
      <c r="FGE251" s="165"/>
      <c r="FGF251" s="165"/>
      <c r="FGG251" s="166"/>
      <c r="FGI251" s="164"/>
      <c r="FGJ251" s="223"/>
      <c r="FGK251" s="223"/>
      <c r="FGL251" s="165"/>
      <c r="FGM251" s="165"/>
      <c r="FGN251" s="165"/>
      <c r="FGO251" s="166"/>
      <c r="FGQ251" s="164"/>
      <c r="FGR251" s="223"/>
      <c r="FGS251" s="223"/>
      <c r="FGT251" s="165"/>
      <c r="FGU251" s="165"/>
      <c r="FGV251" s="165"/>
      <c r="FGW251" s="166"/>
      <c r="FGY251" s="164"/>
      <c r="FGZ251" s="223"/>
      <c r="FHA251" s="223"/>
      <c r="FHB251" s="165"/>
      <c r="FHC251" s="165"/>
      <c r="FHD251" s="165"/>
      <c r="FHE251" s="166"/>
      <c r="FHG251" s="164"/>
      <c r="FHH251" s="223"/>
      <c r="FHI251" s="223"/>
      <c r="FHJ251" s="165"/>
      <c r="FHK251" s="165"/>
      <c r="FHL251" s="165"/>
      <c r="FHM251" s="166"/>
      <c r="FHO251" s="164"/>
      <c r="FHP251" s="223"/>
      <c r="FHQ251" s="223"/>
      <c r="FHR251" s="165"/>
      <c r="FHS251" s="165"/>
      <c r="FHT251" s="165"/>
      <c r="FHU251" s="166"/>
      <c r="FHW251" s="164"/>
      <c r="FHX251" s="223"/>
      <c r="FHY251" s="223"/>
      <c r="FHZ251" s="165"/>
      <c r="FIA251" s="165"/>
      <c r="FIB251" s="165"/>
      <c r="FIC251" s="166"/>
      <c r="FIE251" s="164"/>
      <c r="FIF251" s="223"/>
      <c r="FIG251" s="223"/>
      <c r="FIH251" s="165"/>
      <c r="FII251" s="165"/>
      <c r="FIJ251" s="165"/>
      <c r="FIK251" s="166"/>
      <c r="FIM251" s="164"/>
      <c r="FIN251" s="223"/>
      <c r="FIO251" s="223"/>
      <c r="FIP251" s="165"/>
      <c r="FIQ251" s="165"/>
      <c r="FIR251" s="165"/>
      <c r="FIS251" s="166"/>
      <c r="FIU251" s="164"/>
      <c r="FIV251" s="223"/>
      <c r="FIW251" s="223"/>
      <c r="FIX251" s="165"/>
      <c r="FIY251" s="165"/>
      <c r="FIZ251" s="165"/>
      <c r="FJA251" s="166"/>
      <c r="FJC251" s="164"/>
      <c r="FJD251" s="223"/>
      <c r="FJE251" s="223"/>
      <c r="FJF251" s="165"/>
      <c r="FJG251" s="165"/>
      <c r="FJH251" s="165"/>
      <c r="FJI251" s="166"/>
      <c r="FJK251" s="164"/>
      <c r="FJL251" s="223"/>
      <c r="FJM251" s="223"/>
      <c r="FJN251" s="165"/>
      <c r="FJO251" s="165"/>
      <c r="FJP251" s="165"/>
      <c r="FJQ251" s="166"/>
      <c r="FJS251" s="164"/>
      <c r="FJT251" s="223"/>
      <c r="FJU251" s="223"/>
      <c r="FJV251" s="165"/>
      <c r="FJW251" s="165"/>
      <c r="FJX251" s="165"/>
      <c r="FJY251" s="166"/>
      <c r="FKA251" s="164"/>
      <c r="FKB251" s="223"/>
      <c r="FKC251" s="223"/>
      <c r="FKD251" s="165"/>
      <c r="FKE251" s="165"/>
      <c r="FKF251" s="165"/>
      <c r="FKG251" s="166"/>
      <c r="FKI251" s="164"/>
      <c r="FKJ251" s="223"/>
      <c r="FKK251" s="223"/>
      <c r="FKL251" s="165"/>
      <c r="FKM251" s="165"/>
      <c r="FKN251" s="165"/>
      <c r="FKO251" s="166"/>
      <c r="FKQ251" s="164"/>
      <c r="FKR251" s="223"/>
      <c r="FKS251" s="223"/>
      <c r="FKT251" s="165"/>
      <c r="FKU251" s="165"/>
      <c r="FKV251" s="165"/>
      <c r="FKW251" s="166"/>
      <c r="FKY251" s="164"/>
      <c r="FKZ251" s="223"/>
      <c r="FLA251" s="223"/>
      <c r="FLB251" s="165"/>
      <c r="FLC251" s="165"/>
      <c r="FLD251" s="165"/>
      <c r="FLE251" s="166"/>
      <c r="FLG251" s="164"/>
      <c r="FLH251" s="223"/>
      <c r="FLI251" s="223"/>
      <c r="FLJ251" s="165"/>
      <c r="FLK251" s="165"/>
      <c r="FLL251" s="165"/>
      <c r="FLM251" s="166"/>
      <c r="FLO251" s="164"/>
      <c r="FLP251" s="223"/>
      <c r="FLQ251" s="223"/>
      <c r="FLR251" s="165"/>
      <c r="FLS251" s="165"/>
      <c r="FLT251" s="165"/>
      <c r="FLU251" s="166"/>
      <c r="FLW251" s="164"/>
      <c r="FLX251" s="223"/>
      <c r="FLY251" s="223"/>
      <c r="FLZ251" s="165"/>
      <c r="FMA251" s="165"/>
      <c r="FMB251" s="165"/>
      <c r="FMC251" s="166"/>
      <c r="FME251" s="164"/>
      <c r="FMF251" s="223"/>
      <c r="FMG251" s="223"/>
      <c r="FMH251" s="165"/>
      <c r="FMI251" s="165"/>
      <c r="FMJ251" s="165"/>
      <c r="FMK251" s="166"/>
      <c r="FMM251" s="164"/>
      <c r="FMN251" s="223"/>
      <c r="FMO251" s="223"/>
      <c r="FMP251" s="165"/>
      <c r="FMQ251" s="165"/>
      <c r="FMR251" s="165"/>
      <c r="FMS251" s="166"/>
      <c r="FMU251" s="164"/>
      <c r="FMV251" s="223"/>
      <c r="FMW251" s="223"/>
      <c r="FMX251" s="165"/>
      <c r="FMY251" s="165"/>
      <c r="FMZ251" s="165"/>
      <c r="FNA251" s="166"/>
      <c r="FNC251" s="164"/>
      <c r="FND251" s="223"/>
      <c r="FNE251" s="223"/>
      <c r="FNF251" s="165"/>
      <c r="FNG251" s="165"/>
      <c r="FNH251" s="165"/>
      <c r="FNI251" s="166"/>
      <c r="FNK251" s="164"/>
      <c r="FNL251" s="223"/>
      <c r="FNM251" s="223"/>
      <c r="FNN251" s="165"/>
      <c r="FNO251" s="165"/>
      <c r="FNP251" s="165"/>
      <c r="FNQ251" s="166"/>
      <c r="FNS251" s="164"/>
      <c r="FNT251" s="223"/>
      <c r="FNU251" s="223"/>
      <c r="FNV251" s="165"/>
      <c r="FNW251" s="165"/>
      <c r="FNX251" s="165"/>
      <c r="FNY251" s="166"/>
      <c r="FOA251" s="164"/>
      <c r="FOB251" s="223"/>
      <c r="FOC251" s="223"/>
      <c r="FOD251" s="165"/>
      <c r="FOE251" s="165"/>
      <c r="FOF251" s="165"/>
      <c r="FOG251" s="166"/>
      <c r="FOI251" s="164"/>
      <c r="FOJ251" s="223"/>
      <c r="FOK251" s="223"/>
      <c r="FOL251" s="165"/>
      <c r="FOM251" s="165"/>
      <c r="FON251" s="165"/>
      <c r="FOO251" s="166"/>
      <c r="FOQ251" s="164"/>
      <c r="FOR251" s="223"/>
      <c r="FOS251" s="223"/>
      <c r="FOT251" s="165"/>
      <c r="FOU251" s="165"/>
      <c r="FOV251" s="165"/>
      <c r="FOW251" s="166"/>
      <c r="FOY251" s="164"/>
      <c r="FOZ251" s="223"/>
      <c r="FPA251" s="223"/>
      <c r="FPB251" s="165"/>
      <c r="FPC251" s="165"/>
      <c r="FPD251" s="165"/>
      <c r="FPE251" s="166"/>
      <c r="FPG251" s="164"/>
      <c r="FPH251" s="223"/>
      <c r="FPI251" s="223"/>
      <c r="FPJ251" s="165"/>
      <c r="FPK251" s="165"/>
      <c r="FPL251" s="165"/>
      <c r="FPM251" s="166"/>
      <c r="FPO251" s="164"/>
      <c r="FPP251" s="223"/>
      <c r="FPQ251" s="223"/>
      <c r="FPR251" s="165"/>
      <c r="FPS251" s="165"/>
      <c r="FPT251" s="165"/>
      <c r="FPU251" s="166"/>
      <c r="FPW251" s="164"/>
      <c r="FPX251" s="223"/>
      <c r="FPY251" s="223"/>
      <c r="FPZ251" s="165"/>
      <c r="FQA251" s="165"/>
      <c r="FQB251" s="165"/>
      <c r="FQC251" s="166"/>
      <c r="FQE251" s="164"/>
      <c r="FQF251" s="223"/>
      <c r="FQG251" s="223"/>
      <c r="FQH251" s="165"/>
      <c r="FQI251" s="165"/>
      <c r="FQJ251" s="165"/>
      <c r="FQK251" s="166"/>
      <c r="FQM251" s="164"/>
      <c r="FQN251" s="223"/>
      <c r="FQO251" s="223"/>
      <c r="FQP251" s="165"/>
      <c r="FQQ251" s="165"/>
      <c r="FQR251" s="165"/>
      <c r="FQS251" s="166"/>
      <c r="FQU251" s="164"/>
      <c r="FQV251" s="223"/>
      <c r="FQW251" s="223"/>
      <c r="FQX251" s="165"/>
      <c r="FQY251" s="165"/>
      <c r="FQZ251" s="165"/>
      <c r="FRA251" s="166"/>
      <c r="FRC251" s="164"/>
      <c r="FRD251" s="223"/>
      <c r="FRE251" s="223"/>
      <c r="FRF251" s="165"/>
      <c r="FRG251" s="165"/>
      <c r="FRH251" s="165"/>
      <c r="FRI251" s="166"/>
      <c r="FRK251" s="164"/>
      <c r="FRL251" s="223"/>
      <c r="FRM251" s="223"/>
      <c r="FRN251" s="165"/>
      <c r="FRO251" s="165"/>
      <c r="FRP251" s="165"/>
      <c r="FRQ251" s="166"/>
      <c r="FRS251" s="164"/>
      <c r="FRT251" s="223"/>
      <c r="FRU251" s="223"/>
      <c r="FRV251" s="165"/>
      <c r="FRW251" s="165"/>
      <c r="FRX251" s="165"/>
      <c r="FRY251" s="166"/>
      <c r="FSA251" s="164"/>
      <c r="FSB251" s="223"/>
      <c r="FSC251" s="223"/>
      <c r="FSD251" s="165"/>
      <c r="FSE251" s="165"/>
      <c r="FSF251" s="165"/>
      <c r="FSG251" s="166"/>
      <c r="FSI251" s="164"/>
      <c r="FSJ251" s="223"/>
      <c r="FSK251" s="223"/>
      <c r="FSL251" s="165"/>
      <c r="FSM251" s="165"/>
      <c r="FSN251" s="165"/>
      <c r="FSO251" s="166"/>
      <c r="FSQ251" s="164"/>
      <c r="FSR251" s="223"/>
      <c r="FSS251" s="223"/>
      <c r="FST251" s="165"/>
      <c r="FSU251" s="165"/>
      <c r="FSV251" s="165"/>
      <c r="FSW251" s="166"/>
      <c r="FSY251" s="164"/>
      <c r="FSZ251" s="223"/>
      <c r="FTA251" s="223"/>
      <c r="FTB251" s="165"/>
      <c r="FTC251" s="165"/>
      <c r="FTD251" s="165"/>
      <c r="FTE251" s="166"/>
      <c r="FTG251" s="164"/>
      <c r="FTH251" s="223"/>
      <c r="FTI251" s="223"/>
      <c r="FTJ251" s="165"/>
      <c r="FTK251" s="165"/>
      <c r="FTL251" s="165"/>
      <c r="FTM251" s="166"/>
      <c r="FTO251" s="164"/>
      <c r="FTP251" s="223"/>
      <c r="FTQ251" s="223"/>
      <c r="FTR251" s="165"/>
      <c r="FTS251" s="165"/>
      <c r="FTT251" s="165"/>
      <c r="FTU251" s="166"/>
      <c r="FTW251" s="164"/>
      <c r="FTX251" s="223"/>
      <c r="FTY251" s="223"/>
      <c r="FTZ251" s="165"/>
      <c r="FUA251" s="165"/>
      <c r="FUB251" s="165"/>
      <c r="FUC251" s="166"/>
      <c r="FUE251" s="164"/>
      <c r="FUF251" s="223"/>
      <c r="FUG251" s="223"/>
      <c r="FUH251" s="165"/>
      <c r="FUI251" s="165"/>
      <c r="FUJ251" s="165"/>
      <c r="FUK251" s="166"/>
      <c r="FUM251" s="164"/>
      <c r="FUN251" s="223"/>
      <c r="FUO251" s="223"/>
      <c r="FUP251" s="165"/>
      <c r="FUQ251" s="165"/>
      <c r="FUR251" s="165"/>
      <c r="FUS251" s="166"/>
      <c r="FUU251" s="164"/>
      <c r="FUV251" s="223"/>
      <c r="FUW251" s="223"/>
      <c r="FUX251" s="165"/>
      <c r="FUY251" s="165"/>
      <c r="FUZ251" s="165"/>
      <c r="FVA251" s="166"/>
      <c r="FVC251" s="164"/>
      <c r="FVD251" s="223"/>
      <c r="FVE251" s="223"/>
      <c r="FVF251" s="165"/>
      <c r="FVG251" s="165"/>
      <c r="FVH251" s="165"/>
      <c r="FVI251" s="166"/>
      <c r="FVK251" s="164"/>
      <c r="FVL251" s="223"/>
      <c r="FVM251" s="223"/>
      <c r="FVN251" s="165"/>
      <c r="FVO251" s="165"/>
      <c r="FVP251" s="165"/>
      <c r="FVQ251" s="166"/>
      <c r="FVS251" s="164"/>
      <c r="FVT251" s="223"/>
      <c r="FVU251" s="223"/>
      <c r="FVV251" s="165"/>
      <c r="FVW251" s="165"/>
      <c r="FVX251" s="165"/>
      <c r="FVY251" s="166"/>
      <c r="FWA251" s="164"/>
      <c r="FWB251" s="223"/>
      <c r="FWC251" s="223"/>
      <c r="FWD251" s="165"/>
      <c r="FWE251" s="165"/>
      <c r="FWF251" s="165"/>
      <c r="FWG251" s="166"/>
      <c r="FWI251" s="164"/>
      <c r="FWJ251" s="223"/>
      <c r="FWK251" s="223"/>
      <c r="FWL251" s="165"/>
      <c r="FWM251" s="165"/>
      <c r="FWN251" s="165"/>
      <c r="FWO251" s="166"/>
      <c r="FWQ251" s="164"/>
      <c r="FWR251" s="223"/>
      <c r="FWS251" s="223"/>
      <c r="FWT251" s="165"/>
      <c r="FWU251" s="165"/>
      <c r="FWV251" s="165"/>
      <c r="FWW251" s="166"/>
      <c r="FWY251" s="164"/>
      <c r="FWZ251" s="223"/>
      <c r="FXA251" s="223"/>
      <c r="FXB251" s="165"/>
      <c r="FXC251" s="165"/>
      <c r="FXD251" s="165"/>
      <c r="FXE251" s="166"/>
      <c r="FXG251" s="164"/>
      <c r="FXH251" s="223"/>
      <c r="FXI251" s="223"/>
      <c r="FXJ251" s="165"/>
      <c r="FXK251" s="165"/>
      <c r="FXL251" s="165"/>
      <c r="FXM251" s="166"/>
      <c r="FXO251" s="164"/>
      <c r="FXP251" s="223"/>
      <c r="FXQ251" s="223"/>
      <c r="FXR251" s="165"/>
      <c r="FXS251" s="165"/>
      <c r="FXT251" s="165"/>
      <c r="FXU251" s="166"/>
      <c r="FXW251" s="164"/>
      <c r="FXX251" s="223"/>
      <c r="FXY251" s="223"/>
      <c r="FXZ251" s="165"/>
      <c r="FYA251" s="165"/>
      <c r="FYB251" s="165"/>
      <c r="FYC251" s="166"/>
      <c r="FYE251" s="164"/>
      <c r="FYF251" s="223"/>
      <c r="FYG251" s="223"/>
      <c r="FYH251" s="165"/>
      <c r="FYI251" s="165"/>
      <c r="FYJ251" s="165"/>
      <c r="FYK251" s="166"/>
      <c r="FYM251" s="164"/>
      <c r="FYN251" s="223"/>
      <c r="FYO251" s="223"/>
      <c r="FYP251" s="165"/>
      <c r="FYQ251" s="165"/>
      <c r="FYR251" s="165"/>
      <c r="FYS251" s="166"/>
      <c r="FYU251" s="164"/>
      <c r="FYV251" s="223"/>
      <c r="FYW251" s="223"/>
      <c r="FYX251" s="165"/>
      <c r="FYY251" s="165"/>
      <c r="FYZ251" s="165"/>
      <c r="FZA251" s="166"/>
      <c r="FZC251" s="164"/>
      <c r="FZD251" s="223"/>
      <c r="FZE251" s="223"/>
      <c r="FZF251" s="165"/>
      <c r="FZG251" s="165"/>
      <c r="FZH251" s="165"/>
      <c r="FZI251" s="166"/>
      <c r="FZK251" s="164"/>
      <c r="FZL251" s="223"/>
      <c r="FZM251" s="223"/>
      <c r="FZN251" s="165"/>
      <c r="FZO251" s="165"/>
      <c r="FZP251" s="165"/>
      <c r="FZQ251" s="166"/>
      <c r="FZS251" s="164"/>
      <c r="FZT251" s="223"/>
      <c r="FZU251" s="223"/>
      <c r="FZV251" s="165"/>
      <c r="FZW251" s="165"/>
      <c r="FZX251" s="165"/>
      <c r="FZY251" s="166"/>
      <c r="GAA251" s="164"/>
      <c r="GAB251" s="223"/>
      <c r="GAC251" s="223"/>
      <c r="GAD251" s="165"/>
      <c r="GAE251" s="165"/>
      <c r="GAF251" s="165"/>
      <c r="GAG251" s="166"/>
      <c r="GAI251" s="164"/>
      <c r="GAJ251" s="223"/>
      <c r="GAK251" s="223"/>
      <c r="GAL251" s="165"/>
      <c r="GAM251" s="165"/>
      <c r="GAN251" s="165"/>
      <c r="GAO251" s="166"/>
      <c r="GAQ251" s="164"/>
      <c r="GAR251" s="223"/>
      <c r="GAS251" s="223"/>
      <c r="GAT251" s="165"/>
      <c r="GAU251" s="165"/>
      <c r="GAV251" s="165"/>
      <c r="GAW251" s="166"/>
      <c r="GAY251" s="164"/>
      <c r="GAZ251" s="223"/>
      <c r="GBA251" s="223"/>
      <c r="GBB251" s="165"/>
      <c r="GBC251" s="165"/>
      <c r="GBD251" s="165"/>
      <c r="GBE251" s="166"/>
      <c r="GBG251" s="164"/>
      <c r="GBH251" s="223"/>
      <c r="GBI251" s="223"/>
      <c r="GBJ251" s="165"/>
      <c r="GBK251" s="165"/>
      <c r="GBL251" s="165"/>
      <c r="GBM251" s="166"/>
      <c r="GBO251" s="164"/>
      <c r="GBP251" s="223"/>
      <c r="GBQ251" s="223"/>
      <c r="GBR251" s="165"/>
      <c r="GBS251" s="165"/>
      <c r="GBT251" s="165"/>
      <c r="GBU251" s="166"/>
      <c r="GBW251" s="164"/>
      <c r="GBX251" s="223"/>
      <c r="GBY251" s="223"/>
      <c r="GBZ251" s="165"/>
      <c r="GCA251" s="165"/>
      <c r="GCB251" s="165"/>
      <c r="GCC251" s="166"/>
      <c r="GCE251" s="164"/>
      <c r="GCF251" s="223"/>
      <c r="GCG251" s="223"/>
      <c r="GCH251" s="165"/>
      <c r="GCI251" s="165"/>
      <c r="GCJ251" s="165"/>
      <c r="GCK251" s="166"/>
      <c r="GCM251" s="164"/>
      <c r="GCN251" s="223"/>
      <c r="GCO251" s="223"/>
      <c r="GCP251" s="165"/>
      <c r="GCQ251" s="165"/>
      <c r="GCR251" s="165"/>
      <c r="GCS251" s="166"/>
      <c r="GCU251" s="164"/>
      <c r="GCV251" s="223"/>
      <c r="GCW251" s="223"/>
      <c r="GCX251" s="165"/>
      <c r="GCY251" s="165"/>
      <c r="GCZ251" s="165"/>
      <c r="GDA251" s="166"/>
      <c r="GDC251" s="164"/>
      <c r="GDD251" s="223"/>
      <c r="GDE251" s="223"/>
      <c r="GDF251" s="165"/>
      <c r="GDG251" s="165"/>
      <c r="GDH251" s="165"/>
      <c r="GDI251" s="166"/>
      <c r="GDK251" s="164"/>
      <c r="GDL251" s="223"/>
      <c r="GDM251" s="223"/>
      <c r="GDN251" s="165"/>
      <c r="GDO251" s="165"/>
      <c r="GDP251" s="165"/>
      <c r="GDQ251" s="166"/>
      <c r="GDS251" s="164"/>
      <c r="GDT251" s="223"/>
      <c r="GDU251" s="223"/>
      <c r="GDV251" s="165"/>
      <c r="GDW251" s="165"/>
      <c r="GDX251" s="165"/>
      <c r="GDY251" s="166"/>
      <c r="GEA251" s="164"/>
      <c r="GEB251" s="223"/>
      <c r="GEC251" s="223"/>
      <c r="GED251" s="165"/>
      <c r="GEE251" s="165"/>
      <c r="GEF251" s="165"/>
      <c r="GEG251" s="166"/>
      <c r="GEI251" s="164"/>
      <c r="GEJ251" s="223"/>
      <c r="GEK251" s="223"/>
      <c r="GEL251" s="165"/>
      <c r="GEM251" s="165"/>
      <c r="GEN251" s="165"/>
      <c r="GEO251" s="166"/>
      <c r="GEQ251" s="164"/>
      <c r="GER251" s="223"/>
      <c r="GES251" s="223"/>
      <c r="GET251" s="165"/>
      <c r="GEU251" s="165"/>
      <c r="GEV251" s="165"/>
      <c r="GEW251" s="166"/>
      <c r="GEY251" s="164"/>
      <c r="GEZ251" s="223"/>
      <c r="GFA251" s="223"/>
      <c r="GFB251" s="165"/>
      <c r="GFC251" s="165"/>
      <c r="GFD251" s="165"/>
      <c r="GFE251" s="166"/>
      <c r="GFG251" s="164"/>
      <c r="GFH251" s="223"/>
      <c r="GFI251" s="223"/>
      <c r="GFJ251" s="165"/>
      <c r="GFK251" s="165"/>
      <c r="GFL251" s="165"/>
      <c r="GFM251" s="166"/>
      <c r="GFO251" s="164"/>
      <c r="GFP251" s="223"/>
      <c r="GFQ251" s="223"/>
      <c r="GFR251" s="165"/>
      <c r="GFS251" s="165"/>
      <c r="GFT251" s="165"/>
      <c r="GFU251" s="166"/>
      <c r="GFW251" s="164"/>
      <c r="GFX251" s="223"/>
      <c r="GFY251" s="223"/>
      <c r="GFZ251" s="165"/>
      <c r="GGA251" s="165"/>
      <c r="GGB251" s="165"/>
      <c r="GGC251" s="166"/>
      <c r="GGE251" s="164"/>
      <c r="GGF251" s="223"/>
      <c r="GGG251" s="223"/>
      <c r="GGH251" s="165"/>
      <c r="GGI251" s="165"/>
      <c r="GGJ251" s="165"/>
      <c r="GGK251" s="166"/>
      <c r="GGM251" s="164"/>
      <c r="GGN251" s="223"/>
      <c r="GGO251" s="223"/>
      <c r="GGP251" s="165"/>
      <c r="GGQ251" s="165"/>
      <c r="GGR251" s="165"/>
      <c r="GGS251" s="166"/>
      <c r="GGU251" s="164"/>
      <c r="GGV251" s="223"/>
      <c r="GGW251" s="223"/>
      <c r="GGX251" s="165"/>
      <c r="GGY251" s="165"/>
      <c r="GGZ251" s="165"/>
      <c r="GHA251" s="166"/>
      <c r="GHC251" s="164"/>
      <c r="GHD251" s="223"/>
      <c r="GHE251" s="223"/>
      <c r="GHF251" s="165"/>
      <c r="GHG251" s="165"/>
      <c r="GHH251" s="165"/>
      <c r="GHI251" s="166"/>
      <c r="GHK251" s="164"/>
      <c r="GHL251" s="223"/>
      <c r="GHM251" s="223"/>
      <c r="GHN251" s="165"/>
      <c r="GHO251" s="165"/>
      <c r="GHP251" s="165"/>
      <c r="GHQ251" s="166"/>
      <c r="GHS251" s="164"/>
      <c r="GHT251" s="223"/>
      <c r="GHU251" s="223"/>
      <c r="GHV251" s="165"/>
      <c r="GHW251" s="165"/>
      <c r="GHX251" s="165"/>
      <c r="GHY251" s="166"/>
      <c r="GIA251" s="164"/>
      <c r="GIB251" s="223"/>
      <c r="GIC251" s="223"/>
      <c r="GID251" s="165"/>
      <c r="GIE251" s="165"/>
      <c r="GIF251" s="165"/>
      <c r="GIG251" s="166"/>
      <c r="GII251" s="164"/>
      <c r="GIJ251" s="223"/>
      <c r="GIK251" s="223"/>
      <c r="GIL251" s="165"/>
      <c r="GIM251" s="165"/>
      <c r="GIN251" s="165"/>
      <c r="GIO251" s="166"/>
      <c r="GIQ251" s="164"/>
      <c r="GIR251" s="223"/>
      <c r="GIS251" s="223"/>
      <c r="GIT251" s="165"/>
      <c r="GIU251" s="165"/>
      <c r="GIV251" s="165"/>
      <c r="GIW251" s="166"/>
      <c r="GIY251" s="164"/>
      <c r="GIZ251" s="223"/>
      <c r="GJA251" s="223"/>
      <c r="GJB251" s="165"/>
      <c r="GJC251" s="165"/>
      <c r="GJD251" s="165"/>
      <c r="GJE251" s="166"/>
      <c r="GJG251" s="164"/>
      <c r="GJH251" s="223"/>
      <c r="GJI251" s="223"/>
      <c r="GJJ251" s="165"/>
      <c r="GJK251" s="165"/>
      <c r="GJL251" s="165"/>
      <c r="GJM251" s="166"/>
      <c r="GJO251" s="164"/>
      <c r="GJP251" s="223"/>
      <c r="GJQ251" s="223"/>
      <c r="GJR251" s="165"/>
      <c r="GJS251" s="165"/>
      <c r="GJT251" s="165"/>
      <c r="GJU251" s="166"/>
      <c r="GJW251" s="164"/>
      <c r="GJX251" s="223"/>
      <c r="GJY251" s="223"/>
      <c r="GJZ251" s="165"/>
      <c r="GKA251" s="165"/>
      <c r="GKB251" s="165"/>
      <c r="GKC251" s="166"/>
      <c r="GKE251" s="164"/>
      <c r="GKF251" s="223"/>
      <c r="GKG251" s="223"/>
      <c r="GKH251" s="165"/>
      <c r="GKI251" s="165"/>
      <c r="GKJ251" s="165"/>
      <c r="GKK251" s="166"/>
      <c r="GKM251" s="164"/>
      <c r="GKN251" s="223"/>
      <c r="GKO251" s="223"/>
      <c r="GKP251" s="165"/>
      <c r="GKQ251" s="165"/>
      <c r="GKR251" s="165"/>
      <c r="GKS251" s="166"/>
      <c r="GKU251" s="164"/>
      <c r="GKV251" s="223"/>
      <c r="GKW251" s="223"/>
      <c r="GKX251" s="165"/>
      <c r="GKY251" s="165"/>
      <c r="GKZ251" s="165"/>
      <c r="GLA251" s="166"/>
      <c r="GLC251" s="164"/>
      <c r="GLD251" s="223"/>
      <c r="GLE251" s="223"/>
      <c r="GLF251" s="165"/>
      <c r="GLG251" s="165"/>
      <c r="GLH251" s="165"/>
      <c r="GLI251" s="166"/>
      <c r="GLK251" s="164"/>
      <c r="GLL251" s="223"/>
      <c r="GLM251" s="223"/>
      <c r="GLN251" s="165"/>
      <c r="GLO251" s="165"/>
      <c r="GLP251" s="165"/>
      <c r="GLQ251" s="166"/>
      <c r="GLS251" s="164"/>
      <c r="GLT251" s="223"/>
      <c r="GLU251" s="223"/>
      <c r="GLV251" s="165"/>
      <c r="GLW251" s="165"/>
      <c r="GLX251" s="165"/>
      <c r="GLY251" s="166"/>
      <c r="GMA251" s="164"/>
      <c r="GMB251" s="223"/>
      <c r="GMC251" s="223"/>
      <c r="GMD251" s="165"/>
      <c r="GME251" s="165"/>
      <c r="GMF251" s="165"/>
      <c r="GMG251" s="166"/>
      <c r="GMI251" s="164"/>
      <c r="GMJ251" s="223"/>
      <c r="GMK251" s="223"/>
      <c r="GML251" s="165"/>
      <c r="GMM251" s="165"/>
      <c r="GMN251" s="165"/>
      <c r="GMO251" s="166"/>
      <c r="GMQ251" s="164"/>
      <c r="GMR251" s="223"/>
      <c r="GMS251" s="223"/>
      <c r="GMT251" s="165"/>
      <c r="GMU251" s="165"/>
      <c r="GMV251" s="165"/>
      <c r="GMW251" s="166"/>
      <c r="GMY251" s="164"/>
      <c r="GMZ251" s="223"/>
      <c r="GNA251" s="223"/>
      <c r="GNB251" s="165"/>
      <c r="GNC251" s="165"/>
      <c r="GND251" s="165"/>
      <c r="GNE251" s="166"/>
      <c r="GNG251" s="164"/>
      <c r="GNH251" s="223"/>
      <c r="GNI251" s="223"/>
      <c r="GNJ251" s="165"/>
      <c r="GNK251" s="165"/>
      <c r="GNL251" s="165"/>
      <c r="GNM251" s="166"/>
      <c r="GNO251" s="164"/>
      <c r="GNP251" s="223"/>
      <c r="GNQ251" s="223"/>
      <c r="GNR251" s="165"/>
      <c r="GNS251" s="165"/>
      <c r="GNT251" s="165"/>
      <c r="GNU251" s="166"/>
      <c r="GNW251" s="164"/>
      <c r="GNX251" s="223"/>
      <c r="GNY251" s="223"/>
      <c r="GNZ251" s="165"/>
      <c r="GOA251" s="165"/>
      <c r="GOB251" s="165"/>
      <c r="GOC251" s="166"/>
      <c r="GOE251" s="164"/>
      <c r="GOF251" s="223"/>
      <c r="GOG251" s="223"/>
      <c r="GOH251" s="165"/>
      <c r="GOI251" s="165"/>
      <c r="GOJ251" s="165"/>
      <c r="GOK251" s="166"/>
      <c r="GOM251" s="164"/>
      <c r="GON251" s="223"/>
      <c r="GOO251" s="223"/>
      <c r="GOP251" s="165"/>
      <c r="GOQ251" s="165"/>
      <c r="GOR251" s="165"/>
      <c r="GOS251" s="166"/>
      <c r="GOU251" s="164"/>
      <c r="GOV251" s="223"/>
      <c r="GOW251" s="223"/>
      <c r="GOX251" s="165"/>
      <c r="GOY251" s="165"/>
      <c r="GOZ251" s="165"/>
      <c r="GPA251" s="166"/>
      <c r="GPC251" s="164"/>
      <c r="GPD251" s="223"/>
      <c r="GPE251" s="223"/>
      <c r="GPF251" s="165"/>
      <c r="GPG251" s="165"/>
      <c r="GPH251" s="165"/>
      <c r="GPI251" s="166"/>
      <c r="GPK251" s="164"/>
      <c r="GPL251" s="223"/>
      <c r="GPM251" s="223"/>
      <c r="GPN251" s="165"/>
      <c r="GPO251" s="165"/>
      <c r="GPP251" s="165"/>
      <c r="GPQ251" s="166"/>
      <c r="GPS251" s="164"/>
      <c r="GPT251" s="223"/>
      <c r="GPU251" s="223"/>
      <c r="GPV251" s="165"/>
      <c r="GPW251" s="165"/>
      <c r="GPX251" s="165"/>
      <c r="GPY251" s="166"/>
      <c r="GQA251" s="164"/>
      <c r="GQB251" s="223"/>
      <c r="GQC251" s="223"/>
      <c r="GQD251" s="165"/>
      <c r="GQE251" s="165"/>
      <c r="GQF251" s="165"/>
      <c r="GQG251" s="166"/>
      <c r="GQI251" s="164"/>
      <c r="GQJ251" s="223"/>
      <c r="GQK251" s="223"/>
      <c r="GQL251" s="165"/>
      <c r="GQM251" s="165"/>
      <c r="GQN251" s="165"/>
      <c r="GQO251" s="166"/>
      <c r="GQQ251" s="164"/>
      <c r="GQR251" s="223"/>
      <c r="GQS251" s="223"/>
      <c r="GQT251" s="165"/>
      <c r="GQU251" s="165"/>
      <c r="GQV251" s="165"/>
      <c r="GQW251" s="166"/>
      <c r="GQY251" s="164"/>
      <c r="GQZ251" s="223"/>
      <c r="GRA251" s="223"/>
      <c r="GRB251" s="165"/>
      <c r="GRC251" s="165"/>
      <c r="GRD251" s="165"/>
      <c r="GRE251" s="166"/>
      <c r="GRG251" s="164"/>
      <c r="GRH251" s="223"/>
      <c r="GRI251" s="223"/>
      <c r="GRJ251" s="165"/>
      <c r="GRK251" s="165"/>
      <c r="GRL251" s="165"/>
      <c r="GRM251" s="166"/>
      <c r="GRO251" s="164"/>
      <c r="GRP251" s="223"/>
      <c r="GRQ251" s="223"/>
      <c r="GRR251" s="165"/>
      <c r="GRS251" s="165"/>
      <c r="GRT251" s="165"/>
      <c r="GRU251" s="166"/>
      <c r="GRW251" s="164"/>
      <c r="GRX251" s="223"/>
      <c r="GRY251" s="223"/>
      <c r="GRZ251" s="165"/>
      <c r="GSA251" s="165"/>
      <c r="GSB251" s="165"/>
      <c r="GSC251" s="166"/>
      <c r="GSE251" s="164"/>
      <c r="GSF251" s="223"/>
      <c r="GSG251" s="223"/>
      <c r="GSH251" s="165"/>
      <c r="GSI251" s="165"/>
      <c r="GSJ251" s="165"/>
      <c r="GSK251" s="166"/>
      <c r="GSM251" s="164"/>
      <c r="GSN251" s="223"/>
      <c r="GSO251" s="223"/>
      <c r="GSP251" s="165"/>
      <c r="GSQ251" s="165"/>
      <c r="GSR251" s="165"/>
      <c r="GSS251" s="166"/>
      <c r="GSU251" s="164"/>
      <c r="GSV251" s="223"/>
      <c r="GSW251" s="223"/>
      <c r="GSX251" s="165"/>
      <c r="GSY251" s="165"/>
      <c r="GSZ251" s="165"/>
      <c r="GTA251" s="166"/>
      <c r="GTC251" s="164"/>
      <c r="GTD251" s="223"/>
      <c r="GTE251" s="223"/>
      <c r="GTF251" s="165"/>
      <c r="GTG251" s="165"/>
      <c r="GTH251" s="165"/>
      <c r="GTI251" s="166"/>
      <c r="GTK251" s="164"/>
      <c r="GTL251" s="223"/>
      <c r="GTM251" s="223"/>
      <c r="GTN251" s="165"/>
      <c r="GTO251" s="165"/>
      <c r="GTP251" s="165"/>
      <c r="GTQ251" s="166"/>
      <c r="GTS251" s="164"/>
      <c r="GTT251" s="223"/>
      <c r="GTU251" s="223"/>
      <c r="GTV251" s="165"/>
      <c r="GTW251" s="165"/>
      <c r="GTX251" s="165"/>
      <c r="GTY251" s="166"/>
      <c r="GUA251" s="164"/>
      <c r="GUB251" s="223"/>
      <c r="GUC251" s="223"/>
      <c r="GUD251" s="165"/>
      <c r="GUE251" s="165"/>
      <c r="GUF251" s="165"/>
      <c r="GUG251" s="166"/>
      <c r="GUI251" s="164"/>
      <c r="GUJ251" s="223"/>
      <c r="GUK251" s="223"/>
      <c r="GUL251" s="165"/>
      <c r="GUM251" s="165"/>
      <c r="GUN251" s="165"/>
      <c r="GUO251" s="166"/>
      <c r="GUQ251" s="164"/>
      <c r="GUR251" s="223"/>
      <c r="GUS251" s="223"/>
      <c r="GUT251" s="165"/>
      <c r="GUU251" s="165"/>
      <c r="GUV251" s="165"/>
      <c r="GUW251" s="166"/>
      <c r="GUY251" s="164"/>
      <c r="GUZ251" s="223"/>
      <c r="GVA251" s="223"/>
      <c r="GVB251" s="165"/>
      <c r="GVC251" s="165"/>
      <c r="GVD251" s="165"/>
      <c r="GVE251" s="166"/>
      <c r="GVG251" s="164"/>
      <c r="GVH251" s="223"/>
      <c r="GVI251" s="223"/>
      <c r="GVJ251" s="165"/>
      <c r="GVK251" s="165"/>
      <c r="GVL251" s="165"/>
      <c r="GVM251" s="166"/>
      <c r="GVO251" s="164"/>
      <c r="GVP251" s="223"/>
      <c r="GVQ251" s="223"/>
      <c r="GVR251" s="165"/>
      <c r="GVS251" s="165"/>
      <c r="GVT251" s="165"/>
      <c r="GVU251" s="166"/>
      <c r="GVW251" s="164"/>
      <c r="GVX251" s="223"/>
      <c r="GVY251" s="223"/>
      <c r="GVZ251" s="165"/>
      <c r="GWA251" s="165"/>
      <c r="GWB251" s="165"/>
      <c r="GWC251" s="166"/>
      <c r="GWE251" s="164"/>
      <c r="GWF251" s="223"/>
      <c r="GWG251" s="223"/>
      <c r="GWH251" s="165"/>
      <c r="GWI251" s="165"/>
      <c r="GWJ251" s="165"/>
      <c r="GWK251" s="166"/>
      <c r="GWM251" s="164"/>
      <c r="GWN251" s="223"/>
      <c r="GWO251" s="223"/>
      <c r="GWP251" s="165"/>
      <c r="GWQ251" s="165"/>
      <c r="GWR251" s="165"/>
      <c r="GWS251" s="166"/>
      <c r="GWU251" s="164"/>
      <c r="GWV251" s="223"/>
      <c r="GWW251" s="223"/>
      <c r="GWX251" s="165"/>
      <c r="GWY251" s="165"/>
      <c r="GWZ251" s="165"/>
      <c r="GXA251" s="166"/>
      <c r="GXC251" s="164"/>
      <c r="GXD251" s="223"/>
      <c r="GXE251" s="223"/>
      <c r="GXF251" s="165"/>
      <c r="GXG251" s="165"/>
      <c r="GXH251" s="165"/>
      <c r="GXI251" s="166"/>
      <c r="GXK251" s="164"/>
      <c r="GXL251" s="223"/>
      <c r="GXM251" s="223"/>
      <c r="GXN251" s="165"/>
      <c r="GXO251" s="165"/>
      <c r="GXP251" s="165"/>
      <c r="GXQ251" s="166"/>
      <c r="GXS251" s="164"/>
      <c r="GXT251" s="223"/>
      <c r="GXU251" s="223"/>
      <c r="GXV251" s="165"/>
      <c r="GXW251" s="165"/>
      <c r="GXX251" s="165"/>
      <c r="GXY251" s="166"/>
      <c r="GYA251" s="164"/>
      <c r="GYB251" s="223"/>
      <c r="GYC251" s="223"/>
      <c r="GYD251" s="165"/>
      <c r="GYE251" s="165"/>
      <c r="GYF251" s="165"/>
      <c r="GYG251" s="166"/>
      <c r="GYI251" s="164"/>
      <c r="GYJ251" s="223"/>
      <c r="GYK251" s="223"/>
      <c r="GYL251" s="165"/>
      <c r="GYM251" s="165"/>
      <c r="GYN251" s="165"/>
      <c r="GYO251" s="166"/>
      <c r="GYQ251" s="164"/>
      <c r="GYR251" s="223"/>
      <c r="GYS251" s="223"/>
      <c r="GYT251" s="165"/>
      <c r="GYU251" s="165"/>
      <c r="GYV251" s="165"/>
      <c r="GYW251" s="166"/>
      <c r="GYY251" s="164"/>
      <c r="GYZ251" s="223"/>
      <c r="GZA251" s="223"/>
      <c r="GZB251" s="165"/>
      <c r="GZC251" s="165"/>
      <c r="GZD251" s="165"/>
      <c r="GZE251" s="166"/>
      <c r="GZG251" s="164"/>
      <c r="GZH251" s="223"/>
      <c r="GZI251" s="223"/>
      <c r="GZJ251" s="165"/>
      <c r="GZK251" s="165"/>
      <c r="GZL251" s="165"/>
      <c r="GZM251" s="166"/>
      <c r="GZO251" s="164"/>
      <c r="GZP251" s="223"/>
      <c r="GZQ251" s="223"/>
      <c r="GZR251" s="165"/>
      <c r="GZS251" s="165"/>
      <c r="GZT251" s="165"/>
      <c r="GZU251" s="166"/>
      <c r="GZW251" s="164"/>
      <c r="GZX251" s="223"/>
      <c r="GZY251" s="223"/>
      <c r="GZZ251" s="165"/>
      <c r="HAA251" s="165"/>
      <c r="HAB251" s="165"/>
      <c r="HAC251" s="166"/>
      <c r="HAE251" s="164"/>
      <c r="HAF251" s="223"/>
      <c r="HAG251" s="223"/>
      <c r="HAH251" s="165"/>
      <c r="HAI251" s="165"/>
      <c r="HAJ251" s="165"/>
      <c r="HAK251" s="166"/>
      <c r="HAM251" s="164"/>
      <c r="HAN251" s="223"/>
      <c r="HAO251" s="223"/>
      <c r="HAP251" s="165"/>
      <c r="HAQ251" s="165"/>
      <c r="HAR251" s="165"/>
      <c r="HAS251" s="166"/>
      <c r="HAU251" s="164"/>
      <c r="HAV251" s="223"/>
      <c r="HAW251" s="223"/>
      <c r="HAX251" s="165"/>
      <c r="HAY251" s="165"/>
      <c r="HAZ251" s="165"/>
      <c r="HBA251" s="166"/>
      <c r="HBC251" s="164"/>
      <c r="HBD251" s="223"/>
      <c r="HBE251" s="223"/>
      <c r="HBF251" s="165"/>
      <c r="HBG251" s="165"/>
      <c r="HBH251" s="165"/>
      <c r="HBI251" s="166"/>
      <c r="HBK251" s="164"/>
      <c r="HBL251" s="223"/>
      <c r="HBM251" s="223"/>
      <c r="HBN251" s="165"/>
      <c r="HBO251" s="165"/>
      <c r="HBP251" s="165"/>
      <c r="HBQ251" s="166"/>
      <c r="HBS251" s="164"/>
      <c r="HBT251" s="223"/>
      <c r="HBU251" s="223"/>
      <c r="HBV251" s="165"/>
      <c r="HBW251" s="165"/>
      <c r="HBX251" s="165"/>
      <c r="HBY251" s="166"/>
      <c r="HCA251" s="164"/>
      <c r="HCB251" s="223"/>
      <c r="HCC251" s="223"/>
      <c r="HCD251" s="165"/>
      <c r="HCE251" s="165"/>
      <c r="HCF251" s="165"/>
      <c r="HCG251" s="166"/>
      <c r="HCI251" s="164"/>
      <c r="HCJ251" s="223"/>
      <c r="HCK251" s="223"/>
      <c r="HCL251" s="165"/>
      <c r="HCM251" s="165"/>
      <c r="HCN251" s="165"/>
      <c r="HCO251" s="166"/>
      <c r="HCQ251" s="164"/>
      <c r="HCR251" s="223"/>
      <c r="HCS251" s="223"/>
      <c r="HCT251" s="165"/>
      <c r="HCU251" s="165"/>
      <c r="HCV251" s="165"/>
      <c r="HCW251" s="166"/>
      <c r="HCY251" s="164"/>
      <c r="HCZ251" s="223"/>
      <c r="HDA251" s="223"/>
      <c r="HDB251" s="165"/>
      <c r="HDC251" s="165"/>
      <c r="HDD251" s="165"/>
      <c r="HDE251" s="166"/>
      <c r="HDG251" s="164"/>
      <c r="HDH251" s="223"/>
      <c r="HDI251" s="223"/>
      <c r="HDJ251" s="165"/>
      <c r="HDK251" s="165"/>
      <c r="HDL251" s="165"/>
      <c r="HDM251" s="166"/>
      <c r="HDO251" s="164"/>
      <c r="HDP251" s="223"/>
      <c r="HDQ251" s="223"/>
      <c r="HDR251" s="165"/>
      <c r="HDS251" s="165"/>
      <c r="HDT251" s="165"/>
      <c r="HDU251" s="166"/>
      <c r="HDW251" s="164"/>
      <c r="HDX251" s="223"/>
      <c r="HDY251" s="223"/>
      <c r="HDZ251" s="165"/>
      <c r="HEA251" s="165"/>
      <c r="HEB251" s="165"/>
      <c r="HEC251" s="166"/>
      <c r="HEE251" s="164"/>
      <c r="HEF251" s="223"/>
      <c r="HEG251" s="223"/>
      <c r="HEH251" s="165"/>
      <c r="HEI251" s="165"/>
      <c r="HEJ251" s="165"/>
      <c r="HEK251" s="166"/>
      <c r="HEM251" s="164"/>
      <c r="HEN251" s="223"/>
      <c r="HEO251" s="223"/>
      <c r="HEP251" s="165"/>
      <c r="HEQ251" s="165"/>
      <c r="HER251" s="165"/>
      <c r="HES251" s="166"/>
      <c r="HEU251" s="164"/>
      <c r="HEV251" s="223"/>
      <c r="HEW251" s="223"/>
      <c r="HEX251" s="165"/>
      <c r="HEY251" s="165"/>
      <c r="HEZ251" s="165"/>
      <c r="HFA251" s="166"/>
      <c r="HFC251" s="164"/>
      <c r="HFD251" s="223"/>
      <c r="HFE251" s="223"/>
      <c r="HFF251" s="165"/>
      <c r="HFG251" s="165"/>
      <c r="HFH251" s="165"/>
      <c r="HFI251" s="166"/>
      <c r="HFK251" s="164"/>
      <c r="HFL251" s="223"/>
      <c r="HFM251" s="223"/>
      <c r="HFN251" s="165"/>
      <c r="HFO251" s="165"/>
      <c r="HFP251" s="165"/>
      <c r="HFQ251" s="166"/>
      <c r="HFS251" s="164"/>
      <c r="HFT251" s="223"/>
      <c r="HFU251" s="223"/>
      <c r="HFV251" s="165"/>
      <c r="HFW251" s="165"/>
      <c r="HFX251" s="165"/>
      <c r="HFY251" s="166"/>
      <c r="HGA251" s="164"/>
      <c r="HGB251" s="223"/>
      <c r="HGC251" s="223"/>
      <c r="HGD251" s="165"/>
      <c r="HGE251" s="165"/>
      <c r="HGF251" s="165"/>
      <c r="HGG251" s="166"/>
      <c r="HGI251" s="164"/>
      <c r="HGJ251" s="223"/>
      <c r="HGK251" s="223"/>
      <c r="HGL251" s="165"/>
      <c r="HGM251" s="165"/>
      <c r="HGN251" s="165"/>
      <c r="HGO251" s="166"/>
      <c r="HGQ251" s="164"/>
      <c r="HGR251" s="223"/>
      <c r="HGS251" s="223"/>
      <c r="HGT251" s="165"/>
      <c r="HGU251" s="165"/>
      <c r="HGV251" s="165"/>
      <c r="HGW251" s="166"/>
      <c r="HGY251" s="164"/>
      <c r="HGZ251" s="223"/>
      <c r="HHA251" s="223"/>
      <c r="HHB251" s="165"/>
      <c r="HHC251" s="165"/>
      <c r="HHD251" s="165"/>
      <c r="HHE251" s="166"/>
      <c r="HHG251" s="164"/>
      <c r="HHH251" s="223"/>
      <c r="HHI251" s="223"/>
      <c r="HHJ251" s="165"/>
      <c r="HHK251" s="165"/>
      <c r="HHL251" s="165"/>
      <c r="HHM251" s="166"/>
      <c r="HHO251" s="164"/>
      <c r="HHP251" s="223"/>
      <c r="HHQ251" s="223"/>
      <c r="HHR251" s="165"/>
      <c r="HHS251" s="165"/>
      <c r="HHT251" s="165"/>
      <c r="HHU251" s="166"/>
      <c r="HHW251" s="164"/>
      <c r="HHX251" s="223"/>
      <c r="HHY251" s="223"/>
      <c r="HHZ251" s="165"/>
      <c r="HIA251" s="165"/>
      <c r="HIB251" s="165"/>
      <c r="HIC251" s="166"/>
      <c r="HIE251" s="164"/>
      <c r="HIF251" s="223"/>
      <c r="HIG251" s="223"/>
      <c r="HIH251" s="165"/>
      <c r="HII251" s="165"/>
      <c r="HIJ251" s="165"/>
      <c r="HIK251" s="166"/>
      <c r="HIM251" s="164"/>
      <c r="HIN251" s="223"/>
      <c r="HIO251" s="223"/>
      <c r="HIP251" s="165"/>
      <c r="HIQ251" s="165"/>
      <c r="HIR251" s="165"/>
      <c r="HIS251" s="166"/>
      <c r="HIU251" s="164"/>
      <c r="HIV251" s="223"/>
      <c r="HIW251" s="223"/>
      <c r="HIX251" s="165"/>
      <c r="HIY251" s="165"/>
      <c r="HIZ251" s="165"/>
      <c r="HJA251" s="166"/>
      <c r="HJC251" s="164"/>
      <c r="HJD251" s="223"/>
      <c r="HJE251" s="223"/>
      <c r="HJF251" s="165"/>
      <c r="HJG251" s="165"/>
      <c r="HJH251" s="165"/>
      <c r="HJI251" s="166"/>
      <c r="HJK251" s="164"/>
      <c r="HJL251" s="223"/>
      <c r="HJM251" s="223"/>
      <c r="HJN251" s="165"/>
      <c r="HJO251" s="165"/>
      <c r="HJP251" s="165"/>
      <c r="HJQ251" s="166"/>
      <c r="HJS251" s="164"/>
      <c r="HJT251" s="223"/>
      <c r="HJU251" s="223"/>
      <c r="HJV251" s="165"/>
      <c r="HJW251" s="165"/>
      <c r="HJX251" s="165"/>
      <c r="HJY251" s="166"/>
      <c r="HKA251" s="164"/>
      <c r="HKB251" s="223"/>
      <c r="HKC251" s="223"/>
      <c r="HKD251" s="165"/>
      <c r="HKE251" s="165"/>
      <c r="HKF251" s="165"/>
      <c r="HKG251" s="166"/>
      <c r="HKI251" s="164"/>
      <c r="HKJ251" s="223"/>
      <c r="HKK251" s="223"/>
      <c r="HKL251" s="165"/>
      <c r="HKM251" s="165"/>
      <c r="HKN251" s="165"/>
      <c r="HKO251" s="166"/>
      <c r="HKQ251" s="164"/>
      <c r="HKR251" s="223"/>
      <c r="HKS251" s="223"/>
      <c r="HKT251" s="165"/>
      <c r="HKU251" s="165"/>
      <c r="HKV251" s="165"/>
      <c r="HKW251" s="166"/>
      <c r="HKY251" s="164"/>
      <c r="HKZ251" s="223"/>
      <c r="HLA251" s="223"/>
      <c r="HLB251" s="165"/>
      <c r="HLC251" s="165"/>
      <c r="HLD251" s="165"/>
      <c r="HLE251" s="166"/>
      <c r="HLG251" s="164"/>
      <c r="HLH251" s="223"/>
      <c r="HLI251" s="223"/>
      <c r="HLJ251" s="165"/>
      <c r="HLK251" s="165"/>
      <c r="HLL251" s="165"/>
      <c r="HLM251" s="166"/>
      <c r="HLO251" s="164"/>
      <c r="HLP251" s="223"/>
      <c r="HLQ251" s="223"/>
      <c r="HLR251" s="165"/>
      <c r="HLS251" s="165"/>
      <c r="HLT251" s="165"/>
      <c r="HLU251" s="166"/>
      <c r="HLW251" s="164"/>
      <c r="HLX251" s="223"/>
      <c r="HLY251" s="223"/>
      <c r="HLZ251" s="165"/>
      <c r="HMA251" s="165"/>
      <c r="HMB251" s="165"/>
      <c r="HMC251" s="166"/>
      <c r="HME251" s="164"/>
      <c r="HMF251" s="223"/>
      <c r="HMG251" s="223"/>
      <c r="HMH251" s="165"/>
      <c r="HMI251" s="165"/>
      <c r="HMJ251" s="165"/>
      <c r="HMK251" s="166"/>
      <c r="HMM251" s="164"/>
      <c r="HMN251" s="223"/>
      <c r="HMO251" s="223"/>
      <c r="HMP251" s="165"/>
      <c r="HMQ251" s="165"/>
      <c r="HMR251" s="165"/>
      <c r="HMS251" s="166"/>
      <c r="HMU251" s="164"/>
      <c r="HMV251" s="223"/>
      <c r="HMW251" s="223"/>
      <c r="HMX251" s="165"/>
      <c r="HMY251" s="165"/>
      <c r="HMZ251" s="165"/>
      <c r="HNA251" s="166"/>
      <c r="HNC251" s="164"/>
      <c r="HND251" s="223"/>
      <c r="HNE251" s="223"/>
      <c r="HNF251" s="165"/>
      <c r="HNG251" s="165"/>
      <c r="HNH251" s="165"/>
      <c r="HNI251" s="166"/>
      <c r="HNK251" s="164"/>
      <c r="HNL251" s="223"/>
      <c r="HNM251" s="223"/>
      <c r="HNN251" s="165"/>
      <c r="HNO251" s="165"/>
      <c r="HNP251" s="165"/>
      <c r="HNQ251" s="166"/>
      <c r="HNS251" s="164"/>
      <c r="HNT251" s="223"/>
      <c r="HNU251" s="223"/>
      <c r="HNV251" s="165"/>
      <c r="HNW251" s="165"/>
      <c r="HNX251" s="165"/>
      <c r="HNY251" s="166"/>
      <c r="HOA251" s="164"/>
      <c r="HOB251" s="223"/>
      <c r="HOC251" s="223"/>
      <c r="HOD251" s="165"/>
      <c r="HOE251" s="165"/>
      <c r="HOF251" s="165"/>
      <c r="HOG251" s="166"/>
      <c r="HOI251" s="164"/>
      <c r="HOJ251" s="223"/>
      <c r="HOK251" s="223"/>
      <c r="HOL251" s="165"/>
      <c r="HOM251" s="165"/>
      <c r="HON251" s="165"/>
      <c r="HOO251" s="166"/>
      <c r="HOQ251" s="164"/>
      <c r="HOR251" s="223"/>
      <c r="HOS251" s="223"/>
      <c r="HOT251" s="165"/>
      <c r="HOU251" s="165"/>
      <c r="HOV251" s="165"/>
      <c r="HOW251" s="166"/>
      <c r="HOY251" s="164"/>
      <c r="HOZ251" s="223"/>
      <c r="HPA251" s="223"/>
      <c r="HPB251" s="165"/>
      <c r="HPC251" s="165"/>
      <c r="HPD251" s="165"/>
      <c r="HPE251" s="166"/>
      <c r="HPG251" s="164"/>
      <c r="HPH251" s="223"/>
      <c r="HPI251" s="223"/>
      <c r="HPJ251" s="165"/>
      <c r="HPK251" s="165"/>
      <c r="HPL251" s="165"/>
      <c r="HPM251" s="166"/>
      <c r="HPO251" s="164"/>
      <c r="HPP251" s="223"/>
      <c r="HPQ251" s="223"/>
      <c r="HPR251" s="165"/>
      <c r="HPS251" s="165"/>
      <c r="HPT251" s="165"/>
      <c r="HPU251" s="166"/>
      <c r="HPW251" s="164"/>
      <c r="HPX251" s="223"/>
      <c r="HPY251" s="223"/>
      <c r="HPZ251" s="165"/>
      <c r="HQA251" s="165"/>
      <c r="HQB251" s="165"/>
      <c r="HQC251" s="166"/>
      <c r="HQE251" s="164"/>
      <c r="HQF251" s="223"/>
      <c r="HQG251" s="223"/>
      <c r="HQH251" s="165"/>
      <c r="HQI251" s="165"/>
      <c r="HQJ251" s="165"/>
      <c r="HQK251" s="166"/>
      <c r="HQM251" s="164"/>
      <c r="HQN251" s="223"/>
      <c r="HQO251" s="223"/>
      <c r="HQP251" s="165"/>
      <c r="HQQ251" s="165"/>
      <c r="HQR251" s="165"/>
      <c r="HQS251" s="166"/>
      <c r="HQU251" s="164"/>
      <c r="HQV251" s="223"/>
      <c r="HQW251" s="223"/>
      <c r="HQX251" s="165"/>
      <c r="HQY251" s="165"/>
      <c r="HQZ251" s="165"/>
      <c r="HRA251" s="166"/>
      <c r="HRC251" s="164"/>
      <c r="HRD251" s="223"/>
      <c r="HRE251" s="223"/>
      <c r="HRF251" s="165"/>
      <c r="HRG251" s="165"/>
      <c r="HRH251" s="165"/>
      <c r="HRI251" s="166"/>
      <c r="HRK251" s="164"/>
      <c r="HRL251" s="223"/>
      <c r="HRM251" s="223"/>
      <c r="HRN251" s="165"/>
      <c r="HRO251" s="165"/>
      <c r="HRP251" s="165"/>
      <c r="HRQ251" s="166"/>
      <c r="HRS251" s="164"/>
      <c r="HRT251" s="223"/>
      <c r="HRU251" s="223"/>
      <c r="HRV251" s="165"/>
      <c r="HRW251" s="165"/>
      <c r="HRX251" s="165"/>
      <c r="HRY251" s="166"/>
      <c r="HSA251" s="164"/>
      <c r="HSB251" s="223"/>
      <c r="HSC251" s="223"/>
      <c r="HSD251" s="165"/>
      <c r="HSE251" s="165"/>
      <c r="HSF251" s="165"/>
      <c r="HSG251" s="166"/>
      <c r="HSI251" s="164"/>
      <c r="HSJ251" s="223"/>
      <c r="HSK251" s="223"/>
      <c r="HSL251" s="165"/>
      <c r="HSM251" s="165"/>
      <c r="HSN251" s="165"/>
      <c r="HSO251" s="166"/>
      <c r="HSQ251" s="164"/>
      <c r="HSR251" s="223"/>
      <c r="HSS251" s="223"/>
      <c r="HST251" s="165"/>
      <c r="HSU251" s="165"/>
      <c r="HSV251" s="165"/>
      <c r="HSW251" s="166"/>
      <c r="HSY251" s="164"/>
      <c r="HSZ251" s="223"/>
      <c r="HTA251" s="223"/>
      <c r="HTB251" s="165"/>
      <c r="HTC251" s="165"/>
      <c r="HTD251" s="165"/>
      <c r="HTE251" s="166"/>
      <c r="HTG251" s="164"/>
      <c r="HTH251" s="223"/>
      <c r="HTI251" s="223"/>
      <c r="HTJ251" s="165"/>
      <c r="HTK251" s="165"/>
      <c r="HTL251" s="165"/>
      <c r="HTM251" s="166"/>
      <c r="HTO251" s="164"/>
      <c r="HTP251" s="223"/>
      <c r="HTQ251" s="223"/>
      <c r="HTR251" s="165"/>
      <c r="HTS251" s="165"/>
      <c r="HTT251" s="165"/>
      <c r="HTU251" s="166"/>
      <c r="HTW251" s="164"/>
      <c r="HTX251" s="223"/>
      <c r="HTY251" s="223"/>
      <c r="HTZ251" s="165"/>
      <c r="HUA251" s="165"/>
      <c r="HUB251" s="165"/>
      <c r="HUC251" s="166"/>
      <c r="HUE251" s="164"/>
      <c r="HUF251" s="223"/>
      <c r="HUG251" s="223"/>
      <c r="HUH251" s="165"/>
      <c r="HUI251" s="165"/>
      <c r="HUJ251" s="165"/>
      <c r="HUK251" s="166"/>
      <c r="HUM251" s="164"/>
      <c r="HUN251" s="223"/>
      <c r="HUO251" s="223"/>
      <c r="HUP251" s="165"/>
      <c r="HUQ251" s="165"/>
      <c r="HUR251" s="165"/>
      <c r="HUS251" s="166"/>
      <c r="HUU251" s="164"/>
      <c r="HUV251" s="223"/>
      <c r="HUW251" s="223"/>
      <c r="HUX251" s="165"/>
      <c r="HUY251" s="165"/>
      <c r="HUZ251" s="165"/>
      <c r="HVA251" s="166"/>
      <c r="HVC251" s="164"/>
      <c r="HVD251" s="223"/>
      <c r="HVE251" s="223"/>
      <c r="HVF251" s="165"/>
      <c r="HVG251" s="165"/>
      <c r="HVH251" s="165"/>
      <c r="HVI251" s="166"/>
      <c r="HVK251" s="164"/>
      <c r="HVL251" s="223"/>
      <c r="HVM251" s="223"/>
      <c r="HVN251" s="165"/>
      <c r="HVO251" s="165"/>
      <c r="HVP251" s="165"/>
      <c r="HVQ251" s="166"/>
      <c r="HVS251" s="164"/>
      <c r="HVT251" s="223"/>
      <c r="HVU251" s="223"/>
      <c r="HVV251" s="165"/>
      <c r="HVW251" s="165"/>
      <c r="HVX251" s="165"/>
      <c r="HVY251" s="166"/>
      <c r="HWA251" s="164"/>
      <c r="HWB251" s="223"/>
      <c r="HWC251" s="223"/>
      <c r="HWD251" s="165"/>
      <c r="HWE251" s="165"/>
      <c r="HWF251" s="165"/>
      <c r="HWG251" s="166"/>
      <c r="HWI251" s="164"/>
      <c r="HWJ251" s="223"/>
      <c r="HWK251" s="223"/>
      <c r="HWL251" s="165"/>
      <c r="HWM251" s="165"/>
      <c r="HWN251" s="165"/>
      <c r="HWO251" s="166"/>
      <c r="HWQ251" s="164"/>
      <c r="HWR251" s="223"/>
      <c r="HWS251" s="223"/>
      <c r="HWT251" s="165"/>
      <c r="HWU251" s="165"/>
      <c r="HWV251" s="165"/>
      <c r="HWW251" s="166"/>
      <c r="HWY251" s="164"/>
      <c r="HWZ251" s="223"/>
      <c r="HXA251" s="223"/>
      <c r="HXB251" s="165"/>
      <c r="HXC251" s="165"/>
      <c r="HXD251" s="165"/>
      <c r="HXE251" s="166"/>
      <c r="HXG251" s="164"/>
      <c r="HXH251" s="223"/>
      <c r="HXI251" s="223"/>
      <c r="HXJ251" s="165"/>
      <c r="HXK251" s="165"/>
      <c r="HXL251" s="165"/>
      <c r="HXM251" s="166"/>
      <c r="HXO251" s="164"/>
      <c r="HXP251" s="223"/>
      <c r="HXQ251" s="223"/>
      <c r="HXR251" s="165"/>
      <c r="HXS251" s="165"/>
      <c r="HXT251" s="165"/>
      <c r="HXU251" s="166"/>
      <c r="HXW251" s="164"/>
      <c r="HXX251" s="223"/>
      <c r="HXY251" s="223"/>
      <c r="HXZ251" s="165"/>
      <c r="HYA251" s="165"/>
      <c r="HYB251" s="165"/>
      <c r="HYC251" s="166"/>
      <c r="HYE251" s="164"/>
      <c r="HYF251" s="223"/>
      <c r="HYG251" s="223"/>
      <c r="HYH251" s="165"/>
      <c r="HYI251" s="165"/>
      <c r="HYJ251" s="165"/>
      <c r="HYK251" s="166"/>
      <c r="HYM251" s="164"/>
      <c r="HYN251" s="223"/>
      <c r="HYO251" s="223"/>
      <c r="HYP251" s="165"/>
      <c r="HYQ251" s="165"/>
      <c r="HYR251" s="165"/>
      <c r="HYS251" s="166"/>
      <c r="HYU251" s="164"/>
      <c r="HYV251" s="223"/>
      <c r="HYW251" s="223"/>
      <c r="HYX251" s="165"/>
      <c r="HYY251" s="165"/>
      <c r="HYZ251" s="165"/>
      <c r="HZA251" s="166"/>
      <c r="HZC251" s="164"/>
      <c r="HZD251" s="223"/>
      <c r="HZE251" s="223"/>
      <c r="HZF251" s="165"/>
      <c r="HZG251" s="165"/>
      <c r="HZH251" s="165"/>
      <c r="HZI251" s="166"/>
      <c r="HZK251" s="164"/>
      <c r="HZL251" s="223"/>
      <c r="HZM251" s="223"/>
      <c r="HZN251" s="165"/>
      <c r="HZO251" s="165"/>
      <c r="HZP251" s="165"/>
      <c r="HZQ251" s="166"/>
      <c r="HZS251" s="164"/>
      <c r="HZT251" s="223"/>
      <c r="HZU251" s="223"/>
      <c r="HZV251" s="165"/>
      <c r="HZW251" s="165"/>
      <c r="HZX251" s="165"/>
      <c r="HZY251" s="166"/>
      <c r="IAA251" s="164"/>
      <c r="IAB251" s="223"/>
      <c r="IAC251" s="223"/>
      <c r="IAD251" s="165"/>
      <c r="IAE251" s="165"/>
      <c r="IAF251" s="165"/>
      <c r="IAG251" s="166"/>
      <c r="IAI251" s="164"/>
      <c r="IAJ251" s="223"/>
      <c r="IAK251" s="223"/>
      <c r="IAL251" s="165"/>
      <c r="IAM251" s="165"/>
      <c r="IAN251" s="165"/>
      <c r="IAO251" s="166"/>
      <c r="IAQ251" s="164"/>
      <c r="IAR251" s="223"/>
      <c r="IAS251" s="223"/>
      <c r="IAT251" s="165"/>
      <c r="IAU251" s="165"/>
      <c r="IAV251" s="165"/>
      <c r="IAW251" s="166"/>
      <c r="IAY251" s="164"/>
      <c r="IAZ251" s="223"/>
      <c r="IBA251" s="223"/>
      <c r="IBB251" s="165"/>
      <c r="IBC251" s="165"/>
      <c r="IBD251" s="165"/>
      <c r="IBE251" s="166"/>
      <c r="IBG251" s="164"/>
      <c r="IBH251" s="223"/>
      <c r="IBI251" s="223"/>
      <c r="IBJ251" s="165"/>
      <c r="IBK251" s="165"/>
      <c r="IBL251" s="165"/>
      <c r="IBM251" s="166"/>
      <c r="IBO251" s="164"/>
      <c r="IBP251" s="223"/>
      <c r="IBQ251" s="223"/>
      <c r="IBR251" s="165"/>
      <c r="IBS251" s="165"/>
      <c r="IBT251" s="165"/>
      <c r="IBU251" s="166"/>
      <c r="IBW251" s="164"/>
      <c r="IBX251" s="223"/>
      <c r="IBY251" s="223"/>
      <c r="IBZ251" s="165"/>
      <c r="ICA251" s="165"/>
      <c r="ICB251" s="165"/>
      <c r="ICC251" s="166"/>
      <c r="ICE251" s="164"/>
      <c r="ICF251" s="223"/>
      <c r="ICG251" s="223"/>
      <c r="ICH251" s="165"/>
      <c r="ICI251" s="165"/>
      <c r="ICJ251" s="165"/>
      <c r="ICK251" s="166"/>
      <c r="ICM251" s="164"/>
      <c r="ICN251" s="223"/>
      <c r="ICO251" s="223"/>
      <c r="ICP251" s="165"/>
      <c r="ICQ251" s="165"/>
      <c r="ICR251" s="165"/>
      <c r="ICS251" s="166"/>
      <c r="ICU251" s="164"/>
      <c r="ICV251" s="223"/>
      <c r="ICW251" s="223"/>
      <c r="ICX251" s="165"/>
      <c r="ICY251" s="165"/>
      <c r="ICZ251" s="165"/>
      <c r="IDA251" s="166"/>
      <c r="IDC251" s="164"/>
      <c r="IDD251" s="223"/>
      <c r="IDE251" s="223"/>
      <c r="IDF251" s="165"/>
      <c r="IDG251" s="165"/>
      <c r="IDH251" s="165"/>
      <c r="IDI251" s="166"/>
      <c r="IDK251" s="164"/>
      <c r="IDL251" s="223"/>
      <c r="IDM251" s="223"/>
      <c r="IDN251" s="165"/>
      <c r="IDO251" s="165"/>
      <c r="IDP251" s="165"/>
      <c r="IDQ251" s="166"/>
      <c r="IDS251" s="164"/>
      <c r="IDT251" s="223"/>
      <c r="IDU251" s="223"/>
      <c r="IDV251" s="165"/>
      <c r="IDW251" s="165"/>
      <c r="IDX251" s="165"/>
      <c r="IDY251" s="166"/>
      <c r="IEA251" s="164"/>
      <c r="IEB251" s="223"/>
      <c r="IEC251" s="223"/>
      <c r="IED251" s="165"/>
      <c r="IEE251" s="165"/>
      <c r="IEF251" s="165"/>
      <c r="IEG251" s="166"/>
      <c r="IEI251" s="164"/>
      <c r="IEJ251" s="223"/>
      <c r="IEK251" s="223"/>
      <c r="IEL251" s="165"/>
      <c r="IEM251" s="165"/>
      <c r="IEN251" s="165"/>
      <c r="IEO251" s="166"/>
      <c r="IEQ251" s="164"/>
      <c r="IER251" s="223"/>
      <c r="IES251" s="223"/>
      <c r="IET251" s="165"/>
      <c r="IEU251" s="165"/>
      <c r="IEV251" s="165"/>
      <c r="IEW251" s="166"/>
      <c r="IEY251" s="164"/>
      <c r="IEZ251" s="223"/>
      <c r="IFA251" s="223"/>
      <c r="IFB251" s="165"/>
      <c r="IFC251" s="165"/>
      <c r="IFD251" s="165"/>
      <c r="IFE251" s="166"/>
      <c r="IFG251" s="164"/>
      <c r="IFH251" s="223"/>
      <c r="IFI251" s="223"/>
      <c r="IFJ251" s="165"/>
      <c r="IFK251" s="165"/>
      <c r="IFL251" s="165"/>
      <c r="IFM251" s="166"/>
      <c r="IFO251" s="164"/>
      <c r="IFP251" s="223"/>
      <c r="IFQ251" s="223"/>
      <c r="IFR251" s="165"/>
      <c r="IFS251" s="165"/>
      <c r="IFT251" s="165"/>
      <c r="IFU251" s="166"/>
      <c r="IFW251" s="164"/>
      <c r="IFX251" s="223"/>
      <c r="IFY251" s="223"/>
      <c r="IFZ251" s="165"/>
      <c r="IGA251" s="165"/>
      <c r="IGB251" s="165"/>
      <c r="IGC251" s="166"/>
      <c r="IGE251" s="164"/>
      <c r="IGF251" s="223"/>
      <c r="IGG251" s="223"/>
      <c r="IGH251" s="165"/>
      <c r="IGI251" s="165"/>
      <c r="IGJ251" s="165"/>
      <c r="IGK251" s="166"/>
      <c r="IGM251" s="164"/>
      <c r="IGN251" s="223"/>
      <c r="IGO251" s="223"/>
      <c r="IGP251" s="165"/>
      <c r="IGQ251" s="165"/>
      <c r="IGR251" s="165"/>
      <c r="IGS251" s="166"/>
      <c r="IGU251" s="164"/>
      <c r="IGV251" s="223"/>
      <c r="IGW251" s="223"/>
      <c r="IGX251" s="165"/>
      <c r="IGY251" s="165"/>
      <c r="IGZ251" s="165"/>
      <c r="IHA251" s="166"/>
      <c r="IHC251" s="164"/>
      <c r="IHD251" s="223"/>
      <c r="IHE251" s="223"/>
      <c r="IHF251" s="165"/>
      <c r="IHG251" s="165"/>
      <c r="IHH251" s="165"/>
      <c r="IHI251" s="166"/>
      <c r="IHK251" s="164"/>
      <c r="IHL251" s="223"/>
      <c r="IHM251" s="223"/>
      <c r="IHN251" s="165"/>
      <c r="IHO251" s="165"/>
      <c r="IHP251" s="165"/>
      <c r="IHQ251" s="166"/>
      <c r="IHS251" s="164"/>
      <c r="IHT251" s="223"/>
      <c r="IHU251" s="223"/>
      <c r="IHV251" s="165"/>
      <c r="IHW251" s="165"/>
      <c r="IHX251" s="165"/>
      <c r="IHY251" s="166"/>
      <c r="IIA251" s="164"/>
      <c r="IIB251" s="223"/>
      <c r="IIC251" s="223"/>
      <c r="IID251" s="165"/>
      <c r="IIE251" s="165"/>
      <c r="IIF251" s="165"/>
      <c r="IIG251" s="166"/>
      <c r="III251" s="164"/>
      <c r="IIJ251" s="223"/>
      <c r="IIK251" s="223"/>
      <c r="IIL251" s="165"/>
      <c r="IIM251" s="165"/>
      <c r="IIN251" s="165"/>
      <c r="IIO251" s="166"/>
      <c r="IIQ251" s="164"/>
      <c r="IIR251" s="223"/>
      <c r="IIS251" s="223"/>
      <c r="IIT251" s="165"/>
      <c r="IIU251" s="165"/>
      <c r="IIV251" s="165"/>
      <c r="IIW251" s="166"/>
      <c r="IIY251" s="164"/>
      <c r="IIZ251" s="223"/>
      <c r="IJA251" s="223"/>
      <c r="IJB251" s="165"/>
      <c r="IJC251" s="165"/>
      <c r="IJD251" s="165"/>
      <c r="IJE251" s="166"/>
      <c r="IJG251" s="164"/>
      <c r="IJH251" s="223"/>
      <c r="IJI251" s="223"/>
      <c r="IJJ251" s="165"/>
      <c r="IJK251" s="165"/>
      <c r="IJL251" s="165"/>
      <c r="IJM251" s="166"/>
      <c r="IJO251" s="164"/>
      <c r="IJP251" s="223"/>
      <c r="IJQ251" s="223"/>
      <c r="IJR251" s="165"/>
      <c r="IJS251" s="165"/>
      <c r="IJT251" s="165"/>
      <c r="IJU251" s="166"/>
      <c r="IJW251" s="164"/>
      <c r="IJX251" s="223"/>
      <c r="IJY251" s="223"/>
      <c r="IJZ251" s="165"/>
      <c r="IKA251" s="165"/>
      <c r="IKB251" s="165"/>
      <c r="IKC251" s="166"/>
      <c r="IKE251" s="164"/>
      <c r="IKF251" s="223"/>
      <c r="IKG251" s="223"/>
      <c r="IKH251" s="165"/>
      <c r="IKI251" s="165"/>
      <c r="IKJ251" s="165"/>
      <c r="IKK251" s="166"/>
      <c r="IKM251" s="164"/>
      <c r="IKN251" s="223"/>
      <c r="IKO251" s="223"/>
      <c r="IKP251" s="165"/>
      <c r="IKQ251" s="165"/>
      <c r="IKR251" s="165"/>
      <c r="IKS251" s="166"/>
      <c r="IKU251" s="164"/>
      <c r="IKV251" s="223"/>
      <c r="IKW251" s="223"/>
      <c r="IKX251" s="165"/>
      <c r="IKY251" s="165"/>
      <c r="IKZ251" s="165"/>
      <c r="ILA251" s="166"/>
      <c r="ILC251" s="164"/>
      <c r="ILD251" s="223"/>
      <c r="ILE251" s="223"/>
      <c r="ILF251" s="165"/>
      <c r="ILG251" s="165"/>
      <c r="ILH251" s="165"/>
      <c r="ILI251" s="166"/>
      <c r="ILK251" s="164"/>
      <c r="ILL251" s="223"/>
      <c r="ILM251" s="223"/>
      <c r="ILN251" s="165"/>
      <c r="ILO251" s="165"/>
      <c r="ILP251" s="165"/>
      <c r="ILQ251" s="166"/>
      <c r="ILS251" s="164"/>
      <c r="ILT251" s="223"/>
      <c r="ILU251" s="223"/>
      <c r="ILV251" s="165"/>
      <c r="ILW251" s="165"/>
      <c r="ILX251" s="165"/>
      <c r="ILY251" s="166"/>
      <c r="IMA251" s="164"/>
      <c r="IMB251" s="223"/>
      <c r="IMC251" s="223"/>
      <c r="IMD251" s="165"/>
      <c r="IME251" s="165"/>
      <c r="IMF251" s="165"/>
      <c r="IMG251" s="166"/>
      <c r="IMI251" s="164"/>
      <c r="IMJ251" s="223"/>
      <c r="IMK251" s="223"/>
      <c r="IML251" s="165"/>
      <c r="IMM251" s="165"/>
      <c r="IMN251" s="165"/>
      <c r="IMO251" s="166"/>
      <c r="IMQ251" s="164"/>
      <c r="IMR251" s="223"/>
      <c r="IMS251" s="223"/>
      <c r="IMT251" s="165"/>
      <c r="IMU251" s="165"/>
      <c r="IMV251" s="165"/>
      <c r="IMW251" s="166"/>
      <c r="IMY251" s="164"/>
      <c r="IMZ251" s="223"/>
      <c r="INA251" s="223"/>
      <c r="INB251" s="165"/>
      <c r="INC251" s="165"/>
      <c r="IND251" s="165"/>
      <c r="INE251" s="166"/>
      <c r="ING251" s="164"/>
      <c r="INH251" s="223"/>
      <c r="INI251" s="223"/>
      <c r="INJ251" s="165"/>
      <c r="INK251" s="165"/>
      <c r="INL251" s="165"/>
      <c r="INM251" s="166"/>
      <c r="INO251" s="164"/>
      <c r="INP251" s="223"/>
      <c r="INQ251" s="223"/>
      <c r="INR251" s="165"/>
      <c r="INS251" s="165"/>
      <c r="INT251" s="165"/>
      <c r="INU251" s="166"/>
      <c r="INW251" s="164"/>
      <c r="INX251" s="223"/>
      <c r="INY251" s="223"/>
      <c r="INZ251" s="165"/>
      <c r="IOA251" s="165"/>
      <c r="IOB251" s="165"/>
      <c r="IOC251" s="166"/>
      <c r="IOE251" s="164"/>
      <c r="IOF251" s="223"/>
      <c r="IOG251" s="223"/>
      <c r="IOH251" s="165"/>
      <c r="IOI251" s="165"/>
      <c r="IOJ251" s="165"/>
      <c r="IOK251" s="166"/>
      <c r="IOM251" s="164"/>
      <c r="ION251" s="223"/>
      <c r="IOO251" s="223"/>
      <c r="IOP251" s="165"/>
      <c r="IOQ251" s="165"/>
      <c r="IOR251" s="165"/>
      <c r="IOS251" s="166"/>
      <c r="IOU251" s="164"/>
      <c r="IOV251" s="223"/>
      <c r="IOW251" s="223"/>
      <c r="IOX251" s="165"/>
      <c r="IOY251" s="165"/>
      <c r="IOZ251" s="165"/>
      <c r="IPA251" s="166"/>
      <c r="IPC251" s="164"/>
      <c r="IPD251" s="223"/>
      <c r="IPE251" s="223"/>
      <c r="IPF251" s="165"/>
      <c r="IPG251" s="165"/>
      <c r="IPH251" s="165"/>
      <c r="IPI251" s="166"/>
      <c r="IPK251" s="164"/>
      <c r="IPL251" s="223"/>
      <c r="IPM251" s="223"/>
      <c r="IPN251" s="165"/>
      <c r="IPO251" s="165"/>
      <c r="IPP251" s="165"/>
      <c r="IPQ251" s="166"/>
      <c r="IPS251" s="164"/>
      <c r="IPT251" s="223"/>
      <c r="IPU251" s="223"/>
      <c r="IPV251" s="165"/>
      <c r="IPW251" s="165"/>
      <c r="IPX251" s="165"/>
      <c r="IPY251" s="166"/>
      <c r="IQA251" s="164"/>
      <c r="IQB251" s="223"/>
      <c r="IQC251" s="223"/>
      <c r="IQD251" s="165"/>
      <c r="IQE251" s="165"/>
      <c r="IQF251" s="165"/>
      <c r="IQG251" s="166"/>
      <c r="IQI251" s="164"/>
      <c r="IQJ251" s="223"/>
      <c r="IQK251" s="223"/>
      <c r="IQL251" s="165"/>
      <c r="IQM251" s="165"/>
      <c r="IQN251" s="165"/>
      <c r="IQO251" s="166"/>
      <c r="IQQ251" s="164"/>
      <c r="IQR251" s="223"/>
      <c r="IQS251" s="223"/>
      <c r="IQT251" s="165"/>
      <c r="IQU251" s="165"/>
      <c r="IQV251" s="165"/>
      <c r="IQW251" s="166"/>
      <c r="IQY251" s="164"/>
      <c r="IQZ251" s="223"/>
      <c r="IRA251" s="223"/>
      <c r="IRB251" s="165"/>
      <c r="IRC251" s="165"/>
      <c r="IRD251" s="165"/>
      <c r="IRE251" s="166"/>
      <c r="IRG251" s="164"/>
      <c r="IRH251" s="223"/>
      <c r="IRI251" s="223"/>
      <c r="IRJ251" s="165"/>
      <c r="IRK251" s="165"/>
      <c r="IRL251" s="165"/>
      <c r="IRM251" s="166"/>
      <c r="IRO251" s="164"/>
      <c r="IRP251" s="223"/>
      <c r="IRQ251" s="223"/>
      <c r="IRR251" s="165"/>
      <c r="IRS251" s="165"/>
      <c r="IRT251" s="165"/>
      <c r="IRU251" s="166"/>
      <c r="IRW251" s="164"/>
      <c r="IRX251" s="223"/>
      <c r="IRY251" s="223"/>
      <c r="IRZ251" s="165"/>
      <c r="ISA251" s="165"/>
      <c r="ISB251" s="165"/>
      <c r="ISC251" s="166"/>
      <c r="ISE251" s="164"/>
      <c r="ISF251" s="223"/>
      <c r="ISG251" s="223"/>
      <c r="ISH251" s="165"/>
      <c r="ISI251" s="165"/>
      <c r="ISJ251" s="165"/>
      <c r="ISK251" s="166"/>
      <c r="ISM251" s="164"/>
      <c r="ISN251" s="223"/>
      <c r="ISO251" s="223"/>
      <c r="ISP251" s="165"/>
      <c r="ISQ251" s="165"/>
      <c r="ISR251" s="165"/>
      <c r="ISS251" s="166"/>
      <c r="ISU251" s="164"/>
      <c r="ISV251" s="223"/>
      <c r="ISW251" s="223"/>
      <c r="ISX251" s="165"/>
      <c r="ISY251" s="165"/>
      <c r="ISZ251" s="165"/>
      <c r="ITA251" s="166"/>
      <c r="ITC251" s="164"/>
      <c r="ITD251" s="223"/>
      <c r="ITE251" s="223"/>
      <c r="ITF251" s="165"/>
      <c r="ITG251" s="165"/>
      <c r="ITH251" s="165"/>
      <c r="ITI251" s="166"/>
      <c r="ITK251" s="164"/>
      <c r="ITL251" s="223"/>
      <c r="ITM251" s="223"/>
      <c r="ITN251" s="165"/>
      <c r="ITO251" s="165"/>
      <c r="ITP251" s="165"/>
      <c r="ITQ251" s="166"/>
      <c r="ITS251" s="164"/>
      <c r="ITT251" s="223"/>
      <c r="ITU251" s="223"/>
      <c r="ITV251" s="165"/>
      <c r="ITW251" s="165"/>
      <c r="ITX251" s="165"/>
      <c r="ITY251" s="166"/>
      <c r="IUA251" s="164"/>
      <c r="IUB251" s="223"/>
      <c r="IUC251" s="223"/>
      <c r="IUD251" s="165"/>
      <c r="IUE251" s="165"/>
      <c r="IUF251" s="165"/>
      <c r="IUG251" s="166"/>
      <c r="IUI251" s="164"/>
      <c r="IUJ251" s="223"/>
      <c r="IUK251" s="223"/>
      <c r="IUL251" s="165"/>
      <c r="IUM251" s="165"/>
      <c r="IUN251" s="165"/>
      <c r="IUO251" s="166"/>
      <c r="IUQ251" s="164"/>
      <c r="IUR251" s="223"/>
      <c r="IUS251" s="223"/>
      <c r="IUT251" s="165"/>
      <c r="IUU251" s="165"/>
      <c r="IUV251" s="165"/>
      <c r="IUW251" s="166"/>
      <c r="IUY251" s="164"/>
      <c r="IUZ251" s="223"/>
      <c r="IVA251" s="223"/>
      <c r="IVB251" s="165"/>
      <c r="IVC251" s="165"/>
      <c r="IVD251" s="165"/>
      <c r="IVE251" s="166"/>
      <c r="IVG251" s="164"/>
      <c r="IVH251" s="223"/>
      <c r="IVI251" s="223"/>
      <c r="IVJ251" s="165"/>
      <c r="IVK251" s="165"/>
      <c r="IVL251" s="165"/>
      <c r="IVM251" s="166"/>
      <c r="IVO251" s="164"/>
      <c r="IVP251" s="223"/>
      <c r="IVQ251" s="223"/>
      <c r="IVR251" s="165"/>
      <c r="IVS251" s="165"/>
      <c r="IVT251" s="165"/>
      <c r="IVU251" s="166"/>
      <c r="IVW251" s="164"/>
      <c r="IVX251" s="223"/>
      <c r="IVY251" s="223"/>
      <c r="IVZ251" s="165"/>
      <c r="IWA251" s="165"/>
      <c r="IWB251" s="165"/>
      <c r="IWC251" s="166"/>
      <c r="IWE251" s="164"/>
      <c r="IWF251" s="223"/>
      <c r="IWG251" s="223"/>
      <c r="IWH251" s="165"/>
      <c r="IWI251" s="165"/>
      <c r="IWJ251" s="165"/>
      <c r="IWK251" s="166"/>
      <c r="IWM251" s="164"/>
      <c r="IWN251" s="223"/>
      <c r="IWO251" s="223"/>
      <c r="IWP251" s="165"/>
      <c r="IWQ251" s="165"/>
      <c r="IWR251" s="165"/>
      <c r="IWS251" s="166"/>
      <c r="IWU251" s="164"/>
      <c r="IWV251" s="223"/>
      <c r="IWW251" s="223"/>
      <c r="IWX251" s="165"/>
      <c r="IWY251" s="165"/>
      <c r="IWZ251" s="165"/>
      <c r="IXA251" s="166"/>
      <c r="IXC251" s="164"/>
      <c r="IXD251" s="223"/>
      <c r="IXE251" s="223"/>
      <c r="IXF251" s="165"/>
      <c r="IXG251" s="165"/>
      <c r="IXH251" s="165"/>
      <c r="IXI251" s="166"/>
      <c r="IXK251" s="164"/>
      <c r="IXL251" s="223"/>
      <c r="IXM251" s="223"/>
      <c r="IXN251" s="165"/>
      <c r="IXO251" s="165"/>
      <c r="IXP251" s="165"/>
      <c r="IXQ251" s="166"/>
      <c r="IXS251" s="164"/>
      <c r="IXT251" s="223"/>
      <c r="IXU251" s="223"/>
      <c r="IXV251" s="165"/>
      <c r="IXW251" s="165"/>
      <c r="IXX251" s="165"/>
      <c r="IXY251" s="166"/>
      <c r="IYA251" s="164"/>
      <c r="IYB251" s="223"/>
      <c r="IYC251" s="223"/>
      <c r="IYD251" s="165"/>
      <c r="IYE251" s="165"/>
      <c r="IYF251" s="165"/>
      <c r="IYG251" s="166"/>
      <c r="IYI251" s="164"/>
      <c r="IYJ251" s="223"/>
      <c r="IYK251" s="223"/>
      <c r="IYL251" s="165"/>
      <c r="IYM251" s="165"/>
      <c r="IYN251" s="165"/>
      <c r="IYO251" s="166"/>
      <c r="IYQ251" s="164"/>
      <c r="IYR251" s="223"/>
      <c r="IYS251" s="223"/>
      <c r="IYT251" s="165"/>
      <c r="IYU251" s="165"/>
      <c r="IYV251" s="165"/>
      <c r="IYW251" s="166"/>
      <c r="IYY251" s="164"/>
      <c r="IYZ251" s="223"/>
      <c r="IZA251" s="223"/>
      <c r="IZB251" s="165"/>
      <c r="IZC251" s="165"/>
      <c r="IZD251" s="165"/>
      <c r="IZE251" s="166"/>
      <c r="IZG251" s="164"/>
      <c r="IZH251" s="223"/>
      <c r="IZI251" s="223"/>
      <c r="IZJ251" s="165"/>
      <c r="IZK251" s="165"/>
      <c r="IZL251" s="165"/>
      <c r="IZM251" s="166"/>
      <c r="IZO251" s="164"/>
      <c r="IZP251" s="223"/>
      <c r="IZQ251" s="223"/>
      <c r="IZR251" s="165"/>
      <c r="IZS251" s="165"/>
      <c r="IZT251" s="165"/>
      <c r="IZU251" s="166"/>
      <c r="IZW251" s="164"/>
      <c r="IZX251" s="223"/>
      <c r="IZY251" s="223"/>
      <c r="IZZ251" s="165"/>
      <c r="JAA251" s="165"/>
      <c r="JAB251" s="165"/>
      <c r="JAC251" s="166"/>
      <c r="JAE251" s="164"/>
      <c r="JAF251" s="223"/>
      <c r="JAG251" s="223"/>
      <c r="JAH251" s="165"/>
      <c r="JAI251" s="165"/>
      <c r="JAJ251" s="165"/>
      <c r="JAK251" s="166"/>
      <c r="JAM251" s="164"/>
      <c r="JAN251" s="223"/>
      <c r="JAO251" s="223"/>
      <c r="JAP251" s="165"/>
      <c r="JAQ251" s="165"/>
      <c r="JAR251" s="165"/>
      <c r="JAS251" s="166"/>
      <c r="JAU251" s="164"/>
      <c r="JAV251" s="223"/>
      <c r="JAW251" s="223"/>
      <c r="JAX251" s="165"/>
      <c r="JAY251" s="165"/>
      <c r="JAZ251" s="165"/>
      <c r="JBA251" s="166"/>
      <c r="JBC251" s="164"/>
      <c r="JBD251" s="223"/>
      <c r="JBE251" s="223"/>
      <c r="JBF251" s="165"/>
      <c r="JBG251" s="165"/>
      <c r="JBH251" s="165"/>
      <c r="JBI251" s="166"/>
      <c r="JBK251" s="164"/>
      <c r="JBL251" s="223"/>
      <c r="JBM251" s="223"/>
      <c r="JBN251" s="165"/>
      <c r="JBO251" s="165"/>
      <c r="JBP251" s="165"/>
      <c r="JBQ251" s="166"/>
      <c r="JBS251" s="164"/>
      <c r="JBT251" s="223"/>
      <c r="JBU251" s="223"/>
      <c r="JBV251" s="165"/>
      <c r="JBW251" s="165"/>
      <c r="JBX251" s="165"/>
      <c r="JBY251" s="166"/>
      <c r="JCA251" s="164"/>
      <c r="JCB251" s="223"/>
      <c r="JCC251" s="223"/>
      <c r="JCD251" s="165"/>
      <c r="JCE251" s="165"/>
      <c r="JCF251" s="165"/>
      <c r="JCG251" s="166"/>
      <c r="JCI251" s="164"/>
      <c r="JCJ251" s="223"/>
      <c r="JCK251" s="223"/>
      <c r="JCL251" s="165"/>
      <c r="JCM251" s="165"/>
      <c r="JCN251" s="165"/>
      <c r="JCO251" s="166"/>
      <c r="JCQ251" s="164"/>
      <c r="JCR251" s="223"/>
      <c r="JCS251" s="223"/>
      <c r="JCT251" s="165"/>
      <c r="JCU251" s="165"/>
      <c r="JCV251" s="165"/>
      <c r="JCW251" s="166"/>
      <c r="JCY251" s="164"/>
      <c r="JCZ251" s="223"/>
      <c r="JDA251" s="223"/>
      <c r="JDB251" s="165"/>
      <c r="JDC251" s="165"/>
      <c r="JDD251" s="165"/>
      <c r="JDE251" s="166"/>
      <c r="JDG251" s="164"/>
      <c r="JDH251" s="223"/>
      <c r="JDI251" s="223"/>
      <c r="JDJ251" s="165"/>
      <c r="JDK251" s="165"/>
      <c r="JDL251" s="165"/>
      <c r="JDM251" s="166"/>
      <c r="JDO251" s="164"/>
      <c r="JDP251" s="223"/>
      <c r="JDQ251" s="223"/>
      <c r="JDR251" s="165"/>
      <c r="JDS251" s="165"/>
      <c r="JDT251" s="165"/>
      <c r="JDU251" s="166"/>
      <c r="JDW251" s="164"/>
      <c r="JDX251" s="223"/>
      <c r="JDY251" s="223"/>
      <c r="JDZ251" s="165"/>
      <c r="JEA251" s="165"/>
      <c r="JEB251" s="165"/>
      <c r="JEC251" s="166"/>
      <c r="JEE251" s="164"/>
      <c r="JEF251" s="223"/>
      <c r="JEG251" s="223"/>
      <c r="JEH251" s="165"/>
      <c r="JEI251" s="165"/>
      <c r="JEJ251" s="165"/>
      <c r="JEK251" s="166"/>
      <c r="JEM251" s="164"/>
      <c r="JEN251" s="223"/>
      <c r="JEO251" s="223"/>
      <c r="JEP251" s="165"/>
      <c r="JEQ251" s="165"/>
      <c r="JER251" s="165"/>
      <c r="JES251" s="166"/>
      <c r="JEU251" s="164"/>
      <c r="JEV251" s="223"/>
      <c r="JEW251" s="223"/>
      <c r="JEX251" s="165"/>
      <c r="JEY251" s="165"/>
      <c r="JEZ251" s="165"/>
      <c r="JFA251" s="166"/>
      <c r="JFC251" s="164"/>
      <c r="JFD251" s="223"/>
      <c r="JFE251" s="223"/>
      <c r="JFF251" s="165"/>
      <c r="JFG251" s="165"/>
      <c r="JFH251" s="165"/>
      <c r="JFI251" s="166"/>
      <c r="JFK251" s="164"/>
      <c r="JFL251" s="223"/>
      <c r="JFM251" s="223"/>
      <c r="JFN251" s="165"/>
      <c r="JFO251" s="165"/>
      <c r="JFP251" s="165"/>
      <c r="JFQ251" s="166"/>
      <c r="JFS251" s="164"/>
      <c r="JFT251" s="223"/>
      <c r="JFU251" s="223"/>
      <c r="JFV251" s="165"/>
      <c r="JFW251" s="165"/>
      <c r="JFX251" s="165"/>
      <c r="JFY251" s="166"/>
      <c r="JGA251" s="164"/>
      <c r="JGB251" s="223"/>
      <c r="JGC251" s="223"/>
      <c r="JGD251" s="165"/>
      <c r="JGE251" s="165"/>
      <c r="JGF251" s="165"/>
      <c r="JGG251" s="166"/>
      <c r="JGI251" s="164"/>
      <c r="JGJ251" s="223"/>
      <c r="JGK251" s="223"/>
      <c r="JGL251" s="165"/>
      <c r="JGM251" s="165"/>
      <c r="JGN251" s="165"/>
      <c r="JGO251" s="166"/>
      <c r="JGQ251" s="164"/>
      <c r="JGR251" s="223"/>
      <c r="JGS251" s="223"/>
      <c r="JGT251" s="165"/>
      <c r="JGU251" s="165"/>
      <c r="JGV251" s="165"/>
      <c r="JGW251" s="166"/>
      <c r="JGY251" s="164"/>
      <c r="JGZ251" s="223"/>
      <c r="JHA251" s="223"/>
      <c r="JHB251" s="165"/>
      <c r="JHC251" s="165"/>
      <c r="JHD251" s="165"/>
      <c r="JHE251" s="166"/>
      <c r="JHG251" s="164"/>
      <c r="JHH251" s="223"/>
      <c r="JHI251" s="223"/>
      <c r="JHJ251" s="165"/>
      <c r="JHK251" s="165"/>
      <c r="JHL251" s="165"/>
      <c r="JHM251" s="166"/>
      <c r="JHO251" s="164"/>
      <c r="JHP251" s="223"/>
      <c r="JHQ251" s="223"/>
      <c r="JHR251" s="165"/>
      <c r="JHS251" s="165"/>
      <c r="JHT251" s="165"/>
      <c r="JHU251" s="166"/>
      <c r="JHW251" s="164"/>
      <c r="JHX251" s="223"/>
      <c r="JHY251" s="223"/>
      <c r="JHZ251" s="165"/>
      <c r="JIA251" s="165"/>
      <c r="JIB251" s="165"/>
      <c r="JIC251" s="166"/>
      <c r="JIE251" s="164"/>
      <c r="JIF251" s="223"/>
      <c r="JIG251" s="223"/>
      <c r="JIH251" s="165"/>
      <c r="JII251" s="165"/>
      <c r="JIJ251" s="165"/>
      <c r="JIK251" s="166"/>
      <c r="JIM251" s="164"/>
      <c r="JIN251" s="223"/>
      <c r="JIO251" s="223"/>
      <c r="JIP251" s="165"/>
      <c r="JIQ251" s="165"/>
      <c r="JIR251" s="165"/>
      <c r="JIS251" s="166"/>
      <c r="JIU251" s="164"/>
      <c r="JIV251" s="223"/>
      <c r="JIW251" s="223"/>
      <c r="JIX251" s="165"/>
      <c r="JIY251" s="165"/>
      <c r="JIZ251" s="165"/>
      <c r="JJA251" s="166"/>
      <c r="JJC251" s="164"/>
      <c r="JJD251" s="223"/>
      <c r="JJE251" s="223"/>
      <c r="JJF251" s="165"/>
      <c r="JJG251" s="165"/>
      <c r="JJH251" s="165"/>
      <c r="JJI251" s="166"/>
      <c r="JJK251" s="164"/>
      <c r="JJL251" s="223"/>
      <c r="JJM251" s="223"/>
      <c r="JJN251" s="165"/>
      <c r="JJO251" s="165"/>
      <c r="JJP251" s="165"/>
      <c r="JJQ251" s="166"/>
      <c r="JJS251" s="164"/>
      <c r="JJT251" s="223"/>
      <c r="JJU251" s="223"/>
      <c r="JJV251" s="165"/>
      <c r="JJW251" s="165"/>
      <c r="JJX251" s="165"/>
      <c r="JJY251" s="166"/>
      <c r="JKA251" s="164"/>
      <c r="JKB251" s="223"/>
      <c r="JKC251" s="223"/>
      <c r="JKD251" s="165"/>
      <c r="JKE251" s="165"/>
      <c r="JKF251" s="165"/>
      <c r="JKG251" s="166"/>
      <c r="JKI251" s="164"/>
      <c r="JKJ251" s="223"/>
      <c r="JKK251" s="223"/>
      <c r="JKL251" s="165"/>
      <c r="JKM251" s="165"/>
      <c r="JKN251" s="165"/>
      <c r="JKO251" s="166"/>
      <c r="JKQ251" s="164"/>
      <c r="JKR251" s="223"/>
      <c r="JKS251" s="223"/>
      <c r="JKT251" s="165"/>
      <c r="JKU251" s="165"/>
      <c r="JKV251" s="165"/>
      <c r="JKW251" s="166"/>
      <c r="JKY251" s="164"/>
      <c r="JKZ251" s="223"/>
      <c r="JLA251" s="223"/>
      <c r="JLB251" s="165"/>
      <c r="JLC251" s="165"/>
      <c r="JLD251" s="165"/>
      <c r="JLE251" s="166"/>
      <c r="JLG251" s="164"/>
      <c r="JLH251" s="223"/>
      <c r="JLI251" s="223"/>
      <c r="JLJ251" s="165"/>
      <c r="JLK251" s="165"/>
      <c r="JLL251" s="165"/>
      <c r="JLM251" s="166"/>
      <c r="JLO251" s="164"/>
      <c r="JLP251" s="223"/>
      <c r="JLQ251" s="223"/>
      <c r="JLR251" s="165"/>
      <c r="JLS251" s="165"/>
      <c r="JLT251" s="165"/>
      <c r="JLU251" s="166"/>
      <c r="JLW251" s="164"/>
      <c r="JLX251" s="223"/>
      <c r="JLY251" s="223"/>
      <c r="JLZ251" s="165"/>
      <c r="JMA251" s="165"/>
      <c r="JMB251" s="165"/>
      <c r="JMC251" s="166"/>
      <c r="JME251" s="164"/>
      <c r="JMF251" s="223"/>
      <c r="JMG251" s="223"/>
      <c r="JMH251" s="165"/>
      <c r="JMI251" s="165"/>
      <c r="JMJ251" s="165"/>
      <c r="JMK251" s="166"/>
      <c r="JMM251" s="164"/>
      <c r="JMN251" s="223"/>
      <c r="JMO251" s="223"/>
      <c r="JMP251" s="165"/>
      <c r="JMQ251" s="165"/>
      <c r="JMR251" s="165"/>
      <c r="JMS251" s="166"/>
      <c r="JMU251" s="164"/>
      <c r="JMV251" s="223"/>
      <c r="JMW251" s="223"/>
      <c r="JMX251" s="165"/>
      <c r="JMY251" s="165"/>
      <c r="JMZ251" s="165"/>
      <c r="JNA251" s="166"/>
      <c r="JNC251" s="164"/>
      <c r="JND251" s="223"/>
      <c r="JNE251" s="223"/>
      <c r="JNF251" s="165"/>
      <c r="JNG251" s="165"/>
      <c r="JNH251" s="165"/>
      <c r="JNI251" s="166"/>
      <c r="JNK251" s="164"/>
      <c r="JNL251" s="223"/>
      <c r="JNM251" s="223"/>
      <c r="JNN251" s="165"/>
      <c r="JNO251" s="165"/>
      <c r="JNP251" s="165"/>
      <c r="JNQ251" s="166"/>
      <c r="JNS251" s="164"/>
      <c r="JNT251" s="223"/>
      <c r="JNU251" s="223"/>
      <c r="JNV251" s="165"/>
      <c r="JNW251" s="165"/>
      <c r="JNX251" s="165"/>
      <c r="JNY251" s="166"/>
      <c r="JOA251" s="164"/>
      <c r="JOB251" s="223"/>
      <c r="JOC251" s="223"/>
      <c r="JOD251" s="165"/>
      <c r="JOE251" s="165"/>
      <c r="JOF251" s="165"/>
      <c r="JOG251" s="166"/>
      <c r="JOI251" s="164"/>
      <c r="JOJ251" s="223"/>
      <c r="JOK251" s="223"/>
      <c r="JOL251" s="165"/>
      <c r="JOM251" s="165"/>
      <c r="JON251" s="165"/>
      <c r="JOO251" s="166"/>
      <c r="JOQ251" s="164"/>
      <c r="JOR251" s="223"/>
      <c r="JOS251" s="223"/>
      <c r="JOT251" s="165"/>
      <c r="JOU251" s="165"/>
      <c r="JOV251" s="165"/>
      <c r="JOW251" s="166"/>
      <c r="JOY251" s="164"/>
      <c r="JOZ251" s="223"/>
      <c r="JPA251" s="223"/>
      <c r="JPB251" s="165"/>
      <c r="JPC251" s="165"/>
      <c r="JPD251" s="165"/>
      <c r="JPE251" s="166"/>
      <c r="JPG251" s="164"/>
      <c r="JPH251" s="223"/>
      <c r="JPI251" s="223"/>
      <c r="JPJ251" s="165"/>
      <c r="JPK251" s="165"/>
      <c r="JPL251" s="165"/>
      <c r="JPM251" s="166"/>
      <c r="JPO251" s="164"/>
      <c r="JPP251" s="223"/>
      <c r="JPQ251" s="223"/>
      <c r="JPR251" s="165"/>
      <c r="JPS251" s="165"/>
      <c r="JPT251" s="165"/>
      <c r="JPU251" s="166"/>
      <c r="JPW251" s="164"/>
      <c r="JPX251" s="223"/>
      <c r="JPY251" s="223"/>
      <c r="JPZ251" s="165"/>
      <c r="JQA251" s="165"/>
      <c r="JQB251" s="165"/>
      <c r="JQC251" s="166"/>
      <c r="JQE251" s="164"/>
      <c r="JQF251" s="223"/>
      <c r="JQG251" s="223"/>
      <c r="JQH251" s="165"/>
      <c r="JQI251" s="165"/>
      <c r="JQJ251" s="165"/>
      <c r="JQK251" s="166"/>
      <c r="JQM251" s="164"/>
      <c r="JQN251" s="223"/>
      <c r="JQO251" s="223"/>
      <c r="JQP251" s="165"/>
      <c r="JQQ251" s="165"/>
      <c r="JQR251" s="165"/>
      <c r="JQS251" s="166"/>
      <c r="JQU251" s="164"/>
      <c r="JQV251" s="223"/>
      <c r="JQW251" s="223"/>
      <c r="JQX251" s="165"/>
      <c r="JQY251" s="165"/>
      <c r="JQZ251" s="165"/>
      <c r="JRA251" s="166"/>
      <c r="JRC251" s="164"/>
      <c r="JRD251" s="223"/>
      <c r="JRE251" s="223"/>
      <c r="JRF251" s="165"/>
      <c r="JRG251" s="165"/>
      <c r="JRH251" s="165"/>
      <c r="JRI251" s="166"/>
      <c r="JRK251" s="164"/>
      <c r="JRL251" s="223"/>
      <c r="JRM251" s="223"/>
      <c r="JRN251" s="165"/>
      <c r="JRO251" s="165"/>
      <c r="JRP251" s="165"/>
      <c r="JRQ251" s="166"/>
      <c r="JRS251" s="164"/>
      <c r="JRT251" s="223"/>
      <c r="JRU251" s="223"/>
      <c r="JRV251" s="165"/>
      <c r="JRW251" s="165"/>
      <c r="JRX251" s="165"/>
      <c r="JRY251" s="166"/>
      <c r="JSA251" s="164"/>
      <c r="JSB251" s="223"/>
      <c r="JSC251" s="223"/>
      <c r="JSD251" s="165"/>
      <c r="JSE251" s="165"/>
      <c r="JSF251" s="165"/>
      <c r="JSG251" s="166"/>
      <c r="JSI251" s="164"/>
      <c r="JSJ251" s="223"/>
      <c r="JSK251" s="223"/>
      <c r="JSL251" s="165"/>
      <c r="JSM251" s="165"/>
      <c r="JSN251" s="165"/>
      <c r="JSO251" s="166"/>
      <c r="JSQ251" s="164"/>
      <c r="JSR251" s="223"/>
      <c r="JSS251" s="223"/>
      <c r="JST251" s="165"/>
      <c r="JSU251" s="165"/>
      <c r="JSV251" s="165"/>
      <c r="JSW251" s="166"/>
      <c r="JSY251" s="164"/>
      <c r="JSZ251" s="223"/>
      <c r="JTA251" s="223"/>
      <c r="JTB251" s="165"/>
      <c r="JTC251" s="165"/>
      <c r="JTD251" s="165"/>
      <c r="JTE251" s="166"/>
      <c r="JTG251" s="164"/>
      <c r="JTH251" s="223"/>
      <c r="JTI251" s="223"/>
      <c r="JTJ251" s="165"/>
      <c r="JTK251" s="165"/>
      <c r="JTL251" s="165"/>
      <c r="JTM251" s="166"/>
      <c r="JTO251" s="164"/>
      <c r="JTP251" s="223"/>
      <c r="JTQ251" s="223"/>
      <c r="JTR251" s="165"/>
      <c r="JTS251" s="165"/>
      <c r="JTT251" s="165"/>
      <c r="JTU251" s="166"/>
      <c r="JTW251" s="164"/>
      <c r="JTX251" s="223"/>
      <c r="JTY251" s="223"/>
      <c r="JTZ251" s="165"/>
      <c r="JUA251" s="165"/>
      <c r="JUB251" s="165"/>
      <c r="JUC251" s="166"/>
      <c r="JUE251" s="164"/>
      <c r="JUF251" s="223"/>
      <c r="JUG251" s="223"/>
      <c r="JUH251" s="165"/>
      <c r="JUI251" s="165"/>
      <c r="JUJ251" s="165"/>
      <c r="JUK251" s="166"/>
      <c r="JUM251" s="164"/>
      <c r="JUN251" s="223"/>
      <c r="JUO251" s="223"/>
      <c r="JUP251" s="165"/>
      <c r="JUQ251" s="165"/>
      <c r="JUR251" s="165"/>
      <c r="JUS251" s="166"/>
      <c r="JUU251" s="164"/>
      <c r="JUV251" s="223"/>
      <c r="JUW251" s="223"/>
      <c r="JUX251" s="165"/>
      <c r="JUY251" s="165"/>
      <c r="JUZ251" s="165"/>
      <c r="JVA251" s="166"/>
      <c r="JVC251" s="164"/>
      <c r="JVD251" s="223"/>
      <c r="JVE251" s="223"/>
      <c r="JVF251" s="165"/>
      <c r="JVG251" s="165"/>
      <c r="JVH251" s="165"/>
      <c r="JVI251" s="166"/>
      <c r="JVK251" s="164"/>
      <c r="JVL251" s="223"/>
      <c r="JVM251" s="223"/>
      <c r="JVN251" s="165"/>
      <c r="JVO251" s="165"/>
      <c r="JVP251" s="165"/>
      <c r="JVQ251" s="166"/>
      <c r="JVS251" s="164"/>
      <c r="JVT251" s="223"/>
      <c r="JVU251" s="223"/>
      <c r="JVV251" s="165"/>
      <c r="JVW251" s="165"/>
      <c r="JVX251" s="165"/>
      <c r="JVY251" s="166"/>
      <c r="JWA251" s="164"/>
      <c r="JWB251" s="223"/>
      <c r="JWC251" s="223"/>
      <c r="JWD251" s="165"/>
      <c r="JWE251" s="165"/>
      <c r="JWF251" s="165"/>
      <c r="JWG251" s="166"/>
      <c r="JWI251" s="164"/>
      <c r="JWJ251" s="223"/>
      <c r="JWK251" s="223"/>
      <c r="JWL251" s="165"/>
      <c r="JWM251" s="165"/>
      <c r="JWN251" s="165"/>
      <c r="JWO251" s="166"/>
      <c r="JWQ251" s="164"/>
      <c r="JWR251" s="223"/>
      <c r="JWS251" s="223"/>
      <c r="JWT251" s="165"/>
      <c r="JWU251" s="165"/>
      <c r="JWV251" s="165"/>
      <c r="JWW251" s="166"/>
      <c r="JWY251" s="164"/>
      <c r="JWZ251" s="223"/>
      <c r="JXA251" s="223"/>
      <c r="JXB251" s="165"/>
      <c r="JXC251" s="165"/>
      <c r="JXD251" s="165"/>
      <c r="JXE251" s="166"/>
      <c r="JXG251" s="164"/>
      <c r="JXH251" s="223"/>
      <c r="JXI251" s="223"/>
      <c r="JXJ251" s="165"/>
      <c r="JXK251" s="165"/>
      <c r="JXL251" s="165"/>
      <c r="JXM251" s="166"/>
      <c r="JXO251" s="164"/>
      <c r="JXP251" s="223"/>
      <c r="JXQ251" s="223"/>
      <c r="JXR251" s="165"/>
      <c r="JXS251" s="165"/>
      <c r="JXT251" s="165"/>
      <c r="JXU251" s="166"/>
      <c r="JXW251" s="164"/>
      <c r="JXX251" s="223"/>
      <c r="JXY251" s="223"/>
      <c r="JXZ251" s="165"/>
      <c r="JYA251" s="165"/>
      <c r="JYB251" s="165"/>
      <c r="JYC251" s="166"/>
      <c r="JYE251" s="164"/>
      <c r="JYF251" s="223"/>
      <c r="JYG251" s="223"/>
      <c r="JYH251" s="165"/>
      <c r="JYI251" s="165"/>
      <c r="JYJ251" s="165"/>
      <c r="JYK251" s="166"/>
      <c r="JYM251" s="164"/>
      <c r="JYN251" s="223"/>
      <c r="JYO251" s="223"/>
      <c r="JYP251" s="165"/>
      <c r="JYQ251" s="165"/>
      <c r="JYR251" s="165"/>
      <c r="JYS251" s="166"/>
      <c r="JYU251" s="164"/>
      <c r="JYV251" s="223"/>
      <c r="JYW251" s="223"/>
      <c r="JYX251" s="165"/>
      <c r="JYY251" s="165"/>
      <c r="JYZ251" s="165"/>
      <c r="JZA251" s="166"/>
      <c r="JZC251" s="164"/>
      <c r="JZD251" s="223"/>
      <c r="JZE251" s="223"/>
      <c r="JZF251" s="165"/>
      <c r="JZG251" s="165"/>
      <c r="JZH251" s="165"/>
      <c r="JZI251" s="166"/>
      <c r="JZK251" s="164"/>
      <c r="JZL251" s="223"/>
      <c r="JZM251" s="223"/>
      <c r="JZN251" s="165"/>
      <c r="JZO251" s="165"/>
      <c r="JZP251" s="165"/>
      <c r="JZQ251" s="166"/>
      <c r="JZS251" s="164"/>
      <c r="JZT251" s="223"/>
      <c r="JZU251" s="223"/>
      <c r="JZV251" s="165"/>
      <c r="JZW251" s="165"/>
      <c r="JZX251" s="165"/>
      <c r="JZY251" s="166"/>
      <c r="KAA251" s="164"/>
      <c r="KAB251" s="223"/>
      <c r="KAC251" s="223"/>
      <c r="KAD251" s="165"/>
      <c r="KAE251" s="165"/>
      <c r="KAF251" s="165"/>
      <c r="KAG251" s="166"/>
      <c r="KAI251" s="164"/>
      <c r="KAJ251" s="223"/>
      <c r="KAK251" s="223"/>
      <c r="KAL251" s="165"/>
      <c r="KAM251" s="165"/>
      <c r="KAN251" s="165"/>
      <c r="KAO251" s="166"/>
      <c r="KAQ251" s="164"/>
      <c r="KAR251" s="223"/>
      <c r="KAS251" s="223"/>
      <c r="KAT251" s="165"/>
      <c r="KAU251" s="165"/>
      <c r="KAV251" s="165"/>
      <c r="KAW251" s="166"/>
      <c r="KAY251" s="164"/>
      <c r="KAZ251" s="223"/>
      <c r="KBA251" s="223"/>
      <c r="KBB251" s="165"/>
      <c r="KBC251" s="165"/>
      <c r="KBD251" s="165"/>
      <c r="KBE251" s="166"/>
      <c r="KBG251" s="164"/>
      <c r="KBH251" s="223"/>
      <c r="KBI251" s="223"/>
      <c r="KBJ251" s="165"/>
      <c r="KBK251" s="165"/>
      <c r="KBL251" s="165"/>
      <c r="KBM251" s="166"/>
      <c r="KBO251" s="164"/>
      <c r="KBP251" s="223"/>
      <c r="KBQ251" s="223"/>
      <c r="KBR251" s="165"/>
      <c r="KBS251" s="165"/>
      <c r="KBT251" s="165"/>
      <c r="KBU251" s="166"/>
      <c r="KBW251" s="164"/>
      <c r="KBX251" s="223"/>
      <c r="KBY251" s="223"/>
      <c r="KBZ251" s="165"/>
      <c r="KCA251" s="165"/>
      <c r="KCB251" s="165"/>
      <c r="KCC251" s="166"/>
      <c r="KCE251" s="164"/>
      <c r="KCF251" s="223"/>
      <c r="KCG251" s="223"/>
      <c r="KCH251" s="165"/>
      <c r="KCI251" s="165"/>
      <c r="KCJ251" s="165"/>
      <c r="KCK251" s="166"/>
      <c r="KCM251" s="164"/>
      <c r="KCN251" s="223"/>
      <c r="KCO251" s="223"/>
      <c r="KCP251" s="165"/>
      <c r="KCQ251" s="165"/>
      <c r="KCR251" s="165"/>
      <c r="KCS251" s="166"/>
      <c r="KCU251" s="164"/>
      <c r="KCV251" s="223"/>
      <c r="KCW251" s="223"/>
      <c r="KCX251" s="165"/>
      <c r="KCY251" s="165"/>
      <c r="KCZ251" s="165"/>
      <c r="KDA251" s="166"/>
      <c r="KDC251" s="164"/>
      <c r="KDD251" s="223"/>
      <c r="KDE251" s="223"/>
      <c r="KDF251" s="165"/>
      <c r="KDG251" s="165"/>
      <c r="KDH251" s="165"/>
      <c r="KDI251" s="166"/>
      <c r="KDK251" s="164"/>
      <c r="KDL251" s="223"/>
      <c r="KDM251" s="223"/>
      <c r="KDN251" s="165"/>
      <c r="KDO251" s="165"/>
      <c r="KDP251" s="165"/>
      <c r="KDQ251" s="166"/>
      <c r="KDS251" s="164"/>
      <c r="KDT251" s="223"/>
      <c r="KDU251" s="223"/>
      <c r="KDV251" s="165"/>
      <c r="KDW251" s="165"/>
      <c r="KDX251" s="165"/>
      <c r="KDY251" s="166"/>
      <c r="KEA251" s="164"/>
      <c r="KEB251" s="223"/>
      <c r="KEC251" s="223"/>
      <c r="KED251" s="165"/>
      <c r="KEE251" s="165"/>
      <c r="KEF251" s="165"/>
      <c r="KEG251" s="166"/>
      <c r="KEI251" s="164"/>
      <c r="KEJ251" s="223"/>
      <c r="KEK251" s="223"/>
      <c r="KEL251" s="165"/>
      <c r="KEM251" s="165"/>
      <c r="KEN251" s="165"/>
      <c r="KEO251" s="166"/>
      <c r="KEQ251" s="164"/>
      <c r="KER251" s="223"/>
      <c r="KES251" s="223"/>
      <c r="KET251" s="165"/>
      <c r="KEU251" s="165"/>
      <c r="KEV251" s="165"/>
      <c r="KEW251" s="166"/>
      <c r="KEY251" s="164"/>
      <c r="KEZ251" s="223"/>
      <c r="KFA251" s="223"/>
      <c r="KFB251" s="165"/>
      <c r="KFC251" s="165"/>
      <c r="KFD251" s="165"/>
      <c r="KFE251" s="166"/>
      <c r="KFG251" s="164"/>
      <c r="KFH251" s="223"/>
      <c r="KFI251" s="223"/>
      <c r="KFJ251" s="165"/>
      <c r="KFK251" s="165"/>
      <c r="KFL251" s="165"/>
      <c r="KFM251" s="166"/>
      <c r="KFO251" s="164"/>
      <c r="KFP251" s="223"/>
      <c r="KFQ251" s="223"/>
      <c r="KFR251" s="165"/>
      <c r="KFS251" s="165"/>
      <c r="KFT251" s="165"/>
      <c r="KFU251" s="166"/>
      <c r="KFW251" s="164"/>
      <c r="KFX251" s="223"/>
      <c r="KFY251" s="223"/>
      <c r="KFZ251" s="165"/>
      <c r="KGA251" s="165"/>
      <c r="KGB251" s="165"/>
      <c r="KGC251" s="166"/>
      <c r="KGE251" s="164"/>
      <c r="KGF251" s="223"/>
      <c r="KGG251" s="223"/>
      <c r="KGH251" s="165"/>
      <c r="KGI251" s="165"/>
      <c r="KGJ251" s="165"/>
      <c r="KGK251" s="166"/>
      <c r="KGM251" s="164"/>
      <c r="KGN251" s="223"/>
      <c r="KGO251" s="223"/>
      <c r="KGP251" s="165"/>
      <c r="KGQ251" s="165"/>
      <c r="KGR251" s="165"/>
      <c r="KGS251" s="166"/>
      <c r="KGU251" s="164"/>
      <c r="KGV251" s="223"/>
      <c r="KGW251" s="223"/>
      <c r="KGX251" s="165"/>
      <c r="KGY251" s="165"/>
      <c r="KGZ251" s="165"/>
      <c r="KHA251" s="166"/>
      <c r="KHC251" s="164"/>
      <c r="KHD251" s="223"/>
      <c r="KHE251" s="223"/>
      <c r="KHF251" s="165"/>
      <c r="KHG251" s="165"/>
      <c r="KHH251" s="165"/>
      <c r="KHI251" s="166"/>
      <c r="KHK251" s="164"/>
      <c r="KHL251" s="223"/>
      <c r="KHM251" s="223"/>
      <c r="KHN251" s="165"/>
      <c r="KHO251" s="165"/>
      <c r="KHP251" s="165"/>
      <c r="KHQ251" s="166"/>
      <c r="KHS251" s="164"/>
      <c r="KHT251" s="223"/>
      <c r="KHU251" s="223"/>
      <c r="KHV251" s="165"/>
      <c r="KHW251" s="165"/>
      <c r="KHX251" s="165"/>
      <c r="KHY251" s="166"/>
      <c r="KIA251" s="164"/>
      <c r="KIB251" s="223"/>
      <c r="KIC251" s="223"/>
      <c r="KID251" s="165"/>
      <c r="KIE251" s="165"/>
      <c r="KIF251" s="165"/>
      <c r="KIG251" s="166"/>
      <c r="KII251" s="164"/>
      <c r="KIJ251" s="223"/>
      <c r="KIK251" s="223"/>
      <c r="KIL251" s="165"/>
      <c r="KIM251" s="165"/>
      <c r="KIN251" s="165"/>
      <c r="KIO251" s="166"/>
      <c r="KIQ251" s="164"/>
      <c r="KIR251" s="223"/>
      <c r="KIS251" s="223"/>
      <c r="KIT251" s="165"/>
      <c r="KIU251" s="165"/>
      <c r="KIV251" s="165"/>
      <c r="KIW251" s="166"/>
      <c r="KIY251" s="164"/>
      <c r="KIZ251" s="223"/>
      <c r="KJA251" s="223"/>
      <c r="KJB251" s="165"/>
      <c r="KJC251" s="165"/>
      <c r="KJD251" s="165"/>
      <c r="KJE251" s="166"/>
      <c r="KJG251" s="164"/>
      <c r="KJH251" s="223"/>
      <c r="KJI251" s="223"/>
      <c r="KJJ251" s="165"/>
      <c r="KJK251" s="165"/>
      <c r="KJL251" s="165"/>
      <c r="KJM251" s="166"/>
      <c r="KJO251" s="164"/>
      <c r="KJP251" s="223"/>
      <c r="KJQ251" s="223"/>
      <c r="KJR251" s="165"/>
      <c r="KJS251" s="165"/>
      <c r="KJT251" s="165"/>
      <c r="KJU251" s="166"/>
      <c r="KJW251" s="164"/>
      <c r="KJX251" s="223"/>
      <c r="KJY251" s="223"/>
      <c r="KJZ251" s="165"/>
      <c r="KKA251" s="165"/>
      <c r="KKB251" s="165"/>
      <c r="KKC251" s="166"/>
      <c r="KKE251" s="164"/>
      <c r="KKF251" s="223"/>
      <c r="KKG251" s="223"/>
      <c r="KKH251" s="165"/>
      <c r="KKI251" s="165"/>
      <c r="KKJ251" s="165"/>
      <c r="KKK251" s="166"/>
      <c r="KKM251" s="164"/>
      <c r="KKN251" s="223"/>
      <c r="KKO251" s="223"/>
      <c r="KKP251" s="165"/>
      <c r="KKQ251" s="165"/>
      <c r="KKR251" s="165"/>
      <c r="KKS251" s="166"/>
      <c r="KKU251" s="164"/>
      <c r="KKV251" s="223"/>
      <c r="KKW251" s="223"/>
      <c r="KKX251" s="165"/>
      <c r="KKY251" s="165"/>
      <c r="KKZ251" s="165"/>
      <c r="KLA251" s="166"/>
      <c r="KLC251" s="164"/>
      <c r="KLD251" s="223"/>
      <c r="KLE251" s="223"/>
      <c r="KLF251" s="165"/>
      <c r="KLG251" s="165"/>
      <c r="KLH251" s="165"/>
      <c r="KLI251" s="166"/>
      <c r="KLK251" s="164"/>
      <c r="KLL251" s="223"/>
      <c r="KLM251" s="223"/>
      <c r="KLN251" s="165"/>
      <c r="KLO251" s="165"/>
      <c r="KLP251" s="165"/>
      <c r="KLQ251" s="166"/>
      <c r="KLS251" s="164"/>
      <c r="KLT251" s="223"/>
      <c r="KLU251" s="223"/>
      <c r="KLV251" s="165"/>
      <c r="KLW251" s="165"/>
      <c r="KLX251" s="165"/>
      <c r="KLY251" s="166"/>
      <c r="KMA251" s="164"/>
      <c r="KMB251" s="223"/>
      <c r="KMC251" s="223"/>
      <c r="KMD251" s="165"/>
      <c r="KME251" s="165"/>
      <c r="KMF251" s="165"/>
      <c r="KMG251" s="166"/>
      <c r="KMI251" s="164"/>
      <c r="KMJ251" s="223"/>
      <c r="KMK251" s="223"/>
      <c r="KML251" s="165"/>
      <c r="KMM251" s="165"/>
      <c r="KMN251" s="165"/>
      <c r="KMO251" s="166"/>
      <c r="KMQ251" s="164"/>
      <c r="KMR251" s="223"/>
      <c r="KMS251" s="223"/>
      <c r="KMT251" s="165"/>
      <c r="KMU251" s="165"/>
      <c r="KMV251" s="165"/>
      <c r="KMW251" s="166"/>
      <c r="KMY251" s="164"/>
      <c r="KMZ251" s="223"/>
      <c r="KNA251" s="223"/>
      <c r="KNB251" s="165"/>
      <c r="KNC251" s="165"/>
      <c r="KND251" s="165"/>
      <c r="KNE251" s="166"/>
      <c r="KNG251" s="164"/>
      <c r="KNH251" s="223"/>
      <c r="KNI251" s="223"/>
      <c r="KNJ251" s="165"/>
      <c r="KNK251" s="165"/>
      <c r="KNL251" s="165"/>
      <c r="KNM251" s="166"/>
      <c r="KNO251" s="164"/>
      <c r="KNP251" s="223"/>
      <c r="KNQ251" s="223"/>
      <c r="KNR251" s="165"/>
      <c r="KNS251" s="165"/>
      <c r="KNT251" s="165"/>
      <c r="KNU251" s="166"/>
      <c r="KNW251" s="164"/>
      <c r="KNX251" s="223"/>
      <c r="KNY251" s="223"/>
      <c r="KNZ251" s="165"/>
      <c r="KOA251" s="165"/>
      <c r="KOB251" s="165"/>
      <c r="KOC251" s="166"/>
      <c r="KOE251" s="164"/>
      <c r="KOF251" s="223"/>
      <c r="KOG251" s="223"/>
      <c r="KOH251" s="165"/>
      <c r="KOI251" s="165"/>
      <c r="KOJ251" s="165"/>
      <c r="KOK251" s="166"/>
      <c r="KOM251" s="164"/>
      <c r="KON251" s="223"/>
      <c r="KOO251" s="223"/>
      <c r="KOP251" s="165"/>
      <c r="KOQ251" s="165"/>
      <c r="KOR251" s="165"/>
      <c r="KOS251" s="166"/>
      <c r="KOU251" s="164"/>
      <c r="KOV251" s="223"/>
      <c r="KOW251" s="223"/>
      <c r="KOX251" s="165"/>
      <c r="KOY251" s="165"/>
      <c r="KOZ251" s="165"/>
      <c r="KPA251" s="166"/>
      <c r="KPC251" s="164"/>
      <c r="KPD251" s="223"/>
      <c r="KPE251" s="223"/>
      <c r="KPF251" s="165"/>
      <c r="KPG251" s="165"/>
      <c r="KPH251" s="165"/>
      <c r="KPI251" s="166"/>
      <c r="KPK251" s="164"/>
      <c r="KPL251" s="223"/>
      <c r="KPM251" s="223"/>
      <c r="KPN251" s="165"/>
      <c r="KPO251" s="165"/>
      <c r="KPP251" s="165"/>
      <c r="KPQ251" s="166"/>
      <c r="KPS251" s="164"/>
      <c r="KPT251" s="223"/>
      <c r="KPU251" s="223"/>
      <c r="KPV251" s="165"/>
      <c r="KPW251" s="165"/>
      <c r="KPX251" s="165"/>
      <c r="KPY251" s="166"/>
      <c r="KQA251" s="164"/>
      <c r="KQB251" s="223"/>
      <c r="KQC251" s="223"/>
      <c r="KQD251" s="165"/>
      <c r="KQE251" s="165"/>
      <c r="KQF251" s="165"/>
      <c r="KQG251" s="166"/>
      <c r="KQI251" s="164"/>
      <c r="KQJ251" s="223"/>
      <c r="KQK251" s="223"/>
      <c r="KQL251" s="165"/>
      <c r="KQM251" s="165"/>
      <c r="KQN251" s="165"/>
      <c r="KQO251" s="166"/>
      <c r="KQQ251" s="164"/>
      <c r="KQR251" s="223"/>
      <c r="KQS251" s="223"/>
      <c r="KQT251" s="165"/>
      <c r="KQU251" s="165"/>
      <c r="KQV251" s="165"/>
      <c r="KQW251" s="166"/>
      <c r="KQY251" s="164"/>
      <c r="KQZ251" s="223"/>
      <c r="KRA251" s="223"/>
      <c r="KRB251" s="165"/>
      <c r="KRC251" s="165"/>
      <c r="KRD251" s="165"/>
      <c r="KRE251" s="166"/>
      <c r="KRG251" s="164"/>
      <c r="KRH251" s="223"/>
      <c r="KRI251" s="223"/>
      <c r="KRJ251" s="165"/>
      <c r="KRK251" s="165"/>
      <c r="KRL251" s="165"/>
      <c r="KRM251" s="166"/>
      <c r="KRO251" s="164"/>
      <c r="KRP251" s="223"/>
      <c r="KRQ251" s="223"/>
      <c r="KRR251" s="165"/>
      <c r="KRS251" s="165"/>
      <c r="KRT251" s="165"/>
      <c r="KRU251" s="166"/>
      <c r="KRW251" s="164"/>
      <c r="KRX251" s="223"/>
      <c r="KRY251" s="223"/>
      <c r="KRZ251" s="165"/>
      <c r="KSA251" s="165"/>
      <c r="KSB251" s="165"/>
      <c r="KSC251" s="166"/>
      <c r="KSE251" s="164"/>
      <c r="KSF251" s="223"/>
      <c r="KSG251" s="223"/>
      <c r="KSH251" s="165"/>
      <c r="KSI251" s="165"/>
      <c r="KSJ251" s="165"/>
      <c r="KSK251" s="166"/>
      <c r="KSM251" s="164"/>
      <c r="KSN251" s="223"/>
      <c r="KSO251" s="223"/>
      <c r="KSP251" s="165"/>
      <c r="KSQ251" s="165"/>
      <c r="KSR251" s="165"/>
      <c r="KSS251" s="166"/>
      <c r="KSU251" s="164"/>
      <c r="KSV251" s="223"/>
      <c r="KSW251" s="223"/>
      <c r="KSX251" s="165"/>
      <c r="KSY251" s="165"/>
      <c r="KSZ251" s="165"/>
      <c r="KTA251" s="166"/>
      <c r="KTC251" s="164"/>
      <c r="KTD251" s="223"/>
      <c r="KTE251" s="223"/>
      <c r="KTF251" s="165"/>
      <c r="KTG251" s="165"/>
      <c r="KTH251" s="165"/>
      <c r="KTI251" s="166"/>
      <c r="KTK251" s="164"/>
      <c r="KTL251" s="223"/>
      <c r="KTM251" s="223"/>
      <c r="KTN251" s="165"/>
      <c r="KTO251" s="165"/>
      <c r="KTP251" s="165"/>
      <c r="KTQ251" s="166"/>
      <c r="KTS251" s="164"/>
      <c r="KTT251" s="223"/>
      <c r="KTU251" s="223"/>
      <c r="KTV251" s="165"/>
      <c r="KTW251" s="165"/>
      <c r="KTX251" s="165"/>
      <c r="KTY251" s="166"/>
      <c r="KUA251" s="164"/>
      <c r="KUB251" s="223"/>
      <c r="KUC251" s="223"/>
      <c r="KUD251" s="165"/>
      <c r="KUE251" s="165"/>
      <c r="KUF251" s="165"/>
      <c r="KUG251" s="166"/>
      <c r="KUI251" s="164"/>
      <c r="KUJ251" s="223"/>
      <c r="KUK251" s="223"/>
      <c r="KUL251" s="165"/>
      <c r="KUM251" s="165"/>
      <c r="KUN251" s="165"/>
      <c r="KUO251" s="166"/>
      <c r="KUQ251" s="164"/>
      <c r="KUR251" s="223"/>
      <c r="KUS251" s="223"/>
      <c r="KUT251" s="165"/>
      <c r="KUU251" s="165"/>
      <c r="KUV251" s="165"/>
      <c r="KUW251" s="166"/>
      <c r="KUY251" s="164"/>
      <c r="KUZ251" s="223"/>
      <c r="KVA251" s="223"/>
      <c r="KVB251" s="165"/>
      <c r="KVC251" s="165"/>
      <c r="KVD251" s="165"/>
      <c r="KVE251" s="166"/>
      <c r="KVG251" s="164"/>
      <c r="KVH251" s="223"/>
      <c r="KVI251" s="223"/>
      <c r="KVJ251" s="165"/>
      <c r="KVK251" s="165"/>
      <c r="KVL251" s="165"/>
      <c r="KVM251" s="166"/>
      <c r="KVO251" s="164"/>
      <c r="KVP251" s="223"/>
      <c r="KVQ251" s="223"/>
      <c r="KVR251" s="165"/>
      <c r="KVS251" s="165"/>
      <c r="KVT251" s="165"/>
      <c r="KVU251" s="166"/>
      <c r="KVW251" s="164"/>
      <c r="KVX251" s="223"/>
      <c r="KVY251" s="223"/>
      <c r="KVZ251" s="165"/>
      <c r="KWA251" s="165"/>
      <c r="KWB251" s="165"/>
      <c r="KWC251" s="166"/>
      <c r="KWE251" s="164"/>
      <c r="KWF251" s="223"/>
      <c r="KWG251" s="223"/>
      <c r="KWH251" s="165"/>
      <c r="KWI251" s="165"/>
      <c r="KWJ251" s="165"/>
      <c r="KWK251" s="166"/>
      <c r="KWM251" s="164"/>
      <c r="KWN251" s="223"/>
      <c r="KWO251" s="223"/>
      <c r="KWP251" s="165"/>
      <c r="KWQ251" s="165"/>
      <c r="KWR251" s="165"/>
      <c r="KWS251" s="166"/>
      <c r="KWU251" s="164"/>
      <c r="KWV251" s="223"/>
      <c r="KWW251" s="223"/>
      <c r="KWX251" s="165"/>
      <c r="KWY251" s="165"/>
      <c r="KWZ251" s="165"/>
      <c r="KXA251" s="166"/>
      <c r="KXC251" s="164"/>
      <c r="KXD251" s="223"/>
      <c r="KXE251" s="223"/>
      <c r="KXF251" s="165"/>
      <c r="KXG251" s="165"/>
      <c r="KXH251" s="165"/>
      <c r="KXI251" s="166"/>
      <c r="KXK251" s="164"/>
      <c r="KXL251" s="223"/>
      <c r="KXM251" s="223"/>
      <c r="KXN251" s="165"/>
      <c r="KXO251" s="165"/>
      <c r="KXP251" s="165"/>
      <c r="KXQ251" s="166"/>
      <c r="KXS251" s="164"/>
      <c r="KXT251" s="223"/>
      <c r="KXU251" s="223"/>
      <c r="KXV251" s="165"/>
      <c r="KXW251" s="165"/>
      <c r="KXX251" s="165"/>
      <c r="KXY251" s="166"/>
      <c r="KYA251" s="164"/>
      <c r="KYB251" s="223"/>
      <c r="KYC251" s="223"/>
      <c r="KYD251" s="165"/>
      <c r="KYE251" s="165"/>
      <c r="KYF251" s="165"/>
      <c r="KYG251" s="166"/>
      <c r="KYI251" s="164"/>
      <c r="KYJ251" s="223"/>
      <c r="KYK251" s="223"/>
      <c r="KYL251" s="165"/>
      <c r="KYM251" s="165"/>
      <c r="KYN251" s="165"/>
      <c r="KYO251" s="166"/>
      <c r="KYQ251" s="164"/>
      <c r="KYR251" s="223"/>
      <c r="KYS251" s="223"/>
      <c r="KYT251" s="165"/>
      <c r="KYU251" s="165"/>
      <c r="KYV251" s="165"/>
      <c r="KYW251" s="166"/>
      <c r="KYY251" s="164"/>
      <c r="KYZ251" s="223"/>
      <c r="KZA251" s="223"/>
      <c r="KZB251" s="165"/>
      <c r="KZC251" s="165"/>
      <c r="KZD251" s="165"/>
      <c r="KZE251" s="166"/>
      <c r="KZG251" s="164"/>
      <c r="KZH251" s="223"/>
      <c r="KZI251" s="223"/>
      <c r="KZJ251" s="165"/>
      <c r="KZK251" s="165"/>
      <c r="KZL251" s="165"/>
      <c r="KZM251" s="166"/>
      <c r="KZO251" s="164"/>
      <c r="KZP251" s="223"/>
      <c r="KZQ251" s="223"/>
      <c r="KZR251" s="165"/>
      <c r="KZS251" s="165"/>
      <c r="KZT251" s="165"/>
      <c r="KZU251" s="166"/>
      <c r="KZW251" s="164"/>
      <c r="KZX251" s="223"/>
      <c r="KZY251" s="223"/>
      <c r="KZZ251" s="165"/>
      <c r="LAA251" s="165"/>
      <c r="LAB251" s="165"/>
      <c r="LAC251" s="166"/>
      <c r="LAE251" s="164"/>
      <c r="LAF251" s="223"/>
      <c r="LAG251" s="223"/>
      <c r="LAH251" s="165"/>
      <c r="LAI251" s="165"/>
      <c r="LAJ251" s="165"/>
      <c r="LAK251" s="166"/>
      <c r="LAM251" s="164"/>
      <c r="LAN251" s="223"/>
      <c r="LAO251" s="223"/>
      <c r="LAP251" s="165"/>
      <c r="LAQ251" s="165"/>
      <c r="LAR251" s="165"/>
      <c r="LAS251" s="166"/>
      <c r="LAU251" s="164"/>
      <c r="LAV251" s="223"/>
      <c r="LAW251" s="223"/>
      <c r="LAX251" s="165"/>
      <c r="LAY251" s="165"/>
      <c r="LAZ251" s="165"/>
      <c r="LBA251" s="166"/>
      <c r="LBC251" s="164"/>
      <c r="LBD251" s="223"/>
      <c r="LBE251" s="223"/>
      <c r="LBF251" s="165"/>
      <c r="LBG251" s="165"/>
      <c r="LBH251" s="165"/>
      <c r="LBI251" s="166"/>
      <c r="LBK251" s="164"/>
      <c r="LBL251" s="223"/>
      <c r="LBM251" s="223"/>
      <c r="LBN251" s="165"/>
      <c r="LBO251" s="165"/>
      <c r="LBP251" s="165"/>
      <c r="LBQ251" s="166"/>
      <c r="LBS251" s="164"/>
      <c r="LBT251" s="223"/>
      <c r="LBU251" s="223"/>
      <c r="LBV251" s="165"/>
      <c r="LBW251" s="165"/>
      <c r="LBX251" s="165"/>
      <c r="LBY251" s="166"/>
      <c r="LCA251" s="164"/>
      <c r="LCB251" s="223"/>
      <c r="LCC251" s="223"/>
      <c r="LCD251" s="165"/>
      <c r="LCE251" s="165"/>
      <c r="LCF251" s="165"/>
      <c r="LCG251" s="166"/>
      <c r="LCI251" s="164"/>
      <c r="LCJ251" s="223"/>
      <c r="LCK251" s="223"/>
      <c r="LCL251" s="165"/>
      <c r="LCM251" s="165"/>
      <c r="LCN251" s="165"/>
      <c r="LCO251" s="166"/>
      <c r="LCQ251" s="164"/>
      <c r="LCR251" s="223"/>
      <c r="LCS251" s="223"/>
      <c r="LCT251" s="165"/>
      <c r="LCU251" s="165"/>
      <c r="LCV251" s="165"/>
      <c r="LCW251" s="166"/>
      <c r="LCY251" s="164"/>
      <c r="LCZ251" s="223"/>
      <c r="LDA251" s="223"/>
      <c r="LDB251" s="165"/>
      <c r="LDC251" s="165"/>
      <c r="LDD251" s="165"/>
      <c r="LDE251" s="166"/>
      <c r="LDG251" s="164"/>
      <c r="LDH251" s="223"/>
      <c r="LDI251" s="223"/>
      <c r="LDJ251" s="165"/>
      <c r="LDK251" s="165"/>
      <c r="LDL251" s="165"/>
      <c r="LDM251" s="166"/>
      <c r="LDO251" s="164"/>
      <c r="LDP251" s="223"/>
      <c r="LDQ251" s="223"/>
      <c r="LDR251" s="165"/>
      <c r="LDS251" s="165"/>
      <c r="LDT251" s="165"/>
      <c r="LDU251" s="166"/>
      <c r="LDW251" s="164"/>
      <c r="LDX251" s="223"/>
      <c r="LDY251" s="223"/>
      <c r="LDZ251" s="165"/>
      <c r="LEA251" s="165"/>
      <c r="LEB251" s="165"/>
      <c r="LEC251" s="166"/>
      <c r="LEE251" s="164"/>
      <c r="LEF251" s="223"/>
      <c r="LEG251" s="223"/>
      <c r="LEH251" s="165"/>
      <c r="LEI251" s="165"/>
      <c r="LEJ251" s="165"/>
      <c r="LEK251" s="166"/>
      <c r="LEM251" s="164"/>
      <c r="LEN251" s="223"/>
      <c r="LEO251" s="223"/>
      <c r="LEP251" s="165"/>
      <c r="LEQ251" s="165"/>
      <c r="LER251" s="165"/>
      <c r="LES251" s="166"/>
      <c r="LEU251" s="164"/>
      <c r="LEV251" s="223"/>
      <c r="LEW251" s="223"/>
      <c r="LEX251" s="165"/>
      <c r="LEY251" s="165"/>
      <c r="LEZ251" s="165"/>
      <c r="LFA251" s="166"/>
      <c r="LFC251" s="164"/>
      <c r="LFD251" s="223"/>
      <c r="LFE251" s="223"/>
      <c r="LFF251" s="165"/>
      <c r="LFG251" s="165"/>
      <c r="LFH251" s="165"/>
      <c r="LFI251" s="166"/>
      <c r="LFK251" s="164"/>
      <c r="LFL251" s="223"/>
      <c r="LFM251" s="223"/>
      <c r="LFN251" s="165"/>
      <c r="LFO251" s="165"/>
      <c r="LFP251" s="165"/>
      <c r="LFQ251" s="166"/>
      <c r="LFS251" s="164"/>
      <c r="LFT251" s="223"/>
      <c r="LFU251" s="223"/>
      <c r="LFV251" s="165"/>
      <c r="LFW251" s="165"/>
      <c r="LFX251" s="165"/>
      <c r="LFY251" s="166"/>
      <c r="LGA251" s="164"/>
      <c r="LGB251" s="223"/>
      <c r="LGC251" s="223"/>
      <c r="LGD251" s="165"/>
      <c r="LGE251" s="165"/>
      <c r="LGF251" s="165"/>
      <c r="LGG251" s="166"/>
      <c r="LGI251" s="164"/>
      <c r="LGJ251" s="223"/>
      <c r="LGK251" s="223"/>
      <c r="LGL251" s="165"/>
      <c r="LGM251" s="165"/>
      <c r="LGN251" s="165"/>
      <c r="LGO251" s="166"/>
      <c r="LGQ251" s="164"/>
      <c r="LGR251" s="223"/>
      <c r="LGS251" s="223"/>
      <c r="LGT251" s="165"/>
      <c r="LGU251" s="165"/>
      <c r="LGV251" s="165"/>
      <c r="LGW251" s="166"/>
      <c r="LGY251" s="164"/>
      <c r="LGZ251" s="223"/>
      <c r="LHA251" s="223"/>
      <c r="LHB251" s="165"/>
      <c r="LHC251" s="165"/>
      <c r="LHD251" s="165"/>
      <c r="LHE251" s="166"/>
      <c r="LHG251" s="164"/>
      <c r="LHH251" s="223"/>
      <c r="LHI251" s="223"/>
      <c r="LHJ251" s="165"/>
      <c r="LHK251" s="165"/>
      <c r="LHL251" s="165"/>
      <c r="LHM251" s="166"/>
      <c r="LHO251" s="164"/>
      <c r="LHP251" s="223"/>
      <c r="LHQ251" s="223"/>
      <c r="LHR251" s="165"/>
      <c r="LHS251" s="165"/>
      <c r="LHT251" s="165"/>
      <c r="LHU251" s="166"/>
      <c r="LHW251" s="164"/>
      <c r="LHX251" s="223"/>
      <c r="LHY251" s="223"/>
      <c r="LHZ251" s="165"/>
      <c r="LIA251" s="165"/>
      <c r="LIB251" s="165"/>
      <c r="LIC251" s="166"/>
      <c r="LIE251" s="164"/>
      <c r="LIF251" s="223"/>
      <c r="LIG251" s="223"/>
      <c r="LIH251" s="165"/>
      <c r="LII251" s="165"/>
      <c r="LIJ251" s="165"/>
      <c r="LIK251" s="166"/>
      <c r="LIM251" s="164"/>
      <c r="LIN251" s="223"/>
      <c r="LIO251" s="223"/>
      <c r="LIP251" s="165"/>
      <c r="LIQ251" s="165"/>
      <c r="LIR251" s="165"/>
      <c r="LIS251" s="166"/>
      <c r="LIU251" s="164"/>
      <c r="LIV251" s="223"/>
      <c r="LIW251" s="223"/>
      <c r="LIX251" s="165"/>
      <c r="LIY251" s="165"/>
      <c r="LIZ251" s="165"/>
      <c r="LJA251" s="166"/>
      <c r="LJC251" s="164"/>
      <c r="LJD251" s="223"/>
      <c r="LJE251" s="223"/>
      <c r="LJF251" s="165"/>
      <c r="LJG251" s="165"/>
      <c r="LJH251" s="165"/>
      <c r="LJI251" s="166"/>
      <c r="LJK251" s="164"/>
      <c r="LJL251" s="223"/>
      <c r="LJM251" s="223"/>
      <c r="LJN251" s="165"/>
      <c r="LJO251" s="165"/>
      <c r="LJP251" s="165"/>
      <c r="LJQ251" s="166"/>
      <c r="LJS251" s="164"/>
      <c r="LJT251" s="223"/>
      <c r="LJU251" s="223"/>
      <c r="LJV251" s="165"/>
      <c r="LJW251" s="165"/>
      <c r="LJX251" s="165"/>
      <c r="LJY251" s="166"/>
      <c r="LKA251" s="164"/>
      <c r="LKB251" s="223"/>
      <c r="LKC251" s="223"/>
      <c r="LKD251" s="165"/>
      <c r="LKE251" s="165"/>
      <c r="LKF251" s="165"/>
      <c r="LKG251" s="166"/>
      <c r="LKI251" s="164"/>
      <c r="LKJ251" s="223"/>
      <c r="LKK251" s="223"/>
      <c r="LKL251" s="165"/>
      <c r="LKM251" s="165"/>
      <c r="LKN251" s="165"/>
      <c r="LKO251" s="166"/>
      <c r="LKQ251" s="164"/>
      <c r="LKR251" s="223"/>
      <c r="LKS251" s="223"/>
      <c r="LKT251" s="165"/>
      <c r="LKU251" s="165"/>
      <c r="LKV251" s="165"/>
      <c r="LKW251" s="166"/>
      <c r="LKY251" s="164"/>
      <c r="LKZ251" s="223"/>
      <c r="LLA251" s="223"/>
      <c r="LLB251" s="165"/>
      <c r="LLC251" s="165"/>
      <c r="LLD251" s="165"/>
      <c r="LLE251" s="166"/>
      <c r="LLG251" s="164"/>
      <c r="LLH251" s="223"/>
      <c r="LLI251" s="223"/>
      <c r="LLJ251" s="165"/>
      <c r="LLK251" s="165"/>
      <c r="LLL251" s="165"/>
      <c r="LLM251" s="166"/>
      <c r="LLO251" s="164"/>
      <c r="LLP251" s="223"/>
      <c r="LLQ251" s="223"/>
      <c r="LLR251" s="165"/>
      <c r="LLS251" s="165"/>
      <c r="LLT251" s="165"/>
      <c r="LLU251" s="166"/>
      <c r="LLW251" s="164"/>
      <c r="LLX251" s="223"/>
      <c r="LLY251" s="223"/>
      <c r="LLZ251" s="165"/>
      <c r="LMA251" s="165"/>
      <c r="LMB251" s="165"/>
      <c r="LMC251" s="166"/>
      <c r="LME251" s="164"/>
      <c r="LMF251" s="223"/>
      <c r="LMG251" s="223"/>
      <c r="LMH251" s="165"/>
      <c r="LMI251" s="165"/>
      <c r="LMJ251" s="165"/>
      <c r="LMK251" s="166"/>
      <c r="LMM251" s="164"/>
      <c r="LMN251" s="223"/>
      <c r="LMO251" s="223"/>
      <c r="LMP251" s="165"/>
      <c r="LMQ251" s="165"/>
      <c r="LMR251" s="165"/>
      <c r="LMS251" s="166"/>
      <c r="LMU251" s="164"/>
      <c r="LMV251" s="223"/>
      <c r="LMW251" s="223"/>
      <c r="LMX251" s="165"/>
      <c r="LMY251" s="165"/>
      <c r="LMZ251" s="165"/>
      <c r="LNA251" s="166"/>
      <c r="LNC251" s="164"/>
      <c r="LND251" s="223"/>
      <c r="LNE251" s="223"/>
      <c r="LNF251" s="165"/>
      <c r="LNG251" s="165"/>
      <c r="LNH251" s="165"/>
      <c r="LNI251" s="166"/>
      <c r="LNK251" s="164"/>
      <c r="LNL251" s="223"/>
      <c r="LNM251" s="223"/>
      <c r="LNN251" s="165"/>
      <c r="LNO251" s="165"/>
      <c r="LNP251" s="165"/>
      <c r="LNQ251" s="166"/>
      <c r="LNS251" s="164"/>
      <c r="LNT251" s="223"/>
      <c r="LNU251" s="223"/>
      <c r="LNV251" s="165"/>
      <c r="LNW251" s="165"/>
      <c r="LNX251" s="165"/>
      <c r="LNY251" s="166"/>
      <c r="LOA251" s="164"/>
      <c r="LOB251" s="223"/>
      <c r="LOC251" s="223"/>
      <c r="LOD251" s="165"/>
      <c r="LOE251" s="165"/>
      <c r="LOF251" s="165"/>
      <c r="LOG251" s="166"/>
      <c r="LOI251" s="164"/>
      <c r="LOJ251" s="223"/>
      <c r="LOK251" s="223"/>
      <c r="LOL251" s="165"/>
      <c r="LOM251" s="165"/>
      <c r="LON251" s="165"/>
      <c r="LOO251" s="166"/>
      <c r="LOQ251" s="164"/>
      <c r="LOR251" s="223"/>
      <c r="LOS251" s="223"/>
      <c r="LOT251" s="165"/>
      <c r="LOU251" s="165"/>
      <c r="LOV251" s="165"/>
      <c r="LOW251" s="166"/>
      <c r="LOY251" s="164"/>
      <c r="LOZ251" s="223"/>
      <c r="LPA251" s="223"/>
      <c r="LPB251" s="165"/>
      <c r="LPC251" s="165"/>
      <c r="LPD251" s="165"/>
      <c r="LPE251" s="166"/>
      <c r="LPG251" s="164"/>
      <c r="LPH251" s="223"/>
      <c r="LPI251" s="223"/>
      <c r="LPJ251" s="165"/>
      <c r="LPK251" s="165"/>
      <c r="LPL251" s="165"/>
      <c r="LPM251" s="166"/>
      <c r="LPO251" s="164"/>
      <c r="LPP251" s="223"/>
      <c r="LPQ251" s="223"/>
      <c r="LPR251" s="165"/>
      <c r="LPS251" s="165"/>
      <c r="LPT251" s="165"/>
      <c r="LPU251" s="166"/>
      <c r="LPW251" s="164"/>
      <c r="LPX251" s="223"/>
      <c r="LPY251" s="223"/>
      <c r="LPZ251" s="165"/>
      <c r="LQA251" s="165"/>
      <c r="LQB251" s="165"/>
      <c r="LQC251" s="166"/>
      <c r="LQE251" s="164"/>
      <c r="LQF251" s="223"/>
      <c r="LQG251" s="223"/>
      <c r="LQH251" s="165"/>
      <c r="LQI251" s="165"/>
      <c r="LQJ251" s="165"/>
      <c r="LQK251" s="166"/>
      <c r="LQM251" s="164"/>
      <c r="LQN251" s="223"/>
      <c r="LQO251" s="223"/>
      <c r="LQP251" s="165"/>
      <c r="LQQ251" s="165"/>
      <c r="LQR251" s="165"/>
      <c r="LQS251" s="166"/>
      <c r="LQU251" s="164"/>
      <c r="LQV251" s="223"/>
      <c r="LQW251" s="223"/>
      <c r="LQX251" s="165"/>
      <c r="LQY251" s="165"/>
      <c r="LQZ251" s="165"/>
      <c r="LRA251" s="166"/>
      <c r="LRC251" s="164"/>
      <c r="LRD251" s="223"/>
      <c r="LRE251" s="223"/>
      <c r="LRF251" s="165"/>
      <c r="LRG251" s="165"/>
      <c r="LRH251" s="165"/>
      <c r="LRI251" s="166"/>
      <c r="LRK251" s="164"/>
      <c r="LRL251" s="223"/>
      <c r="LRM251" s="223"/>
      <c r="LRN251" s="165"/>
      <c r="LRO251" s="165"/>
      <c r="LRP251" s="165"/>
      <c r="LRQ251" s="166"/>
      <c r="LRS251" s="164"/>
      <c r="LRT251" s="223"/>
      <c r="LRU251" s="223"/>
      <c r="LRV251" s="165"/>
      <c r="LRW251" s="165"/>
      <c r="LRX251" s="165"/>
      <c r="LRY251" s="166"/>
      <c r="LSA251" s="164"/>
      <c r="LSB251" s="223"/>
      <c r="LSC251" s="223"/>
      <c r="LSD251" s="165"/>
      <c r="LSE251" s="165"/>
      <c r="LSF251" s="165"/>
      <c r="LSG251" s="166"/>
      <c r="LSI251" s="164"/>
      <c r="LSJ251" s="223"/>
      <c r="LSK251" s="223"/>
      <c r="LSL251" s="165"/>
      <c r="LSM251" s="165"/>
      <c r="LSN251" s="165"/>
      <c r="LSO251" s="166"/>
      <c r="LSQ251" s="164"/>
      <c r="LSR251" s="223"/>
      <c r="LSS251" s="223"/>
      <c r="LST251" s="165"/>
      <c r="LSU251" s="165"/>
      <c r="LSV251" s="165"/>
      <c r="LSW251" s="166"/>
      <c r="LSY251" s="164"/>
      <c r="LSZ251" s="223"/>
      <c r="LTA251" s="223"/>
      <c r="LTB251" s="165"/>
      <c r="LTC251" s="165"/>
      <c r="LTD251" s="165"/>
      <c r="LTE251" s="166"/>
      <c r="LTG251" s="164"/>
      <c r="LTH251" s="223"/>
      <c r="LTI251" s="223"/>
      <c r="LTJ251" s="165"/>
      <c r="LTK251" s="165"/>
      <c r="LTL251" s="165"/>
      <c r="LTM251" s="166"/>
      <c r="LTO251" s="164"/>
      <c r="LTP251" s="223"/>
      <c r="LTQ251" s="223"/>
      <c r="LTR251" s="165"/>
      <c r="LTS251" s="165"/>
      <c r="LTT251" s="165"/>
      <c r="LTU251" s="166"/>
      <c r="LTW251" s="164"/>
      <c r="LTX251" s="223"/>
      <c r="LTY251" s="223"/>
      <c r="LTZ251" s="165"/>
      <c r="LUA251" s="165"/>
      <c r="LUB251" s="165"/>
      <c r="LUC251" s="166"/>
      <c r="LUE251" s="164"/>
      <c r="LUF251" s="223"/>
      <c r="LUG251" s="223"/>
      <c r="LUH251" s="165"/>
      <c r="LUI251" s="165"/>
      <c r="LUJ251" s="165"/>
      <c r="LUK251" s="166"/>
      <c r="LUM251" s="164"/>
      <c r="LUN251" s="223"/>
      <c r="LUO251" s="223"/>
      <c r="LUP251" s="165"/>
      <c r="LUQ251" s="165"/>
      <c r="LUR251" s="165"/>
      <c r="LUS251" s="166"/>
      <c r="LUU251" s="164"/>
      <c r="LUV251" s="223"/>
      <c r="LUW251" s="223"/>
      <c r="LUX251" s="165"/>
      <c r="LUY251" s="165"/>
      <c r="LUZ251" s="165"/>
      <c r="LVA251" s="166"/>
      <c r="LVC251" s="164"/>
      <c r="LVD251" s="223"/>
      <c r="LVE251" s="223"/>
      <c r="LVF251" s="165"/>
      <c r="LVG251" s="165"/>
      <c r="LVH251" s="165"/>
      <c r="LVI251" s="166"/>
      <c r="LVK251" s="164"/>
      <c r="LVL251" s="223"/>
      <c r="LVM251" s="223"/>
      <c r="LVN251" s="165"/>
      <c r="LVO251" s="165"/>
      <c r="LVP251" s="165"/>
      <c r="LVQ251" s="166"/>
      <c r="LVS251" s="164"/>
      <c r="LVT251" s="223"/>
      <c r="LVU251" s="223"/>
      <c r="LVV251" s="165"/>
      <c r="LVW251" s="165"/>
      <c r="LVX251" s="165"/>
      <c r="LVY251" s="166"/>
      <c r="LWA251" s="164"/>
      <c r="LWB251" s="223"/>
      <c r="LWC251" s="223"/>
      <c r="LWD251" s="165"/>
      <c r="LWE251" s="165"/>
      <c r="LWF251" s="165"/>
      <c r="LWG251" s="166"/>
      <c r="LWI251" s="164"/>
      <c r="LWJ251" s="223"/>
      <c r="LWK251" s="223"/>
      <c r="LWL251" s="165"/>
      <c r="LWM251" s="165"/>
      <c r="LWN251" s="165"/>
      <c r="LWO251" s="166"/>
      <c r="LWQ251" s="164"/>
      <c r="LWR251" s="223"/>
      <c r="LWS251" s="223"/>
      <c r="LWT251" s="165"/>
      <c r="LWU251" s="165"/>
      <c r="LWV251" s="165"/>
      <c r="LWW251" s="166"/>
      <c r="LWY251" s="164"/>
      <c r="LWZ251" s="223"/>
      <c r="LXA251" s="223"/>
      <c r="LXB251" s="165"/>
      <c r="LXC251" s="165"/>
      <c r="LXD251" s="165"/>
      <c r="LXE251" s="166"/>
      <c r="LXG251" s="164"/>
      <c r="LXH251" s="223"/>
      <c r="LXI251" s="223"/>
      <c r="LXJ251" s="165"/>
      <c r="LXK251" s="165"/>
      <c r="LXL251" s="165"/>
      <c r="LXM251" s="166"/>
      <c r="LXO251" s="164"/>
      <c r="LXP251" s="223"/>
      <c r="LXQ251" s="223"/>
      <c r="LXR251" s="165"/>
      <c r="LXS251" s="165"/>
      <c r="LXT251" s="165"/>
      <c r="LXU251" s="166"/>
      <c r="LXW251" s="164"/>
      <c r="LXX251" s="223"/>
      <c r="LXY251" s="223"/>
      <c r="LXZ251" s="165"/>
      <c r="LYA251" s="165"/>
      <c r="LYB251" s="165"/>
      <c r="LYC251" s="166"/>
      <c r="LYE251" s="164"/>
      <c r="LYF251" s="223"/>
      <c r="LYG251" s="223"/>
      <c r="LYH251" s="165"/>
      <c r="LYI251" s="165"/>
      <c r="LYJ251" s="165"/>
      <c r="LYK251" s="166"/>
      <c r="LYM251" s="164"/>
      <c r="LYN251" s="223"/>
      <c r="LYO251" s="223"/>
      <c r="LYP251" s="165"/>
      <c r="LYQ251" s="165"/>
      <c r="LYR251" s="165"/>
      <c r="LYS251" s="166"/>
      <c r="LYU251" s="164"/>
      <c r="LYV251" s="223"/>
      <c r="LYW251" s="223"/>
      <c r="LYX251" s="165"/>
      <c r="LYY251" s="165"/>
      <c r="LYZ251" s="165"/>
      <c r="LZA251" s="166"/>
      <c r="LZC251" s="164"/>
      <c r="LZD251" s="223"/>
      <c r="LZE251" s="223"/>
      <c r="LZF251" s="165"/>
      <c r="LZG251" s="165"/>
      <c r="LZH251" s="165"/>
      <c r="LZI251" s="166"/>
      <c r="LZK251" s="164"/>
      <c r="LZL251" s="223"/>
      <c r="LZM251" s="223"/>
      <c r="LZN251" s="165"/>
      <c r="LZO251" s="165"/>
      <c r="LZP251" s="165"/>
      <c r="LZQ251" s="166"/>
      <c r="LZS251" s="164"/>
      <c r="LZT251" s="223"/>
      <c r="LZU251" s="223"/>
      <c r="LZV251" s="165"/>
      <c r="LZW251" s="165"/>
      <c r="LZX251" s="165"/>
      <c r="LZY251" s="166"/>
      <c r="MAA251" s="164"/>
      <c r="MAB251" s="223"/>
      <c r="MAC251" s="223"/>
      <c r="MAD251" s="165"/>
      <c r="MAE251" s="165"/>
      <c r="MAF251" s="165"/>
      <c r="MAG251" s="166"/>
      <c r="MAI251" s="164"/>
      <c r="MAJ251" s="223"/>
      <c r="MAK251" s="223"/>
      <c r="MAL251" s="165"/>
      <c r="MAM251" s="165"/>
      <c r="MAN251" s="165"/>
      <c r="MAO251" s="166"/>
      <c r="MAQ251" s="164"/>
      <c r="MAR251" s="223"/>
      <c r="MAS251" s="223"/>
      <c r="MAT251" s="165"/>
      <c r="MAU251" s="165"/>
      <c r="MAV251" s="165"/>
      <c r="MAW251" s="166"/>
      <c r="MAY251" s="164"/>
      <c r="MAZ251" s="223"/>
      <c r="MBA251" s="223"/>
      <c r="MBB251" s="165"/>
      <c r="MBC251" s="165"/>
      <c r="MBD251" s="165"/>
      <c r="MBE251" s="166"/>
      <c r="MBG251" s="164"/>
      <c r="MBH251" s="223"/>
      <c r="MBI251" s="223"/>
      <c r="MBJ251" s="165"/>
      <c r="MBK251" s="165"/>
      <c r="MBL251" s="165"/>
      <c r="MBM251" s="166"/>
      <c r="MBO251" s="164"/>
      <c r="MBP251" s="223"/>
      <c r="MBQ251" s="223"/>
      <c r="MBR251" s="165"/>
      <c r="MBS251" s="165"/>
      <c r="MBT251" s="165"/>
      <c r="MBU251" s="166"/>
      <c r="MBW251" s="164"/>
      <c r="MBX251" s="223"/>
      <c r="MBY251" s="223"/>
      <c r="MBZ251" s="165"/>
      <c r="MCA251" s="165"/>
      <c r="MCB251" s="165"/>
      <c r="MCC251" s="166"/>
      <c r="MCE251" s="164"/>
      <c r="MCF251" s="223"/>
      <c r="MCG251" s="223"/>
      <c r="MCH251" s="165"/>
      <c r="MCI251" s="165"/>
      <c r="MCJ251" s="165"/>
      <c r="MCK251" s="166"/>
      <c r="MCM251" s="164"/>
      <c r="MCN251" s="223"/>
      <c r="MCO251" s="223"/>
      <c r="MCP251" s="165"/>
      <c r="MCQ251" s="165"/>
      <c r="MCR251" s="165"/>
      <c r="MCS251" s="166"/>
      <c r="MCU251" s="164"/>
      <c r="MCV251" s="223"/>
      <c r="MCW251" s="223"/>
      <c r="MCX251" s="165"/>
      <c r="MCY251" s="165"/>
      <c r="MCZ251" s="165"/>
      <c r="MDA251" s="166"/>
      <c r="MDC251" s="164"/>
      <c r="MDD251" s="223"/>
      <c r="MDE251" s="223"/>
      <c r="MDF251" s="165"/>
      <c r="MDG251" s="165"/>
      <c r="MDH251" s="165"/>
      <c r="MDI251" s="166"/>
      <c r="MDK251" s="164"/>
      <c r="MDL251" s="223"/>
      <c r="MDM251" s="223"/>
      <c r="MDN251" s="165"/>
      <c r="MDO251" s="165"/>
      <c r="MDP251" s="165"/>
      <c r="MDQ251" s="166"/>
      <c r="MDS251" s="164"/>
      <c r="MDT251" s="223"/>
      <c r="MDU251" s="223"/>
      <c r="MDV251" s="165"/>
      <c r="MDW251" s="165"/>
      <c r="MDX251" s="165"/>
      <c r="MDY251" s="166"/>
      <c r="MEA251" s="164"/>
      <c r="MEB251" s="223"/>
      <c r="MEC251" s="223"/>
      <c r="MED251" s="165"/>
      <c r="MEE251" s="165"/>
      <c r="MEF251" s="165"/>
      <c r="MEG251" s="166"/>
      <c r="MEI251" s="164"/>
      <c r="MEJ251" s="223"/>
      <c r="MEK251" s="223"/>
      <c r="MEL251" s="165"/>
      <c r="MEM251" s="165"/>
      <c r="MEN251" s="165"/>
      <c r="MEO251" s="166"/>
      <c r="MEQ251" s="164"/>
      <c r="MER251" s="223"/>
      <c r="MES251" s="223"/>
      <c r="MET251" s="165"/>
      <c r="MEU251" s="165"/>
      <c r="MEV251" s="165"/>
      <c r="MEW251" s="166"/>
      <c r="MEY251" s="164"/>
      <c r="MEZ251" s="223"/>
      <c r="MFA251" s="223"/>
      <c r="MFB251" s="165"/>
      <c r="MFC251" s="165"/>
      <c r="MFD251" s="165"/>
      <c r="MFE251" s="166"/>
      <c r="MFG251" s="164"/>
      <c r="MFH251" s="223"/>
      <c r="MFI251" s="223"/>
      <c r="MFJ251" s="165"/>
      <c r="MFK251" s="165"/>
      <c r="MFL251" s="165"/>
      <c r="MFM251" s="166"/>
      <c r="MFO251" s="164"/>
      <c r="MFP251" s="223"/>
      <c r="MFQ251" s="223"/>
      <c r="MFR251" s="165"/>
      <c r="MFS251" s="165"/>
      <c r="MFT251" s="165"/>
      <c r="MFU251" s="166"/>
      <c r="MFW251" s="164"/>
      <c r="MFX251" s="223"/>
      <c r="MFY251" s="223"/>
      <c r="MFZ251" s="165"/>
      <c r="MGA251" s="165"/>
      <c r="MGB251" s="165"/>
      <c r="MGC251" s="166"/>
      <c r="MGE251" s="164"/>
      <c r="MGF251" s="223"/>
      <c r="MGG251" s="223"/>
      <c r="MGH251" s="165"/>
      <c r="MGI251" s="165"/>
      <c r="MGJ251" s="165"/>
      <c r="MGK251" s="166"/>
      <c r="MGM251" s="164"/>
      <c r="MGN251" s="223"/>
      <c r="MGO251" s="223"/>
      <c r="MGP251" s="165"/>
      <c r="MGQ251" s="165"/>
      <c r="MGR251" s="165"/>
      <c r="MGS251" s="166"/>
      <c r="MGU251" s="164"/>
      <c r="MGV251" s="223"/>
      <c r="MGW251" s="223"/>
      <c r="MGX251" s="165"/>
      <c r="MGY251" s="165"/>
      <c r="MGZ251" s="165"/>
      <c r="MHA251" s="166"/>
      <c r="MHC251" s="164"/>
      <c r="MHD251" s="223"/>
      <c r="MHE251" s="223"/>
      <c r="MHF251" s="165"/>
      <c r="MHG251" s="165"/>
      <c r="MHH251" s="165"/>
      <c r="MHI251" s="166"/>
      <c r="MHK251" s="164"/>
      <c r="MHL251" s="223"/>
      <c r="MHM251" s="223"/>
      <c r="MHN251" s="165"/>
      <c r="MHO251" s="165"/>
      <c r="MHP251" s="165"/>
      <c r="MHQ251" s="166"/>
      <c r="MHS251" s="164"/>
      <c r="MHT251" s="223"/>
      <c r="MHU251" s="223"/>
      <c r="MHV251" s="165"/>
      <c r="MHW251" s="165"/>
      <c r="MHX251" s="165"/>
      <c r="MHY251" s="166"/>
      <c r="MIA251" s="164"/>
      <c r="MIB251" s="223"/>
      <c r="MIC251" s="223"/>
      <c r="MID251" s="165"/>
      <c r="MIE251" s="165"/>
      <c r="MIF251" s="165"/>
      <c r="MIG251" s="166"/>
      <c r="MII251" s="164"/>
      <c r="MIJ251" s="223"/>
      <c r="MIK251" s="223"/>
      <c r="MIL251" s="165"/>
      <c r="MIM251" s="165"/>
      <c r="MIN251" s="165"/>
      <c r="MIO251" s="166"/>
      <c r="MIQ251" s="164"/>
      <c r="MIR251" s="223"/>
      <c r="MIS251" s="223"/>
      <c r="MIT251" s="165"/>
      <c r="MIU251" s="165"/>
      <c r="MIV251" s="165"/>
      <c r="MIW251" s="166"/>
      <c r="MIY251" s="164"/>
      <c r="MIZ251" s="223"/>
      <c r="MJA251" s="223"/>
      <c r="MJB251" s="165"/>
      <c r="MJC251" s="165"/>
      <c r="MJD251" s="165"/>
      <c r="MJE251" s="166"/>
      <c r="MJG251" s="164"/>
      <c r="MJH251" s="223"/>
      <c r="MJI251" s="223"/>
      <c r="MJJ251" s="165"/>
      <c r="MJK251" s="165"/>
      <c r="MJL251" s="165"/>
      <c r="MJM251" s="166"/>
      <c r="MJO251" s="164"/>
      <c r="MJP251" s="223"/>
      <c r="MJQ251" s="223"/>
      <c r="MJR251" s="165"/>
      <c r="MJS251" s="165"/>
      <c r="MJT251" s="165"/>
      <c r="MJU251" s="166"/>
      <c r="MJW251" s="164"/>
      <c r="MJX251" s="223"/>
      <c r="MJY251" s="223"/>
      <c r="MJZ251" s="165"/>
      <c r="MKA251" s="165"/>
      <c r="MKB251" s="165"/>
      <c r="MKC251" s="166"/>
      <c r="MKE251" s="164"/>
      <c r="MKF251" s="223"/>
      <c r="MKG251" s="223"/>
      <c r="MKH251" s="165"/>
      <c r="MKI251" s="165"/>
      <c r="MKJ251" s="165"/>
      <c r="MKK251" s="166"/>
      <c r="MKM251" s="164"/>
      <c r="MKN251" s="223"/>
      <c r="MKO251" s="223"/>
      <c r="MKP251" s="165"/>
      <c r="MKQ251" s="165"/>
      <c r="MKR251" s="165"/>
      <c r="MKS251" s="166"/>
      <c r="MKU251" s="164"/>
      <c r="MKV251" s="223"/>
      <c r="MKW251" s="223"/>
      <c r="MKX251" s="165"/>
      <c r="MKY251" s="165"/>
      <c r="MKZ251" s="165"/>
      <c r="MLA251" s="166"/>
      <c r="MLC251" s="164"/>
      <c r="MLD251" s="223"/>
      <c r="MLE251" s="223"/>
      <c r="MLF251" s="165"/>
      <c r="MLG251" s="165"/>
      <c r="MLH251" s="165"/>
      <c r="MLI251" s="166"/>
      <c r="MLK251" s="164"/>
      <c r="MLL251" s="223"/>
      <c r="MLM251" s="223"/>
      <c r="MLN251" s="165"/>
      <c r="MLO251" s="165"/>
      <c r="MLP251" s="165"/>
      <c r="MLQ251" s="166"/>
      <c r="MLS251" s="164"/>
      <c r="MLT251" s="223"/>
      <c r="MLU251" s="223"/>
      <c r="MLV251" s="165"/>
      <c r="MLW251" s="165"/>
      <c r="MLX251" s="165"/>
      <c r="MLY251" s="166"/>
      <c r="MMA251" s="164"/>
      <c r="MMB251" s="223"/>
      <c r="MMC251" s="223"/>
      <c r="MMD251" s="165"/>
      <c r="MME251" s="165"/>
      <c r="MMF251" s="165"/>
      <c r="MMG251" s="166"/>
      <c r="MMI251" s="164"/>
      <c r="MMJ251" s="223"/>
      <c r="MMK251" s="223"/>
      <c r="MML251" s="165"/>
      <c r="MMM251" s="165"/>
      <c r="MMN251" s="165"/>
      <c r="MMO251" s="166"/>
      <c r="MMQ251" s="164"/>
      <c r="MMR251" s="223"/>
      <c r="MMS251" s="223"/>
      <c r="MMT251" s="165"/>
      <c r="MMU251" s="165"/>
      <c r="MMV251" s="165"/>
      <c r="MMW251" s="166"/>
      <c r="MMY251" s="164"/>
      <c r="MMZ251" s="223"/>
      <c r="MNA251" s="223"/>
      <c r="MNB251" s="165"/>
      <c r="MNC251" s="165"/>
      <c r="MND251" s="165"/>
      <c r="MNE251" s="166"/>
      <c r="MNG251" s="164"/>
      <c r="MNH251" s="223"/>
      <c r="MNI251" s="223"/>
      <c r="MNJ251" s="165"/>
      <c r="MNK251" s="165"/>
      <c r="MNL251" s="165"/>
      <c r="MNM251" s="166"/>
      <c r="MNO251" s="164"/>
      <c r="MNP251" s="223"/>
      <c r="MNQ251" s="223"/>
      <c r="MNR251" s="165"/>
      <c r="MNS251" s="165"/>
      <c r="MNT251" s="165"/>
      <c r="MNU251" s="166"/>
      <c r="MNW251" s="164"/>
      <c r="MNX251" s="223"/>
      <c r="MNY251" s="223"/>
      <c r="MNZ251" s="165"/>
      <c r="MOA251" s="165"/>
      <c r="MOB251" s="165"/>
      <c r="MOC251" s="166"/>
      <c r="MOE251" s="164"/>
      <c r="MOF251" s="223"/>
      <c r="MOG251" s="223"/>
      <c r="MOH251" s="165"/>
      <c r="MOI251" s="165"/>
      <c r="MOJ251" s="165"/>
      <c r="MOK251" s="166"/>
      <c r="MOM251" s="164"/>
      <c r="MON251" s="223"/>
      <c r="MOO251" s="223"/>
      <c r="MOP251" s="165"/>
      <c r="MOQ251" s="165"/>
      <c r="MOR251" s="165"/>
      <c r="MOS251" s="166"/>
      <c r="MOU251" s="164"/>
      <c r="MOV251" s="223"/>
      <c r="MOW251" s="223"/>
      <c r="MOX251" s="165"/>
      <c r="MOY251" s="165"/>
      <c r="MOZ251" s="165"/>
      <c r="MPA251" s="166"/>
      <c r="MPC251" s="164"/>
      <c r="MPD251" s="223"/>
      <c r="MPE251" s="223"/>
      <c r="MPF251" s="165"/>
      <c r="MPG251" s="165"/>
      <c r="MPH251" s="165"/>
      <c r="MPI251" s="166"/>
      <c r="MPK251" s="164"/>
      <c r="MPL251" s="223"/>
      <c r="MPM251" s="223"/>
      <c r="MPN251" s="165"/>
      <c r="MPO251" s="165"/>
      <c r="MPP251" s="165"/>
      <c r="MPQ251" s="166"/>
      <c r="MPS251" s="164"/>
      <c r="MPT251" s="223"/>
      <c r="MPU251" s="223"/>
      <c r="MPV251" s="165"/>
      <c r="MPW251" s="165"/>
      <c r="MPX251" s="165"/>
      <c r="MPY251" s="166"/>
      <c r="MQA251" s="164"/>
      <c r="MQB251" s="223"/>
      <c r="MQC251" s="223"/>
      <c r="MQD251" s="165"/>
      <c r="MQE251" s="165"/>
      <c r="MQF251" s="165"/>
      <c r="MQG251" s="166"/>
      <c r="MQI251" s="164"/>
      <c r="MQJ251" s="223"/>
      <c r="MQK251" s="223"/>
      <c r="MQL251" s="165"/>
      <c r="MQM251" s="165"/>
      <c r="MQN251" s="165"/>
      <c r="MQO251" s="166"/>
      <c r="MQQ251" s="164"/>
      <c r="MQR251" s="223"/>
      <c r="MQS251" s="223"/>
      <c r="MQT251" s="165"/>
      <c r="MQU251" s="165"/>
      <c r="MQV251" s="165"/>
      <c r="MQW251" s="166"/>
      <c r="MQY251" s="164"/>
      <c r="MQZ251" s="223"/>
      <c r="MRA251" s="223"/>
      <c r="MRB251" s="165"/>
      <c r="MRC251" s="165"/>
      <c r="MRD251" s="165"/>
      <c r="MRE251" s="166"/>
      <c r="MRG251" s="164"/>
      <c r="MRH251" s="223"/>
      <c r="MRI251" s="223"/>
      <c r="MRJ251" s="165"/>
      <c r="MRK251" s="165"/>
      <c r="MRL251" s="165"/>
      <c r="MRM251" s="166"/>
      <c r="MRO251" s="164"/>
      <c r="MRP251" s="223"/>
      <c r="MRQ251" s="223"/>
      <c r="MRR251" s="165"/>
      <c r="MRS251" s="165"/>
      <c r="MRT251" s="165"/>
      <c r="MRU251" s="166"/>
      <c r="MRW251" s="164"/>
      <c r="MRX251" s="223"/>
      <c r="MRY251" s="223"/>
      <c r="MRZ251" s="165"/>
      <c r="MSA251" s="165"/>
      <c r="MSB251" s="165"/>
      <c r="MSC251" s="166"/>
      <c r="MSE251" s="164"/>
      <c r="MSF251" s="223"/>
      <c r="MSG251" s="223"/>
      <c r="MSH251" s="165"/>
      <c r="MSI251" s="165"/>
      <c r="MSJ251" s="165"/>
      <c r="MSK251" s="166"/>
      <c r="MSM251" s="164"/>
      <c r="MSN251" s="223"/>
      <c r="MSO251" s="223"/>
      <c r="MSP251" s="165"/>
      <c r="MSQ251" s="165"/>
      <c r="MSR251" s="165"/>
      <c r="MSS251" s="166"/>
      <c r="MSU251" s="164"/>
      <c r="MSV251" s="223"/>
      <c r="MSW251" s="223"/>
      <c r="MSX251" s="165"/>
      <c r="MSY251" s="165"/>
      <c r="MSZ251" s="165"/>
      <c r="MTA251" s="166"/>
      <c r="MTC251" s="164"/>
      <c r="MTD251" s="223"/>
      <c r="MTE251" s="223"/>
      <c r="MTF251" s="165"/>
      <c r="MTG251" s="165"/>
      <c r="MTH251" s="165"/>
      <c r="MTI251" s="166"/>
      <c r="MTK251" s="164"/>
      <c r="MTL251" s="223"/>
      <c r="MTM251" s="223"/>
      <c r="MTN251" s="165"/>
      <c r="MTO251" s="165"/>
      <c r="MTP251" s="165"/>
      <c r="MTQ251" s="166"/>
      <c r="MTS251" s="164"/>
      <c r="MTT251" s="223"/>
      <c r="MTU251" s="223"/>
      <c r="MTV251" s="165"/>
      <c r="MTW251" s="165"/>
      <c r="MTX251" s="165"/>
      <c r="MTY251" s="166"/>
      <c r="MUA251" s="164"/>
      <c r="MUB251" s="223"/>
      <c r="MUC251" s="223"/>
      <c r="MUD251" s="165"/>
      <c r="MUE251" s="165"/>
      <c r="MUF251" s="165"/>
      <c r="MUG251" s="166"/>
      <c r="MUI251" s="164"/>
      <c r="MUJ251" s="223"/>
      <c r="MUK251" s="223"/>
      <c r="MUL251" s="165"/>
      <c r="MUM251" s="165"/>
      <c r="MUN251" s="165"/>
      <c r="MUO251" s="166"/>
      <c r="MUQ251" s="164"/>
      <c r="MUR251" s="223"/>
      <c r="MUS251" s="223"/>
      <c r="MUT251" s="165"/>
      <c r="MUU251" s="165"/>
      <c r="MUV251" s="165"/>
      <c r="MUW251" s="166"/>
      <c r="MUY251" s="164"/>
      <c r="MUZ251" s="223"/>
      <c r="MVA251" s="223"/>
      <c r="MVB251" s="165"/>
      <c r="MVC251" s="165"/>
      <c r="MVD251" s="165"/>
      <c r="MVE251" s="166"/>
      <c r="MVG251" s="164"/>
      <c r="MVH251" s="223"/>
      <c r="MVI251" s="223"/>
      <c r="MVJ251" s="165"/>
      <c r="MVK251" s="165"/>
      <c r="MVL251" s="165"/>
      <c r="MVM251" s="166"/>
      <c r="MVO251" s="164"/>
      <c r="MVP251" s="223"/>
      <c r="MVQ251" s="223"/>
      <c r="MVR251" s="165"/>
      <c r="MVS251" s="165"/>
      <c r="MVT251" s="165"/>
      <c r="MVU251" s="166"/>
      <c r="MVW251" s="164"/>
      <c r="MVX251" s="223"/>
      <c r="MVY251" s="223"/>
      <c r="MVZ251" s="165"/>
      <c r="MWA251" s="165"/>
      <c r="MWB251" s="165"/>
      <c r="MWC251" s="166"/>
      <c r="MWE251" s="164"/>
      <c r="MWF251" s="223"/>
      <c r="MWG251" s="223"/>
      <c r="MWH251" s="165"/>
      <c r="MWI251" s="165"/>
      <c r="MWJ251" s="165"/>
      <c r="MWK251" s="166"/>
      <c r="MWM251" s="164"/>
      <c r="MWN251" s="223"/>
      <c r="MWO251" s="223"/>
      <c r="MWP251" s="165"/>
      <c r="MWQ251" s="165"/>
      <c r="MWR251" s="165"/>
      <c r="MWS251" s="166"/>
      <c r="MWU251" s="164"/>
      <c r="MWV251" s="223"/>
      <c r="MWW251" s="223"/>
      <c r="MWX251" s="165"/>
      <c r="MWY251" s="165"/>
      <c r="MWZ251" s="165"/>
      <c r="MXA251" s="166"/>
      <c r="MXC251" s="164"/>
      <c r="MXD251" s="223"/>
      <c r="MXE251" s="223"/>
      <c r="MXF251" s="165"/>
      <c r="MXG251" s="165"/>
      <c r="MXH251" s="165"/>
      <c r="MXI251" s="166"/>
      <c r="MXK251" s="164"/>
      <c r="MXL251" s="223"/>
      <c r="MXM251" s="223"/>
      <c r="MXN251" s="165"/>
      <c r="MXO251" s="165"/>
      <c r="MXP251" s="165"/>
      <c r="MXQ251" s="166"/>
      <c r="MXS251" s="164"/>
      <c r="MXT251" s="223"/>
      <c r="MXU251" s="223"/>
      <c r="MXV251" s="165"/>
      <c r="MXW251" s="165"/>
      <c r="MXX251" s="165"/>
      <c r="MXY251" s="166"/>
      <c r="MYA251" s="164"/>
      <c r="MYB251" s="223"/>
      <c r="MYC251" s="223"/>
      <c r="MYD251" s="165"/>
      <c r="MYE251" s="165"/>
      <c r="MYF251" s="165"/>
      <c r="MYG251" s="166"/>
      <c r="MYI251" s="164"/>
      <c r="MYJ251" s="223"/>
      <c r="MYK251" s="223"/>
      <c r="MYL251" s="165"/>
      <c r="MYM251" s="165"/>
      <c r="MYN251" s="165"/>
      <c r="MYO251" s="166"/>
      <c r="MYQ251" s="164"/>
      <c r="MYR251" s="223"/>
      <c r="MYS251" s="223"/>
      <c r="MYT251" s="165"/>
      <c r="MYU251" s="165"/>
      <c r="MYV251" s="165"/>
      <c r="MYW251" s="166"/>
      <c r="MYY251" s="164"/>
      <c r="MYZ251" s="223"/>
      <c r="MZA251" s="223"/>
      <c r="MZB251" s="165"/>
      <c r="MZC251" s="165"/>
      <c r="MZD251" s="165"/>
      <c r="MZE251" s="166"/>
      <c r="MZG251" s="164"/>
      <c r="MZH251" s="223"/>
      <c r="MZI251" s="223"/>
      <c r="MZJ251" s="165"/>
      <c r="MZK251" s="165"/>
      <c r="MZL251" s="165"/>
      <c r="MZM251" s="166"/>
      <c r="MZO251" s="164"/>
      <c r="MZP251" s="223"/>
      <c r="MZQ251" s="223"/>
      <c r="MZR251" s="165"/>
      <c r="MZS251" s="165"/>
      <c r="MZT251" s="165"/>
      <c r="MZU251" s="166"/>
      <c r="MZW251" s="164"/>
      <c r="MZX251" s="223"/>
      <c r="MZY251" s="223"/>
      <c r="MZZ251" s="165"/>
      <c r="NAA251" s="165"/>
      <c r="NAB251" s="165"/>
      <c r="NAC251" s="166"/>
      <c r="NAE251" s="164"/>
      <c r="NAF251" s="223"/>
      <c r="NAG251" s="223"/>
      <c r="NAH251" s="165"/>
      <c r="NAI251" s="165"/>
      <c r="NAJ251" s="165"/>
      <c r="NAK251" s="166"/>
      <c r="NAM251" s="164"/>
      <c r="NAN251" s="223"/>
      <c r="NAO251" s="223"/>
      <c r="NAP251" s="165"/>
      <c r="NAQ251" s="165"/>
      <c r="NAR251" s="165"/>
      <c r="NAS251" s="166"/>
      <c r="NAU251" s="164"/>
      <c r="NAV251" s="223"/>
      <c r="NAW251" s="223"/>
      <c r="NAX251" s="165"/>
      <c r="NAY251" s="165"/>
      <c r="NAZ251" s="165"/>
      <c r="NBA251" s="166"/>
      <c r="NBC251" s="164"/>
      <c r="NBD251" s="223"/>
      <c r="NBE251" s="223"/>
      <c r="NBF251" s="165"/>
      <c r="NBG251" s="165"/>
      <c r="NBH251" s="165"/>
      <c r="NBI251" s="166"/>
      <c r="NBK251" s="164"/>
      <c r="NBL251" s="223"/>
      <c r="NBM251" s="223"/>
      <c r="NBN251" s="165"/>
      <c r="NBO251" s="165"/>
      <c r="NBP251" s="165"/>
      <c r="NBQ251" s="166"/>
      <c r="NBS251" s="164"/>
      <c r="NBT251" s="223"/>
      <c r="NBU251" s="223"/>
      <c r="NBV251" s="165"/>
      <c r="NBW251" s="165"/>
      <c r="NBX251" s="165"/>
      <c r="NBY251" s="166"/>
      <c r="NCA251" s="164"/>
      <c r="NCB251" s="223"/>
      <c r="NCC251" s="223"/>
      <c r="NCD251" s="165"/>
      <c r="NCE251" s="165"/>
      <c r="NCF251" s="165"/>
      <c r="NCG251" s="166"/>
      <c r="NCI251" s="164"/>
      <c r="NCJ251" s="223"/>
      <c r="NCK251" s="223"/>
      <c r="NCL251" s="165"/>
      <c r="NCM251" s="165"/>
      <c r="NCN251" s="165"/>
      <c r="NCO251" s="166"/>
      <c r="NCQ251" s="164"/>
      <c r="NCR251" s="223"/>
      <c r="NCS251" s="223"/>
      <c r="NCT251" s="165"/>
      <c r="NCU251" s="165"/>
      <c r="NCV251" s="165"/>
      <c r="NCW251" s="166"/>
      <c r="NCY251" s="164"/>
      <c r="NCZ251" s="223"/>
      <c r="NDA251" s="223"/>
      <c r="NDB251" s="165"/>
      <c r="NDC251" s="165"/>
      <c r="NDD251" s="165"/>
      <c r="NDE251" s="166"/>
      <c r="NDG251" s="164"/>
      <c r="NDH251" s="223"/>
      <c r="NDI251" s="223"/>
      <c r="NDJ251" s="165"/>
      <c r="NDK251" s="165"/>
      <c r="NDL251" s="165"/>
      <c r="NDM251" s="166"/>
      <c r="NDO251" s="164"/>
      <c r="NDP251" s="223"/>
      <c r="NDQ251" s="223"/>
      <c r="NDR251" s="165"/>
      <c r="NDS251" s="165"/>
      <c r="NDT251" s="165"/>
      <c r="NDU251" s="166"/>
      <c r="NDW251" s="164"/>
      <c r="NDX251" s="223"/>
      <c r="NDY251" s="223"/>
      <c r="NDZ251" s="165"/>
      <c r="NEA251" s="165"/>
      <c r="NEB251" s="165"/>
      <c r="NEC251" s="166"/>
      <c r="NEE251" s="164"/>
      <c r="NEF251" s="223"/>
      <c r="NEG251" s="223"/>
      <c r="NEH251" s="165"/>
      <c r="NEI251" s="165"/>
      <c r="NEJ251" s="165"/>
      <c r="NEK251" s="166"/>
      <c r="NEM251" s="164"/>
      <c r="NEN251" s="223"/>
      <c r="NEO251" s="223"/>
      <c r="NEP251" s="165"/>
      <c r="NEQ251" s="165"/>
      <c r="NER251" s="165"/>
      <c r="NES251" s="166"/>
      <c r="NEU251" s="164"/>
      <c r="NEV251" s="223"/>
      <c r="NEW251" s="223"/>
      <c r="NEX251" s="165"/>
      <c r="NEY251" s="165"/>
      <c r="NEZ251" s="165"/>
      <c r="NFA251" s="166"/>
      <c r="NFC251" s="164"/>
      <c r="NFD251" s="223"/>
      <c r="NFE251" s="223"/>
      <c r="NFF251" s="165"/>
      <c r="NFG251" s="165"/>
      <c r="NFH251" s="165"/>
      <c r="NFI251" s="166"/>
      <c r="NFK251" s="164"/>
      <c r="NFL251" s="223"/>
      <c r="NFM251" s="223"/>
      <c r="NFN251" s="165"/>
      <c r="NFO251" s="165"/>
      <c r="NFP251" s="165"/>
      <c r="NFQ251" s="166"/>
      <c r="NFS251" s="164"/>
      <c r="NFT251" s="223"/>
      <c r="NFU251" s="223"/>
      <c r="NFV251" s="165"/>
      <c r="NFW251" s="165"/>
      <c r="NFX251" s="165"/>
      <c r="NFY251" s="166"/>
      <c r="NGA251" s="164"/>
      <c r="NGB251" s="223"/>
      <c r="NGC251" s="223"/>
      <c r="NGD251" s="165"/>
      <c r="NGE251" s="165"/>
      <c r="NGF251" s="165"/>
      <c r="NGG251" s="166"/>
      <c r="NGI251" s="164"/>
      <c r="NGJ251" s="223"/>
      <c r="NGK251" s="223"/>
      <c r="NGL251" s="165"/>
      <c r="NGM251" s="165"/>
      <c r="NGN251" s="165"/>
      <c r="NGO251" s="166"/>
      <c r="NGQ251" s="164"/>
      <c r="NGR251" s="223"/>
      <c r="NGS251" s="223"/>
      <c r="NGT251" s="165"/>
      <c r="NGU251" s="165"/>
      <c r="NGV251" s="165"/>
      <c r="NGW251" s="166"/>
      <c r="NGY251" s="164"/>
      <c r="NGZ251" s="223"/>
      <c r="NHA251" s="223"/>
      <c r="NHB251" s="165"/>
      <c r="NHC251" s="165"/>
      <c r="NHD251" s="165"/>
      <c r="NHE251" s="166"/>
      <c r="NHG251" s="164"/>
      <c r="NHH251" s="223"/>
      <c r="NHI251" s="223"/>
      <c r="NHJ251" s="165"/>
      <c r="NHK251" s="165"/>
      <c r="NHL251" s="165"/>
      <c r="NHM251" s="166"/>
      <c r="NHO251" s="164"/>
      <c r="NHP251" s="223"/>
      <c r="NHQ251" s="223"/>
      <c r="NHR251" s="165"/>
      <c r="NHS251" s="165"/>
      <c r="NHT251" s="165"/>
      <c r="NHU251" s="166"/>
      <c r="NHW251" s="164"/>
      <c r="NHX251" s="223"/>
      <c r="NHY251" s="223"/>
      <c r="NHZ251" s="165"/>
      <c r="NIA251" s="165"/>
      <c r="NIB251" s="165"/>
      <c r="NIC251" s="166"/>
      <c r="NIE251" s="164"/>
      <c r="NIF251" s="223"/>
      <c r="NIG251" s="223"/>
      <c r="NIH251" s="165"/>
      <c r="NII251" s="165"/>
      <c r="NIJ251" s="165"/>
      <c r="NIK251" s="166"/>
      <c r="NIM251" s="164"/>
      <c r="NIN251" s="223"/>
      <c r="NIO251" s="223"/>
      <c r="NIP251" s="165"/>
      <c r="NIQ251" s="165"/>
      <c r="NIR251" s="165"/>
      <c r="NIS251" s="166"/>
      <c r="NIU251" s="164"/>
      <c r="NIV251" s="223"/>
      <c r="NIW251" s="223"/>
      <c r="NIX251" s="165"/>
      <c r="NIY251" s="165"/>
      <c r="NIZ251" s="165"/>
      <c r="NJA251" s="166"/>
      <c r="NJC251" s="164"/>
      <c r="NJD251" s="223"/>
      <c r="NJE251" s="223"/>
      <c r="NJF251" s="165"/>
      <c r="NJG251" s="165"/>
      <c r="NJH251" s="165"/>
      <c r="NJI251" s="166"/>
      <c r="NJK251" s="164"/>
      <c r="NJL251" s="223"/>
      <c r="NJM251" s="223"/>
      <c r="NJN251" s="165"/>
      <c r="NJO251" s="165"/>
      <c r="NJP251" s="165"/>
      <c r="NJQ251" s="166"/>
      <c r="NJS251" s="164"/>
      <c r="NJT251" s="223"/>
      <c r="NJU251" s="223"/>
      <c r="NJV251" s="165"/>
      <c r="NJW251" s="165"/>
      <c r="NJX251" s="165"/>
      <c r="NJY251" s="166"/>
      <c r="NKA251" s="164"/>
      <c r="NKB251" s="223"/>
      <c r="NKC251" s="223"/>
      <c r="NKD251" s="165"/>
      <c r="NKE251" s="165"/>
      <c r="NKF251" s="165"/>
      <c r="NKG251" s="166"/>
      <c r="NKI251" s="164"/>
      <c r="NKJ251" s="223"/>
      <c r="NKK251" s="223"/>
      <c r="NKL251" s="165"/>
      <c r="NKM251" s="165"/>
      <c r="NKN251" s="165"/>
      <c r="NKO251" s="166"/>
      <c r="NKQ251" s="164"/>
      <c r="NKR251" s="223"/>
      <c r="NKS251" s="223"/>
      <c r="NKT251" s="165"/>
      <c r="NKU251" s="165"/>
      <c r="NKV251" s="165"/>
      <c r="NKW251" s="166"/>
      <c r="NKY251" s="164"/>
      <c r="NKZ251" s="223"/>
      <c r="NLA251" s="223"/>
      <c r="NLB251" s="165"/>
      <c r="NLC251" s="165"/>
      <c r="NLD251" s="165"/>
      <c r="NLE251" s="166"/>
      <c r="NLG251" s="164"/>
      <c r="NLH251" s="223"/>
      <c r="NLI251" s="223"/>
      <c r="NLJ251" s="165"/>
      <c r="NLK251" s="165"/>
      <c r="NLL251" s="165"/>
      <c r="NLM251" s="166"/>
      <c r="NLO251" s="164"/>
      <c r="NLP251" s="223"/>
      <c r="NLQ251" s="223"/>
      <c r="NLR251" s="165"/>
      <c r="NLS251" s="165"/>
      <c r="NLT251" s="165"/>
      <c r="NLU251" s="166"/>
      <c r="NLW251" s="164"/>
      <c r="NLX251" s="223"/>
      <c r="NLY251" s="223"/>
      <c r="NLZ251" s="165"/>
      <c r="NMA251" s="165"/>
      <c r="NMB251" s="165"/>
      <c r="NMC251" s="166"/>
      <c r="NME251" s="164"/>
      <c r="NMF251" s="223"/>
      <c r="NMG251" s="223"/>
      <c r="NMH251" s="165"/>
      <c r="NMI251" s="165"/>
      <c r="NMJ251" s="165"/>
      <c r="NMK251" s="166"/>
      <c r="NMM251" s="164"/>
      <c r="NMN251" s="223"/>
      <c r="NMO251" s="223"/>
      <c r="NMP251" s="165"/>
      <c r="NMQ251" s="165"/>
      <c r="NMR251" s="165"/>
      <c r="NMS251" s="166"/>
      <c r="NMU251" s="164"/>
      <c r="NMV251" s="223"/>
      <c r="NMW251" s="223"/>
      <c r="NMX251" s="165"/>
      <c r="NMY251" s="165"/>
      <c r="NMZ251" s="165"/>
      <c r="NNA251" s="166"/>
      <c r="NNC251" s="164"/>
      <c r="NND251" s="223"/>
      <c r="NNE251" s="223"/>
      <c r="NNF251" s="165"/>
      <c r="NNG251" s="165"/>
      <c r="NNH251" s="165"/>
      <c r="NNI251" s="166"/>
      <c r="NNK251" s="164"/>
      <c r="NNL251" s="223"/>
      <c r="NNM251" s="223"/>
      <c r="NNN251" s="165"/>
      <c r="NNO251" s="165"/>
      <c r="NNP251" s="165"/>
      <c r="NNQ251" s="166"/>
      <c r="NNS251" s="164"/>
      <c r="NNT251" s="223"/>
      <c r="NNU251" s="223"/>
      <c r="NNV251" s="165"/>
      <c r="NNW251" s="165"/>
      <c r="NNX251" s="165"/>
      <c r="NNY251" s="166"/>
      <c r="NOA251" s="164"/>
      <c r="NOB251" s="223"/>
      <c r="NOC251" s="223"/>
      <c r="NOD251" s="165"/>
      <c r="NOE251" s="165"/>
      <c r="NOF251" s="165"/>
      <c r="NOG251" s="166"/>
      <c r="NOI251" s="164"/>
      <c r="NOJ251" s="223"/>
      <c r="NOK251" s="223"/>
      <c r="NOL251" s="165"/>
      <c r="NOM251" s="165"/>
      <c r="NON251" s="165"/>
      <c r="NOO251" s="166"/>
      <c r="NOQ251" s="164"/>
      <c r="NOR251" s="223"/>
      <c r="NOS251" s="223"/>
      <c r="NOT251" s="165"/>
      <c r="NOU251" s="165"/>
      <c r="NOV251" s="165"/>
      <c r="NOW251" s="166"/>
      <c r="NOY251" s="164"/>
      <c r="NOZ251" s="223"/>
      <c r="NPA251" s="223"/>
      <c r="NPB251" s="165"/>
      <c r="NPC251" s="165"/>
      <c r="NPD251" s="165"/>
      <c r="NPE251" s="166"/>
      <c r="NPG251" s="164"/>
      <c r="NPH251" s="223"/>
      <c r="NPI251" s="223"/>
      <c r="NPJ251" s="165"/>
      <c r="NPK251" s="165"/>
      <c r="NPL251" s="165"/>
      <c r="NPM251" s="166"/>
      <c r="NPO251" s="164"/>
      <c r="NPP251" s="223"/>
      <c r="NPQ251" s="223"/>
      <c r="NPR251" s="165"/>
      <c r="NPS251" s="165"/>
      <c r="NPT251" s="165"/>
      <c r="NPU251" s="166"/>
      <c r="NPW251" s="164"/>
      <c r="NPX251" s="223"/>
      <c r="NPY251" s="223"/>
      <c r="NPZ251" s="165"/>
      <c r="NQA251" s="165"/>
      <c r="NQB251" s="165"/>
      <c r="NQC251" s="166"/>
      <c r="NQE251" s="164"/>
      <c r="NQF251" s="223"/>
      <c r="NQG251" s="223"/>
      <c r="NQH251" s="165"/>
      <c r="NQI251" s="165"/>
      <c r="NQJ251" s="165"/>
      <c r="NQK251" s="166"/>
      <c r="NQM251" s="164"/>
      <c r="NQN251" s="223"/>
      <c r="NQO251" s="223"/>
      <c r="NQP251" s="165"/>
      <c r="NQQ251" s="165"/>
      <c r="NQR251" s="165"/>
      <c r="NQS251" s="166"/>
      <c r="NQU251" s="164"/>
      <c r="NQV251" s="223"/>
      <c r="NQW251" s="223"/>
      <c r="NQX251" s="165"/>
      <c r="NQY251" s="165"/>
      <c r="NQZ251" s="165"/>
      <c r="NRA251" s="166"/>
      <c r="NRC251" s="164"/>
      <c r="NRD251" s="223"/>
      <c r="NRE251" s="223"/>
      <c r="NRF251" s="165"/>
      <c r="NRG251" s="165"/>
      <c r="NRH251" s="165"/>
      <c r="NRI251" s="166"/>
      <c r="NRK251" s="164"/>
      <c r="NRL251" s="223"/>
      <c r="NRM251" s="223"/>
      <c r="NRN251" s="165"/>
      <c r="NRO251" s="165"/>
      <c r="NRP251" s="165"/>
      <c r="NRQ251" s="166"/>
      <c r="NRS251" s="164"/>
      <c r="NRT251" s="223"/>
      <c r="NRU251" s="223"/>
      <c r="NRV251" s="165"/>
      <c r="NRW251" s="165"/>
      <c r="NRX251" s="165"/>
      <c r="NRY251" s="166"/>
      <c r="NSA251" s="164"/>
      <c r="NSB251" s="223"/>
      <c r="NSC251" s="223"/>
      <c r="NSD251" s="165"/>
      <c r="NSE251" s="165"/>
      <c r="NSF251" s="165"/>
      <c r="NSG251" s="166"/>
      <c r="NSI251" s="164"/>
      <c r="NSJ251" s="223"/>
      <c r="NSK251" s="223"/>
      <c r="NSL251" s="165"/>
      <c r="NSM251" s="165"/>
      <c r="NSN251" s="165"/>
      <c r="NSO251" s="166"/>
      <c r="NSQ251" s="164"/>
      <c r="NSR251" s="223"/>
      <c r="NSS251" s="223"/>
      <c r="NST251" s="165"/>
      <c r="NSU251" s="165"/>
      <c r="NSV251" s="165"/>
      <c r="NSW251" s="166"/>
      <c r="NSY251" s="164"/>
      <c r="NSZ251" s="223"/>
      <c r="NTA251" s="223"/>
      <c r="NTB251" s="165"/>
      <c r="NTC251" s="165"/>
      <c r="NTD251" s="165"/>
      <c r="NTE251" s="166"/>
      <c r="NTG251" s="164"/>
      <c r="NTH251" s="223"/>
      <c r="NTI251" s="223"/>
      <c r="NTJ251" s="165"/>
      <c r="NTK251" s="165"/>
      <c r="NTL251" s="165"/>
      <c r="NTM251" s="166"/>
      <c r="NTO251" s="164"/>
      <c r="NTP251" s="223"/>
      <c r="NTQ251" s="223"/>
      <c r="NTR251" s="165"/>
      <c r="NTS251" s="165"/>
      <c r="NTT251" s="165"/>
      <c r="NTU251" s="166"/>
      <c r="NTW251" s="164"/>
      <c r="NTX251" s="223"/>
      <c r="NTY251" s="223"/>
      <c r="NTZ251" s="165"/>
      <c r="NUA251" s="165"/>
      <c r="NUB251" s="165"/>
      <c r="NUC251" s="166"/>
      <c r="NUE251" s="164"/>
      <c r="NUF251" s="223"/>
      <c r="NUG251" s="223"/>
      <c r="NUH251" s="165"/>
      <c r="NUI251" s="165"/>
      <c r="NUJ251" s="165"/>
      <c r="NUK251" s="166"/>
      <c r="NUM251" s="164"/>
      <c r="NUN251" s="223"/>
      <c r="NUO251" s="223"/>
      <c r="NUP251" s="165"/>
      <c r="NUQ251" s="165"/>
      <c r="NUR251" s="165"/>
      <c r="NUS251" s="166"/>
      <c r="NUU251" s="164"/>
      <c r="NUV251" s="223"/>
      <c r="NUW251" s="223"/>
      <c r="NUX251" s="165"/>
      <c r="NUY251" s="165"/>
      <c r="NUZ251" s="165"/>
      <c r="NVA251" s="166"/>
      <c r="NVC251" s="164"/>
      <c r="NVD251" s="223"/>
      <c r="NVE251" s="223"/>
      <c r="NVF251" s="165"/>
      <c r="NVG251" s="165"/>
      <c r="NVH251" s="165"/>
      <c r="NVI251" s="166"/>
      <c r="NVK251" s="164"/>
      <c r="NVL251" s="223"/>
      <c r="NVM251" s="223"/>
      <c r="NVN251" s="165"/>
      <c r="NVO251" s="165"/>
      <c r="NVP251" s="165"/>
      <c r="NVQ251" s="166"/>
      <c r="NVS251" s="164"/>
      <c r="NVT251" s="223"/>
      <c r="NVU251" s="223"/>
      <c r="NVV251" s="165"/>
      <c r="NVW251" s="165"/>
      <c r="NVX251" s="165"/>
      <c r="NVY251" s="166"/>
      <c r="NWA251" s="164"/>
      <c r="NWB251" s="223"/>
      <c r="NWC251" s="223"/>
      <c r="NWD251" s="165"/>
      <c r="NWE251" s="165"/>
      <c r="NWF251" s="165"/>
      <c r="NWG251" s="166"/>
      <c r="NWI251" s="164"/>
      <c r="NWJ251" s="223"/>
      <c r="NWK251" s="223"/>
      <c r="NWL251" s="165"/>
      <c r="NWM251" s="165"/>
      <c r="NWN251" s="165"/>
      <c r="NWO251" s="166"/>
      <c r="NWQ251" s="164"/>
      <c r="NWR251" s="223"/>
      <c r="NWS251" s="223"/>
      <c r="NWT251" s="165"/>
      <c r="NWU251" s="165"/>
      <c r="NWV251" s="165"/>
      <c r="NWW251" s="166"/>
      <c r="NWY251" s="164"/>
      <c r="NWZ251" s="223"/>
      <c r="NXA251" s="223"/>
      <c r="NXB251" s="165"/>
      <c r="NXC251" s="165"/>
      <c r="NXD251" s="165"/>
      <c r="NXE251" s="166"/>
      <c r="NXG251" s="164"/>
      <c r="NXH251" s="223"/>
      <c r="NXI251" s="223"/>
      <c r="NXJ251" s="165"/>
      <c r="NXK251" s="165"/>
      <c r="NXL251" s="165"/>
      <c r="NXM251" s="166"/>
      <c r="NXO251" s="164"/>
      <c r="NXP251" s="223"/>
      <c r="NXQ251" s="223"/>
      <c r="NXR251" s="165"/>
      <c r="NXS251" s="165"/>
      <c r="NXT251" s="165"/>
      <c r="NXU251" s="166"/>
      <c r="NXW251" s="164"/>
      <c r="NXX251" s="223"/>
      <c r="NXY251" s="223"/>
      <c r="NXZ251" s="165"/>
      <c r="NYA251" s="165"/>
      <c r="NYB251" s="165"/>
      <c r="NYC251" s="166"/>
      <c r="NYE251" s="164"/>
      <c r="NYF251" s="223"/>
      <c r="NYG251" s="223"/>
      <c r="NYH251" s="165"/>
      <c r="NYI251" s="165"/>
      <c r="NYJ251" s="165"/>
      <c r="NYK251" s="166"/>
      <c r="NYM251" s="164"/>
      <c r="NYN251" s="223"/>
      <c r="NYO251" s="223"/>
      <c r="NYP251" s="165"/>
      <c r="NYQ251" s="165"/>
      <c r="NYR251" s="165"/>
      <c r="NYS251" s="166"/>
      <c r="NYU251" s="164"/>
      <c r="NYV251" s="223"/>
      <c r="NYW251" s="223"/>
      <c r="NYX251" s="165"/>
      <c r="NYY251" s="165"/>
      <c r="NYZ251" s="165"/>
      <c r="NZA251" s="166"/>
      <c r="NZC251" s="164"/>
      <c r="NZD251" s="223"/>
      <c r="NZE251" s="223"/>
      <c r="NZF251" s="165"/>
      <c r="NZG251" s="165"/>
      <c r="NZH251" s="165"/>
      <c r="NZI251" s="166"/>
      <c r="NZK251" s="164"/>
      <c r="NZL251" s="223"/>
      <c r="NZM251" s="223"/>
      <c r="NZN251" s="165"/>
      <c r="NZO251" s="165"/>
      <c r="NZP251" s="165"/>
      <c r="NZQ251" s="166"/>
      <c r="NZS251" s="164"/>
      <c r="NZT251" s="223"/>
      <c r="NZU251" s="223"/>
      <c r="NZV251" s="165"/>
      <c r="NZW251" s="165"/>
      <c r="NZX251" s="165"/>
      <c r="NZY251" s="166"/>
      <c r="OAA251" s="164"/>
      <c r="OAB251" s="223"/>
      <c r="OAC251" s="223"/>
      <c r="OAD251" s="165"/>
      <c r="OAE251" s="165"/>
      <c r="OAF251" s="165"/>
      <c r="OAG251" s="166"/>
      <c r="OAI251" s="164"/>
      <c r="OAJ251" s="223"/>
      <c r="OAK251" s="223"/>
      <c r="OAL251" s="165"/>
      <c r="OAM251" s="165"/>
      <c r="OAN251" s="165"/>
      <c r="OAO251" s="166"/>
      <c r="OAQ251" s="164"/>
      <c r="OAR251" s="223"/>
      <c r="OAS251" s="223"/>
      <c r="OAT251" s="165"/>
      <c r="OAU251" s="165"/>
      <c r="OAV251" s="165"/>
      <c r="OAW251" s="166"/>
      <c r="OAY251" s="164"/>
      <c r="OAZ251" s="223"/>
      <c r="OBA251" s="223"/>
      <c r="OBB251" s="165"/>
      <c r="OBC251" s="165"/>
      <c r="OBD251" s="165"/>
      <c r="OBE251" s="166"/>
      <c r="OBG251" s="164"/>
      <c r="OBH251" s="223"/>
      <c r="OBI251" s="223"/>
      <c r="OBJ251" s="165"/>
      <c r="OBK251" s="165"/>
      <c r="OBL251" s="165"/>
      <c r="OBM251" s="166"/>
      <c r="OBO251" s="164"/>
      <c r="OBP251" s="223"/>
      <c r="OBQ251" s="223"/>
      <c r="OBR251" s="165"/>
      <c r="OBS251" s="165"/>
      <c r="OBT251" s="165"/>
      <c r="OBU251" s="166"/>
      <c r="OBW251" s="164"/>
      <c r="OBX251" s="223"/>
      <c r="OBY251" s="223"/>
      <c r="OBZ251" s="165"/>
      <c r="OCA251" s="165"/>
      <c r="OCB251" s="165"/>
      <c r="OCC251" s="166"/>
      <c r="OCE251" s="164"/>
      <c r="OCF251" s="223"/>
      <c r="OCG251" s="223"/>
      <c r="OCH251" s="165"/>
      <c r="OCI251" s="165"/>
      <c r="OCJ251" s="165"/>
      <c r="OCK251" s="166"/>
      <c r="OCM251" s="164"/>
      <c r="OCN251" s="223"/>
      <c r="OCO251" s="223"/>
      <c r="OCP251" s="165"/>
      <c r="OCQ251" s="165"/>
      <c r="OCR251" s="165"/>
      <c r="OCS251" s="166"/>
      <c r="OCU251" s="164"/>
      <c r="OCV251" s="223"/>
      <c r="OCW251" s="223"/>
      <c r="OCX251" s="165"/>
      <c r="OCY251" s="165"/>
      <c r="OCZ251" s="165"/>
      <c r="ODA251" s="166"/>
      <c r="ODC251" s="164"/>
      <c r="ODD251" s="223"/>
      <c r="ODE251" s="223"/>
      <c r="ODF251" s="165"/>
      <c r="ODG251" s="165"/>
      <c r="ODH251" s="165"/>
      <c r="ODI251" s="166"/>
      <c r="ODK251" s="164"/>
      <c r="ODL251" s="223"/>
      <c r="ODM251" s="223"/>
      <c r="ODN251" s="165"/>
      <c r="ODO251" s="165"/>
      <c r="ODP251" s="165"/>
      <c r="ODQ251" s="166"/>
      <c r="ODS251" s="164"/>
      <c r="ODT251" s="223"/>
      <c r="ODU251" s="223"/>
      <c r="ODV251" s="165"/>
      <c r="ODW251" s="165"/>
      <c r="ODX251" s="165"/>
      <c r="ODY251" s="166"/>
      <c r="OEA251" s="164"/>
      <c r="OEB251" s="223"/>
      <c r="OEC251" s="223"/>
      <c r="OED251" s="165"/>
      <c r="OEE251" s="165"/>
      <c r="OEF251" s="165"/>
      <c r="OEG251" s="166"/>
      <c r="OEI251" s="164"/>
      <c r="OEJ251" s="223"/>
      <c r="OEK251" s="223"/>
      <c r="OEL251" s="165"/>
      <c r="OEM251" s="165"/>
      <c r="OEN251" s="165"/>
      <c r="OEO251" s="166"/>
      <c r="OEQ251" s="164"/>
      <c r="OER251" s="223"/>
      <c r="OES251" s="223"/>
      <c r="OET251" s="165"/>
      <c r="OEU251" s="165"/>
      <c r="OEV251" s="165"/>
      <c r="OEW251" s="166"/>
      <c r="OEY251" s="164"/>
      <c r="OEZ251" s="223"/>
      <c r="OFA251" s="223"/>
      <c r="OFB251" s="165"/>
      <c r="OFC251" s="165"/>
      <c r="OFD251" s="165"/>
      <c r="OFE251" s="166"/>
      <c r="OFG251" s="164"/>
      <c r="OFH251" s="223"/>
      <c r="OFI251" s="223"/>
      <c r="OFJ251" s="165"/>
      <c r="OFK251" s="165"/>
      <c r="OFL251" s="165"/>
      <c r="OFM251" s="166"/>
      <c r="OFO251" s="164"/>
      <c r="OFP251" s="223"/>
      <c r="OFQ251" s="223"/>
      <c r="OFR251" s="165"/>
      <c r="OFS251" s="165"/>
      <c r="OFT251" s="165"/>
      <c r="OFU251" s="166"/>
      <c r="OFW251" s="164"/>
      <c r="OFX251" s="223"/>
      <c r="OFY251" s="223"/>
      <c r="OFZ251" s="165"/>
      <c r="OGA251" s="165"/>
      <c r="OGB251" s="165"/>
      <c r="OGC251" s="166"/>
      <c r="OGE251" s="164"/>
      <c r="OGF251" s="223"/>
      <c r="OGG251" s="223"/>
      <c r="OGH251" s="165"/>
      <c r="OGI251" s="165"/>
      <c r="OGJ251" s="165"/>
      <c r="OGK251" s="166"/>
      <c r="OGM251" s="164"/>
      <c r="OGN251" s="223"/>
      <c r="OGO251" s="223"/>
      <c r="OGP251" s="165"/>
      <c r="OGQ251" s="165"/>
      <c r="OGR251" s="165"/>
      <c r="OGS251" s="166"/>
      <c r="OGU251" s="164"/>
      <c r="OGV251" s="223"/>
      <c r="OGW251" s="223"/>
      <c r="OGX251" s="165"/>
      <c r="OGY251" s="165"/>
      <c r="OGZ251" s="165"/>
      <c r="OHA251" s="166"/>
      <c r="OHC251" s="164"/>
      <c r="OHD251" s="223"/>
      <c r="OHE251" s="223"/>
      <c r="OHF251" s="165"/>
      <c r="OHG251" s="165"/>
      <c r="OHH251" s="165"/>
      <c r="OHI251" s="166"/>
      <c r="OHK251" s="164"/>
      <c r="OHL251" s="223"/>
      <c r="OHM251" s="223"/>
      <c r="OHN251" s="165"/>
      <c r="OHO251" s="165"/>
      <c r="OHP251" s="165"/>
      <c r="OHQ251" s="166"/>
      <c r="OHS251" s="164"/>
      <c r="OHT251" s="223"/>
      <c r="OHU251" s="223"/>
      <c r="OHV251" s="165"/>
      <c r="OHW251" s="165"/>
      <c r="OHX251" s="165"/>
      <c r="OHY251" s="166"/>
      <c r="OIA251" s="164"/>
      <c r="OIB251" s="223"/>
      <c r="OIC251" s="223"/>
      <c r="OID251" s="165"/>
      <c r="OIE251" s="165"/>
      <c r="OIF251" s="165"/>
      <c r="OIG251" s="166"/>
      <c r="OII251" s="164"/>
      <c r="OIJ251" s="223"/>
      <c r="OIK251" s="223"/>
      <c r="OIL251" s="165"/>
      <c r="OIM251" s="165"/>
      <c r="OIN251" s="165"/>
      <c r="OIO251" s="166"/>
      <c r="OIQ251" s="164"/>
      <c r="OIR251" s="223"/>
      <c r="OIS251" s="223"/>
      <c r="OIT251" s="165"/>
      <c r="OIU251" s="165"/>
      <c r="OIV251" s="165"/>
      <c r="OIW251" s="166"/>
      <c r="OIY251" s="164"/>
      <c r="OIZ251" s="223"/>
      <c r="OJA251" s="223"/>
      <c r="OJB251" s="165"/>
      <c r="OJC251" s="165"/>
      <c r="OJD251" s="165"/>
      <c r="OJE251" s="166"/>
      <c r="OJG251" s="164"/>
      <c r="OJH251" s="223"/>
      <c r="OJI251" s="223"/>
      <c r="OJJ251" s="165"/>
      <c r="OJK251" s="165"/>
      <c r="OJL251" s="165"/>
      <c r="OJM251" s="166"/>
      <c r="OJO251" s="164"/>
      <c r="OJP251" s="223"/>
      <c r="OJQ251" s="223"/>
      <c r="OJR251" s="165"/>
      <c r="OJS251" s="165"/>
      <c r="OJT251" s="165"/>
      <c r="OJU251" s="166"/>
      <c r="OJW251" s="164"/>
      <c r="OJX251" s="223"/>
      <c r="OJY251" s="223"/>
      <c r="OJZ251" s="165"/>
      <c r="OKA251" s="165"/>
      <c r="OKB251" s="165"/>
      <c r="OKC251" s="166"/>
      <c r="OKE251" s="164"/>
      <c r="OKF251" s="223"/>
      <c r="OKG251" s="223"/>
      <c r="OKH251" s="165"/>
      <c r="OKI251" s="165"/>
      <c r="OKJ251" s="165"/>
      <c r="OKK251" s="166"/>
      <c r="OKM251" s="164"/>
      <c r="OKN251" s="223"/>
      <c r="OKO251" s="223"/>
      <c r="OKP251" s="165"/>
      <c r="OKQ251" s="165"/>
      <c r="OKR251" s="165"/>
      <c r="OKS251" s="166"/>
      <c r="OKU251" s="164"/>
      <c r="OKV251" s="223"/>
      <c r="OKW251" s="223"/>
      <c r="OKX251" s="165"/>
      <c r="OKY251" s="165"/>
      <c r="OKZ251" s="165"/>
      <c r="OLA251" s="166"/>
      <c r="OLC251" s="164"/>
      <c r="OLD251" s="223"/>
      <c r="OLE251" s="223"/>
      <c r="OLF251" s="165"/>
      <c r="OLG251" s="165"/>
      <c r="OLH251" s="165"/>
      <c r="OLI251" s="166"/>
      <c r="OLK251" s="164"/>
      <c r="OLL251" s="223"/>
      <c r="OLM251" s="223"/>
      <c r="OLN251" s="165"/>
      <c r="OLO251" s="165"/>
      <c r="OLP251" s="165"/>
      <c r="OLQ251" s="166"/>
      <c r="OLS251" s="164"/>
      <c r="OLT251" s="223"/>
      <c r="OLU251" s="223"/>
      <c r="OLV251" s="165"/>
      <c r="OLW251" s="165"/>
      <c r="OLX251" s="165"/>
      <c r="OLY251" s="166"/>
      <c r="OMA251" s="164"/>
      <c r="OMB251" s="223"/>
      <c r="OMC251" s="223"/>
      <c r="OMD251" s="165"/>
      <c r="OME251" s="165"/>
      <c r="OMF251" s="165"/>
      <c r="OMG251" s="166"/>
      <c r="OMI251" s="164"/>
      <c r="OMJ251" s="223"/>
      <c r="OMK251" s="223"/>
      <c r="OML251" s="165"/>
      <c r="OMM251" s="165"/>
      <c r="OMN251" s="165"/>
      <c r="OMO251" s="166"/>
      <c r="OMQ251" s="164"/>
      <c r="OMR251" s="223"/>
      <c r="OMS251" s="223"/>
      <c r="OMT251" s="165"/>
      <c r="OMU251" s="165"/>
      <c r="OMV251" s="165"/>
      <c r="OMW251" s="166"/>
      <c r="OMY251" s="164"/>
      <c r="OMZ251" s="223"/>
      <c r="ONA251" s="223"/>
      <c r="ONB251" s="165"/>
      <c r="ONC251" s="165"/>
      <c r="OND251" s="165"/>
      <c r="ONE251" s="166"/>
      <c r="ONG251" s="164"/>
      <c r="ONH251" s="223"/>
      <c r="ONI251" s="223"/>
      <c r="ONJ251" s="165"/>
      <c r="ONK251" s="165"/>
      <c r="ONL251" s="165"/>
      <c r="ONM251" s="166"/>
      <c r="ONO251" s="164"/>
      <c r="ONP251" s="223"/>
      <c r="ONQ251" s="223"/>
      <c r="ONR251" s="165"/>
      <c r="ONS251" s="165"/>
      <c r="ONT251" s="165"/>
      <c r="ONU251" s="166"/>
      <c r="ONW251" s="164"/>
      <c r="ONX251" s="223"/>
      <c r="ONY251" s="223"/>
      <c r="ONZ251" s="165"/>
      <c r="OOA251" s="165"/>
      <c r="OOB251" s="165"/>
      <c r="OOC251" s="166"/>
      <c r="OOE251" s="164"/>
      <c r="OOF251" s="223"/>
      <c r="OOG251" s="223"/>
      <c r="OOH251" s="165"/>
      <c r="OOI251" s="165"/>
      <c r="OOJ251" s="165"/>
      <c r="OOK251" s="166"/>
      <c r="OOM251" s="164"/>
      <c r="OON251" s="223"/>
      <c r="OOO251" s="223"/>
      <c r="OOP251" s="165"/>
      <c r="OOQ251" s="165"/>
      <c r="OOR251" s="165"/>
      <c r="OOS251" s="166"/>
      <c r="OOU251" s="164"/>
      <c r="OOV251" s="223"/>
      <c r="OOW251" s="223"/>
      <c r="OOX251" s="165"/>
      <c r="OOY251" s="165"/>
      <c r="OOZ251" s="165"/>
      <c r="OPA251" s="166"/>
      <c r="OPC251" s="164"/>
      <c r="OPD251" s="223"/>
      <c r="OPE251" s="223"/>
      <c r="OPF251" s="165"/>
      <c r="OPG251" s="165"/>
      <c r="OPH251" s="165"/>
      <c r="OPI251" s="166"/>
      <c r="OPK251" s="164"/>
      <c r="OPL251" s="223"/>
      <c r="OPM251" s="223"/>
      <c r="OPN251" s="165"/>
      <c r="OPO251" s="165"/>
      <c r="OPP251" s="165"/>
      <c r="OPQ251" s="166"/>
      <c r="OPS251" s="164"/>
      <c r="OPT251" s="223"/>
      <c r="OPU251" s="223"/>
      <c r="OPV251" s="165"/>
      <c r="OPW251" s="165"/>
      <c r="OPX251" s="165"/>
      <c r="OPY251" s="166"/>
      <c r="OQA251" s="164"/>
      <c r="OQB251" s="223"/>
      <c r="OQC251" s="223"/>
      <c r="OQD251" s="165"/>
      <c r="OQE251" s="165"/>
      <c r="OQF251" s="165"/>
      <c r="OQG251" s="166"/>
      <c r="OQI251" s="164"/>
      <c r="OQJ251" s="223"/>
      <c r="OQK251" s="223"/>
      <c r="OQL251" s="165"/>
      <c r="OQM251" s="165"/>
      <c r="OQN251" s="165"/>
      <c r="OQO251" s="166"/>
      <c r="OQQ251" s="164"/>
      <c r="OQR251" s="223"/>
      <c r="OQS251" s="223"/>
      <c r="OQT251" s="165"/>
      <c r="OQU251" s="165"/>
      <c r="OQV251" s="165"/>
      <c r="OQW251" s="166"/>
      <c r="OQY251" s="164"/>
      <c r="OQZ251" s="223"/>
      <c r="ORA251" s="223"/>
      <c r="ORB251" s="165"/>
      <c r="ORC251" s="165"/>
      <c r="ORD251" s="165"/>
      <c r="ORE251" s="166"/>
      <c r="ORG251" s="164"/>
      <c r="ORH251" s="223"/>
      <c r="ORI251" s="223"/>
      <c r="ORJ251" s="165"/>
      <c r="ORK251" s="165"/>
      <c r="ORL251" s="165"/>
      <c r="ORM251" s="166"/>
      <c r="ORO251" s="164"/>
      <c r="ORP251" s="223"/>
      <c r="ORQ251" s="223"/>
      <c r="ORR251" s="165"/>
      <c r="ORS251" s="165"/>
      <c r="ORT251" s="165"/>
      <c r="ORU251" s="166"/>
      <c r="ORW251" s="164"/>
      <c r="ORX251" s="223"/>
      <c r="ORY251" s="223"/>
      <c r="ORZ251" s="165"/>
      <c r="OSA251" s="165"/>
      <c r="OSB251" s="165"/>
      <c r="OSC251" s="166"/>
      <c r="OSE251" s="164"/>
      <c r="OSF251" s="223"/>
      <c r="OSG251" s="223"/>
      <c r="OSH251" s="165"/>
      <c r="OSI251" s="165"/>
      <c r="OSJ251" s="165"/>
      <c r="OSK251" s="166"/>
      <c r="OSM251" s="164"/>
      <c r="OSN251" s="223"/>
      <c r="OSO251" s="223"/>
      <c r="OSP251" s="165"/>
      <c r="OSQ251" s="165"/>
      <c r="OSR251" s="165"/>
      <c r="OSS251" s="166"/>
      <c r="OSU251" s="164"/>
      <c r="OSV251" s="223"/>
      <c r="OSW251" s="223"/>
      <c r="OSX251" s="165"/>
      <c r="OSY251" s="165"/>
      <c r="OSZ251" s="165"/>
      <c r="OTA251" s="166"/>
      <c r="OTC251" s="164"/>
      <c r="OTD251" s="223"/>
      <c r="OTE251" s="223"/>
      <c r="OTF251" s="165"/>
      <c r="OTG251" s="165"/>
      <c r="OTH251" s="165"/>
      <c r="OTI251" s="166"/>
      <c r="OTK251" s="164"/>
      <c r="OTL251" s="223"/>
      <c r="OTM251" s="223"/>
      <c r="OTN251" s="165"/>
      <c r="OTO251" s="165"/>
      <c r="OTP251" s="165"/>
      <c r="OTQ251" s="166"/>
      <c r="OTS251" s="164"/>
      <c r="OTT251" s="223"/>
      <c r="OTU251" s="223"/>
      <c r="OTV251" s="165"/>
      <c r="OTW251" s="165"/>
      <c r="OTX251" s="165"/>
      <c r="OTY251" s="166"/>
      <c r="OUA251" s="164"/>
      <c r="OUB251" s="223"/>
      <c r="OUC251" s="223"/>
      <c r="OUD251" s="165"/>
      <c r="OUE251" s="165"/>
      <c r="OUF251" s="165"/>
      <c r="OUG251" s="166"/>
      <c r="OUI251" s="164"/>
      <c r="OUJ251" s="223"/>
      <c r="OUK251" s="223"/>
      <c r="OUL251" s="165"/>
      <c r="OUM251" s="165"/>
      <c r="OUN251" s="165"/>
      <c r="OUO251" s="166"/>
      <c r="OUQ251" s="164"/>
      <c r="OUR251" s="223"/>
      <c r="OUS251" s="223"/>
      <c r="OUT251" s="165"/>
      <c r="OUU251" s="165"/>
      <c r="OUV251" s="165"/>
      <c r="OUW251" s="166"/>
      <c r="OUY251" s="164"/>
      <c r="OUZ251" s="223"/>
      <c r="OVA251" s="223"/>
      <c r="OVB251" s="165"/>
      <c r="OVC251" s="165"/>
      <c r="OVD251" s="165"/>
      <c r="OVE251" s="166"/>
      <c r="OVG251" s="164"/>
      <c r="OVH251" s="223"/>
      <c r="OVI251" s="223"/>
      <c r="OVJ251" s="165"/>
      <c r="OVK251" s="165"/>
      <c r="OVL251" s="165"/>
      <c r="OVM251" s="166"/>
      <c r="OVO251" s="164"/>
      <c r="OVP251" s="223"/>
      <c r="OVQ251" s="223"/>
      <c r="OVR251" s="165"/>
      <c r="OVS251" s="165"/>
      <c r="OVT251" s="165"/>
      <c r="OVU251" s="166"/>
      <c r="OVW251" s="164"/>
      <c r="OVX251" s="223"/>
      <c r="OVY251" s="223"/>
      <c r="OVZ251" s="165"/>
      <c r="OWA251" s="165"/>
      <c r="OWB251" s="165"/>
      <c r="OWC251" s="166"/>
      <c r="OWE251" s="164"/>
      <c r="OWF251" s="223"/>
      <c r="OWG251" s="223"/>
      <c r="OWH251" s="165"/>
      <c r="OWI251" s="165"/>
      <c r="OWJ251" s="165"/>
      <c r="OWK251" s="166"/>
      <c r="OWM251" s="164"/>
      <c r="OWN251" s="223"/>
      <c r="OWO251" s="223"/>
      <c r="OWP251" s="165"/>
      <c r="OWQ251" s="165"/>
      <c r="OWR251" s="165"/>
      <c r="OWS251" s="166"/>
      <c r="OWU251" s="164"/>
      <c r="OWV251" s="223"/>
      <c r="OWW251" s="223"/>
      <c r="OWX251" s="165"/>
      <c r="OWY251" s="165"/>
      <c r="OWZ251" s="165"/>
      <c r="OXA251" s="166"/>
      <c r="OXC251" s="164"/>
      <c r="OXD251" s="223"/>
      <c r="OXE251" s="223"/>
      <c r="OXF251" s="165"/>
      <c r="OXG251" s="165"/>
      <c r="OXH251" s="165"/>
      <c r="OXI251" s="166"/>
      <c r="OXK251" s="164"/>
      <c r="OXL251" s="223"/>
      <c r="OXM251" s="223"/>
      <c r="OXN251" s="165"/>
      <c r="OXO251" s="165"/>
      <c r="OXP251" s="165"/>
      <c r="OXQ251" s="166"/>
      <c r="OXS251" s="164"/>
      <c r="OXT251" s="223"/>
      <c r="OXU251" s="223"/>
      <c r="OXV251" s="165"/>
      <c r="OXW251" s="165"/>
      <c r="OXX251" s="165"/>
      <c r="OXY251" s="166"/>
      <c r="OYA251" s="164"/>
      <c r="OYB251" s="223"/>
      <c r="OYC251" s="223"/>
      <c r="OYD251" s="165"/>
      <c r="OYE251" s="165"/>
      <c r="OYF251" s="165"/>
      <c r="OYG251" s="166"/>
      <c r="OYI251" s="164"/>
      <c r="OYJ251" s="223"/>
      <c r="OYK251" s="223"/>
      <c r="OYL251" s="165"/>
      <c r="OYM251" s="165"/>
      <c r="OYN251" s="165"/>
      <c r="OYO251" s="166"/>
      <c r="OYQ251" s="164"/>
      <c r="OYR251" s="223"/>
      <c r="OYS251" s="223"/>
      <c r="OYT251" s="165"/>
      <c r="OYU251" s="165"/>
      <c r="OYV251" s="165"/>
      <c r="OYW251" s="166"/>
      <c r="OYY251" s="164"/>
      <c r="OYZ251" s="223"/>
      <c r="OZA251" s="223"/>
      <c r="OZB251" s="165"/>
      <c r="OZC251" s="165"/>
      <c r="OZD251" s="165"/>
      <c r="OZE251" s="166"/>
      <c r="OZG251" s="164"/>
      <c r="OZH251" s="223"/>
      <c r="OZI251" s="223"/>
      <c r="OZJ251" s="165"/>
      <c r="OZK251" s="165"/>
      <c r="OZL251" s="165"/>
      <c r="OZM251" s="166"/>
      <c r="OZO251" s="164"/>
      <c r="OZP251" s="223"/>
      <c r="OZQ251" s="223"/>
      <c r="OZR251" s="165"/>
      <c r="OZS251" s="165"/>
      <c r="OZT251" s="165"/>
      <c r="OZU251" s="166"/>
      <c r="OZW251" s="164"/>
      <c r="OZX251" s="223"/>
      <c r="OZY251" s="223"/>
      <c r="OZZ251" s="165"/>
      <c r="PAA251" s="165"/>
      <c r="PAB251" s="165"/>
      <c r="PAC251" s="166"/>
      <c r="PAE251" s="164"/>
      <c r="PAF251" s="223"/>
      <c r="PAG251" s="223"/>
      <c r="PAH251" s="165"/>
      <c r="PAI251" s="165"/>
      <c r="PAJ251" s="165"/>
      <c r="PAK251" s="166"/>
      <c r="PAM251" s="164"/>
      <c r="PAN251" s="223"/>
      <c r="PAO251" s="223"/>
      <c r="PAP251" s="165"/>
      <c r="PAQ251" s="165"/>
      <c r="PAR251" s="165"/>
      <c r="PAS251" s="166"/>
      <c r="PAU251" s="164"/>
      <c r="PAV251" s="223"/>
      <c r="PAW251" s="223"/>
      <c r="PAX251" s="165"/>
      <c r="PAY251" s="165"/>
      <c r="PAZ251" s="165"/>
      <c r="PBA251" s="166"/>
      <c r="PBC251" s="164"/>
      <c r="PBD251" s="223"/>
      <c r="PBE251" s="223"/>
      <c r="PBF251" s="165"/>
      <c r="PBG251" s="165"/>
      <c r="PBH251" s="165"/>
      <c r="PBI251" s="166"/>
      <c r="PBK251" s="164"/>
      <c r="PBL251" s="223"/>
      <c r="PBM251" s="223"/>
      <c r="PBN251" s="165"/>
      <c r="PBO251" s="165"/>
      <c r="PBP251" s="165"/>
      <c r="PBQ251" s="166"/>
      <c r="PBS251" s="164"/>
      <c r="PBT251" s="223"/>
      <c r="PBU251" s="223"/>
      <c r="PBV251" s="165"/>
      <c r="PBW251" s="165"/>
      <c r="PBX251" s="165"/>
      <c r="PBY251" s="166"/>
      <c r="PCA251" s="164"/>
      <c r="PCB251" s="223"/>
      <c r="PCC251" s="223"/>
      <c r="PCD251" s="165"/>
      <c r="PCE251" s="165"/>
      <c r="PCF251" s="165"/>
      <c r="PCG251" s="166"/>
      <c r="PCI251" s="164"/>
      <c r="PCJ251" s="223"/>
      <c r="PCK251" s="223"/>
      <c r="PCL251" s="165"/>
      <c r="PCM251" s="165"/>
      <c r="PCN251" s="165"/>
      <c r="PCO251" s="166"/>
      <c r="PCQ251" s="164"/>
      <c r="PCR251" s="223"/>
      <c r="PCS251" s="223"/>
      <c r="PCT251" s="165"/>
      <c r="PCU251" s="165"/>
      <c r="PCV251" s="165"/>
      <c r="PCW251" s="166"/>
      <c r="PCY251" s="164"/>
      <c r="PCZ251" s="223"/>
      <c r="PDA251" s="223"/>
      <c r="PDB251" s="165"/>
      <c r="PDC251" s="165"/>
      <c r="PDD251" s="165"/>
      <c r="PDE251" s="166"/>
      <c r="PDG251" s="164"/>
      <c r="PDH251" s="223"/>
      <c r="PDI251" s="223"/>
      <c r="PDJ251" s="165"/>
      <c r="PDK251" s="165"/>
      <c r="PDL251" s="165"/>
      <c r="PDM251" s="166"/>
      <c r="PDO251" s="164"/>
      <c r="PDP251" s="223"/>
      <c r="PDQ251" s="223"/>
      <c r="PDR251" s="165"/>
      <c r="PDS251" s="165"/>
      <c r="PDT251" s="165"/>
      <c r="PDU251" s="166"/>
      <c r="PDW251" s="164"/>
      <c r="PDX251" s="223"/>
      <c r="PDY251" s="223"/>
      <c r="PDZ251" s="165"/>
      <c r="PEA251" s="165"/>
      <c r="PEB251" s="165"/>
      <c r="PEC251" s="166"/>
      <c r="PEE251" s="164"/>
      <c r="PEF251" s="223"/>
      <c r="PEG251" s="223"/>
      <c r="PEH251" s="165"/>
      <c r="PEI251" s="165"/>
      <c r="PEJ251" s="165"/>
      <c r="PEK251" s="166"/>
      <c r="PEM251" s="164"/>
      <c r="PEN251" s="223"/>
      <c r="PEO251" s="223"/>
      <c r="PEP251" s="165"/>
      <c r="PEQ251" s="165"/>
      <c r="PER251" s="165"/>
      <c r="PES251" s="166"/>
      <c r="PEU251" s="164"/>
      <c r="PEV251" s="223"/>
      <c r="PEW251" s="223"/>
      <c r="PEX251" s="165"/>
      <c r="PEY251" s="165"/>
      <c r="PEZ251" s="165"/>
      <c r="PFA251" s="166"/>
      <c r="PFC251" s="164"/>
      <c r="PFD251" s="223"/>
      <c r="PFE251" s="223"/>
      <c r="PFF251" s="165"/>
      <c r="PFG251" s="165"/>
      <c r="PFH251" s="165"/>
      <c r="PFI251" s="166"/>
      <c r="PFK251" s="164"/>
      <c r="PFL251" s="223"/>
      <c r="PFM251" s="223"/>
      <c r="PFN251" s="165"/>
      <c r="PFO251" s="165"/>
      <c r="PFP251" s="165"/>
      <c r="PFQ251" s="166"/>
      <c r="PFS251" s="164"/>
      <c r="PFT251" s="223"/>
      <c r="PFU251" s="223"/>
      <c r="PFV251" s="165"/>
      <c r="PFW251" s="165"/>
      <c r="PFX251" s="165"/>
      <c r="PFY251" s="166"/>
      <c r="PGA251" s="164"/>
      <c r="PGB251" s="223"/>
      <c r="PGC251" s="223"/>
      <c r="PGD251" s="165"/>
      <c r="PGE251" s="165"/>
      <c r="PGF251" s="165"/>
      <c r="PGG251" s="166"/>
      <c r="PGI251" s="164"/>
      <c r="PGJ251" s="223"/>
      <c r="PGK251" s="223"/>
      <c r="PGL251" s="165"/>
      <c r="PGM251" s="165"/>
      <c r="PGN251" s="165"/>
      <c r="PGO251" s="166"/>
      <c r="PGQ251" s="164"/>
      <c r="PGR251" s="223"/>
      <c r="PGS251" s="223"/>
      <c r="PGT251" s="165"/>
      <c r="PGU251" s="165"/>
      <c r="PGV251" s="165"/>
      <c r="PGW251" s="166"/>
      <c r="PGY251" s="164"/>
      <c r="PGZ251" s="223"/>
      <c r="PHA251" s="223"/>
      <c r="PHB251" s="165"/>
      <c r="PHC251" s="165"/>
      <c r="PHD251" s="165"/>
      <c r="PHE251" s="166"/>
      <c r="PHG251" s="164"/>
      <c r="PHH251" s="223"/>
      <c r="PHI251" s="223"/>
      <c r="PHJ251" s="165"/>
      <c r="PHK251" s="165"/>
      <c r="PHL251" s="165"/>
      <c r="PHM251" s="166"/>
      <c r="PHO251" s="164"/>
      <c r="PHP251" s="223"/>
      <c r="PHQ251" s="223"/>
      <c r="PHR251" s="165"/>
      <c r="PHS251" s="165"/>
      <c r="PHT251" s="165"/>
      <c r="PHU251" s="166"/>
      <c r="PHW251" s="164"/>
      <c r="PHX251" s="223"/>
      <c r="PHY251" s="223"/>
      <c r="PHZ251" s="165"/>
      <c r="PIA251" s="165"/>
      <c r="PIB251" s="165"/>
      <c r="PIC251" s="166"/>
      <c r="PIE251" s="164"/>
      <c r="PIF251" s="223"/>
      <c r="PIG251" s="223"/>
      <c r="PIH251" s="165"/>
      <c r="PII251" s="165"/>
      <c r="PIJ251" s="165"/>
      <c r="PIK251" s="166"/>
      <c r="PIM251" s="164"/>
      <c r="PIN251" s="223"/>
      <c r="PIO251" s="223"/>
      <c r="PIP251" s="165"/>
      <c r="PIQ251" s="165"/>
      <c r="PIR251" s="165"/>
      <c r="PIS251" s="166"/>
      <c r="PIU251" s="164"/>
      <c r="PIV251" s="223"/>
      <c r="PIW251" s="223"/>
      <c r="PIX251" s="165"/>
      <c r="PIY251" s="165"/>
      <c r="PIZ251" s="165"/>
      <c r="PJA251" s="166"/>
      <c r="PJC251" s="164"/>
      <c r="PJD251" s="223"/>
      <c r="PJE251" s="223"/>
      <c r="PJF251" s="165"/>
      <c r="PJG251" s="165"/>
      <c r="PJH251" s="165"/>
      <c r="PJI251" s="166"/>
      <c r="PJK251" s="164"/>
      <c r="PJL251" s="223"/>
      <c r="PJM251" s="223"/>
      <c r="PJN251" s="165"/>
      <c r="PJO251" s="165"/>
      <c r="PJP251" s="165"/>
      <c r="PJQ251" s="166"/>
      <c r="PJS251" s="164"/>
      <c r="PJT251" s="223"/>
      <c r="PJU251" s="223"/>
      <c r="PJV251" s="165"/>
      <c r="PJW251" s="165"/>
      <c r="PJX251" s="165"/>
      <c r="PJY251" s="166"/>
      <c r="PKA251" s="164"/>
      <c r="PKB251" s="223"/>
      <c r="PKC251" s="223"/>
      <c r="PKD251" s="165"/>
      <c r="PKE251" s="165"/>
      <c r="PKF251" s="165"/>
      <c r="PKG251" s="166"/>
      <c r="PKI251" s="164"/>
      <c r="PKJ251" s="223"/>
      <c r="PKK251" s="223"/>
      <c r="PKL251" s="165"/>
      <c r="PKM251" s="165"/>
      <c r="PKN251" s="165"/>
      <c r="PKO251" s="166"/>
      <c r="PKQ251" s="164"/>
      <c r="PKR251" s="223"/>
      <c r="PKS251" s="223"/>
      <c r="PKT251" s="165"/>
      <c r="PKU251" s="165"/>
      <c r="PKV251" s="165"/>
      <c r="PKW251" s="166"/>
      <c r="PKY251" s="164"/>
      <c r="PKZ251" s="223"/>
      <c r="PLA251" s="223"/>
      <c r="PLB251" s="165"/>
      <c r="PLC251" s="165"/>
      <c r="PLD251" s="165"/>
      <c r="PLE251" s="166"/>
      <c r="PLG251" s="164"/>
      <c r="PLH251" s="223"/>
      <c r="PLI251" s="223"/>
      <c r="PLJ251" s="165"/>
      <c r="PLK251" s="165"/>
      <c r="PLL251" s="165"/>
      <c r="PLM251" s="166"/>
      <c r="PLO251" s="164"/>
      <c r="PLP251" s="223"/>
      <c r="PLQ251" s="223"/>
      <c r="PLR251" s="165"/>
      <c r="PLS251" s="165"/>
      <c r="PLT251" s="165"/>
      <c r="PLU251" s="166"/>
      <c r="PLW251" s="164"/>
      <c r="PLX251" s="223"/>
      <c r="PLY251" s="223"/>
      <c r="PLZ251" s="165"/>
      <c r="PMA251" s="165"/>
      <c r="PMB251" s="165"/>
      <c r="PMC251" s="166"/>
      <c r="PME251" s="164"/>
      <c r="PMF251" s="223"/>
      <c r="PMG251" s="223"/>
      <c r="PMH251" s="165"/>
      <c r="PMI251" s="165"/>
      <c r="PMJ251" s="165"/>
      <c r="PMK251" s="166"/>
      <c r="PMM251" s="164"/>
      <c r="PMN251" s="223"/>
      <c r="PMO251" s="223"/>
      <c r="PMP251" s="165"/>
      <c r="PMQ251" s="165"/>
      <c r="PMR251" s="165"/>
      <c r="PMS251" s="166"/>
      <c r="PMU251" s="164"/>
      <c r="PMV251" s="223"/>
      <c r="PMW251" s="223"/>
      <c r="PMX251" s="165"/>
      <c r="PMY251" s="165"/>
      <c r="PMZ251" s="165"/>
      <c r="PNA251" s="166"/>
      <c r="PNC251" s="164"/>
      <c r="PND251" s="223"/>
      <c r="PNE251" s="223"/>
      <c r="PNF251" s="165"/>
      <c r="PNG251" s="165"/>
      <c r="PNH251" s="165"/>
      <c r="PNI251" s="166"/>
      <c r="PNK251" s="164"/>
      <c r="PNL251" s="223"/>
      <c r="PNM251" s="223"/>
      <c r="PNN251" s="165"/>
      <c r="PNO251" s="165"/>
      <c r="PNP251" s="165"/>
      <c r="PNQ251" s="166"/>
      <c r="PNS251" s="164"/>
      <c r="PNT251" s="223"/>
      <c r="PNU251" s="223"/>
      <c r="PNV251" s="165"/>
      <c r="PNW251" s="165"/>
      <c r="PNX251" s="165"/>
      <c r="PNY251" s="166"/>
      <c r="POA251" s="164"/>
      <c r="POB251" s="223"/>
      <c r="POC251" s="223"/>
      <c r="POD251" s="165"/>
      <c r="POE251" s="165"/>
      <c r="POF251" s="165"/>
      <c r="POG251" s="166"/>
      <c r="POI251" s="164"/>
      <c r="POJ251" s="223"/>
      <c r="POK251" s="223"/>
      <c r="POL251" s="165"/>
      <c r="POM251" s="165"/>
      <c r="PON251" s="165"/>
      <c r="POO251" s="166"/>
      <c r="POQ251" s="164"/>
      <c r="POR251" s="223"/>
      <c r="POS251" s="223"/>
      <c r="POT251" s="165"/>
      <c r="POU251" s="165"/>
      <c r="POV251" s="165"/>
      <c r="POW251" s="166"/>
      <c r="POY251" s="164"/>
      <c r="POZ251" s="223"/>
      <c r="PPA251" s="223"/>
      <c r="PPB251" s="165"/>
      <c r="PPC251" s="165"/>
      <c r="PPD251" s="165"/>
      <c r="PPE251" s="166"/>
      <c r="PPG251" s="164"/>
      <c r="PPH251" s="223"/>
      <c r="PPI251" s="223"/>
      <c r="PPJ251" s="165"/>
      <c r="PPK251" s="165"/>
      <c r="PPL251" s="165"/>
      <c r="PPM251" s="166"/>
      <c r="PPO251" s="164"/>
      <c r="PPP251" s="223"/>
      <c r="PPQ251" s="223"/>
      <c r="PPR251" s="165"/>
      <c r="PPS251" s="165"/>
      <c r="PPT251" s="165"/>
      <c r="PPU251" s="166"/>
      <c r="PPW251" s="164"/>
      <c r="PPX251" s="223"/>
      <c r="PPY251" s="223"/>
      <c r="PPZ251" s="165"/>
      <c r="PQA251" s="165"/>
      <c r="PQB251" s="165"/>
      <c r="PQC251" s="166"/>
      <c r="PQE251" s="164"/>
      <c r="PQF251" s="223"/>
      <c r="PQG251" s="223"/>
      <c r="PQH251" s="165"/>
      <c r="PQI251" s="165"/>
      <c r="PQJ251" s="165"/>
      <c r="PQK251" s="166"/>
      <c r="PQM251" s="164"/>
      <c r="PQN251" s="223"/>
      <c r="PQO251" s="223"/>
      <c r="PQP251" s="165"/>
      <c r="PQQ251" s="165"/>
      <c r="PQR251" s="165"/>
      <c r="PQS251" s="166"/>
      <c r="PQU251" s="164"/>
      <c r="PQV251" s="223"/>
      <c r="PQW251" s="223"/>
      <c r="PQX251" s="165"/>
      <c r="PQY251" s="165"/>
      <c r="PQZ251" s="165"/>
      <c r="PRA251" s="166"/>
      <c r="PRC251" s="164"/>
      <c r="PRD251" s="223"/>
      <c r="PRE251" s="223"/>
      <c r="PRF251" s="165"/>
      <c r="PRG251" s="165"/>
      <c r="PRH251" s="165"/>
      <c r="PRI251" s="166"/>
      <c r="PRK251" s="164"/>
      <c r="PRL251" s="223"/>
      <c r="PRM251" s="223"/>
      <c r="PRN251" s="165"/>
      <c r="PRO251" s="165"/>
      <c r="PRP251" s="165"/>
      <c r="PRQ251" s="166"/>
      <c r="PRS251" s="164"/>
      <c r="PRT251" s="223"/>
      <c r="PRU251" s="223"/>
      <c r="PRV251" s="165"/>
      <c r="PRW251" s="165"/>
      <c r="PRX251" s="165"/>
      <c r="PRY251" s="166"/>
      <c r="PSA251" s="164"/>
      <c r="PSB251" s="223"/>
      <c r="PSC251" s="223"/>
      <c r="PSD251" s="165"/>
      <c r="PSE251" s="165"/>
      <c r="PSF251" s="165"/>
      <c r="PSG251" s="166"/>
      <c r="PSI251" s="164"/>
      <c r="PSJ251" s="223"/>
      <c r="PSK251" s="223"/>
      <c r="PSL251" s="165"/>
      <c r="PSM251" s="165"/>
      <c r="PSN251" s="165"/>
      <c r="PSO251" s="166"/>
      <c r="PSQ251" s="164"/>
      <c r="PSR251" s="223"/>
      <c r="PSS251" s="223"/>
      <c r="PST251" s="165"/>
      <c r="PSU251" s="165"/>
      <c r="PSV251" s="165"/>
      <c r="PSW251" s="166"/>
      <c r="PSY251" s="164"/>
      <c r="PSZ251" s="223"/>
      <c r="PTA251" s="223"/>
      <c r="PTB251" s="165"/>
      <c r="PTC251" s="165"/>
      <c r="PTD251" s="165"/>
      <c r="PTE251" s="166"/>
      <c r="PTG251" s="164"/>
      <c r="PTH251" s="223"/>
      <c r="PTI251" s="223"/>
      <c r="PTJ251" s="165"/>
      <c r="PTK251" s="165"/>
      <c r="PTL251" s="165"/>
      <c r="PTM251" s="166"/>
      <c r="PTO251" s="164"/>
      <c r="PTP251" s="223"/>
      <c r="PTQ251" s="223"/>
      <c r="PTR251" s="165"/>
      <c r="PTS251" s="165"/>
      <c r="PTT251" s="165"/>
      <c r="PTU251" s="166"/>
      <c r="PTW251" s="164"/>
      <c r="PTX251" s="223"/>
      <c r="PTY251" s="223"/>
      <c r="PTZ251" s="165"/>
      <c r="PUA251" s="165"/>
      <c r="PUB251" s="165"/>
      <c r="PUC251" s="166"/>
      <c r="PUE251" s="164"/>
      <c r="PUF251" s="223"/>
      <c r="PUG251" s="223"/>
      <c r="PUH251" s="165"/>
      <c r="PUI251" s="165"/>
      <c r="PUJ251" s="165"/>
      <c r="PUK251" s="166"/>
      <c r="PUM251" s="164"/>
      <c r="PUN251" s="223"/>
      <c r="PUO251" s="223"/>
      <c r="PUP251" s="165"/>
      <c r="PUQ251" s="165"/>
      <c r="PUR251" s="165"/>
      <c r="PUS251" s="166"/>
      <c r="PUU251" s="164"/>
      <c r="PUV251" s="223"/>
      <c r="PUW251" s="223"/>
      <c r="PUX251" s="165"/>
      <c r="PUY251" s="165"/>
      <c r="PUZ251" s="165"/>
      <c r="PVA251" s="166"/>
      <c r="PVC251" s="164"/>
      <c r="PVD251" s="223"/>
      <c r="PVE251" s="223"/>
      <c r="PVF251" s="165"/>
      <c r="PVG251" s="165"/>
      <c r="PVH251" s="165"/>
      <c r="PVI251" s="166"/>
      <c r="PVK251" s="164"/>
      <c r="PVL251" s="223"/>
      <c r="PVM251" s="223"/>
      <c r="PVN251" s="165"/>
      <c r="PVO251" s="165"/>
      <c r="PVP251" s="165"/>
      <c r="PVQ251" s="166"/>
      <c r="PVS251" s="164"/>
      <c r="PVT251" s="223"/>
      <c r="PVU251" s="223"/>
      <c r="PVV251" s="165"/>
      <c r="PVW251" s="165"/>
      <c r="PVX251" s="165"/>
      <c r="PVY251" s="166"/>
      <c r="PWA251" s="164"/>
      <c r="PWB251" s="223"/>
      <c r="PWC251" s="223"/>
      <c r="PWD251" s="165"/>
      <c r="PWE251" s="165"/>
      <c r="PWF251" s="165"/>
      <c r="PWG251" s="166"/>
      <c r="PWI251" s="164"/>
      <c r="PWJ251" s="223"/>
      <c r="PWK251" s="223"/>
      <c r="PWL251" s="165"/>
      <c r="PWM251" s="165"/>
      <c r="PWN251" s="165"/>
      <c r="PWO251" s="166"/>
      <c r="PWQ251" s="164"/>
      <c r="PWR251" s="223"/>
      <c r="PWS251" s="223"/>
      <c r="PWT251" s="165"/>
      <c r="PWU251" s="165"/>
      <c r="PWV251" s="165"/>
      <c r="PWW251" s="166"/>
      <c r="PWY251" s="164"/>
      <c r="PWZ251" s="223"/>
      <c r="PXA251" s="223"/>
      <c r="PXB251" s="165"/>
      <c r="PXC251" s="165"/>
      <c r="PXD251" s="165"/>
      <c r="PXE251" s="166"/>
      <c r="PXG251" s="164"/>
      <c r="PXH251" s="223"/>
      <c r="PXI251" s="223"/>
      <c r="PXJ251" s="165"/>
      <c r="PXK251" s="165"/>
      <c r="PXL251" s="165"/>
      <c r="PXM251" s="166"/>
      <c r="PXO251" s="164"/>
      <c r="PXP251" s="223"/>
      <c r="PXQ251" s="223"/>
      <c r="PXR251" s="165"/>
      <c r="PXS251" s="165"/>
      <c r="PXT251" s="165"/>
      <c r="PXU251" s="166"/>
      <c r="PXW251" s="164"/>
      <c r="PXX251" s="223"/>
      <c r="PXY251" s="223"/>
      <c r="PXZ251" s="165"/>
      <c r="PYA251" s="165"/>
      <c r="PYB251" s="165"/>
      <c r="PYC251" s="166"/>
      <c r="PYE251" s="164"/>
      <c r="PYF251" s="223"/>
      <c r="PYG251" s="223"/>
      <c r="PYH251" s="165"/>
      <c r="PYI251" s="165"/>
      <c r="PYJ251" s="165"/>
      <c r="PYK251" s="166"/>
      <c r="PYM251" s="164"/>
      <c r="PYN251" s="223"/>
      <c r="PYO251" s="223"/>
      <c r="PYP251" s="165"/>
      <c r="PYQ251" s="165"/>
      <c r="PYR251" s="165"/>
      <c r="PYS251" s="166"/>
      <c r="PYU251" s="164"/>
      <c r="PYV251" s="223"/>
      <c r="PYW251" s="223"/>
      <c r="PYX251" s="165"/>
      <c r="PYY251" s="165"/>
      <c r="PYZ251" s="165"/>
      <c r="PZA251" s="166"/>
      <c r="PZC251" s="164"/>
      <c r="PZD251" s="223"/>
      <c r="PZE251" s="223"/>
      <c r="PZF251" s="165"/>
      <c r="PZG251" s="165"/>
      <c r="PZH251" s="165"/>
      <c r="PZI251" s="166"/>
      <c r="PZK251" s="164"/>
      <c r="PZL251" s="223"/>
      <c r="PZM251" s="223"/>
      <c r="PZN251" s="165"/>
      <c r="PZO251" s="165"/>
      <c r="PZP251" s="165"/>
      <c r="PZQ251" s="166"/>
      <c r="PZS251" s="164"/>
      <c r="PZT251" s="223"/>
      <c r="PZU251" s="223"/>
      <c r="PZV251" s="165"/>
      <c r="PZW251" s="165"/>
      <c r="PZX251" s="165"/>
      <c r="PZY251" s="166"/>
      <c r="QAA251" s="164"/>
      <c r="QAB251" s="223"/>
      <c r="QAC251" s="223"/>
      <c r="QAD251" s="165"/>
      <c r="QAE251" s="165"/>
      <c r="QAF251" s="165"/>
      <c r="QAG251" s="166"/>
      <c r="QAI251" s="164"/>
      <c r="QAJ251" s="223"/>
      <c r="QAK251" s="223"/>
      <c r="QAL251" s="165"/>
      <c r="QAM251" s="165"/>
      <c r="QAN251" s="165"/>
      <c r="QAO251" s="166"/>
      <c r="QAQ251" s="164"/>
      <c r="QAR251" s="223"/>
      <c r="QAS251" s="223"/>
      <c r="QAT251" s="165"/>
      <c r="QAU251" s="165"/>
      <c r="QAV251" s="165"/>
      <c r="QAW251" s="166"/>
      <c r="QAY251" s="164"/>
      <c r="QAZ251" s="223"/>
      <c r="QBA251" s="223"/>
      <c r="QBB251" s="165"/>
      <c r="QBC251" s="165"/>
      <c r="QBD251" s="165"/>
      <c r="QBE251" s="166"/>
      <c r="QBG251" s="164"/>
      <c r="QBH251" s="223"/>
      <c r="QBI251" s="223"/>
      <c r="QBJ251" s="165"/>
      <c r="QBK251" s="165"/>
      <c r="QBL251" s="165"/>
      <c r="QBM251" s="166"/>
      <c r="QBO251" s="164"/>
      <c r="QBP251" s="223"/>
      <c r="QBQ251" s="223"/>
      <c r="QBR251" s="165"/>
      <c r="QBS251" s="165"/>
      <c r="QBT251" s="165"/>
      <c r="QBU251" s="166"/>
      <c r="QBW251" s="164"/>
      <c r="QBX251" s="223"/>
      <c r="QBY251" s="223"/>
      <c r="QBZ251" s="165"/>
      <c r="QCA251" s="165"/>
      <c r="QCB251" s="165"/>
      <c r="QCC251" s="166"/>
      <c r="QCE251" s="164"/>
      <c r="QCF251" s="223"/>
      <c r="QCG251" s="223"/>
      <c r="QCH251" s="165"/>
      <c r="QCI251" s="165"/>
      <c r="QCJ251" s="165"/>
      <c r="QCK251" s="166"/>
      <c r="QCM251" s="164"/>
      <c r="QCN251" s="223"/>
      <c r="QCO251" s="223"/>
      <c r="QCP251" s="165"/>
      <c r="QCQ251" s="165"/>
      <c r="QCR251" s="165"/>
      <c r="QCS251" s="166"/>
      <c r="QCU251" s="164"/>
      <c r="QCV251" s="223"/>
      <c r="QCW251" s="223"/>
      <c r="QCX251" s="165"/>
      <c r="QCY251" s="165"/>
      <c r="QCZ251" s="165"/>
      <c r="QDA251" s="166"/>
      <c r="QDC251" s="164"/>
      <c r="QDD251" s="223"/>
      <c r="QDE251" s="223"/>
      <c r="QDF251" s="165"/>
      <c r="QDG251" s="165"/>
      <c r="QDH251" s="165"/>
      <c r="QDI251" s="166"/>
      <c r="QDK251" s="164"/>
      <c r="QDL251" s="223"/>
      <c r="QDM251" s="223"/>
      <c r="QDN251" s="165"/>
      <c r="QDO251" s="165"/>
      <c r="QDP251" s="165"/>
      <c r="QDQ251" s="166"/>
      <c r="QDS251" s="164"/>
      <c r="QDT251" s="223"/>
      <c r="QDU251" s="223"/>
      <c r="QDV251" s="165"/>
      <c r="QDW251" s="165"/>
      <c r="QDX251" s="165"/>
      <c r="QDY251" s="166"/>
      <c r="QEA251" s="164"/>
      <c r="QEB251" s="223"/>
      <c r="QEC251" s="223"/>
      <c r="QED251" s="165"/>
      <c r="QEE251" s="165"/>
      <c r="QEF251" s="165"/>
      <c r="QEG251" s="166"/>
      <c r="QEI251" s="164"/>
      <c r="QEJ251" s="223"/>
      <c r="QEK251" s="223"/>
      <c r="QEL251" s="165"/>
      <c r="QEM251" s="165"/>
      <c r="QEN251" s="165"/>
      <c r="QEO251" s="166"/>
      <c r="QEQ251" s="164"/>
      <c r="QER251" s="223"/>
      <c r="QES251" s="223"/>
      <c r="QET251" s="165"/>
      <c r="QEU251" s="165"/>
      <c r="QEV251" s="165"/>
      <c r="QEW251" s="166"/>
      <c r="QEY251" s="164"/>
      <c r="QEZ251" s="223"/>
      <c r="QFA251" s="223"/>
      <c r="QFB251" s="165"/>
      <c r="QFC251" s="165"/>
      <c r="QFD251" s="165"/>
      <c r="QFE251" s="166"/>
      <c r="QFG251" s="164"/>
      <c r="QFH251" s="223"/>
      <c r="QFI251" s="223"/>
      <c r="QFJ251" s="165"/>
      <c r="QFK251" s="165"/>
      <c r="QFL251" s="165"/>
      <c r="QFM251" s="166"/>
      <c r="QFO251" s="164"/>
      <c r="QFP251" s="223"/>
      <c r="QFQ251" s="223"/>
      <c r="QFR251" s="165"/>
      <c r="QFS251" s="165"/>
      <c r="QFT251" s="165"/>
      <c r="QFU251" s="166"/>
      <c r="QFW251" s="164"/>
      <c r="QFX251" s="223"/>
      <c r="QFY251" s="223"/>
      <c r="QFZ251" s="165"/>
      <c r="QGA251" s="165"/>
      <c r="QGB251" s="165"/>
      <c r="QGC251" s="166"/>
      <c r="QGE251" s="164"/>
      <c r="QGF251" s="223"/>
      <c r="QGG251" s="223"/>
      <c r="QGH251" s="165"/>
      <c r="QGI251" s="165"/>
      <c r="QGJ251" s="165"/>
      <c r="QGK251" s="166"/>
      <c r="QGM251" s="164"/>
      <c r="QGN251" s="223"/>
      <c r="QGO251" s="223"/>
      <c r="QGP251" s="165"/>
      <c r="QGQ251" s="165"/>
      <c r="QGR251" s="165"/>
      <c r="QGS251" s="166"/>
      <c r="QGU251" s="164"/>
      <c r="QGV251" s="223"/>
      <c r="QGW251" s="223"/>
      <c r="QGX251" s="165"/>
      <c r="QGY251" s="165"/>
      <c r="QGZ251" s="165"/>
      <c r="QHA251" s="166"/>
      <c r="QHC251" s="164"/>
      <c r="QHD251" s="223"/>
      <c r="QHE251" s="223"/>
      <c r="QHF251" s="165"/>
      <c r="QHG251" s="165"/>
      <c r="QHH251" s="165"/>
      <c r="QHI251" s="166"/>
      <c r="QHK251" s="164"/>
      <c r="QHL251" s="223"/>
      <c r="QHM251" s="223"/>
      <c r="QHN251" s="165"/>
      <c r="QHO251" s="165"/>
      <c r="QHP251" s="165"/>
      <c r="QHQ251" s="166"/>
      <c r="QHS251" s="164"/>
      <c r="QHT251" s="223"/>
      <c r="QHU251" s="223"/>
      <c r="QHV251" s="165"/>
      <c r="QHW251" s="165"/>
      <c r="QHX251" s="165"/>
      <c r="QHY251" s="166"/>
      <c r="QIA251" s="164"/>
      <c r="QIB251" s="223"/>
      <c r="QIC251" s="223"/>
      <c r="QID251" s="165"/>
      <c r="QIE251" s="165"/>
      <c r="QIF251" s="165"/>
      <c r="QIG251" s="166"/>
      <c r="QII251" s="164"/>
      <c r="QIJ251" s="223"/>
      <c r="QIK251" s="223"/>
      <c r="QIL251" s="165"/>
      <c r="QIM251" s="165"/>
      <c r="QIN251" s="165"/>
      <c r="QIO251" s="166"/>
      <c r="QIQ251" s="164"/>
      <c r="QIR251" s="223"/>
      <c r="QIS251" s="223"/>
      <c r="QIT251" s="165"/>
      <c r="QIU251" s="165"/>
      <c r="QIV251" s="165"/>
      <c r="QIW251" s="166"/>
      <c r="QIY251" s="164"/>
      <c r="QIZ251" s="223"/>
      <c r="QJA251" s="223"/>
      <c r="QJB251" s="165"/>
      <c r="QJC251" s="165"/>
      <c r="QJD251" s="165"/>
      <c r="QJE251" s="166"/>
      <c r="QJG251" s="164"/>
      <c r="QJH251" s="223"/>
      <c r="QJI251" s="223"/>
      <c r="QJJ251" s="165"/>
      <c r="QJK251" s="165"/>
      <c r="QJL251" s="165"/>
      <c r="QJM251" s="166"/>
      <c r="QJO251" s="164"/>
      <c r="QJP251" s="223"/>
      <c r="QJQ251" s="223"/>
      <c r="QJR251" s="165"/>
      <c r="QJS251" s="165"/>
      <c r="QJT251" s="165"/>
      <c r="QJU251" s="166"/>
      <c r="QJW251" s="164"/>
      <c r="QJX251" s="223"/>
      <c r="QJY251" s="223"/>
      <c r="QJZ251" s="165"/>
      <c r="QKA251" s="165"/>
      <c r="QKB251" s="165"/>
      <c r="QKC251" s="166"/>
      <c r="QKE251" s="164"/>
      <c r="QKF251" s="223"/>
      <c r="QKG251" s="223"/>
      <c r="QKH251" s="165"/>
      <c r="QKI251" s="165"/>
      <c r="QKJ251" s="165"/>
      <c r="QKK251" s="166"/>
      <c r="QKM251" s="164"/>
      <c r="QKN251" s="223"/>
      <c r="QKO251" s="223"/>
      <c r="QKP251" s="165"/>
      <c r="QKQ251" s="165"/>
      <c r="QKR251" s="165"/>
      <c r="QKS251" s="166"/>
      <c r="QKU251" s="164"/>
      <c r="QKV251" s="223"/>
      <c r="QKW251" s="223"/>
      <c r="QKX251" s="165"/>
      <c r="QKY251" s="165"/>
      <c r="QKZ251" s="165"/>
      <c r="QLA251" s="166"/>
      <c r="QLC251" s="164"/>
      <c r="QLD251" s="223"/>
      <c r="QLE251" s="223"/>
      <c r="QLF251" s="165"/>
      <c r="QLG251" s="165"/>
      <c r="QLH251" s="165"/>
      <c r="QLI251" s="166"/>
      <c r="QLK251" s="164"/>
      <c r="QLL251" s="223"/>
      <c r="QLM251" s="223"/>
      <c r="QLN251" s="165"/>
      <c r="QLO251" s="165"/>
      <c r="QLP251" s="165"/>
      <c r="QLQ251" s="166"/>
      <c r="QLS251" s="164"/>
      <c r="QLT251" s="223"/>
      <c r="QLU251" s="223"/>
      <c r="QLV251" s="165"/>
      <c r="QLW251" s="165"/>
      <c r="QLX251" s="165"/>
      <c r="QLY251" s="166"/>
      <c r="QMA251" s="164"/>
      <c r="QMB251" s="223"/>
      <c r="QMC251" s="223"/>
      <c r="QMD251" s="165"/>
      <c r="QME251" s="165"/>
      <c r="QMF251" s="165"/>
      <c r="QMG251" s="166"/>
      <c r="QMI251" s="164"/>
      <c r="QMJ251" s="223"/>
      <c r="QMK251" s="223"/>
      <c r="QML251" s="165"/>
      <c r="QMM251" s="165"/>
      <c r="QMN251" s="165"/>
      <c r="QMO251" s="166"/>
      <c r="QMQ251" s="164"/>
      <c r="QMR251" s="223"/>
      <c r="QMS251" s="223"/>
      <c r="QMT251" s="165"/>
      <c r="QMU251" s="165"/>
      <c r="QMV251" s="165"/>
      <c r="QMW251" s="166"/>
      <c r="QMY251" s="164"/>
      <c r="QMZ251" s="223"/>
      <c r="QNA251" s="223"/>
      <c r="QNB251" s="165"/>
      <c r="QNC251" s="165"/>
      <c r="QND251" s="165"/>
      <c r="QNE251" s="166"/>
      <c r="QNG251" s="164"/>
      <c r="QNH251" s="223"/>
      <c r="QNI251" s="223"/>
      <c r="QNJ251" s="165"/>
      <c r="QNK251" s="165"/>
      <c r="QNL251" s="165"/>
      <c r="QNM251" s="166"/>
      <c r="QNO251" s="164"/>
      <c r="QNP251" s="223"/>
      <c r="QNQ251" s="223"/>
      <c r="QNR251" s="165"/>
      <c r="QNS251" s="165"/>
      <c r="QNT251" s="165"/>
      <c r="QNU251" s="166"/>
      <c r="QNW251" s="164"/>
      <c r="QNX251" s="223"/>
      <c r="QNY251" s="223"/>
      <c r="QNZ251" s="165"/>
      <c r="QOA251" s="165"/>
      <c r="QOB251" s="165"/>
      <c r="QOC251" s="166"/>
      <c r="QOE251" s="164"/>
      <c r="QOF251" s="223"/>
      <c r="QOG251" s="223"/>
      <c r="QOH251" s="165"/>
      <c r="QOI251" s="165"/>
      <c r="QOJ251" s="165"/>
      <c r="QOK251" s="166"/>
      <c r="QOM251" s="164"/>
      <c r="QON251" s="223"/>
      <c r="QOO251" s="223"/>
      <c r="QOP251" s="165"/>
      <c r="QOQ251" s="165"/>
      <c r="QOR251" s="165"/>
      <c r="QOS251" s="166"/>
      <c r="QOU251" s="164"/>
      <c r="QOV251" s="223"/>
      <c r="QOW251" s="223"/>
      <c r="QOX251" s="165"/>
      <c r="QOY251" s="165"/>
      <c r="QOZ251" s="165"/>
      <c r="QPA251" s="166"/>
      <c r="QPC251" s="164"/>
      <c r="QPD251" s="223"/>
      <c r="QPE251" s="223"/>
      <c r="QPF251" s="165"/>
      <c r="QPG251" s="165"/>
      <c r="QPH251" s="165"/>
      <c r="QPI251" s="166"/>
      <c r="QPK251" s="164"/>
      <c r="QPL251" s="223"/>
      <c r="QPM251" s="223"/>
      <c r="QPN251" s="165"/>
      <c r="QPO251" s="165"/>
      <c r="QPP251" s="165"/>
      <c r="QPQ251" s="166"/>
      <c r="QPS251" s="164"/>
      <c r="QPT251" s="223"/>
      <c r="QPU251" s="223"/>
      <c r="QPV251" s="165"/>
      <c r="QPW251" s="165"/>
      <c r="QPX251" s="165"/>
      <c r="QPY251" s="166"/>
      <c r="QQA251" s="164"/>
      <c r="QQB251" s="223"/>
      <c r="QQC251" s="223"/>
      <c r="QQD251" s="165"/>
      <c r="QQE251" s="165"/>
      <c r="QQF251" s="165"/>
      <c r="QQG251" s="166"/>
      <c r="QQI251" s="164"/>
      <c r="QQJ251" s="223"/>
      <c r="QQK251" s="223"/>
      <c r="QQL251" s="165"/>
      <c r="QQM251" s="165"/>
      <c r="QQN251" s="165"/>
      <c r="QQO251" s="166"/>
      <c r="QQQ251" s="164"/>
      <c r="QQR251" s="223"/>
      <c r="QQS251" s="223"/>
      <c r="QQT251" s="165"/>
      <c r="QQU251" s="165"/>
      <c r="QQV251" s="165"/>
      <c r="QQW251" s="166"/>
      <c r="QQY251" s="164"/>
      <c r="QQZ251" s="223"/>
      <c r="QRA251" s="223"/>
      <c r="QRB251" s="165"/>
      <c r="QRC251" s="165"/>
      <c r="QRD251" s="165"/>
      <c r="QRE251" s="166"/>
      <c r="QRG251" s="164"/>
      <c r="QRH251" s="223"/>
      <c r="QRI251" s="223"/>
      <c r="QRJ251" s="165"/>
      <c r="QRK251" s="165"/>
      <c r="QRL251" s="165"/>
      <c r="QRM251" s="166"/>
      <c r="QRO251" s="164"/>
      <c r="QRP251" s="223"/>
      <c r="QRQ251" s="223"/>
      <c r="QRR251" s="165"/>
      <c r="QRS251" s="165"/>
      <c r="QRT251" s="165"/>
      <c r="QRU251" s="166"/>
      <c r="QRW251" s="164"/>
      <c r="QRX251" s="223"/>
      <c r="QRY251" s="223"/>
      <c r="QRZ251" s="165"/>
      <c r="QSA251" s="165"/>
      <c r="QSB251" s="165"/>
      <c r="QSC251" s="166"/>
      <c r="QSE251" s="164"/>
      <c r="QSF251" s="223"/>
      <c r="QSG251" s="223"/>
      <c r="QSH251" s="165"/>
      <c r="QSI251" s="165"/>
      <c r="QSJ251" s="165"/>
      <c r="QSK251" s="166"/>
      <c r="QSM251" s="164"/>
      <c r="QSN251" s="223"/>
      <c r="QSO251" s="223"/>
      <c r="QSP251" s="165"/>
      <c r="QSQ251" s="165"/>
      <c r="QSR251" s="165"/>
      <c r="QSS251" s="166"/>
      <c r="QSU251" s="164"/>
      <c r="QSV251" s="223"/>
      <c r="QSW251" s="223"/>
      <c r="QSX251" s="165"/>
      <c r="QSY251" s="165"/>
      <c r="QSZ251" s="165"/>
      <c r="QTA251" s="166"/>
      <c r="QTC251" s="164"/>
      <c r="QTD251" s="223"/>
      <c r="QTE251" s="223"/>
      <c r="QTF251" s="165"/>
      <c r="QTG251" s="165"/>
      <c r="QTH251" s="165"/>
      <c r="QTI251" s="166"/>
      <c r="QTK251" s="164"/>
      <c r="QTL251" s="223"/>
      <c r="QTM251" s="223"/>
      <c r="QTN251" s="165"/>
      <c r="QTO251" s="165"/>
      <c r="QTP251" s="165"/>
      <c r="QTQ251" s="166"/>
      <c r="QTS251" s="164"/>
      <c r="QTT251" s="223"/>
      <c r="QTU251" s="223"/>
      <c r="QTV251" s="165"/>
      <c r="QTW251" s="165"/>
      <c r="QTX251" s="165"/>
      <c r="QTY251" s="166"/>
      <c r="QUA251" s="164"/>
      <c r="QUB251" s="223"/>
      <c r="QUC251" s="223"/>
      <c r="QUD251" s="165"/>
      <c r="QUE251" s="165"/>
      <c r="QUF251" s="165"/>
      <c r="QUG251" s="166"/>
      <c r="QUI251" s="164"/>
      <c r="QUJ251" s="223"/>
      <c r="QUK251" s="223"/>
      <c r="QUL251" s="165"/>
      <c r="QUM251" s="165"/>
      <c r="QUN251" s="165"/>
      <c r="QUO251" s="166"/>
      <c r="QUQ251" s="164"/>
      <c r="QUR251" s="223"/>
      <c r="QUS251" s="223"/>
      <c r="QUT251" s="165"/>
      <c r="QUU251" s="165"/>
      <c r="QUV251" s="165"/>
      <c r="QUW251" s="166"/>
      <c r="QUY251" s="164"/>
      <c r="QUZ251" s="223"/>
      <c r="QVA251" s="223"/>
      <c r="QVB251" s="165"/>
      <c r="QVC251" s="165"/>
      <c r="QVD251" s="165"/>
      <c r="QVE251" s="166"/>
      <c r="QVG251" s="164"/>
      <c r="QVH251" s="223"/>
      <c r="QVI251" s="223"/>
      <c r="QVJ251" s="165"/>
      <c r="QVK251" s="165"/>
      <c r="QVL251" s="165"/>
      <c r="QVM251" s="166"/>
      <c r="QVO251" s="164"/>
      <c r="QVP251" s="223"/>
      <c r="QVQ251" s="223"/>
      <c r="QVR251" s="165"/>
      <c r="QVS251" s="165"/>
      <c r="QVT251" s="165"/>
      <c r="QVU251" s="166"/>
      <c r="QVW251" s="164"/>
      <c r="QVX251" s="223"/>
      <c r="QVY251" s="223"/>
      <c r="QVZ251" s="165"/>
      <c r="QWA251" s="165"/>
      <c r="QWB251" s="165"/>
      <c r="QWC251" s="166"/>
      <c r="QWE251" s="164"/>
      <c r="QWF251" s="223"/>
      <c r="QWG251" s="223"/>
      <c r="QWH251" s="165"/>
      <c r="QWI251" s="165"/>
      <c r="QWJ251" s="165"/>
      <c r="QWK251" s="166"/>
      <c r="QWM251" s="164"/>
      <c r="QWN251" s="223"/>
      <c r="QWO251" s="223"/>
      <c r="QWP251" s="165"/>
      <c r="QWQ251" s="165"/>
      <c r="QWR251" s="165"/>
      <c r="QWS251" s="166"/>
      <c r="QWU251" s="164"/>
      <c r="QWV251" s="223"/>
      <c r="QWW251" s="223"/>
      <c r="QWX251" s="165"/>
      <c r="QWY251" s="165"/>
      <c r="QWZ251" s="165"/>
      <c r="QXA251" s="166"/>
      <c r="QXC251" s="164"/>
      <c r="QXD251" s="223"/>
      <c r="QXE251" s="223"/>
      <c r="QXF251" s="165"/>
      <c r="QXG251" s="165"/>
      <c r="QXH251" s="165"/>
      <c r="QXI251" s="166"/>
      <c r="QXK251" s="164"/>
      <c r="QXL251" s="223"/>
      <c r="QXM251" s="223"/>
      <c r="QXN251" s="165"/>
      <c r="QXO251" s="165"/>
      <c r="QXP251" s="165"/>
      <c r="QXQ251" s="166"/>
      <c r="QXS251" s="164"/>
      <c r="QXT251" s="223"/>
      <c r="QXU251" s="223"/>
      <c r="QXV251" s="165"/>
      <c r="QXW251" s="165"/>
      <c r="QXX251" s="165"/>
      <c r="QXY251" s="166"/>
      <c r="QYA251" s="164"/>
      <c r="QYB251" s="223"/>
      <c r="QYC251" s="223"/>
      <c r="QYD251" s="165"/>
      <c r="QYE251" s="165"/>
      <c r="QYF251" s="165"/>
      <c r="QYG251" s="166"/>
      <c r="QYI251" s="164"/>
      <c r="QYJ251" s="223"/>
      <c r="QYK251" s="223"/>
      <c r="QYL251" s="165"/>
      <c r="QYM251" s="165"/>
      <c r="QYN251" s="165"/>
      <c r="QYO251" s="166"/>
      <c r="QYQ251" s="164"/>
      <c r="QYR251" s="223"/>
      <c r="QYS251" s="223"/>
      <c r="QYT251" s="165"/>
      <c r="QYU251" s="165"/>
      <c r="QYV251" s="165"/>
      <c r="QYW251" s="166"/>
      <c r="QYY251" s="164"/>
      <c r="QYZ251" s="223"/>
      <c r="QZA251" s="223"/>
      <c r="QZB251" s="165"/>
      <c r="QZC251" s="165"/>
      <c r="QZD251" s="165"/>
      <c r="QZE251" s="166"/>
      <c r="QZG251" s="164"/>
      <c r="QZH251" s="223"/>
      <c r="QZI251" s="223"/>
      <c r="QZJ251" s="165"/>
      <c r="QZK251" s="165"/>
      <c r="QZL251" s="165"/>
      <c r="QZM251" s="166"/>
      <c r="QZO251" s="164"/>
      <c r="QZP251" s="223"/>
      <c r="QZQ251" s="223"/>
      <c r="QZR251" s="165"/>
      <c r="QZS251" s="165"/>
      <c r="QZT251" s="165"/>
      <c r="QZU251" s="166"/>
      <c r="QZW251" s="164"/>
      <c r="QZX251" s="223"/>
      <c r="QZY251" s="223"/>
      <c r="QZZ251" s="165"/>
      <c r="RAA251" s="165"/>
      <c r="RAB251" s="165"/>
      <c r="RAC251" s="166"/>
      <c r="RAE251" s="164"/>
      <c r="RAF251" s="223"/>
      <c r="RAG251" s="223"/>
      <c r="RAH251" s="165"/>
      <c r="RAI251" s="165"/>
      <c r="RAJ251" s="165"/>
      <c r="RAK251" s="166"/>
      <c r="RAM251" s="164"/>
      <c r="RAN251" s="223"/>
      <c r="RAO251" s="223"/>
      <c r="RAP251" s="165"/>
      <c r="RAQ251" s="165"/>
      <c r="RAR251" s="165"/>
      <c r="RAS251" s="166"/>
      <c r="RAU251" s="164"/>
      <c r="RAV251" s="223"/>
      <c r="RAW251" s="223"/>
      <c r="RAX251" s="165"/>
      <c r="RAY251" s="165"/>
      <c r="RAZ251" s="165"/>
      <c r="RBA251" s="166"/>
      <c r="RBC251" s="164"/>
      <c r="RBD251" s="223"/>
      <c r="RBE251" s="223"/>
      <c r="RBF251" s="165"/>
      <c r="RBG251" s="165"/>
      <c r="RBH251" s="165"/>
      <c r="RBI251" s="166"/>
      <c r="RBK251" s="164"/>
      <c r="RBL251" s="223"/>
      <c r="RBM251" s="223"/>
      <c r="RBN251" s="165"/>
      <c r="RBO251" s="165"/>
      <c r="RBP251" s="165"/>
      <c r="RBQ251" s="166"/>
      <c r="RBS251" s="164"/>
      <c r="RBT251" s="223"/>
      <c r="RBU251" s="223"/>
      <c r="RBV251" s="165"/>
      <c r="RBW251" s="165"/>
      <c r="RBX251" s="165"/>
      <c r="RBY251" s="166"/>
      <c r="RCA251" s="164"/>
      <c r="RCB251" s="223"/>
      <c r="RCC251" s="223"/>
      <c r="RCD251" s="165"/>
      <c r="RCE251" s="165"/>
      <c r="RCF251" s="165"/>
      <c r="RCG251" s="166"/>
      <c r="RCI251" s="164"/>
      <c r="RCJ251" s="223"/>
      <c r="RCK251" s="223"/>
      <c r="RCL251" s="165"/>
      <c r="RCM251" s="165"/>
      <c r="RCN251" s="165"/>
      <c r="RCO251" s="166"/>
      <c r="RCQ251" s="164"/>
      <c r="RCR251" s="223"/>
      <c r="RCS251" s="223"/>
      <c r="RCT251" s="165"/>
      <c r="RCU251" s="165"/>
      <c r="RCV251" s="165"/>
      <c r="RCW251" s="166"/>
      <c r="RCY251" s="164"/>
      <c r="RCZ251" s="223"/>
      <c r="RDA251" s="223"/>
      <c r="RDB251" s="165"/>
      <c r="RDC251" s="165"/>
      <c r="RDD251" s="165"/>
      <c r="RDE251" s="166"/>
      <c r="RDG251" s="164"/>
      <c r="RDH251" s="223"/>
      <c r="RDI251" s="223"/>
      <c r="RDJ251" s="165"/>
      <c r="RDK251" s="165"/>
      <c r="RDL251" s="165"/>
      <c r="RDM251" s="166"/>
      <c r="RDO251" s="164"/>
      <c r="RDP251" s="223"/>
      <c r="RDQ251" s="223"/>
      <c r="RDR251" s="165"/>
      <c r="RDS251" s="165"/>
      <c r="RDT251" s="165"/>
      <c r="RDU251" s="166"/>
      <c r="RDW251" s="164"/>
      <c r="RDX251" s="223"/>
      <c r="RDY251" s="223"/>
      <c r="RDZ251" s="165"/>
      <c r="REA251" s="165"/>
      <c r="REB251" s="165"/>
      <c r="REC251" s="166"/>
      <c r="REE251" s="164"/>
      <c r="REF251" s="223"/>
      <c r="REG251" s="223"/>
      <c r="REH251" s="165"/>
      <c r="REI251" s="165"/>
      <c r="REJ251" s="165"/>
      <c r="REK251" s="166"/>
      <c r="REM251" s="164"/>
      <c r="REN251" s="223"/>
      <c r="REO251" s="223"/>
      <c r="REP251" s="165"/>
      <c r="REQ251" s="165"/>
      <c r="RER251" s="165"/>
      <c r="RES251" s="166"/>
      <c r="REU251" s="164"/>
      <c r="REV251" s="223"/>
      <c r="REW251" s="223"/>
      <c r="REX251" s="165"/>
      <c r="REY251" s="165"/>
      <c r="REZ251" s="165"/>
      <c r="RFA251" s="166"/>
      <c r="RFC251" s="164"/>
      <c r="RFD251" s="223"/>
      <c r="RFE251" s="223"/>
      <c r="RFF251" s="165"/>
      <c r="RFG251" s="165"/>
      <c r="RFH251" s="165"/>
      <c r="RFI251" s="166"/>
      <c r="RFK251" s="164"/>
      <c r="RFL251" s="223"/>
      <c r="RFM251" s="223"/>
      <c r="RFN251" s="165"/>
      <c r="RFO251" s="165"/>
      <c r="RFP251" s="165"/>
      <c r="RFQ251" s="166"/>
      <c r="RFS251" s="164"/>
      <c r="RFT251" s="223"/>
      <c r="RFU251" s="223"/>
      <c r="RFV251" s="165"/>
      <c r="RFW251" s="165"/>
      <c r="RFX251" s="165"/>
      <c r="RFY251" s="166"/>
      <c r="RGA251" s="164"/>
      <c r="RGB251" s="223"/>
      <c r="RGC251" s="223"/>
      <c r="RGD251" s="165"/>
      <c r="RGE251" s="165"/>
      <c r="RGF251" s="165"/>
      <c r="RGG251" s="166"/>
      <c r="RGI251" s="164"/>
      <c r="RGJ251" s="223"/>
      <c r="RGK251" s="223"/>
      <c r="RGL251" s="165"/>
      <c r="RGM251" s="165"/>
      <c r="RGN251" s="165"/>
      <c r="RGO251" s="166"/>
      <c r="RGQ251" s="164"/>
      <c r="RGR251" s="223"/>
      <c r="RGS251" s="223"/>
      <c r="RGT251" s="165"/>
      <c r="RGU251" s="165"/>
      <c r="RGV251" s="165"/>
      <c r="RGW251" s="166"/>
      <c r="RGY251" s="164"/>
      <c r="RGZ251" s="223"/>
      <c r="RHA251" s="223"/>
      <c r="RHB251" s="165"/>
      <c r="RHC251" s="165"/>
      <c r="RHD251" s="165"/>
      <c r="RHE251" s="166"/>
      <c r="RHG251" s="164"/>
      <c r="RHH251" s="223"/>
      <c r="RHI251" s="223"/>
      <c r="RHJ251" s="165"/>
      <c r="RHK251" s="165"/>
      <c r="RHL251" s="165"/>
      <c r="RHM251" s="166"/>
      <c r="RHO251" s="164"/>
      <c r="RHP251" s="223"/>
      <c r="RHQ251" s="223"/>
      <c r="RHR251" s="165"/>
      <c r="RHS251" s="165"/>
      <c r="RHT251" s="165"/>
      <c r="RHU251" s="166"/>
      <c r="RHW251" s="164"/>
      <c r="RHX251" s="223"/>
      <c r="RHY251" s="223"/>
      <c r="RHZ251" s="165"/>
      <c r="RIA251" s="165"/>
      <c r="RIB251" s="165"/>
      <c r="RIC251" s="166"/>
      <c r="RIE251" s="164"/>
      <c r="RIF251" s="223"/>
      <c r="RIG251" s="223"/>
      <c r="RIH251" s="165"/>
      <c r="RII251" s="165"/>
      <c r="RIJ251" s="165"/>
      <c r="RIK251" s="166"/>
      <c r="RIM251" s="164"/>
      <c r="RIN251" s="223"/>
      <c r="RIO251" s="223"/>
      <c r="RIP251" s="165"/>
      <c r="RIQ251" s="165"/>
      <c r="RIR251" s="165"/>
      <c r="RIS251" s="166"/>
      <c r="RIU251" s="164"/>
      <c r="RIV251" s="223"/>
      <c r="RIW251" s="223"/>
      <c r="RIX251" s="165"/>
      <c r="RIY251" s="165"/>
      <c r="RIZ251" s="165"/>
      <c r="RJA251" s="166"/>
      <c r="RJC251" s="164"/>
      <c r="RJD251" s="223"/>
      <c r="RJE251" s="223"/>
      <c r="RJF251" s="165"/>
      <c r="RJG251" s="165"/>
      <c r="RJH251" s="165"/>
      <c r="RJI251" s="166"/>
      <c r="RJK251" s="164"/>
      <c r="RJL251" s="223"/>
      <c r="RJM251" s="223"/>
      <c r="RJN251" s="165"/>
      <c r="RJO251" s="165"/>
      <c r="RJP251" s="165"/>
      <c r="RJQ251" s="166"/>
      <c r="RJS251" s="164"/>
      <c r="RJT251" s="223"/>
      <c r="RJU251" s="223"/>
      <c r="RJV251" s="165"/>
      <c r="RJW251" s="165"/>
      <c r="RJX251" s="165"/>
      <c r="RJY251" s="166"/>
      <c r="RKA251" s="164"/>
      <c r="RKB251" s="223"/>
      <c r="RKC251" s="223"/>
      <c r="RKD251" s="165"/>
      <c r="RKE251" s="165"/>
      <c r="RKF251" s="165"/>
      <c r="RKG251" s="166"/>
      <c r="RKI251" s="164"/>
      <c r="RKJ251" s="223"/>
      <c r="RKK251" s="223"/>
      <c r="RKL251" s="165"/>
      <c r="RKM251" s="165"/>
      <c r="RKN251" s="165"/>
      <c r="RKO251" s="166"/>
      <c r="RKQ251" s="164"/>
      <c r="RKR251" s="223"/>
      <c r="RKS251" s="223"/>
      <c r="RKT251" s="165"/>
      <c r="RKU251" s="165"/>
      <c r="RKV251" s="165"/>
      <c r="RKW251" s="166"/>
      <c r="RKY251" s="164"/>
      <c r="RKZ251" s="223"/>
      <c r="RLA251" s="223"/>
      <c r="RLB251" s="165"/>
      <c r="RLC251" s="165"/>
      <c r="RLD251" s="165"/>
      <c r="RLE251" s="166"/>
      <c r="RLG251" s="164"/>
      <c r="RLH251" s="223"/>
      <c r="RLI251" s="223"/>
      <c r="RLJ251" s="165"/>
      <c r="RLK251" s="165"/>
      <c r="RLL251" s="165"/>
      <c r="RLM251" s="166"/>
      <c r="RLO251" s="164"/>
      <c r="RLP251" s="223"/>
      <c r="RLQ251" s="223"/>
      <c r="RLR251" s="165"/>
      <c r="RLS251" s="165"/>
      <c r="RLT251" s="165"/>
      <c r="RLU251" s="166"/>
      <c r="RLW251" s="164"/>
      <c r="RLX251" s="223"/>
      <c r="RLY251" s="223"/>
      <c r="RLZ251" s="165"/>
      <c r="RMA251" s="165"/>
      <c r="RMB251" s="165"/>
      <c r="RMC251" s="166"/>
      <c r="RME251" s="164"/>
      <c r="RMF251" s="223"/>
      <c r="RMG251" s="223"/>
      <c r="RMH251" s="165"/>
      <c r="RMI251" s="165"/>
      <c r="RMJ251" s="165"/>
      <c r="RMK251" s="166"/>
      <c r="RMM251" s="164"/>
      <c r="RMN251" s="223"/>
      <c r="RMO251" s="223"/>
      <c r="RMP251" s="165"/>
      <c r="RMQ251" s="165"/>
      <c r="RMR251" s="165"/>
      <c r="RMS251" s="166"/>
      <c r="RMU251" s="164"/>
      <c r="RMV251" s="223"/>
      <c r="RMW251" s="223"/>
      <c r="RMX251" s="165"/>
      <c r="RMY251" s="165"/>
      <c r="RMZ251" s="165"/>
      <c r="RNA251" s="166"/>
      <c r="RNC251" s="164"/>
      <c r="RND251" s="223"/>
      <c r="RNE251" s="223"/>
      <c r="RNF251" s="165"/>
      <c r="RNG251" s="165"/>
      <c r="RNH251" s="165"/>
      <c r="RNI251" s="166"/>
      <c r="RNK251" s="164"/>
      <c r="RNL251" s="223"/>
      <c r="RNM251" s="223"/>
      <c r="RNN251" s="165"/>
      <c r="RNO251" s="165"/>
      <c r="RNP251" s="165"/>
      <c r="RNQ251" s="166"/>
      <c r="RNS251" s="164"/>
      <c r="RNT251" s="223"/>
      <c r="RNU251" s="223"/>
      <c r="RNV251" s="165"/>
      <c r="RNW251" s="165"/>
      <c r="RNX251" s="165"/>
      <c r="RNY251" s="166"/>
      <c r="ROA251" s="164"/>
      <c r="ROB251" s="223"/>
      <c r="ROC251" s="223"/>
      <c r="ROD251" s="165"/>
      <c r="ROE251" s="165"/>
      <c r="ROF251" s="165"/>
      <c r="ROG251" s="166"/>
      <c r="ROI251" s="164"/>
      <c r="ROJ251" s="223"/>
      <c r="ROK251" s="223"/>
      <c r="ROL251" s="165"/>
      <c r="ROM251" s="165"/>
      <c r="RON251" s="165"/>
      <c r="ROO251" s="166"/>
      <c r="ROQ251" s="164"/>
      <c r="ROR251" s="223"/>
      <c r="ROS251" s="223"/>
      <c r="ROT251" s="165"/>
      <c r="ROU251" s="165"/>
      <c r="ROV251" s="165"/>
      <c r="ROW251" s="166"/>
      <c r="ROY251" s="164"/>
      <c r="ROZ251" s="223"/>
      <c r="RPA251" s="223"/>
      <c r="RPB251" s="165"/>
      <c r="RPC251" s="165"/>
      <c r="RPD251" s="165"/>
      <c r="RPE251" s="166"/>
      <c r="RPG251" s="164"/>
      <c r="RPH251" s="223"/>
      <c r="RPI251" s="223"/>
      <c r="RPJ251" s="165"/>
      <c r="RPK251" s="165"/>
      <c r="RPL251" s="165"/>
      <c r="RPM251" s="166"/>
      <c r="RPO251" s="164"/>
      <c r="RPP251" s="223"/>
      <c r="RPQ251" s="223"/>
      <c r="RPR251" s="165"/>
      <c r="RPS251" s="165"/>
      <c r="RPT251" s="165"/>
      <c r="RPU251" s="166"/>
      <c r="RPW251" s="164"/>
      <c r="RPX251" s="223"/>
      <c r="RPY251" s="223"/>
      <c r="RPZ251" s="165"/>
      <c r="RQA251" s="165"/>
      <c r="RQB251" s="165"/>
      <c r="RQC251" s="166"/>
      <c r="RQE251" s="164"/>
      <c r="RQF251" s="223"/>
      <c r="RQG251" s="223"/>
      <c r="RQH251" s="165"/>
      <c r="RQI251" s="165"/>
      <c r="RQJ251" s="165"/>
      <c r="RQK251" s="166"/>
      <c r="RQM251" s="164"/>
      <c r="RQN251" s="223"/>
      <c r="RQO251" s="223"/>
      <c r="RQP251" s="165"/>
      <c r="RQQ251" s="165"/>
      <c r="RQR251" s="165"/>
      <c r="RQS251" s="166"/>
      <c r="RQU251" s="164"/>
      <c r="RQV251" s="223"/>
      <c r="RQW251" s="223"/>
      <c r="RQX251" s="165"/>
      <c r="RQY251" s="165"/>
      <c r="RQZ251" s="165"/>
      <c r="RRA251" s="166"/>
      <c r="RRC251" s="164"/>
      <c r="RRD251" s="223"/>
      <c r="RRE251" s="223"/>
      <c r="RRF251" s="165"/>
      <c r="RRG251" s="165"/>
      <c r="RRH251" s="165"/>
      <c r="RRI251" s="166"/>
      <c r="RRK251" s="164"/>
      <c r="RRL251" s="223"/>
      <c r="RRM251" s="223"/>
      <c r="RRN251" s="165"/>
      <c r="RRO251" s="165"/>
      <c r="RRP251" s="165"/>
      <c r="RRQ251" s="166"/>
      <c r="RRS251" s="164"/>
      <c r="RRT251" s="223"/>
      <c r="RRU251" s="223"/>
      <c r="RRV251" s="165"/>
      <c r="RRW251" s="165"/>
      <c r="RRX251" s="165"/>
      <c r="RRY251" s="166"/>
      <c r="RSA251" s="164"/>
      <c r="RSB251" s="223"/>
      <c r="RSC251" s="223"/>
      <c r="RSD251" s="165"/>
      <c r="RSE251" s="165"/>
      <c r="RSF251" s="165"/>
      <c r="RSG251" s="166"/>
      <c r="RSI251" s="164"/>
      <c r="RSJ251" s="223"/>
      <c r="RSK251" s="223"/>
      <c r="RSL251" s="165"/>
      <c r="RSM251" s="165"/>
      <c r="RSN251" s="165"/>
      <c r="RSO251" s="166"/>
      <c r="RSQ251" s="164"/>
      <c r="RSR251" s="223"/>
      <c r="RSS251" s="223"/>
      <c r="RST251" s="165"/>
      <c r="RSU251" s="165"/>
      <c r="RSV251" s="165"/>
      <c r="RSW251" s="166"/>
      <c r="RSY251" s="164"/>
      <c r="RSZ251" s="223"/>
      <c r="RTA251" s="223"/>
      <c r="RTB251" s="165"/>
      <c r="RTC251" s="165"/>
      <c r="RTD251" s="165"/>
      <c r="RTE251" s="166"/>
      <c r="RTG251" s="164"/>
      <c r="RTH251" s="223"/>
      <c r="RTI251" s="223"/>
      <c r="RTJ251" s="165"/>
      <c r="RTK251" s="165"/>
      <c r="RTL251" s="165"/>
      <c r="RTM251" s="166"/>
      <c r="RTO251" s="164"/>
      <c r="RTP251" s="223"/>
      <c r="RTQ251" s="223"/>
      <c r="RTR251" s="165"/>
      <c r="RTS251" s="165"/>
      <c r="RTT251" s="165"/>
      <c r="RTU251" s="166"/>
      <c r="RTW251" s="164"/>
      <c r="RTX251" s="223"/>
      <c r="RTY251" s="223"/>
      <c r="RTZ251" s="165"/>
      <c r="RUA251" s="165"/>
      <c r="RUB251" s="165"/>
      <c r="RUC251" s="166"/>
      <c r="RUE251" s="164"/>
      <c r="RUF251" s="223"/>
      <c r="RUG251" s="223"/>
      <c r="RUH251" s="165"/>
      <c r="RUI251" s="165"/>
      <c r="RUJ251" s="165"/>
      <c r="RUK251" s="166"/>
      <c r="RUM251" s="164"/>
      <c r="RUN251" s="223"/>
      <c r="RUO251" s="223"/>
      <c r="RUP251" s="165"/>
      <c r="RUQ251" s="165"/>
      <c r="RUR251" s="165"/>
      <c r="RUS251" s="166"/>
      <c r="RUU251" s="164"/>
      <c r="RUV251" s="223"/>
      <c r="RUW251" s="223"/>
      <c r="RUX251" s="165"/>
      <c r="RUY251" s="165"/>
      <c r="RUZ251" s="165"/>
      <c r="RVA251" s="166"/>
      <c r="RVC251" s="164"/>
      <c r="RVD251" s="223"/>
      <c r="RVE251" s="223"/>
      <c r="RVF251" s="165"/>
      <c r="RVG251" s="165"/>
      <c r="RVH251" s="165"/>
      <c r="RVI251" s="166"/>
      <c r="RVK251" s="164"/>
      <c r="RVL251" s="223"/>
      <c r="RVM251" s="223"/>
      <c r="RVN251" s="165"/>
      <c r="RVO251" s="165"/>
      <c r="RVP251" s="165"/>
      <c r="RVQ251" s="166"/>
      <c r="RVS251" s="164"/>
      <c r="RVT251" s="223"/>
      <c r="RVU251" s="223"/>
      <c r="RVV251" s="165"/>
      <c r="RVW251" s="165"/>
      <c r="RVX251" s="165"/>
      <c r="RVY251" s="166"/>
      <c r="RWA251" s="164"/>
      <c r="RWB251" s="223"/>
      <c r="RWC251" s="223"/>
      <c r="RWD251" s="165"/>
      <c r="RWE251" s="165"/>
      <c r="RWF251" s="165"/>
      <c r="RWG251" s="166"/>
      <c r="RWI251" s="164"/>
      <c r="RWJ251" s="223"/>
      <c r="RWK251" s="223"/>
      <c r="RWL251" s="165"/>
      <c r="RWM251" s="165"/>
      <c r="RWN251" s="165"/>
      <c r="RWO251" s="166"/>
      <c r="RWQ251" s="164"/>
      <c r="RWR251" s="223"/>
      <c r="RWS251" s="223"/>
      <c r="RWT251" s="165"/>
      <c r="RWU251" s="165"/>
      <c r="RWV251" s="165"/>
      <c r="RWW251" s="166"/>
      <c r="RWY251" s="164"/>
      <c r="RWZ251" s="223"/>
      <c r="RXA251" s="223"/>
      <c r="RXB251" s="165"/>
      <c r="RXC251" s="165"/>
      <c r="RXD251" s="165"/>
      <c r="RXE251" s="166"/>
      <c r="RXG251" s="164"/>
      <c r="RXH251" s="223"/>
      <c r="RXI251" s="223"/>
      <c r="RXJ251" s="165"/>
      <c r="RXK251" s="165"/>
      <c r="RXL251" s="165"/>
      <c r="RXM251" s="166"/>
      <c r="RXO251" s="164"/>
      <c r="RXP251" s="223"/>
      <c r="RXQ251" s="223"/>
      <c r="RXR251" s="165"/>
      <c r="RXS251" s="165"/>
      <c r="RXT251" s="165"/>
      <c r="RXU251" s="166"/>
      <c r="RXW251" s="164"/>
      <c r="RXX251" s="223"/>
      <c r="RXY251" s="223"/>
      <c r="RXZ251" s="165"/>
      <c r="RYA251" s="165"/>
      <c r="RYB251" s="165"/>
      <c r="RYC251" s="166"/>
      <c r="RYE251" s="164"/>
      <c r="RYF251" s="223"/>
      <c r="RYG251" s="223"/>
      <c r="RYH251" s="165"/>
      <c r="RYI251" s="165"/>
      <c r="RYJ251" s="165"/>
      <c r="RYK251" s="166"/>
      <c r="RYM251" s="164"/>
      <c r="RYN251" s="223"/>
      <c r="RYO251" s="223"/>
      <c r="RYP251" s="165"/>
      <c r="RYQ251" s="165"/>
      <c r="RYR251" s="165"/>
      <c r="RYS251" s="166"/>
      <c r="RYU251" s="164"/>
      <c r="RYV251" s="223"/>
      <c r="RYW251" s="223"/>
      <c r="RYX251" s="165"/>
      <c r="RYY251" s="165"/>
      <c r="RYZ251" s="165"/>
      <c r="RZA251" s="166"/>
      <c r="RZC251" s="164"/>
      <c r="RZD251" s="223"/>
      <c r="RZE251" s="223"/>
      <c r="RZF251" s="165"/>
      <c r="RZG251" s="165"/>
      <c r="RZH251" s="165"/>
      <c r="RZI251" s="166"/>
      <c r="RZK251" s="164"/>
      <c r="RZL251" s="223"/>
      <c r="RZM251" s="223"/>
      <c r="RZN251" s="165"/>
      <c r="RZO251" s="165"/>
      <c r="RZP251" s="165"/>
      <c r="RZQ251" s="166"/>
      <c r="RZS251" s="164"/>
      <c r="RZT251" s="223"/>
      <c r="RZU251" s="223"/>
      <c r="RZV251" s="165"/>
      <c r="RZW251" s="165"/>
      <c r="RZX251" s="165"/>
      <c r="RZY251" s="166"/>
      <c r="SAA251" s="164"/>
      <c r="SAB251" s="223"/>
      <c r="SAC251" s="223"/>
      <c r="SAD251" s="165"/>
      <c r="SAE251" s="165"/>
      <c r="SAF251" s="165"/>
      <c r="SAG251" s="166"/>
      <c r="SAI251" s="164"/>
      <c r="SAJ251" s="223"/>
      <c r="SAK251" s="223"/>
      <c r="SAL251" s="165"/>
      <c r="SAM251" s="165"/>
      <c r="SAN251" s="165"/>
      <c r="SAO251" s="166"/>
      <c r="SAQ251" s="164"/>
      <c r="SAR251" s="223"/>
      <c r="SAS251" s="223"/>
      <c r="SAT251" s="165"/>
      <c r="SAU251" s="165"/>
      <c r="SAV251" s="165"/>
      <c r="SAW251" s="166"/>
      <c r="SAY251" s="164"/>
      <c r="SAZ251" s="223"/>
      <c r="SBA251" s="223"/>
      <c r="SBB251" s="165"/>
      <c r="SBC251" s="165"/>
      <c r="SBD251" s="165"/>
      <c r="SBE251" s="166"/>
      <c r="SBG251" s="164"/>
      <c r="SBH251" s="223"/>
      <c r="SBI251" s="223"/>
      <c r="SBJ251" s="165"/>
      <c r="SBK251" s="165"/>
      <c r="SBL251" s="165"/>
      <c r="SBM251" s="166"/>
      <c r="SBO251" s="164"/>
      <c r="SBP251" s="223"/>
      <c r="SBQ251" s="223"/>
      <c r="SBR251" s="165"/>
      <c r="SBS251" s="165"/>
      <c r="SBT251" s="165"/>
      <c r="SBU251" s="166"/>
      <c r="SBW251" s="164"/>
      <c r="SBX251" s="223"/>
      <c r="SBY251" s="223"/>
      <c r="SBZ251" s="165"/>
      <c r="SCA251" s="165"/>
      <c r="SCB251" s="165"/>
      <c r="SCC251" s="166"/>
      <c r="SCE251" s="164"/>
      <c r="SCF251" s="223"/>
      <c r="SCG251" s="223"/>
      <c r="SCH251" s="165"/>
      <c r="SCI251" s="165"/>
      <c r="SCJ251" s="165"/>
      <c r="SCK251" s="166"/>
      <c r="SCM251" s="164"/>
      <c r="SCN251" s="223"/>
      <c r="SCO251" s="223"/>
      <c r="SCP251" s="165"/>
      <c r="SCQ251" s="165"/>
      <c r="SCR251" s="165"/>
      <c r="SCS251" s="166"/>
      <c r="SCU251" s="164"/>
      <c r="SCV251" s="223"/>
      <c r="SCW251" s="223"/>
      <c r="SCX251" s="165"/>
      <c r="SCY251" s="165"/>
      <c r="SCZ251" s="165"/>
      <c r="SDA251" s="166"/>
      <c r="SDC251" s="164"/>
      <c r="SDD251" s="223"/>
      <c r="SDE251" s="223"/>
      <c r="SDF251" s="165"/>
      <c r="SDG251" s="165"/>
      <c r="SDH251" s="165"/>
      <c r="SDI251" s="166"/>
      <c r="SDK251" s="164"/>
      <c r="SDL251" s="223"/>
      <c r="SDM251" s="223"/>
      <c r="SDN251" s="165"/>
      <c r="SDO251" s="165"/>
      <c r="SDP251" s="165"/>
      <c r="SDQ251" s="166"/>
      <c r="SDS251" s="164"/>
      <c r="SDT251" s="223"/>
      <c r="SDU251" s="223"/>
      <c r="SDV251" s="165"/>
      <c r="SDW251" s="165"/>
      <c r="SDX251" s="165"/>
      <c r="SDY251" s="166"/>
      <c r="SEA251" s="164"/>
      <c r="SEB251" s="223"/>
      <c r="SEC251" s="223"/>
      <c r="SED251" s="165"/>
      <c r="SEE251" s="165"/>
      <c r="SEF251" s="165"/>
      <c r="SEG251" s="166"/>
      <c r="SEI251" s="164"/>
      <c r="SEJ251" s="223"/>
      <c r="SEK251" s="223"/>
      <c r="SEL251" s="165"/>
      <c r="SEM251" s="165"/>
      <c r="SEN251" s="165"/>
      <c r="SEO251" s="166"/>
      <c r="SEQ251" s="164"/>
      <c r="SER251" s="223"/>
      <c r="SES251" s="223"/>
      <c r="SET251" s="165"/>
      <c r="SEU251" s="165"/>
      <c r="SEV251" s="165"/>
      <c r="SEW251" s="166"/>
      <c r="SEY251" s="164"/>
      <c r="SEZ251" s="223"/>
      <c r="SFA251" s="223"/>
      <c r="SFB251" s="165"/>
      <c r="SFC251" s="165"/>
      <c r="SFD251" s="165"/>
      <c r="SFE251" s="166"/>
      <c r="SFG251" s="164"/>
      <c r="SFH251" s="223"/>
      <c r="SFI251" s="223"/>
      <c r="SFJ251" s="165"/>
      <c r="SFK251" s="165"/>
      <c r="SFL251" s="165"/>
      <c r="SFM251" s="166"/>
      <c r="SFO251" s="164"/>
      <c r="SFP251" s="223"/>
      <c r="SFQ251" s="223"/>
      <c r="SFR251" s="165"/>
      <c r="SFS251" s="165"/>
      <c r="SFT251" s="165"/>
      <c r="SFU251" s="166"/>
      <c r="SFW251" s="164"/>
      <c r="SFX251" s="223"/>
      <c r="SFY251" s="223"/>
      <c r="SFZ251" s="165"/>
      <c r="SGA251" s="165"/>
      <c r="SGB251" s="165"/>
      <c r="SGC251" s="166"/>
      <c r="SGE251" s="164"/>
      <c r="SGF251" s="223"/>
      <c r="SGG251" s="223"/>
      <c r="SGH251" s="165"/>
      <c r="SGI251" s="165"/>
      <c r="SGJ251" s="165"/>
      <c r="SGK251" s="166"/>
      <c r="SGM251" s="164"/>
      <c r="SGN251" s="223"/>
      <c r="SGO251" s="223"/>
      <c r="SGP251" s="165"/>
      <c r="SGQ251" s="165"/>
      <c r="SGR251" s="165"/>
      <c r="SGS251" s="166"/>
      <c r="SGU251" s="164"/>
      <c r="SGV251" s="223"/>
      <c r="SGW251" s="223"/>
      <c r="SGX251" s="165"/>
      <c r="SGY251" s="165"/>
      <c r="SGZ251" s="165"/>
      <c r="SHA251" s="166"/>
      <c r="SHC251" s="164"/>
      <c r="SHD251" s="223"/>
      <c r="SHE251" s="223"/>
      <c r="SHF251" s="165"/>
      <c r="SHG251" s="165"/>
      <c r="SHH251" s="165"/>
      <c r="SHI251" s="166"/>
      <c r="SHK251" s="164"/>
      <c r="SHL251" s="223"/>
      <c r="SHM251" s="223"/>
      <c r="SHN251" s="165"/>
      <c r="SHO251" s="165"/>
      <c r="SHP251" s="165"/>
      <c r="SHQ251" s="166"/>
      <c r="SHS251" s="164"/>
      <c r="SHT251" s="223"/>
      <c r="SHU251" s="223"/>
      <c r="SHV251" s="165"/>
      <c r="SHW251" s="165"/>
      <c r="SHX251" s="165"/>
      <c r="SHY251" s="166"/>
      <c r="SIA251" s="164"/>
      <c r="SIB251" s="223"/>
      <c r="SIC251" s="223"/>
      <c r="SID251" s="165"/>
      <c r="SIE251" s="165"/>
      <c r="SIF251" s="165"/>
      <c r="SIG251" s="166"/>
      <c r="SII251" s="164"/>
      <c r="SIJ251" s="223"/>
      <c r="SIK251" s="223"/>
      <c r="SIL251" s="165"/>
      <c r="SIM251" s="165"/>
      <c r="SIN251" s="165"/>
      <c r="SIO251" s="166"/>
      <c r="SIQ251" s="164"/>
      <c r="SIR251" s="223"/>
      <c r="SIS251" s="223"/>
      <c r="SIT251" s="165"/>
      <c r="SIU251" s="165"/>
      <c r="SIV251" s="165"/>
      <c r="SIW251" s="166"/>
      <c r="SIY251" s="164"/>
      <c r="SIZ251" s="223"/>
      <c r="SJA251" s="223"/>
      <c r="SJB251" s="165"/>
      <c r="SJC251" s="165"/>
      <c r="SJD251" s="165"/>
      <c r="SJE251" s="166"/>
      <c r="SJG251" s="164"/>
      <c r="SJH251" s="223"/>
      <c r="SJI251" s="223"/>
      <c r="SJJ251" s="165"/>
      <c r="SJK251" s="165"/>
      <c r="SJL251" s="165"/>
      <c r="SJM251" s="166"/>
      <c r="SJO251" s="164"/>
      <c r="SJP251" s="223"/>
      <c r="SJQ251" s="223"/>
      <c r="SJR251" s="165"/>
      <c r="SJS251" s="165"/>
      <c r="SJT251" s="165"/>
      <c r="SJU251" s="166"/>
      <c r="SJW251" s="164"/>
      <c r="SJX251" s="223"/>
      <c r="SJY251" s="223"/>
      <c r="SJZ251" s="165"/>
      <c r="SKA251" s="165"/>
      <c r="SKB251" s="165"/>
      <c r="SKC251" s="166"/>
      <c r="SKE251" s="164"/>
      <c r="SKF251" s="223"/>
      <c r="SKG251" s="223"/>
      <c r="SKH251" s="165"/>
      <c r="SKI251" s="165"/>
      <c r="SKJ251" s="165"/>
      <c r="SKK251" s="166"/>
      <c r="SKM251" s="164"/>
      <c r="SKN251" s="223"/>
      <c r="SKO251" s="223"/>
      <c r="SKP251" s="165"/>
      <c r="SKQ251" s="165"/>
      <c r="SKR251" s="165"/>
      <c r="SKS251" s="166"/>
      <c r="SKU251" s="164"/>
      <c r="SKV251" s="223"/>
      <c r="SKW251" s="223"/>
      <c r="SKX251" s="165"/>
      <c r="SKY251" s="165"/>
      <c r="SKZ251" s="165"/>
      <c r="SLA251" s="166"/>
      <c r="SLC251" s="164"/>
      <c r="SLD251" s="223"/>
      <c r="SLE251" s="223"/>
      <c r="SLF251" s="165"/>
      <c r="SLG251" s="165"/>
      <c r="SLH251" s="165"/>
      <c r="SLI251" s="166"/>
      <c r="SLK251" s="164"/>
      <c r="SLL251" s="223"/>
      <c r="SLM251" s="223"/>
      <c r="SLN251" s="165"/>
      <c r="SLO251" s="165"/>
      <c r="SLP251" s="165"/>
      <c r="SLQ251" s="166"/>
      <c r="SLS251" s="164"/>
      <c r="SLT251" s="223"/>
      <c r="SLU251" s="223"/>
      <c r="SLV251" s="165"/>
      <c r="SLW251" s="165"/>
      <c r="SLX251" s="165"/>
      <c r="SLY251" s="166"/>
      <c r="SMA251" s="164"/>
      <c r="SMB251" s="223"/>
      <c r="SMC251" s="223"/>
      <c r="SMD251" s="165"/>
      <c r="SME251" s="165"/>
      <c r="SMF251" s="165"/>
      <c r="SMG251" s="166"/>
      <c r="SMI251" s="164"/>
      <c r="SMJ251" s="223"/>
      <c r="SMK251" s="223"/>
      <c r="SML251" s="165"/>
      <c r="SMM251" s="165"/>
      <c r="SMN251" s="165"/>
      <c r="SMO251" s="166"/>
      <c r="SMQ251" s="164"/>
      <c r="SMR251" s="223"/>
      <c r="SMS251" s="223"/>
      <c r="SMT251" s="165"/>
      <c r="SMU251" s="165"/>
      <c r="SMV251" s="165"/>
      <c r="SMW251" s="166"/>
      <c r="SMY251" s="164"/>
      <c r="SMZ251" s="223"/>
      <c r="SNA251" s="223"/>
      <c r="SNB251" s="165"/>
      <c r="SNC251" s="165"/>
      <c r="SND251" s="165"/>
      <c r="SNE251" s="166"/>
      <c r="SNG251" s="164"/>
      <c r="SNH251" s="223"/>
      <c r="SNI251" s="223"/>
      <c r="SNJ251" s="165"/>
      <c r="SNK251" s="165"/>
      <c r="SNL251" s="165"/>
      <c r="SNM251" s="166"/>
      <c r="SNO251" s="164"/>
      <c r="SNP251" s="223"/>
      <c r="SNQ251" s="223"/>
      <c r="SNR251" s="165"/>
      <c r="SNS251" s="165"/>
      <c r="SNT251" s="165"/>
      <c r="SNU251" s="166"/>
      <c r="SNW251" s="164"/>
      <c r="SNX251" s="223"/>
      <c r="SNY251" s="223"/>
      <c r="SNZ251" s="165"/>
      <c r="SOA251" s="165"/>
      <c r="SOB251" s="165"/>
      <c r="SOC251" s="166"/>
      <c r="SOE251" s="164"/>
      <c r="SOF251" s="223"/>
      <c r="SOG251" s="223"/>
      <c r="SOH251" s="165"/>
      <c r="SOI251" s="165"/>
      <c r="SOJ251" s="165"/>
      <c r="SOK251" s="166"/>
      <c r="SOM251" s="164"/>
      <c r="SON251" s="223"/>
      <c r="SOO251" s="223"/>
      <c r="SOP251" s="165"/>
      <c r="SOQ251" s="165"/>
      <c r="SOR251" s="165"/>
      <c r="SOS251" s="166"/>
      <c r="SOU251" s="164"/>
      <c r="SOV251" s="223"/>
      <c r="SOW251" s="223"/>
      <c r="SOX251" s="165"/>
      <c r="SOY251" s="165"/>
      <c r="SOZ251" s="165"/>
      <c r="SPA251" s="166"/>
      <c r="SPC251" s="164"/>
      <c r="SPD251" s="223"/>
      <c r="SPE251" s="223"/>
      <c r="SPF251" s="165"/>
      <c r="SPG251" s="165"/>
      <c r="SPH251" s="165"/>
      <c r="SPI251" s="166"/>
      <c r="SPK251" s="164"/>
      <c r="SPL251" s="223"/>
      <c r="SPM251" s="223"/>
      <c r="SPN251" s="165"/>
      <c r="SPO251" s="165"/>
      <c r="SPP251" s="165"/>
      <c r="SPQ251" s="166"/>
      <c r="SPS251" s="164"/>
      <c r="SPT251" s="223"/>
      <c r="SPU251" s="223"/>
      <c r="SPV251" s="165"/>
      <c r="SPW251" s="165"/>
      <c r="SPX251" s="165"/>
      <c r="SPY251" s="166"/>
      <c r="SQA251" s="164"/>
      <c r="SQB251" s="223"/>
      <c r="SQC251" s="223"/>
      <c r="SQD251" s="165"/>
      <c r="SQE251" s="165"/>
      <c r="SQF251" s="165"/>
      <c r="SQG251" s="166"/>
      <c r="SQI251" s="164"/>
      <c r="SQJ251" s="223"/>
      <c r="SQK251" s="223"/>
      <c r="SQL251" s="165"/>
      <c r="SQM251" s="165"/>
      <c r="SQN251" s="165"/>
      <c r="SQO251" s="166"/>
      <c r="SQQ251" s="164"/>
      <c r="SQR251" s="223"/>
      <c r="SQS251" s="223"/>
      <c r="SQT251" s="165"/>
      <c r="SQU251" s="165"/>
      <c r="SQV251" s="165"/>
      <c r="SQW251" s="166"/>
      <c r="SQY251" s="164"/>
      <c r="SQZ251" s="223"/>
      <c r="SRA251" s="223"/>
      <c r="SRB251" s="165"/>
      <c r="SRC251" s="165"/>
      <c r="SRD251" s="165"/>
      <c r="SRE251" s="166"/>
      <c r="SRG251" s="164"/>
      <c r="SRH251" s="223"/>
      <c r="SRI251" s="223"/>
      <c r="SRJ251" s="165"/>
      <c r="SRK251" s="165"/>
      <c r="SRL251" s="165"/>
      <c r="SRM251" s="166"/>
      <c r="SRO251" s="164"/>
      <c r="SRP251" s="223"/>
      <c r="SRQ251" s="223"/>
      <c r="SRR251" s="165"/>
      <c r="SRS251" s="165"/>
      <c r="SRT251" s="165"/>
      <c r="SRU251" s="166"/>
      <c r="SRW251" s="164"/>
      <c r="SRX251" s="223"/>
      <c r="SRY251" s="223"/>
      <c r="SRZ251" s="165"/>
      <c r="SSA251" s="165"/>
      <c r="SSB251" s="165"/>
      <c r="SSC251" s="166"/>
      <c r="SSE251" s="164"/>
      <c r="SSF251" s="223"/>
      <c r="SSG251" s="223"/>
      <c r="SSH251" s="165"/>
      <c r="SSI251" s="165"/>
      <c r="SSJ251" s="165"/>
      <c r="SSK251" s="166"/>
      <c r="SSM251" s="164"/>
      <c r="SSN251" s="223"/>
      <c r="SSO251" s="223"/>
      <c r="SSP251" s="165"/>
      <c r="SSQ251" s="165"/>
      <c r="SSR251" s="165"/>
      <c r="SSS251" s="166"/>
      <c r="SSU251" s="164"/>
      <c r="SSV251" s="223"/>
      <c r="SSW251" s="223"/>
      <c r="SSX251" s="165"/>
      <c r="SSY251" s="165"/>
      <c r="SSZ251" s="165"/>
      <c r="STA251" s="166"/>
      <c r="STC251" s="164"/>
      <c r="STD251" s="223"/>
      <c r="STE251" s="223"/>
      <c r="STF251" s="165"/>
      <c r="STG251" s="165"/>
      <c r="STH251" s="165"/>
      <c r="STI251" s="166"/>
      <c r="STK251" s="164"/>
      <c r="STL251" s="223"/>
      <c r="STM251" s="223"/>
      <c r="STN251" s="165"/>
      <c r="STO251" s="165"/>
      <c r="STP251" s="165"/>
      <c r="STQ251" s="166"/>
      <c r="STS251" s="164"/>
      <c r="STT251" s="223"/>
      <c r="STU251" s="223"/>
      <c r="STV251" s="165"/>
      <c r="STW251" s="165"/>
      <c r="STX251" s="165"/>
      <c r="STY251" s="166"/>
      <c r="SUA251" s="164"/>
      <c r="SUB251" s="223"/>
      <c r="SUC251" s="223"/>
      <c r="SUD251" s="165"/>
      <c r="SUE251" s="165"/>
      <c r="SUF251" s="165"/>
      <c r="SUG251" s="166"/>
      <c r="SUI251" s="164"/>
      <c r="SUJ251" s="223"/>
      <c r="SUK251" s="223"/>
      <c r="SUL251" s="165"/>
      <c r="SUM251" s="165"/>
      <c r="SUN251" s="165"/>
      <c r="SUO251" s="166"/>
      <c r="SUQ251" s="164"/>
      <c r="SUR251" s="223"/>
      <c r="SUS251" s="223"/>
      <c r="SUT251" s="165"/>
      <c r="SUU251" s="165"/>
      <c r="SUV251" s="165"/>
      <c r="SUW251" s="166"/>
      <c r="SUY251" s="164"/>
      <c r="SUZ251" s="223"/>
      <c r="SVA251" s="223"/>
      <c r="SVB251" s="165"/>
      <c r="SVC251" s="165"/>
      <c r="SVD251" s="165"/>
      <c r="SVE251" s="166"/>
      <c r="SVG251" s="164"/>
      <c r="SVH251" s="223"/>
      <c r="SVI251" s="223"/>
      <c r="SVJ251" s="165"/>
      <c r="SVK251" s="165"/>
      <c r="SVL251" s="165"/>
      <c r="SVM251" s="166"/>
      <c r="SVO251" s="164"/>
      <c r="SVP251" s="223"/>
      <c r="SVQ251" s="223"/>
      <c r="SVR251" s="165"/>
      <c r="SVS251" s="165"/>
      <c r="SVT251" s="165"/>
      <c r="SVU251" s="166"/>
      <c r="SVW251" s="164"/>
      <c r="SVX251" s="223"/>
      <c r="SVY251" s="223"/>
      <c r="SVZ251" s="165"/>
      <c r="SWA251" s="165"/>
      <c r="SWB251" s="165"/>
      <c r="SWC251" s="166"/>
      <c r="SWE251" s="164"/>
      <c r="SWF251" s="223"/>
      <c r="SWG251" s="223"/>
      <c r="SWH251" s="165"/>
      <c r="SWI251" s="165"/>
      <c r="SWJ251" s="165"/>
      <c r="SWK251" s="166"/>
      <c r="SWM251" s="164"/>
      <c r="SWN251" s="223"/>
      <c r="SWO251" s="223"/>
      <c r="SWP251" s="165"/>
      <c r="SWQ251" s="165"/>
      <c r="SWR251" s="165"/>
      <c r="SWS251" s="166"/>
      <c r="SWU251" s="164"/>
      <c r="SWV251" s="223"/>
      <c r="SWW251" s="223"/>
      <c r="SWX251" s="165"/>
      <c r="SWY251" s="165"/>
      <c r="SWZ251" s="165"/>
      <c r="SXA251" s="166"/>
      <c r="SXC251" s="164"/>
      <c r="SXD251" s="223"/>
      <c r="SXE251" s="223"/>
      <c r="SXF251" s="165"/>
      <c r="SXG251" s="165"/>
      <c r="SXH251" s="165"/>
      <c r="SXI251" s="166"/>
      <c r="SXK251" s="164"/>
      <c r="SXL251" s="223"/>
      <c r="SXM251" s="223"/>
      <c r="SXN251" s="165"/>
      <c r="SXO251" s="165"/>
      <c r="SXP251" s="165"/>
      <c r="SXQ251" s="166"/>
      <c r="SXS251" s="164"/>
      <c r="SXT251" s="223"/>
      <c r="SXU251" s="223"/>
      <c r="SXV251" s="165"/>
      <c r="SXW251" s="165"/>
      <c r="SXX251" s="165"/>
      <c r="SXY251" s="166"/>
      <c r="SYA251" s="164"/>
      <c r="SYB251" s="223"/>
      <c r="SYC251" s="223"/>
      <c r="SYD251" s="165"/>
      <c r="SYE251" s="165"/>
      <c r="SYF251" s="165"/>
      <c r="SYG251" s="166"/>
      <c r="SYI251" s="164"/>
      <c r="SYJ251" s="223"/>
      <c r="SYK251" s="223"/>
      <c r="SYL251" s="165"/>
      <c r="SYM251" s="165"/>
      <c r="SYN251" s="165"/>
      <c r="SYO251" s="166"/>
      <c r="SYQ251" s="164"/>
      <c r="SYR251" s="223"/>
      <c r="SYS251" s="223"/>
      <c r="SYT251" s="165"/>
      <c r="SYU251" s="165"/>
      <c r="SYV251" s="165"/>
      <c r="SYW251" s="166"/>
      <c r="SYY251" s="164"/>
      <c r="SYZ251" s="223"/>
      <c r="SZA251" s="223"/>
      <c r="SZB251" s="165"/>
      <c r="SZC251" s="165"/>
      <c r="SZD251" s="165"/>
      <c r="SZE251" s="166"/>
      <c r="SZG251" s="164"/>
      <c r="SZH251" s="223"/>
      <c r="SZI251" s="223"/>
      <c r="SZJ251" s="165"/>
      <c r="SZK251" s="165"/>
      <c r="SZL251" s="165"/>
      <c r="SZM251" s="166"/>
      <c r="SZO251" s="164"/>
      <c r="SZP251" s="223"/>
      <c r="SZQ251" s="223"/>
      <c r="SZR251" s="165"/>
      <c r="SZS251" s="165"/>
      <c r="SZT251" s="165"/>
      <c r="SZU251" s="166"/>
      <c r="SZW251" s="164"/>
      <c r="SZX251" s="223"/>
      <c r="SZY251" s="223"/>
      <c r="SZZ251" s="165"/>
      <c r="TAA251" s="165"/>
      <c r="TAB251" s="165"/>
      <c r="TAC251" s="166"/>
      <c r="TAE251" s="164"/>
      <c r="TAF251" s="223"/>
      <c r="TAG251" s="223"/>
      <c r="TAH251" s="165"/>
      <c r="TAI251" s="165"/>
      <c r="TAJ251" s="165"/>
      <c r="TAK251" s="166"/>
      <c r="TAM251" s="164"/>
      <c r="TAN251" s="223"/>
      <c r="TAO251" s="223"/>
      <c r="TAP251" s="165"/>
      <c r="TAQ251" s="165"/>
      <c r="TAR251" s="165"/>
      <c r="TAS251" s="166"/>
      <c r="TAU251" s="164"/>
      <c r="TAV251" s="223"/>
      <c r="TAW251" s="223"/>
      <c r="TAX251" s="165"/>
      <c r="TAY251" s="165"/>
      <c r="TAZ251" s="165"/>
      <c r="TBA251" s="166"/>
      <c r="TBC251" s="164"/>
      <c r="TBD251" s="223"/>
      <c r="TBE251" s="223"/>
      <c r="TBF251" s="165"/>
      <c r="TBG251" s="165"/>
      <c r="TBH251" s="165"/>
      <c r="TBI251" s="166"/>
      <c r="TBK251" s="164"/>
      <c r="TBL251" s="223"/>
      <c r="TBM251" s="223"/>
      <c r="TBN251" s="165"/>
      <c r="TBO251" s="165"/>
      <c r="TBP251" s="165"/>
      <c r="TBQ251" s="166"/>
      <c r="TBS251" s="164"/>
      <c r="TBT251" s="223"/>
      <c r="TBU251" s="223"/>
      <c r="TBV251" s="165"/>
      <c r="TBW251" s="165"/>
      <c r="TBX251" s="165"/>
      <c r="TBY251" s="166"/>
      <c r="TCA251" s="164"/>
      <c r="TCB251" s="223"/>
      <c r="TCC251" s="223"/>
      <c r="TCD251" s="165"/>
      <c r="TCE251" s="165"/>
      <c r="TCF251" s="165"/>
      <c r="TCG251" s="166"/>
      <c r="TCI251" s="164"/>
      <c r="TCJ251" s="223"/>
      <c r="TCK251" s="223"/>
      <c r="TCL251" s="165"/>
      <c r="TCM251" s="165"/>
      <c r="TCN251" s="165"/>
      <c r="TCO251" s="166"/>
      <c r="TCQ251" s="164"/>
      <c r="TCR251" s="223"/>
      <c r="TCS251" s="223"/>
      <c r="TCT251" s="165"/>
      <c r="TCU251" s="165"/>
      <c r="TCV251" s="165"/>
      <c r="TCW251" s="166"/>
      <c r="TCY251" s="164"/>
      <c r="TCZ251" s="223"/>
      <c r="TDA251" s="223"/>
      <c r="TDB251" s="165"/>
      <c r="TDC251" s="165"/>
      <c r="TDD251" s="165"/>
      <c r="TDE251" s="166"/>
      <c r="TDG251" s="164"/>
      <c r="TDH251" s="223"/>
      <c r="TDI251" s="223"/>
      <c r="TDJ251" s="165"/>
      <c r="TDK251" s="165"/>
      <c r="TDL251" s="165"/>
      <c r="TDM251" s="166"/>
      <c r="TDO251" s="164"/>
      <c r="TDP251" s="223"/>
      <c r="TDQ251" s="223"/>
      <c r="TDR251" s="165"/>
      <c r="TDS251" s="165"/>
      <c r="TDT251" s="165"/>
      <c r="TDU251" s="166"/>
      <c r="TDW251" s="164"/>
      <c r="TDX251" s="223"/>
      <c r="TDY251" s="223"/>
      <c r="TDZ251" s="165"/>
      <c r="TEA251" s="165"/>
      <c r="TEB251" s="165"/>
      <c r="TEC251" s="166"/>
      <c r="TEE251" s="164"/>
      <c r="TEF251" s="223"/>
      <c r="TEG251" s="223"/>
      <c r="TEH251" s="165"/>
      <c r="TEI251" s="165"/>
      <c r="TEJ251" s="165"/>
      <c r="TEK251" s="166"/>
      <c r="TEM251" s="164"/>
      <c r="TEN251" s="223"/>
      <c r="TEO251" s="223"/>
      <c r="TEP251" s="165"/>
      <c r="TEQ251" s="165"/>
      <c r="TER251" s="165"/>
      <c r="TES251" s="166"/>
      <c r="TEU251" s="164"/>
      <c r="TEV251" s="223"/>
      <c r="TEW251" s="223"/>
      <c r="TEX251" s="165"/>
      <c r="TEY251" s="165"/>
      <c r="TEZ251" s="165"/>
      <c r="TFA251" s="166"/>
      <c r="TFC251" s="164"/>
      <c r="TFD251" s="223"/>
      <c r="TFE251" s="223"/>
      <c r="TFF251" s="165"/>
      <c r="TFG251" s="165"/>
      <c r="TFH251" s="165"/>
      <c r="TFI251" s="166"/>
      <c r="TFK251" s="164"/>
      <c r="TFL251" s="223"/>
      <c r="TFM251" s="223"/>
      <c r="TFN251" s="165"/>
      <c r="TFO251" s="165"/>
      <c r="TFP251" s="165"/>
      <c r="TFQ251" s="166"/>
      <c r="TFS251" s="164"/>
      <c r="TFT251" s="223"/>
      <c r="TFU251" s="223"/>
      <c r="TFV251" s="165"/>
      <c r="TFW251" s="165"/>
      <c r="TFX251" s="165"/>
      <c r="TFY251" s="166"/>
      <c r="TGA251" s="164"/>
      <c r="TGB251" s="223"/>
      <c r="TGC251" s="223"/>
      <c r="TGD251" s="165"/>
      <c r="TGE251" s="165"/>
      <c r="TGF251" s="165"/>
      <c r="TGG251" s="166"/>
      <c r="TGI251" s="164"/>
      <c r="TGJ251" s="223"/>
      <c r="TGK251" s="223"/>
      <c r="TGL251" s="165"/>
      <c r="TGM251" s="165"/>
      <c r="TGN251" s="165"/>
      <c r="TGO251" s="166"/>
      <c r="TGQ251" s="164"/>
      <c r="TGR251" s="223"/>
      <c r="TGS251" s="223"/>
      <c r="TGT251" s="165"/>
      <c r="TGU251" s="165"/>
      <c r="TGV251" s="165"/>
      <c r="TGW251" s="166"/>
      <c r="TGY251" s="164"/>
      <c r="TGZ251" s="223"/>
      <c r="THA251" s="223"/>
      <c r="THB251" s="165"/>
      <c r="THC251" s="165"/>
      <c r="THD251" s="165"/>
      <c r="THE251" s="166"/>
      <c r="THG251" s="164"/>
      <c r="THH251" s="223"/>
      <c r="THI251" s="223"/>
      <c r="THJ251" s="165"/>
      <c r="THK251" s="165"/>
      <c r="THL251" s="165"/>
      <c r="THM251" s="166"/>
      <c r="THO251" s="164"/>
      <c r="THP251" s="223"/>
      <c r="THQ251" s="223"/>
      <c r="THR251" s="165"/>
      <c r="THS251" s="165"/>
      <c r="THT251" s="165"/>
      <c r="THU251" s="166"/>
      <c r="THW251" s="164"/>
      <c r="THX251" s="223"/>
      <c r="THY251" s="223"/>
      <c r="THZ251" s="165"/>
      <c r="TIA251" s="165"/>
      <c r="TIB251" s="165"/>
      <c r="TIC251" s="166"/>
      <c r="TIE251" s="164"/>
      <c r="TIF251" s="223"/>
      <c r="TIG251" s="223"/>
      <c r="TIH251" s="165"/>
      <c r="TII251" s="165"/>
      <c r="TIJ251" s="165"/>
      <c r="TIK251" s="166"/>
      <c r="TIM251" s="164"/>
      <c r="TIN251" s="223"/>
      <c r="TIO251" s="223"/>
      <c r="TIP251" s="165"/>
      <c r="TIQ251" s="165"/>
      <c r="TIR251" s="165"/>
      <c r="TIS251" s="166"/>
      <c r="TIU251" s="164"/>
      <c r="TIV251" s="223"/>
      <c r="TIW251" s="223"/>
      <c r="TIX251" s="165"/>
      <c r="TIY251" s="165"/>
      <c r="TIZ251" s="165"/>
      <c r="TJA251" s="166"/>
      <c r="TJC251" s="164"/>
      <c r="TJD251" s="223"/>
      <c r="TJE251" s="223"/>
      <c r="TJF251" s="165"/>
      <c r="TJG251" s="165"/>
      <c r="TJH251" s="165"/>
      <c r="TJI251" s="166"/>
      <c r="TJK251" s="164"/>
      <c r="TJL251" s="223"/>
      <c r="TJM251" s="223"/>
      <c r="TJN251" s="165"/>
      <c r="TJO251" s="165"/>
      <c r="TJP251" s="165"/>
      <c r="TJQ251" s="166"/>
      <c r="TJS251" s="164"/>
      <c r="TJT251" s="223"/>
      <c r="TJU251" s="223"/>
      <c r="TJV251" s="165"/>
      <c r="TJW251" s="165"/>
      <c r="TJX251" s="165"/>
      <c r="TJY251" s="166"/>
      <c r="TKA251" s="164"/>
      <c r="TKB251" s="223"/>
      <c r="TKC251" s="223"/>
      <c r="TKD251" s="165"/>
      <c r="TKE251" s="165"/>
      <c r="TKF251" s="165"/>
      <c r="TKG251" s="166"/>
      <c r="TKI251" s="164"/>
      <c r="TKJ251" s="223"/>
      <c r="TKK251" s="223"/>
      <c r="TKL251" s="165"/>
      <c r="TKM251" s="165"/>
      <c r="TKN251" s="165"/>
      <c r="TKO251" s="166"/>
      <c r="TKQ251" s="164"/>
      <c r="TKR251" s="223"/>
      <c r="TKS251" s="223"/>
      <c r="TKT251" s="165"/>
      <c r="TKU251" s="165"/>
      <c r="TKV251" s="165"/>
      <c r="TKW251" s="166"/>
      <c r="TKY251" s="164"/>
      <c r="TKZ251" s="223"/>
      <c r="TLA251" s="223"/>
      <c r="TLB251" s="165"/>
      <c r="TLC251" s="165"/>
      <c r="TLD251" s="165"/>
      <c r="TLE251" s="166"/>
      <c r="TLG251" s="164"/>
      <c r="TLH251" s="223"/>
      <c r="TLI251" s="223"/>
      <c r="TLJ251" s="165"/>
      <c r="TLK251" s="165"/>
      <c r="TLL251" s="165"/>
      <c r="TLM251" s="166"/>
      <c r="TLO251" s="164"/>
      <c r="TLP251" s="223"/>
      <c r="TLQ251" s="223"/>
      <c r="TLR251" s="165"/>
      <c r="TLS251" s="165"/>
      <c r="TLT251" s="165"/>
      <c r="TLU251" s="166"/>
      <c r="TLW251" s="164"/>
      <c r="TLX251" s="223"/>
      <c r="TLY251" s="223"/>
      <c r="TLZ251" s="165"/>
      <c r="TMA251" s="165"/>
      <c r="TMB251" s="165"/>
      <c r="TMC251" s="166"/>
      <c r="TME251" s="164"/>
      <c r="TMF251" s="223"/>
      <c r="TMG251" s="223"/>
      <c r="TMH251" s="165"/>
      <c r="TMI251" s="165"/>
      <c r="TMJ251" s="165"/>
      <c r="TMK251" s="166"/>
      <c r="TMM251" s="164"/>
      <c r="TMN251" s="223"/>
      <c r="TMO251" s="223"/>
      <c r="TMP251" s="165"/>
      <c r="TMQ251" s="165"/>
      <c r="TMR251" s="165"/>
      <c r="TMS251" s="166"/>
      <c r="TMU251" s="164"/>
      <c r="TMV251" s="223"/>
      <c r="TMW251" s="223"/>
      <c r="TMX251" s="165"/>
      <c r="TMY251" s="165"/>
      <c r="TMZ251" s="165"/>
      <c r="TNA251" s="166"/>
      <c r="TNC251" s="164"/>
      <c r="TND251" s="223"/>
      <c r="TNE251" s="223"/>
      <c r="TNF251" s="165"/>
      <c r="TNG251" s="165"/>
      <c r="TNH251" s="165"/>
      <c r="TNI251" s="166"/>
      <c r="TNK251" s="164"/>
      <c r="TNL251" s="223"/>
      <c r="TNM251" s="223"/>
      <c r="TNN251" s="165"/>
      <c r="TNO251" s="165"/>
      <c r="TNP251" s="165"/>
      <c r="TNQ251" s="166"/>
      <c r="TNS251" s="164"/>
      <c r="TNT251" s="223"/>
      <c r="TNU251" s="223"/>
      <c r="TNV251" s="165"/>
      <c r="TNW251" s="165"/>
      <c r="TNX251" s="165"/>
      <c r="TNY251" s="166"/>
      <c r="TOA251" s="164"/>
      <c r="TOB251" s="223"/>
      <c r="TOC251" s="223"/>
      <c r="TOD251" s="165"/>
      <c r="TOE251" s="165"/>
      <c r="TOF251" s="165"/>
      <c r="TOG251" s="166"/>
      <c r="TOI251" s="164"/>
      <c r="TOJ251" s="223"/>
      <c r="TOK251" s="223"/>
      <c r="TOL251" s="165"/>
      <c r="TOM251" s="165"/>
      <c r="TON251" s="165"/>
      <c r="TOO251" s="166"/>
      <c r="TOQ251" s="164"/>
      <c r="TOR251" s="223"/>
      <c r="TOS251" s="223"/>
      <c r="TOT251" s="165"/>
      <c r="TOU251" s="165"/>
      <c r="TOV251" s="165"/>
      <c r="TOW251" s="166"/>
      <c r="TOY251" s="164"/>
      <c r="TOZ251" s="223"/>
      <c r="TPA251" s="223"/>
      <c r="TPB251" s="165"/>
      <c r="TPC251" s="165"/>
      <c r="TPD251" s="165"/>
      <c r="TPE251" s="166"/>
      <c r="TPG251" s="164"/>
      <c r="TPH251" s="223"/>
      <c r="TPI251" s="223"/>
      <c r="TPJ251" s="165"/>
      <c r="TPK251" s="165"/>
      <c r="TPL251" s="165"/>
      <c r="TPM251" s="166"/>
      <c r="TPO251" s="164"/>
      <c r="TPP251" s="223"/>
      <c r="TPQ251" s="223"/>
      <c r="TPR251" s="165"/>
      <c r="TPS251" s="165"/>
      <c r="TPT251" s="165"/>
      <c r="TPU251" s="166"/>
      <c r="TPW251" s="164"/>
      <c r="TPX251" s="223"/>
      <c r="TPY251" s="223"/>
      <c r="TPZ251" s="165"/>
      <c r="TQA251" s="165"/>
      <c r="TQB251" s="165"/>
      <c r="TQC251" s="166"/>
      <c r="TQE251" s="164"/>
      <c r="TQF251" s="223"/>
      <c r="TQG251" s="223"/>
      <c r="TQH251" s="165"/>
      <c r="TQI251" s="165"/>
      <c r="TQJ251" s="165"/>
      <c r="TQK251" s="166"/>
      <c r="TQM251" s="164"/>
      <c r="TQN251" s="223"/>
      <c r="TQO251" s="223"/>
      <c r="TQP251" s="165"/>
      <c r="TQQ251" s="165"/>
      <c r="TQR251" s="165"/>
      <c r="TQS251" s="166"/>
      <c r="TQU251" s="164"/>
      <c r="TQV251" s="223"/>
      <c r="TQW251" s="223"/>
      <c r="TQX251" s="165"/>
      <c r="TQY251" s="165"/>
      <c r="TQZ251" s="165"/>
      <c r="TRA251" s="166"/>
      <c r="TRC251" s="164"/>
      <c r="TRD251" s="223"/>
      <c r="TRE251" s="223"/>
      <c r="TRF251" s="165"/>
      <c r="TRG251" s="165"/>
      <c r="TRH251" s="165"/>
      <c r="TRI251" s="166"/>
      <c r="TRK251" s="164"/>
      <c r="TRL251" s="223"/>
      <c r="TRM251" s="223"/>
      <c r="TRN251" s="165"/>
      <c r="TRO251" s="165"/>
      <c r="TRP251" s="165"/>
      <c r="TRQ251" s="166"/>
      <c r="TRS251" s="164"/>
      <c r="TRT251" s="223"/>
      <c r="TRU251" s="223"/>
      <c r="TRV251" s="165"/>
      <c r="TRW251" s="165"/>
      <c r="TRX251" s="165"/>
      <c r="TRY251" s="166"/>
      <c r="TSA251" s="164"/>
      <c r="TSB251" s="223"/>
      <c r="TSC251" s="223"/>
      <c r="TSD251" s="165"/>
      <c r="TSE251" s="165"/>
      <c r="TSF251" s="165"/>
      <c r="TSG251" s="166"/>
      <c r="TSI251" s="164"/>
      <c r="TSJ251" s="223"/>
      <c r="TSK251" s="223"/>
      <c r="TSL251" s="165"/>
      <c r="TSM251" s="165"/>
      <c r="TSN251" s="165"/>
      <c r="TSO251" s="166"/>
      <c r="TSQ251" s="164"/>
      <c r="TSR251" s="223"/>
      <c r="TSS251" s="223"/>
      <c r="TST251" s="165"/>
      <c r="TSU251" s="165"/>
      <c r="TSV251" s="165"/>
      <c r="TSW251" s="166"/>
      <c r="TSY251" s="164"/>
      <c r="TSZ251" s="223"/>
      <c r="TTA251" s="223"/>
      <c r="TTB251" s="165"/>
      <c r="TTC251" s="165"/>
      <c r="TTD251" s="165"/>
      <c r="TTE251" s="166"/>
      <c r="TTG251" s="164"/>
      <c r="TTH251" s="223"/>
      <c r="TTI251" s="223"/>
      <c r="TTJ251" s="165"/>
      <c r="TTK251" s="165"/>
      <c r="TTL251" s="165"/>
      <c r="TTM251" s="166"/>
      <c r="TTO251" s="164"/>
      <c r="TTP251" s="223"/>
      <c r="TTQ251" s="223"/>
      <c r="TTR251" s="165"/>
      <c r="TTS251" s="165"/>
      <c r="TTT251" s="165"/>
      <c r="TTU251" s="166"/>
      <c r="TTW251" s="164"/>
      <c r="TTX251" s="223"/>
      <c r="TTY251" s="223"/>
      <c r="TTZ251" s="165"/>
      <c r="TUA251" s="165"/>
      <c r="TUB251" s="165"/>
      <c r="TUC251" s="166"/>
      <c r="TUE251" s="164"/>
      <c r="TUF251" s="223"/>
      <c r="TUG251" s="223"/>
      <c r="TUH251" s="165"/>
      <c r="TUI251" s="165"/>
      <c r="TUJ251" s="165"/>
      <c r="TUK251" s="166"/>
      <c r="TUM251" s="164"/>
      <c r="TUN251" s="223"/>
      <c r="TUO251" s="223"/>
      <c r="TUP251" s="165"/>
      <c r="TUQ251" s="165"/>
      <c r="TUR251" s="165"/>
      <c r="TUS251" s="166"/>
      <c r="TUU251" s="164"/>
      <c r="TUV251" s="223"/>
      <c r="TUW251" s="223"/>
      <c r="TUX251" s="165"/>
      <c r="TUY251" s="165"/>
      <c r="TUZ251" s="165"/>
      <c r="TVA251" s="166"/>
      <c r="TVC251" s="164"/>
      <c r="TVD251" s="223"/>
      <c r="TVE251" s="223"/>
      <c r="TVF251" s="165"/>
      <c r="TVG251" s="165"/>
      <c r="TVH251" s="165"/>
      <c r="TVI251" s="166"/>
      <c r="TVK251" s="164"/>
      <c r="TVL251" s="223"/>
      <c r="TVM251" s="223"/>
      <c r="TVN251" s="165"/>
      <c r="TVO251" s="165"/>
      <c r="TVP251" s="165"/>
      <c r="TVQ251" s="166"/>
      <c r="TVS251" s="164"/>
      <c r="TVT251" s="223"/>
      <c r="TVU251" s="223"/>
      <c r="TVV251" s="165"/>
      <c r="TVW251" s="165"/>
      <c r="TVX251" s="165"/>
      <c r="TVY251" s="166"/>
      <c r="TWA251" s="164"/>
      <c r="TWB251" s="223"/>
      <c r="TWC251" s="223"/>
      <c r="TWD251" s="165"/>
      <c r="TWE251" s="165"/>
      <c r="TWF251" s="165"/>
      <c r="TWG251" s="166"/>
      <c r="TWI251" s="164"/>
      <c r="TWJ251" s="223"/>
      <c r="TWK251" s="223"/>
      <c r="TWL251" s="165"/>
      <c r="TWM251" s="165"/>
      <c r="TWN251" s="165"/>
      <c r="TWO251" s="166"/>
      <c r="TWQ251" s="164"/>
      <c r="TWR251" s="223"/>
      <c r="TWS251" s="223"/>
      <c r="TWT251" s="165"/>
      <c r="TWU251" s="165"/>
      <c r="TWV251" s="165"/>
      <c r="TWW251" s="166"/>
      <c r="TWY251" s="164"/>
      <c r="TWZ251" s="223"/>
      <c r="TXA251" s="223"/>
      <c r="TXB251" s="165"/>
      <c r="TXC251" s="165"/>
      <c r="TXD251" s="165"/>
      <c r="TXE251" s="166"/>
      <c r="TXG251" s="164"/>
      <c r="TXH251" s="223"/>
      <c r="TXI251" s="223"/>
      <c r="TXJ251" s="165"/>
      <c r="TXK251" s="165"/>
      <c r="TXL251" s="165"/>
      <c r="TXM251" s="166"/>
      <c r="TXO251" s="164"/>
      <c r="TXP251" s="223"/>
      <c r="TXQ251" s="223"/>
      <c r="TXR251" s="165"/>
      <c r="TXS251" s="165"/>
      <c r="TXT251" s="165"/>
      <c r="TXU251" s="166"/>
      <c r="TXW251" s="164"/>
      <c r="TXX251" s="223"/>
      <c r="TXY251" s="223"/>
      <c r="TXZ251" s="165"/>
      <c r="TYA251" s="165"/>
      <c r="TYB251" s="165"/>
      <c r="TYC251" s="166"/>
      <c r="TYE251" s="164"/>
      <c r="TYF251" s="223"/>
      <c r="TYG251" s="223"/>
      <c r="TYH251" s="165"/>
      <c r="TYI251" s="165"/>
      <c r="TYJ251" s="165"/>
      <c r="TYK251" s="166"/>
      <c r="TYM251" s="164"/>
      <c r="TYN251" s="223"/>
      <c r="TYO251" s="223"/>
      <c r="TYP251" s="165"/>
      <c r="TYQ251" s="165"/>
      <c r="TYR251" s="165"/>
      <c r="TYS251" s="166"/>
      <c r="TYU251" s="164"/>
      <c r="TYV251" s="223"/>
      <c r="TYW251" s="223"/>
      <c r="TYX251" s="165"/>
      <c r="TYY251" s="165"/>
      <c r="TYZ251" s="165"/>
      <c r="TZA251" s="166"/>
      <c r="TZC251" s="164"/>
      <c r="TZD251" s="223"/>
      <c r="TZE251" s="223"/>
      <c r="TZF251" s="165"/>
      <c r="TZG251" s="165"/>
      <c r="TZH251" s="165"/>
      <c r="TZI251" s="166"/>
      <c r="TZK251" s="164"/>
      <c r="TZL251" s="223"/>
      <c r="TZM251" s="223"/>
      <c r="TZN251" s="165"/>
      <c r="TZO251" s="165"/>
      <c r="TZP251" s="165"/>
      <c r="TZQ251" s="166"/>
      <c r="TZS251" s="164"/>
      <c r="TZT251" s="223"/>
      <c r="TZU251" s="223"/>
      <c r="TZV251" s="165"/>
      <c r="TZW251" s="165"/>
      <c r="TZX251" s="165"/>
      <c r="TZY251" s="166"/>
      <c r="UAA251" s="164"/>
      <c r="UAB251" s="223"/>
      <c r="UAC251" s="223"/>
      <c r="UAD251" s="165"/>
      <c r="UAE251" s="165"/>
      <c r="UAF251" s="165"/>
      <c r="UAG251" s="166"/>
      <c r="UAI251" s="164"/>
      <c r="UAJ251" s="223"/>
      <c r="UAK251" s="223"/>
      <c r="UAL251" s="165"/>
      <c r="UAM251" s="165"/>
      <c r="UAN251" s="165"/>
      <c r="UAO251" s="166"/>
      <c r="UAQ251" s="164"/>
      <c r="UAR251" s="223"/>
      <c r="UAS251" s="223"/>
      <c r="UAT251" s="165"/>
      <c r="UAU251" s="165"/>
      <c r="UAV251" s="165"/>
      <c r="UAW251" s="166"/>
      <c r="UAY251" s="164"/>
      <c r="UAZ251" s="223"/>
      <c r="UBA251" s="223"/>
      <c r="UBB251" s="165"/>
      <c r="UBC251" s="165"/>
      <c r="UBD251" s="165"/>
      <c r="UBE251" s="166"/>
      <c r="UBG251" s="164"/>
      <c r="UBH251" s="223"/>
      <c r="UBI251" s="223"/>
      <c r="UBJ251" s="165"/>
      <c r="UBK251" s="165"/>
      <c r="UBL251" s="165"/>
      <c r="UBM251" s="166"/>
      <c r="UBO251" s="164"/>
      <c r="UBP251" s="223"/>
      <c r="UBQ251" s="223"/>
      <c r="UBR251" s="165"/>
      <c r="UBS251" s="165"/>
      <c r="UBT251" s="165"/>
      <c r="UBU251" s="166"/>
      <c r="UBW251" s="164"/>
      <c r="UBX251" s="223"/>
      <c r="UBY251" s="223"/>
      <c r="UBZ251" s="165"/>
      <c r="UCA251" s="165"/>
      <c r="UCB251" s="165"/>
      <c r="UCC251" s="166"/>
      <c r="UCE251" s="164"/>
      <c r="UCF251" s="223"/>
      <c r="UCG251" s="223"/>
      <c r="UCH251" s="165"/>
      <c r="UCI251" s="165"/>
      <c r="UCJ251" s="165"/>
      <c r="UCK251" s="166"/>
      <c r="UCM251" s="164"/>
      <c r="UCN251" s="223"/>
      <c r="UCO251" s="223"/>
      <c r="UCP251" s="165"/>
      <c r="UCQ251" s="165"/>
      <c r="UCR251" s="165"/>
      <c r="UCS251" s="166"/>
      <c r="UCU251" s="164"/>
      <c r="UCV251" s="223"/>
      <c r="UCW251" s="223"/>
      <c r="UCX251" s="165"/>
      <c r="UCY251" s="165"/>
      <c r="UCZ251" s="165"/>
      <c r="UDA251" s="166"/>
      <c r="UDC251" s="164"/>
      <c r="UDD251" s="223"/>
      <c r="UDE251" s="223"/>
      <c r="UDF251" s="165"/>
      <c r="UDG251" s="165"/>
      <c r="UDH251" s="165"/>
      <c r="UDI251" s="166"/>
      <c r="UDK251" s="164"/>
      <c r="UDL251" s="223"/>
      <c r="UDM251" s="223"/>
      <c r="UDN251" s="165"/>
      <c r="UDO251" s="165"/>
      <c r="UDP251" s="165"/>
      <c r="UDQ251" s="166"/>
      <c r="UDS251" s="164"/>
      <c r="UDT251" s="223"/>
      <c r="UDU251" s="223"/>
      <c r="UDV251" s="165"/>
      <c r="UDW251" s="165"/>
      <c r="UDX251" s="165"/>
      <c r="UDY251" s="166"/>
      <c r="UEA251" s="164"/>
      <c r="UEB251" s="223"/>
      <c r="UEC251" s="223"/>
      <c r="UED251" s="165"/>
      <c r="UEE251" s="165"/>
      <c r="UEF251" s="165"/>
      <c r="UEG251" s="166"/>
      <c r="UEI251" s="164"/>
      <c r="UEJ251" s="223"/>
      <c r="UEK251" s="223"/>
      <c r="UEL251" s="165"/>
      <c r="UEM251" s="165"/>
      <c r="UEN251" s="165"/>
      <c r="UEO251" s="166"/>
      <c r="UEQ251" s="164"/>
      <c r="UER251" s="223"/>
      <c r="UES251" s="223"/>
      <c r="UET251" s="165"/>
      <c r="UEU251" s="165"/>
      <c r="UEV251" s="165"/>
      <c r="UEW251" s="166"/>
      <c r="UEY251" s="164"/>
      <c r="UEZ251" s="223"/>
      <c r="UFA251" s="223"/>
      <c r="UFB251" s="165"/>
      <c r="UFC251" s="165"/>
      <c r="UFD251" s="165"/>
      <c r="UFE251" s="166"/>
      <c r="UFG251" s="164"/>
      <c r="UFH251" s="223"/>
      <c r="UFI251" s="223"/>
      <c r="UFJ251" s="165"/>
      <c r="UFK251" s="165"/>
      <c r="UFL251" s="165"/>
      <c r="UFM251" s="166"/>
      <c r="UFO251" s="164"/>
      <c r="UFP251" s="223"/>
      <c r="UFQ251" s="223"/>
      <c r="UFR251" s="165"/>
      <c r="UFS251" s="165"/>
      <c r="UFT251" s="165"/>
      <c r="UFU251" s="166"/>
      <c r="UFW251" s="164"/>
      <c r="UFX251" s="223"/>
      <c r="UFY251" s="223"/>
      <c r="UFZ251" s="165"/>
      <c r="UGA251" s="165"/>
      <c r="UGB251" s="165"/>
      <c r="UGC251" s="166"/>
      <c r="UGE251" s="164"/>
      <c r="UGF251" s="223"/>
      <c r="UGG251" s="223"/>
      <c r="UGH251" s="165"/>
      <c r="UGI251" s="165"/>
      <c r="UGJ251" s="165"/>
      <c r="UGK251" s="166"/>
      <c r="UGM251" s="164"/>
      <c r="UGN251" s="223"/>
      <c r="UGO251" s="223"/>
      <c r="UGP251" s="165"/>
      <c r="UGQ251" s="165"/>
      <c r="UGR251" s="165"/>
      <c r="UGS251" s="166"/>
      <c r="UGU251" s="164"/>
      <c r="UGV251" s="223"/>
      <c r="UGW251" s="223"/>
      <c r="UGX251" s="165"/>
      <c r="UGY251" s="165"/>
      <c r="UGZ251" s="165"/>
      <c r="UHA251" s="166"/>
      <c r="UHC251" s="164"/>
      <c r="UHD251" s="223"/>
      <c r="UHE251" s="223"/>
      <c r="UHF251" s="165"/>
      <c r="UHG251" s="165"/>
      <c r="UHH251" s="165"/>
      <c r="UHI251" s="166"/>
      <c r="UHK251" s="164"/>
      <c r="UHL251" s="223"/>
      <c r="UHM251" s="223"/>
      <c r="UHN251" s="165"/>
      <c r="UHO251" s="165"/>
      <c r="UHP251" s="165"/>
      <c r="UHQ251" s="166"/>
      <c r="UHS251" s="164"/>
      <c r="UHT251" s="223"/>
      <c r="UHU251" s="223"/>
      <c r="UHV251" s="165"/>
      <c r="UHW251" s="165"/>
      <c r="UHX251" s="165"/>
      <c r="UHY251" s="166"/>
      <c r="UIA251" s="164"/>
      <c r="UIB251" s="223"/>
      <c r="UIC251" s="223"/>
      <c r="UID251" s="165"/>
      <c r="UIE251" s="165"/>
      <c r="UIF251" s="165"/>
      <c r="UIG251" s="166"/>
      <c r="UII251" s="164"/>
      <c r="UIJ251" s="223"/>
      <c r="UIK251" s="223"/>
      <c r="UIL251" s="165"/>
      <c r="UIM251" s="165"/>
      <c r="UIN251" s="165"/>
      <c r="UIO251" s="166"/>
      <c r="UIQ251" s="164"/>
      <c r="UIR251" s="223"/>
      <c r="UIS251" s="223"/>
      <c r="UIT251" s="165"/>
      <c r="UIU251" s="165"/>
      <c r="UIV251" s="165"/>
      <c r="UIW251" s="166"/>
      <c r="UIY251" s="164"/>
      <c r="UIZ251" s="223"/>
      <c r="UJA251" s="223"/>
      <c r="UJB251" s="165"/>
      <c r="UJC251" s="165"/>
      <c r="UJD251" s="165"/>
      <c r="UJE251" s="166"/>
      <c r="UJG251" s="164"/>
      <c r="UJH251" s="223"/>
      <c r="UJI251" s="223"/>
      <c r="UJJ251" s="165"/>
      <c r="UJK251" s="165"/>
      <c r="UJL251" s="165"/>
      <c r="UJM251" s="166"/>
      <c r="UJO251" s="164"/>
      <c r="UJP251" s="223"/>
      <c r="UJQ251" s="223"/>
      <c r="UJR251" s="165"/>
      <c r="UJS251" s="165"/>
      <c r="UJT251" s="165"/>
      <c r="UJU251" s="166"/>
      <c r="UJW251" s="164"/>
      <c r="UJX251" s="223"/>
      <c r="UJY251" s="223"/>
      <c r="UJZ251" s="165"/>
      <c r="UKA251" s="165"/>
      <c r="UKB251" s="165"/>
      <c r="UKC251" s="166"/>
      <c r="UKE251" s="164"/>
      <c r="UKF251" s="223"/>
      <c r="UKG251" s="223"/>
      <c r="UKH251" s="165"/>
      <c r="UKI251" s="165"/>
      <c r="UKJ251" s="165"/>
      <c r="UKK251" s="166"/>
      <c r="UKM251" s="164"/>
      <c r="UKN251" s="223"/>
      <c r="UKO251" s="223"/>
      <c r="UKP251" s="165"/>
      <c r="UKQ251" s="165"/>
      <c r="UKR251" s="165"/>
      <c r="UKS251" s="166"/>
      <c r="UKU251" s="164"/>
      <c r="UKV251" s="223"/>
      <c r="UKW251" s="223"/>
      <c r="UKX251" s="165"/>
      <c r="UKY251" s="165"/>
      <c r="UKZ251" s="165"/>
      <c r="ULA251" s="166"/>
      <c r="ULC251" s="164"/>
      <c r="ULD251" s="223"/>
      <c r="ULE251" s="223"/>
      <c r="ULF251" s="165"/>
      <c r="ULG251" s="165"/>
      <c r="ULH251" s="165"/>
      <c r="ULI251" s="166"/>
      <c r="ULK251" s="164"/>
      <c r="ULL251" s="223"/>
      <c r="ULM251" s="223"/>
      <c r="ULN251" s="165"/>
      <c r="ULO251" s="165"/>
      <c r="ULP251" s="165"/>
      <c r="ULQ251" s="166"/>
      <c r="ULS251" s="164"/>
      <c r="ULT251" s="223"/>
      <c r="ULU251" s="223"/>
      <c r="ULV251" s="165"/>
      <c r="ULW251" s="165"/>
      <c r="ULX251" s="165"/>
      <c r="ULY251" s="166"/>
      <c r="UMA251" s="164"/>
      <c r="UMB251" s="223"/>
      <c r="UMC251" s="223"/>
      <c r="UMD251" s="165"/>
      <c r="UME251" s="165"/>
      <c r="UMF251" s="165"/>
      <c r="UMG251" s="166"/>
      <c r="UMI251" s="164"/>
      <c r="UMJ251" s="223"/>
      <c r="UMK251" s="223"/>
      <c r="UML251" s="165"/>
      <c r="UMM251" s="165"/>
      <c r="UMN251" s="165"/>
      <c r="UMO251" s="166"/>
      <c r="UMQ251" s="164"/>
      <c r="UMR251" s="223"/>
      <c r="UMS251" s="223"/>
      <c r="UMT251" s="165"/>
      <c r="UMU251" s="165"/>
      <c r="UMV251" s="165"/>
      <c r="UMW251" s="166"/>
      <c r="UMY251" s="164"/>
      <c r="UMZ251" s="223"/>
      <c r="UNA251" s="223"/>
      <c r="UNB251" s="165"/>
      <c r="UNC251" s="165"/>
      <c r="UND251" s="165"/>
      <c r="UNE251" s="166"/>
      <c r="UNG251" s="164"/>
      <c r="UNH251" s="223"/>
      <c r="UNI251" s="223"/>
      <c r="UNJ251" s="165"/>
      <c r="UNK251" s="165"/>
      <c r="UNL251" s="165"/>
      <c r="UNM251" s="166"/>
      <c r="UNO251" s="164"/>
      <c r="UNP251" s="223"/>
      <c r="UNQ251" s="223"/>
      <c r="UNR251" s="165"/>
      <c r="UNS251" s="165"/>
      <c r="UNT251" s="165"/>
      <c r="UNU251" s="166"/>
      <c r="UNW251" s="164"/>
      <c r="UNX251" s="223"/>
      <c r="UNY251" s="223"/>
      <c r="UNZ251" s="165"/>
      <c r="UOA251" s="165"/>
      <c r="UOB251" s="165"/>
      <c r="UOC251" s="166"/>
      <c r="UOE251" s="164"/>
      <c r="UOF251" s="223"/>
      <c r="UOG251" s="223"/>
      <c r="UOH251" s="165"/>
      <c r="UOI251" s="165"/>
      <c r="UOJ251" s="165"/>
      <c r="UOK251" s="166"/>
      <c r="UOM251" s="164"/>
      <c r="UON251" s="223"/>
      <c r="UOO251" s="223"/>
      <c r="UOP251" s="165"/>
      <c r="UOQ251" s="165"/>
      <c r="UOR251" s="165"/>
      <c r="UOS251" s="166"/>
      <c r="UOU251" s="164"/>
      <c r="UOV251" s="223"/>
      <c r="UOW251" s="223"/>
      <c r="UOX251" s="165"/>
      <c r="UOY251" s="165"/>
      <c r="UOZ251" s="165"/>
      <c r="UPA251" s="166"/>
      <c r="UPC251" s="164"/>
      <c r="UPD251" s="223"/>
      <c r="UPE251" s="223"/>
      <c r="UPF251" s="165"/>
      <c r="UPG251" s="165"/>
      <c r="UPH251" s="165"/>
      <c r="UPI251" s="166"/>
      <c r="UPK251" s="164"/>
      <c r="UPL251" s="223"/>
      <c r="UPM251" s="223"/>
      <c r="UPN251" s="165"/>
      <c r="UPO251" s="165"/>
      <c r="UPP251" s="165"/>
      <c r="UPQ251" s="166"/>
      <c r="UPS251" s="164"/>
      <c r="UPT251" s="223"/>
      <c r="UPU251" s="223"/>
      <c r="UPV251" s="165"/>
      <c r="UPW251" s="165"/>
      <c r="UPX251" s="165"/>
      <c r="UPY251" s="166"/>
      <c r="UQA251" s="164"/>
      <c r="UQB251" s="223"/>
      <c r="UQC251" s="223"/>
      <c r="UQD251" s="165"/>
      <c r="UQE251" s="165"/>
      <c r="UQF251" s="165"/>
      <c r="UQG251" s="166"/>
      <c r="UQI251" s="164"/>
      <c r="UQJ251" s="223"/>
      <c r="UQK251" s="223"/>
      <c r="UQL251" s="165"/>
      <c r="UQM251" s="165"/>
      <c r="UQN251" s="165"/>
      <c r="UQO251" s="166"/>
      <c r="UQQ251" s="164"/>
      <c r="UQR251" s="223"/>
      <c r="UQS251" s="223"/>
      <c r="UQT251" s="165"/>
      <c r="UQU251" s="165"/>
      <c r="UQV251" s="165"/>
      <c r="UQW251" s="166"/>
      <c r="UQY251" s="164"/>
      <c r="UQZ251" s="223"/>
      <c r="URA251" s="223"/>
      <c r="URB251" s="165"/>
      <c r="URC251" s="165"/>
      <c r="URD251" s="165"/>
      <c r="URE251" s="166"/>
      <c r="URG251" s="164"/>
      <c r="URH251" s="223"/>
      <c r="URI251" s="223"/>
      <c r="URJ251" s="165"/>
      <c r="URK251" s="165"/>
      <c r="URL251" s="165"/>
      <c r="URM251" s="166"/>
      <c r="URO251" s="164"/>
      <c r="URP251" s="223"/>
      <c r="URQ251" s="223"/>
      <c r="URR251" s="165"/>
      <c r="URS251" s="165"/>
      <c r="URT251" s="165"/>
      <c r="URU251" s="166"/>
      <c r="URW251" s="164"/>
      <c r="URX251" s="223"/>
      <c r="URY251" s="223"/>
      <c r="URZ251" s="165"/>
      <c r="USA251" s="165"/>
      <c r="USB251" s="165"/>
      <c r="USC251" s="166"/>
      <c r="USE251" s="164"/>
      <c r="USF251" s="223"/>
      <c r="USG251" s="223"/>
      <c r="USH251" s="165"/>
      <c r="USI251" s="165"/>
      <c r="USJ251" s="165"/>
      <c r="USK251" s="166"/>
      <c r="USM251" s="164"/>
      <c r="USN251" s="223"/>
      <c r="USO251" s="223"/>
      <c r="USP251" s="165"/>
      <c r="USQ251" s="165"/>
      <c r="USR251" s="165"/>
      <c r="USS251" s="166"/>
      <c r="USU251" s="164"/>
      <c r="USV251" s="223"/>
      <c r="USW251" s="223"/>
      <c r="USX251" s="165"/>
      <c r="USY251" s="165"/>
      <c r="USZ251" s="165"/>
      <c r="UTA251" s="166"/>
      <c r="UTC251" s="164"/>
      <c r="UTD251" s="223"/>
      <c r="UTE251" s="223"/>
      <c r="UTF251" s="165"/>
      <c r="UTG251" s="165"/>
      <c r="UTH251" s="165"/>
      <c r="UTI251" s="166"/>
      <c r="UTK251" s="164"/>
      <c r="UTL251" s="223"/>
      <c r="UTM251" s="223"/>
      <c r="UTN251" s="165"/>
      <c r="UTO251" s="165"/>
      <c r="UTP251" s="165"/>
      <c r="UTQ251" s="166"/>
      <c r="UTS251" s="164"/>
      <c r="UTT251" s="223"/>
      <c r="UTU251" s="223"/>
      <c r="UTV251" s="165"/>
      <c r="UTW251" s="165"/>
      <c r="UTX251" s="165"/>
      <c r="UTY251" s="166"/>
      <c r="UUA251" s="164"/>
      <c r="UUB251" s="223"/>
      <c r="UUC251" s="223"/>
      <c r="UUD251" s="165"/>
      <c r="UUE251" s="165"/>
      <c r="UUF251" s="165"/>
      <c r="UUG251" s="166"/>
      <c r="UUI251" s="164"/>
      <c r="UUJ251" s="223"/>
      <c r="UUK251" s="223"/>
      <c r="UUL251" s="165"/>
      <c r="UUM251" s="165"/>
      <c r="UUN251" s="165"/>
      <c r="UUO251" s="166"/>
      <c r="UUQ251" s="164"/>
      <c r="UUR251" s="223"/>
      <c r="UUS251" s="223"/>
      <c r="UUT251" s="165"/>
      <c r="UUU251" s="165"/>
      <c r="UUV251" s="165"/>
      <c r="UUW251" s="166"/>
      <c r="UUY251" s="164"/>
      <c r="UUZ251" s="223"/>
      <c r="UVA251" s="223"/>
      <c r="UVB251" s="165"/>
      <c r="UVC251" s="165"/>
      <c r="UVD251" s="165"/>
      <c r="UVE251" s="166"/>
      <c r="UVG251" s="164"/>
      <c r="UVH251" s="223"/>
      <c r="UVI251" s="223"/>
      <c r="UVJ251" s="165"/>
      <c r="UVK251" s="165"/>
      <c r="UVL251" s="165"/>
      <c r="UVM251" s="166"/>
      <c r="UVO251" s="164"/>
      <c r="UVP251" s="223"/>
      <c r="UVQ251" s="223"/>
      <c r="UVR251" s="165"/>
      <c r="UVS251" s="165"/>
      <c r="UVT251" s="165"/>
      <c r="UVU251" s="166"/>
      <c r="UVW251" s="164"/>
      <c r="UVX251" s="223"/>
      <c r="UVY251" s="223"/>
      <c r="UVZ251" s="165"/>
      <c r="UWA251" s="165"/>
      <c r="UWB251" s="165"/>
      <c r="UWC251" s="166"/>
      <c r="UWE251" s="164"/>
      <c r="UWF251" s="223"/>
      <c r="UWG251" s="223"/>
      <c r="UWH251" s="165"/>
      <c r="UWI251" s="165"/>
      <c r="UWJ251" s="165"/>
      <c r="UWK251" s="166"/>
      <c r="UWM251" s="164"/>
      <c r="UWN251" s="223"/>
      <c r="UWO251" s="223"/>
      <c r="UWP251" s="165"/>
      <c r="UWQ251" s="165"/>
      <c r="UWR251" s="165"/>
      <c r="UWS251" s="166"/>
      <c r="UWU251" s="164"/>
      <c r="UWV251" s="223"/>
      <c r="UWW251" s="223"/>
      <c r="UWX251" s="165"/>
      <c r="UWY251" s="165"/>
      <c r="UWZ251" s="165"/>
      <c r="UXA251" s="166"/>
      <c r="UXC251" s="164"/>
      <c r="UXD251" s="223"/>
      <c r="UXE251" s="223"/>
      <c r="UXF251" s="165"/>
      <c r="UXG251" s="165"/>
      <c r="UXH251" s="165"/>
      <c r="UXI251" s="166"/>
      <c r="UXK251" s="164"/>
      <c r="UXL251" s="223"/>
      <c r="UXM251" s="223"/>
      <c r="UXN251" s="165"/>
      <c r="UXO251" s="165"/>
      <c r="UXP251" s="165"/>
      <c r="UXQ251" s="166"/>
      <c r="UXS251" s="164"/>
      <c r="UXT251" s="223"/>
      <c r="UXU251" s="223"/>
      <c r="UXV251" s="165"/>
      <c r="UXW251" s="165"/>
      <c r="UXX251" s="165"/>
      <c r="UXY251" s="166"/>
      <c r="UYA251" s="164"/>
      <c r="UYB251" s="223"/>
      <c r="UYC251" s="223"/>
      <c r="UYD251" s="165"/>
      <c r="UYE251" s="165"/>
      <c r="UYF251" s="165"/>
      <c r="UYG251" s="166"/>
      <c r="UYI251" s="164"/>
      <c r="UYJ251" s="223"/>
      <c r="UYK251" s="223"/>
      <c r="UYL251" s="165"/>
      <c r="UYM251" s="165"/>
      <c r="UYN251" s="165"/>
      <c r="UYO251" s="166"/>
      <c r="UYQ251" s="164"/>
      <c r="UYR251" s="223"/>
      <c r="UYS251" s="223"/>
      <c r="UYT251" s="165"/>
      <c r="UYU251" s="165"/>
      <c r="UYV251" s="165"/>
      <c r="UYW251" s="166"/>
      <c r="UYY251" s="164"/>
      <c r="UYZ251" s="223"/>
      <c r="UZA251" s="223"/>
      <c r="UZB251" s="165"/>
      <c r="UZC251" s="165"/>
      <c r="UZD251" s="165"/>
      <c r="UZE251" s="166"/>
      <c r="UZG251" s="164"/>
      <c r="UZH251" s="223"/>
      <c r="UZI251" s="223"/>
      <c r="UZJ251" s="165"/>
      <c r="UZK251" s="165"/>
      <c r="UZL251" s="165"/>
      <c r="UZM251" s="166"/>
      <c r="UZO251" s="164"/>
      <c r="UZP251" s="223"/>
      <c r="UZQ251" s="223"/>
      <c r="UZR251" s="165"/>
      <c r="UZS251" s="165"/>
      <c r="UZT251" s="165"/>
      <c r="UZU251" s="166"/>
      <c r="UZW251" s="164"/>
      <c r="UZX251" s="223"/>
      <c r="UZY251" s="223"/>
      <c r="UZZ251" s="165"/>
      <c r="VAA251" s="165"/>
      <c r="VAB251" s="165"/>
      <c r="VAC251" s="166"/>
      <c r="VAE251" s="164"/>
      <c r="VAF251" s="223"/>
      <c r="VAG251" s="223"/>
      <c r="VAH251" s="165"/>
      <c r="VAI251" s="165"/>
      <c r="VAJ251" s="165"/>
      <c r="VAK251" s="166"/>
      <c r="VAM251" s="164"/>
      <c r="VAN251" s="223"/>
      <c r="VAO251" s="223"/>
      <c r="VAP251" s="165"/>
      <c r="VAQ251" s="165"/>
      <c r="VAR251" s="165"/>
      <c r="VAS251" s="166"/>
      <c r="VAU251" s="164"/>
      <c r="VAV251" s="223"/>
      <c r="VAW251" s="223"/>
      <c r="VAX251" s="165"/>
      <c r="VAY251" s="165"/>
      <c r="VAZ251" s="165"/>
      <c r="VBA251" s="166"/>
      <c r="VBC251" s="164"/>
      <c r="VBD251" s="223"/>
      <c r="VBE251" s="223"/>
      <c r="VBF251" s="165"/>
      <c r="VBG251" s="165"/>
      <c r="VBH251" s="165"/>
      <c r="VBI251" s="166"/>
      <c r="VBK251" s="164"/>
      <c r="VBL251" s="223"/>
      <c r="VBM251" s="223"/>
      <c r="VBN251" s="165"/>
      <c r="VBO251" s="165"/>
      <c r="VBP251" s="165"/>
      <c r="VBQ251" s="166"/>
      <c r="VBS251" s="164"/>
      <c r="VBT251" s="223"/>
      <c r="VBU251" s="223"/>
      <c r="VBV251" s="165"/>
      <c r="VBW251" s="165"/>
      <c r="VBX251" s="165"/>
      <c r="VBY251" s="166"/>
      <c r="VCA251" s="164"/>
      <c r="VCB251" s="223"/>
      <c r="VCC251" s="223"/>
      <c r="VCD251" s="165"/>
      <c r="VCE251" s="165"/>
      <c r="VCF251" s="165"/>
      <c r="VCG251" s="166"/>
      <c r="VCI251" s="164"/>
      <c r="VCJ251" s="223"/>
      <c r="VCK251" s="223"/>
      <c r="VCL251" s="165"/>
      <c r="VCM251" s="165"/>
      <c r="VCN251" s="165"/>
      <c r="VCO251" s="166"/>
      <c r="VCQ251" s="164"/>
      <c r="VCR251" s="223"/>
      <c r="VCS251" s="223"/>
      <c r="VCT251" s="165"/>
      <c r="VCU251" s="165"/>
      <c r="VCV251" s="165"/>
      <c r="VCW251" s="166"/>
      <c r="VCY251" s="164"/>
      <c r="VCZ251" s="223"/>
      <c r="VDA251" s="223"/>
      <c r="VDB251" s="165"/>
      <c r="VDC251" s="165"/>
      <c r="VDD251" s="165"/>
      <c r="VDE251" s="166"/>
      <c r="VDG251" s="164"/>
      <c r="VDH251" s="223"/>
      <c r="VDI251" s="223"/>
      <c r="VDJ251" s="165"/>
      <c r="VDK251" s="165"/>
      <c r="VDL251" s="165"/>
      <c r="VDM251" s="166"/>
      <c r="VDO251" s="164"/>
      <c r="VDP251" s="223"/>
      <c r="VDQ251" s="223"/>
      <c r="VDR251" s="165"/>
      <c r="VDS251" s="165"/>
      <c r="VDT251" s="165"/>
      <c r="VDU251" s="166"/>
      <c r="VDW251" s="164"/>
      <c r="VDX251" s="223"/>
      <c r="VDY251" s="223"/>
      <c r="VDZ251" s="165"/>
      <c r="VEA251" s="165"/>
      <c r="VEB251" s="165"/>
      <c r="VEC251" s="166"/>
      <c r="VEE251" s="164"/>
      <c r="VEF251" s="223"/>
      <c r="VEG251" s="223"/>
      <c r="VEH251" s="165"/>
      <c r="VEI251" s="165"/>
      <c r="VEJ251" s="165"/>
      <c r="VEK251" s="166"/>
      <c r="VEM251" s="164"/>
      <c r="VEN251" s="223"/>
      <c r="VEO251" s="223"/>
      <c r="VEP251" s="165"/>
      <c r="VEQ251" s="165"/>
      <c r="VER251" s="165"/>
      <c r="VES251" s="166"/>
      <c r="VEU251" s="164"/>
      <c r="VEV251" s="223"/>
      <c r="VEW251" s="223"/>
      <c r="VEX251" s="165"/>
      <c r="VEY251" s="165"/>
      <c r="VEZ251" s="165"/>
      <c r="VFA251" s="166"/>
      <c r="VFC251" s="164"/>
      <c r="VFD251" s="223"/>
      <c r="VFE251" s="223"/>
      <c r="VFF251" s="165"/>
      <c r="VFG251" s="165"/>
      <c r="VFH251" s="165"/>
      <c r="VFI251" s="166"/>
      <c r="VFK251" s="164"/>
      <c r="VFL251" s="223"/>
      <c r="VFM251" s="223"/>
      <c r="VFN251" s="165"/>
      <c r="VFO251" s="165"/>
      <c r="VFP251" s="165"/>
      <c r="VFQ251" s="166"/>
      <c r="VFS251" s="164"/>
      <c r="VFT251" s="223"/>
      <c r="VFU251" s="223"/>
      <c r="VFV251" s="165"/>
      <c r="VFW251" s="165"/>
      <c r="VFX251" s="165"/>
      <c r="VFY251" s="166"/>
      <c r="VGA251" s="164"/>
      <c r="VGB251" s="223"/>
      <c r="VGC251" s="223"/>
      <c r="VGD251" s="165"/>
      <c r="VGE251" s="165"/>
      <c r="VGF251" s="165"/>
      <c r="VGG251" s="166"/>
      <c r="VGI251" s="164"/>
      <c r="VGJ251" s="223"/>
      <c r="VGK251" s="223"/>
      <c r="VGL251" s="165"/>
      <c r="VGM251" s="165"/>
      <c r="VGN251" s="165"/>
      <c r="VGO251" s="166"/>
      <c r="VGQ251" s="164"/>
      <c r="VGR251" s="223"/>
      <c r="VGS251" s="223"/>
      <c r="VGT251" s="165"/>
      <c r="VGU251" s="165"/>
      <c r="VGV251" s="165"/>
      <c r="VGW251" s="166"/>
      <c r="VGY251" s="164"/>
      <c r="VGZ251" s="223"/>
      <c r="VHA251" s="223"/>
      <c r="VHB251" s="165"/>
      <c r="VHC251" s="165"/>
      <c r="VHD251" s="165"/>
      <c r="VHE251" s="166"/>
      <c r="VHG251" s="164"/>
      <c r="VHH251" s="223"/>
      <c r="VHI251" s="223"/>
      <c r="VHJ251" s="165"/>
      <c r="VHK251" s="165"/>
      <c r="VHL251" s="165"/>
      <c r="VHM251" s="166"/>
      <c r="VHO251" s="164"/>
      <c r="VHP251" s="223"/>
      <c r="VHQ251" s="223"/>
      <c r="VHR251" s="165"/>
      <c r="VHS251" s="165"/>
      <c r="VHT251" s="165"/>
      <c r="VHU251" s="166"/>
      <c r="VHW251" s="164"/>
      <c r="VHX251" s="223"/>
      <c r="VHY251" s="223"/>
      <c r="VHZ251" s="165"/>
      <c r="VIA251" s="165"/>
      <c r="VIB251" s="165"/>
      <c r="VIC251" s="166"/>
      <c r="VIE251" s="164"/>
      <c r="VIF251" s="223"/>
      <c r="VIG251" s="223"/>
      <c r="VIH251" s="165"/>
      <c r="VII251" s="165"/>
      <c r="VIJ251" s="165"/>
      <c r="VIK251" s="166"/>
      <c r="VIM251" s="164"/>
      <c r="VIN251" s="223"/>
      <c r="VIO251" s="223"/>
      <c r="VIP251" s="165"/>
      <c r="VIQ251" s="165"/>
      <c r="VIR251" s="165"/>
      <c r="VIS251" s="166"/>
      <c r="VIU251" s="164"/>
      <c r="VIV251" s="223"/>
      <c r="VIW251" s="223"/>
      <c r="VIX251" s="165"/>
      <c r="VIY251" s="165"/>
      <c r="VIZ251" s="165"/>
      <c r="VJA251" s="166"/>
      <c r="VJC251" s="164"/>
      <c r="VJD251" s="223"/>
      <c r="VJE251" s="223"/>
      <c r="VJF251" s="165"/>
      <c r="VJG251" s="165"/>
      <c r="VJH251" s="165"/>
      <c r="VJI251" s="166"/>
      <c r="VJK251" s="164"/>
      <c r="VJL251" s="223"/>
      <c r="VJM251" s="223"/>
      <c r="VJN251" s="165"/>
      <c r="VJO251" s="165"/>
      <c r="VJP251" s="165"/>
      <c r="VJQ251" s="166"/>
      <c r="VJS251" s="164"/>
      <c r="VJT251" s="223"/>
      <c r="VJU251" s="223"/>
      <c r="VJV251" s="165"/>
      <c r="VJW251" s="165"/>
      <c r="VJX251" s="165"/>
      <c r="VJY251" s="166"/>
      <c r="VKA251" s="164"/>
      <c r="VKB251" s="223"/>
      <c r="VKC251" s="223"/>
      <c r="VKD251" s="165"/>
      <c r="VKE251" s="165"/>
      <c r="VKF251" s="165"/>
      <c r="VKG251" s="166"/>
      <c r="VKI251" s="164"/>
      <c r="VKJ251" s="223"/>
      <c r="VKK251" s="223"/>
      <c r="VKL251" s="165"/>
      <c r="VKM251" s="165"/>
      <c r="VKN251" s="165"/>
      <c r="VKO251" s="166"/>
      <c r="VKQ251" s="164"/>
      <c r="VKR251" s="223"/>
      <c r="VKS251" s="223"/>
      <c r="VKT251" s="165"/>
      <c r="VKU251" s="165"/>
      <c r="VKV251" s="165"/>
      <c r="VKW251" s="166"/>
      <c r="VKY251" s="164"/>
      <c r="VKZ251" s="223"/>
      <c r="VLA251" s="223"/>
      <c r="VLB251" s="165"/>
      <c r="VLC251" s="165"/>
      <c r="VLD251" s="165"/>
      <c r="VLE251" s="166"/>
      <c r="VLG251" s="164"/>
      <c r="VLH251" s="223"/>
      <c r="VLI251" s="223"/>
      <c r="VLJ251" s="165"/>
      <c r="VLK251" s="165"/>
      <c r="VLL251" s="165"/>
      <c r="VLM251" s="166"/>
      <c r="VLO251" s="164"/>
      <c r="VLP251" s="223"/>
      <c r="VLQ251" s="223"/>
      <c r="VLR251" s="165"/>
      <c r="VLS251" s="165"/>
      <c r="VLT251" s="165"/>
      <c r="VLU251" s="166"/>
      <c r="VLW251" s="164"/>
      <c r="VLX251" s="223"/>
      <c r="VLY251" s="223"/>
      <c r="VLZ251" s="165"/>
      <c r="VMA251" s="165"/>
      <c r="VMB251" s="165"/>
      <c r="VMC251" s="166"/>
      <c r="VME251" s="164"/>
      <c r="VMF251" s="223"/>
      <c r="VMG251" s="223"/>
      <c r="VMH251" s="165"/>
      <c r="VMI251" s="165"/>
      <c r="VMJ251" s="165"/>
      <c r="VMK251" s="166"/>
      <c r="VMM251" s="164"/>
      <c r="VMN251" s="223"/>
      <c r="VMO251" s="223"/>
      <c r="VMP251" s="165"/>
      <c r="VMQ251" s="165"/>
      <c r="VMR251" s="165"/>
      <c r="VMS251" s="166"/>
      <c r="VMU251" s="164"/>
      <c r="VMV251" s="223"/>
      <c r="VMW251" s="223"/>
      <c r="VMX251" s="165"/>
      <c r="VMY251" s="165"/>
      <c r="VMZ251" s="165"/>
      <c r="VNA251" s="166"/>
      <c r="VNC251" s="164"/>
      <c r="VND251" s="223"/>
      <c r="VNE251" s="223"/>
      <c r="VNF251" s="165"/>
      <c r="VNG251" s="165"/>
      <c r="VNH251" s="165"/>
      <c r="VNI251" s="166"/>
      <c r="VNK251" s="164"/>
      <c r="VNL251" s="223"/>
      <c r="VNM251" s="223"/>
      <c r="VNN251" s="165"/>
      <c r="VNO251" s="165"/>
      <c r="VNP251" s="165"/>
      <c r="VNQ251" s="166"/>
      <c r="VNS251" s="164"/>
      <c r="VNT251" s="223"/>
      <c r="VNU251" s="223"/>
      <c r="VNV251" s="165"/>
      <c r="VNW251" s="165"/>
      <c r="VNX251" s="165"/>
      <c r="VNY251" s="166"/>
      <c r="VOA251" s="164"/>
      <c r="VOB251" s="223"/>
      <c r="VOC251" s="223"/>
      <c r="VOD251" s="165"/>
      <c r="VOE251" s="165"/>
      <c r="VOF251" s="165"/>
      <c r="VOG251" s="166"/>
      <c r="VOI251" s="164"/>
      <c r="VOJ251" s="223"/>
      <c r="VOK251" s="223"/>
      <c r="VOL251" s="165"/>
      <c r="VOM251" s="165"/>
      <c r="VON251" s="165"/>
      <c r="VOO251" s="166"/>
      <c r="VOQ251" s="164"/>
      <c r="VOR251" s="223"/>
      <c r="VOS251" s="223"/>
      <c r="VOT251" s="165"/>
      <c r="VOU251" s="165"/>
      <c r="VOV251" s="165"/>
      <c r="VOW251" s="166"/>
      <c r="VOY251" s="164"/>
      <c r="VOZ251" s="223"/>
      <c r="VPA251" s="223"/>
      <c r="VPB251" s="165"/>
      <c r="VPC251" s="165"/>
      <c r="VPD251" s="165"/>
      <c r="VPE251" s="166"/>
      <c r="VPG251" s="164"/>
      <c r="VPH251" s="223"/>
      <c r="VPI251" s="223"/>
      <c r="VPJ251" s="165"/>
      <c r="VPK251" s="165"/>
      <c r="VPL251" s="165"/>
      <c r="VPM251" s="166"/>
      <c r="VPO251" s="164"/>
      <c r="VPP251" s="223"/>
      <c r="VPQ251" s="223"/>
      <c r="VPR251" s="165"/>
      <c r="VPS251" s="165"/>
      <c r="VPT251" s="165"/>
      <c r="VPU251" s="166"/>
      <c r="VPW251" s="164"/>
      <c r="VPX251" s="223"/>
      <c r="VPY251" s="223"/>
      <c r="VPZ251" s="165"/>
      <c r="VQA251" s="165"/>
      <c r="VQB251" s="165"/>
      <c r="VQC251" s="166"/>
      <c r="VQE251" s="164"/>
      <c r="VQF251" s="223"/>
      <c r="VQG251" s="223"/>
      <c r="VQH251" s="165"/>
      <c r="VQI251" s="165"/>
      <c r="VQJ251" s="165"/>
      <c r="VQK251" s="166"/>
      <c r="VQM251" s="164"/>
      <c r="VQN251" s="223"/>
      <c r="VQO251" s="223"/>
      <c r="VQP251" s="165"/>
      <c r="VQQ251" s="165"/>
      <c r="VQR251" s="165"/>
      <c r="VQS251" s="166"/>
      <c r="VQU251" s="164"/>
      <c r="VQV251" s="223"/>
      <c r="VQW251" s="223"/>
      <c r="VQX251" s="165"/>
      <c r="VQY251" s="165"/>
      <c r="VQZ251" s="165"/>
      <c r="VRA251" s="166"/>
      <c r="VRC251" s="164"/>
      <c r="VRD251" s="223"/>
      <c r="VRE251" s="223"/>
      <c r="VRF251" s="165"/>
      <c r="VRG251" s="165"/>
      <c r="VRH251" s="165"/>
      <c r="VRI251" s="166"/>
      <c r="VRK251" s="164"/>
      <c r="VRL251" s="223"/>
      <c r="VRM251" s="223"/>
      <c r="VRN251" s="165"/>
      <c r="VRO251" s="165"/>
      <c r="VRP251" s="165"/>
      <c r="VRQ251" s="166"/>
      <c r="VRS251" s="164"/>
      <c r="VRT251" s="223"/>
      <c r="VRU251" s="223"/>
      <c r="VRV251" s="165"/>
      <c r="VRW251" s="165"/>
      <c r="VRX251" s="165"/>
      <c r="VRY251" s="166"/>
      <c r="VSA251" s="164"/>
      <c r="VSB251" s="223"/>
      <c r="VSC251" s="223"/>
      <c r="VSD251" s="165"/>
      <c r="VSE251" s="165"/>
      <c r="VSF251" s="165"/>
      <c r="VSG251" s="166"/>
      <c r="VSI251" s="164"/>
      <c r="VSJ251" s="223"/>
      <c r="VSK251" s="223"/>
      <c r="VSL251" s="165"/>
      <c r="VSM251" s="165"/>
      <c r="VSN251" s="165"/>
      <c r="VSO251" s="166"/>
      <c r="VSQ251" s="164"/>
      <c r="VSR251" s="223"/>
      <c r="VSS251" s="223"/>
      <c r="VST251" s="165"/>
      <c r="VSU251" s="165"/>
      <c r="VSV251" s="165"/>
      <c r="VSW251" s="166"/>
      <c r="VSY251" s="164"/>
      <c r="VSZ251" s="223"/>
      <c r="VTA251" s="223"/>
      <c r="VTB251" s="165"/>
      <c r="VTC251" s="165"/>
      <c r="VTD251" s="165"/>
      <c r="VTE251" s="166"/>
      <c r="VTG251" s="164"/>
      <c r="VTH251" s="223"/>
      <c r="VTI251" s="223"/>
      <c r="VTJ251" s="165"/>
      <c r="VTK251" s="165"/>
      <c r="VTL251" s="165"/>
      <c r="VTM251" s="166"/>
      <c r="VTO251" s="164"/>
      <c r="VTP251" s="223"/>
      <c r="VTQ251" s="223"/>
      <c r="VTR251" s="165"/>
      <c r="VTS251" s="165"/>
      <c r="VTT251" s="165"/>
      <c r="VTU251" s="166"/>
      <c r="VTW251" s="164"/>
      <c r="VTX251" s="223"/>
      <c r="VTY251" s="223"/>
      <c r="VTZ251" s="165"/>
      <c r="VUA251" s="165"/>
      <c r="VUB251" s="165"/>
      <c r="VUC251" s="166"/>
      <c r="VUE251" s="164"/>
      <c r="VUF251" s="223"/>
      <c r="VUG251" s="223"/>
      <c r="VUH251" s="165"/>
      <c r="VUI251" s="165"/>
      <c r="VUJ251" s="165"/>
      <c r="VUK251" s="166"/>
      <c r="VUM251" s="164"/>
      <c r="VUN251" s="223"/>
      <c r="VUO251" s="223"/>
      <c r="VUP251" s="165"/>
      <c r="VUQ251" s="165"/>
      <c r="VUR251" s="165"/>
      <c r="VUS251" s="166"/>
      <c r="VUU251" s="164"/>
      <c r="VUV251" s="223"/>
      <c r="VUW251" s="223"/>
      <c r="VUX251" s="165"/>
      <c r="VUY251" s="165"/>
      <c r="VUZ251" s="165"/>
      <c r="VVA251" s="166"/>
      <c r="VVC251" s="164"/>
      <c r="VVD251" s="223"/>
      <c r="VVE251" s="223"/>
      <c r="VVF251" s="165"/>
      <c r="VVG251" s="165"/>
      <c r="VVH251" s="165"/>
      <c r="VVI251" s="166"/>
      <c r="VVK251" s="164"/>
      <c r="VVL251" s="223"/>
      <c r="VVM251" s="223"/>
      <c r="VVN251" s="165"/>
      <c r="VVO251" s="165"/>
      <c r="VVP251" s="165"/>
      <c r="VVQ251" s="166"/>
      <c r="VVS251" s="164"/>
      <c r="VVT251" s="223"/>
      <c r="VVU251" s="223"/>
      <c r="VVV251" s="165"/>
      <c r="VVW251" s="165"/>
      <c r="VVX251" s="165"/>
      <c r="VVY251" s="166"/>
      <c r="VWA251" s="164"/>
      <c r="VWB251" s="223"/>
      <c r="VWC251" s="223"/>
      <c r="VWD251" s="165"/>
      <c r="VWE251" s="165"/>
      <c r="VWF251" s="165"/>
      <c r="VWG251" s="166"/>
      <c r="VWI251" s="164"/>
      <c r="VWJ251" s="223"/>
      <c r="VWK251" s="223"/>
      <c r="VWL251" s="165"/>
      <c r="VWM251" s="165"/>
      <c r="VWN251" s="165"/>
      <c r="VWO251" s="166"/>
      <c r="VWQ251" s="164"/>
      <c r="VWR251" s="223"/>
      <c r="VWS251" s="223"/>
      <c r="VWT251" s="165"/>
      <c r="VWU251" s="165"/>
      <c r="VWV251" s="165"/>
      <c r="VWW251" s="166"/>
      <c r="VWY251" s="164"/>
      <c r="VWZ251" s="223"/>
      <c r="VXA251" s="223"/>
      <c r="VXB251" s="165"/>
      <c r="VXC251" s="165"/>
      <c r="VXD251" s="165"/>
      <c r="VXE251" s="166"/>
      <c r="VXG251" s="164"/>
      <c r="VXH251" s="223"/>
      <c r="VXI251" s="223"/>
      <c r="VXJ251" s="165"/>
      <c r="VXK251" s="165"/>
      <c r="VXL251" s="165"/>
      <c r="VXM251" s="166"/>
      <c r="VXO251" s="164"/>
      <c r="VXP251" s="223"/>
      <c r="VXQ251" s="223"/>
      <c r="VXR251" s="165"/>
      <c r="VXS251" s="165"/>
      <c r="VXT251" s="165"/>
      <c r="VXU251" s="166"/>
      <c r="VXW251" s="164"/>
      <c r="VXX251" s="223"/>
      <c r="VXY251" s="223"/>
      <c r="VXZ251" s="165"/>
      <c r="VYA251" s="165"/>
      <c r="VYB251" s="165"/>
      <c r="VYC251" s="166"/>
      <c r="VYE251" s="164"/>
      <c r="VYF251" s="223"/>
      <c r="VYG251" s="223"/>
      <c r="VYH251" s="165"/>
      <c r="VYI251" s="165"/>
      <c r="VYJ251" s="165"/>
      <c r="VYK251" s="166"/>
      <c r="VYM251" s="164"/>
      <c r="VYN251" s="223"/>
      <c r="VYO251" s="223"/>
      <c r="VYP251" s="165"/>
      <c r="VYQ251" s="165"/>
      <c r="VYR251" s="165"/>
      <c r="VYS251" s="166"/>
      <c r="VYU251" s="164"/>
      <c r="VYV251" s="223"/>
      <c r="VYW251" s="223"/>
      <c r="VYX251" s="165"/>
      <c r="VYY251" s="165"/>
      <c r="VYZ251" s="165"/>
      <c r="VZA251" s="166"/>
      <c r="VZC251" s="164"/>
      <c r="VZD251" s="223"/>
      <c r="VZE251" s="223"/>
      <c r="VZF251" s="165"/>
      <c r="VZG251" s="165"/>
      <c r="VZH251" s="165"/>
      <c r="VZI251" s="166"/>
      <c r="VZK251" s="164"/>
      <c r="VZL251" s="223"/>
      <c r="VZM251" s="223"/>
      <c r="VZN251" s="165"/>
      <c r="VZO251" s="165"/>
      <c r="VZP251" s="165"/>
      <c r="VZQ251" s="166"/>
      <c r="VZS251" s="164"/>
      <c r="VZT251" s="223"/>
      <c r="VZU251" s="223"/>
      <c r="VZV251" s="165"/>
      <c r="VZW251" s="165"/>
      <c r="VZX251" s="165"/>
      <c r="VZY251" s="166"/>
      <c r="WAA251" s="164"/>
      <c r="WAB251" s="223"/>
      <c r="WAC251" s="223"/>
      <c r="WAD251" s="165"/>
      <c r="WAE251" s="165"/>
      <c r="WAF251" s="165"/>
      <c r="WAG251" s="166"/>
      <c r="WAI251" s="164"/>
      <c r="WAJ251" s="223"/>
      <c r="WAK251" s="223"/>
      <c r="WAL251" s="165"/>
      <c r="WAM251" s="165"/>
      <c r="WAN251" s="165"/>
      <c r="WAO251" s="166"/>
      <c r="WAQ251" s="164"/>
      <c r="WAR251" s="223"/>
      <c r="WAS251" s="223"/>
      <c r="WAT251" s="165"/>
      <c r="WAU251" s="165"/>
      <c r="WAV251" s="165"/>
      <c r="WAW251" s="166"/>
      <c r="WAY251" s="164"/>
      <c r="WAZ251" s="223"/>
      <c r="WBA251" s="223"/>
      <c r="WBB251" s="165"/>
      <c r="WBC251" s="165"/>
      <c r="WBD251" s="165"/>
      <c r="WBE251" s="166"/>
      <c r="WBG251" s="164"/>
      <c r="WBH251" s="223"/>
      <c r="WBI251" s="223"/>
      <c r="WBJ251" s="165"/>
      <c r="WBK251" s="165"/>
      <c r="WBL251" s="165"/>
      <c r="WBM251" s="166"/>
      <c r="WBO251" s="164"/>
      <c r="WBP251" s="223"/>
      <c r="WBQ251" s="223"/>
      <c r="WBR251" s="165"/>
      <c r="WBS251" s="165"/>
      <c r="WBT251" s="165"/>
      <c r="WBU251" s="166"/>
      <c r="WBW251" s="164"/>
      <c r="WBX251" s="223"/>
      <c r="WBY251" s="223"/>
      <c r="WBZ251" s="165"/>
      <c r="WCA251" s="165"/>
      <c r="WCB251" s="165"/>
      <c r="WCC251" s="166"/>
      <c r="WCE251" s="164"/>
      <c r="WCF251" s="223"/>
      <c r="WCG251" s="223"/>
      <c r="WCH251" s="165"/>
      <c r="WCI251" s="165"/>
      <c r="WCJ251" s="165"/>
      <c r="WCK251" s="166"/>
      <c r="WCM251" s="164"/>
      <c r="WCN251" s="223"/>
      <c r="WCO251" s="223"/>
      <c r="WCP251" s="165"/>
      <c r="WCQ251" s="165"/>
      <c r="WCR251" s="165"/>
      <c r="WCS251" s="166"/>
      <c r="WCU251" s="164"/>
      <c r="WCV251" s="223"/>
      <c r="WCW251" s="223"/>
      <c r="WCX251" s="165"/>
      <c r="WCY251" s="165"/>
      <c r="WCZ251" s="165"/>
      <c r="WDA251" s="166"/>
      <c r="WDC251" s="164"/>
      <c r="WDD251" s="223"/>
      <c r="WDE251" s="223"/>
      <c r="WDF251" s="165"/>
      <c r="WDG251" s="165"/>
      <c r="WDH251" s="165"/>
      <c r="WDI251" s="166"/>
      <c r="WDK251" s="164"/>
      <c r="WDL251" s="223"/>
      <c r="WDM251" s="223"/>
      <c r="WDN251" s="165"/>
      <c r="WDO251" s="165"/>
      <c r="WDP251" s="165"/>
      <c r="WDQ251" s="166"/>
      <c r="WDS251" s="164"/>
      <c r="WDT251" s="223"/>
      <c r="WDU251" s="223"/>
      <c r="WDV251" s="165"/>
      <c r="WDW251" s="165"/>
      <c r="WDX251" s="165"/>
      <c r="WDY251" s="166"/>
      <c r="WEA251" s="164"/>
      <c r="WEB251" s="223"/>
      <c r="WEC251" s="223"/>
      <c r="WED251" s="165"/>
      <c r="WEE251" s="165"/>
      <c r="WEF251" s="165"/>
      <c r="WEG251" s="166"/>
      <c r="WEI251" s="164"/>
      <c r="WEJ251" s="223"/>
      <c r="WEK251" s="223"/>
      <c r="WEL251" s="165"/>
      <c r="WEM251" s="165"/>
      <c r="WEN251" s="165"/>
      <c r="WEO251" s="166"/>
      <c r="WEQ251" s="164"/>
      <c r="WER251" s="223"/>
      <c r="WES251" s="223"/>
      <c r="WET251" s="165"/>
      <c r="WEU251" s="165"/>
      <c r="WEV251" s="165"/>
      <c r="WEW251" s="166"/>
      <c r="WEY251" s="164"/>
      <c r="WEZ251" s="223"/>
      <c r="WFA251" s="223"/>
      <c r="WFB251" s="165"/>
      <c r="WFC251" s="165"/>
      <c r="WFD251" s="165"/>
      <c r="WFE251" s="166"/>
      <c r="WFG251" s="164"/>
      <c r="WFH251" s="223"/>
      <c r="WFI251" s="223"/>
      <c r="WFJ251" s="165"/>
      <c r="WFK251" s="165"/>
      <c r="WFL251" s="165"/>
      <c r="WFM251" s="166"/>
      <c r="WFO251" s="164"/>
      <c r="WFP251" s="223"/>
      <c r="WFQ251" s="223"/>
      <c r="WFR251" s="165"/>
      <c r="WFS251" s="165"/>
      <c r="WFT251" s="165"/>
      <c r="WFU251" s="166"/>
      <c r="WFW251" s="164"/>
      <c r="WFX251" s="223"/>
      <c r="WFY251" s="223"/>
      <c r="WFZ251" s="165"/>
      <c r="WGA251" s="165"/>
      <c r="WGB251" s="165"/>
      <c r="WGC251" s="166"/>
      <c r="WGE251" s="164"/>
      <c r="WGF251" s="223"/>
      <c r="WGG251" s="223"/>
      <c r="WGH251" s="165"/>
      <c r="WGI251" s="165"/>
      <c r="WGJ251" s="165"/>
      <c r="WGK251" s="166"/>
      <c r="WGM251" s="164"/>
      <c r="WGN251" s="223"/>
      <c r="WGO251" s="223"/>
      <c r="WGP251" s="165"/>
      <c r="WGQ251" s="165"/>
      <c r="WGR251" s="165"/>
      <c r="WGS251" s="166"/>
      <c r="WGU251" s="164"/>
      <c r="WGV251" s="223"/>
      <c r="WGW251" s="223"/>
      <c r="WGX251" s="165"/>
      <c r="WGY251" s="165"/>
      <c r="WGZ251" s="165"/>
      <c r="WHA251" s="166"/>
      <c r="WHC251" s="164"/>
      <c r="WHD251" s="223"/>
      <c r="WHE251" s="223"/>
      <c r="WHF251" s="165"/>
      <c r="WHG251" s="165"/>
      <c r="WHH251" s="165"/>
      <c r="WHI251" s="166"/>
      <c r="WHK251" s="164"/>
      <c r="WHL251" s="223"/>
      <c r="WHM251" s="223"/>
      <c r="WHN251" s="165"/>
      <c r="WHO251" s="165"/>
      <c r="WHP251" s="165"/>
      <c r="WHQ251" s="166"/>
      <c r="WHS251" s="164"/>
      <c r="WHT251" s="223"/>
      <c r="WHU251" s="223"/>
      <c r="WHV251" s="165"/>
      <c r="WHW251" s="165"/>
      <c r="WHX251" s="165"/>
      <c r="WHY251" s="166"/>
      <c r="WIA251" s="164"/>
      <c r="WIB251" s="223"/>
      <c r="WIC251" s="223"/>
      <c r="WID251" s="165"/>
      <c r="WIE251" s="165"/>
      <c r="WIF251" s="165"/>
      <c r="WIG251" s="166"/>
      <c r="WII251" s="164"/>
      <c r="WIJ251" s="223"/>
      <c r="WIK251" s="223"/>
      <c r="WIL251" s="165"/>
      <c r="WIM251" s="165"/>
      <c r="WIN251" s="165"/>
      <c r="WIO251" s="166"/>
      <c r="WIQ251" s="164"/>
      <c r="WIR251" s="223"/>
      <c r="WIS251" s="223"/>
      <c r="WIT251" s="165"/>
      <c r="WIU251" s="165"/>
      <c r="WIV251" s="165"/>
      <c r="WIW251" s="166"/>
      <c r="WIY251" s="164"/>
      <c r="WIZ251" s="223"/>
      <c r="WJA251" s="223"/>
      <c r="WJB251" s="165"/>
      <c r="WJC251" s="165"/>
      <c r="WJD251" s="165"/>
      <c r="WJE251" s="166"/>
      <c r="WJG251" s="164"/>
      <c r="WJH251" s="223"/>
      <c r="WJI251" s="223"/>
      <c r="WJJ251" s="165"/>
      <c r="WJK251" s="165"/>
      <c r="WJL251" s="165"/>
      <c r="WJM251" s="166"/>
      <c r="WJO251" s="164"/>
      <c r="WJP251" s="223"/>
      <c r="WJQ251" s="223"/>
      <c r="WJR251" s="165"/>
      <c r="WJS251" s="165"/>
      <c r="WJT251" s="165"/>
      <c r="WJU251" s="166"/>
      <c r="WJW251" s="164"/>
      <c r="WJX251" s="223"/>
      <c r="WJY251" s="223"/>
      <c r="WJZ251" s="165"/>
      <c r="WKA251" s="165"/>
      <c r="WKB251" s="165"/>
      <c r="WKC251" s="166"/>
      <c r="WKE251" s="164"/>
      <c r="WKF251" s="223"/>
      <c r="WKG251" s="223"/>
      <c r="WKH251" s="165"/>
      <c r="WKI251" s="165"/>
      <c r="WKJ251" s="165"/>
      <c r="WKK251" s="166"/>
      <c r="WKM251" s="164"/>
      <c r="WKN251" s="223"/>
      <c r="WKO251" s="223"/>
      <c r="WKP251" s="165"/>
      <c r="WKQ251" s="165"/>
      <c r="WKR251" s="165"/>
      <c r="WKS251" s="166"/>
      <c r="WKU251" s="164"/>
      <c r="WKV251" s="223"/>
      <c r="WKW251" s="223"/>
      <c r="WKX251" s="165"/>
      <c r="WKY251" s="165"/>
      <c r="WKZ251" s="165"/>
      <c r="WLA251" s="166"/>
      <c r="WLC251" s="164"/>
      <c r="WLD251" s="223"/>
      <c r="WLE251" s="223"/>
      <c r="WLF251" s="165"/>
      <c r="WLG251" s="165"/>
      <c r="WLH251" s="165"/>
      <c r="WLI251" s="166"/>
      <c r="WLK251" s="164"/>
      <c r="WLL251" s="223"/>
      <c r="WLM251" s="223"/>
      <c r="WLN251" s="165"/>
      <c r="WLO251" s="165"/>
      <c r="WLP251" s="165"/>
      <c r="WLQ251" s="166"/>
      <c r="WLS251" s="164"/>
      <c r="WLT251" s="223"/>
      <c r="WLU251" s="223"/>
      <c r="WLV251" s="165"/>
      <c r="WLW251" s="165"/>
      <c r="WLX251" s="165"/>
      <c r="WLY251" s="166"/>
      <c r="WMA251" s="164"/>
      <c r="WMB251" s="223"/>
      <c r="WMC251" s="223"/>
      <c r="WMD251" s="165"/>
      <c r="WME251" s="165"/>
      <c r="WMF251" s="165"/>
      <c r="WMG251" s="166"/>
      <c r="WMI251" s="164"/>
      <c r="WMJ251" s="223"/>
      <c r="WMK251" s="223"/>
      <c r="WML251" s="165"/>
      <c r="WMM251" s="165"/>
      <c r="WMN251" s="165"/>
      <c r="WMO251" s="166"/>
      <c r="WMQ251" s="164"/>
      <c r="WMR251" s="223"/>
      <c r="WMS251" s="223"/>
      <c r="WMT251" s="165"/>
      <c r="WMU251" s="165"/>
      <c r="WMV251" s="165"/>
      <c r="WMW251" s="166"/>
      <c r="WMY251" s="164"/>
      <c r="WMZ251" s="223"/>
      <c r="WNA251" s="223"/>
      <c r="WNB251" s="165"/>
      <c r="WNC251" s="165"/>
      <c r="WND251" s="165"/>
      <c r="WNE251" s="166"/>
      <c r="WNG251" s="164"/>
      <c r="WNH251" s="223"/>
      <c r="WNI251" s="223"/>
      <c r="WNJ251" s="165"/>
      <c r="WNK251" s="165"/>
      <c r="WNL251" s="165"/>
      <c r="WNM251" s="166"/>
      <c r="WNO251" s="164"/>
      <c r="WNP251" s="223"/>
      <c r="WNQ251" s="223"/>
      <c r="WNR251" s="165"/>
      <c r="WNS251" s="165"/>
      <c r="WNT251" s="165"/>
      <c r="WNU251" s="166"/>
      <c r="WNW251" s="164"/>
      <c r="WNX251" s="223"/>
      <c r="WNY251" s="223"/>
      <c r="WNZ251" s="165"/>
      <c r="WOA251" s="165"/>
      <c r="WOB251" s="165"/>
      <c r="WOC251" s="166"/>
      <c r="WOE251" s="164"/>
      <c r="WOF251" s="223"/>
      <c r="WOG251" s="223"/>
      <c r="WOH251" s="165"/>
      <c r="WOI251" s="165"/>
      <c r="WOJ251" s="165"/>
      <c r="WOK251" s="166"/>
      <c r="WOM251" s="164"/>
      <c r="WON251" s="223"/>
      <c r="WOO251" s="223"/>
      <c r="WOP251" s="165"/>
      <c r="WOQ251" s="165"/>
      <c r="WOR251" s="165"/>
      <c r="WOS251" s="166"/>
      <c r="WOU251" s="164"/>
      <c r="WOV251" s="223"/>
      <c r="WOW251" s="223"/>
      <c r="WOX251" s="165"/>
      <c r="WOY251" s="165"/>
      <c r="WOZ251" s="165"/>
      <c r="WPA251" s="166"/>
      <c r="WPC251" s="164"/>
      <c r="WPD251" s="223"/>
      <c r="WPE251" s="223"/>
      <c r="WPF251" s="165"/>
      <c r="WPG251" s="165"/>
      <c r="WPH251" s="165"/>
      <c r="WPI251" s="166"/>
      <c r="WPK251" s="164"/>
      <c r="WPL251" s="223"/>
      <c r="WPM251" s="223"/>
      <c r="WPN251" s="165"/>
      <c r="WPO251" s="165"/>
      <c r="WPP251" s="165"/>
      <c r="WPQ251" s="166"/>
      <c r="WPS251" s="164"/>
      <c r="WPT251" s="223"/>
      <c r="WPU251" s="223"/>
      <c r="WPV251" s="165"/>
      <c r="WPW251" s="165"/>
      <c r="WPX251" s="165"/>
      <c r="WPY251" s="166"/>
      <c r="WQA251" s="164"/>
      <c r="WQB251" s="223"/>
      <c r="WQC251" s="223"/>
      <c r="WQD251" s="165"/>
      <c r="WQE251" s="165"/>
      <c r="WQF251" s="165"/>
      <c r="WQG251" s="166"/>
      <c r="WQI251" s="164"/>
      <c r="WQJ251" s="223"/>
      <c r="WQK251" s="223"/>
      <c r="WQL251" s="165"/>
      <c r="WQM251" s="165"/>
      <c r="WQN251" s="165"/>
      <c r="WQO251" s="166"/>
      <c r="WQQ251" s="164"/>
      <c r="WQR251" s="223"/>
      <c r="WQS251" s="223"/>
      <c r="WQT251" s="165"/>
      <c r="WQU251" s="165"/>
      <c r="WQV251" s="165"/>
      <c r="WQW251" s="166"/>
      <c r="WQY251" s="164"/>
      <c r="WQZ251" s="223"/>
      <c r="WRA251" s="223"/>
      <c r="WRB251" s="165"/>
      <c r="WRC251" s="165"/>
      <c r="WRD251" s="165"/>
      <c r="WRE251" s="166"/>
      <c r="WRG251" s="164"/>
      <c r="WRH251" s="223"/>
      <c r="WRI251" s="223"/>
      <c r="WRJ251" s="165"/>
      <c r="WRK251" s="165"/>
      <c r="WRL251" s="165"/>
      <c r="WRM251" s="166"/>
      <c r="WRO251" s="164"/>
      <c r="WRP251" s="223"/>
      <c r="WRQ251" s="223"/>
      <c r="WRR251" s="165"/>
      <c r="WRS251" s="165"/>
      <c r="WRT251" s="165"/>
      <c r="WRU251" s="166"/>
      <c r="WRW251" s="164"/>
      <c r="WRX251" s="223"/>
      <c r="WRY251" s="223"/>
      <c r="WRZ251" s="165"/>
      <c r="WSA251" s="165"/>
      <c r="WSB251" s="165"/>
      <c r="WSC251" s="166"/>
      <c r="WSE251" s="164"/>
      <c r="WSF251" s="223"/>
      <c r="WSG251" s="223"/>
      <c r="WSH251" s="165"/>
      <c r="WSI251" s="165"/>
      <c r="WSJ251" s="165"/>
      <c r="WSK251" s="166"/>
      <c r="WSM251" s="164"/>
      <c r="WSN251" s="223"/>
      <c r="WSO251" s="223"/>
      <c r="WSP251" s="165"/>
      <c r="WSQ251" s="165"/>
      <c r="WSR251" s="165"/>
      <c r="WSS251" s="166"/>
      <c r="WSU251" s="164"/>
      <c r="WSV251" s="223"/>
      <c r="WSW251" s="223"/>
      <c r="WSX251" s="165"/>
      <c r="WSY251" s="165"/>
      <c r="WSZ251" s="165"/>
      <c r="WTA251" s="166"/>
      <c r="WTC251" s="164"/>
      <c r="WTD251" s="223"/>
      <c r="WTE251" s="223"/>
      <c r="WTF251" s="165"/>
      <c r="WTG251" s="165"/>
      <c r="WTH251" s="165"/>
      <c r="WTI251" s="166"/>
      <c r="WTK251" s="164"/>
      <c r="WTL251" s="223"/>
      <c r="WTM251" s="223"/>
      <c r="WTN251" s="165"/>
      <c r="WTO251" s="165"/>
      <c r="WTP251" s="165"/>
      <c r="WTQ251" s="166"/>
      <c r="WTS251" s="164"/>
      <c r="WTT251" s="223"/>
      <c r="WTU251" s="223"/>
      <c r="WTV251" s="165"/>
      <c r="WTW251" s="165"/>
      <c r="WTX251" s="165"/>
      <c r="WTY251" s="166"/>
      <c r="WUA251" s="164"/>
      <c r="WUB251" s="223"/>
      <c r="WUC251" s="223"/>
      <c r="WUD251" s="165"/>
      <c r="WUE251" s="165"/>
      <c r="WUF251" s="165"/>
      <c r="WUG251" s="166"/>
      <c r="WUI251" s="164"/>
      <c r="WUJ251" s="223"/>
      <c r="WUK251" s="223"/>
      <c r="WUL251" s="165"/>
      <c r="WUM251" s="165"/>
      <c r="WUN251" s="165"/>
      <c r="WUO251" s="166"/>
      <c r="WUQ251" s="164"/>
      <c r="WUR251" s="223"/>
      <c r="WUS251" s="223"/>
      <c r="WUT251" s="165"/>
      <c r="WUU251" s="165"/>
      <c r="WUV251" s="165"/>
      <c r="WUW251" s="166"/>
      <c r="WUY251" s="164"/>
      <c r="WUZ251" s="223"/>
      <c r="WVA251" s="223"/>
      <c r="WVB251" s="165"/>
      <c r="WVC251" s="165"/>
      <c r="WVD251" s="165"/>
      <c r="WVE251" s="166"/>
      <c r="WVG251" s="164"/>
      <c r="WVH251" s="223"/>
      <c r="WVI251" s="223"/>
      <c r="WVJ251" s="165"/>
      <c r="WVK251" s="165"/>
      <c r="WVL251" s="165"/>
      <c r="WVM251" s="166"/>
      <c r="WVO251" s="164"/>
      <c r="WVP251" s="223"/>
      <c r="WVQ251" s="223"/>
      <c r="WVR251" s="165"/>
      <c r="WVS251" s="165"/>
      <c r="WVT251" s="165"/>
      <c r="WVU251" s="166"/>
      <c r="WVW251" s="164"/>
      <c r="WVX251" s="223"/>
      <c r="WVY251" s="223"/>
      <c r="WVZ251" s="165"/>
      <c r="WWA251" s="165"/>
      <c r="WWB251" s="165"/>
      <c r="WWC251" s="166"/>
      <c r="WWE251" s="164"/>
      <c r="WWF251" s="223"/>
      <c r="WWG251" s="223"/>
      <c r="WWH251" s="165"/>
      <c r="WWI251" s="165"/>
      <c r="WWJ251" s="165"/>
      <c r="WWK251" s="166"/>
      <c r="WWM251" s="164"/>
      <c r="WWN251" s="223"/>
      <c r="WWO251" s="223"/>
      <c r="WWP251" s="165"/>
      <c r="WWQ251" s="165"/>
      <c r="WWR251" s="165"/>
      <c r="WWS251" s="166"/>
      <c r="WWU251" s="164"/>
      <c r="WWV251" s="223"/>
      <c r="WWW251" s="223"/>
      <c r="WWX251" s="165"/>
      <c r="WWY251" s="165"/>
      <c r="WWZ251" s="165"/>
      <c r="WXA251" s="166"/>
      <c r="WXC251" s="164"/>
      <c r="WXD251" s="223"/>
      <c r="WXE251" s="223"/>
      <c r="WXF251" s="165"/>
      <c r="WXG251" s="165"/>
      <c r="WXH251" s="165"/>
      <c r="WXI251" s="166"/>
      <c r="WXK251" s="164"/>
      <c r="WXL251" s="223"/>
      <c r="WXM251" s="223"/>
      <c r="WXN251" s="165"/>
      <c r="WXO251" s="165"/>
      <c r="WXP251" s="165"/>
      <c r="WXQ251" s="166"/>
      <c r="WXS251" s="164"/>
      <c r="WXT251" s="223"/>
      <c r="WXU251" s="223"/>
      <c r="WXV251" s="165"/>
      <c r="WXW251" s="165"/>
      <c r="WXX251" s="165"/>
      <c r="WXY251" s="166"/>
      <c r="WYA251" s="164"/>
      <c r="WYB251" s="223"/>
      <c r="WYC251" s="223"/>
      <c r="WYD251" s="165"/>
      <c r="WYE251" s="165"/>
      <c r="WYF251" s="165"/>
      <c r="WYG251" s="166"/>
      <c r="WYI251" s="164"/>
      <c r="WYJ251" s="223"/>
      <c r="WYK251" s="223"/>
      <c r="WYL251" s="165"/>
      <c r="WYM251" s="165"/>
      <c r="WYN251" s="165"/>
      <c r="WYO251" s="166"/>
      <c r="WYQ251" s="164"/>
      <c r="WYR251" s="223"/>
      <c r="WYS251" s="223"/>
      <c r="WYT251" s="165"/>
      <c r="WYU251" s="165"/>
      <c r="WYV251" s="165"/>
      <c r="WYW251" s="166"/>
      <c r="WYY251" s="164"/>
      <c r="WYZ251" s="223"/>
      <c r="WZA251" s="223"/>
      <c r="WZB251" s="165"/>
      <c r="WZC251" s="165"/>
      <c r="WZD251" s="165"/>
      <c r="WZE251" s="166"/>
      <c r="WZG251" s="164"/>
      <c r="WZH251" s="223"/>
      <c r="WZI251" s="223"/>
      <c r="WZJ251" s="165"/>
      <c r="WZK251" s="165"/>
      <c r="WZL251" s="165"/>
      <c r="WZM251" s="166"/>
      <c r="WZO251" s="164"/>
      <c r="WZP251" s="223"/>
      <c r="WZQ251" s="223"/>
      <c r="WZR251" s="165"/>
      <c r="WZS251" s="165"/>
      <c r="WZT251" s="165"/>
      <c r="WZU251" s="166"/>
      <c r="WZW251" s="164"/>
      <c r="WZX251" s="223"/>
      <c r="WZY251" s="223"/>
      <c r="WZZ251" s="165"/>
      <c r="XAA251" s="165"/>
      <c r="XAB251" s="165"/>
      <c r="XAC251" s="166"/>
      <c r="XAE251" s="164"/>
      <c r="XAF251" s="223"/>
      <c r="XAG251" s="223"/>
      <c r="XAH251" s="165"/>
      <c r="XAI251" s="165"/>
      <c r="XAJ251" s="165"/>
      <c r="XAK251" s="166"/>
      <c r="XAM251" s="164"/>
      <c r="XAN251" s="223"/>
      <c r="XAO251" s="223"/>
      <c r="XAP251" s="165"/>
      <c r="XAQ251" s="165"/>
      <c r="XAR251" s="165"/>
      <c r="XAS251" s="166"/>
      <c r="XAU251" s="164"/>
      <c r="XAV251" s="223"/>
      <c r="XAW251" s="223"/>
      <c r="XAX251" s="165"/>
      <c r="XAY251" s="165"/>
      <c r="XAZ251" s="165"/>
      <c r="XBA251" s="166"/>
      <c r="XBC251" s="164"/>
      <c r="XBD251" s="223"/>
      <c r="XBE251" s="223"/>
      <c r="XBF251" s="165"/>
      <c r="XBG251" s="165"/>
      <c r="XBH251" s="165"/>
      <c r="XBI251" s="166"/>
      <c r="XBK251" s="164"/>
      <c r="XBL251" s="223"/>
      <c r="XBM251" s="223"/>
      <c r="XBN251" s="165"/>
      <c r="XBO251" s="165"/>
      <c r="XBP251" s="165"/>
      <c r="XBQ251" s="166"/>
      <c r="XBS251" s="164"/>
      <c r="XBT251" s="223"/>
      <c r="XBU251" s="223"/>
      <c r="XBV251" s="165"/>
      <c r="XBW251" s="165"/>
      <c r="XBX251" s="165"/>
      <c r="XBY251" s="166"/>
      <c r="XCA251" s="164"/>
      <c r="XCB251" s="223"/>
      <c r="XCC251" s="223"/>
      <c r="XCD251" s="165"/>
      <c r="XCE251" s="165"/>
      <c r="XCF251" s="165"/>
      <c r="XCG251" s="166"/>
      <c r="XCI251" s="164"/>
      <c r="XCJ251" s="223"/>
      <c r="XCK251" s="223"/>
      <c r="XCL251" s="165"/>
      <c r="XCM251" s="165"/>
      <c r="XCN251" s="165"/>
      <c r="XCO251" s="166"/>
      <c r="XCQ251" s="164"/>
      <c r="XCR251" s="223"/>
      <c r="XCS251" s="223"/>
      <c r="XCT251" s="165"/>
      <c r="XCU251" s="165"/>
      <c r="XCV251" s="165"/>
      <c r="XCW251" s="166"/>
      <c r="XCY251" s="164"/>
      <c r="XCZ251" s="223"/>
      <c r="XDA251" s="223"/>
      <c r="XDB251" s="165"/>
      <c r="XDC251" s="165"/>
      <c r="XDD251" s="165"/>
      <c r="XDE251" s="166"/>
      <c r="XDG251" s="164"/>
      <c r="XDH251" s="223"/>
      <c r="XDI251" s="223"/>
      <c r="XDJ251" s="165"/>
      <c r="XDK251" s="165"/>
      <c r="XDL251" s="165"/>
      <c r="XDM251" s="166"/>
      <c r="XDO251" s="164"/>
      <c r="XDP251" s="223"/>
      <c r="XDQ251" s="223"/>
      <c r="XDR251" s="165"/>
      <c r="XDS251" s="165"/>
      <c r="XDT251" s="165"/>
      <c r="XDU251" s="166"/>
      <c r="XDW251" s="164"/>
      <c r="XDX251" s="223"/>
      <c r="XDY251" s="223"/>
      <c r="XDZ251" s="165"/>
      <c r="XEA251" s="165"/>
      <c r="XEB251" s="165"/>
      <c r="XEC251" s="166"/>
      <c r="XEE251" s="164"/>
      <c r="XEF251" s="223"/>
      <c r="XEG251" s="223"/>
      <c r="XEH251" s="165"/>
      <c r="XEI251" s="165"/>
      <c r="XEJ251" s="165"/>
      <c r="XEK251" s="166"/>
      <c r="XEM251" s="164"/>
      <c r="XEN251" s="223"/>
      <c r="XEO251" s="223"/>
      <c r="XEP251" s="165"/>
      <c r="XEQ251" s="165"/>
      <c r="XER251" s="165"/>
      <c r="XES251" s="166"/>
      <c r="XEU251" s="164"/>
      <c r="XEV251" s="223"/>
      <c r="XEW251" s="223"/>
      <c r="XEX251" s="165"/>
      <c r="XEY251" s="165"/>
      <c r="XEZ251" s="165"/>
      <c r="XFA251" s="166"/>
      <c r="XFC251" s="164"/>
      <c r="XFD251" s="223"/>
    </row>
    <row r="252" spans="1:16384" s="167" customFormat="1" ht="27" customHeight="1">
      <c r="A252" s="151">
        <f>A250+1</f>
        <v>242</v>
      </c>
      <c r="B252" s="617"/>
      <c r="C252" s="736"/>
      <c r="D252" s="737"/>
      <c r="E252" s="742" t="s">
        <v>895</v>
      </c>
      <c r="F252" s="743"/>
      <c r="G252" s="205"/>
      <c r="H252" s="205"/>
      <c r="I252" s="206"/>
      <c r="J252" s="206"/>
      <c r="K252" s="207"/>
      <c r="L252" s="165"/>
      <c r="M252" s="166"/>
      <c r="O252" s="164"/>
      <c r="P252" s="168"/>
      <c r="Q252" s="168"/>
      <c r="R252" s="165"/>
      <c r="S252" s="165"/>
      <c r="T252" s="165"/>
      <c r="U252" s="166"/>
      <c r="W252" s="164"/>
      <c r="X252" s="168"/>
      <c r="Y252" s="168"/>
      <c r="Z252" s="165"/>
      <c r="AA252" s="165"/>
      <c r="AB252" s="165"/>
      <c r="AC252" s="166"/>
      <c r="AE252" s="164"/>
      <c r="AF252" s="168"/>
      <c r="AG252" s="168"/>
      <c r="AH252" s="165"/>
      <c r="AI252" s="165"/>
      <c r="AJ252" s="165"/>
      <c r="AK252" s="166"/>
      <c r="AM252" s="164"/>
      <c r="AN252" s="168"/>
      <c r="AO252" s="168"/>
      <c r="AP252" s="165"/>
      <c r="AQ252" s="165"/>
      <c r="AR252" s="165"/>
      <c r="AS252" s="166"/>
      <c r="AU252" s="164"/>
      <c r="AV252" s="168"/>
      <c r="AW252" s="168"/>
      <c r="AX252" s="165"/>
      <c r="AY252" s="165"/>
      <c r="AZ252" s="165"/>
      <c r="BA252" s="166"/>
      <c r="BC252" s="164"/>
      <c r="BD252" s="168"/>
      <c r="BE252" s="168"/>
      <c r="BF252" s="165"/>
      <c r="BG252" s="165"/>
      <c r="BH252" s="165"/>
      <c r="BI252" s="166"/>
      <c r="BK252" s="164"/>
      <c r="BL252" s="168"/>
      <c r="BM252" s="168"/>
      <c r="BN252" s="165"/>
      <c r="BO252" s="165"/>
      <c r="BP252" s="165"/>
      <c r="BQ252" s="166"/>
      <c r="BS252" s="164"/>
      <c r="BT252" s="168"/>
      <c r="BU252" s="168"/>
      <c r="BV252" s="165"/>
      <c r="BW252" s="165"/>
      <c r="BX252" s="165"/>
      <c r="BY252" s="166"/>
      <c r="CA252" s="164"/>
      <c r="CB252" s="168"/>
      <c r="CC252" s="168"/>
      <c r="CD252" s="165"/>
      <c r="CE252" s="165"/>
      <c r="CF252" s="165"/>
      <c r="CG252" s="166"/>
      <c r="CI252" s="164"/>
      <c r="CJ252" s="168"/>
      <c r="CK252" s="168"/>
      <c r="CL252" s="165"/>
      <c r="CM252" s="165"/>
      <c r="CN252" s="165"/>
      <c r="CO252" s="166"/>
      <c r="CQ252" s="164"/>
      <c r="CR252" s="168"/>
      <c r="CS252" s="168"/>
      <c r="CT252" s="165"/>
      <c r="CU252" s="165"/>
      <c r="CV252" s="165"/>
      <c r="CW252" s="166"/>
      <c r="CY252" s="164"/>
      <c r="CZ252" s="168"/>
      <c r="DA252" s="168"/>
      <c r="DB252" s="165"/>
      <c r="DC252" s="165"/>
      <c r="DD252" s="165"/>
      <c r="DE252" s="166"/>
      <c r="DG252" s="164"/>
      <c r="DH252" s="168"/>
      <c r="DI252" s="168"/>
      <c r="DJ252" s="165"/>
      <c r="DK252" s="165"/>
      <c r="DL252" s="165"/>
      <c r="DM252" s="166"/>
      <c r="DO252" s="164"/>
      <c r="DP252" s="168"/>
      <c r="DQ252" s="168"/>
      <c r="DR252" s="165"/>
      <c r="DS252" s="165"/>
      <c r="DT252" s="165"/>
      <c r="DU252" s="166"/>
      <c r="DW252" s="164"/>
      <c r="DX252" s="168"/>
      <c r="DY252" s="168"/>
      <c r="DZ252" s="165"/>
      <c r="EA252" s="165"/>
      <c r="EB252" s="165"/>
      <c r="EC252" s="166"/>
      <c r="EE252" s="164"/>
      <c r="EF252" s="168"/>
      <c r="EG252" s="168"/>
      <c r="EH252" s="165"/>
      <c r="EI252" s="165"/>
      <c r="EJ252" s="165"/>
      <c r="EK252" s="166"/>
      <c r="EM252" s="164"/>
      <c r="EN252" s="168"/>
      <c r="EO252" s="168"/>
      <c r="EP252" s="165"/>
      <c r="EQ252" s="165"/>
      <c r="ER252" s="165"/>
      <c r="ES252" s="166"/>
      <c r="EU252" s="164"/>
      <c r="EV252" s="168"/>
      <c r="EW252" s="168"/>
      <c r="EX252" s="165"/>
      <c r="EY252" s="165"/>
      <c r="EZ252" s="165"/>
      <c r="FA252" s="166"/>
      <c r="FC252" s="164"/>
      <c r="FD252" s="168"/>
      <c r="FE252" s="168"/>
      <c r="FF252" s="165"/>
      <c r="FG252" s="165"/>
      <c r="FH252" s="165"/>
      <c r="FI252" s="166"/>
      <c r="FK252" s="164"/>
      <c r="FL252" s="168"/>
      <c r="FM252" s="168"/>
      <c r="FN252" s="165"/>
      <c r="FO252" s="165"/>
      <c r="FP252" s="165"/>
      <c r="FQ252" s="166"/>
      <c r="FS252" s="164"/>
      <c r="FT252" s="168"/>
      <c r="FU252" s="168"/>
      <c r="FV252" s="165"/>
      <c r="FW252" s="165"/>
      <c r="FX252" s="165"/>
      <c r="FY252" s="166"/>
      <c r="GA252" s="164"/>
      <c r="GB252" s="168"/>
      <c r="GC252" s="168"/>
      <c r="GD252" s="165"/>
      <c r="GE252" s="165"/>
      <c r="GF252" s="165"/>
      <c r="GG252" s="166"/>
      <c r="GI252" s="164"/>
      <c r="GJ252" s="168"/>
      <c r="GK252" s="168"/>
      <c r="GL252" s="165"/>
      <c r="GM252" s="165"/>
      <c r="GN252" s="165"/>
      <c r="GO252" s="166"/>
      <c r="GQ252" s="164"/>
      <c r="GR252" s="168"/>
      <c r="GS252" s="168"/>
      <c r="GT252" s="165"/>
      <c r="GU252" s="165"/>
      <c r="GV252" s="165"/>
      <c r="GW252" s="166"/>
      <c r="GY252" s="164"/>
      <c r="GZ252" s="168"/>
      <c r="HA252" s="168"/>
      <c r="HB252" s="165"/>
      <c r="HC252" s="165"/>
      <c r="HD252" s="165"/>
      <c r="HE252" s="166"/>
      <c r="HG252" s="164"/>
      <c r="HH252" s="168"/>
      <c r="HI252" s="168"/>
      <c r="HJ252" s="165"/>
      <c r="HK252" s="165"/>
      <c r="HL252" s="165"/>
      <c r="HM252" s="166"/>
      <c r="HO252" s="164"/>
      <c r="HP252" s="168"/>
      <c r="HQ252" s="168"/>
      <c r="HR252" s="165"/>
      <c r="HS252" s="165"/>
      <c r="HT252" s="165"/>
      <c r="HU252" s="166"/>
      <c r="HW252" s="164"/>
      <c r="HX252" s="168"/>
      <c r="HY252" s="168"/>
      <c r="HZ252" s="165"/>
      <c r="IA252" s="165"/>
      <c r="IB252" s="165"/>
      <c r="IC252" s="166"/>
      <c r="IE252" s="164"/>
      <c r="IF252" s="168"/>
      <c r="IG252" s="168"/>
      <c r="IH252" s="165"/>
      <c r="II252" s="165"/>
      <c r="IJ252" s="165"/>
      <c r="IK252" s="166"/>
      <c r="IM252" s="164"/>
      <c r="IN252" s="168"/>
      <c r="IO252" s="168"/>
      <c r="IP252" s="165"/>
      <c r="IQ252" s="165"/>
      <c r="IR252" s="165"/>
      <c r="IS252" s="166"/>
      <c r="IU252" s="164"/>
      <c r="IV252" s="168"/>
      <c r="IW252" s="168"/>
      <c r="IX252" s="165"/>
      <c r="IY252" s="165"/>
      <c r="IZ252" s="165"/>
      <c r="JA252" s="166"/>
      <c r="JC252" s="164"/>
      <c r="JD252" s="168"/>
      <c r="JE252" s="168"/>
      <c r="JF252" s="165"/>
      <c r="JG252" s="165"/>
      <c r="JH252" s="165"/>
      <c r="JI252" s="166"/>
      <c r="JK252" s="164"/>
      <c r="JL252" s="168"/>
      <c r="JM252" s="168"/>
      <c r="JN252" s="165"/>
      <c r="JO252" s="165"/>
      <c r="JP252" s="165"/>
      <c r="JQ252" s="166"/>
      <c r="JS252" s="164"/>
      <c r="JT252" s="168"/>
      <c r="JU252" s="168"/>
      <c r="JV252" s="165"/>
      <c r="JW252" s="165"/>
      <c r="JX252" s="165"/>
      <c r="JY252" s="166"/>
      <c r="KA252" s="164"/>
      <c r="KB252" s="168"/>
      <c r="KC252" s="168"/>
      <c r="KD252" s="165"/>
      <c r="KE252" s="165"/>
      <c r="KF252" s="165"/>
      <c r="KG252" s="166"/>
      <c r="KI252" s="164"/>
      <c r="KJ252" s="168"/>
      <c r="KK252" s="168"/>
      <c r="KL252" s="165"/>
      <c r="KM252" s="165"/>
      <c r="KN252" s="165"/>
      <c r="KO252" s="166"/>
      <c r="KQ252" s="164"/>
      <c r="KR252" s="168"/>
      <c r="KS252" s="168"/>
      <c r="KT252" s="165"/>
      <c r="KU252" s="165"/>
      <c r="KV252" s="165"/>
      <c r="KW252" s="166"/>
      <c r="KY252" s="164"/>
      <c r="KZ252" s="168"/>
      <c r="LA252" s="168"/>
      <c r="LB252" s="165"/>
      <c r="LC252" s="165"/>
      <c r="LD252" s="165"/>
      <c r="LE252" s="166"/>
      <c r="LG252" s="164"/>
      <c r="LH252" s="168"/>
      <c r="LI252" s="168"/>
      <c r="LJ252" s="165"/>
      <c r="LK252" s="165"/>
      <c r="LL252" s="165"/>
      <c r="LM252" s="166"/>
      <c r="LO252" s="164"/>
      <c r="LP252" s="168"/>
      <c r="LQ252" s="168"/>
      <c r="LR252" s="165"/>
      <c r="LS252" s="165"/>
      <c r="LT252" s="165"/>
      <c r="LU252" s="166"/>
      <c r="LW252" s="164"/>
      <c r="LX252" s="168"/>
      <c r="LY252" s="168"/>
      <c r="LZ252" s="165"/>
      <c r="MA252" s="165"/>
      <c r="MB252" s="165"/>
      <c r="MC252" s="166"/>
      <c r="ME252" s="164"/>
      <c r="MF252" s="168"/>
      <c r="MG252" s="168"/>
      <c r="MH252" s="165"/>
      <c r="MI252" s="165"/>
      <c r="MJ252" s="165"/>
      <c r="MK252" s="166"/>
      <c r="MM252" s="164"/>
      <c r="MN252" s="168"/>
      <c r="MO252" s="168"/>
      <c r="MP252" s="165"/>
      <c r="MQ252" s="165"/>
      <c r="MR252" s="165"/>
      <c r="MS252" s="166"/>
      <c r="MU252" s="164"/>
      <c r="MV252" s="168"/>
      <c r="MW252" s="168"/>
      <c r="MX252" s="165"/>
      <c r="MY252" s="165"/>
      <c r="MZ252" s="165"/>
      <c r="NA252" s="166"/>
      <c r="NC252" s="164"/>
      <c r="ND252" s="168"/>
      <c r="NE252" s="168"/>
      <c r="NF252" s="165"/>
      <c r="NG252" s="165"/>
      <c r="NH252" s="165"/>
      <c r="NI252" s="166"/>
      <c r="NK252" s="164"/>
      <c r="NL252" s="168"/>
      <c r="NM252" s="168"/>
      <c r="NN252" s="165"/>
      <c r="NO252" s="165"/>
      <c r="NP252" s="165"/>
      <c r="NQ252" s="166"/>
      <c r="NS252" s="164"/>
      <c r="NT252" s="168"/>
      <c r="NU252" s="168"/>
      <c r="NV252" s="165"/>
      <c r="NW252" s="165"/>
      <c r="NX252" s="165"/>
      <c r="NY252" s="166"/>
      <c r="OA252" s="164"/>
      <c r="OB252" s="168"/>
      <c r="OC252" s="168"/>
      <c r="OD252" s="165"/>
      <c r="OE252" s="165"/>
      <c r="OF252" s="165"/>
      <c r="OG252" s="166"/>
      <c r="OI252" s="164"/>
      <c r="OJ252" s="168"/>
      <c r="OK252" s="168"/>
      <c r="OL252" s="165"/>
      <c r="OM252" s="165"/>
      <c r="ON252" s="165"/>
      <c r="OO252" s="166"/>
      <c r="OQ252" s="164"/>
      <c r="OR252" s="168"/>
      <c r="OS252" s="168"/>
      <c r="OT252" s="165"/>
      <c r="OU252" s="165"/>
      <c r="OV252" s="165"/>
      <c r="OW252" s="166"/>
      <c r="OY252" s="164"/>
      <c r="OZ252" s="168"/>
      <c r="PA252" s="168"/>
      <c r="PB252" s="165"/>
      <c r="PC252" s="165"/>
      <c r="PD252" s="165"/>
      <c r="PE252" s="166"/>
      <c r="PG252" s="164"/>
      <c r="PH252" s="168"/>
      <c r="PI252" s="168"/>
      <c r="PJ252" s="165"/>
      <c r="PK252" s="165"/>
      <c r="PL252" s="165"/>
      <c r="PM252" s="166"/>
      <c r="PO252" s="164"/>
      <c r="PP252" s="168"/>
      <c r="PQ252" s="168"/>
      <c r="PR252" s="165"/>
      <c r="PS252" s="165"/>
      <c r="PT252" s="165"/>
      <c r="PU252" s="166"/>
      <c r="PW252" s="164"/>
      <c r="PX252" s="168"/>
      <c r="PY252" s="168"/>
      <c r="PZ252" s="165"/>
      <c r="QA252" s="165"/>
      <c r="QB252" s="165"/>
      <c r="QC252" s="166"/>
      <c r="QE252" s="164"/>
      <c r="QF252" s="168"/>
      <c r="QG252" s="168"/>
      <c r="QH252" s="165"/>
      <c r="QI252" s="165"/>
      <c r="QJ252" s="165"/>
      <c r="QK252" s="166"/>
      <c r="QM252" s="164"/>
      <c r="QN252" s="168"/>
      <c r="QO252" s="168"/>
      <c r="QP252" s="165"/>
      <c r="QQ252" s="165"/>
      <c r="QR252" s="165"/>
      <c r="QS252" s="166"/>
      <c r="QU252" s="164"/>
      <c r="QV252" s="168"/>
      <c r="QW252" s="168"/>
      <c r="QX252" s="165"/>
      <c r="QY252" s="165"/>
      <c r="QZ252" s="165"/>
      <c r="RA252" s="166"/>
      <c r="RC252" s="164"/>
      <c r="RD252" s="168"/>
      <c r="RE252" s="168"/>
      <c r="RF252" s="165"/>
      <c r="RG252" s="165"/>
      <c r="RH252" s="165"/>
      <c r="RI252" s="166"/>
      <c r="RK252" s="164"/>
      <c r="RL252" s="168"/>
      <c r="RM252" s="168"/>
      <c r="RN252" s="165"/>
      <c r="RO252" s="165"/>
      <c r="RP252" s="165"/>
      <c r="RQ252" s="166"/>
      <c r="RS252" s="164"/>
      <c r="RT252" s="168"/>
      <c r="RU252" s="168"/>
      <c r="RV252" s="165"/>
      <c r="RW252" s="165"/>
      <c r="RX252" s="165"/>
      <c r="RY252" s="166"/>
      <c r="SA252" s="164"/>
      <c r="SB252" s="168"/>
      <c r="SC252" s="168"/>
      <c r="SD252" s="165"/>
      <c r="SE252" s="165"/>
      <c r="SF252" s="165"/>
      <c r="SG252" s="166"/>
      <c r="SI252" s="164"/>
      <c r="SJ252" s="168"/>
      <c r="SK252" s="168"/>
      <c r="SL252" s="165"/>
      <c r="SM252" s="165"/>
      <c r="SN252" s="165"/>
      <c r="SO252" s="166"/>
      <c r="SQ252" s="164"/>
      <c r="SR252" s="168"/>
      <c r="SS252" s="168"/>
      <c r="ST252" s="165"/>
      <c r="SU252" s="165"/>
      <c r="SV252" s="165"/>
      <c r="SW252" s="166"/>
      <c r="SY252" s="164"/>
      <c r="SZ252" s="168"/>
      <c r="TA252" s="168"/>
      <c r="TB252" s="165"/>
      <c r="TC252" s="165"/>
      <c r="TD252" s="165"/>
      <c r="TE252" s="166"/>
      <c r="TG252" s="164"/>
      <c r="TH252" s="168"/>
      <c r="TI252" s="168"/>
      <c r="TJ252" s="165"/>
      <c r="TK252" s="165"/>
      <c r="TL252" s="165"/>
      <c r="TM252" s="166"/>
      <c r="TO252" s="164"/>
      <c r="TP252" s="168"/>
      <c r="TQ252" s="168"/>
      <c r="TR252" s="165"/>
      <c r="TS252" s="165"/>
      <c r="TT252" s="165"/>
      <c r="TU252" s="166"/>
      <c r="TW252" s="164"/>
      <c r="TX252" s="168"/>
      <c r="TY252" s="168"/>
      <c r="TZ252" s="165"/>
      <c r="UA252" s="165"/>
      <c r="UB252" s="165"/>
      <c r="UC252" s="166"/>
      <c r="UE252" s="164"/>
      <c r="UF252" s="168"/>
      <c r="UG252" s="168"/>
      <c r="UH252" s="165"/>
      <c r="UI252" s="165"/>
      <c r="UJ252" s="165"/>
      <c r="UK252" s="166"/>
      <c r="UM252" s="164"/>
      <c r="UN252" s="168"/>
      <c r="UO252" s="168"/>
      <c r="UP252" s="165"/>
      <c r="UQ252" s="165"/>
      <c r="UR252" s="165"/>
      <c r="US252" s="166"/>
      <c r="UU252" s="164"/>
      <c r="UV252" s="168"/>
      <c r="UW252" s="168"/>
      <c r="UX252" s="165"/>
      <c r="UY252" s="165"/>
      <c r="UZ252" s="165"/>
      <c r="VA252" s="166"/>
      <c r="VC252" s="164"/>
      <c r="VD252" s="168"/>
      <c r="VE252" s="168"/>
      <c r="VF252" s="165"/>
      <c r="VG252" s="165"/>
      <c r="VH252" s="165"/>
      <c r="VI252" s="166"/>
      <c r="VK252" s="164"/>
      <c r="VL252" s="168"/>
      <c r="VM252" s="168"/>
      <c r="VN252" s="165"/>
      <c r="VO252" s="165"/>
      <c r="VP252" s="165"/>
      <c r="VQ252" s="166"/>
      <c r="VS252" s="164"/>
      <c r="VT252" s="168"/>
      <c r="VU252" s="168"/>
      <c r="VV252" s="165"/>
      <c r="VW252" s="165"/>
      <c r="VX252" s="165"/>
      <c r="VY252" s="166"/>
      <c r="WA252" s="164"/>
      <c r="WB252" s="168"/>
      <c r="WC252" s="168"/>
      <c r="WD252" s="165"/>
      <c r="WE252" s="165"/>
      <c r="WF252" s="165"/>
      <c r="WG252" s="166"/>
      <c r="WI252" s="164"/>
      <c r="WJ252" s="168"/>
      <c r="WK252" s="168"/>
      <c r="WL252" s="165"/>
      <c r="WM252" s="165"/>
      <c r="WN252" s="165"/>
      <c r="WO252" s="166"/>
      <c r="WQ252" s="164"/>
      <c r="WR252" s="168"/>
      <c r="WS252" s="168"/>
      <c r="WT252" s="165"/>
      <c r="WU252" s="165"/>
      <c r="WV252" s="165"/>
      <c r="WW252" s="166"/>
      <c r="WY252" s="164"/>
      <c r="WZ252" s="168"/>
      <c r="XA252" s="168"/>
      <c r="XB252" s="165"/>
      <c r="XC252" s="165"/>
      <c r="XD252" s="165"/>
      <c r="XE252" s="166"/>
      <c r="XG252" s="164"/>
      <c r="XH252" s="168"/>
      <c r="XI252" s="168"/>
      <c r="XJ252" s="165"/>
      <c r="XK252" s="165"/>
      <c r="XL252" s="165"/>
      <c r="XM252" s="166"/>
      <c r="XO252" s="164"/>
      <c r="XP252" s="168"/>
      <c r="XQ252" s="168"/>
      <c r="XR252" s="165"/>
      <c r="XS252" s="165"/>
      <c r="XT252" s="165"/>
      <c r="XU252" s="166"/>
      <c r="XW252" s="164"/>
      <c r="XX252" s="168"/>
      <c r="XY252" s="168"/>
      <c r="XZ252" s="165"/>
      <c r="YA252" s="165"/>
      <c r="YB252" s="165"/>
      <c r="YC252" s="166"/>
      <c r="YE252" s="164"/>
      <c r="YF252" s="168"/>
      <c r="YG252" s="168"/>
      <c r="YH252" s="165"/>
      <c r="YI252" s="165"/>
      <c r="YJ252" s="165"/>
      <c r="YK252" s="166"/>
      <c r="YM252" s="164"/>
      <c r="YN252" s="168"/>
      <c r="YO252" s="168"/>
      <c r="YP252" s="165"/>
      <c r="YQ252" s="165"/>
      <c r="YR252" s="165"/>
      <c r="YS252" s="166"/>
      <c r="YU252" s="164"/>
      <c r="YV252" s="168"/>
      <c r="YW252" s="168"/>
      <c r="YX252" s="165"/>
      <c r="YY252" s="165"/>
      <c r="YZ252" s="165"/>
      <c r="ZA252" s="166"/>
      <c r="ZC252" s="164"/>
      <c r="ZD252" s="168"/>
      <c r="ZE252" s="168"/>
      <c r="ZF252" s="165"/>
      <c r="ZG252" s="165"/>
      <c r="ZH252" s="165"/>
      <c r="ZI252" s="166"/>
      <c r="ZK252" s="164"/>
      <c r="ZL252" s="168"/>
      <c r="ZM252" s="168"/>
      <c r="ZN252" s="165"/>
      <c r="ZO252" s="165"/>
      <c r="ZP252" s="165"/>
      <c r="ZQ252" s="166"/>
      <c r="ZS252" s="164"/>
      <c r="ZT252" s="168"/>
      <c r="ZU252" s="168"/>
      <c r="ZV252" s="165"/>
      <c r="ZW252" s="165"/>
      <c r="ZX252" s="165"/>
      <c r="ZY252" s="166"/>
      <c r="AAA252" s="164"/>
      <c r="AAB252" s="168"/>
      <c r="AAC252" s="168"/>
      <c r="AAD252" s="165"/>
      <c r="AAE252" s="165"/>
      <c r="AAF252" s="165"/>
      <c r="AAG252" s="166"/>
      <c r="AAI252" s="164"/>
      <c r="AAJ252" s="168"/>
      <c r="AAK252" s="168"/>
      <c r="AAL252" s="165"/>
      <c r="AAM252" s="165"/>
      <c r="AAN252" s="165"/>
      <c r="AAO252" s="166"/>
      <c r="AAQ252" s="164"/>
      <c r="AAR252" s="168"/>
      <c r="AAS252" s="168"/>
      <c r="AAT252" s="165"/>
      <c r="AAU252" s="165"/>
      <c r="AAV252" s="165"/>
      <c r="AAW252" s="166"/>
      <c r="AAY252" s="164"/>
      <c r="AAZ252" s="168"/>
      <c r="ABA252" s="168"/>
      <c r="ABB252" s="165"/>
      <c r="ABC252" s="165"/>
      <c r="ABD252" s="165"/>
      <c r="ABE252" s="166"/>
      <c r="ABG252" s="164"/>
      <c r="ABH252" s="168"/>
      <c r="ABI252" s="168"/>
      <c r="ABJ252" s="165"/>
      <c r="ABK252" s="165"/>
      <c r="ABL252" s="165"/>
      <c r="ABM252" s="166"/>
      <c r="ABO252" s="164"/>
      <c r="ABP252" s="168"/>
      <c r="ABQ252" s="168"/>
      <c r="ABR252" s="165"/>
      <c r="ABS252" s="165"/>
      <c r="ABT252" s="165"/>
      <c r="ABU252" s="166"/>
      <c r="ABW252" s="164"/>
      <c r="ABX252" s="168"/>
      <c r="ABY252" s="168"/>
      <c r="ABZ252" s="165"/>
      <c r="ACA252" s="165"/>
      <c r="ACB252" s="165"/>
      <c r="ACC252" s="166"/>
      <c r="ACE252" s="164"/>
      <c r="ACF252" s="168"/>
      <c r="ACG252" s="168"/>
      <c r="ACH252" s="165"/>
      <c r="ACI252" s="165"/>
      <c r="ACJ252" s="165"/>
      <c r="ACK252" s="166"/>
      <c r="ACM252" s="164"/>
      <c r="ACN252" s="168"/>
      <c r="ACO252" s="168"/>
      <c r="ACP252" s="165"/>
      <c r="ACQ252" s="165"/>
      <c r="ACR252" s="165"/>
      <c r="ACS252" s="166"/>
      <c r="ACU252" s="164"/>
      <c r="ACV252" s="168"/>
      <c r="ACW252" s="168"/>
      <c r="ACX252" s="165"/>
      <c r="ACY252" s="165"/>
      <c r="ACZ252" s="165"/>
      <c r="ADA252" s="166"/>
      <c r="ADC252" s="164"/>
      <c r="ADD252" s="168"/>
      <c r="ADE252" s="168"/>
      <c r="ADF252" s="165"/>
      <c r="ADG252" s="165"/>
      <c r="ADH252" s="165"/>
      <c r="ADI252" s="166"/>
      <c r="ADK252" s="164"/>
      <c r="ADL252" s="168"/>
      <c r="ADM252" s="168"/>
      <c r="ADN252" s="165"/>
      <c r="ADO252" s="165"/>
      <c r="ADP252" s="165"/>
      <c r="ADQ252" s="166"/>
      <c r="ADS252" s="164"/>
      <c r="ADT252" s="168"/>
      <c r="ADU252" s="168"/>
      <c r="ADV252" s="165"/>
      <c r="ADW252" s="165"/>
      <c r="ADX252" s="165"/>
      <c r="ADY252" s="166"/>
      <c r="AEA252" s="164"/>
      <c r="AEB252" s="168"/>
      <c r="AEC252" s="168"/>
      <c r="AED252" s="165"/>
      <c r="AEE252" s="165"/>
      <c r="AEF252" s="165"/>
      <c r="AEG252" s="166"/>
      <c r="AEI252" s="164"/>
      <c r="AEJ252" s="168"/>
      <c r="AEK252" s="168"/>
      <c r="AEL252" s="165"/>
      <c r="AEM252" s="165"/>
      <c r="AEN252" s="165"/>
      <c r="AEO252" s="166"/>
      <c r="AEQ252" s="164"/>
      <c r="AER252" s="168"/>
      <c r="AES252" s="168"/>
      <c r="AET252" s="165"/>
      <c r="AEU252" s="165"/>
      <c r="AEV252" s="165"/>
      <c r="AEW252" s="166"/>
      <c r="AEY252" s="164"/>
      <c r="AEZ252" s="168"/>
      <c r="AFA252" s="168"/>
      <c r="AFB252" s="165"/>
      <c r="AFC252" s="165"/>
      <c r="AFD252" s="165"/>
      <c r="AFE252" s="166"/>
      <c r="AFG252" s="164"/>
      <c r="AFH252" s="168"/>
      <c r="AFI252" s="168"/>
      <c r="AFJ252" s="165"/>
      <c r="AFK252" s="165"/>
      <c r="AFL252" s="165"/>
      <c r="AFM252" s="166"/>
      <c r="AFO252" s="164"/>
      <c r="AFP252" s="168"/>
      <c r="AFQ252" s="168"/>
      <c r="AFR252" s="165"/>
      <c r="AFS252" s="165"/>
      <c r="AFT252" s="165"/>
      <c r="AFU252" s="166"/>
      <c r="AFW252" s="164"/>
      <c r="AFX252" s="168"/>
      <c r="AFY252" s="168"/>
      <c r="AFZ252" s="165"/>
      <c r="AGA252" s="165"/>
      <c r="AGB252" s="165"/>
      <c r="AGC252" s="166"/>
      <c r="AGE252" s="164"/>
      <c r="AGF252" s="168"/>
      <c r="AGG252" s="168"/>
      <c r="AGH252" s="165"/>
      <c r="AGI252" s="165"/>
      <c r="AGJ252" s="165"/>
      <c r="AGK252" s="166"/>
      <c r="AGM252" s="164"/>
      <c r="AGN252" s="168"/>
      <c r="AGO252" s="168"/>
      <c r="AGP252" s="165"/>
      <c r="AGQ252" s="165"/>
      <c r="AGR252" s="165"/>
      <c r="AGS252" s="166"/>
      <c r="AGU252" s="164"/>
      <c r="AGV252" s="168"/>
      <c r="AGW252" s="168"/>
      <c r="AGX252" s="165"/>
      <c r="AGY252" s="165"/>
      <c r="AGZ252" s="165"/>
      <c r="AHA252" s="166"/>
      <c r="AHC252" s="164"/>
      <c r="AHD252" s="168"/>
      <c r="AHE252" s="168"/>
      <c r="AHF252" s="165"/>
      <c r="AHG252" s="165"/>
      <c r="AHH252" s="165"/>
      <c r="AHI252" s="166"/>
      <c r="AHK252" s="164"/>
      <c r="AHL252" s="168"/>
      <c r="AHM252" s="168"/>
      <c r="AHN252" s="165"/>
      <c r="AHO252" s="165"/>
      <c r="AHP252" s="165"/>
      <c r="AHQ252" s="166"/>
      <c r="AHS252" s="164"/>
      <c r="AHT252" s="168"/>
      <c r="AHU252" s="168"/>
      <c r="AHV252" s="165"/>
      <c r="AHW252" s="165"/>
      <c r="AHX252" s="165"/>
      <c r="AHY252" s="166"/>
      <c r="AIA252" s="164"/>
      <c r="AIB252" s="168"/>
      <c r="AIC252" s="168"/>
      <c r="AID252" s="165"/>
      <c r="AIE252" s="165"/>
      <c r="AIF252" s="165"/>
      <c r="AIG252" s="166"/>
      <c r="AII252" s="164"/>
      <c r="AIJ252" s="168"/>
      <c r="AIK252" s="168"/>
      <c r="AIL252" s="165"/>
      <c r="AIM252" s="165"/>
      <c r="AIN252" s="165"/>
      <c r="AIO252" s="166"/>
      <c r="AIQ252" s="164"/>
      <c r="AIR252" s="168"/>
      <c r="AIS252" s="168"/>
      <c r="AIT252" s="165"/>
      <c r="AIU252" s="165"/>
      <c r="AIV252" s="165"/>
      <c r="AIW252" s="166"/>
      <c r="AIY252" s="164"/>
      <c r="AIZ252" s="168"/>
      <c r="AJA252" s="168"/>
      <c r="AJB252" s="165"/>
      <c r="AJC252" s="165"/>
      <c r="AJD252" s="165"/>
      <c r="AJE252" s="166"/>
      <c r="AJG252" s="164"/>
      <c r="AJH252" s="168"/>
      <c r="AJI252" s="168"/>
      <c r="AJJ252" s="165"/>
      <c r="AJK252" s="165"/>
      <c r="AJL252" s="165"/>
      <c r="AJM252" s="166"/>
      <c r="AJO252" s="164"/>
      <c r="AJP252" s="168"/>
      <c r="AJQ252" s="168"/>
      <c r="AJR252" s="165"/>
      <c r="AJS252" s="165"/>
      <c r="AJT252" s="165"/>
      <c r="AJU252" s="166"/>
      <c r="AJW252" s="164"/>
      <c r="AJX252" s="168"/>
      <c r="AJY252" s="168"/>
      <c r="AJZ252" s="165"/>
      <c r="AKA252" s="165"/>
      <c r="AKB252" s="165"/>
      <c r="AKC252" s="166"/>
      <c r="AKE252" s="164"/>
      <c r="AKF252" s="168"/>
      <c r="AKG252" s="168"/>
      <c r="AKH252" s="165"/>
      <c r="AKI252" s="165"/>
      <c r="AKJ252" s="165"/>
      <c r="AKK252" s="166"/>
      <c r="AKM252" s="164"/>
      <c r="AKN252" s="168"/>
      <c r="AKO252" s="168"/>
      <c r="AKP252" s="165"/>
      <c r="AKQ252" s="165"/>
      <c r="AKR252" s="165"/>
      <c r="AKS252" s="166"/>
      <c r="AKU252" s="164"/>
      <c r="AKV252" s="168"/>
      <c r="AKW252" s="168"/>
      <c r="AKX252" s="165"/>
      <c r="AKY252" s="165"/>
      <c r="AKZ252" s="165"/>
      <c r="ALA252" s="166"/>
      <c r="ALC252" s="164"/>
      <c r="ALD252" s="168"/>
      <c r="ALE252" s="168"/>
      <c r="ALF252" s="165"/>
      <c r="ALG252" s="165"/>
      <c r="ALH252" s="165"/>
      <c r="ALI252" s="166"/>
      <c r="ALK252" s="164"/>
      <c r="ALL252" s="168"/>
      <c r="ALM252" s="168"/>
      <c r="ALN252" s="165"/>
      <c r="ALO252" s="165"/>
      <c r="ALP252" s="165"/>
      <c r="ALQ252" s="166"/>
      <c r="ALS252" s="164"/>
      <c r="ALT252" s="168"/>
      <c r="ALU252" s="168"/>
      <c r="ALV252" s="165"/>
      <c r="ALW252" s="165"/>
      <c r="ALX252" s="165"/>
      <c r="ALY252" s="166"/>
      <c r="AMA252" s="164"/>
      <c r="AMB252" s="168"/>
      <c r="AMC252" s="168"/>
      <c r="AMD252" s="165"/>
      <c r="AME252" s="165"/>
      <c r="AMF252" s="165"/>
      <c r="AMG252" s="166"/>
      <c r="AMI252" s="164"/>
      <c r="AMJ252" s="168"/>
      <c r="AMK252" s="168"/>
      <c r="AML252" s="165"/>
      <c r="AMM252" s="165"/>
      <c r="AMN252" s="165"/>
      <c r="AMO252" s="166"/>
      <c r="AMQ252" s="164"/>
      <c r="AMR252" s="168"/>
      <c r="AMS252" s="168"/>
      <c r="AMT252" s="165"/>
      <c r="AMU252" s="165"/>
      <c r="AMV252" s="165"/>
      <c r="AMW252" s="166"/>
      <c r="AMY252" s="164"/>
      <c r="AMZ252" s="168"/>
      <c r="ANA252" s="168"/>
      <c r="ANB252" s="165"/>
      <c r="ANC252" s="165"/>
      <c r="AND252" s="165"/>
      <c r="ANE252" s="166"/>
      <c r="ANG252" s="164"/>
      <c r="ANH252" s="168"/>
      <c r="ANI252" s="168"/>
      <c r="ANJ252" s="165"/>
      <c r="ANK252" s="165"/>
      <c r="ANL252" s="165"/>
      <c r="ANM252" s="166"/>
      <c r="ANO252" s="164"/>
      <c r="ANP252" s="168"/>
      <c r="ANQ252" s="168"/>
      <c r="ANR252" s="165"/>
      <c r="ANS252" s="165"/>
      <c r="ANT252" s="165"/>
      <c r="ANU252" s="166"/>
      <c r="ANW252" s="164"/>
      <c r="ANX252" s="168"/>
      <c r="ANY252" s="168"/>
      <c r="ANZ252" s="165"/>
      <c r="AOA252" s="165"/>
      <c r="AOB252" s="165"/>
      <c r="AOC252" s="166"/>
      <c r="AOE252" s="164"/>
      <c r="AOF252" s="168"/>
      <c r="AOG252" s="168"/>
      <c r="AOH252" s="165"/>
      <c r="AOI252" s="165"/>
      <c r="AOJ252" s="165"/>
      <c r="AOK252" s="166"/>
      <c r="AOM252" s="164"/>
      <c r="AON252" s="168"/>
      <c r="AOO252" s="168"/>
      <c r="AOP252" s="165"/>
      <c r="AOQ252" s="165"/>
      <c r="AOR252" s="165"/>
      <c r="AOS252" s="166"/>
      <c r="AOU252" s="164"/>
      <c r="AOV252" s="168"/>
      <c r="AOW252" s="168"/>
      <c r="AOX252" s="165"/>
      <c r="AOY252" s="165"/>
      <c r="AOZ252" s="165"/>
      <c r="APA252" s="166"/>
      <c r="APC252" s="164"/>
      <c r="APD252" s="168"/>
      <c r="APE252" s="168"/>
      <c r="APF252" s="165"/>
      <c r="APG252" s="165"/>
      <c r="APH252" s="165"/>
      <c r="API252" s="166"/>
      <c r="APK252" s="164"/>
      <c r="APL252" s="168"/>
      <c r="APM252" s="168"/>
      <c r="APN252" s="165"/>
      <c r="APO252" s="165"/>
      <c r="APP252" s="165"/>
      <c r="APQ252" s="166"/>
      <c r="APS252" s="164"/>
      <c r="APT252" s="168"/>
      <c r="APU252" s="168"/>
      <c r="APV252" s="165"/>
      <c r="APW252" s="165"/>
      <c r="APX252" s="165"/>
      <c r="APY252" s="166"/>
      <c r="AQA252" s="164"/>
      <c r="AQB252" s="168"/>
      <c r="AQC252" s="168"/>
      <c r="AQD252" s="165"/>
      <c r="AQE252" s="165"/>
      <c r="AQF252" s="165"/>
      <c r="AQG252" s="166"/>
      <c r="AQI252" s="164"/>
      <c r="AQJ252" s="168"/>
      <c r="AQK252" s="168"/>
      <c r="AQL252" s="165"/>
      <c r="AQM252" s="165"/>
      <c r="AQN252" s="165"/>
      <c r="AQO252" s="166"/>
      <c r="AQQ252" s="164"/>
      <c r="AQR252" s="168"/>
      <c r="AQS252" s="168"/>
      <c r="AQT252" s="165"/>
      <c r="AQU252" s="165"/>
      <c r="AQV252" s="165"/>
      <c r="AQW252" s="166"/>
      <c r="AQY252" s="164"/>
      <c r="AQZ252" s="168"/>
      <c r="ARA252" s="168"/>
      <c r="ARB252" s="165"/>
      <c r="ARC252" s="165"/>
      <c r="ARD252" s="165"/>
      <c r="ARE252" s="166"/>
      <c r="ARG252" s="164"/>
      <c r="ARH252" s="168"/>
      <c r="ARI252" s="168"/>
      <c r="ARJ252" s="165"/>
      <c r="ARK252" s="165"/>
      <c r="ARL252" s="165"/>
      <c r="ARM252" s="166"/>
      <c r="ARO252" s="164"/>
      <c r="ARP252" s="168"/>
      <c r="ARQ252" s="168"/>
      <c r="ARR252" s="165"/>
      <c r="ARS252" s="165"/>
      <c r="ART252" s="165"/>
      <c r="ARU252" s="166"/>
      <c r="ARW252" s="164"/>
      <c r="ARX252" s="168"/>
      <c r="ARY252" s="168"/>
      <c r="ARZ252" s="165"/>
      <c r="ASA252" s="165"/>
      <c r="ASB252" s="165"/>
      <c r="ASC252" s="166"/>
      <c r="ASE252" s="164"/>
      <c r="ASF252" s="168"/>
      <c r="ASG252" s="168"/>
      <c r="ASH252" s="165"/>
      <c r="ASI252" s="165"/>
      <c r="ASJ252" s="165"/>
      <c r="ASK252" s="166"/>
      <c r="ASM252" s="164"/>
      <c r="ASN252" s="168"/>
      <c r="ASO252" s="168"/>
      <c r="ASP252" s="165"/>
      <c r="ASQ252" s="165"/>
      <c r="ASR252" s="165"/>
      <c r="ASS252" s="166"/>
      <c r="ASU252" s="164"/>
      <c r="ASV252" s="168"/>
      <c r="ASW252" s="168"/>
      <c r="ASX252" s="165"/>
      <c r="ASY252" s="165"/>
      <c r="ASZ252" s="165"/>
      <c r="ATA252" s="166"/>
      <c r="ATC252" s="164"/>
      <c r="ATD252" s="168"/>
      <c r="ATE252" s="168"/>
      <c r="ATF252" s="165"/>
      <c r="ATG252" s="165"/>
      <c r="ATH252" s="165"/>
      <c r="ATI252" s="166"/>
      <c r="ATK252" s="164"/>
      <c r="ATL252" s="168"/>
      <c r="ATM252" s="168"/>
      <c r="ATN252" s="165"/>
      <c r="ATO252" s="165"/>
      <c r="ATP252" s="165"/>
      <c r="ATQ252" s="166"/>
      <c r="ATS252" s="164"/>
      <c r="ATT252" s="168"/>
      <c r="ATU252" s="168"/>
      <c r="ATV252" s="165"/>
      <c r="ATW252" s="165"/>
      <c r="ATX252" s="165"/>
      <c r="ATY252" s="166"/>
      <c r="AUA252" s="164"/>
      <c r="AUB252" s="168"/>
      <c r="AUC252" s="168"/>
      <c r="AUD252" s="165"/>
      <c r="AUE252" s="165"/>
      <c r="AUF252" s="165"/>
      <c r="AUG252" s="166"/>
      <c r="AUI252" s="164"/>
      <c r="AUJ252" s="168"/>
      <c r="AUK252" s="168"/>
      <c r="AUL252" s="165"/>
      <c r="AUM252" s="165"/>
      <c r="AUN252" s="165"/>
      <c r="AUO252" s="166"/>
      <c r="AUQ252" s="164"/>
      <c r="AUR252" s="168"/>
      <c r="AUS252" s="168"/>
      <c r="AUT252" s="165"/>
      <c r="AUU252" s="165"/>
      <c r="AUV252" s="165"/>
      <c r="AUW252" s="166"/>
      <c r="AUY252" s="164"/>
      <c r="AUZ252" s="168"/>
      <c r="AVA252" s="168"/>
      <c r="AVB252" s="165"/>
      <c r="AVC252" s="165"/>
      <c r="AVD252" s="165"/>
      <c r="AVE252" s="166"/>
      <c r="AVG252" s="164"/>
      <c r="AVH252" s="168"/>
      <c r="AVI252" s="168"/>
      <c r="AVJ252" s="165"/>
      <c r="AVK252" s="165"/>
      <c r="AVL252" s="165"/>
      <c r="AVM252" s="166"/>
      <c r="AVO252" s="164"/>
      <c r="AVP252" s="168"/>
      <c r="AVQ252" s="168"/>
      <c r="AVR252" s="165"/>
      <c r="AVS252" s="165"/>
      <c r="AVT252" s="165"/>
      <c r="AVU252" s="166"/>
      <c r="AVW252" s="164"/>
      <c r="AVX252" s="168"/>
      <c r="AVY252" s="168"/>
      <c r="AVZ252" s="165"/>
      <c r="AWA252" s="165"/>
      <c r="AWB252" s="165"/>
      <c r="AWC252" s="166"/>
      <c r="AWE252" s="164"/>
      <c r="AWF252" s="168"/>
      <c r="AWG252" s="168"/>
      <c r="AWH252" s="165"/>
      <c r="AWI252" s="165"/>
      <c r="AWJ252" s="165"/>
      <c r="AWK252" s="166"/>
      <c r="AWM252" s="164"/>
      <c r="AWN252" s="168"/>
      <c r="AWO252" s="168"/>
      <c r="AWP252" s="165"/>
      <c r="AWQ252" s="165"/>
      <c r="AWR252" s="165"/>
      <c r="AWS252" s="166"/>
      <c r="AWU252" s="164"/>
      <c r="AWV252" s="168"/>
      <c r="AWW252" s="168"/>
      <c r="AWX252" s="165"/>
      <c r="AWY252" s="165"/>
      <c r="AWZ252" s="165"/>
      <c r="AXA252" s="166"/>
      <c r="AXC252" s="164"/>
      <c r="AXD252" s="168"/>
      <c r="AXE252" s="168"/>
      <c r="AXF252" s="165"/>
      <c r="AXG252" s="165"/>
      <c r="AXH252" s="165"/>
      <c r="AXI252" s="166"/>
      <c r="AXK252" s="164"/>
      <c r="AXL252" s="168"/>
      <c r="AXM252" s="168"/>
      <c r="AXN252" s="165"/>
      <c r="AXO252" s="165"/>
      <c r="AXP252" s="165"/>
      <c r="AXQ252" s="166"/>
      <c r="AXS252" s="164"/>
      <c r="AXT252" s="168"/>
      <c r="AXU252" s="168"/>
      <c r="AXV252" s="165"/>
      <c r="AXW252" s="165"/>
      <c r="AXX252" s="165"/>
      <c r="AXY252" s="166"/>
      <c r="AYA252" s="164"/>
      <c r="AYB252" s="168"/>
      <c r="AYC252" s="168"/>
      <c r="AYD252" s="165"/>
      <c r="AYE252" s="165"/>
      <c r="AYF252" s="165"/>
      <c r="AYG252" s="166"/>
      <c r="AYI252" s="164"/>
      <c r="AYJ252" s="168"/>
      <c r="AYK252" s="168"/>
      <c r="AYL252" s="165"/>
      <c r="AYM252" s="165"/>
      <c r="AYN252" s="165"/>
      <c r="AYO252" s="166"/>
      <c r="AYQ252" s="164"/>
      <c r="AYR252" s="168"/>
      <c r="AYS252" s="168"/>
      <c r="AYT252" s="165"/>
      <c r="AYU252" s="165"/>
      <c r="AYV252" s="165"/>
      <c r="AYW252" s="166"/>
      <c r="AYY252" s="164"/>
      <c r="AYZ252" s="168"/>
      <c r="AZA252" s="168"/>
      <c r="AZB252" s="165"/>
      <c r="AZC252" s="165"/>
      <c r="AZD252" s="165"/>
      <c r="AZE252" s="166"/>
      <c r="AZG252" s="164"/>
      <c r="AZH252" s="168"/>
      <c r="AZI252" s="168"/>
      <c r="AZJ252" s="165"/>
      <c r="AZK252" s="165"/>
      <c r="AZL252" s="165"/>
      <c r="AZM252" s="166"/>
      <c r="AZO252" s="164"/>
      <c r="AZP252" s="168"/>
      <c r="AZQ252" s="168"/>
      <c r="AZR252" s="165"/>
      <c r="AZS252" s="165"/>
      <c r="AZT252" s="165"/>
      <c r="AZU252" s="166"/>
      <c r="AZW252" s="164"/>
      <c r="AZX252" s="168"/>
      <c r="AZY252" s="168"/>
      <c r="AZZ252" s="165"/>
      <c r="BAA252" s="165"/>
      <c r="BAB252" s="165"/>
      <c r="BAC252" s="166"/>
      <c r="BAE252" s="164"/>
      <c r="BAF252" s="168"/>
      <c r="BAG252" s="168"/>
      <c r="BAH252" s="165"/>
      <c r="BAI252" s="165"/>
      <c r="BAJ252" s="165"/>
      <c r="BAK252" s="166"/>
      <c r="BAM252" s="164"/>
      <c r="BAN252" s="168"/>
      <c r="BAO252" s="168"/>
      <c r="BAP252" s="165"/>
      <c r="BAQ252" s="165"/>
      <c r="BAR252" s="165"/>
      <c r="BAS252" s="166"/>
      <c r="BAU252" s="164"/>
      <c r="BAV252" s="168"/>
      <c r="BAW252" s="168"/>
      <c r="BAX252" s="165"/>
      <c r="BAY252" s="165"/>
      <c r="BAZ252" s="165"/>
      <c r="BBA252" s="166"/>
      <c r="BBC252" s="164"/>
      <c r="BBD252" s="168"/>
      <c r="BBE252" s="168"/>
      <c r="BBF252" s="165"/>
      <c r="BBG252" s="165"/>
      <c r="BBH252" s="165"/>
      <c r="BBI252" s="166"/>
      <c r="BBK252" s="164"/>
      <c r="BBL252" s="168"/>
      <c r="BBM252" s="168"/>
      <c r="BBN252" s="165"/>
      <c r="BBO252" s="165"/>
      <c r="BBP252" s="165"/>
      <c r="BBQ252" s="166"/>
      <c r="BBS252" s="164"/>
      <c r="BBT252" s="168"/>
      <c r="BBU252" s="168"/>
      <c r="BBV252" s="165"/>
      <c r="BBW252" s="165"/>
      <c r="BBX252" s="165"/>
      <c r="BBY252" s="166"/>
      <c r="BCA252" s="164"/>
      <c r="BCB252" s="168"/>
      <c r="BCC252" s="168"/>
      <c r="BCD252" s="165"/>
      <c r="BCE252" s="165"/>
      <c r="BCF252" s="165"/>
      <c r="BCG252" s="166"/>
      <c r="BCI252" s="164"/>
      <c r="BCJ252" s="168"/>
      <c r="BCK252" s="168"/>
      <c r="BCL252" s="165"/>
      <c r="BCM252" s="165"/>
      <c r="BCN252" s="165"/>
      <c r="BCO252" s="166"/>
      <c r="BCQ252" s="164"/>
      <c r="BCR252" s="168"/>
      <c r="BCS252" s="168"/>
      <c r="BCT252" s="165"/>
      <c r="BCU252" s="165"/>
      <c r="BCV252" s="165"/>
      <c r="BCW252" s="166"/>
      <c r="BCY252" s="164"/>
      <c r="BCZ252" s="168"/>
      <c r="BDA252" s="168"/>
      <c r="BDB252" s="165"/>
      <c r="BDC252" s="165"/>
      <c r="BDD252" s="165"/>
      <c r="BDE252" s="166"/>
      <c r="BDG252" s="164"/>
      <c r="BDH252" s="168"/>
      <c r="BDI252" s="168"/>
      <c r="BDJ252" s="165"/>
      <c r="BDK252" s="165"/>
      <c r="BDL252" s="165"/>
      <c r="BDM252" s="166"/>
      <c r="BDO252" s="164"/>
      <c r="BDP252" s="168"/>
      <c r="BDQ252" s="168"/>
      <c r="BDR252" s="165"/>
      <c r="BDS252" s="165"/>
      <c r="BDT252" s="165"/>
      <c r="BDU252" s="166"/>
      <c r="BDW252" s="164"/>
      <c r="BDX252" s="168"/>
      <c r="BDY252" s="168"/>
      <c r="BDZ252" s="165"/>
      <c r="BEA252" s="165"/>
      <c r="BEB252" s="165"/>
      <c r="BEC252" s="166"/>
      <c r="BEE252" s="164"/>
      <c r="BEF252" s="168"/>
      <c r="BEG252" s="168"/>
      <c r="BEH252" s="165"/>
      <c r="BEI252" s="165"/>
      <c r="BEJ252" s="165"/>
      <c r="BEK252" s="166"/>
      <c r="BEM252" s="164"/>
      <c r="BEN252" s="168"/>
      <c r="BEO252" s="168"/>
      <c r="BEP252" s="165"/>
      <c r="BEQ252" s="165"/>
      <c r="BER252" s="165"/>
      <c r="BES252" s="166"/>
      <c r="BEU252" s="164"/>
      <c r="BEV252" s="168"/>
      <c r="BEW252" s="168"/>
      <c r="BEX252" s="165"/>
      <c r="BEY252" s="165"/>
      <c r="BEZ252" s="165"/>
      <c r="BFA252" s="166"/>
      <c r="BFC252" s="164"/>
      <c r="BFD252" s="168"/>
      <c r="BFE252" s="168"/>
      <c r="BFF252" s="165"/>
      <c r="BFG252" s="165"/>
      <c r="BFH252" s="165"/>
      <c r="BFI252" s="166"/>
      <c r="BFK252" s="164"/>
      <c r="BFL252" s="168"/>
      <c r="BFM252" s="168"/>
      <c r="BFN252" s="165"/>
      <c r="BFO252" s="165"/>
      <c r="BFP252" s="165"/>
      <c r="BFQ252" s="166"/>
      <c r="BFS252" s="164"/>
      <c r="BFT252" s="168"/>
      <c r="BFU252" s="168"/>
      <c r="BFV252" s="165"/>
      <c r="BFW252" s="165"/>
      <c r="BFX252" s="165"/>
      <c r="BFY252" s="166"/>
      <c r="BGA252" s="164"/>
      <c r="BGB252" s="168"/>
      <c r="BGC252" s="168"/>
      <c r="BGD252" s="165"/>
      <c r="BGE252" s="165"/>
      <c r="BGF252" s="165"/>
      <c r="BGG252" s="166"/>
      <c r="BGI252" s="164"/>
      <c r="BGJ252" s="168"/>
      <c r="BGK252" s="168"/>
      <c r="BGL252" s="165"/>
      <c r="BGM252" s="165"/>
      <c r="BGN252" s="165"/>
      <c r="BGO252" s="166"/>
      <c r="BGQ252" s="164"/>
      <c r="BGR252" s="168"/>
      <c r="BGS252" s="168"/>
      <c r="BGT252" s="165"/>
      <c r="BGU252" s="165"/>
      <c r="BGV252" s="165"/>
      <c r="BGW252" s="166"/>
      <c r="BGY252" s="164"/>
      <c r="BGZ252" s="168"/>
      <c r="BHA252" s="168"/>
      <c r="BHB252" s="165"/>
      <c r="BHC252" s="165"/>
      <c r="BHD252" s="165"/>
      <c r="BHE252" s="166"/>
      <c r="BHG252" s="164"/>
      <c r="BHH252" s="168"/>
      <c r="BHI252" s="168"/>
      <c r="BHJ252" s="165"/>
      <c r="BHK252" s="165"/>
      <c r="BHL252" s="165"/>
      <c r="BHM252" s="166"/>
      <c r="BHO252" s="164"/>
      <c r="BHP252" s="168"/>
      <c r="BHQ252" s="168"/>
      <c r="BHR252" s="165"/>
      <c r="BHS252" s="165"/>
      <c r="BHT252" s="165"/>
      <c r="BHU252" s="166"/>
      <c r="BHW252" s="164"/>
      <c r="BHX252" s="168"/>
      <c r="BHY252" s="168"/>
      <c r="BHZ252" s="165"/>
      <c r="BIA252" s="165"/>
      <c r="BIB252" s="165"/>
      <c r="BIC252" s="166"/>
      <c r="BIE252" s="164"/>
      <c r="BIF252" s="168"/>
      <c r="BIG252" s="168"/>
      <c r="BIH252" s="165"/>
      <c r="BII252" s="165"/>
      <c r="BIJ252" s="165"/>
      <c r="BIK252" s="166"/>
      <c r="BIM252" s="164"/>
      <c r="BIN252" s="168"/>
      <c r="BIO252" s="168"/>
      <c r="BIP252" s="165"/>
      <c r="BIQ252" s="165"/>
      <c r="BIR252" s="165"/>
      <c r="BIS252" s="166"/>
      <c r="BIU252" s="164"/>
      <c r="BIV252" s="168"/>
      <c r="BIW252" s="168"/>
      <c r="BIX252" s="165"/>
      <c r="BIY252" s="165"/>
      <c r="BIZ252" s="165"/>
      <c r="BJA252" s="166"/>
      <c r="BJC252" s="164"/>
      <c r="BJD252" s="168"/>
      <c r="BJE252" s="168"/>
      <c r="BJF252" s="165"/>
      <c r="BJG252" s="165"/>
      <c r="BJH252" s="165"/>
      <c r="BJI252" s="166"/>
      <c r="BJK252" s="164"/>
      <c r="BJL252" s="168"/>
      <c r="BJM252" s="168"/>
      <c r="BJN252" s="165"/>
      <c r="BJO252" s="165"/>
      <c r="BJP252" s="165"/>
      <c r="BJQ252" s="166"/>
      <c r="BJS252" s="164"/>
      <c r="BJT252" s="168"/>
      <c r="BJU252" s="168"/>
      <c r="BJV252" s="165"/>
      <c r="BJW252" s="165"/>
      <c r="BJX252" s="165"/>
      <c r="BJY252" s="166"/>
      <c r="BKA252" s="164"/>
      <c r="BKB252" s="168"/>
      <c r="BKC252" s="168"/>
      <c r="BKD252" s="165"/>
      <c r="BKE252" s="165"/>
      <c r="BKF252" s="165"/>
      <c r="BKG252" s="166"/>
      <c r="BKI252" s="164"/>
      <c r="BKJ252" s="168"/>
      <c r="BKK252" s="168"/>
      <c r="BKL252" s="165"/>
      <c r="BKM252" s="165"/>
      <c r="BKN252" s="165"/>
      <c r="BKO252" s="166"/>
      <c r="BKQ252" s="164"/>
      <c r="BKR252" s="168"/>
      <c r="BKS252" s="168"/>
      <c r="BKT252" s="165"/>
      <c r="BKU252" s="165"/>
      <c r="BKV252" s="165"/>
      <c r="BKW252" s="166"/>
      <c r="BKY252" s="164"/>
      <c r="BKZ252" s="168"/>
      <c r="BLA252" s="168"/>
      <c r="BLB252" s="165"/>
      <c r="BLC252" s="165"/>
      <c r="BLD252" s="165"/>
      <c r="BLE252" s="166"/>
      <c r="BLG252" s="164"/>
      <c r="BLH252" s="168"/>
      <c r="BLI252" s="168"/>
      <c r="BLJ252" s="165"/>
      <c r="BLK252" s="165"/>
      <c r="BLL252" s="165"/>
      <c r="BLM252" s="166"/>
      <c r="BLO252" s="164"/>
      <c r="BLP252" s="168"/>
      <c r="BLQ252" s="168"/>
      <c r="BLR252" s="165"/>
      <c r="BLS252" s="165"/>
      <c r="BLT252" s="165"/>
      <c r="BLU252" s="166"/>
      <c r="BLW252" s="164"/>
      <c r="BLX252" s="168"/>
      <c r="BLY252" s="168"/>
      <c r="BLZ252" s="165"/>
      <c r="BMA252" s="165"/>
      <c r="BMB252" s="165"/>
      <c r="BMC252" s="166"/>
      <c r="BME252" s="164"/>
      <c r="BMF252" s="168"/>
      <c r="BMG252" s="168"/>
      <c r="BMH252" s="165"/>
      <c r="BMI252" s="165"/>
      <c r="BMJ252" s="165"/>
      <c r="BMK252" s="166"/>
      <c r="BMM252" s="164"/>
      <c r="BMN252" s="168"/>
      <c r="BMO252" s="168"/>
      <c r="BMP252" s="165"/>
      <c r="BMQ252" s="165"/>
      <c r="BMR252" s="165"/>
      <c r="BMS252" s="166"/>
      <c r="BMU252" s="164"/>
      <c r="BMV252" s="168"/>
      <c r="BMW252" s="168"/>
      <c r="BMX252" s="165"/>
      <c r="BMY252" s="165"/>
      <c r="BMZ252" s="165"/>
      <c r="BNA252" s="166"/>
      <c r="BNC252" s="164"/>
      <c r="BND252" s="168"/>
      <c r="BNE252" s="168"/>
      <c r="BNF252" s="165"/>
      <c r="BNG252" s="165"/>
      <c r="BNH252" s="165"/>
      <c r="BNI252" s="166"/>
      <c r="BNK252" s="164"/>
      <c r="BNL252" s="168"/>
      <c r="BNM252" s="168"/>
      <c r="BNN252" s="165"/>
      <c r="BNO252" s="165"/>
      <c r="BNP252" s="165"/>
      <c r="BNQ252" s="166"/>
      <c r="BNS252" s="164"/>
      <c r="BNT252" s="168"/>
      <c r="BNU252" s="168"/>
      <c r="BNV252" s="165"/>
      <c r="BNW252" s="165"/>
      <c r="BNX252" s="165"/>
      <c r="BNY252" s="166"/>
      <c r="BOA252" s="164"/>
      <c r="BOB252" s="168"/>
      <c r="BOC252" s="168"/>
      <c r="BOD252" s="165"/>
      <c r="BOE252" s="165"/>
      <c r="BOF252" s="165"/>
      <c r="BOG252" s="166"/>
      <c r="BOI252" s="164"/>
      <c r="BOJ252" s="168"/>
      <c r="BOK252" s="168"/>
      <c r="BOL252" s="165"/>
      <c r="BOM252" s="165"/>
      <c r="BON252" s="165"/>
      <c r="BOO252" s="166"/>
      <c r="BOQ252" s="164"/>
      <c r="BOR252" s="168"/>
      <c r="BOS252" s="168"/>
      <c r="BOT252" s="165"/>
      <c r="BOU252" s="165"/>
      <c r="BOV252" s="165"/>
      <c r="BOW252" s="166"/>
      <c r="BOY252" s="164"/>
      <c r="BOZ252" s="168"/>
      <c r="BPA252" s="168"/>
      <c r="BPB252" s="165"/>
      <c r="BPC252" s="165"/>
      <c r="BPD252" s="165"/>
      <c r="BPE252" s="166"/>
      <c r="BPG252" s="164"/>
      <c r="BPH252" s="168"/>
      <c r="BPI252" s="168"/>
      <c r="BPJ252" s="165"/>
      <c r="BPK252" s="165"/>
      <c r="BPL252" s="165"/>
      <c r="BPM252" s="166"/>
      <c r="BPO252" s="164"/>
      <c r="BPP252" s="168"/>
      <c r="BPQ252" s="168"/>
      <c r="BPR252" s="165"/>
      <c r="BPS252" s="165"/>
      <c r="BPT252" s="165"/>
      <c r="BPU252" s="166"/>
      <c r="BPW252" s="164"/>
      <c r="BPX252" s="168"/>
      <c r="BPY252" s="168"/>
      <c r="BPZ252" s="165"/>
      <c r="BQA252" s="165"/>
      <c r="BQB252" s="165"/>
      <c r="BQC252" s="166"/>
      <c r="BQE252" s="164"/>
      <c r="BQF252" s="168"/>
      <c r="BQG252" s="168"/>
      <c r="BQH252" s="165"/>
      <c r="BQI252" s="165"/>
      <c r="BQJ252" s="165"/>
      <c r="BQK252" s="166"/>
      <c r="BQM252" s="164"/>
      <c r="BQN252" s="168"/>
      <c r="BQO252" s="168"/>
      <c r="BQP252" s="165"/>
      <c r="BQQ252" s="165"/>
      <c r="BQR252" s="165"/>
      <c r="BQS252" s="166"/>
      <c r="BQU252" s="164"/>
      <c r="BQV252" s="168"/>
      <c r="BQW252" s="168"/>
      <c r="BQX252" s="165"/>
      <c r="BQY252" s="165"/>
      <c r="BQZ252" s="165"/>
      <c r="BRA252" s="166"/>
      <c r="BRC252" s="164"/>
      <c r="BRD252" s="168"/>
      <c r="BRE252" s="168"/>
      <c r="BRF252" s="165"/>
      <c r="BRG252" s="165"/>
      <c r="BRH252" s="165"/>
      <c r="BRI252" s="166"/>
      <c r="BRK252" s="164"/>
      <c r="BRL252" s="168"/>
      <c r="BRM252" s="168"/>
      <c r="BRN252" s="165"/>
      <c r="BRO252" s="165"/>
      <c r="BRP252" s="165"/>
      <c r="BRQ252" s="166"/>
      <c r="BRS252" s="164"/>
      <c r="BRT252" s="168"/>
      <c r="BRU252" s="168"/>
      <c r="BRV252" s="165"/>
      <c r="BRW252" s="165"/>
      <c r="BRX252" s="165"/>
      <c r="BRY252" s="166"/>
      <c r="BSA252" s="164"/>
      <c r="BSB252" s="168"/>
      <c r="BSC252" s="168"/>
      <c r="BSD252" s="165"/>
      <c r="BSE252" s="165"/>
      <c r="BSF252" s="165"/>
      <c r="BSG252" s="166"/>
      <c r="BSI252" s="164"/>
      <c r="BSJ252" s="168"/>
      <c r="BSK252" s="168"/>
      <c r="BSL252" s="165"/>
      <c r="BSM252" s="165"/>
      <c r="BSN252" s="165"/>
      <c r="BSO252" s="166"/>
      <c r="BSQ252" s="164"/>
      <c r="BSR252" s="168"/>
      <c r="BSS252" s="168"/>
      <c r="BST252" s="165"/>
      <c r="BSU252" s="165"/>
      <c r="BSV252" s="165"/>
      <c r="BSW252" s="166"/>
      <c r="BSY252" s="164"/>
      <c r="BSZ252" s="168"/>
      <c r="BTA252" s="168"/>
      <c r="BTB252" s="165"/>
      <c r="BTC252" s="165"/>
      <c r="BTD252" s="165"/>
      <c r="BTE252" s="166"/>
      <c r="BTG252" s="164"/>
      <c r="BTH252" s="168"/>
      <c r="BTI252" s="168"/>
      <c r="BTJ252" s="165"/>
      <c r="BTK252" s="165"/>
      <c r="BTL252" s="165"/>
      <c r="BTM252" s="166"/>
      <c r="BTO252" s="164"/>
      <c r="BTP252" s="168"/>
      <c r="BTQ252" s="168"/>
      <c r="BTR252" s="165"/>
      <c r="BTS252" s="165"/>
      <c r="BTT252" s="165"/>
      <c r="BTU252" s="166"/>
      <c r="BTW252" s="164"/>
      <c r="BTX252" s="168"/>
      <c r="BTY252" s="168"/>
      <c r="BTZ252" s="165"/>
      <c r="BUA252" s="165"/>
      <c r="BUB252" s="165"/>
      <c r="BUC252" s="166"/>
      <c r="BUE252" s="164"/>
      <c r="BUF252" s="168"/>
      <c r="BUG252" s="168"/>
      <c r="BUH252" s="165"/>
      <c r="BUI252" s="165"/>
      <c r="BUJ252" s="165"/>
      <c r="BUK252" s="166"/>
      <c r="BUM252" s="164"/>
      <c r="BUN252" s="168"/>
      <c r="BUO252" s="168"/>
      <c r="BUP252" s="165"/>
      <c r="BUQ252" s="165"/>
      <c r="BUR252" s="165"/>
      <c r="BUS252" s="166"/>
      <c r="BUU252" s="164"/>
      <c r="BUV252" s="168"/>
      <c r="BUW252" s="168"/>
      <c r="BUX252" s="165"/>
      <c r="BUY252" s="165"/>
      <c r="BUZ252" s="165"/>
      <c r="BVA252" s="166"/>
      <c r="BVC252" s="164"/>
      <c r="BVD252" s="168"/>
      <c r="BVE252" s="168"/>
      <c r="BVF252" s="165"/>
      <c r="BVG252" s="165"/>
      <c r="BVH252" s="165"/>
      <c r="BVI252" s="166"/>
      <c r="BVK252" s="164"/>
      <c r="BVL252" s="168"/>
      <c r="BVM252" s="168"/>
      <c r="BVN252" s="165"/>
      <c r="BVO252" s="165"/>
      <c r="BVP252" s="165"/>
      <c r="BVQ252" s="166"/>
      <c r="BVS252" s="164"/>
      <c r="BVT252" s="168"/>
      <c r="BVU252" s="168"/>
      <c r="BVV252" s="165"/>
      <c r="BVW252" s="165"/>
      <c r="BVX252" s="165"/>
      <c r="BVY252" s="166"/>
      <c r="BWA252" s="164"/>
      <c r="BWB252" s="168"/>
      <c r="BWC252" s="168"/>
      <c r="BWD252" s="165"/>
      <c r="BWE252" s="165"/>
      <c r="BWF252" s="165"/>
      <c r="BWG252" s="166"/>
      <c r="BWI252" s="164"/>
      <c r="BWJ252" s="168"/>
      <c r="BWK252" s="168"/>
      <c r="BWL252" s="165"/>
      <c r="BWM252" s="165"/>
      <c r="BWN252" s="165"/>
      <c r="BWO252" s="166"/>
      <c r="BWQ252" s="164"/>
      <c r="BWR252" s="168"/>
      <c r="BWS252" s="168"/>
      <c r="BWT252" s="165"/>
      <c r="BWU252" s="165"/>
      <c r="BWV252" s="165"/>
      <c r="BWW252" s="166"/>
      <c r="BWY252" s="164"/>
      <c r="BWZ252" s="168"/>
      <c r="BXA252" s="168"/>
      <c r="BXB252" s="165"/>
      <c r="BXC252" s="165"/>
      <c r="BXD252" s="165"/>
      <c r="BXE252" s="166"/>
      <c r="BXG252" s="164"/>
      <c r="BXH252" s="168"/>
      <c r="BXI252" s="168"/>
      <c r="BXJ252" s="165"/>
      <c r="BXK252" s="165"/>
      <c r="BXL252" s="165"/>
      <c r="BXM252" s="166"/>
      <c r="BXO252" s="164"/>
      <c r="BXP252" s="168"/>
      <c r="BXQ252" s="168"/>
      <c r="BXR252" s="165"/>
      <c r="BXS252" s="165"/>
      <c r="BXT252" s="165"/>
      <c r="BXU252" s="166"/>
      <c r="BXW252" s="164"/>
      <c r="BXX252" s="168"/>
      <c r="BXY252" s="168"/>
      <c r="BXZ252" s="165"/>
      <c r="BYA252" s="165"/>
      <c r="BYB252" s="165"/>
      <c r="BYC252" s="166"/>
      <c r="BYE252" s="164"/>
      <c r="BYF252" s="168"/>
      <c r="BYG252" s="168"/>
      <c r="BYH252" s="165"/>
      <c r="BYI252" s="165"/>
      <c r="BYJ252" s="165"/>
      <c r="BYK252" s="166"/>
      <c r="BYM252" s="164"/>
      <c r="BYN252" s="168"/>
      <c r="BYO252" s="168"/>
      <c r="BYP252" s="165"/>
      <c r="BYQ252" s="165"/>
      <c r="BYR252" s="165"/>
      <c r="BYS252" s="166"/>
      <c r="BYU252" s="164"/>
      <c r="BYV252" s="168"/>
      <c r="BYW252" s="168"/>
      <c r="BYX252" s="165"/>
      <c r="BYY252" s="165"/>
      <c r="BYZ252" s="165"/>
      <c r="BZA252" s="166"/>
      <c r="BZC252" s="164"/>
      <c r="BZD252" s="168"/>
      <c r="BZE252" s="168"/>
      <c r="BZF252" s="165"/>
      <c r="BZG252" s="165"/>
      <c r="BZH252" s="165"/>
      <c r="BZI252" s="166"/>
      <c r="BZK252" s="164"/>
      <c r="BZL252" s="168"/>
      <c r="BZM252" s="168"/>
      <c r="BZN252" s="165"/>
      <c r="BZO252" s="165"/>
      <c r="BZP252" s="165"/>
      <c r="BZQ252" s="166"/>
      <c r="BZS252" s="164"/>
      <c r="BZT252" s="168"/>
      <c r="BZU252" s="168"/>
      <c r="BZV252" s="165"/>
      <c r="BZW252" s="165"/>
      <c r="BZX252" s="165"/>
      <c r="BZY252" s="166"/>
      <c r="CAA252" s="164"/>
      <c r="CAB252" s="168"/>
      <c r="CAC252" s="168"/>
      <c r="CAD252" s="165"/>
      <c r="CAE252" s="165"/>
      <c r="CAF252" s="165"/>
      <c r="CAG252" s="166"/>
      <c r="CAI252" s="164"/>
      <c r="CAJ252" s="168"/>
      <c r="CAK252" s="168"/>
      <c r="CAL252" s="165"/>
      <c r="CAM252" s="165"/>
      <c r="CAN252" s="165"/>
      <c r="CAO252" s="166"/>
      <c r="CAQ252" s="164"/>
      <c r="CAR252" s="168"/>
      <c r="CAS252" s="168"/>
      <c r="CAT252" s="165"/>
      <c r="CAU252" s="165"/>
      <c r="CAV252" s="165"/>
      <c r="CAW252" s="166"/>
      <c r="CAY252" s="164"/>
      <c r="CAZ252" s="168"/>
      <c r="CBA252" s="168"/>
      <c r="CBB252" s="165"/>
      <c r="CBC252" s="165"/>
      <c r="CBD252" s="165"/>
      <c r="CBE252" s="166"/>
      <c r="CBG252" s="164"/>
      <c r="CBH252" s="168"/>
      <c r="CBI252" s="168"/>
      <c r="CBJ252" s="165"/>
      <c r="CBK252" s="165"/>
      <c r="CBL252" s="165"/>
      <c r="CBM252" s="166"/>
      <c r="CBO252" s="164"/>
      <c r="CBP252" s="168"/>
      <c r="CBQ252" s="168"/>
      <c r="CBR252" s="165"/>
      <c r="CBS252" s="165"/>
      <c r="CBT252" s="165"/>
      <c r="CBU252" s="166"/>
      <c r="CBW252" s="164"/>
      <c r="CBX252" s="168"/>
      <c r="CBY252" s="168"/>
      <c r="CBZ252" s="165"/>
      <c r="CCA252" s="165"/>
      <c r="CCB252" s="165"/>
      <c r="CCC252" s="166"/>
      <c r="CCE252" s="164"/>
      <c r="CCF252" s="168"/>
      <c r="CCG252" s="168"/>
      <c r="CCH252" s="165"/>
      <c r="CCI252" s="165"/>
      <c r="CCJ252" s="165"/>
      <c r="CCK252" s="166"/>
      <c r="CCM252" s="164"/>
      <c r="CCN252" s="168"/>
      <c r="CCO252" s="168"/>
      <c r="CCP252" s="165"/>
      <c r="CCQ252" s="165"/>
      <c r="CCR252" s="165"/>
      <c r="CCS252" s="166"/>
      <c r="CCU252" s="164"/>
      <c r="CCV252" s="168"/>
      <c r="CCW252" s="168"/>
      <c r="CCX252" s="165"/>
      <c r="CCY252" s="165"/>
      <c r="CCZ252" s="165"/>
      <c r="CDA252" s="166"/>
      <c r="CDC252" s="164"/>
      <c r="CDD252" s="168"/>
      <c r="CDE252" s="168"/>
      <c r="CDF252" s="165"/>
      <c r="CDG252" s="165"/>
      <c r="CDH252" s="165"/>
      <c r="CDI252" s="166"/>
      <c r="CDK252" s="164"/>
      <c r="CDL252" s="168"/>
      <c r="CDM252" s="168"/>
      <c r="CDN252" s="165"/>
      <c r="CDO252" s="165"/>
      <c r="CDP252" s="165"/>
      <c r="CDQ252" s="166"/>
      <c r="CDS252" s="164"/>
      <c r="CDT252" s="168"/>
      <c r="CDU252" s="168"/>
      <c r="CDV252" s="165"/>
      <c r="CDW252" s="165"/>
      <c r="CDX252" s="165"/>
      <c r="CDY252" s="166"/>
      <c r="CEA252" s="164"/>
      <c r="CEB252" s="168"/>
      <c r="CEC252" s="168"/>
      <c r="CED252" s="165"/>
      <c r="CEE252" s="165"/>
      <c r="CEF252" s="165"/>
      <c r="CEG252" s="166"/>
      <c r="CEI252" s="164"/>
      <c r="CEJ252" s="168"/>
      <c r="CEK252" s="168"/>
      <c r="CEL252" s="165"/>
      <c r="CEM252" s="165"/>
      <c r="CEN252" s="165"/>
      <c r="CEO252" s="166"/>
      <c r="CEQ252" s="164"/>
      <c r="CER252" s="168"/>
      <c r="CES252" s="168"/>
      <c r="CET252" s="165"/>
      <c r="CEU252" s="165"/>
      <c r="CEV252" s="165"/>
      <c r="CEW252" s="166"/>
      <c r="CEY252" s="164"/>
      <c r="CEZ252" s="168"/>
      <c r="CFA252" s="168"/>
      <c r="CFB252" s="165"/>
      <c r="CFC252" s="165"/>
      <c r="CFD252" s="165"/>
      <c r="CFE252" s="166"/>
      <c r="CFG252" s="164"/>
      <c r="CFH252" s="168"/>
      <c r="CFI252" s="168"/>
      <c r="CFJ252" s="165"/>
      <c r="CFK252" s="165"/>
      <c r="CFL252" s="165"/>
      <c r="CFM252" s="166"/>
      <c r="CFO252" s="164"/>
      <c r="CFP252" s="168"/>
      <c r="CFQ252" s="168"/>
      <c r="CFR252" s="165"/>
      <c r="CFS252" s="165"/>
      <c r="CFT252" s="165"/>
      <c r="CFU252" s="166"/>
      <c r="CFW252" s="164"/>
      <c r="CFX252" s="168"/>
      <c r="CFY252" s="168"/>
      <c r="CFZ252" s="165"/>
      <c r="CGA252" s="165"/>
      <c r="CGB252" s="165"/>
      <c r="CGC252" s="166"/>
      <c r="CGE252" s="164"/>
      <c r="CGF252" s="168"/>
      <c r="CGG252" s="168"/>
      <c r="CGH252" s="165"/>
      <c r="CGI252" s="165"/>
      <c r="CGJ252" s="165"/>
      <c r="CGK252" s="166"/>
      <c r="CGM252" s="164"/>
      <c r="CGN252" s="168"/>
      <c r="CGO252" s="168"/>
      <c r="CGP252" s="165"/>
      <c r="CGQ252" s="165"/>
      <c r="CGR252" s="165"/>
      <c r="CGS252" s="166"/>
      <c r="CGU252" s="164"/>
      <c r="CGV252" s="168"/>
      <c r="CGW252" s="168"/>
      <c r="CGX252" s="165"/>
      <c r="CGY252" s="165"/>
      <c r="CGZ252" s="165"/>
      <c r="CHA252" s="166"/>
      <c r="CHC252" s="164"/>
      <c r="CHD252" s="168"/>
      <c r="CHE252" s="168"/>
      <c r="CHF252" s="165"/>
      <c r="CHG252" s="165"/>
      <c r="CHH252" s="165"/>
      <c r="CHI252" s="166"/>
      <c r="CHK252" s="164"/>
      <c r="CHL252" s="168"/>
      <c r="CHM252" s="168"/>
      <c r="CHN252" s="165"/>
      <c r="CHO252" s="165"/>
      <c r="CHP252" s="165"/>
      <c r="CHQ252" s="166"/>
      <c r="CHS252" s="164"/>
      <c r="CHT252" s="168"/>
      <c r="CHU252" s="168"/>
      <c r="CHV252" s="165"/>
      <c r="CHW252" s="165"/>
      <c r="CHX252" s="165"/>
      <c r="CHY252" s="166"/>
      <c r="CIA252" s="164"/>
      <c r="CIB252" s="168"/>
      <c r="CIC252" s="168"/>
      <c r="CID252" s="165"/>
      <c r="CIE252" s="165"/>
      <c r="CIF252" s="165"/>
      <c r="CIG252" s="166"/>
      <c r="CII252" s="164"/>
      <c r="CIJ252" s="168"/>
      <c r="CIK252" s="168"/>
      <c r="CIL252" s="165"/>
      <c r="CIM252" s="165"/>
      <c r="CIN252" s="165"/>
      <c r="CIO252" s="166"/>
      <c r="CIQ252" s="164"/>
      <c r="CIR252" s="168"/>
      <c r="CIS252" s="168"/>
      <c r="CIT252" s="165"/>
      <c r="CIU252" s="165"/>
      <c r="CIV252" s="165"/>
      <c r="CIW252" s="166"/>
      <c r="CIY252" s="164"/>
      <c r="CIZ252" s="168"/>
      <c r="CJA252" s="168"/>
      <c r="CJB252" s="165"/>
      <c r="CJC252" s="165"/>
      <c r="CJD252" s="165"/>
      <c r="CJE252" s="166"/>
      <c r="CJG252" s="164"/>
      <c r="CJH252" s="168"/>
      <c r="CJI252" s="168"/>
      <c r="CJJ252" s="165"/>
      <c r="CJK252" s="165"/>
      <c r="CJL252" s="165"/>
      <c r="CJM252" s="166"/>
      <c r="CJO252" s="164"/>
      <c r="CJP252" s="168"/>
      <c r="CJQ252" s="168"/>
      <c r="CJR252" s="165"/>
      <c r="CJS252" s="165"/>
      <c r="CJT252" s="165"/>
      <c r="CJU252" s="166"/>
      <c r="CJW252" s="164"/>
      <c r="CJX252" s="168"/>
      <c r="CJY252" s="168"/>
      <c r="CJZ252" s="165"/>
      <c r="CKA252" s="165"/>
      <c r="CKB252" s="165"/>
      <c r="CKC252" s="166"/>
      <c r="CKE252" s="164"/>
      <c r="CKF252" s="168"/>
      <c r="CKG252" s="168"/>
      <c r="CKH252" s="165"/>
      <c r="CKI252" s="165"/>
      <c r="CKJ252" s="165"/>
      <c r="CKK252" s="166"/>
      <c r="CKM252" s="164"/>
      <c r="CKN252" s="168"/>
      <c r="CKO252" s="168"/>
      <c r="CKP252" s="165"/>
      <c r="CKQ252" s="165"/>
      <c r="CKR252" s="165"/>
      <c r="CKS252" s="166"/>
      <c r="CKU252" s="164"/>
      <c r="CKV252" s="168"/>
      <c r="CKW252" s="168"/>
      <c r="CKX252" s="165"/>
      <c r="CKY252" s="165"/>
      <c r="CKZ252" s="165"/>
      <c r="CLA252" s="166"/>
      <c r="CLC252" s="164"/>
      <c r="CLD252" s="168"/>
      <c r="CLE252" s="168"/>
      <c r="CLF252" s="165"/>
      <c r="CLG252" s="165"/>
      <c r="CLH252" s="165"/>
      <c r="CLI252" s="166"/>
      <c r="CLK252" s="164"/>
      <c r="CLL252" s="168"/>
      <c r="CLM252" s="168"/>
      <c r="CLN252" s="165"/>
      <c r="CLO252" s="165"/>
      <c r="CLP252" s="165"/>
      <c r="CLQ252" s="166"/>
      <c r="CLS252" s="164"/>
      <c r="CLT252" s="168"/>
      <c r="CLU252" s="168"/>
      <c r="CLV252" s="165"/>
      <c r="CLW252" s="165"/>
      <c r="CLX252" s="165"/>
      <c r="CLY252" s="166"/>
      <c r="CMA252" s="164"/>
      <c r="CMB252" s="168"/>
      <c r="CMC252" s="168"/>
      <c r="CMD252" s="165"/>
      <c r="CME252" s="165"/>
      <c r="CMF252" s="165"/>
      <c r="CMG252" s="166"/>
      <c r="CMI252" s="164"/>
      <c r="CMJ252" s="168"/>
      <c r="CMK252" s="168"/>
      <c r="CML252" s="165"/>
      <c r="CMM252" s="165"/>
      <c r="CMN252" s="165"/>
      <c r="CMO252" s="166"/>
      <c r="CMQ252" s="164"/>
      <c r="CMR252" s="168"/>
      <c r="CMS252" s="168"/>
      <c r="CMT252" s="165"/>
      <c r="CMU252" s="165"/>
      <c r="CMV252" s="165"/>
      <c r="CMW252" s="166"/>
      <c r="CMY252" s="164"/>
      <c r="CMZ252" s="168"/>
      <c r="CNA252" s="168"/>
      <c r="CNB252" s="165"/>
      <c r="CNC252" s="165"/>
      <c r="CND252" s="165"/>
      <c r="CNE252" s="166"/>
      <c r="CNG252" s="164"/>
      <c r="CNH252" s="168"/>
      <c r="CNI252" s="168"/>
      <c r="CNJ252" s="165"/>
      <c r="CNK252" s="165"/>
      <c r="CNL252" s="165"/>
      <c r="CNM252" s="166"/>
      <c r="CNO252" s="164"/>
      <c r="CNP252" s="168"/>
      <c r="CNQ252" s="168"/>
      <c r="CNR252" s="165"/>
      <c r="CNS252" s="165"/>
      <c r="CNT252" s="165"/>
      <c r="CNU252" s="166"/>
      <c r="CNW252" s="164"/>
      <c r="CNX252" s="168"/>
      <c r="CNY252" s="168"/>
      <c r="CNZ252" s="165"/>
      <c r="COA252" s="165"/>
      <c r="COB252" s="165"/>
      <c r="COC252" s="166"/>
      <c r="COE252" s="164"/>
      <c r="COF252" s="168"/>
      <c r="COG252" s="168"/>
      <c r="COH252" s="165"/>
      <c r="COI252" s="165"/>
      <c r="COJ252" s="165"/>
      <c r="COK252" s="166"/>
      <c r="COM252" s="164"/>
      <c r="CON252" s="168"/>
      <c r="COO252" s="168"/>
      <c r="COP252" s="165"/>
      <c r="COQ252" s="165"/>
      <c r="COR252" s="165"/>
      <c r="COS252" s="166"/>
      <c r="COU252" s="164"/>
      <c r="COV252" s="168"/>
      <c r="COW252" s="168"/>
      <c r="COX252" s="165"/>
      <c r="COY252" s="165"/>
      <c r="COZ252" s="165"/>
      <c r="CPA252" s="166"/>
      <c r="CPC252" s="164"/>
      <c r="CPD252" s="168"/>
      <c r="CPE252" s="168"/>
      <c r="CPF252" s="165"/>
      <c r="CPG252" s="165"/>
      <c r="CPH252" s="165"/>
      <c r="CPI252" s="166"/>
      <c r="CPK252" s="164"/>
      <c r="CPL252" s="168"/>
      <c r="CPM252" s="168"/>
      <c r="CPN252" s="165"/>
      <c r="CPO252" s="165"/>
      <c r="CPP252" s="165"/>
      <c r="CPQ252" s="166"/>
      <c r="CPS252" s="164"/>
      <c r="CPT252" s="168"/>
      <c r="CPU252" s="168"/>
      <c r="CPV252" s="165"/>
      <c r="CPW252" s="165"/>
      <c r="CPX252" s="165"/>
      <c r="CPY252" s="166"/>
      <c r="CQA252" s="164"/>
      <c r="CQB252" s="168"/>
      <c r="CQC252" s="168"/>
      <c r="CQD252" s="165"/>
      <c r="CQE252" s="165"/>
      <c r="CQF252" s="165"/>
      <c r="CQG252" s="166"/>
      <c r="CQI252" s="164"/>
      <c r="CQJ252" s="168"/>
      <c r="CQK252" s="168"/>
      <c r="CQL252" s="165"/>
      <c r="CQM252" s="165"/>
      <c r="CQN252" s="165"/>
      <c r="CQO252" s="166"/>
      <c r="CQQ252" s="164"/>
      <c r="CQR252" s="168"/>
      <c r="CQS252" s="168"/>
      <c r="CQT252" s="165"/>
      <c r="CQU252" s="165"/>
      <c r="CQV252" s="165"/>
      <c r="CQW252" s="166"/>
      <c r="CQY252" s="164"/>
      <c r="CQZ252" s="168"/>
      <c r="CRA252" s="168"/>
      <c r="CRB252" s="165"/>
      <c r="CRC252" s="165"/>
      <c r="CRD252" s="165"/>
      <c r="CRE252" s="166"/>
      <c r="CRG252" s="164"/>
      <c r="CRH252" s="168"/>
      <c r="CRI252" s="168"/>
      <c r="CRJ252" s="165"/>
      <c r="CRK252" s="165"/>
      <c r="CRL252" s="165"/>
      <c r="CRM252" s="166"/>
      <c r="CRO252" s="164"/>
      <c r="CRP252" s="168"/>
      <c r="CRQ252" s="168"/>
      <c r="CRR252" s="165"/>
      <c r="CRS252" s="165"/>
      <c r="CRT252" s="165"/>
      <c r="CRU252" s="166"/>
      <c r="CRW252" s="164"/>
      <c r="CRX252" s="168"/>
      <c r="CRY252" s="168"/>
      <c r="CRZ252" s="165"/>
      <c r="CSA252" s="165"/>
      <c r="CSB252" s="165"/>
      <c r="CSC252" s="166"/>
      <c r="CSE252" s="164"/>
      <c r="CSF252" s="168"/>
      <c r="CSG252" s="168"/>
      <c r="CSH252" s="165"/>
      <c r="CSI252" s="165"/>
      <c r="CSJ252" s="165"/>
      <c r="CSK252" s="166"/>
      <c r="CSM252" s="164"/>
      <c r="CSN252" s="168"/>
      <c r="CSO252" s="168"/>
      <c r="CSP252" s="165"/>
      <c r="CSQ252" s="165"/>
      <c r="CSR252" s="165"/>
      <c r="CSS252" s="166"/>
      <c r="CSU252" s="164"/>
      <c r="CSV252" s="168"/>
      <c r="CSW252" s="168"/>
      <c r="CSX252" s="165"/>
      <c r="CSY252" s="165"/>
      <c r="CSZ252" s="165"/>
      <c r="CTA252" s="166"/>
      <c r="CTC252" s="164"/>
      <c r="CTD252" s="168"/>
      <c r="CTE252" s="168"/>
      <c r="CTF252" s="165"/>
      <c r="CTG252" s="165"/>
      <c r="CTH252" s="165"/>
      <c r="CTI252" s="166"/>
      <c r="CTK252" s="164"/>
      <c r="CTL252" s="168"/>
      <c r="CTM252" s="168"/>
      <c r="CTN252" s="165"/>
      <c r="CTO252" s="165"/>
      <c r="CTP252" s="165"/>
      <c r="CTQ252" s="166"/>
      <c r="CTS252" s="164"/>
      <c r="CTT252" s="168"/>
      <c r="CTU252" s="168"/>
      <c r="CTV252" s="165"/>
      <c r="CTW252" s="165"/>
      <c r="CTX252" s="165"/>
      <c r="CTY252" s="166"/>
      <c r="CUA252" s="164"/>
      <c r="CUB252" s="168"/>
      <c r="CUC252" s="168"/>
      <c r="CUD252" s="165"/>
      <c r="CUE252" s="165"/>
      <c r="CUF252" s="165"/>
      <c r="CUG252" s="166"/>
      <c r="CUI252" s="164"/>
      <c r="CUJ252" s="168"/>
      <c r="CUK252" s="168"/>
      <c r="CUL252" s="165"/>
      <c r="CUM252" s="165"/>
      <c r="CUN252" s="165"/>
      <c r="CUO252" s="166"/>
      <c r="CUQ252" s="164"/>
      <c r="CUR252" s="168"/>
      <c r="CUS252" s="168"/>
      <c r="CUT252" s="165"/>
      <c r="CUU252" s="165"/>
      <c r="CUV252" s="165"/>
      <c r="CUW252" s="166"/>
      <c r="CUY252" s="164"/>
      <c r="CUZ252" s="168"/>
      <c r="CVA252" s="168"/>
      <c r="CVB252" s="165"/>
      <c r="CVC252" s="165"/>
      <c r="CVD252" s="165"/>
      <c r="CVE252" s="166"/>
      <c r="CVG252" s="164"/>
      <c r="CVH252" s="168"/>
      <c r="CVI252" s="168"/>
      <c r="CVJ252" s="165"/>
      <c r="CVK252" s="165"/>
      <c r="CVL252" s="165"/>
      <c r="CVM252" s="166"/>
      <c r="CVO252" s="164"/>
      <c r="CVP252" s="168"/>
      <c r="CVQ252" s="168"/>
      <c r="CVR252" s="165"/>
      <c r="CVS252" s="165"/>
      <c r="CVT252" s="165"/>
      <c r="CVU252" s="166"/>
      <c r="CVW252" s="164"/>
      <c r="CVX252" s="168"/>
      <c r="CVY252" s="168"/>
      <c r="CVZ252" s="165"/>
      <c r="CWA252" s="165"/>
      <c r="CWB252" s="165"/>
      <c r="CWC252" s="166"/>
      <c r="CWE252" s="164"/>
      <c r="CWF252" s="168"/>
      <c r="CWG252" s="168"/>
      <c r="CWH252" s="165"/>
      <c r="CWI252" s="165"/>
      <c r="CWJ252" s="165"/>
      <c r="CWK252" s="166"/>
      <c r="CWM252" s="164"/>
      <c r="CWN252" s="168"/>
      <c r="CWO252" s="168"/>
      <c r="CWP252" s="165"/>
      <c r="CWQ252" s="165"/>
      <c r="CWR252" s="165"/>
      <c r="CWS252" s="166"/>
      <c r="CWU252" s="164"/>
      <c r="CWV252" s="168"/>
      <c r="CWW252" s="168"/>
      <c r="CWX252" s="165"/>
      <c r="CWY252" s="165"/>
      <c r="CWZ252" s="165"/>
      <c r="CXA252" s="166"/>
      <c r="CXC252" s="164"/>
      <c r="CXD252" s="168"/>
      <c r="CXE252" s="168"/>
      <c r="CXF252" s="165"/>
      <c r="CXG252" s="165"/>
      <c r="CXH252" s="165"/>
      <c r="CXI252" s="166"/>
      <c r="CXK252" s="164"/>
      <c r="CXL252" s="168"/>
      <c r="CXM252" s="168"/>
      <c r="CXN252" s="165"/>
      <c r="CXO252" s="165"/>
      <c r="CXP252" s="165"/>
      <c r="CXQ252" s="166"/>
      <c r="CXS252" s="164"/>
      <c r="CXT252" s="168"/>
      <c r="CXU252" s="168"/>
      <c r="CXV252" s="165"/>
      <c r="CXW252" s="165"/>
      <c r="CXX252" s="165"/>
      <c r="CXY252" s="166"/>
      <c r="CYA252" s="164"/>
      <c r="CYB252" s="168"/>
      <c r="CYC252" s="168"/>
      <c r="CYD252" s="165"/>
      <c r="CYE252" s="165"/>
      <c r="CYF252" s="165"/>
      <c r="CYG252" s="166"/>
      <c r="CYI252" s="164"/>
      <c r="CYJ252" s="168"/>
      <c r="CYK252" s="168"/>
      <c r="CYL252" s="165"/>
      <c r="CYM252" s="165"/>
      <c r="CYN252" s="165"/>
      <c r="CYO252" s="166"/>
      <c r="CYQ252" s="164"/>
      <c r="CYR252" s="168"/>
      <c r="CYS252" s="168"/>
      <c r="CYT252" s="165"/>
      <c r="CYU252" s="165"/>
      <c r="CYV252" s="165"/>
      <c r="CYW252" s="166"/>
      <c r="CYY252" s="164"/>
      <c r="CYZ252" s="168"/>
      <c r="CZA252" s="168"/>
      <c r="CZB252" s="165"/>
      <c r="CZC252" s="165"/>
      <c r="CZD252" s="165"/>
      <c r="CZE252" s="166"/>
      <c r="CZG252" s="164"/>
      <c r="CZH252" s="168"/>
      <c r="CZI252" s="168"/>
      <c r="CZJ252" s="165"/>
      <c r="CZK252" s="165"/>
      <c r="CZL252" s="165"/>
      <c r="CZM252" s="166"/>
      <c r="CZO252" s="164"/>
      <c r="CZP252" s="168"/>
      <c r="CZQ252" s="168"/>
      <c r="CZR252" s="165"/>
      <c r="CZS252" s="165"/>
      <c r="CZT252" s="165"/>
      <c r="CZU252" s="166"/>
      <c r="CZW252" s="164"/>
      <c r="CZX252" s="168"/>
      <c r="CZY252" s="168"/>
      <c r="CZZ252" s="165"/>
      <c r="DAA252" s="165"/>
      <c r="DAB252" s="165"/>
      <c r="DAC252" s="166"/>
      <c r="DAE252" s="164"/>
      <c r="DAF252" s="168"/>
      <c r="DAG252" s="168"/>
      <c r="DAH252" s="165"/>
      <c r="DAI252" s="165"/>
      <c r="DAJ252" s="165"/>
      <c r="DAK252" s="166"/>
      <c r="DAM252" s="164"/>
      <c r="DAN252" s="168"/>
      <c r="DAO252" s="168"/>
      <c r="DAP252" s="165"/>
      <c r="DAQ252" s="165"/>
      <c r="DAR252" s="165"/>
      <c r="DAS252" s="166"/>
      <c r="DAU252" s="164"/>
      <c r="DAV252" s="168"/>
      <c r="DAW252" s="168"/>
      <c r="DAX252" s="165"/>
      <c r="DAY252" s="165"/>
      <c r="DAZ252" s="165"/>
      <c r="DBA252" s="166"/>
      <c r="DBC252" s="164"/>
      <c r="DBD252" s="168"/>
      <c r="DBE252" s="168"/>
      <c r="DBF252" s="165"/>
      <c r="DBG252" s="165"/>
      <c r="DBH252" s="165"/>
      <c r="DBI252" s="166"/>
      <c r="DBK252" s="164"/>
      <c r="DBL252" s="168"/>
      <c r="DBM252" s="168"/>
      <c r="DBN252" s="165"/>
      <c r="DBO252" s="165"/>
      <c r="DBP252" s="165"/>
      <c r="DBQ252" s="166"/>
      <c r="DBS252" s="164"/>
      <c r="DBT252" s="168"/>
      <c r="DBU252" s="168"/>
      <c r="DBV252" s="165"/>
      <c r="DBW252" s="165"/>
      <c r="DBX252" s="165"/>
      <c r="DBY252" s="166"/>
      <c r="DCA252" s="164"/>
      <c r="DCB252" s="168"/>
      <c r="DCC252" s="168"/>
      <c r="DCD252" s="165"/>
      <c r="DCE252" s="165"/>
      <c r="DCF252" s="165"/>
      <c r="DCG252" s="166"/>
      <c r="DCI252" s="164"/>
      <c r="DCJ252" s="168"/>
      <c r="DCK252" s="168"/>
      <c r="DCL252" s="165"/>
      <c r="DCM252" s="165"/>
      <c r="DCN252" s="165"/>
      <c r="DCO252" s="166"/>
      <c r="DCQ252" s="164"/>
      <c r="DCR252" s="168"/>
      <c r="DCS252" s="168"/>
      <c r="DCT252" s="165"/>
      <c r="DCU252" s="165"/>
      <c r="DCV252" s="165"/>
      <c r="DCW252" s="166"/>
      <c r="DCY252" s="164"/>
      <c r="DCZ252" s="168"/>
      <c r="DDA252" s="168"/>
      <c r="DDB252" s="165"/>
      <c r="DDC252" s="165"/>
      <c r="DDD252" s="165"/>
      <c r="DDE252" s="166"/>
      <c r="DDG252" s="164"/>
      <c r="DDH252" s="168"/>
      <c r="DDI252" s="168"/>
      <c r="DDJ252" s="165"/>
      <c r="DDK252" s="165"/>
      <c r="DDL252" s="165"/>
      <c r="DDM252" s="166"/>
      <c r="DDO252" s="164"/>
      <c r="DDP252" s="168"/>
      <c r="DDQ252" s="168"/>
      <c r="DDR252" s="165"/>
      <c r="DDS252" s="165"/>
      <c r="DDT252" s="165"/>
      <c r="DDU252" s="166"/>
      <c r="DDW252" s="164"/>
      <c r="DDX252" s="168"/>
      <c r="DDY252" s="168"/>
      <c r="DDZ252" s="165"/>
      <c r="DEA252" s="165"/>
      <c r="DEB252" s="165"/>
      <c r="DEC252" s="166"/>
      <c r="DEE252" s="164"/>
      <c r="DEF252" s="168"/>
      <c r="DEG252" s="168"/>
      <c r="DEH252" s="165"/>
      <c r="DEI252" s="165"/>
      <c r="DEJ252" s="165"/>
      <c r="DEK252" s="166"/>
      <c r="DEM252" s="164"/>
      <c r="DEN252" s="168"/>
      <c r="DEO252" s="168"/>
      <c r="DEP252" s="165"/>
      <c r="DEQ252" s="165"/>
      <c r="DER252" s="165"/>
      <c r="DES252" s="166"/>
      <c r="DEU252" s="164"/>
      <c r="DEV252" s="168"/>
      <c r="DEW252" s="168"/>
      <c r="DEX252" s="165"/>
      <c r="DEY252" s="165"/>
      <c r="DEZ252" s="165"/>
      <c r="DFA252" s="166"/>
      <c r="DFC252" s="164"/>
      <c r="DFD252" s="168"/>
      <c r="DFE252" s="168"/>
      <c r="DFF252" s="165"/>
      <c r="DFG252" s="165"/>
      <c r="DFH252" s="165"/>
      <c r="DFI252" s="166"/>
      <c r="DFK252" s="164"/>
      <c r="DFL252" s="168"/>
      <c r="DFM252" s="168"/>
      <c r="DFN252" s="165"/>
      <c r="DFO252" s="165"/>
      <c r="DFP252" s="165"/>
      <c r="DFQ252" s="166"/>
      <c r="DFS252" s="164"/>
      <c r="DFT252" s="168"/>
      <c r="DFU252" s="168"/>
      <c r="DFV252" s="165"/>
      <c r="DFW252" s="165"/>
      <c r="DFX252" s="165"/>
      <c r="DFY252" s="166"/>
      <c r="DGA252" s="164"/>
      <c r="DGB252" s="168"/>
      <c r="DGC252" s="168"/>
      <c r="DGD252" s="165"/>
      <c r="DGE252" s="165"/>
      <c r="DGF252" s="165"/>
      <c r="DGG252" s="166"/>
      <c r="DGI252" s="164"/>
      <c r="DGJ252" s="168"/>
      <c r="DGK252" s="168"/>
      <c r="DGL252" s="165"/>
      <c r="DGM252" s="165"/>
      <c r="DGN252" s="165"/>
      <c r="DGO252" s="166"/>
      <c r="DGQ252" s="164"/>
      <c r="DGR252" s="168"/>
      <c r="DGS252" s="168"/>
      <c r="DGT252" s="165"/>
      <c r="DGU252" s="165"/>
      <c r="DGV252" s="165"/>
      <c r="DGW252" s="166"/>
      <c r="DGY252" s="164"/>
      <c r="DGZ252" s="168"/>
      <c r="DHA252" s="168"/>
      <c r="DHB252" s="165"/>
      <c r="DHC252" s="165"/>
      <c r="DHD252" s="165"/>
      <c r="DHE252" s="166"/>
      <c r="DHG252" s="164"/>
      <c r="DHH252" s="168"/>
      <c r="DHI252" s="168"/>
      <c r="DHJ252" s="165"/>
      <c r="DHK252" s="165"/>
      <c r="DHL252" s="165"/>
      <c r="DHM252" s="166"/>
      <c r="DHO252" s="164"/>
      <c r="DHP252" s="168"/>
      <c r="DHQ252" s="168"/>
      <c r="DHR252" s="165"/>
      <c r="DHS252" s="165"/>
      <c r="DHT252" s="165"/>
      <c r="DHU252" s="166"/>
      <c r="DHW252" s="164"/>
      <c r="DHX252" s="168"/>
      <c r="DHY252" s="168"/>
      <c r="DHZ252" s="165"/>
      <c r="DIA252" s="165"/>
      <c r="DIB252" s="165"/>
      <c r="DIC252" s="166"/>
      <c r="DIE252" s="164"/>
      <c r="DIF252" s="168"/>
      <c r="DIG252" s="168"/>
      <c r="DIH252" s="165"/>
      <c r="DII252" s="165"/>
      <c r="DIJ252" s="165"/>
      <c r="DIK252" s="166"/>
      <c r="DIM252" s="164"/>
      <c r="DIN252" s="168"/>
      <c r="DIO252" s="168"/>
      <c r="DIP252" s="165"/>
      <c r="DIQ252" s="165"/>
      <c r="DIR252" s="165"/>
      <c r="DIS252" s="166"/>
      <c r="DIU252" s="164"/>
      <c r="DIV252" s="168"/>
      <c r="DIW252" s="168"/>
      <c r="DIX252" s="165"/>
      <c r="DIY252" s="165"/>
      <c r="DIZ252" s="165"/>
      <c r="DJA252" s="166"/>
      <c r="DJC252" s="164"/>
      <c r="DJD252" s="168"/>
      <c r="DJE252" s="168"/>
      <c r="DJF252" s="165"/>
      <c r="DJG252" s="165"/>
      <c r="DJH252" s="165"/>
      <c r="DJI252" s="166"/>
      <c r="DJK252" s="164"/>
      <c r="DJL252" s="168"/>
      <c r="DJM252" s="168"/>
      <c r="DJN252" s="165"/>
      <c r="DJO252" s="165"/>
      <c r="DJP252" s="165"/>
      <c r="DJQ252" s="166"/>
      <c r="DJS252" s="164"/>
      <c r="DJT252" s="168"/>
      <c r="DJU252" s="168"/>
      <c r="DJV252" s="165"/>
      <c r="DJW252" s="165"/>
      <c r="DJX252" s="165"/>
      <c r="DJY252" s="166"/>
      <c r="DKA252" s="164"/>
      <c r="DKB252" s="168"/>
      <c r="DKC252" s="168"/>
      <c r="DKD252" s="165"/>
      <c r="DKE252" s="165"/>
      <c r="DKF252" s="165"/>
      <c r="DKG252" s="166"/>
      <c r="DKI252" s="164"/>
      <c r="DKJ252" s="168"/>
      <c r="DKK252" s="168"/>
      <c r="DKL252" s="165"/>
      <c r="DKM252" s="165"/>
      <c r="DKN252" s="165"/>
      <c r="DKO252" s="166"/>
      <c r="DKQ252" s="164"/>
      <c r="DKR252" s="168"/>
      <c r="DKS252" s="168"/>
      <c r="DKT252" s="165"/>
      <c r="DKU252" s="165"/>
      <c r="DKV252" s="165"/>
      <c r="DKW252" s="166"/>
      <c r="DKY252" s="164"/>
      <c r="DKZ252" s="168"/>
      <c r="DLA252" s="168"/>
      <c r="DLB252" s="165"/>
      <c r="DLC252" s="165"/>
      <c r="DLD252" s="165"/>
      <c r="DLE252" s="166"/>
      <c r="DLG252" s="164"/>
      <c r="DLH252" s="168"/>
      <c r="DLI252" s="168"/>
      <c r="DLJ252" s="165"/>
      <c r="DLK252" s="165"/>
      <c r="DLL252" s="165"/>
      <c r="DLM252" s="166"/>
      <c r="DLO252" s="164"/>
      <c r="DLP252" s="168"/>
      <c r="DLQ252" s="168"/>
      <c r="DLR252" s="165"/>
      <c r="DLS252" s="165"/>
      <c r="DLT252" s="165"/>
      <c r="DLU252" s="166"/>
      <c r="DLW252" s="164"/>
      <c r="DLX252" s="168"/>
      <c r="DLY252" s="168"/>
      <c r="DLZ252" s="165"/>
      <c r="DMA252" s="165"/>
      <c r="DMB252" s="165"/>
      <c r="DMC252" s="166"/>
      <c r="DME252" s="164"/>
      <c r="DMF252" s="168"/>
      <c r="DMG252" s="168"/>
      <c r="DMH252" s="165"/>
      <c r="DMI252" s="165"/>
      <c r="DMJ252" s="165"/>
      <c r="DMK252" s="166"/>
      <c r="DMM252" s="164"/>
      <c r="DMN252" s="168"/>
      <c r="DMO252" s="168"/>
      <c r="DMP252" s="165"/>
      <c r="DMQ252" s="165"/>
      <c r="DMR252" s="165"/>
      <c r="DMS252" s="166"/>
      <c r="DMU252" s="164"/>
      <c r="DMV252" s="168"/>
      <c r="DMW252" s="168"/>
      <c r="DMX252" s="165"/>
      <c r="DMY252" s="165"/>
      <c r="DMZ252" s="165"/>
      <c r="DNA252" s="166"/>
      <c r="DNC252" s="164"/>
      <c r="DND252" s="168"/>
      <c r="DNE252" s="168"/>
      <c r="DNF252" s="165"/>
      <c r="DNG252" s="165"/>
      <c r="DNH252" s="165"/>
      <c r="DNI252" s="166"/>
      <c r="DNK252" s="164"/>
      <c r="DNL252" s="168"/>
      <c r="DNM252" s="168"/>
      <c r="DNN252" s="165"/>
      <c r="DNO252" s="165"/>
      <c r="DNP252" s="165"/>
      <c r="DNQ252" s="166"/>
      <c r="DNS252" s="164"/>
      <c r="DNT252" s="168"/>
      <c r="DNU252" s="168"/>
      <c r="DNV252" s="165"/>
      <c r="DNW252" s="165"/>
      <c r="DNX252" s="165"/>
      <c r="DNY252" s="166"/>
      <c r="DOA252" s="164"/>
      <c r="DOB252" s="168"/>
      <c r="DOC252" s="168"/>
      <c r="DOD252" s="165"/>
      <c r="DOE252" s="165"/>
      <c r="DOF252" s="165"/>
      <c r="DOG252" s="166"/>
      <c r="DOI252" s="164"/>
      <c r="DOJ252" s="168"/>
      <c r="DOK252" s="168"/>
      <c r="DOL252" s="165"/>
      <c r="DOM252" s="165"/>
      <c r="DON252" s="165"/>
      <c r="DOO252" s="166"/>
      <c r="DOQ252" s="164"/>
      <c r="DOR252" s="168"/>
      <c r="DOS252" s="168"/>
      <c r="DOT252" s="165"/>
      <c r="DOU252" s="165"/>
      <c r="DOV252" s="165"/>
      <c r="DOW252" s="166"/>
      <c r="DOY252" s="164"/>
      <c r="DOZ252" s="168"/>
      <c r="DPA252" s="168"/>
      <c r="DPB252" s="165"/>
      <c r="DPC252" s="165"/>
      <c r="DPD252" s="165"/>
      <c r="DPE252" s="166"/>
      <c r="DPG252" s="164"/>
      <c r="DPH252" s="168"/>
      <c r="DPI252" s="168"/>
      <c r="DPJ252" s="165"/>
      <c r="DPK252" s="165"/>
      <c r="DPL252" s="165"/>
      <c r="DPM252" s="166"/>
      <c r="DPO252" s="164"/>
      <c r="DPP252" s="168"/>
      <c r="DPQ252" s="168"/>
      <c r="DPR252" s="165"/>
      <c r="DPS252" s="165"/>
      <c r="DPT252" s="165"/>
      <c r="DPU252" s="166"/>
      <c r="DPW252" s="164"/>
      <c r="DPX252" s="168"/>
      <c r="DPY252" s="168"/>
      <c r="DPZ252" s="165"/>
      <c r="DQA252" s="165"/>
      <c r="DQB252" s="165"/>
      <c r="DQC252" s="166"/>
      <c r="DQE252" s="164"/>
      <c r="DQF252" s="168"/>
      <c r="DQG252" s="168"/>
      <c r="DQH252" s="165"/>
      <c r="DQI252" s="165"/>
      <c r="DQJ252" s="165"/>
      <c r="DQK252" s="166"/>
      <c r="DQM252" s="164"/>
      <c r="DQN252" s="168"/>
      <c r="DQO252" s="168"/>
      <c r="DQP252" s="165"/>
      <c r="DQQ252" s="165"/>
      <c r="DQR252" s="165"/>
      <c r="DQS252" s="166"/>
      <c r="DQU252" s="164"/>
      <c r="DQV252" s="168"/>
      <c r="DQW252" s="168"/>
      <c r="DQX252" s="165"/>
      <c r="DQY252" s="165"/>
      <c r="DQZ252" s="165"/>
      <c r="DRA252" s="166"/>
      <c r="DRC252" s="164"/>
      <c r="DRD252" s="168"/>
      <c r="DRE252" s="168"/>
      <c r="DRF252" s="165"/>
      <c r="DRG252" s="165"/>
      <c r="DRH252" s="165"/>
      <c r="DRI252" s="166"/>
      <c r="DRK252" s="164"/>
      <c r="DRL252" s="168"/>
      <c r="DRM252" s="168"/>
      <c r="DRN252" s="165"/>
      <c r="DRO252" s="165"/>
      <c r="DRP252" s="165"/>
      <c r="DRQ252" s="166"/>
      <c r="DRS252" s="164"/>
      <c r="DRT252" s="168"/>
      <c r="DRU252" s="168"/>
      <c r="DRV252" s="165"/>
      <c r="DRW252" s="165"/>
      <c r="DRX252" s="165"/>
      <c r="DRY252" s="166"/>
      <c r="DSA252" s="164"/>
      <c r="DSB252" s="168"/>
      <c r="DSC252" s="168"/>
      <c r="DSD252" s="165"/>
      <c r="DSE252" s="165"/>
      <c r="DSF252" s="165"/>
      <c r="DSG252" s="166"/>
      <c r="DSI252" s="164"/>
      <c r="DSJ252" s="168"/>
      <c r="DSK252" s="168"/>
      <c r="DSL252" s="165"/>
      <c r="DSM252" s="165"/>
      <c r="DSN252" s="165"/>
      <c r="DSO252" s="166"/>
      <c r="DSQ252" s="164"/>
      <c r="DSR252" s="168"/>
      <c r="DSS252" s="168"/>
      <c r="DST252" s="165"/>
      <c r="DSU252" s="165"/>
      <c r="DSV252" s="165"/>
      <c r="DSW252" s="166"/>
      <c r="DSY252" s="164"/>
      <c r="DSZ252" s="168"/>
      <c r="DTA252" s="168"/>
      <c r="DTB252" s="165"/>
      <c r="DTC252" s="165"/>
      <c r="DTD252" s="165"/>
      <c r="DTE252" s="166"/>
      <c r="DTG252" s="164"/>
      <c r="DTH252" s="168"/>
      <c r="DTI252" s="168"/>
      <c r="DTJ252" s="165"/>
      <c r="DTK252" s="165"/>
      <c r="DTL252" s="165"/>
      <c r="DTM252" s="166"/>
      <c r="DTO252" s="164"/>
      <c r="DTP252" s="168"/>
      <c r="DTQ252" s="168"/>
      <c r="DTR252" s="165"/>
      <c r="DTS252" s="165"/>
      <c r="DTT252" s="165"/>
      <c r="DTU252" s="166"/>
      <c r="DTW252" s="164"/>
      <c r="DTX252" s="168"/>
      <c r="DTY252" s="168"/>
      <c r="DTZ252" s="165"/>
      <c r="DUA252" s="165"/>
      <c r="DUB252" s="165"/>
      <c r="DUC252" s="166"/>
      <c r="DUE252" s="164"/>
      <c r="DUF252" s="168"/>
      <c r="DUG252" s="168"/>
      <c r="DUH252" s="165"/>
      <c r="DUI252" s="165"/>
      <c r="DUJ252" s="165"/>
      <c r="DUK252" s="166"/>
      <c r="DUM252" s="164"/>
      <c r="DUN252" s="168"/>
      <c r="DUO252" s="168"/>
      <c r="DUP252" s="165"/>
      <c r="DUQ252" s="165"/>
      <c r="DUR252" s="165"/>
      <c r="DUS252" s="166"/>
      <c r="DUU252" s="164"/>
      <c r="DUV252" s="168"/>
      <c r="DUW252" s="168"/>
      <c r="DUX252" s="165"/>
      <c r="DUY252" s="165"/>
      <c r="DUZ252" s="165"/>
      <c r="DVA252" s="166"/>
      <c r="DVC252" s="164"/>
      <c r="DVD252" s="168"/>
      <c r="DVE252" s="168"/>
      <c r="DVF252" s="165"/>
      <c r="DVG252" s="165"/>
      <c r="DVH252" s="165"/>
      <c r="DVI252" s="166"/>
      <c r="DVK252" s="164"/>
      <c r="DVL252" s="168"/>
      <c r="DVM252" s="168"/>
      <c r="DVN252" s="165"/>
      <c r="DVO252" s="165"/>
      <c r="DVP252" s="165"/>
      <c r="DVQ252" s="166"/>
      <c r="DVS252" s="164"/>
      <c r="DVT252" s="168"/>
      <c r="DVU252" s="168"/>
      <c r="DVV252" s="165"/>
      <c r="DVW252" s="165"/>
      <c r="DVX252" s="165"/>
      <c r="DVY252" s="166"/>
      <c r="DWA252" s="164"/>
      <c r="DWB252" s="168"/>
      <c r="DWC252" s="168"/>
      <c r="DWD252" s="165"/>
      <c r="DWE252" s="165"/>
      <c r="DWF252" s="165"/>
      <c r="DWG252" s="166"/>
      <c r="DWI252" s="164"/>
      <c r="DWJ252" s="168"/>
      <c r="DWK252" s="168"/>
      <c r="DWL252" s="165"/>
      <c r="DWM252" s="165"/>
      <c r="DWN252" s="165"/>
      <c r="DWO252" s="166"/>
      <c r="DWQ252" s="164"/>
      <c r="DWR252" s="168"/>
      <c r="DWS252" s="168"/>
      <c r="DWT252" s="165"/>
      <c r="DWU252" s="165"/>
      <c r="DWV252" s="165"/>
      <c r="DWW252" s="166"/>
      <c r="DWY252" s="164"/>
      <c r="DWZ252" s="168"/>
      <c r="DXA252" s="168"/>
      <c r="DXB252" s="165"/>
      <c r="DXC252" s="165"/>
      <c r="DXD252" s="165"/>
      <c r="DXE252" s="166"/>
      <c r="DXG252" s="164"/>
      <c r="DXH252" s="168"/>
      <c r="DXI252" s="168"/>
      <c r="DXJ252" s="165"/>
      <c r="DXK252" s="165"/>
      <c r="DXL252" s="165"/>
      <c r="DXM252" s="166"/>
      <c r="DXO252" s="164"/>
      <c r="DXP252" s="168"/>
      <c r="DXQ252" s="168"/>
      <c r="DXR252" s="165"/>
      <c r="DXS252" s="165"/>
      <c r="DXT252" s="165"/>
      <c r="DXU252" s="166"/>
      <c r="DXW252" s="164"/>
      <c r="DXX252" s="168"/>
      <c r="DXY252" s="168"/>
      <c r="DXZ252" s="165"/>
      <c r="DYA252" s="165"/>
      <c r="DYB252" s="165"/>
      <c r="DYC252" s="166"/>
      <c r="DYE252" s="164"/>
      <c r="DYF252" s="168"/>
      <c r="DYG252" s="168"/>
      <c r="DYH252" s="165"/>
      <c r="DYI252" s="165"/>
      <c r="DYJ252" s="165"/>
      <c r="DYK252" s="166"/>
      <c r="DYM252" s="164"/>
      <c r="DYN252" s="168"/>
      <c r="DYO252" s="168"/>
      <c r="DYP252" s="165"/>
      <c r="DYQ252" s="165"/>
      <c r="DYR252" s="165"/>
      <c r="DYS252" s="166"/>
      <c r="DYU252" s="164"/>
      <c r="DYV252" s="168"/>
      <c r="DYW252" s="168"/>
      <c r="DYX252" s="165"/>
      <c r="DYY252" s="165"/>
      <c r="DYZ252" s="165"/>
      <c r="DZA252" s="166"/>
      <c r="DZC252" s="164"/>
      <c r="DZD252" s="168"/>
      <c r="DZE252" s="168"/>
      <c r="DZF252" s="165"/>
      <c r="DZG252" s="165"/>
      <c r="DZH252" s="165"/>
      <c r="DZI252" s="166"/>
      <c r="DZK252" s="164"/>
      <c r="DZL252" s="168"/>
      <c r="DZM252" s="168"/>
      <c r="DZN252" s="165"/>
      <c r="DZO252" s="165"/>
      <c r="DZP252" s="165"/>
      <c r="DZQ252" s="166"/>
      <c r="DZS252" s="164"/>
      <c r="DZT252" s="168"/>
      <c r="DZU252" s="168"/>
      <c r="DZV252" s="165"/>
      <c r="DZW252" s="165"/>
      <c r="DZX252" s="165"/>
      <c r="DZY252" s="166"/>
      <c r="EAA252" s="164"/>
      <c r="EAB252" s="168"/>
      <c r="EAC252" s="168"/>
      <c r="EAD252" s="165"/>
      <c r="EAE252" s="165"/>
      <c r="EAF252" s="165"/>
      <c r="EAG252" s="166"/>
      <c r="EAI252" s="164"/>
      <c r="EAJ252" s="168"/>
      <c r="EAK252" s="168"/>
      <c r="EAL252" s="165"/>
      <c r="EAM252" s="165"/>
      <c r="EAN252" s="165"/>
      <c r="EAO252" s="166"/>
      <c r="EAQ252" s="164"/>
      <c r="EAR252" s="168"/>
      <c r="EAS252" s="168"/>
      <c r="EAT252" s="165"/>
      <c r="EAU252" s="165"/>
      <c r="EAV252" s="165"/>
      <c r="EAW252" s="166"/>
      <c r="EAY252" s="164"/>
      <c r="EAZ252" s="168"/>
      <c r="EBA252" s="168"/>
      <c r="EBB252" s="165"/>
      <c r="EBC252" s="165"/>
      <c r="EBD252" s="165"/>
      <c r="EBE252" s="166"/>
      <c r="EBG252" s="164"/>
      <c r="EBH252" s="168"/>
      <c r="EBI252" s="168"/>
      <c r="EBJ252" s="165"/>
      <c r="EBK252" s="165"/>
      <c r="EBL252" s="165"/>
      <c r="EBM252" s="166"/>
      <c r="EBO252" s="164"/>
      <c r="EBP252" s="168"/>
      <c r="EBQ252" s="168"/>
      <c r="EBR252" s="165"/>
      <c r="EBS252" s="165"/>
      <c r="EBT252" s="165"/>
      <c r="EBU252" s="166"/>
      <c r="EBW252" s="164"/>
      <c r="EBX252" s="168"/>
      <c r="EBY252" s="168"/>
      <c r="EBZ252" s="165"/>
      <c r="ECA252" s="165"/>
      <c r="ECB252" s="165"/>
      <c r="ECC252" s="166"/>
      <c r="ECE252" s="164"/>
      <c r="ECF252" s="168"/>
      <c r="ECG252" s="168"/>
      <c r="ECH252" s="165"/>
      <c r="ECI252" s="165"/>
      <c r="ECJ252" s="165"/>
      <c r="ECK252" s="166"/>
      <c r="ECM252" s="164"/>
      <c r="ECN252" s="168"/>
      <c r="ECO252" s="168"/>
      <c r="ECP252" s="165"/>
      <c r="ECQ252" s="165"/>
      <c r="ECR252" s="165"/>
      <c r="ECS252" s="166"/>
      <c r="ECU252" s="164"/>
      <c r="ECV252" s="168"/>
      <c r="ECW252" s="168"/>
      <c r="ECX252" s="165"/>
      <c r="ECY252" s="165"/>
      <c r="ECZ252" s="165"/>
      <c r="EDA252" s="166"/>
      <c r="EDC252" s="164"/>
      <c r="EDD252" s="168"/>
      <c r="EDE252" s="168"/>
      <c r="EDF252" s="165"/>
      <c r="EDG252" s="165"/>
      <c r="EDH252" s="165"/>
      <c r="EDI252" s="166"/>
      <c r="EDK252" s="164"/>
      <c r="EDL252" s="168"/>
      <c r="EDM252" s="168"/>
      <c r="EDN252" s="165"/>
      <c r="EDO252" s="165"/>
      <c r="EDP252" s="165"/>
      <c r="EDQ252" s="166"/>
      <c r="EDS252" s="164"/>
      <c r="EDT252" s="168"/>
      <c r="EDU252" s="168"/>
      <c r="EDV252" s="165"/>
      <c r="EDW252" s="165"/>
      <c r="EDX252" s="165"/>
      <c r="EDY252" s="166"/>
      <c r="EEA252" s="164"/>
      <c r="EEB252" s="168"/>
      <c r="EEC252" s="168"/>
      <c r="EED252" s="165"/>
      <c r="EEE252" s="165"/>
      <c r="EEF252" s="165"/>
      <c r="EEG252" s="166"/>
      <c r="EEI252" s="164"/>
      <c r="EEJ252" s="168"/>
      <c r="EEK252" s="168"/>
      <c r="EEL252" s="165"/>
      <c r="EEM252" s="165"/>
      <c r="EEN252" s="165"/>
      <c r="EEO252" s="166"/>
      <c r="EEQ252" s="164"/>
      <c r="EER252" s="168"/>
      <c r="EES252" s="168"/>
      <c r="EET252" s="165"/>
      <c r="EEU252" s="165"/>
      <c r="EEV252" s="165"/>
      <c r="EEW252" s="166"/>
      <c r="EEY252" s="164"/>
      <c r="EEZ252" s="168"/>
      <c r="EFA252" s="168"/>
      <c r="EFB252" s="165"/>
      <c r="EFC252" s="165"/>
      <c r="EFD252" s="165"/>
      <c r="EFE252" s="166"/>
      <c r="EFG252" s="164"/>
      <c r="EFH252" s="168"/>
      <c r="EFI252" s="168"/>
      <c r="EFJ252" s="165"/>
      <c r="EFK252" s="165"/>
      <c r="EFL252" s="165"/>
      <c r="EFM252" s="166"/>
      <c r="EFO252" s="164"/>
      <c r="EFP252" s="168"/>
      <c r="EFQ252" s="168"/>
      <c r="EFR252" s="165"/>
      <c r="EFS252" s="165"/>
      <c r="EFT252" s="165"/>
      <c r="EFU252" s="166"/>
      <c r="EFW252" s="164"/>
      <c r="EFX252" s="168"/>
      <c r="EFY252" s="168"/>
      <c r="EFZ252" s="165"/>
      <c r="EGA252" s="165"/>
      <c r="EGB252" s="165"/>
      <c r="EGC252" s="166"/>
      <c r="EGE252" s="164"/>
      <c r="EGF252" s="168"/>
      <c r="EGG252" s="168"/>
      <c r="EGH252" s="165"/>
      <c r="EGI252" s="165"/>
      <c r="EGJ252" s="165"/>
      <c r="EGK252" s="166"/>
      <c r="EGM252" s="164"/>
      <c r="EGN252" s="168"/>
      <c r="EGO252" s="168"/>
      <c r="EGP252" s="165"/>
      <c r="EGQ252" s="165"/>
      <c r="EGR252" s="165"/>
      <c r="EGS252" s="166"/>
      <c r="EGU252" s="164"/>
      <c r="EGV252" s="168"/>
      <c r="EGW252" s="168"/>
      <c r="EGX252" s="165"/>
      <c r="EGY252" s="165"/>
      <c r="EGZ252" s="165"/>
      <c r="EHA252" s="166"/>
      <c r="EHC252" s="164"/>
      <c r="EHD252" s="168"/>
      <c r="EHE252" s="168"/>
      <c r="EHF252" s="165"/>
      <c r="EHG252" s="165"/>
      <c r="EHH252" s="165"/>
      <c r="EHI252" s="166"/>
      <c r="EHK252" s="164"/>
      <c r="EHL252" s="168"/>
      <c r="EHM252" s="168"/>
      <c r="EHN252" s="165"/>
      <c r="EHO252" s="165"/>
      <c r="EHP252" s="165"/>
      <c r="EHQ252" s="166"/>
      <c r="EHS252" s="164"/>
      <c r="EHT252" s="168"/>
      <c r="EHU252" s="168"/>
      <c r="EHV252" s="165"/>
      <c r="EHW252" s="165"/>
      <c r="EHX252" s="165"/>
      <c r="EHY252" s="166"/>
      <c r="EIA252" s="164"/>
      <c r="EIB252" s="168"/>
      <c r="EIC252" s="168"/>
      <c r="EID252" s="165"/>
      <c r="EIE252" s="165"/>
      <c r="EIF252" s="165"/>
      <c r="EIG252" s="166"/>
      <c r="EII252" s="164"/>
      <c r="EIJ252" s="168"/>
      <c r="EIK252" s="168"/>
      <c r="EIL252" s="165"/>
      <c r="EIM252" s="165"/>
      <c r="EIN252" s="165"/>
      <c r="EIO252" s="166"/>
      <c r="EIQ252" s="164"/>
      <c r="EIR252" s="168"/>
      <c r="EIS252" s="168"/>
      <c r="EIT252" s="165"/>
      <c r="EIU252" s="165"/>
      <c r="EIV252" s="165"/>
      <c r="EIW252" s="166"/>
      <c r="EIY252" s="164"/>
      <c r="EIZ252" s="168"/>
      <c r="EJA252" s="168"/>
      <c r="EJB252" s="165"/>
      <c r="EJC252" s="165"/>
      <c r="EJD252" s="165"/>
      <c r="EJE252" s="166"/>
      <c r="EJG252" s="164"/>
      <c r="EJH252" s="168"/>
      <c r="EJI252" s="168"/>
      <c r="EJJ252" s="165"/>
      <c r="EJK252" s="165"/>
      <c r="EJL252" s="165"/>
      <c r="EJM252" s="166"/>
      <c r="EJO252" s="164"/>
      <c r="EJP252" s="168"/>
      <c r="EJQ252" s="168"/>
      <c r="EJR252" s="165"/>
      <c r="EJS252" s="165"/>
      <c r="EJT252" s="165"/>
      <c r="EJU252" s="166"/>
      <c r="EJW252" s="164"/>
      <c r="EJX252" s="168"/>
      <c r="EJY252" s="168"/>
      <c r="EJZ252" s="165"/>
      <c r="EKA252" s="165"/>
      <c r="EKB252" s="165"/>
      <c r="EKC252" s="166"/>
      <c r="EKE252" s="164"/>
      <c r="EKF252" s="168"/>
      <c r="EKG252" s="168"/>
      <c r="EKH252" s="165"/>
      <c r="EKI252" s="165"/>
      <c r="EKJ252" s="165"/>
      <c r="EKK252" s="166"/>
      <c r="EKM252" s="164"/>
      <c r="EKN252" s="168"/>
      <c r="EKO252" s="168"/>
      <c r="EKP252" s="165"/>
      <c r="EKQ252" s="165"/>
      <c r="EKR252" s="165"/>
      <c r="EKS252" s="166"/>
      <c r="EKU252" s="164"/>
      <c r="EKV252" s="168"/>
      <c r="EKW252" s="168"/>
      <c r="EKX252" s="165"/>
      <c r="EKY252" s="165"/>
      <c r="EKZ252" s="165"/>
      <c r="ELA252" s="166"/>
      <c r="ELC252" s="164"/>
      <c r="ELD252" s="168"/>
      <c r="ELE252" s="168"/>
      <c r="ELF252" s="165"/>
      <c r="ELG252" s="165"/>
      <c r="ELH252" s="165"/>
      <c r="ELI252" s="166"/>
      <c r="ELK252" s="164"/>
      <c r="ELL252" s="168"/>
      <c r="ELM252" s="168"/>
      <c r="ELN252" s="165"/>
      <c r="ELO252" s="165"/>
      <c r="ELP252" s="165"/>
      <c r="ELQ252" s="166"/>
      <c r="ELS252" s="164"/>
      <c r="ELT252" s="168"/>
      <c r="ELU252" s="168"/>
      <c r="ELV252" s="165"/>
      <c r="ELW252" s="165"/>
      <c r="ELX252" s="165"/>
      <c r="ELY252" s="166"/>
      <c r="EMA252" s="164"/>
      <c r="EMB252" s="168"/>
      <c r="EMC252" s="168"/>
      <c r="EMD252" s="165"/>
      <c r="EME252" s="165"/>
      <c r="EMF252" s="165"/>
      <c r="EMG252" s="166"/>
      <c r="EMI252" s="164"/>
      <c r="EMJ252" s="168"/>
      <c r="EMK252" s="168"/>
      <c r="EML252" s="165"/>
      <c r="EMM252" s="165"/>
      <c r="EMN252" s="165"/>
      <c r="EMO252" s="166"/>
      <c r="EMQ252" s="164"/>
      <c r="EMR252" s="168"/>
      <c r="EMS252" s="168"/>
      <c r="EMT252" s="165"/>
      <c r="EMU252" s="165"/>
      <c r="EMV252" s="165"/>
      <c r="EMW252" s="166"/>
      <c r="EMY252" s="164"/>
      <c r="EMZ252" s="168"/>
      <c r="ENA252" s="168"/>
      <c r="ENB252" s="165"/>
      <c r="ENC252" s="165"/>
      <c r="END252" s="165"/>
      <c r="ENE252" s="166"/>
      <c r="ENG252" s="164"/>
      <c r="ENH252" s="168"/>
      <c r="ENI252" s="168"/>
      <c r="ENJ252" s="165"/>
      <c r="ENK252" s="165"/>
      <c r="ENL252" s="165"/>
      <c r="ENM252" s="166"/>
      <c r="ENO252" s="164"/>
      <c r="ENP252" s="168"/>
      <c r="ENQ252" s="168"/>
      <c r="ENR252" s="165"/>
      <c r="ENS252" s="165"/>
      <c r="ENT252" s="165"/>
      <c r="ENU252" s="166"/>
      <c r="ENW252" s="164"/>
      <c r="ENX252" s="168"/>
      <c r="ENY252" s="168"/>
      <c r="ENZ252" s="165"/>
      <c r="EOA252" s="165"/>
      <c r="EOB252" s="165"/>
      <c r="EOC252" s="166"/>
      <c r="EOE252" s="164"/>
      <c r="EOF252" s="168"/>
      <c r="EOG252" s="168"/>
      <c r="EOH252" s="165"/>
      <c r="EOI252" s="165"/>
      <c r="EOJ252" s="165"/>
      <c r="EOK252" s="166"/>
      <c r="EOM252" s="164"/>
      <c r="EON252" s="168"/>
      <c r="EOO252" s="168"/>
      <c r="EOP252" s="165"/>
      <c r="EOQ252" s="165"/>
      <c r="EOR252" s="165"/>
      <c r="EOS252" s="166"/>
      <c r="EOU252" s="164"/>
      <c r="EOV252" s="168"/>
      <c r="EOW252" s="168"/>
      <c r="EOX252" s="165"/>
      <c r="EOY252" s="165"/>
      <c r="EOZ252" s="165"/>
      <c r="EPA252" s="166"/>
      <c r="EPC252" s="164"/>
      <c r="EPD252" s="168"/>
      <c r="EPE252" s="168"/>
      <c r="EPF252" s="165"/>
      <c r="EPG252" s="165"/>
      <c r="EPH252" s="165"/>
      <c r="EPI252" s="166"/>
      <c r="EPK252" s="164"/>
      <c r="EPL252" s="168"/>
      <c r="EPM252" s="168"/>
      <c r="EPN252" s="165"/>
      <c r="EPO252" s="165"/>
      <c r="EPP252" s="165"/>
      <c r="EPQ252" s="166"/>
      <c r="EPS252" s="164"/>
      <c r="EPT252" s="168"/>
      <c r="EPU252" s="168"/>
      <c r="EPV252" s="165"/>
      <c r="EPW252" s="165"/>
      <c r="EPX252" s="165"/>
      <c r="EPY252" s="166"/>
      <c r="EQA252" s="164"/>
      <c r="EQB252" s="168"/>
      <c r="EQC252" s="168"/>
      <c r="EQD252" s="165"/>
      <c r="EQE252" s="165"/>
      <c r="EQF252" s="165"/>
      <c r="EQG252" s="166"/>
      <c r="EQI252" s="164"/>
      <c r="EQJ252" s="168"/>
      <c r="EQK252" s="168"/>
      <c r="EQL252" s="165"/>
      <c r="EQM252" s="165"/>
      <c r="EQN252" s="165"/>
      <c r="EQO252" s="166"/>
      <c r="EQQ252" s="164"/>
      <c r="EQR252" s="168"/>
      <c r="EQS252" s="168"/>
      <c r="EQT252" s="165"/>
      <c r="EQU252" s="165"/>
      <c r="EQV252" s="165"/>
      <c r="EQW252" s="166"/>
      <c r="EQY252" s="164"/>
      <c r="EQZ252" s="168"/>
      <c r="ERA252" s="168"/>
      <c r="ERB252" s="165"/>
      <c r="ERC252" s="165"/>
      <c r="ERD252" s="165"/>
      <c r="ERE252" s="166"/>
      <c r="ERG252" s="164"/>
      <c r="ERH252" s="168"/>
      <c r="ERI252" s="168"/>
      <c r="ERJ252" s="165"/>
      <c r="ERK252" s="165"/>
      <c r="ERL252" s="165"/>
      <c r="ERM252" s="166"/>
      <c r="ERO252" s="164"/>
      <c r="ERP252" s="168"/>
      <c r="ERQ252" s="168"/>
      <c r="ERR252" s="165"/>
      <c r="ERS252" s="165"/>
      <c r="ERT252" s="165"/>
      <c r="ERU252" s="166"/>
      <c r="ERW252" s="164"/>
      <c r="ERX252" s="168"/>
      <c r="ERY252" s="168"/>
      <c r="ERZ252" s="165"/>
      <c r="ESA252" s="165"/>
      <c r="ESB252" s="165"/>
      <c r="ESC252" s="166"/>
      <c r="ESE252" s="164"/>
      <c r="ESF252" s="168"/>
      <c r="ESG252" s="168"/>
      <c r="ESH252" s="165"/>
      <c r="ESI252" s="165"/>
      <c r="ESJ252" s="165"/>
      <c r="ESK252" s="166"/>
      <c r="ESM252" s="164"/>
      <c r="ESN252" s="168"/>
      <c r="ESO252" s="168"/>
      <c r="ESP252" s="165"/>
      <c r="ESQ252" s="165"/>
      <c r="ESR252" s="165"/>
      <c r="ESS252" s="166"/>
      <c r="ESU252" s="164"/>
      <c r="ESV252" s="168"/>
      <c r="ESW252" s="168"/>
      <c r="ESX252" s="165"/>
      <c r="ESY252" s="165"/>
      <c r="ESZ252" s="165"/>
      <c r="ETA252" s="166"/>
      <c r="ETC252" s="164"/>
      <c r="ETD252" s="168"/>
      <c r="ETE252" s="168"/>
      <c r="ETF252" s="165"/>
      <c r="ETG252" s="165"/>
      <c r="ETH252" s="165"/>
      <c r="ETI252" s="166"/>
      <c r="ETK252" s="164"/>
      <c r="ETL252" s="168"/>
      <c r="ETM252" s="168"/>
      <c r="ETN252" s="165"/>
      <c r="ETO252" s="165"/>
      <c r="ETP252" s="165"/>
      <c r="ETQ252" s="166"/>
      <c r="ETS252" s="164"/>
      <c r="ETT252" s="168"/>
      <c r="ETU252" s="168"/>
      <c r="ETV252" s="165"/>
      <c r="ETW252" s="165"/>
      <c r="ETX252" s="165"/>
      <c r="ETY252" s="166"/>
      <c r="EUA252" s="164"/>
      <c r="EUB252" s="168"/>
      <c r="EUC252" s="168"/>
      <c r="EUD252" s="165"/>
      <c r="EUE252" s="165"/>
      <c r="EUF252" s="165"/>
      <c r="EUG252" s="166"/>
      <c r="EUI252" s="164"/>
      <c r="EUJ252" s="168"/>
      <c r="EUK252" s="168"/>
      <c r="EUL252" s="165"/>
      <c r="EUM252" s="165"/>
      <c r="EUN252" s="165"/>
      <c r="EUO252" s="166"/>
      <c r="EUQ252" s="164"/>
      <c r="EUR252" s="168"/>
      <c r="EUS252" s="168"/>
      <c r="EUT252" s="165"/>
      <c r="EUU252" s="165"/>
      <c r="EUV252" s="165"/>
      <c r="EUW252" s="166"/>
      <c r="EUY252" s="164"/>
      <c r="EUZ252" s="168"/>
      <c r="EVA252" s="168"/>
      <c r="EVB252" s="165"/>
      <c r="EVC252" s="165"/>
      <c r="EVD252" s="165"/>
      <c r="EVE252" s="166"/>
      <c r="EVG252" s="164"/>
      <c r="EVH252" s="168"/>
      <c r="EVI252" s="168"/>
      <c r="EVJ252" s="165"/>
      <c r="EVK252" s="165"/>
      <c r="EVL252" s="165"/>
      <c r="EVM252" s="166"/>
      <c r="EVO252" s="164"/>
      <c r="EVP252" s="168"/>
      <c r="EVQ252" s="168"/>
      <c r="EVR252" s="165"/>
      <c r="EVS252" s="165"/>
      <c r="EVT252" s="165"/>
      <c r="EVU252" s="166"/>
      <c r="EVW252" s="164"/>
      <c r="EVX252" s="168"/>
      <c r="EVY252" s="168"/>
      <c r="EVZ252" s="165"/>
      <c r="EWA252" s="165"/>
      <c r="EWB252" s="165"/>
      <c r="EWC252" s="166"/>
      <c r="EWE252" s="164"/>
      <c r="EWF252" s="168"/>
      <c r="EWG252" s="168"/>
      <c r="EWH252" s="165"/>
      <c r="EWI252" s="165"/>
      <c r="EWJ252" s="165"/>
      <c r="EWK252" s="166"/>
      <c r="EWM252" s="164"/>
      <c r="EWN252" s="168"/>
      <c r="EWO252" s="168"/>
      <c r="EWP252" s="165"/>
      <c r="EWQ252" s="165"/>
      <c r="EWR252" s="165"/>
      <c r="EWS252" s="166"/>
      <c r="EWU252" s="164"/>
      <c r="EWV252" s="168"/>
      <c r="EWW252" s="168"/>
      <c r="EWX252" s="165"/>
      <c r="EWY252" s="165"/>
      <c r="EWZ252" s="165"/>
      <c r="EXA252" s="166"/>
      <c r="EXC252" s="164"/>
      <c r="EXD252" s="168"/>
      <c r="EXE252" s="168"/>
      <c r="EXF252" s="165"/>
      <c r="EXG252" s="165"/>
      <c r="EXH252" s="165"/>
      <c r="EXI252" s="166"/>
      <c r="EXK252" s="164"/>
      <c r="EXL252" s="168"/>
      <c r="EXM252" s="168"/>
      <c r="EXN252" s="165"/>
      <c r="EXO252" s="165"/>
      <c r="EXP252" s="165"/>
      <c r="EXQ252" s="166"/>
      <c r="EXS252" s="164"/>
      <c r="EXT252" s="168"/>
      <c r="EXU252" s="168"/>
      <c r="EXV252" s="165"/>
      <c r="EXW252" s="165"/>
      <c r="EXX252" s="165"/>
      <c r="EXY252" s="166"/>
      <c r="EYA252" s="164"/>
      <c r="EYB252" s="168"/>
      <c r="EYC252" s="168"/>
      <c r="EYD252" s="165"/>
      <c r="EYE252" s="165"/>
      <c r="EYF252" s="165"/>
      <c r="EYG252" s="166"/>
      <c r="EYI252" s="164"/>
      <c r="EYJ252" s="168"/>
      <c r="EYK252" s="168"/>
      <c r="EYL252" s="165"/>
      <c r="EYM252" s="165"/>
      <c r="EYN252" s="165"/>
      <c r="EYO252" s="166"/>
      <c r="EYQ252" s="164"/>
      <c r="EYR252" s="168"/>
      <c r="EYS252" s="168"/>
      <c r="EYT252" s="165"/>
      <c r="EYU252" s="165"/>
      <c r="EYV252" s="165"/>
      <c r="EYW252" s="166"/>
      <c r="EYY252" s="164"/>
      <c r="EYZ252" s="168"/>
      <c r="EZA252" s="168"/>
      <c r="EZB252" s="165"/>
      <c r="EZC252" s="165"/>
      <c r="EZD252" s="165"/>
      <c r="EZE252" s="166"/>
      <c r="EZG252" s="164"/>
      <c r="EZH252" s="168"/>
      <c r="EZI252" s="168"/>
      <c r="EZJ252" s="165"/>
      <c r="EZK252" s="165"/>
      <c r="EZL252" s="165"/>
      <c r="EZM252" s="166"/>
      <c r="EZO252" s="164"/>
      <c r="EZP252" s="168"/>
      <c r="EZQ252" s="168"/>
      <c r="EZR252" s="165"/>
      <c r="EZS252" s="165"/>
      <c r="EZT252" s="165"/>
      <c r="EZU252" s="166"/>
      <c r="EZW252" s="164"/>
      <c r="EZX252" s="168"/>
      <c r="EZY252" s="168"/>
      <c r="EZZ252" s="165"/>
      <c r="FAA252" s="165"/>
      <c r="FAB252" s="165"/>
      <c r="FAC252" s="166"/>
      <c r="FAE252" s="164"/>
      <c r="FAF252" s="168"/>
      <c r="FAG252" s="168"/>
      <c r="FAH252" s="165"/>
      <c r="FAI252" s="165"/>
      <c r="FAJ252" s="165"/>
      <c r="FAK252" s="166"/>
      <c r="FAM252" s="164"/>
      <c r="FAN252" s="168"/>
      <c r="FAO252" s="168"/>
      <c r="FAP252" s="165"/>
      <c r="FAQ252" s="165"/>
      <c r="FAR252" s="165"/>
      <c r="FAS252" s="166"/>
      <c r="FAU252" s="164"/>
      <c r="FAV252" s="168"/>
      <c r="FAW252" s="168"/>
      <c r="FAX252" s="165"/>
      <c r="FAY252" s="165"/>
      <c r="FAZ252" s="165"/>
      <c r="FBA252" s="166"/>
      <c r="FBC252" s="164"/>
      <c r="FBD252" s="168"/>
      <c r="FBE252" s="168"/>
      <c r="FBF252" s="165"/>
      <c r="FBG252" s="165"/>
      <c r="FBH252" s="165"/>
      <c r="FBI252" s="166"/>
      <c r="FBK252" s="164"/>
      <c r="FBL252" s="168"/>
      <c r="FBM252" s="168"/>
      <c r="FBN252" s="165"/>
      <c r="FBO252" s="165"/>
      <c r="FBP252" s="165"/>
      <c r="FBQ252" s="166"/>
      <c r="FBS252" s="164"/>
      <c r="FBT252" s="168"/>
      <c r="FBU252" s="168"/>
      <c r="FBV252" s="165"/>
      <c r="FBW252" s="165"/>
      <c r="FBX252" s="165"/>
      <c r="FBY252" s="166"/>
      <c r="FCA252" s="164"/>
      <c r="FCB252" s="168"/>
      <c r="FCC252" s="168"/>
      <c r="FCD252" s="165"/>
      <c r="FCE252" s="165"/>
      <c r="FCF252" s="165"/>
      <c r="FCG252" s="166"/>
      <c r="FCI252" s="164"/>
      <c r="FCJ252" s="168"/>
      <c r="FCK252" s="168"/>
      <c r="FCL252" s="165"/>
      <c r="FCM252" s="165"/>
      <c r="FCN252" s="165"/>
      <c r="FCO252" s="166"/>
      <c r="FCQ252" s="164"/>
      <c r="FCR252" s="168"/>
      <c r="FCS252" s="168"/>
      <c r="FCT252" s="165"/>
      <c r="FCU252" s="165"/>
      <c r="FCV252" s="165"/>
      <c r="FCW252" s="166"/>
      <c r="FCY252" s="164"/>
      <c r="FCZ252" s="168"/>
      <c r="FDA252" s="168"/>
      <c r="FDB252" s="165"/>
      <c r="FDC252" s="165"/>
      <c r="FDD252" s="165"/>
      <c r="FDE252" s="166"/>
      <c r="FDG252" s="164"/>
      <c r="FDH252" s="168"/>
      <c r="FDI252" s="168"/>
      <c r="FDJ252" s="165"/>
      <c r="FDK252" s="165"/>
      <c r="FDL252" s="165"/>
      <c r="FDM252" s="166"/>
      <c r="FDO252" s="164"/>
      <c r="FDP252" s="168"/>
      <c r="FDQ252" s="168"/>
      <c r="FDR252" s="165"/>
      <c r="FDS252" s="165"/>
      <c r="FDT252" s="165"/>
      <c r="FDU252" s="166"/>
      <c r="FDW252" s="164"/>
      <c r="FDX252" s="168"/>
      <c r="FDY252" s="168"/>
      <c r="FDZ252" s="165"/>
      <c r="FEA252" s="165"/>
      <c r="FEB252" s="165"/>
      <c r="FEC252" s="166"/>
      <c r="FEE252" s="164"/>
      <c r="FEF252" s="168"/>
      <c r="FEG252" s="168"/>
      <c r="FEH252" s="165"/>
      <c r="FEI252" s="165"/>
      <c r="FEJ252" s="165"/>
      <c r="FEK252" s="166"/>
      <c r="FEM252" s="164"/>
      <c r="FEN252" s="168"/>
      <c r="FEO252" s="168"/>
      <c r="FEP252" s="165"/>
      <c r="FEQ252" s="165"/>
      <c r="FER252" s="165"/>
      <c r="FES252" s="166"/>
      <c r="FEU252" s="164"/>
      <c r="FEV252" s="168"/>
      <c r="FEW252" s="168"/>
      <c r="FEX252" s="165"/>
      <c r="FEY252" s="165"/>
      <c r="FEZ252" s="165"/>
      <c r="FFA252" s="166"/>
      <c r="FFC252" s="164"/>
      <c r="FFD252" s="168"/>
      <c r="FFE252" s="168"/>
      <c r="FFF252" s="165"/>
      <c r="FFG252" s="165"/>
      <c r="FFH252" s="165"/>
      <c r="FFI252" s="166"/>
      <c r="FFK252" s="164"/>
      <c r="FFL252" s="168"/>
      <c r="FFM252" s="168"/>
      <c r="FFN252" s="165"/>
      <c r="FFO252" s="165"/>
      <c r="FFP252" s="165"/>
      <c r="FFQ252" s="166"/>
      <c r="FFS252" s="164"/>
      <c r="FFT252" s="168"/>
      <c r="FFU252" s="168"/>
      <c r="FFV252" s="165"/>
      <c r="FFW252" s="165"/>
      <c r="FFX252" s="165"/>
      <c r="FFY252" s="166"/>
      <c r="FGA252" s="164"/>
      <c r="FGB252" s="168"/>
      <c r="FGC252" s="168"/>
      <c r="FGD252" s="165"/>
      <c r="FGE252" s="165"/>
      <c r="FGF252" s="165"/>
      <c r="FGG252" s="166"/>
      <c r="FGI252" s="164"/>
      <c r="FGJ252" s="168"/>
      <c r="FGK252" s="168"/>
      <c r="FGL252" s="165"/>
      <c r="FGM252" s="165"/>
      <c r="FGN252" s="165"/>
      <c r="FGO252" s="166"/>
      <c r="FGQ252" s="164"/>
      <c r="FGR252" s="168"/>
      <c r="FGS252" s="168"/>
      <c r="FGT252" s="165"/>
      <c r="FGU252" s="165"/>
      <c r="FGV252" s="165"/>
      <c r="FGW252" s="166"/>
      <c r="FGY252" s="164"/>
      <c r="FGZ252" s="168"/>
      <c r="FHA252" s="168"/>
      <c r="FHB252" s="165"/>
      <c r="FHC252" s="165"/>
      <c r="FHD252" s="165"/>
      <c r="FHE252" s="166"/>
      <c r="FHG252" s="164"/>
      <c r="FHH252" s="168"/>
      <c r="FHI252" s="168"/>
      <c r="FHJ252" s="165"/>
      <c r="FHK252" s="165"/>
      <c r="FHL252" s="165"/>
      <c r="FHM252" s="166"/>
      <c r="FHO252" s="164"/>
      <c r="FHP252" s="168"/>
      <c r="FHQ252" s="168"/>
      <c r="FHR252" s="165"/>
      <c r="FHS252" s="165"/>
      <c r="FHT252" s="165"/>
      <c r="FHU252" s="166"/>
      <c r="FHW252" s="164"/>
      <c r="FHX252" s="168"/>
      <c r="FHY252" s="168"/>
      <c r="FHZ252" s="165"/>
      <c r="FIA252" s="165"/>
      <c r="FIB252" s="165"/>
      <c r="FIC252" s="166"/>
      <c r="FIE252" s="164"/>
      <c r="FIF252" s="168"/>
      <c r="FIG252" s="168"/>
      <c r="FIH252" s="165"/>
      <c r="FII252" s="165"/>
      <c r="FIJ252" s="165"/>
      <c r="FIK252" s="166"/>
      <c r="FIM252" s="164"/>
      <c r="FIN252" s="168"/>
      <c r="FIO252" s="168"/>
      <c r="FIP252" s="165"/>
      <c r="FIQ252" s="165"/>
      <c r="FIR252" s="165"/>
      <c r="FIS252" s="166"/>
      <c r="FIU252" s="164"/>
      <c r="FIV252" s="168"/>
      <c r="FIW252" s="168"/>
      <c r="FIX252" s="165"/>
      <c r="FIY252" s="165"/>
      <c r="FIZ252" s="165"/>
      <c r="FJA252" s="166"/>
      <c r="FJC252" s="164"/>
      <c r="FJD252" s="168"/>
      <c r="FJE252" s="168"/>
      <c r="FJF252" s="165"/>
      <c r="FJG252" s="165"/>
      <c r="FJH252" s="165"/>
      <c r="FJI252" s="166"/>
      <c r="FJK252" s="164"/>
      <c r="FJL252" s="168"/>
      <c r="FJM252" s="168"/>
      <c r="FJN252" s="165"/>
      <c r="FJO252" s="165"/>
      <c r="FJP252" s="165"/>
      <c r="FJQ252" s="166"/>
      <c r="FJS252" s="164"/>
      <c r="FJT252" s="168"/>
      <c r="FJU252" s="168"/>
      <c r="FJV252" s="165"/>
      <c r="FJW252" s="165"/>
      <c r="FJX252" s="165"/>
      <c r="FJY252" s="166"/>
      <c r="FKA252" s="164"/>
      <c r="FKB252" s="168"/>
      <c r="FKC252" s="168"/>
      <c r="FKD252" s="165"/>
      <c r="FKE252" s="165"/>
      <c r="FKF252" s="165"/>
      <c r="FKG252" s="166"/>
      <c r="FKI252" s="164"/>
      <c r="FKJ252" s="168"/>
      <c r="FKK252" s="168"/>
      <c r="FKL252" s="165"/>
      <c r="FKM252" s="165"/>
      <c r="FKN252" s="165"/>
      <c r="FKO252" s="166"/>
      <c r="FKQ252" s="164"/>
      <c r="FKR252" s="168"/>
      <c r="FKS252" s="168"/>
      <c r="FKT252" s="165"/>
      <c r="FKU252" s="165"/>
      <c r="FKV252" s="165"/>
      <c r="FKW252" s="166"/>
      <c r="FKY252" s="164"/>
      <c r="FKZ252" s="168"/>
      <c r="FLA252" s="168"/>
      <c r="FLB252" s="165"/>
      <c r="FLC252" s="165"/>
      <c r="FLD252" s="165"/>
      <c r="FLE252" s="166"/>
      <c r="FLG252" s="164"/>
      <c r="FLH252" s="168"/>
      <c r="FLI252" s="168"/>
      <c r="FLJ252" s="165"/>
      <c r="FLK252" s="165"/>
      <c r="FLL252" s="165"/>
      <c r="FLM252" s="166"/>
      <c r="FLO252" s="164"/>
      <c r="FLP252" s="168"/>
      <c r="FLQ252" s="168"/>
      <c r="FLR252" s="165"/>
      <c r="FLS252" s="165"/>
      <c r="FLT252" s="165"/>
      <c r="FLU252" s="166"/>
      <c r="FLW252" s="164"/>
      <c r="FLX252" s="168"/>
      <c r="FLY252" s="168"/>
      <c r="FLZ252" s="165"/>
      <c r="FMA252" s="165"/>
      <c r="FMB252" s="165"/>
      <c r="FMC252" s="166"/>
      <c r="FME252" s="164"/>
      <c r="FMF252" s="168"/>
      <c r="FMG252" s="168"/>
      <c r="FMH252" s="165"/>
      <c r="FMI252" s="165"/>
      <c r="FMJ252" s="165"/>
      <c r="FMK252" s="166"/>
      <c r="FMM252" s="164"/>
      <c r="FMN252" s="168"/>
      <c r="FMO252" s="168"/>
      <c r="FMP252" s="165"/>
      <c r="FMQ252" s="165"/>
      <c r="FMR252" s="165"/>
      <c r="FMS252" s="166"/>
      <c r="FMU252" s="164"/>
      <c r="FMV252" s="168"/>
      <c r="FMW252" s="168"/>
      <c r="FMX252" s="165"/>
      <c r="FMY252" s="165"/>
      <c r="FMZ252" s="165"/>
      <c r="FNA252" s="166"/>
      <c r="FNC252" s="164"/>
      <c r="FND252" s="168"/>
      <c r="FNE252" s="168"/>
      <c r="FNF252" s="165"/>
      <c r="FNG252" s="165"/>
      <c r="FNH252" s="165"/>
      <c r="FNI252" s="166"/>
      <c r="FNK252" s="164"/>
      <c r="FNL252" s="168"/>
      <c r="FNM252" s="168"/>
      <c r="FNN252" s="165"/>
      <c r="FNO252" s="165"/>
      <c r="FNP252" s="165"/>
      <c r="FNQ252" s="166"/>
      <c r="FNS252" s="164"/>
      <c r="FNT252" s="168"/>
      <c r="FNU252" s="168"/>
      <c r="FNV252" s="165"/>
      <c r="FNW252" s="165"/>
      <c r="FNX252" s="165"/>
      <c r="FNY252" s="166"/>
      <c r="FOA252" s="164"/>
      <c r="FOB252" s="168"/>
      <c r="FOC252" s="168"/>
      <c r="FOD252" s="165"/>
      <c r="FOE252" s="165"/>
      <c r="FOF252" s="165"/>
      <c r="FOG252" s="166"/>
      <c r="FOI252" s="164"/>
      <c r="FOJ252" s="168"/>
      <c r="FOK252" s="168"/>
      <c r="FOL252" s="165"/>
      <c r="FOM252" s="165"/>
      <c r="FON252" s="165"/>
      <c r="FOO252" s="166"/>
      <c r="FOQ252" s="164"/>
      <c r="FOR252" s="168"/>
      <c r="FOS252" s="168"/>
      <c r="FOT252" s="165"/>
      <c r="FOU252" s="165"/>
      <c r="FOV252" s="165"/>
      <c r="FOW252" s="166"/>
      <c r="FOY252" s="164"/>
      <c r="FOZ252" s="168"/>
      <c r="FPA252" s="168"/>
      <c r="FPB252" s="165"/>
      <c r="FPC252" s="165"/>
      <c r="FPD252" s="165"/>
      <c r="FPE252" s="166"/>
      <c r="FPG252" s="164"/>
      <c r="FPH252" s="168"/>
      <c r="FPI252" s="168"/>
      <c r="FPJ252" s="165"/>
      <c r="FPK252" s="165"/>
      <c r="FPL252" s="165"/>
      <c r="FPM252" s="166"/>
      <c r="FPO252" s="164"/>
      <c r="FPP252" s="168"/>
      <c r="FPQ252" s="168"/>
      <c r="FPR252" s="165"/>
      <c r="FPS252" s="165"/>
      <c r="FPT252" s="165"/>
      <c r="FPU252" s="166"/>
      <c r="FPW252" s="164"/>
      <c r="FPX252" s="168"/>
      <c r="FPY252" s="168"/>
      <c r="FPZ252" s="165"/>
      <c r="FQA252" s="165"/>
      <c r="FQB252" s="165"/>
      <c r="FQC252" s="166"/>
      <c r="FQE252" s="164"/>
      <c r="FQF252" s="168"/>
      <c r="FQG252" s="168"/>
      <c r="FQH252" s="165"/>
      <c r="FQI252" s="165"/>
      <c r="FQJ252" s="165"/>
      <c r="FQK252" s="166"/>
      <c r="FQM252" s="164"/>
      <c r="FQN252" s="168"/>
      <c r="FQO252" s="168"/>
      <c r="FQP252" s="165"/>
      <c r="FQQ252" s="165"/>
      <c r="FQR252" s="165"/>
      <c r="FQS252" s="166"/>
      <c r="FQU252" s="164"/>
      <c r="FQV252" s="168"/>
      <c r="FQW252" s="168"/>
      <c r="FQX252" s="165"/>
      <c r="FQY252" s="165"/>
      <c r="FQZ252" s="165"/>
      <c r="FRA252" s="166"/>
      <c r="FRC252" s="164"/>
      <c r="FRD252" s="168"/>
      <c r="FRE252" s="168"/>
      <c r="FRF252" s="165"/>
      <c r="FRG252" s="165"/>
      <c r="FRH252" s="165"/>
      <c r="FRI252" s="166"/>
      <c r="FRK252" s="164"/>
      <c r="FRL252" s="168"/>
      <c r="FRM252" s="168"/>
      <c r="FRN252" s="165"/>
      <c r="FRO252" s="165"/>
      <c r="FRP252" s="165"/>
      <c r="FRQ252" s="166"/>
      <c r="FRS252" s="164"/>
      <c r="FRT252" s="168"/>
      <c r="FRU252" s="168"/>
      <c r="FRV252" s="165"/>
      <c r="FRW252" s="165"/>
      <c r="FRX252" s="165"/>
      <c r="FRY252" s="166"/>
      <c r="FSA252" s="164"/>
      <c r="FSB252" s="168"/>
      <c r="FSC252" s="168"/>
      <c r="FSD252" s="165"/>
      <c r="FSE252" s="165"/>
      <c r="FSF252" s="165"/>
      <c r="FSG252" s="166"/>
      <c r="FSI252" s="164"/>
      <c r="FSJ252" s="168"/>
      <c r="FSK252" s="168"/>
      <c r="FSL252" s="165"/>
      <c r="FSM252" s="165"/>
      <c r="FSN252" s="165"/>
      <c r="FSO252" s="166"/>
      <c r="FSQ252" s="164"/>
      <c r="FSR252" s="168"/>
      <c r="FSS252" s="168"/>
      <c r="FST252" s="165"/>
      <c r="FSU252" s="165"/>
      <c r="FSV252" s="165"/>
      <c r="FSW252" s="166"/>
      <c r="FSY252" s="164"/>
      <c r="FSZ252" s="168"/>
      <c r="FTA252" s="168"/>
      <c r="FTB252" s="165"/>
      <c r="FTC252" s="165"/>
      <c r="FTD252" s="165"/>
      <c r="FTE252" s="166"/>
      <c r="FTG252" s="164"/>
      <c r="FTH252" s="168"/>
      <c r="FTI252" s="168"/>
      <c r="FTJ252" s="165"/>
      <c r="FTK252" s="165"/>
      <c r="FTL252" s="165"/>
      <c r="FTM252" s="166"/>
      <c r="FTO252" s="164"/>
      <c r="FTP252" s="168"/>
      <c r="FTQ252" s="168"/>
      <c r="FTR252" s="165"/>
      <c r="FTS252" s="165"/>
      <c r="FTT252" s="165"/>
      <c r="FTU252" s="166"/>
      <c r="FTW252" s="164"/>
      <c r="FTX252" s="168"/>
      <c r="FTY252" s="168"/>
      <c r="FTZ252" s="165"/>
      <c r="FUA252" s="165"/>
      <c r="FUB252" s="165"/>
      <c r="FUC252" s="166"/>
      <c r="FUE252" s="164"/>
      <c r="FUF252" s="168"/>
      <c r="FUG252" s="168"/>
      <c r="FUH252" s="165"/>
      <c r="FUI252" s="165"/>
      <c r="FUJ252" s="165"/>
      <c r="FUK252" s="166"/>
      <c r="FUM252" s="164"/>
      <c r="FUN252" s="168"/>
      <c r="FUO252" s="168"/>
      <c r="FUP252" s="165"/>
      <c r="FUQ252" s="165"/>
      <c r="FUR252" s="165"/>
      <c r="FUS252" s="166"/>
      <c r="FUU252" s="164"/>
      <c r="FUV252" s="168"/>
      <c r="FUW252" s="168"/>
      <c r="FUX252" s="165"/>
      <c r="FUY252" s="165"/>
      <c r="FUZ252" s="165"/>
      <c r="FVA252" s="166"/>
      <c r="FVC252" s="164"/>
      <c r="FVD252" s="168"/>
      <c r="FVE252" s="168"/>
      <c r="FVF252" s="165"/>
      <c r="FVG252" s="165"/>
      <c r="FVH252" s="165"/>
      <c r="FVI252" s="166"/>
      <c r="FVK252" s="164"/>
      <c r="FVL252" s="168"/>
      <c r="FVM252" s="168"/>
      <c r="FVN252" s="165"/>
      <c r="FVO252" s="165"/>
      <c r="FVP252" s="165"/>
      <c r="FVQ252" s="166"/>
      <c r="FVS252" s="164"/>
      <c r="FVT252" s="168"/>
      <c r="FVU252" s="168"/>
      <c r="FVV252" s="165"/>
      <c r="FVW252" s="165"/>
      <c r="FVX252" s="165"/>
      <c r="FVY252" s="166"/>
      <c r="FWA252" s="164"/>
      <c r="FWB252" s="168"/>
      <c r="FWC252" s="168"/>
      <c r="FWD252" s="165"/>
      <c r="FWE252" s="165"/>
      <c r="FWF252" s="165"/>
      <c r="FWG252" s="166"/>
      <c r="FWI252" s="164"/>
      <c r="FWJ252" s="168"/>
      <c r="FWK252" s="168"/>
      <c r="FWL252" s="165"/>
      <c r="FWM252" s="165"/>
      <c r="FWN252" s="165"/>
      <c r="FWO252" s="166"/>
      <c r="FWQ252" s="164"/>
      <c r="FWR252" s="168"/>
      <c r="FWS252" s="168"/>
      <c r="FWT252" s="165"/>
      <c r="FWU252" s="165"/>
      <c r="FWV252" s="165"/>
      <c r="FWW252" s="166"/>
      <c r="FWY252" s="164"/>
      <c r="FWZ252" s="168"/>
      <c r="FXA252" s="168"/>
      <c r="FXB252" s="165"/>
      <c r="FXC252" s="165"/>
      <c r="FXD252" s="165"/>
      <c r="FXE252" s="166"/>
      <c r="FXG252" s="164"/>
      <c r="FXH252" s="168"/>
      <c r="FXI252" s="168"/>
      <c r="FXJ252" s="165"/>
      <c r="FXK252" s="165"/>
      <c r="FXL252" s="165"/>
      <c r="FXM252" s="166"/>
      <c r="FXO252" s="164"/>
      <c r="FXP252" s="168"/>
      <c r="FXQ252" s="168"/>
      <c r="FXR252" s="165"/>
      <c r="FXS252" s="165"/>
      <c r="FXT252" s="165"/>
      <c r="FXU252" s="166"/>
      <c r="FXW252" s="164"/>
      <c r="FXX252" s="168"/>
      <c r="FXY252" s="168"/>
      <c r="FXZ252" s="165"/>
      <c r="FYA252" s="165"/>
      <c r="FYB252" s="165"/>
      <c r="FYC252" s="166"/>
      <c r="FYE252" s="164"/>
      <c r="FYF252" s="168"/>
      <c r="FYG252" s="168"/>
      <c r="FYH252" s="165"/>
      <c r="FYI252" s="165"/>
      <c r="FYJ252" s="165"/>
      <c r="FYK252" s="166"/>
      <c r="FYM252" s="164"/>
      <c r="FYN252" s="168"/>
      <c r="FYO252" s="168"/>
      <c r="FYP252" s="165"/>
      <c r="FYQ252" s="165"/>
      <c r="FYR252" s="165"/>
      <c r="FYS252" s="166"/>
      <c r="FYU252" s="164"/>
      <c r="FYV252" s="168"/>
      <c r="FYW252" s="168"/>
      <c r="FYX252" s="165"/>
      <c r="FYY252" s="165"/>
      <c r="FYZ252" s="165"/>
      <c r="FZA252" s="166"/>
      <c r="FZC252" s="164"/>
      <c r="FZD252" s="168"/>
      <c r="FZE252" s="168"/>
      <c r="FZF252" s="165"/>
      <c r="FZG252" s="165"/>
      <c r="FZH252" s="165"/>
      <c r="FZI252" s="166"/>
      <c r="FZK252" s="164"/>
      <c r="FZL252" s="168"/>
      <c r="FZM252" s="168"/>
      <c r="FZN252" s="165"/>
      <c r="FZO252" s="165"/>
      <c r="FZP252" s="165"/>
      <c r="FZQ252" s="166"/>
      <c r="FZS252" s="164"/>
      <c r="FZT252" s="168"/>
      <c r="FZU252" s="168"/>
      <c r="FZV252" s="165"/>
      <c r="FZW252" s="165"/>
      <c r="FZX252" s="165"/>
      <c r="FZY252" s="166"/>
      <c r="GAA252" s="164"/>
      <c r="GAB252" s="168"/>
      <c r="GAC252" s="168"/>
      <c r="GAD252" s="165"/>
      <c r="GAE252" s="165"/>
      <c r="GAF252" s="165"/>
      <c r="GAG252" s="166"/>
      <c r="GAI252" s="164"/>
      <c r="GAJ252" s="168"/>
      <c r="GAK252" s="168"/>
      <c r="GAL252" s="165"/>
      <c r="GAM252" s="165"/>
      <c r="GAN252" s="165"/>
      <c r="GAO252" s="166"/>
      <c r="GAQ252" s="164"/>
      <c r="GAR252" s="168"/>
      <c r="GAS252" s="168"/>
      <c r="GAT252" s="165"/>
      <c r="GAU252" s="165"/>
      <c r="GAV252" s="165"/>
      <c r="GAW252" s="166"/>
      <c r="GAY252" s="164"/>
      <c r="GAZ252" s="168"/>
      <c r="GBA252" s="168"/>
      <c r="GBB252" s="165"/>
      <c r="GBC252" s="165"/>
      <c r="GBD252" s="165"/>
      <c r="GBE252" s="166"/>
      <c r="GBG252" s="164"/>
      <c r="GBH252" s="168"/>
      <c r="GBI252" s="168"/>
      <c r="GBJ252" s="165"/>
      <c r="GBK252" s="165"/>
      <c r="GBL252" s="165"/>
      <c r="GBM252" s="166"/>
      <c r="GBO252" s="164"/>
      <c r="GBP252" s="168"/>
      <c r="GBQ252" s="168"/>
      <c r="GBR252" s="165"/>
      <c r="GBS252" s="165"/>
      <c r="GBT252" s="165"/>
      <c r="GBU252" s="166"/>
      <c r="GBW252" s="164"/>
      <c r="GBX252" s="168"/>
      <c r="GBY252" s="168"/>
      <c r="GBZ252" s="165"/>
      <c r="GCA252" s="165"/>
      <c r="GCB252" s="165"/>
      <c r="GCC252" s="166"/>
      <c r="GCE252" s="164"/>
      <c r="GCF252" s="168"/>
      <c r="GCG252" s="168"/>
      <c r="GCH252" s="165"/>
      <c r="GCI252" s="165"/>
      <c r="GCJ252" s="165"/>
      <c r="GCK252" s="166"/>
      <c r="GCM252" s="164"/>
      <c r="GCN252" s="168"/>
      <c r="GCO252" s="168"/>
      <c r="GCP252" s="165"/>
      <c r="GCQ252" s="165"/>
      <c r="GCR252" s="165"/>
      <c r="GCS252" s="166"/>
      <c r="GCU252" s="164"/>
      <c r="GCV252" s="168"/>
      <c r="GCW252" s="168"/>
      <c r="GCX252" s="165"/>
      <c r="GCY252" s="165"/>
      <c r="GCZ252" s="165"/>
      <c r="GDA252" s="166"/>
      <c r="GDC252" s="164"/>
      <c r="GDD252" s="168"/>
      <c r="GDE252" s="168"/>
      <c r="GDF252" s="165"/>
      <c r="GDG252" s="165"/>
      <c r="GDH252" s="165"/>
      <c r="GDI252" s="166"/>
      <c r="GDK252" s="164"/>
      <c r="GDL252" s="168"/>
      <c r="GDM252" s="168"/>
      <c r="GDN252" s="165"/>
      <c r="GDO252" s="165"/>
      <c r="GDP252" s="165"/>
      <c r="GDQ252" s="166"/>
      <c r="GDS252" s="164"/>
      <c r="GDT252" s="168"/>
      <c r="GDU252" s="168"/>
      <c r="GDV252" s="165"/>
      <c r="GDW252" s="165"/>
      <c r="GDX252" s="165"/>
      <c r="GDY252" s="166"/>
      <c r="GEA252" s="164"/>
      <c r="GEB252" s="168"/>
      <c r="GEC252" s="168"/>
      <c r="GED252" s="165"/>
      <c r="GEE252" s="165"/>
      <c r="GEF252" s="165"/>
      <c r="GEG252" s="166"/>
      <c r="GEI252" s="164"/>
      <c r="GEJ252" s="168"/>
      <c r="GEK252" s="168"/>
      <c r="GEL252" s="165"/>
      <c r="GEM252" s="165"/>
      <c r="GEN252" s="165"/>
      <c r="GEO252" s="166"/>
      <c r="GEQ252" s="164"/>
      <c r="GER252" s="168"/>
      <c r="GES252" s="168"/>
      <c r="GET252" s="165"/>
      <c r="GEU252" s="165"/>
      <c r="GEV252" s="165"/>
      <c r="GEW252" s="166"/>
      <c r="GEY252" s="164"/>
      <c r="GEZ252" s="168"/>
      <c r="GFA252" s="168"/>
      <c r="GFB252" s="165"/>
      <c r="GFC252" s="165"/>
      <c r="GFD252" s="165"/>
      <c r="GFE252" s="166"/>
      <c r="GFG252" s="164"/>
      <c r="GFH252" s="168"/>
      <c r="GFI252" s="168"/>
      <c r="GFJ252" s="165"/>
      <c r="GFK252" s="165"/>
      <c r="GFL252" s="165"/>
      <c r="GFM252" s="166"/>
      <c r="GFO252" s="164"/>
      <c r="GFP252" s="168"/>
      <c r="GFQ252" s="168"/>
      <c r="GFR252" s="165"/>
      <c r="GFS252" s="165"/>
      <c r="GFT252" s="165"/>
      <c r="GFU252" s="166"/>
      <c r="GFW252" s="164"/>
      <c r="GFX252" s="168"/>
      <c r="GFY252" s="168"/>
      <c r="GFZ252" s="165"/>
      <c r="GGA252" s="165"/>
      <c r="GGB252" s="165"/>
      <c r="GGC252" s="166"/>
      <c r="GGE252" s="164"/>
      <c r="GGF252" s="168"/>
      <c r="GGG252" s="168"/>
      <c r="GGH252" s="165"/>
      <c r="GGI252" s="165"/>
      <c r="GGJ252" s="165"/>
      <c r="GGK252" s="166"/>
      <c r="GGM252" s="164"/>
      <c r="GGN252" s="168"/>
      <c r="GGO252" s="168"/>
      <c r="GGP252" s="165"/>
      <c r="GGQ252" s="165"/>
      <c r="GGR252" s="165"/>
      <c r="GGS252" s="166"/>
      <c r="GGU252" s="164"/>
      <c r="GGV252" s="168"/>
      <c r="GGW252" s="168"/>
      <c r="GGX252" s="165"/>
      <c r="GGY252" s="165"/>
      <c r="GGZ252" s="165"/>
      <c r="GHA252" s="166"/>
      <c r="GHC252" s="164"/>
      <c r="GHD252" s="168"/>
      <c r="GHE252" s="168"/>
      <c r="GHF252" s="165"/>
      <c r="GHG252" s="165"/>
      <c r="GHH252" s="165"/>
      <c r="GHI252" s="166"/>
      <c r="GHK252" s="164"/>
      <c r="GHL252" s="168"/>
      <c r="GHM252" s="168"/>
      <c r="GHN252" s="165"/>
      <c r="GHO252" s="165"/>
      <c r="GHP252" s="165"/>
      <c r="GHQ252" s="166"/>
      <c r="GHS252" s="164"/>
      <c r="GHT252" s="168"/>
      <c r="GHU252" s="168"/>
      <c r="GHV252" s="165"/>
      <c r="GHW252" s="165"/>
      <c r="GHX252" s="165"/>
      <c r="GHY252" s="166"/>
      <c r="GIA252" s="164"/>
      <c r="GIB252" s="168"/>
      <c r="GIC252" s="168"/>
      <c r="GID252" s="165"/>
      <c r="GIE252" s="165"/>
      <c r="GIF252" s="165"/>
      <c r="GIG252" s="166"/>
      <c r="GII252" s="164"/>
      <c r="GIJ252" s="168"/>
      <c r="GIK252" s="168"/>
      <c r="GIL252" s="165"/>
      <c r="GIM252" s="165"/>
      <c r="GIN252" s="165"/>
      <c r="GIO252" s="166"/>
      <c r="GIQ252" s="164"/>
      <c r="GIR252" s="168"/>
      <c r="GIS252" s="168"/>
      <c r="GIT252" s="165"/>
      <c r="GIU252" s="165"/>
      <c r="GIV252" s="165"/>
      <c r="GIW252" s="166"/>
      <c r="GIY252" s="164"/>
      <c r="GIZ252" s="168"/>
      <c r="GJA252" s="168"/>
      <c r="GJB252" s="165"/>
      <c r="GJC252" s="165"/>
      <c r="GJD252" s="165"/>
      <c r="GJE252" s="166"/>
      <c r="GJG252" s="164"/>
      <c r="GJH252" s="168"/>
      <c r="GJI252" s="168"/>
      <c r="GJJ252" s="165"/>
      <c r="GJK252" s="165"/>
      <c r="GJL252" s="165"/>
      <c r="GJM252" s="166"/>
      <c r="GJO252" s="164"/>
      <c r="GJP252" s="168"/>
      <c r="GJQ252" s="168"/>
      <c r="GJR252" s="165"/>
      <c r="GJS252" s="165"/>
      <c r="GJT252" s="165"/>
      <c r="GJU252" s="166"/>
      <c r="GJW252" s="164"/>
      <c r="GJX252" s="168"/>
      <c r="GJY252" s="168"/>
      <c r="GJZ252" s="165"/>
      <c r="GKA252" s="165"/>
      <c r="GKB252" s="165"/>
      <c r="GKC252" s="166"/>
      <c r="GKE252" s="164"/>
      <c r="GKF252" s="168"/>
      <c r="GKG252" s="168"/>
      <c r="GKH252" s="165"/>
      <c r="GKI252" s="165"/>
      <c r="GKJ252" s="165"/>
      <c r="GKK252" s="166"/>
      <c r="GKM252" s="164"/>
      <c r="GKN252" s="168"/>
      <c r="GKO252" s="168"/>
      <c r="GKP252" s="165"/>
      <c r="GKQ252" s="165"/>
      <c r="GKR252" s="165"/>
      <c r="GKS252" s="166"/>
      <c r="GKU252" s="164"/>
      <c r="GKV252" s="168"/>
      <c r="GKW252" s="168"/>
      <c r="GKX252" s="165"/>
      <c r="GKY252" s="165"/>
      <c r="GKZ252" s="165"/>
      <c r="GLA252" s="166"/>
      <c r="GLC252" s="164"/>
      <c r="GLD252" s="168"/>
      <c r="GLE252" s="168"/>
      <c r="GLF252" s="165"/>
      <c r="GLG252" s="165"/>
      <c r="GLH252" s="165"/>
      <c r="GLI252" s="166"/>
      <c r="GLK252" s="164"/>
      <c r="GLL252" s="168"/>
      <c r="GLM252" s="168"/>
      <c r="GLN252" s="165"/>
      <c r="GLO252" s="165"/>
      <c r="GLP252" s="165"/>
      <c r="GLQ252" s="166"/>
      <c r="GLS252" s="164"/>
      <c r="GLT252" s="168"/>
      <c r="GLU252" s="168"/>
      <c r="GLV252" s="165"/>
      <c r="GLW252" s="165"/>
      <c r="GLX252" s="165"/>
      <c r="GLY252" s="166"/>
      <c r="GMA252" s="164"/>
      <c r="GMB252" s="168"/>
      <c r="GMC252" s="168"/>
      <c r="GMD252" s="165"/>
      <c r="GME252" s="165"/>
      <c r="GMF252" s="165"/>
      <c r="GMG252" s="166"/>
      <c r="GMI252" s="164"/>
      <c r="GMJ252" s="168"/>
      <c r="GMK252" s="168"/>
      <c r="GML252" s="165"/>
      <c r="GMM252" s="165"/>
      <c r="GMN252" s="165"/>
      <c r="GMO252" s="166"/>
      <c r="GMQ252" s="164"/>
      <c r="GMR252" s="168"/>
      <c r="GMS252" s="168"/>
      <c r="GMT252" s="165"/>
      <c r="GMU252" s="165"/>
      <c r="GMV252" s="165"/>
      <c r="GMW252" s="166"/>
      <c r="GMY252" s="164"/>
      <c r="GMZ252" s="168"/>
      <c r="GNA252" s="168"/>
      <c r="GNB252" s="165"/>
      <c r="GNC252" s="165"/>
      <c r="GND252" s="165"/>
      <c r="GNE252" s="166"/>
      <c r="GNG252" s="164"/>
      <c r="GNH252" s="168"/>
      <c r="GNI252" s="168"/>
      <c r="GNJ252" s="165"/>
      <c r="GNK252" s="165"/>
      <c r="GNL252" s="165"/>
      <c r="GNM252" s="166"/>
      <c r="GNO252" s="164"/>
      <c r="GNP252" s="168"/>
      <c r="GNQ252" s="168"/>
      <c r="GNR252" s="165"/>
      <c r="GNS252" s="165"/>
      <c r="GNT252" s="165"/>
      <c r="GNU252" s="166"/>
      <c r="GNW252" s="164"/>
      <c r="GNX252" s="168"/>
      <c r="GNY252" s="168"/>
      <c r="GNZ252" s="165"/>
      <c r="GOA252" s="165"/>
      <c r="GOB252" s="165"/>
      <c r="GOC252" s="166"/>
      <c r="GOE252" s="164"/>
      <c r="GOF252" s="168"/>
      <c r="GOG252" s="168"/>
      <c r="GOH252" s="165"/>
      <c r="GOI252" s="165"/>
      <c r="GOJ252" s="165"/>
      <c r="GOK252" s="166"/>
      <c r="GOM252" s="164"/>
      <c r="GON252" s="168"/>
      <c r="GOO252" s="168"/>
      <c r="GOP252" s="165"/>
      <c r="GOQ252" s="165"/>
      <c r="GOR252" s="165"/>
      <c r="GOS252" s="166"/>
      <c r="GOU252" s="164"/>
      <c r="GOV252" s="168"/>
      <c r="GOW252" s="168"/>
      <c r="GOX252" s="165"/>
      <c r="GOY252" s="165"/>
      <c r="GOZ252" s="165"/>
      <c r="GPA252" s="166"/>
      <c r="GPC252" s="164"/>
      <c r="GPD252" s="168"/>
      <c r="GPE252" s="168"/>
      <c r="GPF252" s="165"/>
      <c r="GPG252" s="165"/>
      <c r="GPH252" s="165"/>
      <c r="GPI252" s="166"/>
      <c r="GPK252" s="164"/>
      <c r="GPL252" s="168"/>
      <c r="GPM252" s="168"/>
      <c r="GPN252" s="165"/>
      <c r="GPO252" s="165"/>
      <c r="GPP252" s="165"/>
      <c r="GPQ252" s="166"/>
      <c r="GPS252" s="164"/>
      <c r="GPT252" s="168"/>
      <c r="GPU252" s="168"/>
      <c r="GPV252" s="165"/>
      <c r="GPW252" s="165"/>
      <c r="GPX252" s="165"/>
      <c r="GPY252" s="166"/>
      <c r="GQA252" s="164"/>
      <c r="GQB252" s="168"/>
      <c r="GQC252" s="168"/>
      <c r="GQD252" s="165"/>
      <c r="GQE252" s="165"/>
      <c r="GQF252" s="165"/>
      <c r="GQG252" s="166"/>
      <c r="GQI252" s="164"/>
      <c r="GQJ252" s="168"/>
      <c r="GQK252" s="168"/>
      <c r="GQL252" s="165"/>
      <c r="GQM252" s="165"/>
      <c r="GQN252" s="165"/>
      <c r="GQO252" s="166"/>
      <c r="GQQ252" s="164"/>
      <c r="GQR252" s="168"/>
      <c r="GQS252" s="168"/>
      <c r="GQT252" s="165"/>
      <c r="GQU252" s="165"/>
      <c r="GQV252" s="165"/>
      <c r="GQW252" s="166"/>
      <c r="GQY252" s="164"/>
      <c r="GQZ252" s="168"/>
      <c r="GRA252" s="168"/>
      <c r="GRB252" s="165"/>
      <c r="GRC252" s="165"/>
      <c r="GRD252" s="165"/>
      <c r="GRE252" s="166"/>
      <c r="GRG252" s="164"/>
      <c r="GRH252" s="168"/>
      <c r="GRI252" s="168"/>
      <c r="GRJ252" s="165"/>
      <c r="GRK252" s="165"/>
      <c r="GRL252" s="165"/>
      <c r="GRM252" s="166"/>
      <c r="GRO252" s="164"/>
      <c r="GRP252" s="168"/>
      <c r="GRQ252" s="168"/>
      <c r="GRR252" s="165"/>
      <c r="GRS252" s="165"/>
      <c r="GRT252" s="165"/>
      <c r="GRU252" s="166"/>
      <c r="GRW252" s="164"/>
      <c r="GRX252" s="168"/>
      <c r="GRY252" s="168"/>
      <c r="GRZ252" s="165"/>
      <c r="GSA252" s="165"/>
      <c r="GSB252" s="165"/>
      <c r="GSC252" s="166"/>
      <c r="GSE252" s="164"/>
      <c r="GSF252" s="168"/>
      <c r="GSG252" s="168"/>
      <c r="GSH252" s="165"/>
      <c r="GSI252" s="165"/>
      <c r="GSJ252" s="165"/>
      <c r="GSK252" s="166"/>
      <c r="GSM252" s="164"/>
      <c r="GSN252" s="168"/>
      <c r="GSO252" s="168"/>
      <c r="GSP252" s="165"/>
      <c r="GSQ252" s="165"/>
      <c r="GSR252" s="165"/>
      <c r="GSS252" s="166"/>
      <c r="GSU252" s="164"/>
      <c r="GSV252" s="168"/>
      <c r="GSW252" s="168"/>
      <c r="GSX252" s="165"/>
      <c r="GSY252" s="165"/>
      <c r="GSZ252" s="165"/>
      <c r="GTA252" s="166"/>
      <c r="GTC252" s="164"/>
      <c r="GTD252" s="168"/>
      <c r="GTE252" s="168"/>
      <c r="GTF252" s="165"/>
      <c r="GTG252" s="165"/>
      <c r="GTH252" s="165"/>
      <c r="GTI252" s="166"/>
      <c r="GTK252" s="164"/>
      <c r="GTL252" s="168"/>
      <c r="GTM252" s="168"/>
      <c r="GTN252" s="165"/>
      <c r="GTO252" s="165"/>
      <c r="GTP252" s="165"/>
      <c r="GTQ252" s="166"/>
      <c r="GTS252" s="164"/>
      <c r="GTT252" s="168"/>
      <c r="GTU252" s="168"/>
      <c r="GTV252" s="165"/>
      <c r="GTW252" s="165"/>
      <c r="GTX252" s="165"/>
      <c r="GTY252" s="166"/>
      <c r="GUA252" s="164"/>
      <c r="GUB252" s="168"/>
      <c r="GUC252" s="168"/>
      <c r="GUD252" s="165"/>
      <c r="GUE252" s="165"/>
      <c r="GUF252" s="165"/>
      <c r="GUG252" s="166"/>
      <c r="GUI252" s="164"/>
      <c r="GUJ252" s="168"/>
      <c r="GUK252" s="168"/>
      <c r="GUL252" s="165"/>
      <c r="GUM252" s="165"/>
      <c r="GUN252" s="165"/>
      <c r="GUO252" s="166"/>
      <c r="GUQ252" s="164"/>
      <c r="GUR252" s="168"/>
      <c r="GUS252" s="168"/>
      <c r="GUT252" s="165"/>
      <c r="GUU252" s="165"/>
      <c r="GUV252" s="165"/>
      <c r="GUW252" s="166"/>
      <c r="GUY252" s="164"/>
      <c r="GUZ252" s="168"/>
      <c r="GVA252" s="168"/>
      <c r="GVB252" s="165"/>
      <c r="GVC252" s="165"/>
      <c r="GVD252" s="165"/>
      <c r="GVE252" s="166"/>
      <c r="GVG252" s="164"/>
      <c r="GVH252" s="168"/>
      <c r="GVI252" s="168"/>
      <c r="GVJ252" s="165"/>
      <c r="GVK252" s="165"/>
      <c r="GVL252" s="165"/>
      <c r="GVM252" s="166"/>
      <c r="GVO252" s="164"/>
      <c r="GVP252" s="168"/>
      <c r="GVQ252" s="168"/>
      <c r="GVR252" s="165"/>
      <c r="GVS252" s="165"/>
      <c r="GVT252" s="165"/>
      <c r="GVU252" s="166"/>
      <c r="GVW252" s="164"/>
      <c r="GVX252" s="168"/>
      <c r="GVY252" s="168"/>
      <c r="GVZ252" s="165"/>
      <c r="GWA252" s="165"/>
      <c r="GWB252" s="165"/>
      <c r="GWC252" s="166"/>
      <c r="GWE252" s="164"/>
      <c r="GWF252" s="168"/>
      <c r="GWG252" s="168"/>
      <c r="GWH252" s="165"/>
      <c r="GWI252" s="165"/>
      <c r="GWJ252" s="165"/>
      <c r="GWK252" s="166"/>
      <c r="GWM252" s="164"/>
      <c r="GWN252" s="168"/>
      <c r="GWO252" s="168"/>
      <c r="GWP252" s="165"/>
      <c r="GWQ252" s="165"/>
      <c r="GWR252" s="165"/>
      <c r="GWS252" s="166"/>
      <c r="GWU252" s="164"/>
      <c r="GWV252" s="168"/>
      <c r="GWW252" s="168"/>
      <c r="GWX252" s="165"/>
      <c r="GWY252" s="165"/>
      <c r="GWZ252" s="165"/>
      <c r="GXA252" s="166"/>
      <c r="GXC252" s="164"/>
      <c r="GXD252" s="168"/>
      <c r="GXE252" s="168"/>
      <c r="GXF252" s="165"/>
      <c r="GXG252" s="165"/>
      <c r="GXH252" s="165"/>
      <c r="GXI252" s="166"/>
      <c r="GXK252" s="164"/>
      <c r="GXL252" s="168"/>
      <c r="GXM252" s="168"/>
      <c r="GXN252" s="165"/>
      <c r="GXO252" s="165"/>
      <c r="GXP252" s="165"/>
      <c r="GXQ252" s="166"/>
      <c r="GXS252" s="164"/>
      <c r="GXT252" s="168"/>
      <c r="GXU252" s="168"/>
      <c r="GXV252" s="165"/>
      <c r="GXW252" s="165"/>
      <c r="GXX252" s="165"/>
      <c r="GXY252" s="166"/>
      <c r="GYA252" s="164"/>
      <c r="GYB252" s="168"/>
      <c r="GYC252" s="168"/>
      <c r="GYD252" s="165"/>
      <c r="GYE252" s="165"/>
      <c r="GYF252" s="165"/>
      <c r="GYG252" s="166"/>
      <c r="GYI252" s="164"/>
      <c r="GYJ252" s="168"/>
      <c r="GYK252" s="168"/>
      <c r="GYL252" s="165"/>
      <c r="GYM252" s="165"/>
      <c r="GYN252" s="165"/>
      <c r="GYO252" s="166"/>
      <c r="GYQ252" s="164"/>
      <c r="GYR252" s="168"/>
      <c r="GYS252" s="168"/>
      <c r="GYT252" s="165"/>
      <c r="GYU252" s="165"/>
      <c r="GYV252" s="165"/>
      <c r="GYW252" s="166"/>
      <c r="GYY252" s="164"/>
      <c r="GYZ252" s="168"/>
      <c r="GZA252" s="168"/>
      <c r="GZB252" s="165"/>
      <c r="GZC252" s="165"/>
      <c r="GZD252" s="165"/>
      <c r="GZE252" s="166"/>
      <c r="GZG252" s="164"/>
      <c r="GZH252" s="168"/>
      <c r="GZI252" s="168"/>
      <c r="GZJ252" s="165"/>
      <c r="GZK252" s="165"/>
      <c r="GZL252" s="165"/>
      <c r="GZM252" s="166"/>
      <c r="GZO252" s="164"/>
      <c r="GZP252" s="168"/>
      <c r="GZQ252" s="168"/>
      <c r="GZR252" s="165"/>
      <c r="GZS252" s="165"/>
      <c r="GZT252" s="165"/>
      <c r="GZU252" s="166"/>
      <c r="GZW252" s="164"/>
      <c r="GZX252" s="168"/>
      <c r="GZY252" s="168"/>
      <c r="GZZ252" s="165"/>
      <c r="HAA252" s="165"/>
      <c r="HAB252" s="165"/>
      <c r="HAC252" s="166"/>
      <c r="HAE252" s="164"/>
      <c r="HAF252" s="168"/>
      <c r="HAG252" s="168"/>
      <c r="HAH252" s="165"/>
      <c r="HAI252" s="165"/>
      <c r="HAJ252" s="165"/>
      <c r="HAK252" s="166"/>
      <c r="HAM252" s="164"/>
      <c r="HAN252" s="168"/>
      <c r="HAO252" s="168"/>
      <c r="HAP252" s="165"/>
      <c r="HAQ252" s="165"/>
      <c r="HAR252" s="165"/>
      <c r="HAS252" s="166"/>
      <c r="HAU252" s="164"/>
      <c r="HAV252" s="168"/>
      <c r="HAW252" s="168"/>
      <c r="HAX252" s="165"/>
      <c r="HAY252" s="165"/>
      <c r="HAZ252" s="165"/>
      <c r="HBA252" s="166"/>
      <c r="HBC252" s="164"/>
      <c r="HBD252" s="168"/>
      <c r="HBE252" s="168"/>
      <c r="HBF252" s="165"/>
      <c r="HBG252" s="165"/>
      <c r="HBH252" s="165"/>
      <c r="HBI252" s="166"/>
      <c r="HBK252" s="164"/>
      <c r="HBL252" s="168"/>
      <c r="HBM252" s="168"/>
      <c r="HBN252" s="165"/>
      <c r="HBO252" s="165"/>
      <c r="HBP252" s="165"/>
      <c r="HBQ252" s="166"/>
      <c r="HBS252" s="164"/>
      <c r="HBT252" s="168"/>
      <c r="HBU252" s="168"/>
      <c r="HBV252" s="165"/>
      <c r="HBW252" s="165"/>
      <c r="HBX252" s="165"/>
      <c r="HBY252" s="166"/>
      <c r="HCA252" s="164"/>
      <c r="HCB252" s="168"/>
      <c r="HCC252" s="168"/>
      <c r="HCD252" s="165"/>
      <c r="HCE252" s="165"/>
      <c r="HCF252" s="165"/>
      <c r="HCG252" s="166"/>
      <c r="HCI252" s="164"/>
      <c r="HCJ252" s="168"/>
      <c r="HCK252" s="168"/>
      <c r="HCL252" s="165"/>
      <c r="HCM252" s="165"/>
      <c r="HCN252" s="165"/>
      <c r="HCO252" s="166"/>
      <c r="HCQ252" s="164"/>
      <c r="HCR252" s="168"/>
      <c r="HCS252" s="168"/>
      <c r="HCT252" s="165"/>
      <c r="HCU252" s="165"/>
      <c r="HCV252" s="165"/>
      <c r="HCW252" s="166"/>
      <c r="HCY252" s="164"/>
      <c r="HCZ252" s="168"/>
      <c r="HDA252" s="168"/>
      <c r="HDB252" s="165"/>
      <c r="HDC252" s="165"/>
      <c r="HDD252" s="165"/>
      <c r="HDE252" s="166"/>
      <c r="HDG252" s="164"/>
      <c r="HDH252" s="168"/>
      <c r="HDI252" s="168"/>
      <c r="HDJ252" s="165"/>
      <c r="HDK252" s="165"/>
      <c r="HDL252" s="165"/>
      <c r="HDM252" s="166"/>
      <c r="HDO252" s="164"/>
      <c r="HDP252" s="168"/>
      <c r="HDQ252" s="168"/>
      <c r="HDR252" s="165"/>
      <c r="HDS252" s="165"/>
      <c r="HDT252" s="165"/>
      <c r="HDU252" s="166"/>
      <c r="HDW252" s="164"/>
      <c r="HDX252" s="168"/>
      <c r="HDY252" s="168"/>
      <c r="HDZ252" s="165"/>
      <c r="HEA252" s="165"/>
      <c r="HEB252" s="165"/>
      <c r="HEC252" s="166"/>
      <c r="HEE252" s="164"/>
      <c r="HEF252" s="168"/>
      <c r="HEG252" s="168"/>
      <c r="HEH252" s="165"/>
      <c r="HEI252" s="165"/>
      <c r="HEJ252" s="165"/>
      <c r="HEK252" s="166"/>
      <c r="HEM252" s="164"/>
      <c r="HEN252" s="168"/>
      <c r="HEO252" s="168"/>
      <c r="HEP252" s="165"/>
      <c r="HEQ252" s="165"/>
      <c r="HER252" s="165"/>
      <c r="HES252" s="166"/>
      <c r="HEU252" s="164"/>
      <c r="HEV252" s="168"/>
      <c r="HEW252" s="168"/>
      <c r="HEX252" s="165"/>
      <c r="HEY252" s="165"/>
      <c r="HEZ252" s="165"/>
      <c r="HFA252" s="166"/>
      <c r="HFC252" s="164"/>
      <c r="HFD252" s="168"/>
      <c r="HFE252" s="168"/>
      <c r="HFF252" s="165"/>
      <c r="HFG252" s="165"/>
      <c r="HFH252" s="165"/>
      <c r="HFI252" s="166"/>
      <c r="HFK252" s="164"/>
      <c r="HFL252" s="168"/>
      <c r="HFM252" s="168"/>
      <c r="HFN252" s="165"/>
      <c r="HFO252" s="165"/>
      <c r="HFP252" s="165"/>
      <c r="HFQ252" s="166"/>
      <c r="HFS252" s="164"/>
      <c r="HFT252" s="168"/>
      <c r="HFU252" s="168"/>
      <c r="HFV252" s="165"/>
      <c r="HFW252" s="165"/>
      <c r="HFX252" s="165"/>
      <c r="HFY252" s="166"/>
      <c r="HGA252" s="164"/>
      <c r="HGB252" s="168"/>
      <c r="HGC252" s="168"/>
      <c r="HGD252" s="165"/>
      <c r="HGE252" s="165"/>
      <c r="HGF252" s="165"/>
      <c r="HGG252" s="166"/>
      <c r="HGI252" s="164"/>
      <c r="HGJ252" s="168"/>
      <c r="HGK252" s="168"/>
      <c r="HGL252" s="165"/>
      <c r="HGM252" s="165"/>
      <c r="HGN252" s="165"/>
      <c r="HGO252" s="166"/>
      <c r="HGQ252" s="164"/>
      <c r="HGR252" s="168"/>
      <c r="HGS252" s="168"/>
      <c r="HGT252" s="165"/>
      <c r="HGU252" s="165"/>
      <c r="HGV252" s="165"/>
      <c r="HGW252" s="166"/>
      <c r="HGY252" s="164"/>
      <c r="HGZ252" s="168"/>
      <c r="HHA252" s="168"/>
      <c r="HHB252" s="165"/>
      <c r="HHC252" s="165"/>
      <c r="HHD252" s="165"/>
      <c r="HHE252" s="166"/>
      <c r="HHG252" s="164"/>
      <c r="HHH252" s="168"/>
      <c r="HHI252" s="168"/>
      <c r="HHJ252" s="165"/>
      <c r="HHK252" s="165"/>
      <c r="HHL252" s="165"/>
      <c r="HHM252" s="166"/>
      <c r="HHO252" s="164"/>
      <c r="HHP252" s="168"/>
      <c r="HHQ252" s="168"/>
      <c r="HHR252" s="165"/>
      <c r="HHS252" s="165"/>
      <c r="HHT252" s="165"/>
      <c r="HHU252" s="166"/>
      <c r="HHW252" s="164"/>
      <c r="HHX252" s="168"/>
      <c r="HHY252" s="168"/>
      <c r="HHZ252" s="165"/>
      <c r="HIA252" s="165"/>
      <c r="HIB252" s="165"/>
      <c r="HIC252" s="166"/>
      <c r="HIE252" s="164"/>
      <c r="HIF252" s="168"/>
      <c r="HIG252" s="168"/>
      <c r="HIH252" s="165"/>
      <c r="HII252" s="165"/>
      <c r="HIJ252" s="165"/>
      <c r="HIK252" s="166"/>
      <c r="HIM252" s="164"/>
      <c r="HIN252" s="168"/>
      <c r="HIO252" s="168"/>
      <c r="HIP252" s="165"/>
      <c r="HIQ252" s="165"/>
      <c r="HIR252" s="165"/>
      <c r="HIS252" s="166"/>
      <c r="HIU252" s="164"/>
      <c r="HIV252" s="168"/>
      <c r="HIW252" s="168"/>
      <c r="HIX252" s="165"/>
      <c r="HIY252" s="165"/>
      <c r="HIZ252" s="165"/>
      <c r="HJA252" s="166"/>
      <c r="HJC252" s="164"/>
      <c r="HJD252" s="168"/>
      <c r="HJE252" s="168"/>
      <c r="HJF252" s="165"/>
      <c r="HJG252" s="165"/>
      <c r="HJH252" s="165"/>
      <c r="HJI252" s="166"/>
      <c r="HJK252" s="164"/>
      <c r="HJL252" s="168"/>
      <c r="HJM252" s="168"/>
      <c r="HJN252" s="165"/>
      <c r="HJO252" s="165"/>
      <c r="HJP252" s="165"/>
      <c r="HJQ252" s="166"/>
      <c r="HJS252" s="164"/>
      <c r="HJT252" s="168"/>
      <c r="HJU252" s="168"/>
      <c r="HJV252" s="165"/>
      <c r="HJW252" s="165"/>
      <c r="HJX252" s="165"/>
      <c r="HJY252" s="166"/>
      <c r="HKA252" s="164"/>
      <c r="HKB252" s="168"/>
      <c r="HKC252" s="168"/>
      <c r="HKD252" s="165"/>
      <c r="HKE252" s="165"/>
      <c r="HKF252" s="165"/>
      <c r="HKG252" s="166"/>
      <c r="HKI252" s="164"/>
      <c r="HKJ252" s="168"/>
      <c r="HKK252" s="168"/>
      <c r="HKL252" s="165"/>
      <c r="HKM252" s="165"/>
      <c r="HKN252" s="165"/>
      <c r="HKO252" s="166"/>
      <c r="HKQ252" s="164"/>
      <c r="HKR252" s="168"/>
      <c r="HKS252" s="168"/>
      <c r="HKT252" s="165"/>
      <c r="HKU252" s="165"/>
      <c r="HKV252" s="165"/>
      <c r="HKW252" s="166"/>
      <c r="HKY252" s="164"/>
      <c r="HKZ252" s="168"/>
      <c r="HLA252" s="168"/>
      <c r="HLB252" s="165"/>
      <c r="HLC252" s="165"/>
      <c r="HLD252" s="165"/>
      <c r="HLE252" s="166"/>
      <c r="HLG252" s="164"/>
      <c r="HLH252" s="168"/>
      <c r="HLI252" s="168"/>
      <c r="HLJ252" s="165"/>
      <c r="HLK252" s="165"/>
      <c r="HLL252" s="165"/>
      <c r="HLM252" s="166"/>
      <c r="HLO252" s="164"/>
      <c r="HLP252" s="168"/>
      <c r="HLQ252" s="168"/>
      <c r="HLR252" s="165"/>
      <c r="HLS252" s="165"/>
      <c r="HLT252" s="165"/>
      <c r="HLU252" s="166"/>
      <c r="HLW252" s="164"/>
      <c r="HLX252" s="168"/>
      <c r="HLY252" s="168"/>
      <c r="HLZ252" s="165"/>
      <c r="HMA252" s="165"/>
      <c r="HMB252" s="165"/>
      <c r="HMC252" s="166"/>
      <c r="HME252" s="164"/>
      <c r="HMF252" s="168"/>
      <c r="HMG252" s="168"/>
      <c r="HMH252" s="165"/>
      <c r="HMI252" s="165"/>
      <c r="HMJ252" s="165"/>
      <c r="HMK252" s="166"/>
      <c r="HMM252" s="164"/>
      <c r="HMN252" s="168"/>
      <c r="HMO252" s="168"/>
      <c r="HMP252" s="165"/>
      <c r="HMQ252" s="165"/>
      <c r="HMR252" s="165"/>
      <c r="HMS252" s="166"/>
      <c r="HMU252" s="164"/>
      <c r="HMV252" s="168"/>
      <c r="HMW252" s="168"/>
      <c r="HMX252" s="165"/>
      <c r="HMY252" s="165"/>
      <c r="HMZ252" s="165"/>
      <c r="HNA252" s="166"/>
      <c r="HNC252" s="164"/>
      <c r="HND252" s="168"/>
      <c r="HNE252" s="168"/>
      <c r="HNF252" s="165"/>
      <c r="HNG252" s="165"/>
      <c r="HNH252" s="165"/>
      <c r="HNI252" s="166"/>
      <c r="HNK252" s="164"/>
      <c r="HNL252" s="168"/>
      <c r="HNM252" s="168"/>
      <c r="HNN252" s="165"/>
      <c r="HNO252" s="165"/>
      <c r="HNP252" s="165"/>
      <c r="HNQ252" s="166"/>
      <c r="HNS252" s="164"/>
      <c r="HNT252" s="168"/>
      <c r="HNU252" s="168"/>
      <c r="HNV252" s="165"/>
      <c r="HNW252" s="165"/>
      <c r="HNX252" s="165"/>
      <c r="HNY252" s="166"/>
      <c r="HOA252" s="164"/>
      <c r="HOB252" s="168"/>
      <c r="HOC252" s="168"/>
      <c r="HOD252" s="165"/>
      <c r="HOE252" s="165"/>
      <c r="HOF252" s="165"/>
      <c r="HOG252" s="166"/>
      <c r="HOI252" s="164"/>
      <c r="HOJ252" s="168"/>
      <c r="HOK252" s="168"/>
      <c r="HOL252" s="165"/>
      <c r="HOM252" s="165"/>
      <c r="HON252" s="165"/>
      <c r="HOO252" s="166"/>
      <c r="HOQ252" s="164"/>
      <c r="HOR252" s="168"/>
      <c r="HOS252" s="168"/>
      <c r="HOT252" s="165"/>
      <c r="HOU252" s="165"/>
      <c r="HOV252" s="165"/>
      <c r="HOW252" s="166"/>
      <c r="HOY252" s="164"/>
      <c r="HOZ252" s="168"/>
      <c r="HPA252" s="168"/>
      <c r="HPB252" s="165"/>
      <c r="HPC252" s="165"/>
      <c r="HPD252" s="165"/>
      <c r="HPE252" s="166"/>
      <c r="HPG252" s="164"/>
      <c r="HPH252" s="168"/>
      <c r="HPI252" s="168"/>
      <c r="HPJ252" s="165"/>
      <c r="HPK252" s="165"/>
      <c r="HPL252" s="165"/>
      <c r="HPM252" s="166"/>
      <c r="HPO252" s="164"/>
      <c r="HPP252" s="168"/>
      <c r="HPQ252" s="168"/>
      <c r="HPR252" s="165"/>
      <c r="HPS252" s="165"/>
      <c r="HPT252" s="165"/>
      <c r="HPU252" s="166"/>
      <c r="HPW252" s="164"/>
      <c r="HPX252" s="168"/>
      <c r="HPY252" s="168"/>
      <c r="HPZ252" s="165"/>
      <c r="HQA252" s="165"/>
      <c r="HQB252" s="165"/>
      <c r="HQC252" s="166"/>
      <c r="HQE252" s="164"/>
      <c r="HQF252" s="168"/>
      <c r="HQG252" s="168"/>
      <c r="HQH252" s="165"/>
      <c r="HQI252" s="165"/>
      <c r="HQJ252" s="165"/>
      <c r="HQK252" s="166"/>
      <c r="HQM252" s="164"/>
      <c r="HQN252" s="168"/>
      <c r="HQO252" s="168"/>
      <c r="HQP252" s="165"/>
      <c r="HQQ252" s="165"/>
      <c r="HQR252" s="165"/>
      <c r="HQS252" s="166"/>
      <c r="HQU252" s="164"/>
      <c r="HQV252" s="168"/>
      <c r="HQW252" s="168"/>
      <c r="HQX252" s="165"/>
      <c r="HQY252" s="165"/>
      <c r="HQZ252" s="165"/>
      <c r="HRA252" s="166"/>
      <c r="HRC252" s="164"/>
      <c r="HRD252" s="168"/>
      <c r="HRE252" s="168"/>
      <c r="HRF252" s="165"/>
      <c r="HRG252" s="165"/>
      <c r="HRH252" s="165"/>
      <c r="HRI252" s="166"/>
      <c r="HRK252" s="164"/>
      <c r="HRL252" s="168"/>
      <c r="HRM252" s="168"/>
      <c r="HRN252" s="165"/>
      <c r="HRO252" s="165"/>
      <c r="HRP252" s="165"/>
      <c r="HRQ252" s="166"/>
      <c r="HRS252" s="164"/>
      <c r="HRT252" s="168"/>
      <c r="HRU252" s="168"/>
      <c r="HRV252" s="165"/>
      <c r="HRW252" s="165"/>
      <c r="HRX252" s="165"/>
      <c r="HRY252" s="166"/>
      <c r="HSA252" s="164"/>
      <c r="HSB252" s="168"/>
      <c r="HSC252" s="168"/>
      <c r="HSD252" s="165"/>
      <c r="HSE252" s="165"/>
      <c r="HSF252" s="165"/>
      <c r="HSG252" s="166"/>
      <c r="HSI252" s="164"/>
      <c r="HSJ252" s="168"/>
      <c r="HSK252" s="168"/>
      <c r="HSL252" s="165"/>
      <c r="HSM252" s="165"/>
      <c r="HSN252" s="165"/>
      <c r="HSO252" s="166"/>
      <c r="HSQ252" s="164"/>
      <c r="HSR252" s="168"/>
      <c r="HSS252" s="168"/>
      <c r="HST252" s="165"/>
      <c r="HSU252" s="165"/>
      <c r="HSV252" s="165"/>
      <c r="HSW252" s="166"/>
      <c r="HSY252" s="164"/>
      <c r="HSZ252" s="168"/>
      <c r="HTA252" s="168"/>
      <c r="HTB252" s="165"/>
      <c r="HTC252" s="165"/>
      <c r="HTD252" s="165"/>
      <c r="HTE252" s="166"/>
      <c r="HTG252" s="164"/>
      <c r="HTH252" s="168"/>
      <c r="HTI252" s="168"/>
      <c r="HTJ252" s="165"/>
      <c r="HTK252" s="165"/>
      <c r="HTL252" s="165"/>
      <c r="HTM252" s="166"/>
      <c r="HTO252" s="164"/>
      <c r="HTP252" s="168"/>
      <c r="HTQ252" s="168"/>
      <c r="HTR252" s="165"/>
      <c r="HTS252" s="165"/>
      <c r="HTT252" s="165"/>
      <c r="HTU252" s="166"/>
      <c r="HTW252" s="164"/>
      <c r="HTX252" s="168"/>
      <c r="HTY252" s="168"/>
      <c r="HTZ252" s="165"/>
      <c r="HUA252" s="165"/>
      <c r="HUB252" s="165"/>
      <c r="HUC252" s="166"/>
      <c r="HUE252" s="164"/>
      <c r="HUF252" s="168"/>
      <c r="HUG252" s="168"/>
      <c r="HUH252" s="165"/>
      <c r="HUI252" s="165"/>
      <c r="HUJ252" s="165"/>
      <c r="HUK252" s="166"/>
      <c r="HUM252" s="164"/>
      <c r="HUN252" s="168"/>
      <c r="HUO252" s="168"/>
      <c r="HUP252" s="165"/>
      <c r="HUQ252" s="165"/>
      <c r="HUR252" s="165"/>
      <c r="HUS252" s="166"/>
      <c r="HUU252" s="164"/>
      <c r="HUV252" s="168"/>
      <c r="HUW252" s="168"/>
      <c r="HUX252" s="165"/>
      <c r="HUY252" s="165"/>
      <c r="HUZ252" s="165"/>
      <c r="HVA252" s="166"/>
      <c r="HVC252" s="164"/>
      <c r="HVD252" s="168"/>
      <c r="HVE252" s="168"/>
      <c r="HVF252" s="165"/>
      <c r="HVG252" s="165"/>
      <c r="HVH252" s="165"/>
      <c r="HVI252" s="166"/>
      <c r="HVK252" s="164"/>
      <c r="HVL252" s="168"/>
      <c r="HVM252" s="168"/>
      <c r="HVN252" s="165"/>
      <c r="HVO252" s="165"/>
      <c r="HVP252" s="165"/>
      <c r="HVQ252" s="166"/>
      <c r="HVS252" s="164"/>
      <c r="HVT252" s="168"/>
      <c r="HVU252" s="168"/>
      <c r="HVV252" s="165"/>
      <c r="HVW252" s="165"/>
      <c r="HVX252" s="165"/>
      <c r="HVY252" s="166"/>
      <c r="HWA252" s="164"/>
      <c r="HWB252" s="168"/>
      <c r="HWC252" s="168"/>
      <c r="HWD252" s="165"/>
      <c r="HWE252" s="165"/>
      <c r="HWF252" s="165"/>
      <c r="HWG252" s="166"/>
      <c r="HWI252" s="164"/>
      <c r="HWJ252" s="168"/>
      <c r="HWK252" s="168"/>
      <c r="HWL252" s="165"/>
      <c r="HWM252" s="165"/>
      <c r="HWN252" s="165"/>
      <c r="HWO252" s="166"/>
      <c r="HWQ252" s="164"/>
      <c r="HWR252" s="168"/>
      <c r="HWS252" s="168"/>
      <c r="HWT252" s="165"/>
      <c r="HWU252" s="165"/>
      <c r="HWV252" s="165"/>
      <c r="HWW252" s="166"/>
      <c r="HWY252" s="164"/>
      <c r="HWZ252" s="168"/>
      <c r="HXA252" s="168"/>
      <c r="HXB252" s="165"/>
      <c r="HXC252" s="165"/>
      <c r="HXD252" s="165"/>
      <c r="HXE252" s="166"/>
      <c r="HXG252" s="164"/>
      <c r="HXH252" s="168"/>
      <c r="HXI252" s="168"/>
      <c r="HXJ252" s="165"/>
      <c r="HXK252" s="165"/>
      <c r="HXL252" s="165"/>
      <c r="HXM252" s="166"/>
      <c r="HXO252" s="164"/>
      <c r="HXP252" s="168"/>
      <c r="HXQ252" s="168"/>
      <c r="HXR252" s="165"/>
      <c r="HXS252" s="165"/>
      <c r="HXT252" s="165"/>
      <c r="HXU252" s="166"/>
      <c r="HXW252" s="164"/>
      <c r="HXX252" s="168"/>
      <c r="HXY252" s="168"/>
      <c r="HXZ252" s="165"/>
      <c r="HYA252" s="165"/>
      <c r="HYB252" s="165"/>
      <c r="HYC252" s="166"/>
      <c r="HYE252" s="164"/>
      <c r="HYF252" s="168"/>
      <c r="HYG252" s="168"/>
      <c r="HYH252" s="165"/>
      <c r="HYI252" s="165"/>
      <c r="HYJ252" s="165"/>
      <c r="HYK252" s="166"/>
      <c r="HYM252" s="164"/>
      <c r="HYN252" s="168"/>
      <c r="HYO252" s="168"/>
      <c r="HYP252" s="165"/>
      <c r="HYQ252" s="165"/>
      <c r="HYR252" s="165"/>
      <c r="HYS252" s="166"/>
      <c r="HYU252" s="164"/>
      <c r="HYV252" s="168"/>
      <c r="HYW252" s="168"/>
      <c r="HYX252" s="165"/>
      <c r="HYY252" s="165"/>
      <c r="HYZ252" s="165"/>
      <c r="HZA252" s="166"/>
      <c r="HZC252" s="164"/>
      <c r="HZD252" s="168"/>
      <c r="HZE252" s="168"/>
      <c r="HZF252" s="165"/>
      <c r="HZG252" s="165"/>
      <c r="HZH252" s="165"/>
      <c r="HZI252" s="166"/>
      <c r="HZK252" s="164"/>
      <c r="HZL252" s="168"/>
      <c r="HZM252" s="168"/>
      <c r="HZN252" s="165"/>
      <c r="HZO252" s="165"/>
      <c r="HZP252" s="165"/>
      <c r="HZQ252" s="166"/>
      <c r="HZS252" s="164"/>
      <c r="HZT252" s="168"/>
      <c r="HZU252" s="168"/>
      <c r="HZV252" s="165"/>
      <c r="HZW252" s="165"/>
      <c r="HZX252" s="165"/>
      <c r="HZY252" s="166"/>
      <c r="IAA252" s="164"/>
      <c r="IAB252" s="168"/>
      <c r="IAC252" s="168"/>
      <c r="IAD252" s="165"/>
      <c r="IAE252" s="165"/>
      <c r="IAF252" s="165"/>
      <c r="IAG252" s="166"/>
      <c r="IAI252" s="164"/>
      <c r="IAJ252" s="168"/>
      <c r="IAK252" s="168"/>
      <c r="IAL252" s="165"/>
      <c r="IAM252" s="165"/>
      <c r="IAN252" s="165"/>
      <c r="IAO252" s="166"/>
      <c r="IAQ252" s="164"/>
      <c r="IAR252" s="168"/>
      <c r="IAS252" s="168"/>
      <c r="IAT252" s="165"/>
      <c r="IAU252" s="165"/>
      <c r="IAV252" s="165"/>
      <c r="IAW252" s="166"/>
      <c r="IAY252" s="164"/>
      <c r="IAZ252" s="168"/>
      <c r="IBA252" s="168"/>
      <c r="IBB252" s="165"/>
      <c r="IBC252" s="165"/>
      <c r="IBD252" s="165"/>
      <c r="IBE252" s="166"/>
      <c r="IBG252" s="164"/>
      <c r="IBH252" s="168"/>
      <c r="IBI252" s="168"/>
      <c r="IBJ252" s="165"/>
      <c r="IBK252" s="165"/>
      <c r="IBL252" s="165"/>
      <c r="IBM252" s="166"/>
      <c r="IBO252" s="164"/>
      <c r="IBP252" s="168"/>
      <c r="IBQ252" s="168"/>
      <c r="IBR252" s="165"/>
      <c r="IBS252" s="165"/>
      <c r="IBT252" s="165"/>
      <c r="IBU252" s="166"/>
      <c r="IBW252" s="164"/>
      <c r="IBX252" s="168"/>
      <c r="IBY252" s="168"/>
      <c r="IBZ252" s="165"/>
      <c r="ICA252" s="165"/>
      <c r="ICB252" s="165"/>
      <c r="ICC252" s="166"/>
      <c r="ICE252" s="164"/>
      <c r="ICF252" s="168"/>
      <c r="ICG252" s="168"/>
      <c r="ICH252" s="165"/>
      <c r="ICI252" s="165"/>
      <c r="ICJ252" s="165"/>
      <c r="ICK252" s="166"/>
      <c r="ICM252" s="164"/>
      <c r="ICN252" s="168"/>
      <c r="ICO252" s="168"/>
      <c r="ICP252" s="165"/>
      <c r="ICQ252" s="165"/>
      <c r="ICR252" s="165"/>
      <c r="ICS252" s="166"/>
      <c r="ICU252" s="164"/>
      <c r="ICV252" s="168"/>
      <c r="ICW252" s="168"/>
      <c r="ICX252" s="165"/>
      <c r="ICY252" s="165"/>
      <c r="ICZ252" s="165"/>
      <c r="IDA252" s="166"/>
      <c r="IDC252" s="164"/>
      <c r="IDD252" s="168"/>
      <c r="IDE252" s="168"/>
      <c r="IDF252" s="165"/>
      <c r="IDG252" s="165"/>
      <c r="IDH252" s="165"/>
      <c r="IDI252" s="166"/>
      <c r="IDK252" s="164"/>
      <c r="IDL252" s="168"/>
      <c r="IDM252" s="168"/>
      <c r="IDN252" s="165"/>
      <c r="IDO252" s="165"/>
      <c r="IDP252" s="165"/>
      <c r="IDQ252" s="166"/>
      <c r="IDS252" s="164"/>
      <c r="IDT252" s="168"/>
      <c r="IDU252" s="168"/>
      <c r="IDV252" s="165"/>
      <c r="IDW252" s="165"/>
      <c r="IDX252" s="165"/>
      <c r="IDY252" s="166"/>
      <c r="IEA252" s="164"/>
      <c r="IEB252" s="168"/>
      <c r="IEC252" s="168"/>
      <c r="IED252" s="165"/>
      <c r="IEE252" s="165"/>
      <c r="IEF252" s="165"/>
      <c r="IEG252" s="166"/>
      <c r="IEI252" s="164"/>
      <c r="IEJ252" s="168"/>
      <c r="IEK252" s="168"/>
      <c r="IEL252" s="165"/>
      <c r="IEM252" s="165"/>
      <c r="IEN252" s="165"/>
      <c r="IEO252" s="166"/>
      <c r="IEQ252" s="164"/>
      <c r="IER252" s="168"/>
      <c r="IES252" s="168"/>
      <c r="IET252" s="165"/>
      <c r="IEU252" s="165"/>
      <c r="IEV252" s="165"/>
      <c r="IEW252" s="166"/>
      <c r="IEY252" s="164"/>
      <c r="IEZ252" s="168"/>
      <c r="IFA252" s="168"/>
      <c r="IFB252" s="165"/>
      <c r="IFC252" s="165"/>
      <c r="IFD252" s="165"/>
      <c r="IFE252" s="166"/>
      <c r="IFG252" s="164"/>
      <c r="IFH252" s="168"/>
      <c r="IFI252" s="168"/>
      <c r="IFJ252" s="165"/>
      <c r="IFK252" s="165"/>
      <c r="IFL252" s="165"/>
      <c r="IFM252" s="166"/>
      <c r="IFO252" s="164"/>
      <c r="IFP252" s="168"/>
      <c r="IFQ252" s="168"/>
      <c r="IFR252" s="165"/>
      <c r="IFS252" s="165"/>
      <c r="IFT252" s="165"/>
      <c r="IFU252" s="166"/>
      <c r="IFW252" s="164"/>
      <c r="IFX252" s="168"/>
      <c r="IFY252" s="168"/>
      <c r="IFZ252" s="165"/>
      <c r="IGA252" s="165"/>
      <c r="IGB252" s="165"/>
      <c r="IGC252" s="166"/>
      <c r="IGE252" s="164"/>
      <c r="IGF252" s="168"/>
      <c r="IGG252" s="168"/>
      <c r="IGH252" s="165"/>
      <c r="IGI252" s="165"/>
      <c r="IGJ252" s="165"/>
      <c r="IGK252" s="166"/>
      <c r="IGM252" s="164"/>
      <c r="IGN252" s="168"/>
      <c r="IGO252" s="168"/>
      <c r="IGP252" s="165"/>
      <c r="IGQ252" s="165"/>
      <c r="IGR252" s="165"/>
      <c r="IGS252" s="166"/>
      <c r="IGU252" s="164"/>
      <c r="IGV252" s="168"/>
      <c r="IGW252" s="168"/>
      <c r="IGX252" s="165"/>
      <c r="IGY252" s="165"/>
      <c r="IGZ252" s="165"/>
      <c r="IHA252" s="166"/>
      <c r="IHC252" s="164"/>
      <c r="IHD252" s="168"/>
      <c r="IHE252" s="168"/>
      <c r="IHF252" s="165"/>
      <c r="IHG252" s="165"/>
      <c r="IHH252" s="165"/>
      <c r="IHI252" s="166"/>
      <c r="IHK252" s="164"/>
      <c r="IHL252" s="168"/>
      <c r="IHM252" s="168"/>
      <c r="IHN252" s="165"/>
      <c r="IHO252" s="165"/>
      <c r="IHP252" s="165"/>
      <c r="IHQ252" s="166"/>
      <c r="IHS252" s="164"/>
      <c r="IHT252" s="168"/>
      <c r="IHU252" s="168"/>
      <c r="IHV252" s="165"/>
      <c r="IHW252" s="165"/>
      <c r="IHX252" s="165"/>
      <c r="IHY252" s="166"/>
      <c r="IIA252" s="164"/>
      <c r="IIB252" s="168"/>
      <c r="IIC252" s="168"/>
      <c r="IID252" s="165"/>
      <c r="IIE252" s="165"/>
      <c r="IIF252" s="165"/>
      <c r="IIG252" s="166"/>
      <c r="III252" s="164"/>
      <c r="IIJ252" s="168"/>
      <c r="IIK252" s="168"/>
      <c r="IIL252" s="165"/>
      <c r="IIM252" s="165"/>
      <c r="IIN252" s="165"/>
      <c r="IIO252" s="166"/>
      <c r="IIQ252" s="164"/>
      <c r="IIR252" s="168"/>
      <c r="IIS252" s="168"/>
      <c r="IIT252" s="165"/>
      <c r="IIU252" s="165"/>
      <c r="IIV252" s="165"/>
      <c r="IIW252" s="166"/>
      <c r="IIY252" s="164"/>
      <c r="IIZ252" s="168"/>
      <c r="IJA252" s="168"/>
      <c r="IJB252" s="165"/>
      <c r="IJC252" s="165"/>
      <c r="IJD252" s="165"/>
      <c r="IJE252" s="166"/>
      <c r="IJG252" s="164"/>
      <c r="IJH252" s="168"/>
      <c r="IJI252" s="168"/>
      <c r="IJJ252" s="165"/>
      <c r="IJK252" s="165"/>
      <c r="IJL252" s="165"/>
      <c r="IJM252" s="166"/>
      <c r="IJO252" s="164"/>
      <c r="IJP252" s="168"/>
      <c r="IJQ252" s="168"/>
      <c r="IJR252" s="165"/>
      <c r="IJS252" s="165"/>
      <c r="IJT252" s="165"/>
      <c r="IJU252" s="166"/>
      <c r="IJW252" s="164"/>
      <c r="IJX252" s="168"/>
      <c r="IJY252" s="168"/>
      <c r="IJZ252" s="165"/>
      <c r="IKA252" s="165"/>
      <c r="IKB252" s="165"/>
      <c r="IKC252" s="166"/>
      <c r="IKE252" s="164"/>
      <c r="IKF252" s="168"/>
      <c r="IKG252" s="168"/>
      <c r="IKH252" s="165"/>
      <c r="IKI252" s="165"/>
      <c r="IKJ252" s="165"/>
      <c r="IKK252" s="166"/>
      <c r="IKM252" s="164"/>
      <c r="IKN252" s="168"/>
      <c r="IKO252" s="168"/>
      <c r="IKP252" s="165"/>
      <c r="IKQ252" s="165"/>
      <c r="IKR252" s="165"/>
      <c r="IKS252" s="166"/>
      <c r="IKU252" s="164"/>
      <c r="IKV252" s="168"/>
      <c r="IKW252" s="168"/>
      <c r="IKX252" s="165"/>
      <c r="IKY252" s="165"/>
      <c r="IKZ252" s="165"/>
      <c r="ILA252" s="166"/>
      <c r="ILC252" s="164"/>
      <c r="ILD252" s="168"/>
      <c r="ILE252" s="168"/>
      <c r="ILF252" s="165"/>
      <c r="ILG252" s="165"/>
      <c r="ILH252" s="165"/>
      <c r="ILI252" s="166"/>
      <c r="ILK252" s="164"/>
      <c r="ILL252" s="168"/>
      <c r="ILM252" s="168"/>
      <c r="ILN252" s="165"/>
      <c r="ILO252" s="165"/>
      <c r="ILP252" s="165"/>
      <c r="ILQ252" s="166"/>
      <c r="ILS252" s="164"/>
      <c r="ILT252" s="168"/>
      <c r="ILU252" s="168"/>
      <c r="ILV252" s="165"/>
      <c r="ILW252" s="165"/>
      <c r="ILX252" s="165"/>
      <c r="ILY252" s="166"/>
      <c r="IMA252" s="164"/>
      <c r="IMB252" s="168"/>
      <c r="IMC252" s="168"/>
      <c r="IMD252" s="165"/>
      <c r="IME252" s="165"/>
      <c r="IMF252" s="165"/>
      <c r="IMG252" s="166"/>
      <c r="IMI252" s="164"/>
      <c r="IMJ252" s="168"/>
      <c r="IMK252" s="168"/>
      <c r="IML252" s="165"/>
      <c r="IMM252" s="165"/>
      <c r="IMN252" s="165"/>
      <c r="IMO252" s="166"/>
      <c r="IMQ252" s="164"/>
      <c r="IMR252" s="168"/>
      <c r="IMS252" s="168"/>
      <c r="IMT252" s="165"/>
      <c r="IMU252" s="165"/>
      <c r="IMV252" s="165"/>
      <c r="IMW252" s="166"/>
      <c r="IMY252" s="164"/>
      <c r="IMZ252" s="168"/>
      <c r="INA252" s="168"/>
      <c r="INB252" s="165"/>
      <c r="INC252" s="165"/>
      <c r="IND252" s="165"/>
      <c r="INE252" s="166"/>
      <c r="ING252" s="164"/>
      <c r="INH252" s="168"/>
      <c r="INI252" s="168"/>
      <c r="INJ252" s="165"/>
      <c r="INK252" s="165"/>
      <c r="INL252" s="165"/>
      <c r="INM252" s="166"/>
      <c r="INO252" s="164"/>
      <c r="INP252" s="168"/>
      <c r="INQ252" s="168"/>
      <c r="INR252" s="165"/>
      <c r="INS252" s="165"/>
      <c r="INT252" s="165"/>
      <c r="INU252" s="166"/>
      <c r="INW252" s="164"/>
      <c r="INX252" s="168"/>
      <c r="INY252" s="168"/>
      <c r="INZ252" s="165"/>
      <c r="IOA252" s="165"/>
      <c r="IOB252" s="165"/>
      <c r="IOC252" s="166"/>
      <c r="IOE252" s="164"/>
      <c r="IOF252" s="168"/>
      <c r="IOG252" s="168"/>
      <c r="IOH252" s="165"/>
      <c r="IOI252" s="165"/>
      <c r="IOJ252" s="165"/>
      <c r="IOK252" s="166"/>
      <c r="IOM252" s="164"/>
      <c r="ION252" s="168"/>
      <c r="IOO252" s="168"/>
      <c r="IOP252" s="165"/>
      <c r="IOQ252" s="165"/>
      <c r="IOR252" s="165"/>
      <c r="IOS252" s="166"/>
      <c r="IOU252" s="164"/>
      <c r="IOV252" s="168"/>
      <c r="IOW252" s="168"/>
      <c r="IOX252" s="165"/>
      <c r="IOY252" s="165"/>
      <c r="IOZ252" s="165"/>
      <c r="IPA252" s="166"/>
      <c r="IPC252" s="164"/>
      <c r="IPD252" s="168"/>
      <c r="IPE252" s="168"/>
      <c r="IPF252" s="165"/>
      <c r="IPG252" s="165"/>
      <c r="IPH252" s="165"/>
      <c r="IPI252" s="166"/>
      <c r="IPK252" s="164"/>
      <c r="IPL252" s="168"/>
      <c r="IPM252" s="168"/>
      <c r="IPN252" s="165"/>
      <c r="IPO252" s="165"/>
      <c r="IPP252" s="165"/>
      <c r="IPQ252" s="166"/>
      <c r="IPS252" s="164"/>
      <c r="IPT252" s="168"/>
      <c r="IPU252" s="168"/>
      <c r="IPV252" s="165"/>
      <c r="IPW252" s="165"/>
      <c r="IPX252" s="165"/>
      <c r="IPY252" s="166"/>
      <c r="IQA252" s="164"/>
      <c r="IQB252" s="168"/>
      <c r="IQC252" s="168"/>
      <c r="IQD252" s="165"/>
      <c r="IQE252" s="165"/>
      <c r="IQF252" s="165"/>
      <c r="IQG252" s="166"/>
      <c r="IQI252" s="164"/>
      <c r="IQJ252" s="168"/>
      <c r="IQK252" s="168"/>
      <c r="IQL252" s="165"/>
      <c r="IQM252" s="165"/>
      <c r="IQN252" s="165"/>
      <c r="IQO252" s="166"/>
      <c r="IQQ252" s="164"/>
      <c r="IQR252" s="168"/>
      <c r="IQS252" s="168"/>
      <c r="IQT252" s="165"/>
      <c r="IQU252" s="165"/>
      <c r="IQV252" s="165"/>
      <c r="IQW252" s="166"/>
      <c r="IQY252" s="164"/>
      <c r="IQZ252" s="168"/>
      <c r="IRA252" s="168"/>
      <c r="IRB252" s="165"/>
      <c r="IRC252" s="165"/>
      <c r="IRD252" s="165"/>
      <c r="IRE252" s="166"/>
      <c r="IRG252" s="164"/>
      <c r="IRH252" s="168"/>
      <c r="IRI252" s="168"/>
      <c r="IRJ252" s="165"/>
      <c r="IRK252" s="165"/>
      <c r="IRL252" s="165"/>
      <c r="IRM252" s="166"/>
      <c r="IRO252" s="164"/>
      <c r="IRP252" s="168"/>
      <c r="IRQ252" s="168"/>
      <c r="IRR252" s="165"/>
      <c r="IRS252" s="165"/>
      <c r="IRT252" s="165"/>
      <c r="IRU252" s="166"/>
      <c r="IRW252" s="164"/>
      <c r="IRX252" s="168"/>
      <c r="IRY252" s="168"/>
      <c r="IRZ252" s="165"/>
      <c r="ISA252" s="165"/>
      <c r="ISB252" s="165"/>
      <c r="ISC252" s="166"/>
      <c r="ISE252" s="164"/>
      <c r="ISF252" s="168"/>
      <c r="ISG252" s="168"/>
      <c r="ISH252" s="165"/>
      <c r="ISI252" s="165"/>
      <c r="ISJ252" s="165"/>
      <c r="ISK252" s="166"/>
      <c r="ISM252" s="164"/>
      <c r="ISN252" s="168"/>
      <c r="ISO252" s="168"/>
      <c r="ISP252" s="165"/>
      <c r="ISQ252" s="165"/>
      <c r="ISR252" s="165"/>
      <c r="ISS252" s="166"/>
      <c r="ISU252" s="164"/>
      <c r="ISV252" s="168"/>
      <c r="ISW252" s="168"/>
      <c r="ISX252" s="165"/>
      <c r="ISY252" s="165"/>
      <c r="ISZ252" s="165"/>
      <c r="ITA252" s="166"/>
      <c r="ITC252" s="164"/>
      <c r="ITD252" s="168"/>
      <c r="ITE252" s="168"/>
      <c r="ITF252" s="165"/>
      <c r="ITG252" s="165"/>
      <c r="ITH252" s="165"/>
      <c r="ITI252" s="166"/>
      <c r="ITK252" s="164"/>
      <c r="ITL252" s="168"/>
      <c r="ITM252" s="168"/>
      <c r="ITN252" s="165"/>
      <c r="ITO252" s="165"/>
      <c r="ITP252" s="165"/>
      <c r="ITQ252" s="166"/>
      <c r="ITS252" s="164"/>
      <c r="ITT252" s="168"/>
      <c r="ITU252" s="168"/>
      <c r="ITV252" s="165"/>
      <c r="ITW252" s="165"/>
      <c r="ITX252" s="165"/>
      <c r="ITY252" s="166"/>
      <c r="IUA252" s="164"/>
      <c r="IUB252" s="168"/>
      <c r="IUC252" s="168"/>
      <c r="IUD252" s="165"/>
      <c r="IUE252" s="165"/>
      <c r="IUF252" s="165"/>
      <c r="IUG252" s="166"/>
      <c r="IUI252" s="164"/>
      <c r="IUJ252" s="168"/>
      <c r="IUK252" s="168"/>
      <c r="IUL252" s="165"/>
      <c r="IUM252" s="165"/>
      <c r="IUN252" s="165"/>
      <c r="IUO252" s="166"/>
      <c r="IUQ252" s="164"/>
      <c r="IUR252" s="168"/>
      <c r="IUS252" s="168"/>
      <c r="IUT252" s="165"/>
      <c r="IUU252" s="165"/>
      <c r="IUV252" s="165"/>
      <c r="IUW252" s="166"/>
      <c r="IUY252" s="164"/>
      <c r="IUZ252" s="168"/>
      <c r="IVA252" s="168"/>
      <c r="IVB252" s="165"/>
      <c r="IVC252" s="165"/>
      <c r="IVD252" s="165"/>
      <c r="IVE252" s="166"/>
      <c r="IVG252" s="164"/>
      <c r="IVH252" s="168"/>
      <c r="IVI252" s="168"/>
      <c r="IVJ252" s="165"/>
      <c r="IVK252" s="165"/>
      <c r="IVL252" s="165"/>
      <c r="IVM252" s="166"/>
      <c r="IVO252" s="164"/>
      <c r="IVP252" s="168"/>
      <c r="IVQ252" s="168"/>
      <c r="IVR252" s="165"/>
      <c r="IVS252" s="165"/>
      <c r="IVT252" s="165"/>
      <c r="IVU252" s="166"/>
      <c r="IVW252" s="164"/>
      <c r="IVX252" s="168"/>
      <c r="IVY252" s="168"/>
      <c r="IVZ252" s="165"/>
      <c r="IWA252" s="165"/>
      <c r="IWB252" s="165"/>
      <c r="IWC252" s="166"/>
      <c r="IWE252" s="164"/>
      <c r="IWF252" s="168"/>
      <c r="IWG252" s="168"/>
      <c r="IWH252" s="165"/>
      <c r="IWI252" s="165"/>
      <c r="IWJ252" s="165"/>
      <c r="IWK252" s="166"/>
      <c r="IWM252" s="164"/>
      <c r="IWN252" s="168"/>
      <c r="IWO252" s="168"/>
      <c r="IWP252" s="165"/>
      <c r="IWQ252" s="165"/>
      <c r="IWR252" s="165"/>
      <c r="IWS252" s="166"/>
      <c r="IWU252" s="164"/>
      <c r="IWV252" s="168"/>
      <c r="IWW252" s="168"/>
      <c r="IWX252" s="165"/>
      <c r="IWY252" s="165"/>
      <c r="IWZ252" s="165"/>
      <c r="IXA252" s="166"/>
      <c r="IXC252" s="164"/>
      <c r="IXD252" s="168"/>
      <c r="IXE252" s="168"/>
      <c r="IXF252" s="165"/>
      <c r="IXG252" s="165"/>
      <c r="IXH252" s="165"/>
      <c r="IXI252" s="166"/>
      <c r="IXK252" s="164"/>
      <c r="IXL252" s="168"/>
      <c r="IXM252" s="168"/>
      <c r="IXN252" s="165"/>
      <c r="IXO252" s="165"/>
      <c r="IXP252" s="165"/>
      <c r="IXQ252" s="166"/>
      <c r="IXS252" s="164"/>
      <c r="IXT252" s="168"/>
      <c r="IXU252" s="168"/>
      <c r="IXV252" s="165"/>
      <c r="IXW252" s="165"/>
      <c r="IXX252" s="165"/>
      <c r="IXY252" s="166"/>
      <c r="IYA252" s="164"/>
      <c r="IYB252" s="168"/>
      <c r="IYC252" s="168"/>
      <c r="IYD252" s="165"/>
      <c r="IYE252" s="165"/>
      <c r="IYF252" s="165"/>
      <c r="IYG252" s="166"/>
      <c r="IYI252" s="164"/>
      <c r="IYJ252" s="168"/>
      <c r="IYK252" s="168"/>
      <c r="IYL252" s="165"/>
      <c r="IYM252" s="165"/>
      <c r="IYN252" s="165"/>
      <c r="IYO252" s="166"/>
      <c r="IYQ252" s="164"/>
      <c r="IYR252" s="168"/>
      <c r="IYS252" s="168"/>
      <c r="IYT252" s="165"/>
      <c r="IYU252" s="165"/>
      <c r="IYV252" s="165"/>
      <c r="IYW252" s="166"/>
      <c r="IYY252" s="164"/>
      <c r="IYZ252" s="168"/>
      <c r="IZA252" s="168"/>
      <c r="IZB252" s="165"/>
      <c r="IZC252" s="165"/>
      <c r="IZD252" s="165"/>
      <c r="IZE252" s="166"/>
      <c r="IZG252" s="164"/>
      <c r="IZH252" s="168"/>
      <c r="IZI252" s="168"/>
      <c r="IZJ252" s="165"/>
      <c r="IZK252" s="165"/>
      <c r="IZL252" s="165"/>
      <c r="IZM252" s="166"/>
      <c r="IZO252" s="164"/>
      <c r="IZP252" s="168"/>
      <c r="IZQ252" s="168"/>
      <c r="IZR252" s="165"/>
      <c r="IZS252" s="165"/>
      <c r="IZT252" s="165"/>
      <c r="IZU252" s="166"/>
      <c r="IZW252" s="164"/>
      <c r="IZX252" s="168"/>
      <c r="IZY252" s="168"/>
      <c r="IZZ252" s="165"/>
      <c r="JAA252" s="165"/>
      <c r="JAB252" s="165"/>
      <c r="JAC252" s="166"/>
      <c r="JAE252" s="164"/>
      <c r="JAF252" s="168"/>
      <c r="JAG252" s="168"/>
      <c r="JAH252" s="165"/>
      <c r="JAI252" s="165"/>
      <c r="JAJ252" s="165"/>
      <c r="JAK252" s="166"/>
      <c r="JAM252" s="164"/>
      <c r="JAN252" s="168"/>
      <c r="JAO252" s="168"/>
      <c r="JAP252" s="165"/>
      <c r="JAQ252" s="165"/>
      <c r="JAR252" s="165"/>
      <c r="JAS252" s="166"/>
      <c r="JAU252" s="164"/>
      <c r="JAV252" s="168"/>
      <c r="JAW252" s="168"/>
      <c r="JAX252" s="165"/>
      <c r="JAY252" s="165"/>
      <c r="JAZ252" s="165"/>
      <c r="JBA252" s="166"/>
      <c r="JBC252" s="164"/>
      <c r="JBD252" s="168"/>
      <c r="JBE252" s="168"/>
      <c r="JBF252" s="165"/>
      <c r="JBG252" s="165"/>
      <c r="JBH252" s="165"/>
      <c r="JBI252" s="166"/>
      <c r="JBK252" s="164"/>
      <c r="JBL252" s="168"/>
      <c r="JBM252" s="168"/>
      <c r="JBN252" s="165"/>
      <c r="JBO252" s="165"/>
      <c r="JBP252" s="165"/>
      <c r="JBQ252" s="166"/>
      <c r="JBS252" s="164"/>
      <c r="JBT252" s="168"/>
      <c r="JBU252" s="168"/>
      <c r="JBV252" s="165"/>
      <c r="JBW252" s="165"/>
      <c r="JBX252" s="165"/>
      <c r="JBY252" s="166"/>
      <c r="JCA252" s="164"/>
      <c r="JCB252" s="168"/>
      <c r="JCC252" s="168"/>
      <c r="JCD252" s="165"/>
      <c r="JCE252" s="165"/>
      <c r="JCF252" s="165"/>
      <c r="JCG252" s="166"/>
      <c r="JCI252" s="164"/>
      <c r="JCJ252" s="168"/>
      <c r="JCK252" s="168"/>
      <c r="JCL252" s="165"/>
      <c r="JCM252" s="165"/>
      <c r="JCN252" s="165"/>
      <c r="JCO252" s="166"/>
      <c r="JCQ252" s="164"/>
      <c r="JCR252" s="168"/>
      <c r="JCS252" s="168"/>
      <c r="JCT252" s="165"/>
      <c r="JCU252" s="165"/>
      <c r="JCV252" s="165"/>
      <c r="JCW252" s="166"/>
      <c r="JCY252" s="164"/>
      <c r="JCZ252" s="168"/>
      <c r="JDA252" s="168"/>
      <c r="JDB252" s="165"/>
      <c r="JDC252" s="165"/>
      <c r="JDD252" s="165"/>
      <c r="JDE252" s="166"/>
      <c r="JDG252" s="164"/>
      <c r="JDH252" s="168"/>
      <c r="JDI252" s="168"/>
      <c r="JDJ252" s="165"/>
      <c r="JDK252" s="165"/>
      <c r="JDL252" s="165"/>
      <c r="JDM252" s="166"/>
      <c r="JDO252" s="164"/>
      <c r="JDP252" s="168"/>
      <c r="JDQ252" s="168"/>
      <c r="JDR252" s="165"/>
      <c r="JDS252" s="165"/>
      <c r="JDT252" s="165"/>
      <c r="JDU252" s="166"/>
      <c r="JDW252" s="164"/>
      <c r="JDX252" s="168"/>
      <c r="JDY252" s="168"/>
      <c r="JDZ252" s="165"/>
      <c r="JEA252" s="165"/>
      <c r="JEB252" s="165"/>
      <c r="JEC252" s="166"/>
      <c r="JEE252" s="164"/>
      <c r="JEF252" s="168"/>
      <c r="JEG252" s="168"/>
      <c r="JEH252" s="165"/>
      <c r="JEI252" s="165"/>
      <c r="JEJ252" s="165"/>
      <c r="JEK252" s="166"/>
      <c r="JEM252" s="164"/>
      <c r="JEN252" s="168"/>
      <c r="JEO252" s="168"/>
      <c r="JEP252" s="165"/>
      <c r="JEQ252" s="165"/>
      <c r="JER252" s="165"/>
      <c r="JES252" s="166"/>
      <c r="JEU252" s="164"/>
      <c r="JEV252" s="168"/>
      <c r="JEW252" s="168"/>
      <c r="JEX252" s="165"/>
      <c r="JEY252" s="165"/>
      <c r="JEZ252" s="165"/>
      <c r="JFA252" s="166"/>
      <c r="JFC252" s="164"/>
      <c r="JFD252" s="168"/>
      <c r="JFE252" s="168"/>
      <c r="JFF252" s="165"/>
      <c r="JFG252" s="165"/>
      <c r="JFH252" s="165"/>
      <c r="JFI252" s="166"/>
      <c r="JFK252" s="164"/>
      <c r="JFL252" s="168"/>
      <c r="JFM252" s="168"/>
      <c r="JFN252" s="165"/>
      <c r="JFO252" s="165"/>
      <c r="JFP252" s="165"/>
      <c r="JFQ252" s="166"/>
      <c r="JFS252" s="164"/>
      <c r="JFT252" s="168"/>
      <c r="JFU252" s="168"/>
      <c r="JFV252" s="165"/>
      <c r="JFW252" s="165"/>
      <c r="JFX252" s="165"/>
      <c r="JFY252" s="166"/>
      <c r="JGA252" s="164"/>
      <c r="JGB252" s="168"/>
      <c r="JGC252" s="168"/>
      <c r="JGD252" s="165"/>
      <c r="JGE252" s="165"/>
      <c r="JGF252" s="165"/>
      <c r="JGG252" s="166"/>
      <c r="JGI252" s="164"/>
      <c r="JGJ252" s="168"/>
      <c r="JGK252" s="168"/>
      <c r="JGL252" s="165"/>
      <c r="JGM252" s="165"/>
      <c r="JGN252" s="165"/>
      <c r="JGO252" s="166"/>
      <c r="JGQ252" s="164"/>
      <c r="JGR252" s="168"/>
      <c r="JGS252" s="168"/>
      <c r="JGT252" s="165"/>
      <c r="JGU252" s="165"/>
      <c r="JGV252" s="165"/>
      <c r="JGW252" s="166"/>
      <c r="JGY252" s="164"/>
      <c r="JGZ252" s="168"/>
      <c r="JHA252" s="168"/>
      <c r="JHB252" s="165"/>
      <c r="JHC252" s="165"/>
      <c r="JHD252" s="165"/>
      <c r="JHE252" s="166"/>
      <c r="JHG252" s="164"/>
      <c r="JHH252" s="168"/>
      <c r="JHI252" s="168"/>
      <c r="JHJ252" s="165"/>
      <c r="JHK252" s="165"/>
      <c r="JHL252" s="165"/>
      <c r="JHM252" s="166"/>
      <c r="JHO252" s="164"/>
      <c r="JHP252" s="168"/>
      <c r="JHQ252" s="168"/>
      <c r="JHR252" s="165"/>
      <c r="JHS252" s="165"/>
      <c r="JHT252" s="165"/>
      <c r="JHU252" s="166"/>
      <c r="JHW252" s="164"/>
      <c r="JHX252" s="168"/>
      <c r="JHY252" s="168"/>
      <c r="JHZ252" s="165"/>
      <c r="JIA252" s="165"/>
      <c r="JIB252" s="165"/>
      <c r="JIC252" s="166"/>
      <c r="JIE252" s="164"/>
      <c r="JIF252" s="168"/>
      <c r="JIG252" s="168"/>
      <c r="JIH252" s="165"/>
      <c r="JII252" s="165"/>
      <c r="JIJ252" s="165"/>
      <c r="JIK252" s="166"/>
      <c r="JIM252" s="164"/>
      <c r="JIN252" s="168"/>
      <c r="JIO252" s="168"/>
      <c r="JIP252" s="165"/>
      <c r="JIQ252" s="165"/>
      <c r="JIR252" s="165"/>
      <c r="JIS252" s="166"/>
      <c r="JIU252" s="164"/>
      <c r="JIV252" s="168"/>
      <c r="JIW252" s="168"/>
      <c r="JIX252" s="165"/>
      <c r="JIY252" s="165"/>
      <c r="JIZ252" s="165"/>
      <c r="JJA252" s="166"/>
      <c r="JJC252" s="164"/>
      <c r="JJD252" s="168"/>
      <c r="JJE252" s="168"/>
      <c r="JJF252" s="165"/>
      <c r="JJG252" s="165"/>
      <c r="JJH252" s="165"/>
      <c r="JJI252" s="166"/>
      <c r="JJK252" s="164"/>
      <c r="JJL252" s="168"/>
      <c r="JJM252" s="168"/>
      <c r="JJN252" s="165"/>
      <c r="JJO252" s="165"/>
      <c r="JJP252" s="165"/>
      <c r="JJQ252" s="166"/>
      <c r="JJS252" s="164"/>
      <c r="JJT252" s="168"/>
      <c r="JJU252" s="168"/>
      <c r="JJV252" s="165"/>
      <c r="JJW252" s="165"/>
      <c r="JJX252" s="165"/>
      <c r="JJY252" s="166"/>
      <c r="JKA252" s="164"/>
      <c r="JKB252" s="168"/>
      <c r="JKC252" s="168"/>
      <c r="JKD252" s="165"/>
      <c r="JKE252" s="165"/>
      <c r="JKF252" s="165"/>
      <c r="JKG252" s="166"/>
      <c r="JKI252" s="164"/>
      <c r="JKJ252" s="168"/>
      <c r="JKK252" s="168"/>
      <c r="JKL252" s="165"/>
      <c r="JKM252" s="165"/>
      <c r="JKN252" s="165"/>
      <c r="JKO252" s="166"/>
      <c r="JKQ252" s="164"/>
      <c r="JKR252" s="168"/>
      <c r="JKS252" s="168"/>
      <c r="JKT252" s="165"/>
      <c r="JKU252" s="165"/>
      <c r="JKV252" s="165"/>
      <c r="JKW252" s="166"/>
      <c r="JKY252" s="164"/>
      <c r="JKZ252" s="168"/>
      <c r="JLA252" s="168"/>
      <c r="JLB252" s="165"/>
      <c r="JLC252" s="165"/>
      <c r="JLD252" s="165"/>
      <c r="JLE252" s="166"/>
      <c r="JLG252" s="164"/>
      <c r="JLH252" s="168"/>
      <c r="JLI252" s="168"/>
      <c r="JLJ252" s="165"/>
      <c r="JLK252" s="165"/>
      <c r="JLL252" s="165"/>
      <c r="JLM252" s="166"/>
      <c r="JLO252" s="164"/>
      <c r="JLP252" s="168"/>
      <c r="JLQ252" s="168"/>
      <c r="JLR252" s="165"/>
      <c r="JLS252" s="165"/>
      <c r="JLT252" s="165"/>
      <c r="JLU252" s="166"/>
      <c r="JLW252" s="164"/>
      <c r="JLX252" s="168"/>
      <c r="JLY252" s="168"/>
      <c r="JLZ252" s="165"/>
      <c r="JMA252" s="165"/>
      <c r="JMB252" s="165"/>
      <c r="JMC252" s="166"/>
      <c r="JME252" s="164"/>
      <c r="JMF252" s="168"/>
      <c r="JMG252" s="168"/>
      <c r="JMH252" s="165"/>
      <c r="JMI252" s="165"/>
      <c r="JMJ252" s="165"/>
      <c r="JMK252" s="166"/>
      <c r="JMM252" s="164"/>
      <c r="JMN252" s="168"/>
      <c r="JMO252" s="168"/>
      <c r="JMP252" s="165"/>
      <c r="JMQ252" s="165"/>
      <c r="JMR252" s="165"/>
      <c r="JMS252" s="166"/>
      <c r="JMU252" s="164"/>
      <c r="JMV252" s="168"/>
      <c r="JMW252" s="168"/>
      <c r="JMX252" s="165"/>
      <c r="JMY252" s="165"/>
      <c r="JMZ252" s="165"/>
      <c r="JNA252" s="166"/>
      <c r="JNC252" s="164"/>
      <c r="JND252" s="168"/>
      <c r="JNE252" s="168"/>
      <c r="JNF252" s="165"/>
      <c r="JNG252" s="165"/>
      <c r="JNH252" s="165"/>
      <c r="JNI252" s="166"/>
      <c r="JNK252" s="164"/>
      <c r="JNL252" s="168"/>
      <c r="JNM252" s="168"/>
      <c r="JNN252" s="165"/>
      <c r="JNO252" s="165"/>
      <c r="JNP252" s="165"/>
      <c r="JNQ252" s="166"/>
      <c r="JNS252" s="164"/>
      <c r="JNT252" s="168"/>
      <c r="JNU252" s="168"/>
      <c r="JNV252" s="165"/>
      <c r="JNW252" s="165"/>
      <c r="JNX252" s="165"/>
      <c r="JNY252" s="166"/>
      <c r="JOA252" s="164"/>
      <c r="JOB252" s="168"/>
      <c r="JOC252" s="168"/>
      <c r="JOD252" s="165"/>
      <c r="JOE252" s="165"/>
      <c r="JOF252" s="165"/>
      <c r="JOG252" s="166"/>
      <c r="JOI252" s="164"/>
      <c r="JOJ252" s="168"/>
      <c r="JOK252" s="168"/>
      <c r="JOL252" s="165"/>
      <c r="JOM252" s="165"/>
      <c r="JON252" s="165"/>
      <c r="JOO252" s="166"/>
      <c r="JOQ252" s="164"/>
      <c r="JOR252" s="168"/>
      <c r="JOS252" s="168"/>
      <c r="JOT252" s="165"/>
      <c r="JOU252" s="165"/>
      <c r="JOV252" s="165"/>
      <c r="JOW252" s="166"/>
      <c r="JOY252" s="164"/>
      <c r="JOZ252" s="168"/>
      <c r="JPA252" s="168"/>
      <c r="JPB252" s="165"/>
      <c r="JPC252" s="165"/>
      <c r="JPD252" s="165"/>
      <c r="JPE252" s="166"/>
      <c r="JPG252" s="164"/>
      <c r="JPH252" s="168"/>
      <c r="JPI252" s="168"/>
      <c r="JPJ252" s="165"/>
      <c r="JPK252" s="165"/>
      <c r="JPL252" s="165"/>
      <c r="JPM252" s="166"/>
      <c r="JPO252" s="164"/>
      <c r="JPP252" s="168"/>
      <c r="JPQ252" s="168"/>
      <c r="JPR252" s="165"/>
      <c r="JPS252" s="165"/>
      <c r="JPT252" s="165"/>
      <c r="JPU252" s="166"/>
      <c r="JPW252" s="164"/>
      <c r="JPX252" s="168"/>
      <c r="JPY252" s="168"/>
      <c r="JPZ252" s="165"/>
      <c r="JQA252" s="165"/>
      <c r="JQB252" s="165"/>
      <c r="JQC252" s="166"/>
      <c r="JQE252" s="164"/>
      <c r="JQF252" s="168"/>
      <c r="JQG252" s="168"/>
      <c r="JQH252" s="165"/>
      <c r="JQI252" s="165"/>
      <c r="JQJ252" s="165"/>
      <c r="JQK252" s="166"/>
      <c r="JQM252" s="164"/>
      <c r="JQN252" s="168"/>
      <c r="JQO252" s="168"/>
      <c r="JQP252" s="165"/>
      <c r="JQQ252" s="165"/>
      <c r="JQR252" s="165"/>
      <c r="JQS252" s="166"/>
      <c r="JQU252" s="164"/>
      <c r="JQV252" s="168"/>
      <c r="JQW252" s="168"/>
      <c r="JQX252" s="165"/>
      <c r="JQY252" s="165"/>
      <c r="JQZ252" s="165"/>
      <c r="JRA252" s="166"/>
      <c r="JRC252" s="164"/>
      <c r="JRD252" s="168"/>
      <c r="JRE252" s="168"/>
      <c r="JRF252" s="165"/>
      <c r="JRG252" s="165"/>
      <c r="JRH252" s="165"/>
      <c r="JRI252" s="166"/>
      <c r="JRK252" s="164"/>
      <c r="JRL252" s="168"/>
      <c r="JRM252" s="168"/>
      <c r="JRN252" s="165"/>
      <c r="JRO252" s="165"/>
      <c r="JRP252" s="165"/>
      <c r="JRQ252" s="166"/>
      <c r="JRS252" s="164"/>
      <c r="JRT252" s="168"/>
      <c r="JRU252" s="168"/>
      <c r="JRV252" s="165"/>
      <c r="JRW252" s="165"/>
      <c r="JRX252" s="165"/>
      <c r="JRY252" s="166"/>
      <c r="JSA252" s="164"/>
      <c r="JSB252" s="168"/>
      <c r="JSC252" s="168"/>
      <c r="JSD252" s="165"/>
      <c r="JSE252" s="165"/>
      <c r="JSF252" s="165"/>
      <c r="JSG252" s="166"/>
      <c r="JSI252" s="164"/>
      <c r="JSJ252" s="168"/>
      <c r="JSK252" s="168"/>
      <c r="JSL252" s="165"/>
      <c r="JSM252" s="165"/>
      <c r="JSN252" s="165"/>
      <c r="JSO252" s="166"/>
      <c r="JSQ252" s="164"/>
      <c r="JSR252" s="168"/>
      <c r="JSS252" s="168"/>
      <c r="JST252" s="165"/>
      <c r="JSU252" s="165"/>
      <c r="JSV252" s="165"/>
      <c r="JSW252" s="166"/>
      <c r="JSY252" s="164"/>
      <c r="JSZ252" s="168"/>
      <c r="JTA252" s="168"/>
      <c r="JTB252" s="165"/>
      <c r="JTC252" s="165"/>
      <c r="JTD252" s="165"/>
      <c r="JTE252" s="166"/>
      <c r="JTG252" s="164"/>
      <c r="JTH252" s="168"/>
      <c r="JTI252" s="168"/>
      <c r="JTJ252" s="165"/>
      <c r="JTK252" s="165"/>
      <c r="JTL252" s="165"/>
      <c r="JTM252" s="166"/>
      <c r="JTO252" s="164"/>
      <c r="JTP252" s="168"/>
      <c r="JTQ252" s="168"/>
      <c r="JTR252" s="165"/>
      <c r="JTS252" s="165"/>
      <c r="JTT252" s="165"/>
      <c r="JTU252" s="166"/>
      <c r="JTW252" s="164"/>
      <c r="JTX252" s="168"/>
      <c r="JTY252" s="168"/>
      <c r="JTZ252" s="165"/>
      <c r="JUA252" s="165"/>
      <c r="JUB252" s="165"/>
      <c r="JUC252" s="166"/>
      <c r="JUE252" s="164"/>
      <c r="JUF252" s="168"/>
      <c r="JUG252" s="168"/>
      <c r="JUH252" s="165"/>
      <c r="JUI252" s="165"/>
      <c r="JUJ252" s="165"/>
      <c r="JUK252" s="166"/>
      <c r="JUM252" s="164"/>
      <c r="JUN252" s="168"/>
      <c r="JUO252" s="168"/>
      <c r="JUP252" s="165"/>
      <c r="JUQ252" s="165"/>
      <c r="JUR252" s="165"/>
      <c r="JUS252" s="166"/>
      <c r="JUU252" s="164"/>
      <c r="JUV252" s="168"/>
      <c r="JUW252" s="168"/>
      <c r="JUX252" s="165"/>
      <c r="JUY252" s="165"/>
      <c r="JUZ252" s="165"/>
      <c r="JVA252" s="166"/>
      <c r="JVC252" s="164"/>
      <c r="JVD252" s="168"/>
      <c r="JVE252" s="168"/>
      <c r="JVF252" s="165"/>
      <c r="JVG252" s="165"/>
      <c r="JVH252" s="165"/>
      <c r="JVI252" s="166"/>
      <c r="JVK252" s="164"/>
      <c r="JVL252" s="168"/>
      <c r="JVM252" s="168"/>
      <c r="JVN252" s="165"/>
      <c r="JVO252" s="165"/>
      <c r="JVP252" s="165"/>
      <c r="JVQ252" s="166"/>
      <c r="JVS252" s="164"/>
      <c r="JVT252" s="168"/>
      <c r="JVU252" s="168"/>
      <c r="JVV252" s="165"/>
      <c r="JVW252" s="165"/>
      <c r="JVX252" s="165"/>
      <c r="JVY252" s="166"/>
      <c r="JWA252" s="164"/>
      <c r="JWB252" s="168"/>
      <c r="JWC252" s="168"/>
      <c r="JWD252" s="165"/>
      <c r="JWE252" s="165"/>
      <c r="JWF252" s="165"/>
      <c r="JWG252" s="166"/>
      <c r="JWI252" s="164"/>
      <c r="JWJ252" s="168"/>
      <c r="JWK252" s="168"/>
      <c r="JWL252" s="165"/>
      <c r="JWM252" s="165"/>
      <c r="JWN252" s="165"/>
      <c r="JWO252" s="166"/>
      <c r="JWQ252" s="164"/>
      <c r="JWR252" s="168"/>
      <c r="JWS252" s="168"/>
      <c r="JWT252" s="165"/>
      <c r="JWU252" s="165"/>
      <c r="JWV252" s="165"/>
      <c r="JWW252" s="166"/>
      <c r="JWY252" s="164"/>
      <c r="JWZ252" s="168"/>
      <c r="JXA252" s="168"/>
      <c r="JXB252" s="165"/>
      <c r="JXC252" s="165"/>
      <c r="JXD252" s="165"/>
      <c r="JXE252" s="166"/>
      <c r="JXG252" s="164"/>
      <c r="JXH252" s="168"/>
      <c r="JXI252" s="168"/>
      <c r="JXJ252" s="165"/>
      <c r="JXK252" s="165"/>
      <c r="JXL252" s="165"/>
      <c r="JXM252" s="166"/>
      <c r="JXO252" s="164"/>
      <c r="JXP252" s="168"/>
      <c r="JXQ252" s="168"/>
      <c r="JXR252" s="165"/>
      <c r="JXS252" s="165"/>
      <c r="JXT252" s="165"/>
      <c r="JXU252" s="166"/>
      <c r="JXW252" s="164"/>
      <c r="JXX252" s="168"/>
      <c r="JXY252" s="168"/>
      <c r="JXZ252" s="165"/>
      <c r="JYA252" s="165"/>
      <c r="JYB252" s="165"/>
      <c r="JYC252" s="166"/>
      <c r="JYE252" s="164"/>
      <c r="JYF252" s="168"/>
      <c r="JYG252" s="168"/>
      <c r="JYH252" s="165"/>
      <c r="JYI252" s="165"/>
      <c r="JYJ252" s="165"/>
      <c r="JYK252" s="166"/>
      <c r="JYM252" s="164"/>
      <c r="JYN252" s="168"/>
      <c r="JYO252" s="168"/>
      <c r="JYP252" s="165"/>
      <c r="JYQ252" s="165"/>
      <c r="JYR252" s="165"/>
      <c r="JYS252" s="166"/>
      <c r="JYU252" s="164"/>
      <c r="JYV252" s="168"/>
      <c r="JYW252" s="168"/>
      <c r="JYX252" s="165"/>
      <c r="JYY252" s="165"/>
      <c r="JYZ252" s="165"/>
      <c r="JZA252" s="166"/>
      <c r="JZC252" s="164"/>
      <c r="JZD252" s="168"/>
      <c r="JZE252" s="168"/>
      <c r="JZF252" s="165"/>
      <c r="JZG252" s="165"/>
      <c r="JZH252" s="165"/>
      <c r="JZI252" s="166"/>
      <c r="JZK252" s="164"/>
      <c r="JZL252" s="168"/>
      <c r="JZM252" s="168"/>
      <c r="JZN252" s="165"/>
      <c r="JZO252" s="165"/>
      <c r="JZP252" s="165"/>
      <c r="JZQ252" s="166"/>
      <c r="JZS252" s="164"/>
      <c r="JZT252" s="168"/>
      <c r="JZU252" s="168"/>
      <c r="JZV252" s="165"/>
      <c r="JZW252" s="165"/>
      <c r="JZX252" s="165"/>
      <c r="JZY252" s="166"/>
      <c r="KAA252" s="164"/>
      <c r="KAB252" s="168"/>
      <c r="KAC252" s="168"/>
      <c r="KAD252" s="165"/>
      <c r="KAE252" s="165"/>
      <c r="KAF252" s="165"/>
      <c r="KAG252" s="166"/>
      <c r="KAI252" s="164"/>
      <c r="KAJ252" s="168"/>
      <c r="KAK252" s="168"/>
      <c r="KAL252" s="165"/>
      <c r="KAM252" s="165"/>
      <c r="KAN252" s="165"/>
      <c r="KAO252" s="166"/>
      <c r="KAQ252" s="164"/>
      <c r="KAR252" s="168"/>
      <c r="KAS252" s="168"/>
      <c r="KAT252" s="165"/>
      <c r="KAU252" s="165"/>
      <c r="KAV252" s="165"/>
      <c r="KAW252" s="166"/>
      <c r="KAY252" s="164"/>
      <c r="KAZ252" s="168"/>
      <c r="KBA252" s="168"/>
      <c r="KBB252" s="165"/>
      <c r="KBC252" s="165"/>
      <c r="KBD252" s="165"/>
      <c r="KBE252" s="166"/>
      <c r="KBG252" s="164"/>
      <c r="KBH252" s="168"/>
      <c r="KBI252" s="168"/>
      <c r="KBJ252" s="165"/>
      <c r="KBK252" s="165"/>
      <c r="KBL252" s="165"/>
      <c r="KBM252" s="166"/>
      <c r="KBO252" s="164"/>
      <c r="KBP252" s="168"/>
      <c r="KBQ252" s="168"/>
      <c r="KBR252" s="165"/>
      <c r="KBS252" s="165"/>
      <c r="KBT252" s="165"/>
      <c r="KBU252" s="166"/>
      <c r="KBW252" s="164"/>
      <c r="KBX252" s="168"/>
      <c r="KBY252" s="168"/>
      <c r="KBZ252" s="165"/>
      <c r="KCA252" s="165"/>
      <c r="KCB252" s="165"/>
      <c r="KCC252" s="166"/>
      <c r="KCE252" s="164"/>
      <c r="KCF252" s="168"/>
      <c r="KCG252" s="168"/>
      <c r="KCH252" s="165"/>
      <c r="KCI252" s="165"/>
      <c r="KCJ252" s="165"/>
      <c r="KCK252" s="166"/>
      <c r="KCM252" s="164"/>
      <c r="KCN252" s="168"/>
      <c r="KCO252" s="168"/>
      <c r="KCP252" s="165"/>
      <c r="KCQ252" s="165"/>
      <c r="KCR252" s="165"/>
      <c r="KCS252" s="166"/>
      <c r="KCU252" s="164"/>
      <c r="KCV252" s="168"/>
      <c r="KCW252" s="168"/>
      <c r="KCX252" s="165"/>
      <c r="KCY252" s="165"/>
      <c r="KCZ252" s="165"/>
      <c r="KDA252" s="166"/>
      <c r="KDC252" s="164"/>
      <c r="KDD252" s="168"/>
      <c r="KDE252" s="168"/>
      <c r="KDF252" s="165"/>
      <c r="KDG252" s="165"/>
      <c r="KDH252" s="165"/>
      <c r="KDI252" s="166"/>
      <c r="KDK252" s="164"/>
      <c r="KDL252" s="168"/>
      <c r="KDM252" s="168"/>
      <c r="KDN252" s="165"/>
      <c r="KDO252" s="165"/>
      <c r="KDP252" s="165"/>
      <c r="KDQ252" s="166"/>
      <c r="KDS252" s="164"/>
      <c r="KDT252" s="168"/>
      <c r="KDU252" s="168"/>
      <c r="KDV252" s="165"/>
      <c r="KDW252" s="165"/>
      <c r="KDX252" s="165"/>
      <c r="KDY252" s="166"/>
      <c r="KEA252" s="164"/>
      <c r="KEB252" s="168"/>
      <c r="KEC252" s="168"/>
      <c r="KED252" s="165"/>
      <c r="KEE252" s="165"/>
      <c r="KEF252" s="165"/>
      <c r="KEG252" s="166"/>
      <c r="KEI252" s="164"/>
      <c r="KEJ252" s="168"/>
      <c r="KEK252" s="168"/>
      <c r="KEL252" s="165"/>
      <c r="KEM252" s="165"/>
      <c r="KEN252" s="165"/>
      <c r="KEO252" s="166"/>
      <c r="KEQ252" s="164"/>
      <c r="KER252" s="168"/>
      <c r="KES252" s="168"/>
      <c r="KET252" s="165"/>
      <c r="KEU252" s="165"/>
      <c r="KEV252" s="165"/>
      <c r="KEW252" s="166"/>
      <c r="KEY252" s="164"/>
      <c r="KEZ252" s="168"/>
      <c r="KFA252" s="168"/>
      <c r="KFB252" s="165"/>
      <c r="KFC252" s="165"/>
      <c r="KFD252" s="165"/>
      <c r="KFE252" s="166"/>
      <c r="KFG252" s="164"/>
      <c r="KFH252" s="168"/>
      <c r="KFI252" s="168"/>
      <c r="KFJ252" s="165"/>
      <c r="KFK252" s="165"/>
      <c r="KFL252" s="165"/>
      <c r="KFM252" s="166"/>
      <c r="KFO252" s="164"/>
      <c r="KFP252" s="168"/>
      <c r="KFQ252" s="168"/>
      <c r="KFR252" s="165"/>
      <c r="KFS252" s="165"/>
      <c r="KFT252" s="165"/>
      <c r="KFU252" s="166"/>
      <c r="KFW252" s="164"/>
      <c r="KFX252" s="168"/>
      <c r="KFY252" s="168"/>
      <c r="KFZ252" s="165"/>
      <c r="KGA252" s="165"/>
      <c r="KGB252" s="165"/>
      <c r="KGC252" s="166"/>
      <c r="KGE252" s="164"/>
      <c r="KGF252" s="168"/>
      <c r="KGG252" s="168"/>
      <c r="KGH252" s="165"/>
      <c r="KGI252" s="165"/>
      <c r="KGJ252" s="165"/>
      <c r="KGK252" s="166"/>
      <c r="KGM252" s="164"/>
      <c r="KGN252" s="168"/>
      <c r="KGO252" s="168"/>
      <c r="KGP252" s="165"/>
      <c r="KGQ252" s="165"/>
      <c r="KGR252" s="165"/>
      <c r="KGS252" s="166"/>
      <c r="KGU252" s="164"/>
      <c r="KGV252" s="168"/>
      <c r="KGW252" s="168"/>
      <c r="KGX252" s="165"/>
      <c r="KGY252" s="165"/>
      <c r="KGZ252" s="165"/>
      <c r="KHA252" s="166"/>
      <c r="KHC252" s="164"/>
      <c r="KHD252" s="168"/>
      <c r="KHE252" s="168"/>
      <c r="KHF252" s="165"/>
      <c r="KHG252" s="165"/>
      <c r="KHH252" s="165"/>
      <c r="KHI252" s="166"/>
      <c r="KHK252" s="164"/>
      <c r="KHL252" s="168"/>
      <c r="KHM252" s="168"/>
      <c r="KHN252" s="165"/>
      <c r="KHO252" s="165"/>
      <c r="KHP252" s="165"/>
      <c r="KHQ252" s="166"/>
      <c r="KHS252" s="164"/>
      <c r="KHT252" s="168"/>
      <c r="KHU252" s="168"/>
      <c r="KHV252" s="165"/>
      <c r="KHW252" s="165"/>
      <c r="KHX252" s="165"/>
      <c r="KHY252" s="166"/>
      <c r="KIA252" s="164"/>
      <c r="KIB252" s="168"/>
      <c r="KIC252" s="168"/>
      <c r="KID252" s="165"/>
      <c r="KIE252" s="165"/>
      <c r="KIF252" s="165"/>
      <c r="KIG252" s="166"/>
      <c r="KII252" s="164"/>
      <c r="KIJ252" s="168"/>
      <c r="KIK252" s="168"/>
      <c r="KIL252" s="165"/>
      <c r="KIM252" s="165"/>
      <c r="KIN252" s="165"/>
      <c r="KIO252" s="166"/>
      <c r="KIQ252" s="164"/>
      <c r="KIR252" s="168"/>
      <c r="KIS252" s="168"/>
      <c r="KIT252" s="165"/>
      <c r="KIU252" s="165"/>
      <c r="KIV252" s="165"/>
      <c r="KIW252" s="166"/>
      <c r="KIY252" s="164"/>
      <c r="KIZ252" s="168"/>
      <c r="KJA252" s="168"/>
      <c r="KJB252" s="165"/>
      <c r="KJC252" s="165"/>
      <c r="KJD252" s="165"/>
      <c r="KJE252" s="166"/>
      <c r="KJG252" s="164"/>
      <c r="KJH252" s="168"/>
      <c r="KJI252" s="168"/>
      <c r="KJJ252" s="165"/>
      <c r="KJK252" s="165"/>
      <c r="KJL252" s="165"/>
      <c r="KJM252" s="166"/>
      <c r="KJO252" s="164"/>
      <c r="KJP252" s="168"/>
      <c r="KJQ252" s="168"/>
      <c r="KJR252" s="165"/>
      <c r="KJS252" s="165"/>
      <c r="KJT252" s="165"/>
      <c r="KJU252" s="166"/>
      <c r="KJW252" s="164"/>
      <c r="KJX252" s="168"/>
      <c r="KJY252" s="168"/>
      <c r="KJZ252" s="165"/>
      <c r="KKA252" s="165"/>
      <c r="KKB252" s="165"/>
      <c r="KKC252" s="166"/>
      <c r="KKE252" s="164"/>
      <c r="KKF252" s="168"/>
      <c r="KKG252" s="168"/>
      <c r="KKH252" s="165"/>
      <c r="KKI252" s="165"/>
      <c r="KKJ252" s="165"/>
      <c r="KKK252" s="166"/>
      <c r="KKM252" s="164"/>
      <c r="KKN252" s="168"/>
      <c r="KKO252" s="168"/>
      <c r="KKP252" s="165"/>
      <c r="KKQ252" s="165"/>
      <c r="KKR252" s="165"/>
      <c r="KKS252" s="166"/>
      <c r="KKU252" s="164"/>
      <c r="KKV252" s="168"/>
      <c r="KKW252" s="168"/>
      <c r="KKX252" s="165"/>
      <c r="KKY252" s="165"/>
      <c r="KKZ252" s="165"/>
      <c r="KLA252" s="166"/>
      <c r="KLC252" s="164"/>
      <c r="KLD252" s="168"/>
      <c r="KLE252" s="168"/>
      <c r="KLF252" s="165"/>
      <c r="KLG252" s="165"/>
      <c r="KLH252" s="165"/>
      <c r="KLI252" s="166"/>
      <c r="KLK252" s="164"/>
      <c r="KLL252" s="168"/>
      <c r="KLM252" s="168"/>
      <c r="KLN252" s="165"/>
      <c r="KLO252" s="165"/>
      <c r="KLP252" s="165"/>
      <c r="KLQ252" s="166"/>
      <c r="KLS252" s="164"/>
      <c r="KLT252" s="168"/>
      <c r="KLU252" s="168"/>
      <c r="KLV252" s="165"/>
      <c r="KLW252" s="165"/>
      <c r="KLX252" s="165"/>
      <c r="KLY252" s="166"/>
      <c r="KMA252" s="164"/>
      <c r="KMB252" s="168"/>
      <c r="KMC252" s="168"/>
      <c r="KMD252" s="165"/>
      <c r="KME252" s="165"/>
      <c r="KMF252" s="165"/>
      <c r="KMG252" s="166"/>
      <c r="KMI252" s="164"/>
      <c r="KMJ252" s="168"/>
      <c r="KMK252" s="168"/>
      <c r="KML252" s="165"/>
      <c r="KMM252" s="165"/>
      <c r="KMN252" s="165"/>
      <c r="KMO252" s="166"/>
      <c r="KMQ252" s="164"/>
      <c r="KMR252" s="168"/>
      <c r="KMS252" s="168"/>
      <c r="KMT252" s="165"/>
      <c r="KMU252" s="165"/>
      <c r="KMV252" s="165"/>
      <c r="KMW252" s="166"/>
      <c r="KMY252" s="164"/>
      <c r="KMZ252" s="168"/>
      <c r="KNA252" s="168"/>
      <c r="KNB252" s="165"/>
      <c r="KNC252" s="165"/>
      <c r="KND252" s="165"/>
      <c r="KNE252" s="166"/>
      <c r="KNG252" s="164"/>
      <c r="KNH252" s="168"/>
      <c r="KNI252" s="168"/>
      <c r="KNJ252" s="165"/>
      <c r="KNK252" s="165"/>
      <c r="KNL252" s="165"/>
      <c r="KNM252" s="166"/>
      <c r="KNO252" s="164"/>
      <c r="KNP252" s="168"/>
      <c r="KNQ252" s="168"/>
      <c r="KNR252" s="165"/>
      <c r="KNS252" s="165"/>
      <c r="KNT252" s="165"/>
      <c r="KNU252" s="166"/>
      <c r="KNW252" s="164"/>
      <c r="KNX252" s="168"/>
      <c r="KNY252" s="168"/>
      <c r="KNZ252" s="165"/>
      <c r="KOA252" s="165"/>
      <c r="KOB252" s="165"/>
      <c r="KOC252" s="166"/>
      <c r="KOE252" s="164"/>
      <c r="KOF252" s="168"/>
      <c r="KOG252" s="168"/>
      <c r="KOH252" s="165"/>
      <c r="KOI252" s="165"/>
      <c r="KOJ252" s="165"/>
      <c r="KOK252" s="166"/>
      <c r="KOM252" s="164"/>
      <c r="KON252" s="168"/>
      <c r="KOO252" s="168"/>
      <c r="KOP252" s="165"/>
      <c r="KOQ252" s="165"/>
      <c r="KOR252" s="165"/>
      <c r="KOS252" s="166"/>
      <c r="KOU252" s="164"/>
      <c r="KOV252" s="168"/>
      <c r="KOW252" s="168"/>
      <c r="KOX252" s="165"/>
      <c r="KOY252" s="165"/>
      <c r="KOZ252" s="165"/>
      <c r="KPA252" s="166"/>
      <c r="KPC252" s="164"/>
      <c r="KPD252" s="168"/>
      <c r="KPE252" s="168"/>
      <c r="KPF252" s="165"/>
      <c r="KPG252" s="165"/>
      <c r="KPH252" s="165"/>
      <c r="KPI252" s="166"/>
      <c r="KPK252" s="164"/>
      <c r="KPL252" s="168"/>
      <c r="KPM252" s="168"/>
      <c r="KPN252" s="165"/>
      <c r="KPO252" s="165"/>
      <c r="KPP252" s="165"/>
      <c r="KPQ252" s="166"/>
      <c r="KPS252" s="164"/>
      <c r="KPT252" s="168"/>
      <c r="KPU252" s="168"/>
      <c r="KPV252" s="165"/>
      <c r="KPW252" s="165"/>
      <c r="KPX252" s="165"/>
      <c r="KPY252" s="166"/>
      <c r="KQA252" s="164"/>
      <c r="KQB252" s="168"/>
      <c r="KQC252" s="168"/>
      <c r="KQD252" s="165"/>
      <c r="KQE252" s="165"/>
      <c r="KQF252" s="165"/>
      <c r="KQG252" s="166"/>
      <c r="KQI252" s="164"/>
      <c r="KQJ252" s="168"/>
      <c r="KQK252" s="168"/>
      <c r="KQL252" s="165"/>
      <c r="KQM252" s="165"/>
      <c r="KQN252" s="165"/>
      <c r="KQO252" s="166"/>
      <c r="KQQ252" s="164"/>
      <c r="KQR252" s="168"/>
      <c r="KQS252" s="168"/>
      <c r="KQT252" s="165"/>
      <c r="KQU252" s="165"/>
      <c r="KQV252" s="165"/>
      <c r="KQW252" s="166"/>
      <c r="KQY252" s="164"/>
      <c r="KQZ252" s="168"/>
      <c r="KRA252" s="168"/>
      <c r="KRB252" s="165"/>
      <c r="KRC252" s="165"/>
      <c r="KRD252" s="165"/>
      <c r="KRE252" s="166"/>
      <c r="KRG252" s="164"/>
      <c r="KRH252" s="168"/>
      <c r="KRI252" s="168"/>
      <c r="KRJ252" s="165"/>
      <c r="KRK252" s="165"/>
      <c r="KRL252" s="165"/>
      <c r="KRM252" s="166"/>
      <c r="KRO252" s="164"/>
      <c r="KRP252" s="168"/>
      <c r="KRQ252" s="168"/>
      <c r="KRR252" s="165"/>
      <c r="KRS252" s="165"/>
      <c r="KRT252" s="165"/>
      <c r="KRU252" s="166"/>
      <c r="KRW252" s="164"/>
      <c r="KRX252" s="168"/>
      <c r="KRY252" s="168"/>
      <c r="KRZ252" s="165"/>
      <c r="KSA252" s="165"/>
      <c r="KSB252" s="165"/>
      <c r="KSC252" s="166"/>
      <c r="KSE252" s="164"/>
      <c r="KSF252" s="168"/>
      <c r="KSG252" s="168"/>
      <c r="KSH252" s="165"/>
      <c r="KSI252" s="165"/>
      <c r="KSJ252" s="165"/>
      <c r="KSK252" s="166"/>
      <c r="KSM252" s="164"/>
      <c r="KSN252" s="168"/>
      <c r="KSO252" s="168"/>
      <c r="KSP252" s="165"/>
      <c r="KSQ252" s="165"/>
      <c r="KSR252" s="165"/>
      <c r="KSS252" s="166"/>
      <c r="KSU252" s="164"/>
      <c r="KSV252" s="168"/>
      <c r="KSW252" s="168"/>
      <c r="KSX252" s="165"/>
      <c r="KSY252" s="165"/>
      <c r="KSZ252" s="165"/>
      <c r="KTA252" s="166"/>
      <c r="KTC252" s="164"/>
      <c r="KTD252" s="168"/>
      <c r="KTE252" s="168"/>
      <c r="KTF252" s="165"/>
      <c r="KTG252" s="165"/>
      <c r="KTH252" s="165"/>
      <c r="KTI252" s="166"/>
      <c r="KTK252" s="164"/>
      <c r="KTL252" s="168"/>
      <c r="KTM252" s="168"/>
      <c r="KTN252" s="165"/>
      <c r="KTO252" s="165"/>
      <c r="KTP252" s="165"/>
      <c r="KTQ252" s="166"/>
      <c r="KTS252" s="164"/>
      <c r="KTT252" s="168"/>
      <c r="KTU252" s="168"/>
      <c r="KTV252" s="165"/>
      <c r="KTW252" s="165"/>
      <c r="KTX252" s="165"/>
      <c r="KTY252" s="166"/>
      <c r="KUA252" s="164"/>
      <c r="KUB252" s="168"/>
      <c r="KUC252" s="168"/>
      <c r="KUD252" s="165"/>
      <c r="KUE252" s="165"/>
      <c r="KUF252" s="165"/>
      <c r="KUG252" s="166"/>
      <c r="KUI252" s="164"/>
      <c r="KUJ252" s="168"/>
      <c r="KUK252" s="168"/>
      <c r="KUL252" s="165"/>
      <c r="KUM252" s="165"/>
      <c r="KUN252" s="165"/>
      <c r="KUO252" s="166"/>
      <c r="KUQ252" s="164"/>
      <c r="KUR252" s="168"/>
      <c r="KUS252" s="168"/>
      <c r="KUT252" s="165"/>
      <c r="KUU252" s="165"/>
      <c r="KUV252" s="165"/>
      <c r="KUW252" s="166"/>
      <c r="KUY252" s="164"/>
      <c r="KUZ252" s="168"/>
      <c r="KVA252" s="168"/>
      <c r="KVB252" s="165"/>
      <c r="KVC252" s="165"/>
      <c r="KVD252" s="165"/>
      <c r="KVE252" s="166"/>
      <c r="KVG252" s="164"/>
      <c r="KVH252" s="168"/>
      <c r="KVI252" s="168"/>
      <c r="KVJ252" s="165"/>
      <c r="KVK252" s="165"/>
      <c r="KVL252" s="165"/>
      <c r="KVM252" s="166"/>
      <c r="KVO252" s="164"/>
      <c r="KVP252" s="168"/>
      <c r="KVQ252" s="168"/>
      <c r="KVR252" s="165"/>
      <c r="KVS252" s="165"/>
      <c r="KVT252" s="165"/>
      <c r="KVU252" s="166"/>
      <c r="KVW252" s="164"/>
      <c r="KVX252" s="168"/>
      <c r="KVY252" s="168"/>
      <c r="KVZ252" s="165"/>
      <c r="KWA252" s="165"/>
      <c r="KWB252" s="165"/>
      <c r="KWC252" s="166"/>
      <c r="KWE252" s="164"/>
      <c r="KWF252" s="168"/>
      <c r="KWG252" s="168"/>
      <c r="KWH252" s="165"/>
      <c r="KWI252" s="165"/>
      <c r="KWJ252" s="165"/>
      <c r="KWK252" s="166"/>
      <c r="KWM252" s="164"/>
      <c r="KWN252" s="168"/>
      <c r="KWO252" s="168"/>
      <c r="KWP252" s="165"/>
      <c r="KWQ252" s="165"/>
      <c r="KWR252" s="165"/>
      <c r="KWS252" s="166"/>
      <c r="KWU252" s="164"/>
      <c r="KWV252" s="168"/>
      <c r="KWW252" s="168"/>
      <c r="KWX252" s="165"/>
      <c r="KWY252" s="165"/>
      <c r="KWZ252" s="165"/>
      <c r="KXA252" s="166"/>
      <c r="KXC252" s="164"/>
      <c r="KXD252" s="168"/>
      <c r="KXE252" s="168"/>
      <c r="KXF252" s="165"/>
      <c r="KXG252" s="165"/>
      <c r="KXH252" s="165"/>
      <c r="KXI252" s="166"/>
      <c r="KXK252" s="164"/>
      <c r="KXL252" s="168"/>
      <c r="KXM252" s="168"/>
      <c r="KXN252" s="165"/>
      <c r="KXO252" s="165"/>
      <c r="KXP252" s="165"/>
      <c r="KXQ252" s="166"/>
      <c r="KXS252" s="164"/>
      <c r="KXT252" s="168"/>
      <c r="KXU252" s="168"/>
      <c r="KXV252" s="165"/>
      <c r="KXW252" s="165"/>
      <c r="KXX252" s="165"/>
      <c r="KXY252" s="166"/>
      <c r="KYA252" s="164"/>
      <c r="KYB252" s="168"/>
      <c r="KYC252" s="168"/>
      <c r="KYD252" s="165"/>
      <c r="KYE252" s="165"/>
      <c r="KYF252" s="165"/>
      <c r="KYG252" s="166"/>
      <c r="KYI252" s="164"/>
      <c r="KYJ252" s="168"/>
      <c r="KYK252" s="168"/>
      <c r="KYL252" s="165"/>
      <c r="KYM252" s="165"/>
      <c r="KYN252" s="165"/>
      <c r="KYO252" s="166"/>
      <c r="KYQ252" s="164"/>
      <c r="KYR252" s="168"/>
      <c r="KYS252" s="168"/>
      <c r="KYT252" s="165"/>
      <c r="KYU252" s="165"/>
      <c r="KYV252" s="165"/>
      <c r="KYW252" s="166"/>
      <c r="KYY252" s="164"/>
      <c r="KYZ252" s="168"/>
      <c r="KZA252" s="168"/>
      <c r="KZB252" s="165"/>
      <c r="KZC252" s="165"/>
      <c r="KZD252" s="165"/>
      <c r="KZE252" s="166"/>
      <c r="KZG252" s="164"/>
      <c r="KZH252" s="168"/>
      <c r="KZI252" s="168"/>
      <c r="KZJ252" s="165"/>
      <c r="KZK252" s="165"/>
      <c r="KZL252" s="165"/>
      <c r="KZM252" s="166"/>
      <c r="KZO252" s="164"/>
      <c r="KZP252" s="168"/>
      <c r="KZQ252" s="168"/>
      <c r="KZR252" s="165"/>
      <c r="KZS252" s="165"/>
      <c r="KZT252" s="165"/>
      <c r="KZU252" s="166"/>
      <c r="KZW252" s="164"/>
      <c r="KZX252" s="168"/>
      <c r="KZY252" s="168"/>
      <c r="KZZ252" s="165"/>
      <c r="LAA252" s="165"/>
      <c r="LAB252" s="165"/>
      <c r="LAC252" s="166"/>
      <c r="LAE252" s="164"/>
      <c r="LAF252" s="168"/>
      <c r="LAG252" s="168"/>
      <c r="LAH252" s="165"/>
      <c r="LAI252" s="165"/>
      <c r="LAJ252" s="165"/>
      <c r="LAK252" s="166"/>
      <c r="LAM252" s="164"/>
      <c r="LAN252" s="168"/>
      <c r="LAO252" s="168"/>
      <c r="LAP252" s="165"/>
      <c r="LAQ252" s="165"/>
      <c r="LAR252" s="165"/>
      <c r="LAS252" s="166"/>
      <c r="LAU252" s="164"/>
      <c r="LAV252" s="168"/>
      <c r="LAW252" s="168"/>
      <c r="LAX252" s="165"/>
      <c r="LAY252" s="165"/>
      <c r="LAZ252" s="165"/>
      <c r="LBA252" s="166"/>
      <c r="LBC252" s="164"/>
      <c r="LBD252" s="168"/>
      <c r="LBE252" s="168"/>
      <c r="LBF252" s="165"/>
      <c r="LBG252" s="165"/>
      <c r="LBH252" s="165"/>
      <c r="LBI252" s="166"/>
      <c r="LBK252" s="164"/>
      <c r="LBL252" s="168"/>
      <c r="LBM252" s="168"/>
      <c r="LBN252" s="165"/>
      <c r="LBO252" s="165"/>
      <c r="LBP252" s="165"/>
      <c r="LBQ252" s="166"/>
      <c r="LBS252" s="164"/>
      <c r="LBT252" s="168"/>
      <c r="LBU252" s="168"/>
      <c r="LBV252" s="165"/>
      <c r="LBW252" s="165"/>
      <c r="LBX252" s="165"/>
      <c r="LBY252" s="166"/>
      <c r="LCA252" s="164"/>
      <c r="LCB252" s="168"/>
      <c r="LCC252" s="168"/>
      <c r="LCD252" s="165"/>
      <c r="LCE252" s="165"/>
      <c r="LCF252" s="165"/>
      <c r="LCG252" s="166"/>
      <c r="LCI252" s="164"/>
      <c r="LCJ252" s="168"/>
      <c r="LCK252" s="168"/>
      <c r="LCL252" s="165"/>
      <c r="LCM252" s="165"/>
      <c r="LCN252" s="165"/>
      <c r="LCO252" s="166"/>
      <c r="LCQ252" s="164"/>
      <c r="LCR252" s="168"/>
      <c r="LCS252" s="168"/>
      <c r="LCT252" s="165"/>
      <c r="LCU252" s="165"/>
      <c r="LCV252" s="165"/>
      <c r="LCW252" s="166"/>
      <c r="LCY252" s="164"/>
      <c r="LCZ252" s="168"/>
      <c r="LDA252" s="168"/>
      <c r="LDB252" s="165"/>
      <c r="LDC252" s="165"/>
      <c r="LDD252" s="165"/>
      <c r="LDE252" s="166"/>
      <c r="LDG252" s="164"/>
      <c r="LDH252" s="168"/>
      <c r="LDI252" s="168"/>
      <c r="LDJ252" s="165"/>
      <c r="LDK252" s="165"/>
      <c r="LDL252" s="165"/>
      <c r="LDM252" s="166"/>
      <c r="LDO252" s="164"/>
      <c r="LDP252" s="168"/>
      <c r="LDQ252" s="168"/>
      <c r="LDR252" s="165"/>
      <c r="LDS252" s="165"/>
      <c r="LDT252" s="165"/>
      <c r="LDU252" s="166"/>
      <c r="LDW252" s="164"/>
      <c r="LDX252" s="168"/>
      <c r="LDY252" s="168"/>
      <c r="LDZ252" s="165"/>
      <c r="LEA252" s="165"/>
      <c r="LEB252" s="165"/>
      <c r="LEC252" s="166"/>
      <c r="LEE252" s="164"/>
      <c r="LEF252" s="168"/>
      <c r="LEG252" s="168"/>
      <c r="LEH252" s="165"/>
      <c r="LEI252" s="165"/>
      <c r="LEJ252" s="165"/>
      <c r="LEK252" s="166"/>
      <c r="LEM252" s="164"/>
      <c r="LEN252" s="168"/>
      <c r="LEO252" s="168"/>
      <c r="LEP252" s="165"/>
      <c r="LEQ252" s="165"/>
      <c r="LER252" s="165"/>
      <c r="LES252" s="166"/>
      <c r="LEU252" s="164"/>
      <c r="LEV252" s="168"/>
      <c r="LEW252" s="168"/>
      <c r="LEX252" s="165"/>
      <c r="LEY252" s="165"/>
      <c r="LEZ252" s="165"/>
      <c r="LFA252" s="166"/>
      <c r="LFC252" s="164"/>
      <c r="LFD252" s="168"/>
      <c r="LFE252" s="168"/>
      <c r="LFF252" s="165"/>
      <c r="LFG252" s="165"/>
      <c r="LFH252" s="165"/>
      <c r="LFI252" s="166"/>
      <c r="LFK252" s="164"/>
      <c r="LFL252" s="168"/>
      <c r="LFM252" s="168"/>
      <c r="LFN252" s="165"/>
      <c r="LFO252" s="165"/>
      <c r="LFP252" s="165"/>
      <c r="LFQ252" s="166"/>
      <c r="LFS252" s="164"/>
      <c r="LFT252" s="168"/>
      <c r="LFU252" s="168"/>
      <c r="LFV252" s="165"/>
      <c r="LFW252" s="165"/>
      <c r="LFX252" s="165"/>
      <c r="LFY252" s="166"/>
      <c r="LGA252" s="164"/>
      <c r="LGB252" s="168"/>
      <c r="LGC252" s="168"/>
      <c r="LGD252" s="165"/>
      <c r="LGE252" s="165"/>
      <c r="LGF252" s="165"/>
      <c r="LGG252" s="166"/>
      <c r="LGI252" s="164"/>
      <c r="LGJ252" s="168"/>
      <c r="LGK252" s="168"/>
      <c r="LGL252" s="165"/>
      <c r="LGM252" s="165"/>
      <c r="LGN252" s="165"/>
      <c r="LGO252" s="166"/>
      <c r="LGQ252" s="164"/>
      <c r="LGR252" s="168"/>
      <c r="LGS252" s="168"/>
      <c r="LGT252" s="165"/>
      <c r="LGU252" s="165"/>
      <c r="LGV252" s="165"/>
      <c r="LGW252" s="166"/>
      <c r="LGY252" s="164"/>
      <c r="LGZ252" s="168"/>
      <c r="LHA252" s="168"/>
      <c r="LHB252" s="165"/>
      <c r="LHC252" s="165"/>
      <c r="LHD252" s="165"/>
      <c r="LHE252" s="166"/>
      <c r="LHG252" s="164"/>
      <c r="LHH252" s="168"/>
      <c r="LHI252" s="168"/>
      <c r="LHJ252" s="165"/>
      <c r="LHK252" s="165"/>
      <c r="LHL252" s="165"/>
      <c r="LHM252" s="166"/>
      <c r="LHO252" s="164"/>
      <c r="LHP252" s="168"/>
      <c r="LHQ252" s="168"/>
      <c r="LHR252" s="165"/>
      <c r="LHS252" s="165"/>
      <c r="LHT252" s="165"/>
      <c r="LHU252" s="166"/>
      <c r="LHW252" s="164"/>
      <c r="LHX252" s="168"/>
      <c r="LHY252" s="168"/>
      <c r="LHZ252" s="165"/>
      <c r="LIA252" s="165"/>
      <c r="LIB252" s="165"/>
      <c r="LIC252" s="166"/>
      <c r="LIE252" s="164"/>
      <c r="LIF252" s="168"/>
      <c r="LIG252" s="168"/>
      <c r="LIH252" s="165"/>
      <c r="LII252" s="165"/>
      <c r="LIJ252" s="165"/>
      <c r="LIK252" s="166"/>
      <c r="LIM252" s="164"/>
      <c r="LIN252" s="168"/>
      <c r="LIO252" s="168"/>
      <c r="LIP252" s="165"/>
      <c r="LIQ252" s="165"/>
      <c r="LIR252" s="165"/>
      <c r="LIS252" s="166"/>
      <c r="LIU252" s="164"/>
      <c r="LIV252" s="168"/>
      <c r="LIW252" s="168"/>
      <c r="LIX252" s="165"/>
      <c r="LIY252" s="165"/>
      <c r="LIZ252" s="165"/>
      <c r="LJA252" s="166"/>
      <c r="LJC252" s="164"/>
      <c r="LJD252" s="168"/>
      <c r="LJE252" s="168"/>
      <c r="LJF252" s="165"/>
      <c r="LJG252" s="165"/>
      <c r="LJH252" s="165"/>
      <c r="LJI252" s="166"/>
      <c r="LJK252" s="164"/>
      <c r="LJL252" s="168"/>
      <c r="LJM252" s="168"/>
      <c r="LJN252" s="165"/>
      <c r="LJO252" s="165"/>
      <c r="LJP252" s="165"/>
      <c r="LJQ252" s="166"/>
      <c r="LJS252" s="164"/>
      <c r="LJT252" s="168"/>
      <c r="LJU252" s="168"/>
      <c r="LJV252" s="165"/>
      <c r="LJW252" s="165"/>
      <c r="LJX252" s="165"/>
      <c r="LJY252" s="166"/>
      <c r="LKA252" s="164"/>
      <c r="LKB252" s="168"/>
      <c r="LKC252" s="168"/>
      <c r="LKD252" s="165"/>
      <c r="LKE252" s="165"/>
      <c r="LKF252" s="165"/>
      <c r="LKG252" s="166"/>
      <c r="LKI252" s="164"/>
      <c r="LKJ252" s="168"/>
      <c r="LKK252" s="168"/>
      <c r="LKL252" s="165"/>
      <c r="LKM252" s="165"/>
      <c r="LKN252" s="165"/>
      <c r="LKO252" s="166"/>
      <c r="LKQ252" s="164"/>
      <c r="LKR252" s="168"/>
      <c r="LKS252" s="168"/>
      <c r="LKT252" s="165"/>
      <c r="LKU252" s="165"/>
      <c r="LKV252" s="165"/>
      <c r="LKW252" s="166"/>
      <c r="LKY252" s="164"/>
      <c r="LKZ252" s="168"/>
      <c r="LLA252" s="168"/>
      <c r="LLB252" s="165"/>
      <c r="LLC252" s="165"/>
      <c r="LLD252" s="165"/>
      <c r="LLE252" s="166"/>
      <c r="LLG252" s="164"/>
      <c r="LLH252" s="168"/>
      <c r="LLI252" s="168"/>
      <c r="LLJ252" s="165"/>
      <c r="LLK252" s="165"/>
      <c r="LLL252" s="165"/>
      <c r="LLM252" s="166"/>
      <c r="LLO252" s="164"/>
      <c r="LLP252" s="168"/>
      <c r="LLQ252" s="168"/>
      <c r="LLR252" s="165"/>
      <c r="LLS252" s="165"/>
      <c r="LLT252" s="165"/>
      <c r="LLU252" s="166"/>
      <c r="LLW252" s="164"/>
      <c r="LLX252" s="168"/>
      <c r="LLY252" s="168"/>
      <c r="LLZ252" s="165"/>
      <c r="LMA252" s="165"/>
      <c r="LMB252" s="165"/>
      <c r="LMC252" s="166"/>
      <c r="LME252" s="164"/>
      <c r="LMF252" s="168"/>
      <c r="LMG252" s="168"/>
      <c r="LMH252" s="165"/>
      <c r="LMI252" s="165"/>
      <c r="LMJ252" s="165"/>
      <c r="LMK252" s="166"/>
      <c r="LMM252" s="164"/>
      <c r="LMN252" s="168"/>
      <c r="LMO252" s="168"/>
      <c r="LMP252" s="165"/>
      <c r="LMQ252" s="165"/>
      <c r="LMR252" s="165"/>
      <c r="LMS252" s="166"/>
      <c r="LMU252" s="164"/>
      <c r="LMV252" s="168"/>
      <c r="LMW252" s="168"/>
      <c r="LMX252" s="165"/>
      <c r="LMY252" s="165"/>
      <c r="LMZ252" s="165"/>
      <c r="LNA252" s="166"/>
      <c r="LNC252" s="164"/>
      <c r="LND252" s="168"/>
      <c r="LNE252" s="168"/>
      <c r="LNF252" s="165"/>
      <c r="LNG252" s="165"/>
      <c r="LNH252" s="165"/>
      <c r="LNI252" s="166"/>
      <c r="LNK252" s="164"/>
      <c r="LNL252" s="168"/>
      <c r="LNM252" s="168"/>
      <c r="LNN252" s="165"/>
      <c r="LNO252" s="165"/>
      <c r="LNP252" s="165"/>
      <c r="LNQ252" s="166"/>
      <c r="LNS252" s="164"/>
      <c r="LNT252" s="168"/>
      <c r="LNU252" s="168"/>
      <c r="LNV252" s="165"/>
      <c r="LNW252" s="165"/>
      <c r="LNX252" s="165"/>
      <c r="LNY252" s="166"/>
      <c r="LOA252" s="164"/>
      <c r="LOB252" s="168"/>
      <c r="LOC252" s="168"/>
      <c r="LOD252" s="165"/>
      <c r="LOE252" s="165"/>
      <c r="LOF252" s="165"/>
      <c r="LOG252" s="166"/>
      <c r="LOI252" s="164"/>
      <c r="LOJ252" s="168"/>
      <c r="LOK252" s="168"/>
      <c r="LOL252" s="165"/>
      <c r="LOM252" s="165"/>
      <c r="LON252" s="165"/>
      <c r="LOO252" s="166"/>
      <c r="LOQ252" s="164"/>
      <c r="LOR252" s="168"/>
      <c r="LOS252" s="168"/>
      <c r="LOT252" s="165"/>
      <c r="LOU252" s="165"/>
      <c r="LOV252" s="165"/>
      <c r="LOW252" s="166"/>
      <c r="LOY252" s="164"/>
      <c r="LOZ252" s="168"/>
      <c r="LPA252" s="168"/>
      <c r="LPB252" s="165"/>
      <c r="LPC252" s="165"/>
      <c r="LPD252" s="165"/>
      <c r="LPE252" s="166"/>
      <c r="LPG252" s="164"/>
      <c r="LPH252" s="168"/>
      <c r="LPI252" s="168"/>
      <c r="LPJ252" s="165"/>
      <c r="LPK252" s="165"/>
      <c r="LPL252" s="165"/>
      <c r="LPM252" s="166"/>
      <c r="LPO252" s="164"/>
      <c r="LPP252" s="168"/>
      <c r="LPQ252" s="168"/>
      <c r="LPR252" s="165"/>
      <c r="LPS252" s="165"/>
      <c r="LPT252" s="165"/>
      <c r="LPU252" s="166"/>
      <c r="LPW252" s="164"/>
      <c r="LPX252" s="168"/>
      <c r="LPY252" s="168"/>
      <c r="LPZ252" s="165"/>
      <c r="LQA252" s="165"/>
      <c r="LQB252" s="165"/>
      <c r="LQC252" s="166"/>
      <c r="LQE252" s="164"/>
      <c r="LQF252" s="168"/>
      <c r="LQG252" s="168"/>
      <c r="LQH252" s="165"/>
      <c r="LQI252" s="165"/>
      <c r="LQJ252" s="165"/>
      <c r="LQK252" s="166"/>
      <c r="LQM252" s="164"/>
      <c r="LQN252" s="168"/>
      <c r="LQO252" s="168"/>
      <c r="LQP252" s="165"/>
      <c r="LQQ252" s="165"/>
      <c r="LQR252" s="165"/>
      <c r="LQS252" s="166"/>
      <c r="LQU252" s="164"/>
      <c r="LQV252" s="168"/>
      <c r="LQW252" s="168"/>
      <c r="LQX252" s="165"/>
      <c r="LQY252" s="165"/>
      <c r="LQZ252" s="165"/>
      <c r="LRA252" s="166"/>
      <c r="LRC252" s="164"/>
      <c r="LRD252" s="168"/>
      <c r="LRE252" s="168"/>
      <c r="LRF252" s="165"/>
      <c r="LRG252" s="165"/>
      <c r="LRH252" s="165"/>
      <c r="LRI252" s="166"/>
      <c r="LRK252" s="164"/>
      <c r="LRL252" s="168"/>
      <c r="LRM252" s="168"/>
      <c r="LRN252" s="165"/>
      <c r="LRO252" s="165"/>
      <c r="LRP252" s="165"/>
      <c r="LRQ252" s="166"/>
      <c r="LRS252" s="164"/>
      <c r="LRT252" s="168"/>
      <c r="LRU252" s="168"/>
      <c r="LRV252" s="165"/>
      <c r="LRW252" s="165"/>
      <c r="LRX252" s="165"/>
      <c r="LRY252" s="166"/>
      <c r="LSA252" s="164"/>
      <c r="LSB252" s="168"/>
      <c r="LSC252" s="168"/>
      <c r="LSD252" s="165"/>
      <c r="LSE252" s="165"/>
      <c r="LSF252" s="165"/>
      <c r="LSG252" s="166"/>
      <c r="LSI252" s="164"/>
      <c r="LSJ252" s="168"/>
      <c r="LSK252" s="168"/>
      <c r="LSL252" s="165"/>
      <c r="LSM252" s="165"/>
      <c r="LSN252" s="165"/>
      <c r="LSO252" s="166"/>
      <c r="LSQ252" s="164"/>
      <c r="LSR252" s="168"/>
      <c r="LSS252" s="168"/>
      <c r="LST252" s="165"/>
      <c r="LSU252" s="165"/>
      <c r="LSV252" s="165"/>
      <c r="LSW252" s="166"/>
      <c r="LSY252" s="164"/>
      <c r="LSZ252" s="168"/>
      <c r="LTA252" s="168"/>
      <c r="LTB252" s="165"/>
      <c r="LTC252" s="165"/>
      <c r="LTD252" s="165"/>
      <c r="LTE252" s="166"/>
      <c r="LTG252" s="164"/>
      <c r="LTH252" s="168"/>
      <c r="LTI252" s="168"/>
      <c r="LTJ252" s="165"/>
      <c r="LTK252" s="165"/>
      <c r="LTL252" s="165"/>
      <c r="LTM252" s="166"/>
      <c r="LTO252" s="164"/>
      <c r="LTP252" s="168"/>
      <c r="LTQ252" s="168"/>
      <c r="LTR252" s="165"/>
      <c r="LTS252" s="165"/>
      <c r="LTT252" s="165"/>
      <c r="LTU252" s="166"/>
      <c r="LTW252" s="164"/>
      <c r="LTX252" s="168"/>
      <c r="LTY252" s="168"/>
      <c r="LTZ252" s="165"/>
      <c r="LUA252" s="165"/>
      <c r="LUB252" s="165"/>
      <c r="LUC252" s="166"/>
      <c r="LUE252" s="164"/>
      <c r="LUF252" s="168"/>
      <c r="LUG252" s="168"/>
      <c r="LUH252" s="165"/>
      <c r="LUI252" s="165"/>
      <c r="LUJ252" s="165"/>
      <c r="LUK252" s="166"/>
      <c r="LUM252" s="164"/>
      <c r="LUN252" s="168"/>
      <c r="LUO252" s="168"/>
      <c r="LUP252" s="165"/>
      <c r="LUQ252" s="165"/>
      <c r="LUR252" s="165"/>
      <c r="LUS252" s="166"/>
      <c r="LUU252" s="164"/>
      <c r="LUV252" s="168"/>
      <c r="LUW252" s="168"/>
      <c r="LUX252" s="165"/>
      <c r="LUY252" s="165"/>
      <c r="LUZ252" s="165"/>
      <c r="LVA252" s="166"/>
      <c r="LVC252" s="164"/>
      <c r="LVD252" s="168"/>
      <c r="LVE252" s="168"/>
      <c r="LVF252" s="165"/>
      <c r="LVG252" s="165"/>
      <c r="LVH252" s="165"/>
      <c r="LVI252" s="166"/>
      <c r="LVK252" s="164"/>
      <c r="LVL252" s="168"/>
      <c r="LVM252" s="168"/>
      <c r="LVN252" s="165"/>
      <c r="LVO252" s="165"/>
      <c r="LVP252" s="165"/>
      <c r="LVQ252" s="166"/>
      <c r="LVS252" s="164"/>
      <c r="LVT252" s="168"/>
      <c r="LVU252" s="168"/>
      <c r="LVV252" s="165"/>
      <c r="LVW252" s="165"/>
      <c r="LVX252" s="165"/>
      <c r="LVY252" s="166"/>
      <c r="LWA252" s="164"/>
      <c r="LWB252" s="168"/>
      <c r="LWC252" s="168"/>
      <c r="LWD252" s="165"/>
      <c r="LWE252" s="165"/>
      <c r="LWF252" s="165"/>
      <c r="LWG252" s="166"/>
      <c r="LWI252" s="164"/>
      <c r="LWJ252" s="168"/>
      <c r="LWK252" s="168"/>
      <c r="LWL252" s="165"/>
      <c r="LWM252" s="165"/>
      <c r="LWN252" s="165"/>
      <c r="LWO252" s="166"/>
      <c r="LWQ252" s="164"/>
      <c r="LWR252" s="168"/>
      <c r="LWS252" s="168"/>
      <c r="LWT252" s="165"/>
      <c r="LWU252" s="165"/>
      <c r="LWV252" s="165"/>
      <c r="LWW252" s="166"/>
      <c r="LWY252" s="164"/>
      <c r="LWZ252" s="168"/>
      <c r="LXA252" s="168"/>
      <c r="LXB252" s="165"/>
      <c r="LXC252" s="165"/>
      <c r="LXD252" s="165"/>
      <c r="LXE252" s="166"/>
      <c r="LXG252" s="164"/>
      <c r="LXH252" s="168"/>
      <c r="LXI252" s="168"/>
      <c r="LXJ252" s="165"/>
      <c r="LXK252" s="165"/>
      <c r="LXL252" s="165"/>
      <c r="LXM252" s="166"/>
      <c r="LXO252" s="164"/>
      <c r="LXP252" s="168"/>
      <c r="LXQ252" s="168"/>
      <c r="LXR252" s="165"/>
      <c r="LXS252" s="165"/>
      <c r="LXT252" s="165"/>
      <c r="LXU252" s="166"/>
      <c r="LXW252" s="164"/>
      <c r="LXX252" s="168"/>
      <c r="LXY252" s="168"/>
      <c r="LXZ252" s="165"/>
      <c r="LYA252" s="165"/>
      <c r="LYB252" s="165"/>
      <c r="LYC252" s="166"/>
      <c r="LYE252" s="164"/>
      <c r="LYF252" s="168"/>
      <c r="LYG252" s="168"/>
      <c r="LYH252" s="165"/>
      <c r="LYI252" s="165"/>
      <c r="LYJ252" s="165"/>
      <c r="LYK252" s="166"/>
      <c r="LYM252" s="164"/>
      <c r="LYN252" s="168"/>
      <c r="LYO252" s="168"/>
      <c r="LYP252" s="165"/>
      <c r="LYQ252" s="165"/>
      <c r="LYR252" s="165"/>
      <c r="LYS252" s="166"/>
      <c r="LYU252" s="164"/>
      <c r="LYV252" s="168"/>
      <c r="LYW252" s="168"/>
      <c r="LYX252" s="165"/>
      <c r="LYY252" s="165"/>
      <c r="LYZ252" s="165"/>
      <c r="LZA252" s="166"/>
      <c r="LZC252" s="164"/>
      <c r="LZD252" s="168"/>
      <c r="LZE252" s="168"/>
      <c r="LZF252" s="165"/>
      <c r="LZG252" s="165"/>
      <c r="LZH252" s="165"/>
      <c r="LZI252" s="166"/>
      <c r="LZK252" s="164"/>
      <c r="LZL252" s="168"/>
      <c r="LZM252" s="168"/>
      <c r="LZN252" s="165"/>
      <c r="LZO252" s="165"/>
      <c r="LZP252" s="165"/>
      <c r="LZQ252" s="166"/>
      <c r="LZS252" s="164"/>
      <c r="LZT252" s="168"/>
      <c r="LZU252" s="168"/>
      <c r="LZV252" s="165"/>
      <c r="LZW252" s="165"/>
      <c r="LZX252" s="165"/>
      <c r="LZY252" s="166"/>
      <c r="MAA252" s="164"/>
      <c r="MAB252" s="168"/>
      <c r="MAC252" s="168"/>
      <c r="MAD252" s="165"/>
      <c r="MAE252" s="165"/>
      <c r="MAF252" s="165"/>
      <c r="MAG252" s="166"/>
      <c r="MAI252" s="164"/>
      <c r="MAJ252" s="168"/>
      <c r="MAK252" s="168"/>
      <c r="MAL252" s="165"/>
      <c r="MAM252" s="165"/>
      <c r="MAN252" s="165"/>
      <c r="MAO252" s="166"/>
      <c r="MAQ252" s="164"/>
      <c r="MAR252" s="168"/>
      <c r="MAS252" s="168"/>
      <c r="MAT252" s="165"/>
      <c r="MAU252" s="165"/>
      <c r="MAV252" s="165"/>
      <c r="MAW252" s="166"/>
      <c r="MAY252" s="164"/>
      <c r="MAZ252" s="168"/>
      <c r="MBA252" s="168"/>
      <c r="MBB252" s="165"/>
      <c r="MBC252" s="165"/>
      <c r="MBD252" s="165"/>
      <c r="MBE252" s="166"/>
      <c r="MBG252" s="164"/>
      <c r="MBH252" s="168"/>
      <c r="MBI252" s="168"/>
      <c r="MBJ252" s="165"/>
      <c r="MBK252" s="165"/>
      <c r="MBL252" s="165"/>
      <c r="MBM252" s="166"/>
      <c r="MBO252" s="164"/>
      <c r="MBP252" s="168"/>
      <c r="MBQ252" s="168"/>
      <c r="MBR252" s="165"/>
      <c r="MBS252" s="165"/>
      <c r="MBT252" s="165"/>
      <c r="MBU252" s="166"/>
      <c r="MBW252" s="164"/>
      <c r="MBX252" s="168"/>
      <c r="MBY252" s="168"/>
      <c r="MBZ252" s="165"/>
      <c r="MCA252" s="165"/>
      <c r="MCB252" s="165"/>
      <c r="MCC252" s="166"/>
      <c r="MCE252" s="164"/>
      <c r="MCF252" s="168"/>
      <c r="MCG252" s="168"/>
      <c r="MCH252" s="165"/>
      <c r="MCI252" s="165"/>
      <c r="MCJ252" s="165"/>
      <c r="MCK252" s="166"/>
      <c r="MCM252" s="164"/>
      <c r="MCN252" s="168"/>
      <c r="MCO252" s="168"/>
      <c r="MCP252" s="165"/>
      <c r="MCQ252" s="165"/>
      <c r="MCR252" s="165"/>
      <c r="MCS252" s="166"/>
      <c r="MCU252" s="164"/>
      <c r="MCV252" s="168"/>
      <c r="MCW252" s="168"/>
      <c r="MCX252" s="165"/>
      <c r="MCY252" s="165"/>
      <c r="MCZ252" s="165"/>
      <c r="MDA252" s="166"/>
      <c r="MDC252" s="164"/>
      <c r="MDD252" s="168"/>
      <c r="MDE252" s="168"/>
      <c r="MDF252" s="165"/>
      <c r="MDG252" s="165"/>
      <c r="MDH252" s="165"/>
      <c r="MDI252" s="166"/>
      <c r="MDK252" s="164"/>
      <c r="MDL252" s="168"/>
      <c r="MDM252" s="168"/>
      <c r="MDN252" s="165"/>
      <c r="MDO252" s="165"/>
      <c r="MDP252" s="165"/>
      <c r="MDQ252" s="166"/>
      <c r="MDS252" s="164"/>
      <c r="MDT252" s="168"/>
      <c r="MDU252" s="168"/>
      <c r="MDV252" s="165"/>
      <c r="MDW252" s="165"/>
      <c r="MDX252" s="165"/>
      <c r="MDY252" s="166"/>
      <c r="MEA252" s="164"/>
      <c r="MEB252" s="168"/>
      <c r="MEC252" s="168"/>
      <c r="MED252" s="165"/>
      <c r="MEE252" s="165"/>
      <c r="MEF252" s="165"/>
      <c r="MEG252" s="166"/>
      <c r="MEI252" s="164"/>
      <c r="MEJ252" s="168"/>
      <c r="MEK252" s="168"/>
      <c r="MEL252" s="165"/>
      <c r="MEM252" s="165"/>
      <c r="MEN252" s="165"/>
      <c r="MEO252" s="166"/>
      <c r="MEQ252" s="164"/>
      <c r="MER252" s="168"/>
      <c r="MES252" s="168"/>
      <c r="MET252" s="165"/>
      <c r="MEU252" s="165"/>
      <c r="MEV252" s="165"/>
      <c r="MEW252" s="166"/>
      <c r="MEY252" s="164"/>
      <c r="MEZ252" s="168"/>
      <c r="MFA252" s="168"/>
      <c r="MFB252" s="165"/>
      <c r="MFC252" s="165"/>
      <c r="MFD252" s="165"/>
      <c r="MFE252" s="166"/>
      <c r="MFG252" s="164"/>
      <c r="MFH252" s="168"/>
      <c r="MFI252" s="168"/>
      <c r="MFJ252" s="165"/>
      <c r="MFK252" s="165"/>
      <c r="MFL252" s="165"/>
      <c r="MFM252" s="166"/>
      <c r="MFO252" s="164"/>
      <c r="MFP252" s="168"/>
      <c r="MFQ252" s="168"/>
      <c r="MFR252" s="165"/>
      <c r="MFS252" s="165"/>
      <c r="MFT252" s="165"/>
      <c r="MFU252" s="166"/>
      <c r="MFW252" s="164"/>
      <c r="MFX252" s="168"/>
      <c r="MFY252" s="168"/>
      <c r="MFZ252" s="165"/>
      <c r="MGA252" s="165"/>
      <c r="MGB252" s="165"/>
      <c r="MGC252" s="166"/>
      <c r="MGE252" s="164"/>
      <c r="MGF252" s="168"/>
      <c r="MGG252" s="168"/>
      <c r="MGH252" s="165"/>
      <c r="MGI252" s="165"/>
      <c r="MGJ252" s="165"/>
      <c r="MGK252" s="166"/>
      <c r="MGM252" s="164"/>
      <c r="MGN252" s="168"/>
      <c r="MGO252" s="168"/>
      <c r="MGP252" s="165"/>
      <c r="MGQ252" s="165"/>
      <c r="MGR252" s="165"/>
      <c r="MGS252" s="166"/>
      <c r="MGU252" s="164"/>
      <c r="MGV252" s="168"/>
      <c r="MGW252" s="168"/>
      <c r="MGX252" s="165"/>
      <c r="MGY252" s="165"/>
      <c r="MGZ252" s="165"/>
      <c r="MHA252" s="166"/>
      <c r="MHC252" s="164"/>
      <c r="MHD252" s="168"/>
      <c r="MHE252" s="168"/>
      <c r="MHF252" s="165"/>
      <c r="MHG252" s="165"/>
      <c r="MHH252" s="165"/>
      <c r="MHI252" s="166"/>
      <c r="MHK252" s="164"/>
      <c r="MHL252" s="168"/>
      <c r="MHM252" s="168"/>
      <c r="MHN252" s="165"/>
      <c r="MHO252" s="165"/>
      <c r="MHP252" s="165"/>
      <c r="MHQ252" s="166"/>
      <c r="MHS252" s="164"/>
      <c r="MHT252" s="168"/>
      <c r="MHU252" s="168"/>
      <c r="MHV252" s="165"/>
      <c r="MHW252" s="165"/>
      <c r="MHX252" s="165"/>
      <c r="MHY252" s="166"/>
      <c r="MIA252" s="164"/>
      <c r="MIB252" s="168"/>
      <c r="MIC252" s="168"/>
      <c r="MID252" s="165"/>
      <c r="MIE252" s="165"/>
      <c r="MIF252" s="165"/>
      <c r="MIG252" s="166"/>
      <c r="MII252" s="164"/>
      <c r="MIJ252" s="168"/>
      <c r="MIK252" s="168"/>
      <c r="MIL252" s="165"/>
      <c r="MIM252" s="165"/>
      <c r="MIN252" s="165"/>
      <c r="MIO252" s="166"/>
      <c r="MIQ252" s="164"/>
      <c r="MIR252" s="168"/>
      <c r="MIS252" s="168"/>
      <c r="MIT252" s="165"/>
      <c r="MIU252" s="165"/>
      <c r="MIV252" s="165"/>
      <c r="MIW252" s="166"/>
      <c r="MIY252" s="164"/>
      <c r="MIZ252" s="168"/>
      <c r="MJA252" s="168"/>
      <c r="MJB252" s="165"/>
      <c r="MJC252" s="165"/>
      <c r="MJD252" s="165"/>
      <c r="MJE252" s="166"/>
      <c r="MJG252" s="164"/>
      <c r="MJH252" s="168"/>
      <c r="MJI252" s="168"/>
      <c r="MJJ252" s="165"/>
      <c r="MJK252" s="165"/>
      <c r="MJL252" s="165"/>
      <c r="MJM252" s="166"/>
      <c r="MJO252" s="164"/>
      <c r="MJP252" s="168"/>
      <c r="MJQ252" s="168"/>
      <c r="MJR252" s="165"/>
      <c r="MJS252" s="165"/>
      <c r="MJT252" s="165"/>
      <c r="MJU252" s="166"/>
      <c r="MJW252" s="164"/>
      <c r="MJX252" s="168"/>
      <c r="MJY252" s="168"/>
      <c r="MJZ252" s="165"/>
      <c r="MKA252" s="165"/>
      <c r="MKB252" s="165"/>
      <c r="MKC252" s="166"/>
      <c r="MKE252" s="164"/>
      <c r="MKF252" s="168"/>
      <c r="MKG252" s="168"/>
      <c r="MKH252" s="165"/>
      <c r="MKI252" s="165"/>
      <c r="MKJ252" s="165"/>
      <c r="MKK252" s="166"/>
      <c r="MKM252" s="164"/>
      <c r="MKN252" s="168"/>
      <c r="MKO252" s="168"/>
      <c r="MKP252" s="165"/>
      <c r="MKQ252" s="165"/>
      <c r="MKR252" s="165"/>
      <c r="MKS252" s="166"/>
      <c r="MKU252" s="164"/>
      <c r="MKV252" s="168"/>
      <c r="MKW252" s="168"/>
      <c r="MKX252" s="165"/>
      <c r="MKY252" s="165"/>
      <c r="MKZ252" s="165"/>
      <c r="MLA252" s="166"/>
      <c r="MLC252" s="164"/>
      <c r="MLD252" s="168"/>
      <c r="MLE252" s="168"/>
      <c r="MLF252" s="165"/>
      <c r="MLG252" s="165"/>
      <c r="MLH252" s="165"/>
      <c r="MLI252" s="166"/>
      <c r="MLK252" s="164"/>
      <c r="MLL252" s="168"/>
      <c r="MLM252" s="168"/>
      <c r="MLN252" s="165"/>
      <c r="MLO252" s="165"/>
      <c r="MLP252" s="165"/>
      <c r="MLQ252" s="166"/>
      <c r="MLS252" s="164"/>
      <c r="MLT252" s="168"/>
      <c r="MLU252" s="168"/>
      <c r="MLV252" s="165"/>
      <c r="MLW252" s="165"/>
      <c r="MLX252" s="165"/>
      <c r="MLY252" s="166"/>
      <c r="MMA252" s="164"/>
      <c r="MMB252" s="168"/>
      <c r="MMC252" s="168"/>
      <c r="MMD252" s="165"/>
      <c r="MME252" s="165"/>
      <c r="MMF252" s="165"/>
      <c r="MMG252" s="166"/>
      <c r="MMI252" s="164"/>
      <c r="MMJ252" s="168"/>
      <c r="MMK252" s="168"/>
      <c r="MML252" s="165"/>
      <c r="MMM252" s="165"/>
      <c r="MMN252" s="165"/>
      <c r="MMO252" s="166"/>
      <c r="MMQ252" s="164"/>
      <c r="MMR252" s="168"/>
      <c r="MMS252" s="168"/>
      <c r="MMT252" s="165"/>
      <c r="MMU252" s="165"/>
      <c r="MMV252" s="165"/>
      <c r="MMW252" s="166"/>
      <c r="MMY252" s="164"/>
      <c r="MMZ252" s="168"/>
      <c r="MNA252" s="168"/>
      <c r="MNB252" s="165"/>
      <c r="MNC252" s="165"/>
      <c r="MND252" s="165"/>
      <c r="MNE252" s="166"/>
      <c r="MNG252" s="164"/>
      <c r="MNH252" s="168"/>
      <c r="MNI252" s="168"/>
      <c r="MNJ252" s="165"/>
      <c r="MNK252" s="165"/>
      <c r="MNL252" s="165"/>
      <c r="MNM252" s="166"/>
      <c r="MNO252" s="164"/>
      <c r="MNP252" s="168"/>
      <c r="MNQ252" s="168"/>
      <c r="MNR252" s="165"/>
      <c r="MNS252" s="165"/>
      <c r="MNT252" s="165"/>
      <c r="MNU252" s="166"/>
      <c r="MNW252" s="164"/>
      <c r="MNX252" s="168"/>
      <c r="MNY252" s="168"/>
      <c r="MNZ252" s="165"/>
      <c r="MOA252" s="165"/>
      <c r="MOB252" s="165"/>
      <c r="MOC252" s="166"/>
      <c r="MOE252" s="164"/>
      <c r="MOF252" s="168"/>
      <c r="MOG252" s="168"/>
      <c r="MOH252" s="165"/>
      <c r="MOI252" s="165"/>
      <c r="MOJ252" s="165"/>
      <c r="MOK252" s="166"/>
      <c r="MOM252" s="164"/>
      <c r="MON252" s="168"/>
      <c r="MOO252" s="168"/>
      <c r="MOP252" s="165"/>
      <c r="MOQ252" s="165"/>
      <c r="MOR252" s="165"/>
      <c r="MOS252" s="166"/>
      <c r="MOU252" s="164"/>
      <c r="MOV252" s="168"/>
      <c r="MOW252" s="168"/>
      <c r="MOX252" s="165"/>
      <c r="MOY252" s="165"/>
      <c r="MOZ252" s="165"/>
      <c r="MPA252" s="166"/>
      <c r="MPC252" s="164"/>
      <c r="MPD252" s="168"/>
      <c r="MPE252" s="168"/>
      <c r="MPF252" s="165"/>
      <c r="MPG252" s="165"/>
      <c r="MPH252" s="165"/>
      <c r="MPI252" s="166"/>
      <c r="MPK252" s="164"/>
      <c r="MPL252" s="168"/>
      <c r="MPM252" s="168"/>
      <c r="MPN252" s="165"/>
      <c r="MPO252" s="165"/>
      <c r="MPP252" s="165"/>
      <c r="MPQ252" s="166"/>
      <c r="MPS252" s="164"/>
      <c r="MPT252" s="168"/>
      <c r="MPU252" s="168"/>
      <c r="MPV252" s="165"/>
      <c r="MPW252" s="165"/>
      <c r="MPX252" s="165"/>
      <c r="MPY252" s="166"/>
      <c r="MQA252" s="164"/>
      <c r="MQB252" s="168"/>
      <c r="MQC252" s="168"/>
      <c r="MQD252" s="165"/>
      <c r="MQE252" s="165"/>
      <c r="MQF252" s="165"/>
      <c r="MQG252" s="166"/>
      <c r="MQI252" s="164"/>
      <c r="MQJ252" s="168"/>
      <c r="MQK252" s="168"/>
      <c r="MQL252" s="165"/>
      <c r="MQM252" s="165"/>
      <c r="MQN252" s="165"/>
      <c r="MQO252" s="166"/>
      <c r="MQQ252" s="164"/>
      <c r="MQR252" s="168"/>
      <c r="MQS252" s="168"/>
      <c r="MQT252" s="165"/>
      <c r="MQU252" s="165"/>
      <c r="MQV252" s="165"/>
      <c r="MQW252" s="166"/>
      <c r="MQY252" s="164"/>
      <c r="MQZ252" s="168"/>
      <c r="MRA252" s="168"/>
      <c r="MRB252" s="165"/>
      <c r="MRC252" s="165"/>
      <c r="MRD252" s="165"/>
      <c r="MRE252" s="166"/>
      <c r="MRG252" s="164"/>
      <c r="MRH252" s="168"/>
      <c r="MRI252" s="168"/>
      <c r="MRJ252" s="165"/>
      <c r="MRK252" s="165"/>
      <c r="MRL252" s="165"/>
      <c r="MRM252" s="166"/>
      <c r="MRO252" s="164"/>
      <c r="MRP252" s="168"/>
      <c r="MRQ252" s="168"/>
      <c r="MRR252" s="165"/>
      <c r="MRS252" s="165"/>
      <c r="MRT252" s="165"/>
      <c r="MRU252" s="166"/>
      <c r="MRW252" s="164"/>
      <c r="MRX252" s="168"/>
      <c r="MRY252" s="168"/>
      <c r="MRZ252" s="165"/>
      <c r="MSA252" s="165"/>
      <c r="MSB252" s="165"/>
      <c r="MSC252" s="166"/>
      <c r="MSE252" s="164"/>
      <c r="MSF252" s="168"/>
      <c r="MSG252" s="168"/>
      <c r="MSH252" s="165"/>
      <c r="MSI252" s="165"/>
      <c r="MSJ252" s="165"/>
      <c r="MSK252" s="166"/>
      <c r="MSM252" s="164"/>
      <c r="MSN252" s="168"/>
      <c r="MSO252" s="168"/>
      <c r="MSP252" s="165"/>
      <c r="MSQ252" s="165"/>
      <c r="MSR252" s="165"/>
      <c r="MSS252" s="166"/>
      <c r="MSU252" s="164"/>
      <c r="MSV252" s="168"/>
      <c r="MSW252" s="168"/>
      <c r="MSX252" s="165"/>
      <c r="MSY252" s="165"/>
      <c r="MSZ252" s="165"/>
      <c r="MTA252" s="166"/>
      <c r="MTC252" s="164"/>
      <c r="MTD252" s="168"/>
      <c r="MTE252" s="168"/>
      <c r="MTF252" s="165"/>
      <c r="MTG252" s="165"/>
      <c r="MTH252" s="165"/>
      <c r="MTI252" s="166"/>
      <c r="MTK252" s="164"/>
      <c r="MTL252" s="168"/>
      <c r="MTM252" s="168"/>
      <c r="MTN252" s="165"/>
      <c r="MTO252" s="165"/>
      <c r="MTP252" s="165"/>
      <c r="MTQ252" s="166"/>
      <c r="MTS252" s="164"/>
      <c r="MTT252" s="168"/>
      <c r="MTU252" s="168"/>
      <c r="MTV252" s="165"/>
      <c r="MTW252" s="165"/>
      <c r="MTX252" s="165"/>
      <c r="MTY252" s="166"/>
      <c r="MUA252" s="164"/>
      <c r="MUB252" s="168"/>
      <c r="MUC252" s="168"/>
      <c r="MUD252" s="165"/>
      <c r="MUE252" s="165"/>
      <c r="MUF252" s="165"/>
      <c r="MUG252" s="166"/>
      <c r="MUI252" s="164"/>
      <c r="MUJ252" s="168"/>
      <c r="MUK252" s="168"/>
      <c r="MUL252" s="165"/>
      <c r="MUM252" s="165"/>
      <c r="MUN252" s="165"/>
      <c r="MUO252" s="166"/>
      <c r="MUQ252" s="164"/>
      <c r="MUR252" s="168"/>
      <c r="MUS252" s="168"/>
      <c r="MUT252" s="165"/>
      <c r="MUU252" s="165"/>
      <c r="MUV252" s="165"/>
      <c r="MUW252" s="166"/>
      <c r="MUY252" s="164"/>
      <c r="MUZ252" s="168"/>
      <c r="MVA252" s="168"/>
      <c r="MVB252" s="165"/>
      <c r="MVC252" s="165"/>
      <c r="MVD252" s="165"/>
      <c r="MVE252" s="166"/>
      <c r="MVG252" s="164"/>
      <c r="MVH252" s="168"/>
      <c r="MVI252" s="168"/>
      <c r="MVJ252" s="165"/>
      <c r="MVK252" s="165"/>
      <c r="MVL252" s="165"/>
      <c r="MVM252" s="166"/>
      <c r="MVO252" s="164"/>
      <c r="MVP252" s="168"/>
      <c r="MVQ252" s="168"/>
      <c r="MVR252" s="165"/>
      <c r="MVS252" s="165"/>
      <c r="MVT252" s="165"/>
      <c r="MVU252" s="166"/>
      <c r="MVW252" s="164"/>
      <c r="MVX252" s="168"/>
      <c r="MVY252" s="168"/>
      <c r="MVZ252" s="165"/>
      <c r="MWA252" s="165"/>
      <c r="MWB252" s="165"/>
      <c r="MWC252" s="166"/>
      <c r="MWE252" s="164"/>
      <c r="MWF252" s="168"/>
      <c r="MWG252" s="168"/>
      <c r="MWH252" s="165"/>
      <c r="MWI252" s="165"/>
      <c r="MWJ252" s="165"/>
      <c r="MWK252" s="166"/>
      <c r="MWM252" s="164"/>
      <c r="MWN252" s="168"/>
      <c r="MWO252" s="168"/>
      <c r="MWP252" s="165"/>
      <c r="MWQ252" s="165"/>
      <c r="MWR252" s="165"/>
      <c r="MWS252" s="166"/>
      <c r="MWU252" s="164"/>
      <c r="MWV252" s="168"/>
      <c r="MWW252" s="168"/>
      <c r="MWX252" s="165"/>
      <c r="MWY252" s="165"/>
      <c r="MWZ252" s="165"/>
      <c r="MXA252" s="166"/>
      <c r="MXC252" s="164"/>
      <c r="MXD252" s="168"/>
      <c r="MXE252" s="168"/>
      <c r="MXF252" s="165"/>
      <c r="MXG252" s="165"/>
      <c r="MXH252" s="165"/>
      <c r="MXI252" s="166"/>
      <c r="MXK252" s="164"/>
      <c r="MXL252" s="168"/>
      <c r="MXM252" s="168"/>
      <c r="MXN252" s="165"/>
      <c r="MXO252" s="165"/>
      <c r="MXP252" s="165"/>
      <c r="MXQ252" s="166"/>
      <c r="MXS252" s="164"/>
      <c r="MXT252" s="168"/>
      <c r="MXU252" s="168"/>
      <c r="MXV252" s="165"/>
      <c r="MXW252" s="165"/>
      <c r="MXX252" s="165"/>
      <c r="MXY252" s="166"/>
      <c r="MYA252" s="164"/>
      <c r="MYB252" s="168"/>
      <c r="MYC252" s="168"/>
      <c r="MYD252" s="165"/>
      <c r="MYE252" s="165"/>
      <c r="MYF252" s="165"/>
      <c r="MYG252" s="166"/>
      <c r="MYI252" s="164"/>
      <c r="MYJ252" s="168"/>
      <c r="MYK252" s="168"/>
      <c r="MYL252" s="165"/>
      <c r="MYM252" s="165"/>
      <c r="MYN252" s="165"/>
      <c r="MYO252" s="166"/>
      <c r="MYQ252" s="164"/>
      <c r="MYR252" s="168"/>
      <c r="MYS252" s="168"/>
      <c r="MYT252" s="165"/>
      <c r="MYU252" s="165"/>
      <c r="MYV252" s="165"/>
      <c r="MYW252" s="166"/>
      <c r="MYY252" s="164"/>
      <c r="MYZ252" s="168"/>
      <c r="MZA252" s="168"/>
      <c r="MZB252" s="165"/>
      <c r="MZC252" s="165"/>
      <c r="MZD252" s="165"/>
      <c r="MZE252" s="166"/>
      <c r="MZG252" s="164"/>
      <c r="MZH252" s="168"/>
      <c r="MZI252" s="168"/>
      <c r="MZJ252" s="165"/>
      <c r="MZK252" s="165"/>
      <c r="MZL252" s="165"/>
      <c r="MZM252" s="166"/>
      <c r="MZO252" s="164"/>
      <c r="MZP252" s="168"/>
      <c r="MZQ252" s="168"/>
      <c r="MZR252" s="165"/>
      <c r="MZS252" s="165"/>
      <c r="MZT252" s="165"/>
      <c r="MZU252" s="166"/>
      <c r="MZW252" s="164"/>
      <c r="MZX252" s="168"/>
      <c r="MZY252" s="168"/>
      <c r="MZZ252" s="165"/>
      <c r="NAA252" s="165"/>
      <c r="NAB252" s="165"/>
      <c r="NAC252" s="166"/>
      <c r="NAE252" s="164"/>
      <c r="NAF252" s="168"/>
      <c r="NAG252" s="168"/>
      <c r="NAH252" s="165"/>
      <c r="NAI252" s="165"/>
      <c r="NAJ252" s="165"/>
      <c r="NAK252" s="166"/>
      <c r="NAM252" s="164"/>
      <c r="NAN252" s="168"/>
      <c r="NAO252" s="168"/>
      <c r="NAP252" s="165"/>
      <c r="NAQ252" s="165"/>
      <c r="NAR252" s="165"/>
      <c r="NAS252" s="166"/>
      <c r="NAU252" s="164"/>
      <c r="NAV252" s="168"/>
      <c r="NAW252" s="168"/>
      <c r="NAX252" s="165"/>
      <c r="NAY252" s="165"/>
      <c r="NAZ252" s="165"/>
      <c r="NBA252" s="166"/>
      <c r="NBC252" s="164"/>
      <c r="NBD252" s="168"/>
      <c r="NBE252" s="168"/>
      <c r="NBF252" s="165"/>
      <c r="NBG252" s="165"/>
      <c r="NBH252" s="165"/>
      <c r="NBI252" s="166"/>
      <c r="NBK252" s="164"/>
      <c r="NBL252" s="168"/>
      <c r="NBM252" s="168"/>
      <c r="NBN252" s="165"/>
      <c r="NBO252" s="165"/>
      <c r="NBP252" s="165"/>
      <c r="NBQ252" s="166"/>
      <c r="NBS252" s="164"/>
      <c r="NBT252" s="168"/>
      <c r="NBU252" s="168"/>
      <c r="NBV252" s="165"/>
      <c r="NBW252" s="165"/>
      <c r="NBX252" s="165"/>
      <c r="NBY252" s="166"/>
      <c r="NCA252" s="164"/>
      <c r="NCB252" s="168"/>
      <c r="NCC252" s="168"/>
      <c r="NCD252" s="165"/>
      <c r="NCE252" s="165"/>
      <c r="NCF252" s="165"/>
      <c r="NCG252" s="166"/>
      <c r="NCI252" s="164"/>
      <c r="NCJ252" s="168"/>
      <c r="NCK252" s="168"/>
      <c r="NCL252" s="165"/>
      <c r="NCM252" s="165"/>
      <c r="NCN252" s="165"/>
      <c r="NCO252" s="166"/>
      <c r="NCQ252" s="164"/>
      <c r="NCR252" s="168"/>
      <c r="NCS252" s="168"/>
      <c r="NCT252" s="165"/>
      <c r="NCU252" s="165"/>
      <c r="NCV252" s="165"/>
      <c r="NCW252" s="166"/>
      <c r="NCY252" s="164"/>
      <c r="NCZ252" s="168"/>
      <c r="NDA252" s="168"/>
      <c r="NDB252" s="165"/>
      <c r="NDC252" s="165"/>
      <c r="NDD252" s="165"/>
      <c r="NDE252" s="166"/>
      <c r="NDG252" s="164"/>
      <c r="NDH252" s="168"/>
      <c r="NDI252" s="168"/>
      <c r="NDJ252" s="165"/>
      <c r="NDK252" s="165"/>
      <c r="NDL252" s="165"/>
      <c r="NDM252" s="166"/>
      <c r="NDO252" s="164"/>
      <c r="NDP252" s="168"/>
      <c r="NDQ252" s="168"/>
      <c r="NDR252" s="165"/>
      <c r="NDS252" s="165"/>
      <c r="NDT252" s="165"/>
      <c r="NDU252" s="166"/>
      <c r="NDW252" s="164"/>
      <c r="NDX252" s="168"/>
      <c r="NDY252" s="168"/>
      <c r="NDZ252" s="165"/>
      <c r="NEA252" s="165"/>
      <c r="NEB252" s="165"/>
      <c r="NEC252" s="166"/>
      <c r="NEE252" s="164"/>
      <c r="NEF252" s="168"/>
      <c r="NEG252" s="168"/>
      <c r="NEH252" s="165"/>
      <c r="NEI252" s="165"/>
      <c r="NEJ252" s="165"/>
      <c r="NEK252" s="166"/>
      <c r="NEM252" s="164"/>
      <c r="NEN252" s="168"/>
      <c r="NEO252" s="168"/>
      <c r="NEP252" s="165"/>
      <c r="NEQ252" s="165"/>
      <c r="NER252" s="165"/>
      <c r="NES252" s="166"/>
      <c r="NEU252" s="164"/>
      <c r="NEV252" s="168"/>
      <c r="NEW252" s="168"/>
      <c r="NEX252" s="165"/>
      <c r="NEY252" s="165"/>
      <c r="NEZ252" s="165"/>
      <c r="NFA252" s="166"/>
      <c r="NFC252" s="164"/>
      <c r="NFD252" s="168"/>
      <c r="NFE252" s="168"/>
      <c r="NFF252" s="165"/>
      <c r="NFG252" s="165"/>
      <c r="NFH252" s="165"/>
      <c r="NFI252" s="166"/>
      <c r="NFK252" s="164"/>
      <c r="NFL252" s="168"/>
      <c r="NFM252" s="168"/>
      <c r="NFN252" s="165"/>
      <c r="NFO252" s="165"/>
      <c r="NFP252" s="165"/>
      <c r="NFQ252" s="166"/>
      <c r="NFS252" s="164"/>
      <c r="NFT252" s="168"/>
      <c r="NFU252" s="168"/>
      <c r="NFV252" s="165"/>
      <c r="NFW252" s="165"/>
      <c r="NFX252" s="165"/>
      <c r="NFY252" s="166"/>
      <c r="NGA252" s="164"/>
      <c r="NGB252" s="168"/>
      <c r="NGC252" s="168"/>
      <c r="NGD252" s="165"/>
      <c r="NGE252" s="165"/>
      <c r="NGF252" s="165"/>
      <c r="NGG252" s="166"/>
      <c r="NGI252" s="164"/>
      <c r="NGJ252" s="168"/>
      <c r="NGK252" s="168"/>
      <c r="NGL252" s="165"/>
      <c r="NGM252" s="165"/>
      <c r="NGN252" s="165"/>
      <c r="NGO252" s="166"/>
      <c r="NGQ252" s="164"/>
      <c r="NGR252" s="168"/>
      <c r="NGS252" s="168"/>
      <c r="NGT252" s="165"/>
      <c r="NGU252" s="165"/>
      <c r="NGV252" s="165"/>
      <c r="NGW252" s="166"/>
      <c r="NGY252" s="164"/>
      <c r="NGZ252" s="168"/>
      <c r="NHA252" s="168"/>
      <c r="NHB252" s="165"/>
      <c r="NHC252" s="165"/>
      <c r="NHD252" s="165"/>
      <c r="NHE252" s="166"/>
      <c r="NHG252" s="164"/>
      <c r="NHH252" s="168"/>
      <c r="NHI252" s="168"/>
      <c r="NHJ252" s="165"/>
      <c r="NHK252" s="165"/>
      <c r="NHL252" s="165"/>
      <c r="NHM252" s="166"/>
      <c r="NHO252" s="164"/>
      <c r="NHP252" s="168"/>
      <c r="NHQ252" s="168"/>
      <c r="NHR252" s="165"/>
      <c r="NHS252" s="165"/>
      <c r="NHT252" s="165"/>
      <c r="NHU252" s="166"/>
      <c r="NHW252" s="164"/>
      <c r="NHX252" s="168"/>
      <c r="NHY252" s="168"/>
      <c r="NHZ252" s="165"/>
      <c r="NIA252" s="165"/>
      <c r="NIB252" s="165"/>
      <c r="NIC252" s="166"/>
      <c r="NIE252" s="164"/>
      <c r="NIF252" s="168"/>
      <c r="NIG252" s="168"/>
      <c r="NIH252" s="165"/>
      <c r="NII252" s="165"/>
      <c r="NIJ252" s="165"/>
      <c r="NIK252" s="166"/>
      <c r="NIM252" s="164"/>
      <c r="NIN252" s="168"/>
      <c r="NIO252" s="168"/>
      <c r="NIP252" s="165"/>
      <c r="NIQ252" s="165"/>
      <c r="NIR252" s="165"/>
      <c r="NIS252" s="166"/>
      <c r="NIU252" s="164"/>
      <c r="NIV252" s="168"/>
      <c r="NIW252" s="168"/>
      <c r="NIX252" s="165"/>
      <c r="NIY252" s="165"/>
      <c r="NIZ252" s="165"/>
      <c r="NJA252" s="166"/>
      <c r="NJC252" s="164"/>
      <c r="NJD252" s="168"/>
      <c r="NJE252" s="168"/>
      <c r="NJF252" s="165"/>
      <c r="NJG252" s="165"/>
      <c r="NJH252" s="165"/>
      <c r="NJI252" s="166"/>
      <c r="NJK252" s="164"/>
      <c r="NJL252" s="168"/>
      <c r="NJM252" s="168"/>
      <c r="NJN252" s="165"/>
      <c r="NJO252" s="165"/>
      <c r="NJP252" s="165"/>
      <c r="NJQ252" s="166"/>
      <c r="NJS252" s="164"/>
      <c r="NJT252" s="168"/>
      <c r="NJU252" s="168"/>
      <c r="NJV252" s="165"/>
      <c r="NJW252" s="165"/>
      <c r="NJX252" s="165"/>
      <c r="NJY252" s="166"/>
      <c r="NKA252" s="164"/>
      <c r="NKB252" s="168"/>
      <c r="NKC252" s="168"/>
      <c r="NKD252" s="165"/>
      <c r="NKE252" s="165"/>
      <c r="NKF252" s="165"/>
      <c r="NKG252" s="166"/>
      <c r="NKI252" s="164"/>
      <c r="NKJ252" s="168"/>
      <c r="NKK252" s="168"/>
      <c r="NKL252" s="165"/>
      <c r="NKM252" s="165"/>
      <c r="NKN252" s="165"/>
      <c r="NKO252" s="166"/>
      <c r="NKQ252" s="164"/>
      <c r="NKR252" s="168"/>
      <c r="NKS252" s="168"/>
      <c r="NKT252" s="165"/>
      <c r="NKU252" s="165"/>
      <c r="NKV252" s="165"/>
      <c r="NKW252" s="166"/>
      <c r="NKY252" s="164"/>
      <c r="NKZ252" s="168"/>
      <c r="NLA252" s="168"/>
      <c r="NLB252" s="165"/>
      <c r="NLC252" s="165"/>
      <c r="NLD252" s="165"/>
      <c r="NLE252" s="166"/>
      <c r="NLG252" s="164"/>
      <c r="NLH252" s="168"/>
      <c r="NLI252" s="168"/>
      <c r="NLJ252" s="165"/>
      <c r="NLK252" s="165"/>
      <c r="NLL252" s="165"/>
      <c r="NLM252" s="166"/>
      <c r="NLO252" s="164"/>
      <c r="NLP252" s="168"/>
      <c r="NLQ252" s="168"/>
      <c r="NLR252" s="165"/>
      <c r="NLS252" s="165"/>
      <c r="NLT252" s="165"/>
      <c r="NLU252" s="166"/>
      <c r="NLW252" s="164"/>
      <c r="NLX252" s="168"/>
      <c r="NLY252" s="168"/>
      <c r="NLZ252" s="165"/>
      <c r="NMA252" s="165"/>
      <c r="NMB252" s="165"/>
      <c r="NMC252" s="166"/>
      <c r="NME252" s="164"/>
      <c r="NMF252" s="168"/>
      <c r="NMG252" s="168"/>
      <c r="NMH252" s="165"/>
      <c r="NMI252" s="165"/>
      <c r="NMJ252" s="165"/>
      <c r="NMK252" s="166"/>
      <c r="NMM252" s="164"/>
      <c r="NMN252" s="168"/>
      <c r="NMO252" s="168"/>
      <c r="NMP252" s="165"/>
      <c r="NMQ252" s="165"/>
      <c r="NMR252" s="165"/>
      <c r="NMS252" s="166"/>
      <c r="NMU252" s="164"/>
      <c r="NMV252" s="168"/>
      <c r="NMW252" s="168"/>
      <c r="NMX252" s="165"/>
      <c r="NMY252" s="165"/>
      <c r="NMZ252" s="165"/>
      <c r="NNA252" s="166"/>
      <c r="NNC252" s="164"/>
      <c r="NND252" s="168"/>
      <c r="NNE252" s="168"/>
      <c r="NNF252" s="165"/>
      <c r="NNG252" s="165"/>
      <c r="NNH252" s="165"/>
      <c r="NNI252" s="166"/>
      <c r="NNK252" s="164"/>
      <c r="NNL252" s="168"/>
      <c r="NNM252" s="168"/>
      <c r="NNN252" s="165"/>
      <c r="NNO252" s="165"/>
      <c r="NNP252" s="165"/>
      <c r="NNQ252" s="166"/>
      <c r="NNS252" s="164"/>
      <c r="NNT252" s="168"/>
      <c r="NNU252" s="168"/>
      <c r="NNV252" s="165"/>
      <c r="NNW252" s="165"/>
      <c r="NNX252" s="165"/>
      <c r="NNY252" s="166"/>
      <c r="NOA252" s="164"/>
      <c r="NOB252" s="168"/>
      <c r="NOC252" s="168"/>
      <c r="NOD252" s="165"/>
      <c r="NOE252" s="165"/>
      <c r="NOF252" s="165"/>
      <c r="NOG252" s="166"/>
      <c r="NOI252" s="164"/>
      <c r="NOJ252" s="168"/>
      <c r="NOK252" s="168"/>
      <c r="NOL252" s="165"/>
      <c r="NOM252" s="165"/>
      <c r="NON252" s="165"/>
      <c r="NOO252" s="166"/>
      <c r="NOQ252" s="164"/>
      <c r="NOR252" s="168"/>
      <c r="NOS252" s="168"/>
      <c r="NOT252" s="165"/>
      <c r="NOU252" s="165"/>
      <c r="NOV252" s="165"/>
      <c r="NOW252" s="166"/>
      <c r="NOY252" s="164"/>
      <c r="NOZ252" s="168"/>
      <c r="NPA252" s="168"/>
      <c r="NPB252" s="165"/>
      <c r="NPC252" s="165"/>
      <c r="NPD252" s="165"/>
      <c r="NPE252" s="166"/>
      <c r="NPG252" s="164"/>
      <c r="NPH252" s="168"/>
      <c r="NPI252" s="168"/>
      <c r="NPJ252" s="165"/>
      <c r="NPK252" s="165"/>
      <c r="NPL252" s="165"/>
      <c r="NPM252" s="166"/>
      <c r="NPO252" s="164"/>
      <c r="NPP252" s="168"/>
      <c r="NPQ252" s="168"/>
      <c r="NPR252" s="165"/>
      <c r="NPS252" s="165"/>
      <c r="NPT252" s="165"/>
      <c r="NPU252" s="166"/>
      <c r="NPW252" s="164"/>
      <c r="NPX252" s="168"/>
      <c r="NPY252" s="168"/>
      <c r="NPZ252" s="165"/>
      <c r="NQA252" s="165"/>
      <c r="NQB252" s="165"/>
      <c r="NQC252" s="166"/>
      <c r="NQE252" s="164"/>
      <c r="NQF252" s="168"/>
      <c r="NQG252" s="168"/>
      <c r="NQH252" s="165"/>
      <c r="NQI252" s="165"/>
      <c r="NQJ252" s="165"/>
      <c r="NQK252" s="166"/>
      <c r="NQM252" s="164"/>
      <c r="NQN252" s="168"/>
      <c r="NQO252" s="168"/>
      <c r="NQP252" s="165"/>
      <c r="NQQ252" s="165"/>
      <c r="NQR252" s="165"/>
      <c r="NQS252" s="166"/>
      <c r="NQU252" s="164"/>
      <c r="NQV252" s="168"/>
      <c r="NQW252" s="168"/>
      <c r="NQX252" s="165"/>
      <c r="NQY252" s="165"/>
      <c r="NQZ252" s="165"/>
      <c r="NRA252" s="166"/>
      <c r="NRC252" s="164"/>
      <c r="NRD252" s="168"/>
      <c r="NRE252" s="168"/>
      <c r="NRF252" s="165"/>
      <c r="NRG252" s="165"/>
      <c r="NRH252" s="165"/>
      <c r="NRI252" s="166"/>
      <c r="NRK252" s="164"/>
      <c r="NRL252" s="168"/>
      <c r="NRM252" s="168"/>
      <c r="NRN252" s="165"/>
      <c r="NRO252" s="165"/>
      <c r="NRP252" s="165"/>
      <c r="NRQ252" s="166"/>
      <c r="NRS252" s="164"/>
      <c r="NRT252" s="168"/>
      <c r="NRU252" s="168"/>
      <c r="NRV252" s="165"/>
      <c r="NRW252" s="165"/>
      <c r="NRX252" s="165"/>
      <c r="NRY252" s="166"/>
      <c r="NSA252" s="164"/>
      <c r="NSB252" s="168"/>
      <c r="NSC252" s="168"/>
      <c r="NSD252" s="165"/>
      <c r="NSE252" s="165"/>
      <c r="NSF252" s="165"/>
      <c r="NSG252" s="166"/>
      <c r="NSI252" s="164"/>
      <c r="NSJ252" s="168"/>
      <c r="NSK252" s="168"/>
      <c r="NSL252" s="165"/>
      <c r="NSM252" s="165"/>
      <c r="NSN252" s="165"/>
      <c r="NSO252" s="166"/>
      <c r="NSQ252" s="164"/>
      <c r="NSR252" s="168"/>
      <c r="NSS252" s="168"/>
      <c r="NST252" s="165"/>
      <c r="NSU252" s="165"/>
      <c r="NSV252" s="165"/>
      <c r="NSW252" s="166"/>
      <c r="NSY252" s="164"/>
      <c r="NSZ252" s="168"/>
      <c r="NTA252" s="168"/>
      <c r="NTB252" s="165"/>
      <c r="NTC252" s="165"/>
      <c r="NTD252" s="165"/>
      <c r="NTE252" s="166"/>
      <c r="NTG252" s="164"/>
      <c r="NTH252" s="168"/>
      <c r="NTI252" s="168"/>
      <c r="NTJ252" s="165"/>
      <c r="NTK252" s="165"/>
      <c r="NTL252" s="165"/>
      <c r="NTM252" s="166"/>
      <c r="NTO252" s="164"/>
      <c r="NTP252" s="168"/>
      <c r="NTQ252" s="168"/>
      <c r="NTR252" s="165"/>
      <c r="NTS252" s="165"/>
      <c r="NTT252" s="165"/>
      <c r="NTU252" s="166"/>
      <c r="NTW252" s="164"/>
      <c r="NTX252" s="168"/>
      <c r="NTY252" s="168"/>
      <c r="NTZ252" s="165"/>
      <c r="NUA252" s="165"/>
      <c r="NUB252" s="165"/>
      <c r="NUC252" s="166"/>
      <c r="NUE252" s="164"/>
      <c r="NUF252" s="168"/>
      <c r="NUG252" s="168"/>
      <c r="NUH252" s="165"/>
      <c r="NUI252" s="165"/>
      <c r="NUJ252" s="165"/>
      <c r="NUK252" s="166"/>
      <c r="NUM252" s="164"/>
      <c r="NUN252" s="168"/>
      <c r="NUO252" s="168"/>
      <c r="NUP252" s="165"/>
      <c r="NUQ252" s="165"/>
      <c r="NUR252" s="165"/>
      <c r="NUS252" s="166"/>
      <c r="NUU252" s="164"/>
      <c r="NUV252" s="168"/>
      <c r="NUW252" s="168"/>
      <c r="NUX252" s="165"/>
      <c r="NUY252" s="165"/>
      <c r="NUZ252" s="165"/>
      <c r="NVA252" s="166"/>
      <c r="NVC252" s="164"/>
      <c r="NVD252" s="168"/>
      <c r="NVE252" s="168"/>
      <c r="NVF252" s="165"/>
      <c r="NVG252" s="165"/>
      <c r="NVH252" s="165"/>
      <c r="NVI252" s="166"/>
      <c r="NVK252" s="164"/>
      <c r="NVL252" s="168"/>
      <c r="NVM252" s="168"/>
      <c r="NVN252" s="165"/>
      <c r="NVO252" s="165"/>
      <c r="NVP252" s="165"/>
      <c r="NVQ252" s="166"/>
      <c r="NVS252" s="164"/>
      <c r="NVT252" s="168"/>
      <c r="NVU252" s="168"/>
      <c r="NVV252" s="165"/>
      <c r="NVW252" s="165"/>
      <c r="NVX252" s="165"/>
      <c r="NVY252" s="166"/>
      <c r="NWA252" s="164"/>
      <c r="NWB252" s="168"/>
      <c r="NWC252" s="168"/>
      <c r="NWD252" s="165"/>
      <c r="NWE252" s="165"/>
      <c r="NWF252" s="165"/>
      <c r="NWG252" s="166"/>
      <c r="NWI252" s="164"/>
      <c r="NWJ252" s="168"/>
      <c r="NWK252" s="168"/>
      <c r="NWL252" s="165"/>
      <c r="NWM252" s="165"/>
      <c r="NWN252" s="165"/>
      <c r="NWO252" s="166"/>
      <c r="NWQ252" s="164"/>
      <c r="NWR252" s="168"/>
      <c r="NWS252" s="168"/>
      <c r="NWT252" s="165"/>
      <c r="NWU252" s="165"/>
      <c r="NWV252" s="165"/>
      <c r="NWW252" s="166"/>
      <c r="NWY252" s="164"/>
      <c r="NWZ252" s="168"/>
      <c r="NXA252" s="168"/>
      <c r="NXB252" s="165"/>
      <c r="NXC252" s="165"/>
      <c r="NXD252" s="165"/>
      <c r="NXE252" s="166"/>
      <c r="NXG252" s="164"/>
      <c r="NXH252" s="168"/>
      <c r="NXI252" s="168"/>
      <c r="NXJ252" s="165"/>
      <c r="NXK252" s="165"/>
      <c r="NXL252" s="165"/>
      <c r="NXM252" s="166"/>
      <c r="NXO252" s="164"/>
      <c r="NXP252" s="168"/>
      <c r="NXQ252" s="168"/>
      <c r="NXR252" s="165"/>
      <c r="NXS252" s="165"/>
      <c r="NXT252" s="165"/>
      <c r="NXU252" s="166"/>
      <c r="NXW252" s="164"/>
      <c r="NXX252" s="168"/>
      <c r="NXY252" s="168"/>
      <c r="NXZ252" s="165"/>
      <c r="NYA252" s="165"/>
      <c r="NYB252" s="165"/>
      <c r="NYC252" s="166"/>
      <c r="NYE252" s="164"/>
      <c r="NYF252" s="168"/>
      <c r="NYG252" s="168"/>
      <c r="NYH252" s="165"/>
      <c r="NYI252" s="165"/>
      <c r="NYJ252" s="165"/>
      <c r="NYK252" s="166"/>
      <c r="NYM252" s="164"/>
      <c r="NYN252" s="168"/>
      <c r="NYO252" s="168"/>
      <c r="NYP252" s="165"/>
      <c r="NYQ252" s="165"/>
      <c r="NYR252" s="165"/>
      <c r="NYS252" s="166"/>
      <c r="NYU252" s="164"/>
      <c r="NYV252" s="168"/>
      <c r="NYW252" s="168"/>
      <c r="NYX252" s="165"/>
      <c r="NYY252" s="165"/>
      <c r="NYZ252" s="165"/>
      <c r="NZA252" s="166"/>
      <c r="NZC252" s="164"/>
      <c r="NZD252" s="168"/>
      <c r="NZE252" s="168"/>
      <c r="NZF252" s="165"/>
      <c r="NZG252" s="165"/>
      <c r="NZH252" s="165"/>
      <c r="NZI252" s="166"/>
      <c r="NZK252" s="164"/>
      <c r="NZL252" s="168"/>
      <c r="NZM252" s="168"/>
      <c r="NZN252" s="165"/>
      <c r="NZO252" s="165"/>
      <c r="NZP252" s="165"/>
      <c r="NZQ252" s="166"/>
      <c r="NZS252" s="164"/>
      <c r="NZT252" s="168"/>
      <c r="NZU252" s="168"/>
      <c r="NZV252" s="165"/>
      <c r="NZW252" s="165"/>
      <c r="NZX252" s="165"/>
      <c r="NZY252" s="166"/>
      <c r="OAA252" s="164"/>
      <c r="OAB252" s="168"/>
      <c r="OAC252" s="168"/>
      <c r="OAD252" s="165"/>
      <c r="OAE252" s="165"/>
      <c r="OAF252" s="165"/>
      <c r="OAG252" s="166"/>
      <c r="OAI252" s="164"/>
      <c r="OAJ252" s="168"/>
      <c r="OAK252" s="168"/>
      <c r="OAL252" s="165"/>
      <c r="OAM252" s="165"/>
      <c r="OAN252" s="165"/>
      <c r="OAO252" s="166"/>
      <c r="OAQ252" s="164"/>
      <c r="OAR252" s="168"/>
      <c r="OAS252" s="168"/>
      <c r="OAT252" s="165"/>
      <c r="OAU252" s="165"/>
      <c r="OAV252" s="165"/>
      <c r="OAW252" s="166"/>
      <c r="OAY252" s="164"/>
      <c r="OAZ252" s="168"/>
      <c r="OBA252" s="168"/>
      <c r="OBB252" s="165"/>
      <c r="OBC252" s="165"/>
      <c r="OBD252" s="165"/>
      <c r="OBE252" s="166"/>
      <c r="OBG252" s="164"/>
      <c r="OBH252" s="168"/>
      <c r="OBI252" s="168"/>
      <c r="OBJ252" s="165"/>
      <c r="OBK252" s="165"/>
      <c r="OBL252" s="165"/>
      <c r="OBM252" s="166"/>
      <c r="OBO252" s="164"/>
      <c r="OBP252" s="168"/>
      <c r="OBQ252" s="168"/>
      <c r="OBR252" s="165"/>
      <c r="OBS252" s="165"/>
      <c r="OBT252" s="165"/>
      <c r="OBU252" s="166"/>
      <c r="OBW252" s="164"/>
      <c r="OBX252" s="168"/>
      <c r="OBY252" s="168"/>
      <c r="OBZ252" s="165"/>
      <c r="OCA252" s="165"/>
      <c r="OCB252" s="165"/>
      <c r="OCC252" s="166"/>
      <c r="OCE252" s="164"/>
      <c r="OCF252" s="168"/>
      <c r="OCG252" s="168"/>
      <c r="OCH252" s="165"/>
      <c r="OCI252" s="165"/>
      <c r="OCJ252" s="165"/>
      <c r="OCK252" s="166"/>
      <c r="OCM252" s="164"/>
      <c r="OCN252" s="168"/>
      <c r="OCO252" s="168"/>
      <c r="OCP252" s="165"/>
      <c r="OCQ252" s="165"/>
      <c r="OCR252" s="165"/>
      <c r="OCS252" s="166"/>
      <c r="OCU252" s="164"/>
      <c r="OCV252" s="168"/>
      <c r="OCW252" s="168"/>
      <c r="OCX252" s="165"/>
      <c r="OCY252" s="165"/>
      <c r="OCZ252" s="165"/>
      <c r="ODA252" s="166"/>
      <c r="ODC252" s="164"/>
      <c r="ODD252" s="168"/>
      <c r="ODE252" s="168"/>
      <c r="ODF252" s="165"/>
      <c r="ODG252" s="165"/>
      <c r="ODH252" s="165"/>
      <c r="ODI252" s="166"/>
      <c r="ODK252" s="164"/>
      <c r="ODL252" s="168"/>
      <c r="ODM252" s="168"/>
      <c r="ODN252" s="165"/>
      <c r="ODO252" s="165"/>
      <c r="ODP252" s="165"/>
      <c r="ODQ252" s="166"/>
      <c r="ODS252" s="164"/>
      <c r="ODT252" s="168"/>
      <c r="ODU252" s="168"/>
      <c r="ODV252" s="165"/>
      <c r="ODW252" s="165"/>
      <c r="ODX252" s="165"/>
      <c r="ODY252" s="166"/>
      <c r="OEA252" s="164"/>
      <c r="OEB252" s="168"/>
      <c r="OEC252" s="168"/>
      <c r="OED252" s="165"/>
      <c r="OEE252" s="165"/>
      <c r="OEF252" s="165"/>
      <c r="OEG252" s="166"/>
      <c r="OEI252" s="164"/>
      <c r="OEJ252" s="168"/>
      <c r="OEK252" s="168"/>
      <c r="OEL252" s="165"/>
      <c r="OEM252" s="165"/>
      <c r="OEN252" s="165"/>
      <c r="OEO252" s="166"/>
      <c r="OEQ252" s="164"/>
      <c r="OER252" s="168"/>
      <c r="OES252" s="168"/>
      <c r="OET252" s="165"/>
      <c r="OEU252" s="165"/>
      <c r="OEV252" s="165"/>
      <c r="OEW252" s="166"/>
      <c r="OEY252" s="164"/>
      <c r="OEZ252" s="168"/>
      <c r="OFA252" s="168"/>
      <c r="OFB252" s="165"/>
      <c r="OFC252" s="165"/>
      <c r="OFD252" s="165"/>
      <c r="OFE252" s="166"/>
      <c r="OFG252" s="164"/>
      <c r="OFH252" s="168"/>
      <c r="OFI252" s="168"/>
      <c r="OFJ252" s="165"/>
      <c r="OFK252" s="165"/>
      <c r="OFL252" s="165"/>
      <c r="OFM252" s="166"/>
      <c r="OFO252" s="164"/>
      <c r="OFP252" s="168"/>
      <c r="OFQ252" s="168"/>
      <c r="OFR252" s="165"/>
      <c r="OFS252" s="165"/>
      <c r="OFT252" s="165"/>
      <c r="OFU252" s="166"/>
      <c r="OFW252" s="164"/>
      <c r="OFX252" s="168"/>
      <c r="OFY252" s="168"/>
      <c r="OFZ252" s="165"/>
      <c r="OGA252" s="165"/>
      <c r="OGB252" s="165"/>
      <c r="OGC252" s="166"/>
      <c r="OGE252" s="164"/>
      <c r="OGF252" s="168"/>
      <c r="OGG252" s="168"/>
      <c r="OGH252" s="165"/>
      <c r="OGI252" s="165"/>
      <c r="OGJ252" s="165"/>
      <c r="OGK252" s="166"/>
      <c r="OGM252" s="164"/>
      <c r="OGN252" s="168"/>
      <c r="OGO252" s="168"/>
      <c r="OGP252" s="165"/>
      <c r="OGQ252" s="165"/>
      <c r="OGR252" s="165"/>
      <c r="OGS252" s="166"/>
      <c r="OGU252" s="164"/>
      <c r="OGV252" s="168"/>
      <c r="OGW252" s="168"/>
      <c r="OGX252" s="165"/>
      <c r="OGY252" s="165"/>
      <c r="OGZ252" s="165"/>
      <c r="OHA252" s="166"/>
      <c r="OHC252" s="164"/>
      <c r="OHD252" s="168"/>
      <c r="OHE252" s="168"/>
      <c r="OHF252" s="165"/>
      <c r="OHG252" s="165"/>
      <c r="OHH252" s="165"/>
      <c r="OHI252" s="166"/>
      <c r="OHK252" s="164"/>
      <c r="OHL252" s="168"/>
      <c r="OHM252" s="168"/>
      <c r="OHN252" s="165"/>
      <c r="OHO252" s="165"/>
      <c r="OHP252" s="165"/>
      <c r="OHQ252" s="166"/>
      <c r="OHS252" s="164"/>
      <c r="OHT252" s="168"/>
      <c r="OHU252" s="168"/>
      <c r="OHV252" s="165"/>
      <c r="OHW252" s="165"/>
      <c r="OHX252" s="165"/>
      <c r="OHY252" s="166"/>
      <c r="OIA252" s="164"/>
      <c r="OIB252" s="168"/>
      <c r="OIC252" s="168"/>
      <c r="OID252" s="165"/>
      <c r="OIE252" s="165"/>
      <c r="OIF252" s="165"/>
      <c r="OIG252" s="166"/>
      <c r="OII252" s="164"/>
      <c r="OIJ252" s="168"/>
      <c r="OIK252" s="168"/>
      <c r="OIL252" s="165"/>
      <c r="OIM252" s="165"/>
      <c r="OIN252" s="165"/>
      <c r="OIO252" s="166"/>
      <c r="OIQ252" s="164"/>
      <c r="OIR252" s="168"/>
      <c r="OIS252" s="168"/>
      <c r="OIT252" s="165"/>
      <c r="OIU252" s="165"/>
      <c r="OIV252" s="165"/>
      <c r="OIW252" s="166"/>
      <c r="OIY252" s="164"/>
      <c r="OIZ252" s="168"/>
      <c r="OJA252" s="168"/>
      <c r="OJB252" s="165"/>
      <c r="OJC252" s="165"/>
      <c r="OJD252" s="165"/>
      <c r="OJE252" s="166"/>
      <c r="OJG252" s="164"/>
      <c r="OJH252" s="168"/>
      <c r="OJI252" s="168"/>
      <c r="OJJ252" s="165"/>
      <c r="OJK252" s="165"/>
      <c r="OJL252" s="165"/>
      <c r="OJM252" s="166"/>
      <c r="OJO252" s="164"/>
      <c r="OJP252" s="168"/>
      <c r="OJQ252" s="168"/>
      <c r="OJR252" s="165"/>
      <c r="OJS252" s="165"/>
      <c r="OJT252" s="165"/>
      <c r="OJU252" s="166"/>
      <c r="OJW252" s="164"/>
      <c r="OJX252" s="168"/>
      <c r="OJY252" s="168"/>
      <c r="OJZ252" s="165"/>
      <c r="OKA252" s="165"/>
      <c r="OKB252" s="165"/>
      <c r="OKC252" s="166"/>
      <c r="OKE252" s="164"/>
      <c r="OKF252" s="168"/>
      <c r="OKG252" s="168"/>
      <c r="OKH252" s="165"/>
      <c r="OKI252" s="165"/>
      <c r="OKJ252" s="165"/>
      <c r="OKK252" s="166"/>
      <c r="OKM252" s="164"/>
      <c r="OKN252" s="168"/>
      <c r="OKO252" s="168"/>
      <c r="OKP252" s="165"/>
      <c r="OKQ252" s="165"/>
      <c r="OKR252" s="165"/>
      <c r="OKS252" s="166"/>
      <c r="OKU252" s="164"/>
      <c r="OKV252" s="168"/>
      <c r="OKW252" s="168"/>
      <c r="OKX252" s="165"/>
      <c r="OKY252" s="165"/>
      <c r="OKZ252" s="165"/>
      <c r="OLA252" s="166"/>
      <c r="OLC252" s="164"/>
      <c r="OLD252" s="168"/>
      <c r="OLE252" s="168"/>
      <c r="OLF252" s="165"/>
      <c r="OLG252" s="165"/>
      <c r="OLH252" s="165"/>
      <c r="OLI252" s="166"/>
      <c r="OLK252" s="164"/>
      <c r="OLL252" s="168"/>
      <c r="OLM252" s="168"/>
      <c r="OLN252" s="165"/>
      <c r="OLO252" s="165"/>
      <c r="OLP252" s="165"/>
      <c r="OLQ252" s="166"/>
      <c r="OLS252" s="164"/>
      <c r="OLT252" s="168"/>
      <c r="OLU252" s="168"/>
      <c r="OLV252" s="165"/>
      <c r="OLW252" s="165"/>
      <c r="OLX252" s="165"/>
      <c r="OLY252" s="166"/>
      <c r="OMA252" s="164"/>
      <c r="OMB252" s="168"/>
      <c r="OMC252" s="168"/>
      <c r="OMD252" s="165"/>
      <c r="OME252" s="165"/>
      <c r="OMF252" s="165"/>
      <c r="OMG252" s="166"/>
      <c r="OMI252" s="164"/>
      <c r="OMJ252" s="168"/>
      <c r="OMK252" s="168"/>
      <c r="OML252" s="165"/>
      <c r="OMM252" s="165"/>
      <c r="OMN252" s="165"/>
      <c r="OMO252" s="166"/>
      <c r="OMQ252" s="164"/>
      <c r="OMR252" s="168"/>
      <c r="OMS252" s="168"/>
      <c r="OMT252" s="165"/>
      <c r="OMU252" s="165"/>
      <c r="OMV252" s="165"/>
      <c r="OMW252" s="166"/>
      <c r="OMY252" s="164"/>
      <c r="OMZ252" s="168"/>
      <c r="ONA252" s="168"/>
      <c r="ONB252" s="165"/>
      <c r="ONC252" s="165"/>
      <c r="OND252" s="165"/>
      <c r="ONE252" s="166"/>
      <c r="ONG252" s="164"/>
      <c r="ONH252" s="168"/>
      <c r="ONI252" s="168"/>
      <c r="ONJ252" s="165"/>
      <c r="ONK252" s="165"/>
      <c r="ONL252" s="165"/>
      <c r="ONM252" s="166"/>
      <c r="ONO252" s="164"/>
      <c r="ONP252" s="168"/>
      <c r="ONQ252" s="168"/>
      <c r="ONR252" s="165"/>
      <c r="ONS252" s="165"/>
      <c r="ONT252" s="165"/>
      <c r="ONU252" s="166"/>
      <c r="ONW252" s="164"/>
      <c r="ONX252" s="168"/>
      <c r="ONY252" s="168"/>
      <c r="ONZ252" s="165"/>
      <c r="OOA252" s="165"/>
      <c r="OOB252" s="165"/>
      <c r="OOC252" s="166"/>
      <c r="OOE252" s="164"/>
      <c r="OOF252" s="168"/>
      <c r="OOG252" s="168"/>
      <c r="OOH252" s="165"/>
      <c r="OOI252" s="165"/>
      <c r="OOJ252" s="165"/>
      <c r="OOK252" s="166"/>
      <c r="OOM252" s="164"/>
      <c r="OON252" s="168"/>
      <c r="OOO252" s="168"/>
      <c r="OOP252" s="165"/>
      <c r="OOQ252" s="165"/>
      <c r="OOR252" s="165"/>
      <c r="OOS252" s="166"/>
      <c r="OOU252" s="164"/>
      <c r="OOV252" s="168"/>
      <c r="OOW252" s="168"/>
      <c r="OOX252" s="165"/>
      <c r="OOY252" s="165"/>
      <c r="OOZ252" s="165"/>
      <c r="OPA252" s="166"/>
      <c r="OPC252" s="164"/>
      <c r="OPD252" s="168"/>
      <c r="OPE252" s="168"/>
      <c r="OPF252" s="165"/>
      <c r="OPG252" s="165"/>
      <c r="OPH252" s="165"/>
      <c r="OPI252" s="166"/>
      <c r="OPK252" s="164"/>
      <c r="OPL252" s="168"/>
      <c r="OPM252" s="168"/>
      <c r="OPN252" s="165"/>
      <c r="OPO252" s="165"/>
      <c r="OPP252" s="165"/>
      <c r="OPQ252" s="166"/>
      <c r="OPS252" s="164"/>
      <c r="OPT252" s="168"/>
      <c r="OPU252" s="168"/>
      <c r="OPV252" s="165"/>
      <c r="OPW252" s="165"/>
      <c r="OPX252" s="165"/>
      <c r="OPY252" s="166"/>
      <c r="OQA252" s="164"/>
      <c r="OQB252" s="168"/>
      <c r="OQC252" s="168"/>
      <c r="OQD252" s="165"/>
      <c r="OQE252" s="165"/>
      <c r="OQF252" s="165"/>
      <c r="OQG252" s="166"/>
      <c r="OQI252" s="164"/>
      <c r="OQJ252" s="168"/>
      <c r="OQK252" s="168"/>
      <c r="OQL252" s="165"/>
      <c r="OQM252" s="165"/>
      <c r="OQN252" s="165"/>
      <c r="OQO252" s="166"/>
      <c r="OQQ252" s="164"/>
      <c r="OQR252" s="168"/>
      <c r="OQS252" s="168"/>
      <c r="OQT252" s="165"/>
      <c r="OQU252" s="165"/>
      <c r="OQV252" s="165"/>
      <c r="OQW252" s="166"/>
      <c r="OQY252" s="164"/>
      <c r="OQZ252" s="168"/>
      <c r="ORA252" s="168"/>
      <c r="ORB252" s="165"/>
      <c r="ORC252" s="165"/>
      <c r="ORD252" s="165"/>
      <c r="ORE252" s="166"/>
      <c r="ORG252" s="164"/>
      <c r="ORH252" s="168"/>
      <c r="ORI252" s="168"/>
      <c r="ORJ252" s="165"/>
      <c r="ORK252" s="165"/>
      <c r="ORL252" s="165"/>
      <c r="ORM252" s="166"/>
      <c r="ORO252" s="164"/>
      <c r="ORP252" s="168"/>
      <c r="ORQ252" s="168"/>
      <c r="ORR252" s="165"/>
      <c r="ORS252" s="165"/>
      <c r="ORT252" s="165"/>
      <c r="ORU252" s="166"/>
      <c r="ORW252" s="164"/>
      <c r="ORX252" s="168"/>
      <c r="ORY252" s="168"/>
      <c r="ORZ252" s="165"/>
      <c r="OSA252" s="165"/>
      <c r="OSB252" s="165"/>
      <c r="OSC252" s="166"/>
      <c r="OSE252" s="164"/>
      <c r="OSF252" s="168"/>
      <c r="OSG252" s="168"/>
      <c r="OSH252" s="165"/>
      <c r="OSI252" s="165"/>
      <c r="OSJ252" s="165"/>
      <c r="OSK252" s="166"/>
      <c r="OSM252" s="164"/>
      <c r="OSN252" s="168"/>
      <c r="OSO252" s="168"/>
      <c r="OSP252" s="165"/>
      <c r="OSQ252" s="165"/>
      <c r="OSR252" s="165"/>
      <c r="OSS252" s="166"/>
      <c r="OSU252" s="164"/>
      <c r="OSV252" s="168"/>
      <c r="OSW252" s="168"/>
      <c r="OSX252" s="165"/>
      <c r="OSY252" s="165"/>
      <c r="OSZ252" s="165"/>
      <c r="OTA252" s="166"/>
      <c r="OTC252" s="164"/>
      <c r="OTD252" s="168"/>
      <c r="OTE252" s="168"/>
      <c r="OTF252" s="165"/>
      <c r="OTG252" s="165"/>
      <c r="OTH252" s="165"/>
      <c r="OTI252" s="166"/>
      <c r="OTK252" s="164"/>
      <c r="OTL252" s="168"/>
      <c r="OTM252" s="168"/>
      <c r="OTN252" s="165"/>
      <c r="OTO252" s="165"/>
      <c r="OTP252" s="165"/>
      <c r="OTQ252" s="166"/>
      <c r="OTS252" s="164"/>
      <c r="OTT252" s="168"/>
      <c r="OTU252" s="168"/>
      <c r="OTV252" s="165"/>
      <c r="OTW252" s="165"/>
      <c r="OTX252" s="165"/>
      <c r="OTY252" s="166"/>
      <c r="OUA252" s="164"/>
      <c r="OUB252" s="168"/>
      <c r="OUC252" s="168"/>
      <c r="OUD252" s="165"/>
      <c r="OUE252" s="165"/>
      <c r="OUF252" s="165"/>
      <c r="OUG252" s="166"/>
      <c r="OUI252" s="164"/>
      <c r="OUJ252" s="168"/>
      <c r="OUK252" s="168"/>
      <c r="OUL252" s="165"/>
      <c r="OUM252" s="165"/>
      <c r="OUN252" s="165"/>
      <c r="OUO252" s="166"/>
      <c r="OUQ252" s="164"/>
      <c r="OUR252" s="168"/>
      <c r="OUS252" s="168"/>
      <c r="OUT252" s="165"/>
      <c r="OUU252" s="165"/>
      <c r="OUV252" s="165"/>
      <c r="OUW252" s="166"/>
      <c r="OUY252" s="164"/>
      <c r="OUZ252" s="168"/>
      <c r="OVA252" s="168"/>
      <c r="OVB252" s="165"/>
      <c r="OVC252" s="165"/>
      <c r="OVD252" s="165"/>
      <c r="OVE252" s="166"/>
      <c r="OVG252" s="164"/>
      <c r="OVH252" s="168"/>
      <c r="OVI252" s="168"/>
      <c r="OVJ252" s="165"/>
      <c r="OVK252" s="165"/>
      <c r="OVL252" s="165"/>
      <c r="OVM252" s="166"/>
      <c r="OVO252" s="164"/>
      <c r="OVP252" s="168"/>
      <c r="OVQ252" s="168"/>
      <c r="OVR252" s="165"/>
      <c r="OVS252" s="165"/>
      <c r="OVT252" s="165"/>
      <c r="OVU252" s="166"/>
      <c r="OVW252" s="164"/>
      <c r="OVX252" s="168"/>
      <c r="OVY252" s="168"/>
      <c r="OVZ252" s="165"/>
      <c r="OWA252" s="165"/>
      <c r="OWB252" s="165"/>
      <c r="OWC252" s="166"/>
      <c r="OWE252" s="164"/>
      <c r="OWF252" s="168"/>
      <c r="OWG252" s="168"/>
      <c r="OWH252" s="165"/>
      <c r="OWI252" s="165"/>
      <c r="OWJ252" s="165"/>
      <c r="OWK252" s="166"/>
      <c r="OWM252" s="164"/>
      <c r="OWN252" s="168"/>
      <c r="OWO252" s="168"/>
      <c r="OWP252" s="165"/>
      <c r="OWQ252" s="165"/>
      <c r="OWR252" s="165"/>
      <c r="OWS252" s="166"/>
      <c r="OWU252" s="164"/>
      <c r="OWV252" s="168"/>
      <c r="OWW252" s="168"/>
      <c r="OWX252" s="165"/>
      <c r="OWY252" s="165"/>
      <c r="OWZ252" s="165"/>
      <c r="OXA252" s="166"/>
      <c r="OXC252" s="164"/>
      <c r="OXD252" s="168"/>
      <c r="OXE252" s="168"/>
      <c r="OXF252" s="165"/>
      <c r="OXG252" s="165"/>
      <c r="OXH252" s="165"/>
      <c r="OXI252" s="166"/>
      <c r="OXK252" s="164"/>
      <c r="OXL252" s="168"/>
      <c r="OXM252" s="168"/>
      <c r="OXN252" s="165"/>
      <c r="OXO252" s="165"/>
      <c r="OXP252" s="165"/>
      <c r="OXQ252" s="166"/>
      <c r="OXS252" s="164"/>
      <c r="OXT252" s="168"/>
      <c r="OXU252" s="168"/>
      <c r="OXV252" s="165"/>
      <c r="OXW252" s="165"/>
      <c r="OXX252" s="165"/>
      <c r="OXY252" s="166"/>
      <c r="OYA252" s="164"/>
      <c r="OYB252" s="168"/>
      <c r="OYC252" s="168"/>
      <c r="OYD252" s="165"/>
      <c r="OYE252" s="165"/>
      <c r="OYF252" s="165"/>
      <c r="OYG252" s="166"/>
      <c r="OYI252" s="164"/>
      <c r="OYJ252" s="168"/>
      <c r="OYK252" s="168"/>
      <c r="OYL252" s="165"/>
      <c r="OYM252" s="165"/>
      <c r="OYN252" s="165"/>
      <c r="OYO252" s="166"/>
      <c r="OYQ252" s="164"/>
      <c r="OYR252" s="168"/>
      <c r="OYS252" s="168"/>
      <c r="OYT252" s="165"/>
      <c r="OYU252" s="165"/>
      <c r="OYV252" s="165"/>
      <c r="OYW252" s="166"/>
      <c r="OYY252" s="164"/>
      <c r="OYZ252" s="168"/>
      <c r="OZA252" s="168"/>
      <c r="OZB252" s="165"/>
      <c r="OZC252" s="165"/>
      <c r="OZD252" s="165"/>
      <c r="OZE252" s="166"/>
      <c r="OZG252" s="164"/>
      <c r="OZH252" s="168"/>
      <c r="OZI252" s="168"/>
      <c r="OZJ252" s="165"/>
      <c r="OZK252" s="165"/>
      <c r="OZL252" s="165"/>
      <c r="OZM252" s="166"/>
      <c r="OZO252" s="164"/>
      <c r="OZP252" s="168"/>
      <c r="OZQ252" s="168"/>
      <c r="OZR252" s="165"/>
      <c r="OZS252" s="165"/>
      <c r="OZT252" s="165"/>
      <c r="OZU252" s="166"/>
      <c r="OZW252" s="164"/>
      <c r="OZX252" s="168"/>
      <c r="OZY252" s="168"/>
      <c r="OZZ252" s="165"/>
      <c r="PAA252" s="165"/>
      <c r="PAB252" s="165"/>
      <c r="PAC252" s="166"/>
      <c r="PAE252" s="164"/>
      <c r="PAF252" s="168"/>
      <c r="PAG252" s="168"/>
      <c r="PAH252" s="165"/>
      <c r="PAI252" s="165"/>
      <c r="PAJ252" s="165"/>
      <c r="PAK252" s="166"/>
      <c r="PAM252" s="164"/>
      <c r="PAN252" s="168"/>
      <c r="PAO252" s="168"/>
      <c r="PAP252" s="165"/>
      <c r="PAQ252" s="165"/>
      <c r="PAR252" s="165"/>
      <c r="PAS252" s="166"/>
      <c r="PAU252" s="164"/>
      <c r="PAV252" s="168"/>
      <c r="PAW252" s="168"/>
      <c r="PAX252" s="165"/>
      <c r="PAY252" s="165"/>
      <c r="PAZ252" s="165"/>
      <c r="PBA252" s="166"/>
      <c r="PBC252" s="164"/>
      <c r="PBD252" s="168"/>
      <c r="PBE252" s="168"/>
      <c r="PBF252" s="165"/>
      <c r="PBG252" s="165"/>
      <c r="PBH252" s="165"/>
      <c r="PBI252" s="166"/>
      <c r="PBK252" s="164"/>
      <c r="PBL252" s="168"/>
      <c r="PBM252" s="168"/>
      <c r="PBN252" s="165"/>
      <c r="PBO252" s="165"/>
      <c r="PBP252" s="165"/>
      <c r="PBQ252" s="166"/>
      <c r="PBS252" s="164"/>
      <c r="PBT252" s="168"/>
      <c r="PBU252" s="168"/>
      <c r="PBV252" s="165"/>
      <c r="PBW252" s="165"/>
      <c r="PBX252" s="165"/>
      <c r="PBY252" s="166"/>
      <c r="PCA252" s="164"/>
      <c r="PCB252" s="168"/>
      <c r="PCC252" s="168"/>
      <c r="PCD252" s="165"/>
      <c r="PCE252" s="165"/>
      <c r="PCF252" s="165"/>
      <c r="PCG252" s="166"/>
      <c r="PCI252" s="164"/>
      <c r="PCJ252" s="168"/>
      <c r="PCK252" s="168"/>
      <c r="PCL252" s="165"/>
      <c r="PCM252" s="165"/>
      <c r="PCN252" s="165"/>
      <c r="PCO252" s="166"/>
      <c r="PCQ252" s="164"/>
      <c r="PCR252" s="168"/>
      <c r="PCS252" s="168"/>
      <c r="PCT252" s="165"/>
      <c r="PCU252" s="165"/>
      <c r="PCV252" s="165"/>
      <c r="PCW252" s="166"/>
      <c r="PCY252" s="164"/>
      <c r="PCZ252" s="168"/>
      <c r="PDA252" s="168"/>
      <c r="PDB252" s="165"/>
      <c r="PDC252" s="165"/>
      <c r="PDD252" s="165"/>
      <c r="PDE252" s="166"/>
      <c r="PDG252" s="164"/>
      <c r="PDH252" s="168"/>
      <c r="PDI252" s="168"/>
      <c r="PDJ252" s="165"/>
      <c r="PDK252" s="165"/>
      <c r="PDL252" s="165"/>
      <c r="PDM252" s="166"/>
      <c r="PDO252" s="164"/>
      <c r="PDP252" s="168"/>
      <c r="PDQ252" s="168"/>
      <c r="PDR252" s="165"/>
      <c r="PDS252" s="165"/>
      <c r="PDT252" s="165"/>
      <c r="PDU252" s="166"/>
      <c r="PDW252" s="164"/>
      <c r="PDX252" s="168"/>
      <c r="PDY252" s="168"/>
      <c r="PDZ252" s="165"/>
      <c r="PEA252" s="165"/>
      <c r="PEB252" s="165"/>
      <c r="PEC252" s="166"/>
      <c r="PEE252" s="164"/>
      <c r="PEF252" s="168"/>
      <c r="PEG252" s="168"/>
      <c r="PEH252" s="165"/>
      <c r="PEI252" s="165"/>
      <c r="PEJ252" s="165"/>
      <c r="PEK252" s="166"/>
      <c r="PEM252" s="164"/>
      <c r="PEN252" s="168"/>
      <c r="PEO252" s="168"/>
      <c r="PEP252" s="165"/>
      <c r="PEQ252" s="165"/>
      <c r="PER252" s="165"/>
      <c r="PES252" s="166"/>
      <c r="PEU252" s="164"/>
      <c r="PEV252" s="168"/>
      <c r="PEW252" s="168"/>
      <c r="PEX252" s="165"/>
      <c r="PEY252" s="165"/>
      <c r="PEZ252" s="165"/>
      <c r="PFA252" s="166"/>
      <c r="PFC252" s="164"/>
      <c r="PFD252" s="168"/>
      <c r="PFE252" s="168"/>
      <c r="PFF252" s="165"/>
      <c r="PFG252" s="165"/>
      <c r="PFH252" s="165"/>
      <c r="PFI252" s="166"/>
      <c r="PFK252" s="164"/>
      <c r="PFL252" s="168"/>
      <c r="PFM252" s="168"/>
      <c r="PFN252" s="165"/>
      <c r="PFO252" s="165"/>
      <c r="PFP252" s="165"/>
      <c r="PFQ252" s="166"/>
      <c r="PFS252" s="164"/>
      <c r="PFT252" s="168"/>
      <c r="PFU252" s="168"/>
      <c r="PFV252" s="165"/>
      <c r="PFW252" s="165"/>
      <c r="PFX252" s="165"/>
      <c r="PFY252" s="166"/>
      <c r="PGA252" s="164"/>
      <c r="PGB252" s="168"/>
      <c r="PGC252" s="168"/>
      <c r="PGD252" s="165"/>
      <c r="PGE252" s="165"/>
      <c r="PGF252" s="165"/>
      <c r="PGG252" s="166"/>
      <c r="PGI252" s="164"/>
      <c r="PGJ252" s="168"/>
      <c r="PGK252" s="168"/>
      <c r="PGL252" s="165"/>
      <c r="PGM252" s="165"/>
      <c r="PGN252" s="165"/>
      <c r="PGO252" s="166"/>
      <c r="PGQ252" s="164"/>
      <c r="PGR252" s="168"/>
      <c r="PGS252" s="168"/>
      <c r="PGT252" s="165"/>
      <c r="PGU252" s="165"/>
      <c r="PGV252" s="165"/>
      <c r="PGW252" s="166"/>
      <c r="PGY252" s="164"/>
      <c r="PGZ252" s="168"/>
      <c r="PHA252" s="168"/>
      <c r="PHB252" s="165"/>
      <c r="PHC252" s="165"/>
      <c r="PHD252" s="165"/>
      <c r="PHE252" s="166"/>
      <c r="PHG252" s="164"/>
      <c r="PHH252" s="168"/>
      <c r="PHI252" s="168"/>
      <c r="PHJ252" s="165"/>
      <c r="PHK252" s="165"/>
      <c r="PHL252" s="165"/>
      <c r="PHM252" s="166"/>
      <c r="PHO252" s="164"/>
      <c r="PHP252" s="168"/>
      <c r="PHQ252" s="168"/>
      <c r="PHR252" s="165"/>
      <c r="PHS252" s="165"/>
      <c r="PHT252" s="165"/>
      <c r="PHU252" s="166"/>
      <c r="PHW252" s="164"/>
      <c r="PHX252" s="168"/>
      <c r="PHY252" s="168"/>
      <c r="PHZ252" s="165"/>
      <c r="PIA252" s="165"/>
      <c r="PIB252" s="165"/>
      <c r="PIC252" s="166"/>
      <c r="PIE252" s="164"/>
      <c r="PIF252" s="168"/>
      <c r="PIG252" s="168"/>
      <c r="PIH252" s="165"/>
      <c r="PII252" s="165"/>
      <c r="PIJ252" s="165"/>
      <c r="PIK252" s="166"/>
      <c r="PIM252" s="164"/>
      <c r="PIN252" s="168"/>
      <c r="PIO252" s="168"/>
      <c r="PIP252" s="165"/>
      <c r="PIQ252" s="165"/>
      <c r="PIR252" s="165"/>
      <c r="PIS252" s="166"/>
      <c r="PIU252" s="164"/>
      <c r="PIV252" s="168"/>
      <c r="PIW252" s="168"/>
      <c r="PIX252" s="165"/>
      <c r="PIY252" s="165"/>
      <c r="PIZ252" s="165"/>
      <c r="PJA252" s="166"/>
      <c r="PJC252" s="164"/>
      <c r="PJD252" s="168"/>
      <c r="PJE252" s="168"/>
      <c r="PJF252" s="165"/>
      <c r="PJG252" s="165"/>
      <c r="PJH252" s="165"/>
      <c r="PJI252" s="166"/>
      <c r="PJK252" s="164"/>
      <c r="PJL252" s="168"/>
      <c r="PJM252" s="168"/>
      <c r="PJN252" s="165"/>
      <c r="PJO252" s="165"/>
      <c r="PJP252" s="165"/>
      <c r="PJQ252" s="166"/>
      <c r="PJS252" s="164"/>
      <c r="PJT252" s="168"/>
      <c r="PJU252" s="168"/>
      <c r="PJV252" s="165"/>
      <c r="PJW252" s="165"/>
      <c r="PJX252" s="165"/>
      <c r="PJY252" s="166"/>
      <c r="PKA252" s="164"/>
      <c r="PKB252" s="168"/>
      <c r="PKC252" s="168"/>
      <c r="PKD252" s="165"/>
      <c r="PKE252" s="165"/>
      <c r="PKF252" s="165"/>
      <c r="PKG252" s="166"/>
      <c r="PKI252" s="164"/>
      <c r="PKJ252" s="168"/>
      <c r="PKK252" s="168"/>
      <c r="PKL252" s="165"/>
      <c r="PKM252" s="165"/>
      <c r="PKN252" s="165"/>
      <c r="PKO252" s="166"/>
      <c r="PKQ252" s="164"/>
      <c r="PKR252" s="168"/>
      <c r="PKS252" s="168"/>
      <c r="PKT252" s="165"/>
      <c r="PKU252" s="165"/>
      <c r="PKV252" s="165"/>
      <c r="PKW252" s="166"/>
      <c r="PKY252" s="164"/>
      <c r="PKZ252" s="168"/>
      <c r="PLA252" s="168"/>
      <c r="PLB252" s="165"/>
      <c r="PLC252" s="165"/>
      <c r="PLD252" s="165"/>
      <c r="PLE252" s="166"/>
      <c r="PLG252" s="164"/>
      <c r="PLH252" s="168"/>
      <c r="PLI252" s="168"/>
      <c r="PLJ252" s="165"/>
      <c r="PLK252" s="165"/>
      <c r="PLL252" s="165"/>
      <c r="PLM252" s="166"/>
      <c r="PLO252" s="164"/>
      <c r="PLP252" s="168"/>
      <c r="PLQ252" s="168"/>
      <c r="PLR252" s="165"/>
      <c r="PLS252" s="165"/>
      <c r="PLT252" s="165"/>
      <c r="PLU252" s="166"/>
      <c r="PLW252" s="164"/>
      <c r="PLX252" s="168"/>
      <c r="PLY252" s="168"/>
      <c r="PLZ252" s="165"/>
      <c r="PMA252" s="165"/>
      <c r="PMB252" s="165"/>
      <c r="PMC252" s="166"/>
      <c r="PME252" s="164"/>
      <c r="PMF252" s="168"/>
      <c r="PMG252" s="168"/>
      <c r="PMH252" s="165"/>
      <c r="PMI252" s="165"/>
      <c r="PMJ252" s="165"/>
      <c r="PMK252" s="166"/>
      <c r="PMM252" s="164"/>
      <c r="PMN252" s="168"/>
      <c r="PMO252" s="168"/>
      <c r="PMP252" s="165"/>
      <c r="PMQ252" s="165"/>
      <c r="PMR252" s="165"/>
      <c r="PMS252" s="166"/>
      <c r="PMU252" s="164"/>
      <c r="PMV252" s="168"/>
      <c r="PMW252" s="168"/>
      <c r="PMX252" s="165"/>
      <c r="PMY252" s="165"/>
      <c r="PMZ252" s="165"/>
      <c r="PNA252" s="166"/>
      <c r="PNC252" s="164"/>
      <c r="PND252" s="168"/>
      <c r="PNE252" s="168"/>
      <c r="PNF252" s="165"/>
      <c r="PNG252" s="165"/>
      <c r="PNH252" s="165"/>
      <c r="PNI252" s="166"/>
      <c r="PNK252" s="164"/>
      <c r="PNL252" s="168"/>
      <c r="PNM252" s="168"/>
      <c r="PNN252" s="165"/>
      <c r="PNO252" s="165"/>
      <c r="PNP252" s="165"/>
      <c r="PNQ252" s="166"/>
      <c r="PNS252" s="164"/>
      <c r="PNT252" s="168"/>
      <c r="PNU252" s="168"/>
      <c r="PNV252" s="165"/>
      <c r="PNW252" s="165"/>
      <c r="PNX252" s="165"/>
      <c r="PNY252" s="166"/>
      <c r="POA252" s="164"/>
      <c r="POB252" s="168"/>
      <c r="POC252" s="168"/>
      <c r="POD252" s="165"/>
      <c r="POE252" s="165"/>
      <c r="POF252" s="165"/>
      <c r="POG252" s="166"/>
      <c r="POI252" s="164"/>
      <c r="POJ252" s="168"/>
      <c r="POK252" s="168"/>
      <c r="POL252" s="165"/>
      <c r="POM252" s="165"/>
      <c r="PON252" s="165"/>
      <c r="POO252" s="166"/>
      <c r="POQ252" s="164"/>
      <c r="POR252" s="168"/>
      <c r="POS252" s="168"/>
      <c r="POT252" s="165"/>
      <c r="POU252" s="165"/>
      <c r="POV252" s="165"/>
      <c r="POW252" s="166"/>
      <c r="POY252" s="164"/>
      <c r="POZ252" s="168"/>
      <c r="PPA252" s="168"/>
      <c r="PPB252" s="165"/>
      <c r="PPC252" s="165"/>
      <c r="PPD252" s="165"/>
      <c r="PPE252" s="166"/>
      <c r="PPG252" s="164"/>
      <c r="PPH252" s="168"/>
      <c r="PPI252" s="168"/>
      <c r="PPJ252" s="165"/>
      <c r="PPK252" s="165"/>
      <c r="PPL252" s="165"/>
      <c r="PPM252" s="166"/>
      <c r="PPO252" s="164"/>
      <c r="PPP252" s="168"/>
      <c r="PPQ252" s="168"/>
      <c r="PPR252" s="165"/>
      <c r="PPS252" s="165"/>
      <c r="PPT252" s="165"/>
      <c r="PPU252" s="166"/>
      <c r="PPW252" s="164"/>
      <c r="PPX252" s="168"/>
      <c r="PPY252" s="168"/>
      <c r="PPZ252" s="165"/>
      <c r="PQA252" s="165"/>
      <c r="PQB252" s="165"/>
      <c r="PQC252" s="166"/>
      <c r="PQE252" s="164"/>
      <c r="PQF252" s="168"/>
      <c r="PQG252" s="168"/>
      <c r="PQH252" s="165"/>
      <c r="PQI252" s="165"/>
      <c r="PQJ252" s="165"/>
      <c r="PQK252" s="166"/>
      <c r="PQM252" s="164"/>
      <c r="PQN252" s="168"/>
      <c r="PQO252" s="168"/>
      <c r="PQP252" s="165"/>
      <c r="PQQ252" s="165"/>
      <c r="PQR252" s="165"/>
      <c r="PQS252" s="166"/>
      <c r="PQU252" s="164"/>
      <c r="PQV252" s="168"/>
      <c r="PQW252" s="168"/>
      <c r="PQX252" s="165"/>
      <c r="PQY252" s="165"/>
      <c r="PQZ252" s="165"/>
      <c r="PRA252" s="166"/>
      <c r="PRC252" s="164"/>
      <c r="PRD252" s="168"/>
      <c r="PRE252" s="168"/>
      <c r="PRF252" s="165"/>
      <c r="PRG252" s="165"/>
      <c r="PRH252" s="165"/>
      <c r="PRI252" s="166"/>
      <c r="PRK252" s="164"/>
      <c r="PRL252" s="168"/>
      <c r="PRM252" s="168"/>
      <c r="PRN252" s="165"/>
      <c r="PRO252" s="165"/>
      <c r="PRP252" s="165"/>
      <c r="PRQ252" s="166"/>
      <c r="PRS252" s="164"/>
      <c r="PRT252" s="168"/>
      <c r="PRU252" s="168"/>
      <c r="PRV252" s="165"/>
      <c r="PRW252" s="165"/>
      <c r="PRX252" s="165"/>
      <c r="PRY252" s="166"/>
      <c r="PSA252" s="164"/>
      <c r="PSB252" s="168"/>
      <c r="PSC252" s="168"/>
      <c r="PSD252" s="165"/>
      <c r="PSE252" s="165"/>
      <c r="PSF252" s="165"/>
      <c r="PSG252" s="166"/>
      <c r="PSI252" s="164"/>
      <c r="PSJ252" s="168"/>
      <c r="PSK252" s="168"/>
      <c r="PSL252" s="165"/>
      <c r="PSM252" s="165"/>
      <c r="PSN252" s="165"/>
      <c r="PSO252" s="166"/>
      <c r="PSQ252" s="164"/>
      <c r="PSR252" s="168"/>
      <c r="PSS252" s="168"/>
      <c r="PST252" s="165"/>
      <c r="PSU252" s="165"/>
      <c r="PSV252" s="165"/>
      <c r="PSW252" s="166"/>
      <c r="PSY252" s="164"/>
      <c r="PSZ252" s="168"/>
      <c r="PTA252" s="168"/>
      <c r="PTB252" s="165"/>
      <c r="PTC252" s="165"/>
      <c r="PTD252" s="165"/>
      <c r="PTE252" s="166"/>
      <c r="PTG252" s="164"/>
      <c r="PTH252" s="168"/>
      <c r="PTI252" s="168"/>
      <c r="PTJ252" s="165"/>
      <c r="PTK252" s="165"/>
      <c r="PTL252" s="165"/>
      <c r="PTM252" s="166"/>
      <c r="PTO252" s="164"/>
      <c r="PTP252" s="168"/>
      <c r="PTQ252" s="168"/>
      <c r="PTR252" s="165"/>
      <c r="PTS252" s="165"/>
      <c r="PTT252" s="165"/>
      <c r="PTU252" s="166"/>
      <c r="PTW252" s="164"/>
      <c r="PTX252" s="168"/>
      <c r="PTY252" s="168"/>
      <c r="PTZ252" s="165"/>
      <c r="PUA252" s="165"/>
      <c r="PUB252" s="165"/>
      <c r="PUC252" s="166"/>
      <c r="PUE252" s="164"/>
      <c r="PUF252" s="168"/>
      <c r="PUG252" s="168"/>
      <c r="PUH252" s="165"/>
      <c r="PUI252" s="165"/>
      <c r="PUJ252" s="165"/>
      <c r="PUK252" s="166"/>
      <c r="PUM252" s="164"/>
      <c r="PUN252" s="168"/>
      <c r="PUO252" s="168"/>
      <c r="PUP252" s="165"/>
      <c r="PUQ252" s="165"/>
      <c r="PUR252" s="165"/>
      <c r="PUS252" s="166"/>
      <c r="PUU252" s="164"/>
      <c r="PUV252" s="168"/>
      <c r="PUW252" s="168"/>
      <c r="PUX252" s="165"/>
      <c r="PUY252" s="165"/>
      <c r="PUZ252" s="165"/>
      <c r="PVA252" s="166"/>
      <c r="PVC252" s="164"/>
      <c r="PVD252" s="168"/>
      <c r="PVE252" s="168"/>
      <c r="PVF252" s="165"/>
      <c r="PVG252" s="165"/>
      <c r="PVH252" s="165"/>
      <c r="PVI252" s="166"/>
      <c r="PVK252" s="164"/>
      <c r="PVL252" s="168"/>
      <c r="PVM252" s="168"/>
      <c r="PVN252" s="165"/>
      <c r="PVO252" s="165"/>
      <c r="PVP252" s="165"/>
      <c r="PVQ252" s="166"/>
      <c r="PVS252" s="164"/>
      <c r="PVT252" s="168"/>
      <c r="PVU252" s="168"/>
      <c r="PVV252" s="165"/>
      <c r="PVW252" s="165"/>
      <c r="PVX252" s="165"/>
      <c r="PVY252" s="166"/>
      <c r="PWA252" s="164"/>
      <c r="PWB252" s="168"/>
      <c r="PWC252" s="168"/>
      <c r="PWD252" s="165"/>
      <c r="PWE252" s="165"/>
      <c r="PWF252" s="165"/>
      <c r="PWG252" s="166"/>
      <c r="PWI252" s="164"/>
      <c r="PWJ252" s="168"/>
      <c r="PWK252" s="168"/>
      <c r="PWL252" s="165"/>
      <c r="PWM252" s="165"/>
      <c r="PWN252" s="165"/>
      <c r="PWO252" s="166"/>
      <c r="PWQ252" s="164"/>
      <c r="PWR252" s="168"/>
      <c r="PWS252" s="168"/>
      <c r="PWT252" s="165"/>
      <c r="PWU252" s="165"/>
      <c r="PWV252" s="165"/>
      <c r="PWW252" s="166"/>
      <c r="PWY252" s="164"/>
      <c r="PWZ252" s="168"/>
      <c r="PXA252" s="168"/>
      <c r="PXB252" s="165"/>
      <c r="PXC252" s="165"/>
      <c r="PXD252" s="165"/>
      <c r="PXE252" s="166"/>
      <c r="PXG252" s="164"/>
      <c r="PXH252" s="168"/>
      <c r="PXI252" s="168"/>
      <c r="PXJ252" s="165"/>
      <c r="PXK252" s="165"/>
      <c r="PXL252" s="165"/>
      <c r="PXM252" s="166"/>
      <c r="PXO252" s="164"/>
      <c r="PXP252" s="168"/>
      <c r="PXQ252" s="168"/>
      <c r="PXR252" s="165"/>
      <c r="PXS252" s="165"/>
      <c r="PXT252" s="165"/>
      <c r="PXU252" s="166"/>
      <c r="PXW252" s="164"/>
      <c r="PXX252" s="168"/>
      <c r="PXY252" s="168"/>
      <c r="PXZ252" s="165"/>
      <c r="PYA252" s="165"/>
      <c r="PYB252" s="165"/>
      <c r="PYC252" s="166"/>
      <c r="PYE252" s="164"/>
      <c r="PYF252" s="168"/>
      <c r="PYG252" s="168"/>
      <c r="PYH252" s="165"/>
      <c r="PYI252" s="165"/>
      <c r="PYJ252" s="165"/>
      <c r="PYK252" s="166"/>
      <c r="PYM252" s="164"/>
      <c r="PYN252" s="168"/>
      <c r="PYO252" s="168"/>
      <c r="PYP252" s="165"/>
      <c r="PYQ252" s="165"/>
      <c r="PYR252" s="165"/>
      <c r="PYS252" s="166"/>
      <c r="PYU252" s="164"/>
      <c r="PYV252" s="168"/>
      <c r="PYW252" s="168"/>
      <c r="PYX252" s="165"/>
      <c r="PYY252" s="165"/>
      <c r="PYZ252" s="165"/>
      <c r="PZA252" s="166"/>
      <c r="PZC252" s="164"/>
      <c r="PZD252" s="168"/>
      <c r="PZE252" s="168"/>
      <c r="PZF252" s="165"/>
      <c r="PZG252" s="165"/>
      <c r="PZH252" s="165"/>
      <c r="PZI252" s="166"/>
      <c r="PZK252" s="164"/>
      <c r="PZL252" s="168"/>
      <c r="PZM252" s="168"/>
      <c r="PZN252" s="165"/>
      <c r="PZO252" s="165"/>
      <c r="PZP252" s="165"/>
      <c r="PZQ252" s="166"/>
      <c r="PZS252" s="164"/>
      <c r="PZT252" s="168"/>
      <c r="PZU252" s="168"/>
      <c r="PZV252" s="165"/>
      <c r="PZW252" s="165"/>
      <c r="PZX252" s="165"/>
      <c r="PZY252" s="166"/>
      <c r="QAA252" s="164"/>
      <c r="QAB252" s="168"/>
      <c r="QAC252" s="168"/>
      <c r="QAD252" s="165"/>
      <c r="QAE252" s="165"/>
      <c r="QAF252" s="165"/>
      <c r="QAG252" s="166"/>
      <c r="QAI252" s="164"/>
      <c r="QAJ252" s="168"/>
      <c r="QAK252" s="168"/>
      <c r="QAL252" s="165"/>
      <c r="QAM252" s="165"/>
      <c r="QAN252" s="165"/>
      <c r="QAO252" s="166"/>
      <c r="QAQ252" s="164"/>
      <c r="QAR252" s="168"/>
      <c r="QAS252" s="168"/>
      <c r="QAT252" s="165"/>
      <c r="QAU252" s="165"/>
      <c r="QAV252" s="165"/>
      <c r="QAW252" s="166"/>
      <c r="QAY252" s="164"/>
      <c r="QAZ252" s="168"/>
      <c r="QBA252" s="168"/>
      <c r="QBB252" s="165"/>
      <c r="QBC252" s="165"/>
      <c r="QBD252" s="165"/>
      <c r="QBE252" s="166"/>
      <c r="QBG252" s="164"/>
      <c r="QBH252" s="168"/>
      <c r="QBI252" s="168"/>
      <c r="QBJ252" s="165"/>
      <c r="QBK252" s="165"/>
      <c r="QBL252" s="165"/>
      <c r="QBM252" s="166"/>
      <c r="QBO252" s="164"/>
      <c r="QBP252" s="168"/>
      <c r="QBQ252" s="168"/>
      <c r="QBR252" s="165"/>
      <c r="QBS252" s="165"/>
      <c r="QBT252" s="165"/>
      <c r="QBU252" s="166"/>
      <c r="QBW252" s="164"/>
      <c r="QBX252" s="168"/>
      <c r="QBY252" s="168"/>
      <c r="QBZ252" s="165"/>
      <c r="QCA252" s="165"/>
      <c r="QCB252" s="165"/>
      <c r="QCC252" s="166"/>
      <c r="QCE252" s="164"/>
      <c r="QCF252" s="168"/>
      <c r="QCG252" s="168"/>
      <c r="QCH252" s="165"/>
      <c r="QCI252" s="165"/>
      <c r="QCJ252" s="165"/>
      <c r="QCK252" s="166"/>
      <c r="QCM252" s="164"/>
      <c r="QCN252" s="168"/>
      <c r="QCO252" s="168"/>
      <c r="QCP252" s="165"/>
      <c r="QCQ252" s="165"/>
      <c r="QCR252" s="165"/>
      <c r="QCS252" s="166"/>
      <c r="QCU252" s="164"/>
      <c r="QCV252" s="168"/>
      <c r="QCW252" s="168"/>
      <c r="QCX252" s="165"/>
      <c r="QCY252" s="165"/>
      <c r="QCZ252" s="165"/>
      <c r="QDA252" s="166"/>
      <c r="QDC252" s="164"/>
      <c r="QDD252" s="168"/>
      <c r="QDE252" s="168"/>
      <c r="QDF252" s="165"/>
      <c r="QDG252" s="165"/>
      <c r="QDH252" s="165"/>
      <c r="QDI252" s="166"/>
      <c r="QDK252" s="164"/>
      <c r="QDL252" s="168"/>
      <c r="QDM252" s="168"/>
      <c r="QDN252" s="165"/>
      <c r="QDO252" s="165"/>
      <c r="QDP252" s="165"/>
      <c r="QDQ252" s="166"/>
      <c r="QDS252" s="164"/>
      <c r="QDT252" s="168"/>
      <c r="QDU252" s="168"/>
      <c r="QDV252" s="165"/>
      <c r="QDW252" s="165"/>
      <c r="QDX252" s="165"/>
      <c r="QDY252" s="166"/>
      <c r="QEA252" s="164"/>
      <c r="QEB252" s="168"/>
      <c r="QEC252" s="168"/>
      <c r="QED252" s="165"/>
      <c r="QEE252" s="165"/>
      <c r="QEF252" s="165"/>
      <c r="QEG252" s="166"/>
      <c r="QEI252" s="164"/>
      <c r="QEJ252" s="168"/>
      <c r="QEK252" s="168"/>
      <c r="QEL252" s="165"/>
      <c r="QEM252" s="165"/>
      <c r="QEN252" s="165"/>
      <c r="QEO252" s="166"/>
      <c r="QEQ252" s="164"/>
      <c r="QER252" s="168"/>
      <c r="QES252" s="168"/>
      <c r="QET252" s="165"/>
      <c r="QEU252" s="165"/>
      <c r="QEV252" s="165"/>
      <c r="QEW252" s="166"/>
      <c r="QEY252" s="164"/>
      <c r="QEZ252" s="168"/>
      <c r="QFA252" s="168"/>
      <c r="QFB252" s="165"/>
      <c r="QFC252" s="165"/>
      <c r="QFD252" s="165"/>
      <c r="QFE252" s="166"/>
      <c r="QFG252" s="164"/>
      <c r="QFH252" s="168"/>
      <c r="QFI252" s="168"/>
      <c r="QFJ252" s="165"/>
      <c r="QFK252" s="165"/>
      <c r="QFL252" s="165"/>
      <c r="QFM252" s="166"/>
      <c r="QFO252" s="164"/>
      <c r="QFP252" s="168"/>
      <c r="QFQ252" s="168"/>
      <c r="QFR252" s="165"/>
      <c r="QFS252" s="165"/>
      <c r="QFT252" s="165"/>
      <c r="QFU252" s="166"/>
      <c r="QFW252" s="164"/>
      <c r="QFX252" s="168"/>
      <c r="QFY252" s="168"/>
      <c r="QFZ252" s="165"/>
      <c r="QGA252" s="165"/>
      <c r="QGB252" s="165"/>
      <c r="QGC252" s="166"/>
      <c r="QGE252" s="164"/>
      <c r="QGF252" s="168"/>
      <c r="QGG252" s="168"/>
      <c r="QGH252" s="165"/>
      <c r="QGI252" s="165"/>
      <c r="QGJ252" s="165"/>
      <c r="QGK252" s="166"/>
      <c r="QGM252" s="164"/>
      <c r="QGN252" s="168"/>
      <c r="QGO252" s="168"/>
      <c r="QGP252" s="165"/>
      <c r="QGQ252" s="165"/>
      <c r="QGR252" s="165"/>
      <c r="QGS252" s="166"/>
      <c r="QGU252" s="164"/>
      <c r="QGV252" s="168"/>
      <c r="QGW252" s="168"/>
      <c r="QGX252" s="165"/>
      <c r="QGY252" s="165"/>
      <c r="QGZ252" s="165"/>
      <c r="QHA252" s="166"/>
      <c r="QHC252" s="164"/>
      <c r="QHD252" s="168"/>
      <c r="QHE252" s="168"/>
      <c r="QHF252" s="165"/>
      <c r="QHG252" s="165"/>
      <c r="QHH252" s="165"/>
      <c r="QHI252" s="166"/>
      <c r="QHK252" s="164"/>
      <c r="QHL252" s="168"/>
      <c r="QHM252" s="168"/>
      <c r="QHN252" s="165"/>
      <c r="QHO252" s="165"/>
      <c r="QHP252" s="165"/>
      <c r="QHQ252" s="166"/>
      <c r="QHS252" s="164"/>
      <c r="QHT252" s="168"/>
      <c r="QHU252" s="168"/>
      <c r="QHV252" s="165"/>
      <c r="QHW252" s="165"/>
      <c r="QHX252" s="165"/>
      <c r="QHY252" s="166"/>
      <c r="QIA252" s="164"/>
      <c r="QIB252" s="168"/>
      <c r="QIC252" s="168"/>
      <c r="QID252" s="165"/>
      <c r="QIE252" s="165"/>
      <c r="QIF252" s="165"/>
      <c r="QIG252" s="166"/>
      <c r="QII252" s="164"/>
      <c r="QIJ252" s="168"/>
      <c r="QIK252" s="168"/>
      <c r="QIL252" s="165"/>
      <c r="QIM252" s="165"/>
      <c r="QIN252" s="165"/>
      <c r="QIO252" s="166"/>
      <c r="QIQ252" s="164"/>
      <c r="QIR252" s="168"/>
      <c r="QIS252" s="168"/>
      <c r="QIT252" s="165"/>
      <c r="QIU252" s="165"/>
      <c r="QIV252" s="165"/>
      <c r="QIW252" s="166"/>
      <c r="QIY252" s="164"/>
      <c r="QIZ252" s="168"/>
      <c r="QJA252" s="168"/>
      <c r="QJB252" s="165"/>
      <c r="QJC252" s="165"/>
      <c r="QJD252" s="165"/>
      <c r="QJE252" s="166"/>
      <c r="QJG252" s="164"/>
      <c r="QJH252" s="168"/>
      <c r="QJI252" s="168"/>
      <c r="QJJ252" s="165"/>
      <c r="QJK252" s="165"/>
      <c r="QJL252" s="165"/>
      <c r="QJM252" s="166"/>
      <c r="QJO252" s="164"/>
      <c r="QJP252" s="168"/>
      <c r="QJQ252" s="168"/>
      <c r="QJR252" s="165"/>
      <c r="QJS252" s="165"/>
      <c r="QJT252" s="165"/>
      <c r="QJU252" s="166"/>
      <c r="QJW252" s="164"/>
      <c r="QJX252" s="168"/>
      <c r="QJY252" s="168"/>
      <c r="QJZ252" s="165"/>
      <c r="QKA252" s="165"/>
      <c r="QKB252" s="165"/>
      <c r="QKC252" s="166"/>
      <c r="QKE252" s="164"/>
      <c r="QKF252" s="168"/>
      <c r="QKG252" s="168"/>
      <c r="QKH252" s="165"/>
      <c r="QKI252" s="165"/>
      <c r="QKJ252" s="165"/>
      <c r="QKK252" s="166"/>
      <c r="QKM252" s="164"/>
      <c r="QKN252" s="168"/>
      <c r="QKO252" s="168"/>
      <c r="QKP252" s="165"/>
      <c r="QKQ252" s="165"/>
      <c r="QKR252" s="165"/>
      <c r="QKS252" s="166"/>
      <c r="QKU252" s="164"/>
      <c r="QKV252" s="168"/>
      <c r="QKW252" s="168"/>
      <c r="QKX252" s="165"/>
      <c r="QKY252" s="165"/>
      <c r="QKZ252" s="165"/>
      <c r="QLA252" s="166"/>
      <c r="QLC252" s="164"/>
      <c r="QLD252" s="168"/>
      <c r="QLE252" s="168"/>
      <c r="QLF252" s="165"/>
      <c r="QLG252" s="165"/>
      <c r="QLH252" s="165"/>
      <c r="QLI252" s="166"/>
      <c r="QLK252" s="164"/>
      <c r="QLL252" s="168"/>
      <c r="QLM252" s="168"/>
      <c r="QLN252" s="165"/>
      <c r="QLO252" s="165"/>
      <c r="QLP252" s="165"/>
      <c r="QLQ252" s="166"/>
      <c r="QLS252" s="164"/>
      <c r="QLT252" s="168"/>
      <c r="QLU252" s="168"/>
      <c r="QLV252" s="165"/>
      <c r="QLW252" s="165"/>
      <c r="QLX252" s="165"/>
      <c r="QLY252" s="166"/>
      <c r="QMA252" s="164"/>
      <c r="QMB252" s="168"/>
      <c r="QMC252" s="168"/>
      <c r="QMD252" s="165"/>
      <c r="QME252" s="165"/>
      <c r="QMF252" s="165"/>
      <c r="QMG252" s="166"/>
      <c r="QMI252" s="164"/>
      <c r="QMJ252" s="168"/>
      <c r="QMK252" s="168"/>
      <c r="QML252" s="165"/>
      <c r="QMM252" s="165"/>
      <c r="QMN252" s="165"/>
      <c r="QMO252" s="166"/>
      <c r="QMQ252" s="164"/>
      <c r="QMR252" s="168"/>
      <c r="QMS252" s="168"/>
      <c r="QMT252" s="165"/>
      <c r="QMU252" s="165"/>
      <c r="QMV252" s="165"/>
      <c r="QMW252" s="166"/>
      <c r="QMY252" s="164"/>
      <c r="QMZ252" s="168"/>
      <c r="QNA252" s="168"/>
      <c r="QNB252" s="165"/>
      <c r="QNC252" s="165"/>
      <c r="QND252" s="165"/>
      <c r="QNE252" s="166"/>
      <c r="QNG252" s="164"/>
      <c r="QNH252" s="168"/>
      <c r="QNI252" s="168"/>
      <c r="QNJ252" s="165"/>
      <c r="QNK252" s="165"/>
      <c r="QNL252" s="165"/>
      <c r="QNM252" s="166"/>
      <c r="QNO252" s="164"/>
      <c r="QNP252" s="168"/>
      <c r="QNQ252" s="168"/>
      <c r="QNR252" s="165"/>
      <c r="QNS252" s="165"/>
      <c r="QNT252" s="165"/>
      <c r="QNU252" s="166"/>
      <c r="QNW252" s="164"/>
      <c r="QNX252" s="168"/>
      <c r="QNY252" s="168"/>
      <c r="QNZ252" s="165"/>
      <c r="QOA252" s="165"/>
      <c r="QOB252" s="165"/>
      <c r="QOC252" s="166"/>
      <c r="QOE252" s="164"/>
      <c r="QOF252" s="168"/>
      <c r="QOG252" s="168"/>
      <c r="QOH252" s="165"/>
      <c r="QOI252" s="165"/>
      <c r="QOJ252" s="165"/>
      <c r="QOK252" s="166"/>
      <c r="QOM252" s="164"/>
      <c r="QON252" s="168"/>
      <c r="QOO252" s="168"/>
      <c r="QOP252" s="165"/>
      <c r="QOQ252" s="165"/>
      <c r="QOR252" s="165"/>
      <c r="QOS252" s="166"/>
      <c r="QOU252" s="164"/>
      <c r="QOV252" s="168"/>
      <c r="QOW252" s="168"/>
      <c r="QOX252" s="165"/>
      <c r="QOY252" s="165"/>
      <c r="QOZ252" s="165"/>
      <c r="QPA252" s="166"/>
      <c r="QPC252" s="164"/>
      <c r="QPD252" s="168"/>
      <c r="QPE252" s="168"/>
      <c r="QPF252" s="165"/>
      <c r="QPG252" s="165"/>
      <c r="QPH252" s="165"/>
      <c r="QPI252" s="166"/>
      <c r="QPK252" s="164"/>
      <c r="QPL252" s="168"/>
      <c r="QPM252" s="168"/>
      <c r="QPN252" s="165"/>
      <c r="QPO252" s="165"/>
      <c r="QPP252" s="165"/>
      <c r="QPQ252" s="166"/>
      <c r="QPS252" s="164"/>
      <c r="QPT252" s="168"/>
      <c r="QPU252" s="168"/>
      <c r="QPV252" s="165"/>
      <c r="QPW252" s="165"/>
      <c r="QPX252" s="165"/>
      <c r="QPY252" s="166"/>
      <c r="QQA252" s="164"/>
      <c r="QQB252" s="168"/>
      <c r="QQC252" s="168"/>
      <c r="QQD252" s="165"/>
      <c r="QQE252" s="165"/>
      <c r="QQF252" s="165"/>
      <c r="QQG252" s="166"/>
      <c r="QQI252" s="164"/>
      <c r="QQJ252" s="168"/>
      <c r="QQK252" s="168"/>
      <c r="QQL252" s="165"/>
      <c r="QQM252" s="165"/>
      <c r="QQN252" s="165"/>
      <c r="QQO252" s="166"/>
      <c r="QQQ252" s="164"/>
      <c r="QQR252" s="168"/>
      <c r="QQS252" s="168"/>
      <c r="QQT252" s="165"/>
      <c r="QQU252" s="165"/>
      <c r="QQV252" s="165"/>
      <c r="QQW252" s="166"/>
      <c r="QQY252" s="164"/>
      <c r="QQZ252" s="168"/>
      <c r="QRA252" s="168"/>
      <c r="QRB252" s="165"/>
      <c r="QRC252" s="165"/>
      <c r="QRD252" s="165"/>
      <c r="QRE252" s="166"/>
      <c r="QRG252" s="164"/>
      <c r="QRH252" s="168"/>
      <c r="QRI252" s="168"/>
      <c r="QRJ252" s="165"/>
      <c r="QRK252" s="165"/>
      <c r="QRL252" s="165"/>
      <c r="QRM252" s="166"/>
      <c r="QRO252" s="164"/>
      <c r="QRP252" s="168"/>
      <c r="QRQ252" s="168"/>
      <c r="QRR252" s="165"/>
      <c r="QRS252" s="165"/>
      <c r="QRT252" s="165"/>
      <c r="QRU252" s="166"/>
      <c r="QRW252" s="164"/>
      <c r="QRX252" s="168"/>
      <c r="QRY252" s="168"/>
      <c r="QRZ252" s="165"/>
      <c r="QSA252" s="165"/>
      <c r="QSB252" s="165"/>
      <c r="QSC252" s="166"/>
      <c r="QSE252" s="164"/>
      <c r="QSF252" s="168"/>
      <c r="QSG252" s="168"/>
      <c r="QSH252" s="165"/>
      <c r="QSI252" s="165"/>
      <c r="QSJ252" s="165"/>
      <c r="QSK252" s="166"/>
      <c r="QSM252" s="164"/>
      <c r="QSN252" s="168"/>
      <c r="QSO252" s="168"/>
      <c r="QSP252" s="165"/>
      <c r="QSQ252" s="165"/>
      <c r="QSR252" s="165"/>
      <c r="QSS252" s="166"/>
      <c r="QSU252" s="164"/>
      <c r="QSV252" s="168"/>
      <c r="QSW252" s="168"/>
      <c r="QSX252" s="165"/>
      <c r="QSY252" s="165"/>
      <c r="QSZ252" s="165"/>
      <c r="QTA252" s="166"/>
      <c r="QTC252" s="164"/>
      <c r="QTD252" s="168"/>
      <c r="QTE252" s="168"/>
      <c r="QTF252" s="165"/>
      <c r="QTG252" s="165"/>
      <c r="QTH252" s="165"/>
      <c r="QTI252" s="166"/>
      <c r="QTK252" s="164"/>
      <c r="QTL252" s="168"/>
      <c r="QTM252" s="168"/>
      <c r="QTN252" s="165"/>
      <c r="QTO252" s="165"/>
      <c r="QTP252" s="165"/>
      <c r="QTQ252" s="166"/>
      <c r="QTS252" s="164"/>
      <c r="QTT252" s="168"/>
      <c r="QTU252" s="168"/>
      <c r="QTV252" s="165"/>
      <c r="QTW252" s="165"/>
      <c r="QTX252" s="165"/>
      <c r="QTY252" s="166"/>
      <c r="QUA252" s="164"/>
      <c r="QUB252" s="168"/>
      <c r="QUC252" s="168"/>
      <c r="QUD252" s="165"/>
      <c r="QUE252" s="165"/>
      <c r="QUF252" s="165"/>
      <c r="QUG252" s="166"/>
      <c r="QUI252" s="164"/>
      <c r="QUJ252" s="168"/>
      <c r="QUK252" s="168"/>
      <c r="QUL252" s="165"/>
      <c r="QUM252" s="165"/>
      <c r="QUN252" s="165"/>
      <c r="QUO252" s="166"/>
      <c r="QUQ252" s="164"/>
      <c r="QUR252" s="168"/>
      <c r="QUS252" s="168"/>
      <c r="QUT252" s="165"/>
      <c r="QUU252" s="165"/>
      <c r="QUV252" s="165"/>
      <c r="QUW252" s="166"/>
      <c r="QUY252" s="164"/>
      <c r="QUZ252" s="168"/>
      <c r="QVA252" s="168"/>
      <c r="QVB252" s="165"/>
      <c r="QVC252" s="165"/>
      <c r="QVD252" s="165"/>
      <c r="QVE252" s="166"/>
      <c r="QVG252" s="164"/>
      <c r="QVH252" s="168"/>
      <c r="QVI252" s="168"/>
      <c r="QVJ252" s="165"/>
      <c r="QVK252" s="165"/>
      <c r="QVL252" s="165"/>
      <c r="QVM252" s="166"/>
      <c r="QVO252" s="164"/>
      <c r="QVP252" s="168"/>
      <c r="QVQ252" s="168"/>
      <c r="QVR252" s="165"/>
      <c r="QVS252" s="165"/>
      <c r="QVT252" s="165"/>
      <c r="QVU252" s="166"/>
      <c r="QVW252" s="164"/>
      <c r="QVX252" s="168"/>
      <c r="QVY252" s="168"/>
      <c r="QVZ252" s="165"/>
      <c r="QWA252" s="165"/>
      <c r="QWB252" s="165"/>
      <c r="QWC252" s="166"/>
      <c r="QWE252" s="164"/>
      <c r="QWF252" s="168"/>
      <c r="QWG252" s="168"/>
      <c r="QWH252" s="165"/>
      <c r="QWI252" s="165"/>
      <c r="QWJ252" s="165"/>
      <c r="QWK252" s="166"/>
      <c r="QWM252" s="164"/>
      <c r="QWN252" s="168"/>
      <c r="QWO252" s="168"/>
      <c r="QWP252" s="165"/>
      <c r="QWQ252" s="165"/>
      <c r="QWR252" s="165"/>
      <c r="QWS252" s="166"/>
      <c r="QWU252" s="164"/>
      <c r="QWV252" s="168"/>
      <c r="QWW252" s="168"/>
      <c r="QWX252" s="165"/>
      <c r="QWY252" s="165"/>
      <c r="QWZ252" s="165"/>
      <c r="QXA252" s="166"/>
      <c r="QXC252" s="164"/>
      <c r="QXD252" s="168"/>
      <c r="QXE252" s="168"/>
      <c r="QXF252" s="165"/>
      <c r="QXG252" s="165"/>
      <c r="QXH252" s="165"/>
      <c r="QXI252" s="166"/>
      <c r="QXK252" s="164"/>
      <c r="QXL252" s="168"/>
      <c r="QXM252" s="168"/>
      <c r="QXN252" s="165"/>
      <c r="QXO252" s="165"/>
      <c r="QXP252" s="165"/>
      <c r="QXQ252" s="166"/>
      <c r="QXS252" s="164"/>
      <c r="QXT252" s="168"/>
      <c r="QXU252" s="168"/>
      <c r="QXV252" s="165"/>
      <c r="QXW252" s="165"/>
      <c r="QXX252" s="165"/>
      <c r="QXY252" s="166"/>
      <c r="QYA252" s="164"/>
      <c r="QYB252" s="168"/>
      <c r="QYC252" s="168"/>
      <c r="QYD252" s="165"/>
      <c r="QYE252" s="165"/>
      <c r="QYF252" s="165"/>
      <c r="QYG252" s="166"/>
      <c r="QYI252" s="164"/>
      <c r="QYJ252" s="168"/>
      <c r="QYK252" s="168"/>
      <c r="QYL252" s="165"/>
      <c r="QYM252" s="165"/>
      <c r="QYN252" s="165"/>
      <c r="QYO252" s="166"/>
      <c r="QYQ252" s="164"/>
      <c r="QYR252" s="168"/>
      <c r="QYS252" s="168"/>
      <c r="QYT252" s="165"/>
      <c r="QYU252" s="165"/>
      <c r="QYV252" s="165"/>
      <c r="QYW252" s="166"/>
      <c r="QYY252" s="164"/>
      <c r="QYZ252" s="168"/>
      <c r="QZA252" s="168"/>
      <c r="QZB252" s="165"/>
      <c r="QZC252" s="165"/>
      <c r="QZD252" s="165"/>
      <c r="QZE252" s="166"/>
      <c r="QZG252" s="164"/>
      <c r="QZH252" s="168"/>
      <c r="QZI252" s="168"/>
      <c r="QZJ252" s="165"/>
      <c r="QZK252" s="165"/>
      <c r="QZL252" s="165"/>
      <c r="QZM252" s="166"/>
      <c r="QZO252" s="164"/>
      <c r="QZP252" s="168"/>
      <c r="QZQ252" s="168"/>
      <c r="QZR252" s="165"/>
      <c r="QZS252" s="165"/>
      <c r="QZT252" s="165"/>
      <c r="QZU252" s="166"/>
      <c r="QZW252" s="164"/>
      <c r="QZX252" s="168"/>
      <c r="QZY252" s="168"/>
      <c r="QZZ252" s="165"/>
      <c r="RAA252" s="165"/>
      <c r="RAB252" s="165"/>
      <c r="RAC252" s="166"/>
      <c r="RAE252" s="164"/>
      <c r="RAF252" s="168"/>
      <c r="RAG252" s="168"/>
      <c r="RAH252" s="165"/>
      <c r="RAI252" s="165"/>
      <c r="RAJ252" s="165"/>
      <c r="RAK252" s="166"/>
      <c r="RAM252" s="164"/>
      <c r="RAN252" s="168"/>
      <c r="RAO252" s="168"/>
      <c r="RAP252" s="165"/>
      <c r="RAQ252" s="165"/>
      <c r="RAR252" s="165"/>
      <c r="RAS252" s="166"/>
      <c r="RAU252" s="164"/>
      <c r="RAV252" s="168"/>
      <c r="RAW252" s="168"/>
      <c r="RAX252" s="165"/>
      <c r="RAY252" s="165"/>
      <c r="RAZ252" s="165"/>
      <c r="RBA252" s="166"/>
      <c r="RBC252" s="164"/>
      <c r="RBD252" s="168"/>
      <c r="RBE252" s="168"/>
      <c r="RBF252" s="165"/>
      <c r="RBG252" s="165"/>
      <c r="RBH252" s="165"/>
      <c r="RBI252" s="166"/>
      <c r="RBK252" s="164"/>
      <c r="RBL252" s="168"/>
      <c r="RBM252" s="168"/>
      <c r="RBN252" s="165"/>
      <c r="RBO252" s="165"/>
      <c r="RBP252" s="165"/>
      <c r="RBQ252" s="166"/>
      <c r="RBS252" s="164"/>
      <c r="RBT252" s="168"/>
      <c r="RBU252" s="168"/>
      <c r="RBV252" s="165"/>
      <c r="RBW252" s="165"/>
      <c r="RBX252" s="165"/>
      <c r="RBY252" s="166"/>
      <c r="RCA252" s="164"/>
      <c r="RCB252" s="168"/>
      <c r="RCC252" s="168"/>
      <c r="RCD252" s="165"/>
      <c r="RCE252" s="165"/>
      <c r="RCF252" s="165"/>
      <c r="RCG252" s="166"/>
      <c r="RCI252" s="164"/>
      <c r="RCJ252" s="168"/>
      <c r="RCK252" s="168"/>
      <c r="RCL252" s="165"/>
      <c r="RCM252" s="165"/>
      <c r="RCN252" s="165"/>
      <c r="RCO252" s="166"/>
      <c r="RCQ252" s="164"/>
      <c r="RCR252" s="168"/>
      <c r="RCS252" s="168"/>
      <c r="RCT252" s="165"/>
      <c r="RCU252" s="165"/>
      <c r="RCV252" s="165"/>
      <c r="RCW252" s="166"/>
      <c r="RCY252" s="164"/>
      <c r="RCZ252" s="168"/>
      <c r="RDA252" s="168"/>
      <c r="RDB252" s="165"/>
      <c r="RDC252" s="165"/>
      <c r="RDD252" s="165"/>
      <c r="RDE252" s="166"/>
      <c r="RDG252" s="164"/>
      <c r="RDH252" s="168"/>
      <c r="RDI252" s="168"/>
      <c r="RDJ252" s="165"/>
      <c r="RDK252" s="165"/>
      <c r="RDL252" s="165"/>
      <c r="RDM252" s="166"/>
      <c r="RDO252" s="164"/>
      <c r="RDP252" s="168"/>
      <c r="RDQ252" s="168"/>
      <c r="RDR252" s="165"/>
      <c r="RDS252" s="165"/>
      <c r="RDT252" s="165"/>
      <c r="RDU252" s="166"/>
      <c r="RDW252" s="164"/>
      <c r="RDX252" s="168"/>
      <c r="RDY252" s="168"/>
      <c r="RDZ252" s="165"/>
      <c r="REA252" s="165"/>
      <c r="REB252" s="165"/>
      <c r="REC252" s="166"/>
      <c r="REE252" s="164"/>
      <c r="REF252" s="168"/>
      <c r="REG252" s="168"/>
      <c r="REH252" s="165"/>
      <c r="REI252" s="165"/>
      <c r="REJ252" s="165"/>
      <c r="REK252" s="166"/>
      <c r="REM252" s="164"/>
      <c r="REN252" s="168"/>
      <c r="REO252" s="168"/>
      <c r="REP252" s="165"/>
      <c r="REQ252" s="165"/>
      <c r="RER252" s="165"/>
      <c r="RES252" s="166"/>
      <c r="REU252" s="164"/>
      <c r="REV252" s="168"/>
      <c r="REW252" s="168"/>
      <c r="REX252" s="165"/>
      <c r="REY252" s="165"/>
      <c r="REZ252" s="165"/>
      <c r="RFA252" s="166"/>
      <c r="RFC252" s="164"/>
      <c r="RFD252" s="168"/>
      <c r="RFE252" s="168"/>
      <c r="RFF252" s="165"/>
      <c r="RFG252" s="165"/>
      <c r="RFH252" s="165"/>
      <c r="RFI252" s="166"/>
      <c r="RFK252" s="164"/>
      <c r="RFL252" s="168"/>
      <c r="RFM252" s="168"/>
      <c r="RFN252" s="165"/>
      <c r="RFO252" s="165"/>
      <c r="RFP252" s="165"/>
      <c r="RFQ252" s="166"/>
      <c r="RFS252" s="164"/>
      <c r="RFT252" s="168"/>
      <c r="RFU252" s="168"/>
      <c r="RFV252" s="165"/>
      <c r="RFW252" s="165"/>
      <c r="RFX252" s="165"/>
      <c r="RFY252" s="166"/>
      <c r="RGA252" s="164"/>
      <c r="RGB252" s="168"/>
      <c r="RGC252" s="168"/>
      <c r="RGD252" s="165"/>
      <c r="RGE252" s="165"/>
      <c r="RGF252" s="165"/>
      <c r="RGG252" s="166"/>
      <c r="RGI252" s="164"/>
      <c r="RGJ252" s="168"/>
      <c r="RGK252" s="168"/>
      <c r="RGL252" s="165"/>
      <c r="RGM252" s="165"/>
      <c r="RGN252" s="165"/>
      <c r="RGO252" s="166"/>
      <c r="RGQ252" s="164"/>
      <c r="RGR252" s="168"/>
      <c r="RGS252" s="168"/>
      <c r="RGT252" s="165"/>
      <c r="RGU252" s="165"/>
      <c r="RGV252" s="165"/>
      <c r="RGW252" s="166"/>
      <c r="RGY252" s="164"/>
      <c r="RGZ252" s="168"/>
      <c r="RHA252" s="168"/>
      <c r="RHB252" s="165"/>
      <c r="RHC252" s="165"/>
      <c r="RHD252" s="165"/>
      <c r="RHE252" s="166"/>
      <c r="RHG252" s="164"/>
      <c r="RHH252" s="168"/>
      <c r="RHI252" s="168"/>
      <c r="RHJ252" s="165"/>
      <c r="RHK252" s="165"/>
      <c r="RHL252" s="165"/>
      <c r="RHM252" s="166"/>
      <c r="RHO252" s="164"/>
      <c r="RHP252" s="168"/>
      <c r="RHQ252" s="168"/>
      <c r="RHR252" s="165"/>
      <c r="RHS252" s="165"/>
      <c r="RHT252" s="165"/>
      <c r="RHU252" s="166"/>
      <c r="RHW252" s="164"/>
      <c r="RHX252" s="168"/>
      <c r="RHY252" s="168"/>
      <c r="RHZ252" s="165"/>
      <c r="RIA252" s="165"/>
      <c r="RIB252" s="165"/>
      <c r="RIC252" s="166"/>
      <c r="RIE252" s="164"/>
      <c r="RIF252" s="168"/>
      <c r="RIG252" s="168"/>
      <c r="RIH252" s="165"/>
      <c r="RII252" s="165"/>
      <c r="RIJ252" s="165"/>
      <c r="RIK252" s="166"/>
      <c r="RIM252" s="164"/>
      <c r="RIN252" s="168"/>
      <c r="RIO252" s="168"/>
      <c r="RIP252" s="165"/>
      <c r="RIQ252" s="165"/>
      <c r="RIR252" s="165"/>
      <c r="RIS252" s="166"/>
      <c r="RIU252" s="164"/>
      <c r="RIV252" s="168"/>
      <c r="RIW252" s="168"/>
      <c r="RIX252" s="165"/>
      <c r="RIY252" s="165"/>
      <c r="RIZ252" s="165"/>
      <c r="RJA252" s="166"/>
      <c r="RJC252" s="164"/>
      <c r="RJD252" s="168"/>
      <c r="RJE252" s="168"/>
      <c r="RJF252" s="165"/>
      <c r="RJG252" s="165"/>
      <c r="RJH252" s="165"/>
      <c r="RJI252" s="166"/>
      <c r="RJK252" s="164"/>
      <c r="RJL252" s="168"/>
      <c r="RJM252" s="168"/>
      <c r="RJN252" s="165"/>
      <c r="RJO252" s="165"/>
      <c r="RJP252" s="165"/>
      <c r="RJQ252" s="166"/>
      <c r="RJS252" s="164"/>
      <c r="RJT252" s="168"/>
      <c r="RJU252" s="168"/>
      <c r="RJV252" s="165"/>
      <c r="RJW252" s="165"/>
      <c r="RJX252" s="165"/>
      <c r="RJY252" s="166"/>
      <c r="RKA252" s="164"/>
      <c r="RKB252" s="168"/>
      <c r="RKC252" s="168"/>
      <c r="RKD252" s="165"/>
      <c r="RKE252" s="165"/>
      <c r="RKF252" s="165"/>
      <c r="RKG252" s="166"/>
      <c r="RKI252" s="164"/>
      <c r="RKJ252" s="168"/>
      <c r="RKK252" s="168"/>
      <c r="RKL252" s="165"/>
      <c r="RKM252" s="165"/>
      <c r="RKN252" s="165"/>
      <c r="RKO252" s="166"/>
      <c r="RKQ252" s="164"/>
      <c r="RKR252" s="168"/>
      <c r="RKS252" s="168"/>
      <c r="RKT252" s="165"/>
      <c r="RKU252" s="165"/>
      <c r="RKV252" s="165"/>
      <c r="RKW252" s="166"/>
      <c r="RKY252" s="164"/>
      <c r="RKZ252" s="168"/>
      <c r="RLA252" s="168"/>
      <c r="RLB252" s="165"/>
      <c r="RLC252" s="165"/>
      <c r="RLD252" s="165"/>
      <c r="RLE252" s="166"/>
      <c r="RLG252" s="164"/>
      <c r="RLH252" s="168"/>
      <c r="RLI252" s="168"/>
      <c r="RLJ252" s="165"/>
      <c r="RLK252" s="165"/>
      <c r="RLL252" s="165"/>
      <c r="RLM252" s="166"/>
      <c r="RLO252" s="164"/>
      <c r="RLP252" s="168"/>
      <c r="RLQ252" s="168"/>
      <c r="RLR252" s="165"/>
      <c r="RLS252" s="165"/>
      <c r="RLT252" s="165"/>
      <c r="RLU252" s="166"/>
      <c r="RLW252" s="164"/>
      <c r="RLX252" s="168"/>
      <c r="RLY252" s="168"/>
      <c r="RLZ252" s="165"/>
      <c r="RMA252" s="165"/>
      <c r="RMB252" s="165"/>
      <c r="RMC252" s="166"/>
      <c r="RME252" s="164"/>
      <c r="RMF252" s="168"/>
      <c r="RMG252" s="168"/>
      <c r="RMH252" s="165"/>
      <c r="RMI252" s="165"/>
      <c r="RMJ252" s="165"/>
      <c r="RMK252" s="166"/>
      <c r="RMM252" s="164"/>
      <c r="RMN252" s="168"/>
      <c r="RMO252" s="168"/>
      <c r="RMP252" s="165"/>
      <c r="RMQ252" s="165"/>
      <c r="RMR252" s="165"/>
      <c r="RMS252" s="166"/>
      <c r="RMU252" s="164"/>
      <c r="RMV252" s="168"/>
      <c r="RMW252" s="168"/>
      <c r="RMX252" s="165"/>
      <c r="RMY252" s="165"/>
      <c r="RMZ252" s="165"/>
      <c r="RNA252" s="166"/>
      <c r="RNC252" s="164"/>
      <c r="RND252" s="168"/>
      <c r="RNE252" s="168"/>
      <c r="RNF252" s="165"/>
      <c r="RNG252" s="165"/>
      <c r="RNH252" s="165"/>
      <c r="RNI252" s="166"/>
      <c r="RNK252" s="164"/>
      <c r="RNL252" s="168"/>
      <c r="RNM252" s="168"/>
      <c r="RNN252" s="165"/>
      <c r="RNO252" s="165"/>
      <c r="RNP252" s="165"/>
      <c r="RNQ252" s="166"/>
      <c r="RNS252" s="164"/>
      <c r="RNT252" s="168"/>
      <c r="RNU252" s="168"/>
      <c r="RNV252" s="165"/>
      <c r="RNW252" s="165"/>
      <c r="RNX252" s="165"/>
      <c r="RNY252" s="166"/>
      <c r="ROA252" s="164"/>
      <c r="ROB252" s="168"/>
      <c r="ROC252" s="168"/>
      <c r="ROD252" s="165"/>
      <c r="ROE252" s="165"/>
      <c r="ROF252" s="165"/>
      <c r="ROG252" s="166"/>
      <c r="ROI252" s="164"/>
      <c r="ROJ252" s="168"/>
      <c r="ROK252" s="168"/>
      <c r="ROL252" s="165"/>
      <c r="ROM252" s="165"/>
      <c r="RON252" s="165"/>
      <c r="ROO252" s="166"/>
      <c r="ROQ252" s="164"/>
      <c r="ROR252" s="168"/>
      <c r="ROS252" s="168"/>
      <c r="ROT252" s="165"/>
      <c r="ROU252" s="165"/>
      <c r="ROV252" s="165"/>
      <c r="ROW252" s="166"/>
      <c r="ROY252" s="164"/>
      <c r="ROZ252" s="168"/>
      <c r="RPA252" s="168"/>
      <c r="RPB252" s="165"/>
      <c r="RPC252" s="165"/>
      <c r="RPD252" s="165"/>
      <c r="RPE252" s="166"/>
      <c r="RPG252" s="164"/>
      <c r="RPH252" s="168"/>
      <c r="RPI252" s="168"/>
      <c r="RPJ252" s="165"/>
      <c r="RPK252" s="165"/>
      <c r="RPL252" s="165"/>
      <c r="RPM252" s="166"/>
      <c r="RPO252" s="164"/>
      <c r="RPP252" s="168"/>
      <c r="RPQ252" s="168"/>
      <c r="RPR252" s="165"/>
      <c r="RPS252" s="165"/>
      <c r="RPT252" s="165"/>
      <c r="RPU252" s="166"/>
      <c r="RPW252" s="164"/>
      <c r="RPX252" s="168"/>
      <c r="RPY252" s="168"/>
      <c r="RPZ252" s="165"/>
      <c r="RQA252" s="165"/>
      <c r="RQB252" s="165"/>
      <c r="RQC252" s="166"/>
      <c r="RQE252" s="164"/>
      <c r="RQF252" s="168"/>
      <c r="RQG252" s="168"/>
      <c r="RQH252" s="165"/>
      <c r="RQI252" s="165"/>
      <c r="RQJ252" s="165"/>
      <c r="RQK252" s="166"/>
      <c r="RQM252" s="164"/>
      <c r="RQN252" s="168"/>
      <c r="RQO252" s="168"/>
      <c r="RQP252" s="165"/>
      <c r="RQQ252" s="165"/>
      <c r="RQR252" s="165"/>
      <c r="RQS252" s="166"/>
      <c r="RQU252" s="164"/>
      <c r="RQV252" s="168"/>
      <c r="RQW252" s="168"/>
      <c r="RQX252" s="165"/>
      <c r="RQY252" s="165"/>
      <c r="RQZ252" s="165"/>
      <c r="RRA252" s="166"/>
      <c r="RRC252" s="164"/>
      <c r="RRD252" s="168"/>
      <c r="RRE252" s="168"/>
      <c r="RRF252" s="165"/>
      <c r="RRG252" s="165"/>
      <c r="RRH252" s="165"/>
      <c r="RRI252" s="166"/>
      <c r="RRK252" s="164"/>
      <c r="RRL252" s="168"/>
      <c r="RRM252" s="168"/>
      <c r="RRN252" s="165"/>
      <c r="RRO252" s="165"/>
      <c r="RRP252" s="165"/>
      <c r="RRQ252" s="166"/>
      <c r="RRS252" s="164"/>
      <c r="RRT252" s="168"/>
      <c r="RRU252" s="168"/>
      <c r="RRV252" s="165"/>
      <c r="RRW252" s="165"/>
      <c r="RRX252" s="165"/>
      <c r="RRY252" s="166"/>
      <c r="RSA252" s="164"/>
      <c r="RSB252" s="168"/>
      <c r="RSC252" s="168"/>
      <c r="RSD252" s="165"/>
      <c r="RSE252" s="165"/>
      <c r="RSF252" s="165"/>
      <c r="RSG252" s="166"/>
      <c r="RSI252" s="164"/>
      <c r="RSJ252" s="168"/>
      <c r="RSK252" s="168"/>
      <c r="RSL252" s="165"/>
      <c r="RSM252" s="165"/>
      <c r="RSN252" s="165"/>
      <c r="RSO252" s="166"/>
      <c r="RSQ252" s="164"/>
      <c r="RSR252" s="168"/>
      <c r="RSS252" s="168"/>
      <c r="RST252" s="165"/>
      <c r="RSU252" s="165"/>
      <c r="RSV252" s="165"/>
      <c r="RSW252" s="166"/>
      <c r="RSY252" s="164"/>
      <c r="RSZ252" s="168"/>
      <c r="RTA252" s="168"/>
      <c r="RTB252" s="165"/>
      <c r="RTC252" s="165"/>
      <c r="RTD252" s="165"/>
      <c r="RTE252" s="166"/>
      <c r="RTG252" s="164"/>
      <c r="RTH252" s="168"/>
      <c r="RTI252" s="168"/>
      <c r="RTJ252" s="165"/>
      <c r="RTK252" s="165"/>
      <c r="RTL252" s="165"/>
      <c r="RTM252" s="166"/>
      <c r="RTO252" s="164"/>
      <c r="RTP252" s="168"/>
      <c r="RTQ252" s="168"/>
      <c r="RTR252" s="165"/>
      <c r="RTS252" s="165"/>
      <c r="RTT252" s="165"/>
      <c r="RTU252" s="166"/>
      <c r="RTW252" s="164"/>
      <c r="RTX252" s="168"/>
      <c r="RTY252" s="168"/>
      <c r="RTZ252" s="165"/>
      <c r="RUA252" s="165"/>
      <c r="RUB252" s="165"/>
      <c r="RUC252" s="166"/>
      <c r="RUE252" s="164"/>
      <c r="RUF252" s="168"/>
      <c r="RUG252" s="168"/>
      <c r="RUH252" s="165"/>
      <c r="RUI252" s="165"/>
      <c r="RUJ252" s="165"/>
      <c r="RUK252" s="166"/>
      <c r="RUM252" s="164"/>
      <c r="RUN252" s="168"/>
      <c r="RUO252" s="168"/>
      <c r="RUP252" s="165"/>
      <c r="RUQ252" s="165"/>
      <c r="RUR252" s="165"/>
      <c r="RUS252" s="166"/>
      <c r="RUU252" s="164"/>
      <c r="RUV252" s="168"/>
      <c r="RUW252" s="168"/>
      <c r="RUX252" s="165"/>
      <c r="RUY252" s="165"/>
      <c r="RUZ252" s="165"/>
      <c r="RVA252" s="166"/>
      <c r="RVC252" s="164"/>
      <c r="RVD252" s="168"/>
      <c r="RVE252" s="168"/>
      <c r="RVF252" s="165"/>
      <c r="RVG252" s="165"/>
      <c r="RVH252" s="165"/>
      <c r="RVI252" s="166"/>
      <c r="RVK252" s="164"/>
      <c r="RVL252" s="168"/>
      <c r="RVM252" s="168"/>
      <c r="RVN252" s="165"/>
      <c r="RVO252" s="165"/>
      <c r="RVP252" s="165"/>
      <c r="RVQ252" s="166"/>
      <c r="RVS252" s="164"/>
      <c r="RVT252" s="168"/>
      <c r="RVU252" s="168"/>
      <c r="RVV252" s="165"/>
      <c r="RVW252" s="165"/>
      <c r="RVX252" s="165"/>
      <c r="RVY252" s="166"/>
      <c r="RWA252" s="164"/>
      <c r="RWB252" s="168"/>
      <c r="RWC252" s="168"/>
      <c r="RWD252" s="165"/>
      <c r="RWE252" s="165"/>
      <c r="RWF252" s="165"/>
      <c r="RWG252" s="166"/>
      <c r="RWI252" s="164"/>
      <c r="RWJ252" s="168"/>
      <c r="RWK252" s="168"/>
      <c r="RWL252" s="165"/>
      <c r="RWM252" s="165"/>
      <c r="RWN252" s="165"/>
      <c r="RWO252" s="166"/>
      <c r="RWQ252" s="164"/>
      <c r="RWR252" s="168"/>
      <c r="RWS252" s="168"/>
      <c r="RWT252" s="165"/>
      <c r="RWU252" s="165"/>
      <c r="RWV252" s="165"/>
      <c r="RWW252" s="166"/>
      <c r="RWY252" s="164"/>
      <c r="RWZ252" s="168"/>
      <c r="RXA252" s="168"/>
      <c r="RXB252" s="165"/>
      <c r="RXC252" s="165"/>
      <c r="RXD252" s="165"/>
      <c r="RXE252" s="166"/>
      <c r="RXG252" s="164"/>
      <c r="RXH252" s="168"/>
      <c r="RXI252" s="168"/>
      <c r="RXJ252" s="165"/>
      <c r="RXK252" s="165"/>
      <c r="RXL252" s="165"/>
      <c r="RXM252" s="166"/>
      <c r="RXO252" s="164"/>
      <c r="RXP252" s="168"/>
      <c r="RXQ252" s="168"/>
      <c r="RXR252" s="165"/>
      <c r="RXS252" s="165"/>
      <c r="RXT252" s="165"/>
      <c r="RXU252" s="166"/>
      <c r="RXW252" s="164"/>
      <c r="RXX252" s="168"/>
      <c r="RXY252" s="168"/>
      <c r="RXZ252" s="165"/>
      <c r="RYA252" s="165"/>
      <c r="RYB252" s="165"/>
      <c r="RYC252" s="166"/>
      <c r="RYE252" s="164"/>
      <c r="RYF252" s="168"/>
      <c r="RYG252" s="168"/>
      <c r="RYH252" s="165"/>
      <c r="RYI252" s="165"/>
      <c r="RYJ252" s="165"/>
      <c r="RYK252" s="166"/>
      <c r="RYM252" s="164"/>
      <c r="RYN252" s="168"/>
      <c r="RYO252" s="168"/>
      <c r="RYP252" s="165"/>
      <c r="RYQ252" s="165"/>
      <c r="RYR252" s="165"/>
      <c r="RYS252" s="166"/>
      <c r="RYU252" s="164"/>
      <c r="RYV252" s="168"/>
      <c r="RYW252" s="168"/>
      <c r="RYX252" s="165"/>
      <c r="RYY252" s="165"/>
      <c r="RYZ252" s="165"/>
      <c r="RZA252" s="166"/>
      <c r="RZC252" s="164"/>
      <c r="RZD252" s="168"/>
      <c r="RZE252" s="168"/>
      <c r="RZF252" s="165"/>
      <c r="RZG252" s="165"/>
      <c r="RZH252" s="165"/>
      <c r="RZI252" s="166"/>
      <c r="RZK252" s="164"/>
      <c r="RZL252" s="168"/>
      <c r="RZM252" s="168"/>
      <c r="RZN252" s="165"/>
      <c r="RZO252" s="165"/>
      <c r="RZP252" s="165"/>
      <c r="RZQ252" s="166"/>
      <c r="RZS252" s="164"/>
      <c r="RZT252" s="168"/>
      <c r="RZU252" s="168"/>
      <c r="RZV252" s="165"/>
      <c r="RZW252" s="165"/>
      <c r="RZX252" s="165"/>
      <c r="RZY252" s="166"/>
      <c r="SAA252" s="164"/>
      <c r="SAB252" s="168"/>
      <c r="SAC252" s="168"/>
      <c r="SAD252" s="165"/>
      <c r="SAE252" s="165"/>
      <c r="SAF252" s="165"/>
      <c r="SAG252" s="166"/>
      <c r="SAI252" s="164"/>
      <c r="SAJ252" s="168"/>
      <c r="SAK252" s="168"/>
      <c r="SAL252" s="165"/>
      <c r="SAM252" s="165"/>
      <c r="SAN252" s="165"/>
      <c r="SAO252" s="166"/>
      <c r="SAQ252" s="164"/>
      <c r="SAR252" s="168"/>
      <c r="SAS252" s="168"/>
      <c r="SAT252" s="165"/>
      <c r="SAU252" s="165"/>
      <c r="SAV252" s="165"/>
      <c r="SAW252" s="166"/>
      <c r="SAY252" s="164"/>
      <c r="SAZ252" s="168"/>
      <c r="SBA252" s="168"/>
      <c r="SBB252" s="165"/>
      <c r="SBC252" s="165"/>
      <c r="SBD252" s="165"/>
      <c r="SBE252" s="166"/>
      <c r="SBG252" s="164"/>
      <c r="SBH252" s="168"/>
      <c r="SBI252" s="168"/>
      <c r="SBJ252" s="165"/>
      <c r="SBK252" s="165"/>
      <c r="SBL252" s="165"/>
      <c r="SBM252" s="166"/>
      <c r="SBO252" s="164"/>
      <c r="SBP252" s="168"/>
      <c r="SBQ252" s="168"/>
      <c r="SBR252" s="165"/>
      <c r="SBS252" s="165"/>
      <c r="SBT252" s="165"/>
      <c r="SBU252" s="166"/>
      <c r="SBW252" s="164"/>
      <c r="SBX252" s="168"/>
      <c r="SBY252" s="168"/>
      <c r="SBZ252" s="165"/>
      <c r="SCA252" s="165"/>
      <c r="SCB252" s="165"/>
      <c r="SCC252" s="166"/>
      <c r="SCE252" s="164"/>
      <c r="SCF252" s="168"/>
      <c r="SCG252" s="168"/>
      <c r="SCH252" s="165"/>
      <c r="SCI252" s="165"/>
      <c r="SCJ252" s="165"/>
      <c r="SCK252" s="166"/>
      <c r="SCM252" s="164"/>
      <c r="SCN252" s="168"/>
      <c r="SCO252" s="168"/>
      <c r="SCP252" s="165"/>
      <c r="SCQ252" s="165"/>
      <c r="SCR252" s="165"/>
      <c r="SCS252" s="166"/>
      <c r="SCU252" s="164"/>
      <c r="SCV252" s="168"/>
      <c r="SCW252" s="168"/>
      <c r="SCX252" s="165"/>
      <c r="SCY252" s="165"/>
      <c r="SCZ252" s="165"/>
      <c r="SDA252" s="166"/>
      <c r="SDC252" s="164"/>
      <c r="SDD252" s="168"/>
      <c r="SDE252" s="168"/>
      <c r="SDF252" s="165"/>
      <c r="SDG252" s="165"/>
      <c r="SDH252" s="165"/>
      <c r="SDI252" s="166"/>
      <c r="SDK252" s="164"/>
      <c r="SDL252" s="168"/>
      <c r="SDM252" s="168"/>
      <c r="SDN252" s="165"/>
      <c r="SDO252" s="165"/>
      <c r="SDP252" s="165"/>
      <c r="SDQ252" s="166"/>
      <c r="SDS252" s="164"/>
      <c r="SDT252" s="168"/>
      <c r="SDU252" s="168"/>
      <c r="SDV252" s="165"/>
      <c r="SDW252" s="165"/>
      <c r="SDX252" s="165"/>
      <c r="SDY252" s="166"/>
      <c r="SEA252" s="164"/>
      <c r="SEB252" s="168"/>
      <c r="SEC252" s="168"/>
      <c r="SED252" s="165"/>
      <c r="SEE252" s="165"/>
      <c r="SEF252" s="165"/>
      <c r="SEG252" s="166"/>
      <c r="SEI252" s="164"/>
      <c r="SEJ252" s="168"/>
      <c r="SEK252" s="168"/>
      <c r="SEL252" s="165"/>
      <c r="SEM252" s="165"/>
      <c r="SEN252" s="165"/>
      <c r="SEO252" s="166"/>
      <c r="SEQ252" s="164"/>
      <c r="SER252" s="168"/>
      <c r="SES252" s="168"/>
      <c r="SET252" s="165"/>
      <c r="SEU252" s="165"/>
      <c r="SEV252" s="165"/>
      <c r="SEW252" s="166"/>
      <c r="SEY252" s="164"/>
      <c r="SEZ252" s="168"/>
      <c r="SFA252" s="168"/>
      <c r="SFB252" s="165"/>
      <c r="SFC252" s="165"/>
      <c r="SFD252" s="165"/>
      <c r="SFE252" s="166"/>
      <c r="SFG252" s="164"/>
      <c r="SFH252" s="168"/>
      <c r="SFI252" s="168"/>
      <c r="SFJ252" s="165"/>
      <c r="SFK252" s="165"/>
      <c r="SFL252" s="165"/>
      <c r="SFM252" s="166"/>
      <c r="SFO252" s="164"/>
      <c r="SFP252" s="168"/>
      <c r="SFQ252" s="168"/>
      <c r="SFR252" s="165"/>
      <c r="SFS252" s="165"/>
      <c r="SFT252" s="165"/>
      <c r="SFU252" s="166"/>
      <c r="SFW252" s="164"/>
      <c r="SFX252" s="168"/>
      <c r="SFY252" s="168"/>
      <c r="SFZ252" s="165"/>
      <c r="SGA252" s="165"/>
      <c r="SGB252" s="165"/>
      <c r="SGC252" s="166"/>
      <c r="SGE252" s="164"/>
      <c r="SGF252" s="168"/>
      <c r="SGG252" s="168"/>
      <c r="SGH252" s="165"/>
      <c r="SGI252" s="165"/>
      <c r="SGJ252" s="165"/>
      <c r="SGK252" s="166"/>
      <c r="SGM252" s="164"/>
      <c r="SGN252" s="168"/>
      <c r="SGO252" s="168"/>
      <c r="SGP252" s="165"/>
      <c r="SGQ252" s="165"/>
      <c r="SGR252" s="165"/>
      <c r="SGS252" s="166"/>
      <c r="SGU252" s="164"/>
      <c r="SGV252" s="168"/>
      <c r="SGW252" s="168"/>
      <c r="SGX252" s="165"/>
      <c r="SGY252" s="165"/>
      <c r="SGZ252" s="165"/>
      <c r="SHA252" s="166"/>
      <c r="SHC252" s="164"/>
      <c r="SHD252" s="168"/>
      <c r="SHE252" s="168"/>
      <c r="SHF252" s="165"/>
      <c r="SHG252" s="165"/>
      <c r="SHH252" s="165"/>
      <c r="SHI252" s="166"/>
      <c r="SHK252" s="164"/>
      <c r="SHL252" s="168"/>
      <c r="SHM252" s="168"/>
      <c r="SHN252" s="165"/>
      <c r="SHO252" s="165"/>
      <c r="SHP252" s="165"/>
      <c r="SHQ252" s="166"/>
      <c r="SHS252" s="164"/>
      <c r="SHT252" s="168"/>
      <c r="SHU252" s="168"/>
      <c r="SHV252" s="165"/>
      <c r="SHW252" s="165"/>
      <c r="SHX252" s="165"/>
      <c r="SHY252" s="166"/>
      <c r="SIA252" s="164"/>
      <c r="SIB252" s="168"/>
      <c r="SIC252" s="168"/>
      <c r="SID252" s="165"/>
      <c r="SIE252" s="165"/>
      <c r="SIF252" s="165"/>
      <c r="SIG252" s="166"/>
      <c r="SII252" s="164"/>
      <c r="SIJ252" s="168"/>
      <c r="SIK252" s="168"/>
      <c r="SIL252" s="165"/>
      <c r="SIM252" s="165"/>
      <c r="SIN252" s="165"/>
      <c r="SIO252" s="166"/>
      <c r="SIQ252" s="164"/>
      <c r="SIR252" s="168"/>
      <c r="SIS252" s="168"/>
      <c r="SIT252" s="165"/>
      <c r="SIU252" s="165"/>
      <c r="SIV252" s="165"/>
      <c r="SIW252" s="166"/>
      <c r="SIY252" s="164"/>
      <c r="SIZ252" s="168"/>
      <c r="SJA252" s="168"/>
      <c r="SJB252" s="165"/>
      <c r="SJC252" s="165"/>
      <c r="SJD252" s="165"/>
      <c r="SJE252" s="166"/>
      <c r="SJG252" s="164"/>
      <c r="SJH252" s="168"/>
      <c r="SJI252" s="168"/>
      <c r="SJJ252" s="165"/>
      <c r="SJK252" s="165"/>
      <c r="SJL252" s="165"/>
      <c r="SJM252" s="166"/>
      <c r="SJO252" s="164"/>
      <c r="SJP252" s="168"/>
      <c r="SJQ252" s="168"/>
      <c r="SJR252" s="165"/>
      <c r="SJS252" s="165"/>
      <c r="SJT252" s="165"/>
      <c r="SJU252" s="166"/>
      <c r="SJW252" s="164"/>
      <c r="SJX252" s="168"/>
      <c r="SJY252" s="168"/>
      <c r="SJZ252" s="165"/>
      <c r="SKA252" s="165"/>
      <c r="SKB252" s="165"/>
      <c r="SKC252" s="166"/>
      <c r="SKE252" s="164"/>
      <c r="SKF252" s="168"/>
      <c r="SKG252" s="168"/>
      <c r="SKH252" s="165"/>
      <c r="SKI252" s="165"/>
      <c r="SKJ252" s="165"/>
      <c r="SKK252" s="166"/>
      <c r="SKM252" s="164"/>
      <c r="SKN252" s="168"/>
      <c r="SKO252" s="168"/>
      <c r="SKP252" s="165"/>
      <c r="SKQ252" s="165"/>
      <c r="SKR252" s="165"/>
      <c r="SKS252" s="166"/>
      <c r="SKU252" s="164"/>
      <c r="SKV252" s="168"/>
      <c r="SKW252" s="168"/>
      <c r="SKX252" s="165"/>
      <c r="SKY252" s="165"/>
      <c r="SKZ252" s="165"/>
      <c r="SLA252" s="166"/>
      <c r="SLC252" s="164"/>
      <c r="SLD252" s="168"/>
      <c r="SLE252" s="168"/>
      <c r="SLF252" s="165"/>
      <c r="SLG252" s="165"/>
      <c r="SLH252" s="165"/>
      <c r="SLI252" s="166"/>
      <c r="SLK252" s="164"/>
      <c r="SLL252" s="168"/>
      <c r="SLM252" s="168"/>
      <c r="SLN252" s="165"/>
      <c r="SLO252" s="165"/>
      <c r="SLP252" s="165"/>
      <c r="SLQ252" s="166"/>
      <c r="SLS252" s="164"/>
      <c r="SLT252" s="168"/>
      <c r="SLU252" s="168"/>
      <c r="SLV252" s="165"/>
      <c r="SLW252" s="165"/>
      <c r="SLX252" s="165"/>
      <c r="SLY252" s="166"/>
      <c r="SMA252" s="164"/>
      <c r="SMB252" s="168"/>
      <c r="SMC252" s="168"/>
      <c r="SMD252" s="165"/>
      <c r="SME252" s="165"/>
      <c r="SMF252" s="165"/>
      <c r="SMG252" s="166"/>
      <c r="SMI252" s="164"/>
      <c r="SMJ252" s="168"/>
      <c r="SMK252" s="168"/>
      <c r="SML252" s="165"/>
      <c r="SMM252" s="165"/>
      <c r="SMN252" s="165"/>
      <c r="SMO252" s="166"/>
      <c r="SMQ252" s="164"/>
      <c r="SMR252" s="168"/>
      <c r="SMS252" s="168"/>
      <c r="SMT252" s="165"/>
      <c r="SMU252" s="165"/>
      <c r="SMV252" s="165"/>
      <c r="SMW252" s="166"/>
      <c r="SMY252" s="164"/>
      <c r="SMZ252" s="168"/>
      <c r="SNA252" s="168"/>
      <c r="SNB252" s="165"/>
      <c r="SNC252" s="165"/>
      <c r="SND252" s="165"/>
      <c r="SNE252" s="166"/>
      <c r="SNG252" s="164"/>
      <c r="SNH252" s="168"/>
      <c r="SNI252" s="168"/>
      <c r="SNJ252" s="165"/>
      <c r="SNK252" s="165"/>
      <c r="SNL252" s="165"/>
      <c r="SNM252" s="166"/>
      <c r="SNO252" s="164"/>
      <c r="SNP252" s="168"/>
      <c r="SNQ252" s="168"/>
      <c r="SNR252" s="165"/>
      <c r="SNS252" s="165"/>
      <c r="SNT252" s="165"/>
      <c r="SNU252" s="166"/>
      <c r="SNW252" s="164"/>
      <c r="SNX252" s="168"/>
      <c r="SNY252" s="168"/>
      <c r="SNZ252" s="165"/>
      <c r="SOA252" s="165"/>
      <c r="SOB252" s="165"/>
      <c r="SOC252" s="166"/>
      <c r="SOE252" s="164"/>
      <c r="SOF252" s="168"/>
      <c r="SOG252" s="168"/>
      <c r="SOH252" s="165"/>
      <c r="SOI252" s="165"/>
      <c r="SOJ252" s="165"/>
      <c r="SOK252" s="166"/>
      <c r="SOM252" s="164"/>
      <c r="SON252" s="168"/>
      <c r="SOO252" s="168"/>
      <c r="SOP252" s="165"/>
      <c r="SOQ252" s="165"/>
      <c r="SOR252" s="165"/>
      <c r="SOS252" s="166"/>
      <c r="SOU252" s="164"/>
      <c r="SOV252" s="168"/>
      <c r="SOW252" s="168"/>
      <c r="SOX252" s="165"/>
      <c r="SOY252" s="165"/>
      <c r="SOZ252" s="165"/>
      <c r="SPA252" s="166"/>
      <c r="SPC252" s="164"/>
      <c r="SPD252" s="168"/>
      <c r="SPE252" s="168"/>
      <c r="SPF252" s="165"/>
      <c r="SPG252" s="165"/>
      <c r="SPH252" s="165"/>
      <c r="SPI252" s="166"/>
      <c r="SPK252" s="164"/>
      <c r="SPL252" s="168"/>
      <c r="SPM252" s="168"/>
      <c r="SPN252" s="165"/>
      <c r="SPO252" s="165"/>
      <c r="SPP252" s="165"/>
      <c r="SPQ252" s="166"/>
      <c r="SPS252" s="164"/>
      <c r="SPT252" s="168"/>
      <c r="SPU252" s="168"/>
      <c r="SPV252" s="165"/>
      <c r="SPW252" s="165"/>
      <c r="SPX252" s="165"/>
      <c r="SPY252" s="166"/>
      <c r="SQA252" s="164"/>
      <c r="SQB252" s="168"/>
      <c r="SQC252" s="168"/>
      <c r="SQD252" s="165"/>
      <c r="SQE252" s="165"/>
      <c r="SQF252" s="165"/>
      <c r="SQG252" s="166"/>
      <c r="SQI252" s="164"/>
      <c r="SQJ252" s="168"/>
      <c r="SQK252" s="168"/>
      <c r="SQL252" s="165"/>
      <c r="SQM252" s="165"/>
      <c r="SQN252" s="165"/>
      <c r="SQO252" s="166"/>
      <c r="SQQ252" s="164"/>
      <c r="SQR252" s="168"/>
      <c r="SQS252" s="168"/>
      <c r="SQT252" s="165"/>
      <c r="SQU252" s="165"/>
      <c r="SQV252" s="165"/>
      <c r="SQW252" s="166"/>
      <c r="SQY252" s="164"/>
      <c r="SQZ252" s="168"/>
      <c r="SRA252" s="168"/>
      <c r="SRB252" s="165"/>
      <c r="SRC252" s="165"/>
      <c r="SRD252" s="165"/>
      <c r="SRE252" s="166"/>
      <c r="SRG252" s="164"/>
      <c r="SRH252" s="168"/>
      <c r="SRI252" s="168"/>
      <c r="SRJ252" s="165"/>
      <c r="SRK252" s="165"/>
      <c r="SRL252" s="165"/>
      <c r="SRM252" s="166"/>
      <c r="SRO252" s="164"/>
      <c r="SRP252" s="168"/>
      <c r="SRQ252" s="168"/>
      <c r="SRR252" s="165"/>
      <c r="SRS252" s="165"/>
      <c r="SRT252" s="165"/>
      <c r="SRU252" s="166"/>
      <c r="SRW252" s="164"/>
      <c r="SRX252" s="168"/>
      <c r="SRY252" s="168"/>
      <c r="SRZ252" s="165"/>
      <c r="SSA252" s="165"/>
      <c r="SSB252" s="165"/>
      <c r="SSC252" s="166"/>
      <c r="SSE252" s="164"/>
      <c r="SSF252" s="168"/>
      <c r="SSG252" s="168"/>
      <c r="SSH252" s="165"/>
      <c r="SSI252" s="165"/>
      <c r="SSJ252" s="165"/>
      <c r="SSK252" s="166"/>
      <c r="SSM252" s="164"/>
      <c r="SSN252" s="168"/>
      <c r="SSO252" s="168"/>
      <c r="SSP252" s="165"/>
      <c r="SSQ252" s="165"/>
      <c r="SSR252" s="165"/>
      <c r="SSS252" s="166"/>
      <c r="SSU252" s="164"/>
      <c r="SSV252" s="168"/>
      <c r="SSW252" s="168"/>
      <c r="SSX252" s="165"/>
      <c r="SSY252" s="165"/>
      <c r="SSZ252" s="165"/>
      <c r="STA252" s="166"/>
      <c r="STC252" s="164"/>
      <c r="STD252" s="168"/>
      <c r="STE252" s="168"/>
      <c r="STF252" s="165"/>
      <c r="STG252" s="165"/>
      <c r="STH252" s="165"/>
      <c r="STI252" s="166"/>
      <c r="STK252" s="164"/>
      <c r="STL252" s="168"/>
      <c r="STM252" s="168"/>
      <c r="STN252" s="165"/>
      <c r="STO252" s="165"/>
      <c r="STP252" s="165"/>
      <c r="STQ252" s="166"/>
      <c r="STS252" s="164"/>
      <c r="STT252" s="168"/>
      <c r="STU252" s="168"/>
      <c r="STV252" s="165"/>
      <c r="STW252" s="165"/>
      <c r="STX252" s="165"/>
      <c r="STY252" s="166"/>
      <c r="SUA252" s="164"/>
      <c r="SUB252" s="168"/>
      <c r="SUC252" s="168"/>
      <c r="SUD252" s="165"/>
      <c r="SUE252" s="165"/>
      <c r="SUF252" s="165"/>
      <c r="SUG252" s="166"/>
      <c r="SUI252" s="164"/>
      <c r="SUJ252" s="168"/>
      <c r="SUK252" s="168"/>
      <c r="SUL252" s="165"/>
      <c r="SUM252" s="165"/>
      <c r="SUN252" s="165"/>
      <c r="SUO252" s="166"/>
      <c r="SUQ252" s="164"/>
      <c r="SUR252" s="168"/>
      <c r="SUS252" s="168"/>
      <c r="SUT252" s="165"/>
      <c r="SUU252" s="165"/>
      <c r="SUV252" s="165"/>
      <c r="SUW252" s="166"/>
      <c r="SUY252" s="164"/>
      <c r="SUZ252" s="168"/>
      <c r="SVA252" s="168"/>
      <c r="SVB252" s="165"/>
      <c r="SVC252" s="165"/>
      <c r="SVD252" s="165"/>
      <c r="SVE252" s="166"/>
      <c r="SVG252" s="164"/>
      <c r="SVH252" s="168"/>
      <c r="SVI252" s="168"/>
      <c r="SVJ252" s="165"/>
      <c r="SVK252" s="165"/>
      <c r="SVL252" s="165"/>
      <c r="SVM252" s="166"/>
      <c r="SVO252" s="164"/>
      <c r="SVP252" s="168"/>
      <c r="SVQ252" s="168"/>
      <c r="SVR252" s="165"/>
      <c r="SVS252" s="165"/>
      <c r="SVT252" s="165"/>
      <c r="SVU252" s="166"/>
      <c r="SVW252" s="164"/>
      <c r="SVX252" s="168"/>
      <c r="SVY252" s="168"/>
      <c r="SVZ252" s="165"/>
      <c r="SWA252" s="165"/>
      <c r="SWB252" s="165"/>
      <c r="SWC252" s="166"/>
      <c r="SWE252" s="164"/>
      <c r="SWF252" s="168"/>
      <c r="SWG252" s="168"/>
      <c r="SWH252" s="165"/>
      <c r="SWI252" s="165"/>
      <c r="SWJ252" s="165"/>
      <c r="SWK252" s="166"/>
      <c r="SWM252" s="164"/>
      <c r="SWN252" s="168"/>
      <c r="SWO252" s="168"/>
      <c r="SWP252" s="165"/>
      <c r="SWQ252" s="165"/>
      <c r="SWR252" s="165"/>
      <c r="SWS252" s="166"/>
      <c r="SWU252" s="164"/>
      <c r="SWV252" s="168"/>
      <c r="SWW252" s="168"/>
      <c r="SWX252" s="165"/>
      <c r="SWY252" s="165"/>
      <c r="SWZ252" s="165"/>
      <c r="SXA252" s="166"/>
      <c r="SXC252" s="164"/>
      <c r="SXD252" s="168"/>
      <c r="SXE252" s="168"/>
      <c r="SXF252" s="165"/>
      <c r="SXG252" s="165"/>
      <c r="SXH252" s="165"/>
      <c r="SXI252" s="166"/>
      <c r="SXK252" s="164"/>
      <c r="SXL252" s="168"/>
      <c r="SXM252" s="168"/>
      <c r="SXN252" s="165"/>
      <c r="SXO252" s="165"/>
      <c r="SXP252" s="165"/>
      <c r="SXQ252" s="166"/>
      <c r="SXS252" s="164"/>
      <c r="SXT252" s="168"/>
      <c r="SXU252" s="168"/>
      <c r="SXV252" s="165"/>
      <c r="SXW252" s="165"/>
      <c r="SXX252" s="165"/>
      <c r="SXY252" s="166"/>
      <c r="SYA252" s="164"/>
      <c r="SYB252" s="168"/>
      <c r="SYC252" s="168"/>
      <c r="SYD252" s="165"/>
      <c r="SYE252" s="165"/>
      <c r="SYF252" s="165"/>
      <c r="SYG252" s="166"/>
      <c r="SYI252" s="164"/>
      <c r="SYJ252" s="168"/>
      <c r="SYK252" s="168"/>
      <c r="SYL252" s="165"/>
      <c r="SYM252" s="165"/>
      <c r="SYN252" s="165"/>
      <c r="SYO252" s="166"/>
      <c r="SYQ252" s="164"/>
      <c r="SYR252" s="168"/>
      <c r="SYS252" s="168"/>
      <c r="SYT252" s="165"/>
      <c r="SYU252" s="165"/>
      <c r="SYV252" s="165"/>
      <c r="SYW252" s="166"/>
      <c r="SYY252" s="164"/>
      <c r="SYZ252" s="168"/>
      <c r="SZA252" s="168"/>
      <c r="SZB252" s="165"/>
      <c r="SZC252" s="165"/>
      <c r="SZD252" s="165"/>
      <c r="SZE252" s="166"/>
      <c r="SZG252" s="164"/>
      <c r="SZH252" s="168"/>
      <c r="SZI252" s="168"/>
      <c r="SZJ252" s="165"/>
      <c r="SZK252" s="165"/>
      <c r="SZL252" s="165"/>
      <c r="SZM252" s="166"/>
      <c r="SZO252" s="164"/>
      <c r="SZP252" s="168"/>
      <c r="SZQ252" s="168"/>
      <c r="SZR252" s="165"/>
      <c r="SZS252" s="165"/>
      <c r="SZT252" s="165"/>
      <c r="SZU252" s="166"/>
      <c r="SZW252" s="164"/>
      <c r="SZX252" s="168"/>
      <c r="SZY252" s="168"/>
      <c r="SZZ252" s="165"/>
      <c r="TAA252" s="165"/>
      <c r="TAB252" s="165"/>
      <c r="TAC252" s="166"/>
      <c r="TAE252" s="164"/>
      <c r="TAF252" s="168"/>
      <c r="TAG252" s="168"/>
      <c r="TAH252" s="165"/>
      <c r="TAI252" s="165"/>
      <c r="TAJ252" s="165"/>
      <c r="TAK252" s="166"/>
      <c r="TAM252" s="164"/>
      <c r="TAN252" s="168"/>
      <c r="TAO252" s="168"/>
      <c r="TAP252" s="165"/>
      <c r="TAQ252" s="165"/>
      <c r="TAR252" s="165"/>
      <c r="TAS252" s="166"/>
      <c r="TAU252" s="164"/>
      <c r="TAV252" s="168"/>
      <c r="TAW252" s="168"/>
      <c r="TAX252" s="165"/>
      <c r="TAY252" s="165"/>
      <c r="TAZ252" s="165"/>
      <c r="TBA252" s="166"/>
      <c r="TBC252" s="164"/>
      <c r="TBD252" s="168"/>
      <c r="TBE252" s="168"/>
      <c r="TBF252" s="165"/>
      <c r="TBG252" s="165"/>
      <c r="TBH252" s="165"/>
      <c r="TBI252" s="166"/>
      <c r="TBK252" s="164"/>
      <c r="TBL252" s="168"/>
      <c r="TBM252" s="168"/>
      <c r="TBN252" s="165"/>
      <c r="TBO252" s="165"/>
      <c r="TBP252" s="165"/>
      <c r="TBQ252" s="166"/>
      <c r="TBS252" s="164"/>
      <c r="TBT252" s="168"/>
      <c r="TBU252" s="168"/>
      <c r="TBV252" s="165"/>
      <c r="TBW252" s="165"/>
      <c r="TBX252" s="165"/>
      <c r="TBY252" s="166"/>
      <c r="TCA252" s="164"/>
      <c r="TCB252" s="168"/>
      <c r="TCC252" s="168"/>
      <c r="TCD252" s="165"/>
      <c r="TCE252" s="165"/>
      <c r="TCF252" s="165"/>
      <c r="TCG252" s="166"/>
      <c r="TCI252" s="164"/>
      <c r="TCJ252" s="168"/>
      <c r="TCK252" s="168"/>
      <c r="TCL252" s="165"/>
      <c r="TCM252" s="165"/>
      <c r="TCN252" s="165"/>
      <c r="TCO252" s="166"/>
      <c r="TCQ252" s="164"/>
      <c r="TCR252" s="168"/>
      <c r="TCS252" s="168"/>
      <c r="TCT252" s="165"/>
      <c r="TCU252" s="165"/>
      <c r="TCV252" s="165"/>
      <c r="TCW252" s="166"/>
      <c r="TCY252" s="164"/>
      <c r="TCZ252" s="168"/>
      <c r="TDA252" s="168"/>
      <c r="TDB252" s="165"/>
      <c r="TDC252" s="165"/>
      <c r="TDD252" s="165"/>
      <c r="TDE252" s="166"/>
      <c r="TDG252" s="164"/>
      <c r="TDH252" s="168"/>
      <c r="TDI252" s="168"/>
      <c r="TDJ252" s="165"/>
      <c r="TDK252" s="165"/>
      <c r="TDL252" s="165"/>
      <c r="TDM252" s="166"/>
      <c r="TDO252" s="164"/>
      <c r="TDP252" s="168"/>
      <c r="TDQ252" s="168"/>
      <c r="TDR252" s="165"/>
      <c r="TDS252" s="165"/>
      <c r="TDT252" s="165"/>
      <c r="TDU252" s="166"/>
      <c r="TDW252" s="164"/>
      <c r="TDX252" s="168"/>
      <c r="TDY252" s="168"/>
      <c r="TDZ252" s="165"/>
      <c r="TEA252" s="165"/>
      <c r="TEB252" s="165"/>
      <c r="TEC252" s="166"/>
      <c r="TEE252" s="164"/>
      <c r="TEF252" s="168"/>
      <c r="TEG252" s="168"/>
      <c r="TEH252" s="165"/>
      <c r="TEI252" s="165"/>
      <c r="TEJ252" s="165"/>
      <c r="TEK252" s="166"/>
      <c r="TEM252" s="164"/>
      <c r="TEN252" s="168"/>
      <c r="TEO252" s="168"/>
      <c r="TEP252" s="165"/>
      <c r="TEQ252" s="165"/>
      <c r="TER252" s="165"/>
      <c r="TES252" s="166"/>
      <c r="TEU252" s="164"/>
      <c r="TEV252" s="168"/>
      <c r="TEW252" s="168"/>
      <c r="TEX252" s="165"/>
      <c r="TEY252" s="165"/>
      <c r="TEZ252" s="165"/>
      <c r="TFA252" s="166"/>
      <c r="TFC252" s="164"/>
      <c r="TFD252" s="168"/>
      <c r="TFE252" s="168"/>
      <c r="TFF252" s="165"/>
      <c r="TFG252" s="165"/>
      <c r="TFH252" s="165"/>
      <c r="TFI252" s="166"/>
      <c r="TFK252" s="164"/>
      <c r="TFL252" s="168"/>
      <c r="TFM252" s="168"/>
      <c r="TFN252" s="165"/>
      <c r="TFO252" s="165"/>
      <c r="TFP252" s="165"/>
      <c r="TFQ252" s="166"/>
      <c r="TFS252" s="164"/>
      <c r="TFT252" s="168"/>
      <c r="TFU252" s="168"/>
      <c r="TFV252" s="165"/>
      <c r="TFW252" s="165"/>
      <c r="TFX252" s="165"/>
      <c r="TFY252" s="166"/>
      <c r="TGA252" s="164"/>
      <c r="TGB252" s="168"/>
      <c r="TGC252" s="168"/>
      <c r="TGD252" s="165"/>
      <c r="TGE252" s="165"/>
      <c r="TGF252" s="165"/>
      <c r="TGG252" s="166"/>
      <c r="TGI252" s="164"/>
      <c r="TGJ252" s="168"/>
      <c r="TGK252" s="168"/>
      <c r="TGL252" s="165"/>
      <c r="TGM252" s="165"/>
      <c r="TGN252" s="165"/>
      <c r="TGO252" s="166"/>
      <c r="TGQ252" s="164"/>
      <c r="TGR252" s="168"/>
      <c r="TGS252" s="168"/>
      <c r="TGT252" s="165"/>
      <c r="TGU252" s="165"/>
      <c r="TGV252" s="165"/>
      <c r="TGW252" s="166"/>
      <c r="TGY252" s="164"/>
      <c r="TGZ252" s="168"/>
      <c r="THA252" s="168"/>
      <c r="THB252" s="165"/>
      <c r="THC252" s="165"/>
      <c r="THD252" s="165"/>
      <c r="THE252" s="166"/>
      <c r="THG252" s="164"/>
      <c r="THH252" s="168"/>
      <c r="THI252" s="168"/>
      <c r="THJ252" s="165"/>
      <c r="THK252" s="165"/>
      <c r="THL252" s="165"/>
      <c r="THM252" s="166"/>
      <c r="THO252" s="164"/>
      <c r="THP252" s="168"/>
      <c r="THQ252" s="168"/>
      <c r="THR252" s="165"/>
      <c r="THS252" s="165"/>
      <c r="THT252" s="165"/>
      <c r="THU252" s="166"/>
      <c r="THW252" s="164"/>
      <c r="THX252" s="168"/>
      <c r="THY252" s="168"/>
      <c r="THZ252" s="165"/>
      <c r="TIA252" s="165"/>
      <c r="TIB252" s="165"/>
      <c r="TIC252" s="166"/>
      <c r="TIE252" s="164"/>
      <c r="TIF252" s="168"/>
      <c r="TIG252" s="168"/>
      <c r="TIH252" s="165"/>
      <c r="TII252" s="165"/>
      <c r="TIJ252" s="165"/>
      <c r="TIK252" s="166"/>
      <c r="TIM252" s="164"/>
      <c r="TIN252" s="168"/>
      <c r="TIO252" s="168"/>
      <c r="TIP252" s="165"/>
      <c r="TIQ252" s="165"/>
      <c r="TIR252" s="165"/>
      <c r="TIS252" s="166"/>
      <c r="TIU252" s="164"/>
      <c r="TIV252" s="168"/>
      <c r="TIW252" s="168"/>
      <c r="TIX252" s="165"/>
      <c r="TIY252" s="165"/>
      <c r="TIZ252" s="165"/>
      <c r="TJA252" s="166"/>
      <c r="TJC252" s="164"/>
      <c r="TJD252" s="168"/>
      <c r="TJE252" s="168"/>
      <c r="TJF252" s="165"/>
      <c r="TJG252" s="165"/>
      <c r="TJH252" s="165"/>
      <c r="TJI252" s="166"/>
      <c r="TJK252" s="164"/>
      <c r="TJL252" s="168"/>
      <c r="TJM252" s="168"/>
      <c r="TJN252" s="165"/>
      <c r="TJO252" s="165"/>
      <c r="TJP252" s="165"/>
      <c r="TJQ252" s="166"/>
      <c r="TJS252" s="164"/>
      <c r="TJT252" s="168"/>
      <c r="TJU252" s="168"/>
      <c r="TJV252" s="165"/>
      <c r="TJW252" s="165"/>
      <c r="TJX252" s="165"/>
      <c r="TJY252" s="166"/>
      <c r="TKA252" s="164"/>
      <c r="TKB252" s="168"/>
      <c r="TKC252" s="168"/>
      <c r="TKD252" s="165"/>
      <c r="TKE252" s="165"/>
      <c r="TKF252" s="165"/>
      <c r="TKG252" s="166"/>
      <c r="TKI252" s="164"/>
      <c r="TKJ252" s="168"/>
      <c r="TKK252" s="168"/>
      <c r="TKL252" s="165"/>
      <c r="TKM252" s="165"/>
      <c r="TKN252" s="165"/>
      <c r="TKO252" s="166"/>
      <c r="TKQ252" s="164"/>
      <c r="TKR252" s="168"/>
      <c r="TKS252" s="168"/>
      <c r="TKT252" s="165"/>
      <c r="TKU252" s="165"/>
      <c r="TKV252" s="165"/>
      <c r="TKW252" s="166"/>
      <c r="TKY252" s="164"/>
      <c r="TKZ252" s="168"/>
      <c r="TLA252" s="168"/>
      <c r="TLB252" s="165"/>
      <c r="TLC252" s="165"/>
      <c r="TLD252" s="165"/>
      <c r="TLE252" s="166"/>
      <c r="TLG252" s="164"/>
      <c r="TLH252" s="168"/>
      <c r="TLI252" s="168"/>
      <c r="TLJ252" s="165"/>
      <c r="TLK252" s="165"/>
      <c r="TLL252" s="165"/>
      <c r="TLM252" s="166"/>
      <c r="TLO252" s="164"/>
      <c r="TLP252" s="168"/>
      <c r="TLQ252" s="168"/>
      <c r="TLR252" s="165"/>
      <c r="TLS252" s="165"/>
      <c r="TLT252" s="165"/>
      <c r="TLU252" s="166"/>
      <c r="TLW252" s="164"/>
      <c r="TLX252" s="168"/>
      <c r="TLY252" s="168"/>
      <c r="TLZ252" s="165"/>
      <c r="TMA252" s="165"/>
      <c r="TMB252" s="165"/>
      <c r="TMC252" s="166"/>
      <c r="TME252" s="164"/>
      <c r="TMF252" s="168"/>
      <c r="TMG252" s="168"/>
      <c r="TMH252" s="165"/>
      <c r="TMI252" s="165"/>
      <c r="TMJ252" s="165"/>
      <c r="TMK252" s="166"/>
      <c r="TMM252" s="164"/>
      <c r="TMN252" s="168"/>
      <c r="TMO252" s="168"/>
      <c r="TMP252" s="165"/>
      <c r="TMQ252" s="165"/>
      <c r="TMR252" s="165"/>
      <c r="TMS252" s="166"/>
      <c r="TMU252" s="164"/>
      <c r="TMV252" s="168"/>
      <c r="TMW252" s="168"/>
      <c r="TMX252" s="165"/>
      <c r="TMY252" s="165"/>
      <c r="TMZ252" s="165"/>
      <c r="TNA252" s="166"/>
      <c r="TNC252" s="164"/>
      <c r="TND252" s="168"/>
      <c r="TNE252" s="168"/>
      <c r="TNF252" s="165"/>
      <c r="TNG252" s="165"/>
      <c r="TNH252" s="165"/>
      <c r="TNI252" s="166"/>
      <c r="TNK252" s="164"/>
      <c r="TNL252" s="168"/>
      <c r="TNM252" s="168"/>
      <c r="TNN252" s="165"/>
      <c r="TNO252" s="165"/>
      <c r="TNP252" s="165"/>
      <c r="TNQ252" s="166"/>
      <c r="TNS252" s="164"/>
      <c r="TNT252" s="168"/>
      <c r="TNU252" s="168"/>
      <c r="TNV252" s="165"/>
      <c r="TNW252" s="165"/>
      <c r="TNX252" s="165"/>
      <c r="TNY252" s="166"/>
      <c r="TOA252" s="164"/>
      <c r="TOB252" s="168"/>
      <c r="TOC252" s="168"/>
      <c r="TOD252" s="165"/>
      <c r="TOE252" s="165"/>
      <c r="TOF252" s="165"/>
      <c r="TOG252" s="166"/>
      <c r="TOI252" s="164"/>
      <c r="TOJ252" s="168"/>
      <c r="TOK252" s="168"/>
      <c r="TOL252" s="165"/>
      <c r="TOM252" s="165"/>
      <c r="TON252" s="165"/>
      <c r="TOO252" s="166"/>
      <c r="TOQ252" s="164"/>
      <c r="TOR252" s="168"/>
      <c r="TOS252" s="168"/>
      <c r="TOT252" s="165"/>
      <c r="TOU252" s="165"/>
      <c r="TOV252" s="165"/>
      <c r="TOW252" s="166"/>
      <c r="TOY252" s="164"/>
      <c r="TOZ252" s="168"/>
      <c r="TPA252" s="168"/>
      <c r="TPB252" s="165"/>
      <c r="TPC252" s="165"/>
      <c r="TPD252" s="165"/>
      <c r="TPE252" s="166"/>
      <c r="TPG252" s="164"/>
      <c r="TPH252" s="168"/>
      <c r="TPI252" s="168"/>
      <c r="TPJ252" s="165"/>
      <c r="TPK252" s="165"/>
      <c r="TPL252" s="165"/>
      <c r="TPM252" s="166"/>
      <c r="TPO252" s="164"/>
      <c r="TPP252" s="168"/>
      <c r="TPQ252" s="168"/>
      <c r="TPR252" s="165"/>
      <c r="TPS252" s="165"/>
      <c r="TPT252" s="165"/>
      <c r="TPU252" s="166"/>
      <c r="TPW252" s="164"/>
      <c r="TPX252" s="168"/>
      <c r="TPY252" s="168"/>
      <c r="TPZ252" s="165"/>
      <c r="TQA252" s="165"/>
      <c r="TQB252" s="165"/>
      <c r="TQC252" s="166"/>
      <c r="TQE252" s="164"/>
      <c r="TQF252" s="168"/>
      <c r="TQG252" s="168"/>
      <c r="TQH252" s="165"/>
      <c r="TQI252" s="165"/>
      <c r="TQJ252" s="165"/>
      <c r="TQK252" s="166"/>
      <c r="TQM252" s="164"/>
      <c r="TQN252" s="168"/>
      <c r="TQO252" s="168"/>
      <c r="TQP252" s="165"/>
      <c r="TQQ252" s="165"/>
      <c r="TQR252" s="165"/>
      <c r="TQS252" s="166"/>
      <c r="TQU252" s="164"/>
      <c r="TQV252" s="168"/>
      <c r="TQW252" s="168"/>
      <c r="TQX252" s="165"/>
      <c r="TQY252" s="165"/>
      <c r="TQZ252" s="165"/>
      <c r="TRA252" s="166"/>
      <c r="TRC252" s="164"/>
      <c r="TRD252" s="168"/>
      <c r="TRE252" s="168"/>
      <c r="TRF252" s="165"/>
      <c r="TRG252" s="165"/>
      <c r="TRH252" s="165"/>
      <c r="TRI252" s="166"/>
      <c r="TRK252" s="164"/>
      <c r="TRL252" s="168"/>
      <c r="TRM252" s="168"/>
      <c r="TRN252" s="165"/>
      <c r="TRO252" s="165"/>
      <c r="TRP252" s="165"/>
      <c r="TRQ252" s="166"/>
      <c r="TRS252" s="164"/>
      <c r="TRT252" s="168"/>
      <c r="TRU252" s="168"/>
      <c r="TRV252" s="165"/>
      <c r="TRW252" s="165"/>
      <c r="TRX252" s="165"/>
      <c r="TRY252" s="166"/>
      <c r="TSA252" s="164"/>
      <c r="TSB252" s="168"/>
      <c r="TSC252" s="168"/>
      <c r="TSD252" s="165"/>
      <c r="TSE252" s="165"/>
      <c r="TSF252" s="165"/>
      <c r="TSG252" s="166"/>
      <c r="TSI252" s="164"/>
      <c r="TSJ252" s="168"/>
      <c r="TSK252" s="168"/>
      <c r="TSL252" s="165"/>
      <c r="TSM252" s="165"/>
      <c r="TSN252" s="165"/>
      <c r="TSO252" s="166"/>
      <c r="TSQ252" s="164"/>
      <c r="TSR252" s="168"/>
      <c r="TSS252" s="168"/>
      <c r="TST252" s="165"/>
      <c r="TSU252" s="165"/>
      <c r="TSV252" s="165"/>
      <c r="TSW252" s="166"/>
      <c r="TSY252" s="164"/>
      <c r="TSZ252" s="168"/>
      <c r="TTA252" s="168"/>
      <c r="TTB252" s="165"/>
      <c r="TTC252" s="165"/>
      <c r="TTD252" s="165"/>
      <c r="TTE252" s="166"/>
      <c r="TTG252" s="164"/>
      <c r="TTH252" s="168"/>
      <c r="TTI252" s="168"/>
      <c r="TTJ252" s="165"/>
      <c r="TTK252" s="165"/>
      <c r="TTL252" s="165"/>
      <c r="TTM252" s="166"/>
      <c r="TTO252" s="164"/>
      <c r="TTP252" s="168"/>
      <c r="TTQ252" s="168"/>
      <c r="TTR252" s="165"/>
      <c r="TTS252" s="165"/>
      <c r="TTT252" s="165"/>
      <c r="TTU252" s="166"/>
      <c r="TTW252" s="164"/>
      <c r="TTX252" s="168"/>
      <c r="TTY252" s="168"/>
      <c r="TTZ252" s="165"/>
      <c r="TUA252" s="165"/>
      <c r="TUB252" s="165"/>
      <c r="TUC252" s="166"/>
      <c r="TUE252" s="164"/>
      <c r="TUF252" s="168"/>
      <c r="TUG252" s="168"/>
      <c r="TUH252" s="165"/>
      <c r="TUI252" s="165"/>
      <c r="TUJ252" s="165"/>
      <c r="TUK252" s="166"/>
      <c r="TUM252" s="164"/>
      <c r="TUN252" s="168"/>
      <c r="TUO252" s="168"/>
      <c r="TUP252" s="165"/>
      <c r="TUQ252" s="165"/>
      <c r="TUR252" s="165"/>
      <c r="TUS252" s="166"/>
      <c r="TUU252" s="164"/>
      <c r="TUV252" s="168"/>
      <c r="TUW252" s="168"/>
      <c r="TUX252" s="165"/>
      <c r="TUY252" s="165"/>
      <c r="TUZ252" s="165"/>
      <c r="TVA252" s="166"/>
      <c r="TVC252" s="164"/>
      <c r="TVD252" s="168"/>
      <c r="TVE252" s="168"/>
      <c r="TVF252" s="165"/>
      <c r="TVG252" s="165"/>
      <c r="TVH252" s="165"/>
      <c r="TVI252" s="166"/>
      <c r="TVK252" s="164"/>
      <c r="TVL252" s="168"/>
      <c r="TVM252" s="168"/>
      <c r="TVN252" s="165"/>
      <c r="TVO252" s="165"/>
      <c r="TVP252" s="165"/>
      <c r="TVQ252" s="166"/>
      <c r="TVS252" s="164"/>
      <c r="TVT252" s="168"/>
      <c r="TVU252" s="168"/>
      <c r="TVV252" s="165"/>
      <c r="TVW252" s="165"/>
      <c r="TVX252" s="165"/>
      <c r="TVY252" s="166"/>
      <c r="TWA252" s="164"/>
      <c r="TWB252" s="168"/>
      <c r="TWC252" s="168"/>
      <c r="TWD252" s="165"/>
      <c r="TWE252" s="165"/>
      <c r="TWF252" s="165"/>
      <c r="TWG252" s="166"/>
      <c r="TWI252" s="164"/>
      <c r="TWJ252" s="168"/>
      <c r="TWK252" s="168"/>
      <c r="TWL252" s="165"/>
      <c r="TWM252" s="165"/>
      <c r="TWN252" s="165"/>
      <c r="TWO252" s="166"/>
      <c r="TWQ252" s="164"/>
      <c r="TWR252" s="168"/>
      <c r="TWS252" s="168"/>
      <c r="TWT252" s="165"/>
      <c r="TWU252" s="165"/>
      <c r="TWV252" s="165"/>
      <c r="TWW252" s="166"/>
      <c r="TWY252" s="164"/>
      <c r="TWZ252" s="168"/>
      <c r="TXA252" s="168"/>
      <c r="TXB252" s="165"/>
      <c r="TXC252" s="165"/>
      <c r="TXD252" s="165"/>
      <c r="TXE252" s="166"/>
      <c r="TXG252" s="164"/>
      <c r="TXH252" s="168"/>
      <c r="TXI252" s="168"/>
      <c r="TXJ252" s="165"/>
      <c r="TXK252" s="165"/>
      <c r="TXL252" s="165"/>
      <c r="TXM252" s="166"/>
      <c r="TXO252" s="164"/>
      <c r="TXP252" s="168"/>
      <c r="TXQ252" s="168"/>
      <c r="TXR252" s="165"/>
      <c r="TXS252" s="165"/>
      <c r="TXT252" s="165"/>
      <c r="TXU252" s="166"/>
      <c r="TXW252" s="164"/>
      <c r="TXX252" s="168"/>
      <c r="TXY252" s="168"/>
      <c r="TXZ252" s="165"/>
      <c r="TYA252" s="165"/>
      <c r="TYB252" s="165"/>
      <c r="TYC252" s="166"/>
      <c r="TYE252" s="164"/>
      <c r="TYF252" s="168"/>
      <c r="TYG252" s="168"/>
      <c r="TYH252" s="165"/>
      <c r="TYI252" s="165"/>
      <c r="TYJ252" s="165"/>
      <c r="TYK252" s="166"/>
      <c r="TYM252" s="164"/>
      <c r="TYN252" s="168"/>
      <c r="TYO252" s="168"/>
      <c r="TYP252" s="165"/>
      <c r="TYQ252" s="165"/>
      <c r="TYR252" s="165"/>
      <c r="TYS252" s="166"/>
      <c r="TYU252" s="164"/>
      <c r="TYV252" s="168"/>
      <c r="TYW252" s="168"/>
      <c r="TYX252" s="165"/>
      <c r="TYY252" s="165"/>
      <c r="TYZ252" s="165"/>
      <c r="TZA252" s="166"/>
      <c r="TZC252" s="164"/>
      <c r="TZD252" s="168"/>
      <c r="TZE252" s="168"/>
      <c r="TZF252" s="165"/>
      <c r="TZG252" s="165"/>
      <c r="TZH252" s="165"/>
      <c r="TZI252" s="166"/>
      <c r="TZK252" s="164"/>
      <c r="TZL252" s="168"/>
      <c r="TZM252" s="168"/>
      <c r="TZN252" s="165"/>
      <c r="TZO252" s="165"/>
      <c r="TZP252" s="165"/>
      <c r="TZQ252" s="166"/>
      <c r="TZS252" s="164"/>
      <c r="TZT252" s="168"/>
      <c r="TZU252" s="168"/>
      <c r="TZV252" s="165"/>
      <c r="TZW252" s="165"/>
      <c r="TZX252" s="165"/>
      <c r="TZY252" s="166"/>
      <c r="UAA252" s="164"/>
      <c r="UAB252" s="168"/>
      <c r="UAC252" s="168"/>
      <c r="UAD252" s="165"/>
      <c r="UAE252" s="165"/>
      <c r="UAF252" s="165"/>
      <c r="UAG252" s="166"/>
      <c r="UAI252" s="164"/>
      <c r="UAJ252" s="168"/>
      <c r="UAK252" s="168"/>
      <c r="UAL252" s="165"/>
      <c r="UAM252" s="165"/>
      <c r="UAN252" s="165"/>
      <c r="UAO252" s="166"/>
      <c r="UAQ252" s="164"/>
      <c r="UAR252" s="168"/>
      <c r="UAS252" s="168"/>
      <c r="UAT252" s="165"/>
      <c r="UAU252" s="165"/>
      <c r="UAV252" s="165"/>
      <c r="UAW252" s="166"/>
      <c r="UAY252" s="164"/>
      <c r="UAZ252" s="168"/>
      <c r="UBA252" s="168"/>
      <c r="UBB252" s="165"/>
      <c r="UBC252" s="165"/>
      <c r="UBD252" s="165"/>
      <c r="UBE252" s="166"/>
      <c r="UBG252" s="164"/>
      <c r="UBH252" s="168"/>
      <c r="UBI252" s="168"/>
      <c r="UBJ252" s="165"/>
      <c r="UBK252" s="165"/>
      <c r="UBL252" s="165"/>
      <c r="UBM252" s="166"/>
      <c r="UBO252" s="164"/>
      <c r="UBP252" s="168"/>
      <c r="UBQ252" s="168"/>
      <c r="UBR252" s="165"/>
      <c r="UBS252" s="165"/>
      <c r="UBT252" s="165"/>
      <c r="UBU252" s="166"/>
      <c r="UBW252" s="164"/>
      <c r="UBX252" s="168"/>
      <c r="UBY252" s="168"/>
      <c r="UBZ252" s="165"/>
      <c r="UCA252" s="165"/>
      <c r="UCB252" s="165"/>
      <c r="UCC252" s="166"/>
      <c r="UCE252" s="164"/>
      <c r="UCF252" s="168"/>
      <c r="UCG252" s="168"/>
      <c r="UCH252" s="165"/>
      <c r="UCI252" s="165"/>
      <c r="UCJ252" s="165"/>
      <c r="UCK252" s="166"/>
      <c r="UCM252" s="164"/>
      <c r="UCN252" s="168"/>
      <c r="UCO252" s="168"/>
      <c r="UCP252" s="165"/>
      <c r="UCQ252" s="165"/>
      <c r="UCR252" s="165"/>
      <c r="UCS252" s="166"/>
      <c r="UCU252" s="164"/>
      <c r="UCV252" s="168"/>
      <c r="UCW252" s="168"/>
      <c r="UCX252" s="165"/>
      <c r="UCY252" s="165"/>
      <c r="UCZ252" s="165"/>
      <c r="UDA252" s="166"/>
      <c r="UDC252" s="164"/>
      <c r="UDD252" s="168"/>
      <c r="UDE252" s="168"/>
      <c r="UDF252" s="165"/>
      <c r="UDG252" s="165"/>
      <c r="UDH252" s="165"/>
      <c r="UDI252" s="166"/>
      <c r="UDK252" s="164"/>
      <c r="UDL252" s="168"/>
      <c r="UDM252" s="168"/>
      <c r="UDN252" s="165"/>
      <c r="UDO252" s="165"/>
      <c r="UDP252" s="165"/>
      <c r="UDQ252" s="166"/>
      <c r="UDS252" s="164"/>
      <c r="UDT252" s="168"/>
      <c r="UDU252" s="168"/>
      <c r="UDV252" s="165"/>
      <c r="UDW252" s="165"/>
      <c r="UDX252" s="165"/>
      <c r="UDY252" s="166"/>
      <c r="UEA252" s="164"/>
      <c r="UEB252" s="168"/>
      <c r="UEC252" s="168"/>
      <c r="UED252" s="165"/>
      <c r="UEE252" s="165"/>
      <c r="UEF252" s="165"/>
      <c r="UEG252" s="166"/>
      <c r="UEI252" s="164"/>
      <c r="UEJ252" s="168"/>
      <c r="UEK252" s="168"/>
      <c r="UEL252" s="165"/>
      <c r="UEM252" s="165"/>
      <c r="UEN252" s="165"/>
      <c r="UEO252" s="166"/>
      <c r="UEQ252" s="164"/>
      <c r="UER252" s="168"/>
      <c r="UES252" s="168"/>
      <c r="UET252" s="165"/>
      <c r="UEU252" s="165"/>
      <c r="UEV252" s="165"/>
      <c r="UEW252" s="166"/>
      <c r="UEY252" s="164"/>
      <c r="UEZ252" s="168"/>
      <c r="UFA252" s="168"/>
      <c r="UFB252" s="165"/>
      <c r="UFC252" s="165"/>
      <c r="UFD252" s="165"/>
      <c r="UFE252" s="166"/>
      <c r="UFG252" s="164"/>
      <c r="UFH252" s="168"/>
      <c r="UFI252" s="168"/>
      <c r="UFJ252" s="165"/>
      <c r="UFK252" s="165"/>
      <c r="UFL252" s="165"/>
      <c r="UFM252" s="166"/>
      <c r="UFO252" s="164"/>
      <c r="UFP252" s="168"/>
      <c r="UFQ252" s="168"/>
      <c r="UFR252" s="165"/>
      <c r="UFS252" s="165"/>
      <c r="UFT252" s="165"/>
      <c r="UFU252" s="166"/>
      <c r="UFW252" s="164"/>
      <c r="UFX252" s="168"/>
      <c r="UFY252" s="168"/>
      <c r="UFZ252" s="165"/>
      <c r="UGA252" s="165"/>
      <c r="UGB252" s="165"/>
      <c r="UGC252" s="166"/>
      <c r="UGE252" s="164"/>
      <c r="UGF252" s="168"/>
      <c r="UGG252" s="168"/>
      <c r="UGH252" s="165"/>
      <c r="UGI252" s="165"/>
      <c r="UGJ252" s="165"/>
      <c r="UGK252" s="166"/>
      <c r="UGM252" s="164"/>
      <c r="UGN252" s="168"/>
      <c r="UGO252" s="168"/>
      <c r="UGP252" s="165"/>
      <c r="UGQ252" s="165"/>
      <c r="UGR252" s="165"/>
      <c r="UGS252" s="166"/>
      <c r="UGU252" s="164"/>
      <c r="UGV252" s="168"/>
      <c r="UGW252" s="168"/>
      <c r="UGX252" s="165"/>
      <c r="UGY252" s="165"/>
      <c r="UGZ252" s="165"/>
      <c r="UHA252" s="166"/>
      <c r="UHC252" s="164"/>
      <c r="UHD252" s="168"/>
      <c r="UHE252" s="168"/>
      <c r="UHF252" s="165"/>
      <c r="UHG252" s="165"/>
      <c r="UHH252" s="165"/>
      <c r="UHI252" s="166"/>
      <c r="UHK252" s="164"/>
      <c r="UHL252" s="168"/>
      <c r="UHM252" s="168"/>
      <c r="UHN252" s="165"/>
      <c r="UHO252" s="165"/>
      <c r="UHP252" s="165"/>
      <c r="UHQ252" s="166"/>
      <c r="UHS252" s="164"/>
      <c r="UHT252" s="168"/>
      <c r="UHU252" s="168"/>
      <c r="UHV252" s="165"/>
      <c r="UHW252" s="165"/>
      <c r="UHX252" s="165"/>
      <c r="UHY252" s="166"/>
      <c r="UIA252" s="164"/>
      <c r="UIB252" s="168"/>
      <c r="UIC252" s="168"/>
      <c r="UID252" s="165"/>
      <c r="UIE252" s="165"/>
      <c r="UIF252" s="165"/>
      <c r="UIG252" s="166"/>
      <c r="UII252" s="164"/>
      <c r="UIJ252" s="168"/>
      <c r="UIK252" s="168"/>
      <c r="UIL252" s="165"/>
      <c r="UIM252" s="165"/>
      <c r="UIN252" s="165"/>
      <c r="UIO252" s="166"/>
      <c r="UIQ252" s="164"/>
      <c r="UIR252" s="168"/>
      <c r="UIS252" s="168"/>
      <c r="UIT252" s="165"/>
      <c r="UIU252" s="165"/>
      <c r="UIV252" s="165"/>
      <c r="UIW252" s="166"/>
      <c r="UIY252" s="164"/>
      <c r="UIZ252" s="168"/>
      <c r="UJA252" s="168"/>
      <c r="UJB252" s="165"/>
      <c r="UJC252" s="165"/>
      <c r="UJD252" s="165"/>
      <c r="UJE252" s="166"/>
      <c r="UJG252" s="164"/>
      <c r="UJH252" s="168"/>
      <c r="UJI252" s="168"/>
      <c r="UJJ252" s="165"/>
      <c r="UJK252" s="165"/>
      <c r="UJL252" s="165"/>
      <c r="UJM252" s="166"/>
      <c r="UJO252" s="164"/>
      <c r="UJP252" s="168"/>
      <c r="UJQ252" s="168"/>
      <c r="UJR252" s="165"/>
      <c r="UJS252" s="165"/>
      <c r="UJT252" s="165"/>
      <c r="UJU252" s="166"/>
      <c r="UJW252" s="164"/>
      <c r="UJX252" s="168"/>
      <c r="UJY252" s="168"/>
      <c r="UJZ252" s="165"/>
      <c r="UKA252" s="165"/>
      <c r="UKB252" s="165"/>
      <c r="UKC252" s="166"/>
      <c r="UKE252" s="164"/>
      <c r="UKF252" s="168"/>
      <c r="UKG252" s="168"/>
      <c r="UKH252" s="165"/>
      <c r="UKI252" s="165"/>
      <c r="UKJ252" s="165"/>
      <c r="UKK252" s="166"/>
      <c r="UKM252" s="164"/>
      <c r="UKN252" s="168"/>
      <c r="UKO252" s="168"/>
      <c r="UKP252" s="165"/>
      <c r="UKQ252" s="165"/>
      <c r="UKR252" s="165"/>
      <c r="UKS252" s="166"/>
      <c r="UKU252" s="164"/>
      <c r="UKV252" s="168"/>
      <c r="UKW252" s="168"/>
      <c r="UKX252" s="165"/>
      <c r="UKY252" s="165"/>
      <c r="UKZ252" s="165"/>
      <c r="ULA252" s="166"/>
      <c r="ULC252" s="164"/>
      <c r="ULD252" s="168"/>
      <c r="ULE252" s="168"/>
      <c r="ULF252" s="165"/>
      <c r="ULG252" s="165"/>
      <c r="ULH252" s="165"/>
      <c r="ULI252" s="166"/>
      <c r="ULK252" s="164"/>
      <c r="ULL252" s="168"/>
      <c r="ULM252" s="168"/>
      <c r="ULN252" s="165"/>
      <c r="ULO252" s="165"/>
      <c r="ULP252" s="165"/>
      <c r="ULQ252" s="166"/>
      <c r="ULS252" s="164"/>
      <c r="ULT252" s="168"/>
      <c r="ULU252" s="168"/>
      <c r="ULV252" s="165"/>
      <c r="ULW252" s="165"/>
      <c r="ULX252" s="165"/>
      <c r="ULY252" s="166"/>
      <c r="UMA252" s="164"/>
      <c r="UMB252" s="168"/>
      <c r="UMC252" s="168"/>
      <c r="UMD252" s="165"/>
      <c r="UME252" s="165"/>
      <c r="UMF252" s="165"/>
      <c r="UMG252" s="166"/>
      <c r="UMI252" s="164"/>
      <c r="UMJ252" s="168"/>
      <c r="UMK252" s="168"/>
      <c r="UML252" s="165"/>
      <c r="UMM252" s="165"/>
      <c r="UMN252" s="165"/>
      <c r="UMO252" s="166"/>
      <c r="UMQ252" s="164"/>
      <c r="UMR252" s="168"/>
      <c r="UMS252" s="168"/>
      <c r="UMT252" s="165"/>
      <c r="UMU252" s="165"/>
      <c r="UMV252" s="165"/>
      <c r="UMW252" s="166"/>
      <c r="UMY252" s="164"/>
      <c r="UMZ252" s="168"/>
      <c r="UNA252" s="168"/>
      <c r="UNB252" s="165"/>
      <c r="UNC252" s="165"/>
      <c r="UND252" s="165"/>
      <c r="UNE252" s="166"/>
      <c r="UNG252" s="164"/>
      <c r="UNH252" s="168"/>
      <c r="UNI252" s="168"/>
      <c r="UNJ252" s="165"/>
      <c r="UNK252" s="165"/>
      <c r="UNL252" s="165"/>
      <c r="UNM252" s="166"/>
      <c r="UNO252" s="164"/>
      <c r="UNP252" s="168"/>
      <c r="UNQ252" s="168"/>
      <c r="UNR252" s="165"/>
      <c r="UNS252" s="165"/>
      <c r="UNT252" s="165"/>
      <c r="UNU252" s="166"/>
      <c r="UNW252" s="164"/>
      <c r="UNX252" s="168"/>
      <c r="UNY252" s="168"/>
      <c r="UNZ252" s="165"/>
      <c r="UOA252" s="165"/>
      <c r="UOB252" s="165"/>
      <c r="UOC252" s="166"/>
      <c r="UOE252" s="164"/>
      <c r="UOF252" s="168"/>
      <c r="UOG252" s="168"/>
      <c r="UOH252" s="165"/>
      <c r="UOI252" s="165"/>
      <c r="UOJ252" s="165"/>
      <c r="UOK252" s="166"/>
      <c r="UOM252" s="164"/>
      <c r="UON252" s="168"/>
      <c r="UOO252" s="168"/>
      <c r="UOP252" s="165"/>
      <c r="UOQ252" s="165"/>
      <c r="UOR252" s="165"/>
      <c r="UOS252" s="166"/>
      <c r="UOU252" s="164"/>
      <c r="UOV252" s="168"/>
      <c r="UOW252" s="168"/>
      <c r="UOX252" s="165"/>
      <c r="UOY252" s="165"/>
      <c r="UOZ252" s="165"/>
      <c r="UPA252" s="166"/>
      <c r="UPC252" s="164"/>
      <c r="UPD252" s="168"/>
      <c r="UPE252" s="168"/>
      <c r="UPF252" s="165"/>
      <c r="UPG252" s="165"/>
      <c r="UPH252" s="165"/>
      <c r="UPI252" s="166"/>
      <c r="UPK252" s="164"/>
      <c r="UPL252" s="168"/>
      <c r="UPM252" s="168"/>
      <c r="UPN252" s="165"/>
      <c r="UPO252" s="165"/>
      <c r="UPP252" s="165"/>
      <c r="UPQ252" s="166"/>
      <c r="UPS252" s="164"/>
      <c r="UPT252" s="168"/>
      <c r="UPU252" s="168"/>
      <c r="UPV252" s="165"/>
      <c r="UPW252" s="165"/>
      <c r="UPX252" s="165"/>
      <c r="UPY252" s="166"/>
      <c r="UQA252" s="164"/>
      <c r="UQB252" s="168"/>
      <c r="UQC252" s="168"/>
      <c r="UQD252" s="165"/>
      <c r="UQE252" s="165"/>
      <c r="UQF252" s="165"/>
      <c r="UQG252" s="166"/>
      <c r="UQI252" s="164"/>
      <c r="UQJ252" s="168"/>
      <c r="UQK252" s="168"/>
      <c r="UQL252" s="165"/>
      <c r="UQM252" s="165"/>
      <c r="UQN252" s="165"/>
      <c r="UQO252" s="166"/>
      <c r="UQQ252" s="164"/>
      <c r="UQR252" s="168"/>
      <c r="UQS252" s="168"/>
      <c r="UQT252" s="165"/>
      <c r="UQU252" s="165"/>
      <c r="UQV252" s="165"/>
      <c r="UQW252" s="166"/>
      <c r="UQY252" s="164"/>
      <c r="UQZ252" s="168"/>
      <c r="URA252" s="168"/>
      <c r="URB252" s="165"/>
      <c r="URC252" s="165"/>
      <c r="URD252" s="165"/>
      <c r="URE252" s="166"/>
      <c r="URG252" s="164"/>
      <c r="URH252" s="168"/>
      <c r="URI252" s="168"/>
      <c r="URJ252" s="165"/>
      <c r="URK252" s="165"/>
      <c r="URL252" s="165"/>
      <c r="URM252" s="166"/>
      <c r="URO252" s="164"/>
      <c r="URP252" s="168"/>
      <c r="URQ252" s="168"/>
      <c r="URR252" s="165"/>
      <c r="URS252" s="165"/>
      <c r="URT252" s="165"/>
      <c r="URU252" s="166"/>
      <c r="URW252" s="164"/>
      <c r="URX252" s="168"/>
      <c r="URY252" s="168"/>
      <c r="URZ252" s="165"/>
      <c r="USA252" s="165"/>
      <c r="USB252" s="165"/>
      <c r="USC252" s="166"/>
      <c r="USE252" s="164"/>
      <c r="USF252" s="168"/>
      <c r="USG252" s="168"/>
      <c r="USH252" s="165"/>
      <c r="USI252" s="165"/>
      <c r="USJ252" s="165"/>
      <c r="USK252" s="166"/>
      <c r="USM252" s="164"/>
      <c r="USN252" s="168"/>
      <c r="USO252" s="168"/>
      <c r="USP252" s="165"/>
      <c r="USQ252" s="165"/>
      <c r="USR252" s="165"/>
      <c r="USS252" s="166"/>
      <c r="USU252" s="164"/>
      <c r="USV252" s="168"/>
      <c r="USW252" s="168"/>
      <c r="USX252" s="165"/>
      <c r="USY252" s="165"/>
      <c r="USZ252" s="165"/>
      <c r="UTA252" s="166"/>
      <c r="UTC252" s="164"/>
      <c r="UTD252" s="168"/>
      <c r="UTE252" s="168"/>
      <c r="UTF252" s="165"/>
      <c r="UTG252" s="165"/>
      <c r="UTH252" s="165"/>
      <c r="UTI252" s="166"/>
      <c r="UTK252" s="164"/>
      <c r="UTL252" s="168"/>
      <c r="UTM252" s="168"/>
      <c r="UTN252" s="165"/>
      <c r="UTO252" s="165"/>
      <c r="UTP252" s="165"/>
      <c r="UTQ252" s="166"/>
      <c r="UTS252" s="164"/>
      <c r="UTT252" s="168"/>
      <c r="UTU252" s="168"/>
      <c r="UTV252" s="165"/>
      <c r="UTW252" s="165"/>
      <c r="UTX252" s="165"/>
      <c r="UTY252" s="166"/>
      <c r="UUA252" s="164"/>
      <c r="UUB252" s="168"/>
      <c r="UUC252" s="168"/>
      <c r="UUD252" s="165"/>
      <c r="UUE252" s="165"/>
      <c r="UUF252" s="165"/>
      <c r="UUG252" s="166"/>
      <c r="UUI252" s="164"/>
      <c r="UUJ252" s="168"/>
      <c r="UUK252" s="168"/>
      <c r="UUL252" s="165"/>
      <c r="UUM252" s="165"/>
      <c r="UUN252" s="165"/>
      <c r="UUO252" s="166"/>
      <c r="UUQ252" s="164"/>
      <c r="UUR252" s="168"/>
      <c r="UUS252" s="168"/>
      <c r="UUT252" s="165"/>
      <c r="UUU252" s="165"/>
      <c r="UUV252" s="165"/>
      <c r="UUW252" s="166"/>
      <c r="UUY252" s="164"/>
      <c r="UUZ252" s="168"/>
      <c r="UVA252" s="168"/>
      <c r="UVB252" s="165"/>
      <c r="UVC252" s="165"/>
      <c r="UVD252" s="165"/>
      <c r="UVE252" s="166"/>
      <c r="UVG252" s="164"/>
      <c r="UVH252" s="168"/>
      <c r="UVI252" s="168"/>
      <c r="UVJ252" s="165"/>
      <c r="UVK252" s="165"/>
      <c r="UVL252" s="165"/>
      <c r="UVM252" s="166"/>
      <c r="UVO252" s="164"/>
      <c r="UVP252" s="168"/>
      <c r="UVQ252" s="168"/>
      <c r="UVR252" s="165"/>
      <c r="UVS252" s="165"/>
      <c r="UVT252" s="165"/>
      <c r="UVU252" s="166"/>
      <c r="UVW252" s="164"/>
      <c r="UVX252" s="168"/>
      <c r="UVY252" s="168"/>
      <c r="UVZ252" s="165"/>
      <c r="UWA252" s="165"/>
      <c r="UWB252" s="165"/>
      <c r="UWC252" s="166"/>
      <c r="UWE252" s="164"/>
      <c r="UWF252" s="168"/>
      <c r="UWG252" s="168"/>
      <c r="UWH252" s="165"/>
      <c r="UWI252" s="165"/>
      <c r="UWJ252" s="165"/>
      <c r="UWK252" s="166"/>
      <c r="UWM252" s="164"/>
      <c r="UWN252" s="168"/>
      <c r="UWO252" s="168"/>
      <c r="UWP252" s="165"/>
      <c r="UWQ252" s="165"/>
      <c r="UWR252" s="165"/>
      <c r="UWS252" s="166"/>
      <c r="UWU252" s="164"/>
      <c r="UWV252" s="168"/>
      <c r="UWW252" s="168"/>
      <c r="UWX252" s="165"/>
      <c r="UWY252" s="165"/>
      <c r="UWZ252" s="165"/>
      <c r="UXA252" s="166"/>
      <c r="UXC252" s="164"/>
      <c r="UXD252" s="168"/>
      <c r="UXE252" s="168"/>
      <c r="UXF252" s="165"/>
      <c r="UXG252" s="165"/>
      <c r="UXH252" s="165"/>
      <c r="UXI252" s="166"/>
      <c r="UXK252" s="164"/>
      <c r="UXL252" s="168"/>
      <c r="UXM252" s="168"/>
      <c r="UXN252" s="165"/>
      <c r="UXO252" s="165"/>
      <c r="UXP252" s="165"/>
      <c r="UXQ252" s="166"/>
      <c r="UXS252" s="164"/>
      <c r="UXT252" s="168"/>
      <c r="UXU252" s="168"/>
      <c r="UXV252" s="165"/>
      <c r="UXW252" s="165"/>
      <c r="UXX252" s="165"/>
      <c r="UXY252" s="166"/>
      <c r="UYA252" s="164"/>
      <c r="UYB252" s="168"/>
      <c r="UYC252" s="168"/>
      <c r="UYD252" s="165"/>
      <c r="UYE252" s="165"/>
      <c r="UYF252" s="165"/>
      <c r="UYG252" s="166"/>
      <c r="UYI252" s="164"/>
      <c r="UYJ252" s="168"/>
      <c r="UYK252" s="168"/>
      <c r="UYL252" s="165"/>
      <c r="UYM252" s="165"/>
      <c r="UYN252" s="165"/>
      <c r="UYO252" s="166"/>
      <c r="UYQ252" s="164"/>
      <c r="UYR252" s="168"/>
      <c r="UYS252" s="168"/>
      <c r="UYT252" s="165"/>
      <c r="UYU252" s="165"/>
      <c r="UYV252" s="165"/>
      <c r="UYW252" s="166"/>
      <c r="UYY252" s="164"/>
      <c r="UYZ252" s="168"/>
      <c r="UZA252" s="168"/>
      <c r="UZB252" s="165"/>
      <c r="UZC252" s="165"/>
      <c r="UZD252" s="165"/>
      <c r="UZE252" s="166"/>
      <c r="UZG252" s="164"/>
      <c r="UZH252" s="168"/>
      <c r="UZI252" s="168"/>
      <c r="UZJ252" s="165"/>
      <c r="UZK252" s="165"/>
      <c r="UZL252" s="165"/>
      <c r="UZM252" s="166"/>
      <c r="UZO252" s="164"/>
      <c r="UZP252" s="168"/>
      <c r="UZQ252" s="168"/>
      <c r="UZR252" s="165"/>
      <c r="UZS252" s="165"/>
      <c r="UZT252" s="165"/>
      <c r="UZU252" s="166"/>
      <c r="UZW252" s="164"/>
      <c r="UZX252" s="168"/>
      <c r="UZY252" s="168"/>
      <c r="UZZ252" s="165"/>
      <c r="VAA252" s="165"/>
      <c r="VAB252" s="165"/>
      <c r="VAC252" s="166"/>
      <c r="VAE252" s="164"/>
      <c r="VAF252" s="168"/>
      <c r="VAG252" s="168"/>
      <c r="VAH252" s="165"/>
      <c r="VAI252" s="165"/>
      <c r="VAJ252" s="165"/>
      <c r="VAK252" s="166"/>
      <c r="VAM252" s="164"/>
      <c r="VAN252" s="168"/>
      <c r="VAO252" s="168"/>
      <c r="VAP252" s="165"/>
      <c r="VAQ252" s="165"/>
      <c r="VAR252" s="165"/>
      <c r="VAS252" s="166"/>
      <c r="VAU252" s="164"/>
      <c r="VAV252" s="168"/>
      <c r="VAW252" s="168"/>
      <c r="VAX252" s="165"/>
      <c r="VAY252" s="165"/>
      <c r="VAZ252" s="165"/>
      <c r="VBA252" s="166"/>
      <c r="VBC252" s="164"/>
      <c r="VBD252" s="168"/>
      <c r="VBE252" s="168"/>
      <c r="VBF252" s="165"/>
      <c r="VBG252" s="165"/>
      <c r="VBH252" s="165"/>
      <c r="VBI252" s="166"/>
      <c r="VBK252" s="164"/>
      <c r="VBL252" s="168"/>
      <c r="VBM252" s="168"/>
      <c r="VBN252" s="165"/>
      <c r="VBO252" s="165"/>
      <c r="VBP252" s="165"/>
      <c r="VBQ252" s="166"/>
      <c r="VBS252" s="164"/>
      <c r="VBT252" s="168"/>
      <c r="VBU252" s="168"/>
      <c r="VBV252" s="165"/>
      <c r="VBW252" s="165"/>
      <c r="VBX252" s="165"/>
      <c r="VBY252" s="166"/>
      <c r="VCA252" s="164"/>
      <c r="VCB252" s="168"/>
      <c r="VCC252" s="168"/>
      <c r="VCD252" s="165"/>
      <c r="VCE252" s="165"/>
      <c r="VCF252" s="165"/>
      <c r="VCG252" s="166"/>
      <c r="VCI252" s="164"/>
      <c r="VCJ252" s="168"/>
      <c r="VCK252" s="168"/>
      <c r="VCL252" s="165"/>
      <c r="VCM252" s="165"/>
      <c r="VCN252" s="165"/>
      <c r="VCO252" s="166"/>
      <c r="VCQ252" s="164"/>
      <c r="VCR252" s="168"/>
      <c r="VCS252" s="168"/>
      <c r="VCT252" s="165"/>
      <c r="VCU252" s="165"/>
      <c r="VCV252" s="165"/>
      <c r="VCW252" s="166"/>
      <c r="VCY252" s="164"/>
      <c r="VCZ252" s="168"/>
      <c r="VDA252" s="168"/>
      <c r="VDB252" s="165"/>
      <c r="VDC252" s="165"/>
      <c r="VDD252" s="165"/>
      <c r="VDE252" s="166"/>
      <c r="VDG252" s="164"/>
      <c r="VDH252" s="168"/>
      <c r="VDI252" s="168"/>
      <c r="VDJ252" s="165"/>
      <c r="VDK252" s="165"/>
      <c r="VDL252" s="165"/>
      <c r="VDM252" s="166"/>
      <c r="VDO252" s="164"/>
      <c r="VDP252" s="168"/>
      <c r="VDQ252" s="168"/>
      <c r="VDR252" s="165"/>
      <c r="VDS252" s="165"/>
      <c r="VDT252" s="165"/>
      <c r="VDU252" s="166"/>
      <c r="VDW252" s="164"/>
      <c r="VDX252" s="168"/>
      <c r="VDY252" s="168"/>
      <c r="VDZ252" s="165"/>
      <c r="VEA252" s="165"/>
      <c r="VEB252" s="165"/>
      <c r="VEC252" s="166"/>
      <c r="VEE252" s="164"/>
      <c r="VEF252" s="168"/>
      <c r="VEG252" s="168"/>
      <c r="VEH252" s="165"/>
      <c r="VEI252" s="165"/>
      <c r="VEJ252" s="165"/>
      <c r="VEK252" s="166"/>
      <c r="VEM252" s="164"/>
      <c r="VEN252" s="168"/>
      <c r="VEO252" s="168"/>
      <c r="VEP252" s="165"/>
      <c r="VEQ252" s="165"/>
      <c r="VER252" s="165"/>
      <c r="VES252" s="166"/>
      <c r="VEU252" s="164"/>
      <c r="VEV252" s="168"/>
      <c r="VEW252" s="168"/>
      <c r="VEX252" s="165"/>
      <c r="VEY252" s="165"/>
      <c r="VEZ252" s="165"/>
      <c r="VFA252" s="166"/>
      <c r="VFC252" s="164"/>
      <c r="VFD252" s="168"/>
      <c r="VFE252" s="168"/>
      <c r="VFF252" s="165"/>
      <c r="VFG252" s="165"/>
      <c r="VFH252" s="165"/>
      <c r="VFI252" s="166"/>
      <c r="VFK252" s="164"/>
      <c r="VFL252" s="168"/>
      <c r="VFM252" s="168"/>
      <c r="VFN252" s="165"/>
      <c r="VFO252" s="165"/>
      <c r="VFP252" s="165"/>
      <c r="VFQ252" s="166"/>
      <c r="VFS252" s="164"/>
      <c r="VFT252" s="168"/>
      <c r="VFU252" s="168"/>
      <c r="VFV252" s="165"/>
      <c r="VFW252" s="165"/>
      <c r="VFX252" s="165"/>
      <c r="VFY252" s="166"/>
      <c r="VGA252" s="164"/>
      <c r="VGB252" s="168"/>
      <c r="VGC252" s="168"/>
      <c r="VGD252" s="165"/>
      <c r="VGE252" s="165"/>
      <c r="VGF252" s="165"/>
      <c r="VGG252" s="166"/>
      <c r="VGI252" s="164"/>
      <c r="VGJ252" s="168"/>
      <c r="VGK252" s="168"/>
      <c r="VGL252" s="165"/>
      <c r="VGM252" s="165"/>
      <c r="VGN252" s="165"/>
      <c r="VGO252" s="166"/>
      <c r="VGQ252" s="164"/>
      <c r="VGR252" s="168"/>
      <c r="VGS252" s="168"/>
      <c r="VGT252" s="165"/>
      <c r="VGU252" s="165"/>
      <c r="VGV252" s="165"/>
      <c r="VGW252" s="166"/>
      <c r="VGY252" s="164"/>
      <c r="VGZ252" s="168"/>
      <c r="VHA252" s="168"/>
      <c r="VHB252" s="165"/>
      <c r="VHC252" s="165"/>
      <c r="VHD252" s="165"/>
      <c r="VHE252" s="166"/>
      <c r="VHG252" s="164"/>
      <c r="VHH252" s="168"/>
      <c r="VHI252" s="168"/>
      <c r="VHJ252" s="165"/>
      <c r="VHK252" s="165"/>
      <c r="VHL252" s="165"/>
      <c r="VHM252" s="166"/>
      <c r="VHO252" s="164"/>
      <c r="VHP252" s="168"/>
      <c r="VHQ252" s="168"/>
      <c r="VHR252" s="165"/>
      <c r="VHS252" s="165"/>
      <c r="VHT252" s="165"/>
      <c r="VHU252" s="166"/>
      <c r="VHW252" s="164"/>
      <c r="VHX252" s="168"/>
      <c r="VHY252" s="168"/>
      <c r="VHZ252" s="165"/>
      <c r="VIA252" s="165"/>
      <c r="VIB252" s="165"/>
      <c r="VIC252" s="166"/>
      <c r="VIE252" s="164"/>
      <c r="VIF252" s="168"/>
      <c r="VIG252" s="168"/>
      <c r="VIH252" s="165"/>
      <c r="VII252" s="165"/>
      <c r="VIJ252" s="165"/>
      <c r="VIK252" s="166"/>
      <c r="VIM252" s="164"/>
      <c r="VIN252" s="168"/>
      <c r="VIO252" s="168"/>
      <c r="VIP252" s="165"/>
      <c r="VIQ252" s="165"/>
      <c r="VIR252" s="165"/>
      <c r="VIS252" s="166"/>
      <c r="VIU252" s="164"/>
      <c r="VIV252" s="168"/>
      <c r="VIW252" s="168"/>
      <c r="VIX252" s="165"/>
      <c r="VIY252" s="165"/>
      <c r="VIZ252" s="165"/>
      <c r="VJA252" s="166"/>
      <c r="VJC252" s="164"/>
      <c r="VJD252" s="168"/>
      <c r="VJE252" s="168"/>
      <c r="VJF252" s="165"/>
      <c r="VJG252" s="165"/>
      <c r="VJH252" s="165"/>
      <c r="VJI252" s="166"/>
      <c r="VJK252" s="164"/>
      <c r="VJL252" s="168"/>
      <c r="VJM252" s="168"/>
      <c r="VJN252" s="165"/>
      <c r="VJO252" s="165"/>
      <c r="VJP252" s="165"/>
      <c r="VJQ252" s="166"/>
      <c r="VJS252" s="164"/>
      <c r="VJT252" s="168"/>
      <c r="VJU252" s="168"/>
      <c r="VJV252" s="165"/>
      <c r="VJW252" s="165"/>
      <c r="VJX252" s="165"/>
      <c r="VJY252" s="166"/>
      <c r="VKA252" s="164"/>
      <c r="VKB252" s="168"/>
      <c r="VKC252" s="168"/>
      <c r="VKD252" s="165"/>
      <c r="VKE252" s="165"/>
      <c r="VKF252" s="165"/>
      <c r="VKG252" s="166"/>
      <c r="VKI252" s="164"/>
      <c r="VKJ252" s="168"/>
      <c r="VKK252" s="168"/>
      <c r="VKL252" s="165"/>
      <c r="VKM252" s="165"/>
      <c r="VKN252" s="165"/>
      <c r="VKO252" s="166"/>
      <c r="VKQ252" s="164"/>
      <c r="VKR252" s="168"/>
      <c r="VKS252" s="168"/>
      <c r="VKT252" s="165"/>
      <c r="VKU252" s="165"/>
      <c r="VKV252" s="165"/>
      <c r="VKW252" s="166"/>
      <c r="VKY252" s="164"/>
      <c r="VKZ252" s="168"/>
      <c r="VLA252" s="168"/>
      <c r="VLB252" s="165"/>
      <c r="VLC252" s="165"/>
      <c r="VLD252" s="165"/>
      <c r="VLE252" s="166"/>
      <c r="VLG252" s="164"/>
      <c r="VLH252" s="168"/>
      <c r="VLI252" s="168"/>
      <c r="VLJ252" s="165"/>
      <c r="VLK252" s="165"/>
      <c r="VLL252" s="165"/>
      <c r="VLM252" s="166"/>
      <c r="VLO252" s="164"/>
      <c r="VLP252" s="168"/>
      <c r="VLQ252" s="168"/>
      <c r="VLR252" s="165"/>
      <c r="VLS252" s="165"/>
      <c r="VLT252" s="165"/>
      <c r="VLU252" s="166"/>
      <c r="VLW252" s="164"/>
      <c r="VLX252" s="168"/>
      <c r="VLY252" s="168"/>
      <c r="VLZ252" s="165"/>
      <c r="VMA252" s="165"/>
      <c r="VMB252" s="165"/>
      <c r="VMC252" s="166"/>
      <c r="VME252" s="164"/>
      <c r="VMF252" s="168"/>
      <c r="VMG252" s="168"/>
      <c r="VMH252" s="165"/>
      <c r="VMI252" s="165"/>
      <c r="VMJ252" s="165"/>
      <c r="VMK252" s="166"/>
      <c r="VMM252" s="164"/>
      <c r="VMN252" s="168"/>
      <c r="VMO252" s="168"/>
      <c r="VMP252" s="165"/>
      <c r="VMQ252" s="165"/>
      <c r="VMR252" s="165"/>
      <c r="VMS252" s="166"/>
      <c r="VMU252" s="164"/>
      <c r="VMV252" s="168"/>
      <c r="VMW252" s="168"/>
      <c r="VMX252" s="165"/>
      <c r="VMY252" s="165"/>
      <c r="VMZ252" s="165"/>
      <c r="VNA252" s="166"/>
      <c r="VNC252" s="164"/>
      <c r="VND252" s="168"/>
      <c r="VNE252" s="168"/>
      <c r="VNF252" s="165"/>
      <c r="VNG252" s="165"/>
      <c r="VNH252" s="165"/>
      <c r="VNI252" s="166"/>
      <c r="VNK252" s="164"/>
      <c r="VNL252" s="168"/>
      <c r="VNM252" s="168"/>
      <c r="VNN252" s="165"/>
      <c r="VNO252" s="165"/>
      <c r="VNP252" s="165"/>
      <c r="VNQ252" s="166"/>
      <c r="VNS252" s="164"/>
      <c r="VNT252" s="168"/>
      <c r="VNU252" s="168"/>
      <c r="VNV252" s="165"/>
      <c r="VNW252" s="165"/>
      <c r="VNX252" s="165"/>
      <c r="VNY252" s="166"/>
      <c r="VOA252" s="164"/>
      <c r="VOB252" s="168"/>
      <c r="VOC252" s="168"/>
      <c r="VOD252" s="165"/>
      <c r="VOE252" s="165"/>
      <c r="VOF252" s="165"/>
      <c r="VOG252" s="166"/>
      <c r="VOI252" s="164"/>
      <c r="VOJ252" s="168"/>
      <c r="VOK252" s="168"/>
      <c r="VOL252" s="165"/>
      <c r="VOM252" s="165"/>
      <c r="VON252" s="165"/>
      <c r="VOO252" s="166"/>
      <c r="VOQ252" s="164"/>
      <c r="VOR252" s="168"/>
      <c r="VOS252" s="168"/>
      <c r="VOT252" s="165"/>
      <c r="VOU252" s="165"/>
      <c r="VOV252" s="165"/>
      <c r="VOW252" s="166"/>
      <c r="VOY252" s="164"/>
      <c r="VOZ252" s="168"/>
      <c r="VPA252" s="168"/>
      <c r="VPB252" s="165"/>
      <c r="VPC252" s="165"/>
      <c r="VPD252" s="165"/>
      <c r="VPE252" s="166"/>
      <c r="VPG252" s="164"/>
      <c r="VPH252" s="168"/>
      <c r="VPI252" s="168"/>
      <c r="VPJ252" s="165"/>
      <c r="VPK252" s="165"/>
      <c r="VPL252" s="165"/>
      <c r="VPM252" s="166"/>
      <c r="VPO252" s="164"/>
      <c r="VPP252" s="168"/>
      <c r="VPQ252" s="168"/>
      <c r="VPR252" s="165"/>
      <c r="VPS252" s="165"/>
      <c r="VPT252" s="165"/>
      <c r="VPU252" s="166"/>
      <c r="VPW252" s="164"/>
      <c r="VPX252" s="168"/>
      <c r="VPY252" s="168"/>
      <c r="VPZ252" s="165"/>
      <c r="VQA252" s="165"/>
      <c r="VQB252" s="165"/>
      <c r="VQC252" s="166"/>
      <c r="VQE252" s="164"/>
      <c r="VQF252" s="168"/>
      <c r="VQG252" s="168"/>
      <c r="VQH252" s="165"/>
      <c r="VQI252" s="165"/>
      <c r="VQJ252" s="165"/>
      <c r="VQK252" s="166"/>
      <c r="VQM252" s="164"/>
      <c r="VQN252" s="168"/>
      <c r="VQO252" s="168"/>
      <c r="VQP252" s="165"/>
      <c r="VQQ252" s="165"/>
      <c r="VQR252" s="165"/>
      <c r="VQS252" s="166"/>
      <c r="VQU252" s="164"/>
      <c r="VQV252" s="168"/>
      <c r="VQW252" s="168"/>
      <c r="VQX252" s="165"/>
      <c r="VQY252" s="165"/>
      <c r="VQZ252" s="165"/>
      <c r="VRA252" s="166"/>
      <c r="VRC252" s="164"/>
      <c r="VRD252" s="168"/>
      <c r="VRE252" s="168"/>
      <c r="VRF252" s="165"/>
      <c r="VRG252" s="165"/>
      <c r="VRH252" s="165"/>
      <c r="VRI252" s="166"/>
      <c r="VRK252" s="164"/>
      <c r="VRL252" s="168"/>
      <c r="VRM252" s="168"/>
      <c r="VRN252" s="165"/>
      <c r="VRO252" s="165"/>
      <c r="VRP252" s="165"/>
      <c r="VRQ252" s="166"/>
      <c r="VRS252" s="164"/>
      <c r="VRT252" s="168"/>
      <c r="VRU252" s="168"/>
      <c r="VRV252" s="165"/>
      <c r="VRW252" s="165"/>
      <c r="VRX252" s="165"/>
      <c r="VRY252" s="166"/>
      <c r="VSA252" s="164"/>
      <c r="VSB252" s="168"/>
      <c r="VSC252" s="168"/>
      <c r="VSD252" s="165"/>
      <c r="VSE252" s="165"/>
      <c r="VSF252" s="165"/>
      <c r="VSG252" s="166"/>
      <c r="VSI252" s="164"/>
      <c r="VSJ252" s="168"/>
      <c r="VSK252" s="168"/>
      <c r="VSL252" s="165"/>
      <c r="VSM252" s="165"/>
      <c r="VSN252" s="165"/>
      <c r="VSO252" s="166"/>
      <c r="VSQ252" s="164"/>
      <c r="VSR252" s="168"/>
      <c r="VSS252" s="168"/>
      <c r="VST252" s="165"/>
      <c r="VSU252" s="165"/>
      <c r="VSV252" s="165"/>
      <c r="VSW252" s="166"/>
      <c r="VSY252" s="164"/>
      <c r="VSZ252" s="168"/>
      <c r="VTA252" s="168"/>
      <c r="VTB252" s="165"/>
      <c r="VTC252" s="165"/>
      <c r="VTD252" s="165"/>
      <c r="VTE252" s="166"/>
      <c r="VTG252" s="164"/>
      <c r="VTH252" s="168"/>
      <c r="VTI252" s="168"/>
      <c r="VTJ252" s="165"/>
      <c r="VTK252" s="165"/>
      <c r="VTL252" s="165"/>
      <c r="VTM252" s="166"/>
      <c r="VTO252" s="164"/>
      <c r="VTP252" s="168"/>
      <c r="VTQ252" s="168"/>
      <c r="VTR252" s="165"/>
      <c r="VTS252" s="165"/>
      <c r="VTT252" s="165"/>
      <c r="VTU252" s="166"/>
      <c r="VTW252" s="164"/>
      <c r="VTX252" s="168"/>
      <c r="VTY252" s="168"/>
      <c r="VTZ252" s="165"/>
      <c r="VUA252" s="165"/>
      <c r="VUB252" s="165"/>
      <c r="VUC252" s="166"/>
      <c r="VUE252" s="164"/>
      <c r="VUF252" s="168"/>
      <c r="VUG252" s="168"/>
      <c r="VUH252" s="165"/>
      <c r="VUI252" s="165"/>
      <c r="VUJ252" s="165"/>
      <c r="VUK252" s="166"/>
      <c r="VUM252" s="164"/>
      <c r="VUN252" s="168"/>
      <c r="VUO252" s="168"/>
      <c r="VUP252" s="165"/>
      <c r="VUQ252" s="165"/>
      <c r="VUR252" s="165"/>
      <c r="VUS252" s="166"/>
      <c r="VUU252" s="164"/>
      <c r="VUV252" s="168"/>
      <c r="VUW252" s="168"/>
      <c r="VUX252" s="165"/>
      <c r="VUY252" s="165"/>
      <c r="VUZ252" s="165"/>
      <c r="VVA252" s="166"/>
      <c r="VVC252" s="164"/>
      <c r="VVD252" s="168"/>
      <c r="VVE252" s="168"/>
      <c r="VVF252" s="165"/>
      <c r="VVG252" s="165"/>
      <c r="VVH252" s="165"/>
      <c r="VVI252" s="166"/>
      <c r="VVK252" s="164"/>
      <c r="VVL252" s="168"/>
      <c r="VVM252" s="168"/>
      <c r="VVN252" s="165"/>
      <c r="VVO252" s="165"/>
      <c r="VVP252" s="165"/>
      <c r="VVQ252" s="166"/>
      <c r="VVS252" s="164"/>
      <c r="VVT252" s="168"/>
      <c r="VVU252" s="168"/>
      <c r="VVV252" s="165"/>
      <c r="VVW252" s="165"/>
      <c r="VVX252" s="165"/>
      <c r="VVY252" s="166"/>
      <c r="VWA252" s="164"/>
      <c r="VWB252" s="168"/>
      <c r="VWC252" s="168"/>
      <c r="VWD252" s="165"/>
      <c r="VWE252" s="165"/>
      <c r="VWF252" s="165"/>
      <c r="VWG252" s="166"/>
      <c r="VWI252" s="164"/>
      <c r="VWJ252" s="168"/>
      <c r="VWK252" s="168"/>
      <c r="VWL252" s="165"/>
      <c r="VWM252" s="165"/>
      <c r="VWN252" s="165"/>
      <c r="VWO252" s="166"/>
      <c r="VWQ252" s="164"/>
      <c r="VWR252" s="168"/>
      <c r="VWS252" s="168"/>
      <c r="VWT252" s="165"/>
      <c r="VWU252" s="165"/>
      <c r="VWV252" s="165"/>
      <c r="VWW252" s="166"/>
      <c r="VWY252" s="164"/>
      <c r="VWZ252" s="168"/>
      <c r="VXA252" s="168"/>
      <c r="VXB252" s="165"/>
      <c r="VXC252" s="165"/>
      <c r="VXD252" s="165"/>
      <c r="VXE252" s="166"/>
      <c r="VXG252" s="164"/>
      <c r="VXH252" s="168"/>
      <c r="VXI252" s="168"/>
      <c r="VXJ252" s="165"/>
      <c r="VXK252" s="165"/>
      <c r="VXL252" s="165"/>
      <c r="VXM252" s="166"/>
      <c r="VXO252" s="164"/>
      <c r="VXP252" s="168"/>
      <c r="VXQ252" s="168"/>
      <c r="VXR252" s="165"/>
      <c r="VXS252" s="165"/>
      <c r="VXT252" s="165"/>
      <c r="VXU252" s="166"/>
      <c r="VXW252" s="164"/>
      <c r="VXX252" s="168"/>
      <c r="VXY252" s="168"/>
      <c r="VXZ252" s="165"/>
      <c r="VYA252" s="165"/>
      <c r="VYB252" s="165"/>
      <c r="VYC252" s="166"/>
      <c r="VYE252" s="164"/>
      <c r="VYF252" s="168"/>
      <c r="VYG252" s="168"/>
      <c r="VYH252" s="165"/>
      <c r="VYI252" s="165"/>
      <c r="VYJ252" s="165"/>
      <c r="VYK252" s="166"/>
      <c r="VYM252" s="164"/>
      <c r="VYN252" s="168"/>
      <c r="VYO252" s="168"/>
      <c r="VYP252" s="165"/>
      <c r="VYQ252" s="165"/>
      <c r="VYR252" s="165"/>
      <c r="VYS252" s="166"/>
      <c r="VYU252" s="164"/>
      <c r="VYV252" s="168"/>
      <c r="VYW252" s="168"/>
      <c r="VYX252" s="165"/>
      <c r="VYY252" s="165"/>
      <c r="VYZ252" s="165"/>
      <c r="VZA252" s="166"/>
      <c r="VZC252" s="164"/>
      <c r="VZD252" s="168"/>
      <c r="VZE252" s="168"/>
      <c r="VZF252" s="165"/>
      <c r="VZG252" s="165"/>
      <c r="VZH252" s="165"/>
      <c r="VZI252" s="166"/>
      <c r="VZK252" s="164"/>
      <c r="VZL252" s="168"/>
      <c r="VZM252" s="168"/>
      <c r="VZN252" s="165"/>
      <c r="VZO252" s="165"/>
      <c r="VZP252" s="165"/>
      <c r="VZQ252" s="166"/>
      <c r="VZS252" s="164"/>
      <c r="VZT252" s="168"/>
      <c r="VZU252" s="168"/>
      <c r="VZV252" s="165"/>
      <c r="VZW252" s="165"/>
      <c r="VZX252" s="165"/>
      <c r="VZY252" s="166"/>
      <c r="WAA252" s="164"/>
      <c r="WAB252" s="168"/>
      <c r="WAC252" s="168"/>
      <c r="WAD252" s="165"/>
      <c r="WAE252" s="165"/>
      <c r="WAF252" s="165"/>
      <c r="WAG252" s="166"/>
      <c r="WAI252" s="164"/>
      <c r="WAJ252" s="168"/>
      <c r="WAK252" s="168"/>
      <c r="WAL252" s="165"/>
      <c r="WAM252" s="165"/>
      <c r="WAN252" s="165"/>
      <c r="WAO252" s="166"/>
      <c r="WAQ252" s="164"/>
      <c r="WAR252" s="168"/>
      <c r="WAS252" s="168"/>
      <c r="WAT252" s="165"/>
      <c r="WAU252" s="165"/>
      <c r="WAV252" s="165"/>
      <c r="WAW252" s="166"/>
      <c r="WAY252" s="164"/>
      <c r="WAZ252" s="168"/>
      <c r="WBA252" s="168"/>
      <c r="WBB252" s="165"/>
      <c r="WBC252" s="165"/>
      <c r="WBD252" s="165"/>
      <c r="WBE252" s="166"/>
      <c r="WBG252" s="164"/>
      <c r="WBH252" s="168"/>
      <c r="WBI252" s="168"/>
      <c r="WBJ252" s="165"/>
      <c r="WBK252" s="165"/>
      <c r="WBL252" s="165"/>
      <c r="WBM252" s="166"/>
      <c r="WBO252" s="164"/>
      <c r="WBP252" s="168"/>
      <c r="WBQ252" s="168"/>
      <c r="WBR252" s="165"/>
      <c r="WBS252" s="165"/>
      <c r="WBT252" s="165"/>
      <c r="WBU252" s="166"/>
      <c r="WBW252" s="164"/>
      <c r="WBX252" s="168"/>
      <c r="WBY252" s="168"/>
      <c r="WBZ252" s="165"/>
      <c r="WCA252" s="165"/>
      <c r="WCB252" s="165"/>
      <c r="WCC252" s="166"/>
      <c r="WCE252" s="164"/>
      <c r="WCF252" s="168"/>
      <c r="WCG252" s="168"/>
      <c r="WCH252" s="165"/>
      <c r="WCI252" s="165"/>
      <c r="WCJ252" s="165"/>
      <c r="WCK252" s="166"/>
      <c r="WCM252" s="164"/>
      <c r="WCN252" s="168"/>
      <c r="WCO252" s="168"/>
      <c r="WCP252" s="165"/>
      <c r="WCQ252" s="165"/>
      <c r="WCR252" s="165"/>
      <c r="WCS252" s="166"/>
      <c r="WCU252" s="164"/>
      <c r="WCV252" s="168"/>
      <c r="WCW252" s="168"/>
      <c r="WCX252" s="165"/>
      <c r="WCY252" s="165"/>
      <c r="WCZ252" s="165"/>
      <c r="WDA252" s="166"/>
      <c r="WDC252" s="164"/>
      <c r="WDD252" s="168"/>
      <c r="WDE252" s="168"/>
      <c r="WDF252" s="165"/>
      <c r="WDG252" s="165"/>
      <c r="WDH252" s="165"/>
      <c r="WDI252" s="166"/>
      <c r="WDK252" s="164"/>
      <c r="WDL252" s="168"/>
      <c r="WDM252" s="168"/>
      <c r="WDN252" s="165"/>
      <c r="WDO252" s="165"/>
      <c r="WDP252" s="165"/>
      <c r="WDQ252" s="166"/>
      <c r="WDS252" s="164"/>
      <c r="WDT252" s="168"/>
      <c r="WDU252" s="168"/>
      <c r="WDV252" s="165"/>
      <c r="WDW252" s="165"/>
      <c r="WDX252" s="165"/>
      <c r="WDY252" s="166"/>
      <c r="WEA252" s="164"/>
      <c r="WEB252" s="168"/>
      <c r="WEC252" s="168"/>
      <c r="WED252" s="165"/>
      <c r="WEE252" s="165"/>
      <c r="WEF252" s="165"/>
      <c r="WEG252" s="166"/>
      <c r="WEI252" s="164"/>
      <c r="WEJ252" s="168"/>
      <c r="WEK252" s="168"/>
      <c r="WEL252" s="165"/>
      <c r="WEM252" s="165"/>
      <c r="WEN252" s="165"/>
      <c r="WEO252" s="166"/>
      <c r="WEQ252" s="164"/>
      <c r="WER252" s="168"/>
      <c r="WES252" s="168"/>
      <c r="WET252" s="165"/>
      <c r="WEU252" s="165"/>
      <c r="WEV252" s="165"/>
      <c r="WEW252" s="166"/>
      <c r="WEY252" s="164"/>
      <c r="WEZ252" s="168"/>
      <c r="WFA252" s="168"/>
      <c r="WFB252" s="165"/>
      <c r="WFC252" s="165"/>
      <c r="WFD252" s="165"/>
      <c r="WFE252" s="166"/>
      <c r="WFG252" s="164"/>
      <c r="WFH252" s="168"/>
      <c r="WFI252" s="168"/>
      <c r="WFJ252" s="165"/>
      <c r="WFK252" s="165"/>
      <c r="WFL252" s="165"/>
      <c r="WFM252" s="166"/>
      <c r="WFO252" s="164"/>
      <c r="WFP252" s="168"/>
      <c r="WFQ252" s="168"/>
      <c r="WFR252" s="165"/>
      <c r="WFS252" s="165"/>
      <c r="WFT252" s="165"/>
      <c r="WFU252" s="166"/>
      <c r="WFW252" s="164"/>
      <c r="WFX252" s="168"/>
      <c r="WFY252" s="168"/>
      <c r="WFZ252" s="165"/>
      <c r="WGA252" s="165"/>
      <c r="WGB252" s="165"/>
      <c r="WGC252" s="166"/>
      <c r="WGE252" s="164"/>
      <c r="WGF252" s="168"/>
      <c r="WGG252" s="168"/>
      <c r="WGH252" s="165"/>
      <c r="WGI252" s="165"/>
      <c r="WGJ252" s="165"/>
      <c r="WGK252" s="166"/>
      <c r="WGM252" s="164"/>
      <c r="WGN252" s="168"/>
      <c r="WGO252" s="168"/>
      <c r="WGP252" s="165"/>
      <c r="WGQ252" s="165"/>
      <c r="WGR252" s="165"/>
      <c r="WGS252" s="166"/>
      <c r="WGU252" s="164"/>
      <c r="WGV252" s="168"/>
      <c r="WGW252" s="168"/>
      <c r="WGX252" s="165"/>
      <c r="WGY252" s="165"/>
      <c r="WGZ252" s="165"/>
      <c r="WHA252" s="166"/>
      <c r="WHC252" s="164"/>
      <c r="WHD252" s="168"/>
      <c r="WHE252" s="168"/>
      <c r="WHF252" s="165"/>
      <c r="WHG252" s="165"/>
      <c r="WHH252" s="165"/>
      <c r="WHI252" s="166"/>
      <c r="WHK252" s="164"/>
      <c r="WHL252" s="168"/>
      <c r="WHM252" s="168"/>
      <c r="WHN252" s="165"/>
      <c r="WHO252" s="165"/>
      <c r="WHP252" s="165"/>
      <c r="WHQ252" s="166"/>
      <c r="WHS252" s="164"/>
      <c r="WHT252" s="168"/>
      <c r="WHU252" s="168"/>
      <c r="WHV252" s="165"/>
      <c r="WHW252" s="165"/>
      <c r="WHX252" s="165"/>
      <c r="WHY252" s="166"/>
      <c r="WIA252" s="164"/>
      <c r="WIB252" s="168"/>
      <c r="WIC252" s="168"/>
      <c r="WID252" s="165"/>
      <c r="WIE252" s="165"/>
      <c r="WIF252" s="165"/>
      <c r="WIG252" s="166"/>
      <c r="WII252" s="164"/>
      <c r="WIJ252" s="168"/>
      <c r="WIK252" s="168"/>
      <c r="WIL252" s="165"/>
      <c r="WIM252" s="165"/>
      <c r="WIN252" s="165"/>
      <c r="WIO252" s="166"/>
      <c r="WIQ252" s="164"/>
      <c r="WIR252" s="168"/>
      <c r="WIS252" s="168"/>
      <c r="WIT252" s="165"/>
      <c r="WIU252" s="165"/>
      <c r="WIV252" s="165"/>
      <c r="WIW252" s="166"/>
      <c r="WIY252" s="164"/>
      <c r="WIZ252" s="168"/>
      <c r="WJA252" s="168"/>
      <c r="WJB252" s="165"/>
      <c r="WJC252" s="165"/>
      <c r="WJD252" s="165"/>
      <c r="WJE252" s="166"/>
      <c r="WJG252" s="164"/>
      <c r="WJH252" s="168"/>
      <c r="WJI252" s="168"/>
      <c r="WJJ252" s="165"/>
      <c r="WJK252" s="165"/>
      <c r="WJL252" s="165"/>
      <c r="WJM252" s="166"/>
      <c r="WJO252" s="164"/>
      <c r="WJP252" s="168"/>
      <c r="WJQ252" s="168"/>
      <c r="WJR252" s="165"/>
      <c r="WJS252" s="165"/>
      <c r="WJT252" s="165"/>
      <c r="WJU252" s="166"/>
      <c r="WJW252" s="164"/>
      <c r="WJX252" s="168"/>
      <c r="WJY252" s="168"/>
      <c r="WJZ252" s="165"/>
      <c r="WKA252" s="165"/>
      <c r="WKB252" s="165"/>
      <c r="WKC252" s="166"/>
      <c r="WKE252" s="164"/>
      <c r="WKF252" s="168"/>
      <c r="WKG252" s="168"/>
      <c r="WKH252" s="165"/>
      <c r="WKI252" s="165"/>
      <c r="WKJ252" s="165"/>
      <c r="WKK252" s="166"/>
      <c r="WKM252" s="164"/>
      <c r="WKN252" s="168"/>
      <c r="WKO252" s="168"/>
      <c r="WKP252" s="165"/>
      <c r="WKQ252" s="165"/>
      <c r="WKR252" s="165"/>
      <c r="WKS252" s="166"/>
      <c r="WKU252" s="164"/>
      <c r="WKV252" s="168"/>
      <c r="WKW252" s="168"/>
      <c r="WKX252" s="165"/>
      <c r="WKY252" s="165"/>
      <c r="WKZ252" s="165"/>
      <c r="WLA252" s="166"/>
      <c r="WLC252" s="164"/>
      <c r="WLD252" s="168"/>
      <c r="WLE252" s="168"/>
      <c r="WLF252" s="165"/>
      <c r="WLG252" s="165"/>
      <c r="WLH252" s="165"/>
      <c r="WLI252" s="166"/>
      <c r="WLK252" s="164"/>
      <c r="WLL252" s="168"/>
      <c r="WLM252" s="168"/>
      <c r="WLN252" s="165"/>
      <c r="WLO252" s="165"/>
      <c r="WLP252" s="165"/>
      <c r="WLQ252" s="166"/>
      <c r="WLS252" s="164"/>
      <c r="WLT252" s="168"/>
      <c r="WLU252" s="168"/>
      <c r="WLV252" s="165"/>
      <c r="WLW252" s="165"/>
      <c r="WLX252" s="165"/>
      <c r="WLY252" s="166"/>
      <c r="WMA252" s="164"/>
      <c r="WMB252" s="168"/>
      <c r="WMC252" s="168"/>
      <c r="WMD252" s="165"/>
      <c r="WME252" s="165"/>
      <c r="WMF252" s="165"/>
      <c r="WMG252" s="166"/>
      <c r="WMI252" s="164"/>
      <c r="WMJ252" s="168"/>
      <c r="WMK252" s="168"/>
      <c r="WML252" s="165"/>
      <c r="WMM252" s="165"/>
      <c r="WMN252" s="165"/>
      <c r="WMO252" s="166"/>
      <c r="WMQ252" s="164"/>
      <c r="WMR252" s="168"/>
      <c r="WMS252" s="168"/>
      <c r="WMT252" s="165"/>
      <c r="WMU252" s="165"/>
      <c r="WMV252" s="165"/>
      <c r="WMW252" s="166"/>
      <c r="WMY252" s="164"/>
      <c r="WMZ252" s="168"/>
      <c r="WNA252" s="168"/>
      <c r="WNB252" s="165"/>
      <c r="WNC252" s="165"/>
      <c r="WND252" s="165"/>
      <c r="WNE252" s="166"/>
      <c r="WNG252" s="164"/>
      <c r="WNH252" s="168"/>
      <c r="WNI252" s="168"/>
      <c r="WNJ252" s="165"/>
      <c r="WNK252" s="165"/>
      <c r="WNL252" s="165"/>
      <c r="WNM252" s="166"/>
      <c r="WNO252" s="164"/>
      <c r="WNP252" s="168"/>
      <c r="WNQ252" s="168"/>
      <c r="WNR252" s="165"/>
      <c r="WNS252" s="165"/>
      <c r="WNT252" s="165"/>
      <c r="WNU252" s="166"/>
      <c r="WNW252" s="164"/>
      <c r="WNX252" s="168"/>
      <c r="WNY252" s="168"/>
      <c r="WNZ252" s="165"/>
      <c r="WOA252" s="165"/>
      <c r="WOB252" s="165"/>
      <c r="WOC252" s="166"/>
      <c r="WOE252" s="164"/>
      <c r="WOF252" s="168"/>
      <c r="WOG252" s="168"/>
      <c r="WOH252" s="165"/>
      <c r="WOI252" s="165"/>
      <c r="WOJ252" s="165"/>
      <c r="WOK252" s="166"/>
      <c r="WOM252" s="164"/>
      <c r="WON252" s="168"/>
      <c r="WOO252" s="168"/>
      <c r="WOP252" s="165"/>
      <c r="WOQ252" s="165"/>
      <c r="WOR252" s="165"/>
      <c r="WOS252" s="166"/>
      <c r="WOU252" s="164"/>
      <c r="WOV252" s="168"/>
      <c r="WOW252" s="168"/>
      <c r="WOX252" s="165"/>
      <c r="WOY252" s="165"/>
      <c r="WOZ252" s="165"/>
      <c r="WPA252" s="166"/>
      <c r="WPC252" s="164"/>
      <c r="WPD252" s="168"/>
      <c r="WPE252" s="168"/>
      <c r="WPF252" s="165"/>
      <c r="WPG252" s="165"/>
      <c r="WPH252" s="165"/>
      <c r="WPI252" s="166"/>
      <c r="WPK252" s="164"/>
      <c r="WPL252" s="168"/>
      <c r="WPM252" s="168"/>
      <c r="WPN252" s="165"/>
      <c r="WPO252" s="165"/>
      <c r="WPP252" s="165"/>
      <c r="WPQ252" s="166"/>
      <c r="WPS252" s="164"/>
      <c r="WPT252" s="168"/>
      <c r="WPU252" s="168"/>
      <c r="WPV252" s="165"/>
      <c r="WPW252" s="165"/>
      <c r="WPX252" s="165"/>
      <c r="WPY252" s="166"/>
      <c r="WQA252" s="164"/>
      <c r="WQB252" s="168"/>
      <c r="WQC252" s="168"/>
      <c r="WQD252" s="165"/>
      <c r="WQE252" s="165"/>
      <c r="WQF252" s="165"/>
      <c r="WQG252" s="166"/>
      <c r="WQI252" s="164"/>
      <c r="WQJ252" s="168"/>
      <c r="WQK252" s="168"/>
      <c r="WQL252" s="165"/>
      <c r="WQM252" s="165"/>
      <c r="WQN252" s="165"/>
      <c r="WQO252" s="166"/>
      <c r="WQQ252" s="164"/>
      <c r="WQR252" s="168"/>
      <c r="WQS252" s="168"/>
      <c r="WQT252" s="165"/>
      <c r="WQU252" s="165"/>
      <c r="WQV252" s="165"/>
      <c r="WQW252" s="166"/>
      <c r="WQY252" s="164"/>
      <c r="WQZ252" s="168"/>
      <c r="WRA252" s="168"/>
      <c r="WRB252" s="165"/>
      <c r="WRC252" s="165"/>
      <c r="WRD252" s="165"/>
      <c r="WRE252" s="166"/>
      <c r="WRG252" s="164"/>
      <c r="WRH252" s="168"/>
      <c r="WRI252" s="168"/>
      <c r="WRJ252" s="165"/>
      <c r="WRK252" s="165"/>
      <c r="WRL252" s="165"/>
      <c r="WRM252" s="166"/>
      <c r="WRO252" s="164"/>
      <c r="WRP252" s="168"/>
      <c r="WRQ252" s="168"/>
      <c r="WRR252" s="165"/>
      <c r="WRS252" s="165"/>
      <c r="WRT252" s="165"/>
      <c r="WRU252" s="166"/>
      <c r="WRW252" s="164"/>
      <c r="WRX252" s="168"/>
      <c r="WRY252" s="168"/>
      <c r="WRZ252" s="165"/>
      <c r="WSA252" s="165"/>
      <c r="WSB252" s="165"/>
      <c r="WSC252" s="166"/>
      <c r="WSE252" s="164"/>
      <c r="WSF252" s="168"/>
      <c r="WSG252" s="168"/>
      <c r="WSH252" s="165"/>
      <c r="WSI252" s="165"/>
      <c r="WSJ252" s="165"/>
      <c r="WSK252" s="166"/>
      <c r="WSM252" s="164"/>
      <c r="WSN252" s="168"/>
      <c r="WSO252" s="168"/>
      <c r="WSP252" s="165"/>
      <c r="WSQ252" s="165"/>
      <c r="WSR252" s="165"/>
      <c r="WSS252" s="166"/>
      <c r="WSU252" s="164"/>
      <c r="WSV252" s="168"/>
      <c r="WSW252" s="168"/>
      <c r="WSX252" s="165"/>
      <c r="WSY252" s="165"/>
      <c r="WSZ252" s="165"/>
      <c r="WTA252" s="166"/>
      <c r="WTC252" s="164"/>
      <c r="WTD252" s="168"/>
      <c r="WTE252" s="168"/>
      <c r="WTF252" s="165"/>
      <c r="WTG252" s="165"/>
      <c r="WTH252" s="165"/>
      <c r="WTI252" s="166"/>
      <c r="WTK252" s="164"/>
      <c r="WTL252" s="168"/>
      <c r="WTM252" s="168"/>
      <c r="WTN252" s="165"/>
      <c r="WTO252" s="165"/>
      <c r="WTP252" s="165"/>
      <c r="WTQ252" s="166"/>
      <c r="WTS252" s="164"/>
      <c r="WTT252" s="168"/>
      <c r="WTU252" s="168"/>
      <c r="WTV252" s="165"/>
      <c r="WTW252" s="165"/>
      <c r="WTX252" s="165"/>
      <c r="WTY252" s="166"/>
      <c r="WUA252" s="164"/>
      <c r="WUB252" s="168"/>
      <c r="WUC252" s="168"/>
      <c r="WUD252" s="165"/>
      <c r="WUE252" s="165"/>
      <c r="WUF252" s="165"/>
      <c r="WUG252" s="166"/>
      <c r="WUI252" s="164"/>
      <c r="WUJ252" s="168"/>
      <c r="WUK252" s="168"/>
      <c r="WUL252" s="165"/>
      <c r="WUM252" s="165"/>
      <c r="WUN252" s="165"/>
      <c r="WUO252" s="166"/>
      <c r="WUQ252" s="164"/>
      <c r="WUR252" s="168"/>
      <c r="WUS252" s="168"/>
      <c r="WUT252" s="165"/>
      <c r="WUU252" s="165"/>
      <c r="WUV252" s="165"/>
      <c r="WUW252" s="166"/>
      <c r="WUY252" s="164"/>
      <c r="WUZ252" s="168"/>
      <c r="WVA252" s="168"/>
      <c r="WVB252" s="165"/>
      <c r="WVC252" s="165"/>
      <c r="WVD252" s="165"/>
      <c r="WVE252" s="166"/>
      <c r="WVG252" s="164"/>
      <c r="WVH252" s="168"/>
      <c r="WVI252" s="168"/>
      <c r="WVJ252" s="165"/>
      <c r="WVK252" s="165"/>
      <c r="WVL252" s="165"/>
      <c r="WVM252" s="166"/>
      <c r="WVO252" s="164"/>
      <c r="WVP252" s="168"/>
      <c r="WVQ252" s="168"/>
      <c r="WVR252" s="165"/>
      <c r="WVS252" s="165"/>
      <c r="WVT252" s="165"/>
      <c r="WVU252" s="166"/>
      <c r="WVW252" s="164"/>
      <c r="WVX252" s="168"/>
      <c r="WVY252" s="168"/>
      <c r="WVZ252" s="165"/>
      <c r="WWA252" s="165"/>
      <c r="WWB252" s="165"/>
      <c r="WWC252" s="166"/>
      <c r="WWE252" s="164"/>
      <c r="WWF252" s="168"/>
      <c r="WWG252" s="168"/>
      <c r="WWH252" s="165"/>
      <c r="WWI252" s="165"/>
      <c r="WWJ252" s="165"/>
      <c r="WWK252" s="166"/>
      <c r="WWM252" s="164"/>
      <c r="WWN252" s="168"/>
      <c r="WWO252" s="168"/>
      <c r="WWP252" s="165"/>
      <c r="WWQ252" s="165"/>
      <c r="WWR252" s="165"/>
      <c r="WWS252" s="166"/>
      <c r="WWU252" s="164"/>
      <c r="WWV252" s="168"/>
      <c r="WWW252" s="168"/>
      <c r="WWX252" s="165"/>
      <c r="WWY252" s="165"/>
      <c r="WWZ252" s="165"/>
      <c r="WXA252" s="166"/>
      <c r="WXC252" s="164"/>
      <c r="WXD252" s="168"/>
      <c r="WXE252" s="168"/>
      <c r="WXF252" s="165"/>
      <c r="WXG252" s="165"/>
      <c r="WXH252" s="165"/>
      <c r="WXI252" s="166"/>
      <c r="WXK252" s="164"/>
      <c r="WXL252" s="168"/>
      <c r="WXM252" s="168"/>
      <c r="WXN252" s="165"/>
      <c r="WXO252" s="165"/>
      <c r="WXP252" s="165"/>
      <c r="WXQ252" s="166"/>
      <c r="WXS252" s="164"/>
      <c r="WXT252" s="168"/>
      <c r="WXU252" s="168"/>
      <c r="WXV252" s="165"/>
      <c r="WXW252" s="165"/>
      <c r="WXX252" s="165"/>
      <c r="WXY252" s="166"/>
      <c r="WYA252" s="164"/>
      <c r="WYB252" s="168"/>
      <c r="WYC252" s="168"/>
      <c r="WYD252" s="165"/>
      <c r="WYE252" s="165"/>
      <c r="WYF252" s="165"/>
      <c r="WYG252" s="166"/>
      <c r="WYI252" s="164"/>
      <c r="WYJ252" s="168"/>
      <c r="WYK252" s="168"/>
      <c r="WYL252" s="165"/>
      <c r="WYM252" s="165"/>
      <c r="WYN252" s="165"/>
      <c r="WYO252" s="166"/>
      <c r="WYQ252" s="164"/>
      <c r="WYR252" s="168"/>
      <c r="WYS252" s="168"/>
      <c r="WYT252" s="165"/>
      <c r="WYU252" s="165"/>
      <c r="WYV252" s="165"/>
      <c r="WYW252" s="166"/>
      <c r="WYY252" s="164"/>
      <c r="WYZ252" s="168"/>
      <c r="WZA252" s="168"/>
      <c r="WZB252" s="165"/>
      <c r="WZC252" s="165"/>
      <c r="WZD252" s="165"/>
      <c r="WZE252" s="166"/>
      <c r="WZG252" s="164"/>
      <c r="WZH252" s="168"/>
      <c r="WZI252" s="168"/>
      <c r="WZJ252" s="165"/>
      <c r="WZK252" s="165"/>
      <c r="WZL252" s="165"/>
      <c r="WZM252" s="166"/>
      <c r="WZO252" s="164"/>
      <c r="WZP252" s="168"/>
      <c r="WZQ252" s="168"/>
      <c r="WZR252" s="165"/>
      <c r="WZS252" s="165"/>
      <c r="WZT252" s="165"/>
      <c r="WZU252" s="166"/>
      <c r="WZW252" s="164"/>
      <c r="WZX252" s="168"/>
      <c r="WZY252" s="168"/>
      <c r="WZZ252" s="165"/>
      <c r="XAA252" s="165"/>
      <c r="XAB252" s="165"/>
      <c r="XAC252" s="166"/>
      <c r="XAE252" s="164"/>
      <c r="XAF252" s="168"/>
      <c r="XAG252" s="168"/>
      <c r="XAH252" s="165"/>
      <c r="XAI252" s="165"/>
      <c r="XAJ252" s="165"/>
      <c r="XAK252" s="166"/>
      <c r="XAM252" s="164"/>
      <c r="XAN252" s="168"/>
      <c r="XAO252" s="168"/>
      <c r="XAP252" s="165"/>
      <c r="XAQ252" s="165"/>
      <c r="XAR252" s="165"/>
      <c r="XAS252" s="166"/>
      <c r="XAU252" s="164"/>
      <c r="XAV252" s="168"/>
      <c r="XAW252" s="168"/>
      <c r="XAX252" s="165"/>
      <c r="XAY252" s="165"/>
      <c r="XAZ252" s="165"/>
      <c r="XBA252" s="166"/>
      <c r="XBC252" s="164"/>
      <c r="XBD252" s="168"/>
      <c r="XBE252" s="168"/>
      <c r="XBF252" s="165"/>
      <c r="XBG252" s="165"/>
      <c r="XBH252" s="165"/>
      <c r="XBI252" s="166"/>
      <c r="XBK252" s="164"/>
      <c r="XBL252" s="168"/>
      <c r="XBM252" s="168"/>
      <c r="XBN252" s="165"/>
      <c r="XBO252" s="165"/>
      <c r="XBP252" s="165"/>
      <c r="XBQ252" s="166"/>
      <c r="XBS252" s="164"/>
      <c r="XBT252" s="168"/>
      <c r="XBU252" s="168"/>
      <c r="XBV252" s="165"/>
      <c r="XBW252" s="165"/>
      <c r="XBX252" s="165"/>
      <c r="XBY252" s="166"/>
      <c r="XCA252" s="164"/>
      <c r="XCB252" s="168"/>
      <c r="XCC252" s="168"/>
      <c r="XCD252" s="165"/>
      <c r="XCE252" s="165"/>
      <c r="XCF252" s="165"/>
      <c r="XCG252" s="166"/>
      <c r="XCI252" s="164"/>
      <c r="XCJ252" s="168"/>
      <c r="XCK252" s="168"/>
      <c r="XCL252" s="165"/>
      <c r="XCM252" s="165"/>
      <c r="XCN252" s="165"/>
      <c r="XCO252" s="166"/>
      <c r="XCQ252" s="164"/>
      <c r="XCR252" s="168"/>
      <c r="XCS252" s="168"/>
      <c r="XCT252" s="165"/>
      <c r="XCU252" s="165"/>
      <c r="XCV252" s="165"/>
      <c r="XCW252" s="166"/>
      <c r="XCY252" s="164"/>
      <c r="XCZ252" s="168"/>
      <c r="XDA252" s="168"/>
      <c r="XDB252" s="165"/>
      <c r="XDC252" s="165"/>
      <c r="XDD252" s="165"/>
      <c r="XDE252" s="166"/>
      <c r="XDG252" s="164"/>
      <c r="XDH252" s="168"/>
      <c r="XDI252" s="168"/>
      <c r="XDJ252" s="165"/>
      <c r="XDK252" s="165"/>
      <c r="XDL252" s="165"/>
      <c r="XDM252" s="166"/>
      <c r="XDO252" s="164"/>
      <c r="XDP252" s="168"/>
      <c r="XDQ252" s="168"/>
      <c r="XDR252" s="165"/>
      <c r="XDS252" s="165"/>
      <c r="XDT252" s="165"/>
      <c r="XDU252" s="166"/>
      <c r="XDW252" s="164"/>
      <c r="XDX252" s="168"/>
      <c r="XDY252" s="168"/>
      <c r="XDZ252" s="165"/>
      <c r="XEA252" s="165"/>
      <c r="XEB252" s="165"/>
      <c r="XEC252" s="166"/>
      <c r="XEE252" s="164"/>
      <c r="XEF252" s="168"/>
      <c r="XEG252" s="168"/>
      <c r="XEH252" s="165"/>
      <c r="XEI252" s="165"/>
      <c r="XEJ252" s="165"/>
      <c r="XEK252" s="166"/>
      <c r="XEM252" s="164"/>
      <c r="XEN252" s="168"/>
      <c r="XEO252" s="168"/>
      <c r="XEP252" s="165"/>
      <c r="XEQ252" s="165"/>
      <c r="XER252" s="165"/>
      <c r="XES252" s="166"/>
      <c r="XEU252" s="164"/>
      <c r="XEV252" s="168"/>
      <c r="XEW252" s="168"/>
      <c r="XEX252" s="165"/>
      <c r="XEY252" s="165"/>
      <c r="XEZ252" s="165"/>
      <c r="XFA252" s="166"/>
      <c r="XFC252" s="164"/>
      <c r="XFD252" s="168"/>
    </row>
    <row r="253" spans="1:16384" s="167" customFormat="1" ht="72.75" customHeight="1">
      <c r="A253" s="151">
        <f t="shared" si="49"/>
        <v>243</v>
      </c>
      <c r="B253" s="617"/>
      <c r="C253" s="738" t="s">
        <v>13</v>
      </c>
      <c r="D253" s="739"/>
      <c r="E253" s="677" t="s">
        <v>171</v>
      </c>
      <c r="F253" s="677"/>
      <c r="G253" s="205"/>
      <c r="H253" s="205"/>
      <c r="I253" s="206"/>
      <c r="J253" s="206"/>
      <c r="K253" s="207"/>
      <c r="L253" s="165"/>
      <c r="M253" s="166"/>
      <c r="O253" s="164"/>
      <c r="P253" s="168"/>
      <c r="Q253" s="168"/>
      <c r="R253" s="165"/>
      <c r="S253" s="165"/>
      <c r="T253" s="165"/>
      <c r="U253" s="166"/>
      <c r="W253" s="164"/>
      <c r="X253" s="168"/>
      <c r="Y253" s="168"/>
      <c r="Z253" s="165"/>
      <c r="AA253" s="165"/>
      <c r="AB253" s="165"/>
      <c r="AC253" s="166"/>
      <c r="AE253" s="164"/>
      <c r="AF253" s="168"/>
      <c r="AG253" s="168"/>
      <c r="AH253" s="165"/>
      <c r="AI253" s="165"/>
      <c r="AJ253" s="165"/>
      <c r="AK253" s="166"/>
      <c r="AM253" s="164"/>
      <c r="AN253" s="168"/>
      <c r="AO253" s="168"/>
      <c r="AP253" s="165"/>
      <c r="AQ253" s="165"/>
      <c r="AR253" s="165"/>
      <c r="AS253" s="166"/>
      <c r="AU253" s="164"/>
      <c r="AV253" s="168"/>
      <c r="AW253" s="168"/>
      <c r="AX253" s="165"/>
      <c r="AY253" s="165"/>
      <c r="AZ253" s="165"/>
      <c r="BA253" s="166"/>
      <c r="BC253" s="164"/>
      <c r="BD253" s="168"/>
      <c r="BE253" s="168"/>
      <c r="BF253" s="165"/>
      <c r="BG253" s="165"/>
      <c r="BH253" s="165"/>
      <c r="BI253" s="166"/>
      <c r="BK253" s="164"/>
      <c r="BL253" s="168"/>
      <c r="BM253" s="168"/>
      <c r="BN253" s="165"/>
      <c r="BO253" s="165"/>
      <c r="BP253" s="165"/>
      <c r="BQ253" s="166"/>
      <c r="BS253" s="164"/>
      <c r="BT253" s="168"/>
      <c r="BU253" s="168"/>
      <c r="BV253" s="165"/>
      <c r="BW253" s="165"/>
      <c r="BX253" s="165"/>
      <c r="BY253" s="166"/>
      <c r="CA253" s="164"/>
      <c r="CB253" s="168"/>
      <c r="CC253" s="168"/>
      <c r="CD253" s="165"/>
      <c r="CE253" s="165"/>
      <c r="CF253" s="165"/>
      <c r="CG253" s="166"/>
      <c r="CI253" s="164"/>
      <c r="CJ253" s="168"/>
      <c r="CK253" s="168"/>
      <c r="CL253" s="165"/>
      <c r="CM253" s="165"/>
      <c r="CN253" s="165"/>
      <c r="CO253" s="166"/>
      <c r="CQ253" s="164"/>
      <c r="CR253" s="168"/>
      <c r="CS253" s="168"/>
      <c r="CT253" s="165"/>
      <c r="CU253" s="165"/>
      <c r="CV253" s="165"/>
      <c r="CW253" s="166"/>
      <c r="CY253" s="164"/>
      <c r="CZ253" s="168"/>
      <c r="DA253" s="168"/>
      <c r="DB253" s="165"/>
      <c r="DC253" s="165"/>
      <c r="DD253" s="165"/>
      <c r="DE253" s="166"/>
      <c r="DG253" s="164"/>
      <c r="DH253" s="168"/>
      <c r="DI253" s="168"/>
      <c r="DJ253" s="165"/>
      <c r="DK253" s="165"/>
      <c r="DL253" s="165"/>
      <c r="DM253" s="166"/>
      <c r="DO253" s="164"/>
      <c r="DP253" s="168"/>
      <c r="DQ253" s="168"/>
      <c r="DR253" s="165"/>
      <c r="DS253" s="165"/>
      <c r="DT253" s="165"/>
      <c r="DU253" s="166"/>
      <c r="DW253" s="164"/>
      <c r="DX253" s="168"/>
      <c r="DY253" s="168"/>
      <c r="DZ253" s="165"/>
      <c r="EA253" s="165"/>
      <c r="EB253" s="165"/>
      <c r="EC253" s="166"/>
      <c r="EE253" s="164"/>
      <c r="EF253" s="168"/>
      <c r="EG253" s="168"/>
      <c r="EH253" s="165"/>
      <c r="EI253" s="165"/>
      <c r="EJ253" s="165"/>
      <c r="EK253" s="166"/>
      <c r="EM253" s="164"/>
      <c r="EN253" s="168"/>
      <c r="EO253" s="168"/>
      <c r="EP253" s="165"/>
      <c r="EQ253" s="165"/>
      <c r="ER253" s="165"/>
      <c r="ES253" s="166"/>
      <c r="EU253" s="164"/>
      <c r="EV253" s="168"/>
      <c r="EW253" s="168"/>
      <c r="EX253" s="165"/>
      <c r="EY253" s="165"/>
      <c r="EZ253" s="165"/>
      <c r="FA253" s="166"/>
      <c r="FC253" s="164"/>
      <c r="FD253" s="168"/>
      <c r="FE253" s="168"/>
      <c r="FF253" s="165"/>
      <c r="FG253" s="165"/>
      <c r="FH253" s="165"/>
      <c r="FI253" s="166"/>
      <c r="FK253" s="164"/>
      <c r="FL253" s="168"/>
      <c r="FM253" s="168"/>
      <c r="FN253" s="165"/>
      <c r="FO253" s="165"/>
      <c r="FP253" s="165"/>
      <c r="FQ253" s="166"/>
      <c r="FS253" s="164"/>
      <c r="FT253" s="168"/>
      <c r="FU253" s="168"/>
      <c r="FV253" s="165"/>
      <c r="FW253" s="165"/>
      <c r="FX253" s="165"/>
      <c r="FY253" s="166"/>
      <c r="GA253" s="164"/>
      <c r="GB253" s="168"/>
      <c r="GC253" s="168"/>
      <c r="GD253" s="165"/>
      <c r="GE253" s="165"/>
      <c r="GF253" s="165"/>
      <c r="GG253" s="166"/>
      <c r="GI253" s="164"/>
      <c r="GJ253" s="168"/>
      <c r="GK253" s="168"/>
      <c r="GL253" s="165"/>
      <c r="GM253" s="165"/>
      <c r="GN253" s="165"/>
      <c r="GO253" s="166"/>
      <c r="GQ253" s="164"/>
      <c r="GR253" s="168"/>
      <c r="GS253" s="168"/>
      <c r="GT253" s="165"/>
      <c r="GU253" s="165"/>
      <c r="GV253" s="165"/>
      <c r="GW253" s="166"/>
      <c r="GY253" s="164"/>
      <c r="GZ253" s="168"/>
      <c r="HA253" s="168"/>
      <c r="HB253" s="165"/>
      <c r="HC253" s="165"/>
      <c r="HD253" s="165"/>
      <c r="HE253" s="166"/>
      <c r="HG253" s="164"/>
      <c r="HH253" s="168"/>
      <c r="HI253" s="168"/>
      <c r="HJ253" s="165"/>
      <c r="HK253" s="165"/>
      <c r="HL253" s="165"/>
      <c r="HM253" s="166"/>
      <c r="HO253" s="164"/>
      <c r="HP253" s="168"/>
      <c r="HQ253" s="168"/>
      <c r="HR253" s="165"/>
      <c r="HS253" s="165"/>
      <c r="HT253" s="165"/>
      <c r="HU253" s="166"/>
      <c r="HW253" s="164"/>
      <c r="HX253" s="168"/>
      <c r="HY253" s="168"/>
      <c r="HZ253" s="165"/>
      <c r="IA253" s="165"/>
      <c r="IB253" s="165"/>
      <c r="IC253" s="166"/>
      <c r="IE253" s="164"/>
      <c r="IF253" s="168"/>
      <c r="IG253" s="168"/>
      <c r="IH253" s="165"/>
      <c r="II253" s="165"/>
      <c r="IJ253" s="165"/>
      <c r="IK253" s="166"/>
      <c r="IM253" s="164"/>
      <c r="IN253" s="168"/>
      <c r="IO253" s="168"/>
      <c r="IP253" s="165"/>
      <c r="IQ253" s="165"/>
      <c r="IR253" s="165"/>
      <c r="IS253" s="166"/>
      <c r="IU253" s="164"/>
      <c r="IV253" s="168"/>
      <c r="IW253" s="168"/>
      <c r="IX253" s="165"/>
      <c r="IY253" s="165"/>
      <c r="IZ253" s="165"/>
      <c r="JA253" s="166"/>
      <c r="JC253" s="164"/>
      <c r="JD253" s="168"/>
      <c r="JE253" s="168"/>
      <c r="JF253" s="165"/>
      <c r="JG253" s="165"/>
      <c r="JH253" s="165"/>
      <c r="JI253" s="166"/>
      <c r="JK253" s="164"/>
      <c r="JL253" s="168"/>
      <c r="JM253" s="168"/>
      <c r="JN253" s="165"/>
      <c r="JO253" s="165"/>
      <c r="JP253" s="165"/>
      <c r="JQ253" s="166"/>
      <c r="JS253" s="164"/>
      <c r="JT253" s="168"/>
      <c r="JU253" s="168"/>
      <c r="JV253" s="165"/>
      <c r="JW253" s="165"/>
      <c r="JX253" s="165"/>
      <c r="JY253" s="166"/>
      <c r="KA253" s="164"/>
      <c r="KB253" s="168"/>
      <c r="KC253" s="168"/>
      <c r="KD253" s="165"/>
      <c r="KE253" s="165"/>
      <c r="KF253" s="165"/>
      <c r="KG253" s="166"/>
      <c r="KI253" s="164"/>
      <c r="KJ253" s="168"/>
      <c r="KK253" s="168"/>
      <c r="KL253" s="165"/>
      <c r="KM253" s="165"/>
      <c r="KN253" s="165"/>
      <c r="KO253" s="166"/>
      <c r="KQ253" s="164"/>
      <c r="KR253" s="168"/>
      <c r="KS253" s="168"/>
      <c r="KT253" s="165"/>
      <c r="KU253" s="165"/>
      <c r="KV253" s="165"/>
      <c r="KW253" s="166"/>
      <c r="KY253" s="164"/>
      <c r="KZ253" s="168"/>
      <c r="LA253" s="168"/>
      <c r="LB253" s="165"/>
      <c r="LC253" s="165"/>
      <c r="LD253" s="165"/>
      <c r="LE253" s="166"/>
      <c r="LG253" s="164"/>
      <c r="LH253" s="168"/>
      <c r="LI253" s="168"/>
      <c r="LJ253" s="165"/>
      <c r="LK253" s="165"/>
      <c r="LL253" s="165"/>
      <c r="LM253" s="166"/>
      <c r="LO253" s="164"/>
      <c r="LP253" s="168"/>
      <c r="LQ253" s="168"/>
      <c r="LR253" s="165"/>
      <c r="LS253" s="165"/>
      <c r="LT253" s="165"/>
      <c r="LU253" s="166"/>
      <c r="LW253" s="164"/>
      <c r="LX253" s="168"/>
      <c r="LY253" s="168"/>
      <c r="LZ253" s="165"/>
      <c r="MA253" s="165"/>
      <c r="MB253" s="165"/>
      <c r="MC253" s="166"/>
      <c r="ME253" s="164"/>
      <c r="MF253" s="168"/>
      <c r="MG253" s="168"/>
      <c r="MH253" s="165"/>
      <c r="MI253" s="165"/>
      <c r="MJ253" s="165"/>
      <c r="MK253" s="166"/>
      <c r="MM253" s="164"/>
      <c r="MN253" s="168"/>
      <c r="MO253" s="168"/>
      <c r="MP253" s="165"/>
      <c r="MQ253" s="165"/>
      <c r="MR253" s="165"/>
      <c r="MS253" s="166"/>
      <c r="MU253" s="164"/>
      <c r="MV253" s="168"/>
      <c r="MW253" s="168"/>
      <c r="MX253" s="165"/>
      <c r="MY253" s="165"/>
      <c r="MZ253" s="165"/>
      <c r="NA253" s="166"/>
      <c r="NC253" s="164"/>
      <c r="ND253" s="168"/>
      <c r="NE253" s="168"/>
      <c r="NF253" s="165"/>
      <c r="NG253" s="165"/>
      <c r="NH253" s="165"/>
      <c r="NI253" s="166"/>
      <c r="NK253" s="164"/>
      <c r="NL253" s="168"/>
      <c r="NM253" s="168"/>
      <c r="NN253" s="165"/>
      <c r="NO253" s="165"/>
      <c r="NP253" s="165"/>
      <c r="NQ253" s="166"/>
      <c r="NS253" s="164"/>
      <c r="NT253" s="168"/>
      <c r="NU253" s="168"/>
      <c r="NV253" s="165"/>
      <c r="NW253" s="165"/>
      <c r="NX253" s="165"/>
      <c r="NY253" s="166"/>
      <c r="OA253" s="164"/>
      <c r="OB253" s="168"/>
      <c r="OC253" s="168"/>
      <c r="OD253" s="165"/>
      <c r="OE253" s="165"/>
      <c r="OF253" s="165"/>
      <c r="OG253" s="166"/>
      <c r="OI253" s="164"/>
      <c r="OJ253" s="168"/>
      <c r="OK253" s="168"/>
      <c r="OL253" s="165"/>
      <c r="OM253" s="165"/>
      <c r="ON253" s="165"/>
      <c r="OO253" s="166"/>
      <c r="OQ253" s="164"/>
      <c r="OR253" s="168"/>
      <c r="OS253" s="168"/>
      <c r="OT253" s="165"/>
      <c r="OU253" s="165"/>
      <c r="OV253" s="165"/>
      <c r="OW253" s="166"/>
      <c r="OY253" s="164"/>
      <c r="OZ253" s="168"/>
      <c r="PA253" s="168"/>
      <c r="PB253" s="165"/>
      <c r="PC253" s="165"/>
      <c r="PD253" s="165"/>
      <c r="PE253" s="166"/>
      <c r="PG253" s="164"/>
      <c r="PH253" s="168"/>
      <c r="PI253" s="168"/>
      <c r="PJ253" s="165"/>
      <c r="PK253" s="165"/>
      <c r="PL253" s="165"/>
      <c r="PM253" s="166"/>
      <c r="PO253" s="164"/>
      <c r="PP253" s="168"/>
      <c r="PQ253" s="168"/>
      <c r="PR253" s="165"/>
      <c r="PS253" s="165"/>
      <c r="PT253" s="165"/>
      <c r="PU253" s="166"/>
      <c r="PW253" s="164"/>
      <c r="PX253" s="168"/>
      <c r="PY253" s="168"/>
      <c r="PZ253" s="165"/>
      <c r="QA253" s="165"/>
      <c r="QB253" s="165"/>
      <c r="QC253" s="166"/>
      <c r="QE253" s="164"/>
      <c r="QF253" s="168"/>
      <c r="QG253" s="168"/>
      <c r="QH253" s="165"/>
      <c r="QI253" s="165"/>
      <c r="QJ253" s="165"/>
      <c r="QK253" s="166"/>
      <c r="QM253" s="164"/>
      <c r="QN253" s="168"/>
      <c r="QO253" s="168"/>
      <c r="QP253" s="165"/>
      <c r="QQ253" s="165"/>
      <c r="QR253" s="165"/>
      <c r="QS253" s="166"/>
      <c r="QU253" s="164"/>
      <c r="QV253" s="168"/>
      <c r="QW253" s="168"/>
      <c r="QX253" s="165"/>
      <c r="QY253" s="165"/>
      <c r="QZ253" s="165"/>
      <c r="RA253" s="166"/>
      <c r="RC253" s="164"/>
      <c r="RD253" s="168"/>
      <c r="RE253" s="168"/>
      <c r="RF253" s="165"/>
      <c r="RG253" s="165"/>
      <c r="RH253" s="165"/>
      <c r="RI253" s="166"/>
      <c r="RK253" s="164"/>
      <c r="RL253" s="168"/>
      <c r="RM253" s="168"/>
      <c r="RN253" s="165"/>
      <c r="RO253" s="165"/>
      <c r="RP253" s="165"/>
      <c r="RQ253" s="166"/>
      <c r="RS253" s="164"/>
      <c r="RT253" s="168"/>
      <c r="RU253" s="168"/>
      <c r="RV253" s="165"/>
      <c r="RW253" s="165"/>
      <c r="RX253" s="165"/>
      <c r="RY253" s="166"/>
      <c r="SA253" s="164"/>
      <c r="SB253" s="168"/>
      <c r="SC253" s="168"/>
      <c r="SD253" s="165"/>
      <c r="SE253" s="165"/>
      <c r="SF253" s="165"/>
      <c r="SG253" s="166"/>
      <c r="SI253" s="164"/>
      <c r="SJ253" s="168"/>
      <c r="SK253" s="168"/>
      <c r="SL253" s="165"/>
      <c r="SM253" s="165"/>
      <c r="SN253" s="165"/>
      <c r="SO253" s="166"/>
      <c r="SQ253" s="164"/>
      <c r="SR253" s="168"/>
      <c r="SS253" s="168"/>
      <c r="ST253" s="165"/>
      <c r="SU253" s="165"/>
      <c r="SV253" s="165"/>
      <c r="SW253" s="166"/>
      <c r="SY253" s="164"/>
      <c r="SZ253" s="168"/>
      <c r="TA253" s="168"/>
      <c r="TB253" s="165"/>
      <c r="TC253" s="165"/>
      <c r="TD253" s="165"/>
      <c r="TE253" s="166"/>
      <c r="TG253" s="164"/>
      <c r="TH253" s="168"/>
      <c r="TI253" s="168"/>
      <c r="TJ253" s="165"/>
      <c r="TK253" s="165"/>
      <c r="TL253" s="165"/>
      <c r="TM253" s="166"/>
      <c r="TO253" s="164"/>
      <c r="TP253" s="168"/>
      <c r="TQ253" s="168"/>
      <c r="TR253" s="165"/>
      <c r="TS253" s="165"/>
      <c r="TT253" s="165"/>
      <c r="TU253" s="166"/>
      <c r="TW253" s="164"/>
      <c r="TX253" s="168"/>
      <c r="TY253" s="168"/>
      <c r="TZ253" s="165"/>
      <c r="UA253" s="165"/>
      <c r="UB253" s="165"/>
      <c r="UC253" s="166"/>
      <c r="UE253" s="164"/>
      <c r="UF253" s="168"/>
      <c r="UG253" s="168"/>
      <c r="UH253" s="165"/>
      <c r="UI253" s="165"/>
      <c r="UJ253" s="165"/>
      <c r="UK253" s="166"/>
      <c r="UM253" s="164"/>
      <c r="UN253" s="168"/>
      <c r="UO253" s="168"/>
      <c r="UP253" s="165"/>
      <c r="UQ253" s="165"/>
      <c r="UR253" s="165"/>
      <c r="US253" s="166"/>
      <c r="UU253" s="164"/>
      <c r="UV253" s="168"/>
      <c r="UW253" s="168"/>
      <c r="UX253" s="165"/>
      <c r="UY253" s="165"/>
      <c r="UZ253" s="165"/>
      <c r="VA253" s="166"/>
      <c r="VC253" s="164"/>
      <c r="VD253" s="168"/>
      <c r="VE253" s="168"/>
      <c r="VF253" s="165"/>
      <c r="VG253" s="165"/>
      <c r="VH253" s="165"/>
      <c r="VI253" s="166"/>
      <c r="VK253" s="164"/>
      <c r="VL253" s="168"/>
      <c r="VM253" s="168"/>
      <c r="VN253" s="165"/>
      <c r="VO253" s="165"/>
      <c r="VP253" s="165"/>
      <c r="VQ253" s="166"/>
      <c r="VS253" s="164"/>
      <c r="VT253" s="168"/>
      <c r="VU253" s="168"/>
      <c r="VV253" s="165"/>
      <c r="VW253" s="165"/>
      <c r="VX253" s="165"/>
      <c r="VY253" s="166"/>
      <c r="WA253" s="164"/>
      <c r="WB253" s="168"/>
      <c r="WC253" s="168"/>
      <c r="WD253" s="165"/>
      <c r="WE253" s="165"/>
      <c r="WF253" s="165"/>
      <c r="WG253" s="166"/>
      <c r="WI253" s="164"/>
      <c r="WJ253" s="168"/>
      <c r="WK253" s="168"/>
      <c r="WL253" s="165"/>
      <c r="WM253" s="165"/>
      <c r="WN253" s="165"/>
      <c r="WO253" s="166"/>
      <c r="WQ253" s="164"/>
      <c r="WR253" s="168"/>
      <c r="WS253" s="168"/>
      <c r="WT253" s="165"/>
      <c r="WU253" s="165"/>
      <c r="WV253" s="165"/>
      <c r="WW253" s="166"/>
      <c r="WY253" s="164"/>
      <c r="WZ253" s="168"/>
      <c r="XA253" s="168"/>
      <c r="XB253" s="165"/>
      <c r="XC253" s="165"/>
      <c r="XD253" s="165"/>
      <c r="XE253" s="166"/>
      <c r="XG253" s="164"/>
      <c r="XH253" s="168"/>
      <c r="XI253" s="168"/>
      <c r="XJ253" s="165"/>
      <c r="XK253" s="165"/>
      <c r="XL253" s="165"/>
      <c r="XM253" s="166"/>
      <c r="XO253" s="164"/>
      <c r="XP253" s="168"/>
      <c r="XQ253" s="168"/>
      <c r="XR253" s="165"/>
      <c r="XS253" s="165"/>
      <c r="XT253" s="165"/>
      <c r="XU253" s="166"/>
      <c r="XW253" s="164"/>
      <c r="XX253" s="168"/>
      <c r="XY253" s="168"/>
      <c r="XZ253" s="165"/>
      <c r="YA253" s="165"/>
      <c r="YB253" s="165"/>
      <c r="YC253" s="166"/>
      <c r="YE253" s="164"/>
      <c r="YF253" s="168"/>
      <c r="YG253" s="168"/>
      <c r="YH253" s="165"/>
      <c r="YI253" s="165"/>
      <c r="YJ253" s="165"/>
      <c r="YK253" s="166"/>
      <c r="YM253" s="164"/>
      <c r="YN253" s="168"/>
      <c r="YO253" s="168"/>
      <c r="YP253" s="165"/>
      <c r="YQ253" s="165"/>
      <c r="YR253" s="165"/>
      <c r="YS253" s="166"/>
      <c r="YU253" s="164"/>
      <c r="YV253" s="168"/>
      <c r="YW253" s="168"/>
      <c r="YX253" s="165"/>
      <c r="YY253" s="165"/>
      <c r="YZ253" s="165"/>
      <c r="ZA253" s="166"/>
      <c r="ZC253" s="164"/>
      <c r="ZD253" s="168"/>
      <c r="ZE253" s="168"/>
      <c r="ZF253" s="165"/>
      <c r="ZG253" s="165"/>
      <c r="ZH253" s="165"/>
      <c r="ZI253" s="166"/>
      <c r="ZK253" s="164"/>
      <c r="ZL253" s="168"/>
      <c r="ZM253" s="168"/>
      <c r="ZN253" s="165"/>
      <c r="ZO253" s="165"/>
      <c r="ZP253" s="165"/>
      <c r="ZQ253" s="166"/>
      <c r="ZS253" s="164"/>
      <c r="ZT253" s="168"/>
      <c r="ZU253" s="168"/>
      <c r="ZV253" s="165"/>
      <c r="ZW253" s="165"/>
      <c r="ZX253" s="165"/>
      <c r="ZY253" s="166"/>
      <c r="AAA253" s="164"/>
      <c r="AAB253" s="168"/>
      <c r="AAC253" s="168"/>
      <c r="AAD253" s="165"/>
      <c r="AAE253" s="165"/>
      <c r="AAF253" s="165"/>
      <c r="AAG253" s="166"/>
      <c r="AAI253" s="164"/>
      <c r="AAJ253" s="168"/>
      <c r="AAK253" s="168"/>
      <c r="AAL253" s="165"/>
      <c r="AAM253" s="165"/>
      <c r="AAN253" s="165"/>
      <c r="AAO253" s="166"/>
      <c r="AAQ253" s="164"/>
      <c r="AAR253" s="168"/>
      <c r="AAS253" s="168"/>
      <c r="AAT253" s="165"/>
      <c r="AAU253" s="165"/>
      <c r="AAV253" s="165"/>
      <c r="AAW253" s="166"/>
      <c r="AAY253" s="164"/>
      <c r="AAZ253" s="168"/>
      <c r="ABA253" s="168"/>
      <c r="ABB253" s="165"/>
      <c r="ABC253" s="165"/>
      <c r="ABD253" s="165"/>
      <c r="ABE253" s="166"/>
      <c r="ABG253" s="164"/>
      <c r="ABH253" s="168"/>
      <c r="ABI253" s="168"/>
      <c r="ABJ253" s="165"/>
      <c r="ABK253" s="165"/>
      <c r="ABL253" s="165"/>
      <c r="ABM253" s="166"/>
      <c r="ABO253" s="164"/>
      <c r="ABP253" s="168"/>
      <c r="ABQ253" s="168"/>
      <c r="ABR253" s="165"/>
      <c r="ABS253" s="165"/>
      <c r="ABT253" s="165"/>
      <c r="ABU253" s="166"/>
      <c r="ABW253" s="164"/>
      <c r="ABX253" s="168"/>
      <c r="ABY253" s="168"/>
      <c r="ABZ253" s="165"/>
      <c r="ACA253" s="165"/>
      <c r="ACB253" s="165"/>
      <c r="ACC253" s="166"/>
      <c r="ACE253" s="164"/>
      <c r="ACF253" s="168"/>
      <c r="ACG253" s="168"/>
      <c r="ACH253" s="165"/>
      <c r="ACI253" s="165"/>
      <c r="ACJ253" s="165"/>
      <c r="ACK253" s="166"/>
      <c r="ACM253" s="164"/>
      <c r="ACN253" s="168"/>
      <c r="ACO253" s="168"/>
      <c r="ACP253" s="165"/>
      <c r="ACQ253" s="165"/>
      <c r="ACR253" s="165"/>
      <c r="ACS253" s="166"/>
      <c r="ACU253" s="164"/>
      <c r="ACV253" s="168"/>
      <c r="ACW253" s="168"/>
      <c r="ACX253" s="165"/>
      <c r="ACY253" s="165"/>
      <c r="ACZ253" s="165"/>
      <c r="ADA253" s="166"/>
      <c r="ADC253" s="164"/>
      <c r="ADD253" s="168"/>
      <c r="ADE253" s="168"/>
      <c r="ADF253" s="165"/>
      <c r="ADG253" s="165"/>
      <c r="ADH253" s="165"/>
      <c r="ADI253" s="166"/>
      <c r="ADK253" s="164"/>
      <c r="ADL253" s="168"/>
      <c r="ADM253" s="168"/>
      <c r="ADN253" s="165"/>
      <c r="ADO253" s="165"/>
      <c r="ADP253" s="165"/>
      <c r="ADQ253" s="166"/>
      <c r="ADS253" s="164"/>
      <c r="ADT253" s="168"/>
      <c r="ADU253" s="168"/>
      <c r="ADV253" s="165"/>
      <c r="ADW253" s="165"/>
      <c r="ADX253" s="165"/>
      <c r="ADY253" s="166"/>
      <c r="AEA253" s="164"/>
      <c r="AEB253" s="168"/>
      <c r="AEC253" s="168"/>
      <c r="AED253" s="165"/>
      <c r="AEE253" s="165"/>
      <c r="AEF253" s="165"/>
      <c r="AEG253" s="166"/>
      <c r="AEI253" s="164"/>
      <c r="AEJ253" s="168"/>
      <c r="AEK253" s="168"/>
      <c r="AEL253" s="165"/>
      <c r="AEM253" s="165"/>
      <c r="AEN253" s="165"/>
      <c r="AEO253" s="166"/>
      <c r="AEQ253" s="164"/>
      <c r="AER253" s="168"/>
      <c r="AES253" s="168"/>
      <c r="AET253" s="165"/>
      <c r="AEU253" s="165"/>
      <c r="AEV253" s="165"/>
      <c r="AEW253" s="166"/>
      <c r="AEY253" s="164"/>
      <c r="AEZ253" s="168"/>
      <c r="AFA253" s="168"/>
      <c r="AFB253" s="165"/>
      <c r="AFC253" s="165"/>
      <c r="AFD253" s="165"/>
      <c r="AFE253" s="166"/>
      <c r="AFG253" s="164"/>
      <c r="AFH253" s="168"/>
      <c r="AFI253" s="168"/>
      <c r="AFJ253" s="165"/>
      <c r="AFK253" s="165"/>
      <c r="AFL253" s="165"/>
      <c r="AFM253" s="166"/>
      <c r="AFO253" s="164"/>
      <c r="AFP253" s="168"/>
      <c r="AFQ253" s="168"/>
      <c r="AFR253" s="165"/>
      <c r="AFS253" s="165"/>
      <c r="AFT253" s="165"/>
      <c r="AFU253" s="166"/>
      <c r="AFW253" s="164"/>
      <c r="AFX253" s="168"/>
      <c r="AFY253" s="168"/>
      <c r="AFZ253" s="165"/>
      <c r="AGA253" s="165"/>
      <c r="AGB253" s="165"/>
      <c r="AGC253" s="166"/>
      <c r="AGE253" s="164"/>
      <c r="AGF253" s="168"/>
      <c r="AGG253" s="168"/>
      <c r="AGH253" s="165"/>
      <c r="AGI253" s="165"/>
      <c r="AGJ253" s="165"/>
      <c r="AGK253" s="166"/>
      <c r="AGM253" s="164"/>
      <c r="AGN253" s="168"/>
      <c r="AGO253" s="168"/>
      <c r="AGP253" s="165"/>
      <c r="AGQ253" s="165"/>
      <c r="AGR253" s="165"/>
      <c r="AGS253" s="166"/>
      <c r="AGU253" s="164"/>
      <c r="AGV253" s="168"/>
      <c r="AGW253" s="168"/>
      <c r="AGX253" s="165"/>
      <c r="AGY253" s="165"/>
      <c r="AGZ253" s="165"/>
      <c r="AHA253" s="166"/>
      <c r="AHC253" s="164"/>
      <c r="AHD253" s="168"/>
      <c r="AHE253" s="168"/>
      <c r="AHF253" s="165"/>
      <c r="AHG253" s="165"/>
      <c r="AHH253" s="165"/>
      <c r="AHI253" s="166"/>
      <c r="AHK253" s="164"/>
      <c r="AHL253" s="168"/>
      <c r="AHM253" s="168"/>
      <c r="AHN253" s="165"/>
      <c r="AHO253" s="165"/>
      <c r="AHP253" s="165"/>
      <c r="AHQ253" s="166"/>
      <c r="AHS253" s="164"/>
      <c r="AHT253" s="168"/>
      <c r="AHU253" s="168"/>
      <c r="AHV253" s="165"/>
      <c r="AHW253" s="165"/>
      <c r="AHX253" s="165"/>
      <c r="AHY253" s="166"/>
      <c r="AIA253" s="164"/>
      <c r="AIB253" s="168"/>
      <c r="AIC253" s="168"/>
      <c r="AID253" s="165"/>
      <c r="AIE253" s="165"/>
      <c r="AIF253" s="165"/>
      <c r="AIG253" s="166"/>
      <c r="AII253" s="164"/>
      <c r="AIJ253" s="168"/>
      <c r="AIK253" s="168"/>
      <c r="AIL253" s="165"/>
      <c r="AIM253" s="165"/>
      <c r="AIN253" s="165"/>
      <c r="AIO253" s="166"/>
      <c r="AIQ253" s="164"/>
      <c r="AIR253" s="168"/>
      <c r="AIS253" s="168"/>
      <c r="AIT253" s="165"/>
      <c r="AIU253" s="165"/>
      <c r="AIV253" s="165"/>
      <c r="AIW253" s="166"/>
      <c r="AIY253" s="164"/>
      <c r="AIZ253" s="168"/>
      <c r="AJA253" s="168"/>
      <c r="AJB253" s="165"/>
      <c r="AJC253" s="165"/>
      <c r="AJD253" s="165"/>
      <c r="AJE253" s="166"/>
      <c r="AJG253" s="164"/>
      <c r="AJH253" s="168"/>
      <c r="AJI253" s="168"/>
      <c r="AJJ253" s="165"/>
      <c r="AJK253" s="165"/>
      <c r="AJL253" s="165"/>
      <c r="AJM253" s="166"/>
      <c r="AJO253" s="164"/>
      <c r="AJP253" s="168"/>
      <c r="AJQ253" s="168"/>
      <c r="AJR253" s="165"/>
      <c r="AJS253" s="165"/>
      <c r="AJT253" s="165"/>
      <c r="AJU253" s="166"/>
      <c r="AJW253" s="164"/>
      <c r="AJX253" s="168"/>
      <c r="AJY253" s="168"/>
      <c r="AJZ253" s="165"/>
      <c r="AKA253" s="165"/>
      <c r="AKB253" s="165"/>
      <c r="AKC253" s="166"/>
      <c r="AKE253" s="164"/>
      <c r="AKF253" s="168"/>
      <c r="AKG253" s="168"/>
      <c r="AKH253" s="165"/>
      <c r="AKI253" s="165"/>
      <c r="AKJ253" s="165"/>
      <c r="AKK253" s="166"/>
      <c r="AKM253" s="164"/>
      <c r="AKN253" s="168"/>
      <c r="AKO253" s="168"/>
      <c r="AKP253" s="165"/>
      <c r="AKQ253" s="165"/>
      <c r="AKR253" s="165"/>
      <c r="AKS253" s="166"/>
      <c r="AKU253" s="164"/>
      <c r="AKV253" s="168"/>
      <c r="AKW253" s="168"/>
      <c r="AKX253" s="165"/>
      <c r="AKY253" s="165"/>
      <c r="AKZ253" s="165"/>
      <c r="ALA253" s="166"/>
      <c r="ALC253" s="164"/>
      <c r="ALD253" s="168"/>
      <c r="ALE253" s="168"/>
      <c r="ALF253" s="165"/>
      <c r="ALG253" s="165"/>
      <c r="ALH253" s="165"/>
      <c r="ALI253" s="166"/>
      <c r="ALK253" s="164"/>
      <c r="ALL253" s="168"/>
      <c r="ALM253" s="168"/>
      <c r="ALN253" s="165"/>
      <c r="ALO253" s="165"/>
      <c r="ALP253" s="165"/>
      <c r="ALQ253" s="166"/>
      <c r="ALS253" s="164"/>
      <c r="ALT253" s="168"/>
      <c r="ALU253" s="168"/>
      <c r="ALV253" s="165"/>
      <c r="ALW253" s="165"/>
      <c r="ALX253" s="165"/>
      <c r="ALY253" s="166"/>
      <c r="AMA253" s="164"/>
      <c r="AMB253" s="168"/>
      <c r="AMC253" s="168"/>
      <c r="AMD253" s="165"/>
      <c r="AME253" s="165"/>
      <c r="AMF253" s="165"/>
      <c r="AMG253" s="166"/>
      <c r="AMI253" s="164"/>
      <c r="AMJ253" s="168"/>
      <c r="AMK253" s="168"/>
      <c r="AML253" s="165"/>
      <c r="AMM253" s="165"/>
      <c r="AMN253" s="165"/>
      <c r="AMO253" s="166"/>
      <c r="AMQ253" s="164"/>
      <c r="AMR253" s="168"/>
      <c r="AMS253" s="168"/>
      <c r="AMT253" s="165"/>
      <c r="AMU253" s="165"/>
      <c r="AMV253" s="165"/>
      <c r="AMW253" s="166"/>
      <c r="AMY253" s="164"/>
      <c r="AMZ253" s="168"/>
      <c r="ANA253" s="168"/>
      <c r="ANB253" s="165"/>
      <c r="ANC253" s="165"/>
      <c r="AND253" s="165"/>
      <c r="ANE253" s="166"/>
      <c r="ANG253" s="164"/>
      <c r="ANH253" s="168"/>
      <c r="ANI253" s="168"/>
      <c r="ANJ253" s="165"/>
      <c r="ANK253" s="165"/>
      <c r="ANL253" s="165"/>
      <c r="ANM253" s="166"/>
      <c r="ANO253" s="164"/>
      <c r="ANP253" s="168"/>
      <c r="ANQ253" s="168"/>
      <c r="ANR253" s="165"/>
      <c r="ANS253" s="165"/>
      <c r="ANT253" s="165"/>
      <c r="ANU253" s="166"/>
      <c r="ANW253" s="164"/>
      <c r="ANX253" s="168"/>
      <c r="ANY253" s="168"/>
      <c r="ANZ253" s="165"/>
      <c r="AOA253" s="165"/>
      <c r="AOB253" s="165"/>
      <c r="AOC253" s="166"/>
      <c r="AOE253" s="164"/>
      <c r="AOF253" s="168"/>
      <c r="AOG253" s="168"/>
      <c r="AOH253" s="165"/>
      <c r="AOI253" s="165"/>
      <c r="AOJ253" s="165"/>
      <c r="AOK253" s="166"/>
      <c r="AOM253" s="164"/>
      <c r="AON253" s="168"/>
      <c r="AOO253" s="168"/>
      <c r="AOP253" s="165"/>
      <c r="AOQ253" s="165"/>
      <c r="AOR253" s="165"/>
      <c r="AOS253" s="166"/>
      <c r="AOU253" s="164"/>
      <c r="AOV253" s="168"/>
      <c r="AOW253" s="168"/>
      <c r="AOX253" s="165"/>
      <c r="AOY253" s="165"/>
      <c r="AOZ253" s="165"/>
      <c r="APA253" s="166"/>
      <c r="APC253" s="164"/>
      <c r="APD253" s="168"/>
      <c r="APE253" s="168"/>
      <c r="APF253" s="165"/>
      <c r="APG253" s="165"/>
      <c r="APH253" s="165"/>
      <c r="API253" s="166"/>
      <c r="APK253" s="164"/>
      <c r="APL253" s="168"/>
      <c r="APM253" s="168"/>
      <c r="APN253" s="165"/>
      <c r="APO253" s="165"/>
      <c r="APP253" s="165"/>
      <c r="APQ253" s="166"/>
      <c r="APS253" s="164"/>
      <c r="APT253" s="168"/>
      <c r="APU253" s="168"/>
      <c r="APV253" s="165"/>
      <c r="APW253" s="165"/>
      <c r="APX253" s="165"/>
      <c r="APY253" s="166"/>
      <c r="AQA253" s="164"/>
      <c r="AQB253" s="168"/>
      <c r="AQC253" s="168"/>
      <c r="AQD253" s="165"/>
      <c r="AQE253" s="165"/>
      <c r="AQF253" s="165"/>
      <c r="AQG253" s="166"/>
      <c r="AQI253" s="164"/>
      <c r="AQJ253" s="168"/>
      <c r="AQK253" s="168"/>
      <c r="AQL253" s="165"/>
      <c r="AQM253" s="165"/>
      <c r="AQN253" s="165"/>
      <c r="AQO253" s="166"/>
      <c r="AQQ253" s="164"/>
      <c r="AQR253" s="168"/>
      <c r="AQS253" s="168"/>
      <c r="AQT253" s="165"/>
      <c r="AQU253" s="165"/>
      <c r="AQV253" s="165"/>
      <c r="AQW253" s="166"/>
      <c r="AQY253" s="164"/>
      <c r="AQZ253" s="168"/>
      <c r="ARA253" s="168"/>
      <c r="ARB253" s="165"/>
      <c r="ARC253" s="165"/>
      <c r="ARD253" s="165"/>
      <c r="ARE253" s="166"/>
      <c r="ARG253" s="164"/>
      <c r="ARH253" s="168"/>
      <c r="ARI253" s="168"/>
      <c r="ARJ253" s="165"/>
      <c r="ARK253" s="165"/>
      <c r="ARL253" s="165"/>
      <c r="ARM253" s="166"/>
      <c r="ARO253" s="164"/>
      <c r="ARP253" s="168"/>
      <c r="ARQ253" s="168"/>
      <c r="ARR253" s="165"/>
      <c r="ARS253" s="165"/>
      <c r="ART253" s="165"/>
      <c r="ARU253" s="166"/>
      <c r="ARW253" s="164"/>
      <c r="ARX253" s="168"/>
      <c r="ARY253" s="168"/>
      <c r="ARZ253" s="165"/>
      <c r="ASA253" s="165"/>
      <c r="ASB253" s="165"/>
      <c r="ASC253" s="166"/>
      <c r="ASE253" s="164"/>
      <c r="ASF253" s="168"/>
      <c r="ASG253" s="168"/>
      <c r="ASH253" s="165"/>
      <c r="ASI253" s="165"/>
      <c r="ASJ253" s="165"/>
      <c r="ASK253" s="166"/>
      <c r="ASM253" s="164"/>
      <c r="ASN253" s="168"/>
      <c r="ASO253" s="168"/>
      <c r="ASP253" s="165"/>
      <c r="ASQ253" s="165"/>
      <c r="ASR253" s="165"/>
      <c r="ASS253" s="166"/>
      <c r="ASU253" s="164"/>
      <c r="ASV253" s="168"/>
      <c r="ASW253" s="168"/>
      <c r="ASX253" s="165"/>
      <c r="ASY253" s="165"/>
      <c r="ASZ253" s="165"/>
      <c r="ATA253" s="166"/>
      <c r="ATC253" s="164"/>
      <c r="ATD253" s="168"/>
      <c r="ATE253" s="168"/>
      <c r="ATF253" s="165"/>
      <c r="ATG253" s="165"/>
      <c r="ATH253" s="165"/>
      <c r="ATI253" s="166"/>
      <c r="ATK253" s="164"/>
      <c r="ATL253" s="168"/>
      <c r="ATM253" s="168"/>
      <c r="ATN253" s="165"/>
      <c r="ATO253" s="165"/>
      <c r="ATP253" s="165"/>
      <c r="ATQ253" s="166"/>
      <c r="ATS253" s="164"/>
      <c r="ATT253" s="168"/>
      <c r="ATU253" s="168"/>
      <c r="ATV253" s="165"/>
      <c r="ATW253" s="165"/>
      <c r="ATX253" s="165"/>
      <c r="ATY253" s="166"/>
      <c r="AUA253" s="164"/>
      <c r="AUB253" s="168"/>
      <c r="AUC253" s="168"/>
      <c r="AUD253" s="165"/>
      <c r="AUE253" s="165"/>
      <c r="AUF253" s="165"/>
      <c r="AUG253" s="166"/>
      <c r="AUI253" s="164"/>
      <c r="AUJ253" s="168"/>
      <c r="AUK253" s="168"/>
      <c r="AUL253" s="165"/>
      <c r="AUM253" s="165"/>
      <c r="AUN253" s="165"/>
      <c r="AUO253" s="166"/>
      <c r="AUQ253" s="164"/>
      <c r="AUR253" s="168"/>
      <c r="AUS253" s="168"/>
      <c r="AUT253" s="165"/>
      <c r="AUU253" s="165"/>
      <c r="AUV253" s="165"/>
      <c r="AUW253" s="166"/>
      <c r="AUY253" s="164"/>
      <c r="AUZ253" s="168"/>
      <c r="AVA253" s="168"/>
      <c r="AVB253" s="165"/>
      <c r="AVC253" s="165"/>
      <c r="AVD253" s="165"/>
      <c r="AVE253" s="166"/>
      <c r="AVG253" s="164"/>
      <c r="AVH253" s="168"/>
      <c r="AVI253" s="168"/>
      <c r="AVJ253" s="165"/>
      <c r="AVK253" s="165"/>
      <c r="AVL253" s="165"/>
      <c r="AVM253" s="166"/>
      <c r="AVO253" s="164"/>
      <c r="AVP253" s="168"/>
      <c r="AVQ253" s="168"/>
      <c r="AVR253" s="165"/>
      <c r="AVS253" s="165"/>
      <c r="AVT253" s="165"/>
      <c r="AVU253" s="166"/>
      <c r="AVW253" s="164"/>
      <c r="AVX253" s="168"/>
      <c r="AVY253" s="168"/>
      <c r="AVZ253" s="165"/>
      <c r="AWA253" s="165"/>
      <c r="AWB253" s="165"/>
      <c r="AWC253" s="166"/>
      <c r="AWE253" s="164"/>
      <c r="AWF253" s="168"/>
      <c r="AWG253" s="168"/>
      <c r="AWH253" s="165"/>
      <c r="AWI253" s="165"/>
      <c r="AWJ253" s="165"/>
      <c r="AWK253" s="166"/>
      <c r="AWM253" s="164"/>
      <c r="AWN253" s="168"/>
      <c r="AWO253" s="168"/>
      <c r="AWP253" s="165"/>
      <c r="AWQ253" s="165"/>
      <c r="AWR253" s="165"/>
      <c r="AWS253" s="166"/>
      <c r="AWU253" s="164"/>
      <c r="AWV253" s="168"/>
      <c r="AWW253" s="168"/>
      <c r="AWX253" s="165"/>
      <c r="AWY253" s="165"/>
      <c r="AWZ253" s="165"/>
      <c r="AXA253" s="166"/>
      <c r="AXC253" s="164"/>
      <c r="AXD253" s="168"/>
      <c r="AXE253" s="168"/>
      <c r="AXF253" s="165"/>
      <c r="AXG253" s="165"/>
      <c r="AXH253" s="165"/>
      <c r="AXI253" s="166"/>
      <c r="AXK253" s="164"/>
      <c r="AXL253" s="168"/>
      <c r="AXM253" s="168"/>
      <c r="AXN253" s="165"/>
      <c r="AXO253" s="165"/>
      <c r="AXP253" s="165"/>
      <c r="AXQ253" s="166"/>
      <c r="AXS253" s="164"/>
      <c r="AXT253" s="168"/>
      <c r="AXU253" s="168"/>
      <c r="AXV253" s="165"/>
      <c r="AXW253" s="165"/>
      <c r="AXX253" s="165"/>
      <c r="AXY253" s="166"/>
      <c r="AYA253" s="164"/>
      <c r="AYB253" s="168"/>
      <c r="AYC253" s="168"/>
      <c r="AYD253" s="165"/>
      <c r="AYE253" s="165"/>
      <c r="AYF253" s="165"/>
      <c r="AYG253" s="166"/>
      <c r="AYI253" s="164"/>
      <c r="AYJ253" s="168"/>
      <c r="AYK253" s="168"/>
      <c r="AYL253" s="165"/>
      <c r="AYM253" s="165"/>
      <c r="AYN253" s="165"/>
      <c r="AYO253" s="166"/>
      <c r="AYQ253" s="164"/>
      <c r="AYR253" s="168"/>
      <c r="AYS253" s="168"/>
      <c r="AYT253" s="165"/>
      <c r="AYU253" s="165"/>
      <c r="AYV253" s="165"/>
      <c r="AYW253" s="166"/>
      <c r="AYY253" s="164"/>
      <c r="AYZ253" s="168"/>
      <c r="AZA253" s="168"/>
      <c r="AZB253" s="165"/>
      <c r="AZC253" s="165"/>
      <c r="AZD253" s="165"/>
      <c r="AZE253" s="166"/>
      <c r="AZG253" s="164"/>
      <c r="AZH253" s="168"/>
      <c r="AZI253" s="168"/>
      <c r="AZJ253" s="165"/>
      <c r="AZK253" s="165"/>
      <c r="AZL253" s="165"/>
      <c r="AZM253" s="166"/>
      <c r="AZO253" s="164"/>
      <c r="AZP253" s="168"/>
      <c r="AZQ253" s="168"/>
      <c r="AZR253" s="165"/>
      <c r="AZS253" s="165"/>
      <c r="AZT253" s="165"/>
      <c r="AZU253" s="166"/>
      <c r="AZW253" s="164"/>
      <c r="AZX253" s="168"/>
      <c r="AZY253" s="168"/>
      <c r="AZZ253" s="165"/>
      <c r="BAA253" s="165"/>
      <c r="BAB253" s="165"/>
      <c r="BAC253" s="166"/>
      <c r="BAE253" s="164"/>
      <c r="BAF253" s="168"/>
      <c r="BAG253" s="168"/>
      <c r="BAH253" s="165"/>
      <c r="BAI253" s="165"/>
      <c r="BAJ253" s="165"/>
      <c r="BAK253" s="166"/>
      <c r="BAM253" s="164"/>
      <c r="BAN253" s="168"/>
      <c r="BAO253" s="168"/>
      <c r="BAP253" s="165"/>
      <c r="BAQ253" s="165"/>
      <c r="BAR253" s="165"/>
      <c r="BAS253" s="166"/>
      <c r="BAU253" s="164"/>
      <c r="BAV253" s="168"/>
      <c r="BAW253" s="168"/>
      <c r="BAX253" s="165"/>
      <c r="BAY253" s="165"/>
      <c r="BAZ253" s="165"/>
      <c r="BBA253" s="166"/>
      <c r="BBC253" s="164"/>
      <c r="BBD253" s="168"/>
      <c r="BBE253" s="168"/>
      <c r="BBF253" s="165"/>
      <c r="BBG253" s="165"/>
      <c r="BBH253" s="165"/>
      <c r="BBI253" s="166"/>
      <c r="BBK253" s="164"/>
      <c r="BBL253" s="168"/>
      <c r="BBM253" s="168"/>
      <c r="BBN253" s="165"/>
      <c r="BBO253" s="165"/>
      <c r="BBP253" s="165"/>
      <c r="BBQ253" s="166"/>
      <c r="BBS253" s="164"/>
      <c r="BBT253" s="168"/>
      <c r="BBU253" s="168"/>
      <c r="BBV253" s="165"/>
      <c r="BBW253" s="165"/>
      <c r="BBX253" s="165"/>
      <c r="BBY253" s="166"/>
      <c r="BCA253" s="164"/>
      <c r="BCB253" s="168"/>
      <c r="BCC253" s="168"/>
      <c r="BCD253" s="165"/>
      <c r="BCE253" s="165"/>
      <c r="BCF253" s="165"/>
      <c r="BCG253" s="166"/>
      <c r="BCI253" s="164"/>
      <c r="BCJ253" s="168"/>
      <c r="BCK253" s="168"/>
      <c r="BCL253" s="165"/>
      <c r="BCM253" s="165"/>
      <c r="BCN253" s="165"/>
      <c r="BCO253" s="166"/>
      <c r="BCQ253" s="164"/>
      <c r="BCR253" s="168"/>
      <c r="BCS253" s="168"/>
      <c r="BCT253" s="165"/>
      <c r="BCU253" s="165"/>
      <c r="BCV253" s="165"/>
      <c r="BCW253" s="166"/>
      <c r="BCY253" s="164"/>
      <c r="BCZ253" s="168"/>
      <c r="BDA253" s="168"/>
      <c r="BDB253" s="165"/>
      <c r="BDC253" s="165"/>
      <c r="BDD253" s="165"/>
      <c r="BDE253" s="166"/>
      <c r="BDG253" s="164"/>
      <c r="BDH253" s="168"/>
      <c r="BDI253" s="168"/>
      <c r="BDJ253" s="165"/>
      <c r="BDK253" s="165"/>
      <c r="BDL253" s="165"/>
      <c r="BDM253" s="166"/>
      <c r="BDO253" s="164"/>
      <c r="BDP253" s="168"/>
      <c r="BDQ253" s="168"/>
      <c r="BDR253" s="165"/>
      <c r="BDS253" s="165"/>
      <c r="BDT253" s="165"/>
      <c r="BDU253" s="166"/>
      <c r="BDW253" s="164"/>
      <c r="BDX253" s="168"/>
      <c r="BDY253" s="168"/>
      <c r="BDZ253" s="165"/>
      <c r="BEA253" s="165"/>
      <c r="BEB253" s="165"/>
      <c r="BEC253" s="166"/>
      <c r="BEE253" s="164"/>
      <c r="BEF253" s="168"/>
      <c r="BEG253" s="168"/>
      <c r="BEH253" s="165"/>
      <c r="BEI253" s="165"/>
      <c r="BEJ253" s="165"/>
      <c r="BEK253" s="166"/>
      <c r="BEM253" s="164"/>
      <c r="BEN253" s="168"/>
      <c r="BEO253" s="168"/>
      <c r="BEP253" s="165"/>
      <c r="BEQ253" s="165"/>
      <c r="BER253" s="165"/>
      <c r="BES253" s="166"/>
      <c r="BEU253" s="164"/>
      <c r="BEV253" s="168"/>
      <c r="BEW253" s="168"/>
      <c r="BEX253" s="165"/>
      <c r="BEY253" s="165"/>
      <c r="BEZ253" s="165"/>
      <c r="BFA253" s="166"/>
      <c r="BFC253" s="164"/>
      <c r="BFD253" s="168"/>
      <c r="BFE253" s="168"/>
      <c r="BFF253" s="165"/>
      <c r="BFG253" s="165"/>
      <c r="BFH253" s="165"/>
      <c r="BFI253" s="166"/>
      <c r="BFK253" s="164"/>
      <c r="BFL253" s="168"/>
      <c r="BFM253" s="168"/>
      <c r="BFN253" s="165"/>
      <c r="BFO253" s="165"/>
      <c r="BFP253" s="165"/>
      <c r="BFQ253" s="166"/>
      <c r="BFS253" s="164"/>
      <c r="BFT253" s="168"/>
      <c r="BFU253" s="168"/>
      <c r="BFV253" s="165"/>
      <c r="BFW253" s="165"/>
      <c r="BFX253" s="165"/>
      <c r="BFY253" s="166"/>
      <c r="BGA253" s="164"/>
      <c r="BGB253" s="168"/>
      <c r="BGC253" s="168"/>
      <c r="BGD253" s="165"/>
      <c r="BGE253" s="165"/>
      <c r="BGF253" s="165"/>
      <c r="BGG253" s="166"/>
      <c r="BGI253" s="164"/>
      <c r="BGJ253" s="168"/>
      <c r="BGK253" s="168"/>
      <c r="BGL253" s="165"/>
      <c r="BGM253" s="165"/>
      <c r="BGN253" s="165"/>
      <c r="BGO253" s="166"/>
      <c r="BGQ253" s="164"/>
      <c r="BGR253" s="168"/>
      <c r="BGS253" s="168"/>
      <c r="BGT253" s="165"/>
      <c r="BGU253" s="165"/>
      <c r="BGV253" s="165"/>
      <c r="BGW253" s="166"/>
      <c r="BGY253" s="164"/>
      <c r="BGZ253" s="168"/>
      <c r="BHA253" s="168"/>
      <c r="BHB253" s="165"/>
      <c r="BHC253" s="165"/>
      <c r="BHD253" s="165"/>
      <c r="BHE253" s="166"/>
      <c r="BHG253" s="164"/>
      <c r="BHH253" s="168"/>
      <c r="BHI253" s="168"/>
      <c r="BHJ253" s="165"/>
      <c r="BHK253" s="165"/>
      <c r="BHL253" s="165"/>
      <c r="BHM253" s="166"/>
      <c r="BHO253" s="164"/>
      <c r="BHP253" s="168"/>
      <c r="BHQ253" s="168"/>
      <c r="BHR253" s="165"/>
      <c r="BHS253" s="165"/>
      <c r="BHT253" s="165"/>
      <c r="BHU253" s="166"/>
      <c r="BHW253" s="164"/>
      <c r="BHX253" s="168"/>
      <c r="BHY253" s="168"/>
      <c r="BHZ253" s="165"/>
      <c r="BIA253" s="165"/>
      <c r="BIB253" s="165"/>
      <c r="BIC253" s="166"/>
      <c r="BIE253" s="164"/>
      <c r="BIF253" s="168"/>
      <c r="BIG253" s="168"/>
      <c r="BIH253" s="165"/>
      <c r="BII253" s="165"/>
      <c r="BIJ253" s="165"/>
      <c r="BIK253" s="166"/>
      <c r="BIM253" s="164"/>
      <c r="BIN253" s="168"/>
      <c r="BIO253" s="168"/>
      <c r="BIP253" s="165"/>
      <c r="BIQ253" s="165"/>
      <c r="BIR253" s="165"/>
      <c r="BIS253" s="166"/>
      <c r="BIU253" s="164"/>
      <c r="BIV253" s="168"/>
      <c r="BIW253" s="168"/>
      <c r="BIX253" s="165"/>
      <c r="BIY253" s="165"/>
      <c r="BIZ253" s="165"/>
      <c r="BJA253" s="166"/>
      <c r="BJC253" s="164"/>
      <c r="BJD253" s="168"/>
      <c r="BJE253" s="168"/>
      <c r="BJF253" s="165"/>
      <c r="BJG253" s="165"/>
      <c r="BJH253" s="165"/>
      <c r="BJI253" s="166"/>
      <c r="BJK253" s="164"/>
      <c r="BJL253" s="168"/>
      <c r="BJM253" s="168"/>
      <c r="BJN253" s="165"/>
      <c r="BJO253" s="165"/>
      <c r="BJP253" s="165"/>
      <c r="BJQ253" s="166"/>
      <c r="BJS253" s="164"/>
      <c r="BJT253" s="168"/>
      <c r="BJU253" s="168"/>
      <c r="BJV253" s="165"/>
      <c r="BJW253" s="165"/>
      <c r="BJX253" s="165"/>
      <c r="BJY253" s="166"/>
      <c r="BKA253" s="164"/>
      <c r="BKB253" s="168"/>
      <c r="BKC253" s="168"/>
      <c r="BKD253" s="165"/>
      <c r="BKE253" s="165"/>
      <c r="BKF253" s="165"/>
      <c r="BKG253" s="166"/>
      <c r="BKI253" s="164"/>
      <c r="BKJ253" s="168"/>
      <c r="BKK253" s="168"/>
      <c r="BKL253" s="165"/>
      <c r="BKM253" s="165"/>
      <c r="BKN253" s="165"/>
      <c r="BKO253" s="166"/>
      <c r="BKQ253" s="164"/>
      <c r="BKR253" s="168"/>
      <c r="BKS253" s="168"/>
      <c r="BKT253" s="165"/>
      <c r="BKU253" s="165"/>
      <c r="BKV253" s="165"/>
      <c r="BKW253" s="166"/>
      <c r="BKY253" s="164"/>
      <c r="BKZ253" s="168"/>
      <c r="BLA253" s="168"/>
      <c r="BLB253" s="165"/>
      <c r="BLC253" s="165"/>
      <c r="BLD253" s="165"/>
      <c r="BLE253" s="166"/>
      <c r="BLG253" s="164"/>
      <c r="BLH253" s="168"/>
      <c r="BLI253" s="168"/>
      <c r="BLJ253" s="165"/>
      <c r="BLK253" s="165"/>
      <c r="BLL253" s="165"/>
      <c r="BLM253" s="166"/>
      <c r="BLO253" s="164"/>
      <c r="BLP253" s="168"/>
      <c r="BLQ253" s="168"/>
      <c r="BLR253" s="165"/>
      <c r="BLS253" s="165"/>
      <c r="BLT253" s="165"/>
      <c r="BLU253" s="166"/>
      <c r="BLW253" s="164"/>
      <c r="BLX253" s="168"/>
      <c r="BLY253" s="168"/>
      <c r="BLZ253" s="165"/>
      <c r="BMA253" s="165"/>
      <c r="BMB253" s="165"/>
      <c r="BMC253" s="166"/>
      <c r="BME253" s="164"/>
      <c r="BMF253" s="168"/>
      <c r="BMG253" s="168"/>
      <c r="BMH253" s="165"/>
      <c r="BMI253" s="165"/>
      <c r="BMJ253" s="165"/>
      <c r="BMK253" s="166"/>
      <c r="BMM253" s="164"/>
      <c r="BMN253" s="168"/>
      <c r="BMO253" s="168"/>
      <c r="BMP253" s="165"/>
      <c r="BMQ253" s="165"/>
      <c r="BMR253" s="165"/>
      <c r="BMS253" s="166"/>
      <c r="BMU253" s="164"/>
      <c r="BMV253" s="168"/>
      <c r="BMW253" s="168"/>
      <c r="BMX253" s="165"/>
      <c r="BMY253" s="165"/>
      <c r="BMZ253" s="165"/>
      <c r="BNA253" s="166"/>
      <c r="BNC253" s="164"/>
      <c r="BND253" s="168"/>
      <c r="BNE253" s="168"/>
      <c r="BNF253" s="165"/>
      <c r="BNG253" s="165"/>
      <c r="BNH253" s="165"/>
      <c r="BNI253" s="166"/>
      <c r="BNK253" s="164"/>
      <c r="BNL253" s="168"/>
      <c r="BNM253" s="168"/>
      <c r="BNN253" s="165"/>
      <c r="BNO253" s="165"/>
      <c r="BNP253" s="165"/>
      <c r="BNQ253" s="166"/>
      <c r="BNS253" s="164"/>
      <c r="BNT253" s="168"/>
      <c r="BNU253" s="168"/>
      <c r="BNV253" s="165"/>
      <c r="BNW253" s="165"/>
      <c r="BNX253" s="165"/>
      <c r="BNY253" s="166"/>
      <c r="BOA253" s="164"/>
      <c r="BOB253" s="168"/>
      <c r="BOC253" s="168"/>
      <c r="BOD253" s="165"/>
      <c r="BOE253" s="165"/>
      <c r="BOF253" s="165"/>
      <c r="BOG253" s="166"/>
      <c r="BOI253" s="164"/>
      <c r="BOJ253" s="168"/>
      <c r="BOK253" s="168"/>
      <c r="BOL253" s="165"/>
      <c r="BOM253" s="165"/>
      <c r="BON253" s="165"/>
      <c r="BOO253" s="166"/>
      <c r="BOQ253" s="164"/>
      <c r="BOR253" s="168"/>
      <c r="BOS253" s="168"/>
      <c r="BOT253" s="165"/>
      <c r="BOU253" s="165"/>
      <c r="BOV253" s="165"/>
      <c r="BOW253" s="166"/>
      <c r="BOY253" s="164"/>
      <c r="BOZ253" s="168"/>
      <c r="BPA253" s="168"/>
      <c r="BPB253" s="165"/>
      <c r="BPC253" s="165"/>
      <c r="BPD253" s="165"/>
      <c r="BPE253" s="166"/>
      <c r="BPG253" s="164"/>
      <c r="BPH253" s="168"/>
      <c r="BPI253" s="168"/>
      <c r="BPJ253" s="165"/>
      <c r="BPK253" s="165"/>
      <c r="BPL253" s="165"/>
      <c r="BPM253" s="166"/>
      <c r="BPO253" s="164"/>
      <c r="BPP253" s="168"/>
      <c r="BPQ253" s="168"/>
      <c r="BPR253" s="165"/>
      <c r="BPS253" s="165"/>
      <c r="BPT253" s="165"/>
      <c r="BPU253" s="166"/>
      <c r="BPW253" s="164"/>
      <c r="BPX253" s="168"/>
      <c r="BPY253" s="168"/>
      <c r="BPZ253" s="165"/>
      <c r="BQA253" s="165"/>
      <c r="BQB253" s="165"/>
      <c r="BQC253" s="166"/>
      <c r="BQE253" s="164"/>
      <c r="BQF253" s="168"/>
      <c r="BQG253" s="168"/>
      <c r="BQH253" s="165"/>
      <c r="BQI253" s="165"/>
      <c r="BQJ253" s="165"/>
      <c r="BQK253" s="166"/>
      <c r="BQM253" s="164"/>
      <c r="BQN253" s="168"/>
      <c r="BQO253" s="168"/>
      <c r="BQP253" s="165"/>
      <c r="BQQ253" s="165"/>
      <c r="BQR253" s="165"/>
      <c r="BQS253" s="166"/>
      <c r="BQU253" s="164"/>
      <c r="BQV253" s="168"/>
      <c r="BQW253" s="168"/>
      <c r="BQX253" s="165"/>
      <c r="BQY253" s="165"/>
      <c r="BQZ253" s="165"/>
      <c r="BRA253" s="166"/>
      <c r="BRC253" s="164"/>
      <c r="BRD253" s="168"/>
      <c r="BRE253" s="168"/>
      <c r="BRF253" s="165"/>
      <c r="BRG253" s="165"/>
      <c r="BRH253" s="165"/>
      <c r="BRI253" s="166"/>
      <c r="BRK253" s="164"/>
      <c r="BRL253" s="168"/>
      <c r="BRM253" s="168"/>
      <c r="BRN253" s="165"/>
      <c r="BRO253" s="165"/>
      <c r="BRP253" s="165"/>
      <c r="BRQ253" s="166"/>
      <c r="BRS253" s="164"/>
      <c r="BRT253" s="168"/>
      <c r="BRU253" s="168"/>
      <c r="BRV253" s="165"/>
      <c r="BRW253" s="165"/>
      <c r="BRX253" s="165"/>
      <c r="BRY253" s="166"/>
      <c r="BSA253" s="164"/>
      <c r="BSB253" s="168"/>
      <c r="BSC253" s="168"/>
      <c r="BSD253" s="165"/>
      <c r="BSE253" s="165"/>
      <c r="BSF253" s="165"/>
      <c r="BSG253" s="166"/>
      <c r="BSI253" s="164"/>
      <c r="BSJ253" s="168"/>
      <c r="BSK253" s="168"/>
      <c r="BSL253" s="165"/>
      <c r="BSM253" s="165"/>
      <c r="BSN253" s="165"/>
      <c r="BSO253" s="166"/>
      <c r="BSQ253" s="164"/>
      <c r="BSR253" s="168"/>
      <c r="BSS253" s="168"/>
      <c r="BST253" s="165"/>
      <c r="BSU253" s="165"/>
      <c r="BSV253" s="165"/>
      <c r="BSW253" s="166"/>
      <c r="BSY253" s="164"/>
      <c r="BSZ253" s="168"/>
      <c r="BTA253" s="168"/>
      <c r="BTB253" s="165"/>
      <c r="BTC253" s="165"/>
      <c r="BTD253" s="165"/>
      <c r="BTE253" s="166"/>
      <c r="BTG253" s="164"/>
      <c r="BTH253" s="168"/>
      <c r="BTI253" s="168"/>
      <c r="BTJ253" s="165"/>
      <c r="BTK253" s="165"/>
      <c r="BTL253" s="165"/>
      <c r="BTM253" s="166"/>
      <c r="BTO253" s="164"/>
      <c r="BTP253" s="168"/>
      <c r="BTQ253" s="168"/>
      <c r="BTR253" s="165"/>
      <c r="BTS253" s="165"/>
      <c r="BTT253" s="165"/>
      <c r="BTU253" s="166"/>
      <c r="BTW253" s="164"/>
      <c r="BTX253" s="168"/>
      <c r="BTY253" s="168"/>
      <c r="BTZ253" s="165"/>
      <c r="BUA253" s="165"/>
      <c r="BUB253" s="165"/>
      <c r="BUC253" s="166"/>
      <c r="BUE253" s="164"/>
      <c r="BUF253" s="168"/>
      <c r="BUG253" s="168"/>
      <c r="BUH253" s="165"/>
      <c r="BUI253" s="165"/>
      <c r="BUJ253" s="165"/>
      <c r="BUK253" s="166"/>
      <c r="BUM253" s="164"/>
      <c r="BUN253" s="168"/>
      <c r="BUO253" s="168"/>
      <c r="BUP253" s="165"/>
      <c r="BUQ253" s="165"/>
      <c r="BUR253" s="165"/>
      <c r="BUS253" s="166"/>
      <c r="BUU253" s="164"/>
      <c r="BUV253" s="168"/>
      <c r="BUW253" s="168"/>
      <c r="BUX253" s="165"/>
      <c r="BUY253" s="165"/>
      <c r="BUZ253" s="165"/>
      <c r="BVA253" s="166"/>
      <c r="BVC253" s="164"/>
      <c r="BVD253" s="168"/>
      <c r="BVE253" s="168"/>
      <c r="BVF253" s="165"/>
      <c r="BVG253" s="165"/>
      <c r="BVH253" s="165"/>
      <c r="BVI253" s="166"/>
      <c r="BVK253" s="164"/>
      <c r="BVL253" s="168"/>
      <c r="BVM253" s="168"/>
      <c r="BVN253" s="165"/>
      <c r="BVO253" s="165"/>
      <c r="BVP253" s="165"/>
      <c r="BVQ253" s="166"/>
      <c r="BVS253" s="164"/>
      <c r="BVT253" s="168"/>
      <c r="BVU253" s="168"/>
      <c r="BVV253" s="165"/>
      <c r="BVW253" s="165"/>
      <c r="BVX253" s="165"/>
      <c r="BVY253" s="166"/>
      <c r="BWA253" s="164"/>
      <c r="BWB253" s="168"/>
      <c r="BWC253" s="168"/>
      <c r="BWD253" s="165"/>
      <c r="BWE253" s="165"/>
      <c r="BWF253" s="165"/>
      <c r="BWG253" s="166"/>
      <c r="BWI253" s="164"/>
      <c r="BWJ253" s="168"/>
      <c r="BWK253" s="168"/>
      <c r="BWL253" s="165"/>
      <c r="BWM253" s="165"/>
      <c r="BWN253" s="165"/>
      <c r="BWO253" s="166"/>
      <c r="BWQ253" s="164"/>
      <c r="BWR253" s="168"/>
      <c r="BWS253" s="168"/>
      <c r="BWT253" s="165"/>
      <c r="BWU253" s="165"/>
      <c r="BWV253" s="165"/>
      <c r="BWW253" s="166"/>
      <c r="BWY253" s="164"/>
      <c r="BWZ253" s="168"/>
      <c r="BXA253" s="168"/>
      <c r="BXB253" s="165"/>
      <c r="BXC253" s="165"/>
      <c r="BXD253" s="165"/>
      <c r="BXE253" s="166"/>
      <c r="BXG253" s="164"/>
      <c r="BXH253" s="168"/>
      <c r="BXI253" s="168"/>
      <c r="BXJ253" s="165"/>
      <c r="BXK253" s="165"/>
      <c r="BXL253" s="165"/>
      <c r="BXM253" s="166"/>
      <c r="BXO253" s="164"/>
      <c r="BXP253" s="168"/>
      <c r="BXQ253" s="168"/>
      <c r="BXR253" s="165"/>
      <c r="BXS253" s="165"/>
      <c r="BXT253" s="165"/>
      <c r="BXU253" s="166"/>
      <c r="BXW253" s="164"/>
      <c r="BXX253" s="168"/>
      <c r="BXY253" s="168"/>
      <c r="BXZ253" s="165"/>
      <c r="BYA253" s="165"/>
      <c r="BYB253" s="165"/>
      <c r="BYC253" s="166"/>
      <c r="BYE253" s="164"/>
      <c r="BYF253" s="168"/>
      <c r="BYG253" s="168"/>
      <c r="BYH253" s="165"/>
      <c r="BYI253" s="165"/>
      <c r="BYJ253" s="165"/>
      <c r="BYK253" s="166"/>
      <c r="BYM253" s="164"/>
      <c r="BYN253" s="168"/>
      <c r="BYO253" s="168"/>
      <c r="BYP253" s="165"/>
      <c r="BYQ253" s="165"/>
      <c r="BYR253" s="165"/>
      <c r="BYS253" s="166"/>
      <c r="BYU253" s="164"/>
      <c r="BYV253" s="168"/>
      <c r="BYW253" s="168"/>
      <c r="BYX253" s="165"/>
      <c r="BYY253" s="165"/>
      <c r="BYZ253" s="165"/>
      <c r="BZA253" s="166"/>
      <c r="BZC253" s="164"/>
      <c r="BZD253" s="168"/>
      <c r="BZE253" s="168"/>
      <c r="BZF253" s="165"/>
      <c r="BZG253" s="165"/>
      <c r="BZH253" s="165"/>
      <c r="BZI253" s="166"/>
      <c r="BZK253" s="164"/>
      <c r="BZL253" s="168"/>
      <c r="BZM253" s="168"/>
      <c r="BZN253" s="165"/>
      <c r="BZO253" s="165"/>
      <c r="BZP253" s="165"/>
      <c r="BZQ253" s="166"/>
      <c r="BZS253" s="164"/>
      <c r="BZT253" s="168"/>
      <c r="BZU253" s="168"/>
      <c r="BZV253" s="165"/>
      <c r="BZW253" s="165"/>
      <c r="BZX253" s="165"/>
      <c r="BZY253" s="166"/>
      <c r="CAA253" s="164"/>
      <c r="CAB253" s="168"/>
      <c r="CAC253" s="168"/>
      <c r="CAD253" s="165"/>
      <c r="CAE253" s="165"/>
      <c r="CAF253" s="165"/>
      <c r="CAG253" s="166"/>
      <c r="CAI253" s="164"/>
      <c r="CAJ253" s="168"/>
      <c r="CAK253" s="168"/>
      <c r="CAL253" s="165"/>
      <c r="CAM253" s="165"/>
      <c r="CAN253" s="165"/>
      <c r="CAO253" s="166"/>
      <c r="CAQ253" s="164"/>
      <c r="CAR253" s="168"/>
      <c r="CAS253" s="168"/>
      <c r="CAT253" s="165"/>
      <c r="CAU253" s="165"/>
      <c r="CAV253" s="165"/>
      <c r="CAW253" s="166"/>
      <c r="CAY253" s="164"/>
      <c r="CAZ253" s="168"/>
      <c r="CBA253" s="168"/>
      <c r="CBB253" s="165"/>
      <c r="CBC253" s="165"/>
      <c r="CBD253" s="165"/>
      <c r="CBE253" s="166"/>
      <c r="CBG253" s="164"/>
      <c r="CBH253" s="168"/>
      <c r="CBI253" s="168"/>
      <c r="CBJ253" s="165"/>
      <c r="CBK253" s="165"/>
      <c r="CBL253" s="165"/>
      <c r="CBM253" s="166"/>
      <c r="CBO253" s="164"/>
      <c r="CBP253" s="168"/>
      <c r="CBQ253" s="168"/>
      <c r="CBR253" s="165"/>
      <c r="CBS253" s="165"/>
      <c r="CBT253" s="165"/>
      <c r="CBU253" s="166"/>
      <c r="CBW253" s="164"/>
      <c r="CBX253" s="168"/>
      <c r="CBY253" s="168"/>
      <c r="CBZ253" s="165"/>
      <c r="CCA253" s="165"/>
      <c r="CCB253" s="165"/>
      <c r="CCC253" s="166"/>
      <c r="CCE253" s="164"/>
      <c r="CCF253" s="168"/>
      <c r="CCG253" s="168"/>
      <c r="CCH253" s="165"/>
      <c r="CCI253" s="165"/>
      <c r="CCJ253" s="165"/>
      <c r="CCK253" s="166"/>
      <c r="CCM253" s="164"/>
      <c r="CCN253" s="168"/>
      <c r="CCO253" s="168"/>
      <c r="CCP253" s="165"/>
      <c r="CCQ253" s="165"/>
      <c r="CCR253" s="165"/>
      <c r="CCS253" s="166"/>
      <c r="CCU253" s="164"/>
      <c r="CCV253" s="168"/>
      <c r="CCW253" s="168"/>
      <c r="CCX253" s="165"/>
      <c r="CCY253" s="165"/>
      <c r="CCZ253" s="165"/>
      <c r="CDA253" s="166"/>
      <c r="CDC253" s="164"/>
      <c r="CDD253" s="168"/>
      <c r="CDE253" s="168"/>
      <c r="CDF253" s="165"/>
      <c r="CDG253" s="165"/>
      <c r="CDH253" s="165"/>
      <c r="CDI253" s="166"/>
      <c r="CDK253" s="164"/>
      <c r="CDL253" s="168"/>
      <c r="CDM253" s="168"/>
      <c r="CDN253" s="165"/>
      <c r="CDO253" s="165"/>
      <c r="CDP253" s="165"/>
      <c r="CDQ253" s="166"/>
      <c r="CDS253" s="164"/>
      <c r="CDT253" s="168"/>
      <c r="CDU253" s="168"/>
      <c r="CDV253" s="165"/>
      <c r="CDW253" s="165"/>
      <c r="CDX253" s="165"/>
      <c r="CDY253" s="166"/>
      <c r="CEA253" s="164"/>
      <c r="CEB253" s="168"/>
      <c r="CEC253" s="168"/>
      <c r="CED253" s="165"/>
      <c r="CEE253" s="165"/>
      <c r="CEF253" s="165"/>
      <c r="CEG253" s="166"/>
      <c r="CEI253" s="164"/>
      <c r="CEJ253" s="168"/>
      <c r="CEK253" s="168"/>
      <c r="CEL253" s="165"/>
      <c r="CEM253" s="165"/>
      <c r="CEN253" s="165"/>
      <c r="CEO253" s="166"/>
      <c r="CEQ253" s="164"/>
      <c r="CER253" s="168"/>
      <c r="CES253" s="168"/>
      <c r="CET253" s="165"/>
      <c r="CEU253" s="165"/>
      <c r="CEV253" s="165"/>
      <c r="CEW253" s="166"/>
      <c r="CEY253" s="164"/>
      <c r="CEZ253" s="168"/>
      <c r="CFA253" s="168"/>
      <c r="CFB253" s="165"/>
      <c r="CFC253" s="165"/>
      <c r="CFD253" s="165"/>
      <c r="CFE253" s="166"/>
      <c r="CFG253" s="164"/>
      <c r="CFH253" s="168"/>
      <c r="CFI253" s="168"/>
      <c r="CFJ253" s="165"/>
      <c r="CFK253" s="165"/>
      <c r="CFL253" s="165"/>
      <c r="CFM253" s="166"/>
      <c r="CFO253" s="164"/>
      <c r="CFP253" s="168"/>
      <c r="CFQ253" s="168"/>
      <c r="CFR253" s="165"/>
      <c r="CFS253" s="165"/>
      <c r="CFT253" s="165"/>
      <c r="CFU253" s="166"/>
      <c r="CFW253" s="164"/>
      <c r="CFX253" s="168"/>
      <c r="CFY253" s="168"/>
      <c r="CFZ253" s="165"/>
      <c r="CGA253" s="165"/>
      <c r="CGB253" s="165"/>
      <c r="CGC253" s="166"/>
      <c r="CGE253" s="164"/>
      <c r="CGF253" s="168"/>
      <c r="CGG253" s="168"/>
      <c r="CGH253" s="165"/>
      <c r="CGI253" s="165"/>
      <c r="CGJ253" s="165"/>
      <c r="CGK253" s="166"/>
      <c r="CGM253" s="164"/>
      <c r="CGN253" s="168"/>
      <c r="CGO253" s="168"/>
      <c r="CGP253" s="165"/>
      <c r="CGQ253" s="165"/>
      <c r="CGR253" s="165"/>
      <c r="CGS253" s="166"/>
      <c r="CGU253" s="164"/>
      <c r="CGV253" s="168"/>
      <c r="CGW253" s="168"/>
      <c r="CGX253" s="165"/>
      <c r="CGY253" s="165"/>
      <c r="CGZ253" s="165"/>
      <c r="CHA253" s="166"/>
      <c r="CHC253" s="164"/>
      <c r="CHD253" s="168"/>
      <c r="CHE253" s="168"/>
      <c r="CHF253" s="165"/>
      <c r="CHG253" s="165"/>
      <c r="CHH253" s="165"/>
      <c r="CHI253" s="166"/>
      <c r="CHK253" s="164"/>
      <c r="CHL253" s="168"/>
      <c r="CHM253" s="168"/>
      <c r="CHN253" s="165"/>
      <c r="CHO253" s="165"/>
      <c r="CHP253" s="165"/>
      <c r="CHQ253" s="166"/>
      <c r="CHS253" s="164"/>
      <c r="CHT253" s="168"/>
      <c r="CHU253" s="168"/>
      <c r="CHV253" s="165"/>
      <c r="CHW253" s="165"/>
      <c r="CHX253" s="165"/>
      <c r="CHY253" s="166"/>
      <c r="CIA253" s="164"/>
      <c r="CIB253" s="168"/>
      <c r="CIC253" s="168"/>
      <c r="CID253" s="165"/>
      <c r="CIE253" s="165"/>
      <c r="CIF253" s="165"/>
      <c r="CIG253" s="166"/>
      <c r="CII253" s="164"/>
      <c r="CIJ253" s="168"/>
      <c r="CIK253" s="168"/>
      <c r="CIL253" s="165"/>
      <c r="CIM253" s="165"/>
      <c r="CIN253" s="165"/>
      <c r="CIO253" s="166"/>
      <c r="CIQ253" s="164"/>
      <c r="CIR253" s="168"/>
      <c r="CIS253" s="168"/>
      <c r="CIT253" s="165"/>
      <c r="CIU253" s="165"/>
      <c r="CIV253" s="165"/>
      <c r="CIW253" s="166"/>
      <c r="CIY253" s="164"/>
      <c r="CIZ253" s="168"/>
      <c r="CJA253" s="168"/>
      <c r="CJB253" s="165"/>
      <c r="CJC253" s="165"/>
      <c r="CJD253" s="165"/>
      <c r="CJE253" s="166"/>
      <c r="CJG253" s="164"/>
      <c r="CJH253" s="168"/>
      <c r="CJI253" s="168"/>
      <c r="CJJ253" s="165"/>
      <c r="CJK253" s="165"/>
      <c r="CJL253" s="165"/>
      <c r="CJM253" s="166"/>
      <c r="CJO253" s="164"/>
      <c r="CJP253" s="168"/>
      <c r="CJQ253" s="168"/>
      <c r="CJR253" s="165"/>
      <c r="CJS253" s="165"/>
      <c r="CJT253" s="165"/>
      <c r="CJU253" s="166"/>
      <c r="CJW253" s="164"/>
      <c r="CJX253" s="168"/>
      <c r="CJY253" s="168"/>
      <c r="CJZ253" s="165"/>
      <c r="CKA253" s="165"/>
      <c r="CKB253" s="165"/>
      <c r="CKC253" s="166"/>
      <c r="CKE253" s="164"/>
      <c r="CKF253" s="168"/>
      <c r="CKG253" s="168"/>
      <c r="CKH253" s="165"/>
      <c r="CKI253" s="165"/>
      <c r="CKJ253" s="165"/>
      <c r="CKK253" s="166"/>
      <c r="CKM253" s="164"/>
      <c r="CKN253" s="168"/>
      <c r="CKO253" s="168"/>
      <c r="CKP253" s="165"/>
      <c r="CKQ253" s="165"/>
      <c r="CKR253" s="165"/>
      <c r="CKS253" s="166"/>
      <c r="CKU253" s="164"/>
      <c r="CKV253" s="168"/>
      <c r="CKW253" s="168"/>
      <c r="CKX253" s="165"/>
      <c r="CKY253" s="165"/>
      <c r="CKZ253" s="165"/>
      <c r="CLA253" s="166"/>
      <c r="CLC253" s="164"/>
      <c r="CLD253" s="168"/>
      <c r="CLE253" s="168"/>
      <c r="CLF253" s="165"/>
      <c r="CLG253" s="165"/>
      <c r="CLH253" s="165"/>
      <c r="CLI253" s="166"/>
      <c r="CLK253" s="164"/>
      <c r="CLL253" s="168"/>
      <c r="CLM253" s="168"/>
      <c r="CLN253" s="165"/>
      <c r="CLO253" s="165"/>
      <c r="CLP253" s="165"/>
      <c r="CLQ253" s="166"/>
      <c r="CLS253" s="164"/>
      <c r="CLT253" s="168"/>
      <c r="CLU253" s="168"/>
      <c r="CLV253" s="165"/>
      <c r="CLW253" s="165"/>
      <c r="CLX253" s="165"/>
      <c r="CLY253" s="166"/>
      <c r="CMA253" s="164"/>
      <c r="CMB253" s="168"/>
      <c r="CMC253" s="168"/>
      <c r="CMD253" s="165"/>
      <c r="CME253" s="165"/>
      <c r="CMF253" s="165"/>
      <c r="CMG253" s="166"/>
      <c r="CMI253" s="164"/>
      <c r="CMJ253" s="168"/>
      <c r="CMK253" s="168"/>
      <c r="CML253" s="165"/>
      <c r="CMM253" s="165"/>
      <c r="CMN253" s="165"/>
      <c r="CMO253" s="166"/>
      <c r="CMQ253" s="164"/>
      <c r="CMR253" s="168"/>
      <c r="CMS253" s="168"/>
      <c r="CMT253" s="165"/>
      <c r="CMU253" s="165"/>
      <c r="CMV253" s="165"/>
      <c r="CMW253" s="166"/>
      <c r="CMY253" s="164"/>
      <c r="CMZ253" s="168"/>
      <c r="CNA253" s="168"/>
      <c r="CNB253" s="165"/>
      <c r="CNC253" s="165"/>
      <c r="CND253" s="165"/>
      <c r="CNE253" s="166"/>
      <c r="CNG253" s="164"/>
      <c r="CNH253" s="168"/>
      <c r="CNI253" s="168"/>
      <c r="CNJ253" s="165"/>
      <c r="CNK253" s="165"/>
      <c r="CNL253" s="165"/>
      <c r="CNM253" s="166"/>
      <c r="CNO253" s="164"/>
      <c r="CNP253" s="168"/>
      <c r="CNQ253" s="168"/>
      <c r="CNR253" s="165"/>
      <c r="CNS253" s="165"/>
      <c r="CNT253" s="165"/>
      <c r="CNU253" s="166"/>
      <c r="CNW253" s="164"/>
      <c r="CNX253" s="168"/>
      <c r="CNY253" s="168"/>
      <c r="CNZ253" s="165"/>
      <c r="COA253" s="165"/>
      <c r="COB253" s="165"/>
      <c r="COC253" s="166"/>
      <c r="COE253" s="164"/>
      <c r="COF253" s="168"/>
      <c r="COG253" s="168"/>
      <c r="COH253" s="165"/>
      <c r="COI253" s="165"/>
      <c r="COJ253" s="165"/>
      <c r="COK253" s="166"/>
      <c r="COM253" s="164"/>
      <c r="CON253" s="168"/>
      <c r="COO253" s="168"/>
      <c r="COP253" s="165"/>
      <c r="COQ253" s="165"/>
      <c r="COR253" s="165"/>
      <c r="COS253" s="166"/>
      <c r="COU253" s="164"/>
      <c r="COV253" s="168"/>
      <c r="COW253" s="168"/>
      <c r="COX253" s="165"/>
      <c r="COY253" s="165"/>
      <c r="COZ253" s="165"/>
      <c r="CPA253" s="166"/>
      <c r="CPC253" s="164"/>
      <c r="CPD253" s="168"/>
      <c r="CPE253" s="168"/>
      <c r="CPF253" s="165"/>
      <c r="CPG253" s="165"/>
      <c r="CPH253" s="165"/>
      <c r="CPI253" s="166"/>
      <c r="CPK253" s="164"/>
      <c r="CPL253" s="168"/>
      <c r="CPM253" s="168"/>
      <c r="CPN253" s="165"/>
      <c r="CPO253" s="165"/>
      <c r="CPP253" s="165"/>
      <c r="CPQ253" s="166"/>
      <c r="CPS253" s="164"/>
      <c r="CPT253" s="168"/>
      <c r="CPU253" s="168"/>
      <c r="CPV253" s="165"/>
      <c r="CPW253" s="165"/>
      <c r="CPX253" s="165"/>
      <c r="CPY253" s="166"/>
      <c r="CQA253" s="164"/>
      <c r="CQB253" s="168"/>
      <c r="CQC253" s="168"/>
      <c r="CQD253" s="165"/>
      <c r="CQE253" s="165"/>
      <c r="CQF253" s="165"/>
      <c r="CQG253" s="166"/>
      <c r="CQI253" s="164"/>
      <c r="CQJ253" s="168"/>
      <c r="CQK253" s="168"/>
      <c r="CQL253" s="165"/>
      <c r="CQM253" s="165"/>
      <c r="CQN253" s="165"/>
      <c r="CQO253" s="166"/>
      <c r="CQQ253" s="164"/>
      <c r="CQR253" s="168"/>
      <c r="CQS253" s="168"/>
      <c r="CQT253" s="165"/>
      <c r="CQU253" s="165"/>
      <c r="CQV253" s="165"/>
      <c r="CQW253" s="166"/>
      <c r="CQY253" s="164"/>
      <c r="CQZ253" s="168"/>
      <c r="CRA253" s="168"/>
      <c r="CRB253" s="165"/>
      <c r="CRC253" s="165"/>
      <c r="CRD253" s="165"/>
      <c r="CRE253" s="166"/>
      <c r="CRG253" s="164"/>
      <c r="CRH253" s="168"/>
      <c r="CRI253" s="168"/>
      <c r="CRJ253" s="165"/>
      <c r="CRK253" s="165"/>
      <c r="CRL253" s="165"/>
      <c r="CRM253" s="166"/>
      <c r="CRO253" s="164"/>
      <c r="CRP253" s="168"/>
      <c r="CRQ253" s="168"/>
      <c r="CRR253" s="165"/>
      <c r="CRS253" s="165"/>
      <c r="CRT253" s="165"/>
      <c r="CRU253" s="166"/>
      <c r="CRW253" s="164"/>
      <c r="CRX253" s="168"/>
      <c r="CRY253" s="168"/>
      <c r="CRZ253" s="165"/>
      <c r="CSA253" s="165"/>
      <c r="CSB253" s="165"/>
      <c r="CSC253" s="166"/>
      <c r="CSE253" s="164"/>
      <c r="CSF253" s="168"/>
      <c r="CSG253" s="168"/>
      <c r="CSH253" s="165"/>
      <c r="CSI253" s="165"/>
      <c r="CSJ253" s="165"/>
      <c r="CSK253" s="166"/>
      <c r="CSM253" s="164"/>
      <c r="CSN253" s="168"/>
      <c r="CSO253" s="168"/>
      <c r="CSP253" s="165"/>
      <c r="CSQ253" s="165"/>
      <c r="CSR253" s="165"/>
      <c r="CSS253" s="166"/>
      <c r="CSU253" s="164"/>
      <c r="CSV253" s="168"/>
      <c r="CSW253" s="168"/>
      <c r="CSX253" s="165"/>
      <c r="CSY253" s="165"/>
      <c r="CSZ253" s="165"/>
      <c r="CTA253" s="166"/>
      <c r="CTC253" s="164"/>
      <c r="CTD253" s="168"/>
      <c r="CTE253" s="168"/>
      <c r="CTF253" s="165"/>
      <c r="CTG253" s="165"/>
      <c r="CTH253" s="165"/>
      <c r="CTI253" s="166"/>
      <c r="CTK253" s="164"/>
      <c r="CTL253" s="168"/>
      <c r="CTM253" s="168"/>
      <c r="CTN253" s="165"/>
      <c r="CTO253" s="165"/>
      <c r="CTP253" s="165"/>
      <c r="CTQ253" s="166"/>
      <c r="CTS253" s="164"/>
      <c r="CTT253" s="168"/>
      <c r="CTU253" s="168"/>
      <c r="CTV253" s="165"/>
      <c r="CTW253" s="165"/>
      <c r="CTX253" s="165"/>
      <c r="CTY253" s="166"/>
      <c r="CUA253" s="164"/>
      <c r="CUB253" s="168"/>
      <c r="CUC253" s="168"/>
      <c r="CUD253" s="165"/>
      <c r="CUE253" s="165"/>
      <c r="CUF253" s="165"/>
      <c r="CUG253" s="166"/>
      <c r="CUI253" s="164"/>
      <c r="CUJ253" s="168"/>
      <c r="CUK253" s="168"/>
      <c r="CUL253" s="165"/>
      <c r="CUM253" s="165"/>
      <c r="CUN253" s="165"/>
      <c r="CUO253" s="166"/>
      <c r="CUQ253" s="164"/>
      <c r="CUR253" s="168"/>
      <c r="CUS253" s="168"/>
      <c r="CUT253" s="165"/>
      <c r="CUU253" s="165"/>
      <c r="CUV253" s="165"/>
      <c r="CUW253" s="166"/>
      <c r="CUY253" s="164"/>
      <c r="CUZ253" s="168"/>
      <c r="CVA253" s="168"/>
      <c r="CVB253" s="165"/>
      <c r="CVC253" s="165"/>
      <c r="CVD253" s="165"/>
      <c r="CVE253" s="166"/>
      <c r="CVG253" s="164"/>
      <c r="CVH253" s="168"/>
      <c r="CVI253" s="168"/>
      <c r="CVJ253" s="165"/>
      <c r="CVK253" s="165"/>
      <c r="CVL253" s="165"/>
      <c r="CVM253" s="166"/>
      <c r="CVO253" s="164"/>
      <c r="CVP253" s="168"/>
      <c r="CVQ253" s="168"/>
      <c r="CVR253" s="165"/>
      <c r="CVS253" s="165"/>
      <c r="CVT253" s="165"/>
      <c r="CVU253" s="166"/>
      <c r="CVW253" s="164"/>
      <c r="CVX253" s="168"/>
      <c r="CVY253" s="168"/>
      <c r="CVZ253" s="165"/>
      <c r="CWA253" s="165"/>
      <c r="CWB253" s="165"/>
      <c r="CWC253" s="166"/>
      <c r="CWE253" s="164"/>
      <c r="CWF253" s="168"/>
      <c r="CWG253" s="168"/>
      <c r="CWH253" s="165"/>
      <c r="CWI253" s="165"/>
      <c r="CWJ253" s="165"/>
      <c r="CWK253" s="166"/>
      <c r="CWM253" s="164"/>
      <c r="CWN253" s="168"/>
      <c r="CWO253" s="168"/>
      <c r="CWP253" s="165"/>
      <c r="CWQ253" s="165"/>
      <c r="CWR253" s="165"/>
      <c r="CWS253" s="166"/>
      <c r="CWU253" s="164"/>
      <c r="CWV253" s="168"/>
      <c r="CWW253" s="168"/>
      <c r="CWX253" s="165"/>
      <c r="CWY253" s="165"/>
      <c r="CWZ253" s="165"/>
      <c r="CXA253" s="166"/>
      <c r="CXC253" s="164"/>
      <c r="CXD253" s="168"/>
      <c r="CXE253" s="168"/>
      <c r="CXF253" s="165"/>
      <c r="CXG253" s="165"/>
      <c r="CXH253" s="165"/>
      <c r="CXI253" s="166"/>
      <c r="CXK253" s="164"/>
      <c r="CXL253" s="168"/>
      <c r="CXM253" s="168"/>
      <c r="CXN253" s="165"/>
      <c r="CXO253" s="165"/>
      <c r="CXP253" s="165"/>
      <c r="CXQ253" s="166"/>
      <c r="CXS253" s="164"/>
      <c r="CXT253" s="168"/>
      <c r="CXU253" s="168"/>
      <c r="CXV253" s="165"/>
      <c r="CXW253" s="165"/>
      <c r="CXX253" s="165"/>
      <c r="CXY253" s="166"/>
      <c r="CYA253" s="164"/>
      <c r="CYB253" s="168"/>
      <c r="CYC253" s="168"/>
      <c r="CYD253" s="165"/>
      <c r="CYE253" s="165"/>
      <c r="CYF253" s="165"/>
      <c r="CYG253" s="166"/>
      <c r="CYI253" s="164"/>
      <c r="CYJ253" s="168"/>
      <c r="CYK253" s="168"/>
      <c r="CYL253" s="165"/>
      <c r="CYM253" s="165"/>
      <c r="CYN253" s="165"/>
      <c r="CYO253" s="166"/>
      <c r="CYQ253" s="164"/>
      <c r="CYR253" s="168"/>
      <c r="CYS253" s="168"/>
      <c r="CYT253" s="165"/>
      <c r="CYU253" s="165"/>
      <c r="CYV253" s="165"/>
      <c r="CYW253" s="166"/>
      <c r="CYY253" s="164"/>
      <c r="CYZ253" s="168"/>
      <c r="CZA253" s="168"/>
      <c r="CZB253" s="165"/>
      <c r="CZC253" s="165"/>
      <c r="CZD253" s="165"/>
      <c r="CZE253" s="166"/>
      <c r="CZG253" s="164"/>
      <c r="CZH253" s="168"/>
      <c r="CZI253" s="168"/>
      <c r="CZJ253" s="165"/>
      <c r="CZK253" s="165"/>
      <c r="CZL253" s="165"/>
      <c r="CZM253" s="166"/>
      <c r="CZO253" s="164"/>
      <c r="CZP253" s="168"/>
      <c r="CZQ253" s="168"/>
      <c r="CZR253" s="165"/>
      <c r="CZS253" s="165"/>
      <c r="CZT253" s="165"/>
      <c r="CZU253" s="166"/>
      <c r="CZW253" s="164"/>
      <c r="CZX253" s="168"/>
      <c r="CZY253" s="168"/>
      <c r="CZZ253" s="165"/>
      <c r="DAA253" s="165"/>
      <c r="DAB253" s="165"/>
      <c r="DAC253" s="166"/>
      <c r="DAE253" s="164"/>
      <c r="DAF253" s="168"/>
      <c r="DAG253" s="168"/>
      <c r="DAH253" s="165"/>
      <c r="DAI253" s="165"/>
      <c r="DAJ253" s="165"/>
      <c r="DAK253" s="166"/>
      <c r="DAM253" s="164"/>
      <c r="DAN253" s="168"/>
      <c r="DAO253" s="168"/>
      <c r="DAP253" s="165"/>
      <c r="DAQ253" s="165"/>
      <c r="DAR253" s="165"/>
      <c r="DAS253" s="166"/>
      <c r="DAU253" s="164"/>
      <c r="DAV253" s="168"/>
      <c r="DAW253" s="168"/>
      <c r="DAX253" s="165"/>
      <c r="DAY253" s="165"/>
      <c r="DAZ253" s="165"/>
      <c r="DBA253" s="166"/>
      <c r="DBC253" s="164"/>
      <c r="DBD253" s="168"/>
      <c r="DBE253" s="168"/>
      <c r="DBF253" s="165"/>
      <c r="DBG253" s="165"/>
      <c r="DBH253" s="165"/>
      <c r="DBI253" s="166"/>
      <c r="DBK253" s="164"/>
      <c r="DBL253" s="168"/>
      <c r="DBM253" s="168"/>
      <c r="DBN253" s="165"/>
      <c r="DBO253" s="165"/>
      <c r="DBP253" s="165"/>
      <c r="DBQ253" s="166"/>
      <c r="DBS253" s="164"/>
      <c r="DBT253" s="168"/>
      <c r="DBU253" s="168"/>
      <c r="DBV253" s="165"/>
      <c r="DBW253" s="165"/>
      <c r="DBX253" s="165"/>
      <c r="DBY253" s="166"/>
      <c r="DCA253" s="164"/>
      <c r="DCB253" s="168"/>
      <c r="DCC253" s="168"/>
      <c r="DCD253" s="165"/>
      <c r="DCE253" s="165"/>
      <c r="DCF253" s="165"/>
      <c r="DCG253" s="166"/>
      <c r="DCI253" s="164"/>
      <c r="DCJ253" s="168"/>
      <c r="DCK253" s="168"/>
      <c r="DCL253" s="165"/>
      <c r="DCM253" s="165"/>
      <c r="DCN253" s="165"/>
      <c r="DCO253" s="166"/>
      <c r="DCQ253" s="164"/>
      <c r="DCR253" s="168"/>
      <c r="DCS253" s="168"/>
      <c r="DCT253" s="165"/>
      <c r="DCU253" s="165"/>
      <c r="DCV253" s="165"/>
      <c r="DCW253" s="166"/>
      <c r="DCY253" s="164"/>
      <c r="DCZ253" s="168"/>
      <c r="DDA253" s="168"/>
      <c r="DDB253" s="165"/>
      <c r="DDC253" s="165"/>
      <c r="DDD253" s="165"/>
      <c r="DDE253" s="166"/>
      <c r="DDG253" s="164"/>
      <c r="DDH253" s="168"/>
      <c r="DDI253" s="168"/>
      <c r="DDJ253" s="165"/>
      <c r="DDK253" s="165"/>
      <c r="DDL253" s="165"/>
      <c r="DDM253" s="166"/>
      <c r="DDO253" s="164"/>
      <c r="DDP253" s="168"/>
      <c r="DDQ253" s="168"/>
      <c r="DDR253" s="165"/>
      <c r="DDS253" s="165"/>
      <c r="DDT253" s="165"/>
      <c r="DDU253" s="166"/>
      <c r="DDW253" s="164"/>
      <c r="DDX253" s="168"/>
      <c r="DDY253" s="168"/>
      <c r="DDZ253" s="165"/>
      <c r="DEA253" s="165"/>
      <c r="DEB253" s="165"/>
      <c r="DEC253" s="166"/>
      <c r="DEE253" s="164"/>
      <c r="DEF253" s="168"/>
      <c r="DEG253" s="168"/>
      <c r="DEH253" s="165"/>
      <c r="DEI253" s="165"/>
      <c r="DEJ253" s="165"/>
      <c r="DEK253" s="166"/>
      <c r="DEM253" s="164"/>
      <c r="DEN253" s="168"/>
      <c r="DEO253" s="168"/>
      <c r="DEP253" s="165"/>
      <c r="DEQ253" s="165"/>
      <c r="DER253" s="165"/>
      <c r="DES253" s="166"/>
      <c r="DEU253" s="164"/>
      <c r="DEV253" s="168"/>
      <c r="DEW253" s="168"/>
      <c r="DEX253" s="165"/>
      <c r="DEY253" s="165"/>
      <c r="DEZ253" s="165"/>
      <c r="DFA253" s="166"/>
      <c r="DFC253" s="164"/>
      <c r="DFD253" s="168"/>
      <c r="DFE253" s="168"/>
      <c r="DFF253" s="165"/>
      <c r="DFG253" s="165"/>
      <c r="DFH253" s="165"/>
      <c r="DFI253" s="166"/>
      <c r="DFK253" s="164"/>
      <c r="DFL253" s="168"/>
      <c r="DFM253" s="168"/>
      <c r="DFN253" s="165"/>
      <c r="DFO253" s="165"/>
      <c r="DFP253" s="165"/>
      <c r="DFQ253" s="166"/>
      <c r="DFS253" s="164"/>
      <c r="DFT253" s="168"/>
      <c r="DFU253" s="168"/>
      <c r="DFV253" s="165"/>
      <c r="DFW253" s="165"/>
      <c r="DFX253" s="165"/>
      <c r="DFY253" s="166"/>
      <c r="DGA253" s="164"/>
      <c r="DGB253" s="168"/>
      <c r="DGC253" s="168"/>
      <c r="DGD253" s="165"/>
      <c r="DGE253" s="165"/>
      <c r="DGF253" s="165"/>
      <c r="DGG253" s="166"/>
      <c r="DGI253" s="164"/>
      <c r="DGJ253" s="168"/>
      <c r="DGK253" s="168"/>
      <c r="DGL253" s="165"/>
      <c r="DGM253" s="165"/>
      <c r="DGN253" s="165"/>
      <c r="DGO253" s="166"/>
      <c r="DGQ253" s="164"/>
      <c r="DGR253" s="168"/>
      <c r="DGS253" s="168"/>
      <c r="DGT253" s="165"/>
      <c r="DGU253" s="165"/>
      <c r="DGV253" s="165"/>
      <c r="DGW253" s="166"/>
      <c r="DGY253" s="164"/>
      <c r="DGZ253" s="168"/>
      <c r="DHA253" s="168"/>
      <c r="DHB253" s="165"/>
      <c r="DHC253" s="165"/>
      <c r="DHD253" s="165"/>
      <c r="DHE253" s="166"/>
      <c r="DHG253" s="164"/>
      <c r="DHH253" s="168"/>
      <c r="DHI253" s="168"/>
      <c r="DHJ253" s="165"/>
      <c r="DHK253" s="165"/>
      <c r="DHL253" s="165"/>
      <c r="DHM253" s="166"/>
      <c r="DHO253" s="164"/>
      <c r="DHP253" s="168"/>
      <c r="DHQ253" s="168"/>
      <c r="DHR253" s="165"/>
      <c r="DHS253" s="165"/>
      <c r="DHT253" s="165"/>
      <c r="DHU253" s="166"/>
      <c r="DHW253" s="164"/>
      <c r="DHX253" s="168"/>
      <c r="DHY253" s="168"/>
      <c r="DHZ253" s="165"/>
      <c r="DIA253" s="165"/>
      <c r="DIB253" s="165"/>
      <c r="DIC253" s="166"/>
      <c r="DIE253" s="164"/>
      <c r="DIF253" s="168"/>
      <c r="DIG253" s="168"/>
      <c r="DIH253" s="165"/>
      <c r="DII253" s="165"/>
      <c r="DIJ253" s="165"/>
      <c r="DIK253" s="166"/>
      <c r="DIM253" s="164"/>
      <c r="DIN253" s="168"/>
      <c r="DIO253" s="168"/>
      <c r="DIP253" s="165"/>
      <c r="DIQ253" s="165"/>
      <c r="DIR253" s="165"/>
      <c r="DIS253" s="166"/>
      <c r="DIU253" s="164"/>
      <c r="DIV253" s="168"/>
      <c r="DIW253" s="168"/>
      <c r="DIX253" s="165"/>
      <c r="DIY253" s="165"/>
      <c r="DIZ253" s="165"/>
      <c r="DJA253" s="166"/>
      <c r="DJC253" s="164"/>
      <c r="DJD253" s="168"/>
      <c r="DJE253" s="168"/>
      <c r="DJF253" s="165"/>
      <c r="DJG253" s="165"/>
      <c r="DJH253" s="165"/>
      <c r="DJI253" s="166"/>
      <c r="DJK253" s="164"/>
      <c r="DJL253" s="168"/>
      <c r="DJM253" s="168"/>
      <c r="DJN253" s="165"/>
      <c r="DJO253" s="165"/>
      <c r="DJP253" s="165"/>
      <c r="DJQ253" s="166"/>
      <c r="DJS253" s="164"/>
      <c r="DJT253" s="168"/>
      <c r="DJU253" s="168"/>
      <c r="DJV253" s="165"/>
      <c r="DJW253" s="165"/>
      <c r="DJX253" s="165"/>
      <c r="DJY253" s="166"/>
      <c r="DKA253" s="164"/>
      <c r="DKB253" s="168"/>
      <c r="DKC253" s="168"/>
      <c r="DKD253" s="165"/>
      <c r="DKE253" s="165"/>
      <c r="DKF253" s="165"/>
      <c r="DKG253" s="166"/>
      <c r="DKI253" s="164"/>
      <c r="DKJ253" s="168"/>
      <c r="DKK253" s="168"/>
      <c r="DKL253" s="165"/>
      <c r="DKM253" s="165"/>
      <c r="DKN253" s="165"/>
      <c r="DKO253" s="166"/>
      <c r="DKQ253" s="164"/>
      <c r="DKR253" s="168"/>
      <c r="DKS253" s="168"/>
      <c r="DKT253" s="165"/>
      <c r="DKU253" s="165"/>
      <c r="DKV253" s="165"/>
      <c r="DKW253" s="166"/>
      <c r="DKY253" s="164"/>
      <c r="DKZ253" s="168"/>
      <c r="DLA253" s="168"/>
      <c r="DLB253" s="165"/>
      <c r="DLC253" s="165"/>
      <c r="DLD253" s="165"/>
      <c r="DLE253" s="166"/>
      <c r="DLG253" s="164"/>
      <c r="DLH253" s="168"/>
      <c r="DLI253" s="168"/>
      <c r="DLJ253" s="165"/>
      <c r="DLK253" s="165"/>
      <c r="DLL253" s="165"/>
      <c r="DLM253" s="166"/>
      <c r="DLO253" s="164"/>
      <c r="DLP253" s="168"/>
      <c r="DLQ253" s="168"/>
      <c r="DLR253" s="165"/>
      <c r="DLS253" s="165"/>
      <c r="DLT253" s="165"/>
      <c r="DLU253" s="166"/>
      <c r="DLW253" s="164"/>
      <c r="DLX253" s="168"/>
      <c r="DLY253" s="168"/>
      <c r="DLZ253" s="165"/>
      <c r="DMA253" s="165"/>
      <c r="DMB253" s="165"/>
      <c r="DMC253" s="166"/>
      <c r="DME253" s="164"/>
      <c r="DMF253" s="168"/>
      <c r="DMG253" s="168"/>
      <c r="DMH253" s="165"/>
      <c r="DMI253" s="165"/>
      <c r="DMJ253" s="165"/>
      <c r="DMK253" s="166"/>
      <c r="DMM253" s="164"/>
      <c r="DMN253" s="168"/>
      <c r="DMO253" s="168"/>
      <c r="DMP253" s="165"/>
      <c r="DMQ253" s="165"/>
      <c r="DMR253" s="165"/>
      <c r="DMS253" s="166"/>
      <c r="DMU253" s="164"/>
      <c r="DMV253" s="168"/>
      <c r="DMW253" s="168"/>
      <c r="DMX253" s="165"/>
      <c r="DMY253" s="165"/>
      <c r="DMZ253" s="165"/>
      <c r="DNA253" s="166"/>
      <c r="DNC253" s="164"/>
      <c r="DND253" s="168"/>
      <c r="DNE253" s="168"/>
      <c r="DNF253" s="165"/>
      <c r="DNG253" s="165"/>
      <c r="DNH253" s="165"/>
      <c r="DNI253" s="166"/>
      <c r="DNK253" s="164"/>
      <c r="DNL253" s="168"/>
      <c r="DNM253" s="168"/>
      <c r="DNN253" s="165"/>
      <c r="DNO253" s="165"/>
      <c r="DNP253" s="165"/>
      <c r="DNQ253" s="166"/>
      <c r="DNS253" s="164"/>
      <c r="DNT253" s="168"/>
      <c r="DNU253" s="168"/>
      <c r="DNV253" s="165"/>
      <c r="DNW253" s="165"/>
      <c r="DNX253" s="165"/>
      <c r="DNY253" s="166"/>
      <c r="DOA253" s="164"/>
      <c r="DOB253" s="168"/>
      <c r="DOC253" s="168"/>
      <c r="DOD253" s="165"/>
      <c r="DOE253" s="165"/>
      <c r="DOF253" s="165"/>
      <c r="DOG253" s="166"/>
      <c r="DOI253" s="164"/>
      <c r="DOJ253" s="168"/>
      <c r="DOK253" s="168"/>
      <c r="DOL253" s="165"/>
      <c r="DOM253" s="165"/>
      <c r="DON253" s="165"/>
      <c r="DOO253" s="166"/>
      <c r="DOQ253" s="164"/>
      <c r="DOR253" s="168"/>
      <c r="DOS253" s="168"/>
      <c r="DOT253" s="165"/>
      <c r="DOU253" s="165"/>
      <c r="DOV253" s="165"/>
      <c r="DOW253" s="166"/>
      <c r="DOY253" s="164"/>
      <c r="DOZ253" s="168"/>
      <c r="DPA253" s="168"/>
      <c r="DPB253" s="165"/>
      <c r="DPC253" s="165"/>
      <c r="DPD253" s="165"/>
      <c r="DPE253" s="166"/>
      <c r="DPG253" s="164"/>
      <c r="DPH253" s="168"/>
      <c r="DPI253" s="168"/>
      <c r="DPJ253" s="165"/>
      <c r="DPK253" s="165"/>
      <c r="DPL253" s="165"/>
      <c r="DPM253" s="166"/>
      <c r="DPO253" s="164"/>
      <c r="DPP253" s="168"/>
      <c r="DPQ253" s="168"/>
      <c r="DPR253" s="165"/>
      <c r="DPS253" s="165"/>
      <c r="DPT253" s="165"/>
      <c r="DPU253" s="166"/>
      <c r="DPW253" s="164"/>
      <c r="DPX253" s="168"/>
      <c r="DPY253" s="168"/>
      <c r="DPZ253" s="165"/>
      <c r="DQA253" s="165"/>
      <c r="DQB253" s="165"/>
      <c r="DQC253" s="166"/>
      <c r="DQE253" s="164"/>
      <c r="DQF253" s="168"/>
      <c r="DQG253" s="168"/>
      <c r="DQH253" s="165"/>
      <c r="DQI253" s="165"/>
      <c r="DQJ253" s="165"/>
      <c r="DQK253" s="166"/>
      <c r="DQM253" s="164"/>
      <c r="DQN253" s="168"/>
      <c r="DQO253" s="168"/>
      <c r="DQP253" s="165"/>
      <c r="DQQ253" s="165"/>
      <c r="DQR253" s="165"/>
      <c r="DQS253" s="166"/>
      <c r="DQU253" s="164"/>
      <c r="DQV253" s="168"/>
      <c r="DQW253" s="168"/>
      <c r="DQX253" s="165"/>
      <c r="DQY253" s="165"/>
      <c r="DQZ253" s="165"/>
      <c r="DRA253" s="166"/>
      <c r="DRC253" s="164"/>
      <c r="DRD253" s="168"/>
      <c r="DRE253" s="168"/>
      <c r="DRF253" s="165"/>
      <c r="DRG253" s="165"/>
      <c r="DRH253" s="165"/>
      <c r="DRI253" s="166"/>
      <c r="DRK253" s="164"/>
      <c r="DRL253" s="168"/>
      <c r="DRM253" s="168"/>
      <c r="DRN253" s="165"/>
      <c r="DRO253" s="165"/>
      <c r="DRP253" s="165"/>
      <c r="DRQ253" s="166"/>
      <c r="DRS253" s="164"/>
      <c r="DRT253" s="168"/>
      <c r="DRU253" s="168"/>
      <c r="DRV253" s="165"/>
      <c r="DRW253" s="165"/>
      <c r="DRX253" s="165"/>
      <c r="DRY253" s="166"/>
      <c r="DSA253" s="164"/>
      <c r="DSB253" s="168"/>
      <c r="DSC253" s="168"/>
      <c r="DSD253" s="165"/>
      <c r="DSE253" s="165"/>
      <c r="DSF253" s="165"/>
      <c r="DSG253" s="166"/>
      <c r="DSI253" s="164"/>
      <c r="DSJ253" s="168"/>
      <c r="DSK253" s="168"/>
      <c r="DSL253" s="165"/>
      <c r="DSM253" s="165"/>
      <c r="DSN253" s="165"/>
      <c r="DSO253" s="166"/>
      <c r="DSQ253" s="164"/>
      <c r="DSR253" s="168"/>
      <c r="DSS253" s="168"/>
      <c r="DST253" s="165"/>
      <c r="DSU253" s="165"/>
      <c r="DSV253" s="165"/>
      <c r="DSW253" s="166"/>
      <c r="DSY253" s="164"/>
      <c r="DSZ253" s="168"/>
      <c r="DTA253" s="168"/>
      <c r="DTB253" s="165"/>
      <c r="DTC253" s="165"/>
      <c r="DTD253" s="165"/>
      <c r="DTE253" s="166"/>
      <c r="DTG253" s="164"/>
      <c r="DTH253" s="168"/>
      <c r="DTI253" s="168"/>
      <c r="DTJ253" s="165"/>
      <c r="DTK253" s="165"/>
      <c r="DTL253" s="165"/>
      <c r="DTM253" s="166"/>
      <c r="DTO253" s="164"/>
      <c r="DTP253" s="168"/>
      <c r="DTQ253" s="168"/>
      <c r="DTR253" s="165"/>
      <c r="DTS253" s="165"/>
      <c r="DTT253" s="165"/>
      <c r="DTU253" s="166"/>
      <c r="DTW253" s="164"/>
      <c r="DTX253" s="168"/>
      <c r="DTY253" s="168"/>
      <c r="DTZ253" s="165"/>
      <c r="DUA253" s="165"/>
      <c r="DUB253" s="165"/>
      <c r="DUC253" s="166"/>
      <c r="DUE253" s="164"/>
      <c r="DUF253" s="168"/>
      <c r="DUG253" s="168"/>
      <c r="DUH253" s="165"/>
      <c r="DUI253" s="165"/>
      <c r="DUJ253" s="165"/>
      <c r="DUK253" s="166"/>
      <c r="DUM253" s="164"/>
      <c r="DUN253" s="168"/>
      <c r="DUO253" s="168"/>
      <c r="DUP253" s="165"/>
      <c r="DUQ253" s="165"/>
      <c r="DUR253" s="165"/>
      <c r="DUS253" s="166"/>
      <c r="DUU253" s="164"/>
      <c r="DUV253" s="168"/>
      <c r="DUW253" s="168"/>
      <c r="DUX253" s="165"/>
      <c r="DUY253" s="165"/>
      <c r="DUZ253" s="165"/>
      <c r="DVA253" s="166"/>
      <c r="DVC253" s="164"/>
      <c r="DVD253" s="168"/>
      <c r="DVE253" s="168"/>
      <c r="DVF253" s="165"/>
      <c r="DVG253" s="165"/>
      <c r="DVH253" s="165"/>
      <c r="DVI253" s="166"/>
      <c r="DVK253" s="164"/>
      <c r="DVL253" s="168"/>
      <c r="DVM253" s="168"/>
      <c r="DVN253" s="165"/>
      <c r="DVO253" s="165"/>
      <c r="DVP253" s="165"/>
      <c r="DVQ253" s="166"/>
      <c r="DVS253" s="164"/>
      <c r="DVT253" s="168"/>
      <c r="DVU253" s="168"/>
      <c r="DVV253" s="165"/>
      <c r="DVW253" s="165"/>
      <c r="DVX253" s="165"/>
      <c r="DVY253" s="166"/>
      <c r="DWA253" s="164"/>
      <c r="DWB253" s="168"/>
      <c r="DWC253" s="168"/>
      <c r="DWD253" s="165"/>
      <c r="DWE253" s="165"/>
      <c r="DWF253" s="165"/>
      <c r="DWG253" s="166"/>
      <c r="DWI253" s="164"/>
      <c r="DWJ253" s="168"/>
      <c r="DWK253" s="168"/>
      <c r="DWL253" s="165"/>
      <c r="DWM253" s="165"/>
      <c r="DWN253" s="165"/>
      <c r="DWO253" s="166"/>
      <c r="DWQ253" s="164"/>
      <c r="DWR253" s="168"/>
      <c r="DWS253" s="168"/>
      <c r="DWT253" s="165"/>
      <c r="DWU253" s="165"/>
      <c r="DWV253" s="165"/>
      <c r="DWW253" s="166"/>
      <c r="DWY253" s="164"/>
      <c r="DWZ253" s="168"/>
      <c r="DXA253" s="168"/>
      <c r="DXB253" s="165"/>
      <c r="DXC253" s="165"/>
      <c r="DXD253" s="165"/>
      <c r="DXE253" s="166"/>
      <c r="DXG253" s="164"/>
      <c r="DXH253" s="168"/>
      <c r="DXI253" s="168"/>
      <c r="DXJ253" s="165"/>
      <c r="DXK253" s="165"/>
      <c r="DXL253" s="165"/>
      <c r="DXM253" s="166"/>
      <c r="DXO253" s="164"/>
      <c r="DXP253" s="168"/>
      <c r="DXQ253" s="168"/>
      <c r="DXR253" s="165"/>
      <c r="DXS253" s="165"/>
      <c r="DXT253" s="165"/>
      <c r="DXU253" s="166"/>
      <c r="DXW253" s="164"/>
      <c r="DXX253" s="168"/>
      <c r="DXY253" s="168"/>
      <c r="DXZ253" s="165"/>
      <c r="DYA253" s="165"/>
      <c r="DYB253" s="165"/>
      <c r="DYC253" s="166"/>
      <c r="DYE253" s="164"/>
      <c r="DYF253" s="168"/>
      <c r="DYG253" s="168"/>
      <c r="DYH253" s="165"/>
      <c r="DYI253" s="165"/>
      <c r="DYJ253" s="165"/>
      <c r="DYK253" s="166"/>
      <c r="DYM253" s="164"/>
      <c r="DYN253" s="168"/>
      <c r="DYO253" s="168"/>
      <c r="DYP253" s="165"/>
      <c r="DYQ253" s="165"/>
      <c r="DYR253" s="165"/>
      <c r="DYS253" s="166"/>
      <c r="DYU253" s="164"/>
      <c r="DYV253" s="168"/>
      <c r="DYW253" s="168"/>
      <c r="DYX253" s="165"/>
      <c r="DYY253" s="165"/>
      <c r="DYZ253" s="165"/>
      <c r="DZA253" s="166"/>
      <c r="DZC253" s="164"/>
      <c r="DZD253" s="168"/>
      <c r="DZE253" s="168"/>
      <c r="DZF253" s="165"/>
      <c r="DZG253" s="165"/>
      <c r="DZH253" s="165"/>
      <c r="DZI253" s="166"/>
      <c r="DZK253" s="164"/>
      <c r="DZL253" s="168"/>
      <c r="DZM253" s="168"/>
      <c r="DZN253" s="165"/>
      <c r="DZO253" s="165"/>
      <c r="DZP253" s="165"/>
      <c r="DZQ253" s="166"/>
      <c r="DZS253" s="164"/>
      <c r="DZT253" s="168"/>
      <c r="DZU253" s="168"/>
      <c r="DZV253" s="165"/>
      <c r="DZW253" s="165"/>
      <c r="DZX253" s="165"/>
      <c r="DZY253" s="166"/>
      <c r="EAA253" s="164"/>
      <c r="EAB253" s="168"/>
      <c r="EAC253" s="168"/>
      <c r="EAD253" s="165"/>
      <c r="EAE253" s="165"/>
      <c r="EAF253" s="165"/>
      <c r="EAG253" s="166"/>
      <c r="EAI253" s="164"/>
      <c r="EAJ253" s="168"/>
      <c r="EAK253" s="168"/>
      <c r="EAL253" s="165"/>
      <c r="EAM253" s="165"/>
      <c r="EAN253" s="165"/>
      <c r="EAO253" s="166"/>
      <c r="EAQ253" s="164"/>
      <c r="EAR253" s="168"/>
      <c r="EAS253" s="168"/>
      <c r="EAT253" s="165"/>
      <c r="EAU253" s="165"/>
      <c r="EAV253" s="165"/>
      <c r="EAW253" s="166"/>
      <c r="EAY253" s="164"/>
      <c r="EAZ253" s="168"/>
      <c r="EBA253" s="168"/>
      <c r="EBB253" s="165"/>
      <c r="EBC253" s="165"/>
      <c r="EBD253" s="165"/>
      <c r="EBE253" s="166"/>
      <c r="EBG253" s="164"/>
      <c r="EBH253" s="168"/>
      <c r="EBI253" s="168"/>
      <c r="EBJ253" s="165"/>
      <c r="EBK253" s="165"/>
      <c r="EBL253" s="165"/>
      <c r="EBM253" s="166"/>
      <c r="EBO253" s="164"/>
      <c r="EBP253" s="168"/>
      <c r="EBQ253" s="168"/>
      <c r="EBR253" s="165"/>
      <c r="EBS253" s="165"/>
      <c r="EBT253" s="165"/>
      <c r="EBU253" s="166"/>
      <c r="EBW253" s="164"/>
      <c r="EBX253" s="168"/>
      <c r="EBY253" s="168"/>
      <c r="EBZ253" s="165"/>
      <c r="ECA253" s="165"/>
      <c r="ECB253" s="165"/>
      <c r="ECC253" s="166"/>
      <c r="ECE253" s="164"/>
      <c r="ECF253" s="168"/>
      <c r="ECG253" s="168"/>
      <c r="ECH253" s="165"/>
      <c r="ECI253" s="165"/>
      <c r="ECJ253" s="165"/>
      <c r="ECK253" s="166"/>
      <c r="ECM253" s="164"/>
      <c r="ECN253" s="168"/>
      <c r="ECO253" s="168"/>
      <c r="ECP253" s="165"/>
      <c r="ECQ253" s="165"/>
      <c r="ECR253" s="165"/>
      <c r="ECS253" s="166"/>
      <c r="ECU253" s="164"/>
      <c r="ECV253" s="168"/>
      <c r="ECW253" s="168"/>
      <c r="ECX253" s="165"/>
      <c r="ECY253" s="165"/>
      <c r="ECZ253" s="165"/>
      <c r="EDA253" s="166"/>
      <c r="EDC253" s="164"/>
      <c r="EDD253" s="168"/>
      <c r="EDE253" s="168"/>
      <c r="EDF253" s="165"/>
      <c r="EDG253" s="165"/>
      <c r="EDH253" s="165"/>
      <c r="EDI253" s="166"/>
      <c r="EDK253" s="164"/>
      <c r="EDL253" s="168"/>
      <c r="EDM253" s="168"/>
      <c r="EDN253" s="165"/>
      <c r="EDO253" s="165"/>
      <c r="EDP253" s="165"/>
      <c r="EDQ253" s="166"/>
      <c r="EDS253" s="164"/>
      <c r="EDT253" s="168"/>
      <c r="EDU253" s="168"/>
      <c r="EDV253" s="165"/>
      <c r="EDW253" s="165"/>
      <c r="EDX253" s="165"/>
      <c r="EDY253" s="166"/>
      <c r="EEA253" s="164"/>
      <c r="EEB253" s="168"/>
      <c r="EEC253" s="168"/>
      <c r="EED253" s="165"/>
      <c r="EEE253" s="165"/>
      <c r="EEF253" s="165"/>
      <c r="EEG253" s="166"/>
      <c r="EEI253" s="164"/>
      <c r="EEJ253" s="168"/>
      <c r="EEK253" s="168"/>
      <c r="EEL253" s="165"/>
      <c r="EEM253" s="165"/>
      <c r="EEN253" s="165"/>
      <c r="EEO253" s="166"/>
      <c r="EEQ253" s="164"/>
      <c r="EER253" s="168"/>
      <c r="EES253" s="168"/>
      <c r="EET253" s="165"/>
      <c r="EEU253" s="165"/>
      <c r="EEV253" s="165"/>
      <c r="EEW253" s="166"/>
      <c r="EEY253" s="164"/>
      <c r="EEZ253" s="168"/>
      <c r="EFA253" s="168"/>
      <c r="EFB253" s="165"/>
      <c r="EFC253" s="165"/>
      <c r="EFD253" s="165"/>
      <c r="EFE253" s="166"/>
      <c r="EFG253" s="164"/>
      <c r="EFH253" s="168"/>
      <c r="EFI253" s="168"/>
      <c r="EFJ253" s="165"/>
      <c r="EFK253" s="165"/>
      <c r="EFL253" s="165"/>
      <c r="EFM253" s="166"/>
      <c r="EFO253" s="164"/>
      <c r="EFP253" s="168"/>
      <c r="EFQ253" s="168"/>
      <c r="EFR253" s="165"/>
      <c r="EFS253" s="165"/>
      <c r="EFT253" s="165"/>
      <c r="EFU253" s="166"/>
      <c r="EFW253" s="164"/>
      <c r="EFX253" s="168"/>
      <c r="EFY253" s="168"/>
      <c r="EFZ253" s="165"/>
      <c r="EGA253" s="165"/>
      <c r="EGB253" s="165"/>
      <c r="EGC253" s="166"/>
      <c r="EGE253" s="164"/>
      <c r="EGF253" s="168"/>
      <c r="EGG253" s="168"/>
      <c r="EGH253" s="165"/>
      <c r="EGI253" s="165"/>
      <c r="EGJ253" s="165"/>
      <c r="EGK253" s="166"/>
      <c r="EGM253" s="164"/>
      <c r="EGN253" s="168"/>
      <c r="EGO253" s="168"/>
      <c r="EGP253" s="165"/>
      <c r="EGQ253" s="165"/>
      <c r="EGR253" s="165"/>
      <c r="EGS253" s="166"/>
      <c r="EGU253" s="164"/>
      <c r="EGV253" s="168"/>
      <c r="EGW253" s="168"/>
      <c r="EGX253" s="165"/>
      <c r="EGY253" s="165"/>
      <c r="EGZ253" s="165"/>
      <c r="EHA253" s="166"/>
      <c r="EHC253" s="164"/>
      <c r="EHD253" s="168"/>
      <c r="EHE253" s="168"/>
      <c r="EHF253" s="165"/>
      <c r="EHG253" s="165"/>
      <c r="EHH253" s="165"/>
      <c r="EHI253" s="166"/>
      <c r="EHK253" s="164"/>
      <c r="EHL253" s="168"/>
      <c r="EHM253" s="168"/>
      <c r="EHN253" s="165"/>
      <c r="EHO253" s="165"/>
      <c r="EHP253" s="165"/>
      <c r="EHQ253" s="166"/>
      <c r="EHS253" s="164"/>
      <c r="EHT253" s="168"/>
      <c r="EHU253" s="168"/>
      <c r="EHV253" s="165"/>
      <c r="EHW253" s="165"/>
      <c r="EHX253" s="165"/>
      <c r="EHY253" s="166"/>
      <c r="EIA253" s="164"/>
      <c r="EIB253" s="168"/>
      <c r="EIC253" s="168"/>
      <c r="EID253" s="165"/>
      <c r="EIE253" s="165"/>
      <c r="EIF253" s="165"/>
      <c r="EIG253" s="166"/>
      <c r="EII253" s="164"/>
      <c r="EIJ253" s="168"/>
      <c r="EIK253" s="168"/>
      <c r="EIL253" s="165"/>
      <c r="EIM253" s="165"/>
      <c r="EIN253" s="165"/>
      <c r="EIO253" s="166"/>
      <c r="EIQ253" s="164"/>
      <c r="EIR253" s="168"/>
      <c r="EIS253" s="168"/>
      <c r="EIT253" s="165"/>
      <c r="EIU253" s="165"/>
      <c r="EIV253" s="165"/>
      <c r="EIW253" s="166"/>
      <c r="EIY253" s="164"/>
      <c r="EIZ253" s="168"/>
      <c r="EJA253" s="168"/>
      <c r="EJB253" s="165"/>
      <c r="EJC253" s="165"/>
      <c r="EJD253" s="165"/>
      <c r="EJE253" s="166"/>
      <c r="EJG253" s="164"/>
      <c r="EJH253" s="168"/>
      <c r="EJI253" s="168"/>
      <c r="EJJ253" s="165"/>
      <c r="EJK253" s="165"/>
      <c r="EJL253" s="165"/>
      <c r="EJM253" s="166"/>
      <c r="EJO253" s="164"/>
      <c r="EJP253" s="168"/>
      <c r="EJQ253" s="168"/>
      <c r="EJR253" s="165"/>
      <c r="EJS253" s="165"/>
      <c r="EJT253" s="165"/>
      <c r="EJU253" s="166"/>
      <c r="EJW253" s="164"/>
      <c r="EJX253" s="168"/>
      <c r="EJY253" s="168"/>
      <c r="EJZ253" s="165"/>
      <c r="EKA253" s="165"/>
      <c r="EKB253" s="165"/>
      <c r="EKC253" s="166"/>
      <c r="EKE253" s="164"/>
      <c r="EKF253" s="168"/>
      <c r="EKG253" s="168"/>
      <c r="EKH253" s="165"/>
      <c r="EKI253" s="165"/>
      <c r="EKJ253" s="165"/>
      <c r="EKK253" s="166"/>
      <c r="EKM253" s="164"/>
      <c r="EKN253" s="168"/>
      <c r="EKO253" s="168"/>
      <c r="EKP253" s="165"/>
      <c r="EKQ253" s="165"/>
      <c r="EKR253" s="165"/>
      <c r="EKS253" s="166"/>
      <c r="EKU253" s="164"/>
      <c r="EKV253" s="168"/>
      <c r="EKW253" s="168"/>
      <c r="EKX253" s="165"/>
      <c r="EKY253" s="165"/>
      <c r="EKZ253" s="165"/>
      <c r="ELA253" s="166"/>
      <c r="ELC253" s="164"/>
      <c r="ELD253" s="168"/>
      <c r="ELE253" s="168"/>
      <c r="ELF253" s="165"/>
      <c r="ELG253" s="165"/>
      <c r="ELH253" s="165"/>
      <c r="ELI253" s="166"/>
      <c r="ELK253" s="164"/>
      <c r="ELL253" s="168"/>
      <c r="ELM253" s="168"/>
      <c r="ELN253" s="165"/>
      <c r="ELO253" s="165"/>
      <c r="ELP253" s="165"/>
      <c r="ELQ253" s="166"/>
      <c r="ELS253" s="164"/>
      <c r="ELT253" s="168"/>
      <c r="ELU253" s="168"/>
      <c r="ELV253" s="165"/>
      <c r="ELW253" s="165"/>
      <c r="ELX253" s="165"/>
      <c r="ELY253" s="166"/>
      <c r="EMA253" s="164"/>
      <c r="EMB253" s="168"/>
      <c r="EMC253" s="168"/>
      <c r="EMD253" s="165"/>
      <c r="EME253" s="165"/>
      <c r="EMF253" s="165"/>
      <c r="EMG253" s="166"/>
      <c r="EMI253" s="164"/>
      <c r="EMJ253" s="168"/>
      <c r="EMK253" s="168"/>
      <c r="EML253" s="165"/>
      <c r="EMM253" s="165"/>
      <c r="EMN253" s="165"/>
      <c r="EMO253" s="166"/>
      <c r="EMQ253" s="164"/>
      <c r="EMR253" s="168"/>
      <c r="EMS253" s="168"/>
      <c r="EMT253" s="165"/>
      <c r="EMU253" s="165"/>
      <c r="EMV253" s="165"/>
      <c r="EMW253" s="166"/>
      <c r="EMY253" s="164"/>
      <c r="EMZ253" s="168"/>
      <c r="ENA253" s="168"/>
      <c r="ENB253" s="165"/>
      <c r="ENC253" s="165"/>
      <c r="END253" s="165"/>
      <c r="ENE253" s="166"/>
      <c r="ENG253" s="164"/>
      <c r="ENH253" s="168"/>
      <c r="ENI253" s="168"/>
      <c r="ENJ253" s="165"/>
      <c r="ENK253" s="165"/>
      <c r="ENL253" s="165"/>
      <c r="ENM253" s="166"/>
      <c r="ENO253" s="164"/>
      <c r="ENP253" s="168"/>
      <c r="ENQ253" s="168"/>
      <c r="ENR253" s="165"/>
      <c r="ENS253" s="165"/>
      <c r="ENT253" s="165"/>
      <c r="ENU253" s="166"/>
      <c r="ENW253" s="164"/>
      <c r="ENX253" s="168"/>
      <c r="ENY253" s="168"/>
      <c r="ENZ253" s="165"/>
      <c r="EOA253" s="165"/>
      <c r="EOB253" s="165"/>
      <c r="EOC253" s="166"/>
      <c r="EOE253" s="164"/>
      <c r="EOF253" s="168"/>
      <c r="EOG253" s="168"/>
      <c r="EOH253" s="165"/>
      <c r="EOI253" s="165"/>
      <c r="EOJ253" s="165"/>
      <c r="EOK253" s="166"/>
      <c r="EOM253" s="164"/>
      <c r="EON253" s="168"/>
      <c r="EOO253" s="168"/>
      <c r="EOP253" s="165"/>
      <c r="EOQ253" s="165"/>
      <c r="EOR253" s="165"/>
      <c r="EOS253" s="166"/>
      <c r="EOU253" s="164"/>
      <c r="EOV253" s="168"/>
      <c r="EOW253" s="168"/>
      <c r="EOX253" s="165"/>
      <c r="EOY253" s="165"/>
      <c r="EOZ253" s="165"/>
      <c r="EPA253" s="166"/>
      <c r="EPC253" s="164"/>
      <c r="EPD253" s="168"/>
      <c r="EPE253" s="168"/>
      <c r="EPF253" s="165"/>
      <c r="EPG253" s="165"/>
      <c r="EPH253" s="165"/>
      <c r="EPI253" s="166"/>
      <c r="EPK253" s="164"/>
      <c r="EPL253" s="168"/>
      <c r="EPM253" s="168"/>
      <c r="EPN253" s="165"/>
      <c r="EPO253" s="165"/>
      <c r="EPP253" s="165"/>
      <c r="EPQ253" s="166"/>
      <c r="EPS253" s="164"/>
      <c r="EPT253" s="168"/>
      <c r="EPU253" s="168"/>
      <c r="EPV253" s="165"/>
      <c r="EPW253" s="165"/>
      <c r="EPX253" s="165"/>
      <c r="EPY253" s="166"/>
      <c r="EQA253" s="164"/>
      <c r="EQB253" s="168"/>
      <c r="EQC253" s="168"/>
      <c r="EQD253" s="165"/>
      <c r="EQE253" s="165"/>
      <c r="EQF253" s="165"/>
      <c r="EQG253" s="166"/>
      <c r="EQI253" s="164"/>
      <c r="EQJ253" s="168"/>
      <c r="EQK253" s="168"/>
      <c r="EQL253" s="165"/>
      <c r="EQM253" s="165"/>
      <c r="EQN253" s="165"/>
      <c r="EQO253" s="166"/>
      <c r="EQQ253" s="164"/>
      <c r="EQR253" s="168"/>
      <c r="EQS253" s="168"/>
      <c r="EQT253" s="165"/>
      <c r="EQU253" s="165"/>
      <c r="EQV253" s="165"/>
      <c r="EQW253" s="166"/>
      <c r="EQY253" s="164"/>
      <c r="EQZ253" s="168"/>
      <c r="ERA253" s="168"/>
      <c r="ERB253" s="165"/>
      <c r="ERC253" s="165"/>
      <c r="ERD253" s="165"/>
      <c r="ERE253" s="166"/>
      <c r="ERG253" s="164"/>
      <c r="ERH253" s="168"/>
      <c r="ERI253" s="168"/>
      <c r="ERJ253" s="165"/>
      <c r="ERK253" s="165"/>
      <c r="ERL253" s="165"/>
      <c r="ERM253" s="166"/>
      <c r="ERO253" s="164"/>
      <c r="ERP253" s="168"/>
      <c r="ERQ253" s="168"/>
      <c r="ERR253" s="165"/>
      <c r="ERS253" s="165"/>
      <c r="ERT253" s="165"/>
      <c r="ERU253" s="166"/>
      <c r="ERW253" s="164"/>
      <c r="ERX253" s="168"/>
      <c r="ERY253" s="168"/>
      <c r="ERZ253" s="165"/>
      <c r="ESA253" s="165"/>
      <c r="ESB253" s="165"/>
      <c r="ESC253" s="166"/>
      <c r="ESE253" s="164"/>
      <c r="ESF253" s="168"/>
      <c r="ESG253" s="168"/>
      <c r="ESH253" s="165"/>
      <c r="ESI253" s="165"/>
      <c r="ESJ253" s="165"/>
      <c r="ESK253" s="166"/>
      <c r="ESM253" s="164"/>
      <c r="ESN253" s="168"/>
      <c r="ESO253" s="168"/>
      <c r="ESP253" s="165"/>
      <c r="ESQ253" s="165"/>
      <c r="ESR253" s="165"/>
      <c r="ESS253" s="166"/>
      <c r="ESU253" s="164"/>
      <c r="ESV253" s="168"/>
      <c r="ESW253" s="168"/>
      <c r="ESX253" s="165"/>
      <c r="ESY253" s="165"/>
      <c r="ESZ253" s="165"/>
      <c r="ETA253" s="166"/>
      <c r="ETC253" s="164"/>
      <c r="ETD253" s="168"/>
      <c r="ETE253" s="168"/>
      <c r="ETF253" s="165"/>
      <c r="ETG253" s="165"/>
      <c r="ETH253" s="165"/>
      <c r="ETI253" s="166"/>
      <c r="ETK253" s="164"/>
      <c r="ETL253" s="168"/>
      <c r="ETM253" s="168"/>
      <c r="ETN253" s="165"/>
      <c r="ETO253" s="165"/>
      <c r="ETP253" s="165"/>
      <c r="ETQ253" s="166"/>
      <c r="ETS253" s="164"/>
      <c r="ETT253" s="168"/>
      <c r="ETU253" s="168"/>
      <c r="ETV253" s="165"/>
      <c r="ETW253" s="165"/>
      <c r="ETX253" s="165"/>
      <c r="ETY253" s="166"/>
      <c r="EUA253" s="164"/>
      <c r="EUB253" s="168"/>
      <c r="EUC253" s="168"/>
      <c r="EUD253" s="165"/>
      <c r="EUE253" s="165"/>
      <c r="EUF253" s="165"/>
      <c r="EUG253" s="166"/>
      <c r="EUI253" s="164"/>
      <c r="EUJ253" s="168"/>
      <c r="EUK253" s="168"/>
      <c r="EUL253" s="165"/>
      <c r="EUM253" s="165"/>
      <c r="EUN253" s="165"/>
      <c r="EUO253" s="166"/>
      <c r="EUQ253" s="164"/>
      <c r="EUR253" s="168"/>
      <c r="EUS253" s="168"/>
      <c r="EUT253" s="165"/>
      <c r="EUU253" s="165"/>
      <c r="EUV253" s="165"/>
      <c r="EUW253" s="166"/>
      <c r="EUY253" s="164"/>
      <c r="EUZ253" s="168"/>
      <c r="EVA253" s="168"/>
      <c r="EVB253" s="165"/>
      <c r="EVC253" s="165"/>
      <c r="EVD253" s="165"/>
      <c r="EVE253" s="166"/>
      <c r="EVG253" s="164"/>
      <c r="EVH253" s="168"/>
      <c r="EVI253" s="168"/>
      <c r="EVJ253" s="165"/>
      <c r="EVK253" s="165"/>
      <c r="EVL253" s="165"/>
      <c r="EVM253" s="166"/>
      <c r="EVO253" s="164"/>
      <c r="EVP253" s="168"/>
      <c r="EVQ253" s="168"/>
      <c r="EVR253" s="165"/>
      <c r="EVS253" s="165"/>
      <c r="EVT253" s="165"/>
      <c r="EVU253" s="166"/>
      <c r="EVW253" s="164"/>
      <c r="EVX253" s="168"/>
      <c r="EVY253" s="168"/>
      <c r="EVZ253" s="165"/>
      <c r="EWA253" s="165"/>
      <c r="EWB253" s="165"/>
      <c r="EWC253" s="166"/>
      <c r="EWE253" s="164"/>
      <c r="EWF253" s="168"/>
      <c r="EWG253" s="168"/>
      <c r="EWH253" s="165"/>
      <c r="EWI253" s="165"/>
      <c r="EWJ253" s="165"/>
      <c r="EWK253" s="166"/>
      <c r="EWM253" s="164"/>
      <c r="EWN253" s="168"/>
      <c r="EWO253" s="168"/>
      <c r="EWP253" s="165"/>
      <c r="EWQ253" s="165"/>
      <c r="EWR253" s="165"/>
      <c r="EWS253" s="166"/>
      <c r="EWU253" s="164"/>
      <c r="EWV253" s="168"/>
      <c r="EWW253" s="168"/>
      <c r="EWX253" s="165"/>
      <c r="EWY253" s="165"/>
      <c r="EWZ253" s="165"/>
      <c r="EXA253" s="166"/>
      <c r="EXC253" s="164"/>
      <c r="EXD253" s="168"/>
      <c r="EXE253" s="168"/>
      <c r="EXF253" s="165"/>
      <c r="EXG253" s="165"/>
      <c r="EXH253" s="165"/>
      <c r="EXI253" s="166"/>
      <c r="EXK253" s="164"/>
      <c r="EXL253" s="168"/>
      <c r="EXM253" s="168"/>
      <c r="EXN253" s="165"/>
      <c r="EXO253" s="165"/>
      <c r="EXP253" s="165"/>
      <c r="EXQ253" s="166"/>
      <c r="EXS253" s="164"/>
      <c r="EXT253" s="168"/>
      <c r="EXU253" s="168"/>
      <c r="EXV253" s="165"/>
      <c r="EXW253" s="165"/>
      <c r="EXX253" s="165"/>
      <c r="EXY253" s="166"/>
      <c r="EYA253" s="164"/>
      <c r="EYB253" s="168"/>
      <c r="EYC253" s="168"/>
      <c r="EYD253" s="165"/>
      <c r="EYE253" s="165"/>
      <c r="EYF253" s="165"/>
      <c r="EYG253" s="166"/>
      <c r="EYI253" s="164"/>
      <c r="EYJ253" s="168"/>
      <c r="EYK253" s="168"/>
      <c r="EYL253" s="165"/>
      <c r="EYM253" s="165"/>
      <c r="EYN253" s="165"/>
      <c r="EYO253" s="166"/>
      <c r="EYQ253" s="164"/>
      <c r="EYR253" s="168"/>
      <c r="EYS253" s="168"/>
      <c r="EYT253" s="165"/>
      <c r="EYU253" s="165"/>
      <c r="EYV253" s="165"/>
      <c r="EYW253" s="166"/>
      <c r="EYY253" s="164"/>
      <c r="EYZ253" s="168"/>
      <c r="EZA253" s="168"/>
      <c r="EZB253" s="165"/>
      <c r="EZC253" s="165"/>
      <c r="EZD253" s="165"/>
      <c r="EZE253" s="166"/>
      <c r="EZG253" s="164"/>
      <c r="EZH253" s="168"/>
      <c r="EZI253" s="168"/>
      <c r="EZJ253" s="165"/>
      <c r="EZK253" s="165"/>
      <c r="EZL253" s="165"/>
      <c r="EZM253" s="166"/>
      <c r="EZO253" s="164"/>
      <c r="EZP253" s="168"/>
      <c r="EZQ253" s="168"/>
      <c r="EZR253" s="165"/>
      <c r="EZS253" s="165"/>
      <c r="EZT253" s="165"/>
      <c r="EZU253" s="166"/>
      <c r="EZW253" s="164"/>
      <c r="EZX253" s="168"/>
      <c r="EZY253" s="168"/>
      <c r="EZZ253" s="165"/>
      <c r="FAA253" s="165"/>
      <c r="FAB253" s="165"/>
      <c r="FAC253" s="166"/>
      <c r="FAE253" s="164"/>
      <c r="FAF253" s="168"/>
      <c r="FAG253" s="168"/>
      <c r="FAH253" s="165"/>
      <c r="FAI253" s="165"/>
      <c r="FAJ253" s="165"/>
      <c r="FAK253" s="166"/>
      <c r="FAM253" s="164"/>
      <c r="FAN253" s="168"/>
      <c r="FAO253" s="168"/>
      <c r="FAP253" s="165"/>
      <c r="FAQ253" s="165"/>
      <c r="FAR253" s="165"/>
      <c r="FAS253" s="166"/>
      <c r="FAU253" s="164"/>
      <c r="FAV253" s="168"/>
      <c r="FAW253" s="168"/>
      <c r="FAX253" s="165"/>
      <c r="FAY253" s="165"/>
      <c r="FAZ253" s="165"/>
      <c r="FBA253" s="166"/>
      <c r="FBC253" s="164"/>
      <c r="FBD253" s="168"/>
      <c r="FBE253" s="168"/>
      <c r="FBF253" s="165"/>
      <c r="FBG253" s="165"/>
      <c r="FBH253" s="165"/>
      <c r="FBI253" s="166"/>
      <c r="FBK253" s="164"/>
      <c r="FBL253" s="168"/>
      <c r="FBM253" s="168"/>
      <c r="FBN253" s="165"/>
      <c r="FBO253" s="165"/>
      <c r="FBP253" s="165"/>
      <c r="FBQ253" s="166"/>
      <c r="FBS253" s="164"/>
      <c r="FBT253" s="168"/>
      <c r="FBU253" s="168"/>
      <c r="FBV253" s="165"/>
      <c r="FBW253" s="165"/>
      <c r="FBX253" s="165"/>
      <c r="FBY253" s="166"/>
      <c r="FCA253" s="164"/>
      <c r="FCB253" s="168"/>
      <c r="FCC253" s="168"/>
      <c r="FCD253" s="165"/>
      <c r="FCE253" s="165"/>
      <c r="FCF253" s="165"/>
      <c r="FCG253" s="166"/>
      <c r="FCI253" s="164"/>
      <c r="FCJ253" s="168"/>
      <c r="FCK253" s="168"/>
      <c r="FCL253" s="165"/>
      <c r="FCM253" s="165"/>
      <c r="FCN253" s="165"/>
      <c r="FCO253" s="166"/>
      <c r="FCQ253" s="164"/>
      <c r="FCR253" s="168"/>
      <c r="FCS253" s="168"/>
      <c r="FCT253" s="165"/>
      <c r="FCU253" s="165"/>
      <c r="FCV253" s="165"/>
      <c r="FCW253" s="166"/>
      <c r="FCY253" s="164"/>
      <c r="FCZ253" s="168"/>
      <c r="FDA253" s="168"/>
      <c r="FDB253" s="165"/>
      <c r="FDC253" s="165"/>
      <c r="FDD253" s="165"/>
      <c r="FDE253" s="166"/>
      <c r="FDG253" s="164"/>
      <c r="FDH253" s="168"/>
      <c r="FDI253" s="168"/>
      <c r="FDJ253" s="165"/>
      <c r="FDK253" s="165"/>
      <c r="FDL253" s="165"/>
      <c r="FDM253" s="166"/>
      <c r="FDO253" s="164"/>
      <c r="FDP253" s="168"/>
      <c r="FDQ253" s="168"/>
      <c r="FDR253" s="165"/>
      <c r="FDS253" s="165"/>
      <c r="FDT253" s="165"/>
      <c r="FDU253" s="166"/>
      <c r="FDW253" s="164"/>
      <c r="FDX253" s="168"/>
      <c r="FDY253" s="168"/>
      <c r="FDZ253" s="165"/>
      <c r="FEA253" s="165"/>
      <c r="FEB253" s="165"/>
      <c r="FEC253" s="166"/>
      <c r="FEE253" s="164"/>
      <c r="FEF253" s="168"/>
      <c r="FEG253" s="168"/>
      <c r="FEH253" s="165"/>
      <c r="FEI253" s="165"/>
      <c r="FEJ253" s="165"/>
      <c r="FEK253" s="166"/>
      <c r="FEM253" s="164"/>
      <c r="FEN253" s="168"/>
      <c r="FEO253" s="168"/>
      <c r="FEP253" s="165"/>
      <c r="FEQ253" s="165"/>
      <c r="FER253" s="165"/>
      <c r="FES253" s="166"/>
      <c r="FEU253" s="164"/>
      <c r="FEV253" s="168"/>
      <c r="FEW253" s="168"/>
      <c r="FEX253" s="165"/>
      <c r="FEY253" s="165"/>
      <c r="FEZ253" s="165"/>
      <c r="FFA253" s="166"/>
      <c r="FFC253" s="164"/>
      <c r="FFD253" s="168"/>
      <c r="FFE253" s="168"/>
      <c r="FFF253" s="165"/>
      <c r="FFG253" s="165"/>
      <c r="FFH253" s="165"/>
      <c r="FFI253" s="166"/>
      <c r="FFK253" s="164"/>
      <c r="FFL253" s="168"/>
      <c r="FFM253" s="168"/>
      <c r="FFN253" s="165"/>
      <c r="FFO253" s="165"/>
      <c r="FFP253" s="165"/>
      <c r="FFQ253" s="166"/>
      <c r="FFS253" s="164"/>
      <c r="FFT253" s="168"/>
      <c r="FFU253" s="168"/>
      <c r="FFV253" s="165"/>
      <c r="FFW253" s="165"/>
      <c r="FFX253" s="165"/>
      <c r="FFY253" s="166"/>
      <c r="FGA253" s="164"/>
      <c r="FGB253" s="168"/>
      <c r="FGC253" s="168"/>
      <c r="FGD253" s="165"/>
      <c r="FGE253" s="165"/>
      <c r="FGF253" s="165"/>
      <c r="FGG253" s="166"/>
      <c r="FGI253" s="164"/>
      <c r="FGJ253" s="168"/>
      <c r="FGK253" s="168"/>
      <c r="FGL253" s="165"/>
      <c r="FGM253" s="165"/>
      <c r="FGN253" s="165"/>
      <c r="FGO253" s="166"/>
      <c r="FGQ253" s="164"/>
      <c r="FGR253" s="168"/>
      <c r="FGS253" s="168"/>
      <c r="FGT253" s="165"/>
      <c r="FGU253" s="165"/>
      <c r="FGV253" s="165"/>
      <c r="FGW253" s="166"/>
      <c r="FGY253" s="164"/>
      <c r="FGZ253" s="168"/>
      <c r="FHA253" s="168"/>
      <c r="FHB253" s="165"/>
      <c r="FHC253" s="165"/>
      <c r="FHD253" s="165"/>
      <c r="FHE253" s="166"/>
      <c r="FHG253" s="164"/>
      <c r="FHH253" s="168"/>
      <c r="FHI253" s="168"/>
      <c r="FHJ253" s="165"/>
      <c r="FHK253" s="165"/>
      <c r="FHL253" s="165"/>
      <c r="FHM253" s="166"/>
      <c r="FHO253" s="164"/>
      <c r="FHP253" s="168"/>
      <c r="FHQ253" s="168"/>
      <c r="FHR253" s="165"/>
      <c r="FHS253" s="165"/>
      <c r="FHT253" s="165"/>
      <c r="FHU253" s="166"/>
      <c r="FHW253" s="164"/>
      <c r="FHX253" s="168"/>
      <c r="FHY253" s="168"/>
      <c r="FHZ253" s="165"/>
      <c r="FIA253" s="165"/>
      <c r="FIB253" s="165"/>
      <c r="FIC253" s="166"/>
      <c r="FIE253" s="164"/>
      <c r="FIF253" s="168"/>
      <c r="FIG253" s="168"/>
      <c r="FIH253" s="165"/>
      <c r="FII253" s="165"/>
      <c r="FIJ253" s="165"/>
      <c r="FIK253" s="166"/>
      <c r="FIM253" s="164"/>
      <c r="FIN253" s="168"/>
      <c r="FIO253" s="168"/>
      <c r="FIP253" s="165"/>
      <c r="FIQ253" s="165"/>
      <c r="FIR253" s="165"/>
      <c r="FIS253" s="166"/>
      <c r="FIU253" s="164"/>
      <c r="FIV253" s="168"/>
      <c r="FIW253" s="168"/>
      <c r="FIX253" s="165"/>
      <c r="FIY253" s="165"/>
      <c r="FIZ253" s="165"/>
      <c r="FJA253" s="166"/>
      <c r="FJC253" s="164"/>
      <c r="FJD253" s="168"/>
      <c r="FJE253" s="168"/>
      <c r="FJF253" s="165"/>
      <c r="FJG253" s="165"/>
      <c r="FJH253" s="165"/>
      <c r="FJI253" s="166"/>
      <c r="FJK253" s="164"/>
      <c r="FJL253" s="168"/>
      <c r="FJM253" s="168"/>
      <c r="FJN253" s="165"/>
      <c r="FJO253" s="165"/>
      <c r="FJP253" s="165"/>
      <c r="FJQ253" s="166"/>
      <c r="FJS253" s="164"/>
      <c r="FJT253" s="168"/>
      <c r="FJU253" s="168"/>
      <c r="FJV253" s="165"/>
      <c r="FJW253" s="165"/>
      <c r="FJX253" s="165"/>
      <c r="FJY253" s="166"/>
      <c r="FKA253" s="164"/>
      <c r="FKB253" s="168"/>
      <c r="FKC253" s="168"/>
      <c r="FKD253" s="165"/>
      <c r="FKE253" s="165"/>
      <c r="FKF253" s="165"/>
      <c r="FKG253" s="166"/>
      <c r="FKI253" s="164"/>
      <c r="FKJ253" s="168"/>
      <c r="FKK253" s="168"/>
      <c r="FKL253" s="165"/>
      <c r="FKM253" s="165"/>
      <c r="FKN253" s="165"/>
      <c r="FKO253" s="166"/>
      <c r="FKQ253" s="164"/>
      <c r="FKR253" s="168"/>
      <c r="FKS253" s="168"/>
      <c r="FKT253" s="165"/>
      <c r="FKU253" s="165"/>
      <c r="FKV253" s="165"/>
      <c r="FKW253" s="166"/>
      <c r="FKY253" s="164"/>
      <c r="FKZ253" s="168"/>
      <c r="FLA253" s="168"/>
      <c r="FLB253" s="165"/>
      <c r="FLC253" s="165"/>
      <c r="FLD253" s="165"/>
      <c r="FLE253" s="166"/>
      <c r="FLG253" s="164"/>
      <c r="FLH253" s="168"/>
      <c r="FLI253" s="168"/>
      <c r="FLJ253" s="165"/>
      <c r="FLK253" s="165"/>
      <c r="FLL253" s="165"/>
      <c r="FLM253" s="166"/>
      <c r="FLO253" s="164"/>
      <c r="FLP253" s="168"/>
      <c r="FLQ253" s="168"/>
      <c r="FLR253" s="165"/>
      <c r="FLS253" s="165"/>
      <c r="FLT253" s="165"/>
      <c r="FLU253" s="166"/>
      <c r="FLW253" s="164"/>
      <c r="FLX253" s="168"/>
      <c r="FLY253" s="168"/>
      <c r="FLZ253" s="165"/>
      <c r="FMA253" s="165"/>
      <c r="FMB253" s="165"/>
      <c r="FMC253" s="166"/>
      <c r="FME253" s="164"/>
      <c r="FMF253" s="168"/>
      <c r="FMG253" s="168"/>
      <c r="FMH253" s="165"/>
      <c r="FMI253" s="165"/>
      <c r="FMJ253" s="165"/>
      <c r="FMK253" s="166"/>
      <c r="FMM253" s="164"/>
      <c r="FMN253" s="168"/>
      <c r="FMO253" s="168"/>
      <c r="FMP253" s="165"/>
      <c r="FMQ253" s="165"/>
      <c r="FMR253" s="165"/>
      <c r="FMS253" s="166"/>
      <c r="FMU253" s="164"/>
      <c r="FMV253" s="168"/>
      <c r="FMW253" s="168"/>
      <c r="FMX253" s="165"/>
      <c r="FMY253" s="165"/>
      <c r="FMZ253" s="165"/>
      <c r="FNA253" s="166"/>
      <c r="FNC253" s="164"/>
      <c r="FND253" s="168"/>
      <c r="FNE253" s="168"/>
      <c r="FNF253" s="165"/>
      <c r="FNG253" s="165"/>
      <c r="FNH253" s="165"/>
      <c r="FNI253" s="166"/>
      <c r="FNK253" s="164"/>
      <c r="FNL253" s="168"/>
      <c r="FNM253" s="168"/>
      <c r="FNN253" s="165"/>
      <c r="FNO253" s="165"/>
      <c r="FNP253" s="165"/>
      <c r="FNQ253" s="166"/>
      <c r="FNS253" s="164"/>
      <c r="FNT253" s="168"/>
      <c r="FNU253" s="168"/>
      <c r="FNV253" s="165"/>
      <c r="FNW253" s="165"/>
      <c r="FNX253" s="165"/>
      <c r="FNY253" s="166"/>
      <c r="FOA253" s="164"/>
      <c r="FOB253" s="168"/>
      <c r="FOC253" s="168"/>
      <c r="FOD253" s="165"/>
      <c r="FOE253" s="165"/>
      <c r="FOF253" s="165"/>
      <c r="FOG253" s="166"/>
      <c r="FOI253" s="164"/>
      <c r="FOJ253" s="168"/>
      <c r="FOK253" s="168"/>
      <c r="FOL253" s="165"/>
      <c r="FOM253" s="165"/>
      <c r="FON253" s="165"/>
      <c r="FOO253" s="166"/>
      <c r="FOQ253" s="164"/>
      <c r="FOR253" s="168"/>
      <c r="FOS253" s="168"/>
      <c r="FOT253" s="165"/>
      <c r="FOU253" s="165"/>
      <c r="FOV253" s="165"/>
      <c r="FOW253" s="166"/>
      <c r="FOY253" s="164"/>
      <c r="FOZ253" s="168"/>
      <c r="FPA253" s="168"/>
      <c r="FPB253" s="165"/>
      <c r="FPC253" s="165"/>
      <c r="FPD253" s="165"/>
      <c r="FPE253" s="166"/>
      <c r="FPG253" s="164"/>
      <c r="FPH253" s="168"/>
      <c r="FPI253" s="168"/>
      <c r="FPJ253" s="165"/>
      <c r="FPK253" s="165"/>
      <c r="FPL253" s="165"/>
      <c r="FPM253" s="166"/>
      <c r="FPO253" s="164"/>
      <c r="FPP253" s="168"/>
      <c r="FPQ253" s="168"/>
      <c r="FPR253" s="165"/>
      <c r="FPS253" s="165"/>
      <c r="FPT253" s="165"/>
      <c r="FPU253" s="166"/>
      <c r="FPW253" s="164"/>
      <c r="FPX253" s="168"/>
      <c r="FPY253" s="168"/>
      <c r="FPZ253" s="165"/>
      <c r="FQA253" s="165"/>
      <c r="FQB253" s="165"/>
      <c r="FQC253" s="166"/>
      <c r="FQE253" s="164"/>
      <c r="FQF253" s="168"/>
      <c r="FQG253" s="168"/>
      <c r="FQH253" s="165"/>
      <c r="FQI253" s="165"/>
      <c r="FQJ253" s="165"/>
      <c r="FQK253" s="166"/>
      <c r="FQM253" s="164"/>
      <c r="FQN253" s="168"/>
      <c r="FQO253" s="168"/>
      <c r="FQP253" s="165"/>
      <c r="FQQ253" s="165"/>
      <c r="FQR253" s="165"/>
      <c r="FQS253" s="166"/>
      <c r="FQU253" s="164"/>
      <c r="FQV253" s="168"/>
      <c r="FQW253" s="168"/>
      <c r="FQX253" s="165"/>
      <c r="FQY253" s="165"/>
      <c r="FQZ253" s="165"/>
      <c r="FRA253" s="166"/>
      <c r="FRC253" s="164"/>
      <c r="FRD253" s="168"/>
      <c r="FRE253" s="168"/>
      <c r="FRF253" s="165"/>
      <c r="FRG253" s="165"/>
      <c r="FRH253" s="165"/>
      <c r="FRI253" s="166"/>
      <c r="FRK253" s="164"/>
      <c r="FRL253" s="168"/>
      <c r="FRM253" s="168"/>
      <c r="FRN253" s="165"/>
      <c r="FRO253" s="165"/>
      <c r="FRP253" s="165"/>
      <c r="FRQ253" s="166"/>
      <c r="FRS253" s="164"/>
      <c r="FRT253" s="168"/>
      <c r="FRU253" s="168"/>
      <c r="FRV253" s="165"/>
      <c r="FRW253" s="165"/>
      <c r="FRX253" s="165"/>
      <c r="FRY253" s="166"/>
      <c r="FSA253" s="164"/>
      <c r="FSB253" s="168"/>
      <c r="FSC253" s="168"/>
      <c r="FSD253" s="165"/>
      <c r="FSE253" s="165"/>
      <c r="FSF253" s="165"/>
      <c r="FSG253" s="166"/>
      <c r="FSI253" s="164"/>
      <c r="FSJ253" s="168"/>
      <c r="FSK253" s="168"/>
      <c r="FSL253" s="165"/>
      <c r="FSM253" s="165"/>
      <c r="FSN253" s="165"/>
      <c r="FSO253" s="166"/>
      <c r="FSQ253" s="164"/>
      <c r="FSR253" s="168"/>
      <c r="FSS253" s="168"/>
      <c r="FST253" s="165"/>
      <c r="FSU253" s="165"/>
      <c r="FSV253" s="165"/>
      <c r="FSW253" s="166"/>
      <c r="FSY253" s="164"/>
      <c r="FSZ253" s="168"/>
      <c r="FTA253" s="168"/>
      <c r="FTB253" s="165"/>
      <c r="FTC253" s="165"/>
      <c r="FTD253" s="165"/>
      <c r="FTE253" s="166"/>
      <c r="FTG253" s="164"/>
      <c r="FTH253" s="168"/>
      <c r="FTI253" s="168"/>
      <c r="FTJ253" s="165"/>
      <c r="FTK253" s="165"/>
      <c r="FTL253" s="165"/>
      <c r="FTM253" s="166"/>
      <c r="FTO253" s="164"/>
      <c r="FTP253" s="168"/>
      <c r="FTQ253" s="168"/>
      <c r="FTR253" s="165"/>
      <c r="FTS253" s="165"/>
      <c r="FTT253" s="165"/>
      <c r="FTU253" s="166"/>
      <c r="FTW253" s="164"/>
      <c r="FTX253" s="168"/>
      <c r="FTY253" s="168"/>
      <c r="FTZ253" s="165"/>
      <c r="FUA253" s="165"/>
      <c r="FUB253" s="165"/>
      <c r="FUC253" s="166"/>
      <c r="FUE253" s="164"/>
      <c r="FUF253" s="168"/>
      <c r="FUG253" s="168"/>
      <c r="FUH253" s="165"/>
      <c r="FUI253" s="165"/>
      <c r="FUJ253" s="165"/>
      <c r="FUK253" s="166"/>
      <c r="FUM253" s="164"/>
      <c r="FUN253" s="168"/>
      <c r="FUO253" s="168"/>
      <c r="FUP253" s="165"/>
      <c r="FUQ253" s="165"/>
      <c r="FUR253" s="165"/>
      <c r="FUS253" s="166"/>
      <c r="FUU253" s="164"/>
      <c r="FUV253" s="168"/>
      <c r="FUW253" s="168"/>
      <c r="FUX253" s="165"/>
      <c r="FUY253" s="165"/>
      <c r="FUZ253" s="165"/>
      <c r="FVA253" s="166"/>
      <c r="FVC253" s="164"/>
      <c r="FVD253" s="168"/>
      <c r="FVE253" s="168"/>
      <c r="FVF253" s="165"/>
      <c r="FVG253" s="165"/>
      <c r="FVH253" s="165"/>
      <c r="FVI253" s="166"/>
      <c r="FVK253" s="164"/>
      <c r="FVL253" s="168"/>
      <c r="FVM253" s="168"/>
      <c r="FVN253" s="165"/>
      <c r="FVO253" s="165"/>
      <c r="FVP253" s="165"/>
      <c r="FVQ253" s="166"/>
      <c r="FVS253" s="164"/>
      <c r="FVT253" s="168"/>
      <c r="FVU253" s="168"/>
      <c r="FVV253" s="165"/>
      <c r="FVW253" s="165"/>
      <c r="FVX253" s="165"/>
      <c r="FVY253" s="166"/>
      <c r="FWA253" s="164"/>
      <c r="FWB253" s="168"/>
      <c r="FWC253" s="168"/>
      <c r="FWD253" s="165"/>
      <c r="FWE253" s="165"/>
      <c r="FWF253" s="165"/>
      <c r="FWG253" s="166"/>
      <c r="FWI253" s="164"/>
      <c r="FWJ253" s="168"/>
      <c r="FWK253" s="168"/>
      <c r="FWL253" s="165"/>
      <c r="FWM253" s="165"/>
      <c r="FWN253" s="165"/>
      <c r="FWO253" s="166"/>
      <c r="FWQ253" s="164"/>
      <c r="FWR253" s="168"/>
      <c r="FWS253" s="168"/>
      <c r="FWT253" s="165"/>
      <c r="FWU253" s="165"/>
      <c r="FWV253" s="165"/>
      <c r="FWW253" s="166"/>
      <c r="FWY253" s="164"/>
      <c r="FWZ253" s="168"/>
      <c r="FXA253" s="168"/>
      <c r="FXB253" s="165"/>
      <c r="FXC253" s="165"/>
      <c r="FXD253" s="165"/>
      <c r="FXE253" s="166"/>
      <c r="FXG253" s="164"/>
      <c r="FXH253" s="168"/>
      <c r="FXI253" s="168"/>
      <c r="FXJ253" s="165"/>
      <c r="FXK253" s="165"/>
      <c r="FXL253" s="165"/>
      <c r="FXM253" s="166"/>
      <c r="FXO253" s="164"/>
      <c r="FXP253" s="168"/>
      <c r="FXQ253" s="168"/>
      <c r="FXR253" s="165"/>
      <c r="FXS253" s="165"/>
      <c r="FXT253" s="165"/>
      <c r="FXU253" s="166"/>
      <c r="FXW253" s="164"/>
      <c r="FXX253" s="168"/>
      <c r="FXY253" s="168"/>
      <c r="FXZ253" s="165"/>
      <c r="FYA253" s="165"/>
      <c r="FYB253" s="165"/>
      <c r="FYC253" s="166"/>
      <c r="FYE253" s="164"/>
      <c r="FYF253" s="168"/>
      <c r="FYG253" s="168"/>
      <c r="FYH253" s="165"/>
      <c r="FYI253" s="165"/>
      <c r="FYJ253" s="165"/>
      <c r="FYK253" s="166"/>
      <c r="FYM253" s="164"/>
      <c r="FYN253" s="168"/>
      <c r="FYO253" s="168"/>
      <c r="FYP253" s="165"/>
      <c r="FYQ253" s="165"/>
      <c r="FYR253" s="165"/>
      <c r="FYS253" s="166"/>
      <c r="FYU253" s="164"/>
      <c r="FYV253" s="168"/>
      <c r="FYW253" s="168"/>
      <c r="FYX253" s="165"/>
      <c r="FYY253" s="165"/>
      <c r="FYZ253" s="165"/>
      <c r="FZA253" s="166"/>
      <c r="FZC253" s="164"/>
      <c r="FZD253" s="168"/>
      <c r="FZE253" s="168"/>
      <c r="FZF253" s="165"/>
      <c r="FZG253" s="165"/>
      <c r="FZH253" s="165"/>
      <c r="FZI253" s="166"/>
      <c r="FZK253" s="164"/>
      <c r="FZL253" s="168"/>
      <c r="FZM253" s="168"/>
      <c r="FZN253" s="165"/>
      <c r="FZO253" s="165"/>
      <c r="FZP253" s="165"/>
      <c r="FZQ253" s="166"/>
      <c r="FZS253" s="164"/>
      <c r="FZT253" s="168"/>
      <c r="FZU253" s="168"/>
      <c r="FZV253" s="165"/>
      <c r="FZW253" s="165"/>
      <c r="FZX253" s="165"/>
      <c r="FZY253" s="166"/>
      <c r="GAA253" s="164"/>
      <c r="GAB253" s="168"/>
      <c r="GAC253" s="168"/>
      <c r="GAD253" s="165"/>
      <c r="GAE253" s="165"/>
      <c r="GAF253" s="165"/>
      <c r="GAG253" s="166"/>
      <c r="GAI253" s="164"/>
      <c r="GAJ253" s="168"/>
      <c r="GAK253" s="168"/>
      <c r="GAL253" s="165"/>
      <c r="GAM253" s="165"/>
      <c r="GAN253" s="165"/>
      <c r="GAO253" s="166"/>
      <c r="GAQ253" s="164"/>
      <c r="GAR253" s="168"/>
      <c r="GAS253" s="168"/>
      <c r="GAT253" s="165"/>
      <c r="GAU253" s="165"/>
      <c r="GAV253" s="165"/>
      <c r="GAW253" s="166"/>
      <c r="GAY253" s="164"/>
      <c r="GAZ253" s="168"/>
      <c r="GBA253" s="168"/>
      <c r="GBB253" s="165"/>
      <c r="GBC253" s="165"/>
      <c r="GBD253" s="165"/>
      <c r="GBE253" s="166"/>
      <c r="GBG253" s="164"/>
      <c r="GBH253" s="168"/>
      <c r="GBI253" s="168"/>
      <c r="GBJ253" s="165"/>
      <c r="GBK253" s="165"/>
      <c r="GBL253" s="165"/>
      <c r="GBM253" s="166"/>
      <c r="GBO253" s="164"/>
      <c r="GBP253" s="168"/>
      <c r="GBQ253" s="168"/>
      <c r="GBR253" s="165"/>
      <c r="GBS253" s="165"/>
      <c r="GBT253" s="165"/>
      <c r="GBU253" s="166"/>
      <c r="GBW253" s="164"/>
      <c r="GBX253" s="168"/>
      <c r="GBY253" s="168"/>
      <c r="GBZ253" s="165"/>
      <c r="GCA253" s="165"/>
      <c r="GCB253" s="165"/>
      <c r="GCC253" s="166"/>
      <c r="GCE253" s="164"/>
      <c r="GCF253" s="168"/>
      <c r="GCG253" s="168"/>
      <c r="GCH253" s="165"/>
      <c r="GCI253" s="165"/>
      <c r="GCJ253" s="165"/>
      <c r="GCK253" s="166"/>
      <c r="GCM253" s="164"/>
      <c r="GCN253" s="168"/>
      <c r="GCO253" s="168"/>
      <c r="GCP253" s="165"/>
      <c r="GCQ253" s="165"/>
      <c r="GCR253" s="165"/>
      <c r="GCS253" s="166"/>
      <c r="GCU253" s="164"/>
      <c r="GCV253" s="168"/>
      <c r="GCW253" s="168"/>
      <c r="GCX253" s="165"/>
      <c r="GCY253" s="165"/>
      <c r="GCZ253" s="165"/>
      <c r="GDA253" s="166"/>
      <c r="GDC253" s="164"/>
      <c r="GDD253" s="168"/>
      <c r="GDE253" s="168"/>
      <c r="GDF253" s="165"/>
      <c r="GDG253" s="165"/>
      <c r="GDH253" s="165"/>
      <c r="GDI253" s="166"/>
      <c r="GDK253" s="164"/>
      <c r="GDL253" s="168"/>
      <c r="GDM253" s="168"/>
      <c r="GDN253" s="165"/>
      <c r="GDO253" s="165"/>
      <c r="GDP253" s="165"/>
      <c r="GDQ253" s="166"/>
      <c r="GDS253" s="164"/>
      <c r="GDT253" s="168"/>
      <c r="GDU253" s="168"/>
      <c r="GDV253" s="165"/>
      <c r="GDW253" s="165"/>
      <c r="GDX253" s="165"/>
      <c r="GDY253" s="166"/>
      <c r="GEA253" s="164"/>
      <c r="GEB253" s="168"/>
      <c r="GEC253" s="168"/>
      <c r="GED253" s="165"/>
      <c r="GEE253" s="165"/>
      <c r="GEF253" s="165"/>
      <c r="GEG253" s="166"/>
      <c r="GEI253" s="164"/>
      <c r="GEJ253" s="168"/>
      <c r="GEK253" s="168"/>
      <c r="GEL253" s="165"/>
      <c r="GEM253" s="165"/>
      <c r="GEN253" s="165"/>
      <c r="GEO253" s="166"/>
      <c r="GEQ253" s="164"/>
      <c r="GER253" s="168"/>
      <c r="GES253" s="168"/>
      <c r="GET253" s="165"/>
      <c r="GEU253" s="165"/>
      <c r="GEV253" s="165"/>
      <c r="GEW253" s="166"/>
      <c r="GEY253" s="164"/>
      <c r="GEZ253" s="168"/>
      <c r="GFA253" s="168"/>
      <c r="GFB253" s="165"/>
      <c r="GFC253" s="165"/>
      <c r="GFD253" s="165"/>
      <c r="GFE253" s="166"/>
      <c r="GFG253" s="164"/>
      <c r="GFH253" s="168"/>
      <c r="GFI253" s="168"/>
      <c r="GFJ253" s="165"/>
      <c r="GFK253" s="165"/>
      <c r="GFL253" s="165"/>
      <c r="GFM253" s="166"/>
      <c r="GFO253" s="164"/>
      <c r="GFP253" s="168"/>
      <c r="GFQ253" s="168"/>
      <c r="GFR253" s="165"/>
      <c r="GFS253" s="165"/>
      <c r="GFT253" s="165"/>
      <c r="GFU253" s="166"/>
      <c r="GFW253" s="164"/>
      <c r="GFX253" s="168"/>
      <c r="GFY253" s="168"/>
      <c r="GFZ253" s="165"/>
      <c r="GGA253" s="165"/>
      <c r="GGB253" s="165"/>
      <c r="GGC253" s="166"/>
      <c r="GGE253" s="164"/>
      <c r="GGF253" s="168"/>
      <c r="GGG253" s="168"/>
      <c r="GGH253" s="165"/>
      <c r="GGI253" s="165"/>
      <c r="GGJ253" s="165"/>
      <c r="GGK253" s="166"/>
      <c r="GGM253" s="164"/>
      <c r="GGN253" s="168"/>
      <c r="GGO253" s="168"/>
      <c r="GGP253" s="165"/>
      <c r="GGQ253" s="165"/>
      <c r="GGR253" s="165"/>
      <c r="GGS253" s="166"/>
      <c r="GGU253" s="164"/>
      <c r="GGV253" s="168"/>
      <c r="GGW253" s="168"/>
      <c r="GGX253" s="165"/>
      <c r="GGY253" s="165"/>
      <c r="GGZ253" s="165"/>
      <c r="GHA253" s="166"/>
      <c r="GHC253" s="164"/>
      <c r="GHD253" s="168"/>
      <c r="GHE253" s="168"/>
      <c r="GHF253" s="165"/>
      <c r="GHG253" s="165"/>
      <c r="GHH253" s="165"/>
      <c r="GHI253" s="166"/>
      <c r="GHK253" s="164"/>
      <c r="GHL253" s="168"/>
      <c r="GHM253" s="168"/>
      <c r="GHN253" s="165"/>
      <c r="GHO253" s="165"/>
      <c r="GHP253" s="165"/>
      <c r="GHQ253" s="166"/>
      <c r="GHS253" s="164"/>
      <c r="GHT253" s="168"/>
      <c r="GHU253" s="168"/>
      <c r="GHV253" s="165"/>
      <c r="GHW253" s="165"/>
      <c r="GHX253" s="165"/>
      <c r="GHY253" s="166"/>
      <c r="GIA253" s="164"/>
      <c r="GIB253" s="168"/>
      <c r="GIC253" s="168"/>
      <c r="GID253" s="165"/>
      <c r="GIE253" s="165"/>
      <c r="GIF253" s="165"/>
      <c r="GIG253" s="166"/>
      <c r="GII253" s="164"/>
      <c r="GIJ253" s="168"/>
      <c r="GIK253" s="168"/>
      <c r="GIL253" s="165"/>
      <c r="GIM253" s="165"/>
      <c r="GIN253" s="165"/>
      <c r="GIO253" s="166"/>
      <c r="GIQ253" s="164"/>
      <c r="GIR253" s="168"/>
      <c r="GIS253" s="168"/>
      <c r="GIT253" s="165"/>
      <c r="GIU253" s="165"/>
      <c r="GIV253" s="165"/>
      <c r="GIW253" s="166"/>
      <c r="GIY253" s="164"/>
      <c r="GIZ253" s="168"/>
      <c r="GJA253" s="168"/>
      <c r="GJB253" s="165"/>
      <c r="GJC253" s="165"/>
      <c r="GJD253" s="165"/>
      <c r="GJE253" s="166"/>
      <c r="GJG253" s="164"/>
      <c r="GJH253" s="168"/>
      <c r="GJI253" s="168"/>
      <c r="GJJ253" s="165"/>
      <c r="GJK253" s="165"/>
      <c r="GJL253" s="165"/>
      <c r="GJM253" s="166"/>
      <c r="GJO253" s="164"/>
      <c r="GJP253" s="168"/>
      <c r="GJQ253" s="168"/>
      <c r="GJR253" s="165"/>
      <c r="GJS253" s="165"/>
      <c r="GJT253" s="165"/>
      <c r="GJU253" s="166"/>
      <c r="GJW253" s="164"/>
      <c r="GJX253" s="168"/>
      <c r="GJY253" s="168"/>
      <c r="GJZ253" s="165"/>
      <c r="GKA253" s="165"/>
      <c r="GKB253" s="165"/>
      <c r="GKC253" s="166"/>
      <c r="GKE253" s="164"/>
      <c r="GKF253" s="168"/>
      <c r="GKG253" s="168"/>
      <c r="GKH253" s="165"/>
      <c r="GKI253" s="165"/>
      <c r="GKJ253" s="165"/>
      <c r="GKK253" s="166"/>
      <c r="GKM253" s="164"/>
      <c r="GKN253" s="168"/>
      <c r="GKO253" s="168"/>
      <c r="GKP253" s="165"/>
      <c r="GKQ253" s="165"/>
      <c r="GKR253" s="165"/>
      <c r="GKS253" s="166"/>
      <c r="GKU253" s="164"/>
      <c r="GKV253" s="168"/>
      <c r="GKW253" s="168"/>
      <c r="GKX253" s="165"/>
      <c r="GKY253" s="165"/>
      <c r="GKZ253" s="165"/>
      <c r="GLA253" s="166"/>
      <c r="GLC253" s="164"/>
      <c r="GLD253" s="168"/>
      <c r="GLE253" s="168"/>
      <c r="GLF253" s="165"/>
      <c r="GLG253" s="165"/>
      <c r="GLH253" s="165"/>
      <c r="GLI253" s="166"/>
      <c r="GLK253" s="164"/>
      <c r="GLL253" s="168"/>
      <c r="GLM253" s="168"/>
      <c r="GLN253" s="165"/>
      <c r="GLO253" s="165"/>
      <c r="GLP253" s="165"/>
      <c r="GLQ253" s="166"/>
      <c r="GLS253" s="164"/>
      <c r="GLT253" s="168"/>
      <c r="GLU253" s="168"/>
      <c r="GLV253" s="165"/>
      <c r="GLW253" s="165"/>
      <c r="GLX253" s="165"/>
      <c r="GLY253" s="166"/>
      <c r="GMA253" s="164"/>
      <c r="GMB253" s="168"/>
      <c r="GMC253" s="168"/>
      <c r="GMD253" s="165"/>
      <c r="GME253" s="165"/>
      <c r="GMF253" s="165"/>
      <c r="GMG253" s="166"/>
      <c r="GMI253" s="164"/>
      <c r="GMJ253" s="168"/>
      <c r="GMK253" s="168"/>
      <c r="GML253" s="165"/>
      <c r="GMM253" s="165"/>
      <c r="GMN253" s="165"/>
      <c r="GMO253" s="166"/>
      <c r="GMQ253" s="164"/>
      <c r="GMR253" s="168"/>
      <c r="GMS253" s="168"/>
      <c r="GMT253" s="165"/>
      <c r="GMU253" s="165"/>
      <c r="GMV253" s="165"/>
      <c r="GMW253" s="166"/>
      <c r="GMY253" s="164"/>
      <c r="GMZ253" s="168"/>
      <c r="GNA253" s="168"/>
      <c r="GNB253" s="165"/>
      <c r="GNC253" s="165"/>
      <c r="GND253" s="165"/>
      <c r="GNE253" s="166"/>
      <c r="GNG253" s="164"/>
      <c r="GNH253" s="168"/>
      <c r="GNI253" s="168"/>
      <c r="GNJ253" s="165"/>
      <c r="GNK253" s="165"/>
      <c r="GNL253" s="165"/>
      <c r="GNM253" s="166"/>
      <c r="GNO253" s="164"/>
      <c r="GNP253" s="168"/>
      <c r="GNQ253" s="168"/>
      <c r="GNR253" s="165"/>
      <c r="GNS253" s="165"/>
      <c r="GNT253" s="165"/>
      <c r="GNU253" s="166"/>
      <c r="GNW253" s="164"/>
      <c r="GNX253" s="168"/>
      <c r="GNY253" s="168"/>
      <c r="GNZ253" s="165"/>
      <c r="GOA253" s="165"/>
      <c r="GOB253" s="165"/>
      <c r="GOC253" s="166"/>
      <c r="GOE253" s="164"/>
      <c r="GOF253" s="168"/>
      <c r="GOG253" s="168"/>
      <c r="GOH253" s="165"/>
      <c r="GOI253" s="165"/>
      <c r="GOJ253" s="165"/>
      <c r="GOK253" s="166"/>
      <c r="GOM253" s="164"/>
      <c r="GON253" s="168"/>
      <c r="GOO253" s="168"/>
      <c r="GOP253" s="165"/>
      <c r="GOQ253" s="165"/>
      <c r="GOR253" s="165"/>
      <c r="GOS253" s="166"/>
      <c r="GOU253" s="164"/>
      <c r="GOV253" s="168"/>
      <c r="GOW253" s="168"/>
      <c r="GOX253" s="165"/>
      <c r="GOY253" s="165"/>
      <c r="GOZ253" s="165"/>
      <c r="GPA253" s="166"/>
      <c r="GPC253" s="164"/>
      <c r="GPD253" s="168"/>
      <c r="GPE253" s="168"/>
      <c r="GPF253" s="165"/>
      <c r="GPG253" s="165"/>
      <c r="GPH253" s="165"/>
      <c r="GPI253" s="166"/>
      <c r="GPK253" s="164"/>
      <c r="GPL253" s="168"/>
      <c r="GPM253" s="168"/>
      <c r="GPN253" s="165"/>
      <c r="GPO253" s="165"/>
      <c r="GPP253" s="165"/>
      <c r="GPQ253" s="166"/>
      <c r="GPS253" s="164"/>
      <c r="GPT253" s="168"/>
      <c r="GPU253" s="168"/>
      <c r="GPV253" s="165"/>
      <c r="GPW253" s="165"/>
      <c r="GPX253" s="165"/>
      <c r="GPY253" s="166"/>
      <c r="GQA253" s="164"/>
      <c r="GQB253" s="168"/>
      <c r="GQC253" s="168"/>
      <c r="GQD253" s="165"/>
      <c r="GQE253" s="165"/>
      <c r="GQF253" s="165"/>
      <c r="GQG253" s="166"/>
      <c r="GQI253" s="164"/>
      <c r="GQJ253" s="168"/>
      <c r="GQK253" s="168"/>
      <c r="GQL253" s="165"/>
      <c r="GQM253" s="165"/>
      <c r="GQN253" s="165"/>
      <c r="GQO253" s="166"/>
      <c r="GQQ253" s="164"/>
      <c r="GQR253" s="168"/>
      <c r="GQS253" s="168"/>
      <c r="GQT253" s="165"/>
      <c r="GQU253" s="165"/>
      <c r="GQV253" s="165"/>
      <c r="GQW253" s="166"/>
      <c r="GQY253" s="164"/>
      <c r="GQZ253" s="168"/>
      <c r="GRA253" s="168"/>
      <c r="GRB253" s="165"/>
      <c r="GRC253" s="165"/>
      <c r="GRD253" s="165"/>
      <c r="GRE253" s="166"/>
      <c r="GRG253" s="164"/>
      <c r="GRH253" s="168"/>
      <c r="GRI253" s="168"/>
      <c r="GRJ253" s="165"/>
      <c r="GRK253" s="165"/>
      <c r="GRL253" s="165"/>
      <c r="GRM253" s="166"/>
      <c r="GRO253" s="164"/>
      <c r="GRP253" s="168"/>
      <c r="GRQ253" s="168"/>
      <c r="GRR253" s="165"/>
      <c r="GRS253" s="165"/>
      <c r="GRT253" s="165"/>
      <c r="GRU253" s="166"/>
      <c r="GRW253" s="164"/>
      <c r="GRX253" s="168"/>
      <c r="GRY253" s="168"/>
      <c r="GRZ253" s="165"/>
      <c r="GSA253" s="165"/>
      <c r="GSB253" s="165"/>
      <c r="GSC253" s="166"/>
      <c r="GSE253" s="164"/>
      <c r="GSF253" s="168"/>
      <c r="GSG253" s="168"/>
      <c r="GSH253" s="165"/>
      <c r="GSI253" s="165"/>
      <c r="GSJ253" s="165"/>
      <c r="GSK253" s="166"/>
      <c r="GSM253" s="164"/>
      <c r="GSN253" s="168"/>
      <c r="GSO253" s="168"/>
      <c r="GSP253" s="165"/>
      <c r="GSQ253" s="165"/>
      <c r="GSR253" s="165"/>
      <c r="GSS253" s="166"/>
      <c r="GSU253" s="164"/>
      <c r="GSV253" s="168"/>
      <c r="GSW253" s="168"/>
      <c r="GSX253" s="165"/>
      <c r="GSY253" s="165"/>
      <c r="GSZ253" s="165"/>
      <c r="GTA253" s="166"/>
      <c r="GTC253" s="164"/>
      <c r="GTD253" s="168"/>
      <c r="GTE253" s="168"/>
      <c r="GTF253" s="165"/>
      <c r="GTG253" s="165"/>
      <c r="GTH253" s="165"/>
      <c r="GTI253" s="166"/>
      <c r="GTK253" s="164"/>
      <c r="GTL253" s="168"/>
      <c r="GTM253" s="168"/>
      <c r="GTN253" s="165"/>
      <c r="GTO253" s="165"/>
      <c r="GTP253" s="165"/>
      <c r="GTQ253" s="166"/>
      <c r="GTS253" s="164"/>
      <c r="GTT253" s="168"/>
      <c r="GTU253" s="168"/>
      <c r="GTV253" s="165"/>
      <c r="GTW253" s="165"/>
      <c r="GTX253" s="165"/>
      <c r="GTY253" s="166"/>
      <c r="GUA253" s="164"/>
      <c r="GUB253" s="168"/>
      <c r="GUC253" s="168"/>
      <c r="GUD253" s="165"/>
      <c r="GUE253" s="165"/>
      <c r="GUF253" s="165"/>
      <c r="GUG253" s="166"/>
      <c r="GUI253" s="164"/>
      <c r="GUJ253" s="168"/>
      <c r="GUK253" s="168"/>
      <c r="GUL253" s="165"/>
      <c r="GUM253" s="165"/>
      <c r="GUN253" s="165"/>
      <c r="GUO253" s="166"/>
      <c r="GUQ253" s="164"/>
      <c r="GUR253" s="168"/>
      <c r="GUS253" s="168"/>
      <c r="GUT253" s="165"/>
      <c r="GUU253" s="165"/>
      <c r="GUV253" s="165"/>
      <c r="GUW253" s="166"/>
      <c r="GUY253" s="164"/>
      <c r="GUZ253" s="168"/>
      <c r="GVA253" s="168"/>
      <c r="GVB253" s="165"/>
      <c r="GVC253" s="165"/>
      <c r="GVD253" s="165"/>
      <c r="GVE253" s="166"/>
      <c r="GVG253" s="164"/>
      <c r="GVH253" s="168"/>
      <c r="GVI253" s="168"/>
      <c r="GVJ253" s="165"/>
      <c r="GVK253" s="165"/>
      <c r="GVL253" s="165"/>
      <c r="GVM253" s="166"/>
      <c r="GVO253" s="164"/>
      <c r="GVP253" s="168"/>
      <c r="GVQ253" s="168"/>
      <c r="GVR253" s="165"/>
      <c r="GVS253" s="165"/>
      <c r="GVT253" s="165"/>
      <c r="GVU253" s="166"/>
      <c r="GVW253" s="164"/>
      <c r="GVX253" s="168"/>
      <c r="GVY253" s="168"/>
      <c r="GVZ253" s="165"/>
      <c r="GWA253" s="165"/>
      <c r="GWB253" s="165"/>
      <c r="GWC253" s="166"/>
      <c r="GWE253" s="164"/>
      <c r="GWF253" s="168"/>
      <c r="GWG253" s="168"/>
      <c r="GWH253" s="165"/>
      <c r="GWI253" s="165"/>
      <c r="GWJ253" s="165"/>
      <c r="GWK253" s="166"/>
      <c r="GWM253" s="164"/>
      <c r="GWN253" s="168"/>
      <c r="GWO253" s="168"/>
      <c r="GWP253" s="165"/>
      <c r="GWQ253" s="165"/>
      <c r="GWR253" s="165"/>
      <c r="GWS253" s="166"/>
      <c r="GWU253" s="164"/>
      <c r="GWV253" s="168"/>
      <c r="GWW253" s="168"/>
      <c r="GWX253" s="165"/>
      <c r="GWY253" s="165"/>
      <c r="GWZ253" s="165"/>
      <c r="GXA253" s="166"/>
      <c r="GXC253" s="164"/>
      <c r="GXD253" s="168"/>
      <c r="GXE253" s="168"/>
      <c r="GXF253" s="165"/>
      <c r="GXG253" s="165"/>
      <c r="GXH253" s="165"/>
      <c r="GXI253" s="166"/>
      <c r="GXK253" s="164"/>
      <c r="GXL253" s="168"/>
      <c r="GXM253" s="168"/>
      <c r="GXN253" s="165"/>
      <c r="GXO253" s="165"/>
      <c r="GXP253" s="165"/>
      <c r="GXQ253" s="166"/>
      <c r="GXS253" s="164"/>
      <c r="GXT253" s="168"/>
      <c r="GXU253" s="168"/>
      <c r="GXV253" s="165"/>
      <c r="GXW253" s="165"/>
      <c r="GXX253" s="165"/>
      <c r="GXY253" s="166"/>
      <c r="GYA253" s="164"/>
      <c r="GYB253" s="168"/>
      <c r="GYC253" s="168"/>
      <c r="GYD253" s="165"/>
      <c r="GYE253" s="165"/>
      <c r="GYF253" s="165"/>
      <c r="GYG253" s="166"/>
      <c r="GYI253" s="164"/>
      <c r="GYJ253" s="168"/>
      <c r="GYK253" s="168"/>
      <c r="GYL253" s="165"/>
      <c r="GYM253" s="165"/>
      <c r="GYN253" s="165"/>
      <c r="GYO253" s="166"/>
      <c r="GYQ253" s="164"/>
      <c r="GYR253" s="168"/>
      <c r="GYS253" s="168"/>
      <c r="GYT253" s="165"/>
      <c r="GYU253" s="165"/>
      <c r="GYV253" s="165"/>
      <c r="GYW253" s="166"/>
      <c r="GYY253" s="164"/>
      <c r="GYZ253" s="168"/>
      <c r="GZA253" s="168"/>
      <c r="GZB253" s="165"/>
      <c r="GZC253" s="165"/>
      <c r="GZD253" s="165"/>
      <c r="GZE253" s="166"/>
      <c r="GZG253" s="164"/>
      <c r="GZH253" s="168"/>
      <c r="GZI253" s="168"/>
      <c r="GZJ253" s="165"/>
      <c r="GZK253" s="165"/>
      <c r="GZL253" s="165"/>
      <c r="GZM253" s="166"/>
      <c r="GZO253" s="164"/>
      <c r="GZP253" s="168"/>
      <c r="GZQ253" s="168"/>
      <c r="GZR253" s="165"/>
      <c r="GZS253" s="165"/>
      <c r="GZT253" s="165"/>
      <c r="GZU253" s="166"/>
      <c r="GZW253" s="164"/>
      <c r="GZX253" s="168"/>
      <c r="GZY253" s="168"/>
      <c r="GZZ253" s="165"/>
      <c r="HAA253" s="165"/>
      <c r="HAB253" s="165"/>
      <c r="HAC253" s="166"/>
      <c r="HAE253" s="164"/>
      <c r="HAF253" s="168"/>
      <c r="HAG253" s="168"/>
      <c r="HAH253" s="165"/>
      <c r="HAI253" s="165"/>
      <c r="HAJ253" s="165"/>
      <c r="HAK253" s="166"/>
      <c r="HAM253" s="164"/>
      <c r="HAN253" s="168"/>
      <c r="HAO253" s="168"/>
      <c r="HAP253" s="165"/>
      <c r="HAQ253" s="165"/>
      <c r="HAR253" s="165"/>
      <c r="HAS253" s="166"/>
      <c r="HAU253" s="164"/>
      <c r="HAV253" s="168"/>
      <c r="HAW253" s="168"/>
      <c r="HAX253" s="165"/>
      <c r="HAY253" s="165"/>
      <c r="HAZ253" s="165"/>
      <c r="HBA253" s="166"/>
      <c r="HBC253" s="164"/>
      <c r="HBD253" s="168"/>
      <c r="HBE253" s="168"/>
      <c r="HBF253" s="165"/>
      <c r="HBG253" s="165"/>
      <c r="HBH253" s="165"/>
      <c r="HBI253" s="166"/>
      <c r="HBK253" s="164"/>
      <c r="HBL253" s="168"/>
      <c r="HBM253" s="168"/>
      <c r="HBN253" s="165"/>
      <c r="HBO253" s="165"/>
      <c r="HBP253" s="165"/>
      <c r="HBQ253" s="166"/>
      <c r="HBS253" s="164"/>
      <c r="HBT253" s="168"/>
      <c r="HBU253" s="168"/>
      <c r="HBV253" s="165"/>
      <c r="HBW253" s="165"/>
      <c r="HBX253" s="165"/>
      <c r="HBY253" s="166"/>
      <c r="HCA253" s="164"/>
      <c r="HCB253" s="168"/>
      <c r="HCC253" s="168"/>
      <c r="HCD253" s="165"/>
      <c r="HCE253" s="165"/>
      <c r="HCF253" s="165"/>
      <c r="HCG253" s="166"/>
      <c r="HCI253" s="164"/>
      <c r="HCJ253" s="168"/>
      <c r="HCK253" s="168"/>
      <c r="HCL253" s="165"/>
      <c r="HCM253" s="165"/>
      <c r="HCN253" s="165"/>
      <c r="HCO253" s="166"/>
      <c r="HCQ253" s="164"/>
      <c r="HCR253" s="168"/>
      <c r="HCS253" s="168"/>
      <c r="HCT253" s="165"/>
      <c r="HCU253" s="165"/>
      <c r="HCV253" s="165"/>
      <c r="HCW253" s="166"/>
      <c r="HCY253" s="164"/>
      <c r="HCZ253" s="168"/>
      <c r="HDA253" s="168"/>
      <c r="HDB253" s="165"/>
      <c r="HDC253" s="165"/>
      <c r="HDD253" s="165"/>
      <c r="HDE253" s="166"/>
      <c r="HDG253" s="164"/>
      <c r="HDH253" s="168"/>
      <c r="HDI253" s="168"/>
      <c r="HDJ253" s="165"/>
      <c r="HDK253" s="165"/>
      <c r="HDL253" s="165"/>
      <c r="HDM253" s="166"/>
      <c r="HDO253" s="164"/>
      <c r="HDP253" s="168"/>
      <c r="HDQ253" s="168"/>
      <c r="HDR253" s="165"/>
      <c r="HDS253" s="165"/>
      <c r="HDT253" s="165"/>
      <c r="HDU253" s="166"/>
      <c r="HDW253" s="164"/>
      <c r="HDX253" s="168"/>
      <c r="HDY253" s="168"/>
      <c r="HDZ253" s="165"/>
      <c r="HEA253" s="165"/>
      <c r="HEB253" s="165"/>
      <c r="HEC253" s="166"/>
      <c r="HEE253" s="164"/>
      <c r="HEF253" s="168"/>
      <c r="HEG253" s="168"/>
      <c r="HEH253" s="165"/>
      <c r="HEI253" s="165"/>
      <c r="HEJ253" s="165"/>
      <c r="HEK253" s="166"/>
      <c r="HEM253" s="164"/>
      <c r="HEN253" s="168"/>
      <c r="HEO253" s="168"/>
      <c r="HEP253" s="165"/>
      <c r="HEQ253" s="165"/>
      <c r="HER253" s="165"/>
      <c r="HES253" s="166"/>
      <c r="HEU253" s="164"/>
      <c r="HEV253" s="168"/>
      <c r="HEW253" s="168"/>
      <c r="HEX253" s="165"/>
      <c r="HEY253" s="165"/>
      <c r="HEZ253" s="165"/>
      <c r="HFA253" s="166"/>
      <c r="HFC253" s="164"/>
      <c r="HFD253" s="168"/>
      <c r="HFE253" s="168"/>
      <c r="HFF253" s="165"/>
      <c r="HFG253" s="165"/>
      <c r="HFH253" s="165"/>
      <c r="HFI253" s="166"/>
      <c r="HFK253" s="164"/>
      <c r="HFL253" s="168"/>
      <c r="HFM253" s="168"/>
      <c r="HFN253" s="165"/>
      <c r="HFO253" s="165"/>
      <c r="HFP253" s="165"/>
      <c r="HFQ253" s="166"/>
      <c r="HFS253" s="164"/>
      <c r="HFT253" s="168"/>
      <c r="HFU253" s="168"/>
      <c r="HFV253" s="165"/>
      <c r="HFW253" s="165"/>
      <c r="HFX253" s="165"/>
      <c r="HFY253" s="166"/>
      <c r="HGA253" s="164"/>
      <c r="HGB253" s="168"/>
      <c r="HGC253" s="168"/>
      <c r="HGD253" s="165"/>
      <c r="HGE253" s="165"/>
      <c r="HGF253" s="165"/>
      <c r="HGG253" s="166"/>
      <c r="HGI253" s="164"/>
      <c r="HGJ253" s="168"/>
      <c r="HGK253" s="168"/>
      <c r="HGL253" s="165"/>
      <c r="HGM253" s="165"/>
      <c r="HGN253" s="165"/>
      <c r="HGO253" s="166"/>
      <c r="HGQ253" s="164"/>
      <c r="HGR253" s="168"/>
      <c r="HGS253" s="168"/>
      <c r="HGT253" s="165"/>
      <c r="HGU253" s="165"/>
      <c r="HGV253" s="165"/>
      <c r="HGW253" s="166"/>
      <c r="HGY253" s="164"/>
      <c r="HGZ253" s="168"/>
      <c r="HHA253" s="168"/>
      <c r="HHB253" s="165"/>
      <c r="HHC253" s="165"/>
      <c r="HHD253" s="165"/>
      <c r="HHE253" s="166"/>
      <c r="HHG253" s="164"/>
      <c r="HHH253" s="168"/>
      <c r="HHI253" s="168"/>
      <c r="HHJ253" s="165"/>
      <c r="HHK253" s="165"/>
      <c r="HHL253" s="165"/>
      <c r="HHM253" s="166"/>
      <c r="HHO253" s="164"/>
      <c r="HHP253" s="168"/>
      <c r="HHQ253" s="168"/>
      <c r="HHR253" s="165"/>
      <c r="HHS253" s="165"/>
      <c r="HHT253" s="165"/>
      <c r="HHU253" s="166"/>
      <c r="HHW253" s="164"/>
      <c r="HHX253" s="168"/>
      <c r="HHY253" s="168"/>
      <c r="HHZ253" s="165"/>
      <c r="HIA253" s="165"/>
      <c r="HIB253" s="165"/>
      <c r="HIC253" s="166"/>
      <c r="HIE253" s="164"/>
      <c r="HIF253" s="168"/>
      <c r="HIG253" s="168"/>
      <c r="HIH253" s="165"/>
      <c r="HII253" s="165"/>
      <c r="HIJ253" s="165"/>
      <c r="HIK253" s="166"/>
      <c r="HIM253" s="164"/>
      <c r="HIN253" s="168"/>
      <c r="HIO253" s="168"/>
      <c r="HIP253" s="165"/>
      <c r="HIQ253" s="165"/>
      <c r="HIR253" s="165"/>
      <c r="HIS253" s="166"/>
      <c r="HIU253" s="164"/>
      <c r="HIV253" s="168"/>
      <c r="HIW253" s="168"/>
      <c r="HIX253" s="165"/>
      <c r="HIY253" s="165"/>
      <c r="HIZ253" s="165"/>
      <c r="HJA253" s="166"/>
      <c r="HJC253" s="164"/>
      <c r="HJD253" s="168"/>
      <c r="HJE253" s="168"/>
      <c r="HJF253" s="165"/>
      <c r="HJG253" s="165"/>
      <c r="HJH253" s="165"/>
      <c r="HJI253" s="166"/>
      <c r="HJK253" s="164"/>
      <c r="HJL253" s="168"/>
      <c r="HJM253" s="168"/>
      <c r="HJN253" s="165"/>
      <c r="HJO253" s="165"/>
      <c r="HJP253" s="165"/>
      <c r="HJQ253" s="166"/>
      <c r="HJS253" s="164"/>
      <c r="HJT253" s="168"/>
      <c r="HJU253" s="168"/>
      <c r="HJV253" s="165"/>
      <c r="HJW253" s="165"/>
      <c r="HJX253" s="165"/>
      <c r="HJY253" s="166"/>
      <c r="HKA253" s="164"/>
      <c r="HKB253" s="168"/>
      <c r="HKC253" s="168"/>
      <c r="HKD253" s="165"/>
      <c r="HKE253" s="165"/>
      <c r="HKF253" s="165"/>
      <c r="HKG253" s="166"/>
      <c r="HKI253" s="164"/>
      <c r="HKJ253" s="168"/>
      <c r="HKK253" s="168"/>
      <c r="HKL253" s="165"/>
      <c r="HKM253" s="165"/>
      <c r="HKN253" s="165"/>
      <c r="HKO253" s="166"/>
      <c r="HKQ253" s="164"/>
      <c r="HKR253" s="168"/>
      <c r="HKS253" s="168"/>
      <c r="HKT253" s="165"/>
      <c r="HKU253" s="165"/>
      <c r="HKV253" s="165"/>
      <c r="HKW253" s="166"/>
      <c r="HKY253" s="164"/>
      <c r="HKZ253" s="168"/>
      <c r="HLA253" s="168"/>
      <c r="HLB253" s="165"/>
      <c r="HLC253" s="165"/>
      <c r="HLD253" s="165"/>
      <c r="HLE253" s="166"/>
      <c r="HLG253" s="164"/>
      <c r="HLH253" s="168"/>
      <c r="HLI253" s="168"/>
      <c r="HLJ253" s="165"/>
      <c r="HLK253" s="165"/>
      <c r="HLL253" s="165"/>
      <c r="HLM253" s="166"/>
      <c r="HLO253" s="164"/>
      <c r="HLP253" s="168"/>
      <c r="HLQ253" s="168"/>
      <c r="HLR253" s="165"/>
      <c r="HLS253" s="165"/>
      <c r="HLT253" s="165"/>
      <c r="HLU253" s="166"/>
      <c r="HLW253" s="164"/>
      <c r="HLX253" s="168"/>
      <c r="HLY253" s="168"/>
      <c r="HLZ253" s="165"/>
      <c r="HMA253" s="165"/>
      <c r="HMB253" s="165"/>
      <c r="HMC253" s="166"/>
      <c r="HME253" s="164"/>
      <c r="HMF253" s="168"/>
      <c r="HMG253" s="168"/>
      <c r="HMH253" s="165"/>
      <c r="HMI253" s="165"/>
      <c r="HMJ253" s="165"/>
      <c r="HMK253" s="166"/>
      <c r="HMM253" s="164"/>
      <c r="HMN253" s="168"/>
      <c r="HMO253" s="168"/>
      <c r="HMP253" s="165"/>
      <c r="HMQ253" s="165"/>
      <c r="HMR253" s="165"/>
      <c r="HMS253" s="166"/>
      <c r="HMU253" s="164"/>
      <c r="HMV253" s="168"/>
      <c r="HMW253" s="168"/>
      <c r="HMX253" s="165"/>
      <c r="HMY253" s="165"/>
      <c r="HMZ253" s="165"/>
      <c r="HNA253" s="166"/>
      <c r="HNC253" s="164"/>
      <c r="HND253" s="168"/>
      <c r="HNE253" s="168"/>
      <c r="HNF253" s="165"/>
      <c r="HNG253" s="165"/>
      <c r="HNH253" s="165"/>
      <c r="HNI253" s="166"/>
      <c r="HNK253" s="164"/>
      <c r="HNL253" s="168"/>
      <c r="HNM253" s="168"/>
      <c r="HNN253" s="165"/>
      <c r="HNO253" s="165"/>
      <c r="HNP253" s="165"/>
      <c r="HNQ253" s="166"/>
      <c r="HNS253" s="164"/>
      <c r="HNT253" s="168"/>
      <c r="HNU253" s="168"/>
      <c r="HNV253" s="165"/>
      <c r="HNW253" s="165"/>
      <c r="HNX253" s="165"/>
      <c r="HNY253" s="166"/>
      <c r="HOA253" s="164"/>
      <c r="HOB253" s="168"/>
      <c r="HOC253" s="168"/>
      <c r="HOD253" s="165"/>
      <c r="HOE253" s="165"/>
      <c r="HOF253" s="165"/>
      <c r="HOG253" s="166"/>
      <c r="HOI253" s="164"/>
      <c r="HOJ253" s="168"/>
      <c r="HOK253" s="168"/>
      <c r="HOL253" s="165"/>
      <c r="HOM253" s="165"/>
      <c r="HON253" s="165"/>
      <c r="HOO253" s="166"/>
      <c r="HOQ253" s="164"/>
      <c r="HOR253" s="168"/>
      <c r="HOS253" s="168"/>
      <c r="HOT253" s="165"/>
      <c r="HOU253" s="165"/>
      <c r="HOV253" s="165"/>
      <c r="HOW253" s="166"/>
      <c r="HOY253" s="164"/>
      <c r="HOZ253" s="168"/>
      <c r="HPA253" s="168"/>
      <c r="HPB253" s="165"/>
      <c r="HPC253" s="165"/>
      <c r="HPD253" s="165"/>
      <c r="HPE253" s="166"/>
      <c r="HPG253" s="164"/>
      <c r="HPH253" s="168"/>
      <c r="HPI253" s="168"/>
      <c r="HPJ253" s="165"/>
      <c r="HPK253" s="165"/>
      <c r="HPL253" s="165"/>
      <c r="HPM253" s="166"/>
      <c r="HPO253" s="164"/>
      <c r="HPP253" s="168"/>
      <c r="HPQ253" s="168"/>
      <c r="HPR253" s="165"/>
      <c r="HPS253" s="165"/>
      <c r="HPT253" s="165"/>
      <c r="HPU253" s="166"/>
      <c r="HPW253" s="164"/>
      <c r="HPX253" s="168"/>
      <c r="HPY253" s="168"/>
      <c r="HPZ253" s="165"/>
      <c r="HQA253" s="165"/>
      <c r="HQB253" s="165"/>
      <c r="HQC253" s="166"/>
      <c r="HQE253" s="164"/>
      <c r="HQF253" s="168"/>
      <c r="HQG253" s="168"/>
      <c r="HQH253" s="165"/>
      <c r="HQI253" s="165"/>
      <c r="HQJ253" s="165"/>
      <c r="HQK253" s="166"/>
      <c r="HQM253" s="164"/>
      <c r="HQN253" s="168"/>
      <c r="HQO253" s="168"/>
      <c r="HQP253" s="165"/>
      <c r="HQQ253" s="165"/>
      <c r="HQR253" s="165"/>
      <c r="HQS253" s="166"/>
      <c r="HQU253" s="164"/>
      <c r="HQV253" s="168"/>
      <c r="HQW253" s="168"/>
      <c r="HQX253" s="165"/>
      <c r="HQY253" s="165"/>
      <c r="HQZ253" s="165"/>
      <c r="HRA253" s="166"/>
      <c r="HRC253" s="164"/>
      <c r="HRD253" s="168"/>
      <c r="HRE253" s="168"/>
      <c r="HRF253" s="165"/>
      <c r="HRG253" s="165"/>
      <c r="HRH253" s="165"/>
      <c r="HRI253" s="166"/>
      <c r="HRK253" s="164"/>
      <c r="HRL253" s="168"/>
      <c r="HRM253" s="168"/>
      <c r="HRN253" s="165"/>
      <c r="HRO253" s="165"/>
      <c r="HRP253" s="165"/>
      <c r="HRQ253" s="166"/>
      <c r="HRS253" s="164"/>
      <c r="HRT253" s="168"/>
      <c r="HRU253" s="168"/>
      <c r="HRV253" s="165"/>
      <c r="HRW253" s="165"/>
      <c r="HRX253" s="165"/>
      <c r="HRY253" s="166"/>
      <c r="HSA253" s="164"/>
      <c r="HSB253" s="168"/>
      <c r="HSC253" s="168"/>
      <c r="HSD253" s="165"/>
      <c r="HSE253" s="165"/>
      <c r="HSF253" s="165"/>
      <c r="HSG253" s="166"/>
      <c r="HSI253" s="164"/>
      <c r="HSJ253" s="168"/>
      <c r="HSK253" s="168"/>
      <c r="HSL253" s="165"/>
      <c r="HSM253" s="165"/>
      <c r="HSN253" s="165"/>
      <c r="HSO253" s="166"/>
      <c r="HSQ253" s="164"/>
      <c r="HSR253" s="168"/>
      <c r="HSS253" s="168"/>
      <c r="HST253" s="165"/>
      <c r="HSU253" s="165"/>
      <c r="HSV253" s="165"/>
      <c r="HSW253" s="166"/>
      <c r="HSY253" s="164"/>
      <c r="HSZ253" s="168"/>
      <c r="HTA253" s="168"/>
      <c r="HTB253" s="165"/>
      <c r="HTC253" s="165"/>
      <c r="HTD253" s="165"/>
      <c r="HTE253" s="166"/>
      <c r="HTG253" s="164"/>
      <c r="HTH253" s="168"/>
      <c r="HTI253" s="168"/>
      <c r="HTJ253" s="165"/>
      <c r="HTK253" s="165"/>
      <c r="HTL253" s="165"/>
      <c r="HTM253" s="166"/>
      <c r="HTO253" s="164"/>
      <c r="HTP253" s="168"/>
      <c r="HTQ253" s="168"/>
      <c r="HTR253" s="165"/>
      <c r="HTS253" s="165"/>
      <c r="HTT253" s="165"/>
      <c r="HTU253" s="166"/>
      <c r="HTW253" s="164"/>
      <c r="HTX253" s="168"/>
      <c r="HTY253" s="168"/>
      <c r="HTZ253" s="165"/>
      <c r="HUA253" s="165"/>
      <c r="HUB253" s="165"/>
      <c r="HUC253" s="166"/>
      <c r="HUE253" s="164"/>
      <c r="HUF253" s="168"/>
      <c r="HUG253" s="168"/>
      <c r="HUH253" s="165"/>
      <c r="HUI253" s="165"/>
      <c r="HUJ253" s="165"/>
      <c r="HUK253" s="166"/>
      <c r="HUM253" s="164"/>
      <c r="HUN253" s="168"/>
      <c r="HUO253" s="168"/>
      <c r="HUP253" s="165"/>
      <c r="HUQ253" s="165"/>
      <c r="HUR253" s="165"/>
      <c r="HUS253" s="166"/>
      <c r="HUU253" s="164"/>
      <c r="HUV253" s="168"/>
      <c r="HUW253" s="168"/>
      <c r="HUX253" s="165"/>
      <c r="HUY253" s="165"/>
      <c r="HUZ253" s="165"/>
      <c r="HVA253" s="166"/>
      <c r="HVC253" s="164"/>
      <c r="HVD253" s="168"/>
      <c r="HVE253" s="168"/>
      <c r="HVF253" s="165"/>
      <c r="HVG253" s="165"/>
      <c r="HVH253" s="165"/>
      <c r="HVI253" s="166"/>
      <c r="HVK253" s="164"/>
      <c r="HVL253" s="168"/>
      <c r="HVM253" s="168"/>
      <c r="HVN253" s="165"/>
      <c r="HVO253" s="165"/>
      <c r="HVP253" s="165"/>
      <c r="HVQ253" s="166"/>
      <c r="HVS253" s="164"/>
      <c r="HVT253" s="168"/>
      <c r="HVU253" s="168"/>
      <c r="HVV253" s="165"/>
      <c r="HVW253" s="165"/>
      <c r="HVX253" s="165"/>
      <c r="HVY253" s="166"/>
      <c r="HWA253" s="164"/>
      <c r="HWB253" s="168"/>
      <c r="HWC253" s="168"/>
      <c r="HWD253" s="165"/>
      <c r="HWE253" s="165"/>
      <c r="HWF253" s="165"/>
      <c r="HWG253" s="166"/>
      <c r="HWI253" s="164"/>
      <c r="HWJ253" s="168"/>
      <c r="HWK253" s="168"/>
      <c r="HWL253" s="165"/>
      <c r="HWM253" s="165"/>
      <c r="HWN253" s="165"/>
      <c r="HWO253" s="166"/>
      <c r="HWQ253" s="164"/>
      <c r="HWR253" s="168"/>
      <c r="HWS253" s="168"/>
      <c r="HWT253" s="165"/>
      <c r="HWU253" s="165"/>
      <c r="HWV253" s="165"/>
      <c r="HWW253" s="166"/>
      <c r="HWY253" s="164"/>
      <c r="HWZ253" s="168"/>
      <c r="HXA253" s="168"/>
      <c r="HXB253" s="165"/>
      <c r="HXC253" s="165"/>
      <c r="HXD253" s="165"/>
      <c r="HXE253" s="166"/>
      <c r="HXG253" s="164"/>
      <c r="HXH253" s="168"/>
      <c r="HXI253" s="168"/>
      <c r="HXJ253" s="165"/>
      <c r="HXK253" s="165"/>
      <c r="HXL253" s="165"/>
      <c r="HXM253" s="166"/>
      <c r="HXO253" s="164"/>
      <c r="HXP253" s="168"/>
      <c r="HXQ253" s="168"/>
      <c r="HXR253" s="165"/>
      <c r="HXS253" s="165"/>
      <c r="HXT253" s="165"/>
      <c r="HXU253" s="166"/>
      <c r="HXW253" s="164"/>
      <c r="HXX253" s="168"/>
      <c r="HXY253" s="168"/>
      <c r="HXZ253" s="165"/>
      <c r="HYA253" s="165"/>
      <c r="HYB253" s="165"/>
      <c r="HYC253" s="166"/>
      <c r="HYE253" s="164"/>
      <c r="HYF253" s="168"/>
      <c r="HYG253" s="168"/>
      <c r="HYH253" s="165"/>
      <c r="HYI253" s="165"/>
      <c r="HYJ253" s="165"/>
      <c r="HYK253" s="166"/>
      <c r="HYM253" s="164"/>
      <c r="HYN253" s="168"/>
      <c r="HYO253" s="168"/>
      <c r="HYP253" s="165"/>
      <c r="HYQ253" s="165"/>
      <c r="HYR253" s="165"/>
      <c r="HYS253" s="166"/>
      <c r="HYU253" s="164"/>
      <c r="HYV253" s="168"/>
      <c r="HYW253" s="168"/>
      <c r="HYX253" s="165"/>
      <c r="HYY253" s="165"/>
      <c r="HYZ253" s="165"/>
      <c r="HZA253" s="166"/>
      <c r="HZC253" s="164"/>
      <c r="HZD253" s="168"/>
      <c r="HZE253" s="168"/>
      <c r="HZF253" s="165"/>
      <c r="HZG253" s="165"/>
      <c r="HZH253" s="165"/>
      <c r="HZI253" s="166"/>
      <c r="HZK253" s="164"/>
      <c r="HZL253" s="168"/>
      <c r="HZM253" s="168"/>
      <c r="HZN253" s="165"/>
      <c r="HZO253" s="165"/>
      <c r="HZP253" s="165"/>
      <c r="HZQ253" s="166"/>
      <c r="HZS253" s="164"/>
      <c r="HZT253" s="168"/>
      <c r="HZU253" s="168"/>
      <c r="HZV253" s="165"/>
      <c r="HZW253" s="165"/>
      <c r="HZX253" s="165"/>
      <c r="HZY253" s="166"/>
      <c r="IAA253" s="164"/>
      <c r="IAB253" s="168"/>
      <c r="IAC253" s="168"/>
      <c r="IAD253" s="165"/>
      <c r="IAE253" s="165"/>
      <c r="IAF253" s="165"/>
      <c r="IAG253" s="166"/>
      <c r="IAI253" s="164"/>
      <c r="IAJ253" s="168"/>
      <c r="IAK253" s="168"/>
      <c r="IAL253" s="165"/>
      <c r="IAM253" s="165"/>
      <c r="IAN253" s="165"/>
      <c r="IAO253" s="166"/>
      <c r="IAQ253" s="164"/>
      <c r="IAR253" s="168"/>
      <c r="IAS253" s="168"/>
      <c r="IAT253" s="165"/>
      <c r="IAU253" s="165"/>
      <c r="IAV253" s="165"/>
      <c r="IAW253" s="166"/>
      <c r="IAY253" s="164"/>
      <c r="IAZ253" s="168"/>
      <c r="IBA253" s="168"/>
      <c r="IBB253" s="165"/>
      <c r="IBC253" s="165"/>
      <c r="IBD253" s="165"/>
      <c r="IBE253" s="166"/>
      <c r="IBG253" s="164"/>
      <c r="IBH253" s="168"/>
      <c r="IBI253" s="168"/>
      <c r="IBJ253" s="165"/>
      <c r="IBK253" s="165"/>
      <c r="IBL253" s="165"/>
      <c r="IBM253" s="166"/>
      <c r="IBO253" s="164"/>
      <c r="IBP253" s="168"/>
      <c r="IBQ253" s="168"/>
      <c r="IBR253" s="165"/>
      <c r="IBS253" s="165"/>
      <c r="IBT253" s="165"/>
      <c r="IBU253" s="166"/>
      <c r="IBW253" s="164"/>
      <c r="IBX253" s="168"/>
      <c r="IBY253" s="168"/>
      <c r="IBZ253" s="165"/>
      <c r="ICA253" s="165"/>
      <c r="ICB253" s="165"/>
      <c r="ICC253" s="166"/>
      <c r="ICE253" s="164"/>
      <c r="ICF253" s="168"/>
      <c r="ICG253" s="168"/>
      <c r="ICH253" s="165"/>
      <c r="ICI253" s="165"/>
      <c r="ICJ253" s="165"/>
      <c r="ICK253" s="166"/>
      <c r="ICM253" s="164"/>
      <c r="ICN253" s="168"/>
      <c r="ICO253" s="168"/>
      <c r="ICP253" s="165"/>
      <c r="ICQ253" s="165"/>
      <c r="ICR253" s="165"/>
      <c r="ICS253" s="166"/>
      <c r="ICU253" s="164"/>
      <c r="ICV253" s="168"/>
      <c r="ICW253" s="168"/>
      <c r="ICX253" s="165"/>
      <c r="ICY253" s="165"/>
      <c r="ICZ253" s="165"/>
      <c r="IDA253" s="166"/>
      <c r="IDC253" s="164"/>
      <c r="IDD253" s="168"/>
      <c r="IDE253" s="168"/>
      <c r="IDF253" s="165"/>
      <c r="IDG253" s="165"/>
      <c r="IDH253" s="165"/>
      <c r="IDI253" s="166"/>
      <c r="IDK253" s="164"/>
      <c r="IDL253" s="168"/>
      <c r="IDM253" s="168"/>
      <c r="IDN253" s="165"/>
      <c r="IDO253" s="165"/>
      <c r="IDP253" s="165"/>
      <c r="IDQ253" s="166"/>
      <c r="IDS253" s="164"/>
      <c r="IDT253" s="168"/>
      <c r="IDU253" s="168"/>
      <c r="IDV253" s="165"/>
      <c r="IDW253" s="165"/>
      <c r="IDX253" s="165"/>
      <c r="IDY253" s="166"/>
      <c r="IEA253" s="164"/>
      <c r="IEB253" s="168"/>
      <c r="IEC253" s="168"/>
      <c r="IED253" s="165"/>
      <c r="IEE253" s="165"/>
      <c r="IEF253" s="165"/>
      <c r="IEG253" s="166"/>
      <c r="IEI253" s="164"/>
      <c r="IEJ253" s="168"/>
      <c r="IEK253" s="168"/>
      <c r="IEL253" s="165"/>
      <c r="IEM253" s="165"/>
      <c r="IEN253" s="165"/>
      <c r="IEO253" s="166"/>
      <c r="IEQ253" s="164"/>
      <c r="IER253" s="168"/>
      <c r="IES253" s="168"/>
      <c r="IET253" s="165"/>
      <c r="IEU253" s="165"/>
      <c r="IEV253" s="165"/>
      <c r="IEW253" s="166"/>
      <c r="IEY253" s="164"/>
      <c r="IEZ253" s="168"/>
      <c r="IFA253" s="168"/>
      <c r="IFB253" s="165"/>
      <c r="IFC253" s="165"/>
      <c r="IFD253" s="165"/>
      <c r="IFE253" s="166"/>
      <c r="IFG253" s="164"/>
      <c r="IFH253" s="168"/>
      <c r="IFI253" s="168"/>
      <c r="IFJ253" s="165"/>
      <c r="IFK253" s="165"/>
      <c r="IFL253" s="165"/>
      <c r="IFM253" s="166"/>
      <c r="IFO253" s="164"/>
      <c r="IFP253" s="168"/>
      <c r="IFQ253" s="168"/>
      <c r="IFR253" s="165"/>
      <c r="IFS253" s="165"/>
      <c r="IFT253" s="165"/>
      <c r="IFU253" s="166"/>
      <c r="IFW253" s="164"/>
      <c r="IFX253" s="168"/>
      <c r="IFY253" s="168"/>
      <c r="IFZ253" s="165"/>
      <c r="IGA253" s="165"/>
      <c r="IGB253" s="165"/>
      <c r="IGC253" s="166"/>
      <c r="IGE253" s="164"/>
      <c r="IGF253" s="168"/>
      <c r="IGG253" s="168"/>
      <c r="IGH253" s="165"/>
      <c r="IGI253" s="165"/>
      <c r="IGJ253" s="165"/>
      <c r="IGK253" s="166"/>
      <c r="IGM253" s="164"/>
      <c r="IGN253" s="168"/>
      <c r="IGO253" s="168"/>
      <c r="IGP253" s="165"/>
      <c r="IGQ253" s="165"/>
      <c r="IGR253" s="165"/>
      <c r="IGS253" s="166"/>
      <c r="IGU253" s="164"/>
      <c r="IGV253" s="168"/>
      <c r="IGW253" s="168"/>
      <c r="IGX253" s="165"/>
      <c r="IGY253" s="165"/>
      <c r="IGZ253" s="165"/>
      <c r="IHA253" s="166"/>
      <c r="IHC253" s="164"/>
      <c r="IHD253" s="168"/>
      <c r="IHE253" s="168"/>
      <c r="IHF253" s="165"/>
      <c r="IHG253" s="165"/>
      <c r="IHH253" s="165"/>
      <c r="IHI253" s="166"/>
      <c r="IHK253" s="164"/>
      <c r="IHL253" s="168"/>
      <c r="IHM253" s="168"/>
      <c r="IHN253" s="165"/>
      <c r="IHO253" s="165"/>
      <c r="IHP253" s="165"/>
      <c r="IHQ253" s="166"/>
      <c r="IHS253" s="164"/>
      <c r="IHT253" s="168"/>
      <c r="IHU253" s="168"/>
      <c r="IHV253" s="165"/>
      <c r="IHW253" s="165"/>
      <c r="IHX253" s="165"/>
      <c r="IHY253" s="166"/>
      <c r="IIA253" s="164"/>
      <c r="IIB253" s="168"/>
      <c r="IIC253" s="168"/>
      <c r="IID253" s="165"/>
      <c r="IIE253" s="165"/>
      <c r="IIF253" s="165"/>
      <c r="IIG253" s="166"/>
      <c r="III253" s="164"/>
      <c r="IIJ253" s="168"/>
      <c r="IIK253" s="168"/>
      <c r="IIL253" s="165"/>
      <c r="IIM253" s="165"/>
      <c r="IIN253" s="165"/>
      <c r="IIO253" s="166"/>
      <c r="IIQ253" s="164"/>
      <c r="IIR253" s="168"/>
      <c r="IIS253" s="168"/>
      <c r="IIT253" s="165"/>
      <c r="IIU253" s="165"/>
      <c r="IIV253" s="165"/>
      <c r="IIW253" s="166"/>
      <c r="IIY253" s="164"/>
      <c r="IIZ253" s="168"/>
      <c r="IJA253" s="168"/>
      <c r="IJB253" s="165"/>
      <c r="IJC253" s="165"/>
      <c r="IJD253" s="165"/>
      <c r="IJE253" s="166"/>
      <c r="IJG253" s="164"/>
      <c r="IJH253" s="168"/>
      <c r="IJI253" s="168"/>
      <c r="IJJ253" s="165"/>
      <c r="IJK253" s="165"/>
      <c r="IJL253" s="165"/>
      <c r="IJM253" s="166"/>
      <c r="IJO253" s="164"/>
      <c r="IJP253" s="168"/>
      <c r="IJQ253" s="168"/>
      <c r="IJR253" s="165"/>
      <c r="IJS253" s="165"/>
      <c r="IJT253" s="165"/>
      <c r="IJU253" s="166"/>
      <c r="IJW253" s="164"/>
      <c r="IJX253" s="168"/>
      <c r="IJY253" s="168"/>
      <c r="IJZ253" s="165"/>
      <c r="IKA253" s="165"/>
      <c r="IKB253" s="165"/>
      <c r="IKC253" s="166"/>
      <c r="IKE253" s="164"/>
      <c r="IKF253" s="168"/>
      <c r="IKG253" s="168"/>
      <c r="IKH253" s="165"/>
      <c r="IKI253" s="165"/>
      <c r="IKJ253" s="165"/>
      <c r="IKK253" s="166"/>
      <c r="IKM253" s="164"/>
      <c r="IKN253" s="168"/>
      <c r="IKO253" s="168"/>
      <c r="IKP253" s="165"/>
      <c r="IKQ253" s="165"/>
      <c r="IKR253" s="165"/>
      <c r="IKS253" s="166"/>
      <c r="IKU253" s="164"/>
      <c r="IKV253" s="168"/>
      <c r="IKW253" s="168"/>
      <c r="IKX253" s="165"/>
      <c r="IKY253" s="165"/>
      <c r="IKZ253" s="165"/>
      <c r="ILA253" s="166"/>
      <c r="ILC253" s="164"/>
      <c r="ILD253" s="168"/>
      <c r="ILE253" s="168"/>
      <c r="ILF253" s="165"/>
      <c r="ILG253" s="165"/>
      <c r="ILH253" s="165"/>
      <c r="ILI253" s="166"/>
      <c r="ILK253" s="164"/>
      <c r="ILL253" s="168"/>
      <c r="ILM253" s="168"/>
      <c r="ILN253" s="165"/>
      <c r="ILO253" s="165"/>
      <c r="ILP253" s="165"/>
      <c r="ILQ253" s="166"/>
      <c r="ILS253" s="164"/>
      <c r="ILT253" s="168"/>
      <c r="ILU253" s="168"/>
      <c r="ILV253" s="165"/>
      <c r="ILW253" s="165"/>
      <c r="ILX253" s="165"/>
      <c r="ILY253" s="166"/>
      <c r="IMA253" s="164"/>
      <c r="IMB253" s="168"/>
      <c r="IMC253" s="168"/>
      <c r="IMD253" s="165"/>
      <c r="IME253" s="165"/>
      <c r="IMF253" s="165"/>
      <c r="IMG253" s="166"/>
      <c r="IMI253" s="164"/>
      <c r="IMJ253" s="168"/>
      <c r="IMK253" s="168"/>
      <c r="IML253" s="165"/>
      <c r="IMM253" s="165"/>
      <c r="IMN253" s="165"/>
      <c r="IMO253" s="166"/>
      <c r="IMQ253" s="164"/>
      <c r="IMR253" s="168"/>
      <c r="IMS253" s="168"/>
      <c r="IMT253" s="165"/>
      <c r="IMU253" s="165"/>
      <c r="IMV253" s="165"/>
      <c r="IMW253" s="166"/>
      <c r="IMY253" s="164"/>
      <c r="IMZ253" s="168"/>
      <c r="INA253" s="168"/>
      <c r="INB253" s="165"/>
      <c r="INC253" s="165"/>
      <c r="IND253" s="165"/>
      <c r="INE253" s="166"/>
      <c r="ING253" s="164"/>
      <c r="INH253" s="168"/>
      <c r="INI253" s="168"/>
      <c r="INJ253" s="165"/>
      <c r="INK253" s="165"/>
      <c r="INL253" s="165"/>
      <c r="INM253" s="166"/>
      <c r="INO253" s="164"/>
      <c r="INP253" s="168"/>
      <c r="INQ253" s="168"/>
      <c r="INR253" s="165"/>
      <c r="INS253" s="165"/>
      <c r="INT253" s="165"/>
      <c r="INU253" s="166"/>
      <c r="INW253" s="164"/>
      <c r="INX253" s="168"/>
      <c r="INY253" s="168"/>
      <c r="INZ253" s="165"/>
      <c r="IOA253" s="165"/>
      <c r="IOB253" s="165"/>
      <c r="IOC253" s="166"/>
      <c r="IOE253" s="164"/>
      <c r="IOF253" s="168"/>
      <c r="IOG253" s="168"/>
      <c r="IOH253" s="165"/>
      <c r="IOI253" s="165"/>
      <c r="IOJ253" s="165"/>
      <c r="IOK253" s="166"/>
      <c r="IOM253" s="164"/>
      <c r="ION253" s="168"/>
      <c r="IOO253" s="168"/>
      <c r="IOP253" s="165"/>
      <c r="IOQ253" s="165"/>
      <c r="IOR253" s="165"/>
      <c r="IOS253" s="166"/>
      <c r="IOU253" s="164"/>
      <c r="IOV253" s="168"/>
      <c r="IOW253" s="168"/>
      <c r="IOX253" s="165"/>
      <c r="IOY253" s="165"/>
      <c r="IOZ253" s="165"/>
      <c r="IPA253" s="166"/>
      <c r="IPC253" s="164"/>
      <c r="IPD253" s="168"/>
      <c r="IPE253" s="168"/>
      <c r="IPF253" s="165"/>
      <c r="IPG253" s="165"/>
      <c r="IPH253" s="165"/>
      <c r="IPI253" s="166"/>
      <c r="IPK253" s="164"/>
      <c r="IPL253" s="168"/>
      <c r="IPM253" s="168"/>
      <c r="IPN253" s="165"/>
      <c r="IPO253" s="165"/>
      <c r="IPP253" s="165"/>
      <c r="IPQ253" s="166"/>
      <c r="IPS253" s="164"/>
      <c r="IPT253" s="168"/>
      <c r="IPU253" s="168"/>
      <c r="IPV253" s="165"/>
      <c r="IPW253" s="165"/>
      <c r="IPX253" s="165"/>
      <c r="IPY253" s="166"/>
      <c r="IQA253" s="164"/>
      <c r="IQB253" s="168"/>
      <c r="IQC253" s="168"/>
      <c r="IQD253" s="165"/>
      <c r="IQE253" s="165"/>
      <c r="IQF253" s="165"/>
      <c r="IQG253" s="166"/>
      <c r="IQI253" s="164"/>
      <c r="IQJ253" s="168"/>
      <c r="IQK253" s="168"/>
      <c r="IQL253" s="165"/>
      <c r="IQM253" s="165"/>
      <c r="IQN253" s="165"/>
      <c r="IQO253" s="166"/>
      <c r="IQQ253" s="164"/>
      <c r="IQR253" s="168"/>
      <c r="IQS253" s="168"/>
      <c r="IQT253" s="165"/>
      <c r="IQU253" s="165"/>
      <c r="IQV253" s="165"/>
      <c r="IQW253" s="166"/>
      <c r="IQY253" s="164"/>
      <c r="IQZ253" s="168"/>
      <c r="IRA253" s="168"/>
      <c r="IRB253" s="165"/>
      <c r="IRC253" s="165"/>
      <c r="IRD253" s="165"/>
      <c r="IRE253" s="166"/>
      <c r="IRG253" s="164"/>
      <c r="IRH253" s="168"/>
      <c r="IRI253" s="168"/>
      <c r="IRJ253" s="165"/>
      <c r="IRK253" s="165"/>
      <c r="IRL253" s="165"/>
      <c r="IRM253" s="166"/>
      <c r="IRO253" s="164"/>
      <c r="IRP253" s="168"/>
      <c r="IRQ253" s="168"/>
      <c r="IRR253" s="165"/>
      <c r="IRS253" s="165"/>
      <c r="IRT253" s="165"/>
      <c r="IRU253" s="166"/>
      <c r="IRW253" s="164"/>
      <c r="IRX253" s="168"/>
      <c r="IRY253" s="168"/>
      <c r="IRZ253" s="165"/>
      <c r="ISA253" s="165"/>
      <c r="ISB253" s="165"/>
      <c r="ISC253" s="166"/>
      <c r="ISE253" s="164"/>
      <c r="ISF253" s="168"/>
      <c r="ISG253" s="168"/>
      <c r="ISH253" s="165"/>
      <c r="ISI253" s="165"/>
      <c r="ISJ253" s="165"/>
      <c r="ISK253" s="166"/>
      <c r="ISM253" s="164"/>
      <c r="ISN253" s="168"/>
      <c r="ISO253" s="168"/>
      <c r="ISP253" s="165"/>
      <c r="ISQ253" s="165"/>
      <c r="ISR253" s="165"/>
      <c r="ISS253" s="166"/>
      <c r="ISU253" s="164"/>
      <c r="ISV253" s="168"/>
      <c r="ISW253" s="168"/>
      <c r="ISX253" s="165"/>
      <c r="ISY253" s="165"/>
      <c r="ISZ253" s="165"/>
      <c r="ITA253" s="166"/>
      <c r="ITC253" s="164"/>
      <c r="ITD253" s="168"/>
      <c r="ITE253" s="168"/>
      <c r="ITF253" s="165"/>
      <c r="ITG253" s="165"/>
      <c r="ITH253" s="165"/>
      <c r="ITI253" s="166"/>
      <c r="ITK253" s="164"/>
      <c r="ITL253" s="168"/>
      <c r="ITM253" s="168"/>
      <c r="ITN253" s="165"/>
      <c r="ITO253" s="165"/>
      <c r="ITP253" s="165"/>
      <c r="ITQ253" s="166"/>
      <c r="ITS253" s="164"/>
      <c r="ITT253" s="168"/>
      <c r="ITU253" s="168"/>
      <c r="ITV253" s="165"/>
      <c r="ITW253" s="165"/>
      <c r="ITX253" s="165"/>
      <c r="ITY253" s="166"/>
      <c r="IUA253" s="164"/>
      <c r="IUB253" s="168"/>
      <c r="IUC253" s="168"/>
      <c r="IUD253" s="165"/>
      <c r="IUE253" s="165"/>
      <c r="IUF253" s="165"/>
      <c r="IUG253" s="166"/>
      <c r="IUI253" s="164"/>
      <c r="IUJ253" s="168"/>
      <c r="IUK253" s="168"/>
      <c r="IUL253" s="165"/>
      <c r="IUM253" s="165"/>
      <c r="IUN253" s="165"/>
      <c r="IUO253" s="166"/>
      <c r="IUQ253" s="164"/>
      <c r="IUR253" s="168"/>
      <c r="IUS253" s="168"/>
      <c r="IUT253" s="165"/>
      <c r="IUU253" s="165"/>
      <c r="IUV253" s="165"/>
      <c r="IUW253" s="166"/>
      <c r="IUY253" s="164"/>
      <c r="IUZ253" s="168"/>
      <c r="IVA253" s="168"/>
      <c r="IVB253" s="165"/>
      <c r="IVC253" s="165"/>
      <c r="IVD253" s="165"/>
      <c r="IVE253" s="166"/>
      <c r="IVG253" s="164"/>
      <c r="IVH253" s="168"/>
      <c r="IVI253" s="168"/>
      <c r="IVJ253" s="165"/>
      <c r="IVK253" s="165"/>
      <c r="IVL253" s="165"/>
      <c r="IVM253" s="166"/>
      <c r="IVO253" s="164"/>
      <c r="IVP253" s="168"/>
      <c r="IVQ253" s="168"/>
      <c r="IVR253" s="165"/>
      <c r="IVS253" s="165"/>
      <c r="IVT253" s="165"/>
      <c r="IVU253" s="166"/>
      <c r="IVW253" s="164"/>
      <c r="IVX253" s="168"/>
      <c r="IVY253" s="168"/>
      <c r="IVZ253" s="165"/>
      <c r="IWA253" s="165"/>
      <c r="IWB253" s="165"/>
      <c r="IWC253" s="166"/>
      <c r="IWE253" s="164"/>
      <c r="IWF253" s="168"/>
      <c r="IWG253" s="168"/>
      <c r="IWH253" s="165"/>
      <c r="IWI253" s="165"/>
      <c r="IWJ253" s="165"/>
      <c r="IWK253" s="166"/>
      <c r="IWM253" s="164"/>
      <c r="IWN253" s="168"/>
      <c r="IWO253" s="168"/>
      <c r="IWP253" s="165"/>
      <c r="IWQ253" s="165"/>
      <c r="IWR253" s="165"/>
      <c r="IWS253" s="166"/>
      <c r="IWU253" s="164"/>
      <c r="IWV253" s="168"/>
      <c r="IWW253" s="168"/>
      <c r="IWX253" s="165"/>
      <c r="IWY253" s="165"/>
      <c r="IWZ253" s="165"/>
      <c r="IXA253" s="166"/>
      <c r="IXC253" s="164"/>
      <c r="IXD253" s="168"/>
      <c r="IXE253" s="168"/>
      <c r="IXF253" s="165"/>
      <c r="IXG253" s="165"/>
      <c r="IXH253" s="165"/>
      <c r="IXI253" s="166"/>
      <c r="IXK253" s="164"/>
      <c r="IXL253" s="168"/>
      <c r="IXM253" s="168"/>
      <c r="IXN253" s="165"/>
      <c r="IXO253" s="165"/>
      <c r="IXP253" s="165"/>
      <c r="IXQ253" s="166"/>
      <c r="IXS253" s="164"/>
      <c r="IXT253" s="168"/>
      <c r="IXU253" s="168"/>
      <c r="IXV253" s="165"/>
      <c r="IXW253" s="165"/>
      <c r="IXX253" s="165"/>
      <c r="IXY253" s="166"/>
      <c r="IYA253" s="164"/>
      <c r="IYB253" s="168"/>
      <c r="IYC253" s="168"/>
      <c r="IYD253" s="165"/>
      <c r="IYE253" s="165"/>
      <c r="IYF253" s="165"/>
      <c r="IYG253" s="166"/>
      <c r="IYI253" s="164"/>
      <c r="IYJ253" s="168"/>
      <c r="IYK253" s="168"/>
      <c r="IYL253" s="165"/>
      <c r="IYM253" s="165"/>
      <c r="IYN253" s="165"/>
      <c r="IYO253" s="166"/>
      <c r="IYQ253" s="164"/>
      <c r="IYR253" s="168"/>
      <c r="IYS253" s="168"/>
      <c r="IYT253" s="165"/>
      <c r="IYU253" s="165"/>
      <c r="IYV253" s="165"/>
      <c r="IYW253" s="166"/>
      <c r="IYY253" s="164"/>
      <c r="IYZ253" s="168"/>
      <c r="IZA253" s="168"/>
      <c r="IZB253" s="165"/>
      <c r="IZC253" s="165"/>
      <c r="IZD253" s="165"/>
      <c r="IZE253" s="166"/>
      <c r="IZG253" s="164"/>
      <c r="IZH253" s="168"/>
      <c r="IZI253" s="168"/>
      <c r="IZJ253" s="165"/>
      <c r="IZK253" s="165"/>
      <c r="IZL253" s="165"/>
      <c r="IZM253" s="166"/>
      <c r="IZO253" s="164"/>
      <c r="IZP253" s="168"/>
      <c r="IZQ253" s="168"/>
      <c r="IZR253" s="165"/>
      <c r="IZS253" s="165"/>
      <c r="IZT253" s="165"/>
      <c r="IZU253" s="166"/>
      <c r="IZW253" s="164"/>
      <c r="IZX253" s="168"/>
      <c r="IZY253" s="168"/>
      <c r="IZZ253" s="165"/>
      <c r="JAA253" s="165"/>
      <c r="JAB253" s="165"/>
      <c r="JAC253" s="166"/>
      <c r="JAE253" s="164"/>
      <c r="JAF253" s="168"/>
      <c r="JAG253" s="168"/>
      <c r="JAH253" s="165"/>
      <c r="JAI253" s="165"/>
      <c r="JAJ253" s="165"/>
      <c r="JAK253" s="166"/>
      <c r="JAM253" s="164"/>
      <c r="JAN253" s="168"/>
      <c r="JAO253" s="168"/>
      <c r="JAP253" s="165"/>
      <c r="JAQ253" s="165"/>
      <c r="JAR253" s="165"/>
      <c r="JAS253" s="166"/>
      <c r="JAU253" s="164"/>
      <c r="JAV253" s="168"/>
      <c r="JAW253" s="168"/>
      <c r="JAX253" s="165"/>
      <c r="JAY253" s="165"/>
      <c r="JAZ253" s="165"/>
      <c r="JBA253" s="166"/>
      <c r="JBC253" s="164"/>
      <c r="JBD253" s="168"/>
      <c r="JBE253" s="168"/>
      <c r="JBF253" s="165"/>
      <c r="JBG253" s="165"/>
      <c r="JBH253" s="165"/>
      <c r="JBI253" s="166"/>
      <c r="JBK253" s="164"/>
      <c r="JBL253" s="168"/>
      <c r="JBM253" s="168"/>
      <c r="JBN253" s="165"/>
      <c r="JBO253" s="165"/>
      <c r="JBP253" s="165"/>
      <c r="JBQ253" s="166"/>
      <c r="JBS253" s="164"/>
      <c r="JBT253" s="168"/>
      <c r="JBU253" s="168"/>
      <c r="JBV253" s="165"/>
      <c r="JBW253" s="165"/>
      <c r="JBX253" s="165"/>
      <c r="JBY253" s="166"/>
      <c r="JCA253" s="164"/>
      <c r="JCB253" s="168"/>
      <c r="JCC253" s="168"/>
      <c r="JCD253" s="165"/>
      <c r="JCE253" s="165"/>
      <c r="JCF253" s="165"/>
      <c r="JCG253" s="166"/>
      <c r="JCI253" s="164"/>
      <c r="JCJ253" s="168"/>
      <c r="JCK253" s="168"/>
      <c r="JCL253" s="165"/>
      <c r="JCM253" s="165"/>
      <c r="JCN253" s="165"/>
      <c r="JCO253" s="166"/>
      <c r="JCQ253" s="164"/>
      <c r="JCR253" s="168"/>
      <c r="JCS253" s="168"/>
      <c r="JCT253" s="165"/>
      <c r="JCU253" s="165"/>
      <c r="JCV253" s="165"/>
      <c r="JCW253" s="166"/>
      <c r="JCY253" s="164"/>
      <c r="JCZ253" s="168"/>
      <c r="JDA253" s="168"/>
      <c r="JDB253" s="165"/>
      <c r="JDC253" s="165"/>
      <c r="JDD253" s="165"/>
      <c r="JDE253" s="166"/>
      <c r="JDG253" s="164"/>
      <c r="JDH253" s="168"/>
      <c r="JDI253" s="168"/>
      <c r="JDJ253" s="165"/>
      <c r="JDK253" s="165"/>
      <c r="JDL253" s="165"/>
      <c r="JDM253" s="166"/>
      <c r="JDO253" s="164"/>
      <c r="JDP253" s="168"/>
      <c r="JDQ253" s="168"/>
      <c r="JDR253" s="165"/>
      <c r="JDS253" s="165"/>
      <c r="JDT253" s="165"/>
      <c r="JDU253" s="166"/>
      <c r="JDW253" s="164"/>
      <c r="JDX253" s="168"/>
      <c r="JDY253" s="168"/>
      <c r="JDZ253" s="165"/>
      <c r="JEA253" s="165"/>
      <c r="JEB253" s="165"/>
      <c r="JEC253" s="166"/>
      <c r="JEE253" s="164"/>
      <c r="JEF253" s="168"/>
      <c r="JEG253" s="168"/>
      <c r="JEH253" s="165"/>
      <c r="JEI253" s="165"/>
      <c r="JEJ253" s="165"/>
      <c r="JEK253" s="166"/>
      <c r="JEM253" s="164"/>
      <c r="JEN253" s="168"/>
      <c r="JEO253" s="168"/>
      <c r="JEP253" s="165"/>
      <c r="JEQ253" s="165"/>
      <c r="JER253" s="165"/>
      <c r="JES253" s="166"/>
      <c r="JEU253" s="164"/>
      <c r="JEV253" s="168"/>
      <c r="JEW253" s="168"/>
      <c r="JEX253" s="165"/>
      <c r="JEY253" s="165"/>
      <c r="JEZ253" s="165"/>
      <c r="JFA253" s="166"/>
      <c r="JFC253" s="164"/>
      <c r="JFD253" s="168"/>
      <c r="JFE253" s="168"/>
      <c r="JFF253" s="165"/>
      <c r="JFG253" s="165"/>
      <c r="JFH253" s="165"/>
      <c r="JFI253" s="166"/>
      <c r="JFK253" s="164"/>
      <c r="JFL253" s="168"/>
      <c r="JFM253" s="168"/>
      <c r="JFN253" s="165"/>
      <c r="JFO253" s="165"/>
      <c r="JFP253" s="165"/>
      <c r="JFQ253" s="166"/>
      <c r="JFS253" s="164"/>
      <c r="JFT253" s="168"/>
      <c r="JFU253" s="168"/>
      <c r="JFV253" s="165"/>
      <c r="JFW253" s="165"/>
      <c r="JFX253" s="165"/>
      <c r="JFY253" s="166"/>
      <c r="JGA253" s="164"/>
      <c r="JGB253" s="168"/>
      <c r="JGC253" s="168"/>
      <c r="JGD253" s="165"/>
      <c r="JGE253" s="165"/>
      <c r="JGF253" s="165"/>
      <c r="JGG253" s="166"/>
      <c r="JGI253" s="164"/>
      <c r="JGJ253" s="168"/>
      <c r="JGK253" s="168"/>
      <c r="JGL253" s="165"/>
      <c r="JGM253" s="165"/>
      <c r="JGN253" s="165"/>
      <c r="JGO253" s="166"/>
      <c r="JGQ253" s="164"/>
      <c r="JGR253" s="168"/>
      <c r="JGS253" s="168"/>
      <c r="JGT253" s="165"/>
      <c r="JGU253" s="165"/>
      <c r="JGV253" s="165"/>
      <c r="JGW253" s="166"/>
      <c r="JGY253" s="164"/>
      <c r="JGZ253" s="168"/>
      <c r="JHA253" s="168"/>
      <c r="JHB253" s="165"/>
      <c r="JHC253" s="165"/>
      <c r="JHD253" s="165"/>
      <c r="JHE253" s="166"/>
      <c r="JHG253" s="164"/>
      <c r="JHH253" s="168"/>
      <c r="JHI253" s="168"/>
      <c r="JHJ253" s="165"/>
      <c r="JHK253" s="165"/>
      <c r="JHL253" s="165"/>
      <c r="JHM253" s="166"/>
      <c r="JHO253" s="164"/>
      <c r="JHP253" s="168"/>
      <c r="JHQ253" s="168"/>
      <c r="JHR253" s="165"/>
      <c r="JHS253" s="165"/>
      <c r="JHT253" s="165"/>
      <c r="JHU253" s="166"/>
      <c r="JHW253" s="164"/>
      <c r="JHX253" s="168"/>
      <c r="JHY253" s="168"/>
      <c r="JHZ253" s="165"/>
      <c r="JIA253" s="165"/>
      <c r="JIB253" s="165"/>
      <c r="JIC253" s="166"/>
      <c r="JIE253" s="164"/>
      <c r="JIF253" s="168"/>
      <c r="JIG253" s="168"/>
      <c r="JIH253" s="165"/>
      <c r="JII253" s="165"/>
      <c r="JIJ253" s="165"/>
      <c r="JIK253" s="166"/>
      <c r="JIM253" s="164"/>
      <c r="JIN253" s="168"/>
      <c r="JIO253" s="168"/>
      <c r="JIP253" s="165"/>
      <c r="JIQ253" s="165"/>
      <c r="JIR253" s="165"/>
      <c r="JIS253" s="166"/>
      <c r="JIU253" s="164"/>
      <c r="JIV253" s="168"/>
      <c r="JIW253" s="168"/>
      <c r="JIX253" s="165"/>
      <c r="JIY253" s="165"/>
      <c r="JIZ253" s="165"/>
      <c r="JJA253" s="166"/>
      <c r="JJC253" s="164"/>
      <c r="JJD253" s="168"/>
      <c r="JJE253" s="168"/>
      <c r="JJF253" s="165"/>
      <c r="JJG253" s="165"/>
      <c r="JJH253" s="165"/>
      <c r="JJI253" s="166"/>
      <c r="JJK253" s="164"/>
      <c r="JJL253" s="168"/>
      <c r="JJM253" s="168"/>
      <c r="JJN253" s="165"/>
      <c r="JJO253" s="165"/>
      <c r="JJP253" s="165"/>
      <c r="JJQ253" s="166"/>
      <c r="JJS253" s="164"/>
      <c r="JJT253" s="168"/>
      <c r="JJU253" s="168"/>
      <c r="JJV253" s="165"/>
      <c r="JJW253" s="165"/>
      <c r="JJX253" s="165"/>
      <c r="JJY253" s="166"/>
      <c r="JKA253" s="164"/>
      <c r="JKB253" s="168"/>
      <c r="JKC253" s="168"/>
      <c r="JKD253" s="165"/>
      <c r="JKE253" s="165"/>
      <c r="JKF253" s="165"/>
      <c r="JKG253" s="166"/>
      <c r="JKI253" s="164"/>
      <c r="JKJ253" s="168"/>
      <c r="JKK253" s="168"/>
      <c r="JKL253" s="165"/>
      <c r="JKM253" s="165"/>
      <c r="JKN253" s="165"/>
      <c r="JKO253" s="166"/>
      <c r="JKQ253" s="164"/>
      <c r="JKR253" s="168"/>
      <c r="JKS253" s="168"/>
      <c r="JKT253" s="165"/>
      <c r="JKU253" s="165"/>
      <c r="JKV253" s="165"/>
      <c r="JKW253" s="166"/>
      <c r="JKY253" s="164"/>
      <c r="JKZ253" s="168"/>
      <c r="JLA253" s="168"/>
      <c r="JLB253" s="165"/>
      <c r="JLC253" s="165"/>
      <c r="JLD253" s="165"/>
      <c r="JLE253" s="166"/>
      <c r="JLG253" s="164"/>
      <c r="JLH253" s="168"/>
      <c r="JLI253" s="168"/>
      <c r="JLJ253" s="165"/>
      <c r="JLK253" s="165"/>
      <c r="JLL253" s="165"/>
      <c r="JLM253" s="166"/>
      <c r="JLO253" s="164"/>
      <c r="JLP253" s="168"/>
      <c r="JLQ253" s="168"/>
      <c r="JLR253" s="165"/>
      <c r="JLS253" s="165"/>
      <c r="JLT253" s="165"/>
      <c r="JLU253" s="166"/>
      <c r="JLW253" s="164"/>
      <c r="JLX253" s="168"/>
      <c r="JLY253" s="168"/>
      <c r="JLZ253" s="165"/>
      <c r="JMA253" s="165"/>
      <c r="JMB253" s="165"/>
      <c r="JMC253" s="166"/>
      <c r="JME253" s="164"/>
      <c r="JMF253" s="168"/>
      <c r="JMG253" s="168"/>
      <c r="JMH253" s="165"/>
      <c r="JMI253" s="165"/>
      <c r="JMJ253" s="165"/>
      <c r="JMK253" s="166"/>
      <c r="JMM253" s="164"/>
      <c r="JMN253" s="168"/>
      <c r="JMO253" s="168"/>
      <c r="JMP253" s="165"/>
      <c r="JMQ253" s="165"/>
      <c r="JMR253" s="165"/>
      <c r="JMS253" s="166"/>
      <c r="JMU253" s="164"/>
      <c r="JMV253" s="168"/>
      <c r="JMW253" s="168"/>
      <c r="JMX253" s="165"/>
      <c r="JMY253" s="165"/>
      <c r="JMZ253" s="165"/>
      <c r="JNA253" s="166"/>
      <c r="JNC253" s="164"/>
      <c r="JND253" s="168"/>
      <c r="JNE253" s="168"/>
      <c r="JNF253" s="165"/>
      <c r="JNG253" s="165"/>
      <c r="JNH253" s="165"/>
      <c r="JNI253" s="166"/>
      <c r="JNK253" s="164"/>
      <c r="JNL253" s="168"/>
      <c r="JNM253" s="168"/>
      <c r="JNN253" s="165"/>
      <c r="JNO253" s="165"/>
      <c r="JNP253" s="165"/>
      <c r="JNQ253" s="166"/>
      <c r="JNS253" s="164"/>
      <c r="JNT253" s="168"/>
      <c r="JNU253" s="168"/>
      <c r="JNV253" s="165"/>
      <c r="JNW253" s="165"/>
      <c r="JNX253" s="165"/>
      <c r="JNY253" s="166"/>
      <c r="JOA253" s="164"/>
      <c r="JOB253" s="168"/>
      <c r="JOC253" s="168"/>
      <c r="JOD253" s="165"/>
      <c r="JOE253" s="165"/>
      <c r="JOF253" s="165"/>
      <c r="JOG253" s="166"/>
      <c r="JOI253" s="164"/>
      <c r="JOJ253" s="168"/>
      <c r="JOK253" s="168"/>
      <c r="JOL253" s="165"/>
      <c r="JOM253" s="165"/>
      <c r="JON253" s="165"/>
      <c r="JOO253" s="166"/>
      <c r="JOQ253" s="164"/>
      <c r="JOR253" s="168"/>
      <c r="JOS253" s="168"/>
      <c r="JOT253" s="165"/>
      <c r="JOU253" s="165"/>
      <c r="JOV253" s="165"/>
      <c r="JOW253" s="166"/>
      <c r="JOY253" s="164"/>
      <c r="JOZ253" s="168"/>
      <c r="JPA253" s="168"/>
      <c r="JPB253" s="165"/>
      <c r="JPC253" s="165"/>
      <c r="JPD253" s="165"/>
      <c r="JPE253" s="166"/>
      <c r="JPG253" s="164"/>
      <c r="JPH253" s="168"/>
      <c r="JPI253" s="168"/>
      <c r="JPJ253" s="165"/>
      <c r="JPK253" s="165"/>
      <c r="JPL253" s="165"/>
      <c r="JPM253" s="166"/>
      <c r="JPO253" s="164"/>
      <c r="JPP253" s="168"/>
      <c r="JPQ253" s="168"/>
      <c r="JPR253" s="165"/>
      <c r="JPS253" s="165"/>
      <c r="JPT253" s="165"/>
      <c r="JPU253" s="166"/>
      <c r="JPW253" s="164"/>
      <c r="JPX253" s="168"/>
      <c r="JPY253" s="168"/>
      <c r="JPZ253" s="165"/>
      <c r="JQA253" s="165"/>
      <c r="JQB253" s="165"/>
      <c r="JQC253" s="166"/>
      <c r="JQE253" s="164"/>
      <c r="JQF253" s="168"/>
      <c r="JQG253" s="168"/>
      <c r="JQH253" s="165"/>
      <c r="JQI253" s="165"/>
      <c r="JQJ253" s="165"/>
      <c r="JQK253" s="166"/>
      <c r="JQM253" s="164"/>
      <c r="JQN253" s="168"/>
      <c r="JQO253" s="168"/>
      <c r="JQP253" s="165"/>
      <c r="JQQ253" s="165"/>
      <c r="JQR253" s="165"/>
      <c r="JQS253" s="166"/>
      <c r="JQU253" s="164"/>
      <c r="JQV253" s="168"/>
      <c r="JQW253" s="168"/>
      <c r="JQX253" s="165"/>
      <c r="JQY253" s="165"/>
      <c r="JQZ253" s="165"/>
      <c r="JRA253" s="166"/>
      <c r="JRC253" s="164"/>
      <c r="JRD253" s="168"/>
      <c r="JRE253" s="168"/>
      <c r="JRF253" s="165"/>
      <c r="JRG253" s="165"/>
      <c r="JRH253" s="165"/>
      <c r="JRI253" s="166"/>
      <c r="JRK253" s="164"/>
      <c r="JRL253" s="168"/>
      <c r="JRM253" s="168"/>
      <c r="JRN253" s="165"/>
      <c r="JRO253" s="165"/>
      <c r="JRP253" s="165"/>
      <c r="JRQ253" s="166"/>
      <c r="JRS253" s="164"/>
      <c r="JRT253" s="168"/>
      <c r="JRU253" s="168"/>
      <c r="JRV253" s="165"/>
      <c r="JRW253" s="165"/>
      <c r="JRX253" s="165"/>
      <c r="JRY253" s="166"/>
      <c r="JSA253" s="164"/>
      <c r="JSB253" s="168"/>
      <c r="JSC253" s="168"/>
      <c r="JSD253" s="165"/>
      <c r="JSE253" s="165"/>
      <c r="JSF253" s="165"/>
      <c r="JSG253" s="166"/>
      <c r="JSI253" s="164"/>
      <c r="JSJ253" s="168"/>
      <c r="JSK253" s="168"/>
      <c r="JSL253" s="165"/>
      <c r="JSM253" s="165"/>
      <c r="JSN253" s="165"/>
      <c r="JSO253" s="166"/>
      <c r="JSQ253" s="164"/>
      <c r="JSR253" s="168"/>
      <c r="JSS253" s="168"/>
      <c r="JST253" s="165"/>
      <c r="JSU253" s="165"/>
      <c r="JSV253" s="165"/>
      <c r="JSW253" s="166"/>
      <c r="JSY253" s="164"/>
      <c r="JSZ253" s="168"/>
      <c r="JTA253" s="168"/>
      <c r="JTB253" s="165"/>
      <c r="JTC253" s="165"/>
      <c r="JTD253" s="165"/>
      <c r="JTE253" s="166"/>
      <c r="JTG253" s="164"/>
      <c r="JTH253" s="168"/>
      <c r="JTI253" s="168"/>
      <c r="JTJ253" s="165"/>
      <c r="JTK253" s="165"/>
      <c r="JTL253" s="165"/>
      <c r="JTM253" s="166"/>
      <c r="JTO253" s="164"/>
      <c r="JTP253" s="168"/>
      <c r="JTQ253" s="168"/>
      <c r="JTR253" s="165"/>
      <c r="JTS253" s="165"/>
      <c r="JTT253" s="165"/>
      <c r="JTU253" s="166"/>
      <c r="JTW253" s="164"/>
      <c r="JTX253" s="168"/>
      <c r="JTY253" s="168"/>
      <c r="JTZ253" s="165"/>
      <c r="JUA253" s="165"/>
      <c r="JUB253" s="165"/>
      <c r="JUC253" s="166"/>
      <c r="JUE253" s="164"/>
      <c r="JUF253" s="168"/>
      <c r="JUG253" s="168"/>
      <c r="JUH253" s="165"/>
      <c r="JUI253" s="165"/>
      <c r="JUJ253" s="165"/>
      <c r="JUK253" s="166"/>
      <c r="JUM253" s="164"/>
      <c r="JUN253" s="168"/>
      <c r="JUO253" s="168"/>
      <c r="JUP253" s="165"/>
      <c r="JUQ253" s="165"/>
      <c r="JUR253" s="165"/>
      <c r="JUS253" s="166"/>
      <c r="JUU253" s="164"/>
      <c r="JUV253" s="168"/>
      <c r="JUW253" s="168"/>
      <c r="JUX253" s="165"/>
      <c r="JUY253" s="165"/>
      <c r="JUZ253" s="165"/>
      <c r="JVA253" s="166"/>
      <c r="JVC253" s="164"/>
      <c r="JVD253" s="168"/>
      <c r="JVE253" s="168"/>
      <c r="JVF253" s="165"/>
      <c r="JVG253" s="165"/>
      <c r="JVH253" s="165"/>
      <c r="JVI253" s="166"/>
      <c r="JVK253" s="164"/>
      <c r="JVL253" s="168"/>
      <c r="JVM253" s="168"/>
      <c r="JVN253" s="165"/>
      <c r="JVO253" s="165"/>
      <c r="JVP253" s="165"/>
      <c r="JVQ253" s="166"/>
      <c r="JVS253" s="164"/>
      <c r="JVT253" s="168"/>
      <c r="JVU253" s="168"/>
      <c r="JVV253" s="165"/>
      <c r="JVW253" s="165"/>
      <c r="JVX253" s="165"/>
      <c r="JVY253" s="166"/>
      <c r="JWA253" s="164"/>
      <c r="JWB253" s="168"/>
      <c r="JWC253" s="168"/>
      <c r="JWD253" s="165"/>
      <c r="JWE253" s="165"/>
      <c r="JWF253" s="165"/>
      <c r="JWG253" s="166"/>
      <c r="JWI253" s="164"/>
      <c r="JWJ253" s="168"/>
      <c r="JWK253" s="168"/>
      <c r="JWL253" s="165"/>
      <c r="JWM253" s="165"/>
      <c r="JWN253" s="165"/>
      <c r="JWO253" s="166"/>
      <c r="JWQ253" s="164"/>
      <c r="JWR253" s="168"/>
      <c r="JWS253" s="168"/>
      <c r="JWT253" s="165"/>
      <c r="JWU253" s="165"/>
      <c r="JWV253" s="165"/>
      <c r="JWW253" s="166"/>
      <c r="JWY253" s="164"/>
      <c r="JWZ253" s="168"/>
      <c r="JXA253" s="168"/>
      <c r="JXB253" s="165"/>
      <c r="JXC253" s="165"/>
      <c r="JXD253" s="165"/>
      <c r="JXE253" s="166"/>
      <c r="JXG253" s="164"/>
      <c r="JXH253" s="168"/>
      <c r="JXI253" s="168"/>
      <c r="JXJ253" s="165"/>
      <c r="JXK253" s="165"/>
      <c r="JXL253" s="165"/>
      <c r="JXM253" s="166"/>
      <c r="JXO253" s="164"/>
      <c r="JXP253" s="168"/>
      <c r="JXQ253" s="168"/>
      <c r="JXR253" s="165"/>
      <c r="JXS253" s="165"/>
      <c r="JXT253" s="165"/>
      <c r="JXU253" s="166"/>
      <c r="JXW253" s="164"/>
      <c r="JXX253" s="168"/>
      <c r="JXY253" s="168"/>
      <c r="JXZ253" s="165"/>
      <c r="JYA253" s="165"/>
      <c r="JYB253" s="165"/>
      <c r="JYC253" s="166"/>
      <c r="JYE253" s="164"/>
      <c r="JYF253" s="168"/>
      <c r="JYG253" s="168"/>
      <c r="JYH253" s="165"/>
      <c r="JYI253" s="165"/>
      <c r="JYJ253" s="165"/>
      <c r="JYK253" s="166"/>
      <c r="JYM253" s="164"/>
      <c r="JYN253" s="168"/>
      <c r="JYO253" s="168"/>
      <c r="JYP253" s="165"/>
      <c r="JYQ253" s="165"/>
      <c r="JYR253" s="165"/>
      <c r="JYS253" s="166"/>
      <c r="JYU253" s="164"/>
      <c r="JYV253" s="168"/>
      <c r="JYW253" s="168"/>
      <c r="JYX253" s="165"/>
      <c r="JYY253" s="165"/>
      <c r="JYZ253" s="165"/>
      <c r="JZA253" s="166"/>
      <c r="JZC253" s="164"/>
      <c r="JZD253" s="168"/>
      <c r="JZE253" s="168"/>
      <c r="JZF253" s="165"/>
      <c r="JZG253" s="165"/>
      <c r="JZH253" s="165"/>
      <c r="JZI253" s="166"/>
      <c r="JZK253" s="164"/>
      <c r="JZL253" s="168"/>
      <c r="JZM253" s="168"/>
      <c r="JZN253" s="165"/>
      <c r="JZO253" s="165"/>
      <c r="JZP253" s="165"/>
      <c r="JZQ253" s="166"/>
      <c r="JZS253" s="164"/>
      <c r="JZT253" s="168"/>
      <c r="JZU253" s="168"/>
      <c r="JZV253" s="165"/>
      <c r="JZW253" s="165"/>
      <c r="JZX253" s="165"/>
      <c r="JZY253" s="166"/>
      <c r="KAA253" s="164"/>
      <c r="KAB253" s="168"/>
      <c r="KAC253" s="168"/>
      <c r="KAD253" s="165"/>
      <c r="KAE253" s="165"/>
      <c r="KAF253" s="165"/>
      <c r="KAG253" s="166"/>
      <c r="KAI253" s="164"/>
      <c r="KAJ253" s="168"/>
      <c r="KAK253" s="168"/>
      <c r="KAL253" s="165"/>
      <c r="KAM253" s="165"/>
      <c r="KAN253" s="165"/>
      <c r="KAO253" s="166"/>
      <c r="KAQ253" s="164"/>
      <c r="KAR253" s="168"/>
      <c r="KAS253" s="168"/>
      <c r="KAT253" s="165"/>
      <c r="KAU253" s="165"/>
      <c r="KAV253" s="165"/>
      <c r="KAW253" s="166"/>
      <c r="KAY253" s="164"/>
      <c r="KAZ253" s="168"/>
      <c r="KBA253" s="168"/>
      <c r="KBB253" s="165"/>
      <c r="KBC253" s="165"/>
      <c r="KBD253" s="165"/>
      <c r="KBE253" s="166"/>
      <c r="KBG253" s="164"/>
      <c r="KBH253" s="168"/>
      <c r="KBI253" s="168"/>
      <c r="KBJ253" s="165"/>
      <c r="KBK253" s="165"/>
      <c r="KBL253" s="165"/>
      <c r="KBM253" s="166"/>
      <c r="KBO253" s="164"/>
      <c r="KBP253" s="168"/>
      <c r="KBQ253" s="168"/>
      <c r="KBR253" s="165"/>
      <c r="KBS253" s="165"/>
      <c r="KBT253" s="165"/>
      <c r="KBU253" s="166"/>
      <c r="KBW253" s="164"/>
      <c r="KBX253" s="168"/>
      <c r="KBY253" s="168"/>
      <c r="KBZ253" s="165"/>
      <c r="KCA253" s="165"/>
      <c r="KCB253" s="165"/>
      <c r="KCC253" s="166"/>
      <c r="KCE253" s="164"/>
      <c r="KCF253" s="168"/>
      <c r="KCG253" s="168"/>
      <c r="KCH253" s="165"/>
      <c r="KCI253" s="165"/>
      <c r="KCJ253" s="165"/>
      <c r="KCK253" s="166"/>
      <c r="KCM253" s="164"/>
      <c r="KCN253" s="168"/>
      <c r="KCO253" s="168"/>
      <c r="KCP253" s="165"/>
      <c r="KCQ253" s="165"/>
      <c r="KCR253" s="165"/>
      <c r="KCS253" s="166"/>
      <c r="KCU253" s="164"/>
      <c r="KCV253" s="168"/>
      <c r="KCW253" s="168"/>
      <c r="KCX253" s="165"/>
      <c r="KCY253" s="165"/>
      <c r="KCZ253" s="165"/>
      <c r="KDA253" s="166"/>
      <c r="KDC253" s="164"/>
      <c r="KDD253" s="168"/>
      <c r="KDE253" s="168"/>
      <c r="KDF253" s="165"/>
      <c r="KDG253" s="165"/>
      <c r="KDH253" s="165"/>
      <c r="KDI253" s="166"/>
      <c r="KDK253" s="164"/>
      <c r="KDL253" s="168"/>
      <c r="KDM253" s="168"/>
      <c r="KDN253" s="165"/>
      <c r="KDO253" s="165"/>
      <c r="KDP253" s="165"/>
      <c r="KDQ253" s="166"/>
      <c r="KDS253" s="164"/>
      <c r="KDT253" s="168"/>
      <c r="KDU253" s="168"/>
      <c r="KDV253" s="165"/>
      <c r="KDW253" s="165"/>
      <c r="KDX253" s="165"/>
      <c r="KDY253" s="166"/>
      <c r="KEA253" s="164"/>
      <c r="KEB253" s="168"/>
      <c r="KEC253" s="168"/>
      <c r="KED253" s="165"/>
      <c r="KEE253" s="165"/>
      <c r="KEF253" s="165"/>
      <c r="KEG253" s="166"/>
      <c r="KEI253" s="164"/>
      <c r="KEJ253" s="168"/>
      <c r="KEK253" s="168"/>
      <c r="KEL253" s="165"/>
      <c r="KEM253" s="165"/>
      <c r="KEN253" s="165"/>
      <c r="KEO253" s="166"/>
      <c r="KEQ253" s="164"/>
      <c r="KER253" s="168"/>
      <c r="KES253" s="168"/>
      <c r="KET253" s="165"/>
      <c r="KEU253" s="165"/>
      <c r="KEV253" s="165"/>
      <c r="KEW253" s="166"/>
      <c r="KEY253" s="164"/>
      <c r="KEZ253" s="168"/>
      <c r="KFA253" s="168"/>
      <c r="KFB253" s="165"/>
      <c r="KFC253" s="165"/>
      <c r="KFD253" s="165"/>
      <c r="KFE253" s="166"/>
      <c r="KFG253" s="164"/>
      <c r="KFH253" s="168"/>
      <c r="KFI253" s="168"/>
      <c r="KFJ253" s="165"/>
      <c r="KFK253" s="165"/>
      <c r="KFL253" s="165"/>
      <c r="KFM253" s="166"/>
      <c r="KFO253" s="164"/>
      <c r="KFP253" s="168"/>
      <c r="KFQ253" s="168"/>
      <c r="KFR253" s="165"/>
      <c r="KFS253" s="165"/>
      <c r="KFT253" s="165"/>
      <c r="KFU253" s="166"/>
      <c r="KFW253" s="164"/>
      <c r="KFX253" s="168"/>
      <c r="KFY253" s="168"/>
      <c r="KFZ253" s="165"/>
      <c r="KGA253" s="165"/>
      <c r="KGB253" s="165"/>
      <c r="KGC253" s="166"/>
      <c r="KGE253" s="164"/>
      <c r="KGF253" s="168"/>
      <c r="KGG253" s="168"/>
      <c r="KGH253" s="165"/>
      <c r="KGI253" s="165"/>
      <c r="KGJ253" s="165"/>
      <c r="KGK253" s="166"/>
      <c r="KGM253" s="164"/>
      <c r="KGN253" s="168"/>
      <c r="KGO253" s="168"/>
      <c r="KGP253" s="165"/>
      <c r="KGQ253" s="165"/>
      <c r="KGR253" s="165"/>
      <c r="KGS253" s="166"/>
      <c r="KGU253" s="164"/>
      <c r="KGV253" s="168"/>
      <c r="KGW253" s="168"/>
      <c r="KGX253" s="165"/>
      <c r="KGY253" s="165"/>
      <c r="KGZ253" s="165"/>
      <c r="KHA253" s="166"/>
      <c r="KHC253" s="164"/>
      <c r="KHD253" s="168"/>
      <c r="KHE253" s="168"/>
      <c r="KHF253" s="165"/>
      <c r="KHG253" s="165"/>
      <c r="KHH253" s="165"/>
      <c r="KHI253" s="166"/>
      <c r="KHK253" s="164"/>
      <c r="KHL253" s="168"/>
      <c r="KHM253" s="168"/>
      <c r="KHN253" s="165"/>
      <c r="KHO253" s="165"/>
      <c r="KHP253" s="165"/>
      <c r="KHQ253" s="166"/>
      <c r="KHS253" s="164"/>
      <c r="KHT253" s="168"/>
      <c r="KHU253" s="168"/>
      <c r="KHV253" s="165"/>
      <c r="KHW253" s="165"/>
      <c r="KHX253" s="165"/>
      <c r="KHY253" s="166"/>
      <c r="KIA253" s="164"/>
      <c r="KIB253" s="168"/>
      <c r="KIC253" s="168"/>
      <c r="KID253" s="165"/>
      <c r="KIE253" s="165"/>
      <c r="KIF253" s="165"/>
      <c r="KIG253" s="166"/>
      <c r="KII253" s="164"/>
      <c r="KIJ253" s="168"/>
      <c r="KIK253" s="168"/>
      <c r="KIL253" s="165"/>
      <c r="KIM253" s="165"/>
      <c r="KIN253" s="165"/>
      <c r="KIO253" s="166"/>
      <c r="KIQ253" s="164"/>
      <c r="KIR253" s="168"/>
      <c r="KIS253" s="168"/>
      <c r="KIT253" s="165"/>
      <c r="KIU253" s="165"/>
      <c r="KIV253" s="165"/>
      <c r="KIW253" s="166"/>
      <c r="KIY253" s="164"/>
      <c r="KIZ253" s="168"/>
      <c r="KJA253" s="168"/>
      <c r="KJB253" s="165"/>
      <c r="KJC253" s="165"/>
      <c r="KJD253" s="165"/>
      <c r="KJE253" s="166"/>
      <c r="KJG253" s="164"/>
      <c r="KJH253" s="168"/>
      <c r="KJI253" s="168"/>
      <c r="KJJ253" s="165"/>
      <c r="KJK253" s="165"/>
      <c r="KJL253" s="165"/>
      <c r="KJM253" s="166"/>
      <c r="KJO253" s="164"/>
      <c r="KJP253" s="168"/>
      <c r="KJQ253" s="168"/>
      <c r="KJR253" s="165"/>
      <c r="KJS253" s="165"/>
      <c r="KJT253" s="165"/>
      <c r="KJU253" s="166"/>
      <c r="KJW253" s="164"/>
      <c r="KJX253" s="168"/>
      <c r="KJY253" s="168"/>
      <c r="KJZ253" s="165"/>
      <c r="KKA253" s="165"/>
      <c r="KKB253" s="165"/>
      <c r="KKC253" s="166"/>
      <c r="KKE253" s="164"/>
      <c r="KKF253" s="168"/>
      <c r="KKG253" s="168"/>
      <c r="KKH253" s="165"/>
      <c r="KKI253" s="165"/>
      <c r="KKJ253" s="165"/>
      <c r="KKK253" s="166"/>
      <c r="KKM253" s="164"/>
      <c r="KKN253" s="168"/>
      <c r="KKO253" s="168"/>
      <c r="KKP253" s="165"/>
      <c r="KKQ253" s="165"/>
      <c r="KKR253" s="165"/>
      <c r="KKS253" s="166"/>
      <c r="KKU253" s="164"/>
      <c r="KKV253" s="168"/>
      <c r="KKW253" s="168"/>
      <c r="KKX253" s="165"/>
      <c r="KKY253" s="165"/>
      <c r="KKZ253" s="165"/>
      <c r="KLA253" s="166"/>
      <c r="KLC253" s="164"/>
      <c r="KLD253" s="168"/>
      <c r="KLE253" s="168"/>
      <c r="KLF253" s="165"/>
      <c r="KLG253" s="165"/>
      <c r="KLH253" s="165"/>
      <c r="KLI253" s="166"/>
      <c r="KLK253" s="164"/>
      <c r="KLL253" s="168"/>
      <c r="KLM253" s="168"/>
      <c r="KLN253" s="165"/>
      <c r="KLO253" s="165"/>
      <c r="KLP253" s="165"/>
      <c r="KLQ253" s="166"/>
      <c r="KLS253" s="164"/>
      <c r="KLT253" s="168"/>
      <c r="KLU253" s="168"/>
      <c r="KLV253" s="165"/>
      <c r="KLW253" s="165"/>
      <c r="KLX253" s="165"/>
      <c r="KLY253" s="166"/>
      <c r="KMA253" s="164"/>
      <c r="KMB253" s="168"/>
      <c r="KMC253" s="168"/>
      <c r="KMD253" s="165"/>
      <c r="KME253" s="165"/>
      <c r="KMF253" s="165"/>
      <c r="KMG253" s="166"/>
      <c r="KMI253" s="164"/>
      <c r="KMJ253" s="168"/>
      <c r="KMK253" s="168"/>
      <c r="KML253" s="165"/>
      <c r="KMM253" s="165"/>
      <c r="KMN253" s="165"/>
      <c r="KMO253" s="166"/>
      <c r="KMQ253" s="164"/>
      <c r="KMR253" s="168"/>
      <c r="KMS253" s="168"/>
      <c r="KMT253" s="165"/>
      <c r="KMU253" s="165"/>
      <c r="KMV253" s="165"/>
      <c r="KMW253" s="166"/>
      <c r="KMY253" s="164"/>
      <c r="KMZ253" s="168"/>
      <c r="KNA253" s="168"/>
      <c r="KNB253" s="165"/>
      <c r="KNC253" s="165"/>
      <c r="KND253" s="165"/>
      <c r="KNE253" s="166"/>
      <c r="KNG253" s="164"/>
      <c r="KNH253" s="168"/>
      <c r="KNI253" s="168"/>
      <c r="KNJ253" s="165"/>
      <c r="KNK253" s="165"/>
      <c r="KNL253" s="165"/>
      <c r="KNM253" s="166"/>
      <c r="KNO253" s="164"/>
      <c r="KNP253" s="168"/>
      <c r="KNQ253" s="168"/>
      <c r="KNR253" s="165"/>
      <c r="KNS253" s="165"/>
      <c r="KNT253" s="165"/>
      <c r="KNU253" s="166"/>
      <c r="KNW253" s="164"/>
      <c r="KNX253" s="168"/>
      <c r="KNY253" s="168"/>
      <c r="KNZ253" s="165"/>
      <c r="KOA253" s="165"/>
      <c r="KOB253" s="165"/>
      <c r="KOC253" s="166"/>
      <c r="KOE253" s="164"/>
      <c r="KOF253" s="168"/>
      <c r="KOG253" s="168"/>
      <c r="KOH253" s="165"/>
      <c r="KOI253" s="165"/>
      <c r="KOJ253" s="165"/>
      <c r="KOK253" s="166"/>
      <c r="KOM253" s="164"/>
      <c r="KON253" s="168"/>
      <c r="KOO253" s="168"/>
      <c r="KOP253" s="165"/>
      <c r="KOQ253" s="165"/>
      <c r="KOR253" s="165"/>
      <c r="KOS253" s="166"/>
      <c r="KOU253" s="164"/>
      <c r="KOV253" s="168"/>
      <c r="KOW253" s="168"/>
      <c r="KOX253" s="165"/>
      <c r="KOY253" s="165"/>
      <c r="KOZ253" s="165"/>
      <c r="KPA253" s="166"/>
      <c r="KPC253" s="164"/>
      <c r="KPD253" s="168"/>
      <c r="KPE253" s="168"/>
      <c r="KPF253" s="165"/>
      <c r="KPG253" s="165"/>
      <c r="KPH253" s="165"/>
      <c r="KPI253" s="166"/>
      <c r="KPK253" s="164"/>
      <c r="KPL253" s="168"/>
      <c r="KPM253" s="168"/>
      <c r="KPN253" s="165"/>
      <c r="KPO253" s="165"/>
      <c r="KPP253" s="165"/>
      <c r="KPQ253" s="166"/>
      <c r="KPS253" s="164"/>
      <c r="KPT253" s="168"/>
      <c r="KPU253" s="168"/>
      <c r="KPV253" s="165"/>
      <c r="KPW253" s="165"/>
      <c r="KPX253" s="165"/>
      <c r="KPY253" s="166"/>
      <c r="KQA253" s="164"/>
      <c r="KQB253" s="168"/>
      <c r="KQC253" s="168"/>
      <c r="KQD253" s="165"/>
      <c r="KQE253" s="165"/>
      <c r="KQF253" s="165"/>
      <c r="KQG253" s="166"/>
      <c r="KQI253" s="164"/>
      <c r="KQJ253" s="168"/>
      <c r="KQK253" s="168"/>
      <c r="KQL253" s="165"/>
      <c r="KQM253" s="165"/>
      <c r="KQN253" s="165"/>
      <c r="KQO253" s="166"/>
      <c r="KQQ253" s="164"/>
      <c r="KQR253" s="168"/>
      <c r="KQS253" s="168"/>
      <c r="KQT253" s="165"/>
      <c r="KQU253" s="165"/>
      <c r="KQV253" s="165"/>
      <c r="KQW253" s="166"/>
      <c r="KQY253" s="164"/>
      <c r="KQZ253" s="168"/>
      <c r="KRA253" s="168"/>
      <c r="KRB253" s="165"/>
      <c r="KRC253" s="165"/>
      <c r="KRD253" s="165"/>
      <c r="KRE253" s="166"/>
      <c r="KRG253" s="164"/>
      <c r="KRH253" s="168"/>
      <c r="KRI253" s="168"/>
      <c r="KRJ253" s="165"/>
      <c r="KRK253" s="165"/>
      <c r="KRL253" s="165"/>
      <c r="KRM253" s="166"/>
      <c r="KRO253" s="164"/>
      <c r="KRP253" s="168"/>
      <c r="KRQ253" s="168"/>
      <c r="KRR253" s="165"/>
      <c r="KRS253" s="165"/>
      <c r="KRT253" s="165"/>
      <c r="KRU253" s="166"/>
      <c r="KRW253" s="164"/>
      <c r="KRX253" s="168"/>
      <c r="KRY253" s="168"/>
      <c r="KRZ253" s="165"/>
      <c r="KSA253" s="165"/>
      <c r="KSB253" s="165"/>
      <c r="KSC253" s="166"/>
      <c r="KSE253" s="164"/>
      <c r="KSF253" s="168"/>
      <c r="KSG253" s="168"/>
      <c r="KSH253" s="165"/>
      <c r="KSI253" s="165"/>
      <c r="KSJ253" s="165"/>
      <c r="KSK253" s="166"/>
      <c r="KSM253" s="164"/>
      <c r="KSN253" s="168"/>
      <c r="KSO253" s="168"/>
      <c r="KSP253" s="165"/>
      <c r="KSQ253" s="165"/>
      <c r="KSR253" s="165"/>
      <c r="KSS253" s="166"/>
      <c r="KSU253" s="164"/>
      <c r="KSV253" s="168"/>
      <c r="KSW253" s="168"/>
      <c r="KSX253" s="165"/>
      <c r="KSY253" s="165"/>
      <c r="KSZ253" s="165"/>
      <c r="KTA253" s="166"/>
      <c r="KTC253" s="164"/>
      <c r="KTD253" s="168"/>
      <c r="KTE253" s="168"/>
      <c r="KTF253" s="165"/>
      <c r="KTG253" s="165"/>
      <c r="KTH253" s="165"/>
      <c r="KTI253" s="166"/>
      <c r="KTK253" s="164"/>
      <c r="KTL253" s="168"/>
      <c r="KTM253" s="168"/>
      <c r="KTN253" s="165"/>
      <c r="KTO253" s="165"/>
      <c r="KTP253" s="165"/>
      <c r="KTQ253" s="166"/>
      <c r="KTS253" s="164"/>
      <c r="KTT253" s="168"/>
      <c r="KTU253" s="168"/>
      <c r="KTV253" s="165"/>
      <c r="KTW253" s="165"/>
      <c r="KTX253" s="165"/>
      <c r="KTY253" s="166"/>
      <c r="KUA253" s="164"/>
      <c r="KUB253" s="168"/>
      <c r="KUC253" s="168"/>
      <c r="KUD253" s="165"/>
      <c r="KUE253" s="165"/>
      <c r="KUF253" s="165"/>
      <c r="KUG253" s="166"/>
      <c r="KUI253" s="164"/>
      <c r="KUJ253" s="168"/>
      <c r="KUK253" s="168"/>
      <c r="KUL253" s="165"/>
      <c r="KUM253" s="165"/>
      <c r="KUN253" s="165"/>
      <c r="KUO253" s="166"/>
      <c r="KUQ253" s="164"/>
      <c r="KUR253" s="168"/>
      <c r="KUS253" s="168"/>
      <c r="KUT253" s="165"/>
      <c r="KUU253" s="165"/>
      <c r="KUV253" s="165"/>
      <c r="KUW253" s="166"/>
      <c r="KUY253" s="164"/>
      <c r="KUZ253" s="168"/>
      <c r="KVA253" s="168"/>
      <c r="KVB253" s="165"/>
      <c r="KVC253" s="165"/>
      <c r="KVD253" s="165"/>
      <c r="KVE253" s="166"/>
      <c r="KVG253" s="164"/>
      <c r="KVH253" s="168"/>
      <c r="KVI253" s="168"/>
      <c r="KVJ253" s="165"/>
      <c r="KVK253" s="165"/>
      <c r="KVL253" s="165"/>
      <c r="KVM253" s="166"/>
      <c r="KVO253" s="164"/>
      <c r="KVP253" s="168"/>
      <c r="KVQ253" s="168"/>
      <c r="KVR253" s="165"/>
      <c r="KVS253" s="165"/>
      <c r="KVT253" s="165"/>
      <c r="KVU253" s="166"/>
      <c r="KVW253" s="164"/>
      <c r="KVX253" s="168"/>
      <c r="KVY253" s="168"/>
      <c r="KVZ253" s="165"/>
      <c r="KWA253" s="165"/>
      <c r="KWB253" s="165"/>
      <c r="KWC253" s="166"/>
      <c r="KWE253" s="164"/>
      <c r="KWF253" s="168"/>
      <c r="KWG253" s="168"/>
      <c r="KWH253" s="165"/>
      <c r="KWI253" s="165"/>
      <c r="KWJ253" s="165"/>
      <c r="KWK253" s="166"/>
      <c r="KWM253" s="164"/>
      <c r="KWN253" s="168"/>
      <c r="KWO253" s="168"/>
      <c r="KWP253" s="165"/>
      <c r="KWQ253" s="165"/>
      <c r="KWR253" s="165"/>
      <c r="KWS253" s="166"/>
      <c r="KWU253" s="164"/>
      <c r="KWV253" s="168"/>
      <c r="KWW253" s="168"/>
      <c r="KWX253" s="165"/>
      <c r="KWY253" s="165"/>
      <c r="KWZ253" s="165"/>
      <c r="KXA253" s="166"/>
      <c r="KXC253" s="164"/>
      <c r="KXD253" s="168"/>
      <c r="KXE253" s="168"/>
      <c r="KXF253" s="165"/>
      <c r="KXG253" s="165"/>
      <c r="KXH253" s="165"/>
      <c r="KXI253" s="166"/>
      <c r="KXK253" s="164"/>
      <c r="KXL253" s="168"/>
      <c r="KXM253" s="168"/>
      <c r="KXN253" s="165"/>
      <c r="KXO253" s="165"/>
      <c r="KXP253" s="165"/>
      <c r="KXQ253" s="166"/>
      <c r="KXS253" s="164"/>
      <c r="KXT253" s="168"/>
      <c r="KXU253" s="168"/>
      <c r="KXV253" s="165"/>
      <c r="KXW253" s="165"/>
      <c r="KXX253" s="165"/>
      <c r="KXY253" s="166"/>
      <c r="KYA253" s="164"/>
      <c r="KYB253" s="168"/>
      <c r="KYC253" s="168"/>
      <c r="KYD253" s="165"/>
      <c r="KYE253" s="165"/>
      <c r="KYF253" s="165"/>
      <c r="KYG253" s="166"/>
      <c r="KYI253" s="164"/>
      <c r="KYJ253" s="168"/>
      <c r="KYK253" s="168"/>
      <c r="KYL253" s="165"/>
      <c r="KYM253" s="165"/>
      <c r="KYN253" s="165"/>
      <c r="KYO253" s="166"/>
      <c r="KYQ253" s="164"/>
      <c r="KYR253" s="168"/>
      <c r="KYS253" s="168"/>
      <c r="KYT253" s="165"/>
      <c r="KYU253" s="165"/>
      <c r="KYV253" s="165"/>
      <c r="KYW253" s="166"/>
      <c r="KYY253" s="164"/>
      <c r="KYZ253" s="168"/>
      <c r="KZA253" s="168"/>
      <c r="KZB253" s="165"/>
      <c r="KZC253" s="165"/>
      <c r="KZD253" s="165"/>
      <c r="KZE253" s="166"/>
      <c r="KZG253" s="164"/>
      <c r="KZH253" s="168"/>
      <c r="KZI253" s="168"/>
      <c r="KZJ253" s="165"/>
      <c r="KZK253" s="165"/>
      <c r="KZL253" s="165"/>
      <c r="KZM253" s="166"/>
      <c r="KZO253" s="164"/>
      <c r="KZP253" s="168"/>
      <c r="KZQ253" s="168"/>
      <c r="KZR253" s="165"/>
      <c r="KZS253" s="165"/>
      <c r="KZT253" s="165"/>
      <c r="KZU253" s="166"/>
      <c r="KZW253" s="164"/>
      <c r="KZX253" s="168"/>
      <c r="KZY253" s="168"/>
      <c r="KZZ253" s="165"/>
      <c r="LAA253" s="165"/>
      <c r="LAB253" s="165"/>
      <c r="LAC253" s="166"/>
      <c r="LAE253" s="164"/>
      <c r="LAF253" s="168"/>
      <c r="LAG253" s="168"/>
      <c r="LAH253" s="165"/>
      <c r="LAI253" s="165"/>
      <c r="LAJ253" s="165"/>
      <c r="LAK253" s="166"/>
      <c r="LAM253" s="164"/>
      <c r="LAN253" s="168"/>
      <c r="LAO253" s="168"/>
      <c r="LAP253" s="165"/>
      <c r="LAQ253" s="165"/>
      <c r="LAR253" s="165"/>
      <c r="LAS253" s="166"/>
      <c r="LAU253" s="164"/>
      <c r="LAV253" s="168"/>
      <c r="LAW253" s="168"/>
      <c r="LAX253" s="165"/>
      <c r="LAY253" s="165"/>
      <c r="LAZ253" s="165"/>
      <c r="LBA253" s="166"/>
      <c r="LBC253" s="164"/>
      <c r="LBD253" s="168"/>
      <c r="LBE253" s="168"/>
      <c r="LBF253" s="165"/>
      <c r="LBG253" s="165"/>
      <c r="LBH253" s="165"/>
      <c r="LBI253" s="166"/>
      <c r="LBK253" s="164"/>
      <c r="LBL253" s="168"/>
      <c r="LBM253" s="168"/>
      <c r="LBN253" s="165"/>
      <c r="LBO253" s="165"/>
      <c r="LBP253" s="165"/>
      <c r="LBQ253" s="166"/>
      <c r="LBS253" s="164"/>
      <c r="LBT253" s="168"/>
      <c r="LBU253" s="168"/>
      <c r="LBV253" s="165"/>
      <c r="LBW253" s="165"/>
      <c r="LBX253" s="165"/>
      <c r="LBY253" s="166"/>
      <c r="LCA253" s="164"/>
      <c r="LCB253" s="168"/>
      <c r="LCC253" s="168"/>
      <c r="LCD253" s="165"/>
      <c r="LCE253" s="165"/>
      <c r="LCF253" s="165"/>
      <c r="LCG253" s="166"/>
      <c r="LCI253" s="164"/>
      <c r="LCJ253" s="168"/>
      <c r="LCK253" s="168"/>
      <c r="LCL253" s="165"/>
      <c r="LCM253" s="165"/>
      <c r="LCN253" s="165"/>
      <c r="LCO253" s="166"/>
      <c r="LCQ253" s="164"/>
      <c r="LCR253" s="168"/>
      <c r="LCS253" s="168"/>
      <c r="LCT253" s="165"/>
      <c r="LCU253" s="165"/>
      <c r="LCV253" s="165"/>
      <c r="LCW253" s="166"/>
      <c r="LCY253" s="164"/>
      <c r="LCZ253" s="168"/>
      <c r="LDA253" s="168"/>
      <c r="LDB253" s="165"/>
      <c r="LDC253" s="165"/>
      <c r="LDD253" s="165"/>
      <c r="LDE253" s="166"/>
      <c r="LDG253" s="164"/>
      <c r="LDH253" s="168"/>
      <c r="LDI253" s="168"/>
      <c r="LDJ253" s="165"/>
      <c r="LDK253" s="165"/>
      <c r="LDL253" s="165"/>
      <c r="LDM253" s="166"/>
      <c r="LDO253" s="164"/>
      <c r="LDP253" s="168"/>
      <c r="LDQ253" s="168"/>
      <c r="LDR253" s="165"/>
      <c r="LDS253" s="165"/>
      <c r="LDT253" s="165"/>
      <c r="LDU253" s="166"/>
      <c r="LDW253" s="164"/>
      <c r="LDX253" s="168"/>
      <c r="LDY253" s="168"/>
      <c r="LDZ253" s="165"/>
      <c r="LEA253" s="165"/>
      <c r="LEB253" s="165"/>
      <c r="LEC253" s="166"/>
      <c r="LEE253" s="164"/>
      <c r="LEF253" s="168"/>
      <c r="LEG253" s="168"/>
      <c r="LEH253" s="165"/>
      <c r="LEI253" s="165"/>
      <c r="LEJ253" s="165"/>
      <c r="LEK253" s="166"/>
      <c r="LEM253" s="164"/>
      <c r="LEN253" s="168"/>
      <c r="LEO253" s="168"/>
      <c r="LEP253" s="165"/>
      <c r="LEQ253" s="165"/>
      <c r="LER253" s="165"/>
      <c r="LES253" s="166"/>
      <c r="LEU253" s="164"/>
      <c r="LEV253" s="168"/>
      <c r="LEW253" s="168"/>
      <c r="LEX253" s="165"/>
      <c r="LEY253" s="165"/>
      <c r="LEZ253" s="165"/>
      <c r="LFA253" s="166"/>
      <c r="LFC253" s="164"/>
      <c r="LFD253" s="168"/>
      <c r="LFE253" s="168"/>
      <c r="LFF253" s="165"/>
      <c r="LFG253" s="165"/>
      <c r="LFH253" s="165"/>
      <c r="LFI253" s="166"/>
      <c r="LFK253" s="164"/>
      <c r="LFL253" s="168"/>
      <c r="LFM253" s="168"/>
      <c r="LFN253" s="165"/>
      <c r="LFO253" s="165"/>
      <c r="LFP253" s="165"/>
      <c r="LFQ253" s="166"/>
      <c r="LFS253" s="164"/>
      <c r="LFT253" s="168"/>
      <c r="LFU253" s="168"/>
      <c r="LFV253" s="165"/>
      <c r="LFW253" s="165"/>
      <c r="LFX253" s="165"/>
      <c r="LFY253" s="166"/>
      <c r="LGA253" s="164"/>
      <c r="LGB253" s="168"/>
      <c r="LGC253" s="168"/>
      <c r="LGD253" s="165"/>
      <c r="LGE253" s="165"/>
      <c r="LGF253" s="165"/>
      <c r="LGG253" s="166"/>
      <c r="LGI253" s="164"/>
      <c r="LGJ253" s="168"/>
      <c r="LGK253" s="168"/>
      <c r="LGL253" s="165"/>
      <c r="LGM253" s="165"/>
      <c r="LGN253" s="165"/>
      <c r="LGO253" s="166"/>
      <c r="LGQ253" s="164"/>
      <c r="LGR253" s="168"/>
      <c r="LGS253" s="168"/>
      <c r="LGT253" s="165"/>
      <c r="LGU253" s="165"/>
      <c r="LGV253" s="165"/>
      <c r="LGW253" s="166"/>
      <c r="LGY253" s="164"/>
      <c r="LGZ253" s="168"/>
      <c r="LHA253" s="168"/>
      <c r="LHB253" s="165"/>
      <c r="LHC253" s="165"/>
      <c r="LHD253" s="165"/>
      <c r="LHE253" s="166"/>
      <c r="LHG253" s="164"/>
      <c r="LHH253" s="168"/>
      <c r="LHI253" s="168"/>
      <c r="LHJ253" s="165"/>
      <c r="LHK253" s="165"/>
      <c r="LHL253" s="165"/>
      <c r="LHM253" s="166"/>
      <c r="LHO253" s="164"/>
      <c r="LHP253" s="168"/>
      <c r="LHQ253" s="168"/>
      <c r="LHR253" s="165"/>
      <c r="LHS253" s="165"/>
      <c r="LHT253" s="165"/>
      <c r="LHU253" s="166"/>
      <c r="LHW253" s="164"/>
      <c r="LHX253" s="168"/>
      <c r="LHY253" s="168"/>
      <c r="LHZ253" s="165"/>
      <c r="LIA253" s="165"/>
      <c r="LIB253" s="165"/>
      <c r="LIC253" s="166"/>
      <c r="LIE253" s="164"/>
      <c r="LIF253" s="168"/>
      <c r="LIG253" s="168"/>
      <c r="LIH253" s="165"/>
      <c r="LII253" s="165"/>
      <c r="LIJ253" s="165"/>
      <c r="LIK253" s="166"/>
      <c r="LIM253" s="164"/>
      <c r="LIN253" s="168"/>
      <c r="LIO253" s="168"/>
      <c r="LIP253" s="165"/>
      <c r="LIQ253" s="165"/>
      <c r="LIR253" s="165"/>
      <c r="LIS253" s="166"/>
      <c r="LIU253" s="164"/>
      <c r="LIV253" s="168"/>
      <c r="LIW253" s="168"/>
      <c r="LIX253" s="165"/>
      <c r="LIY253" s="165"/>
      <c r="LIZ253" s="165"/>
      <c r="LJA253" s="166"/>
      <c r="LJC253" s="164"/>
      <c r="LJD253" s="168"/>
      <c r="LJE253" s="168"/>
      <c r="LJF253" s="165"/>
      <c r="LJG253" s="165"/>
      <c r="LJH253" s="165"/>
      <c r="LJI253" s="166"/>
      <c r="LJK253" s="164"/>
      <c r="LJL253" s="168"/>
      <c r="LJM253" s="168"/>
      <c r="LJN253" s="165"/>
      <c r="LJO253" s="165"/>
      <c r="LJP253" s="165"/>
      <c r="LJQ253" s="166"/>
      <c r="LJS253" s="164"/>
      <c r="LJT253" s="168"/>
      <c r="LJU253" s="168"/>
      <c r="LJV253" s="165"/>
      <c r="LJW253" s="165"/>
      <c r="LJX253" s="165"/>
      <c r="LJY253" s="166"/>
      <c r="LKA253" s="164"/>
      <c r="LKB253" s="168"/>
      <c r="LKC253" s="168"/>
      <c r="LKD253" s="165"/>
      <c r="LKE253" s="165"/>
      <c r="LKF253" s="165"/>
      <c r="LKG253" s="166"/>
      <c r="LKI253" s="164"/>
      <c r="LKJ253" s="168"/>
      <c r="LKK253" s="168"/>
      <c r="LKL253" s="165"/>
      <c r="LKM253" s="165"/>
      <c r="LKN253" s="165"/>
      <c r="LKO253" s="166"/>
      <c r="LKQ253" s="164"/>
      <c r="LKR253" s="168"/>
      <c r="LKS253" s="168"/>
      <c r="LKT253" s="165"/>
      <c r="LKU253" s="165"/>
      <c r="LKV253" s="165"/>
      <c r="LKW253" s="166"/>
      <c r="LKY253" s="164"/>
      <c r="LKZ253" s="168"/>
      <c r="LLA253" s="168"/>
      <c r="LLB253" s="165"/>
      <c r="LLC253" s="165"/>
      <c r="LLD253" s="165"/>
      <c r="LLE253" s="166"/>
      <c r="LLG253" s="164"/>
      <c r="LLH253" s="168"/>
      <c r="LLI253" s="168"/>
      <c r="LLJ253" s="165"/>
      <c r="LLK253" s="165"/>
      <c r="LLL253" s="165"/>
      <c r="LLM253" s="166"/>
      <c r="LLO253" s="164"/>
      <c r="LLP253" s="168"/>
      <c r="LLQ253" s="168"/>
      <c r="LLR253" s="165"/>
      <c r="LLS253" s="165"/>
      <c r="LLT253" s="165"/>
      <c r="LLU253" s="166"/>
      <c r="LLW253" s="164"/>
      <c r="LLX253" s="168"/>
      <c r="LLY253" s="168"/>
      <c r="LLZ253" s="165"/>
      <c r="LMA253" s="165"/>
      <c r="LMB253" s="165"/>
      <c r="LMC253" s="166"/>
      <c r="LME253" s="164"/>
      <c r="LMF253" s="168"/>
      <c r="LMG253" s="168"/>
      <c r="LMH253" s="165"/>
      <c r="LMI253" s="165"/>
      <c r="LMJ253" s="165"/>
      <c r="LMK253" s="166"/>
      <c r="LMM253" s="164"/>
      <c r="LMN253" s="168"/>
      <c r="LMO253" s="168"/>
      <c r="LMP253" s="165"/>
      <c r="LMQ253" s="165"/>
      <c r="LMR253" s="165"/>
      <c r="LMS253" s="166"/>
      <c r="LMU253" s="164"/>
      <c r="LMV253" s="168"/>
      <c r="LMW253" s="168"/>
      <c r="LMX253" s="165"/>
      <c r="LMY253" s="165"/>
      <c r="LMZ253" s="165"/>
      <c r="LNA253" s="166"/>
      <c r="LNC253" s="164"/>
      <c r="LND253" s="168"/>
      <c r="LNE253" s="168"/>
      <c r="LNF253" s="165"/>
      <c r="LNG253" s="165"/>
      <c r="LNH253" s="165"/>
      <c r="LNI253" s="166"/>
      <c r="LNK253" s="164"/>
      <c r="LNL253" s="168"/>
      <c r="LNM253" s="168"/>
      <c r="LNN253" s="165"/>
      <c r="LNO253" s="165"/>
      <c r="LNP253" s="165"/>
      <c r="LNQ253" s="166"/>
      <c r="LNS253" s="164"/>
      <c r="LNT253" s="168"/>
      <c r="LNU253" s="168"/>
      <c r="LNV253" s="165"/>
      <c r="LNW253" s="165"/>
      <c r="LNX253" s="165"/>
      <c r="LNY253" s="166"/>
      <c r="LOA253" s="164"/>
      <c r="LOB253" s="168"/>
      <c r="LOC253" s="168"/>
      <c r="LOD253" s="165"/>
      <c r="LOE253" s="165"/>
      <c r="LOF253" s="165"/>
      <c r="LOG253" s="166"/>
      <c r="LOI253" s="164"/>
      <c r="LOJ253" s="168"/>
      <c r="LOK253" s="168"/>
      <c r="LOL253" s="165"/>
      <c r="LOM253" s="165"/>
      <c r="LON253" s="165"/>
      <c r="LOO253" s="166"/>
      <c r="LOQ253" s="164"/>
      <c r="LOR253" s="168"/>
      <c r="LOS253" s="168"/>
      <c r="LOT253" s="165"/>
      <c r="LOU253" s="165"/>
      <c r="LOV253" s="165"/>
      <c r="LOW253" s="166"/>
      <c r="LOY253" s="164"/>
      <c r="LOZ253" s="168"/>
      <c r="LPA253" s="168"/>
      <c r="LPB253" s="165"/>
      <c r="LPC253" s="165"/>
      <c r="LPD253" s="165"/>
      <c r="LPE253" s="166"/>
      <c r="LPG253" s="164"/>
      <c r="LPH253" s="168"/>
      <c r="LPI253" s="168"/>
      <c r="LPJ253" s="165"/>
      <c r="LPK253" s="165"/>
      <c r="LPL253" s="165"/>
      <c r="LPM253" s="166"/>
      <c r="LPO253" s="164"/>
      <c r="LPP253" s="168"/>
      <c r="LPQ253" s="168"/>
      <c r="LPR253" s="165"/>
      <c r="LPS253" s="165"/>
      <c r="LPT253" s="165"/>
      <c r="LPU253" s="166"/>
      <c r="LPW253" s="164"/>
      <c r="LPX253" s="168"/>
      <c r="LPY253" s="168"/>
      <c r="LPZ253" s="165"/>
      <c r="LQA253" s="165"/>
      <c r="LQB253" s="165"/>
      <c r="LQC253" s="166"/>
      <c r="LQE253" s="164"/>
      <c r="LQF253" s="168"/>
      <c r="LQG253" s="168"/>
      <c r="LQH253" s="165"/>
      <c r="LQI253" s="165"/>
      <c r="LQJ253" s="165"/>
      <c r="LQK253" s="166"/>
      <c r="LQM253" s="164"/>
      <c r="LQN253" s="168"/>
      <c r="LQO253" s="168"/>
      <c r="LQP253" s="165"/>
      <c r="LQQ253" s="165"/>
      <c r="LQR253" s="165"/>
      <c r="LQS253" s="166"/>
      <c r="LQU253" s="164"/>
      <c r="LQV253" s="168"/>
      <c r="LQW253" s="168"/>
      <c r="LQX253" s="165"/>
      <c r="LQY253" s="165"/>
      <c r="LQZ253" s="165"/>
      <c r="LRA253" s="166"/>
      <c r="LRC253" s="164"/>
      <c r="LRD253" s="168"/>
      <c r="LRE253" s="168"/>
      <c r="LRF253" s="165"/>
      <c r="LRG253" s="165"/>
      <c r="LRH253" s="165"/>
      <c r="LRI253" s="166"/>
      <c r="LRK253" s="164"/>
      <c r="LRL253" s="168"/>
      <c r="LRM253" s="168"/>
      <c r="LRN253" s="165"/>
      <c r="LRO253" s="165"/>
      <c r="LRP253" s="165"/>
      <c r="LRQ253" s="166"/>
      <c r="LRS253" s="164"/>
      <c r="LRT253" s="168"/>
      <c r="LRU253" s="168"/>
      <c r="LRV253" s="165"/>
      <c r="LRW253" s="165"/>
      <c r="LRX253" s="165"/>
      <c r="LRY253" s="166"/>
      <c r="LSA253" s="164"/>
      <c r="LSB253" s="168"/>
      <c r="LSC253" s="168"/>
      <c r="LSD253" s="165"/>
      <c r="LSE253" s="165"/>
      <c r="LSF253" s="165"/>
      <c r="LSG253" s="166"/>
      <c r="LSI253" s="164"/>
      <c r="LSJ253" s="168"/>
      <c r="LSK253" s="168"/>
      <c r="LSL253" s="165"/>
      <c r="LSM253" s="165"/>
      <c r="LSN253" s="165"/>
      <c r="LSO253" s="166"/>
      <c r="LSQ253" s="164"/>
      <c r="LSR253" s="168"/>
      <c r="LSS253" s="168"/>
      <c r="LST253" s="165"/>
      <c r="LSU253" s="165"/>
      <c r="LSV253" s="165"/>
      <c r="LSW253" s="166"/>
      <c r="LSY253" s="164"/>
      <c r="LSZ253" s="168"/>
      <c r="LTA253" s="168"/>
      <c r="LTB253" s="165"/>
      <c r="LTC253" s="165"/>
      <c r="LTD253" s="165"/>
      <c r="LTE253" s="166"/>
      <c r="LTG253" s="164"/>
      <c r="LTH253" s="168"/>
      <c r="LTI253" s="168"/>
      <c r="LTJ253" s="165"/>
      <c r="LTK253" s="165"/>
      <c r="LTL253" s="165"/>
      <c r="LTM253" s="166"/>
      <c r="LTO253" s="164"/>
      <c r="LTP253" s="168"/>
      <c r="LTQ253" s="168"/>
      <c r="LTR253" s="165"/>
      <c r="LTS253" s="165"/>
      <c r="LTT253" s="165"/>
      <c r="LTU253" s="166"/>
      <c r="LTW253" s="164"/>
      <c r="LTX253" s="168"/>
      <c r="LTY253" s="168"/>
      <c r="LTZ253" s="165"/>
      <c r="LUA253" s="165"/>
      <c r="LUB253" s="165"/>
      <c r="LUC253" s="166"/>
      <c r="LUE253" s="164"/>
      <c r="LUF253" s="168"/>
      <c r="LUG253" s="168"/>
      <c r="LUH253" s="165"/>
      <c r="LUI253" s="165"/>
      <c r="LUJ253" s="165"/>
      <c r="LUK253" s="166"/>
      <c r="LUM253" s="164"/>
      <c r="LUN253" s="168"/>
      <c r="LUO253" s="168"/>
      <c r="LUP253" s="165"/>
      <c r="LUQ253" s="165"/>
      <c r="LUR253" s="165"/>
      <c r="LUS253" s="166"/>
      <c r="LUU253" s="164"/>
      <c r="LUV253" s="168"/>
      <c r="LUW253" s="168"/>
      <c r="LUX253" s="165"/>
      <c r="LUY253" s="165"/>
      <c r="LUZ253" s="165"/>
      <c r="LVA253" s="166"/>
      <c r="LVC253" s="164"/>
      <c r="LVD253" s="168"/>
      <c r="LVE253" s="168"/>
      <c r="LVF253" s="165"/>
      <c r="LVG253" s="165"/>
      <c r="LVH253" s="165"/>
      <c r="LVI253" s="166"/>
      <c r="LVK253" s="164"/>
      <c r="LVL253" s="168"/>
      <c r="LVM253" s="168"/>
      <c r="LVN253" s="165"/>
      <c r="LVO253" s="165"/>
      <c r="LVP253" s="165"/>
      <c r="LVQ253" s="166"/>
      <c r="LVS253" s="164"/>
      <c r="LVT253" s="168"/>
      <c r="LVU253" s="168"/>
      <c r="LVV253" s="165"/>
      <c r="LVW253" s="165"/>
      <c r="LVX253" s="165"/>
      <c r="LVY253" s="166"/>
      <c r="LWA253" s="164"/>
      <c r="LWB253" s="168"/>
      <c r="LWC253" s="168"/>
      <c r="LWD253" s="165"/>
      <c r="LWE253" s="165"/>
      <c r="LWF253" s="165"/>
      <c r="LWG253" s="166"/>
      <c r="LWI253" s="164"/>
      <c r="LWJ253" s="168"/>
      <c r="LWK253" s="168"/>
      <c r="LWL253" s="165"/>
      <c r="LWM253" s="165"/>
      <c r="LWN253" s="165"/>
      <c r="LWO253" s="166"/>
      <c r="LWQ253" s="164"/>
      <c r="LWR253" s="168"/>
      <c r="LWS253" s="168"/>
      <c r="LWT253" s="165"/>
      <c r="LWU253" s="165"/>
      <c r="LWV253" s="165"/>
      <c r="LWW253" s="166"/>
      <c r="LWY253" s="164"/>
      <c r="LWZ253" s="168"/>
      <c r="LXA253" s="168"/>
      <c r="LXB253" s="165"/>
      <c r="LXC253" s="165"/>
      <c r="LXD253" s="165"/>
      <c r="LXE253" s="166"/>
      <c r="LXG253" s="164"/>
      <c r="LXH253" s="168"/>
      <c r="LXI253" s="168"/>
      <c r="LXJ253" s="165"/>
      <c r="LXK253" s="165"/>
      <c r="LXL253" s="165"/>
      <c r="LXM253" s="166"/>
      <c r="LXO253" s="164"/>
      <c r="LXP253" s="168"/>
      <c r="LXQ253" s="168"/>
      <c r="LXR253" s="165"/>
      <c r="LXS253" s="165"/>
      <c r="LXT253" s="165"/>
      <c r="LXU253" s="166"/>
      <c r="LXW253" s="164"/>
      <c r="LXX253" s="168"/>
      <c r="LXY253" s="168"/>
      <c r="LXZ253" s="165"/>
      <c r="LYA253" s="165"/>
      <c r="LYB253" s="165"/>
      <c r="LYC253" s="166"/>
      <c r="LYE253" s="164"/>
      <c r="LYF253" s="168"/>
      <c r="LYG253" s="168"/>
      <c r="LYH253" s="165"/>
      <c r="LYI253" s="165"/>
      <c r="LYJ253" s="165"/>
      <c r="LYK253" s="166"/>
      <c r="LYM253" s="164"/>
      <c r="LYN253" s="168"/>
      <c r="LYO253" s="168"/>
      <c r="LYP253" s="165"/>
      <c r="LYQ253" s="165"/>
      <c r="LYR253" s="165"/>
      <c r="LYS253" s="166"/>
      <c r="LYU253" s="164"/>
      <c r="LYV253" s="168"/>
      <c r="LYW253" s="168"/>
      <c r="LYX253" s="165"/>
      <c r="LYY253" s="165"/>
      <c r="LYZ253" s="165"/>
      <c r="LZA253" s="166"/>
      <c r="LZC253" s="164"/>
      <c r="LZD253" s="168"/>
      <c r="LZE253" s="168"/>
      <c r="LZF253" s="165"/>
      <c r="LZG253" s="165"/>
      <c r="LZH253" s="165"/>
      <c r="LZI253" s="166"/>
      <c r="LZK253" s="164"/>
      <c r="LZL253" s="168"/>
      <c r="LZM253" s="168"/>
      <c r="LZN253" s="165"/>
      <c r="LZO253" s="165"/>
      <c r="LZP253" s="165"/>
      <c r="LZQ253" s="166"/>
      <c r="LZS253" s="164"/>
      <c r="LZT253" s="168"/>
      <c r="LZU253" s="168"/>
      <c r="LZV253" s="165"/>
      <c r="LZW253" s="165"/>
      <c r="LZX253" s="165"/>
      <c r="LZY253" s="166"/>
      <c r="MAA253" s="164"/>
      <c r="MAB253" s="168"/>
      <c r="MAC253" s="168"/>
      <c r="MAD253" s="165"/>
      <c r="MAE253" s="165"/>
      <c r="MAF253" s="165"/>
      <c r="MAG253" s="166"/>
      <c r="MAI253" s="164"/>
      <c r="MAJ253" s="168"/>
      <c r="MAK253" s="168"/>
      <c r="MAL253" s="165"/>
      <c r="MAM253" s="165"/>
      <c r="MAN253" s="165"/>
      <c r="MAO253" s="166"/>
      <c r="MAQ253" s="164"/>
      <c r="MAR253" s="168"/>
      <c r="MAS253" s="168"/>
      <c r="MAT253" s="165"/>
      <c r="MAU253" s="165"/>
      <c r="MAV253" s="165"/>
      <c r="MAW253" s="166"/>
      <c r="MAY253" s="164"/>
      <c r="MAZ253" s="168"/>
      <c r="MBA253" s="168"/>
      <c r="MBB253" s="165"/>
      <c r="MBC253" s="165"/>
      <c r="MBD253" s="165"/>
      <c r="MBE253" s="166"/>
      <c r="MBG253" s="164"/>
      <c r="MBH253" s="168"/>
      <c r="MBI253" s="168"/>
      <c r="MBJ253" s="165"/>
      <c r="MBK253" s="165"/>
      <c r="MBL253" s="165"/>
      <c r="MBM253" s="166"/>
      <c r="MBO253" s="164"/>
      <c r="MBP253" s="168"/>
      <c r="MBQ253" s="168"/>
      <c r="MBR253" s="165"/>
      <c r="MBS253" s="165"/>
      <c r="MBT253" s="165"/>
      <c r="MBU253" s="166"/>
      <c r="MBW253" s="164"/>
      <c r="MBX253" s="168"/>
      <c r="MBY253" s="168"/>
      <c r="MBZ253" s="165"/>
      <c r="MCA253" s="165"/>
      <c r="MCB253" s="165"/>
      <c r="MCC253" s="166"/>
      <c r="MCE253" s="164"/>
      <c r="MCF253" s="168"/>
      <c r="MCG253" s="168"/>
      <c r="MCH253" s="165"/>
      <c r="MCI253" s="165"/>
      <c r="MCJ253" s="165"/>
      <c r="MCK253" s="166"/>
      <c r="MCM253" s="164"/>
      <c r="MCN253" s="168"/>
      <c r="MCO253" s="168"/>
      <c r="MCP253" s="165"/>
      <c r="MCQ253" s="165"/>
      <c r="MCR253" s="165"/>
      <c r="MCS253" s="166"/>
      <c r="MCU253" s="164"/>
      <c r="MCV253" s="168"/>
      <c r="MCW253" s="168"/>
      <c r="MCX253" s="165"/>
      <c r="MCY253" s="165"/>
      <c r="MCZ253" s="165"/>
      <c r="MDA253" s="166"/>
      <c r="MDC253" s="164"/>
      <c r="MDD253" s="168"/>
      <c r="MDE253" s="168"/>
      <c r="MDF253" s="165"/>
      <c r="MDG253" s="165"/>
      <c r="MDH253" s="165"/>
      <c r="MDI253" s="166"/>
      <c r="MDK253" s="164"/>
      <c r="MDL253" s="168"/>
      <c r="MDM253" s="168"/>
      <c r="MDN253" s="165"/>
      <c r="MDO253" s="165"/>
      <c r="MDP253" s="165"/>
      <c r="MDQ253" s="166"/>
      <c r="MDS253" s="164"/>
      <c r="MDT253" s="168"/>
      <c r="MDU253" s="168"/>
      <c r="MDV253" s="165"/>
      <c r="MDW253" s="165"/>
      <c r="MDX253" s="165"/>
      <c r="MDY253" s="166"/>
      <c r="MEA253" s="164"/>
      <c r="MEB253" s="168"/>
      <c r="MEC253" s="168"/>
      <c r="MED253" s="165"/>
      <c r="MEE253" s="165"/>
      <c r="MEF253" s="165"/>
      <c r="MEG253" s="166"/>
      <c r="MEI253" s="164"/>
      <c r="MEJ253" s="168"/>
      <c r="MEK253" s="168"/>
      <c r="MEL253" s="165"/>
      <c r="MEM253" s="165"/>
      <c r="MEN253" s="165"/>
      <c r="MEO253" s="166"/>
      <c r="MEQ253" s="164"/>
      <c r="MER253" s="168"/>
      <c r="MES253" s="168"/>
      <c r="MET253" s="165"/>
      <c r="MEU253" s="165"/>
      <c r="MEV253" s="165"/>
      <c r="MEW253" s="166"/>
      <c r="MEY253" s="164"/>
      <c r="MEZ253" s="168"/>
      <c r="MFA253" s="168"/>
      <c r="MFB253" s="165"/>
      <c r="MFC253" s="165"/>
      <c r="MFD253" s="165"/>
      <c r="MFE253" s="166"/>
      <c r="MFG253" s="164"/>
      <c r="MFH253" s="168"/>
      <c r="MFI253" s="168"/>
      <c r="MFJ253" s="165"/>
      <c r="MFK253" s="165"/>
      <c r="MFL253" s="165"/>
      <c r="MFM253" s="166"/>
      <c r="MFO253" s="164"/>
      <c r="MFP253" s="168"/>
      <c r="MFQ253" s="168"/>
      <c r="MFR253" s="165"/>
      <c r="MFS253" s="165"/>
      <c r="MFT253" s="165"/>
      <c r="MFU253" s="166"/>
      <c r="MFW253" s="164"/>
      <c r="MFX253" s="168"/>
      <c r="MFY253" s="168"/>
      <c r="MFZ253" s="165"/>
      <c r="MGA253" s="165"/>
      <c r="MGB253" s="165"/>
      <c r="MGC253" s="166"/>
      <c r="MGE253" s="164"/>
      <c r="MGF253" s="168"/>
      <c r="MGG253" s="168"/>
      <c r="MGH253" s="165"/>
      <c r="MGI253" s="165"/>
      <c r="MGJ253" s="165"/>
      <c r="MGK253" s="166"/>
      <c r="MGM253" s="164"/>
      <c r="MGN253" s="168"/>
      <c r="MGO253" s="168"/>
      <c r="MGP253" s="165"/>
      <c r="MGQ253" s="165"/>
      <c r="MGR253" s="165"/>
      <c r="MGS253" s="166"/>
      <c r="MGU253" s="164"/>
      <c r="MGV253" s="168"/>
      <c r="MGW253" s="168"/>
      <c r="MGX253" s="165"/>
      <c r="MGY253" s="165"/>
      <c r="MGZ253" s="165"/>
      <c r="MHA253" s="166"/>
      <c r="MHC253" s="164"/>
      <c r="MHD253" s="168"/>
      <c r="MHE253" s="168"/>
      <c r="MHF253" s="165"/>
      <c r="MHG253" s="165"/>
      <c r="MHH253" s="165"/>
      <c r="MHI253" s="166"/>
      <c r="MHK253" s="164"/>
      <c r="MHL253" s="168"/>
      <c r="MHM253" s="168"/>
      <c r="MHN253" s="165"/>
      <c r="MHO253" s="165"/>
      <c r="MHP253" s="165"/>
      <c r="MHQ253" s="166"/>
      <c r="MHS253" s="164"/>
      <c r="MHT253" s="168"/>
      <c r="MHU253" s="168"/>
      <c r="MHV253" s="165"/>
      <c r="MHW253" s="165"/>
      <c r="MHX253" s="165"/>
      <c r="MHY253" s="166"/>
      <c r="MIA253" s="164"/>
      <c r="MIB253" s="168"/>
      <c r="MIC253" s="168"/>
      <c r="MID253" s="165"/>
      <c r="MIE253" s="165"/>
      <c r="MIF253" s="165"/>
      <c r="MIG253" s="166"/>
      <c r="MII253" s="164"/>
      <c r="MIJ253" s="168"/>
      <c r="MIK253" s="168"/>
      <c r="MIL253" s="165"/>
      <c r="MIM253" s="165"/>
      <c r="MIN253" s="165"/>
      <c r="MIO253" s="166"/>
      <c r="MIQ253" s="164"/>
      <c r="MIR253" s="168"/>
      <c r="MIS253" s="168"/>
      <c r="MIT253" s="165"/>
      <c r="MIU253" s="165"/>
      <c r="MIV253" s="165"/>
      <c r="MIW253" s="166"/>
      <c r="MIY253" s="164"/>
      <c r="MIZ253" s="168"/>
      <c r="MJA253" s="168"/>
      <c r="MJB253" s="165"/>
      <c r="MJC253" s="165"/>
      <c r="MJD253" s="165"/>
      <c r="MJE253" s="166"/>
      <c r="MJG253" s="164"/>
      <c r="MJH253" s="168"/>
      <c r="MJI253" s="168"/>
      <c r="MJJ253" s="165"/>
      <c r="MJK253" s="165"/>
      <c r="MJL253" s="165"/>
      <c r="MJM253" s="166"/>
      <c r="MJO253" s="164"/>
      <c r="MJP253" s="168"/>
      <c r="MJQ253" s="168"/>
      <c r="MJR253" s="165"/>
      <c r="MJS253" s="165"/>
      <c r="MJT253" s="165"/>
      <c r="MJU253" s="166"/>
      <c r="MJW253" s="164"/>
      <c r="MJX253" s="168"/>
      <c r="MJY253" s="168"/>
      <c r="MJZ253" s="165"/>
      <c r="MKA253" s="165"/>
      <c r="MKB253" s="165"/>
      <c r="MKC253" s="166"/>
      <c r="MKE253" s="164"/>
      <c r="MKF253" s="168"/>
      <c r="MKG253" s="168"/>
      <c r="MKH253" s="165"/>
      <c r="MKI253" s="165"/>
      <c r="MKJ253" s="165"/>
      <c r="MKK253" s="166"/>
      <c r="MKM253" s="164"/>
      <c r="MKN253" s="168"/>
      <c r="MKO253" s="168"/>
      <c r="MKP253" s="165"/>
      <c r="MKQ253" s="165"/>
      <c r="MKR253" s="165"/>
      <c r="MKS253" s="166"/>
      <c r="MKU253" s="164"/>
      <c r="MKV253" s="168"/>
      <c r="MKW253" s="168"/>
      <c r="MKX253" s="165"/>
      <c r="MKY253" s="165"/>
      <c r="MKZ253" s="165"/>
      <c r="MLA253" s="166"/>
      <c r="MLC253" s="164"/>
      <c r="MLD253" s="168"/>
      <c r="MLE253" s="168"/>
      <c r="MLF253" s="165"/>
      <c r="MLG253" s="165"/>
      <c r="MLH253" s="165"/>
      <c r="MLI253" s="166"/>
      <c r="MLK253" s="164"/>
      <c r="MLL253" s="168"/>
      <c r="MLM253" s="168"/>
      <c r="MLN253" s="165"/>
      <c r="MLO253" s="165"/>
      <c r="MLP253" s="165"/>
      <c r="MLQ253" s="166"/>
      <c r="MLS253" s="164"/>
      <c r="MLT253" s="168"/>
      <c r="MLU253" s="168"/>
      <c r="MLV253" s="165"/>
      <c r="MLW253" s="165"/>
      <c r="MLX253" s="165"/>
      <c r="MLY253" s="166"/>
      <c r="MMA253" s="164"/>
      <c r="MMB253" s="168"/>
      <c r="MMC253" s="168"/>
      <c r="MMD253" s="165"/>
      <c r="MME253" s="165"/>
      <c r="MMF253" s="165"/>
      <c r="MMG253" s="166"/>
      <c r="MMI253" s="164"/>
      <c r="MMJ253" s="168"/>
      <c r="MMK253" s="168"/>
      <c r="MML253" s="165"/>
      <c r="MMM253" s="165"/>
      <c r="MMN253" s="165"/>
      <c r="MMO253" s="166"/>
      <c r="MMQ253" s="164"/>
      <c r="MMR253" s="168"/>
      <c r="MMS253" s="168"/>
      <c r="MMT253" s="165"/>
      <c r="MMU253" s="165"/>
      <c r="MMV253" s="165"/>
      <c r="MMW253" s="166"/>
      <c r="MMY253" s="164"/>
      <c r="MMZ253" s="168"/>
      <c r="MNA253" s="168"/>
      <c r="MNB253" s="165"/>
      <c r="MNC253" s="165"/>
      <c r="MND253" s="165"/>
      <c r="MNE253" s="166"/>
      <c r="MNG253" s="164"/>
      <c r="MNH253" s="168"/>
      <c r="MNI253" s="168"/>
      <c r="MNJ253" s="165"/>
      <c r="MNK253" s="165"/>
      <c r="MNL253" s="165"/>
      <c r="MNM253" s="166"/>
      <c r="MNO253" s="164"/>
      <c r="MNP253" s="168"/>
      <c r="MNQ253" s="168"/>
      <c r="MNR253" s="165"/>
      <c r="MNS253" s="165"/>
      <c r="MNT253" s="165"/>
      <c r="MNU253" s="166"/>
      <c r="MNW253" s="164"/>
      <c r="MNX253" s="168"/>
      <c r="MNY253" s="168"/>
      <c r="MNZ253" s="165"/>
      <c r="MOA253" s="165"/>
      <c r="MOB253" s="165"/>
      <c r="MOC253" s="166"/>
      <c r="MOE253" s="164"/>
      <c r="MOF253" s="168"/>
      <c r="MOG253" s="168"/>
      <c r="MOH253" s="165"/>
      <c r="MOI253" s="165"/>
      <c r="MOJ253" s="165"/>
      <c r="MOK253" s="166"/>
      <c r="MOM253" s="164"/>
      <c r="MON253" s="168"/>
      <c r="MOO253" s="168"/>
      <c r="MOP253" s="165"/>
      <c r="MOQ253" s="165"/>
      <c r="MOR253" s="165"/>
      <c r="MOS253" s="166"/>
      <c r="MOU253" s="164"/>
      <c r="MOV253" s="168"/>
      <c r="MOW253" s="168"/>
      <c r="MOX253" s="165"/>
      <c r="MOY253" s="165"/>
      <c r="MOZ253" s="165"/>
      <c r="MPA253" s="166"/>
      <c r="MPC253" s="164"/>
      <c r="MPD253" s="168"/>
      <c r="MPE253" s="168"/>
      <c r="MPF253" s="165"/>
      <c r="MPG253" s="165"/>
      <c r="MPH253" s="165"/>
      <c r="MPI253" s="166"/>
      <c r="MPK253" s="164"/>
      <c r="MPL253" s="168"/>
      <c r="MPM253" s="168"/>
      <c r="MPN253" s="165"/>
      <c r="MPO253" s="165"/>
      <c r="MPP253" s="165"/>
      <c r="MPQ253" s="166"/>
      <c r="MPS253" s="164"/>
      <c r="MPT253" s="168"/>
      <c r="MPU253" s="168"/>
      <c r="MPV253" s="165"/>
      <c r="MPW253" s="165"/>
      <c r="MPX253" s="165"/>
      <c r="MPY253" s="166"/>
      <c r="MQA253" s="164"/>
      <c r="MQB253" s="168"/>
      <c r="MQC253" s="168"/>
      <c r="MQD253" s="165"/>
      <c r="MQE253" s="165"/>
      <c r="MQF253" s="165"/>
      <c r="MQG253" s="166"/>
      <c r="MQI253" s="164"/>
      <c r="MQJ253" s="168"/>
      <c r="MQK253" s="168"/>
      <c r="MQL253" s="165"/>
      <c r="MQM253" s="165"/>
      <c r="MQN253" s="165"/>
      <c r="MQO253" s="166"/>
      <c r="MQQ253" s="164"/>
      <c r="MQR253" s="168"/>
      <c r="MQS253" s="168"/>
      <c r="MQT253" s="165"/>
      <c r="MQU253" s="165"/>
      <c r="MQV253" s="165"/>
      <c r="MQW253" s="166"/>
      <c r="MQY253" s="164"/>
      <c r="MQZ253" s="168"/>
      <c r="MRA253" s="168"/>
      <c r="MRB253" s="165"/>
      <c r="MRC253" s="165"/>
      <c r="MRD253" s="165"/>
      <c r="MRE253" s="166"/>
      <c r="MRG253" s="164"/>
      <c r="MRH253" s="168"/>
      <c r="MRI253" s="168"/>
      <c r="MRJ253" s="165"/>
      <c r="MRK253" s="165"/>
      <c r="MRL253" s="165"/>
      <c r="MRM253" s="166"/>
      <c r="MRO253" s="164"/>
      <c r="MRP253" s="168"/>
      <c r="MRQ253" s="168"/>
      <c r="MRR253" s="165"/>
      <c r="MRS253" s="165"/>
      <c r="MRT253" s="165"/>
      <c r="MRU253" s="166"/>
      <c r="MRW253" s="164"/>
      <c r="MRX253" s="168"/>
      <c r="MRY253" s="168"/>
      <c r="MRZ253" s="165"/>
      <c r="MSA253" s="165"/>
      <c r="MSB253" s="165"/>
      <c r="MSC253" s="166"/>
      <c r="MSE253" s="164"/>
      <c r="MSF253" s="168"/>
      <c r="MSG253" s="168"/>
      <c r="MSH253" s="165"/>
      <c r="MSI253" s="165"/>
      <c r="MSJ253" s="165"/>
      <c r="MSK253" s="166"/>
      <c r="MSM253" s="164"/>
      <c r="MSN253" s="168"/>
      <c r="MSO253" s="168"/>
      <c r="MSP253" s="165"/>
      <c r="MSQ253" s="165"/>
      <c r="MSR253" s="165"/>
      <c r="MSS253" s="166"/>
      <c r="MSU253" s="164"/>
      <c r="MSV253" s="168"/>
      <c r="MSW253" s="168"/>
      <c r="MSX253" s="165"/>
      <c r="MSY253" s="165"/>
      <c r="MSZ253" s="165"/>
      <c r="MTA253" s="166"/>
      <c r="MTC253" s="164"/>
      <c r="MTD253" s="168"/>
      <c r="MTE253" s="168"/>
      <c r="MTF253" s="165"/>
      <c r="MTG253" s="165"/>
      <c r="MTH253" s="165"/>
      <c r="MTI253" s="166"/>
      <c r="MTK253" s="164"/>
      <c r="MTL253" s="168"/>
      <c r="MTM253" s="168"/>
      <c r="MTN253" s="165"/>
      <c r="MTO253" s="165"/>
      <c r="MTP253" s="165"/>
      <c r="MTQ253" s="166"/>
      <c r="MTS253" s="164"/>
      <c r="MTT253" s="168"/>
      <c r="MTU253" s="168"/>
      <c r="MTV253" s="165"/>
      <c r="MTW253" s="165"/>
      <c r="MTX253" s="165"/>
      <c r="MTY253" s="166"/>
      <c r="MUA253" s="164"/>
      <c r="MUB253" s="168"/>
      <c r="MUC253" s="168"/>
      <c r="MUD253" s="165"/>
      <c r="MUE253" s="165"/>
      <c r="MUF253" s="165"/>
      <c r="MUG253" s="166"/>
      <c r="MUI253" s="164"/>
      <c r="MUJ253" s="168"/>
      <c r="MUK253" s="168"/>
      <c r="MUL253" s="165"/>
      <c r="MUM253" s="165"/>
      <c r="MUN253" s="165"/>
      <c r="MUO253" s="166"/>
      <c r="MUQ253" s="164"/>
      <c r="MUR253" s="168"/>
      <c r="MUS253" s="168"/>
      <c r="MUT253" s="165"/>
      <c r="MUU253" s="165"/>
      <c r="MUV253" s="165"/>
      <c r="MUW253" s="166"/>
      <c r="MUY253" s="164"/>
      <c r="MUZ253" s="168"/>
      <c r="MVA253" s="168"/>
      <c r="MVB253" s="165"/>
      <c r="MVC253" s="165"/>
      <c r="MVD253" s="165"/>
      <c r="MVE253" s="166"/>
      <c r="MVG253" s="164"/>
      <c r="MVH253" s="168"/>
      <c r="MVI253" s="168"/>
      <c r="MVJ253" s="165"/>
      <c r="MVK253" s="165"/>
      <c r="MVL253" s="165"/>
      <c r="MVM253" s="166"/>
      <c r="MVO253" s="164"/>
      <c r="MVP253" s="168"/>
      <c r="MVQ253" s="168"/>
      <c r="MVR253" s="165"/>
      <c r="MVS253" s="165"/>
      <c r="MVT253" s="165"/>
      <c r="MVU253" s="166"/>
      <c r="MVW253" s="164"/>
      <c r="MVX253" s="168"/>
      <c r="MVY253" s="168"/>
      <c r="MVZ253" s="165"/>
      <c r="MWA253" s="165"/>
      <c r="MWB253" s="165"/>
      <c r="MWC253" s="166"/>
      <c r="MWE253" s="164"/>
      <c r="MWF253" s="168"/>
      <c r="MWG253" s="168"/>
      <c r="MWH253" s="165"/>
      <c r="MWI253" s="165"/>
      <c r="MWJ253" s="165"/>
      <c r="MWK253" s="166"/>
      <c r="MWM253" s="164"/>
      <c r="MWN253" s="168"/>
      <c r="MWO253" s="168"/>
      <c r="MWP253" s="165"/>
      <c r="MWQ253" s="165"/>
      <c r="MWR253" s="165"/>
      <c r="MWS253" s="166"/>
      <c r="MWU253" s="164"/>
      <c r="MWV253" s="168"/>
      <c r="MWW253" s="168"/>
      <c r="MWX253" s="165"/>
      <c r="MWY253" s="165"/>
      <c r="MWZ253" s="165"/>
      <c r="MXA253" s="166"/>
      <c r="MXC253" s="164"/>
      <c r="MXD253" s="168"/>
      <c r="MXE253" s="168"/>
      <c r="MXF253" s="165"/>
      <c r="MXG253" s="165"/>
      <c r="MXH253" s="165"/>
      <c r="MXI253" s="166"/>
      <c r="MXK253" s="164"/>
      <c r="MXL253" s="168"/>
      <c r="MXM253" s="168"/>
      <c r="MXN253" s="165"/>
      <c r="MXO253" s="165"/>
      <c r="MXP253" s="165"/>
      <c r="MXQ253" s="166"/>
      <c r="MXS253" s="164"/>
      <c r="MXT253" s="168"/>
      <c r="MXU253" s="168"/>
      <c r="MXV253" s="165"/>
      <c r="MXW253" s="165"/>
      <c r="MXX253" s="165"/>
      <c r="MXY253" s="166"/>
      <c r="MYA253" s="164"/>
      <c r="MYB253" s="168"/>
      <c r="MYC253" s="168"/>
      <c r="MYD253" s="165"/>
      <c r="MYE253" s="165"/>
      <c r="MYF253" s="165"/>
      <c r="MYG253" s="166"/>
      <c r="MYI253" s="164"/>
      <c r="MYJ253" s="168"/>
      <c r="MYK253" s="168"/>
      <c r="MYL253" s="165"/>
      <c r="MYM253" s="165"/>
      <c r="MYN253" s="165"/>
      <c r="MYO253" s="166"/>
      <c r="MYQ253" s="164"/>
      <c r="MYR253" s="168"/>
      <c r="MYS253" s="168"/>
      <c r="MYT253" s="165"/>
      <c r="MYU253" s="165"/>
      <c r="MYV253" s="165"/>
      <c r="MYW253" s="166"/>
      <c r="MYY253" s="164"/>
      <c r="MYZ253" s="168"/>
      <c r="MZA253" s="168"/>
      <c r="MZB253" s="165"/>
      <c r="MZC253" s="165"/>
      <c r="MZD253" s="165"/>
      <c r="MZE253" s="166"/>
      <c r="MZG253" s="164"/>
      <c r="MZH253" s="168"/>
      <c r="MZI253" s="168"/>
      <c r="MZJ253" s="165"/>
      <c r="MZK253" s="165"/>
      <c r="MZL253" s="165"/>
      <c r="MZM253" s="166"/>
      <c r="MZO253" s="164"/>
      <c r="MZP253" s="168"/>
      <c r="MZQ253" s="168"/>
      <c r="MZR253" s="165"/>
      <c r="MZS253" s="165"/>
      <c r="MZT253" s="165"/>
      <c r="MZU253" s="166"/>
      <c r="MZW253" s="164"/>
      <c r="MZX253" s="168"/>
      <c r="MZY253" s="168"/>
      <c r="MZZ253" s="165"/>
      <c r="NAA253" s="165"/>
      <c r="NAB253" s="165"/>
      <c r="NAC253" s="166"/>
      <c r="NAE253" s="164"/>
      <c r="NAF253" s="168"/>
      <c r="NAG253" s="168"/>
      <c r="NAH253" s="165"/>
      <c r="NAI253" s="165"/>
      <c r="NAJ253" s="165"/>
      <c r="NAK253" s="166"/>
      <c r="NAM253" s="164"/>
      <c r="NAN253" s="168"/>
      <c r="NAO253" s="168"/>
      <c r="NAP253" s="165"/>
      <c r="NAQ253" s="165"/>
      <c r="NAR253" s="165"/>
      <c r="NAS253" s="166"/>
      <c r="NAU253" s="164"/>
      <c r="NAV253" s="168"/>
      <c r="NAW253" s="168"/>
      <c r="NAX253" s="165"/>
      <c r="NAY253" s="165"/>
      <c r="NAZ253" s="165"/>
      <c r="NBA253" s="166"/>
      <c r="NBC253" s="164"/>
      <c r="NBD253" s="168"/>
      <c r="NBE253" s="168"/>
      <c r="NBF253" s="165"/>
      <c r="NBG253" s="165"/>
      <c r="NBH253" s="165"/>
      <c r="NBI253" s="166"/>
      <c r="NBK253" s="164"/>
      <c r="NBL253" s="168"/>
      <c r="NBM253" s="168"/>
      <c r="NBN253" s="165"/>
      <c r="NBO253" s="165"/>
      <c r="NBP253" s="165"/>
      <c r="NBQ253" s="166"/>
      <c r="NBS253" s="164"/>
      <c r="NBT253" s="168"/>
      <c r="NBU253" s="168"/>
      <c r="NBV253" s="165"/>
      <c r="NBW253" s="165"/>
      <c r="NBX253" s="165"/>
      <c r="NBY253" s="166"/>
      <c r="NCA253" s="164"/>
      <c r="NCB253" s="168"/>
      <c r="NCC253" s="168"/>
      <c r="NCD253" s="165"/>
      <c r="NCE253" s="165"/>
      <c r="NCF253" s="165"/>
      <c r="NCG253" s="166"/>
      <c r="NCI253" s="164"/>
      <c r="NCJ253" s="168"/>
      <c r="NCK253" s="168"/>
      <c r="NCL253" s="165"/>
      <c r="NCM253" s="165"/>
      <c r="NCN253" s="165"/>
      <c r="NCO253" s="166"/>
      <c r="NCQ253" s="164"/>
      <c r="NCR253" s="168"/>
      <c r="NCS253" s="168"/>
      <c r="NCT253" s="165"/>
      <c r="NCU253" s="165"/>
      <c r="NCV253" s="165"/>
      <c r="NCW253" s="166"/>
      <c r="NCY253" s="164"/>
      <c r="NCZ253" s="168"/>
      <c r="NDA253" s="168"/>
      <c r="NDB253" s="165"/>
      <c r="NDC253" s="165"/>
      <c r="NDD253" s="165"/>
      <c r="NDE253" s="166"/>
      <c r="NDG253" s="164"/>
      <c r="NDH253" s="168"/>
      <c r="NDI253" s="168"/>
      <c r="NDJ253" s="165"/>
      <c r="NDK253" s="165"/>
      <c r="NDL253" s="165"/>
      <c r="NDM253" s="166"/>
      <c r="NDO253" s="164"/>
      <c r="NDP253" s="168"/>
      <c r="NDQ253" s="168"/>
      <c r="NDR253" s="165"/>
      <c r="NDS253" s="165"/>
      <c r="NDT253" s="165"/>
      <c r="NDU253" s="166"/>
      <c r="NDW253" s="164"/>
      <c r="NDX253" s="168"/>
      <c r="NDY253" s="168"/>
      <c r="NDZ253" s="165"/>
      <c r="NEA253" s="165"/>
      <c r="NEB253" s="165"/>
      <c r="NEC253" s="166"/>
      <c r="NEE253" s="164"/>
      <c r="NEF253" s="168"/>
      <c r="NEG253" s="168"/>
      <c r="NEH253" s="165"/>
      <c r="NEI253" s="165"/>
      <c r="NEJ253" s="165"/>
      <c r="NEK253" s="166"/>
      <c r="NEM253" s="164"/>
      <c r="NEN253" s="168"/>
      <c r="NEO253" s="168"/>
      <c r="NEP253" s="165"/>
      <c r="NEQ253" s="165"/>
      <c r="NER253" s="165"/>
      <c r="NES253" s="166"/>
      <c r="NEU253" s="164"/>
      <c r="NEV253" s="168"/>
      <c r="NEW253" s="168"/>
      <c r="NEX253" s="165"/>
      <c r="NEY253" s="165"/>
      <c r="NEZ253" s="165"/>
      <c r="NFA253" s="166"/>
      <c r="NFC253" s="164"/>
      <c r="NFD253" s="168"/>
      <c r="NFE253" s="168"/>
      <c r="NFF253" s="165"/>
      <c r="NFG253" s="165"/>
      <c r="NFH253" s="165"/>
      <c r="NFI253" s="166"/>
      <c r="NFK253" s="164"/>
      <c r="NFL253" s="168"/>
      <c r="NFM253" s="168"/>
      <c r="NFN253" s="165"/>
      <c r="NFO253" s="165"/>
      <c r="NFP253" s="165"/>
      <c r="NFQ253" s="166"/>
      <c r="NFS253" s="164"/>
      <c r="NFT253" s="168"/>
      <c r="NFU253" s="168"/>
      <c r="NFV253" s="165"/>
      <c r="NFW253" s="165"/>
      <c r="NFX253" s="165"/>
      <c r="NFY253" s="166"/>
      <c r="NGA253" s="164"/>
      <c r="NGB253" s="168"/>
      <c r="NGC253" s="168"/>
      <c r="NGD253" s="165"/>
      <c r="NGE253" s="165"/>
      <c r="NGF253" s="165"/>
      <c r="NGG253" s="166"/>
      <c r="NGI253" s="164"/>
      <c r="NGJ253" s="168"/>
      <c r="NGK253" s="168"/>
      <c r="NGL253" s="165"/>
      <c r="NGM253" s="165"/>
      <c r="NGN253" s="165"/>
      <c r="NGO253" s="166"/>
      <c r="NGQ253" s="164"/>
      <c r="NGR253" s="168"/>
      <c r="NGS253" s="168"/>
      <c r="NGT253" s="165"/>
      <c r="NGU253" s="165"/>
      <c r="NGV253" s="165"/>
      <c r="NGW253" s="166"/>
      <c r="NGY253" s="164"/>
      <c r="NGZ253" s="168"/>
      <c r="NHA253" s="168"/>
      <c r="NHB253" s="165"/>
      <c r="NHC253" s="165"/>
      <c r="NHD253" s="165"/>
      <c r="NHE253" s="166"/>
      <c r="NHG253" s="164"/>
      <c r="NHH253" s="168"/>
      <c r="NHI253" s="168"/>
      <c r="NHJ253" s="165"/>
      <c r="NHK253" s="165"/>
      <c r="NHL253" s="165"/>
      <c r="NHM253" s="166"/>
      <c r="NHO253" s="164"/>
      <c r="NHP253" s="168"/>
      <c r="NHQ253" s="168"/>
      <c r="NHR253" s="165"/>
      <c r="NHS253" s="165"/>
      <c r="NHT253" s="165"/>
      <c r="NHU253" s="166"/>
      <c r="NHW253" s="164"/>
      <c r="NHX253" s="168"/>
      <c r="NHY253" s="168"/>
      <c r="NHZ253" s="165"/>
      <c r="NIA253" s="165"/>
      <c r="NIB253" s="165"/>
      <c r="NIC253" s="166"/>
      <c r="NIE253" s="164"/>
      <c r="NIF253" s="168"/>
      <c r="NIG253" s="168"/>
      <c r="NIH253" s="165"/>
      <c r="NII253" s="165"/>
      <c r="NIJ253" s="165"/>
      <c r="NIK253" s="166"/>
      <c r="NIM253" s="164"/>
      <c r="NIN253" s="168"/>
      <c r="NIO253" s="168"/>
      <c r="NIP253" s="165"/>
      <c r="NIQ253" s="165"/>
      <c r="NIR253" s="165"/>
      <c r="NIS253" s="166"/>
      <c r="NIU253" s="164"/>
      <c r="NIV253" s="168"/>
      <c r="NIW253" s="168"/>
      <c r="NIX253" s="165"/>
      <c r="NIY253" s="165"/>
      <c r="NIZ253" s="165"/>
      <c r="NJA253" s="166"/>
      <c r="NJC253" s="164"/>
      <c r="NJD253" s="168"/>
      <c r="NJE253" s="168"/>
      <c r="NJF253" s="165"/>
      <c r="NJG253" s="165"/>
      <c r="NJH253" s="165"/>
      <c r="NJI253" s="166"/>
      <c r="NJK253" s="164"/>
      <c r="NJL253" s="168"/>
      <c r="NJM253" s="168"/>
      <c r="NJN253" s="165"/>
      <c r="NJO253" s="165"/>
      <c r="NJP253" s="165"/>
      <c r="NJQ253" s="166"/>
      <c r="NJS253" s="164"/>
      <c r="NJT253" s="168"/>
      <c r="NJU253" s="168"/>
      <c r="NJV253" s="165"/>
      <c r="NJW253" s="165"/>
      <c r="NJX253" s="165"/>
      <c r="NJY253" s="166"/>
      <c r="NKA253" s="164"/>
      <c r="NKB253" s="168"/>
      <c r="NKC253" s="168"/>
      <c r="NKD253" s="165"/>
      <c r="NKE253" s="165"/>
      <c r="NKF253" s="165"/>
      <c r="NKG253" s="166"/>
      <c r="NKI253" s="164"/>
      <c r="NKJ253" s="168"/>
      <c r="NKK253" s="168"/>
      <c r="NKL253" s="165"/>
      <c r="NKM253" s="165"/>
      <c r="NKN253" s="165"/>
      <c r="NKO253" s="166"/>
      <c r="NKQ253" s="164"/>
      <c r="NKR253" s="168"/>
      <c r="NKS253" s="168"/>
      <c r="NKT253" s="165"/>
      <c r="NKU253" s="165"/>
      <c r="NKV253" s="165"/>
      <c r="NKW253" s="166"/>
      <c r="NKY253" s="164"/>
      <c r="NKZ253" s="168"/>
      <c r="NLA253" s="168"/>
      <c r="NLB253" s="165"/>
      <c r="NLC253" s="165"/>
      <c r="NLD253" s="165"/>
      <c r="NLE253" s="166"/>
      <c r="NLG253" s="164"/>
      <c r="NLH253" s="168"/>
      <c r="NLI253" s="168"/>
      <c r="NLJ253" s="165"/>
      <c r="NLK253" s="165"/>
      <c r="NLL253" s="165"/>
      <c r="NLM253" s="166"/>
      <c r="NLO253" s="164"/>
      <c r="NLP253" s="168"/>
      <c r="NLQ253" s="168"/>
      <c r="NLR253" s="165"/>
      <c r="NLS253" s="165"/>
      <c r="NLT253" s="165"/>
      <c r="NLU253" s="166"/>
      <c r="NLW253" s="164"/>
      <c r="NLX253" s="168"/>
      <c r="NLY253" s="168"/>
      <c r="NLZ253" s="165"/>
      <c r="NMA253" s="165"/>
      <c r="NMB253" s="165"/>
      <c r="NMC253" s="166"/>
      <c r="NME253" s="164"/>
      <c r="NMF253" s="168"/>
      <c r="NMG253" s="168"/>
      <c r="NMH253" s="165"/>
      <c r="NMI253" s="165"/>
      <c r="NMJ253" s="165"/>
      <c r="NMK253" s="166"/>
      <c r="NMM253" s="164"/>
      <c r="NMN253" s="168"/>
      <c r="NMO253" s="168"/>
      <c r="NMP253" s="165"/>
      <c r="NMQ253" s="165"/>
      <c r="NMR253" s="165"/>
      <c r="NMS253" s="166"/>
      <c r="NMU253" s="164"/>
      <c r="NMV253" s="168"/>
      <c r="NMW253" s="168"/>
      <c r="NMX253" s="165"/>
      <c r="NMY253" s="165"/>
      <c r="NMZ253" s="165"/>
      <c r="NNA253" s="166"/>
      <c r="NNC253" s="164"/>
      <c r="NND253" s="168"/>
      <c r="NNE253" s="168"/>
      <c r="NNF253" s="165"/>
      <c r="NNG253" s="165"/>
      <c r="NNH253" s="165"/>
      <c r="NNI253" s="166"/>
      <c r="NNK253" s="164"/>
      <c r="NNL253" s="168"/>
      <c r="NNM253" s="168"/>
      <c r="NNN253" s="165"/>
      <c r="NNO253" s="165"/>
      <c r="NNP253" s="165"/>
      <c r="NNQ253" s="166"/>
      <c r="NNS253" s="164"/>
      <c r="NNT253" s="168"/>
      <c r="NNU253" s="168"/>
      <c r="NNV253" s="165"/>
      <c r="NNW253" s="165"/>
      <c r="NNX253" s="165"/>
      <c r="NNY253" s="166"/>
      <c r="NOA253" s="164"/>
      <c r="NOB253" s="168"/>
      <c r="NOC253" s="168"/>
      <c r="NOD253" s="165"/>
      <c r="NOE253" s="165"/>
      <c r="NOF253" s="165"/>
      <c r="NOG253" s="166"/>
      <c r="NOI253" s="164"/>
      <c r="NOJ253" s="168"/>
      <c r="NOK253" s="168"/>
      <c r="NOL253" s="165"/>
      <c r="NOM253" s="165"/>
      <c r="NON253" s="165"/>
      <c r="NOO253" s="166"/>
      <c r="NOQ253" s="164"/>
      <c r="NOR253" s="168"/>
      <c r="NOS253" s="168"/>
      <c r="NOT253" s="165"/>
      <c r="NOU253" s="165"/>
      <c r="NOV253" s="165"/>
      <c r="NOW253" s="166"/>
      <c r="NOY253" s="164"/>
      <c r="NOZ253" s="168"/>
      <c r="NPA253" s="168"/>
      <c r="NPB253" s="165"/>
      <c r="NPC253" s="165"/>
      <c r="NPD253" s="165"/>
      <c r="NPE253" s="166"/>
      <c r="NPG253" s="164"/>
      <c r="NPH253" s="168"/>
      <c r="NPI253" s="168"/>
      <c r="NPJ253" s="165"/>
      <c r="NPK253" s="165"/>
      <c r="NPL253" s="165"/>
      <c r="NPM253" s="166"/>
      <c r="NPO253" s="164"/>
      <c r="NPP253" s="168"/>
      <c r="NPQ253" s="168"/>
      <c r="NPR253" s="165"/>
      <c r="NPS253" s="165"/>
      <c r="NPT253" s="165"/>
      <c r="NPU253" s="166"/>
      <c r="NPW253" s="164"/>
      <c r="NPX253" s="168"/>
      <c r="NPY253" s="168"/>
      <c r="NPZ253" s="165"/>
      <c r="NQA253" s="165"/>
      <c r="NQB253" s="165"/>
      <c r="NQC253" s="166"/>
      <c r="NQE253" s="164"/>
      <c r="NQF253" s="168"/>
      <c r="NQG253" s="168"/>
      <c r="NQH253" s="165"/>
      <c r="NQI253" s="165"/>
      <c r="NQJ253" s="165"/>
      <c r="NQK253" s="166"/>
      <c r="NQM253" s="164"/>
      <c r="NQN253" s="168"/>
      <c r="NQO253" s="168"/>
      <c r="NQP253" s="165"/>
      <c r="NQQ253" s="165"/>
      <c r="NQR253" s="165"/>
      <c r="NQS253" s="166"/>
      <c r="NQU253" s="164"/>
      <c r="NQV253" s="168"/>
      <c r="NQW253" s="168"/>
      <c r="NQX253" s="165"/>
      <c r="NQY253" s="165"/>
      <c r="NQZ253" s="165"/>
      <c r="NRA253" s="166"/>
      <c r="NRC253" s="164"/>
      <c r="NRD253" s="168"/>
      <c r="NRE253" s="168"/>
      <c r="NRF253" s="165"/>
      <c r="NRG253" s="165"/>
      <c r="NRH253" s="165"/>
      <c r="NRI253" s="166"/>
      <c r="NRK253" s="164"/>
      <c r="NRL253" s="168"/>
      <c r="NRM253" s="168"/>
      <c r="NRN253" s="165"/>
      <c r="NRO253" s="165"/>
      <c r="NRP253" s="165"/>
      <c r="NRQ253" s="166"/>
      <c r="NRS253" s="164"/>
      <c r="NRT253" s="168"/>
      <c r="NRU253" s="168"/>
      <c r="NRV253" s="165"/>
      <c r="NRW253" s="165"/>
      <c r="NRX253" s="165"/>
      <c r="NRY253" s="166"/>
      <c r="NSA253" s="164"/>
      <c r="NSB253" s="168"/>
      <c r="NSC253" s="168"/>
      <c r="NSD253" s="165"/>
      <c r="NSE253" s="165"/>
      <c r="NSF253" s="165"/>
      <c r="NSG253" s="166"/>
      <c r="NSI253" s="164"/>
      <c r="NSJ253" s="168"/>
      <c r="NSK253" s="168"/>
      <c r="NSL253" s="165"/>
      <c r="NSM253" s="165"/>
      <c r="NSN253" s="165"/>
      <c r="NSO253" s="166"/>
      <c r="NSQ253" s="164"/>
      <c r="NSR253" s="168"/>
      <c r="NSS253" s="168"/>
      <c r="NST253" s="165"/>
      <c r="NSU253" s="165"/>
      <c r="NSV253" s="165"/>
      <c r="NSW253" s="166"/>
      <c r="NSY253" s="164"/>
      <c r="NSZ253" s="168"/>
      <c r="NTA253" s="168"/>
      <c r="NTB253" s="165"/>
      <c r="NTC253" s="165"/>
      <c r="NTD253" s="165"/>
      <c r="NTE253" s="166"/>
      <c r="NTG253" s="164"/>
      <c r="NTH253" s="168"/>
      <c r="NTI253" s="168"/>
      <c r="NTJ253" s="165"/>
      <c r="NTK253" s="165"/>
      <c r="NTL253" s="165"/>
      <c r="NTM253" s="166"/>
      <c r="NTO253" s="164"/>
      <c r="NTP253" s="168"/>
      <c r="NTQ253" s="168"/>
      <c r="NTR253" s="165"/>
      <c r="NTS253" s="165"/>
      <c r="NTT253" s="165"/>
      <c r="NTU253" s="166"/>
      <c r="NTW253" s="164"/>
      <c r="NTX253" s="168"/>
      <c r="NTY253" s="168"/>
      <c r="NTZ253" s="165"/>
      <c r="NUA253" s="165"/>
      <c r="NUB253" s="165"/>
      <c r="NUC253" s="166"/>
      <c r="NUE253" s="164"/>
      <c r="NUF253" s="168"/>
      <c r="NUG253" s="168"/>
      <c r="NUH253" s="165"/>
      <c r="NUI253" s="165"/>
      <c r="NUJ253" s="165"/>
      <c r="NUK253" s="166"/>
      <c r="NUM253" s="164"/>
      <c r="NUN253" s="168"/>
      <c r="NUO253" s="168"/>
      <c r="NUP253" s="165"/>
      <c r="NUQ253" s="165"/>
      <c r="NUR253" s="165"/>
      <c r="NUS253" s="166"/>
      <c r="NUU253" s="164"/>
      <c r="NUV253" s="168"/>
      <c r="NUW253" s="168"/>
      <c r="NUX253" s="165"/>
      <c r="NUY253" s="165"/>
      <c r="NUZ253" s="165"/>
      <c r="NVA253" s="166"/>
      <c r="NVC253" s="164"/>
      <c r="NVD253" s="168"/>
      <c r="NVE253" s="168"/>
      <c r="NVF253" s="165"/>
      <c r="NVG253" s="165"/>
      <c r="NVH253" s="165"/>
      <c r="NVI253" s="166"/>
      <c r="NVK253" s="164"/>
      <c r="NVL253" s="168"/>
      <c r="NVM253" s="168"/>
      <c r="NVN253" s="165"/>
      <c r="NVO253" s="165"/>
      <c r="NVP253" s="165"/>
      <c r="NVQ253" s="166"/>
      <c r="NVS253" s="164"/>
      <c r="NVT253" s="168"/>
      <c r="NVU253" s="168"/>
      <c r="NVV253" s="165"/>
      <c r="NVW253" s="165"/>
      <c r="NVX253" s="165"/>
      <c r="NVY253" s="166"/>
      <c r="NWA253" s="164"/>
      <c r="NWB253" s="168"/>
      <c r="NWC253" s="168"/>
      <c r="NWD253" s="165"/>
      <c r="NWE253" s="165"/>
      <c r="NWF253" s="165"/>
      <c r="NWG253" s="166"/>
      <c r="NWI253" s="164"/>
      <c r="NWJ253" s="168"/>
      <c r="NWK253" s="168"/>
      <c r="NWL253" s="165"/>
      <c r="NWM253" s="165"/>
      <c r="NWN253" s="165"/>
      <c r="NWO253" s="166"/>
      <c r="NWQ253" s="164"/>
      <c r="NWR253" s="168"/>
      <c r="NWS253" s="168"/>
      <c r="NWT253" s="165"/>
      <c r="NWU253" s="165"/>
      <c r="NWV253" s="165"/>
      <c r="NWW253" s="166"/>
      <c r="NWY253" s="164"/>
      <c r="NWZ253" s="168"/>
      <c r="NXA253" s="168"/>
      <c r="NXB253" s="165"/>
      <c r="NXC253" s="165"/>
      <c r="NXD253" s="165"/>
      <c r="NXE253" s="166"/>
      <c r="NXG253" s="164"/>
      <c r="NXH253" s="168"/>
      <c r="NXI253" s="168"/>
      <c r="NXJ253" s="165"/>
      <c r="NXK253" s="165"/>
      <c r="NXL253" s="165"/>
      <c r="NXM253" s="166"/>
      <c r="NXO253" s="164"/>
      <c r="NXP253" s="168"/>
      <c r="NXQ253" s="168"/>
      <c r="NXR253" s="165"/>
      <c r="NXS253" s="165"/>
      <c r="NXT253" s="165"/>
      <c r="NXU253" s="166"/>
      <c r="NXW253" s="164"/>
      <c r="NXX253" s="168"/>
      <c r="NXY253" s="168"/>
      <c r="NXZ253" s="165"/>
      <c r="NYA253" s="165"/>
      <c r="NYB253" s="165"/>
      <c r="NYC253" s="166"/>
      <c r="NYE253" s="164"/>
      <c r="NYF253" s="168"/>
      <c r="NYG253" s="168"/>
      <c r="NYH253" s="165"/>
      <c r="NYI253" s="165"/>
      <c r="NYJ253" s="165"/>
      <c r="NYK253" s="166"/>
      <c r="NYM253" s="164"/>
      <c r="NYN253" s="168"/>
      <c r="NYO253" s="168"/>
      <c r="NYP253" s="165"/>
      <c r="NYQ253" s="165"/>
      <c r="NYR253" s="165"/>
      <c r="NYS253" s="166"/>
      <c r="NYU253" s="164"/>
      <c r="NYV253" s="168"/>
      <c r="NYW253" s="168"/>
      <c r="NYX253" s="165"/>
      <c r="NYY253" s="165"/>
      <c r="NYZ253" s="165"/>
      <c r="NZA253" s="166"/>
      <c r="NZC253" s="164"/>
      <c r="NZD253" s="168"/>
      <c r="NZE253" s="168"/>
      <c r="NZF253" s="165"/>
      <c r="NZG253" s="165"/>
      <c r="NZH253" s="165"/>
      <c r="NZI253" s="166"/>
      <c r="NZK253" s="164"/>
      <c r="NZL253" s="168"/>
      <c r="NZM253" s="168"/>
      <c r="NZN253" s="165"/>
      <c r="NZO253" s="165"/>
      <c r="NZP253" s="165"/>
      <c r="NZQ253" s="166"/>
      <c r="NZS253" s="164"/>
      <c r="NZT253" s="168"/>
      <c r="NZU253" s="168"/>
      <c r="NZV253" s="165"/>
      <c r="NZW253" s="165"/>
      <c r="NZX253" s="165"/>
      <c r="NZY253" s="166"/>
      <c r="OAA253" s="164"/>
      <c r="OAB253" s="168"/>
      <c r="OAC253" s="168"/>
      <c r="OAD253" s="165"/>
      <c r="OAE253" s="165"/>
      <c r="OAF253" s="165"/>
      <c r="OAG253" s="166"/>
      <c r="OAI253" s="164"/>
      <c r="OAJ253" s="168"/>
      <c r="OAK253" s="168"/>
      <c r="OAL253" s="165"/>
      <c r="OAM253" s="165"/>
      <c r="OAN253" s="165"/>
      <c r="OAO253" s="166"/>
      <c r="OAQ253" s="164"/>
      <c r="OAR253" s="168"/>
      <c r="OAS253" s="168"/>
      <c r="OAT253" s="165"/>
      <c r="OAU253" s="165"/>
      <c r="OAV253" s="165"/>
      <c r="OAW253" s="166"/>
      <c r="OAY253" s="164"/>
      <c r="OAZ253" s="168"/>
      <c r="OBA253" s="168"/>
      <c r="OBB253" s="165"/>
      <c r="OBC253" s="165"/>
      <c r="OBD253" s="165"/>
      <c r="OBE253" s="166"/>
      <c r="OBG253" s="164"/>
      <c r="OBH253" s="168"/>
      <c r="OBI253" s="168"/>
      <c r="OBJ253" s="165"/>
      <c r="OBK253" s="165"/>
      <c r="OBL253" s="165"/>
      <c r="OBM253" s="166"/>
      <c r="OBO253" s="164"/>
      <c r="OBP253" s="168"/>
      <c r="OBQ253" s="168"/>
      <c r="OBR253" s="165"/>
      <c r="OBS253" s="165"/>
      <c r="OBT253" s="165"/>
      <c r="OBU253" s="166"/>
      <c r="OBW253" s="164"/>
      <c r="OBX253" s="168"/>
      <c r="OBY253" s="168"/>
      <c r="OBZ253" s="165"/>
      <c r="OCA253" s="165"/>
      <c r="OCB253" s="165"/>
      <c r="OCC253" s="166"/>
      <c r="OCE253" s="164"/>
      <c r="OCF253" s="168"/>
      <c r="OCG253" s="168"/>
      <c r="OCH253" s="165"/>
      <c r="OCI253" s="165"/>
      <c r="OCJ253" s="165"/>
      <c r="OCK253" s="166"/>
      <c r="OCM253" s="164"/>
      <c r="OCN253" s="168"/>
      <c r="OCO253" s="168"/>
      <c r="OCP253" s="165"/>
      <c r="OCQ253" s="165"/>
      <c r="OCR253" s="165"/>
      <c r="OCS253" s="166"/>
      <c r="OCU253" s="164"/>
      <c r="OCV253" s="168"/>
      <c r="OCW253" s="168"/>
      <c r="OCX253" s="165"/>
      <c r="OCY253" s="165"/>
      <c r="OCZ253" s="165"/>
      <c r="ODA253" s="166"/>
      <c r="ODC253" s="164"/>
      <c r="ODD253" s="168"/>
      <c r="ODE253" s="168"/>
      <c r="ODF253" s="165"/>
      <c r="ODG253" s="165"/>
      <c r="ODH253" s="165"/>
      <c r="ODI253" s="166"/>
      <c r="ODK253" s="164"/>
      <c r="ODL253" s="168"/>
      <c r="ODM253" s="168"/>
      <c r="ODN253" s="165"/>
      <c r="ODO253" s="165"/>
      <c r="ODP253" s="165"/>
      <c r="ODQ253" s="166"/>
      <c r="ODS253" s="164"/>
      <c r="ODT253" s="168"/>
      <c r="ODU253" s="168"/>
      <c r="ODV253" s="165"/>
      <c r="ODW253" s="165"/>
      <c r="ODX253" s="165"/>
      <c r="ODY253" s="166"/>
      <c r="OEA253" s="164"/>
      <c r="OEB253" s="168"/>
      <c r="OEC253" s="168"/>
      <c r="OED253" s="165"/>
      <c r="OEE253" s="165"/>
      <c r="OEF253" s="165"/>
      <c r="OEG253" s="166"/>
      <c r="OEI253" s="164"/>
      <c r="OEJ253" s="168"/>
      <c r="OEK253" s="168"/>
      <c r="OEL253" s="165"/>
      <c r="OEM253" s="165"/>
      <c r="OEN253" s="165"/>
      <c r="OEO253" s="166"/>
      <c r="OEQ253" s="164"/>
      <c r="OER253" s="168"/>
      <c r="OES253" s="168"/>
      <c r="OET253" s="165"/>
      <c r="OEU253" s="165"/>
      <c r="OEV253" s="165"/>
      <c r="OEW253" s="166"/>
      <c r="OEY253" s="164"/>
      <c r="OEZ253" s="168"/>
      <c r="OFA253" s="168"/>
      <c r="OFB253" s="165"/>
      <c r="OFC253" s="165"/>
      <c r="OFD253" s="165"/>
      <c r="OFE253" s="166"/>
      <c r="OFG253" s="164"/>
      <c r="OFH253" s="168"/>
      <c r="OFI253" s="168"/>
      <c r="OFJ253" s="165"/>
      <c r="OFK253" s="165"/>
      <c r="OFL253" s="165"/>
      <c r="OFM253" s="166"/>
      <c r="OFO253" s="164"/>
      <c r="OFP253" s="168"/>
      <c r="OFQ253" s="168"/>
      <c r="OFR253" s="165"/>
      <c r="OFS253" s="165"/>
      <c r="OFT253" s="165"/>
      <c r="OFU253" s="166"/>
      <c r="OFW253" s="164"/>
      <c r="OFX253" s="168"/>
      <c r="OFY253" s="168"/>
      <c r="OFZ253" s="165"/>
      <c r="OGA253" s="165"/>
      <c r="OGB253" s="165"/>
      <c r="OGC253" s="166"/>
      <c r="OGE253" s="164"/>
      <c r="OGF253" s="168"/>
      <c r="OGG253" s="168"/>
      <c r="OGH253" s="165"/>
      <c r="OGI253" s="165"/>
      <c r="OGJ253" s="165"/>
      <c r="OGK253" s="166"/>
      <c r="OGM253" s="164"/>
      <c r="OGN253" s="168"/>
      <c r="OGO253" s="168"/>
      <c r="OGP253" s="165"/>
      <c r="OGQ253" s="165"/>
      <c r="OGR253" s="165"/>
      <c r="OGS253" s="166"/>
      <c r="OGU253" s="164"/>
      <c r="OGV253" s="168"/>
      <c r="OGW253" s="168"/>
      <c r="OGX253" s="165"/>
      <c r="OGY253" s="165"/>
      <c r="OGZ253" s="165"/>
      <c r="OHA253" s="166"/>
      <c r="OHC253" s="164"/>
      <c r="OHD253" s="168"/>
      <c r="OHE253" s="168"/>
      <c r="OHF253" s="165"/>
      <c r="OHG253" s="165"/>
      <c r="OHH253" s="165"/>
      <c r="OHI253" s="166"/>
      <c r="OHK253" s="164"/>
      <c r="OHL253" s="168"/>
      <c r="OHM253" s="168"/>
      <c r="OHN253" s="165"/>
      <c r="OHO253" s="165"/>
      <c r="OHP253" s="165"/>
      <c r="OHQ253" s="166"/>
      <c r="OHS253" s="164"/>
      <c r="OHT253" s="168"/>
      <c r="OHU253" s="168"/>
      <c r="OHV253" s="165"/>
      <c r="OHW253" s="165"/>
      <c r="OHX253" s="165"/>
      <c r="OHY253" s="166"/>
      <c r="OIA253" s="164"/>
      <c r="OIB253" s="168"/>
      <c r="OIC253" s="168"/>
      <c r="OID253" s="165"/>
      <c r="OIE253" s="165"/>
      <c r="OIF253" s="165"/>
      <c r="OIG253" s="166"/>
      <c r="OII253" s="164"/>
      <c r="OIJ253" s="168"/>
      <c r="OIK253" s="168"/>
      <c r="OIL253" s="165"/>
      <c r="OIM253" s="165"/>
      <c r="OIN253" s="165"/>
      <c r="OIO253" s="166"/>
      <c r="OIQ253" s="164"/>
      <c r="OIR253" s="168"/>
      <c r="OIS253" s="168"/>
      <c r="OIT253" s="165"/>
      <c r="OIU253" s="165"/>
      <c r="OIV253" s="165"/>
      <c r="OIW253" s="166"/>
      <c r="OIY253" s="164"/>
      <c r="OIZ253" s="168"/>
      <c r="OJA253" s="168"/>
      <c r="OJB253" s="165"/>
      <c r="OJC253" s="165"/>
      <c r="OJD253" s="165"/>
      <c r="OJE253" s="166"/>
      <c r="OJG253" s="164"/>
      <c r="OJH253" s="168"/>
      <c r="OJI253" s="168"/>
      <c r="OJJ253" s="165"/>
      <c r="OJK253" s="165"/>
      <c r="OJL253" s="165"/>
      <c r="OJM253" s="166"/>
      <c r="OJO253" s="164"/>
      <c r="OJP253" s="168"/>
      <c r="OJQ253" s="168"/>
      <c r="OJR253" s="165"/>
      <c r="OJS253" s="165"/>
      <c r="OJT253" s="165"/>
      <c r="OJU253" s="166"/>
      <c r="OJW253" s="164"/>
      <c r="OJX253" s="168"/>
      <c r="OJY253" s="168"/>
      <c r="OJZ253" s="165"/>
      <c r="OKA253" s="165"/>
      <c r="OKB253" s="165"/>
      <c r="OKC253" s="166"/>
      <c r="OKE253" s="164"/>
      <c r="OKF253" s="168"/>
      <c r="OKG253" s="168"/>
      <c r="OKH253" s="165"/>
      <c r="OKI253" s="165"/>
      <c r="OKJ253" s="165"/>
      <c r="OKK253" s="166"/>
      <c r="OKM253" s="164"/>
      <c r="OKN253" s="168"/>
      <c r="OKO253" s="168"/>
      <c r="OKP253" s="165"/>
      <c r="OKQ253" s="165"/>
      <c r="OKR253" s="165"/>
      <c r="OKS253" s="166"/>
      <c r="OKU253" s="164"/>
      <c r="OKV253" s="168"/>
      <c r="OKW253" s="168"/>
      <c r="OKX253" s="165"/>
      <c r="OKY253" s="165"/>
      <c r="OKZ253" s="165"/>
      <c r="OLA253" s="166"/>
      <c r="OLC253" s="164"/>
      <c r="OLD253" s="168"/>
      <c r="OLE253" s="168"/>
      <c r="OLF253" s="165"/>
      <c r="OLG253" s="165"/>
      <c r="OLH253" s="165"/>
      <c r="OLI253" s="166"/>
      <c r="OLK253" s="164"/>
      <c r="OLL253" s="168"/>
      <c r="OLM253" s="168"/>
      <c r="OLN253" s="165"/>
      <c r="OLO253" s="165"/>
      <c r="OLP253" s="165"/>
      <c r="OLQ253" s="166"/>
      <c r="OLS253" s="164"/>
      <c r="OLT253" s="168"/>
      <c r="OLU253" s="168"/>
      <c r="OLV253" s="165"/>
      <c r="OLW253" s="165"/>
      <c r="OLX253" s="165"/>
      <c r="OLY253" s="166"/>
      <c r="OMA253" s="164"/>
      <c r="OMB253" s="168"/>
      <c r="OMC253" s="168"/>
      <c r="OMD253" s="165"/>
      <c r="OME253" s="165"/>
      <c r="OMF253" s="165"/>
      <c r="OMG253" s="166"/>
      <c r="OMI253" s="164"/>
      <c r="OMJ253" s="168"/>
      <c r="OMK253" s="168"/>
      <c r="OML253" s="165"/>
      <c r="OMM253" s="165"/>
      <c r="OMN253" s="165"/>
      <c r="OMO253" s="166"/>
      <c r="OMQ253" s="164"/>
      <c r="OMR253" s="168"/>
      <c r="OMS253" s="168"/>
      <c r="OMT253" s="165"/>
      <c r="OMU253" s="165"/>
      <c r="OMV253" s="165"/>
      <c r="OMW253" s="166"/>
      <c r="OMY253" s="164"/>
      <c r="OMZ253" s="168"/>
      <c r="ONA253" s="168"/>
      <c r="ONB253" s="165"/>
      <c r="ONC253" s="165"/>
      <c r="OND253" s="165"/>
      <c r="ONE253" s="166"/>
      <c r="ONG253" s="164"/>
      <c r="ONH253" s="168"/>
      <c r="ONI253" s="168"/>
      <c r="ONJ253" s="165"/>
      <c r="ONK253" s="165"/>
      <c r="ONL253" s="165"/>
      <c r="ONM253" s="166"/>
      <c r="ONO253" s="164"/>
      <c r="ONP253" s="168"/>
      <c r="ONQ253" s="168"/>
      <c r="ONR253" s="165"/>
      <c r="ONS253" s="165"/>
      <c r="ONT253" s="165"/>
      <c r="ONU253" s="166"/>
      <c r="ONW253" s="164"/>
      <c r="ONX253" s="168"/>
      <c r="ONY253" s="168"/>
      <c r="ONZ253" s="165"/>
      <c r="OOA253" s="165"/>
      <c r="OOB253" s="165"/>
      <c r="OOC253" s="166"/>
      <c r="OOE253" s="164"/>
      <c r="OOF253" s="168"/>
      <c r="OOG253" s="168"/>
      <c r="OOH253" s="165"/>
      <c r="OOI253" s="165"/>
      <c r="OOJ253" s="165"/>
      <c r="OOK253" s="166"/>
      <c r="OOM253" s="164"/>
      <c r="OON253" s="168"/>
      <c r="OOO253" s="168"/>
      <c r="OOP253" s="165"/>
      <c r="OOQ253" s="165"/>
      <c r="OOR253" s="165"/>
      <c r="OOS253" s="166"/>
      <c r="OOU253" s="164"/>
      <c r="OOV253" s="168"/>
      <c r="OOW253" s="168"/>
      <c r="OOX253" s="165"/>
      <c r="OOY253" s="165"/>
      <c r="OOZ253" s="165"/>
      <c r="OPA253" s="166"/>
      <c r="OPC253" s="164"/>
      <c r="OPD253" s="168"/>
      <c r="OPE253" s="168"/>
      <c r="OPF253" s="165"/>
      <c r="OPG253" s="165"/>
      <c r="OPH253" s="165"/>
      <c r="OPI253" s="166"/>
      <c r="OPK253" s="164"/>
      <c r="OPL253" s="168"/>
      <c r="OPM253" s="168"/>
      <c r="OPN253" s="165"/>
      <c r="OPO253" s="165"/>
      <c r="OPP253" s="165"/>
      <c r="OPQ253" s="166"/>
      <c r="OPS253" s="164"/>
      <c r="OPT253" s="168"/>
      <c r="OPU253" s="168"/>
      <c r="OPV253" s="165"/>
      <c r="OPW253" s="165"/>
      <c r="OPX253" s="165"/>
      <c r="OPY253" s="166"/>
      <c r="OQA253" s="164"/>
      <c r="OQB253" s="168"/>
      <c r="OQC253" s="168"/>
      <c r="OQD253" s="165"/>
      <c r="OQE253" s="165"/>
      <c r="OQF253" s="165"/>
      <c r="OQG253" s="166"/>
      <c r="OQI253" s="164"/>
      <c r="OQJ253" s="168"/>
      <c r="OQK253" s="168"/>
      <c r="OQL253" s="165"/>
      <c r="OQM253" s="165"/>
      <c r="OQN253" s="165"/>
      <c r="OQO253" s="166"/>
      <c r="OQQ253" s="164"/>
      <c r="OQR253" s="168"/>
      <c r="OQS253" s="168"/>
      <c r="OQT253" s="165"/>
      <c r="OQU253" s="165"/>
      <c r="OQV253" s="165"/>
      <c r="OQW253" s="166"/>
      <c r="OQY253" s="164"/>
      <c r="OQZ253" s="168"/>
      <c r="ORA253" s="168"/>
      <c r="ORB253" s="165"/>
      <c r="ORC253" s="165"/>
      <c r="ORD253" s="165"/>
      <c r="ORE253" s="166"/>
      <c r="ORG253" s="164"/>
      <c r="ORH253" s="168"/>
      <c r="ORI253" s="168"/>
      <c r="ORJ253" s="165"/>
      <c r="ORK253" s="165"/>
      <c r="ORL253" s="165"/>
      <c r="ORM253" s="166"/>
      <c r="ORO253" s="164"/>
      <c r="ORP253" s="168"/>
      <c r="ORQ253" s="168"/>
      <c r="ORR253" s="165"/>
      <c r="ORS253" s="165"/>
      <c r="ORT253" s="165"/>
      <c r="ORU253" s="166"/>
      <c r="ORW253" s="164"/>
      <c r="ORX253" s="168"/>
      <c r="ORY253" s="168"/>
      <c r="ORZ253" s="165"/>
      <c r="OSA253" s="165"/>
      <c r="OSB253" s="165"/>
      <c r="OSC253" s="166"/>
      <c r="OSE253" s="164"/>
      <c r="OSF253" s="168"/>
      <c r="OSG253" s="168"/>
      <c r="OSH253" s="165"/>
      <c r="OSI253" s="165"/>
      <c r="OSJ253" s="165"/>
      <c r="OSK253" s="166"/>
      <c r="OSM253" s="164"/>
      <c r="OSN253" s="168"/>
      <c r="OSO253" s="168"/>
      <c r="OSP253" s="165"/>
      <c r="OSQ253" s="165"/>
      <c r="OSR253" s="165"/>
      <c r="OSS253" s="166"/>
      <c r="OSU253" s="164"/>
      <c r="OSV253" s="168"/>
      <c r="OSW253" s="168"/>
      <c r="OSX253" s="165"/>
      <c r="OSY253" s="165"/>
      <c r="OSZ253" s="165"/>
      <c r="OTA253" s="166"/>
      <c r="OTC253" s="164"/>
      <c r="OTD253" s="168"/>
      <c r="OTE253" s="168"/>
      <c r="OTF253" s="165"/>
      <c r="OTG253" s="165"/>
      <c r="OTH253" s="165"/>
      <c r="OTI253" s="166"/>
      <c r="OTK253" s="164"/>
      <c r="OTL253" s="168"/>
      <c r="OTM253" s="168"/>
      <c r="OTN253" s="165"/>
      <c r="OTO253" s="165"/>
      <c r="OTP253" s="165"/>
      <c r="OTQ253" s="166"/>
      <c r="OTS253" s="164"/>
      <c r="OTT253" s="168"/>
      <c r="OTU253" s="168"/>
      <c r="OTV253" s="165"/>
      <c r="OTW253" s="165"/>
      <c r="OTX253" s="165"/>
      <c r="OTY253" s="166"/>
      <c r="OUA253" s="164"/>
      <c r="OUB253" s="168"/>
      <c r="OUC253" s="168"/>
      <c r="OUD253" s="165"/>
      <c r="OUE253" s="165"/>
      <c r="OUF253" s="165"/>
      <c r="OUG253" s="166"/>
      <c r="OUI253" s="164"/>
      <c r="OUJ253" s="168"/>
      <c r="OUK253" s="168"/>
      <c r="OUL253" s="165"/>
      <c r="OUM253" s="165"/>
      <c r="OUN253" s="165"/>
      <c r="OUO253" s="166"/>
      <c r="OUQ253" s="164"/>
      <c r="OUR253" s="168"/>
      <c r="OUS253" s="168"/>
      <c r="OUT253" s="165"/>
      <c r="OUU253" s="165"/>
      <c r="OUV253" s="165"/>
      <c r="OUW253" s="166"/>
      <c r="OUY253" s="164"/>
      <c r="OUZ253" s="168"/>
      <c r="OVA253" s="168"/>
      <c r="OVB253" s="165"/>
      <c r="OVC253" s="165"/>
      <c r="OVD253" s="165"/>
      <c r="OVE253" s="166"/>
      <c r="OVG253" s="164"/>
      <c r="OVH253" s="168"/>
      <c r="OVI253" s="168"/>
      <c r="OVJ253" s="165"/>
      <c r="OVK253" s="165"/>
      <c r="OVL253" s="165"/>
      <c r="OVM253" s="166"/>
      <c r="OVO253" s="164"/>
      <c r="OVP253" s="168"/>
      <c r="OVQ253" s="168"/>
      <c r="OVR253" s="165"/>
      <c r="OVS253" s="165"/>
      <c r="OVT253" s="165"/>
      <c r="OVU253" s="166"/>
      <c r="OVW253" s="164"/>
      <c r="OVX253" s="168"/>
      <c r="OVY253" s="168"/>
      <c r="OVZ253" s="165"/>
      <c r="OWA253" s="165"/>
      <c r="OWB253" s="165"/>
      <c r="OWC253" s="166"/>
      <c r="OWE253" s="164"/>
      <c r="OWF253" s="168"/>
      <c r="OWG253" s="168"/>
      <c r="OWH253" s="165"/>
      <c r="OWI253" s="165"/>
      <c r="OWJ253" s="165"/>
      <c r="OWK253" s="166"/>
      <c r="OWM253" s="164"/>
      <c r="OWN253" s="168"/>
      <c r="OWO253" s="168"/>
      <c r="OWP253" s="165"/>
      <c r="OWQ253" s="165"/>
      <c r="OWR253" s="165"/>
      <c r="OWS253" s="166"/>
      <c r="OWU253" s="164"/>
      <c r="OWV253" s="168"/>
      <c r="OWW253" s="168"/>
      <c r="OWX253" s="165"/>
      <c r="OWY253" s="165"/>
      <c r="OWZ253" s="165"/>
      <c r="OXA253" s="166"/>
      <c r="OXC253" s="164"/>
      <c r="OXD253" s="168"/>
      <c r="OXE253" s="168"/>
      <c r="OXF253" s="165"/>
      <c r="OXG253" s="165"/>
      <c r="OXH253" s="165"/>
      <c r="OXI253" s="166"/>
      <c r="OXK253" s="164"/>
      <c r="OXL253" s="168"/>
      <c r="OXM253" s="168"/>
      <c r="OXN253" s="165"/>
      <c r="OXO253" s="165"/>
      <c r="OXP253" s="165"/>
      <c r="OXQ253" s="166"/>
      <c r="OXS253" s="164"/>
      <c r="OXT253" s="168"/>
      <c r="OXU253" s="168"/>
      <c r="OXV253" s="165"/>
      <c r="OXW253" s="165"/>
      <c r="OXX253" s="165"/>
      <c r="OXY253" s="166"/>
      <c r="OYA253" s="164"/>
      <c r="OYB253" s="168"/>
      <c r="OYC253" s="168"/>
      <c r="OYD253" s="165"/>
      <c r="OYE253" s="165"/>
      <c r="OYF253" s="165"/>
      <c r="OYG253" s="166"/>
      <c r="OYI253" s="164"/>
      <c r="OYJ253" s="168"/>
      <c r="OYK253" s="168"/>
      <c r="OYL253" s="165"/>
      <c r="OYM253" s="165"/>
      <c r="OYN253" s="165"/>
      <c r="OYO253" s="166"/>
      <c r="OYQ253" s="164"/>
      <c r="OYR253" s="168"/>
      <c r="OYS253" s="168"/>
      <c r="OYT253" s="165"/>
      <c r="OYU253" s="165"/>
      <c r="OYV253" s="165"/>
      <c r="OYW253" s="166"/>
      <c r="OYY253" s="164"/>
      <c r="OYZ253" s="168"/>
      <c r="OZA253" s="168"/>
      <c r="OZB253" s="165"/>
      <c r="OZC253" s="165"/>
      <c r="OZD253" s="165"/>
      <c r="OZE253" s="166"/>
      <c r="OZG253" s="164"/>
      <c r="OZH253" s="168"/>
      <c r="OZI253" s="168"/>
      <c r="OZJ253" s="165"/>
      <c r="OZK253" s="165"/>
      <c r="OZL253" s="165"/>
      <c r="OZM253" s="166"/>
      <c r="OZO253" s="164"/>
      <c r="OZP253" s="168"/>
      <c r="OZQ253" s="168"/>
      <c r="OZR253" s="165"/>
      <c r="OZS253" s="165"/>
      <c r="OZT253" s="165"/>
      <c r="OZU253" s="166"/>
      <c r="OZW253" s="164"/>
      <c r="OZX253" s="168"/>
      <c r="OZY253" s="168"/>
      <c r="OZZ253" s="165"/>
      <c r="PAA253" s="165"/>
      <c r="PAB253" s="165"/>
      <c r="PAC253" s="166"/>
      <c r="PAE253" s="164"/>
      <c r="PAF253" s="168"/>
      <c r="PAG253" s="168"/>
      <c r="PAH253" s="165"/>
      <c r="PAI253" s="165"/>
      <c r="PAJ253" s="165"/>
      <c r="PAK253" s="166"/>
      <c r="PAM253" s="164"/>
      <c r="PAN253" s="168"/>
      <c r="PAO253" s="168"/>
      <c r="PAP253" s="165"/>
      <c r="PAQ253" s="165"/>
      <c r="PAR253" s="165"/>
      <c r="PAS253" s="166"/>
      <c r="PAU253" s="164"/>
      <c r="PAV253" s="168"/>
      <c r="PAW253" s="168"/>
      <c r="PAX253" s="165"/>
      <c r="PAY253" s="165"/>
      <c r="PAZ253" s="165"/>
      <c r="PBA253" s="166"/>
      <c r="PBC253" s="164"/>
      <c r="PBD253" s="168"/>
      <c r="PBE253" s="168"/>
      <c r="PBF253" s="165"/>
      <c r="PBG253" s="165"/>
      <c r="PBH253" s="165"/>
      <c r="PBI253" s="166"/>
      <c r="PBK253" s="164"/>
      <c r="PBL253" s="168"/>
      <c r="PBM253" s="168"/>
      <c r="PBN253" s="165"/>
      <c r="PBO253" s="165"/>
      <c r="PBP253" s="165"/>
      <c r="PBQ253" s="166"/>
      <c r="PBS253" s="164"/>
      <c r="PBT253" s="168"/>
      <c r="PBU253" s="168"/>
      <c r="PBV253" s="165"/>
      <c r="PBW253" s="165"/>
      <c r="PBX253" s="165"/>
      <c r="PBY253" s="166"/>
      <c r="PCA253" s="164"/>
      <c r="PCB253" s="168"/>
      <c r="PCC253" s="168"/>
      <c r="PCD253" s="165"/>
      <c r="PCE253" s="165"/>
      <c r="PCF253" s="165"/>
      <c r="PCG253" s="166"/>
      <c r="PCI253" s="164"/>
      <c r="PCJ253" s="168"/>
      <c r="PCK253" s="168"/>
      <c r="PCL253" s="165"/>
      <c r="PCM253" s="165"/>
      <c r="PCN253" s="165"/>
      <c r="PCO253" s="166"/>
      <c r="PCQ253" s="164"/>
      <c r="PCR253" s="168"/>
      <c r="PCS253" s="168"/>
      <c r="PCT253" s="165"/>
      <c r="PCU253" s="165"/>
      <c r="PCV253" s="165"/>
      <c r="PCW253" s="166"/>
      <c r="PCY253" s="164"/>
      <c r="PCZ253" s="168"/>
      <c r="PDA253" s="168"/>
      <c r="PDB253" s="165"/>
      <c r="PDC253" s="165"/>
      <c r="PDD253" s="165"/>
      <c r="PDE253" s="166"/>
      <c r="PDG253" s="164"/>
      <c r="PDH253" s="168"/>
      <c r="PDI253" s="168"/>
      <c r="PDJ253" s="165"/>
      <c r="PDK253" s="165"/>
      <c r="PDL253" s="165"/>
      <c r="PDM253" s="166"/>
      <c r="PDO253" s="164"/>
      <c r="PDP253" s="168"/>
      <c r="PDQ253" s="168"/>
      <c r="PDR253" s="165"/>
      <c r="PDS253" s="165"/>
      <c r="PDT253" s="165"/>
      <c r="PDU253" s="166"/>
      <c r="PDW253" s="164"/>
      <c r="PDX253" s="168"/>
      <c r="PDY253" s="168"/>
      <c r="PDZ253" s="165"/>
      <c r="PEA253" s="165"/>
      <c r="PEB253" s="165"/>
      <c r="PEC253" s="166"/>
      <c r="PEE253" s="164"/>
      <c r="PEF253" s="168"/>
      <c r="PEG253" s="168"/>
      <c r="PEH253" s="165"/>
      <c r="PEI253" s="165"/>
      <c r="PEJ253" s="165"/>
      <c r="PEK253" s="166"/>
      <c r="PEM253" s="164"/>
      <c r="PEN253" s="168"/>
      <c r="PEO253" s="168"/>
      <c r="PEP253" s="165"/>
      <c r="PEQ253" s="165"/>
      <c r="PER253" s="165"/>
      <c r="PES253" s="166"/>
      <c r="PEU253" s="164"/>
      <c r="PEV253" s="168"/>
      <c r="PEW253" s="168"/>
      <c r="PEX253" s="165"/>
      <c r="PEY253" s="165"/>
      <c r="PEZ253" s="165"/>
      <c r="PFA253" s="166"/>
      <c r="PFC253" s="164"/>
      <c r="PFD253" s="168"/>
      <c r="PFE253" s="168"/>
      <c r="PFF253" s="165"/>
      <c r="PFG253" s="165"/>
      <c r="PFH253" s="165"/>
      <c r="PFI253" s="166"/>
      <c r="PFK253" s="164"/>
      <c r="PFL253" s="168"/>
      <c r="PFM253" s="168"/>
      <c r="PFN253" s="165"/>
      <c r="PFO253" s="165"/>
      <c r="PFP253" s="165"/>
      <c r="PFQ253" s="166"/>
      <c r="PFS253" s="164"/>
      <c r="PFT253" s="168"/>
      <c r="PFU253" s="168"/>
      <c r="PFV253" s="165"/>
      <c r="PFW253" s="165"/>
      <c r="PFX253" s="165"/>
      <c r="PFY253" s="166"/>
      <c r="PGA253" s="164"/>
      <c r="PGB253" s="168"/>
      <c r="PGC253" s="168"/>
      <c r="PGD253" s="165"/>
      <c r="PGE253" s="165"/>
      <c r="PGF253" s="165"/>
      <c r="PGG253" s="166"/>
      <c r="PGI253" s="164"/>
      <c r="PGJ253" s="168"/>
      <c r="PGK253" s="168"/>
      <c r="PGL253" s="165"/>
      <c r="PGM253" s="165"/>
      <c r="PGN253" s="165"/>
      <c r="PGO253" s="166"/>
      <c r="PGQ253" s="164"/>
      <c r="PGR253" s="168"/>
      <c r="PGS253" s="168"/>
      <c r="PGT253" s="165"/>
      <c r="PGU253" s="165"/>
      <c r="PGV253" s="165"/>
      <c r="PGW253" s="166"/>
      <c r="PGY253" s="164"/>
      <c r="PGZ253" s="168"/>
      <c r="PHA253" s="168"/>
      <c r="PHB253" s="165"/>
      <c r="PHC253" s="165"/>
      <c r="PHD253" s="165"/>
      <c r="PHE253" s="166"/>
      <c r="PHG253" s="164"/>
      <c r="PHH253" s="168"/>
      <c r="PHI253" s="168"/>
      <c r="PHJ253" s="165"/>
      <c r="PHK253" s="165"/>
      <c r="PHL253" s="165"/>
      <c r="PHM253" s="166"/>
      <c r="PHO253" s="164"/>
      <c r="PHP253" s="168"/>
      <c r="PHQ253" s="168"/>
      <c r="PHR253" s="165"/>
      <c r="PHS253" s="165"/>
      <c r="PHT253" s="165"/>
      <c r="PHU253" s="166"/>
      <c r="PHW253" s="164"/>
      <c r="PHX253" s="168"/>
      <c r="PHY253" s="168"/>
      <c r="PHZ253" s="165"/>
      <c r="PIA253" s="165"/>
      <c r="PIB253" s="165"/>
      <c r="PIC253" s="166"/>
      <c r="PIE253" s="164"/>
      <c r="PIF253" s="168"/>
      <c r="PIG253" s="168"/>
      <c r="PIH253" s="165"/>
      <c r="PII253" s="165"/>
      <c r="PIJ253" s="165"/>
      <c r="PIK253" s="166"/>
      <c r="PIM253" s="164"/>
      <c r="PIN253" s="168"/>
      <c r="PIO253" s="168"/>
      <c r="PIP253" s="165"/>
      <c r="PIQ253" s="165"/>
      <c r="PIR253" s="165"/>
      <c r="PIS253" s="166"/>
      <c r="PIU253" s="164"/>
      <c r="PIV253" s="168"/>
      <c r="PIW253" s="168"/>
      <c r="PIX253" s="165"/>
      <c r="PIY253" s="165"/>
      <c r="PIZ253" s="165"/>
      <c r="PJA253" s="166"/>
      <c r="PJC253" s="164"/>
      <c r="PJD253" s="168"/>
      <c r="PJE253" s="168"/>
      <c r="PJF253" s="165"/>
      <c r="PJG253" s="165"/>
      <c r="PJH253" s="165"/>
      <c r="PJI253" s="166"/>
      <c r="PJK253" s="164"/>
      <c r="PJL253" s="168"/>
      <c r="PJM253" s="168"/>
      <c r="PJN253" s="165"/>
      <c r="PJO253" s="165"/>
      <c r="PJP253" s="165"/>
      <c r="PJQ253" s="166"/>
      <c r="PJS253" s="164"/>
      <c r="PJT253" s="168"/>
      <c r="PJU253" s="168"/>
      <c r="PJV253" s="165"/>
      <c r="PJW253" s="165"/>
      <c r="PJX253" s="165"/>
      <c r="PJY253" s="166"/>
      <c r="PKA253" s="164"/>
      <c r="PKB253" s="168"/>
      <c r="PKC253" s="168"/>
      <c r="PKD253" s="165"/>
      <c r="PKE253" s="165"/>
      <c r="PKF253" s="165"/>
      <c r="PKG253" s="166"/>
      <c r="PKI253" s="164"/>
      <c r="PKJ253" s="168"/>
      <c r="PKK253" s="168"/>
      <c r="PKL253" s="165"/>
      <c r="PKM253" s="165"/>
      <c r="PKN253" s="165"/>
      <c r="PKO253" s="166"/>
      <c r="PKQ253" s="164"/>
      <c r="PKR253" s="168"/>
      <c r="PKS253" s="168"/>
      <c r="PKT253" s="165"/>
      <c r="PKU253" s="165"/>
      <c r="PKV253" s="165"/>
      <c r="PKW253" s="166"/>
      <c r="PKY253" s="164"/>
      <c r="PKZ253" s="168"/>
      <c r="PLA253" s="168"/>
      <c r="PLB253" s="165"/>
      <c r="PLC253" s="165"/>
      <c r="PLD253" s="165"/>
      <c r="PLE253" s="166"/>
      <c r="PLG253" s="164"/>
      <c r="PLH253" s="168"/>
      <c r="PLI253" s="168"/>
      <c r="PLJ253" s="165"/>
      <c r="PLK253" s="165"/>
      <c r="PLL253" s="165"/>
      <c r="PLM253" s="166"/>
      <c r="PLO253" s="164"/>
      <c r="PLP253" s="168"/>
      <c r="PLQ253" s="168"/>
      <c r="PLR253" s="165"/>
      <c r="PLS253" s="165"/>
      <c r="PLT253" s="165"/>
      <c r="PLU253" s="166"/>
      <c r="PLW253" s="164"/>
      <c r="PLX253" s="168"/>
      <c r="PLY253" s="168"/>
      <c r="PLZ253" s="165"/>
      <c r="PMA253" s="165"/>
      <c r="PMB253" s="165"/>
      <c r="PMC253" s="166"/>
      <c r="PME253" s="164"/>
      <c r="PMF253" s="168"/>
      <c r="PMG253" s="168"/>
      <c r="PMH253" s="165"/>
      <c r="PMI253" s="165"/>
      <c r="PMJ253" s="165"/>
      <c r="PMK253" s="166"/>
      <c r="PMM253" s="164"/>
      <c r="PMN253" s="168"/>
      <c r="PMO253" s="168"/>
      <c r="PMP253" s="165"/>
      <c r="PMQ253" s="165"/>
      <c r="PMR253" s="165"/>
      <c r="PMS253" s="166"/>
      <c r="PMU253" s="164"/>
      <c r="PMV253" s="168"/>
      <c r="PMW253" s="168"/>
      <c r="PMX253" s="165"/>
      <c r="PMY253" s="165"/>
      <c r="PMZ253" s="165"/>
      <c r="PNA253" s="166"/>
      <c r="PNC253" s="164"/>
      <c r="PND253" s="168"/>
      <c r="PNE253" s="168"/>
      <c r="PNF253" s="165"/>
      <c r="PNG253" s="165"/>
      <c r="PNH253" s="165"/>
      <c r="PNI253" s="166"/>
      <c r="PNK253" s="164"/>
      <c r="PNL253" s="168"/>
      <c r="PNM253" s="168"/>
      <c r="PNN253" s="165"/>
      <c r="PNO253" s="165"/>
      <c r="PNP253" s="165"/>
      <c r="PNQ253" s="166"/>
      <c r="PNS253" s="164"/>
      <c r="PNT253" s="168"/>
      <c r="PNU253" s="168"/>
      <c r="PNV253" s="165"/>
      <c r="PNW253" s="165"/>
      <c r="PNX253" s="165"/>
      <c r="PNY253" s="166"/>
      <c r="POA253" s="164"/>
      <c r="POB253" s="168"/>
      <c r="POC253" s="168"/>
      <c r="POD253" s="165"/>
      <c r="POE253" s="165"/>
      <c r="POF253" s="165"/>
      <c r="POG253" s="166"/>
      <c r="POI253" s="164"/>
      <c r="POJ253" s="168"/>
      <c r="POK253" s="168"/>
      <c r="POL253" s="165"/>
      <c r="POM253" s="165"/>
      <c r="PON253" s="165"/>
      <c r="POO253" s="166"/>
      <c r="POQ253" s="164"/>
      <c r="POR253" s="168"/>
      <c r="POS253" s="168"/>
      <c r="POT253" s="165"/>
      <c r="POU253" s="165"/>
      <c r="POV253" s="165"/>
      <c r="POW253" s="166"/>
      <c r="POY253" s="164"/>
      <c r="POZ253" s="168"/>
      <c r="PPA253" s="168"/>
      <c r="PPB253" s="165"/>
      <c r="PPC253" s="165"/>
      <c r="PPD253" s="165"/>
      <c r="PPE253" s="166"/>
      <c r="PPG253" s="164"/>
      <c r="PPH253" s="168"/>
      <c r="PPI253" s="168"/>
      <c r="PPJ253" s="165"/>
      <c r="PPK253" s="165"/>
      <c r="PPL253" s="165"/>
      <c r="PPM253" s="166"/>
      <c r="PPO253" s="164"/>
      <c r="PPP253" s="168"/>
      <c r="PPQ253" s="168"/>
      <c r="PPR253" s="165"/>
      <c r="PPS253" s="165"/>
      <c r="PPT253" s="165"/>
      <c r="PPU253" s="166"/>
      <c r="PPW253" s="164"/>
      <c r="PPX253" s="168"/>
      <c r="PPY253" s="168"/>
      <c r="PPZ253" s="165"/>
      <c r="PQA253" s="165"/>
      <c r="PQB253" s="165"/>
      <c r="PQC253" s="166"/>
      <c r="PQE253" s="164"/>
      <c r="PQF253" s="168"/>
      <c r="PQG253" s="168"/>
      <c r="PQH253" s="165"/>
      <c r="PQI253" s="165"/>
      <c r="PQJ253" s="165"/>
      <c r="PQK253" s="166"/>
      <c r="PQM253" s="164"/>
      <c r="PQN253" s="168"/>
      <c r="PQO253" s="168"/>
      <c r="PQP253" s="165"/>
      <c r="PQQ253" s="165"/>
      <c r="PQR253" s="165"/>
      <c r="PQS253" s="166"/>
      <c r="PQU253" s="164"/>
      <c r="PQV253" s="168"/>
      <c r="PQW253" s="168"/>
      <c r="PQX253" s="165"/>
      <c r="PQY253" s="165"/>
      <c r="PQZ253" s="165"/>
      <c r="PRA253" s="166"/>
      <c r="PRC253" s="164"/>
      <c r="PRD253" s="168"/>
      <c r="PRE253" s="168"/>
      <c r="PRF253" s="165"/>
      <c r="PRG253" s="165"/>
      <c r="PRH253" s="165"/>
      <c r="PRI253" s="166"/>
      <c r="PRK253" s="164"/>
      <c r="PRL253" s="168"/>
      <c r="PRM253" s="168"/>
      <c r="PRN253" s="165"/>
      <c r="PRO253" s="165"/>
      <c r="PRP253" s="165"/>
      <c r="PRQ253" s="166"/>
      <c r="PRS253" s="164"/>
      <c r="PRT253" s="168"/>
      <c r="PRU253" s="168"/>
      <c r="PRV253" s="165"/>
      <c r="PRW253" s="165"/>
      <c r="PRX253" s="165"/>
      <c r="PRY253" s="166"/>
      <c r="PSA253" s="164"/>
      <c r="PSB253" s="168"/>
      <c r="PSC253" s="168"/>
      <c r="PSD253" s="165"/>
      <c r="PSE253" s="165"/>
      <c r="PSF253" s="165"/>
      <c r="PSG253" s="166"/>
      <c r="PSI253" s="164"/>
      <c r="PSJ253" s="168"/>
      <c r="PSK253" s="168"/>
      <c r="PSL253" s="165"/>
      <c r="PSM253" s="165"/>
      <c r="PSN253" s="165"/>
      <c r="PSO253" s="166"/>
      <c r="PSQ253" s="164"/>
      <c r="PSR253" s="168"/>
      <c r="PSS253" s="168"/>
      <c r="PST253" s="165"/>
      <c r="PSU253" s="165"/>
      <c r="PSV253" s="165"/>
      <c r="PSW253" s="166"/>
      <c r="PSY253" s="164"/>
      <c r="PSZ253" s="168"/>
      <c r="PTA253" s="168"/>
      <c r="PTB253" s="165"/>
      <c r="PTC253" s="165"/>
      <c r="PTD253" s="165"/>
      <c r="PTE253" s="166"/>
      <c r="PTG253" s="164"/>
      <c r="PTH253" s="168"/>
      <c r="PTI253" s="168"/>
      <c r="PTJ253" s="165"/>
      <c r="PTK253" s="165"/>
      <c r="PTL253" s="165"/>
      <c r="PTM253" s="166"/>
      <c r="PTO253" s="164"/>
      <c r="PTP253" s="168"/>
      <c r="PTQ253" s="168"/>
      <c r="PTR253" s="165"/>
      <c r="PTS253" s="165"/>
      <c r="PTT253" s="165"/>
      <c r="PTU253" s="166"/>
      <c r="PTW253" s="164"/>
      <c r="PTX253" s="168"/>
      <c r="PTY253" s="168"/>
      <c r="PTZ253" s="165"/>
      <c r="PUA253" s="165"/>
      <c r="PUB253" s="165"/>
      <c r="PUC253" s="166"/>
      <c r="PUE253" s="164"/>
      <c r="PUF253" s="168"/>
      <c r="PUG253" s="168"/>
      <c r="PUH253" s="165"/>
      <c r="PUI253" s="165"/>
      <c r="PUJ253" s="165"/>
      <c r="PUK253" s="166"/>
      <c r="PUM253" s="164"/>
      <c r="PUN253" s="168"/>
      <c r="PUO253" s="168"/>
      <c r="PUP253" s="165"/>
      <c r="PUQ253" s="165"/>
      <c r="PUR253" s="165"/>
      <c r="PUS253" s="166"/>
      <c r="PUU253" s="164"/>
      <c r="PUV253" s="168"/>
      <c r="PUW253" s="168"/>
      <c r="PUX253" s="165"/>
      <c r="PUY253" s="165"/>
      <c r="PUZ253" s="165"/>
      <c r="PVA253" s="166"/>
      <c r="PVC253" s="164"/>
      <c r="PVD253" s="168"/>
      <c r="PVE253" s="168"/>
      <c r="PVF253" s="165"/>
      <c r="PVG253" s="165"/>
      <c r="PVH253" s="165"/>
      <c r="PVI253" s="166"/>
      <c r="PVK253" s="164"/>
      <c r="PVL253" s="168"/>
      <c r="PVM253" s="168"/>
      <c r="PVN253" s="165"/>
      <c r="PVO253" s="165"/>
      <c r="PVP253" s="165"/>
      <c r="PVQ253" s="166"/>
      <c r="PVS253" s="164"/>
      <c r="PVT253" s="168"/>
      <c r="PVU253" s="168"/>
      <c r="PVV253" s="165"/>
      <c r="PVW253" s="165"/>
      <c r="PVX253" s="165"/>
      <c r="PVY253" s="166"/>
      <c r="PWA253" s="164"/>
      <c r="PWB253" s="168"/>
      <c r="PWC253" s="168"/>
      <c r="PWD253" s="165"/>
      <c r="PWE253" s="165"/>
      <c r="PWF253" s="165"/>
      <c r="PWG253" s="166"/>
      <c r="PWI253" s="164"/>
      <c r="PWJ253" s="168"/>
      <c r="PWK253" s="168"/>
      <c r="PWL253" s="165"/>
      <c r="PWM253" s="165"/>
      <c r="PWN253" s="165"/>
      <c r="PWO253" s="166"/>
      <c r="PWQ253" s="164"/>
      <c r="PWR253" s="168"/>
      <c r="PWS253" s="168"/>
      <c r="PWT253" s="165"/>
      <c r="PWU253" s="165"/>
      <c r="PWV253" s="165"/>
      <c r="PWW253" s="166"/>
      <c r="PWY253" s="164"/>
      <c r="PWZ253" s="168"/>
      <c r="PXA253" s="168"/>
      <c r="PXB253" s="165"/>
      <c r="PXC253" s="165"/>
      <c r="PXD253" s="165"/>
      <c r="PXE253" s="166"/>
      <c r="PXG253" s="164"/>
      <c r="PXH253" s="168"/>
      <c r="PXI253" s="168"/>
      <c r="PXJ253" s="165"/>
      <c r="PXK253" s="165"/>
      <c r="PXL253" s="165"/>
      <c r="PXM253" s="166"/>
      <c r="PXO253" s="164"/>
      <c r="PXP253" s="168"/>
      <c r="PXQ253" s="168"/>
      <c r="PXR253" s="165"/>
      <c r="PXS253" s="165"/>
      <c r="PXT253" s="165"/>
      <c r="PXU253" s="166"/>
      <c r="PXW253" s="164"/>
      <c r="PXX253" s="168"/>
      <c r="PXY253" s="168"/>
      <c r="PXZ253" s="165"/>
      <c r="PYA253" s="165"/>
      <c r="PYB253" s="165"/>
      <c r="PYC253" s="166"/>
      <c r="PYE253" s="164"/>
      <c r="PYF253" s="168"/>
      <c r="PYG253" s="168"/>
      <c r="PYH253" s="165"/>
      <c r="PYI253" s="165"/>
      <c r="PYJ253" s="165"/>
      <c r="PYK253" s="166"/>
      <c r="PYM253" s="164"/>
      <c r="PYN253" s="168"/>
      <c r="PYO253" s="168"/>
      <c r="PYP253" s="165"/>
      <c r="PYQ253" s="165"/>
      <c r="PYR253" s="165"/>
      <c r="PYS253" s="166"/>
      <c r="PYU253" s="164"/>
      <c r="PYV253" s="168"/>
      <c r="PYW253" s="168"/>
      <c r="PYX253" s="165"/>
      <c r="PYY253" s="165"/>
      <c r="PYZ253" s="165"/>
      <c r="PZA253" s="166"/>
      <c r="PZC253" s="164"/>
      <c r="PZD253" s="168"/>
      <c r="PZE253" s="168"/>
      <c r="PZF253" s="165"/>
      <c r="PZG253" s="165"/>
      <c r="PZH253" s="165"/>
      <c r="PZI253" s="166"/>
      <c r="PZK253" s="164"/>
      <c r="PZL253" s="168"/>
      <c r="PZM253" s="168"/>
      <c r="PZN253" s="165"/>
      <c r="PZO253" s="165"/>
      <c r="PZP253" s="165"/>
      <c r="PZQ253" s="166"/>
      <c r="PZS253" s="164"/>
      <c r="PZT253" s="168"/>
      <c r="PZU253" s="168"/>
      <c r="PZV253" s="165"/>
      <c r="PZW253" s="165"/>
      <c r="PZX253" s="165"/>
      <c r="PZY253" s="166"/>
      <c r="QAA253" s="164"/>
      <c r="QAB253" s="168"/>
      <c r="QAC253" s="168"/>
      <c r="QAD253" s="165"/>
      <c r="QAE253" s="165"/>
      <c r="QAF253" s="165"/>
      <c r="QAG253" s="166"/>
      <c r="QAI253" s="164"/>
      <c r="QAJ253" s="168"/>
      <c r="QAK253" s="168"/>
      <c r="QAL253" s="165"/>
      <c r="QAM253" s="165"/>
      <c r="QAN253" s="165"/>
      <c r="QAO253" s="166"/>
      <c r="QAQ253" s="164"/>
      <c r="QAR253" s="168"/>
      <c r="QAS253" s="168"/>
      <c r="QAT253" s="165"/>
      <c r="QAU253" s="165"/>
      <c r="QAV253" s="165"/>
      <c r="QAW253" s="166"/>
      <c r="QAY253" s="164"/>
      <c r="QAZ253" s="168"/>
      <c r="QBA253" s="168"/>
      <c r="QBB253" s="165"/>
      <c r="QBC253" s="165"/>
      <c r="QBD253" s="165"/>
      <c r="QBE253" s="166"/>
      <c r="QBG253" s="164"/>
      <c r="QBH253" s="168"/>
      <c r="QBI253" s="168"/>
      <c r="QBJ253" s="165"/>
      <c r="QBK253" s="165"/>
      <c r="QBL253" s="165"/>
      <c r="QBM253" s="166"/>
      <c r="QBO253" s="164"/>
      <c r="QBP253" s="168"/>
      <c r="QBQ253" s="168"/>
      <c r="QBR253" s="165"/>
      <c r="QBS253" s="165"/>
      <c r="QBT253" s="165"/>
      <c r="QBU253" s="166"/>
      <c r="QBW253" s="164"/>
      <c r="QBX253" s="168"/>
      <c r="QBY253" s="168"/>
      <c r="QBZ253" s="165"/>
      <c r="QCA253" s="165"/>
      <c r="QCB253" s="165"/>
      <c r="QCC253" s="166"/>
      <c r="QCE253" s="164"/>
      <c r="QCF253" s="168"/>
      <c r="QCG253" s="168"/>
      <c r="QCH253" s="165"/>
      <c r="QCI253" s="165"/>
      <c r="QCJ253" s="165"/>
      <c r="QCK253" s="166"/>
      <c r="QCM253" s="164"/>
      <c r="QCN253" s="168"/>
      <c r="QCO253" s="168"/>
      <c r="QCP253" s="165"/>
      <c r="QCQ253" s="165"/>
      <c r="QCR253" s="165"/>
      <c r="QCS253" s="166"/>
      <c r="QCU253" s="164"/>
      <c r="QCV253" s="168"/>
      <c r="QCW253" s="168"/>
      <c r="QCX253" s="165"/>
      <c r="QCY253" s="165"/>
      <c r="QCZ253" s="165"/>
      <c r="QDA253" s="166"/>
      <c r="QDC253" s="164"/>
      <c r="QDD253" s="168"/>
      <c r="QDE253" s="168"/>
      <c r="QDF253" s="165"/>
      <c r="QDG253" s="165"/>
      <c r="QDH253" s="165"/>
      <c r="QDI253" s="166"/>
      <c r="QDK253" s="164"/>
      <c r="QDL253" s="168"/>
      <c r="QDM253" s="168"/>
      <c r="QDN253" s="165"/>
      <c r="QDO253" s="165"/>
      <c r="QDP253" s="165"/>
      <c r="QDQ253" s="166"/>
      <c r="QDS253" s="164"/>
      <c r="QDT253" s="168"/>
      <c r="QDU253" s="168"/>
      <c r="QDV253" s="165"/>
      <c r="QDW253" s="165"/>
      <c r="QDX253" s="165"/>
      <c r="QDY253" s="166"/>
      <c r="QEA253" s="164"/>
      <c r="QEB253" s="168"/>
      <c r="QEC253" s="168"/>
      <c r="QED253" s="165"/>
      <c r="QEE253" s="165"/>
      <c r="QEF253" s="165"/>
      <c r="QEG253" s="166"/>
      <c r="QEI253" s="164"/>
      <c r="QEJ253" s="168"/>
      <c r="QEK253" s="168"/>
      <c r="QEL253" s="165"/>
      <c r="QEM253" s="165"/>
      <c r="QEN253" s="165"/>
      <c r="QEO253" s="166"/>
      <c r="QEQ253" s="164"/>
      <c r="QER253" s="168"/>
      <c r="QES253" s="168"/>
      <c r="QET253" s="165"/>
      <c r="QEU253" s="165"/>
      <c r="QEV253" s="165"/>
      <c r="QEW253" s="166"/>
      <c r="QEY253" s="164"/>
      <c r="QEZ253" s="168"/>
      <c r="QFA253" s="168"/>
      <c r="QFB253" s="165"/>
      <c r="QFC253" s="165"/>
      <c r="QFD253" s="165"/>
      <c r="QFE253" s="166"/>
      <c r="QFG253" s="164"/>
      <c r="QFH253" s="168"/>
      <c r="QFI253" s="168"/>
      <c r="QFJ253" s="165"/>
      <c r="QFK253" s="165"/>
      <c r="QFL253" s="165"/>
      <c r="QFM253" s="166"/>
      <c r="QFO253" s="164"/>
      <c r="QFP253" s="168"/>
      <c r="QFQ253" s="168"/>
      <c r="QFR253" s="165"/>
      <c r="QFS253" s="165"/>
      <c r="QFT253" s="165"/>
      <c r="QFU253" s="166"/>
      <c r="QFW253" s="164"/>
      <c r="QFX253" s="168"/>
      <c r="QFY253" s="168"/>
      <c r="QFZ253" s="165"/>
      <c r="QGA253" s="165"/>
      <c r="QGB253" s="165"/>
      <c r="QGC253" s="166"/>
      <c r="QGE253" s="164"/>
      <c r="QGF253" s="168"/>
      <c r="QGG253" s="168"/>
      <c r="QGH253" s="165"/>
      <c r="QGI253" s="165"/>
      <c r="QGJ253" s="165"/>
      <c r="QGK253" s="166"/>
      <c r="QGM253" s="164"/>
      <c r="QGN253" s="168"/>
      <c r="QGO253" s="168"/>
      <c r="QGP253" s="165"/>
      <c r="QGQ253" s="165"/>
      <c r="QGR253" s="165"/>
      <c r="QGS253" s="166"/>
      <c r="QGU253" s="164"/>
      <c r="QGV253" s="168"/>
      <c r="QGW253" s="168"/>
      <c r="QGX253" s="165"/>
      <c r="QGY253" s="165"/>
      <c r="QGZ253" s="165"/>
      <c r="QHA253" s="166"/>
      <c r="QHC253" s="164"/>
      <c r="QHD253" s="168"/>
      <c r="QHE253" s="168"/>
      <c r="QHF253" s="165"/>
      <c r="QHG253" s="165"/>
      <c r="QHH253" s="165"/>
      <c r="QHI253" s="166"/>
      <c r="QHK253" s="164"/>
      <c r="QHL253" s="168"/>
      <c r="QHM253" s="168"/>
      <c r="QHN253" s="165"/>
      <c r="QHO253" s="165"/>
      <c r="QHP253" s="165"/>
      <c r="QHQ253" s="166"/>
      <c r="QHS253" s="164"/>
      <c r="QHT253" s="168"/>
      <c r="QHU253" s="168"/>
      <c r="QHV253" s="165"/>
      <c r="QHW253" s="165"/>
      <c r="QHX253" s="165"/>
      <c r="QHY253" s="166"/>
      <c r="QIA253" s="164"/>
      <c r="QIB253" s="168"/>
      <c r="QIC253" s="168"/>
      <c r="QID253" s="165"/>
      <c r="QIE253" s="165"/>
      <c r="QIF253" s="165"/>
      <c r="QIG253" s="166"/>
      <c r="QII253" s="164"/>
      <c r="QIJ253" s="168"/>
      <c r="QIK253" s="168"/>
      <c r="QIL253" s="165"/>
      <c r="QIM253" s="165"/>
      <c r="QIN253" s="165"/>
      <c r="QIO253" s="166"/>
      <c r="QIQ253" s="164"/>
      <c r="QIR253" s="168"/>
      <c r="QIS253" s="168"/>
      <c r="QIT253" s="165"/>
      <c r="QIU253" s="165"/>
      <c r="QIV253" s="165"/>
      <c r="QIW253" s="166"/>
      <c r="QIY253" s="164"/>
      <c r="QIZ253" s="168"/>
      <c r="QJA253" s="168"/>
      <c r="QJB253" s="165"/>
      <c r="QJC253" s="165"/>
      <c r="QJD253" s="165"/>
      <c r="QJE253" s="166"/>
      <c r="QJG253" s="164"/>
      <c r="QJH253" s="168"/>
      <c r="QJI253" s="168"/>
      <c r="QJJ253" s="165"/>
      <c r="QJK253" s="165"/>
      <c r="QJL253" s="165"/>
      <c r="QJM253" s="166"/>
      <c r="QJO253" s="164"/>
      <c r="QJP253" s="168"/>
      <c r="QJQ253" s="168"/>
      <c r="QJR253" s="165"/>
      <c r="QJS253" s="165"/>
      <c r="QJT253" s="165"/>
      <c r="QJU253" s="166"/>
      <c r="QJW253" s="164"/>
      <c r="QJX253" s="168"/>
      <c r="QJY253" s="168"/>
      <c r="QJZ253" s="165"/>
      <c r="QKA253" s="165"/>
      <c r="QKB253" s="165"/>
      <c r="QKC253" s="166"/>
      <c r="QKE253" s="164"/>
      <c r="QKF253" s="168"/>
      <c r="QKG253" s="168"/>
      <c r="QKH253" s="165"/>
      <c r="QKI253" s="165"/>
      <c r="QKJ253" s="165"/>
      <c r="QKK253" s="166"/>
      <c r="QKM253" s="164"/>
      <c r="QKN253" s="168"/>
      <c r="QKO253" s="168"/>
      <c r="QKP253" s="165"/>
      <c r="QKQ253" s="165"/>
      <c r="QKR253" s="165"/>
      <c r="QKS253" s="166"/>
      <c r="QKU253" s="164"/>
      <c r="QKV253" s="168"/>
      <c r="QKW253" s="168"/>
      <c r="QKX253" s="165"/>
      <c r="QKY253" s="165"/>
      <c r="QKZ253" s="165"/>
      <c r="QLA253" s="166"/>
      <c r="QLC253" s="164"/>
      <c r="QLD253" s="168"/>
      <c r="QLE253" s="168"/>
      <c r="QLF253" s="165"/>
      <c r="QLG253" s="165"/>
      <c r="QLH253" s="165"/>
      <c r="QLI253" s="166"/>
      <c r="QLK253" s="164"/>
      <c r="QLL253" s="168"/>
      <c r="QLM253" s="168"/>
      <c r="QLN253" s="165"/>
      <c r="QLO253" s="165"/>
      <c r="QLP253" s="165"/>
      <c r="QLQ253" s="166"/>
      <c r="QLS253" s="164"/>
      <c r="QLT253" s="168"/>
      <c r="QLU253" s="168"/>
      <c r="QLV253" s="165"/>
      <c r="QLW253" s="165"/>
      <c r="QLX253" s="165"/>
      <c r="QLY253" s="166"/>
      <c r="QMA253" s="164"/>
      <c r="QMB253" s="168"/>
      <c r="QMC253" s="168"/>
      <c r="QMD253" s="165"/>
      <c r="QME253" s="165"/>
      <c r="QMF253" s="165"/>
      <c r="QMG253" s="166"/>
      <c r="QMI253" s="164"/>
      <c r="QMJ253" s="168"/>
      <c r="QMK253" s="168"/>
      <c r="QML253" s="165"/>
      <c r="QMM253" s="165"/>
      <c r="QMN253" s="165"/>
      <c r="QMO253" s="166"/>
      <c r="QMQ253" s="164"/>
      <c r="QMR253" s="168"/>
      <c r="QMS253" s="168"/>
      <c r="QMT253" s="165"/>
      <c r="QMU253" s="165"/>
      <c r="QMV253" s="165"/>
      <c r="QMW253" s="166"/>
      <c r="QMY253" s="164"/>
      <c r="QMZ253" s="168"/>
      <c r="QNA253" s="168"/>
      <c r="QNB253" s="165"/>
      <c r="QNC253" s="165"/>
      <c r="QND253" s="165"/>
      <c r="QNE253" s="166"/>
      <c r="QNG253" s="164"/>
      <c r="QNH253" s="168"/>
      <c r="QNI253" s="168"/>
      <c r="QNJ253" s="165"/>
      <c r="QNK253" s="165"/>
      <c r="QNL253" s="165"/>
      <c r="QNM253" s="166"/>
      <c r="QNO253" s="164"/>
      <c r="QNP253" s="168"/>
      <c r="QNQ253" s="168"/>
      <c r="QNR253" s="165"/>
      <c r="QNS253" s="165"/>
      <c r="QNT253" s="165"/>
      <c r="QNU253" s="166"/>
      <c r="QNW253" s="164"/>
      <c r="QNX253" s="168"/>
      <c r="QNY253" s="168"/>
      <c r="QNZ253" s="165"/>
      <c r="QOA253" s="165"/>
      <c r="QOB253" s="165"/>
      <c r="QOC253" s="166"/>
      <c r="QOE253" s="164"/>
      <c r="QOF253" s="168"/>
      <c r="QOG253" s="168"/>
      <c r="QOH253" s="165"/>
      <c r="QOI253" s="165"/>
      <c r="QOJ253" s="165"/>
      <c r="QOK253" s="166"/>
      <c r="QOM253" s="164"/>
      <c r="QON253" s="168"/>
      <c r="QOO253" s="168"/>
      <c r="QOP253" s="165"/>
      <c r="QOQ253" s="165"/>
      <c r="QOR253" s="165"/>
      <c r="QOS253" s="166"/>
      <c r="QOU253" s="164"/>
      <c r="QOV253" s="168"/>
      <c r="QOW253" s="168"/>
      <c r="QOX253" s="165"/>
      <c r="QOY253" s="165"/>
      <c r="QOZ253" s="165"/>
      <c r="QPA253" s="166"/>
      <c r="QPC253" s="164"/>
      <c r="QPD253" s="168"/>
      <c r="QPE253" s="168"/>
      <c r="QPF253" s="165"/>
      <c r="QPG253" s="165"/>
      <c r="QPH253" s="165"/>
      <c r="QPI253" s="166"/>
      <c r="QPK253" s="164"/>
      <c r="QPL253" s="168"/>
      <c r="QPM253" s="168"/>
      <c r="QPN253" s="165"/>
      <c r="QPO253" s="165"/>
      <c r="QPP253" s="165"/>
      <c r="QPQ253" s="166"/>
      <c r="QPS253" s="164"/>
      <c r="QPT253" s="168"/>
      <c r="QPU253" s="168"/>
      <c r="QPV253" s="165"/>
      <c r="QPW253" s="165"/>
      <c r="QPX253" s="165"/>
      <c r="QPY253" s="166"/>
      <c r="QQA253" s="164"/>
      <c r="QQB253" s="168"/>
      <c r="QQC253" s="168"/>
      <c r="QQD253" s="165"/>
      <c r="QQE253" s="165"/>
      <c r="QQF253" s="165"/>
      <c r="QQG253" s="166"/>
      <c r="QQI253" s="164"/>
      <c r="QQJ253" s="168"/>
      <c r="QQK253" s="168"/>
      <c r="QQL253" s="165"/>
      <c r="QQM253" s="165"/>
      <c r="QQN253" s="165"/>
      <c r="QQO253" s="166"/>
      <c r="QQQ253" s="164"/>
      <c r="QQR253" s="168"/>
      <c r="QQS253" s="168"/>
      <c r="QQT253" s="165"/>
      <c r="QQU253" s="165"/>
      <c r="QQV253" s="165"/>
      <c r="QQW253" s="166"/>
      <c r="QQY253" s="164"/>
      <c r="QQZ253" s="168"/>
      <c r="QRA253" s="168"/>
      <c r="QRB253" s="165"/>
      <c r="QRC253" s="165"/>
      <c r="QRD253" s="165"/>
      <c r="QRE253" s="166"/>
      <c r="QRG253" s="164"/>
      <c r="QRH253" s="168"/>
      <c r="QRI253" s="168"/>
      <c r="QRJ253" s="165"/>
      <c r="QRK253" s="165"/>
      <c r="QRL253" s="165"/>
      <c r="QRM253" s="166"/>
      <c r="QRO253" s="164"/>
      <c r="QRP253" s="168"/>
      <c r="QRQ253" s="168"/>
      <c r="QRR253" s="165"/>
      <c r="QRS253" s="165"/>
      <c r="QRT253" s="165"/>
      <c r="QRU253" s="166"/>
      <c r="QRW253" s="164"/>
      <c r="QRX253" s="168"/>
      <c r="QRY253" s="168"/>
      <c r="QRZ253" s="165"/>
      <c r="QSA253" s="165"/>
      <c r="QSB253" s="165"/>
      <c r="QSC253" s="166"/>
      <c r="QSE253" s="164"/>
      <c r="QSF253" s="168"/>
      <c r="QSG253" s="168"/>
      <c r="QSH253" s="165"/>
      <c r="QSI253" s="165"/>
      <c r="QSJ253" s="165"/>
      <c r="QSK253" s="166"/>
      <c r="QSM253" s="164"/>
      <c r="QSN253" s="168"/>
      <c r="QSO253" s="168"/>
      <c r="QSP253" s="165"/>
      <c r="QSQ253" s="165"/>
      <c r="QSR253" s="165"/>
      <c r="QSS253" s="166"/>
      <c r="QSU253" s="164"/>
      <c r="QSV253" s="168"/>
      <c r="QSW253" s="168"/>
      <c r="QSX253" s="165"/>
      <c r="QSY253" s="165"/>
      <c r="QSZ253" s="165"/>
      <c r="QTA253" s="166"/>
      <c r="QTC253" s="164"/>
      <c r="QTD253" s="168"/>
      <c r="QTE253" s="168"/>
      <c r="QTF253" s="165"/>
      <c r="QTG253" s="165"/>
      <c r="QTH253" s="165"/>
      <c r="QTI253" s="166"/>
      <c r="QTK253" s="164"/>
      <c r="QTL253" s="168"/>
      <c r="QTM253" s="168"/>
      <c r="QTN253" s="165"/>
      <c r="QTO253" s="165"/>
      <c r="QTP253" s="165"/>
      <c r="QTQ253" s="166"/>
      <c r="QTS253" s="164"/>
      <c r="QTT253" s="168"/>
      <c r="QTU253" s="168"/>
      <c r="QTV253" s="165"/>
      <c r="QTW253" s="165"/>
      <c r="QTX253" s="165"/>
      <c r="QTY253" s="166"/>
      <c r="QUA253" s="164"/>
      <c r="QUB253" s="168"/>
      <c r="QUC253" s="168"/>
      <c r="QUD253" s="165"/>
      <c r="QUE253" s="165"/>
      <c r="QUF253" s="165"/>
      <c r="QUG253" s="166"/>
      <c r="QUI253" s="164"/>
      <c r="QUJ253" s="168"/>
      <c r="QUK253" s="168"/>
      <c r="QUL253" s="165"/>
      <c r="QUM253" s="165"/>
      <c r="QUN253" s="165"/>
      <c r="QUO253" s="166"/>
      <c r="QUQ253" s="164"/>
      <c r="QUR253" s="168"/>
      <c r="QUS253" s="168"/>
      <c r="QUT253" s="165"/>
      <c r="QUU253" s="165"/>
      <c r="QUV253" s="165"/>
      <c r="QUW253" s="166"/>
      <c r="QUY253" s="164"/>
      <c r="QUZ253" s="168"/>
      <c r="QVA253" s="168"/>
      <c r="QVB253" s="165"/>
      <c r="QVC253" s="165"/>
      <c r="QVD253" s="165"/>
      <c r="QVE253" s="166"/>
      <c r="QVG253" s="164"/>
      <c r="QVH253" s="168"/>
      <c r="QVI253" s="168"/>
      <c r="QVJ253" s="165"/>
      <c r="QVK253" s="165"/>
      <c r="QVL253" s="165"/>
      <c r="QVM253" s="166"/>
      <c r="QVO253" s="164"/>
      <c r="QVP253" s="168"/>
      <c r="QVQ253" s="168"/>
      <c r="QVR253" s="165"/>
      <c r="QVS253" s="165"/>
      <c r="QVT253" s="165"/>
      <c r="QVU253" s="166"/>
      <c r="QVW253" s="164"/>
      <c r="QVX253" s="168"/>
      <c r="QVY253" s="168"/>
      <c r="QVZ253" s="165"/>
      <c r="QWA253" s="165"/>
      <c r="QWB253" s="165"/>
      <c r="QWC253" s="166"/>
      <c r="QWE253" s="164"/>
      <c r="QWF253" s="168"/>
      <c r="QWG253" s="168"/>
      <c r="QWH253" s="165"/>
      <c r="QWI253" s="165"/>
      <c r="QWJ253" s="165"/>
      <c r="QWK253" s="166"/>
      <c r="QWM253" s="164"/>
      <c r="QWN253" s="168"/>
      <c r="QWO253" s="168"/>
      <c r="QWP253" s="165"/>
      <c r="QWQ253" s="165"/>
      <c r="QWR253" s="165"/>
      <c r="QWS253" s="166"/>
      <c r="QWU253" s="164"/>
      <c r="QWV253" s="168"/>
      <c r="QWW253" s="168"/>
      <c r="QWX253" s="165"/>
      <c r="QWY253" s="165"/>
      <c r="QWZ253" s="165"/>
      <c r="QXA253" s="166"/>
      <c r="QXC253" s="164"/>
      <c r="QXD253" s="168"/>
      <c r="QXE253" s="168"/>
      <c r="QXF253" s="165"/>
      <c r="QXG253" s="165"/>
      <c r="QXH253" s="165"/>
      <c r="QXI253" s="166"/>
      <c r="QXK253" s="164"/>
      <c r="QXL253" s="168"/>
      <c r="QXM253" s="168"/>
      <c r="QXN253" s="165"/>
      <c r="QXO253" s="165"/>
      <c r="QXP253" s="165"/>
      <c r="QXQ253" s="166"/>
      <c r="QXS253" s="164"/>
      <c r="QXT253" s="168"/>
      <c r="QXU253" s="168"/>
      <c r="QXV253" s="165"/>
      <c r="QXW253" s="165"/>
      <c r="QXX253" s="165"/>
      <c r="QXY253" s="166"/>
      <c r="QYA253" s="164"/>
      <c r="QYB253" s="168"/>
      <c r="QYC253" s="168"/>
      <c r="QYD253" s="165"/>
      <c r="QYE253" s="165"/>
      <c r="QYF253" s="165"/>
      <c r="QYG253" s="166"/>
      <c r="QYI253" s="164"/>
      <c r="QYJ253" s="168"/>
      <c r="QYK253" s="168"/>
      <c r="QYL253" s="165"/>
      <c r="QYM253" s="165"/>
      <c r="QYN253" s="165"/>
      <c r="QYO253" s="166"/>
      <c r="QYQ253" s="164"/>
      <c r="QYR253" s="168"/>
      <c r="QYS253" s="168"/>
      <c r="QYT253" s="165"/>
      <c r="QYU253" s="165"/>
      <c r="QYV253" s="165"/>
      <c r="QYW253" s="166"/>
      <c r="QYY253" s="164"/>
      <c r="QYZ253" s="168"/>
      <c r="QZA253" s="168"/>
      <c r="QZB253" s="165"/>
      <c r="QZC253" s="165"/>
      <c r="QZD253" s="165"/>
      <c r="QZE253" s="166"/>
      <c r="QZG253" s="164"/>
      <c r="QZH253" s="168"/>
      <c r="QZI253" s="168"/>
      <c r="QZJ253" s="165"/>
      <c r="QZK253" s="165"/>
      <c r="QZL253" s="165"/>
      <c r="QZM253" s="166"/>
      <c r="QZO253" s="164"/>
      <c r="QZP253" s="168"/>
      <c r="QZQ253" s="168"/>
      <c r="QZR253" s="165"/>
      <c r="QZS253" s="165"/>
      <c r="QZT253" s="165"/>
      <c r="QZU253" s="166"/>
      <c r="QZW253" s="164"/>
      <c r="QZX253" s="168"/>
      <c r="QZY253" s="168"/>
      <c r="QZZ253" s="165"/>
      <c r="RAA253" s="165"/>
      <c r="RAB253" s="165"/>
      <c r="RAC253" s="166"/>
      <c r="RAE253" s="164"/>
      <c r="RAF253" s="168"/>
      <c r="RAG253" s="168"/>
      <c r="RAH253" s="165"/>
      <c r="RAI253" s="165"/>
      <c r="RAJ253" s="165"/>
      <c r="RAK253" s="166"/>
      <c r="RAM253" s="164"/>
      <c r="RAN253" s="168"/>
      <c r="RAO253" s="168"/>
      <c r="RAP253" s="165"/>
      <c r="RAQ253" s="165"/>
      <c r="RAR253" s="165"/>
      <c r="RAS253" s="166"/>
      <c r="RAU253" s="164"/>
      <c r="RAV253" s="168"/>
      <c r="RAW253" s="168"/>
      <c r="RAX253" s="165"/>
      <c r="RAY253" s="165"/>
      <c r="RAZ253" s="165"/>
      <c r="RBA253" s="166"/>
      <c r="RBC253" s="164"/>
      <c r="RBD253" s="168"/>
      <c r="RBE253" s="168"/>
      <c r="RBF253" s="165"/>
      <c r="RBG253" s="165"/>
      <c r="RBH253" s="165"/>
      <c r="RBI253" s="166"/>
      <c r="RBK253" s="164"/>
      <c r="RBL253" s="168"/>
      <c r="RBM253" s="168"/>
      <c r="RBN253" s="165"/>
      <c r="RBO253" s="165"/>
      <c r="RBP253" s="165"/>
      <c r="RBQ253" s="166"/>
      <c r="RBS253" s="164"/>
      <c r="RBT253" s="168"/>
      <c r="RBU253" s="168"/>
      <c r="RBV253" s="165"/>
      <c r="RBW253" s="165"/>
      <c r="RBX253" s="165"/>
      <c r="RBY253" s="166"/>
      <c r="RCA253" s="164"/>
      <c r="RCB253" s="168"/>
      <c r="RCC253" s="168"/>
      <c r="RCD253" s="165"/>
      <c r="RCE253" s="165"/>
      <c r="RCF253" s="165"/>
      <c r="RCG253" s="166"/>
      <c r="RCI253" s="164"/>
      <c r="RCJ253" s="168"/>
      <c r="RCK253" s="168"/>
      <c r="RCL253" s="165"/>
      <c r="RCM253" s="165"/>
      <c r="RCN253" s="165"/>
      <c r="RCO253" s="166"/>
      <c r="RCQ253" s="164"/>
      <c r="RCR253" s="168"/>
      <c r="RCS253" s="168"/>
      <c r="RCT253" s="165"/>
      <c r="RCU253" s="165"/>
      <c r="RCV253" s="165"/>
      <c r="RCW253" s="166"/>
      <c r="RCY253" s="164"/>
      <c r="RCZ253" s="168"/>
      <c r="RDA253" s="168"/>
      <c r="RDB253" s="165"/>
      <c r="RDC253" s="165"/>
      <c r="RDD253" s="165"/>
      <c r="RDE253" s="166"/>
      <c r="RDG253" s="164"/>
      <c r="RDH253" s="168"/>
      <c r="RDI253" s="168"/>
      <c r="RDJ253" s="165"/>
      <c r="RDK253" s="165"/>
      <c r="RDL253" s="165"/>
      <c r="RDM253" s="166"/>
      <c r="RDO253" s="164"/>
      <c r="RDP253" s="168"/>
      <c r="RDQ253" s="168"/>
      <c r="RDR253" s="165"/>
      <c r="RDS253" s="165"/>
      <c r="RDT253" s="165"/>
      <c r="RDU253" s="166"/>
      <c r="RDW253" s="164"/>
      <c r="RDX253" s="168"/>
      <c r="RDY253" s="168"/>
      <c r="RDZ253" s="165"/>
      <c r="REA253" s="165"/>
      <c r="REB253" s="165"/>
      <c r="REC253" s="166"/>
      <c r="REE253" s="164"/>
      <c r="REF253" s="168"/>
      <c r="REG253" s="168"/>
      <c r="REH253" s="165"/>
      <c r="REI253" s="165"/>
      <c r="REJ253" s="165"/>
      <c r="REK253" s="166"/>
      <c r="REM253" s="164"/>
      <c r="REN253" s="168"/>
      <c r="REO253" s="168"/>
      <c r="REP253" s="165"/>
      <c r="REQ253" s="165"/>
      <c r="RER253" s="165"/>
      <c r="RES253" s="166"/>
      <c r="REU253" s="164"/>
      <c r="REV253" s="168"/>
      <c r="REW253" s="168"/>
      <c r="REX253" s="165"/>
      <c r="REY253" s="165"/>
      <c r="REZ253" s="165"/>
      <c r="RFA253" s="166"/>
      <c r="RFC253" s="164"/>
      <c r="RFD253" s="168"/>
      <c r="RFE253" s="168"/>
      <c r="RFF253" s="165"/>
      <c r="RFG253" s="165"/>
      <c r="RFH253" s="165"/>
      <c r="RFI253" s="166"/>
      <c r="RFK253" s="164"/>
      <c r="RFL253" s="168"/>
      <c r="RFM253" s="168"/>
      <c r="RFN253" s="165"/>
      <c r="RFO253" s="165"/>
      <c r="RFP253" s="165"/>
      <c r="RFQ253" s="166"/>
      <c r="RFS253" s="164"/>
      <c r="RFT253" s="168"/>
      <c r="RFU253" s="168"/>
      <c r="RFV253" s="165"/>
      <c r="RFW253" s="165"/>
      <c r="RFX253" s="165"/>
      <c r="RFY253" s="166"/>
      <c r="RGA253" s="164"/>
      <c r="RGB253" s="168"/>
      <c r="RGC253" s="168"/>
      <c r="RGD253" s="165"/>
      <c r="RGE253" s="165"/>
      <c r="RGF253" s="165"/>
      <c r="RGG253" s="166"/>
      <c r="RGI253" s="164"/>
      <c r="RGJ253" s="168"/>
      <c r="RGK253" s="168"/>
      <c r="RGL253" s="165"/>
      <c r="RGM253" s="165"/>
      <c r="RGN253" s="165"/>
      <c r="RGO253" s="166"/>
      <c r="RGQ253" s="164"/>
      <c r="RGR253" s="168"/>
      <c r="RGS253" s="168"/>
      <c r="RGT253" s="165"/>
      <c r="RGU253" s="165"/>
      <c r="RGV253" s="165"/>
      <c r="RGW253" s="166"/>
      <c r="RGY253" s="164"/>
      <c r="RGZ253" s="168"/>
      <c r="RHA253" s="168"/>
      <c r="RHB253" s="165"/>
      <c r="RHC253" s="165"/>
      <c r="RHD253" s="165"/>
      <c r="RHE253" s="166"/>
      <c r="RHG253" s="164"/>
      <c r="RHH253" s="168"/>
      <c r="RHI253" s="168"/>
      <c r="RHJ253" s="165"/>
      <c r="RHK253" s="165"/>
      <c r="RHL253" s="165"/>
      <c r="RHM253" s="166"/>
      <c r="RHO253" s="164"/>
      <c r="RHP253" s="168"/>
      <c r="RHQ253" s="168"/>
      <c r="RHR253" s="165"/>
      <c r="RHS253" s="165"/>
      <c r="RHT253" s="165"/>
      <c r="RHU253" s="166"/>
      <c r="RHW253" s="164"/>
      <c r="RHX253" s="168"/>
      <c r="RHY253" s="168"/>
      <c r="RHZ253" s="165"/>
      <c r="RIA253" s="165"/>
      <c r="RIB253" s="165"/>
      <c r="RIC253" s="166"/>
      <c r="RIE253" s="164"/>
      <c r="RIF253" s="168"/>
      <c r="RIG253" s="168"/>
      <c r="RIH253" s="165"/>
      <c r="RII253" s="165"/>
      <c r="RIJ253" s="165"/>
      <c r="RIK253" s="166"/>
      <c r="RIM253" s="164"/>
      <c r="RIN253" s="168"/>
      <c r="RIO253" s="168"/>
      <c r="RIP253" s="165"/>
      <c r="RIQ253" s="165"/>
      <c r="RIR253" s="165"/>
      <c r="RIS253" s="166"/>
      <c r="RIU253" s="164"/>
      <c r="RIV253" s="168"/>
      <c r="RIW253" s="168"/>
      <c r="RIX253" s="165"/>
      <c r="RIY253" s="165"/>
      <c r="RIZ253" s="165"/>
      <c r="RJA253" s="166"/>
      <c r="RJC253" s="164"/>
      <c r="RJD253" s="168"/>
      <c r="RJE253" s="168"/>
      <c r="RJF253" s="165"/>
      <c r="RJG253" s="165"/>
      <c r="RJH253" s="165"/>
      <c r="RJI253" s="166"/>
      <c r="RJK253" s="164"/>
      <c r="RJL253" s="168"/>
      <c r="RJM253" s="168"/>
      <c r="RJN253" s="165"/>
      <c r="RJO253" s="165"/>
      <c r="RJP253" s="165"/>
      <c r="RJQ253" s="166"/>
      <c r="RJS253" s="164"/>
      <c r="RJT253" s="168"/>
      <c r="RJU253" s="168"/>
      <c r="RJV253" s="165"/>
      <c r="RJW253" s="165"/>
      <c r="RJX253" s="165"/>
      <c r="RJY253" s="166"/>
      <c r="RKA253" s="164"/>
      <c r="RKB253" s="168"/>
      <c r="RKC253" s="168"/>
      <c r="RKD253" s="165"/>
      <c r="RKE253" s="165"/>
      <c r="RKF253" s="165"/>
      <c r="RKG253" s="166"/>
      <c r="RKI253" s="164"/>
      <c r="RKJ253" s="168"/>
      <c r="RKK253" s="168"/>
      <c r="RKL253" s="165"/>
      <c r="RKM253" s="165"/>
      <c r="RKN253" s="165"/>
      <c r="RKO253" s="166"/>
      <c r="RKQ253" s="164"/>
      <c r="RKR253" s="168"/>
      <c r="RKS253" s="168"/>
      <c r="RKT253" s="165"/>
      <c r="RKU253" s="165"/>
      <c r="RKV253" s="165"/>
      <c r="RKW253" s="166"/>
      <c r="RKY253" s="164"/>
      <c r="RKZ253" s="168"/>
      <c r="RLA253" s="168"/>
      <c r="RLB253" s="165"/>
      <c r="RLC253" s="165"/>
      <c r="RLD253" s="165"/>
      <c r="RLE253" s="166"/>
      <c r="RLG253" s="164"/>
      <c r="RLH253" s="168"/>
      <c r="RLI253" s="168"/>
      <c r="RLJ253" s="165"/>
      <c r="RLK253" s="165"/>
      <c r="RLL253" s="165"/>
      <c r="RLM253" s="166"/>
      <c r="RLO253" s="164"/>
      <c r="RLP253" s="168"/>
      <c r="RLQ253" s="168"/>
      <c r="RLR253" s="165"/>
      <c r="RLS253" s="165"/>
      <c r="RLT253" s="165"/>
      <c r="RLU253" s="166"/>
      <c r="RLW253" s="164"/>
      <c r="RLX253" s="168"/>
      <c r="RLY253" s="168"/>
      <c r="RLZ253" s="165"/>
      <c r="RMA253" s="165"/>
      <c r="RMB253" s="165"/>
      <c r="RMC253" s="166"/>
      <c r="RME253" s="164"/>
      <c r="RMF253" s="168"/>
      <c r="RMG253" s="168"/>
      <c r="RMH253" s="165"/>
      <c r="RMI253" s="165"/>
      <c r="RMJ253" s="165"/>
      <c r="RMK253" s="166"/>
      <c r="RMM253" s="164"/>
      <c r="RMN253" s="168"/>
      <c r="RMO253" s="168"/>
      <c r="RMP253" s="165"/>
      <c r="RMQ253" s="165"/>
      <c r="RMR253" s="165"/>
      <c r="RMS253" s="166"/>
      <c r="RMU253" s="164"/>
      <c r="RMV253" s="168"/>
      <c r="RMW253" s="168"/>
      <c r="RMX253" s="165"/>
      <c r="RMY253" s="165"/>
      <c r="RMZ253" s="165"/>
      <c r="RNA253" s="166"/>
      <c r="RNC253" s="164"/>
      <c r="RND253" s="168"/>
      <c r="RNE253" s="168"/>
      <c r="RNF253" s="165"/>
      <c r="RNG253" s="165"/>
      <c r="RNH253" s="165"/>
      <c r="RNI253" s="166"/>
      <c r="RNK253" s="164"/>
      <c r="RNL253" s="168"/>
      <c r="RNM253" s="168"/>
      <c r="RNN253" s="165"/>
      <c r="RNO253" s="165"/>
      <c r="RNP253" s="165"/>
      <c r="RNQ253" s="166"/>
      <c r="RNS253" s="164"/>
      <c r="RNT253" s="168"/>
      <c r="RNU253" s="168"/>
      <c r="RNV253" s="165"/>
      <c r="RNW253" s="165"/>
      <c r="RNX253" s="165"/>
      <c r="RNY253" s="166"/>
      <c r="ROA253" s="164"/>
      <c r="ROB253" s="168"/>
      <c r="ROC253" s="168"/>
      <c r="ROD253" s="165"/>
      <c r="ROE253" s="165"/>
      <c r="ROF253" s="165"/>
      <c r="ROG253" s="166"/>
      <c r="ROI253" s="164"/>
      <c r="ROJ253" s="168"/>
      <c r="ROK253" s="168"/>
      <c r="ROL253" s="165"/>
      <c r="ROM253" s="165"/>
      <c r="RON253" s="165"/>
      <c r="ROO253" s="166"/>
      <c r="ROQ253" s="164"/>
      <c r="ROR253" s="168"/>
      <c r="ROS253" s="168"/>
      <c r="ROT253" s="165"/>
      <c r="ROU253" s="165"/>
      <c r="ROV253" s="165"/>
      <c r="ROW253" s="166"/>
      <c r="ROY253" s="164"/>
      <c r="ROZ253" s="168"/>
      <c r="RPA253" s="168"/>
      <c r="RPB253" s="165"/>
      <c r="RPC253" s="165"/>
      <c r="RPD253" s="165"/>
      <c r="RPE253" s="166"/>
      <c r="RPG253" s="164"/>
      <c r="RPH253" s="168"/>
      <c r="RPI253" s="168"/>
      <c r="RPJ253" s="165"/>
      <c r="RPK253" s="165"/>
      <c r="RPL253" s="165"/>
      <c r="RPM253" s="166"/>
      <c r="RPO253" s="164"/>
      <c r="RPP253" s="168"/>
      <c r="RPQ253" s="168"/>
      <c r="RPR253" s="165"/>
      <c r="RPS253" s="165"/>
      <c r="RPT253" s="165"/>
      <c r="RPU253" s="166"/>
      <c r="RPW253" s="164"/>
      <c r="RPX253" s="168"/>
      <c r="RPY253" s="168"/>
      <c r="RPZ253" s="165"/>
      <c r="RQA253" s="165"/>
      <c r="RQB253" s="165"/>
      <c r="RQC253" s="166"/>
      <c r="RQE253" s="164"/>
      <c r="RQF253" s="168"/>
      <c r="RQG253" s="168"/>
      <c r="RQH253" s="165"/>
      <c r="RQI253" s="165"/>
      <c r="RQJ253" s="165"/>
      <c r="RQK253" s="166"/>
      <c r="RQM253" s="164"/>
      <c r="RQN253" s="168"/>
      <c r="RQO253" s="168"/>
      <c r="RQP253" s="165"/>
      <c r="RQQ253" s="165"/>
      <c r="RQR253" s="165"/>
      <c r="RQS253" s="166"/>
      <c r="RQU253" s="164"/>
      <c r="RQV253" s="168"/>
      <c r="RQW253" s="168"/>
      <c r="RQX253" s="165"/>
      <c r="RQY253" s="165"/>
      <c r="RQZ253" s="165"/>
      <c r="RRA253" s="166"/>
      <c r="RRC253" s="164"/>
      <c r="RRD253" s="168"/>
      <c r="RRE253" s="168"/>
      <c r="RRF253" s="165"/>
      <c r="RRG253" s="165"/>
      <c r="RRH253" s="165"/>
      <c r="RRI253" s="166"/>
      <c r="RRK253" s="164"/>
      <c r="RRL253" s="168"/>
      <c r="RRM253" s="168"/>
      <c r="RRN253" s="165"/>
      <c r="RRO253" s="165"/>
      <c r="RRP253" s="165"/>
      <c r="RRQ253" s="166"/>
      <c r="RRS253" s="164"/>
      <c r="RRT253" s="168"/>
      <c r="RRU253" s="168"/>
      <c r="RRV253" s="165"/>
      <c r="RRW253" s="165"/>
      <c r="RRX253" s="165"/>
      <c r="RRY253" s="166"/>
      <c r="RSA253" s="164"/>
      <c r="RSB253" s="168"/>
      <c r="RSC253" s="168"/>
      <c r="RSD253" s="165"/>
      <c r="RSE253" s="165"/>
      <c r="RSF253" s="165"/>
      <c r="RSG253" s="166"/>
      <c r="RSI253" s="164"/>
      <c r="RSJ253" s="168"/>
      <c r="RSK253" s="168"/>
      <c r="RSL253" s="165"/>
      <c r="RSM253" s="165"/>
      <c r="RSN253" s="165"/>
      <c r="RSO253" s="166"/>
      <c r="RSQ253" s="164"/>
      <c r="RSR253" s="168"/>
      <c r="RSS253" s="168"/>
      <c r="RST253" s="165"/>
      <c r="RSU253" s="165"/>
      <c r="RSV253" s="165"/>
      <c r="RSW253" s="166"/>
      <c r="RSY253" s="164"/>
      <c r="RSZ253" s="168"/>
      <c r="RTA253" s="168"/>
      <c r="RTB253" s="165"/>
      <c r="RTC253" s="165"/>
      <c r="RTD253" s="165"/>
      <c r="RTE253" s="166"/>
      <c r="RTG253" s="164"/>
      <c r="RTH253" s="168"/>
      <c r="RTI253" s="168"/>
      <c r="RTJ253" s="165"/>
      <c r="RTK253" s="165"/>
      <c r="RTL253" s="165"/>
      <c r="RTM253" s="166"/>
      <c r="RTO253" s="164"/>
      <c r="RTP253" s="168"/>
      <c r="RTQ253" s="168"/>
      <c r="RTR253" s="165"/>
      <c r="RTS253" s="165"/>
      <c r="RTT253" s="165"/>
      <c r="RTU253" s="166"/>
      <c r="RTW253" s="164"/>
      <c r="RTX253" s="168"/>
      <c r="RTY253" s="168"/>
      <c r="RTZ253" s="165"/>
      <c r="RUA253" s="165"/>
      <c r="RUB253" s="165"/>
      <c r="RUC253" s="166"/>
      <c r="RUE253" s="164"/>
      <c r="RUF253" s="168"/>
      <c r="RUG253" s="168"/>
      <c r="RUH253" s="165"/>
      <c r="RUI253" s="165"/>
      <c r="RUJ253" s="165"/>
      <c r="RUK253" s="166"/>
      <c r="RUM253" s="164"/>
      <c r="RUN253" s="168"/>
      <c r="RUO253" s="168"/>
      <c r="RUP253" s="165"/>
      <c r="RUQ253" s="165"/>
      <c r="RUR253" s="165"/>
      <c r="RUS253" s="166"/>
      <c r="RUU253" s="164"/>
      <c r="RUV253" s="168"/>
      <c r="RUW253" s="168"/>
      <c r="RUX253" s="165"/>
      <c r="RUY253" s="165"/>
      <c r="RUZ253" s="165"/>
      <c r="RVA253" s="166"/>
      <c r="RVC253" s="164"/>
      <c r="RVD253" s="168"/>
      <c r="RVE253" s="168"/>
      <c r="RVF253" s="165"/>
      <c r="RVG253" s="165"/>
      <c r="RVH253" s="165"/>
      <c r="RVI253" s="166"/>
      <c r="RVK253" s="164"/>
      <c r="RVL253" s="168"/>
      <c r="RVM253" s="168"/>
      <c r="RVN253" s="165"/>
      <c r="RVO253" s="165"/>
      <c r="RVP253" s="165"/>
      <c r="RVQ253" s="166"/>
      <c r="RVS253" s="164"/>
      <c r="RVT253" s="168"/>
      <c r="RVU253" s="168"/>
      <c r="RVV253" s="165"/>
      <c r="RVW253" s="165"/>
      <c r="RVX253" s="165"/>
      <c r="RVY253" s="166"/>
      <c r="RWA253" s="164"/>
      <c r="RWB253" s="168"/>
      <c r="RWC253" s="168"/>
      <c r="RWD253" s="165"/>
      <c r="RWE253" s="165"/>
      <c r="RWF253" s="165"/>
      <c r="RWG253" s="166"/>
      <c r="RWI253" s="164"/>
      <c r="RWJ253" s="168"/>
      <c r="RWK253" s="168"/>
      <c r="RWL253" s="165"/>
      <c r="RWM253" s="165"/>
      <c r="RWN253" s="165"/>
      <c r="RWO253" s="166"/>
      <c r="RWQ253" s="164"/>
      <c r="RWR253" s="168"/>
      <c r="RWS253" s="168"/>
      <c r="RWT253" s="165"/>
      <c r="RWU253" s="165"/>
      <c r="RWV253" s="165"/>
      <c r="RWW253" s="166"/>
      <c r="RWY253" s="164"/>
      <c r="RWZ253" s="168"/>
      <c r="RXA253" s="168"/>
      <c r="RXB253" s="165"/>
      <c r="RXC253" s="165"/>
      <c r="RXD253" s="165"/>
      <c r="RXE253" s="166"/>
      <c r="RXG253" s="164"/>
      <c r="RXH253" s="168"/>
      <c r="RXI253" s="168"/>
      <c r="RXJ253" s="165"/>
      <c r="RXK253" s="165"/>
      <c r="RXL253" s="165"/>
      <c r="RXM253" s="166"/>
      <c r="RXO253" s="164"/>
      <c r="RXP253" s="168"/>
      <c r="RXQ253" s="168"/>
      <c r="RXR253" s="165"/>
      <c r="RXS253" s="165"/>
      <c r="RXT253" s="165"/>
      <c r="RXU253" s="166"/>
      <c r="RXW253" s="164"/>
      <c r="RXX253" s="168"/>
      <c r="RXY253" s="168"/>
      <c r="RXZ253" s="165"/>
      <c r="RYA253" s="165"/>
      <c r="RYB253" s="165"/>
      <c r="RYC253" s="166"/>
      <c r="RYE253" s="164"/>
      <c r="RYF253" s="168"/>
      <c r="RYG253" s="168"/>
      <c r="RYH253" s="165"/>
      <c r="RYI253" s="165"/>
      <c r="RYJ253" s="165"/>
      <c r="RYK253" s="166"/>
      <c r="RYM253" s="164"/>
      <c r="RYN253" s="168"/>
      <c r="RYO253" s="168"/>
      <c r="RYP253" s="165"/>
      <c r="RYQ253" s="165"/>
      <c r="RYR253" s="165"/>
      <c r="RYS253" s="166"/>
      <c r="RYU253" s="164"/>
      <c r="RYV253" s="168"/>
      <c r="RYW253" s="168"/>
      <c r="RYX253" s="165"/>
      <c r="RYY253" s="165"/>
      <c r="RYZ253" s="165"/>
      <c r="RZA253" s="166"/>
      <c r="RZC253" s="164"/>
      <c r="RZD253" s="168"/>
      <c r="RZE253" s="168"/>
      <c r="RZF253" s="165"/>
      <c r="RZG253" s="165"/>
      <c r="RZH253" s="165"/>
      <c r="RZI253" s="166"/>
      <c r="RZK253" s="164"/>
      <c r="RZL253" s="168"/>
      <c r="RZM253" s="168"/>
      <c r="RZN253" s="165"/>
      <c r="RZO253" s="165"/>
      <c r="RZP253" s="165"/>
      <c r="RZQ253" s="166"/>
      <c r="RZS253" s="164"/>
      <c r="RZT253" s="168"/>
      <c r="RZU253" s="168"/>
      <c r="RZV253" s="165"/>
      <c r="RZW253" s="165"/>
      <c r="RZX253" s="165"/>
      <c r="RZY253" s="166"/>
      <c r="SAA253" s="164"/>
      <c r="SAB253" s="168"/>
      <c r="SAC253" s="168"/>
      <c r="SAD253" s="165"/>
      <c r="SAE253" s="165"/>
      <c r="SAF253" s="165"/>
      <c r="SAG253" s="166"/>
      <c r="SAI253" s="164"/>
      <c r="SAJ253" s="168"/>
      <c r="SAK253" s="168"/>
      <c r="SAL253" s="165"/>
      <c r="SAM253" s="165"/>
      <c r="SAN253" s="165"/>
      <c r="SAO253" s="166"/>
      <c r="SAQ253" s="164"/>
      <c r="SAR253" s="168"/>
      <c r="SAS253" s="168"/>
      <c r="SAT253" s="165"/>
      <c r="SAU253" s="165"/>
      <c r="SAV253" s="165"/>
      <c r="SAW253" s="166"/>
      <c r="SAY253" s="164"/>
      <c r="SAZ253" s="168"/>
      <c r="SBA253" s="168"/>
      <c r="SBB253" s="165"/>
      <c r="SBC253" s="165"/>
      <c r="SBD253" s="165"/>
      <c r="SBE253" s="166"/>
      <c r="SBG253" s="164"/>
      <c r="SBH253" s="168"/>
      <c r="SBI253" s="168"/>
      <c r="SBJ253" s="165"/>
      <c r="SBK253" s="165"/>
      <c r="SBL253" s="165"/>
      <c r="SBM253" s="166"/>
      <c r="SBO253" s="164"/>
      <c r="SBP253" s="168"/>
      <c r="SBQ253" s="168"/>
      <c r="SBR253" s="165"/>
      <c r="SBS253" s="165"/>
      <c r="SBT253" s="165"/>
      <c r="SBU253" s="166"/>
      <c r="SBW253" s="164"/>
      <c r="SBX253" s="168"/>
      <c r="SBY253" s="168"/>
      <c r="SBZ253" s="165"/>
      <c r="SCA253" s="165"/>
      <c r="SCB253" s="165"/>
      <c r="SCC253" s="166"/>
      <c r="SCE253" s="164"/>
      <c r="SCF253" s="168"/>
      <c r="SCG253" s="168"/>
      <c r="SCH253" s="165"/>
      <c r="SCI253" s="165"/>
      <c r="SCJ253" s="165"/>
      <c r="SCK253" s="166"/>
      <c r="SCM253" s="164"/>
      <c r="SCN253" s="168"/>
      <c r="SCO253" s="168"/>
      <c r="SCP253" s="165"/>
      <c r="SCQ253" s="165"/>
      <c r="SCR253" s="165"/>
      <c r="SCS253" s="166"/>
      <c r="SCU253" s="164"/>
      <c r="SCV253" s="168"/>
      <c r="SCW253" s="168"/>
      <c r="SCX253" s="165"/>
      <c r="SCY253" s="165"/>
      <c r="SCZ253" s="165"/>
      <c r="SDA253" s="166"/>
      <c r="SDC253" s="164"/>
      <c r="SDD253" s="168"/>
      <c r="SDE253" s="168"/>
      <c r="SDF253" s="165"/>
      <c r="SDG253" s="165"/>
      <c r="SDH253" s="165"/>
      <c r="SDI253" s="166"/>
      <c r="SDK253" s="164"/>
      <c r="SDL253" s="168"/>
      <c r="SDM253" s="168"/>
      <c r="SDN253" s="165"/>
      <c r="SDO253" s="165"/>
      <c r="SDP253" s="165"/>
      <c r="SDQ253" s="166"/>
      <c r="SDS253" s="164"/>
      <c r="SDT253" s="168"/>
      <c r="SDU253" s="168"/>
      <c r="SDV253" s="165"/>
      <c r="SDW253" s="165"/>
      <c r="SDX253" s="165"/>
      <c r="SDY253" s="166"/>
      <c r="SEA253" s="164"/>
      <c r="SEB253" s="168"/>
      <c r="SEC253" s="168"/>
      <c r="SED253" s="165"/>
      <c r="SEE253" s="165"/>
      <c r="SEF253" s="165"/>
      <c r="SEG253" s="166"/>
      <c r="SEI253" s="164"/>
      <c r="SEJ253" s="168"/>
      <c r="SEK253" s="168"/>
      <c r="SEL253" s="165"/>
      <c r="SEM253" s="165"/>
      <c r="SEN253" s="165"/>
      <c r="SEO253" s="166"/>
      <c r="SEQ253" s="164"/>
      <c r="SER253" s="168"/>
      <c r="SES253" s="168"/>
      <c r="SET253" s="165"/>
      <c r="SEU253" s="165"/>
      <c r="SEV253" s="165"/>
      <c r="SEW253" s="166"/>
      <c r="SEY253" s="164"/>
      <c r="SEZ253" s="168"/>
      <c r="SFA253" s="168"/>
      <c r="SFB253" s="165"/>
      <c r="SFC253" s="165"/>
      <c r="SFD253" s="165"/>
      <c r="SFE253" s="166"/>
      <c r="SFG253" s="164"/>
      <c r="SFH253" s="168"/>
      <c r="SFI253" s="168"/>
      <c r="SFJ253" s="165"/>
      <c r="SFK253" s="165"/>
      <c r="SFL253" s="165"/>
      <c r="SFM253" s="166"/>
      <c r="SFO253" s="164"/>
      <c r="SFP253" s="168"/>
      <c r="SFQ253" s="168"/>
      <c r="SFR253" s="165"/>
      <c r="SFS253" s="165"/>
      <c r="SFT253" s="165"/>
      <c r="SFU253" s="166"/>
      <c r="SFW253" s="164"/>
      <c r="SFX253" s="168"/>
      <c r="SFY253" s="168"/>
      <c r="SFZ253" s="165"/>
      <c r="SGA253" s="165"/>
      <c r="SGB253" s="165"/>
      <c r="SGC253" s="166"/>
      <c r="SGE253" s="164"/>
      <c r="SGF253" s="168"/>
      <c r="SGG253" s="168"/>
      <c r="SGH253" s="165"/>
      <c r="SGI253" s="165"/>
      <c r="SGJ253" s="165"/>
      <c r="SGK253" s="166"/>
      <c r="SGM253" s="164"/>
      <c r="SGN253" s="168"/>
      <c r="SGO253" s="168"/>
      <c r="SGP253" s="165"/>
      <c r="SGQ253" s="165"/>
      <c r="SGR253" s="165"/>
      <c r="SGS253" s="166"/>
      <c r="SGU253" s="164"/>
      <c r="SGV253" s="168"/>
      <c r="SGW253" s="168"/>
      <c r="SGX253" s="165"/>
      <c r="SGY253" s="165"/>
      <c r="SGZ253" s="165"/>
      <c r="SHA253" s="166"/>
      <c r="SHC253" s="164"/>
      <c r="SHD253" s="168"/>
      <c r="SHE253" s="168"/>
      <c r="SHF253" s="165"/>
      <c r="SHG253" s="165"/>
      <c r="SHH253" s="165"/>
      <c r="SHI253" s="166"/>
      <c r="SHK253" s="164"/>
      <c r="SHL253" s="168"/>
      <c r="SHM253" s="168"/>
      <c r="SHN253" s="165"/>
      <c r="SHO253" s="165"/>
      <c r="SHP253" s="165"/>
      <c r="SHQ253" s="166"/>
      <c r="SHS253" s="164"/>
      <c r="SHT253" s="168"/>
      <c r="SHU253" s="168"/>
      <c r="SHV253" s="165"/>
      <c r="SHW253" s="165"/>
      <c r="SHX253" s="165"/>
      <c r="SHY253" s="166"/>
      <c r="SIA253" s="164"/>
      <c r="SIB253" s="168"/>
      <c r="SIC253" s="168"/>
      <c r="SID253" s="165"/>
      <c r="SIE253" s="165"/>
      <c r="SIF253" s="165"/>
      <c r="SIG253" s="166"/>
      <c r="SII253" s="164"/>
      <c r="SIJ253" s="168"/>
      <c r="SIK253" s="168"/>
      <c r="SIL253" s="165"/>
      <c r="SIM253" s="165"/>
      <c r="SIN253" s="165"/>
      <c r="SIO253" s="166"/>
      <c r="SIQ253" s="164"/>
      <c r="SIR253" s="168"/>
      <c r="SIS253" s="168"/>
      <c r="SIT253" s="165"/>
      <c r="SIU253" s="165"/>
      <c r="SIV253" s="165"/>
      <c r="SIW253" s="166"/>
      <c r="SIY253" s="164"/>
      <c r="SIZ253" s="168"/>
      <c r="SJA253" s="168"/>
      <c r="SJB253" s="165"/>
      <c r="SJC253" s="165"/>
      <c r="SJD253" s="165"/>
      <c r="SJE253" s="166"/>
      <c r="SJG253" s="164"/>
      <c r="SJH253" s="168"/>
      <c r="SJI253" s="168"/>
      <c r="SJJ253" s="165"/>
      <c r="SJK253" s="165"/>
      <c r="SJL253" s="165"/>
      <c r="SJM253" s="166"/>
      <c r="SJO253" s="164"/>
      <c r="SJP253" s="168"/>
      <c r="SJQ253" s="168"/>
      <c r="SJR253" s="165"/>
      <c r="SJS253" s="165"/>
      <c r="SJT253" s="165"/>
      <c r="SJU253" s="166"/>
      <c r="SJW253" s="164"/>
      <c r="SJX253" s="168"/>
      <c r="SJY253" s="168"/>
      <c r="SJZ253" s="165"/>
      <c r="SKA253" s="165"/>
      <c r="SKB253" s="165"/>
      <c r="SKC253" s="166"/>
      <c r="SKE253" s="164"/>
      <c r="SKF253" s="168"/>
      <c r="SKG253" s="168"/>
      <c r="SKH253" s="165"/>
      <c r="SKI253" s="165"/>
      <c r="SKJ253" s="165"/>
      <c r="SKK253" s="166"/>
      <c r="SKM253" s="164"/>
      <c r="SKN253" s="168"/>
      <c r="SKO253" s="168"/>
      <c r="SKP253" s="165"/>
      <c r="SKQ253" s="165"/>
      <c r="SKR253" s="165"/>
      <c r="SKS253" s="166"/>
      <c r="SKU253" s="164"/>
      <c r="SKV253" s="168"/>
      <c r="SKW253" s="168"/>
      <c r="SKX253" s="165"/>
      <c r="SKY253" s="165"/>
      <c r="SKZ253" s="165"/>
      <c r="SLA253" s="166"/>
      <c r="SLC253" s="164"/>
      <c r="SLD253" s="168"/>
      <c r="SLE253" s="168"/>
      <c r="SLF253" s="165"/>
      <c r="SLG253" s="165"/>
      <c r="SLH253" s="165"/>
      <c r="SLI253" s="166"/>
      <c r="SLK253" s="164"/>
      <c r="SLL253" s="168"/>
      <c r="SLM253" s="168"/>
      <c r="SLN253" s="165"/>
      <c r="SLO253" s="165"/>
      <c r="SLP253" s="165"/>
      <c r="SLQ253" s="166"/>
      <c r="SLS253" s="164"/>
      <c r="SLT253" s="168"/>
      <c r="SLU253" s="168"/>
      <c r="SLV253" s="165"/>
      <c r="SLW253" s="165"/>
      <c r="SLX253" s="165"/>
      <c r="SLY253" s="166"/>
      <c r="SMA253" s="164"/>
      <c r="SMB253" s="168"/>
      <c r="SMC253" s="168"/>
      <c r="SMD253" s="165"/>
      <c r="SME253" s="165"/>
      <c r="SMF253" s="165"/>
      <c r="SMG253" s="166"/>
      <c r="SMI253" s="164"/>
      <c r="SMJ253" s="168"/>
      <c r="SMK253" s="168"/>
      <c r="SML253" s="165"/>
      <c r="SMM253" s="165"/>
      <c r="SMN253" s="165"/>
      <c r="SMO253" s="166"/>
      <c r="SMQ253" s="164"/>
      <c r="SMR253" s="168"/>
      <c r="SMS253" s="168"/>
      <c r="SMT253" s="165"/>
      <c r="SMU253" s="165"/>
      <c r="SMV253" s="165"/>
      <c r="SMW253" s="166"/>
      <c r="SMY253" s="164"/>
      <c r="SMZ253" s="168"/>
      <c r="SNA253" s="168"/>
      <c r="SNB253" s="165"/>
      <c r="SNC253" s="165"/>
      <c r="SND253" s="165"/>
      <c r="SNE253" s="166"/>
      <c r="SNG253" s="164"/>
      <c r="SNH253" s="168"/>
      <c r="SNI253" s="168"/>
      <c r="SNJ253" s="165"/>
      <c r="SNK253" s="165"/>
      <c r="SNL253" s="165"/>
      <c r="SNM253" s="166"/>
      <c r="SNO253" s="164"/>
      <c r="SNP253" s="168"/>
      <c r="SNQ253" s="168"/>
      <c r="SNR253" s="165"/>
      <c r="SNS253" s="165"/>
      <c r="SNT253" s="165"/>
      <c r="SNU253" s="166"/>
      <c r="SNW253" s="164"/>
      <c r="SNX253" s="168"/>
      <c r="SNY253" s="168"/>
      <c r="SNZ253" s="165"/>
      <c r="SOA253" s="165"/>
      <c r="SOB253" s="165"/>
      <c r="SOC253" s="166"/>
      <c r="SOE253" s="164"/>
      <c r="SOF253" s="168"/>
      <c r="SOG253" s="168"/>
      <c r="SOH253" s="165"/>
      <c r="SOI253" s="165"/>
      <c r="SOJ253" s="165"/>
      <c r="SOK253" s="166"/>
      <c r="SOM253" s="164"/>
      <c r="SON253" s="168"/>
      <c r="SOO253" s="168"/>
      <c r="SOP253" s="165"/>
      <c r="SOQ253" s="165"/>
      <c r="SOR253" s="165"/>
      <c r="SOS253" s="166"/>
      <c r="SOU253" s="164"/>
      <c r="SOV253" s="168"/>
      <c r="SOW253" s="168"/>
      <c r="SOX253" s="165"/>
      <c r="SOY253" s="165"/>
      <c r="SOZ253" s="165"/>
      <c r="SPA253" s="166"/>
      <c r="SPC253" s="164"/>
      <c r="SPD253" s="168"/>
      <c r="SPE253" s="168"/>
      <c r="SPF253" s="165"/>
      <c r="SPG253" s="165"/>
      <c r="SPH253" s="165"/>
      <c r="SPI253" s="166"/>
      <c r="SPK253" s="164"/>
      <c r="SPL253" s="168"/>
      <c r="SPM253" s="168"/>
      <c r="SPN253" s="165"/>
      <c r="SPO253" s="165"/>
      <c r="SPP253" s="165"/>
      <c r="SPQ253" s="166"/>
      <c r="SPS253" s="164"/>
      <c r="SPT253" s="168"/>
      <c r="SPU253" s="168"/>
      <c r="SPV253" s="165"/>
      <c r="SPW253" s="165"/>
      <c r="SPX253" s="165"/>
      <c r="SPY253" s="166"/>
      <c r="SQA253" s="164"/>
      <c r="SQB253" s="168"/>
      <c r="SQC253" s="168"/>
      <c r="SQD253" s="165"/>
      <c r="SQE253" s="165"/>
      <c r="SQF253" s="165"/>
      <c r="SQG253" s="166"/>
      <c r="SQI253" s="164"/>
      <c r="SQJ253" s="168"/>
      <c r="SQK253" s="168"/>
      <c r="SQL253" s="165"/>
      <c r="SQM253" s="165"/>
      <c r="SQN253" s="165"/>
      <c r="SQO253" s="166"/>
      <c r="SQQ253" s="164"/>
      <c r="SQR253" s="168"/>
      <c r="SQS253" s="168"/>
      <c r="SQT253" s="165"/>
      <c r="SQU253" s="165"/>
      <c r="SQV253" s="165"/>
      <c r="SQW253" s="166"/>
      <c r="SQY253" s="164"/>
      <c r="SQZ253" s="168"/>
      <c r="SRA253" s="168"/>
      <c r="SRB253" s="165"/>
      <c r="SRC253" s="165"/>
      <c r="SRD253" s="165"/>
      <c r="SRE253" s="166"/>
      <c r="SRG253" s="164"/>
      <c r="SRH253" s="168"/>
      <c r="SRI253" s="168"/>
      <c r="SRJ253" s="165"/>
      <c r="SRK253" s="165"/>
      <c r="SRL253" s="165"/>
      <c r="SRM253" s="166"/>
      <c r="SRO253" s="164"/>
      <c r="SRP253" s="168"/>
      <c r="SRQ253" s="168"/>
      <c r="SRR253" s="165"/>
      <c r="SRS253" s="165"/>
      <c r="SRT253" s="165"/>
      <c r="SRU253" s="166"/>
      <c r="SRW253" s="164"/>
      <c r="SRX253" s="168"/>
      <c r="SRY253" s="168"/>
      <c r="SRZ253" s="165"/>
      <c r="SSA253" s="165"/>
      <c r="SSB253" s="165"/>
      <c r="SSC253" s="166"/>
      <c r="SSE253" s="164"/>
      <c r="SSF253" s="168"/>
      <c r="SSG253" s="168"/>
      <c r="SSH253" s="165"/>
      <c r="SSI253" s="165"/>
      <c r="SSJ253" s="165"/>
      <c r="SSK253" s="166"/>
      <c r="SSM253" s="164"/>
      <c r="SSN253" s="168"/>
      <c r="SSO253" s="168"/>
      <c r="SSP253" s="165"/>
      <c r="SSQ253" s="165"/>
      <c r="SSR253" s="165"/>
      <c r="SSS253" s="166"/>
      <c r="SSU253" s="164"/>
      <c r="SSV253" s="168"/>
      <c r="SSW253" s="168"/>
      <c r="SSX253" s="165"/>
      <c r="SSY253" s="165"/>
      <c r="SSZ253" s="165"/>
      <c r="STA253" s="166"/>
      <c r="STC253" s="164"/>
      <c r="STD253" s="168"/>
      <c r="STE253" s="168"/>
      <c r="STF253" s="165"/>
      <c r="STG253" s="165"/>
      <c r="STH253" s="165"/>
      <c r="STI253" s="166"/>
      <c r="STK253" s="164"/>
      <c r="STL253" s="168"/>
      <c r="STM253" s="168"/>
      <c r="STN253" s="165"/>
      <c r="STO253" s="165"/>
      <c r="STP253" s="165"/>
      <c r="STQ253" s="166"/>
      <c r="STS253" s="164"/>
      <c r="STT253" s="168"/>
      <c r="STU253" s="168"/>
      <c r="STV253" s="165"/>
      <c r="STW253" s="165"/>
      <c r="STX253" s="165"/>
      <c r="STY253" s="166"/>
      <c r="SUA253" s="164"/>
      <c r="SUB253" s="168"/>
      <c r="SUC253" s="168"/>
      <c r="SUD253" s="165"/>
      <c r="SUE253" s="165"/>
      <c r="SUF253" s="165"/>
      <c r="SUG253" s="166"/>
      <c r="SUI253" s="164"/>
      <c r="SUJ253" s="168"/>
      <c r="SUK253" s="168"/>
      <c r="SUL253" s="165"/>
      <c r="SUM253" s="165"/>
      <c r="SUN253" s="165"/>
      <c r="SUO253" s="166"/>
      <c r="SUQ253" s="164"/>
      <c r="SUR253" s="168"/>
      <c r="SUS253" s="168"/>
      <c r="SUT253" s="165"/>
      <c r="SUU253" s="165"/>
      <c r="SUV253" s="165"/>
      <c r="SUW253" s="166"/>
      <c r="SUY253" s="164"/>
      <c r="SUZ253" s="168"/>
      <c r="SVA253" s="168"/>
      <c r="SVB253" s="165"/>
      <c r="SVC253" s="165"/>
      <c r="SVD253" s="165"/>
      <c r="SVE253" s="166"/>
      <c r="SVG253" s="164"/>
      <c r="SVH253" s="168"/>
      <c r="SVI253" s="168"/>
      <c r="SVJ253" s="165"/>
      <c r="SVK253" s="165"/>
      <c r="SVL253" s="165"/>
      <c r="SVM253" s="166"/>
      <c r="SVO253" s="164"/>
      <c r="SVP253" s="168"/>
      <c r="SVQ253" s="168"/>
      <c r="SVR253" s="165"/>
      <c r="SVS253" s="165"/>
      <c r="SVT253" s="165"/>
      <c r="SVU253" s="166"/>
      <c r="SVW253" s="164"/>
      <c r="SVX253" s="168"/>
      <c r="SVY253" s="168"/>
      <c r="SVZ253" s="165"/>
      <c r="SWA253" s="165"/>
      <c r="SWB253" s="165"/>
      <c r="SWC253" s="166"/>
      <c r="SWE253" s="164"/>
      <c r="SWF253" s="168"/>
      <c r="SWG253" s="168"/>
      <c r="SWH253" s="165"/>
      <c r="SWI253" s="165"/>
      <c r="SWJ253" s="165"/>
      <c r="SWK253" s="166"/>
      <c r="SWM253" s="164"/>
      <c r="SWN253" s="168"/>
      <c r="SWO253" s="168"/>
      <c r="SWP253" s="165"/>
      <c r="SWQ253" s="165"/>
      <c r="SWR253" s="165"/>
      <c r="SWS253" s="166"/>
      <c r="SWU253" s="164"/>
      <c r="SWV253" s="168"/>
      <c r="SWW253" s="168"/>
      <c r="SWX253" s="165"/>
      <c r="SWY253" s="165"/>
      <c r="SWZ253" s="165"/>
      <c r="SXA253" s="166"/>
      <c r="SXC253" s="164"/>
      <c r="SXD253" s="168"/>
      <c r="SXE253" s="168"/>
      <c r="SXF253" s="165"/>
      <c r="SXG253" s="165"/>
      <c r="SXH253" s="165"/>
      <c r="SXI253" s="166"/>
      <c r="SXK253" s="164"/>
      <c r="SXL253" s="168"/>
      <c r="SXM253" s="168"/>
      <c r="SXN253" s="165"/>
      <c r="SXO253" s="165"/>
      <c r="SXP253" s="165"/>
      <c r="SXQ253" s="166"/>
      <c r="SXS253" s="164"/>
      <c r="SXT253" s="168"/>
      <c r="SXU253" s="168"/>
      <c r="SXV253" s="165"/>
      <c r="SXW253" s="165"/>
      <c r="SXX253" s="165"/>
      <c r="SXY253" s="166"/>
      <c r="SYA253" s="164"/>
      <c r="SYB253" s="168"/>
      <c r="SYC253" s="168"/>
      <c r="SYD253" s="165"/>
      <c r="SYE253" s="165"/>
      <c r="SYF253" s="165"/>
      <c r="SYG253" s="166"/>
      <c r="SYI253" s="164"/>
      <c r="SYJ253" s="168"/>
      <c r="SYK253" s="168"/>
      <c r="SYL253" s="165"/>
      <c r="SYM253" s="165"/>
      <c r="SYN253" s="165"/>
      <c r="SYO253" s="166"/>
      <c r="SYQ253" s="164"/>
      <c r="SYR253" s="168"/>
      <c r="SYS253" s="168"/>
      <c r="SYT253" s="165"/>
      <c r="SYU253" s="165"/>
      <c r="SYV253" s="165"/>
      <c r="SYW253" s="166"/>
      <c r="SYY253" s="164"/>
      <c r="SYZ253" s="168"/>
      <c r="SZA253" s="168"/>
      <c r="SZB253" s="165"/>
      <c r="SZC253" s="165"/>
      <c r="SZD253" s="165"/>
      <c r="SZE253" s="166"/>
      <c r="SZG253" s="164"/>
      <c r="SZH253" s="168"/>
      <c r="SZI253" s="168"/>
      <c r="SZJ253" s="165"/>
      <c r="SZK253" s="165"/>
      <c r="SZL253" s="165"/>
      <c r="SZM253" s="166"/>
      <c r="SZO253" s="164"/>
      <c r="SZP253" s="168"/>
      <c r="SZQ253" s="168"/>
      <c r="SZR253" s="165"/>
      <c r="SZS253" s="165"/>
      <c r="SZT253" s="165"/>
      <c r="SZU253" s="166"/>
      <c r="SZW253" s="164"/>
      <c r="SZX253" s="168"/>
      <c r="SZY253" s="168"/>
      <c r="SZZ253" s="165"/>
      <c r="TAA253" s="165"/>
      <c r="TAB253" s="165"/>
      <c r="TAC253" s="166"/>
      <c r="TAE253" s="164"/>
      <c r="TAF253" s="168"/>
      <c r="TAG253" s="168"/>
      <c r="TAH253" s="165"/>
      <c r="TAI253" s="165"/>
      <c r="TAJ253" s="165"/>
      <c r="TAK253" s="166"/>
      <c r="TAM253" s="164"/>
      <c r="TAN253" s="168"/>
      <c r="TAO253" s="168"/>
      <c r="TAP253" s="165"/>
      <c r="TAQ253" s="165"/>
      <c r="TAR253" s="165"/>
      <c r="TAS253" s="166"/>
      <c r="TAU253" s="164"/>
      <c r="TAV253" s="168"/>
      <c r="TAW253" s="168"/>
      <c r="TAX253" s="165"/>
      <c r="TAY253" s="165"/>
      <c r="TAZ253" s="165"/>
      <c r="TBA253" s="166"/>
      <c r="TBC253" s="164"/>
      <c r="TBD253" s="168"/>
      <c r="TBE253" s="168"/>
      <c r="TBF253" s="165"/>
      <c r="TBG253" s="165"/>
      <c r="TBH253" s="165"/>
      <c r="TBI253" s="166"/>
      <c r="TBK253" s="164"/>
      <c r="TBL253" s="168"/>
      <c r="TBM253" s="168"/>
      <c r="TBN253" s="165"/>
      <c r="TBO253" s="165"/>
      <c r="TBP253" s="165"/>
      <c r="TBQ253" s="166"/>
      <c r="TBS253" s="164"/>
      <c r="TBT253" s="168"/>
      <c r="TBU253" s="168"/>
      <c r="TBV253" s="165"/>
      <c r="TBW253" s="165"/>
      <c r="TBX253" s="165"/>
      <c r="TBY253" s="166"/>
      <c r="TCA253" s="164"/>
      <c r="TCB253" s="168"/>
      <c r="TCC253" s="168"/>
      <c r="TCD253" s="165"/>
      <c r="TCE253" s="165"/>
      <c r="TCF253" s="165"/>
      <c r="TCG253" s="166"/>
      <c r="TCI253" s="164"/>
      <c r="TCJ253" s="168"/>
      <c r="TCK253" s="168"/>
      <c r="TCL253" s="165"/>
      <c r="TCM253" s="165"/>
      <c r="TCN253" s="165"/>
      <c r="TCO253" s="166"/>
      <c r="TCQ253" s="164"/>
      <c r="TCR253" s="168"/>
      <c r="TCS253" s="168"/>
      <c r="TCT253" s="165"/>
      <c r="TCU253" s="165"/>
      <c r="TCV253" s="165"/>
      <c r="TCW253" s="166"/>
      <c r="TCY253" s="164"/>
      <c r="TCZ253" s="168"/>
      <c r="TDA253" s="168"/>
      <c r="TDB253" s="165"/>
      <c r="TDC253" s="165"/>
      <c r="TDD253" s="165"/>
      <c r="TDE253" s="166"/>
      <c r="TDG253" s="164"/>
      <c r="TDH253" s="168"/>
      <c r="TDI253" s="168"/>
      <c r="TDJ253" s="165"/>
      <c r="TDK253" s="165"/>
      <c r="TDL253" s="165"/>
      <c r="TDM253" s="166"/>
      <c r="TDO253" s="164"/>
      <c r="TDP253" s="168"/>
      <c r="TDQ253" s="168"/>
      <c r="TDR253" s="165"/>
      <c r="TDS253" s="165"/>
      <c r="TDT253" s="165"/>
      <c r="TDU253" s="166"/>
      <c r="TDW253" s="164"/>
      <c r="TDX253" s="168"/>
      <c r="TDY253" s="168"/>
      <c r="TDZ253" s="165"/>
      <c r="TEA253" s="165"/>
      <c r="TEB253" s="165"/>
      <c r="TEC253" s="166"/>
      <c r="TEE253" s="164"/>
      <c r="TEF253" s="168"/>
      <c r="TEG253" s="168"/>
      <c r="TEH253" s="165"/>
      <c r="TEI253" s="165"/>
      <c r="TEJ253" s="165"/>
      <c r="TEK253" s="166"/>
      <c r="TEM253" s="164"/>
      <c r="TEN253" s="168"/>
      <c r="TEO253" s="168"/>
      <c r="TEP253" s="165"/>
      <c r="TEQ253" s="165"/>
      <c r="TER253" s="165"/>
      <c r="TES253" s="166"/>
      <c r="TEU253" s="164"/>
      <c r="TEV253" s="168"/>
      <c r="TEW253" s="168"/>
      <c r="TEX253" s="165"/>
      <c r="TEY253" s="165"/>
      <c r="TEZ253" s="165"/>
      <c r="TFA253" s="166"/>
      <c r="TFC253" s="164"/>
      <c r="TFD253" s="168"/>
      <c r="TFE253" s="168"/>
      <c r="TFF253" s="165"/>
      <c r="TFG253" s="165"/>
      <c r="TFH253" s="165"/>
      <c r="TFI253" s="166"/>
      <c r="TFK253" s="164"/>
      <c r="TFL253" s="168"/>
      <c r="TFM253" s="168"/>
      <c r="TFN253" s="165"/>
      <c r="TFO253" s="165"/>
      <c r="TFP253" s="165"/>
      <c r="TFQ253" s="166"/>
      <c r="TFS253" s="164"/>
      <c r="TFT253" s="168"/>
      <c r="TFU253" s="168"/>
      <c r="TFV253" s="165"/>
      <c r="TFW253" s="165"/>
      <c r="TFX253" s="165"/>
      <c r="TFY253" s="166"/>
      <c r="TGA253" s="164"/>
      <c r="TGB253" s="168"/>
      <c r="TGC253" s="168"/>
      <c r="TGD253" s="165"/>
      <c r="TGE253" s="165"/>
      <c r="TGF253" s="165"/>
      <c r="TGG253" s="166"/>
      <c r="TGI253" s="164"/>
      <c r="TGJ253" s="168"/>
      <c r="TGK253" s="168"/>
      <c r="TGL253" s="165"/>
      <c r="TGM253" s="165"/>
      <c r="TGN253" s="165"/>
      <c r="TGO253" s="166"/>
      <c r="TGQ253" s="164"/>
      <c r="TGR253" s="168"/>
      <c r="TGS253" s="168"/>
      <c r="TGT253" s="165"/>
      <c r="TGU253" s="165"/>
      <c r="TGV253" s="165"/>
      <c r="TGW253" s="166"/>
      <c r="TGY253" s="164"/>
      <c r="TGZ253" s="168"/>
      <c r="THA253" s="168"/>
      <c r="THB253" s="165"/>
      <c r="THC253" s="165"/>
      <c r="THD253" s="165"/>
      <c r="THE253" s="166"/>
      <c r="THG253" s="164"/>
      <c r="THH253" s="168"/>
      <c r="THI253" s="168"/>
      <c r="THJ253" s="165"/>
      <c r="THK253" s="165"/>
      <c r="THL253" s="165"/>
      <c r="THM253" s="166"/>
      <c r="THO253" s="164"/>
      <c r="THP253" s="168"/>
      <c r="THQ253" s="168"/>
      <c r="THR253" s="165"/>
      <c r="THS253" s="165"/>
      <c r="THT253" s="165"/>
      <c r="THU253" s="166"/>
      <c r="THW253" s="164"/>
      <c r="THX253" s="168"/>
      <c r="THY253" s="168"/>
      <c r="THZ253" s="165"/>
      <c r="TIA253" s="165"/>
      <c r="TIB253" s="165"/>
      <c r="TIC253" s="166"/>
      <c r="TIE253" s="164"/>
      <c r="TIF253" s="168"/>
      <c r="TIG253" s="168"/>
      <c r="TIH253" s="165"/>
      <c r="TII253" s="165"/>
      <c r="TIJ253" s="165"/>
      <c r="TIK253" s="166"/>
      <c r="TIM253" s="164"/>
      <c r="TIN253" s="168"/>
      <c r="TIO253" s="168"/>
      <c r="TIP253" s="165"/>
      <c r="TIQ253" s="165"/>
      <c r="TIR253" s="165"/>
      <c r="TIS253" s="166"/>
      <c r="TIU253" s="164"/>
      <c r="TIV253" s="168"/>
      <c r="TIW253" s="168"/>
      <c r="TIX253" s="165"/>
      <c r="TIY253" s="165"/>
      <c r="TIZ253" s="165"/>
      <c r="TJA253" s="166"/>
      <c r="TJC253" s="164"/>
      <c r="TJD253" s="168"/>
      <c r="TJE253" s="168"/>
      <c r="TJF253" s="165"/>
      <c r="TJG253" s="165"/>
      <c r="TJH253" s="165"/>
      <c r="TJI253" s="166"/>
      <c r="TJK253" s="164"/>
      <c r="TJL253" s="168"/>
      <c r="TJM253" s="168"/>
      <c r="TJN253" s="165"/>
      <c r="TJO253" s="165"/>
      <c r="TJP253" s="165"/>
      <c r="TJQ253" s="166"/>
      <c r="TJS253" s="164"/>
      <c r="TJT253" s="168"/>
      <c r="TJU253" s="168"/>
      <c r="TJV253" s="165"/>
      <c r="TJW253" s="165"/>
      <c r="TJX253" s="165"/>
      <c r="TJY253" s="166"/>
      <c r="TKA253" s="164"/>
      <c r="TKB253" s="168"/>
      <c r="TKC253" s="168"/>
      <c r="TKD253" s="165"/>
      <c r="TKE253" s="165"/>
      <c r="TKF253" s="165"/>
      <c r="TKG253" s="166"/>
      <c r="TKI253" s="164"/>
      <c r="TKJ253" s="168"/>
      <c r="TKK253" s="168"/>
      <c r="TKL253" s="165"/>
      <c r="TKM253" s="165"/>
      <c r="TKN253" s="165"/>
      <c r="TKO253" s="166"/>
      <c r="TKQ253" s="164"/>
      <c r="TKR253" s="168"/>
      <c r="TKS253" s="168"/>
      <c r="TKT253" s="165"/>
      <c r="TKU253" s="165"/>
      <c r="TKV253" s="165"/>
      <c r="TKW253" s="166"/>
      <c r="TKY253" s="164"/>
      <c r="TKZ253" s="168"/>
      <c r="TLA253" s="168"/>
      <c r="TLB253" s="165"/>
      <c r="TLC253" s="165"/>
      <c r="TLD253" s="165"/>
      <c r="TLE253" s="166"/>
      <c r="TLG253" s="164"/>
      <c r="TLH253" s="168"/>
      <c r="TLI253" s="168"/>
      <c r="TLJ253" s="165"/>
      <c r="TLK253" s="165"/>
      <c r="TLL253" s="165"/>
      <c r="TLM253" s="166"/>
      <c r="TLO253" s="164"/>
      <c r="TLP253" s="168"/>
      <c r="TLQ253" s="168"/>
      <c r="TLR253" s="165"/>
      <c r="TLS253" s="165"/>
      <c r="TLT253" s="165"/>
      <c r="TLU253" s="166"/>
      <c r="TLW253" s="164"/>
      <c r="TLX253" s="168"/>
      <c r="TLY253" s="168"/>
      <c r="TLZ253" s="165"/>
      <c r="TMA253" s="165"/>
      <c r="TMB253" s="165"/>
      <c r="TMC253" s="166"/>
      <c r="TME253" s="164"/>
      <c r="TMF253" s="168"/>
      <c r="TMG253" s="168"/>
      <c r="TMH253" s="165"/>
      <c r="TMI253" s="165"/>
      <c r="TMJ253" s="165"/>
      <c r="TMK253" s="166"/>
      <c r="TMM253" s="164"/>
      <c r="TMN253" s="168"/>
      <c r="TMO253" s="168"/>
      <c r="TMP253" s="165"/>
      <c r="TMQ253" s="165"/>
      <c r="TMR253" s="165"/>
      <c r="TMS253" s="166"/>
      <c r="TMU253" s="164"/>
      <c r="TMV253" s="168"/>
      <c r="TMW253" s="168"/>
      <c r="TMX253" s="165"/>
      <c r="TMY253" s="165"/>
      <c r="TMZ253" s="165"/>
      <c r="TNA253" s="166"/>
      <c r="TNC253" s="164"/>
      <c r="TND253" s="168"/>
      <c r="TNE253" s="168"/>
      <c r="TNF253" s="165"/>
      <c r="TNG253" s="165"/>
      <c r="TNH253" s="165"/>
      <c r="TNI253" s="166"/>
      <c r="TNK253" s="164"/>
      <c r="TNL253" s="168"/>
      <c r="TNM253" s="168"/>
      <c r="TNN253" s="165"/>
      <c r="TNO253" s="165"/>
      <c r="TNP253" s="165"/>
      <c r="TNQ253" s="166"/>
      <c r="TNS253" s="164"/>
      <c r="TNT253" s="168"/>
      <c r="TNU253" s="168"/>
      <c r="TNV253" s="165"/>
      <c r="TNW253" s="165"/>
      <c r="TNX253" s="165"/>
      <c r="TNY253" s="166"/>
      <c r="TOA253" s="164"/>
      <c r="TOB253" s="168"/>
      <c r="TOC253" s="168"/>
      <c r="TOD253" s="165"/>
      <c r="TOE253" s="165"/>
      <c r="TOF253" s="165"/>
      <c r="TOG253" s="166"/>
      <c r="TOI253" s="164"/>
      <c r="TOJ253" s="168"/>
      <c r="TOK253" s="168"/>
      <c r="TOL253" s="165"/>
      <c r="TOM253" s="165"/>
      <c r="TON253" s="165"/>
      <c r="TOO253" s="166"/>
      <c r="TOQ253" s="164"/>
      <c r="TOR253" s="168"/>
      <c r="TOS253" s="168"/>
      <c r="TOT253" s="165"/>
      <c r="TOU253" s="165"/>
      <c r="TOV253" s="165"/>
      <c r="TOW253" s="166"/>
      <c r="TOY253" s="164"/>
      <c r="TOZ253" s="168"/>
      <c r="TPA253" s="168"/>
      <c r="TPB253" s="165"/>
      <c r="TPC253" s="165"/>
      <c r="TPD253" s="165"/>
      <c r="TPE253" s="166"/>
      <c r="TPG253" s="164"/>
      <c r="TPH253" s="168"/>
      <c r="TPI253" s="168"/>
      <c r="TPJ253" s="165"/>
      <c r="TPK253" s="165"/>
      <c r="TPL253" s="165"/>
      <c r="TPM253" s="166"/>
      <c r="TPO253" s="164"/>
      <c r="TPP253" s="168"/>
      <c r="TPQ253" s="168"/>
      <c r="TPR253" s="165"/>
      <c r="TPS253" s="165"/>
      <c r="TPT253" s="165"/>
      <c r="TPU253" s="166"/>
      <c r="TPW253" s="164"/>
      <c r="TPX253" s="168"/>
      <c r="TPY253" s="168"/>
      <c r="TPZ253" s="165"/>
      <c r="TQA253" s="165"/>
      <c r="TQB253" s="165"/>
      <c r="TQC253" s="166"/>
      <c r="TQE253" s="164"/>
      <c r="TQF253" s="168"/>
      <c r="TQG253" s="168"/>
      <c r="TQH253" s="165"/>
      <c r="TQI253" s="165"/>
      <c r="TQJ253" s="165"/>
      <c r="TQK253" s="166"/>
      <c r="TQM253" s="164"/>
      <c r="TQN253" s="168"/>
      <c r="TQO253" s="168"/>
      <c r="TQP253" s="165"/>
      <c r="TQQ253" s="165"/>
      <c r="TQR253" s="165"/>
      <c r="TQS253" s="166"/>
      <c r="TQU253" s="164"/>
      <c r="TQV253" s="168"/>
      <c r="TQW253" s="168"/>
      <c r="TQX253" s="165"/>
      <c r="TQY253" s="165"/>
      <c r="TQZ253" s="165"/>
      <c r="TRA253" s="166"/>
      <c r="TRC253" s="164"/>
      <c r="TRD253" s="168"/>
      <c r="TRE253" s="168"/>
      <c r="TRF253" s="165"/>
      <c r="TRG253" s="165"/>
      <c r="TRH253" s="165"/>
      <c r="TRI253" s="166"/>
      <c r="TRK253" s="164"/>
      <c r="TRL253" s="168"/>
      <c r="TRM253" s="168"/>
      <c r="TRN253" s="165"/>
      <c r="TRO253" s="165"/>
      <c r="TRP253" s="165"/>
      <c r="TRQ253" s="166"/>
      <c r="TRS253" s="164"/>
      <c r="TRT253" s="168"/>
      <c r="TRU253" s="168"/>
      <c r="TRV253" s="165"/>
      <c r="TRW253" s="165"/>
      <c r="TRX253" s="165"/>
      <c r="TRY253" s="166"/>
      <c r="TSA253" s="164"/>
      <c r="TSB253" s="168"/>
      <c r="TSC253" s="168"/>
      <c r="TSD253" s="165"/>
      <c r="TSE253" s="165"/>
      <c r="TSF253" s="165"/>
      <c r="TSG253" s="166"/>
      <c r="TSI253" s="164"/>
      <c r="TSJ253" s="168"/>
      <c r="TSK253" s="168"/>
      <c r="TSL253" s="165"/>
      <c r="TSM253" s="165"/>
      <c r="TSN253" s="165"/>
      <c r="TSO253" s="166"/>
      <c r="TSQ253" s="164"/>
      <c r="TSR253" s="168"/>
      <c r="TSS253" s="168"/>
      <c r="TST253" s="165"/>
      <c r="TSU253" s="165"/>
      <c r="TSV253" s="165"/>
      <c r="TSW253" s="166"/>
      <c r="TSY253" s="164"/>
      <c r="TSZ253" s="168"/>
      <c r="TTA253" s="168"/>
      <c r="TTB253" s="165"/>
      <c r="TTC253" s="165"/>
      <c r="TTD253" s="165"/>
      <c r="TTE253" s="166"/>
      <c r="TTG253" s="164"/>
      <c r="TTH253" s="168"/>
      <c r="TTI253" s="168"/>
      <c r="TTJ253" s="165"/>
      <c r="TTK253" s="165"/>
      <c r="TTL253" s="165"/>
      <c r="TTM253" s="166"/>
      <c r="TTO253" s="164"/>
      <c r="TTP253" s="168"/>
      <c r="TTQ253" s="168"/>
      <c r="TTR253" s="165"/>
      <c r="TTS253" s="165"/>
      <c r="TTT253" s="165"/>
      <c r="TTU253" s="166"/>
      <c r="TTW253" s="164"/>
      <c r="TTX253" s="168"/>
      <c r="TTY253" s="168"/>
      <c r="TTZ253" s="165"/>
      <c r="TUA253" s="165"/>
      <c r="TUB253" s="165"/>
      <c r="TUC253" s="166"/>
      <c r="TUE253" s="164"/>
      <c r="TUF253" s="168"/>
      <c r="TUG253" s="168"/>
      <c r="TUH253" s="165"/>
      <c r="TUI253" s="165"/>
      <c r="TUJ253" s="165"/>
      <c r="TUK253" s="166"/>
      <c r="TUM253" s="164"/>
      <c r="TUN253" s="168"/>
      <c r="TUO253" s="168"/>
      <c r="TUP253" s="165"/>
      <c r="TUQ253" s="165"/>
      <c r="TUR253" s="165"/>
      <c r="TUS253" s="166"/>
      <c r="TUU253" s="164"/>
      <c r="TUV253" s="168"/>
      <c r="TUW253" s="168"/>
      <c r="TUX253" s="165"/>
      <c r="TUY253" s="165"/>
      <c r="TUZ253" s="165"/>
      <c r="TVA253" s="166"/>
      <c r="TVC253" s="164"/>
      <c r="TVD253" s="168"/>
      <c r="TVE253" s="168"/>
      <c r="TVF253" s="165"/>
      <c r="TVG253" s="165"/>
      <c r="TVH253" s="165"/>
      <c r="TVI253" s="166"/>
      <c r="TVK253" s="164"/>
      <c r="TVL253" s="168"/>
      <c r="TVM253" s="168"/>
      <c r="TVN253" s="165"/>
      <c r="TVO253" s="165"/>
      <c r="TVP253" s="165"/>
      <c r="TVQ253" s="166"/>
      <c r="TVS253" s="164"/>
      <c r="TVT253" s="168"/>
      <c r="TVU253" s="168"/>
      <c r="TVV253" s="165"/>
      <c r="TVW253" s="165"/>
      <c r="TVX253" s="165"/>
      <c r="TVY253" s="166"/>
      <c r="TWA253" s="164"/>
      <c r="TWB253" s="168"/>
      <c r="TWC253" s="168"/>
      <c r="TWD253" s="165"/>
      <c r="TWE253" s="165"/>
      <c r="TWF253" s="165"/>
      <c r="TWG253" s="166"/>
      <c r="TWI253" s="164"/>
      <c r="TWJ253" s="168"/>
      <c r="TWK253" s="168"/>
      <c r="TWL253" s="165"/>
      <c r="TWM253" s="165"/>
      <c r="TWN253" s="165"/>
      <c r="TWO253" s="166"/>
      <c r="TWQ253" s="164"/>
      <c r="TWR253" s="168"/>
      <c r="TWS253" s="168"/>
      <c r="TWT253" s="165"/>
      <c r="TWU253" s="165"/>
      <c r="TWV253" s="165"/>
      <c r="TWW253" s="166"/>
      <c r="TWY253" s="164"/>
      <c r="TWZ253" s="168"/>
      <c r="TXA253" s="168"/>
      <c r="TXB253" s="165"/>
      <c r="TXC253" s="165"/>
      <c r="TXD253" s="165"/>
      <c r="TXE253" s="166"/>
      <c r="TXG253" s="164"/>
      <c r="TXH253" s="168"/>
      <c r="TXI253" s="168"/>
      <c r="TXJ253" s="165"/>
      <c r="TXK253" s="165"/>
      <c r="TXL253" s="165"/>
      <c r="TXM253" s="166"/>
      <c r="TXO253" s="164"/>
      <c r="TXP253" s="168"/>
      <c r="TXQ253" s="168"/>
      <c r="TXR253" s="165"/>
      <c r="TXS253" s="165"/>
      <c r="TXT253" s="165"/>
      <c r="TXU253" s="166"/>
      <c r="TXW253" s="164"/>
      <c r="TXX253" s="168"/>
      <c r="TXY253" s="168"/>
      <c r="TXZ253" s="165"/>
      <c r="TYA253" s="165"/>
      <c r="TYB253" s="165"/>
      <c r="TYC253" s="166"/>
      <c r="TYE253" s="164"/>
      <c r="TYF253" s="168"/>
      <c r="TYG253" s="168"/>
      <c r="TYH253" s="165"/>
      <c r="TYI253" s="165"/>
      <c r="TYJ253" s="165"/>
      <c r="TYK253" s="166"/>
      <c r="TYM253" s="164"/>
      <c r="TYN253" s="168"/>
      <c r="TYO253" s="168"/>
      <c r="TYP253" s="165"/>
      <c r="TYQ253" s="165"/>
      <c r="TYR253" s="165"/>
      <c r="TYS253" s="166"/>
      <c r="TYU253" s="164"/>
      <c r="TYV253" s="168"/>
      <c r="TYW253" s="168"/>
      <c r="TYX253" s="165"/>
      <c r="TYY253" s="165"/>
      <c r="TYZ253" s="165"/>
      <c r="TZA253" s="166"/>
      <c r="TZC253" s="164"/>
      <c r="TZD253" s="168"/>
      <c r="TZE253" s="168"/>
      <c r="TZF253" s="165"/>
      <c r="TZG253" s="165"/>
      <c r="TZH253" s="165"/>
      <c r="TZI253" s="166"/>
      <c r="TZK253" s="164"/>
      <c r="TZL253" s="168"/>
      <c r="TZM253" s="168"/>
      <c r="TZN253" s="165"/>
      <c r="TZO253" s="165"/>
      <c r="TZP253" s="165"/>
      <c r="TZQ253" s="166"/>
      <c r="TZS253" s="164"/>
      <c r="TZT253" s="168"/>
      <c r="TZU253" s="168"/>
      <c r="TZV253" s="165"/>
      <c r="TZW253" s="165"/>
      <c r="TZX253" s="165"/>
      <c r="TZY253" s="166"/>
      <c r="UAA253" s="164"/>
      <c r="UAB253" s="168"/>
      <c r="UAC253" s="168"/>
      <c r="UAD253" s="165"/>
      <c r="UAE253" s="165"/>
      <c r="UAF253" s="165"/>
      <c r="UAG253" s="166"/>
      <c r="UAI253" s="164"/>
      <c r="UAJ253" s="168"/>
      <c r="UAK253" s="168"/>
      <c r="UAL253" s="165"/>
      <c r="UAM253" s="165"/>
      <c r="UAN253" s="165"/>
      <c r="UAO253" s="166"/>
      <c r="UAQ253" s="164"/>
      <c r="UAR253" s="168"/>
      <c r="UAS253" s="168"/>
      <c r="UAT253" s="165"/>
      <c r="UAU253" s="165"/>
      <c r="UAV253" s="165"/>
      <c r="UAW253" s="166"/>
      <c r="UAY253" s="164"/>
      <c r="UAZ253" s="168"/>
      <c r="UBA253" s="168"/>
      <c r="UBB253" s="165"/>
      <c r="UBC253" s="165"/>
      <c r="UBD253" s="165"/>
      <c r="UBE253" s="166"/>
      <c r="UBG253" s="164"/>
      <c r="UBH253" s="168"/>
      <c r="UBI253" s="168"/>
      <c r="UBJ253" s="165"/>
      <c r="UBK253" s="165"/>
      <c r="UBL253" s="165"/>
      <c r="UBM253" s="166"/>
      <c r="UBO253" s="164"/>
      <c r="UBP253" s="168"/>
      <c r="UBQ253" s="168"/>
      <c r="UBR253" s="165"/>
      <c r="UBS253" s="165"/>
      <c r="UBT253" s="165"/>
      <c r="UBU253" s="166"/>
      <c r="UBW253" s="164"/>
      <c r="UBX253" s="168"/>
      <c r="UBY253" s="168"/>
      <c r="UBZ253" s="165"/>
      <c r="UCA253" s="165"/>
      <c r="UCB253" s="165"/>
      <c r="UCC253" s="166"/>
      <c r="UCE253" s="164"/>
      <c r="UCF253" s="168"/>
      <c r="UCG253" s="168"/>
      <c r="UCH253" s="165"/>
      <c r="UCI253" s="165"/>
      <c r="UCJ253" s="165"/>
      <c r="UCK253" s="166"/>
      <c r="UCM253" s="164"/>
      <c r="UCN253" s="168"/>
      <c r="UCO253" s="168"/>
      <c r="UCP253" s="165"/>
      <c r="UCQ253" s="165"/>
      <c r="UCR253" s="165"/>
      <c r="UCS253" s="166"/>
      <c r="UCU253" s="164"/>
      <c r="UCV253" s="168"/>
      <c r="UCW253" s="168"/>
      <c r="UCX253" s="165"/>
      <c r="UCY253" s="165"/>
      <c r="UCZ253" s="165"/>
      <c r="UDA253" s="166"/>
      <c r="UDC253" s="164"/>
      <c r="UDD253" s="168"/>
      <c r="UDE253" s="168"/>
      <c r="UDF253" s="165"/>
      <c r="UDG253" s="165"/>
      <c r="UDH253" s="165"/>
      <c r="UDI253" s="166"/>
      <c r="UDK253" s="164"/>
      <c r="UDL253" s="168"/>
      <c r="UDM253" s="168"/>
      <c r="UDN253" s="165"/>
      <c r="UDO253" s="165"/>
      <c r="UDP253" s="165"/>
      <c r="UDQ253" s="166"/>
      <c r="UDS253" s="164"/>
      <c r="UDT253" s="168"/>
      <c r="UDU253" s="168"/>
      <c r="UDV253" s="165"/>
      <c r="UDW253" s="165"/>
      <c r="UDX253" s="165"/>
      <c r="UDY253" s="166"/>
      <c r="UEA253" s="164"/>
      <c r="UEB253" s="168"/>
      <c r="UEC253" s="168"/>
      <c r="UED253" s="165"/>
      <c r="UEE253" s="165"/>
      <c r="UEF253" s="165"/>
      <c r="UEG253" s="166"/>
      <c r="UEI253" s="164"/>
      <c r="UEJ253" s="168"/>
      <c r="UEK253" s="168"/>
      <c r="UEL253" s="165"/>
      <c r="UEM253" s="165"/>
      <c r="UEN253" s="165"/>
      <c r="UEO253" s="166"/>
      <c r="UEQ253" s="164"/>
      <c r="UER253" s="168"/>
      <c r="UES253" s="168"/>
      <c r="UET253" s="165"/>
      <c r="UEU253" s="165"/>
      <c r="UEV253" s="165"/>
      <c r="UEW253" s="166"/>
      <c r="UEY253" s="164"/>
      <c r="UEZ253" s="168"/>
      <c r="UFA253" s="168"/>
      <c r="UFB253" s="165"/>
      <c r="UFC253" s="165"/>
      <c r="UFD253" s="165"/>
      <c r="UFE253" s="166"/>
      <c r="UFG253" s="164"/>
      <c r="UFH253" s="168"/>
      <c r="UFI253" s="168"/>
      <c r="UFJ253" s="165"/>
      <c r="UFK253" s="165"/>
      <c r="UFL253" s="165"/>
      <c r="UFM253" s="166"/>
      <c r="UFO253" s="164"/>
      <c r="UFP253" s="168"/>
      <c r="UFQ253" s="168"/>
      <c r="UFR253" s="165"/>
      <c r="UFS253" s="165"/>
      <c r="UFT253" s="165"/>
      <c r="UFU253" s="166"/>
      <c r="UFW253" s="164"/>
      <c r="UFX253" s="168"/>
      <c r="UFY253" s="168"/>
      <c r="UFZ253" s="165"/>
      <c r="UGA253" s="165"/>
      <c r="UGB253" s="165"/>
      <c r="UGC253" s="166"/>
      <c r="UGE253" s="164"/>
      <c r="UGF253" s="168"/>
      <c r="UGG253" s="168"/>
      <c r="UGH253" s="165"/>
      <c r="UGI253" s="165"/>
      <c r="UGJ253" s="165"/>
      <c r="UGK253" s="166"/>
      <c r="UGM253" s="164"/>
      <c r="UGN253" s="168"/>
      <c r="UGO253" s="168"/>
      <c r="UGP253" s="165"/>
      <c r="UGQ253" s="165"/>
      <c r="UGR253" s="165"/>
      <c r="UGS253" s="166"/>
      <c r="UGU253" s="164"/>
      <c r="UGV253" s="168"/>
      <c r="UGW253" s="168"/>
      <c r="UGX253" s="165"/>
      <c r="UGY253" s="165"/>
      <c r="UGZ253" s="165"/>
      <c r="UHA253" s="166"/>
      <c r="UHC253" s="164"/>
      <c r="UHD253" s="168"/>
      <c r="UHE253" s="168"/>
      <c r="UHF253" s="165"/>
      <c r="UHG253" s="165"/>
      <c r="UHH253" s="165"/>
      <c r="UHI253" s="166"/>
      <c r="UHK253" s="164"/>
      <c r="UHL253" s="168"/>
      <c r="UHM253" s="168"/>
      <c r="UHN253" s="165"/>
      <c r="UHO253" s="165"/>
      <c r="UHP253" s="165"/>
      <c r="UHQ253" s="166"/>
      <c r="UHS253" s="164"/>
      <c r="UHT253" s="168"/>
      <c r="UHU253" s="168"/>
      <c r="UHV253" s="165"/>
      <c r="UHW253" s="165"/>
      <c r="UHX253" s="165"/>
      <c r="UHY253" s="166"/>
      <c r="UIA253" s="164"/>
      <c r="UIB253" s="168"/>
      <c r="UIC253" s="168"/>
      <c r="UID253" s="165"/>
      <c r="UIE253" s="165"/>
      <c r="UIF253" s="165"/>
      <c r="UIG253" s="166"/>
      <c r="UII253" s="164"/>
      <c r="UIJ253" s="168"/>
      <c r="UIK253" s="168"/>
      <c r="UIL253" s="165"/>
      <c r="UIM253" s="165"/>
      <c r="UIN253" s="165"/>
      <c r="UIO253" s="166"/>
      <c r="UIQ253" s="164"/>
      <c r="UIR253" s="168"/>
      <c r="UIS253" s="168"/>
      <c r="UIT253" s="165"/>
      <c r="UIU253" s="165"/>
      <c r="UIV253" s="165"/>
      <c r="UIW253" s="166"/>
      <c r="UIY253" s="164"/>
      <c r="UIZ253" s="168"/>
      <c r="UJA253" s="168"/>
      <c r="UJB253" s="165"/>
      <c r="UJC253" s="165"/>
      <c r="UJD253" s="165"/>
      <c r="UJE253" s="166"/>
      <c r="UJG253" s="164"/>
      <c r="UJH253" s="168"/>
      <c r="UJI253" s="168"/>
      <c r="UJJ253" s="165"/>
      <c r="UJK253" s="165"/>
      <c r="UJL253" s="165"/>
      <c r="UJM253" s="166"/>
      <c r="UJO253" s="164"/>
      <c r="UJP253" s="168"/>
      <c r="UJQ253" s="168"/>
      <c r="UJR253" s="165"/>
      <c r="UJS253" s="165"/>
      <c r="UJT253" s="165"/>
      <c r="UJU253" s="166"/>
      <c r="UJW253" s="164"/>
      <c r="UJX253" s="168"/>
      <c r="UJY253" s="168"/>
      <c r="UJZ253" s="165"/>
      <c r="UKA253" s="165"/>
      <c r="UKB253" s="165"/>
      <c r="UKC253" s="166"/>
      <c r="UKE253" s="164"/>
      <c r="UKF253" s="168"/>
      <c r="UKG253" s="168"/>
      <c r="UKH253" s="165"/>
      <c r="UKI253" s="165"/>
      <c r="UKJ253" s="165"/>
      <c r="UKK253" s="166"/>
      <c r="UKM253" s="164"/>
      <c r="UKN253" s="168"/>
      <c r="UKO253" s="168"/>
      <c r="UKP253" s="165"/>
      <c r="UKQ253" s="165"/>
      <c r="UKR253" s="165"/>
      <c r="UKS253" s="166"/>
      <c r="UKU253" s="164"/>
      <c r="UKV253" s="168"/>
      <c r="UKW253" s="168"/>
      <c r="UKX253" s="165"/>
      <c r="UKY253" s="165"/>
      <c r="UKZ253" s="165"/>
      <c r="ULA253" s="166"/>
      <c r="ULC253" s="164"/>
      <c r="ULD253" s="168"/>
      <c r="ULE253" s="168"/>
      <c r="ULF253" s="165"/>
      <c r="ULG253" s="165"/>
      <c r="ULH253" s="165"/>
      <c r="ULI253" s="166"/>
      <c r="ULK253" s="164"/>
      <c r="ULL253" s="168"/>
      <c r="ULM253" s="168"/>
      <c r="ULN253" s="165"/>
      <c r="ULO253" s="165"/>
      <c r="ULP253" s="165"/>
      <c r="ULQ253" s="166"/>
      <c r="ULS253" s="164"/>
      <c r="ULT253" s="168"/>
      <c r="ULU253" s="168"/>
      <c r="ULV253" s="165"/>
      <c r="ULW253" s="165"/>
      <c r="ULX253" s="165"/>
      <c r="ULY253" s="166"/>
      <c r="UMA253" s="164"/>
      <c r="UMB253" s="168"/>
      <c r="UMC253" s="168"/>
      <c r="UMD253" s="165"/>
      <c r="UME253" s="165"/>
      <c r="UMF253" s="165"/>
      <c r="UMG253" s="166"/>
      <c r="UMI253" s="164"/>
      <c r="UMJ253" s="168"/>
      <c r="UMK253" s="168"/>
      <c r="UML253" s="165"/>
      <c r="UMM253" s="165"/>
      <c r="UMN253" s="165"/>
      <c r="UMO253" s="166"/>
      <c r="UMQ253" s="164"/>
      <c r="UMR253" s="168"/>
      <c r="UMS253" s="168"/>
      <c r="UMT253" s="165"/>
      <c r="UMU253" s="165"/>
      <c r="UMV253" s="165"/>
      <c r="UMW253" s="166"/>
      <c r="UMY253" s="164"/>
      <c r="UMZ253" s="168"/>
      <c r="UNA253" s="168"/>
      <c r="UNB253" s="165"/>
      <c r="UNC253" s="165"/>
      <c r="UND253" s="165"/>
      <c r="UNE253" s="166"/>
      <c r="UNG253" s="164"/>
      <c r="UNH253" s="168"/>
      <c r="UNI253" s="168"/>
      <c r="UNJ253" s="165"/>
      <c r="UNK253" s="165"/>
      <c r="UNL253" s="165"/>
      <c r="UNM253" s="166"/>
      <c r="UNO253" s="164"/>
      <c r="UNP253" s="168"/>
      <c r="UNQ253" s="168"/>
      <c r="UNR253" s="165"/>
      <c r="UNS253" s="165"/>
      <c r="UNT253" s="165"/>
      <c r="UNU253" s="166"/>
      <c r="UNW253" s="164"/>
      <c r="UNX253" s="168"/>
      <c r="UNY253" s="168"/>
      <c r="UNZ253" s="165"/>
      <c r="UOA253" s="165"/>
      <c r="UOB253" s="165"/>
      <c r="UOC253" s="166"/>
      <c r="UOE253" s="164"/>
      <c r="UOF253" s="168"/>
      <c r="UOG253" s="168"/>
      <c r="UOH253" s="165"/>
      <c r="UOI253" s="165"/>
      <c r="UOJ253" s="165"/>
      <c r="UOK253" s="166"/>
      <c r="UOM253" s="164"/>
      <c r="UON253" s="168"/>
      <c r="UOO253" s="168"/>
      <c r="UOP253" s="165"/>
      <c r="UOQ253" s="165"/>
      <c r="UOR253" s="165"/>
      <c r="UOS253" s="166"/>
      <c r="UOU253" s="164"/>
      <c r="UOV253" s="168"/>
      <c r="UOW253" s="168"/>
      <c r="UOX253" s="165"/>
      <c r="UOY253" s="165"/>
      <c r="UOZ253" s="165"/>
      <c r="UPA253" s="166"/>
      <c r="UPC253" s="164"/>
      <c r="UPD253" s="168"/>
      <c r="UPE253" s="168"/>
      <c r="UPF253" s="165"/>
      <c r="UPG253" s="165"/>
      <c r="UPH253" s="165"/>
      <c r="UPI253" s="166"/>
      <c r="UPK253" s="164"/>
      <c r="UPL253" s="168"/>
      <c r="UPM253" s="168"/>
      <c r="UPN253" s="165"/>
      <c r="UPO253" s="165"/>
      <c r="UPP253" s="165"/>
      <c r="UPQ253" s="166"/>
      <c r="UPS253" s="164"/>
      <c r="UPT253" s="168"/>
      <c r="UPU253" s="168"/>
      <c r="UPV253" s="165"/>
      <c r="UPW253" s="165"/>
      <c r="UPX253" s="165"/>
      <c r="UPY253" s="166"/>
      <c r="UQA253" s="164"/>
      <c r="UQB253" s="168"/>
      <c r="UQC253" s="168"/>
      <c r="UQD253" s="165"/>
      <c r="UQE253" s="165"/>
      <c r="UQF253" s="165"/>
      <c r="UQG253" s="166"/>
      <c r="UQI253" s="164"/>
      <c r="UQJ253" s="168"/>
      <c r="UQK253" s="168"/>
      <c r="UQL253" s="165"/>
      <c r="UQM253" s="165"/>
      <c r="UQN253" s="165"/>
      <c r="UQO253" s="166"/>
      <c r="UQQ253" s="164"/>
      <c r="UQR253" s="168"/>
      <c r="UQS253" s="168"/>
      <c r="UQT253" s="165"/>
      <c r="UQU253" s="165"/>
      <c r="UQV253" s="165"/>
      <c r="UQW253" s="166"/>
      <c r="UQY253" s="164"/>
      <c r="UQZ253" s="168"/>
      <c r="URA253" s="168"/>
      <c r="URB253" s="165"/>
      <c r="URC253" s="165"/>
      <c r="URD253" s="165"/>
      <c r="URE253" s="166"/>
      <c r="URG253" s="164"/>
      <c r="URH253" s="168"/>
      <c r="URI253" s="168"/>
      <c r="URJ253" s="165"/>
      <c r="URK253" s="165"/>
      <c r="URL253" s="165"/>
      <c r="URM253" s="166"/>
      <c r="URO253" s="164"/>
      <c r="URP253" s="168"/>
      <c r="URQ253" s="168"/>
      <c r="URR253" s="165"/>
      <c r="URS253" s="165"/>
      <c r="URT253" s="165"/>
      <c r="URU253" s="166"/>
      <c r="URW253" s="164"/>
      <c r="URX253" s="168"/>
      <c r="URY253" s="168"/>
      <c r="URZ253" s="165"/>
      <c r="USA253" s="165"/>
      <c r="USB253" s="165"/>
      <c r="USC253" s="166"/>
      <c r="USE253" s="164"/>
      <c r="USF253" s="168"/>
      <c r="USG253" s="168"/>
      <c r="USH253" s="165"/>
      <c r="USI253" s="165"/>
      <c r="USJ253" s="165"/>
      <c r="USK253" s="166"/>
      <c r="USM253" s="164"/>
      <c r="USN253" s="168"/>
      <c r="USO253" s="168"/>
      <c r="USP253" s="165"/>
      <c r="USQ253" s="165"/>
      <c r="USR253" s="165"/>
      <c r="USS253" s="166"/>
      <c r="USU253" s="164"/>
      <c r="USV253" s="168"/>
      <c r="USW253" s="168"/>
      <c r="USX253" s="165"/>
      <c r="USY253" s="165"/>
      <c r="USZ253" s="165"/>
      <c r="UTA253" s="166"/>
      <c r="UTC253" s="164"/>
      <c r="UTD253" s="168"/>
      <c r="UTE253" s="168"/>
      <c r="UTF253" s="165"/>
      <c r="UTG253" s="165"/>
      <c r="UTH253" s="165"/>
      <c r="UTI253" s="166"/>
      <c r="UTK253" s="164"/>
      <c r="UTL253" s="168"/>
      <c r="UTM253" s="168"/>
      <c r="UTN253" s="165"/>
      <c r="UTO253" s="165"/>
      <c r="UTP253" s="165"/>
      <c r="UTQ253" s="166"/>
      <c r="UTS253" s="164"/>
      <c r="UTT253" s="168"/>
      <c r="UTU253" s="168"/>
      <c r="UTV253" s="165"/>
      <c r="UTW253" s="165"/>
      <c r="UTX253" s="165"/>
      <c r="UTY253" s="166"/>
      <c r="UUA253" s="164"/>
      <c r="UUB253" s="168"/>
      <c r="UUC253" s="168"/>
      <c r="UUD253" s="165"/>
      <c r="UUE253" s="165"/>
      <c r="UUF253" s="165"/>
      <c r="UUG253" s="166"/>
      <c r="UUI253" s="164"/>
      <c r="UUJ253" s="168"/>
      <c r="UUK253" s="168"/>
      <c r="UUL253" s="165"/>
      <c r="UUM253" s="165"/>
      <c r="UUN253" s="165"/>
      <c r="UUO253" s="166"/>
      <c r="UUQ253" s="164"/>
      <c r="UUR253" s="168"/>
      <c r="UUS253" s="168"/>
      <c r="UUT253" s="165"/>
      <c r="UUU253" s="165"/>
      <c r="UUV253" s="165"/>
      <c r="UUW253" s="166"/>
      <c r="UUY253" s="164"/>
      <c r="UUZ253" s="168"/>
      <c r="UVA253" s="168"/>
      <c r="UVB253" s="165"/>
      <c r="UVC253" s="165"/>
      <c r="UVD253" s="165"/>
      <c r="UVE253" s="166"/>
      <c r="UVG253" s="164"/>
      <c r="UVH253" s="168"/>
      <c r="UVI253" s="168"/>
      <c r="UVJ253" s="165"/>
      <c r="UVK253" s="165"/>
      <c r="UVL253" s="165"/>
      <c r="UVM253" s="166"/>
      <c r="UVO253" s="164"/>
      <c r="UVP253" s="168"/>
      <c r="UVQ253" s="168"/>
      <c r="UVR253" s="165"/>
      <c r="UVS253" s="165"/>
      <c r="UVT253" s="165"/>
      <c r="UVU253" s="166"/>
      <c r="UVW253" s="164"/>
      <c r="UVX253" s="168"/>
      <c r="UVY253" s="168"/>
      <c r="UVZ253" s="165"/>
      <c r="UWA253" s="165"/>
      <c r="UWB253" s="165"/>
      <c r="UWC253" s="166"/>
      <c r="UWE253" s="164"/>
      <c r="UWF253" s="168"/>
      <c r="UWG253" s="168"/>
      <c r="UWH253" s="165"/>
      <c r="UWI253" s="165"/>
      <c r="UWJ253" s="165"/>
      <c r="UWK253" s="166"/>
      <c r="UWM253" s="164"/>
      <c r="UWN253" s="168"/>
      <c r="UWO253" s="168"/>
      <c r="UWP253" s="165"/>
      <c r="UWQ253" s="165"/>
      <c r="UWR253" s="165"/>
      <c r="UWS253" s="166"/>
      <c r="UWU253" s="164"/>
      <c r="UWV253" s="168"/>
      <c r="UWW253" s="168"/>
      <c r="UWX253" s="165"/>
      <c r="UWY253" s="165"/>
      <c r="UWZ253" s="165"/>
      <c r="UXA253" s="166"/>
      <c r="UXC253" s="164"/>
      <c r="UXD253" s="168"/>
      <c r="UXE253" s="168"/>
      <c r="UXF253" s="165"/>
      <c r="UXG253" s="165"/>
      <c r="UXH253" s="165"/>
      <c r="UXI253" s="166"/>
      <c r="UXK253" s="164"/>
      <c r="UXL253" s="168"/>
      <c r="UXM253" s="168"/>
      <c r="UXN253" s="165"/>
      <c r="UXO253" s="165"/>
      <c r="UXP253" s="165"/>
      <c r="UXQ253" s="166"/>
      <c r="UXS253" s="164"/>
      <c r="UXT253" s="168"/>
      <c r="UXU253" s="168"/>
      <c r="UXV253" s="165"/>
      <c r="UXW253" s="165"/>
      <c r="UXX253" s="165"/>
      <c r="UXY253" s="166"/>
      <c r="UYA253" s="164"/>
      <c r="UYB253" s="168"/>
      <c r="UYC253" s="168"/>
      <c r="UYD253" s="165"/>
      <c r="UYE253" s="165"/>
      <c r="UYF253" s="165"/>
      <c r="UYG253" s="166"/>
      <c r="UYI253" s="164"/>
      <c r="UYJ253" s="168"/>
      <c r="UYK253" s="168"/>
      <c r="UYL253" s="165"/>
      <c r="UYM253" s="165"/>
      <c r="UYN253" s="165"/>
      <c r="UYO253" s="166"/>
      <c r="UYQ253" s="164"/>
      <c r="UYR253" s="168"/>
      <c r="UYS253" s="168"/>
      <c r="UYT253" s="165"/>
      <c r="UYU253" s="165"/>
      <c r="UYV253" s="165"/>
      <c r="UYW253" s="166"/>
      <c r="UYY253" s="164"/>
      <c r="UYZ253" s="168"/>
      <c r="UZA253" s="168"/>
      <c r="UZB253" s="165"/>
      <c r="UZC253" s="165"/>
      <c r="UZD253" s="165"/>
      <c r="UZE253" s="166"/>
      <c r="UZG253" s="164"/>
      <c r="UZH253" s="168"/>
      <c r="UZI253" s="168"/>
      <c r="UZJ253" s="165"/>
      <c r="UZK253" s="165"/>
      <c r="UZL253" s="165"/>
      <c r="UZM253" s="166"/>
      <c r="UZO253" s="164"/>
      <c r="UZP253" s="168"/>
      <c r="UZQ253" s="168"/>
      <c r="UZR253" s="165"/>
      <c r="UZS253" s="165"/>
      <c r="UZT253" s="165"/>
      <c r="UZU253" s="166"/>
      <c r="UZW253" s="164"/>
      <c r="UZX253" s="168"/>
      <c r="UZY253" s="168"/>
      <c r="UZZ253" s="165"/>
      <c r="VAA253" s="165"/>
      <c r="VAB253" s="165"/>
      <c r="VAC253" s="166"/>
      <c r="VAE253" s="164"/>
      <c r="VAF253" s="168"/>
      <c r="VAG253" s="168"/>
      <c r="VAH253" s="165"/>
      <c r="VAI253" s="165"/>
      <c r="VAJ253" s="165"/>
      <c r="VAK253" s="166"/>
      <c r="VAM253" s="164"/>
      <c r="VAN253" s="168"/>
      <c r="VAO253" s="168"/>
      <c r="VAP253" s="165"/>
      <c r="VAQ253" s="165"/>
      <c r="VAR253" s="165"/>
      <c r="VAS253" s="166"/>
      <c r="VAU253" s="164"/>
      <c r="VAV253" s="168"/>
      <c r="VAW253" s="168"/>
      <c r="VAX253" s="165"/>
      <c r="VAY253" s="165"/>
      <c r="VAZ253" s="165"/>
      <c r="VBA253" s="166"/>
      <c r="VBC253" s="164"/>
      <c r="VBD253" s="168"/>
      <c r="VBE253" s="168"/>
      <c r="VBF253" s="165"/>
      <c r="VBG253" s="165"/>
      <c r="VBH253" s="165"/>
      <c r="VBI253" s="166"/>
      <c r="VBK253" s="164"/>
      <c r="VBL253" s="168"/>
      <c r="VBM253" s="168"/>
      <c r="VBN253" s="165"/>
      <c r="VBO253" s="165"/>
      <c r="VBP253" s="165"/>
      <c r="VBQ253" s="166"/>
      <c r="VBS253" s="164"/>
      <c r="VBT253" s="168"/>
      <c r="VBU253" s="168"/>
      <c r="VBV253" s="165"/>
      <c r="VBW253" s="165"/>
      <c r="VBX253" s="165"/>
      <c r="VBY253" s="166"/>
      <c r="VCA253" s="164"/>
      <c r="VCB253" s="168"/>
      <c r="VCC253" s="168"/>
      <c r="VCD253" s="165"/>
      <c r="VCE253" s="165"/>
      <c r="VCF253" s="165"/>
      <c r="VCG253" s="166"/>
      <c r="VCI253" s="164"/>
      <c r="VCJ253" s="168"/>
      <c r="VCK253" s="168"/>
      <c r="VCL253" s="165"/>
      <c r="VCM253" s="165"/>
      <c r="VCN253" s="165"/>
      <c r="VCO253" s="166"/>
      <c r="VCQ253" s="164"/>
      <c r="VCR253" s="168"/>
      <c r="VCS253" s="168"/>
      <c r="VCT253" s="165"/>
      <c r="VCU253" s="165"/>
      <c r="VCV253" s="165"/>
      <c r="VCW253" s="166"/>
      <c r="VCY253" s="164"/>
      <c r="VCZ253" s="168"/>
      <c r="VDA253" s="168"/>
      <c r="VDB253" s="165"/>
      <c r="VDC253" s="165"/>
      <c r="VDD253" s="165"/>
      <c r="VDE253" s="166"/>
      <c r="VDG253" s="164"/>
      <c r="VDH253" s="168"/>
      <c r="VDI253" s="168"/>
      <c r="VDJ253" s="165"/>
      <c r="VDK253" s="165"/>
      <c r="VDL253" s="165"/>
      <c r="VDM253" s="166"/>
      <c r="VDO253" s="164"/>
      <c r="VDP253" s="168"/>
      <c r="VDQ253" s="168"/>
      <c r="VDR253" s="165"/>
      <c r="VDS253" s="165"/>
      <c r="VDT253" s="165"/>
      <c r="VDU253" s="166"/>
      <c r="VDW253" s="164"/>
      <c r="VDX253" s="168"/>
      <c r="VDY253" s="168"/>
      <c r="VDZ253" s="165"/>
      <c r="VEA253" s="165"/>
      <c r="VEB253" s="165"/>
      <c r="VEC253" s="166"/>
      <c r="VEE253" s="164"/>
      <c r="VEF253" s="168"/>
      <c r="VEG253" s="168"/>
      <c r="VEH253" s="165"/>
      <c r="VEI253" s="165"/>
      <c r="VEJ253" s="165"/>
      <c r="VEK253" s="166"/>
      <c r="VEM253" s="164"/>
      <c r="VEN253" s="168"/>
      <c r="VEO253" s="168"/>
      <c r="VEP253" s="165"/>
      <c r="VEQ253" s="165"/>
      <c r="VER253" s="165"/>
      <c r="VES253" s="166"/>
      <c r="VEU253" s="164"/>
      <c r="VEV253" s="168"/>
      <c r="VEW253" s="168"/>
      <c r="VEX253" s="165"/>
      <c r="VEY253" s="165"/>
      <c r="VEZ253" s="165"/>
      <c r="VFA253" s="166"/>
      <c r="VFC253" s="164"/>
      <c r="VFD253" s="168"/>
      <c r="VFE253" s="168"/>
      <c r="VFF253" s="165"/>
      <c r="VFG253" s="165"/>
      <c r="VFH253" s="165"/>
      <c r="VFI253" s="166"/>
      <c r="VFK253" s="164"/>
      <c r="VFL253" s="168"/>
      <c r="VFM253" s="168"/>
      <c r="VFN253" s="165"/>
      <c r="VFO253" s="165"/>
      <c r="VFP253" s="165"/>
      <c r="VFQ253" s="166"/>
      <c r="VFS253" s="164"/>
      <c r="VFT253" s="168"/>
      <c r="VFU253" s="168"/>
      <c r="VFV253" s="165"/>
      <c r="VFW253" s="165"/>
      <c r="VFX253" s="165"/>
      <c r="VFY253" s="166"/>
      <c r="VGA253" s="164"/>
      <c r="VGB253" s="168"/>
      <c r="VGC253" s="168"/>
      <c r="VGD253" s="165"/>
      <c r="VGE253" s="165"/>
      <c r="VGF253" s="165"/>
      <c r="VGG253" s="166"/>
      <c r="VGI253" s="164"/>
      <c r="VGJ253" s="168"/>
      <c r="VGK253" s="168"/>
      <c r="VGL253" s="165"/>
      <c r="VGM253" s="165"/>
      <c r="VGN253" s="165"/>
      <c r="VGO253" s="166"/>
      <c r="VGQ253" s="164"/>
      <c r="VGR253" s="168"/>
      <c r="VGS253" s="168"/>
      <c r="VGT253" s="165"/>
      <c r="VGU253" s="165"/>
      <c r="VGV253" s="165"/>
      <c r="VGW253" s="166"/>
      <c r="VGY253" s="164"/>
      <c r="VGZ253" s="168"/>
      <c r="VHA253" s="168"/>
      <c r="VHB253" s="165"/>
      <c r="VHC253" s="165"/>
      <c r="VHD253" s="165"/>
      <c r="VHE253" s="166"/>
      <c r="VHG253" s="164"/>
      <c r="VHH253" s="168"/>
      <c r="VHI253" s="168"/>
      <c r="VHJ253" s="165"/>
      <c r="VHK253" s="165"/>
      <c r="VHL253" s="165"/>
      <c r="VHM253" s="166"/>
      <c r="VHO253" s="164"/>
      <c r="VHP253" s="168"/>
      <c r="VHQ253" s="168"/>
      <c r="VHR253" s="165"/>
      <c r="VHS253" s="165"/>
      <c r="VHT253" s="165"/>
      <c r="VHU253" s="166"/>
      <c r="VHW253" s="164"/>
      <c r="VHX253" s="168"/>
      <c r="VHY253" s="168"/>
      <c r="VHZ253" s="165"/>
      <c r="VIA253" s="165"/>
      <c r="VIB253" s="165"/>
      <c r="VIC253" s="166"/>
      <c r="VIE253" s="164"/>
      <c r="VIF253" s="168"/>
      <c r="VIG253" s="168"/>
      <c r="VIH253" s="165"/>
      <c r="VII253" s="165"/>
      <c r="VIJ253" s="165"/>
      <c r="VIK253" s="166"/>
      <c r="VIM253" s="164"/>
      <c r="VIN253" s="168"/>
      <c r="VIO253" s="168"/>
      <c r="VIP253" s="165"/>
      <c r="VIQ253" s="165"/>
      <c r="VIR253" s="165"/>
      <c r="VIS253" s="166"/>
      <c r="VIU253" s="164"/>
      <c r="VIV253" s="168"/>
      <c r="VIW253" s="168"/>
      <c r="VIX253" s="165"/>
      <c r="VIY253" s="165"/>
      <c r="VIZ253" s="165"/>
      <c r="VJA253" s="166"/>
      <c r="VJC253" s="164"/>
      <c r="VJD253" s="168"/>
      <c r="VJE253" s="168"/>
      <c r="VJF253" s="165"/>
      <c r="VJG253" s="165"/>
      <c r="VJH253" s="165"/>
      <c r="VJI253" s="166"/>
      <c r="VJK253" s="164"/>
      <c r="VJL253" s="168"/>
      <c r="VJM253" s="168"/>
      <c r="VJN253" s="165"/>
      <c r="VJO253" s="165"/>
      <c r="VJP253" s="165"/>
      <c r="VJQ253" s="166"/>
      <c r="VJS253" s="164"/>
      <c r="VJT253" s="168"/>
      <c r="VJU253" s="168"/>
      <c r="VJV253" s="165"/>
      <c r="VJW253" s="165"/>
      <c r="VJX253" s="165"/>
      <c r="VJY253" s="166"/>
      <c r="VKA253" s="164"/>
      <c r="VKB253" s="168"/>
      <c r="VKC253" s="168"/>
      <c r="VKD253" s="165"/>
      <c r="VKE253" s="165"/>
      <c r="VKF253" s="165"/>
      <c r="VKG253" s="166"/>
      <c r="VKI253" s="164"/>
      <c r="VKJ253" s="168"/>
      <c r="VKK253" s="168"/>
      <c r="VKL253" s="165"/>
      <c r="VKM253" s="165"/>
      <c r="VKN253" s="165"/>
      <c r="VKO253" s="166"/>
      <c r="VKQ253" s="164"/>
      <c r="VKR253" s="168"/>
      <c r="VKS253" s="168"/>
      <c r="VKT253" s="165"/>
      <c r="VKU253" s="165"/>
      <c r="VKV253" s="165"/>
      <c r="VKW253" s="166"/>
      <c r="VKY253" s="164"/>
      <c r="VKZ253" s="168"/>
      <c r="VLA253" s="168"/>
      <c r="VLB253" s="165"/>
      <c r="VLC253" s="165"/>
      <c r="VLD253" s="165"/>
      <c r="VLE253" s="166"/>
      <c r="VLG253" s="164"/>
      <c r="VLH253" s="168"/>
      <c r="VLI253" s="168"/>
      <c r="VLJ253" s="165"/>
      <c r="VLK253" s="165"/>
      <c r="VLL253" s="165"/>
      <c r="VLM253" s="166"/>
      <c r="VLO253" s="164"/>
      <c r="VLP253" s="168"/>
      <c r="VLQ253" s="168"/>
      <c r="VLR253" s="165"/>
      <c r="VLS253" s="165"/>
      <c r="VLT253" s="165"/>
      <c r="VLU253" s="166"/>
      <c r="VLW253" s="164"/>
      <c r="VLX253" s="168"/>
      <c r="VLY253" s="168"/>
      <c r="VLZ253" s="165"/>
      <c r="VMA253" s="165"/>
      <c r="VMB253" s="165"/>
      <c r="VMC253" s="166"/>
      <c r="VME253" s="164"/>
      <c r="VMF253" s="168"/>
      <c r="VMG253" s="168"/>
      <c r="VMH253" s="165"/>
      <c r="VMI253" s="165"/>
      <c r="VMJ253" s="165"/>
      <c r="VMK253" s="166"/>
      <c r="VMM253" s="164"/>
      <c r="VMN253" s="168"/>
      <c r="VMO253" s="168"/>
      <c r="VMP253" s="165"/>
      <c r="VMQ253" s="165"/>
      <c r="VMR253" s="165"/>
      <c r="VMS253" s="166"/>
      <c r="VMU253" s="164"/>
      <c r="VMV253" s="168"/>
      <c r="VMW253" s="168"/>
      <c r="VMX253" s="165"/>
      <c r="VMY253" s="165"/>
      <c r="VMZ253" s="165"/>
      <c r="VNA253" s="166"/>
      <c r="VNC253" s="164"/>
      <c r="VND253" s="168"/>
      <c r="VNE253" s="168"/>
      <c r="VNF253" s="165"/>
      <c r="VNG253" s="165"/>
      <c r="VNH253" s="165"/>
      <c r="VNI253" s="166"/>
      <c r="VNK253" s="164"/>
      <c r="VNL253" s="168"/>
      <c r="VNM253" s="168"/>
      <c r="VNN253" s="165"/>
      <c r="VNO253" s="165"/>
      <c r="VNP253" s="165"/>
      <c r="VNQ253" s="166"/>
      <c r="VNS253" s="164"/>
      <c r="VNT253" s="168"/>
      <c r="VNU253" s="168"/>
      <c r="VNV253" s="165"/>
      <c r="VNW253" s="165"/>
      <c r="VNX253" s="165"/>
      <c r="VNY253" s="166"/>
      <c r="VOA253" s="164"/>
      <c r="VOB253" s="168"/>
      <c r="VOC253" s="168"/>
      <c r="VOD253" s="165"/>
      <c r="VOE253" s="165"/>
      <c r="VOF253" s="165"/>
      <c r="VOG253" s="166"/>
      <c r="VOI253" s="164"/>
      <c r="VOJ253" s="168"/>
      <c r="VOK253" s="168"/>
      <c r="VOL253" s="165"/>
      <c r="VOM253" s="165"/>
      <c r="VON253" s="165"/>
      <c r="VOO253" s="166"/>
      <c r="VOQ253" s="164"/>
      <c r="VOR253" s="168"/>
      <c r="VOS253" s="168"/>
      <c r="VOT253" s="165"/>
      <c r="VOU253" s="165"/>
      <c r="VOV253" s="165"/>
      <c r="VOW253" s="166"/>
      <c r="VOY253" s="164"/>
      <c r="VOZ253" s="168"/>
      <c r="VPA253" s="168"/>
      <c r="VPB253" s="165"/>
      <c r="VPC253" s="165"/>
      <c r="VPD253" s="165"/>
      <c r="VPE253" s="166"/>
      <c r="VPG253" s="164"/>
      <c r="VPH253" s="168"/>
      <c r="VPI253" s="168"/>
      <c r="VPJ253" s="165"/>
      <c r="VPK253" s="165"/>
      <c r="VPL253" s="165"/>
      <c r="VPM253" s="166"/>
      <c r="VPO253" s="164"/>
      <c r="VPP253" s="168"/>
      <c r="VPQ253" s="168"/>
      <c r="VPR253" s="165"/>
      <c r="VPS253" s="165"/>
      <c r="VPT253" s="165"/>
      <c r="VPU253" s="166"/>
      <c r="VPW253" s="164"/>
      <c r="VPX253" s="168"/>
      <c r="VPY253" s="168"/>
      <c r="VPZ253" s="165"/>
      <c r="VQA253" s="165"/>
      <c r="VQB253" s="165"/>
      <c r="VQC253" s="166"/>
      <c r="VQE253" s="164"/>
      <c r="VQF253" s="168"/>
      <c r="VQG253" s="168"/>
      <c r="VQH253" s="165"/>
      <c r="VQI253" s="165"/>
      <c r="VQJ253" s="165"/>
      <c r="VQK253" s="166"/>
      <c r="VQM253" s="164"/>
      <c r="VQN253" s="168"/>
      <c r="VQO253" s="168"/>
      <c r="VQP253" s="165"/>
      <c r="VQQ253" s="165"/>
      <c r="VQR253" s="165"/>
      <c r="VQS253" s="166"/>
      <c r="VQU253" s="164"/>
      <c r="VQV253" s="168"/>
      <c r="VQW253" s="168"/>
      <c r="VQX253" s="165"/>
      <c r="VQY253" s="165"/>
      <c r="VQZ253" s="165"/>
      <c r="VRA253" s="166"/>
      <c r="VRC253" s="164"/>
      <c r="VRD253" s="168"/>
      <c r="VRE253" s="168"/>
      <c r="VRF253" s="165"/>
      <c r="VRG253" s="165"/>
      <c r="VRH253" s="165"/>
      <c r="VRI253" s="166"/>
      <c r="VRK253" s="164"/>
      <c r="VRL253" s="168"/>
      <c r="VRM253" s="168"/>
      <c r="VRN253" s="165"/>
      <c r="VRO253" s="165"/>
      <c r="VRP253" s="165"/>
      <c r="VRQ253" s="166"/>
      <c r="VRS253" s="164"/>
      <c r="VRT253" s="168"/>
      <c r="VRU253" s="168"/>
      <c r="VRV253" s="165"/>
      <c r="VRW253" s="165"/>
      <c r="VRX253" s="165"/>
      <c r="VRY253" s="166"/>
      <c r="VSA253" s="164"/>
      <c r="VSB253" s="168"/>
      <c r="VSC253" s="168"/>
      <c r="VSD253" s="165"/>
      <c r="VSE253" s="165"/>
      <c r="VSF253" s="165"/>
      <c r="VSG253" s="166"/>
      <c r="VSI253" s="164"/>
      <c r="VSJ253" s="168"/>
      <c r="VSK253" s="168"/>
      <c r="VSL253" s="165"/>
      <c r="VSM253" s="165"/>
      <c r="VSN253" s="165"/>
      <c r="VSO253" s="166"/>
      <c r="VSQ253" s="164"/>
      <c r="VSR253" s="168"/>
      <c r="VSS253" s="168"/>
      <c r="VST253" s="165"/>
      <c r="VSU253" s="165"/>
      <c r="VSV253" s="165"/>
      <c r="VSW253" s="166"/>
      <c r="VSY253" s="164"/>
      <c r="VSZ253" s="168"/>
      <c r="VTA253" s="168"/>
      <c r="VTB253" s="165"/>
      <c r="VTC253" s="165"/>
      <c r="VTD253" s="165"/>
      <c r="VTE253" s="166"/>
      <c r="VTG253" s="164"/>
      <c r="VTH253" s="168"/>
      <c r="VTI253" s="168"/>
      <c r="VTJ253" s="165"/>
      <c r="VTK253" s="165"/>
      <c r="VTL253" s="165"/>
      <c r="VTM253" s="166"/>
      <c r="VTO253" s="164"/>
      <c r="VTP253" s="168"/>
      <c r="VTQ253" s="168"/>
      <c r="VTR253" s="165"/>
      <c r="VTS253" s="165"/>
      <c r="VTT253" s="165"/>
      <c r="VTU253" s="166"/>
      <c r="VTW253" s="164"/>
      <c r="VTX253" s="168"/>
      <c r="VTY253" s="168"/>
      <c r="VTZ253" s="165"/>
      <c r="VUA253" s="165"/>
      <c r="VUB253" s="165"/>
      <c r="VUC253" s="166"/>
      <c r="VUE253" s="164"/>
      <c r="VUF253" s="168"/>
      <c r="VUG253" s="168"/>
      <c r="VUH253" s="165"/>
      <c r="VUI253" s="165"/>
      <c r="VUJ253" s="165"/>
      <c r="VUK253" s="166"/>
      <c r="VUM253" s="164"/>
      <c r="VUN253" s="168"/>
      <c r="VUO253" s="168"/>
      <c r="VUP253" s="165"/>
      <c r="VUQ253" s="165"/>
      <c r="VUR253" s="165"/>
      <c r="VUS253" s="166"/>
      <c r="VUU253" s="164"/>
      <c r="VUV253" s="168"/>
      <c r="VUW253" s="168"/>
      <c r="VUX253" s="165"/>
      <c r="VUY253" s="165"/>
      <c r="VUZ253" s="165"/>
      <c r="VVA253" s="166"/>
      <c r="VVC253" s="164"/>
      <c r="VVD253" s="168"/>
      <c r="VVE253" s="168"/>
      <c r="VVF253" s="165"/>
      <c r="VVG253" s="165"/>
      <c r="VVH253" s="165"/>
      <c r="VVI253" s="166"/>
      <c r="VVK253" s="164"/>
      <c r="VVL253" s="168"/>
      <c r="VVM253" s="168"/>
      <c r="VVN253" s="165"/>
      <c r="VVO253" s="165"/>
      <c r="VVP253" s="165"/>
      <c r="VVQ253" s="166"/>
      <c r="VVS253" s="164"/>
      <c r="VVT253" s="168"/>
      <c r="VVU253" s="168"/>
      <c r="VVV253" s="165"/>
      <c r="VVW253" s="165"/>
      <c r="VVX253" s="165"/>
      <c r="VVY253" s="166"/>
      <c r="VWA253" s="164"/>
      <c r="VWB253" s="168"/>
      <c r="VWC253" s="168"/>
      <c r="VWD253" s="165"/>
      <c r="VWE253" s="165"/>
      <c r="VWF253" s="165"/>
      <c r="VWG253" s="166"/>
      <c r="VWI253" s="164"/>
      <c r="VWJ253" s="168"/>
      <c r="VWK253" s="168"/>
      <c r="VWL253" s="165"/>
      <c r="VWM253" s="165"/>
      <c r="VWN253" s="165"/>
      <c r="VWO253" s="166"/>
      <c r="VWQ253" s="164"/>
      <c r="VWR253" s="168"/>
      <c r="VWS253" s="168"/>
      <c r="VWT253" s="165"/>
      <c r="VWU253" s="165"/>
      <c r="VWV253" s="165"/>
      <c r="VWW253" s="166"/>
      <c r="VWY253" s="164"/>
      <c r="VWZ253" s="168"/>
      <c r="VXA253" s="168"/>
      <c r="VXB253" s="165"/>
      <c r="VXC253" s="165"/>
      <c r="VXD253" s="165"/>
      <c r="VXE253" s="166"/>
      <c r="VXG253" s="164"/>
      <c r="VXH253" s="168"/>
      <c r="VXI253" s="168"/>
      <c r="VXJ253" s="165"/>
      <c r="VXK253" s="165"/>
      <c r="VXL253" s="165"/>
      <c r="VXM253" s="166"/>
      <c r="VXO253" s="164"/>
      <c r="VXP253" s="168"/>
      <c r="VXQ253" s="168"/>
      <c r="VXR253" s="165"/>
      <c r="VXS253" s="165"/>
      <c r="VXT253" s="165"/>
      <c r="VXU253" s="166"/>
      <c r="VXW253" s="164"/>
      <c r="VXX253" s="168"/>
      <c r="VXY253" s="168"/>
      <c r="VXZ253" s="165"/>
      <c r="VYA253" s="165"/>
      <c r="VYB253" s="165"/>
      <c r="VYC253" s="166"/>
      <c r="VYE253" s="164"/>
      <c r="VYF253" s="168"/>
      <c r="VYG253" s="168"/>
      <c r="VYH253" s="165"/>
      <c r="VYI253" s="165"/>
      <c r="VYJ253" s="165"/>
      <c r="VYK253" s="166"/>
      <c r="VYM253" s="164"/>
      <c r="VYN253" s="168"/>
      <c r="VYO253" s="168"/>
      <c r="VYP253" s="165"/>
      <c r="VYQ253" s="165"/>
      <c r="VYR253" s="165"/>
      <c r="VYS253" s="166"/>
      <c r="VYU253" s="164"/>
      <c r="VYV253" s="168"/>
      <c r="VYW253" s="168"/>
      <c r="VYX253" s="165"/>
      <c r="VYY253" s="165"/>
      <c r="VYZ253" s="165"/>
      <c r="VZA253" s="166"/>
      <c r="VZC253" s="164"/>
      <c r="VZD253" s="168"/>
      <c r="VZE253" s="168"/>
      <c r="VZF253" s="165"/>
      <c r="VZG253" s="165"/>
      <c r="VZH253" s="165"/>
      <c r="VZI253" s="166"/>
      <c r="VZK253" s="164"/>
      <c r="VZL253" s="168"/>
      <c r="VZM253" s="168"/>
      <c r="VZN253" s="165"/>
      <c r="VZO253" s="165"/>
      <c r="VZP253" s="165"/>
      <c r="VZQ253" s="166"/>
      <c r="VZS253" s="164"/>
      <c r="VZT253" s="168"/>
      <c r="VZU253" s="168"/>
      <c r="VZV253" s="165"/>
      <c r="VZW253" s="165"/>
      <c r="VZX253" s="165"/>
      <c r="VZY253" s="166"/>
      <c r="WAA253" s="164"/>
      <c r="WAB253" s="168"/>
      <c r="WAC253" s="168"/>
      <c r="WAD253" s="165"/>
      <c r="WAE253" s="165"/>
      <c r="WAF253" s="165"/>
      <c r="WAG253" s="166"/>
      <c r="WAI253" s="164"/>
      <c r="WAJ253" s="168"/>
      <c r="WAK253" s="168"/>
      <c r="WAL253" s="165"/>
      <c r="WAM253" s="165"/>
      <c r="WAN253" s="165"/>
      <c r="WAO253" s="166"/>
      <c r="WAQ253" s="164"/>
      <c r="WAR253" s="168"/>
      <c r="WAS253" s="168"/>
      <c r="WAT253" s="165"/>
      <c r="WAU253" s="165"/>
      <c r="WAV253" s="165"/>
      <c r="WAW253" s="166"/>
      <c r="WAY253" s="164"/>
      <c r="WAZ253" s="168"/>
      <c r="WBA253" s="168"/>
      <c r="WBB253" s="165"/>
      <c r="WBC253" s="165"/>
      <c r="WBD253" s="165"/>
      <c r="WBE253" s="166"/>
      <c r="WBG253" s="164"/>
      <c r="WBH253" s="168"/>
      <c r="WBI253" s="168"/>
      <c r="WBJ253" s="165"/>
      <c r="WBK253" s="165"/>
      <c r="WBL253" s="165"/>
      <c r="WBM253" s="166"/>
      <c r="WBO253" s="164"/>
      <c r="WBP253" s="168"/>
      <c r="WBQ253" s="168"/>
      <c r="WBR253" s="165"/>
      <c r="WBS253" s="165"/>
      <c r="WBT253" s="165"/>
      <c r="WBU253" s="166"/>
      <c r="WBW253" s="164"/>
      <c r="WBX253" s="168"/>
      <c r="WBY253" s="168"/>
      <c r="WBZ253" s="165"/>
      <c r="WCA253" s="165"/>
      <c r="WCB253" s="165"/>
      <c r="WCC253" s="166"/>
      <c r="WCE253" s="164"/>
      <c r="WCF253" s="168"/>
      <c r="WCG253" s="168"/>
      <c r="WCH253" s="165"/>
      <c r="WCI253" s="165"/>
      <c r="WCJ253" s="165"/>
      <c r="WCK253" s="166"/>
      <c r="WCM253" s="164"/>
      <c r="WCN253" s="168"/>
      <c r="WCO253" s="168"/>
      <c r="WCP253" s="165"/>
      <c r="WCQ253" s="165"/>
      <c r="WCR253" s="165"/>
      <c r="WCS253" s="166"/>
      <c r="WCU253" s="164"/>
      <c r="WCV253" s="168"/>
      <c r="WCW253" s="168"/>
      <c r="WCX253" s="165"/>
      <c r="WCY253" s="165"/>
      <c r="WCZ253" s="165"/>
      <c r="WDA253" s="166"/>
      <c r="WDC253" s="164"/>
      <c r="WDD253" s="168"/>
      <c r="WDE253" s="168"/>
      <c r="WDF253" s="165"/>
      <c r="WDG253" s="165"/>
      <c r="WDH253" s="165"/>
      <c r="WDI253" s="166"/>
      <c r="WDK253" s="164"/>
      <c r="WDL253" s="168"/>
      <c r="WDM253" s="168"/>
      <c r="WDN253" s="165"/>
      <c r="WDO253" s="165"/>
      <c r="WDP253" s="165"/>
      <c r="WDQ253" s="166"/>
      <c r="WDS253" s="164"/>
      <c r="WDT253" s="168"/>
      <c r="WDU253" s="168"/>
      <c r="WDV253" s="165"/>
      <c r="WDW253" s="165"/>
      <c r="WDX253" s="165"/>
      <c r="WDY253" s="166"/>
      <c r="WEA253" s="164"/>
      <c r="WEB253" s="168"/>
      <c r="WEC253" s="168"/>
      <c r="WED253" s="165"/>
      <c r="WEE253" s="165"/>
      <c r="WEF253" s="165"/>
      <c r="WEG253" s="166"/>
      <c r="WEI253" s="164"/>
      <c r="WEJ253" s="168"/>
      <c r="WEK253" s="168"/>
      <c r="WEL253" s="165"/>
      <c r="WEM253" s="165"/>
      <c r="WEN253" s="165"/>
      <c r="WEO253" s="166"/>
      <c r="WEQ253" s="164"/>
      <c r="WER253" s="168"/>
      <c r="WES253" s="168"/>
      <c r="WET253" s="165"/>
      <c r="WEU253" s="165"/>
      <c r="WEV253" s="165"/>
      <c r="WEW253" s="166"/>
      <c r="WEY253" s="164"/>
      <c r="WEZ253" s="168"/>
      <c r="WFA253" s="168"/>
      <c r="WFB253" s="165"/>
      <c r="WFC253" s="165"/>
      <c r="WFD253" s="165"/>
      <c r="WFE253" s="166"/>
      <c r="WFG253" s="164"/>
      <c r="WFH253" s="168"/>
      <c r="WFI253" s="168"/>
      <c r="WFJ253" s="165"/>
      <c r="WFK253" s="165"/>
      <c r="WFL253" s="165"/>
      <c r="WFM253" s="166"/>
      <c r="WFO253" s="164"/>
      <c r="WFP253" s="168"/>
      <c r="WFQ253" s="168"/>
      <c r="WFR253" s="165"/>
      <c r="WFS253" s="165"/>
      <c r="WFT253" s="165"/>
      <c r="WFU253" s="166"/>
      <c r="WFW253" s="164"/>
      <c r="WFX253" s="168"/>
      <c r="WFY253" s="168"/>
      <c r="WFZ253" s="165"/>
      <c r="WGA253" s="165"/>
      <c r="WGB253" s="165"/>
      <c r="WGC253" s="166"/>
      <c r="WGE253" s="164"/>
      <c r="WGF253" s="168"/>
      <c r="WGG253" s="168"/>
      <c r="WGH253" s="165"/>
      <c r="WGI253" s="165"/>
      <c r="WGJ253" s="165"/>
      <c r="WGK253" s="166"/>
      <c r="WGM253" s="164"/>
      <c r="WGN253" s="168"/>
      <c r="WGO253" s="168"/>
      <c r="WGP253" s="165"/>
      <c r="WGQ253" s="165"/>
      <c r="WGR253" s="165"/>
      <c r="WGS253" s="166"/>
      <c r="WGU253" s="164"/>
      <c r="WGV253" s="168"/>
      <c r="WGW253" s="168"/>
      <c r="WGX253" s="165"/>
      <c r="WGY253" s="165"/>
      <c r="WGZ253" s="165"/>
      <c r="WHA253" s="166"/>
      <c r="WHC253" s="164"/>
      <c r="WHD253" s="168"/>
      <c r="WHE253" s="168"/>
      <c r="WHF253" s="165"/>
      <c r="WHG253" s="165"/>
      <c r="WHH253" s="165"/>
      <c r="WHI253" s="166"/>
      <c r="WHK253" s="164"/>
      <c r="WHL253" s="168"/>
      <c r="WHM253" s="168"/>
      <c r="WHN253" s="165"/>
      <c r="WHO253" s="165"/>
      <c r="WHP253" s="165"/>
      <c r="WHQ253" s="166"/>
      <c r="WHS253" s="164"/>
      <c r="WHT253" s="168"/>
      <c r="WHU253" s="168"/>
      <c r="WHV253" s="165"/>
      <c r="WHW253" s="165"/>
      <c r="WHX253" s="165"/>
      <c r="WHY253" s="166"/>
      <c r="WIA253" s="164"/>
      <c r="WIB253" s="168"/>
      <c r="WIC253" s="168"/>
      <c r="WID253" s="165"/>
      <c r="WIE253" s="165"/>
      <c r="WIF253" s="165"/>
      <c r="WIG253" s="166"/>
      <c r="WII253" s="164"/>
      <c r="WIJ253" s="168"/>
      <c r="WIK253" s="168"/>
      <c r="WIL253" s="165"/>
      <c r="WIM253" s="165"/>
      <c r="WIN253" s="165"/>
      <c r="WIO253" s="166"/>
      <c r="WIQ253" s="164"/>
      <c r="WIR253" s="168"/>
      <c r="WIS253" s="168"/>
      <c r="WIT253" s="165"/>
      <c r="WIU253" s="165"/>
      <c r="WIV253" s="165"/>
      <c r="WIW253" s="166"/>
      <c r="WIY253" s="164"/>
      <c r="WIZ253" s="168"/>
      <c r="WJA253" s="168"/>
      <c r="WJB253" s="165"/>
      <c r="WJC253" s="165"/>
      <c r="WJD253" s="165"/>
      <c r="WJE253" s="166"/>
      <c r="WJG253" s="164"/>
      <c r="WJH253" s="168"/>
      <c r="WJI253" s="168"/>
      <c r="WJJ253" s="165"/>
      <c r="WJK253" s="165"/>
      <c r="WJL253" s="165"/>
      <c r="WJM253" s="166"/>
      <c r="WJO253" s="164"/>
      <c r="WJP253" s="168"/>
      <c r="WJQ253" s="168"/>
      <c r="WJR253" s="165"/>
      <c r="WJS253" s="165"/>
      <c r="WJT253" s="165"/>
      <c r="WJU253" s="166"/>
      <c r="WJW253" s="164"/>
      <c r="WJX253" s="168"/>
      <c r="WJY253" s="168"/>
      <c r="WJZ253" s="165"/>
      <c r="WKA253" s="165"/>
      <c r="WKB253" s="165"/>
      <c r="WKC253" s="166"/>
      <c r="WKE253" s="164"/>
      <c r="WKF253" s="168"/>
      <c r="WKG253" s="168"/>
      <c r="WKH253" s="165"/>
      <c r="WKI253" s="165"/>
      <c r="WKJ253" s="165"/>
      <c r="WKK253" s="166"/>
      <c r="WKM253" s="164"/>
      <c r="WKN253" s="168"/>
      <c r="WKO253" s="168"/>
      <c r="WKP253" s="165"/>
      <c r="WKQ253" s="165"/>
      <c r="WKR253" s="165"/>
      <c r="WKS253" s="166"/>
      <c r="WKU253" s="164"/>
      <c r="WKV253" s="168"/>
      <c r="WKW253" s="168"/>
      <c r="WKX253" s="165"/>
      <c r="WKY253" s="165"/>
      <c r="WKZ253" s="165"/>
      <c r="WLA253" s="166"/>
      <c r="WLC253" s="164"/>
      <c r="WLD253" s="168"/>
      <c r="WLE253" s="168"/>
      <c r="WLF253" s="165"/>
      <c r="WLG253" s="165"/>
      <c r="WLH253" s="165"/>
      <c r="WLI253" s="166"/>
      <c r="WLK253" s="164"/>
      <c r="WLL253" s="168"/>
      <c r="WLM253" s="168"/>
      <c r="WLN253" s="165"/>
      <c r="WLO253" s="165"/>
      <c r="WLP253" s="165"/>
      <c r="WLQ253" s="166"/>
      <c r="WLS253" s="164"/>
      <c r="WLT253" s="168"/>
      <c r="WLU253" s="168"/>
      <c r="WLV253" s="165"/>
      <c r="WLW253" s="165"/>
      <c r="WLX253" s="165"/>
      <c r="WLY253" s="166"/>
      <c r="WMA253" s="164"/>
      <c r="WMB253" s="168"/>
      <c r="WMC253" s="168"/>
      <c r="WMD253" s="165"/>
      <c r="WME253" s="165"/>
      <c r="WMF253" s="165"/>
      <c r="WMG253" s="166"/>
      <c r="WMI253" s="164"/>
      <c r="WMJ253" s="168"/>
      <c r="WMK253" s="168"/>
      <c r="WML253" s="165"/>
      <c r="WMM253" s="165"/>
      <c r="WMN253" s="165"/>
      <c r="WMO253" s="166"/>
      <c r="WMQ253" s="164"/>
      <c r="WMR253" s="168"/>
      <c r="WMS253" s="168"/>
      <c r="WMT253" s="165"/>
      <c r="WMU253" s="165"/>
      <c r="WMV253" s="165"/>
      <c r="WMW253" s="166"/>
      <c r="WMY253" s="164"/>
      <c r="WMZ253" s="168"/>
      <c r="WNA253" s="168"/>
      <c r="WNB253" s="165"/>
      <c r="WNC253" s="165"/>
      <c r="WND253" s="165"/>
      <c r="WNE253" s="166"/>
      <c r="WNG253" s="164"/>
      <c r="WNH253" s="168"/>
      <c r="WNI253" s="168"/>
      <c r="WNJ253" s="165"/>
      <c r="WNK253" s="165"/>
      <c r="WNL253" s="165"/>
      <c r="WNM253" s="166"/>
      <c r="WNO253" s="164"/>
      <c r="WNP253" s="168"/>
      <c r="WNQ253" s="168"/>
      <c r="WNR253" s="165"/>
      <c r="WNS253" s="165"/>
      <c r="WNT253" s="165"/>
      <c r="WNU253" s="166"/>
      <c r="WNW253" s="164"/>
      <c r="WNX253" s="168"/>
      <c r="WNY253" s="168"/>
      <c r="WNZ253" s="165"/>
      <c r="WOA253" s="165"/>
      <c r="WOB253" s="165"/>
      <c r="WOC253" s="166"/>
      <c r="WOE253" s="164"/>
      <c r="WOF253" s="168"/>
      <c r="WOG253" s="168"/>
      <c r="WOH253" s="165"/>
      <c r="WOI253" s="165"/>
      <c r="WOJ253" s="165"/>
      <c r="WOK253" s="166"/>
      <c r="WOM253" s="164"/>
      <c r="WON253" s="168"/>
      <c r="WOO253" s="168"/>
      <c r="WOP253" s="165"/>
      <c r="WOQ253" s="165"/>
      <c r="WOR253" s="165"/>
      <c r="WOS253" s="166"/>
      <c r="WOU253" s="164"/>
      <c r="WOV253" s="168"/>
      <c r="WOW253" s="168"/>
      <c r="WOX253" s="165"/>
      <c r="WOY253" s="165"/>
      <c r="WOZ253" s="165"/>
      <c r="WPA253" s="166"/>
      <c r="WPC253" s="164"/>
      <c r="WPD253" s="168"/>
      <c r="WPE253" s="168"/>
      <c r="WPF253" s="165"/>
      <c r="WPG253" s="165"/>
      <c r="WPH253" s="165"/>
      <c r="WPI253" s="166"/>
      <c r="WPK253" s="164"/>
      <c r="WPL253" s="168"/>
      <c r="WPM253" s="168"/>
      <c r="WPN253" s="165"/>
      <c r="WPO253" s="165"/>
      <c r="WPP253" s="165"/>
      <c r="WPQ253" s="166"/>
      <c r="WPS253" s="164"/>
      <c r="WPT253" s="168"/>
      <c r="WPU253" s="168"/>
      <c r="WPV253" s="165"/>
      <c r="WPW253" s="165"/>
      <c r="WPX253" s="165"/>
      <c r="WPY253" s="166"/>
      <c r="WQA253" s="164"/>
      <c r="WQB253" s="168"/>
      <c r="WQC253" s="168"/>
      <c r="WQD253" s="165"/>
      <c r="WQE253" s="165"/>
      <c r="WQF253" s="165"/>
      <c r="WQG253" s="166"/>
      <c r="WQI253" s="164"/>
      <c r="WQJ253" s="168"/>
      <c r="WQK253" s="168"/>
      <c r="WQL253" s="165"/>
      <c r="WQM253" s="165"/>
      <c r="WQN253" s="165"/>
      <c r="WQO253" s="166"/>
      <c r="WQQ253" s="164"/>
      <c r="WQR253" s="168"/>
      <c r="WQS253" s="168"/>
      <c r="WQT253" s="165"/>
      <c r="WQU253" s="165"/>
      <c r="WQV253" s="165"/>
      <c r="WQW253" s="166"/>
      <c r="WQY253" s="164"/>
      <c r="WQZ253" s="168"/>
      <c r="WRA253" s="168"/>
      <c r="WRB253" s="165"/>
      <c r="WRC253" s="165"/>
      <c r="WRD253" s="165"/>
      <c r="WRE253" s="166"/>
      <c r="WRG253" s="164"/>
      <c r="WRH253" s="168"/>
      <c r="WRI253" s="168"/>
      <c r="WRJ253" s="165"/>
      <c r="WRK253" s="165"/>
      <c r="WRL253" s="165"/>
      <c r="WRM253" s="166"/>
      <c r="WRO253" s="164"/>
      <c r="WRP253" s="168"/>
      <c r="WRQ253" s="168"/>
      <c r="WRR253" s="165"/>
      <c r="WRS253" s="165"/>
      <c r="WRT253" s="165"/>
      <c r="WRU253" s="166"/>
      <c r="WRW253" s="164"/>
      <c r="WRX253" s="168"/>
      <c r="WRY253" s="168"/>
      <c r="WRZ253" s="165"/>
      <c r="WSA253" s="165"/>
      <c r="WSB253" s="165"/>
      <c r="WSC253" s="166"/>
      <c r="WSE253" s="164"/>
      <c r="WSF253" s="168"/>
      <c r="WSG253" s="168"/>
      <c r="WSH253" s="165"/>
      <c r="WSI253" s="165"/>
      <c r="WSJ253" s="165"/>
      <c r="WSK253" s="166"/>
      <c r="WSM253" s="164"/>
      <c r="WSN253" s="168"/>
      <c r="WSO253" s="168"/>
      <c r="WSP253" s="165"/>
      <c r="WSQ253" s="165"/>
      <c r="WSR253" s="165"/>
      <c r="WSS253" s="166"/>
      <c r="WSU253" s="164"/>
      <c r="WSV253" s="168"/>
      <c r="WSW253" s="168"/>
      <c r="WSX253" s="165"/>
      <c r="WSY253" s="165"/>
      <c r="WSZ253" s="165"/>
      <c r="WTA253" s="166"/>
      <c r="WTC253" s="164"/>
      <c r="WTD253" s="168"/>
      <c r="WTE253" s="168"/>
      <c r="WTF253" s="165"/>
      <c r="WTG253" s="165"/>
      <c r="WTH253" s="165"/>
      <c r="WTI253" s="166"/>
      <c r="WTK253" s="164"/>
      <c r="WTL253" s="168"/>
      <c r="WTM253" s="168"/>
      <c r="WTN253" s="165"/>
      <c r="WTO253" s="165"/>
      <c r="WTP253" s="165"/>
      <c r="WTQ253" s="166"/>
      <c r="WTS253" s="164"/>
      <c r="WTT253" s="168"/>
      <c r="WTU253" s="168"/>
      <c r="WTV253" s="165"/>
      <c r="WTW253" s="165"/>
      <c r="WTX253" s="165"/>
      <c r="WTY253" s="166"/>
      <c r="WUA253" s="164"/>
      <c r="WUB253" s="168"/>
      <c r="WUC253" s="168"/>
      <c r="WUD253" s="165"/>
      <c r="WUE253" s="165"/>
      <c r="WUF253" s="165"/>
      <c r="WUG253" s="166"/>
      <c r="WUI253" s="164"/>
      <c r="WUJ253" s="168"/>
      <c r="WUK253" s="168"/>
      <c r="WUL253" s="165"/>
      <c r="WUM253" s="165"/>
      <c r="WUN253" s="165"/>
      <c r="WUO253" s="166"/>
      <c r="WUQ253" s="164"/>
      <c r="WUR253" s="168"/>
      <c r="WUS253" s="168"/>
      <c r="WUT253" s="165"/>
      <c r="WUU253" s="165"/>
      <c r="WUV253" s="165"/>
      <c r="WUW253" s="166"/>
      <c r="WUY253" s="164"/>
      <c r="WUZ253" s="168"/>
      <c r="WVA253" s="168"/>
      <c r="WVB253" s="165"/>
      <c r="WVC253" s="165"/>
      <c r="WVD253" s="165"/>
      <c r="WVE253" s="166"/>
      <c r="WVG253" s="164"/>
      <c r="WVH253" s="168"/>
      <c r="WVI253" s="168"/>
      <c r="WVJ253" s="165"/>
      <c r="WVK253" s="165"/>
      <c r="WVL253" s="165"/>
      <c r="WVM253" s="166"/>
      <c r="WVO253" s="164"/>
      <c r="WVP253" s="168"/>
      <c r="WVQ253" s="168"/>
      <c r="WVR253" s="165"/>
      <c r="WVS253" s="165"/>
      <c r="WVT253" s="165"/>
      <c r="WVU253" s="166"/>
      <c r="WVW253" s="164"/>
      <c r="WVX253" s="168"/>
      <c r="WVY253" s="168"/>
      <c r="WVZ253" s="165"/>
      <c r="WWA253" s="165"/>
      <c r="WWB253" s="165"/>
      <c r="WWC253" s="166"/>
      <c r="WWE253" s="164"/>
      <c r="WWF253" s="168"/>
      <c r="WWG253" s="168"/>
      <c r="WWH253" s="165"/>
      <c r="WWI253" s="165"/>
      <c r="WWJ253" s="165"/>
      <c r="WWK253" s="166"/>
      <c r="WWM253" s="164"/>
      <c r="WWN253" s="168"/>
      <c r="WWO253" s="168"/>
      <c r="WWP253" s="165"/>
      <c r="WWQ253" s="165"/>
      <c r="WWR253" s="165"/>
      <c r="WWS253" s="166"/>
      <c r="WWU253" s="164"/>
      <c r="WWV253" s="168"/>
      <c r="WWW253" s="168"/>
      <c r="WWX253" s="165"/>
      <c r="WWY253" s="165"/>
      <c r="WWZ253" s="165"/>
      <c r="WXA253" s="166"/>
      <c r="WXC253" s="164"/>
      <c r="WXD253" s="168"/>
      <c r="WXE253" s="168"/>
      <c r="WXF253" s="165"/>
      <c r="WXG253" s="165"/>
      <c r="WXH253" s="165"/>
      <c r="WXI253" s="166"/>
      <c r="WXK253" s="164"/>
      <c r="WXL253" s="168"/>
      <c r="WXM253" s="168"/>
      <c r="WXN253" s="165"/>
      <c r="WXO253" s="165"/>
      <c r="WXP253" s="165"/>
      <c r="WXQ253" s="166"/>
      <c r="WXS253" s="164"/>
      <c r="WXT253" s="168"/>
      <c r="WXU253" s="168"/>
      <c r="WXV253" s="165"/>
      <c r="WXW253" s="165"/>
      <c r="WXX253" s="165"/>
      <c r="WXY253" s="166"/>
      <c r="WYA253" s="164"/>
      <c r="WYB253" s="168"/>
      <c r="WYC253" s="168"/>
      <c r="WYD253" s="165"/>
      <c r="WYE253" s="165"/>
      <c r="WYF253" s="165"/>
      <c r="WYG253" s="166"/>
      <c r="WYI253" s="164"/>
      <c r="WYJ253" s="168"/>
      <c r="WYK253" s="168"/>
      <c r="WYL253" s="165"/>
      <c r="WYM253" s="165"/>
      <c r="WYN253" s="165"/>
      <c r="WYO253" s="166"/>
      <c r="WYQ253" s="164"/>
      <c r="WYR253" s="168"/>
      <c r="WYS253" s="168"/>
      <c r="WYT253" s="165"/>
      <c r="WYU253" s="165"/>
      <c r="WYV253" s="165"/>
      <c r="WYW253" s="166"/>
      <c r="WYY253" s="164"/>
      <c r="WYZ253" s="168"/>
      <c r="WZA253" s="168"/>
      <c r="WZB253" s="165"/>
      <c r="WZC253" s="165"/>
      <c r="WZD253" s="165"/>
      <c r="WZE253" s="166"/>
      <c r="WZG253" s="164"/>
      <c r="WZH253" s="168"/>
      <c r="WZI253" s="168"/>
      <c r="WZJ253" s="165"/>
      <c r="WZK253" s="165"/>
      <c r="WZL253" s="165"/>
      <c r="WZM253" s="166"/>
      <c r="WZO253" s="164"/>
      <c r="WZP253" s="168"/>
      <c r="WZQ253" s="168"/>
      <c r="WZR253" s="165"/>
      <c r="WZS253" s="165"/>
      <c r="WZT253" s="165"/>
      <c r="WZU253" s="166"/>
      <c r="WZW253" s="164"/>
      <c r="WZX253" s="168"/>
      <c r="WZY253" s="168"/>
      <c r="WZZ253" s="165"/>
      <c r="XAA253" s="165"/>
      <c r="XAB253" s="165"/>
      <c r="XAC253" s="166"/>
      <c r="XAE253" s="164"/>
      <c r="XAF253" s="168"/>
      <c r="XAG253" s="168"/>
      <c r="XAH253" s="165"/>
      <c r="XAI253" s="165"/>
      <c r="XAJ253" s="165"/>
      <c r="XAK253" s="166"/>
      <c r="XAM253" s="164"/>
      <c r="XAN253" s="168"/>
      <c r="XAO253" s="168"/>
      <c r="XAP253" s="165"/>
      <c r="XAQ253" s="165"/>
      <c r="XAR253" s="165"/>
      <c r="XAS253" s="166"/>
      <c r="XAU253" s="164"/>
      <c r="XAV253" s="168"/>
      <c r="XAW253" s="168"/>
      <c r="XAX253" s="165"/>
      <c r="XAY253" s="165"/>
      <c r="XAZ253" s="165"/>
      <c r="XBA253" s="166"/>
      <c r="XBC253" s="164"/>
      <c r="XBD253" s="168"/>
      <c r="XBE253" s="168"/>
      <c r="XBF253" s="165"/>
      <c r="XBG253" s="165"/>
      <c r="XBH253" s="165"/>
      <c r="XBI253" s="166"/>
      <c r="XBK253" s="164"/>
      <c r="XBL253" s="168"/>
      <c r="XBM253" s="168"/>
      <c r="XBN253" s="165"/>
      <c r="XBO253" s="165"/>
      <c r="XBP253" s="165"/>
      <c r="XBQ253" s="166"/>
      <c r="XBS253" s="164"/>
      <c r="XBT253" s="168"/>
      <c r="XBU253" s="168"/>
      <c r="XBV253" s="165"/>
      <c r="XBW253" s="165"/>
      <c r="XBX253" s="165"/>
      <c r="XBY253" s="166"/>
      <c r="XCA253" s="164"/>
      <c r="XCB253" s="168"/>
      <c r="XCC253" s="168"/>
      <c r="XCD253" s="165"/>
      <c r="XCE253" s="165"/>
      <c r="XCF253" s="165"/>
      <c r="XCG253" s="166"/>
      <c r="XCI253" s="164"/>
      <c r="XCJ253" s="168"/>
      <c r="XCK253" s="168"/>
      <c r="XCL253" s="165"/>
      <c r="XCM253" s="165"/>
      <c r="XCN253" s="165"/>
      <c r="XCO253" s="166"/>
      <c r="XCQ253" s="164"/>
      <c r="XCR253" s="168"/>
      <c r="XCS253" s="168"/>
      <c r="XCT253" s="165"/>
      <c r="XCU253" s="165"/>
      <c r="XCV253" s="165"/>
      <c r="XCW253" s="166"/>
      <c r="XCY253" s="164"/>
      <c r="XCZ253" s="168"/>
      <c r="XDA253" s="168"/>
      <c r="XDB253" s="165"/>
      <c r="XDC253" s="165"/>
      <c r="XDD253" s="165"/>
      <c r="XDE253" s="166"/>
      <c r="XDG253" s="164"/>
      <c r="XDH253" s="168"/>
      <c r="XDI253" s="168"/>
      <c r="XDJ253" s="165"/>
      <c r="XDK253" s="165"/>
      <c r="XDL253" s="165"/>
      <c r="XDM253" s="166"/>
      <c r="XDO253" s="164"/>
      <c r="XDP253" s="168"/>
      <c r="XDQ253" s="168"/>
      <c r="XDR253" s="165"/>
      <c r="XDS253" s="165"/>
      <c r="XDT253" s="165"/>
      <c r="XDU253" s="166"/>
      <c r="XDW253" s="164"/>
      <c r="XDX253" s="168"/>
      <c r="XDY253" s="168"/>
      <c r="XDZ253" s="165"/>
      <c r="XEA253" s="165"/>
      <c r="XEB253" s="165"/>
      <c r="XEC253" s="166"/>
      <c r="XEE253" s="164"/>
      <c r="XEF253" s="168"/>
      <c r="XEG253" s="168"/>
      <c r="XEH253" s="165"/>
      <c r="XEI253" s="165"/>
      <c r="XEJ253" s="165"/>
      <c r="XEK253" s="166"/>
      <c r="XEM253" s="164"/>
      <c r="XEN253" s="168"/>
      <c r="XEO253" s="168"/>
      <c r="XEP253" s="165"/>
      <c r="XEQ253" s="165"/>
      <c r="XER253" s="165"/>
      <c r="XES253" s="166"/>
      <c r="XEU253" s="164"/>
      <c r="XEV253" s="168"/>
      <c r="XEW253" s="168"/>
      <c r="XEX253" s="165"/>
      <c r="XEY253" s="165"/>
      <c r="XEZ253" s="165"/>
      <c r="XFA253" s="166"/>
      <c r="XFC253" s="164"/>
      <c r="XFD253" s="168"/>
    </row>
    <row r="254" spans="1:16384" s="167" customFormat="1" ht="59.25" customHeight="1">
      <c r="A254" s="151">
        <f t="shared" si="49"/>
        <v>244</v>
      </c>
      <c r="B254" s="617"/>
      <c r="C254" s="740"/>
      <c r="D254" s="741"/>
      <c r="E254" s="677" t="s">
        <v>173</v>
      </c>
      <c r="F254" s="677"/>
      <c r="G254" s="205"/>
      <c r="H254" s="205"/>
      <c r="I254" s="206"/>
      <c r="J254" s="206"/>
      <c r="K254" s="208"/>
      <c r="L254" s="165"/>
      <c r="M254" s="166"/>
      <c r="O254" s="164"/>
      <c r="P254" s="168"/>
      <c r="Q254" s="168"/>
      <c r="R254" s="165"/>
      <c r="S254" s="165"/>
      <c r="T254" s="165"/>
      <c r="U254" s="166"/>
      <c r="W254" s="164"/>
      <c r="X254" s="168"/>
      <c r="Y254" s="168"/>
      <c r="Z254" s="165"/>
      <c r="AA254" s="165"/>
      <c r="AB254" s="165"/>
      <c r="AC254" s="166"/>
      <c r="AE254" s="164"/>
      <c r="AF254" s="168"/>
      <c r="AG254" s="168"/>
      <c r="AH254" s="165"/>
      <c r="AI254" s="165"/>
      <c r="AJ254" s="165"/>
      <c r="AK254" s="166"/>
      <c r="AM254" s="164"/>
      <c r="AN254" s="168"/>
      <c r="AO254" s="168"/>
      <c r="AP254" s="165"/>
      <c r="AQ254" s="165"/>
      <c r="AR254" s="165"/>
      <c r="AS254" s="166"/>
      <c r="AU254" s="164"/>
      <c r="AV254" s="168"/>
      <c r="AW254" s="168"/>
      <c r="AX254" s="165"/>
      <c r="AY254" s="165"/>
      <c r="AZ254" s="165"/>
      <c r="BA254" s="166"/>
      <c r="BC254" s="164"/>
      <c r="BD254" s="168"/>
      <c r="BE254" s="168"/>
      <c r="BF254" s="165"/>
      <c r="BG254" s="165"/>
      <c r="BH254" s="165"/>
      <c r="BI254" s="166"/>
      <c r="BK254" s="164"/>
      <c r="BL254" s="168"/>
      <c r="BM254" s="168"/>
      <c r="BN254" s="165"/>
      <c r="BO254" s="165"/>
      <c r="BP254" s="165"/>
      <c r="BQ254" s="166"/>
      <c r="BS254" s="164"/>
      <c r="BT254" s="168"/>
      <c r="BU254" s="168"/>
      <c r="BV254" s="165"/>
      <c r="BW254" s="165"/>
      <c r="BX254" s="165"/>
      <c r="BY254" s="166"/>
      <c r="CA254" s="164"/>
      <c r="CB254" s="168"/>
      <c r="CC254" s="168"/>
      <c r="CD254" s="165"/>
      <c r="CE254" s="165"/>
      <c r="CF254" s="165"/>
      <c r="CG254" s="166"/>
      <c r="CI254" s="164"/>
      <c r="CJ254" s="168"/>
      <c r="CK254" s="168"/>
      <c r="CL254" s="165"/>
      <c r="CM254" s="165"/>
      <c r="CN254" s="165"/>
      <c r="CO254" s="166"/>
      <c r="CQ254" s="164"/>
      <c r="CR254" s="168"/>
      <c r="CS254" s="168"/>
      <c r="CT254" s="165"/>
      <c r="CU254" s="165"/>
      <c r="CV254" s="165"/>
      <c r="CW254" s="166"/>
      <c r="CY254" s="164"/>
      <c r="CZ254" s="168"/>
      <c r="DA254" s="168"/>
      <c r="DB254" s="165"/>
      <c r="DC254" s="165"/>
      <c r="DD254" s="165"/>
      <c r="DE254" s="166"/>
      <c r="DG254" s="164"/>
      <c r="DH254" s="168"/>
      <c r="DI254" s="168"/>
      <c r="DJ254" s="165"/>
      <c r="DK254" s="165"/>
      <c r="DL254" s="165"/>
      <c r="DM254" s="166"/>
      <c r="DO254" s="164"/>
      <c r="DP254" s="168"/>
      <c r="DQ254" s="168"/>
      <c r="DR254" s="165"/>
      <c r="DS254" s="165"/>
      <c r="DT254" s="165"/>
      <c r="DU254" s="166"/>
      <c r="DW254" s="164"/>
      <c r="DX254" s="168"/>
      <c r="DY254" s="168"/>
      <c r="DZ254" s="165"/>
      <c r="EA254" s="165"/>
      <c r="EB254" s="165"/>
      <c r="EC254" s="166"/>
      <c r="EE254" s="164"/>
      <c r="EF254" s="168"/>
      <c r="EG254" s="168"/>
      <c r="EH254" s="165"/>
      <c r="EI254" s="165"/>
      <c r="EJ254" s="165"/>
      <c r="EK254" s="166"/>
      <c r="EM254" s="164"/>
      <c r="EN254" s="168"/>
      <c r="EO254" s="168"/>
      <c r="EP254" s="165"/>
      <c r="EQ254" s="165"/>
      <c r="ER254" s="165"/>
      <c r="ES254" s="166"/>
      <c r="EU254" s="164"/>
      <c r="EV254" s="168"/>
      <c r="EW254" s="168"/>
      <c r="EX254" s="165"/>
      <c r="EY254" s="165"/>
      <c r="EZ254" s="165"/>
      <c r="FA254" s="166"/>
      <c r="FC254" s="164"/>
      <c r="FD254" s="168"/>
      <c r="FE254" s="168"/>
      <c r="FF254" s="165"/>
      <c r="FG254" s="165"/>
      <c r="FH254" s="165"/>
      <c r="FI254" s="166"/>
      <c r="FK254" s="164"/>
      <c r="FL254" s="168"/>
      <c r="FM254" s="168"/>
      <c r="FN254" s="165"/>
      <c r="FO254" s="165"/>
      <c r="FP254" s="165"/>
      <c r="FQ254" s="166"/>
      <c r="FS254" s="164"/>
      <c r="FT254" s="168"/>
      <c r="FU254" s="168"/>
      <c r="FV254" s="165"/>
      <c r="FW254" s="165"/>
      <c r="FX254" s="165"/>
      <c r="FY254" s="166"/>
      <c r="GA254" s="164"/>
      <c r="GB254" s="168"/>
      <c r="GC254" s="168"/>
      <c r="GD254" s="165"/>
      <c r="GE254" s="165"/>
      <c r="GF254" s="165"/>
      <c r="GG254" s="166"/>
      <c r="GI254" s="164"/>
      <c r="GJ254" s="168"/>
      <c r="GK254" s="168"/>
      <c r="GL254" s="165"/>
      <c r="GM254" s="165"/>
      <c r="GN254" s="165"/>
      <c r="GO254" s="166"/>
      <c r="GQ254" s="164"/>
      <c r="GR254" s="168"/>
      <c r="GS254" s="168"/>
      <c r="GT254" s="165"/>
      <c r="GU254" s="165"/>
      <c r="GV254" s="165"/>
      <c r="GW254" s="166"/>
      <c r="GY254" s="164"/>
      <c r="GZ254" s="168"/>
      <c r="HA254" s="168"/>
      <c r="HB254" s="165"/>
      <c r="HC254" s="165"/>
      <c r="HD254" s="165"/>
      <c r="HE254" s="166"/>
      <c r="HG254" s="164"/>
      <c r="HH254" s="168"/>
      <c r="HI254" s="168"/>
      <c r="HJ254" s="165"/>
      <c r="HK254" s="165"/>
      <c r="HL254" s="165"/>
      <c r="HM254" s="166"/>
      <c r="HO254" s="164"/>
      <c r="HP254" s="168"/>
      <c r="HQ254" s="168"/>
      <c r="HR254" s="165"/>
      <c r="HS254" s="165"/>
      <c r="HT254" s="165"/>
      <c r="HU254" s="166"/>
      <c r="HW254" s="164"/>
      <c r="HX254" s="168"/>
      <c r="HY254" s="168"/>
      <c r="HZ254" s="165"/>
      <c r="IA254" s="165"/>
      <c r="IB254" s="165"/>
      <c r="IC254" s="166"/>
      <c r="IE254" s="164"/>
      <c r="IF254" s="168"/>
      <c r="IG254" s="168"/>
      <c r="IH254" s="165"/>
      <c r="II254" s="165"/>
      <c r="IJ254" s="165"/>
      <c r="IK254" s="166"/>
      <c r="IM254" s="164"/>
      <c r="IN254" s="168"/>
      <c r="IO254" s="168"/>
      <c r="IP254" s="165"/>
      <c r="IQ254" s="165"/>
      <c r="IR254" s="165"/>
      <c r="IS254" s="166"/>
      <c r="IU254" s="164"/>
      <c r="IV254" s="168"/>
      <c r="IW254" s="168"/>
      <c r="IX254" s="165"/>
      <c r="IY254" s="165"/>
      <c r="IZ254" s="165"/>
      <c r="JA254" s="166"/>
      <c r="JC254" s="164"/>
      <c r="JD254" s="168"/>
      <c r="JE254" s="168"/>
      <c r="JF254" s="165"/>
      <c r="JG254" s="165"/>
      <c r="JH254" s="165"/>
      <c r="JI254" s="166"/>
      <c r="JK254" s="164"/>
      <c r="JL254" s="168"/>
      <c r="JM254" s="168"/>
      <c r="JN254" s="165"/>
      <c r="JO254" s="165"/>
      <c r="JP254" s="165"/>
      <c r="JQ254" s="166"/>
      <c r="JS254" s="164"/>
      <c r="JT254" s="168"/>
      <c r="JU254" s="168"/>
      <c r="JV254" s="165"/>
      <c r="JW254" s="165"/>
      <c r="JX254" s="165"/>
      <c r="JY254" s="166"/>
      <c r="KA254" s="164"/>
      <c r="KB254" s="168"/>
      <c r="KC254" s="168"/>
      <c r="KD254" s="165"/>
      <c r="KE254" s="165"/>
      <c r="KF254" s="165"/>
      <c r="KG254" s="166"/>
      <c r="KI254" s="164"/>
      <c r="KJ254" s="168"/>
      <c r="KK254" s="168"/>
      <c r="KL254" s="165"/>
      <c r="KM254" s="165"/>
      <c r="KN254" s="165"/>
      <c r="KO254" s="166"/>
      <c r="KQ254" s="164"/>
      <c r="KR254" s="168"/>
      <c r="KS254" s="168"/>
      <c r="KT254" s="165"/>
      <c r="KU254" s="165"/>
      <c r="KV254" s="165"/>
      <c r="KW254" s="166"/>
      <c r="KY254" s="164"/>
      <c r="KZ254" s="168"/>
      <c r="LA254" s="168"/>
      <c r="LB254" s="165"/>
      <c r="LC254" s="165"/>
      <c r="LD254" s="165"/>
      <c r="LE254" s="166"/>
      <c r="LG254" s="164"/>
      <c r="LH254" s="168"/>
      <c r="LI254" s="168"/>
      <c r="LJ254" s="165"/>
      <c r="LK254" s="165"/>
      <c r="LL254" s="165"/>
      <c r="LM254" s="166"/>
      <c r="LO254" s="164"/>
      <c r="LP254" s="168"/>
      <c r="LQ254" s="168"/>
      <c r="LR254" s="165"/>
      <c r="LS254" s="165"/>
      <c r="LT254" s="165"/>
      <c r="LU254" s="166"/>
      <c r="LW254" s="164"/>
      <c r="LX254" s="168"/>
      <c r="LY254" s="168"/>
      <c r="LZ254" s="165"/>
      <c r="MA254" s="165"/>
      <c r="MB254" s="165"/>
      <c r="MC254" s="166"/>
      <c r="ME254" s="164"/>
      <c r="MF254" s="168"/>
      <c r="MG254" s="168"/>
      <c r="MH254" s="165"/>
      <c r="MI254" s="165"/>
      <c r="MJ254" s="165"/>
      <c r="MK254" s="166"/>
      <c r="MM254" s="164"/>
      <c r="MN254" s="168"/>
      <c r="MO254" s="168"/>
      <c r="MP254" s="165"/>
      <c r="MQ254" s="165"/>
      <c r="MR254" s="165"/>
      <c r="MS254" s="166"/>
      <c r="MU254" s="164"/>
      <c r="MV254" s="168"/>
      <c r="MW254" s="168"/>
      <c r="MX254" s="165"/>
      <c r="MY254" s="165"/>
      <c r="MZ254" s="165"/>
      <c r="NA254" s="166"/>
      <c r="NC254" s="164"/>
      <c r="ND254" s="168"/>
      <c r="NE254" s="168"/>
      <c r="NF254" s="165"/>
      <c r="NG254" s="165"/>
      <c r="NH254" s="165"/>
      <c r="NI254" s="166"/>
      <c r="NK254" s="164"/>
      <c r="NL254" s="168"/>
      <c r="NM254" s="168"/>
      <c r="NN254" s="165"/>
      <c r="NO254" s="165"/>
      <c r="NP254" s="165"/>
      <c r="NQ254" s="166"/>
      <c r="NS254" s="164"/>
      <c r="NT254" s="168"/>
      <c r="NU254" s="168"/>
      <c r="NV254" s="165"/>
      <c r="NW254" s="165"/>
      <c r="NX254" s="165"/>
      <c r="NY254" s="166"/>
      <c r="OA254" s="164"/>
      <c r="OB254" s="168"/>
      <c r="OC254" s="168"/>
      <c r="OD254" s="165"/>
      <c r="OE254" s="165"/>
      <c r="OF254" s="165"/>
      <c r="OG254" s="166"/>
      <c r="OI254" s="164"/>
      <c r="OJ254" s="168"/>
      <c r="OK254" s="168"/>
      <c r="OL254" s="165"/>
      <c r="OM254" s="165"/>
      <c r="ON254" s="165"/>
      <c r="OO254" s="166"/>
      <c r="OQ254" s="164"/>
      <c r="OR254" s="168"/>
      <c r="OS254" s="168"/>
      <c r="OT254" s="165"/>
      <c r="OU254" s="165"/>
      <c r="OV254" s="165"/>
      <c r="OW254" s="166"/>
      <c r="OY254" s="164"/>
      <c r="OZ254" s="168"/>
      <c r="PA254" s="168"/>
      <c r="PB254" s="165"/>
      <c r="PC254" s="165"/>
      <c r="PD254" s="165"/>
      <c r="PE254" s="166"/>
      <c r="PG254" s="164"/>
      <c r="PH254" s="168"/>
      <c r="PI254" s="168"/>
      <c r="PJ254" s="165"/>
      <c r="PK254" s="165"/>
      <c r="PL254" s="165"/>
      <c r="PM254" s="166"/>
      <c r="PO254" s="164"/>
      <c r="PP254" s="168"/>
      <c r="PQ254" s="168"/>
      <c r="PR254" s="165"/>
      <c r="PS254" s="165"/>
      <c r="PT254" s="165"/>
      <c r="PU254" s="166"/>
      <c r="PW254" s="164"/>
      <c r="PX254" s="168"/>
      <c r="PY254" s="168"/>
      <c r="PZ254" s="165"/>
      <c r="QA254" s="165"/>
      <c r="QB254" s="165"/>
      <c r="QC254" s="166"/>
      <c r="QE254" s="164"/>
      <c r="QF254" s="168"/>
      <c r="QG254" s="168"/>
      <c r="QH254" s="165"/>
      <c r="QI254" s="165"/>
      <c r="QJ254" s="165"/>
      <c r="QK254" s="166"/>
      <c r="QM254" s="164"/>
      <c r="QN254" s="168"/>
      <c r="QO254" s="168"/>
      <c r="QP254" s="165"/>
      <c r="QQ254" s="165"/>
      <c r="QR254" s="165"/>
      <c r="QS254" s="166"/>
      <c r="QU254" s="164"/>
      <c r="QV254" s="168"/>
      <c r="QW254" s="168"/>
      <c r="QX254" s="165"/>
      <c r="QY254" s="165"/>
      <c r="QZ254" s="165"/>
      <c r="RA254" s="166"/>
      <c r="RC254" s="164"/>
      <c r="RD254" s="168"/>
      <c r="RE254" s="168"/>
      <c r="RF254" s="165"/>
      <c r="RG254" s="165"/>
      <c r="RH254" s="165"/>
      <c r="RI254" s="166"/>
      <c r="RK254" s="164"/>
      <c r="RL254" s="168"/>
      <c r="RM254" s="168"/>
      <c r="RN254" s="165"/>
      <c r="RO254" s="165"/>
      <c r="RP254" s="165"/>
      <c r="RQ254" s="166"/>
      <c r="RS254" s="164"/>
      <c r="RT254" s="168"/>
      <c r="RU254" s="168"/>
      <c r="RV254" s="165"/>
      <c r="RW254" s="165"/>
      <c r="RX254" s="165"/>
      <c r="RY254" s="166"/>
      <c r="SA254" s="164"/>
      <c r="SB254" s="168"/>
      <c r="SC254" s="168"/>
      <c r="SD254" s="165"/>
      <c r="SE254" s="165"/>
      <c r="SF254" s="165"/>
      <c r="SG254" s="166"/>
      <c r="SI254" s="164"/>
      <c r="SJ254" s="168"/>
      <c r="SK254" s="168"/>
      <c r="SL254" s="165"/>
      <c r="SM254" s="165"/>
      <c r="SN254" s="165"/>
      <c r="SO254" s="166"/>
      <c r="SQ254" s="164"/>
      <c r="SR254" s="168"/>
      <c r="SS254" s="168"/>
      <c r="ST254" s="165"/>
      <c r="SU254" s="165"/>
      <c r="SV254" s="165"/>
      <c r="SW254" s="166"/>
      <c r="SY254" s="164"/>
      <c r="SZ254" s="168"/>
      <c r="TA254" s="168"/>
      <c r="TB254" s="165"/>
      <c r="TC254" s="165"/>
      <c r="TD254" s="165"/>
      <c r="TE254" s="166"/>
      <c r="TG254" s="164"/>
      <c r="TH254" s="168"/>
      <c r="TI254" s="168"/>
      <c r="TJ254" s="165"/>
      <c r="TK254" s="165"/>
      <c r="TL254" s="165"/>
      <c r="TM254" s="166"/>
      <c r="TO254" s="164"/>
      <c r="TP254" s="168"/>
      <c r="TQ254" s="168"/>
      <c r="TR254" s="165"/>
      <c r="TS254" s="165"/>
      <c r="TT254" s="165"/>
      <c r="TU254" s="166"/>
      <c r="TW254" s="164"/>
      <c r="TX254" s="168"/>
      <c r="TY254" s="168"/>
      <c r="TZ254" s="165"/>
      <c r="UA254" s="165"/>
      <c r="UB254" s="165"/>
      <c r="UC254" s="166"/>
      <c r="UE254" s="164"/>
      <c r="UF254" s="168"/>
      <c r="UG254" s="168"/>
      <c r="UH254" s="165"/>
      <c r="UI254" s="165"/>
      <c r="UJ254" s="165"/>
      <c r="UK254" s="166"/>
      <c r="UM254" s="164"/>
      <c r="UN254" s="168"/>
      <c r="UO254" s="168"/>
      <c r="UP254" s="165"/>
      <c r="UQ254" s="165"/>
      <c r="UR254" s="165"/>
      <c r="US254" s="166"/>
      <c r="UU254" s="164"/>
      <c r="UV254" s="168"/>
      <c r="UW254" s="168"/>
      <c r="UX254" s="165"/>
      <c r="UY254" s="165"/>
      <c r="UZ254" s="165"/>
      <c r="VA254" s="166"/>
      <c r="VC254" s="164"/>
      <c r="VD254" s="168"/>
      <c r="VE254" s="168"/>
      <c r="VF254" s="165"/>
      <c r="VG254" s="165"/>
      <c r="VH254" s="165"/>
      <c r="VI254" s="166"/>
      <c r="VK254" s="164"/>
      <c r="VL254" s="168"/>
      <c r="VM254" s="168"/>
      <c r="VN254" s="165"/>
      <c r="VO254" s="165"/>
      <c r="VP254" s="165"/>
      <c r="VQ254" s="166"/>
      <c r="VS254" s="164"/>
      <c r="VT254" s="168"/>
      <c r="VU254" s="168"/>
      <c r="VV254" s="165"/>
      <c r="VW254" s="165"/>
      <c r="VX254" s="165"/>
      <c r="VY254" s="166"/>
      <c r="WA254" s="164"/>
      <c r="WB254" s="168"/>
      <c r="WC254" s="168"/>
      <c r="WD254" s="165"/>
      <c r="WE254" s="165"/>
      <c r="WF254" s="165"/>
      <c r="WG254" s="166"/>
      <c r="WI254" s="164"/>
      <c r="WJ254" s="168"/>
      <c r="WK254" s="168"/>
      <c r="WL254" s="165"/>
      <c r="WM254" s="165"/>
      <c r="WN254" s="165"/>
      <c r="WO254" s="166"/>
      <c r="WQ254" s="164"/>
      <c r="WR254" s="168"/>
      <c r="WS254" s="168"/>
      <c r="WT254" s="165"/>
      <c r="WU254" s="165"/>
      <c r="WV254" s="165"/>
      <c r="WW254" s="166"/>
      <c r="WY254" s="164"/>
      <c r="WZ254" s="168"/>
      <c r="XA254" s="168"/>
      <c r="XB254" s="165"/>
      <c r="XC254" s="165"/>
      <c r="XD254" s="165"/>
      <c r="XE254" s="166"/>
      <c r="XG254" s="164"/>
      <c r="XH254" s="168"/>
      <c r="XI254" s="168"/>
      <c r="XJ254" s="165"/>
      <c r="XK254" s="165"/>
      <c r="XL254" s="165"/>
      <c r="XM254" s="166"/>
      <c r="XO254" s="164"/>
      <c r="XP254" s="168"/>
      <c r="XQ254" s="168"/>
      <c r="XR254" s="165"/>
      <c r="XS254" s="165"/>
      <c r="XT254" s="165"/>
      <c r="XU254" s="166"/>
      <c r="XW254" s="164"/>
      <c r="XX254" s="168"/>
      <c r="XY254" s="168"/>
      <c r="XZ254" s="165"/>
      <c r="YA254" s="165"/>
      <c r="YB254" s="165"/>
      <c r="YC254" s="166"/>
      <c r="YE254" s="164"/>
      <c r="YF254" s="168"/>
      <c r="YG254" s="168"/>
      <c r="YH254" s="165"/>
      <c r="YI254" s="165"/>
      <c r="YJ254" s="165"/>
      <c r="YK254" s="166"/>
      <c r="YM254" s="164"/>
      <c r="YN254" s="168"/>
      <c r="YO254" s="168"/>
      <c r="YP254" s="165"/>
      <c r="YQ254" s="165"/>
      <c r="YR254" s="165"/>
      <c r="YS254" s="166"/>
      <c r="YU254" s="164"/>
      <c r="YV254" s="168"/>
      <c r="YW254" s="168"/>
      <c r="YX254" s="165"/>
      <c r="YY254" s="165"/>
      <c r="YZ254" s="165"/>
      <c r="ZA254" s="166"/>
      <c r="ZC254" s="164"/>
      <c r="ZD254" s="168"/>
      <c r="ZE254" s="168"/>
      <c r="ZF254" s="165"/>
      <c r="ZG254" s="165"/>
      <c r="ZH254" s="165"/>
      <c r="ZI254" s="166"/>
      <c r="ZK254" s="164"/>
      <c r="ZL254" s="168"/>
      <c r="ZM254" s="168"/>
      <c r="ZN254" s="165"/>
      <c r="ZO254" s="165"/>
      <c r="ZP254" s="165"/>
      <c r="ZQ254" s="166"/>
      <c r="ZS254" s="164"/>
      <c r="ZT254" s="168"/>
      <c r="ZU254" s="168"/>
      <c r="ZV254" s="165"/>
      <c r="ZW254" s="165"/>
      <c r="ZX254" s="165"/>
      <c r="ZY254" s="166"/>
      <c r="AAA254" s="164"/>
      <c r="AAB254" s="168"/>
      <c r="AAC254" s="168"/>
      <c r="AAD254" s="165"/>
      <c r="AAE254" s="165"/>
      <c r="AAF254" s="165"/>
      <c r="AAG254" s="166"/>
      <c r="AAI254" s="164"/>
      <c r="AAJ254" s="168"/>
      <c r="AAK254" s="168"/>
      <c r="AAL254" s="165"/>
      <c r="AAM254" s="165"/>
      <c r="AAN254" s="165"/>
      <c r="AAO254" s="166"/>
      <c r="AAQ254" s="164"/>
      <c r="AAR254" s="168"/>
      <c r="AAS254" s="168"/>
      <c r="AAT254" s="165"/>
      <c r="AAU254" s="165"/>
      <c r="AAV254" s="165"/>
      <c r="AAW254" s="166"/>
      <c r="AAY254" s="164"/>
      <c r="AAZ254" s="168"/>
      <c r="ABA254" s="168"/>
      <c r="ABB254" s="165"/>
      <c r="ABC254" s="165"/>
      <c r="ABD254" s="165"/>
      <c r="ABE254" s="166"/>
      <c r="ABG254" s="164"/>
      <c r="ABH254" s="168"/>
      <c r="ABI254" s="168"/>
      <c r="ABJ254" s="165"/>
      <c r="ABK254" s="165"/>
      <c r="ABL254" s="165"/>
      <c r="ABM254" s="166"/>
      <c r="ABO254" s="164"/>
      <c r="ABP254" s="168"/>
      <c r="ABQ254" s="168"/>
      <c r="ABR254" s="165"/>
      <c r="ABS254" s="165"/>
      <c r="ABT254" s="165"/>
      <c r="ABU254" s="166"/>
      <c r="ABW254" s="164"/>
      <c r="ABX254" s="168"/>
      <c r="ABY254" s="168"/>
      <c r="ABZ254" s="165"/>
      <c r="ACA254" s="165"/>
      <c r="ACB254" s="165"/>
      <c r="ACC254" s="166"/>
      <c r="ACE254" s="164"/>
      <c r="ACF254" s="168"/>
      <c r="ACG254" s="168"/>
      <c r="ACH254" s="165"/>
      <c r="ACI254" s="165"/>
      <c r="ACJ254" s="165"/>
      <c r="ACK254" s="166"/>
      <c r="ACM254" s="164"/>
      <c r="ACN254" s="168"/>
      <c r="ACO254" s="168"/>
      <c r="ACP254" s="165"/>
      <c r="ACQ254" s="165"/>
      <c r="ACR254" s="165"/>
      <c r="ACS254" s="166"/>
      <c r="ACU254" s="164"/>
      <c r="ACV254" s="168"/>
      <c r="ACW254" s="168"/>
      <c r="ACX254" s="165"/>
      <c r="ACY254" s="165"/>
      <c r="ACZ254" s="165"/>
      <c r="ADA254" s="166"/>
      <c r="ADC254" s="164"/>
      <c r="ADD254" s="168"/>
      <c r="ADE254" s="168"/>
      <c r="ADF254" s="165"/>
      <c r="ADG254" s="165"/>
      <c r="ADH254" s="165"/>
      <c r="ADI254" s="166"/>
      <c r="ADK254" s="164"/>
      <c r="ADL254" s="168"/>
      <c r="ADM254" s="168"/>
      <c r="ADN254" s="165"/>
      <c r="ADO254" s="165"/>
      <c r="ADP254" s="165"/>
      <c r="ADQ254" s="166"/>
      <c r="ADS254" s="164"/>
      <c r="ADT254" s="168"/>
      <c r="ADU254" s="168"/>
      <c r="ADV254" s="165"/>
      <c r="ADW254" s="165"/>
      <c r="ADX254" s="165"/>
      <c r="ADY254" s="166"/>
      <c r="AEA254" s="164"/>
      <c r="AEB254" s="168"/>
      <c r="AEC254" s="168"/>
      <c r="AED254" s="165"/>
      <c r="AEE254" s="165"/>
      <c r="AEF254" s="165"/>
      <c r="AEG254" s="166"/>
      <c r="AEI254" s="164"/>
      <c r="AEJ254" s="168"/>
      <c r="AEK254" s="168"/>
      <c r="AEL254" s="165"/>
      <c r="AEM254" s="165"/>
      <c r="AEN254" s="165"/>
      <c r="AEO254" s="166"/>
      <c r="AEQ254" s="164"/>
      <c r="AER254" s="168"/>
      <c r="AES254" s="168"/>
      <c r="AET254" s="165"/>
      <c r="AEU254" s="165"/>
      <c r="AEV254" s="165"/>
      <c r="AEW254" s="166"/>
      <c r="AEY254" s="164"/>
      <c r="AEZ254" s="168"/>
      <c r="AFA254" s="168"/>
      <c r="AFB254" s="165"/>
      <c r="AFC254" s="165"/>
      <c r="AFD254" s="165"/>
      <c r="AFE254" s="166"/>
      <c r="AFG254" s="164"/>
      <c r="AFH254" s="168"/>
      <c r="AFI254" s="168"/>
      <c r="AFJ254" s="165"/>
      <c r="AFK254" s="165"/>
      <c r="AFL254" s="165"/>
      <c r="AFM254" s="166"/>
      <c r="AFO254" s="164"/>
      <c r="AFP254" s="168"/>
      <c r="AFQ254" s="168"/>
      <c r="AFR254" s="165"/>
      <c r="AFS254" s="165"/>
      <c r="AFT254" s="165"/>
      <c r="AFU254" s="166"/>
      <c r="AFW254" s="164"/>
      <c r="AFX254" s="168"/>
      <c r="AFY254" s="168"/>
      <c r="AFZ254" s="165"/>
      <c r="AGA254" s="165"/>
      <c r="AGB254" s="165"/>
      <c r="AGC254" s="166"/>
      <c r="AGE254" s="164"/>
      <c r="AGF254" s="168"/>
      <c r="AGG254" s="168"/>
      <c r="AGH254" s="165"/>
      <c r="AGI254" s="165"/>
      <c r="AGJ254" s="165"/>
      <c r="AGK254" s="166"/>
      <c r="AGM254" s="164"/>
      <c r="AGN254" s="168"/>
      <c r="AGO254" s="168"/>
      <c r="AGP254" s="165"/>
      <c r="AGQ254" s="165"/>
      <c r="AGR254" s="165"/>
      <c r="AGS254" s="166"/>
      <c r="AGU254" s="164"/>
      <c r="AGV254" s="168"/>
      <c r="AGW254" s="168"/>
      <c r="AGX254" s="165"/>
      <c r="AGY254" s="165"/>
      <c r="AGZ254" s="165"/>
      <c r="AHA254" s="166"/>
      <c r="AHC254" s="164"/>
      <c r="AHD254" s="168"/>
      <c r="AHE254" s="168"/>
      <c r="AHF254" s="165"/>
      <c r="AHG254" s="165"/>
      <c r="AHH254" s="165"/>
      <c r="AHI254" s="166"/>
      <c r="AHK254" s="164"/>
      <c r="AHL254" s="168"/>
      <c r="AHM254" s="168"/>
      <c r="AHN254" s="165"/>
      <c r="AHO254" s="165"/>
      <c r="AHP254" s="165"/>
      <c r="AHQ254" s="166"/>
      <c r="AHS254" s="164"/>
      <c r="AHT254" s="168"/>
      <c r="AHU254" s="168"/>
      <c r="AHV254" s="165"/>
      <c r="AHW254" s="165"/>
      <c r="AHX254" s="165"/>
      <c r="AHY254" s="166"/>
      <c r="AIA254" s="164"/>
      <c r="AIB254" s="168"/>
      <c r="AIC254" s="168"/>
      <c r="AID254" s="165"/>
      <c r="AIE254" s="165"/>
      <c r="AIF254" s="165"/>
      <c r="AIG254" s="166"/>
      <c r="AII254" s="164"/>
      <c r="AIJ254" s="168"/>
      <c r="AIK254" s="168"/>
      <c r="AIL254" s="165"/>
      <c r="AIM254" s="165"/>
      <c r="AIN254" s="165"/>
      <c r="AIO254" s="166"/>
      <c r="AIQ254" s="164"/>
      <c r="AIR254" s="168"/>
      <c r="AIS254" s="168"/>
      <c r="AIT254" s="165"/>
      <c r="AIU254" s="165"/>
      <c r="AIV254" s="165"/>
      <c r="AIW254" s="166"/>
      <c r="AIY254" s="164"/>
      <c r="AIZ254" s="168"/>
      <c r="AJA254" s="168"/>
      <c r="AJB254" s="165"/>
      <c r="AJC254" s="165"/>
      <c r="AJD254" s="165"/>
      <c r="AJE254" s="166"/>
      <c r="AJG254" s="164"/>
      <c r="AJH254" s="168"/>
      <c r="AJI254" s="168"/>
      <c r="AJJ254" s="165"/>
      <c r="AJK254" s="165"/>
      <c r="AJL254" s="165"/>
      <c r="AJM254" s="166"/>
      <c r="AJO254" s="164"/>
      <c r="AJP254" s="168"/>
      <c r="AJQ254" s="168"/>
      <c r="AJR254" s="165"/>
      <c r="AJS254" s="165"/>
      <c r="AJT254" s="165"/>
      <c r="AJU254" s="166"/>
      <c r="AJW254" s="164"/>
      <c r="AJX254" s="168"/>
      <c r="AJY254" s="168"/>
      <c r="AJZ254" s="165"/>
      <c r="AKA254" s="165"/>
      <c r="AKB254" s="165"/>
      <c r="AKC254" s="166"/>
      <c r="AKE254" s="164"/>
      <c r="AKF254" s="168"/>
      <c r="AKG254" s="168"/>
      <c r="AKH254" s="165"/>
      <c r="AKI254" s="165"/>
      <c r="AKJ254" s="165"/>
      <c r="AKK254" s="166"/>
      <c r="AKM254" s="164"/>
      <c r="AKN254" s="168"/>
      <c r="AKO254" s="168"/>
      <c r="AKP254" s="165"/>
      <c r="AKQ254" s="165"/>
      <c r="AKR254" s="165"/>
      <c r="AKS254" s="166"/>
      <c r="AKU254" s="164"/>
      <c r="AKV254" s="168"/>
      <c r="AKW254" s="168"/>
      <c r="AKX254" s="165"/>
      <c r="AKY254" s="165"/>
      <c r="AKZ254" s="165"/>
      <c r="ALA254" s="166"/>
      <c r="ALC254" s="164"/>
      <c r="ALD254" s="168"/>
      <c r="ALE254" s="168"/>
      <c r="ALF254" s="165"/>
      <c r="ALG254" s="165"/>
      <c r="ALH254" s="165"/>
      <c r="ALI254" s="166"/>
      <c r="ALK254" s="164"/>
      <c r="ALL254" s="168"/>
      <c r="ALM254" s="168"/>
      <c r="ALN254" s="165"/>
      <c r="ALO254" s="165"/>
      <c r="ALP254" s="165"/>
      <c r="ALQ254" s="166"/>
      <c r="ALS254" s="164"/>
      <c r="ALT254" s="168"/>
      <c r="ALU254" s="168"/>
      <c r="ALV254" s="165"/>
      <c r="ALW254" s="165"/>
      <c r="ALX254" s="165"/>
      <c r="ALY254" s="166"/>
      <c r="AMA254" s="164"/>
      <c r="AMB254" s="168"/>
      <c r="AMC254" s="168"/>
      <c r="AMD254" s="165"/>
      <c r="AME254" s="165"/>
      <c r="AMF254" s="165"/>
      <c r="AMG254" s="166"/>
      <c r="AMI254" s="164"/>
      <c r="AMJ254" s="168"/>
      <c r="AMK254" s="168"/>
      <c r="AML254" s="165"/>
      <c r="AMM254" s="165"/>
      <c r="AMN254" s="165"/>
      <c r="AMO254" s="166"/>
      <c r="AMQ254" s="164"/>
      <c r="AMR254" s="168"/>
      <c r="AMS254" s="168"/>
      <c r="AMT254" s="165"/>
      <c r="AMU254" s="165"/>
      <c r="AMV254" s="165"/>
      <c r="AMW254" s="166"/>
      <c r="AMY254" s="164"/>
      <c r="AMZ254" s="168"/>
      <c r="ANA254" s="168"/>
      <c r="ANB254" s="165"/>
      <c r="ANC254" s="165"/>
      <c r="AND254" s="165"/>
      <c r="ANE254" s="166"/>
      <c r="ANG254" s="164"/>
      <c r="ANH254" s="168"/>
      <c r="ANI254" s="168"/>
      <c r="ANJ254" s="165"/>
      <c r="ANK254" s="165"/>
      <c r="ANL254" s="165"/>
      <c r="ANM254" s="166"/>
      <c r="ANO254" s="164"/>
      <c r="ANP254" s="168"/>
      <c r="ANQ254" s="168"/>
      <c r="ANR254" s="165"/>
      <c r="ANS254" s="165"/>
      <c r="ANT254" s="165"/>
      <c r="ANU254" s="166"/>
      <c r="ANW254" s="164"/>
      <c r="ANX254" s="168"/>
      <c r="ANY254" s="168"/>
      <c r="ANZ254" s="165"/>
      <c r="AOA254" s="165"/>
      <c r="AOB254" s="165"/>
      <c r="AOC254" s="166"/>
      <c r="AOE254" s="164"/>
      <c r="AOF254" s="168"/>
      <c r="AOG254" s="168"/>
      <c r="AOH254" s="165"/>
      <c r="AOI254" s="165"/>
      <c r="AOJ254" s="165"/>
      <c r="AOK254" s="166"/>
      <c r="AOM254" s="164"/>
      <c r="AON254" s="168"/>
      <c r="AOO254" s="168"/>
      <c r="AOP254" s="165"/>
      <c r="AOQ254" s="165"/>
      <c r="AOR254" s="165"/>
      <c r="AOS254" s="166"/>
      <c r="AOU254" s="164"/>
      <c r="AOV254" s="168"/>
      <c r="AOW254" s="168"/>
      <c r="AOX254" s="165"/>
      <c r="AOY254" s="165"/>
      <c r="AOZ254" s="165"/>
      <c r="APA254" s="166"/>
      <c r="APC254" s="164"/>
      <c r="APD254" s="168"/>
      <c r="APE254" s="168"/>
      <c r="APF254" s="165"/>
      <c r="APG254" s="165"/>
      <c r="APH254" s="165"/>
      <c r="API254" s="166"/>
      <c r="APK254" s="164"/>
      <c r="APL254" s="168"/>
      <c r="APM254" s="168"/>
      <c r="APN254" s="165"/>
      <c r="APO254" s="165"/>
      <c r="APP254" s="165"/>
      <c r="APQ254" s="166"/>
      <c r="APS254" s="164"/>
      <c r="APT254" s="168"/>
      <c r="APU254" s="168"/>
      <c r="APV254" s="165"/>
      <c r="APW254" s="165"/>
      <c r="APX254" s="165"/>
      <c r="APY254" s="166"/>
      <c r="AQA254" s="164"/>
      <c r="AQB254" s="168"/>
      <c r="AQC254" s="168"/>
      <c r="AQD254" s="165"/>
      <c r="AQE254" s="165"/>
      <c r="AQF254" s="165"/>
      <c r="AQG254" s="166"/>
      <c r="AQI254" s="164"/>
      <c r="AQJ254" s="168"/>
      <c r="AQK254" s="168"/>
      <c r="AQL254" s="165"/>
      <c r="AQM254" s="165"/>
      <c r="AQN254" s="165"/>
      <c r="AQO254" s="166"/>
      <c r="AQQ254" s="164"/>
      <c r="AQR254" s="168"/>
      <c r="AQS254" s="168"/>
      <c r="AQT254" s="165"/>
      <c r="AQU254" s="165"/>
      <c r="AQV254" s="165"/>
      <c r="AQW254" s="166"/>
      <c r="AQY254" s="164"/>
      <c r="AQZ254" s="168"/>
      <c r="ARA254" s="168"/>
      <c r="ARB254" s="165"/>
      <c r="ARC254" s="165"/>
      <c r="ARD254" s="165"/>
      <c r="ARE254" s="166"/>
      <c r="ARG254" s="164"/>
      <c r="ARH254" s="168"/>
      <c r="ARI254" s="168"/>
      <c r="ARJ254" s="165"/>
      <c r="ARK254" s="165"/>
      <c r="ARL254" s="165"/>
      <c r="ARM254" s="166"/>
      <c r="ARO254" s="164"/>
      <c r="ARP254" s="168"/>
      <c r="ARQ254" s="168"/>
      <c r="ARR254" s="165"/>
      <c r="ARS254" s="165"/>
      <c r="ART254" s="165"/>
      <c r="ARU254" s="166"/>
      <c r="ARW254" s="164"/>
      <c r="ARX254" s="168"/>
      <c r="ARY254" s="168"/>
      <c r="ARZ254" s="165"/>
      <c r="ASA254" s="165"/>
      <c r="ASB254" s="165"/>
      <c r="ASC254" s="166"/>
      <c r="ASE254" s="164"/>
      <c r="ASF254" s="168"/>
      <c r="ASG254" s="168"/>
      <c r="ASH254" s="165"/>
      <c r="ASI254" s="165"/>
      <c r="ASJ254" s="165"/>
      <c r="ASK254" s="166"/>
      <c r="ASM254" s="164"/>
      <c r="ASN254" s="168"/>
      <c r="ASO254" s="168"/>
      <c r="ASP254" s="165"/>
      <c r="ASQ254" s="165"/>
      <c r="ASR254" s="165"/>
      <c r="ASS254" s="166"/>
      <c r="ASU254" s="164"/>
      <c r="ASV254" s="168"/>
      <c r="ASW254" s="168"/>
      <c r="ASX254" s="165"/>
      <c r="ASY254" s="165"/>
      <c r="ASZ254" s="165"/>
      <c r="ATA254" s="166"/>
      <c r="ATC254" s="164"/>
      <c r="ATD254" s="168"/>
      <c r="ATE254" s="168"/>
      <c r="ATF254" s="165"/>
      <c r="ATG254" s="165"/>
      <c r="ATH254" s="165"/>
      <c r="ATI254" s="166"/>
      <c r="ATK254" s="164"/>
      <c r="ATL254" s="168"/>
      <c r="ATM254" s="168"/>
      <c r="ATN254" s="165"/>
      <c r="ATO254" s="165"/>
      <c r="ATP254" s="165"/>
      <c r="ATQ254" s="166"/>
      <c r="ATS254" s="164"/>
      <c r="ATT254" s="168"/>
      <c r="ATU254" s="168"/>
      <c r="ATV254" s="165"/>
      <c r="ATW254" s="165"/>
      <c r="ATX254" s="165"/>
      <c r="ATY254" s="166"/>
      <c r="AUA254" s="164"/>
      <c r="AUB254" s="168"/>
      <c r="AUC254" s="168"/>
      <c r="AUD254" s="165"/>
      <c r="AUE254" s="165"/>
      <c r="AUF254" s="165"/>
      <c r="AUG254" s="166"/>
      <c r="AUI254" s="164"/>
      <c r="AUJ254" s="168"/>
      <c r="AUK254" s="168"/>
      <c r="AUL254" s="165"/>
      <c r="AUM254" s="165"/>
      <c r="AUN254" s="165"/>
      <c r="AUO254" s="166"/>
      <c r="AUQ254" s="164"/>
      <c r="AUR254" s="168"/>
      <c r="AUS254" s="168"/>
      <c r="AUT254" s="165"/>
      <c r="AUU254" s="165"/>
      <c r="AUV254" s="165"/>
      <c r="AUW254" s="166"/>
      <c r="AUY254" s="164"/>
      <c r="AUZ254" s="168"/>
      <c r="AVA254" s="168"/>
      <c r="AVB254" s="165"/>
      <c r="AVC254" s="165"/>
      <c r="AVD254" s="165"/>
      <c r="AVE254" s="166"/>
      <c r="AVG254" s="164"/>
      <c r="AVH254" s="168"/>
      <c r="AVI254" s="168"/>
      <c r="AVJ254" s="165"/>
      <c r="AVK254" s="165"/>
      <c r="AVL254" s="165"/>
      <c r="AVM254" s="166"/>
      <c r="AVO254" s="164"/>
      <c r="AVP254" s="168"/>
      <c r="AVQ254" s="168"/>
      <c r="AVR254" s="165"/>
      <c r="AVS254" s="165"/>
      <c r="AVT254" s="165"/>
      <c r="AVU254" s="166"/>
      <c r="AVW254" s="164"/>
      <c r="AVX254" s="168"/>
      <c r="AVY254" s="168"/>
      <c r="AVZ254" s="165"/>
      <c r="AWA254" s="165"/>
      <c r="AWB254" s="165"/>
      <c r="AWC254" s="166"/>
      <c r="AWE254" s="164"/>
      <c r="AWF254" s="168"/>
      <c r="AWG254" s="168"/>
      <c r="AWH254" s="165"/>
      <c r="AWI254" s="165"/>
      <c r="AWJ254" s="165"/>
      <c r="AWK254" s="166"/>
      <c r="AWM254" s="164"/>
      <c r="AWN254" s="168"/>
      <c r="AWO254" s="168"/>
      <c r="AWP254" s="165"/>
      <c r="AWQ254" s="165"/>
      <c r="AWR254" s="165"/>
      <c r="AWS254" s="166"/>
      <c r="AWU254" s="164"/>
      <c r="AWV254" s="168"/>
      <c r="AWW254" s="168"/>
      <c r="AWX254" s="165"/>
      <c r="AWY254" s="165"/>
      <c r="AWZ254" s="165"/>
      <c r="AXA254" s="166"/>
      <c r="AXC254" s="164"/>
      <c r="AXD254" s="168"/>
      <c r="AXE254" s="168"/>
      <c r="AXF254" s="165"/>
      <c r="AXG254" s="165"/>
      <c r="AXH254" s="165"/>
      <c r="AXI254" s="166"/>
      <c r="AXK254" s="164"/>
      <c r="AXL254" s="168"/>
      <c r="AXM254" s="168"/>
      <c r="AXN254" s="165"/>
      <c r="AXO254" s="165"/>
      <c r="AXP254" s="165"/>
      <c r="AXQ254" s="166"/>
      <c r="AXS254" s="164"/>
      <c r="AXT254" s="168"/>
      <c r="AXU254" s="168"/>
      <c r="AXV254" s="165"/>
      <c r="AXW254" s="165"/>
      <c r="AXX254" s="165"/>
      <c r="AXY254" s="166"/>
      <c r="AYA254" s="164"/>
      <c r="AYB254" s="168"/>
      <c r="AYC254" s="168"/>
      <c r="AYD254" s="165"/>
      <c r="AYE254" s="165"/>
      <c r="AYF254" s="165"/>
      <c r="AYG254" s="166"/>
      <c r="AYI254" s="164"/>
      <c r="AYJ254" s="168"/>
      <c r="AYK254" s="168"/>
      <c r="AYL254" s="165"/>
      <c r="AYM254" s="165"/>
      <c r="AYN254" s="165"/>
      <c r="AYO254" s="166"/>
      <c r="AYQ254" s="164"/>
      <c r="AYR254" s="168"/>
      <c r="AYS254" s="168"/>
      <c r="AYT254" s="165"/>
      <c r="AYU254" s="165"/>
      <c r="AYV254" s="165"/>
      <c r="AYW254" s="166"/>
      <c r="AYY254" s="164"/>
      <c r="AYZ254" s="168"/>
      <c r="AZA254" s="168"/>
      <c r="AZB254" s="165"/>
      <c r="AZC254" s="165"/>
      <c r="AZD254" s="165"/>
      <c r="AZE254" s="166"/>
      <c r="AZG254" s="164"/>
      <c r="AZH254" s="168"/>
      <c r="AZI254" s="168"/>
      <c r="AZJ254" s="165"/>
      <c r="AZK254" s="165"/>
      <c r="AZL254" s="165"/>
      <c r="AZM254" s="166"/>
      <c r="AZO254" s="164"/>
      <c r="AZP254" s="168"/>
      <c r="AZQ254" s="168"/>
      <c r="AZR254" s="165"/>
      <c r="AZS254" s="165"/>
      <c r="AZT254" s="165"/>
      <c r="AZU254" s="166"/>
      <c r="AZW254" s="164"/>
      <c r="AZX254" s="168"/>
      <c r="AZY254" s="168"/>
      <c r="AZZ254" s="165"/>
      <c r="BAA254" s="165"/>
      <c r="BAB254" s="165"/>
      <c r="BAC254" s="166"/>
      <c r="BAE254" s="164"/>
      <c r="BAF254" s="168"/>
      <c r="BAG254" s="168"/>
      <c r="BAH254" s="165"/>
      <c r="BAI254" s="165"/>
      <c r="BAJ254" s="165"/>
      <c r="BAK254" s="166"/>
      <c r="BAM254" s="164"/>
      <c r="BAN254" s="168"/>
      <c r="BAO254" s="168"/>
      <c r="BAP254" s="165"/>
      <c r="BAQ254" s="165"/>
      <c r="BAR254" s="165"/>
      <c r="BAS254" s="166"/>
      <c r="BAU254" s="164"/>
      <c r="BAV254" s="168"/>
      <c r="BAW254" s="168"/>
      <c r="BAX254" s="165"/>
      <c r="BAY254" s="165"/>
      <c r="BAZ254" s="165"/>
      <c r="BBA254" s="166"/>
      <c r="BBC254" s="164"/>
      <c r="BBD254" s="168"/>
      <c r="BBE254" s="168"/>
      <c r="BBF254" s="165"/>
      <c r="BBG254" s="165"/>
      <c r="BBH254" s="165"/>
      <c r="BBI254" s="166"/>
      <c r="BBK254" s="164"/>
      <c r="BBL254" s="168"/>
      <c r="BBM254" s="168"/>
      <c r="BBN254" s="165"/>
      <c r="BBO254" s="165"/>
      <c r="BBP254" s="165"/>
      <c r="BBQ254" s="166"/>
      <c r="BBS254" s="164"/>
      <c r="BBT254" s="168"/>
      <c r="BBU254" s="168"/>
      <c r="BBV254" s="165"/>
      <c r="BBW254" s="165"/>
      <c r="BBX254" s="165"/>
      <c r="BBY254" s="166"/>
      <c r="BCA254" s="164"/>
      <c r="BCB254" s="168"/>
      <c r="BCC254" s="168"/>
      <c r="BCD254" s="165"/>
      <c r="BCE254" s="165"/>
      <c r="BCF254" s="165"/>
      <c r="BCG254" s="166"/>
      <c r="BCI254" s="164"/>
      <c r="BCJ254" s="168"/>
      <c r="BCK254" s="168"/>
      <c r="BCL254" s="165"/>
      <c r="BCM254" s="165"/>
      <c r="BCN254" s="165"/>
      <c r="BCO254" s="166"/>
      <c r="BCQ254" s="164"/>
      <c r="BCR254" s="168"/>
      <c r="BCS254" s="168"/>
      <c r="BCT254" s="165"/>
      <c r="BCU254" s="165"/>
      <c r="BCV254" s="165"/>
      <c r="BCW254" s="166"/>
      <c r="BCY254" s="164"/>
      <c r="BCZ254" s="168"/>
      <c r="BDA254" s="168"/>
      <c r="BDB254" s="165"/>
      <c r="BDC254" s="165"/>
      <c r="BDD254" s="165"/>
      <c r="BDE254" s="166"/>
      <c r="BDG254" s="164"/>
      <c r="BDH254" s="168"/>
      <c r="BDI254" s="168"/>
      <c r="BDJ254" s="165"/>
      <c r="BDK254" s="165"/>
      <c r="BDL254" s="165"/>
      <c r="BDM254" s="166"/>
      <c r="BDO254" s="164"/>
      <c r="BDP254" s="168"/>
      <c r="BDQ254" s="168"/>
      <c r="BDR254" s="165"/>
      <c r="BDS254" s="165"/>
      <c r="BDT254" s="165"/>
      <c r="BDU254" s="166"/>
      <c r="BDW254" s="164"/>
      <c r="BDX254" s="168"/>
      <c r="BDY254" s="168"/>
      <c r="BDZ254" s="165"/>
      <c r="BEA254" s="165"/>
      <c r="BEB254" s="165"/>
      <c r="BEC254" s="166"/>
      <c r="BEE254" s="164"/>
      <c r="BEF254" s="168"/>
      <c r="BEG254" s="168"/>
      <c r="BEH254" s="165"/>
      <c r="BEI254" s="165"/>
      <c r="BEJ254" s="165"/>
      <c r="BEK254" s="166"/>
      <c r="BEM254" s="164"/>
      <c r="BEN254" s="168"/>
      <c r="BEO254" s="168"/>
      <c r="BEP254" s="165"/>
      <c r="BEQ254" s="165"/>
      <c r="BER254" s="165"/>
      <c r="BES254" s="166"/>
      <c r="BEU254" s="164"/>
      <c r="BEV254" s="168"/>
      <c r="BEW254" s="168"/>
      <c r="BEX254" s="165"/>
      <c r="BEY254" s="165"/>
      <c r="BEZ254" s="165"/>
      <c r="BFA254" s="166"/>
      <c r="BFC254" s="164"/>
      <c r="BFD254" s="168"/>
      <c r="BFE254" s="168"/>
      <c r="BFF254" s="165"/>
      <c r="BFG254" s="165"/>
      <c r="BFH254" s="165"/>
      <c r="BFI254" s="166"/>
      <c r="BFK254" s="164"/>
      <c r="BFL254" s="168"/>
      <c r="BFM254" s="168"/>
      <c r="BFN254" s="165"/>
      <c r="BFO254" s="165"/>
      <c r="BFP254" s="165"/>
      <c r="BFQ254" s="166"/>
      <c r="BFS254" s="164"/>
      <c r="BFT254" s="168"/>
      <c r="BFU254" s="168"/>
      <c r="BFV254" s="165"/>
      <c r="BFW254" s="165"/>
      <c r="BFX254" s="165"/>
      <c r="BFY254" s="166"/>
      <c r="BGA254" s="164"/>
      <c r="BGB254" s="168"/>
      <c r="BGC254" s="168"/>
      <c r="BGD254" s="165"/>
      <c r="BGE254" s="165"/>
      <c r="BGF254" s="165"/>
      <c r="BGG254" s="166"/>
      <c r="BGI254" s="164"/>
      <c r="BGJ254" s="168"/>
      <c r="BGK254" s="168"/>
      <c r="BGL254" s="165"/>
      <c r="BGM254" s="165"/>
      <c r="BGN254" s="165"/>
      <c r="BGO254" s="166"/>
      <c r="BGQ254" s="164"/>
      <c r="BGR254" s="168"/>
      <c r="BGS254" s="168"/>
      <c r="BGT254" s="165"/>
      <c r="BGU254" s="165"/>
      <c r="BGV254" s="165"/>
      <c r="BGW254" s="166"/>
      <c r="BGY254" s="164"/>
      <c r="BGZ254" s="168"/>
      <c r="BHA254" s="168"/>
      <c r="BHB254" s="165"/>
      <c r="BHC254" s="165"/>
      <c r="BHD254" s="165"/>
      <c r="BHE254" s="166"/>
      <c r="BHG254" s="164"/>
      <c r="BHH254" s="168"/>
      <c r="BHI254" s="168"/>
      <c r="BHJ254" s="165"/>
      <c r="BHK254" s="165"/>
      <c r="BHL254" s="165"/>
      <c r="BHM254" s="166"/>
      <c r="BHO254" s="164"/>
      <c r="BHP254" s="168"/>
      <c r="BHQ254" s="168"/>
      <c r="BHR254" s="165"/>
      <c r="BHS254" s="165"/>
      <c r="BHT254" s="165"/>
      <c r="BHU254" s="166"/>
      <c r="BHW254" s="164"/>
      <c r="BHX254" s="168"/>
      <c r="BHY254" s="168"/>
      <c r="BHZ254" s="165"/>
      <c r="BIA254" s="165"/>
      <c r="BIB254" s="165"/>
      <c r="BIC254" s="166"/>
      <c r="BIE254" s="164"/>
      <c r="BIF254" s="168"/>
      <c r="BIG254" s="168"/>
      <c r="BIH254" s="165"/>
      <c r="BII254" s="165"/>
      <c r="BIJ254" s="165"/>
      <c r="BIK254" s="166"/>
      <c r="BIM254" s="164"/>
      <c r="BIN254" s="168"/>
      <c r="BIO254" s="168"/>
      <c r="BIP254" s="165"/>
      <c r="BIQ254" s="165"/>
      <c r="BIR254" s="165"/>
      <c r="BIS254" s="166"/>
      <c r="BIU254" s="164"/>
      <c r="BIV254" s="168"/>
      <c r="BIW254" s="168"/>
      <c r="BIX254" s="165"/>
      <c r="BIY254" s="165"/>
      <c r="BIZ254" s="165"/>
      <c r="BJA254" s="166"/>
      <c r="BJC254" s="164"/>
      <c r="BJD254" s="168"/>
      <c r="BJE254" s="168"/>
      <c r="BJF254" s="165"/>
      <c r="BJG254" s="165"/>
      <c r="BJH254" s="165"/>
      <c r="BJI254" s="166"/>
      <c r="BJK254" s="164"/>
      <c r="BJL254" s="168"/>
      <c r="BJM254" s="168"/>
      <c r="BJN254" s="165"/>
      <c r="BJO254" s="165"/>
      <c r="BJP254" s="165"/>
      <c r="BJQ254" s="166"/>
      <c r="BJS254" s="164"/>
      <c r="BJT254" s="168"/>
      <c r="BJU254" s="168"/>
      <c r="BJV254" s="165"/>
      <c r="BJW254" s="165"/>
      <c r="BJX254" s="165"/>
      <c r="BJY254" s="166"/>
      <c r="BKA254" s="164"/>
      <c r="BKB254" s="168"/>
      <c r="BKC254" s="168"/>
      <c r="BKD254" s="165"/>
      <c r="BKE254" s="165"/>
      <c r="BKF254" s="165"/>
      <c r="BKG254" s="166"/>
      <c r="BKI254" s="164"/>
      <c r="BKJ254" s="168"/>
      <c r="BKK254" s="168"/>
      <c r="BKL254" s="165"/>
      <c r="BKM254" s="165"/>
      <c r="BKN254" s="165"/>
      <c r="BKO254" s="166"/>
      <c r="BKQ254" s="164"/>
      <c r="BKR254" s="168"/>
      <c r="BKS254" s="168"/>
      <c r="BKT254" s="165"/>
      <c r="BKU254" s="165"/>
      <c r="BKV254" s="165"/>
      <c r="BKW254" s="166"/>
      <c r="BKY254" s="164"/>
      <c r="BKZ254" s="168"/>
      <c r="BLA254" s="168"/>
      <c r="BLB254" s="165"/>
      <c r="BLC254" s="165"/>
      <c r="BLD254" s="165"/>
      <c r="BLE254" s="166"/>
      <c r="BLG254" s="164"/>
      <c r="BLH254" s="168"/>
      <c r="BLI254" s="168"/>
      <c r="BLJ254" s="165"/>
      <c r="BLK254" s="165"/>
      <c r="BLL254" s="165"/>
      <c r="BLM254" s="166"/>
      <c r="BLO254" s="164"/>
      <c r="BLP254" s="168"/>
      <c r="BLQ254" s="168"/>
      <c r="BLR254" s="165"/>
      <c r="BLS254" s="165"/>
      <c r="BLT254" s="165"/>
      <c r="BLU254" s="166"/>
      <c r="BLW254" s="164"/>
      <c r="BLX254" s="168"/>
      <c r="BLY254" s="168"/>
      <c r="BLZ254" s="165"/>
      <c r="BMA254" s="165"/>
      <c r="BMB254" s="165"/>
      <c r="BMC254" s="166"/>
      <c r="BME254" s="164"/>
      <c r="BMF254" s="168"/>
      <c r="BMG254" s="168"/>
      <c r="BMH254" s="165"/>
      <c r="BMI254" s="165"/>
      <c r="BMJ254" s="165"/>
      <c r="BMK254" s="166"/>
      <c r="BMM254" s="164"/>
      <c r="BMN254" s="168"/>
      <c r="BMO254" s="168"/>
      <c r="BMP254" s="165"/>
      <c r="BMQ254" s="165"/>
      <c r="BMR254" s="165"/>
      <c r="BMS254" s="166"/>
      <c r="BMU254" s="164"/>
      <c r="BMV254" s="168"/>
      <c r="BMW254" s="168"/>
      <c r="BMX254" s="165"/>
      <c r="BMY254" s="165"/>
      <c r="BMZ254" s="165"/>
      <c r="BNA254" s="166"/>
      <c r="BNC254" s="164"/>
      <c r="BND254" s="168"/>
      <c r="BNE254" s="168"/>
      <c r="BNF254" s="165"/>
      <c r="BNG254" s="165"/>
      <c r="BNH254" s="165"/>
      <c r="BNI254" s="166"/>
      <c r="BNK254" s="164"/>
      <c r="BNL254" s="168"/>
      <c r="BNM254" s="168"/>
      <c r="BNN254" s="165"/>
      <c r="BNO254" s="165"/>
      <c r="BNP254" s="165"/>
      <c r="BNQ254" s="166"/>
      <c r="BNS254" s="164"/>
      <c r="BNT254" s="168"/>
      <c r="BNU254" s="168"/>
      <c r="BNV254" s="165"/>
      <c r="BNW254" s="165"/>
      <c r="BNX254" s="165"/>
      <c r="BNY254" s="166"/>
      <c r="BOA254" s="164"/>
      <c r="BOB254" s="168"/>
      <c r="BOC254" s="168"/>
      <c r="BOD254" s="165"/>
      <c r="BOE254" s="165"/>
      <c r="BOF254" s="165"/>
      <c r="BOG254" s="166"/>
      <c r="BOI254" s="164"/>
      <c r="BOJ254" s="168"/>
      <c r="BOK254" s="168"/>
      <c r="BOL254" s="165"/>
      <c r="BOM254" s="165"/>
      <c r="BON254" s="165"/>
      <c r="BOO254" s="166"/>
      <c r="BOQ254" s="164"/>
      <c r="BOR254" s="168"/>
      <c r="BOS254" s="168"/>
      <c r="BOT254" s="165"/>
      <c r="BOU254" s="165"/>
      <c r="BOV254" s="165"/>
      <c r="BOW254" s="166"/>
      <c r="BOY254" s="164"/>
      <c r="BOZ254" s="168"/>
      <c r="BPA254" s="168"/>
      <c r="BPB254" s="165"/>
      <c r="BPC254" s="165"/>
      <c r="BPD254" s="165"/>
      <c r="BPE254" s="166"/>
      <c r="BPG254" s="164"/>
      <c r="BPH254" s="168"/>
      <c r="BPI254" s="168"/>
      <c r="BPJ254" s="165"/>
      <c r="BPK254" s="165"/>
      <c r="BPL254" s="165"/>
      <c r="BPM254" s="166"/>
      <c r="BPO254" s="164"/>
      <c r="BPP254" s="168"/>
      <c r="BPQ254" s="168"/>
      <c r="BPR254" s="165"/>
      <c r="BPS254" s="165"/>
      <c r="BPT254" s="165"/>
      <c r="BPU254" s="166"/>
      <c r="BPW254" s="164"/>
      <c r="BPX254" s="168"/>
      <c r="BPY254" s="168"/>
      <c r="BPZ254" s="165"/>
      <c r="BQA254" s="165"/>
      <c r="BQB254" s="165"/>
      <c r="BQC254" s="166"/>
      <c r="BQE254" s="164"/>
      <c r="BQF254" s="168"/>
      <c r="BQG254" s="168"/>
      <c r="BQH254" s="165"/>
      <c r="BQI254" s="165"/>
      <c r="BQJ254" s="165"/>
      <c r="BQK254" s="166"/>
      <c r="BQM254" s="164"/>
      <c r="BQN254" s="168"/>
      <c r="BQO254" s="168"/>
      <c r="BQP254" s="165"/>
      <c r="BQQ254" s="165"/>
      <c r="BQR254" s="165"/>
      <c r="BQS254" s="166"/>
      <c r="BQU254" s="164"/>
      <c r="BQV254" s="168"/>
      <c r="BQW254" s="168"/>
      <c r="BQX254" s="165"/>
      <c r="BQY254" s="165"/>
      <c r="BQZ254" s="165"/>
      <c r="BRA254" s="166"/>
      <c r="BRC254" s="164"/>
      <c r="BRD254" s="168"/>
      <c r="BRE254" s="168"/>
      <c r="BRF254" s="165"/>
      <c r="BRG254" s="165"/>
      <c r="BRH254" s="165"/>
      <c r="BRI254" s="166"/>
      <c r="BRK254" s="164"/>
      <c r="BRL254" s="168"/>
      <c r="BRM254" s="168"/>
      <c r="BRN254" s="165"/>
      <c r="BRO254" s="165"/>
      <c r="BRP254" s="165"/>
      <c r="BRQ254" s="166"/>
      <c r="BRS254" s="164"/>
      <c r="BRT254" s="168"/>
      <c r="BRU254" s="168"/>
      <c r="BRV254" s="165"/>
      <c r="BRW254" s="165"/>
      <c r="BRX254" s="165"/>
      <c r="BRY254" s="166"/>
      <c r="BSA254" s="164"/>
      <c r="BSB254" s="168"/>
      <c r="BSC254" s="168"/>
      <c r="BSD254" s="165"/>
      <c r="BSE254" s="165"/>
      <c r="BSF254" s="165"/>
      <c r="BSG254" s="166"/>
      <c r="BSI254" s="164"/>
      <c r="BSJ254" s="168"/>
      <c r="BSK254" s="168"/>
      <c r="BSL254" s="165"/>
      <c r="BSM254" s="165"/>
      <c r="BSN254" s="165"/>
      <c r="BSO254" s="166"/>
      <c r="BSQ254" s="164"/>
      <c r="BSR254" s="168"/>
      <c r="BSS254" s="168"/>
      <c r="BST254" s="165"/>
      <c r="BSU254" s="165"/>
      <c r="BSV254" s="165"/>
      <c r="BSW254" s="166"/>
      <c r="BSY254" s="164"/>
      <c r="BSZ254" s="168"/>
      <c r="BTA254" s="168"/>
      <c r="BTB254" s="165"/>
      <c r="BTC254" s="165"/>
      <c r="BTD254" s="165"/>
      <c r="BTE254" s="166"/>
      <c r="BTG254" s="164"/>
      <c r="BTH254" s="168"/>
      <c r="BTI254" s="168"/>
      <c r="BTJ254" s="165"/>
      <c r="BTK254" s="165"/>
      <c r="BTL254" s="165"/>
      <c r="BTM254" s="166"/>
      <c r="BTO254" s="164"/>
      <c r="BTP254" s="168"/>
      <c r="BTQ254" s="168"/>
      <c r="BTR254" s="165"/>
      <c r="BTS254" s="165"/>
      <c r="BTT254" s="165"/>
      <c r="BTU254" s="166"/>
      <c r="BTW254" s="164"/>
      <c r="BTX254" s="168"/>
      <c r="BTY254" s="168"/>
      <c r="BTZ254" s="165"/>
      <c r="BUA254" s="165"/>
      <c r="BUB254" s="165"/>
      <c r="BUC254" s="166"/>
      <c r="BUE254" s="164"/>
      <c r="BUF254" s="168"/>
      <c r="BUG254" s="168"/>
      <c r="BUH254" s="165"/>
      <c r="BUI254" s="165"/>
      <c r="BUJ254" s="165"/>
      <c r="BUK254" s="166"/>
      <c r="BUM254" s="164"/>
      <c r="BUN254" s="168"/>
      <c r="BUO254" s="168"/>
      <c r="BUP254" s="165"/>
      <c r="BUQ254" s="165"/>
      <c r="BUR254" s="165"/>
      <c r="BUS254" s="166"/>
      <c r="BUU254" s="164"/>
      <c r="BUV254" s="168"/>
      <c r="BUW254" s="168"/>
      <c r="BUX254" s="165"/>
      <c r="BUY254" s="165"/>
      <c r="BUZ254" s="165"/>
      <c r="BVA254" s="166"/>
      <c r="BVC254" s="164"/>
      <c r="BVD254" s="168"/>
      <c r="BVE254" s="168"/>
      <c r="BVF254" s="165"/>
      <c r="BVG254" s="165"/>
      <c r="BVH254" s="165"/>
      <c r="BVI254" s="166"/>
      <c r="BVK254" s="164"/>
      <c r="BVL254" s="168"/>
      <c r="BVM254" s="168"/>
      <c r="BVN254" s="165"/>
      <c r="BVO254" s="165"/>
      <c r="BVP254" s="165"/>
      <c r="BVQ254" s="166"/>
      <c r="BVS254" s="164"/>
      <c r="BVT254" s="168"/>
      <c r="BVU254" s="168"/>
      <c r="BVV254" s="165"/>
      <c r="BVW254" s="165"/>
      <c r="BVX254" s="165"/>
      <c r="BVY254" s="166"/>
      <c r="BWA254" s="164"/>
      <c r="BWB254" s="168"/>
      <c r="BWC254" s="168"/>
      <c r="BWD254" s="165"/>
      <c r="BWE254" s="165"/>
      <c r="BWF254" s="165"/>
      <c r="BWG254" s="166"/>
      <c r="BWI254" s="164"/>
      <c r="BWJ254" s="168"/>
      <c r="BWK254" s="168"/>
      <c r="BWL254" s="165"/>
      <c r="BWM254" s="165"/>
      <c r="BWN254" s="165"/>
      <c r="BWO254" s="166"/>
      <c r="BWQ254" s="164"/>
      <c r="BWR254" s="168"/>
      <c r="BWS254" s="168"/>
      <c r="BWT254" s="165"/>
      <c r="BWU254" s="165"/>
      <c r="BWV254" s="165"/>
      <c r="BWW254" s="166"/>
      <c r="BWY254" s="164"/>
      <c r="BWZ254" s="168"/>
      <c r="BXA254" s="168"/>
      <c r="BXB254" s="165"/>
      <c r="BXC254" s="165"/>
      <c r="BXD254" s="165"/>
      <c r="BXE254" s="166"/>
      <c r="BXG254" s="164"/>
      <c r="BXH254" s="168"/>
      <c r="BXI254" s="168"/>
      <c r="BXJ254" s="165"/>
      <c r="BXK254" s="165"/>
      <c r="BXL254" s="165"/>
      <c r="BXM254" s="166"/>
      <c r="BXO254" s="164"/>
      <c r="BXP254" s="168"/>
      <c r="BXQ254" s="168"/>
      <c r="BXR254" s="165"/>
      <c r="BXS254" s="165"/>
      <c r="BXT254" s="165"/>
      <c r="BXU254" s="166"/>
      <c r="BXW254" s="164"/>
      <c r="BXX254" s="168"/>
      <c r="BXY254" s="168"/>
      <c r="BXZ254" s="165"/>
      <c r="BYA254" s="165"/>
      <c r="BYB254" s="165"/>
      <c r="BYC254" s="166"/>
      <c r="BYE254" s="164"/>
      <c r="BYF254" s="168"/>
      <c r="BYG254" s="168"/>
      <c r="BYH254" s="165"/>
      <c r="BYI254" s="165"/>
      <c r="BYJ254" s="165"/>
      <c r="BYK254" s="166"/>
      <c r="BYM254" s="164"/>
      <c r="BYN254" s="168"/>
      <c r="BYO254" s="168"/>
      <c r="BYP254" s="165"/>
      <c r="BYQ254" s="165"/>
      <c r="BYR254" s="165"/>
      <c r="BYS254" s="166"/>
      <c r="BYU254" s="164"/>
      <c r="BYV254" s="168"/>
      <c r="BYW254" s="168"/>
      <c r="BYX254" s="165"/>
      <c r="BYY254" s="165"/>
      <c r="BYZ254" s="165"/>
      <c r="BZA254" s="166"/>
      <c r="BZC254" s="164"/>
      <c r="BZD254" s="168"/>
      <c r="BZE254" s="168"/>
      <c r="BZF254" s="165"/>
      <c r="BZG254" s="165"/>
      <c r="BZH254" s="165"/>
      <c r="BZI254" s="166"/>
      <c r="BZK254" s="164"/>
      <c r="BZL254" s="168"/>
      <c r="BZM254" s="168"/>
      <c r="BZN254" s="165"/>
      <c r="BZO254" s="165"/>
      <c r="BZP254" s="165"/>
      <c r="BZQ254" s="166"/>
      <c r="BZS254" s="164"/>
      <c r="BZT254" s="168"/>
      <c r="BZU254" s="168"/>
      <c r="BZV254" s="165"/>
      <c r="BZW254" s="165"/>
      <c r="BZX254" s="165"/>
      <c r="BZY254" s="166"/>
      <c r="CAA254" s="164"/>
      <c r="CAB254" s="168"/>
      <c r="CAC254" s="168"/>
      <c r="CAD254" s="165"/>
      <c r="CAE254" s="165"/>
      <c r="CAF254" s="165"/>
      <c r="CAG254" s="166"/>
      <c r="CAI254" s="164"/>
      <c r="CAJ254" s="168"/>
      <c r="CAK254" s="168"/>
      <c r="CAL254" s="165"/>
      <c r="CAM254" s="165"/>
      <c r="CAN254" s="165"/>
      <c r="CAO254" s="166"/>
      <c r="CAQ254" s="164"/>
      <c r="CAR254" s="168"/>
      <c r="CAS254" s="168"/>
      <c r="CAT254" s="165"/>
      <c r="CAU254" s="165"/>
      <c r="CAV254" s="165"/>
      <c r="CAW254" s="166"/>
      <c r="CAY254" s="164"/>
      <c r="CAZ254" s="168"/>
      <c r="CBA254" s="168"/>
      <c r="CBB254" s="165"/>
      <c r="CBC254" s="165"/>
      <c r="CBD254" s="165"/>
      <c r="CBE254" s="166"/>
      <c r="CBG254" s="164"/>
      <c r="CBH254" s="168"/>
      <c r="CBI254" s="168"/>
      <c r="CBJ254" s="165"/>
      <c r="CBK254" s="165"/>
      <c r="CBL254" s="165"/>
      <c r="CBM254" s="166"/>
      <c r="CBO254" s="164"/>
      <c r="CBP254" s="168"/>
      <c r="CBQ254" s="168"/>
      <c r="CBR254" s="165"/>
      <c r="CBS254" s="165"/>
      <c r="CBT254" s="165"/>
      <c r="CBU254" s="166"/>
      <c r="CBW254" s="164"/>
      <c r="CBX254" s="168"/>
      <c r="CBY254" s="168"/>
      <c r="CBZ254" s="165"/>
      <c r="CCA254" s="165"/>
      <c r="CCB254" s="165"/>
      <c r="CCC254" s="166"/>
      <c r="CCE254" s="164"/>
      <c r="CCF254" s="168"/>
      <c r="CCG254" s="168"/>
      <c r="CCH254" s="165"/>
      <c r="CCI254" s="165"/>
      <c r="CCJ254" s="165"/>
      <c r="CCK254" s="166"/>
      <c r="CCM254" s="164"/>
      <c r="CCN254" s="168"/>
      <c r="CCO254" s="168"/>
      <c r="CCP254" s="165"/>
      <c r="CCQ254" s="165"/>
      <c r="CCR254" s="165"/>
      <c r="CCS254" s="166"/>
      <c r="CCU254" s="164"/>
      <c r="CCV254" s="168"/>
      <c r="CCW254" s="168"/>
      <c r="CCX254" s="165"/>
      <c r="CCY254" s="165"/>
      <c r="CCZ254" s="165"/>
      <c r="CDA254" s="166"/>
      <c r="CDC254" s="164"/>
      <c r="CDD254" s="168"/>
      <c r="CDE254" s="168"/>
      <c r="CDF254" s="165"/>
      <c r="CDG254" s="165"/>
      <c r="CDH254" s="165"/>
      <c r="CDI254" s="166"/>
      <c r="CDK254" s="164"/>
      <c r="CDL254" s="168"/>
      <c r="CDM254" s="168"/>
      <c r="CDN254" s="165"/>
      <c r="CDO254" s="165"/>
      <c r="CDP254" s="165"/>
      <c r="CDQ254" s="166"/>
      <c r="CDS254" s="164"/>
      <c r="CDT254" s="168"/>
      <c r="CDU254" s="168"/>
      <c r="CDV254" s="165"/>
      <c r="CDW254" s="165"/>
      <c r="CDX254" s="165"/>
      <c r="CDY254" s="166"/>
      <c r="CEA254" s="164"/>
      <c r="CEB254" s="168"/>
      <c r="CEC254" s="168"/>
      <c r="CED254" s="165"/>
      <c r="CEE254" s="165"/>
      <c r="CEF254" s="165"/>
      <c r="CEG254" s="166"/>
      <c r="CEI254" s="164"/>
      <c r="CEJ254" s="168"/>
      <c r="CEK254" s="168"/>
      <c r="CEL254" s="165"/>
      <c r="CEM254" s="165"/>
      <c r="CEN254" s="165"/>
      <c r="CEO254" s="166"/>
      <c r="CEQ254" s="164"/>
      <c r="CER254" s="168"/>
      <c r="CES254" s="168"/>
      <c r="CET254" s="165"/>
      <c r="CEU254" s="165"/>
      <c r="CEV254" s="165"/>
      <c r="CEW254" s="166"/>
      <c r="CEY254" s="164"/>
      <c r="CEZ254" s="168"/>
      <c r="CFA254" s="168"/>
      <c r="CFB254" s="165"/>
      <c r="CFC254" s="165"/>
      <c r="CFD254" s="165"/>
      <c r="CFE254" s="166"/>
      <c r="CFG254" s="164"/>
      <c r="CFH254" s="168"/>
      <c r="CFI254" s="168"/>
      <c r="CFJ254" s="165"/>
      <c r="CFK254" s="165"/>
      <c r="CFL254" s="165"/>
      <c r="CFM254" s="166"/>
      <c r="CFO254" s="164"/>
      <c r="CFP254" s="168"/>
      <c r="CFQ254" s="168"/>
      <c r="CFR254" s="165"/>
      <c r="CFS254" s="165"/>
      <c r="CFT254" s="165"/>
      <c r="CFU254" s="166"/>
      <c r="CFW254" s="164"/>
      <c r="CFX254" s="168"/>
      <c r="CFY254" s="168"/>
      <c r="CFZ254" s="165"/>
      <c r="CGA254" s="165"/>
      <c r="CGB254" s="165"/>
      <c r="CGC254" s="166"/>
      <c r="CGE254" s="164"/>
      <c r="CGF254" s="168"/>
      <c r="CGG254" s="168"/>
      <c r="CGH254" s="165"/>
      <c r="CGI254" s="165"/>
      <c r="CGJ254" s="165"/>
      <c r="CGK254" s="166"/>
      <c r="CGM254" s="164"/>
      <c r="CGN254" s="168"/>
      <c r="CGO254" s="168"/>
      <c r="CGP254" s="165"/>
      <c r="CGQ254" s="165"/>
      <c r="CGR254" s="165"/>
      <c r="CGS254" s="166"/>
      <c r="CGU254" s="164"/>
      <c r="CGV254" s="168"/>
      <c r="CGW254" s="168"/>
      <c r="CGX254" s="165"/>
      <c r="CGY254" s="165"/>
      <c r="CGZ254" s="165"/>
      <c r="CHA254" s="166"/>
      <c r="CHC254" s="164"/>
      <c r="CHD254" s="168"/>
      <c r="CHE254" s="168"/>
      <c r="CHF254" s="165"/>
      <c r="CHG254" s="165"/>
      <c r="CHH254" s="165"/>
      <c r="CHI254" s="166"/>
      <c r="CHK254" s="164"/>
      <c r="CHL254" s="168"/>
      <c r="CHM254" s="168"/>
      <c r="CHN254" s="165"/>
      <c r="CHO254" s="165"/>
      <c r="CHP254" s="165"/>
      <c r="CHQ254" s="166"/>
      <c r="CHS254" s="164"/>
      <c r="CHT254" s="168"/>
      <c r="CHU254" s="168"/>
      <c r="CHV254" s="165"/>
      <c r="CHW254" s="165"/>
      <c r="CHX254" s="165"/>
      <c r="CHY254" s="166"/>
      <c r="CIA254" s="164"/>
      <c r="CIB254" s="168"/>
      <c r="CIC254" s="168"/>
      <c r="CID254" s="165"/>
      <c r="CIE254" s="165"/>
      <c r="CIF254" s="165"/>
      <c r="CIG254" s="166"/>
      <c r="CII254" s="164"/>
      <c r="CIJ254" s="168"/>
      <c r="CIK254" s="168"/>
      <c r="CIL254" s="165"/>
      <c r="CIM254" s="165"/>
      <c r="CIN254" s="165"/>
      <c r="CIO254" s="166"/>
      <c r="CIQ254" s="164"/>
      <c r="CIR254" s="168"/>
      <c r="CIS254" s="168"/>
      <c r="CIT254" s="165"/>
      <c r="CIU254" s="165"/>
      <c r="CIV254" s="165"/>
      <c r="CIW254" s="166"/>
      <c r="CIY254" s="164"/>
      <c r="CIZ254" s="168"/>
      <c r="CJA254" s="168"/>
      <c r="CJB254" s="165"/>
      <c r="CJC254" s="165"/>
      <c r="CJD254" s="165"/>
      <c r="CJE254" s="166"/>
      <c r="CJG254" s="164"/>
      <c r="CJH254" s="168"/>
      <c r="CJI254" s="168"/>
      <c r="CJJ254" s="165"/>
      <c r="CJK254" s="165"/>
      <c r="CJL254" s="165"/>
      <c r="CJM254" s="166"/>
      <c r="CJO254" s="164"/>
      <c r="CJP254" s="168"/>
      <c r="CJQ254" s="168"/>
      <c r="CJR254" s="165"/>
      <c r="CJS254" s="165"/>
      <c r="CJT254" s="165"/>
      <c r="CJU254" s="166"/>
      <c r="CJW254" s="164"/>
      <c r="CJX254" s="168"/>
      <c r="CJY254" s="168"/>
      <c r="CJZ254" s="165"/>
      <c r="CKA254" s="165"/>
      <c r="CKB254" s="165"/>
      <c r="CKC254" s="166"/>
      <c r="CKE254" s="164"/>
      <c r="CKF254" s="168"/>
      <c r="CKG254" s="168"/>
      <c r="CKH254" s="165"/>
      <c r="CKI254" s="165"/>
      <c r="CKJ254" s="165"/>
      <c r="CKK254" s="166"/>
      <c r="CKM254" s="164"/>
      <c r="CKN254" s="168"/>
      <c r="CKO254" s="168"/>
      <c r="CKP254" s="165"/>
      <c r="CKQ254" s="165"/>
      <c r="CKR254" s="165"/>
      <c r="CKS254" s="166"/>
      <c r="CKU254" s="164"/>
      <c r="CKV254" s="168"/>
      <c r="CKW254" s="168"/>
      <c r="CKX254" s="165"/>
      <c r="CKY254" s="165"/>
      <c r="CKZ254" s="165"/>
      <c r="CLA254" s="166"/>
      <c r="CLC254" s="164"/>
      <c r="CLD254" s="168"/>
      <c r="CLE254" s="168"/>
      <c r="CLF254" s="165"/>
      <c r="CLG254" s="165"/>
      <c r="CLH254" s="165"/>
      <c r="CLI254" s="166"/>
      <c r="CLK254" s="164"/>
      <c r="CLL254" s="168"/>
      <c r="CLM254" s="168"/>
      <c r="CLN254" s="165"/>
      <c r="CLO254" s="165"/>
      <c r="CLP254" s="165"/>
      <c r="CLQ254" s="166"/>
      <c r="CLS254" s="164"/>
      <c r="CLT254" s="168"/>
      <c r="CLU254" s="168"/>
      <c r="CLV254" s="165"/>
      <c r="CLW254" s="165"/>
      <c r="CLX254" s="165"/>
      <c r="CLY254" s="166"/>
      <c r="CMA254" s="164"/>
      <c r="CMB254" s="168"/>
      <c r="CMC254" s="168"/>
      <c r="CMD254" s="165"/>
      <c r="CME254" s="165"/>
      <c r="CMF254" s="165"/>
      <c r="CMG254" s="166"/>
      <c r="CMI254" s="164"/>
      <c r="CMJ254" s="168"/>
      <c r="CMK254" s="168"/>
      <c r="CML254" s="165"/>
      <c r="CMM254" s="165"/>
      <c r="CMN254" s="165"/>
      <c r="CMO254" s="166"/>
      <c r="CMQ254" s="164"/>
      <c r="CMR254" s="168"/>
      <c r="CMS254" s="168"/>
      <c r="CMT254" s="165"/>
      <c r="CMU254" s="165"/>
      <c r="CMV254" s="165"/>
      <c r="CMW254" s="166"/>
      <c r="CMY254" s="164"/>
      <c r="CMZ254" s="168"/>
      <c r="CNA254" s="168"/>
      <c r="CNB254" s="165"/>
      <c r="CNC254" s="165"/>
      <c r="CND254" s="165"/>
      <c r="CNE254" s="166"/>
      <c r="CNG254" s="164"/>
      <c r="CNH254" s="168"/>
      <c r="CNI254" s="168"/>
      <c r="CNJ254" s="165"/>
      <c r="CNK254" s="165"/>
      <c r="CNL254" s="165"/>
      <c r="CNM254" s="166"/>
      <c r="CNO254" s="164"/>
      <c r="CNP254" s="168"/>
      <c r="CNQ254" s="168"/>
      <c r="CNR254" s="165"/>
      <c r="CNS254" s="165"/>
      <c r="CNT254" s="165"/>
      <c r="CNU254" s="166"/>
      <c r="CNW254" s="164"/>
      <c r="CNX254" s="168"/>
      <c r="CNY254" s="168"/>
      <c r="CNZ254" s="165"/>
      <c r="COA254" s="165"/>
      <c r="COB254" s="165"/>
      <c r="COC254" s="166"/>
      <c r="COE254" s="164"/>
      <c r="COF254" s="168"/>
      <c r="COG254" s="168"/>
      <c r="COH254" s="165"/>
      <c r="COI254" s="165"/>
      <c r="COJ254" s="165"/>
      <c r="COK254" s="166"/>
      <c r="COM254" s="164"/>
      <c r="CON254" s="168"/>
      <c r="COO254" s="168"/>
      <c r="COP254" s="165"/>
      <c r="COQ254" s="165"/>
      <c r="COR254" s="165"/>
      <c r="COS254" s="166"/>
      <c r="COU254" s="164"/>
      <c r="COV254" s="168"/>
      <c r="COW254" s="168"/>
      <c r="COX254" s="165"/>
      <c r="COY254" s="165"/>
      <c r="COZ254" s="165"/>
      <c r="CPA254" s="166"/>
      <c r="CPC254" s="164"/>
      <c r="CPD254" s="168"/>
      <c r="CPE254" s="168"/>
      <c r="CPF254" s="165"/>
      <c r="CPG254" s="165"/>
      <c r="CPH254" s="165"/>
      <c r="CPI254" s="166"/>
      <c r="CPK254" s="164"/>
      <c r="CPL254" s="168"/>
      <c r="CPM254" s="168"/>
      <c r="CPN254" s="165"/>
      <c r="CPO254" s="165"/>
      <c r="CPP254" s="165"/>
      <c r="CPQ254" s="166"/>
      <c r="CPS254" s="164"/>
      <c r="CPT254" s="168"/>
      <c r="CPU254" s="168"/>
      <c r="CPV254" s="165"/>
      <c r="CPW254" s="165"/>
      <c r="CPX254" s="165"/>
      <c r="CPY254" s="166"/>
      <c r="CQA254" s="164"/>
      <c r="CQB254" s="168"/>
      <c r="CQC254" s="168"/>
      <c r="CQD254" s="165"/>
      <c r="CQE254" s="165"/>
      <c r="CQF254" s="165"/>
      <c r="CQG254" s="166"/>
      <c r="CQI254" s="164"/>
      <c r="CQJ254" s="168"/>
      <c r="CQK254" s="168"/>
      <c r="CQL254" s="165"/>
      <c r="CQM254" s="165"/>
      <c r="CQN254" s="165"/>
      <c r="CQO254" s="166"/>
      <c r="CQQ254" s="164"/>
      <c r="CQR254" s="168"/>
      <c r="CQS254" s="168"/>
      <c r="CQT254" s="165"/>
      <c r="CQU254" s="165"/>
      <c r="CQV254" s="165"/>
      <c r="CQW254" s="166"/>
      <c r="CQY254" s="164"/>
      <c r="CQZ254" s="168"/>
      <c r="CRA254" s="168"/>
      <c r="CRB254" s="165"/>
      <c r="CRC254" s="165"/>
      <c r="CRD254" s="165"/>
      <c r="CRE254" s="166"/>
      <c r="CRG254" s="164"/>
      <c r="CRH254" s="168"/>
      <c r="CRI254" s="168"/>
      <c r="CRJ254" s="165"/>
      <c r="CRK254" s="165"/>
      <c r="CRL254" s="165"/>
      <c r="CRM254" s="166"/>
      <c r="CRO254" s="164"/>
      <c r="CRP254" s="168"/>
      <c r="CRQ254" s="168"/>
      <c r="CRR254" s="165"/>
      <c r="CRS254" s="165"/>
      <c r="CRT254" s="165"/>
      <c r="CRU254" s="166"/>
      <c r="CRW254" s="164"/>
      <c r="CRX254" s="168"/>
      <c r="CRY254" s="168"/>
      <c r="CRZ254" s="165"/>
      <c r="CSA254" s="165"/>
      <c r="CSB254" s="165"/>
      <c r="CSC254" s="166"/>
      <c r="CSE254" s="164"/>
      <c r="CSF254" s="168"/>
      <c r="CSG254" s="168"/>
      <c r="CSH254" s="165"/>
      <c r="CSI254" s="165"/>
      <c r="CSJ254" s="165"/>
      <c r="CSK254" s="166"/>
      <c r="CSM254" s="164"/>
      <c r="CSN254" s="168"/>
      <c r="CSO254" s="168"/>
      <c r="CSP254" s="165"/>
      <c r="CSQ254" s="165"/>
      <c r="CSR254" s="165"/>
      <c r="CSS254" s="166"/>
      <c r="CSU254" s="164"/>
      <c r="CSV254" s="168"/>
      <c r="CSW254" s="168"/>
      <c r="CSX254" s="165"/>
      <c r="CSY254" s="165"/>
      <c r="CSZ254" s="165"/>
      <c r="CTA254" s="166"/>
      <c r="CTC254" s="164"/>
      <c r="CTD254" s="168"/>
      <c r="CTE254" s="168"/>
      <c r="CTF254" s="165"/>
      <c r="CTG254" s="165"/>
      <c r="CTH254" s="165"/>
      <c r="CTI254" s="166"/>
      <c r="CTK254" s="164"/>
      <c r="CTL254" s="168"/>
      <c r="CTM254" s="168"/>
      <c r="CTN254" s="165"/>
      <c r="CTO254" s="165"/>
      <c r="CTP254" s="165"/>
      <c r="CTQ254" s="166"/>
      <c r="CTS254" s="164"/>
      <c r="CTT254" s="168"/>
      <c r="CTU254" s="168"/>
      <c r="CTV254" s="165"/>
      <c r="CTW254" s="165"/>
      <c r="CTX254" s="165"/>
      <c r="CTY254" s="166"/>
      <c r="CUA254" s="164"/>
      <c r="CUB254" s="168"/>
      <c r="CUC254" s="168"/>
      <c r="CUD254" s="165"/>
      <c r="CUE254" s="165"/>
      <c r="CUF254" s="165"/>
      <c r="CUG254" s="166"/>
      <c r="CUI254" s="164"/>
      <c r="CUJ254" s="168"/>
      <c r="CUK254" s="168"/>
      <c r="CUL254" s="165"/>
      <c r="CUM254" s="165"/>
      <c r="CUN254" s="165"/>
      <c r="CUO254" s="166"/>
      <c r="CUQ254" s="164"/>
      <c r="CUR254" s="168"/>
      <c r="CUS254" s="168"/>
      <c r="CUT254" s="165"/>
      <c r="CUU254" s="165"/>
      <c r="CUV254" s="165"/>
      <c r="CUW254" s="166"/>
      <c r="CUY254" s="164"/>
      <c r="CUZ254" s="168"/>
      <c r="CVA254" s="168"/>
      <c r="CVB254" s="165"/>
      <c r="CVC254" s="165"/>
      <c r="CVD254" s="165"/>
      <c r="CVE254" s="166"/>
      <c r="CVG254" s="164"/>
      <c r="CVH254" s="168"/>
      <c r="CVI254" s="168"/>
      <c r="CVJ254" s="165"/>
      <c r="CVK254" s="165"/>
      <c r="CVL254" s="165"/>
      <c r="CVM254" s="166"/>
      <c r="CVO254" s="164"/>
      <c r="CVP254" s="168"/>
      <c r="CVQ254" s="168"/>
      <c r="CVR254" s="165"/>
      <c r="CVS254" s="165"/>
      <c r="CVT254" s="165"/>
      <c r="CVU254" s="166"/>
      <c r="CVW254" s="164"/>
      <c r="CVX254" s="168"/>
      <c r="CVY254" s="168"/>
      <c r="CVZ254" s="165"/>
      <c r="CWA254" s="165"/>
      <c r="CWB254" s="165"/>
      <c r="CWC254" s="166"/>
      <c r="CWE254" s="164"/>
      <c r="CWF254" s="168"/>
      <c r="CWG254" s="168"/>
      <c r="CWH254" s="165"/>
      <c r="CWI254" s="165"/>
      <c r="CWJ254" s="165"/>
      <c r="CWK254" s="166"/>
      <c r="CWM254" s="164"/>
      <c r="CWN254" s="168"/>
      <c r="CWO254" s="168"/>
      <c r="CWP254" s="165"/>
      <c r="CWQ254" s="165"/>
      <c r="CWR254" s="165"/>
      <c r="CWS254" s="166"/>
      <c r="CWU254" s="164"/>
      <c r="CWV254" s="168"/>
      <c r="CWW254" s="168"/>
      <c r="CWX254" s="165"/>
      <c r="CWY254" s="165"/>
      <c r="CWZ254" s="165"/>
      <c r="CXA254" s="166"/>
      <c r="CXC254" s="164"/>
      <c r="CXD254" s="168"/>
      <c r="CXE254" s="168"/>
      <c r="CXF254" s="165"/>
      <c r="CXG254" s="165"/>
      <c r="CXH254" s="165"/>
      <c r="CXI254" s="166"/>
      <c r="CXK254" s="164"/>
      <c r="CXL254" s="168"/>
      <c r="CXM254" s="168"/>
      <c r="CXN254" s="165"/>
      <c r="CXO254" s="165"/>
      <c r="CXP254" s="165"/>
      <c r="CXQ254" s="166"/>
      <c r="CXS254" s="164"/>
      <c r="CXT254" s="168"/>
      <c r="CXU254" s="168"/>
      <c r="CXV254" s="165"/>
      <c r="CXW254" s="165"/>
      <c r="CXX254" s="165"/>
      <c r="CXY254" s="166"/>
      <c r="CYA254" s="164"/>
      <c r="CYB254" s="168"/>
      <c r="CYC254" s="168"/>
      <c r="CYD254" s="165"/>
      <c r="CYE254" s="165"/>
      <c r="CYF254" s="165"/>
      <c r="CYG254" s="166"/>
      <c r="CYI254" s="164"/>
      <c r="CYJ254" s="168"/>
      <c r="CYK254" s="168"/>
      <c r="CYL254" s="165"/>
      <c r="CYM254" s="165"/>
      <c r="CYN254" s="165"/>
      <c r="CYO254" s="166"/>
      <c r="CYQ254" s="164"/>
      <c r="CYR254" s="168"/>
      <c r="CYS254" s="168"/>
      <c r="CYT254" s="165"/>
      <c r="CYU254" s="165"/>
      <c r="CYV254" s="165"/>
      <c r="CYW254" s="166"/>
      <c r="CYY254" s="164"/>
      <c r="CYZ254" s="168"/>
      <c r="CZA254" s="168"/>
      <c r="CZB254" s="165"/>
      <c r="CZC254" s="165"/>
      <c r="CZD254" s="165"/>
      <c r="CZE254" s="166"/>
      <c r="CZG254" s="164"/>
      <c r="CZH254" s="168"/>
      <c r="CZI254" s="168"/>
      <c r="CZJ254" s="165"/>
      <c r="CZK254" s="165"/>
      <c r="CZL254" s="165"/>
      <c r="CZM254" s="166"/>
      <c r="CZO254" s="164"/>
      <c r="CZP254" s="168"/>
      <c r="CZQ254" s="168"/>
      <c r="CZR254" s="165"/>
      <c r="CZS254" s="165"/>
      <c r="CZT254" s="165"/>
      <c r="CZU254" s="166"/>
      <c r="CZW254" s="164"/>
      <c r="CZX254" s="168"/>
      <c r="CZY254" s="168"/>
      <c r="CZZ254" s="165"/>
      <c r="DAA254" s="165"/>
      <c r="DAB254" s="165"/>
      <c r="DAC254" s="166"/>
      <c r="DAE254" s="164"/>
      <c r="DAF254" s="168"/>
      <c r="DAG254" s="168"/>
      <c r="DAH254" s="165"/>
      <c r="DAI254" s="165"/>
      <c r="DAJ254" s="165"/>
      <c r="DAK254" s="166"/>
      <c r="DAM254" s="164"/>
      <c r="DAN254" s="168"/>
      <c r="DAO254" s="168"/>
      <c r="DAP254" s="165"/>
      <c r="DAQ254" s="165"/>
      <c r="DAR254" s="165"/>
      <c r="DAS254" s="166"/>
      <c r="DAU254" s="164"/>
      <c r="DAV254" s="168"/>
      <c r="DAW254" s="168"/>
      <c r="DAX254" s="165"/>
      <c r="DAY254" s="165"/>
      <c r="DAZ254" s="165"/>
      <c r="DBA254" s="166"/>
      <c r="DBC254" s="164"/>
      <c r="DBD254" s="168"/>
      <c r="DBE254" s="168"/>
      <c r="DBF254" s="165"/>
      <c r="DBG254" s="165"/>
      <c r="DBH254" s="165"/>
      <c r="DBI254" s="166"/>
      <c r="DBK254" s="164"/>
      <c r="DBL254" s="168"/>
      <c r="DBM254" s="168"/>
      <c r="DBN254" s="165"/>
      <c r="DBO254" s="165"/>
      <c r="DBP254" s="165"/>
      <c r="DBQ254" s="166"/>
      <c r="DBS254" s="164"/>
      <c r="DBT254" s="168"/>
      <c r="DBU254" s="168"/>
      <c r="DBV254" s="165"/>
      <c r="DBW254" s="165"/>
      <c r="DBX254" s="165"/>
      <c r="DBY254" s="166"/>
      <c r="DCA254" s="164"/>
      <c r="DCB254" s="168"/>
      <c r="DCC254" s="168"/>
      <c r="DCD254" s="165"/>
      <c r="DCE254" s="165"/>
      <c r="DCF254" s="165"/>
      <c r="DCG254" s="166"/>
      <c r="DCI254" s="164"/>
      <c r="DCJ254" s="168"/>
      <c r="DCK254" s="168"/>
      <c r="DCL254" s="165"/>
      <c r="DCM254" s="165"/>
      <c r="DCN254" s="165"/>
      <c r="DCO254" s="166"/>
      <c r="DCQ254" s="164"/>
      <c r="DCR254" s="168"/>
      <c r="DCS254" s="168"/>
      <c r="DCT254" s="165"/>
      <c r="DCU254" s="165"/>
      <c r="DCV254" s="165"/>
      <c r="DCW254" s="166"/>
      <c r="DCY254" s="164"/>
      <c r="DCZ254" s="168"/>
      <c r="DDA254" s="168"/>
      <c r="DDB254" s="165"/>
      <c r="DDC254" s="165"/>
      <c r="DDD254" s="165"/>
      <c r="DDE254" s="166"/>
      <c r="DDG254" s="164"/>
      <c r="DDH254" s="168"/>
      <c r="DDI254" s="168"/>
      <c r="DDJ254" s="165"/>
      <c r="DDK254" s="165"/>
      <c r="DDL254" s="165"/>
      <c r="DDM254" s="166"/>
      <c r="DDO254" s="164"/>
      <c r="DDP254" s="168"/>
      <c r="DDQ254" s="168"/>
      <c r="DDR254" s="165"/>
      <c r="DDS254" s="165"/>
      <c r="DDT254" s="165"/>
      <c r="DDU254" s="166"/>
      <c r="DDW254" s="164"/>
      <c r="DDX254" s="168"/>
      <c r="DDY254" s="168"/>
      <c r="DDZ254" s="165"/>
      <c r="DEA254" s="165"/>
      <c r="DEB254" s="165"/>
      <c r="DEC254" s="166"/>
      <c r="DEE254" s="164"/>
      <c r="DEF254" s="168"/>
      <c r="DEG254" s="168"/>
      <c r="DEH254" s="165"/>
      <c r="DEI254" s="165"/>
      <c r="DEJ254" s="165"/>
      <c r="DEK254" s="166"/>
      <c r="DEM254" s="164"/>
      <c r="DEN254" s="168"/>
      <c r="DEO254" s="168"/>
      <c r="DEP254" s="165"/>
      <c r="DEQ254" s="165"/>
      <c r="DER254" s="165"/>
      <c r="DES254" s="166"/>
      <c r="DEU254" s="164"/>
      <c r="DEV254" s="168"/>
      <c r="DEW254" s="168"/>
      <c r="DEX254" s="165"/>
      <c r="DEY254" s="165"/>
      <c r="DEZ254" s="165"/>
      <c r="DFA254" s="166"/>
      <c r="DFC254" s="164"/>
      <c r="DFD254" s="168"/>
      <c r="DFE254" s="168"/>
      <c r="DFF254" s="165"/>
      <c r="DFG254" s="165"/>
      <c r="DFH254" s="165"/>
      <c r="DFI254" s="166"/>
      <c r="DFK254" s="164"/>
      <c r="DFL254" s="168"/>
      <c r="DFM254" s="168"/>
      <c r="DFN254" s="165"/>
      <c r="DFO254" s="165"/>
      <c r="DFP254" s="165"/>
      <c r="DFQ254" s="166"/>
      <c r="DFS254" s="164"/>
      <c r="DFT254" s="168"/>
      <c r="DFU254" s="168"/>
      <c r="DFV254" s="165"/>
      <c r="DFW254" s="165"/>
      <c r="DFX254" s="165"/>
      <c r="DFY254" s="166"/>
      <c r="DGA254" s="164"/>
      <c r="DGB254" s="168"/>
      <c r="DGC254" s="168"/>
      <c r="DGD254" s="165"/>
      <c r="DGE254" s="165"/>
      <c r="DGF254" s="165"/>
      <c r="DGG254" s="166"/>
      <c r="DGI254" s="164"/>
      <c r="DGJ254" s="168"/>
      <c r="DGK254" s="168"/>
      <c r="DGL254" s="165"/>
      <c r="DGM254" s="165"/>
      <c r="DGN254" s="165"/>
      <c r="DGO254" s="166"/>
      <c r="DGQ254" s="164"/>
      <c r="DGR254" s="168"/>
      <c r="DGS254" s="168"/>
      <c r="DGT254" s="165"/>
      <c r="DGU254" s="165"/>
      <c r="DGV254" s="165"/>
      <c r="DGW254" s="166"/>
      <c r="DGY254" s="164"/>
      <c r="DGZ254" s="168"/>
      <c r="DHA254" s="168"/>
      <c r="DHB254" s="165"/>
      <c r="DHC254" s="165"/>
      <c r="DHD254" s="165"/>
      <c r="DHE254" s="166"/>
      <c r="DHG254" s="164"/>
      <c r="DHH254" s="168"/>
      <c r="DHI254" s="168"/>
      <c r="DHJ254" s="165"/>
      <c r="DHK254" s="165"/>
      <c r="DHL254" s="165"/>
      <c r="DHM254" s="166"/>
      <c r="DHO254" s="164"/>
      <c r="DHP254" s="168"/>
      <c r="DHQ254" s="168"/>
      <c r="DHR254" s="165"/>
      <c r="DHS254" s="165"/>
      <c r="DHT254" s="165"/>
      <c r="DHU254" s="166"/>
      <c r="DHW254" s="164"/>
      <c r="DHX254" s="168"/>
      <c r="DHY254" s="168"/>
      <c r="DHZ254" s="165"/>
      <c r="DIA254" s="165"/>
      <c r="DIB254" s="165"/>
      <c r="DIC254" s="166"/>
      <c r="DIE254" s="164"/>
      <c r="DIF254" s="168"/>
      <c r="DIG254" s="168"/>
      <c r="DIH254" s="165"/>
      <c r="DII254" s="165"/>
      <c r="DIJ254" s="165"/>
      <c r="DIK254" s="166"/>
      <c r="DIM254" s="164"/>
      <c r="DIN254" s="168"/>
      <c r="DIO254" s="168"/>
      <c r="DIP254" s="165"/>
      <c r="DIQ254" s="165"/>
      <c r="DIR254" s="165"/>
      <c r="DIS254" s="166"/>
      <c r="DIU254" s="164"/>
      <c r="DIV254" s="168"/>
      <c r="DIW254" s="168"/>
      <c r="DIX254" s="165"/>
      <c r="DIY254" s="165"/>
      <c r="DIZ254" s="165"/>
      <c r="DJA254" s="166"/>
      <c r="DJC254" s="164"/>
      <c r="DJD254" s="168"/>
      <c r="DJE254" s="168"/>
      <c r="DJF254" s="165"/>
      <c r="DJG254" s="165"/>
      <c r="DJH254" s="165"/>
      <c r="DJI254" s="166"/>
      <c r="DJK254" s="164"/>
      <c r="DJL254" s="168"/>
      <c r="DJM254" s="168"/>
      <c r="DJN254" s="165"/>
      <c r="DJO254" s="165"/>
      <c r="DJP254" s="165"/>
      <c r="DJQ254" s="166"/>
      <c r="DJS254" s="164"/>
      <c r="DJT254" s="168"/>
      <c r="DJU254" s="168"/>
      <c r="DJV254" s="165"/>
      <c r="DJW254" s="165"/>
      <c r="DJX254" s="165"/>
      <c r="DJY254" s="166"/>
      <c r="DKA254" s="164"/>
      <c r="DKB254" s="168"/>
      <c r="DKC254" s="168"/>
      <c r="DKD254" s="165"/>
      <c r="DKE254" s="165"/>
      <c r="DKF254" s="165"/>
      <c r="DKG254" s="166"/>
      <c r="DKI254" s="164"/>
      <c r="DKJ254" s="168"/>
      <c r="DKK254" s="168"/>
      <c r="DKL254" s="165"/>
      <c r="DKM254" s="165"/>
      <c r="DKN254" s="165"/>
      <c r="DKO254" s="166"/>
      <c r="DKQ254" s="164"/>
      <c r="DKR254" s="168"/>
      <c r="DKS254" s="168"/>
      <c r="DKT254" s="165"/>
      <c r="DKU254" s="165"/>
      <c r="DKV254" s="165"/>
      <c r="DKW254" s="166"/>
      <c r="DKY254" s="164"/>
      <c r="DKZ254" s="168"/>
      <c r="DLA254" s="168"/>
      <c r="DLB254" s="165"/>
      <c r="DLC254" s="165"/>
      <c r="DLD254" s="165"/>
      <c r="DLE254" s="166"/>
      <c r="DLG254" s="164"/>
      <c r="DLH254" s="168"/>
      <c r="DLI254" s="168"/>
      <c r="DLJ254" s="165"/>
      <c r="DLK254" s="165"/>
      <c r="DLL254" s="165"/>
      <c r="DLM254" s="166"/>
      <c r="DLO254" s="164"/>
      <c r="DLP254" s="168"/>
      <c r="DLQ254" s="168"/>
      <c r="DLR254" s="165"/>
      <c r="DLS254" s="165"/>
      <c r="DLT254" s="165"/>
      <c r="DLU254" s="166"/>
      <c r="DLW254" s="164"/>
      <c r="DLX254" s="168"/>
      <c r="DLY254" s="168"/>
      <c r="DLZ254" s="165"/>
      <c r="DMA254" s="165"/>
      <c r="DMB254" s="165"/>
      <c r="DMC254" s="166"/>
      <c r="DME254" s="164"/>
      <c r="DMF254" s="168"/>
      <c r="DMG254" s="168"/>
      <c r="DMH254" s="165"/>
      <c r="DMI254" s="165"/>
      <c r="DMJ254" s="165"/>
      <c r="DMK254" s="166"/>
      <c r="DMM254" s="164"/>
      <c r="DMN254" s="168"/>
      <c r="DMO254" s="168"/>
      <c r="DMP254" s="165"/>
      <c r="DMQ254" s="165"/>
      <c r="DMR254" s="165"/>
      <c r="DMS254" s="166"/>
      <c r="DMU254" s="164"/>
      <c r="DMV254" s="168"/>
      <c r="DMW254" s="168"/>
      <c r="DMX254" s="165"/>
      <c r="DMY254" s="165"/>
      <c r="DMZ254" s="165"/>
      <c r="DNA254" s="166"/>
      <c r="DNC254" s="164"/>
      <c r="DND254" s="168"/>
      <c r="DNE254" s="168"/>
      <c r="DNF254" s="165"/>
      <c r="DNG254" s="165"/>
      <c r="DNH254" s="165"/>
      <c r="DNI254" s="166"/>
      <c r="DNK254" s="164"/>
      <c r="DNL254" s="168"/>
      <c r="DNM254" s="168"/>
      <c r="DNN254" s="165"/>
      <c r="DNO254" s="165"/>
      <c r="DNP254" s="165"/>
      <c r="DNQ254" s="166"/>
      <c r="DNS254" s="164"/>
      <c r="DNT254" s="168"/>
      <c r="DNU254" s="168"/>
      <c r="DNV254" s="165"/>
      <c r="DNW254" s="165"/>
      <c r="DNX254" s="165"/>
      <c r="DNY254" s="166"/>
      <c r="DOA254" s="164"/>
      <c r="DOB254" s="168"/>
      <c r="DOC254" s="168"/>
      <c r="DOD254" s="165"/>
      <c r="DOE254" s="165"/>
      <c r="DOF254" s="165"/>
      <c r="DOG254" s="166"/>
      <c r="DOI254" s="164"/>
      <c r="DOJ254" s="168"/>
      <c r="DOK254" s="168"/>
      <c r="DOL254" s="165"/>
      <c r="DOM254" s="165"/>
      <c r="DON254" s="165"/>
      <c r="DOO254" s="166"/>
      <c r="DOQ254" s="164"/>
      <c r="DOR254" s="168"/>
      <c r="DOS254" s="168"/>
      <c r="DOT254" s="165"/>
      <c r="DOU254" s="165"/>
      <c r="DOV254" s="165"/>
      <c r="DOW254" s="166"/>
      <c r="DOY254" s="164"/>
      <c r="DOZ254" s="168"/>
      <c r="DPA254" s="168"/>
      <c r="DPB254" s="165"/>
      <c r="DPC254" s="165"/>
      <c r="DPD254" s="165"/>
      <c r="DPE254" s="166"/>
      <c r="DPG254" s="164"/>
      <c r="DPH254" s="168"/>
      <c r="DPI254" s="168"/>
      <c r="DPJ254" s="165"/>
      <c r="DPK254" s="165"/>
      <c r="DPL254" s="165"/>
      <c r="DPM254" s="166"/>
      <c r="DPO254" s="164"/>
      <c r="DPP254" s="168"/>
      <c r="DPQ254" s="168"/>
      <c r="DPR254" s="165"/>
      <c r="DPS254" s="165"/>
      <c r="DPT254" s="165"/>
      <c r="DPU254" s="166"/>
      <c r="DPW254" s="164"/>
      <c r="DPX254" s="168"/>
      <c r="DPY254" s="168"/>
      <c r="DPZ254" s="165"/>
      <c r="DQA254" s="165"/>
      <c r="DQB254" s="165"/>
      <c r="DQC254" s="166"/>
      <c r="DQE254" s="164"/>
      <c r="DQF254" s="168"/>
      <c r="DQG254" s="168"/>
      <c r="DQH254" s="165"/>
      <c r="DQI254" s="165"/>
      <c r="DQJ254" s="165"/>
      <c r="DQK254" s="166"/>
      <c r="DQM254" s="164"/>
      <c r="DQN254" s="168"/>
      <c r="DQO254" s="168"/>
      <c r="DQP254" s="165"/>
      <c r="DQQ254" s="165"/>
      <c r="DQR254" s="165"/>
      <c r="DQS254" s="166"/>
      <c r="DQU254" s="164"/>
      <c r="DQV254" s="168"/>
      <c r="DQW254" s="168"/>
      <c r="DQX254" s="165"/>
      <c r="DQY254" s="165"/>
      <c r="DQZ254" s="165"/>
      <c r="DRA254" s="166"/>
      <c r="DRC254" s="164"/>
      <c r="DRD254" s="168"/>
      <c r="DRE254" s="168"/>
      <c r="DRF254" s="165"/>
      <c r="DRG254" s="165"/>
      <c r="DRH254" s="165"/>
      <c r="DRI254" s="166"/>
      <c r="DRK254" s="164"/>
      <c r="DRL254" s="168"/>
      <c r="DRM254" s="168"/>
      <c r="DRN254" s="165"/>
      <c r="DRO254" s="165"/>
      <c r="DRP254" s="165"/>
      <c r="DRQ254" s="166"/>
      <c r="DRS254" s="164"/>
      <c r="DRT254" s="168"/>
      <c r="DRU254" s="168"/>
      <c r="DRV254" s="165"/>
      <c r="DRW254" s="165"/>
      <c r="DRX254" s="165"/>
      <c r="DRY254" s="166"/>
      <c r="DSA254" s="164"/>
      <c r="DSB254" s="168"/>
      <c r="DSC254" s="168"/>
      <c r="DSD254" s="165"/>
      <c r="DSE254" s="165"/>
      <c r="DSF254" s="165"/>
      <c r="DSG254" s="166"/>
      <c r="DSI254" s="164"/>
      <c r="DSJ254" s="168"/>
      <c r="DSK254" s="168"/>
      <c r="DSL254" s="165"/>
      <c r="DSM254" s="165"/>
      <c r="DSN254" s="165"/>
      <c r="DSO254" s="166"/>
      <c r="DSQ254" s="164"/>
      <c r="DSR254" s="168"/>
      <c r="DSS254" s="168"/>
      <c r="DST254" s="165"/>
      <c r="DSU254" s="165"/>
      <c r="DSV254" s="165"/>
      <c r="DSW254" s="166"/>
      <c r="DSY254" s="164"/>
      <c r="DSZ254" s="168"/>
      <c r="DTA254" s="168"/>
      <c r="DTB254" s="165"/>
      <c r="DTC254" s="165"/>
      <c r="DTD254" s="165"/>
      <c r="DTE254" s="166"/>
      <c r="DTG254" s="164"/>
      <c r="DTH254" s="168"/>
      <c r="DTI254" s="168"/>
      <c r="DTJ254" s="165"/>
      <c r="DTK254" s="165"/>
      <c r="DTL254" s="165"/>
      <c r="DTM254" s="166"/>
      <c r="DTO254" s="164"/>
      <c r="DTP254" s="168"/>
      <c r="DTQ254" s="168"/>
      <c r="DTR254" s="165"/>
      <c r="DTS254" s="165"/>
      <c r="DTT254" s="165"/>
      <c r="DTU254" s="166"/>
      <c r="DTW254" s="164"/>
      <c r="DTX254" s="168"/>
      <c r="DTY254" s="168"/>
      <c r="DTZ254" s="165"/>
      <c r="DUA254" s="165"/>
      <c r="DUB254" s="165"/>
      <c r="DUC254" s="166"/>
      <c r="DUE254" s="164"/>
      <c r="DUF254" s="168"/>
      <c r="DUG254" s="168"/>
      <c r="DUH254" s="165"/>
      <c r="DUI254" s="165"/>
      <c r="DUJ254" s="165"/>
      <c r="DUK254" s="166"/>
      <c r="DUM254" s="164"/>
      <c r="DUN254" s="168"/>
      <c r="DUO254" s="168"/>
      <c r="DUP254" s="165"/>
      <c r="DUQ254" s="165"/>
      <c r="DUR254" s="165"/>
      <c r="DUS254" s="166"/>
      <c r="DUU254" s="164"/>
      <c r="DUV254" s="168"/>
      <c r="DUW254" s="168"/>
      <c r="DUX254" s="165"/>
      <c r="DUY254" s="165"/>
      <c r="DUZ254" s="165"/>
      <c r="DVA254" s="166"/>
      <c r="DVC254" s="164"/>
      <c r="DVD254" s="168"/>
      <c r="DVE254" s="168"/>
      <c r="DVF254" s="165"/>
      <c r="DVG254" s="165"/>
      <c r="DVH254" s="165"/>
      <c r="DVI254" s="166"/>
      <c r="DVK254" s="164"/>
      <c r="DVL254" s="168"/>
      <c r="DVM254" s="168"/>
      <c r="DVN254" s="165"/>
      <c r="DVO254" s="165"/>
      <c r="DVP254" s="165"/>
      <c r="DVQ254" s="166"/>
      <c r="DVS254" s="164"/>
      <c r="DVT254" s="168"/>
      <c r="DVU254" s="168"/>
      <c r="DVV254" s="165"/>
      <c r="DVW254" s="165"/>
      <c r="DVX254" s="165"/>
      <c r="DVY254" s="166"/>
      <c r="DWA254" s="164"/>
      <c r="DWB254" s="168"/>
      <c r="DWC254" s="168"/>
      <c r="DWD254" s="165"/>
      <c r="DWE254" s="165"/>
      <c r="DWF254" s="165"/>
      <c r="DWG254" s="166"/>
      <c r="DWI254" s="164"/>
      <c r="DWJ254" s="168"/>
      <c r="DWK254" s="168"/>
      <c r="DWL254" s="165"/>
      <c r="DWM254" s="165"/>
      <c r="DWN254" s="165"/>
      <c r="DWO254" s="166"/>
      <c r="DWQ254" s="164"/>
      <c r="DWR254" s="168"/>
      <c r="DWS254" s="168"/>
      <c r="DWT254" s="165"/>
      <c r="DWU254" s="165"/>
      <c r="DWV254" s="165"/>
      <c r="DWW254" s="166"/>
      <c r="DWY254" s="164"/>
      <c r="DWZ254" s="168"/>
      <c r="DXA254" s="168"/>
      <c r="DXB254" s="165"/>
      <c r="DXC254" s="165"/>
      <c r="DXD254" s="165"/>
      <c r="DXE254" s="166"/>
      <c r="DXG254" s="164"/>
      <c r="DXH254" s="168"/>
      <c r="DXI254" s="168"/>
      <c r="DXJ254" s="165"/>
      <c r="DXK254" s="165"/>
      <c r="DXL254" s="165"/>
      <c r="DXM254" s="166"/>
      <c r="DXO254" s="164"/>
      <c r="DXP254" s="168"/>
      <c r="DXQ254" s="168"/>
      <c r="DXR254" s="165"/>
      <c r="DXS254" s="165"/>
      <c r="DXT254" s="165"/>
      <c r="DXU254" s="166"/>
      <c r="DXW254" s="164"/>
      <c r="DXX254" s="168"/>
      <c r="DXY254" s="168"/>
      <c r="DXZ254" s="165"/>
      <c r="DYA254" s="165"/>
      <c r="DYB254" s="165"/>
      <c r="DYC254" s="166"/>
      <c r="DYE254" s="164"/>
      <c r="DYF254" s="168"/>
      <c r="DYG254" s="168"/>
      <c r="DYH254" s="165"/>
      <c r="DYI254" s="165"/>
      <c r="DYJ254" s="165"/>
      <c r="DYK254" s="166"/>
      <c r="DYM254" s="164"/>
      <c r="DYN254" s="168"/>
      <c r="DYO254" s="168"/>
      <c r="DYP254" s="165"/>
      <c r="DYQ254" s="165"/>
      <c r="DYR254" s="165"/>
      <c r="DYS254" s="166"/>
      <c r="DYU254" s="164"/>
      <c r="DYV254" s="168"/>
      <c r="DYW254" s="168"/>
      <c r="DYX254" s="165"/>
      <c r="DYY254" s="165"/>
      <c r="DYZ254" s="165"/>
      <c r="DZA254" s="166"/>
      <c r="DZC254" s="164"/>
      <c r="DZD254" s="168"/>
      <c r="DZE254" s="168"/>
      <c r="DZF254" s="165"/>
      <c r="DZG254" s="165"/>
      <c r="DZH254" s="165"/>
      <c r="DZI254" s="166"/>
      <c r="DZK254" s="164"/>
      <c r="DZL254" s="168"/>
      <c r="DZM254" s="168"/>
      <c r="DZN254" s="165"/>
      <c r="DZO254" s="165"/>
      <c r="DZP254" s="165"/>
      <c r="DZQ254" s="166"/>
      <c r="DZS254" s="164"/>
      <c r="DZT254" s="168"/>
      <c r="DZU254" s="168"/>
      <c r="DZV254" s="165"/>
      <c r="DZW254" s="165"/>
      <c r="DZX254" s="165"/>
      <c r="DZY254" s="166"/>
      <c r="EAA254" s="164"/>
      <c r="EAB254" s="168"/>
      <c r="EAC254" s="168"/>
      <c r="EAD254" s="165"/>
      <c r="EAE254" s="165"/>
      <c r="EAF254" s="165"/>
      <c r="EAG254" s="166"/>
      <c r="EAI254" s="164"/>
      <c r="EAJ254" s="168"/>
      <c r="EAK254" s="168"/>
      <c r="EAL254" s="165"/>
      <c r="EAM254" s="165"/>
      <c r="EAN254" s="165"/>
      <c r="EAO254" s="166"/>
      <c r="EAQ254" s="164"/>
      <c r="EAR254" s="168"/>
      <c r="EAS254" s="168"/>
      <c r="EAT254" s="165"/>
      <c r="EAU254" s="165"/>
      <c r="EAV254" s="165"/>
      <c r="EAW254" s="166"/>
      <c r="EAY254" s="164"/>
      <c r="EAZ254" s="168"/>
      <c r="EBA254" s="168"/>
      <c r="EBB254" s="165"/>
      <c r="EBC254" s="165"/>
      <c r="EBD254" s="165"/>
      <c r="EBE254" s="166"/>
      <c r="EBG254" s="164"/>
      <c r="EBH254" s="168"/>
      <c r="EBI254" s="168"/>
      <c r="EBJ254" s="165"/>
      <c r="EBK254" s="165"/>
      <c r="EBL254" s="165"/>
      <c r="EBM254" s="166"/>
      <c r="EBO254" s="164"/>
      <c r="EBP254" s="168"/>
      <c r="EBQ254" s="168"/>
      <c r="EBR254" s="165"/>
      <c r="EBS254" s="165"/>
      <c r="EBT254" s="165"/>
      <c r="EBU254" s="166"/>
      <c r="EBW254" s="164"/>
      <c r="EBX254" s="168"/>
      <c r="EBY254" s="168"/>
      <c r="EBZ254" s="165"/>
      <c r="ECA254" s="165"/>
      <c r="ECB254" s="165"/>
      <c r="ECC254" s="166"/>
      <c r="ECE254" s="164"/>
      <c r="ECF254" s="168"/>
      <c r="ECG254" s="168"/>
      <c r="ECH254" s="165"/>
      <c r="ECI254" s="165"/>
      <c r="ECJ254" s="165"/>
      <c r="ECK254" s="166"/>
      <c r="ECM254" s="164"/>
      <c r="ECN254" s="168"/>
      <c r="ECO254" s="168"/>
      <c r="ECP254" s="165"/>
      <c r="ECQ254" s="165"/>
      <c r="ECR254" s="165"/>
      <c r="ECS254" s="166"/>
      <c r="ECU254" s="164"/>
      <c r="ECV254" s="168"/>
      <c r="ECW254" s="168"/>
      <c r="ECX254" s="165"/>
      <c r="ECY254" s="165"/>
      <c r="ECZ254" s="165"/>
      <c r="EDA254" s="166"/>
      <c r="EDC254" s="164"/>
      <c r="EDD254" s="168"/>
      <c r="EDE254" s="168"/>
      <c r="EDF254" s="165"/>
      <c r="EDG254" s="165"/>
      <c r="EDH254" s="165"/>
      <c r="EDI254" s="166"/>
      <c r="EDK254" s="164"/>
      <c r="EDL254" s="168"/>
      <c r="EDM254" s="168"/>
      <c r="EDN254" s="165"/>
      <c r="EDO254" s="165"/>
      <c r="EDP254" s="165"/>
      <c r="EDQ254" s="166"/>
      <c r="EDS254" s="164"/>
      <c r="EDT254" s="168"/>
      <c r="EDU254" s="168"/>
      <c r="EDV254" s="165"/>
      <c r="EDW254" s="165"/>
      <c r="EDX254" s="165"/>
      <c r="EDY254" s="166"/>
      <c r="EEA254" s="164"/>
      <c r="EEB254" s="168"/>
      <c r="EEC254" s="168"/>
      <c r="EED254" s="165"/>
      <c r="EEE254" s="165"/>
      <c r="EEF254" s="165"/>
      <c r="EEG254" s="166"/>
      <c r="EEI254" s="164"/>
      <c r="EEJ254" s="168"/>
      <c r="EEK254" s="168"/>
      <c r="EEL254" s="165"/>
      <c r="EEM254" s="165"/>
      <c r="EEN254" s="165"/>
      <c r="EEO254" s="166"/>
      <c r="EEQ254" s="164"/>
      <c r="EER254" s="168"/>
      <c r="EES254" s="168"/>
      <c r="EET254" s="165"/>
      <c r="EEU254" s="165"/>
      <c r="EEV254" s="165"/>
      <c r="EEW254" s="166"/>
      <c r="EEY254" s="164"/>
      <c r="EEZ254" s="168"/>
      <c r="EFA254" s="168"/>
      <c r="EFB254" s="165"/>
      <c r="EFC254" s="165"/>
      <c r="EFD254" s="165"/>
      <c r="EFE254" s="166"/>
      <c r="EFG254" s="164"/>
      <c r="EFH254" s="168"/>
      <c r="EFI254" s="168"/>
      <c r="EFJ254" s="165"/>
      <c r="EFK254" s="165"/>
      <c r="EFL254" s="165"/>
      <c r="EFM254" s="166"/>
      <c r="EFO254" s="164"/>
      <c r="EFP254" s="168"/>
      <c r="EFQ254" s="168"/>
      <c r="EFR254" s="165"/>
      <c r="EFS254" s="165"/>
      <c r="EFT254" s="165"/>
      <c r="EFU254" s="166"/>
      <c r="EFW254" s="164"/>
      <c r="EFX254" s="168"/>
      <c r="EFY254" s="168"/>
      <c r="EFZ254" s="165"/>
      <c r="EGA254" s="165"/>
      <c r="EGB254" s="165"/>
      <c r="EGC254" s="166"/>
      <c r="EGE254" s="164"/>
      <c r="EGF254" s="168"/>
      <c r="EGG254" s="168"/>
      <c r="EGH254" s="165"/>
      <c r="EGI254" s="165"/>
      <c r="EGJ254" s="165"/>
      <c r="EGK254" s="166"/>
      <c r="EGM254" s="164"/>
      <c r="EGN254" s="168"/>
      <c r="EGO254" s="168"/>
      <c r="EGP254" s="165"/>
      <c r="EGQ254" s="165"/>
      <c r="EGR254" s="165"/>
      <c r="EGS254" s="166"/>
      <c r="EGU254" s="164"/>
      <c r="EGV254" s="168"/>
      <c r="EGW254" s="168"/>
      <c r="EGX254" s="165"/>
      <c r="EGY254" s="165"/>
      <c r="EGZ254" s="165"/>
      <c r="EHA254" s="166"/>
      <c r="EHC254" s="164"/>
      <c r="EHD254" s="168"/>
      <c r="EHE254" s="168"/>
      <c r="EHF254" s="165"/>
      <c r="EHG254" s="165"/>
      <c r="EHH254" s="165"/>
      <c r="EHI254" s="166"/>
      <c r="EHK254" s="164"/>
      <c r="EHL254" s="168"/>
      <c r="EHM254" s="168"/>
      <c r="EHN254" s="165"/>
      <c r="EHO254" s="165"/>
      <c r="EHP254" s="165"/>
      <c r="EHQ254" s="166"/>
      <c r="EHS254" s="164"/>
      <c r="EHT254" s="168"/>
      <c r="EHU254" s="168"/>
      <c r="EHV254" s="165"/>
      <c r="EHW254" s="165"/>
      <c r="EHX254" s="165"/>
      <c r="EHY254" s="166"/>
      <c r="EIA254" s="164"/>
      <c r="EIB254" s="168"/>
      <c r="EIC254" s="168"/>
      <c r="EID254" s="165"/>
      <c r="EIE254" s="165"/>
      <c r="EIF254" s="165"/>
      <c r="EIG254" s="166"/>
      <c r="EII254" s="164"/>
      <c r="EIJ254" s="168"/>
      <c r="EIK254" s="168"/>
      <c r="EIL254" s="165"/>
      <c r="EIM254" s="165"/>
      <c r="EIN254" s="165"/>
      <c r="EIO254" s="166"/>
      <c r="EIQ254" s="164"/>
      <c r="EIR254" s="168"/>
      <c r="EIS254" s="168"/>
      <c r="EIT254" s="165"/>
      <c r="EIU254" s="165"/>
      <c r="EIV254" s="165"/>
      <c r="EIW254" s="166"/>
      <c r="EIY254" s="164"/>
      <c r="EIZ254" s="168"/>
      <c r="EJA254" s="168"/>
      <c r="EJB254" s="165"/>
      <c r="EJC254" s="165"/>
      <c r="EJD254" s="165"/>
      <c r="EJE254" s="166"/>
      <c r="EJG254" s="164"/>
      <c r="EJH254" s="168"/>
      <c r="EJI254" s="168"/>
      <c r="EJJ254" s="165"/>
      <c r="EJK254" s="165"/>
      <c r="EJL254" s="165"/>
      <c r="EJM254" s="166"/>
      <c r="EJO254" s="164"/>
      <c r="EJP254" s="168"/>
      <c r="EJQ254" s="168"/>
      <c r="EJR254" s="165"/>
      <c r="EJS254" s="165"/>
      <c r="EJT254" s="165"/>
      <c r="EJU254" s="166"/>
      <c r="EJW254" s="164"/>
      <c r="EJX254" s="168"/>
      <c r="EJY254" s="168"/>
      <c r="EJZ254" s="165"/>
      <c r="EKA254" s="165"/>
      <c r="EKB254" s="165"/>
      <c r="EKC254" s="166"/>
      <c r="EKE254" s="164"/>
      <c r="EKF254" s="168"/>
      <c r="EKG254" s="168"/>
      <c r="EKH254" s="165"/>
      <c r="EKI254" s="165"/>
      <c r="EKJ254" s="165"/>
      <c r="EKK254" s="166"/>
      <c r="EKM254" s="164"/>
      <c r="EKN254" s="168"/>
      <c r="EKO254" s="168"/>
      <c r="EKP254" s="165"/>
      <c r="EKQ254" s="165"/>
      <c r="EKR254" s="165"/>
      <c r="EKS254" s="166"/>
      <c r="EKU254" s="164"/>
      <c r="EKV254" s="168"/>
      <c r="EKW254" s="168"/>
      <c r="EKX254" s="165"/>
      <c r="EKY254" s="165"/>
      <c r="EKZ254" s="165"/>
      <c r="ELA254" s="166"/>
      <c r="ELC254" s="164"/>
      <c r="ELD254" s="168"/>
      <c r="ELE254" s="168"/>
      <c r="ELF254" s="165"/>
      <c r="ELG254" s="165"/>
      <c r="ELH254" s="165"/>
      <c r="ELI254" s="166"/>
      <c r="ELK254" s="164"/>
      <c r="ELL254" s="168"/>
      <c r="ELM254" s="168"/>
      <c r="ELN254" s="165"/>
      <c r="ELO254" s="165"/>
      <c r="ELP254" s="165"/>
      <c r="ELQ254" s="166"/>
      <c r="ELS254" s="164"/>
      <c r="ELT254" s="168"/>
      <c r="ELU254" s="168"/>
      <c r="ELV254" s="165"/>
      <c r="ELW254" s="165"/>
      <c r="ELX254" s="165"/>
      <c r="ELY254" s="166"/>
      <c r="EMA254" s="164"/>
      <c r="EMB254" s="168"/>
      <c r="EMC254" s="168"/>
      <c r="EMD254" s="165"/>
      <c r="EME254" s="165"/>
      <c r="EMF254" s="165"/>
      <c r="EMG254" s="166"/>
      <c r="EMI254" s="164"/>
      <c r="EMJ254" s="168"/>
      <c r="EMK254" s="168"/>
      <c r="EML254" s="165"/>
      <c r="EMM254" s="165"/>
      <c r="EMN254" s="165"/>
      <c r="EMO254" s="166"/>
      <c r="EMQ254" s="164"/>
      <c r="EMR254" s="168"/>
      <c r="EMS254" s="168"/>
      <c r="EMT254" s="165"/>
      <c r="EMU254" s="165"/>
      <c r="EMV254" s="165"/>
      <c r="EMW254" s="166"/>
      <c r="EMY254" s="164"/>
      <c r="EMZ254" s="168"/>
      <c r="ENA254" s="168"/>
      <c r="ENB254" s="165"/>
      <c r="ENC254" s="165"/>
      <c r="END254" s="165"/>
      <c r="ENE254" s="166"/>
      <c r="ENG254" s="164"/>
      <c r="ENH254" s="168"/>
      <c r="ENI254" s="168"/>
      <c r="ENJ254" s="165"/>
      <c r="ENK254" s="165"/>
      <c r="ENL254" s="165"/>
      <c r="ENM254" s="166"/>
      <c r="ENO254" s="164"/>
      <c r="ENP254" s="168"/>
      <c r="ENQ254" s="168"/>
      <c r="ENR254" s="165"/>
      <c r="ENS254" s="165"/>
      <c r="ENT254" s="165"/>
      <c r="ENU254" s="166"/>
      <c r="ENW254" s="164"/>
      <c r="ENX254" s="168"/>
      <c r="ENY254" s="168"/>
      <c r="ENZ254" s="165"/>
      <c r="EOA254" s="165"/>
      <c r="EOB254" s="165"/>
      <c r="EOC254" s="166"/>
      <c r="EOE254" s="164"/>
      <c r="EOF254" s="168"/>
      <c r="EOG254" s="168"/>
      <c r="EOH254" s="165"/>
      <c r="EOI254" s="165"/>
      <c r="EOJ254" s="165"/>
      <c r="EOK254" s="166"/>
      <c r="EOM254" s="164"/>
      <c r="EON254" s="168"/>
      <c r="EOO254" s="168"/>
      <c r="EOP254" s="165"/>
      <c r="EOQ254" s="165"/>
      <c r="EOR254" s="165"/>
      <c r="EOS254" s="166"/>
      <c r="EOU254" s="164"/>
      <c r="EOV254" s="168"/>
      <c r="EOW254" s="168"/>
      <c r="EOX254" s="165"/>
      <c r="EOY254" s="165"/>
      <c r="EOZ254" s="165"/>
      <c r="EPA254" s="166"/>
      <c r="EPC254" s="164"/>
      <c r="EPD254" s="168"/>
      <c r="EPE254" s="168"/>
      <c r="EPF254" s="165"/>
      <c r="EPG254" s="165"/>
      <c r="EPH254" s="165"/>
      <c r="EPI254" s="166"/>
      <c r="EPK254" s="164"/>
      <c r="EPL254" s="168"/>
      <c r="EPM254" s="168"/>
      <c r="EPN254" s="165"/>
      <c r="EPO254" s="165"/>
      <c r="EPP254" s="165"/>
      <c r="EPQ254" s="166"/>
      <c r="EPS254" s="164"/>
      <c r="EPT254" s="168"/>
      <c r="EPU254" s="168"/>
      <c r="EPV254" s="165"/>
      <c r="EPW254" s="165"/>
      <c r="EPX254" s="165"/>
      <c r="EPY254" s="166"/>
      <c r="EQA254" s="164"/>
      <c r="EQB254" s="168"/>
      <c r="EQC254" s="168"/>
      <c r="EQD254" s="165"/>
      <c r="EQE254" s="165"/>
      <c r="EQF254" s="165"/>
      <c r="EQG254" s="166"/>
      <c r="EQI254" s="164"/>
      <c r="EQJ254" s="168"/>
      <c r="EQK254" s="168"/>
      <c r="EQL254" s="165"/>
      <c r="EQM254" s="165"/>
      <c r="EQN254" s="165"/>
      <c r="EQO254" s="166"/>
      <c r="EQQ254" s="164"/>
      <c r="EQR254" s="168"/>
      <c r="EQS254" s="168"/>
      <c r="EQT254" s="165"/>
      <c r="EQU254" s="165"/>
      <c r="EQV254" s="165"/>
      <c r="EQW254" s="166"/>
      <c r="EQY254" s="164"/>
      <c r="EQZ254" s="168"/>
      <c r="ERA254" s="168"/>
      <c r="ERB254" s="165"/>
      <c r="ERC254" s="165"/>
      <c r="ERD254" s="165"/>
      <c r="ERE254" s="166"/>
      <c r="ERG254" s="164"/>
      <c r="ERH254" s="168"/>
      <c r="ERI254" s="168"/>
      <c r="ERJ254" s="165"/>
      <c r="ERK254" s="165"/>
      <c r="ERL254" s="165"/>
      <c r="ERM254" s="166"/>
      <c r="ERO254" s="164"/>
      <c r="ERP254" s="168"/>
      <c r="ERQ254" s="168"/>
      <c r="ERR254" s="165"/>
      <c r="ERS254" s="165"/>
      <c r="ERT254" s="165"/>
      <c r="ERU254" s="166"/>
      <c r="ERW254" s="164"/>
      <c r="ERX254" s="168"/>
      <c r="ERY254" s="168"/>
      <c r="ERZ254" s="165"/>
      <c r="ESA254" s="165"/>
      <c r="ESB254" s="165"/>
      <c r="ESC254" s="166"/>
      <c r="ESE254" s="164"/>
      <c r="ESF254" s="168"/>
      <c r="ESG254" s="168"/>
      <c r="ESH254" s="165"/>
      <c r="ESI254" s="165"/>
      <c r="ESJ254" s="165"/>
      <c r="ESK254" s="166"/>
      <c r="ESM254" s="164"/>
      <c r="ESN254" s="168"/>
      <c r="ESO254" s="168"/>
      <c r="ESP254" s="165"/>
      <c r="ESQ254" s="165"/>
      <c r="ESR254" s="165"/>
      <c r="ESS254" s="166"/>
      <c r="ESU254" s="164"/>
      <c r="ESV254" s="168"/>
      <c r="ESW254" s="168"/>
      <c r="ESX254" s="165"/>
      <c r="ESY254" s="165"/>
      <c r="ESZ254" s="165"/>
      <c r="ETA254" s="166"/>
      <c r="ETC254" s="164"/>
      <c r="ETD254" s="168"/>
      <c r="ETE254" s="168"/>
      <c r="ETF254" s="165"/>
      <c r="ETG254" s="165"/>
      <c r="ETH254" s="165"/>
      <c r="ETI254" s="166"/>
      <c r="ETK254" s="164"/>
      <c r="ETL254" s="168"/>
      <c r="ETM254" s="168"/>
      <c r="ETN254" s="165"/>
      <c r="ETO254" s="165"/>
      <c r="ETP254" s="165"/>
      <c r="ETQ254" s="166"/>
      <c r="ETS254" s="164"/>
      <c r="ETT254" s="168"/>
      <c r="ETU254" s="168"/>
      <c r="ETV254" s="165"/>
      <c r="ETW254" s="165"/>
      <c r="ETX254" s="165"/>
      <c r="ETY254" s="166"/>
      <c r="EUA254" s="164"/>
      <c r="EUB254" s="168"/>
      <c r="EUC254" s="168"/>
      <c r="EUD254" s="165"/>
      <c r="EUE254" s="165"/>
      <c r="EUF254" s="165"/>
      <c r="EUG254" s="166"/>
      <c r="EUI254" s="164"/>
      <c r="EUJ254" s="168"/>
      <c r="EUK254" s="168"/>
      <c r="EUL254" s="165"/>
      <c r="EUM254" s="165"/>
      <c r="EUN254" s="165"/>
      <c r="EUO254" s="166"/>
      <c r="EUQ254" s="164"/>
      <c r="EUR254" s="168"/>
      <c r="EUS254" s="168"/>
      <c r="EUT254" s="165"/>
      <c r="EUU254" s="165"/>
      <c r="EUV254" s="165"/>
      <c r="EUW254" s="166"/>
      <c r="EUY254" s="164"/>
      <c r="EUZ254" s="168"/>
      <c r="EVA254" s="168"/>
      <c r="EVB254" s="165"/>
      <c r="EVC254" s="165"/>
      <c r="EVD254" s="165"/>
      <c r="EVE254" s="166"/>
      <c r="EVG254" s="164"/>
      <c r="EVH254" s="168"/>
      <c r="EVI254" s="168"/>
      <c r="EVJ254" s="165"/>
      <c r="EVK254" s="165"/>
      <c r="EVL254" s="165"/>
      <c r="EVM254" s="166"/>
      <c r="EVO254" s="164"/>
      <c r="EVP254" s="168"/>
      <c r="EVQ254" s="168"/>
      <c r="EVR254" s="165"/>
      <c r="EVS254" s="165"/>
      <c r="EVT254" s="165"/>
      <c r="EVU254" s="166"/>
      <c r="EVW254" s="164"/>
      <c r="EVX254" s="168"/>
      <c r="EVY254" s="168"/>
      <c r="EVZ254" s="165"/>
      <c r="EWA254" s="165"/>
      <c r="EWB254" s="165"/>
      <c r="EWC254" s="166"/>
      <c r="EWE254" s="164"/>
      <c r="EWF254" s="168"/>
      <c r="EWG254" s="168"/>
      <c r="EWH254" s="165"/>
      <c r="EWI254" s="165"/>
      <c r="EWJ254" s="165"/>
      <c r="EWK254" s="166"/>
      <c r="EWM254" s="164"/>
      <c r="EWN254" s="168"/>
      <c r="EWO254" s="168"/>
      <c r="EWP254" s="165"/>
      <c r="EWQ254" s="165"/>
      <c r="EWR254" s="165"/>
      <c r="EWS254" s="166"/>
      <c r="EWU254" s="164"/>
      <c r="EWV254" s="168"/>
      <c r="EWW254" s="168"/>
      <c r="EWX254" s="165"/>
      <c r="EWY254" s="165"/>
      <c r="EWZ254" s="165"/>
      <c r="EXA254" s="166"/>
      <c r="EXC254" s="164"/>
      <c r="EXD254" s="168"/>
      <c r="EXE254" s="168"/>
      <c r="EXF254" s="165"/>
      <c r="EXG254" s="165"/>
      <c r="EXH254" s="165"/>
      <c r="EXI254" s="166"/>
      <c r="EXK254" s="164"/>
      <c r="EXL254" s="168"/>
      <c r="EXM254" s="168"/>
      <c r="EXN254" s="165"/>
      <c r="EXO254" s="165"/>
      <c r="EXP254" s="165"/>
      <c r="EXQ254" s="166"/>
      <c r="EXS254" s="164"/>
      <c r="EXT254" s="168"/>
      <c r="EXU254" s="168"/>
      <c r="EXV254" s="165"/>
      <c r="EXW254" s="165"/>
      <c r="EXX254" s="165"/>
      <c r="EXY254" s="166"/>
      <c r="EYA254" s="164"/>
      <c r="EYB254" s="168"/>
      <c r="EYC254" s="168"/>
      <c r="EYD254" s="165"/>
      <c r="EYE254" s="165"/>
      <c r="EYF254" s="165"/>
      <c r="EYG254" s="166"/>
      <c r="EYI254" s="164"/>
      <c r="EYJ254" s="168"/>
      <c r="EYK254" s="168"/>
      <c r="EYL254" s="165"/>
      <c r="EYM254" s="165"/>
      <c r="EYN254" s="165"/>
      <c r="EYO254" s="166"/>
      <c r="EYQ254" s="164"/>
      <c r="EYR254" s="168"/>
      <c r="EYS254" s="168"/>
      <c r="EYT254" s="165"/>
      <c r="EYU254" s="165"/>
      <c r="EYV254" s="165"/>
      <c r="EYW254" s="166"/>
      <c r="EYY254" s="164"/>
      <c r="EYZ254" s="168"/>
      <c r="EZA254" s="168"/>
      <c r="EZB254" s="165"/>
      <c r="EZC254" s="165"/>
      <c r="EZD254" s="165"/>
      <c r="EZE254" s="166"/>
      <c r="EZG254" s="164"/>
      <c r="EZH254" s="168"/>
      <c r="EZI254" s="168"/>
      <c r="EZJ254" s="165"/>
      <c r="EZK254" s="165"/>
      <c r="EZL254" s="165"/>
      <c r="EZM254" s="166"/>
      <c r="EZO254" s="164"/>
      <c r="EZP254" s="168"/>
      <c r="EZQ254" s="168"/>
      <c r="EZR254" s="165"/>
      <c r="EZS254" s="165"/>
      <c r="EZT254" s="165"/>
      <c r="EZU254" s="166"/>
      <c r="EZW254" s="164"/>
      <c r="EZX254" s="168"/>
      <c r="EZY254" s="168"/>
      <c r="EZZ254" s="165"/>
      <c r="FAA254" s="165"/>
      <c r="FAB254" s="165"/>
      <c r="FAC254" s="166"/>
      <c r="FAE254" s="164"/>
      <c r="FAF254" s="168"/>
      <c r="FAG254" s="168"/>
      <c r="FAH254" s="165"/>
      <c r="FAI254" s="165"/>
      <c r="FAJ254" s="165"/>
      <c r="FAK254" s="166"/>
      <c r="FAM254" s="164"/>
      <c r="FAN254" s="168"/>
      <c r="FAO254" s="168"/>
      <c r="FAP254" s="165"/>
      <c r="FAQ254" s="165"/>
      <c r="FAR254" s="165"/>
      <c r="FAS254" s="166"/>
      <c r="FAU254" s="164"/>
      <c r="FAV254" s="168"/>
      <c r="FAW254" s="168"/>
      <c r="FAX254" s="165"/>
      <c r="FAY254" s="165"/>
      <c r="FAZ254" s="165"/>
      <c r="FBA254" s="166"/>
      <c r="FBC254" s="164"/>
      <c r="FBD254" s="168"/>
      <c r="FBE254" s="168"/>
      <c r="FBF254" s="165"/>
      <c r="FBG254" s="165"/>
      <c r="FBH254" s="165"/>
      <c r="FBI254" s="166"/>
      <c r="FBK254" s="164"/>
      <c r="FBL254" s="168"/>
      <c r="FBM254" s="168"/>
      <c r="FBN254" s="165"/>
      <c r="FBO254" s="165"/>
      <c r="FBP254" s="165"/>
      <c r="FBQ254" s="166"/>
      <c r="FBS254" s="164"/>
      <c r="FBT254" s="168"/>
      <c r="FBU254" s="168"/>
      <c r="FBV254" s="165"/>
      <c r="FBW254" s="165"/>
      <c r="FBX254" s="165"/>
      <c r="FBY254" s="166"/>
      <c r="FCA254" s="164"/>
      <c r="FCB254" s="168"/>
      <c r="FCC254" s="168"/>
      <c r="FCD254" s="165"/>
      <c r="FCE254" s="165"/>
      <c r="FCF254" s="165"/>
      <c r="FCG254" s="166"/>
      <c r="FCI254" s="164"/>
      <c r="FCJ254" s="168"/>
      <c r="FCK254" s="168"/>
      <c r="FCL254" s="165"/>
      <c r="FCM254" s="165"/>
      <c r="FCN254" s="165"/>
      <c r="FCO254" s="166"/>
      <c r="FCQ254" s="164"/>
      <c r="FCR254" s="168"/>
      <c r="FCS254" s="168"/>
      <c r="FCT254" s="165"/>
      <c r="FCU254" s="165"/>
      <c r="FCV254" s="165"/>
      <c r="FCW254" s="166"/>
      <c r="FCY254" s="164"/>
      <c r="FCZ254" s="168"/>
      <c r="FDA254" s="168"/>
      <c r="FDB254" s="165"/>
      <c r="FDC254" s="165"/>
      <c r="FDD254" s="165"/>
      <c r="FDE254" s="166"/>
      <c r="FDG254" s="164"/>
      <c r="FDH254" s="168"/>
      <c r="FDI254" s="168"/>
      <c r="FDJ254" s="165"/>
      <c r="FDK254" s="165"/>
      <c r="FDL254" s="165"/>
      <c r="FDM254" s="166"/>
      <c r="FDO254" s="164"/>
      <c r="FDP254" s="168"/>
      <c r="FDQ254" s="168"/>
      <c r="FDR254" s="165"/>
      <c r="FDS254" s="165"/>
      <c r="FDT254" s="165"/>
      <c r="FDU254" s="166"/>
      <c r="FDW254" s="164"/>
      <c r="FDX254" s="168"/>
      <c r="FDY254" s="168"/>
      <c r="FDZ254" s="165"/>
      <c r="FEA254" s="165"/>
      <c r="FEB254" s="165"/>
      <c r="FEC254" s="166"/>
      <c r="FEE254" s="164"/>
      <c r="FEF254" s="168"/>
      <c r="FEG254" s="168"/>
      <c r="FEH254" s="165"/>
      <c r="FEI254" s="165"/>
      <c r="FEJ254" s="165"/>
      <c r="FEK254" s="166"/>
      <c r="FEM254" s="164"/>
      <c r="FEN254" s="168"/>
      <c r="FEO254" s="168"/>
      <c r="FEP254" s="165"/>
      <c r="FEQ254" s="165"/>
      <c r="FER254" s="165"/>
      <c r="FES254" s="166"/>
      <c r="FEU254" s="164"/>
      <c r="FEV254" s="168"/>
      <c r="FEW254" s="168"/>
      <c r="FEX254" s="165"/>
      <c r="FEY254" s="165"/>
      <c r="FEZ254" s="165"/>
      <c r="FFA254" s="166"/>
      <c r="FFC254" s="164"/>
      <c r="FFD254" s="168"/>
      <c r="FFE254" s="168"/>
      <c r="FFF254" s="165"/>
      <c r="FFG254" s="165"/>
      <c r="FFH254" s="165"/>
      <c r="FFI254" s="166"/>
      <c r="FFK254" s="164"/>
      <c r="FFL254" s="168"/>
      <c r="FFM254" s="168"/>
      <c r="FFN254" s="165"/>
      <c r="FFO254" s="165"/>
      <c r="FFP254" s="165"/>
      <c r="FFQ254" s="166"/>
      <c r="FFS254" s="164"/>
      <c r="FFT254" s="168"/>
      <c r="FFU254" s="168"/>
      <c r="FFV254" s="165"/>
      <c r="FFW254" s="165"/>
      <c r="FFX254" s="165"/>
      <c r="FFY254" s="166"/>
      <c r="FGA254" s="164"/>
      <c r="FGB254" s="168"/>
      <c r="FGC254" s="168"/>
      <c r="FGD254" s="165"/>
      <c r="FGE254" s="165"/>
      <c r="FGF254" s="165"/>
      <c r="FGG254" s="166"/>
      <c r="FGI254" s="164"/>
      <c r="FGJ254" s="168"/>
      <c r="FGK254" s="168"/>
      <c r="FGL254" s="165"/>
      <c r="FGM254" s="165"/>
      <c r="FGN254" s="165"/>
      <c r="FGO254" s="166"/>
      <c r="FGQ254" s="164"/>
      <c r="FGR254" s="168"/>
      <c r="FGS254" s="168"/>
      <c r="FGT254" s="165"/>
      <c r="FGU254" s="165"/>
      <c r="FGV254" s="165"/>
      <c r="FGW254" s="166"/>
      <c r="FGY254" s="164"/>
      <c r="FGZ254" s="168"/>
      <c r="FHA254" s="168"/>
      <c r="FHB254" s="165"/>
      <c r="FHC254" s="165"/>
      <c r="FHD254" s="165"/>
      <c r="FHE254" s="166"/>
      <c r="FHG254" s="164"/>
      <c r="FHH254" s="168"/>
      <c r="FHI254" s="168"/>
      <c r="FHJ254" s="165"/>
      <c r="FHK254" s="165"/>
      <c r="FHL254" s="165"/>
      <c r="FHM254" s="166"/>
      <c r="FHO254" s="164"/>
      <c r="FHP254" s="168"/>
      <c r="FHQ254" s="168"/>
      <c r="FHR254" s="165"/>
      <c r="FHS254" s="165"/>
      <c r="FHT254" s="165"/>
      <c r="FHU254" s="166"/>
      <c r="FHW254" s="164"/>
      <c r="FHX254" s="168"/>
      <c r="FHY254" s="168"/>
      <c r="FHZ254" s="165"/>
      <c r="FIA254" s="165"/>
      <c r="FIB254" s="165"/>
      <c r="FIC254" s="166"/>
      <c r="FIE254" s="164"/>
      <c r="FIF254" s="168"/>
      <c r="FIG254" s="168"/>
      <c r="FIH254" s="165"/>
      <c r="FII254" s="165"/>
      <c r="FIJ254" s="165"/>
      <c r="FIK254" s="166"/>
      <c r="FIM254" s="164"/>
      <c r="FIN254" s="168"/>
      <c r="FIO254" s="168"/>
      <c r="FIP254" s="165"/>
      <c r="FIQ254" s="165"/>
      <c r="FIR254" s="165"/>
      <c r="FIS254" s="166"/>
      <c r="FIU254" s="164"/>
      <c r="FIV254" s="168"/>
      <c r="FIW254" s="168"/>
      <c r="FIX254" s="165"/>
      <c r="FIY254" s="165"/>
      <c r="FIZ254" s="165"/>
      <c r="FJA254" s="166"/>
      <c r="FJC254" s="164"/>
      <c r="FJD254" s="168"/>
      <c r="FJE254" s="168"/>
      <c r="FJF254" s="165"/>
      <c r="FJG254" s="165"/>
      <c r="FJH254" s="165"/>
      <c r="FJI254" s="166"/>
      <c r="FJK254" s="164"/>
      <c r="FJL254" s="168"/>
      <c r="FJM254" s="168"/>
      <c r="FJN254" s="165"/>
      <c r="FJO254" s="165"/>
      <c r="FJP254" s="165"/>
      <c r="FJQ254" s="166"/>
      <c r="FJS254" s="164"/>
      <c r="FJT254" s="168"/>
      <c r="FJU254" s="168"/>
      <c r="FJV254" s="165"/>
      <c r="FJW254" s="165"/>
      <c r="FJX254" s="165"/>
      <c r="FJY254" s="166"/>
      <c r="FKA254" s="164"/>
      <c r="FKB254" s="168"/>
      <c r="FKC254" s="168"/>
      <c r="FKD254" s="165"/>
      <c r="FKE254" s="165"/>
      <c r="FKF254" s="165"/>
      <c r="FKG254" s="166"/>
      <c r="FKI254" s="164"/>
      <c r="FKJ254" s="168"/>
      <c r="FKK254" s="168"/>
      <c r="FKL254" s="165"/>
      <c r="FKM254" s="165"/>
      <c r="FKN254" s="165"/>
      <c r="FKO254" s="166"/>
      <c r="FKQ254" s="164"/>
      <c r="FKR254" s="168"/>
      <c r="FKS254" s="168"/>
      <c r="FKT254" s="165"/>
      <c r="FKU254" s="165"/>
      <c r="FKV254" s="165"/>
      <c r="FKW254" s="166"/>
      <c r="FKY254" s="164"/>
      <c r="FKZ254" s="168"/>
      <c r="FLA254" s="168"/>
      <c r="FLB254" s="165"/>
      <c r="FLC254" s="165"/>
      <c r="FLD254" s="165"/>
      <c r="FLE254" s="166"/>
      <c r="FLG254" s="164"/>
      <c r="FLH254" s="168"/>
      <c r="FLI254" s="168"/>
      <c r="FLJ254" s="165"/>
      <c r="FLK254" s="165"/>
      <c r="FLL254" s="165"/>
      <c r="FLM254" s="166"/>
      <c r="FLO254" s="164"/>
      <c r="FLP254" s="168"/>
      <c r="FLQ254" s="168"/>
      <c r="FLR254" s="165"/>
      <c r="FLS254" s="165"/>
      <c r="FLT254" s="165"/>
      <c r="FLU254" s="166"/>
      <c r="FLW254" s="164"/>
      <c r="FLX254" s="168"/>
      <c r="FLY254" s="168"/>
      <c r="FLZ254" s="165"/>
      <c r="FMA254" s="165"/>
      <c r="FMB254" s="165"/>
      <c r="FMC254" s="166"/>
      <c r="FME254" s="164"/>
      <c r="FMF254" s="168"/>
      <c r="FMG254" s="168"/>
      <c r="FMH254" s="165"/>
      <c r="FMI254" s="165"/>
      <c r="FMJ254" s="165"/>
      <c r="FMK254" s="166"/>
      <c r="FMM254" s="164"/>
      <c r="FMN254" s="168"/>
      <c r="FMO254" s="168"/>
      <c r="FMP254" s="165"/>
      <c r="FMQ254" s="165"/>
      <c r="FMR254" s="165"/>
      <c r="FMS254" s="166"/>
      <c r="FMU254" s="164"/>
      <c r="FMV254" s="168"/>
      <c r="FMW254" s="168"/>
      <c r="FMX254" s="165"/>
      <c r="FMY254" s="165"/>
      <c r="FMZ254" s="165"/>
      <c r="FNA254" s="166"/>
      <c r="FNC254" s="164"/>
      <c r="FND254" s="168"/>
      <c r="FNE254" s="168"/>
      <c r="FNF254" s="165"/>
      <c r="FNG254" s="165"/>
      <c r="FNH254" s="165"/>
      <c r="FNI254" s="166"/>
      <c r="FNK254" s="164"/>
      <c r="FNL254" s="168"/>
      <c r="FNM254" s="168"/>
      <c r="FNN254" s="165"/>
      <c r="FNO254" s="165"/>
      <c r="FNP254" s="165"/>
      <c r="FNQ254" s="166"/>
      <c r="FNS254" s="164"/>
      <c r="FNT254" s="168"/>
      <c r="FNU254" s="168"/>
      <c r="FNV254" s="165"/>
      <c r="FNW254" s="165"/>
      <c r="FNX254" s="165"/>
      <c r="FNY254" s="166"/>
      <c r="FOA254" s="164"/>
      <c r="FOB254" s="168"/>
      <c r="FOC254" s="168"/>
      <c r="FOD254" s="165"/>
      <c r="FOE254" s="165"/>
      <c r="FOF254" s="165"/>
      <c r="FOG254" s="166"/>
      <c r="FOI254" s="164"/>
      <c r="FOJ254" s="168"/>
      <c r="FOK254" s="168"/>
      <c r="FOL254" s="165"/>
      <c r="FOM254" s="165"/>
      <c r="FON254" s="165"/>
      <c r="FOO254" s="166"/>
      <c r="FOQ254" s="164"/>
      <c r="FOR254" s="168"/>
      <c r="FOS254" s="168"/>
      <c r="FOT254" s="165"/>
      <c r="FOU254" s="165"/>
      <c r="FOV254" s="165"/>
      <c r="FOW254" s="166"/>
      <c r="FOY254" s="164"/>
      <c r="FOZ254" s="168"/>
      <c r="FPA254" s="168"/>
      <c r="FPB254" s="165"/>
      <c r="FPC254" s="165"/>
      <c r="FPD254" s="165"/>
      <c r="FPE254" s="166"/>
      <c r="FPG254" s="164"/>
      <c r="FPH254" s="168"/>
      <c r="FPI254" s="168"/>
      <c r="FPJ254" s="165"/>
      <c r="FPK254" s="165"/>
      <c r="FPL254" s="165"/>
      <c r="FPM254" s="166"/>
      <c r="FPO254" s="164"/>
      <c r="FPP254" s="168"/>
      <c r="FPQ254" s="168"/>
      <c r="FPR254" s="165"/>
      <c r="FPS254" s="165"/>
      <c r="FPT254" s="165"/>
      <c r="FPU254" s="166"/>
      <c r="FPW254" s="164"/>
      <c r="FPX254" s="168"/>
      <c r="FPY254" s="168"/>
      <c r="FPZ254" s="165"/>
      <c r="FQA254" s="165"/>
      <c r="FQB254" s="165"/>
      <c r="FQC254" s="166"/>
      <c r="FQE254" s="164"/>
      <c r="FQF254" s="168"/>
      <c r="FQG254" s="168"/>
      <c r="FQH254" s="165"/>
      <c r="FQI254" s="165"/>
      <c r="FQJ254" s="165"/>
      <c r="FQK254" s="166"/>
      <c r="FQM254" s="164"/>
      <c r="FQN254" s="168"/>
      <c r="FQO254" s="168"/>
      <c r="FQP254" s="165"/>
      <c r="FQQ254" s="165"/>
      <c r="FQR254" s="165"/>
      <c r="FQS254" s="166"/>
      <c r="FQU254" s="164"/>
      <c r="FQV254" s="168"/>
      <c r="FQW254" s="168"/>
      <c r="FQX254" s="165"/>
      <c r="FQY254" s="165"/>
      <c r="FQZ254" s="165"/>
      <c r="FRA254" s="166"/>
      <c r="FRC254" s="164"/>
      <c r="FRD254" s="168"/>
      <c r="FRE254" s="168"/>
      <c r="FRF254" s="165"/>
      <c r="FRG254" s="165"/>
      <c r="FRH254" s="165"/>
      <c r="FRI254" s="166"/>
      <c r="FRK254" s="164"/>
      <c r="FRL254" s="168"/>
      <c r="FRM254" s="168"/>
      <c r="FRN254" s="165"/>
      <c r="FRO254" s="165"/>
      <c r="FRP254" s="165"/>
      <c r="FRQ254" s="166"/>
      <c r="FRS254" s="164"/>
      <c r="FRT254" s="168"/>
      <c r="FRU254" s="168"/>
      <c r="FRV254" s="165"/>
      <c r="FRW254" s="165"/>
      <c r="FRX254" s="165"/>
      <c r="FRY254" s="166"/>
      <c r="FSA254" s="164"/>
      <c r="FSB254" s="168"/>
      <c r="FSC254" s="168"/>
      <c r="FSD254" s="165"/>
      <c r="FSE254" s="165"/>
      <c r="FSF254" s="165"/>
      <c r="FSG254" s="166"/>
      <c r="FSI254" s="164"/>
      <c r="FSJ254" s="168"/>
      <c r="FSK254" s="168"/>
      <c r="FSL254" s="165"/>
      <c r="FSM254" s="165"/>
      <c r="FSN254" s="165"/>
      <c r="FSO254" s="166"/>
      <c r="FSQ254" s="164"/>
      <c r="FSR254" s="168"/>
      <c r="FSS254" s="168"/>
      <c r="FST254" s="165"/>
      <c r="FSU254" s="165"/>
      <c r="FSV254" s="165"/>
      <c r="FSW254" s="166"/>
      <c r="FSY254" s="164"/>
      <c r="FSZ254" s="168"/>
      <c r="FTA254" s="168"/>
      <c r="FTB254" s="165"/>
      <c r="FTC254" s="165"/>
      <c r="FTD254" s="165"/>
      <c r="FTE254" s="166"/>
      <c r="FTG254" s="164"/>
      <c r="FTH254" s="168"/>
      <c r="FTI254" s="168"/>
      <c r="FTJ254" s="165"/>
      <c r="FTK254" s="165"/>
      <c r="FTL254" s="165"/>
      <c r="FTM254" s="166"/>
      <c r="FTO254" s="164"/>
      <c r="FTP254" s="168"/>
      <c r="FTQ254" s="168"/>
      <c r="FTR254" s="165"/>
      <c r="FTS254" s="165"/>
      <c r="FTT254" s="165"/>
      <c r="FTU254" s="166"/>
      <c r="FTW254" s="164"/>
      <c r="FTX254" s="168"/>
      <c r="FTY254" s="168"/>
      <c r="FTZ254" s="165"/>
      <c r="FUA254" s="165"/>
      <c r="FUB254" s="165"/>
      <c r="FUC254" s="166"/>
      <c r="FUE254" s="164"/>
      <c r="FUF254" s="168"/>
      <c r="FUG254" s="168"/>
      <c r="FUH254" s="165"/>
      <c r="FUI254" s="165"/>
      <c r="FUJ254" s="165"/>
      <c r="FUK254" s="166"/>
      <c r="FUM254" s="164"/>
      <c r="FUN254" s="168"/>
      <c r="FUO254" s="168"/>
      <c r="FUP254" s="165"/>
      <c r="FUQ254" s="165"/>
      <c r="FUR254" s="165"/>
      <c r="FUS254" s="166"/>
      <c r="FUU254" s="164"/>
      <c r="FUV254" s="168"/>
      <c r="FUW254" s="168"/>
      <c r="FUX254" s="165"/>
      <c r="FUY254" s="165"/>
      <c r="FUZ254" s="165"/>
      <c r="FVA254" s="166"/>
      <c r="FVC254" s="164"/>
      <c r="FVD254" s="168"/>
      <c r="FVE254" s="168"/>
      <c r="FVF254" s="165"/>
      <c r="FVG254" s="165"/>
      <c r="FVH254" s="165"/>
      <c r="FVI254" s="166"/>
      <c r="FVK254" s="164"/>
      <c r="FVL254" s="168"/>
      <c r="FVM254" s="168"/>
      <c r="FVN254" s="165"/>
      <c r="FVO254" s="165"/>
      <c r="FVP254" s="165"/>
      <c r="FVQ254" s="166"/>
      <c r="FVS254" s="164"/>
      <c r="FVT254" s="168"/>
      <c r="FVU254" s="168"/>
      <c r="FVV254" s="165"/>
      <c r="FVW254" s="165"/>
      <c r="FVX254" s="165"/>
      <c r="FVY254" s="166"/>
      <c r="FWA254" s="164"/>
      <c r="FWB254" s="168"/>
      <c r="FWC254" s="168"/>
      <c r="FWD254" s="165"/>
      <c r="FWE254" s="165"/>
      <c r="FWF254" s="165"/>
      <c r="FWG254" s="166"/>
      <c r="FWI254" s="164"/>
      <c r="FWJ254" s="168"/>
      <c r="FWK254" s="168"/>
      <c r="FWL254" s="165"/>
      <c r="FWM254" s="165"/>
      <c r="FWN254" s="165"/>
      <c r="FWO254" s="166"/>
      <c r="FWQ254" s="164"/>
      <c r="FWR254" s="168"/>
      <c r="FWS254" s="168"/>
      <c r="FWT254" s="165"/>
      <c r="FWU254" s="165"/>
      <c r="FWV254" s="165"/>
      <c r="FWW254" s="166"/>
      <c r="FWY254" s="164"/>
      <c r="FWZ254" s="168"/>
      <c r="FXA254" s="168"/>
      <c r="FXB254" s="165"/>
      <c r="FXC254" s="165"/>
      <c r="FXD254" s="165"/>
      <c r="FXE254" s="166"/>
      <c r="FXG254" s="164"/>
      <c r="FXH254" s="168"/>
      <c r="FXI254" s="168"/>
      <c r="FXJ254" s="165"/>
      <c r="FXK254" s="165"/>
      <c r="FXL254" s="165"/>
      <c r="FXM254" s="166"/>
      <c r="FXO254" s="164"/>
      <c r="FXP254" s="168"/>
      <c r="FXQ254" s="168"/>
      <c r="FXR254" s="165"/>
      <c r="FXS254" s="165"/>
      <c r="FXT254" s="165"/>
      <c r="FXU254" s="166"/>
      <c r="FXW254" s="164"/>
      <c r="FXX254" s="168"/>
      <c r="FXY254" s="168"/>
      <c r="FXZ254" s="165"/>
      <c r="FYA254" s="165"/>
      <c r="FYB254" s="165"/>
      <c r="FYC254" s="166"/>
      <c r="FYE254" s="164"/>
      <c r="FYF254" s="168"/>
      <c r="FYG254" s="168"/>
      <c r="FYH254" s="165"/>
      <c r="FYI254" s="165"/>
      <c r="FYJ254" s="165"/>
      <c r="FYK254" s="166"/>
      <c r="FYM254" s="164"/>
      <c r="FYN254" s="168"/>
      <c r="FYO254" s="168"/>
      <c r="FYP254" s="165"/>
      <c r="FYQ254" s="165"/>
      <c r="FYR254" s="165"/>
      <c r="FYS254" s="166"/>
      <c r="FYU254" s="164"/>
      <c r="FYV254" s="168"/>
      <c r="FYW254" s="168"/>
      <c r="FYX254" s="165"/>
      <c r="FYY254" s="165"/>
      <c r="FYZ254" s="165"/>
      <c r="FZA254" s="166"/>
      <c r="FZC254" s="164"/>
      <c r="FZD254" s="168"/>
      <c r="FZE254" s="168"/>
      <c r="FZF254" s="165"/>
      <c r="FZG254" s="165"/>
      <c r="FZH254" s="165"/>
      <c r="FZI254" s="166"/>
      <c r="FZK254" s="164"/>
      <c r="FZL254" s="168"/>
      <c r="FZM254" s="168"/>
      <c r="FZN254" s="165"/>
      <c r="FZO254" s="165"/>
      <c r="FZP254" s="165"/>
      <c r="FZQ254" s="166"/>
      <c r="FZS254" s="164"/>
      <c r="FZT254" s="168"/>
      <c r="FZU254" s="168"/>
      <c r="FZV254" s="165"/>
      <c r="FZW254" s="165"/>
      <c r="FZX254" s="165"/>
      <c r="FZY254" s="166"/>
      <c r="GAA254" s="164"/>
      <c r="GAB254" s="168"/>
      <c r="GAC254" s="168"/>
      <c r="GAD254" s="165"/>
      <c r="GAE254" s="165"/>
      <c r="GAF254" s="165"/>
      <c r="GAG254" s="166"/>
      <c r="GAI254" s="164"/>
      <c r="GAJ254" s="168"/>
      <c r="GAK254" s="168"/>
      <c r="GAL254" s="165"/>
      <c r="GAM254" s="165"/>
      <c r="GAN254" s="165"/>
      <c r="GAO254" s="166"/>
      <c r="GAQ254" s="164"/>
      <c r="GAR254" s="168"/>
      <c r="GAS254" s="168"/>
      <c r="GAT254" s="165"/>
      <c r="GAU254" s="165"/>
      <c r="GAV254" s="165"/>
      <c r="GAW254" s="166"/>
      <c r="GAY254" s="164"/>
      <c r="GAZ254" s="168"/>
      <c r="GBA254" s="168"/>
      <c r="GBB254" s="165"/>
      <c r="GBC254" s="165"/>
      <c r="GBD254" s="165"/>
      <c r="GBE254" s="166"/>
      <c r="GBG254" s="164"/>
      <c r="GBH254" s="168"/>
      <c r="GBI254" s="168"/>
      <c r="GBJ254" s="165"/>
      <c r="GBK254" s="165"/>
      <c r="GBL254" s="165"/>
      <c r="GBM254" s="166"/>
      <c r="GBO254" s="164"/>
      <c r="GBP254" s="168"/>
      <c r="GBQ254" s="168"/>
      <c r="GBR254" s="165"/>
      <c r="GBS254" s="165"/>
      <c r="GBT254" s="165"/>
      <c r="GBU254" s="166"/>
      <c r="GBW254" s="164"/>
      <c r="GBX254" s="168"/>
      <c r="GBY254" s="168"/>
      <c r="GBZ254" s="165"/>
      <c r="GCA254" s="165"/>
      <c r="GCB254" s="165"/>
      <c r="GCC254" s="166"/>
      <c r="GCE254" s="164"/>
      <c r="GCF254" s="168"/>
      <c r="GCG254" s="168"/>
      <c r="GCH254" s="165"/>
      <c r="GCI254" s="165"/>
      <c r="GCJ254" s="165"/>
      <c r="GCK254" s="166"/>
      <c r="GCM254" s="164"/>
      <c r="GCN254" s="168"/>
      <c r="GCO254" s="168"/>
      <c r="GCP254" s="165"/>
      <c r="GCQ254" s="165"/>
      <c r="GCR254" s="165"/>
      <c r="GCS254" s="166"/>
      <c r="GCU254" s="164"/>
      <c r="GCV254" s="168"/>
      <c r="GCW254" s="168"/>
      <c r="GCX254" s="165"/>
      <c r="GCY254" s="165"/>
      <c r="GCZ254" s="165"/>
      <c r="GDA254" s="166"/>
      <c r="GDC254" s="164"/>
      <c r="GDD254" s="168"/>
      <c r="GDE254" s="168"/>
      <c r="GDF254" s="165"/>
      <c r="GDG254" s="165"/>
      <c r="GDH254" s="165"/>
      <c r="GDI254" s="166"/>
      <c r="GDK254" s="164"/>
      <c r="GDL254" s="168"/>
      <c r="GDM254" s="168"/>
      <c r="GDN254" s="165"/>
      <c r="GDO254" s="165"/>
      <c r="GDP254" s="165"/>
      <c r="GDQ254" s="166"/>
      <c r="GDS254" s="164"/>
      <c r="GDT254" s="168"/>
      <c r="GDU254" s="168"/>
      <c r="GDV254" s="165"/>
      <c r="GDW254" s="165"/>
      <c r="GDX254" s="165"/>
      <c r="GDY254" s="166"/>
      <c r="GEA254" s="164"/>
      <c r="GEB254" s="168"/>
      <c r="GEC254" s="168"/>
      <c r="GED254" s="165"/>
      <c r="GEE254" s="165"/>
      <c r="GEF254" s="165"/>
      <c r="GEG254" s="166"/>
      <c r="GEI254" s="164"/>
      <c r="GEJ254" s="168"/>
      <c r="GEK254" s="168"/>
      <c r="GEL254" s="165"/>
      <c r="GEM254" s="165"/>
      <c r="GEN254" s="165"/>
      <c r="GEO254" s="166"/>
      <c r="GEQ254" s="164"/>
      <c r="GER254" s="168"/>
      <c r="GES254" s="168"/>
      <c r="GET254" s="165"/>
      <c r="GEU254" s="165"/>
      <c r="GEV254" s="165"/>
      <c r="GEW254" s="166"/>
      <c r="GEY254" s="164"/>
      <c r="GEZ254" s="168"/>
      <c r="GFA254" s="168"/>
      <c r="GFB254" s="165"/>
      <c r="GFC254" s="165"/>
      <c r="GFD254" s="165"/>
      <c r="GFE254" s="166"/>
      <c r="GFG254" s="164"/>
      <c r="GFH254" s="168"/>
      <c r="GFI254" s="168"/>
      <c r="GFJ254" s="165"/>
      <c r="GFK254" s="165"/>
      <c r="GFL254" s="165"/>
      <c r="GFM254" s="166"/>
      <c r="GFO254" s="164"/>
      <c r="GFP254" s="168"/>
      <c r="GFQ254" s="168"/>
      <c r="GFR254" s="165"/>
      <c r="GFS254" s="165"/>
      <c r="GFT254" s="165"/>
      <c r="GFU254" s="166"/>
      <c r="GFW254" s="164"/>
      <c r="GFX254" s="168"/>
      <c r="GFY254" s="168"/>
      <c r="GFZ254" s="165"/>
      <c r="GGA254" s="165"/>
      <c r="GGB254" s="165"/>
      <c r="GGC254" s="166"/>
      <c r="GGE254" s="164"/>
      <c r="GGF254" s="168"/>
      <c r="GGG254" s="168"/>
      <c r="GGH254" s="165"/>
      <c r="GGI254" s="165"/>
      <c r="GGJ254" s="165"/>
      <c r="GGK254" s="166"/>
      <c r="GGM254" s="164"/>
      <c r="GGN254" s="168"/>
      <c r="GGO254" s="168"/>
      <c r="GGP254" s="165"/>
      <c r="GGQ254" s="165"/>
      <c r="GGR254" s="165"/>
      <c r="GGS254" s="166"/>
      <c r="GGU254" s="164"/>
      <c r="GGV254" s="168"/>
      <c r="GGW254" s="168"/>
      <c r="GGX254" s="165"/>
      <c r="GGY254" s="165"/>
      <c r="GGZ254" s="165"/>
      <c r="GHA254" s="166"/>
      <c r="GHC254" s="164"/>
      <c r="GHD254" s="168"/>
      <c r="GHE254" s="168"/>
      <c r="GHF254" s="165"/>
      <c r="GHG254" s="165"/>
      <c r="GHH254" s="165"/>
      <c r="GHI254" s="166"/>
      <c r="GHK254" s="164"/>
      <c r="GHL254" s="168"/>
      <c r="GHM254" s="168"/>
      <c r="GHN254" s="165"/>
      <c r="GHO254" s="165"/>
      <c r="GHP254" s="165"/>
      <c r="GHQ254" s="166"/>
      <c r="GHS254" s="164"/>
      <c r="GHT254" s="168"/>
      <c r="GHU254" s="168"/>
      <c r="GHV254" s="165"/>
      <c r="GHW254" s="165"/>
      <c r="GHX254" s="165"/>
      <c r="GHY254" s="166"/>
      <c r="GIA254" s="164"/>
      <c r="GIB254" s="168"/>
      <c r="GIC254" s="168"/>
      <c r="GID254" s="165"/>
      <c r="GIE254" s="165"/>
      <c r="GIF254" s="165"/>
      <c r="GIG254" s="166"/>
      <c r="GII254" s="164"/>
      <c r="GIJ254" s="168"/>
      <c r="GIK254" s="168"/>
      <c r="GIL254" s="165"/>
      <c r="GIM254" s="165"/>
      <c r="GIN254" s="165"/>
      <c r="GIO254" s="166"/>
      <c r="GIQ254" s="164"/>
      <c r="GIR254" s="168"/>
      <c r="GIS254" s="168"/>
      <c r="GIT254" s="165"/>
      <c r="GIU254" s="165"/>
      <c r="GIV254" s="165"/>
      <c r="GIW254" s="166"/>
      <c r="GIY254" s="164"/>
      <c r="GIZ254" s="168"/>
      <c r="GJA254" s="168"/>
      <c r="GJB254" s="165"/>
      <c r="GJC254" s="165"/>
      <c r="GJD254" s="165"/>
      <c r="GJE254" s="166"/>
      <c r="GJG254" s="164"/>
      <c r="GJH254" s="168"/>
      <c r="GJI254" s="168"/>
      <c r="GJJ254" s="165"/>
      <c r="GJK254" s="165"/>
      <c r="GJL254" s="165"/>
      <c r="GJM254" s="166"/>
      <c r="GJO254" s="164"/>
      <c r="GJP254" s="168"/>
      <c r="GJQ254" s="168"/>
      <c r="GJR254" s="165"/>
      <c r="GJS254" s="165"/>
      <c r="GJT254" s="165"/>
      <c r="GJU254" s="166"/>
      <c r="GJW254" s="164"/>
      <c r="GJX254" s="168"/>
      <c r="GJY254" s="168"/>
      <c r="GJZ254" s="165"/>
      <c r="GKA254" s="165"/>
      <c r="GKB254" s="165"/>
      <c r="GKC254" s="166"/>
      <c r="GKE254" s="164"/>
      <c r="GKF254" s="168"/>
      <c r="GKG254" s="168"/>
      <c r="GKH254" s="165"/>
      <c r="GKI254" s="165"/>
      <c r="GKJ254" s="165"/>
      <c r="GKK254" s="166"/>
      <c r="GKM254" s="164"/>
      <c r="GKN254" s="168"/>
      <c r="GKO254" s="168"/>
      <c r="GKP254" s="165"/>
      <c r="GKQ254" s="165"/>
      <c r="GKR254" s="165"/>
      <c r="GKS254" s="166"/>
      <c r="GKU254" s="164"/>
      <c r="GKV254" s="168"/>
      <c r="GKW254" s="168"/>
      <c r="GKX254" s="165"/>
      <c r="GKY254" s="165"/>
      <c r="GKZ254" s="165"/>
      <c r="GLA254" s="166"/>
      <c r="GLC254" s="164"/>
      <c r="GLD254" s="168"/>
      <c r="GLE254" s="168"/>
      <c r="GLF254" s="165"/>
      <c r="GLG254" s="165"/>
      <c r="GLH254" s="165"/>
      <c r="GLI254" s="166"/>
      <c r="GLK254" s="164"/>
      <c r="GLL254" s="168"/>
      <c r="GLM254" s="168"/>
      <c r="GLN254" s="165"/>
      <c r="GLO254" s="165"/>
      <c r="GLP254" s="165"/>
      <c r="GLQ254" s="166"/>
      <c r="GLS254" s="164"/>
      <c r="GLT254" s="168"/>
      <c r="GLU254" s="168"/>
      <c r="GLV254" s="165"/>
      <c r="GLW254" s="165"/>
      <c r="GLX254" s="165"/>
      <c r="GLY254" s="166"/>
      <c r="GMA254" s="164"/>
      <c r="GMB254" s="168"/>
      <c r="GMC254" s="168"/>
      <c r="GMD254" s="165"/>
      <c r="GME254" s="165"/>
      <c r="GMF254" s="165"/>
      <c r="GMG254" s="166"/>
      <c r="GMI254" s="164"/>
      <c r="GMJ254" s="168"/>
      <c r="GMK254" s="168"/>
      <c r="GML254" s="165"/>
      <c r="GMM254" s="165"/>
      <c r="GMN254" s="165"/>
      <c r="GMO254" s="166"/>
      <c r="GMQ254" s="164"/>
      <c r="GMR254" s="168"/>
      <c r="GMS254" s="168"/>
      <c r="GMT254" s="165"/>
      <c r="GMU254" s="165"/>
      <c r="GMV254" s="165"/>
      <c r="GMW254" s="166"/>
      <c r="GMY254" s="164"/>
      <c r="GMZ254" s="168"/>
      <c r="GNA254" s="168"/>
      <c r="GNB254" s="165"/>
      <c r="GNC254" s="165"/>
      <c r="GND254" s="165"/>
      <c r="GNE254" s="166"/>
      <c r="GNG254" s="164"/>
      <c r="GNH254" s="168"/>
      <c r="GNI254" s="168"/>
      <c r="GNJ254" s="165"/>
      <c r="GNK254" s="165"/>
      <c r="GNL254" s="165"/>
      <c r="GNM254" s="166"/>
      <c r="GNO254" s="164"/>
      <c r="GNP254" s="168"/>
      <c r="GNQ254" s="168"/>
      <c r="GNR254" s="165"/>
      <c r="GNS254" s="165"/>
      <c r="GNT254" s="165"/>
      <c r="GNU254" s="166"/>
      <c r="GNW254" s="164"/>
      <c r="GNX254" s="168"/>
      <c r="GNY254" s="168"/>
      <c r="GNZ254" s="165"/>
      <c r="GOA254" s="165"/>
      <c r="GOB254" s="165"/>
      <c r="GOC254" s="166"/>
      <c r="GOE254" s="164"/>
      <c r="GOF254" s="168"/>
      <c r="GOG254" s="168"/>
      <c r="GOH254" s="165"/>
      <c r="GOI254" s="165"/>
      <c r="GOJ254" s="165"/>
      <c r="GOK254" s="166"/>
      <c r="GOM254" s="164"/>
      <c r="GON254" s="168"/>
      <c r="GOO254" s="168"/>
      <c r="GOP254" s="165"/>
      <c r="GOQ254" s="165"/>
      <c r="GOR254" s="165"/>
      <c r="GOS254" s="166"/>
      <c r="GOU254" s="164"/>
      <c r="GOV254" s="168"/>
      <c r="GOW254" s="168"/>
      <c r="GOX254" s="165"/>
      <c r="GOY254" s="165"/>
      <c r="GOZ254" s="165"/>
      <c r="GPA254" s="166"/>
      <c r="GPC254" s="164"/>
      <c r="GPD254" s="168"/>
      <c r="GPE254" s="168"/>
      <c r="GPF254" s="165"/>
      <c r="GPG254" s="165"/>
      <c r="GPH254" s="165"/>
      <c r="GPI254" s="166"/>
      <c r="GPK254" s="164"/>
      <c r="GPL254" s="168"/>
      <c r="GPM254" s="168"/>
      <c r="GPN254" s="165"/>
      <c r="GPO254" s="165"/>
      <c r="GPP254" s="165"/>
      <c r="GPQ254" s="166"/>
      <c r="GPS254" s="164"/>
      <c r="GPT254" s="168"/>
      <c r="GPU254" s="168"/>
      <c r="GPV254" s="165"/>
      <c r="GPW254" s="165"/>
      <c r="GPX254" s="165"/>
      <c r="GPY254" s="166"/>
      <c r="GQA254" s="164"/>
      <c r="GQB254" s="168"/>
      <c r="GQC254" s="168"/>
      <c r="GQD254" s="165"/>
      <c r="GQE254" s="165"/>
      <c r="GQF254" s="165"/>
      <c r="GQG254" s="166"/>
      <c r="GQI254" s="164"/>
      <c r="GQJ254" s="168"/>
      <c r="GQK254" s="168"/>
      <c r="GQL254" s="165"/>
      <c r="GQM254" s="165"/>
      <c r="GQN254" s="165"/>
      <c r="GQO254" s="166"/>
      <c r="GQQ254" s="164"/>
      <c r="GQR254" s="168"/>
      <c r="GQS254" s="168"/>
      <c r="GQT254" s="165"/>
      <c r="GQU254" s="165"/>
      <c r="GQV254" s="165"/>
      <c r="GQW254" s="166"/>
      <c r="GQY254" s="164"/>
      <c r="GQZ254" s="168"/>
      <c r="GRA254" s="168"/>
      <c r="GRB254" s="165"/>
      <c r="GRC254" s="165"/>
      <c r="GRD254" s="165"/>
      <c r="GRE254" s="166"/>
      <c r="GRG254" s="164"/>
      <c r="GRH254" s="168"/>
      <c r="GRI254" s="168"/>
      <c r="GRJ254" s="165"/>
      <c r="GRK254" s="165"/>
      <c r="GRL254" s="165"/>
      <c r="GRM254" s="166"/>
      <c r="GRO254" s="164"/>
      <c r="GRP254" s="168"/>
      <c r="GRQ254" s="168"/>
      <c r="GRR254" s="165"/>
      <c r="GRS254" s="165"/>
      <c r="GRT254" s="165"/>
      <c r="GRU254" s="166"/>
      <c r="GRW254" s="164"/>
      <c r="GRX254" s="168"/>
      <c r="GRY254" s="168"/>
      <c r="GRZ254" s="165"/>
      <c r="GSA254" s="165"/>
      <c r="GSB254" s="165"/>
      <c r="GSC254" s="166"/>
      <c r="GSE254" s="164"/>
      <c r="GSF254" s="168"/>
      <c r="GSG254" s="168"/>
      <c r="GSH254" s="165"/>
      <c r="GSI254" s="165"/>
      <c r="GSJ254" s="165"/>
      <c r="GSK254" s="166"/>
      <c r="GSM254" s="164"/>
      <c r="GSN254" s="168"/>
      <c r="GSO254" s="168"/>
      <c r="GSP254" s="165"/>
      <c r="GSQ254" s="165"/>
      <c r="GSR254" s="165"/>
      <c r="GSS254" s="166"/>
      <c r="GSU254" s="164"/>
      <c r="GSV254" s="168"/>
      <c r="GSW254" s="168"/>
      <c r="GSX254" s="165"/>
      <c r="GSY254" s="165"/>
      <c r="GSZ254" s="165"/>
      <c r="GTA254" s="166"/>
      <c r="GTC254" s="164"/>
      <c r="GTD254" s="168"/>
      <c r="GTE254" s="168"/>
      <c r="GTF254" s="165"/>
      <c r="GTG254" s="165"/>
      <c r="GTH254" s="165"/>
      <c r="GTI254" s="166"/>
      <c r="GTK254" s="164"/>
      <c r="GTL254" s="168"/>
      <c r="GTM254" s="168"/>
      <c r="GTN254" s="165"/>
      <c r="GTO254" s="165"/>
      <c r="GTP254" s="165"/>
      <c r="GTQ254" s="166"/>
      <c r="GTS254" s="164"/>
      <c r="GTT254" s="168"/>
      <c r="GTU254" s="168"/>
      <c r="GTV254" s="165"/>
      <c r="GTW254" s="165"/>
      <c r="GTX254" s="165"/>
      <c r="GTY254" s="166"/>
      <c r="GUA254" s="164"/>
      <c r="GUB254" s="168"/>
      <c r="GUC254" s="168"/>
      <c r="GUD254" s="165"/>
      <c r="GUE254" s="165"/>
      <c r="GUF254" s="165"/>
      <c r="GUG254" s="166"/>
      <c r="GUI254" s="164"/>
      <c r="GUJ254" s="168"/>
      <c r="GUK254" s="168"/>
      <c r="GUL254" s="165"/>
      <c r="GUM254" s="165"/>
      <c r="GUN254" s="165"/>
      <c r="GUO254" s="166"/>
      <c r="GUQ254" s="164"/>
      <c r="GUR254" s="168"/>
      <c r="GUS254" s="168"/>
      <c r="GUT254" s="165"/>
      <c r="GUU254" s="165"/>
      <c r="GUV254" s="165"/>
      <c r="GUW254" s="166"/>
      <c r="GUY254" s="164"/>
      <c r="GUZ254" s="168"/>
      <c r="GVA254" s="168"/>
      <c r="GVB254" s="165"/>
      <c r="GVC254" s="165"/>
      <c r="GVD254" s="165"/>
      <c r="GVE254" s="166"/>
      <c r="GVG254" s="164"/>
      <c r="GVH254" s="168"/>
      <c r="GVI254" s="168"/>
      <c r="GVJ254" s="165"/>
      <c r="GVK254" s="165"/>
      <c r="GVL254" s="165"/>
      <c r="GVM254" s="166"/>
      <c r="GVO254" s="164"/>
      <c r="GVP254" s="168"/>
      <c r="GVQ254" s="168"/>
      <c r="GVR254" s="165"/>
      <c r="GVS254" s="165"/>
      <c r="GVT254" s="165"/>
      <c r="GVU254" s="166"/>
      <c r="GVW254" s="164"/>
      <c r="GVX254" s="168"/>
      <c r="GVY254" s="168"/>
      <c r="GVZ254" s="165"/>
      <c r="GWA254" s="165"/>
      <c r="GWB254" s="165"/>
      <c r="GWC254" s="166"/>
      <c r="GWE254" s="164"/>
      <c r="GWF254" s="168"/>
      <c r="GWG254" s="168"/>
      <c r="GWH254" s="165"/>
      <c r="GWI254" s="165"/>
      <c r="GWJ254" s="165"/>
      <c r="GWK254" s="166"/>
      <c r="GWM254" s="164"/>
      <c r="GWN254" s="168"/>
      <c r="GWO254" s="168"/>
      <c r="GWP254" s="165"/>
      <c r="GWQ254" s="165"/>
      <c r="GWR254" s="165"/>
      <c r="GWS254" s="166"/>
      <c r="GWU254" s="164"/>
      <c r="GWV254" s="168"/>
      <c r="GWW254" s="168"/>
      <c r="GWX254" s="165"/>
      <c r="GWY254" s="165"/>
      <c r="GWZ254" s="165"/>
      <c r="GXA254" s="166"/>
      <c r="GXC254" s="164"/>
      <c r="GXD254" s="168"/>
      <c r="GXE254" s="168"/>
      <c r="GXF254" s="165"/>
      <c r="GXG254" s="165"/>
      <c r="GXH254" s="165"/>
      <c r="GXI254" s="166"/>
      <c r="GXK254" s="164"/>
      <c r="GXL254" s="168"/>
      <c r="GXM254" s="168"/>
      <c r="GXN254" s="165"/>
      <c r="GXO254" s="165"/>
      <c r="GXP254" s="165"/>
      <c r="GXQ254" s="166"/>
      <c r="GXS254" s="164"/>
      <c r="GXT254" s="168"/>
      <c r="GXU254" s="168"/>
      <c r="GXV254" s="165"/>
      <c r="GXW254" s="165"/>
      <c r="GXX254" s="165"/>
      <c r="GXY254" s="166"/>
      <c r="GYA254" s="164"/>
      <c r="GYB254" s="168"/>
      <c r="GYC254" s="168"/>
      <c r="GYD254" s="165"/>
      <c r="GYE254" s="165"/>
      <c r="GYF254" s="165"/>
      <c r="GYG254" s="166"/>
      <c r="GYI254" s="164"/>
      <c r="GYJ254" s="168"/>
      <c r="GYK254" s="168"/>
      <c r="GYL254" s="165"/>
      <c r="GYM254" s="165"/>
      <c r="GYN254" s="165"/>
      <c r="GYO254" s="166"/>
      <c r="GYQ254" s="164"/>
      <c r="GYR254" s="168"/>
      <c r="GYS254" s="168"/>
      <c r="GYT254" s="165"/>
      <c r="GYU254" s="165"/>
      <c r="GYV254" s="165"/>
      <c r="GYW254" s="166"/>
      <c r="GYY254" s="164"/>
      <c r="GYZ254" s="168"/>
      <c r="GZA254" s="168"/>
      <c r="GZB254" s="165"/>
      <c r="GZC254" s="165"/>
      <c r="GZD254" s="165"/>
      <c r="GZE254" s="166"/>
      <c r="GZG254" s="164"/>
      <c r="GZH254" s="168"/>
      <c r="GZI254" s="168"/>
      <c r="GZJ254" s="165"/>
      <c r="GZK254" s="165"/>
      <c r="GZL254" s="165"/>
      <c r="GZM254" s="166"/>
      <c r="GZO254" s="164"/>
      <c r="GZP254" s="168"/>
      <c r="GZQ254" s="168"/>
      <c r="GZR254" s="165"/>
      <c r="GZS254" s="165"/>
      <c r="GZT254" s="165"/>
      <c r="GZU254" s="166"/>
      <c r="GZW254" s="164"/>
      <c r="GZX254" s="168"/>
      <c r="GZY254" s="168"/>
      <c r="GZZ254" s="165"/>
      <c r="HAA254" s="165"/>
      <c r="HAB254" s="165"/>
      <c r="HAC254" s="166"/>
      <c r="HAE254" s="164"/>
      <c r="HAF254" s="168"/>
      <c r="HAG254" s="168"/>
      <c r="HAH254" s="165"/>
      <c r="HAI254" s="165"/>
      <c r="HAJ254" s="165"/>
      <c r="HAK254" s="166"/>
      <c r="HAM254" s="164"/>
      <c r="HAN254" s="168"/>
      <c r="HAO254" s="168"/>
      <c r="HAP254" s="165"/>
      <c r="HAQ254" s="165"/>
      <c r="HAR254" s="165"/>
      <c r="HAS254" s="166"/>
      <c r="HAU254" s="164"/>
      <c r="HAV254" s="168"/>
      <c r="HAW254" s="168"/>
      <c r="HAX254" s="165"/>
      <c r="HAY254" s="165"/>
      <c r="HAZ254" s="165"/>
      <c r="HBA254" s="166"/>
      <c r="HBC254" s="164"/>
      <c r="HBD254" s="168"/>
      <c r="HBE254" s="168"/>
      <c r="HBF254" s="165"/>
      <c r="HBG254" s="165"/>
      <c r="HBH254" s="165"/>
      <c r="HBI254" s="166"/>
      <c r="HBK254" s="164"/>
      <c r="HBL254" s="168"/>
      <c r="HBM254" s="168"/>
      <c r="HBN254" s="165"/>
      <c r="HBO254" s="165"/>
      <c r="HBP254" s="165"/>
      <c r="HBQ254" s="166"/>
      <c r="HBS254" s="164"/>
      <c r="HBT254" s="168"/>
      <c r="HBU254" s="168"/>
      <c r="HBV254" s="165"/>
      <c r="HBW254" s="165"/>
      <c r="HBX254" s="165"/>
      <c r="HBY254" s="166"/>
      <c r="HCA254" s="164"/>
      <c r="HCB254" s="168"/>
      <c r="HCC254" s="168"/>
      <c r="HCD254" s="165"/>
      <c r="HCE254" s="165"/>
      <c r="HCF254" s="165"/>
      <c r="HCG254" s="166"/>
      <c r="HCI254" s="164"/>
      <c r="HCJ254" s="168"/>
      <c r="HCK254" s="168"/>
      <c r="HCL254" s="165"/>
      <c r="HCM254" s="165"/>
      <c r="HCN254" s="165"/>
      <c r="HCO254" s="166"/>
      <c r="HCQ254" s="164"/>
      <c r="HCR254" s="168"/>
      <c r="HCS254" s="168"/>
      <c r="HCT254" s="165"/>
      <c r="HCU254" s="165"/>
      <c r="HCV254" s="165"/>
      <c r="HCW254" s="166"/>
      <c r="HCY254" s="164"/>
      <c r="HCZ254" s="168"/>
      <c r="HDA254" s="168"/>
      <c r="HDB254" s="165"/>
      <c r="HDC254" s="165"/>
      <c r="HDD254" s="165"/>
      <c r="HDE254" s="166"/>
      <c r="HDG254" s="164"/>
      <c r="HDH254" s="168"/>
      <c r="HDI254" s="168"/>
      <c r="HDJ254" s="165"/>
      <c r="HDK254" s="165"/>
      <c r="HDL254" s="165"/>
      <c r="HDM254" s="166"/>
      <c r="HDO254" s="164"/>
      <c r="HDP254" s="168"/>
      <c r="HDQ254" s="168"/>
      <c r="HDR254" s="165"/>
      <c r="HDS254" s="165"/>
      <c r="HDT254" s="165"/>
      <c r="HDU254" s="166"/>
      <c r="HDW254" s="164"/>
      <c r="HDX254" s="168"/>
      <c r="HDY254" s="168"/>
      <c r="HDZ254" s="165"/>
      <c r="HEA254" s="165"/>
      <c r="HEB254" s="165"/>
      <c r="HEC254" s="166"/>
      <c r="HEE254" s="164"/>
      <c r="HEF254" s="168"/>
      <c r="HEG254" s="168"/>
      <c r="HEH254" s="165"/>
      <c r="HEI254" s="165"/>
      <c r="HEJ254" s="165"/>
      <c r="HEK254" s="166"/>
      <c r="HEM254" s="164"/>
      <c r="HEN254" s="168"/>
      <c r="HEO254" s="168"/>
      <c r="HEP254" s="165"/>
      <c r="HEQ254" s="165"/>
      <c r="HER254" s="165"/>
      <c r="HES254" s="166"/>
      <c r="HEU254" s="164"/>
      <c r="HEV254" s="168"/>
      <c r="HEW254" s="168"/>
      <c r="HEX254" s="165"/>
      <c r="HEY254" s="165"/>
      <c r="HEZ254" s="165"/>
      <c r="HFA254" s="166"/>
      <c r="HFC254" s="164"/>
      <c r="HFD254" s="168"/>
      <c r="HFE254" s="168"/>
      <c r="HFF254" s="165"/>
      <c r="HFG254" s="165"/>
      <c r="HFH254" s="165"/>
      <c r="HFI254" s="166"/>
      <c r="HFK254" s="164"/>
      <c r="HFL254" s="168"/>
      <c r="HFM254" s="168"/>
      <c r="HFN254" s="165"/>
      <c r="HFO254" s="165"/>
      <c r="HFP254" s="165"/>
      <c r="HFQ254" s="166"/>
      <c r="HFS254" s="164"/>
      <c r="HFT254" s="168"/>
      <c r="HFU254" s="168"/>
      <c r="HFV254" s="165"/>
      <c r="HFW254" s="165"/>
      <c r="HFX254" s="165"/>
      <c r="HFY254" s="166"/>
      <c r="HGA254" s="164"/>
      <c r="HGB254" s="168"/>
      <c r="HGC254" s="168"/>
      <c r="HGD254" s="165"/>
      <c r="HGE254" s="165"/>
      <c r="HGF254" s="165"/>
      <c r="HGG254" s="166"/>
      <c r="HGI254" s="164"/>
      <c r="HGJ254" s="168"/>
      <c r="HGK254" s="168"/>
      <c r="HGL254" s="165"/>
      <c r="HGM254" s="165"/>
      <c r="HGN254" s="165"/>
      <c r="HGO254" s="166"/>
      <c r="HGQ254" s="164"/>
      <c r="HGR254" s="168"/>
      <c r="HGS254" s="168"/>
      <c r="HGT254" s="165"/>
      <c r="HGU254" s="165"/>
      <c r="HGV254" s="165"/>
      <c r="HGW254" s="166"/>
      <c r="HGY254" s="164"/>
      <c r="HGZ254" s="168"/>
      <c r="HHA254" s="168"/>
      <c r="HHB254" s="165"/>
      <c r="HHC254" s="165"/>
      <c r="HHD254" s="165"/>
      <c r="HHE254" s="166"/>
      <c r="HHG254" s="164"/>
      <c r="HHH254" s="168"/>
      <c r="HHI254" s="168"/>
      <c r="HHJ254" s="165"/>
      <c r="HHK254" s="165"/>
      <c r="HHL254" s="165"/>
      <c r="HHM254" s="166"/>
      <c r="HHO254" s="164"/>
      <c r="HHP254" s="168"/>
      <c r="HHQ254" s="168"/>
      <c r="HHR254" s="165"/>
      <c r="HHS254" s="165"/>
      <c r="HHT254" s="165"/>
      <c r="HHU254" s="166"/>
      <c r="HHW254" s="164"/>
      <c r="HHX254" s="168"/>
      <c r="HHY254" s="168"/>
      <c r="HHZ254" s="165"/>
      <c r="HIA254" s="165"/>
      <c r="HIB254" s="165"/>
      <c r="HIC254" s="166"/>
      <c r="HIE254" s="164"/>
      <c r="HIF254" s="168"/>
      <c r="HIG254" s="168"/>
      <c r="HIH254" s="165"/>
      <c r="HII254" s="165"/>
      <c r="HIJ254" s="165"/>
      <c r="HIK254" s="166"/>
      <c r="HIM254" s="164"/>
      <c r="HIN254" s="168"/>
      <c r="HIO254" s="168"/>
      <c r="HIP254" s="165"/>
      <c r="HIQ254" s="165"/>
      <c r="HIR254" s="165"/>
      <c r="HIS254" s="166"/>
      <c r="HIU254" s="164"/>
      <c r="HIV254" s="168"/>
      <c r="HIW254" s="168"/>
      <c r="HIX254" s="165"/>
      <c r="HIY254" s="165"/>
      <c r="HIZ254" s="165"/>
      <c r="HJA254" s="166"/>
      <c r="HJC254" s="164"/>
      <c r="HJD254" s="168"/>
      <c r="HJE254" s="168"/>
      <c r="HJF254" s="165"/>
      <c r="HJG254" s="165"/>
      <c r="HJH254" s="165"/>
      <c r="HJI254" s="166"/>
      <c r="HJK254" s="164"/>
      <c r="HJL254" s="168"/>
      <c r="HJM254" s="168"/>
      <c r="HJN254" s="165"/>
      <c r="HJO254" s="165"/>
      <c r="HJP254" s="165"/>
      <c r="HJQ254" s="166"/>
      <c r="HJS254" s="164"/>
      <c r="HJT254" s="168"/>
      <c r="HJU254" s="168"/>
      <c r="HJV254" s="165"/>
      <c r="HJW254" s="165"/>
      <c r="HJX254" s="165"/>
      <c r="HJY254" s="166"/>
      <c r="HKA254" s="164"/>
      <c r="HKB254" s="168"/>
      <c r="HKC254" s="168"/>
      <c r="HKD254" s="165"/>
      <c r="HKE254" s="165"/>
      <c r="HKF254" s="165"/>
      <c r="HKG254" s="166"/>
      <c r="HKI254" s="164"/>
      <c r="HKJ254" s="168"/>
      <c r="HKK254" s="168"/>
      <c r="HKL254" s="165"/>
      <c r="HKM254" s="165"/>
      <c r="HKN254" s="165"/>
      <c r="HKO254" s="166"/>
      <c r="HKQ254" s="164"/>
      <c r="HKR254" s="168"/>
      <c r="HKS254" s="168"/>
      <c r="HKT254" s="165"/>
      <c r="HKU254" s="165"/>
      <c r="HKV254" s="165"/>
      <c r="HKW254" s="166"/>
      <c r="HKY254" s="164"/>
      <c r="HKZ254" s="168"/>
      <c r="HLA254" s="168"/>
      <c r="HLB254" s="165"/>
      <c r="HLC254" s="165"/>
      <c r="HLD254" s="165"/>
      <c r="HLE254" s="166"/>
      <c r="HLG254" s="164"/>
      <c r="HLH254" s="168"/>
      <c r="HLI254" s="168"/>
      <c r="HLJ254" s="165"/>
      <c r="HLK254" s="165"/>
      <c r="HLL254" s="165"/>
      <c r="HLM254" s="166"/>
      <c r="HLO254" s="164"/>
      <c r="HLP254" s="168"/>
      <c r="HLQ254" s="168"/>
      <c r="HLR254" s="165"/>
      <c r="HLS254" s="165"/>
      <c r="HLT254" s="165"/>
      <c r="HLU254" s="166"/>
      <c r="HLW254" s="164"/>
      <c r="HLX254" s="168"/>
      <c r="HLY254" s="168"/>
      <c r="HLZ254" s="165"/>
      <c r="HMA254" s="165"/>
      <c r="HMB254" s="165"/>
      <c r="HMC254" s="166"/>
      <c r="HME254" s="164"/>
      <c r="HMF254" s="168"/>
      <c r="HMG254" s="168"/>
      <c r="HMH254" s="165"/>
      <c r="HMI254" s="165"/>
      <c r="HMJ254" s="165"/>
      <c r="HMK254" s="166"/>
      <c r="HMM254" s="164"/>
      <c r="HMN254" s="168"/>
      <c r="HMO254" s="168"/>
      <c r="HMP254" s="165"/>
      <c r="HMQ254" s="165"/>
      <c r="HMR254" s="165"/>
      <c r="HMS254" s="166"/>
      <c r="HMU254" s="164"/>
      <c r="HMV254" s="168"/>
      <c r="HMW254" s="168"/>
      <c r="HMX254" s="165"/>
      <c r="HMY254" s="165"/>
      <c r="HMZ254" s="165"/>
      <c r="HNA254" s="166"/>
      <c r="HNC254" s="164"/>
      <c r="HND254" s="168"/>
      <c r="HNE254" s="168"/>
      <c r="HNF254" s="165"/>
      <c r="HNG254" s="165"/>
      <c r="HNH254" s="165"/>
      <c r="HNI254" s="166"/>
      <c r="HNK254" s="164"/>
      <c r="HNL254" s="168"/>
      <c r="HNM254" s="168"/>
      <c r="HNN254" s="165"/>
      <c r="HNO254" s="165"/>
      <c r="HNP254" s="165"/>
      <c r="HNQ254" s="166"/>
      <c r="HNS254" s="164"/>
      <c r="HNT254" s="168"/>
      <c r="HNU254" s="168"/>
      <c r="HNV254" s="165"/>
      <c r="HNW254" s="165"/>
      <c r="HNX254" s="165"/>
      <c r="HNY254" s="166"/>
      <c r="HOA254" s="164"/>
      <c r="HOB254" s="168"/>
      <c r="HOC254" s="168"/>
      <c r="HOD254" s="165"/>
      <c r="HOE254" s="165"/>
      <c r="HOF254" s="165"/>
      <c r="HOG254" s="166"/>
      <c r="HOI254" s="164"/>
      <c r="HOJ254" s="168"/>
      <c r="HOK254" s="168"/>
      <c r="HOL254" s="165"/>
      <c r="HOM254" s="165"/>
      <c r="HON254" s="165"/>
      <c r="HOO254" s="166"/>
      <c r="HOQ254" s="164"/>
      <c r="HOR254" s="168"/>
      <c r="HOS254" s="168"/>
      <c r="HOT254" s="165"/>
      <c r="HOU254" s="165"/>
      <c r="HOV254" s="165"/>
      <c r="HOW254" s="166"/>
      <c r="HOY254" s="164"/>
      <c r="HOZ254" s="168"/>
      <c r="HPA254" s="168"/>
      <c r="HPB254" s="165"/>
      <c r="HPC254" s="165"/>
      <c r="HPD254" s="165"/>
      <c r="HPE254" s="166"/>
      <c r="HPG254" s="164"/>
      <c r="HPH254" s="168"/>
      <c r="HPI254" s="168"/>
      <c r="HPJ254" s="165"/>
      <c r="HPK254" s="165"/>
      <c r="HPL254" s="165"/>
      <c r="HPM254" s="166"/>
      <c r="HPO254" s="164"/>
      <c r="HPP254" s="168"/>
      <c r="HPQ254" s="168"/>
      <c r="HPR254" s="165"/>
      <c r="HPS254" s="165"/>
      <c r="HPT254" s="165"/>
      <c r="HPU254" s="166"/>
      <c r="HPW254" s="164"/>
      <c r="HPX254" s="168"/>
      <c r="HPY254" s="168"/>
      <c r="HPZ254" s="165"/>
      <c r="HQA254" s="165"/>
      <c r="HQB254" s="165"/>
      <c r="HQC254" s="166"/>
      <c r="HQE254" s="164"/>
      <c r="HQF254" s="168"/>
      <c r="HQG254" s="168"/>
      <c r="HQH254" s="165"/>
      <c r="HQI254" s="165"/>
      <c r="HQJ254" s="165"/>
      <c r="HQK254" s="166"/>
      <c r="HQM254" s="164"/>
      <c r="HQN254" s="168"/>
      <c r="HQO254" s="168"/>
      <c r="HQP254" s="165"/>
      <c r="HQQ254" s="165"/>
      <c r="HQR254" s="165"/>
      <c r="HQS254" s="166"/>
      <c r="HQU254" s="164"/>
      <c r="HQV254" s="168"/>
      <c r="HQW254" s="168"/>
      <c r="HQX254" s="165"/>
      <c r="HQY254" s="165"/>
      <c r="HQZ254" s="165"/>
      <c r="HRA254" s="166"/>
      <c r="HRC254" s="164"/>
      <c r="HRD254" s="168"/>
      <c r="HRE254" s="168"/>
      <c r="HRF254" s="165"/>
      <c r="HRG254" s="165"/>
      <c r="HRH254" s="165"/>
      <c r="HRI254" s="166"/>
      <c r="HRK254" s="164"/>
      <c r="HRL254" s="168"/>
      <c r="HRM254" s="168"/>
      <c r="HRN254" s="165"/>
      <c r="HRO254" s="165"/>
      <c r="HRP254" s="165"/>
      <c r="HRQ254" s="166"/>
      <c r="HRS254" s="164"/>
      <c r="HRT254" s="168"/>
      <c r="HRU254" s="168"/>
      <c r="HRV254" s="165"/>
      <c r="HRW254" s="165"/>
      <c r="HRX254" s="165"/>
      <c r="HRY254" s="166"/>
      <c r="HSA254" s="164"/>
      <c r="HSB254" s="168"/>
      <c r="HSC254" s="168"/>
      <c r="HSD254" s="165"/>
      <c r="HSE254" s="165"/>
      <c r="HSF254" s="165"/>
      <c r="HSG254" s="166"/>
      <c r="HSI254" s="164"/>
      <c r="HSJ254" s="168"/>
      <c r="HSK254" s="168"/>
      <c r="HSL254" s="165"/>
      <c r="HSM254" s="165"/>
      <c r="HSN254" s="165"/>
      <c r="HSO254" s="166"/>
      <c r="HSQ254" s="164"/>
      <c r="HSR254" s="168"/>
      <c r="HSS254" s="168"/>
      <c r="HST254" s="165"/>
      <c r="HSU254" s="165"/>
      <c r="HSV254" s="165"/>
      <c r="HSW254" s="166"/>
      <c r="HSY254" s="164"/>
      <c r="HSZ254" s="168"/>
      <c r="HTA254" s="168"/>
      <c r="HTB254" s="165"/>
      <c r="HTC254" s="165"/>
      <c r="HTD254" s="165"/>
      <c r="HTE254" s="166"/>
      <c r="HTG254" s="164"/>
      <c r="HTH254" s="168"/>
      <c r="HTI254" s="168"/>
      <c r="HTJ254" s="165"/>
      <c r="HTK254" s="165"/>
      <c r="HTL254" s="165"/>
      <c r="HTM254" s="166"/>
      <c r="HTO254" s="164"/>
      <c r="HTP254" s="168"/>
      <c r="HTQ254" s="168"/>
      <c r="HTR254" s="165"/>
      <c r="HTS254" s="165"/>
      <c r="HTT254" s="165"/>
      <c r="HTU254" s="166"/>
      <c r="HTW254" s="164"/>
      <c r="HTX254" s="168"/>
      <c r="HTY254" s="168"/>
      <c r="HTZ254" s="165"/>
      <c r="HUA254" s="165"/>
      <c r="HUB254" s="165"/>
      <c r="HUC254" s="166"/>
      <c r="HUE254" s="164"/>
      <c r="HUF254" s="168"/>
      <c r="HUG254" s="168"/>
      <c r="HUH254" s="165"/>
      <c r="HUI254" s="165"/>
      <c r="HUJ254" s="165"/>
      <c r="HUK254" s="166"/>
      <c r="HUM254" s="164"/>
      <c r="HUN254" s="168"/>
      <c r="HUO254" s="168"/>
      <c r="HUP254" s="165"/>
      <c r="HUQ254" s="165"/>
      <c r="HUR254" s="165"/>
      <c r="HUS254" s="166"/>
      <c r="HUU254" s="164"/>
      <c r="HUV254" s="168"/>
      <c r="HUW254" s="168"/>
      <c r="HUX254" s="165"/>
      <c r="HUY254" s="165"/>
      <c r="HUZ254" s="165"/>
      <c r="HVA254" s="166"/>
      <c r="HVC254" s="164"/>
      <c r="HVD254" s="168"/>
      <c r="HVE254" s="168"/>
      <c r="HVF254" s="165"/>
      <c r="HVG254" s="165"/>
      <c r="HVH254" s="165"/>
      <c r="HVI254" s="166"/>
      <c r="HVK254" s="164"/>
      <c r="HVL254" s="168"/>
      <c r="HVM254" s="168"/>
      <c r="HVN254" s="165"/>
      <c r="HVO254" s="165"/>
      <c r="HVP254" s="165"/>
      <c r="HVQ254" s="166"/>
      <c r="HVS254" s="164"/>
      <c r="HVT254" s="168"/>
      <c r="HVU254" s="168"/>
      <c r="HVV254" s="165"/>
      <c r="HVW254" s="165"/>
      <c r="HVX254" s="165"/>
      <c r="HVY254" s="166"/>
      <c r="HWA254" s="164"/>
      <c r="HWB254" s="168"/>
      <c r="HWC254" s="168"/>
      <c r="HWD254" s="165"/>
      <c r="HWE254" s="165"/>
      <c r="HWF254" s="165"/>
      <c r="HWG254" s="166"/>
      <c r="HWI254" s="164"/>
      <c r="HWJ254" s="168"/>
      <c r="HWK254" s="168"/>
      <c r="HWL254" s="165"/>
      <c r="HWM254" s="165"/>
      <c r="HWN254" s="165"/>
      <c r="HWO254" s="166"/>
      <c r="HWQ254" s="164"/>
      <c r="HWR254" s="168"/>
      <c r="HWS254" s="168"/>
      <c r="HWT254" s="165"/>
      <c r="HWU254" s="165"/>
      <c r="HWV254" s="165"/>
      <c r="HWW254" s="166"/>
      <c r="HWY254" s="164"/>
      <c r="HWZ254" s="168"/>
      <c r="HXA254" s="168"/>
      <c r="HXB254" s="165"/>
      <c r="HXC254" s="165"/>
      <c r="HXD254" s="165"/>
      <c r="HXE254" s="166"/>
      <c r="HXG254" s="164"/>
      <c r="HXH254" s="168"/>
      <c r="HXI254" s="168"/>
      <c r="HXJ254" s="165"/>
      <c r="HXK254" s="165"/>
      <c r="HXL254" s="165"/>
      <c r="HXM254" s="166"/>
      <c r="HXO254" s="164"/>
      <c r="HXP254" s="168"/>
      <c r="HXQ254" s="168"/>
      <c r="HXR254" s="165"/>
      <c r="HXS254" s="165"/>
      <c r="HXT254" s="165"/>
      <c r="HXU254" s="166"/>
      <c r="HXW254" s="164"/>
      <c r="HXX254" s="168"/>
      <c r="HXY254" s="168"/>
      <c r="HXZ254" s="165"/>
      <c r="HYA254" s="165"/>
      <c r="HYB254" s="165"/>
      <c r="HYC254" s="166"/>
      <c r="HYE254" s="164"/>
      <c r="HYF254" s="168"/>
      <c r="HYG254" s="168"/>
      <c r="HYH254" s="165"/>
      <c r="HYI254" s="165"/>
      <c r="HYJ254" s="165"/>
      <c r="HYK254" s="166"/>
      <c r="HYM254" s="164"/>
      <c r="HYN254" s="168"/>
      <c r="HYO254" s="168"/>
      <c r="HYP254" s="165"/>
      <c r="HYQ254" s="165"/>
      <c r="HYR254" s="165"/>
      <c r="HYS254" s="166"/>
      <c r="HYU254" s="164"/>
      <c r="HYV254" s="168"/>
      <c r="HYW254" s="168"/>
      <c r="HYX254" s="165"/>
      <c r="HYY254" s="165"/>
      <c r="HYZ254" s="165"/>
      <c r="HZA254" s="166"/>
      <c r="HZC254" s="164"/>
      <c r="HZD254" s="168"/>
      <c r="HZE254" s="168"/>
      <c r="HZF254" s="165"/>
      <c r="HZG254" s="165"/>
      <c r="HZH254" s="165"/>
      <c r="HZI254" s="166"/>
      <c r="HZK254" s="164"/>
      <c r="HZL254" s="168"/>
      <c r="HZM254" s="168"/>
      <c r="HZN254" s="165"/>
      <c r="HZO254" s="165"/>
      <c r="HZP254" s="165"/>
      <c r="HZQ254" s="166"/>
      <c r="HZS254" s="164"/>
      <c r="HZT254" s="168"/>
      <c r="HZU254" s="168"/>
      <c r="HZV254" s="165"/>
      <c r="HZW254" s="165"/>
      <c r="HZX254" s="165"/>
      <c r="HZY254" s="166"/>
      <c r="IAA254" s="164"/>
      <c r="IAB254" s="168"/>
      <c r="IAC254" s="168"/>
      <c r="IAD254" s="165"/>
      <c r="IAE254" s="165"/>
      <c r="IAF254" s="165"/>
      <c r="IAG254" s="166"/>
      <c r="IAI254" s="164"/>
      <c r="IAJ254" s="168"/>
      <c r="IAK254" s="168"/>
      <c r="IAL254" s="165"/>
      <c r="IAM254" s="165"/>
      <c r="IAN254" s="165"/>
      <c r="IAO254" s="166"/>
      <c r="IAQ254" s="164"/>
      <c r="IAR254" s="168"/>
      <c r="IAS254" s="168"/>
      <c r="IAT254" s="165"/>
      <c r="IAU254" s="165"/>
      <c r="IAV254" s="165"/>
      <c r="IAW254" s="166"/>
      <c r="IAY254" s="164"/>
      <c r="IAZ254" s="168"/>
      <c r="IBA254" s="168"/>
      <c r="IBB254" s="165"/>
      <c r="IBC254" s="165"/>
      <c r="IBD254" s="165"/>
      <c r="IBE254" s="166"/>
      <c r="IBG254" s="164"/>
      <c r="IBH254" s="168"/>
      <c r="IBI254" s="168"/>
      <c r="IBJ254" s="165"/>
      <c r="IBK254" s="165"/>
      <c r="IBL254" s="165"/>
      <c r="IBM254" s="166"/>
      <c r="IBO254" s="164"/>
      <c r="IBP254" s="168"/>
      <c r="IBQ254" s="168"/>
      <c r="IBR254" s="165"/>
      <c r="IBS254" s="165"/>
      <c r="IBT254" s="165"/>
      <c r="IBU254" s="166"/>
      <c r="IBW254" s="164"/>
      <c r="IBX254" s="168"/>
      <c r="IBY254" s="168"/>
      <c r="IBZ254" s="165"/>
      <c r="ICA254" s="165"/>
      <c r="ICB254" s="165"/>
      <c r="ICC254" s="166"/>
      <c r="ICE254" s="164"/>
      <c r="ICF254" s="168"/>
      <c r="ICG254" s="168"/>
      <c r="ICH254" s="165"/>
      <c r="ICI254" s="165"/>
      <c r="ICJ254" s="165"/>
      <c r="ICK254" s="166"/>
      <c r="ICM254" s="164"/>
      <c r="ICN254" s="168"/>
      <c r="ICO254" s="168"/>
      <c r="ICP254" s="165"/>
      <c r="ICQ254" s="165"/>
      <c r="ICR254" s="165"/>
      <c r="ICS254" s="166"/>
      <c r="ICU254" s="164"/>
      <c r="ICV254" s="168"/>
      <c r="ICW254" s="168"/>
      <c r="ICX254" s="165"/>
      <c r="ICY254" s="165"/>
      <c r="ICZ254" s="165"/>
      <c r="IDA254" s="166"/>
      <c r="IDC254" s="164"/>
      <c r="IDD254" s="168"/>
      <c r="IDE254" s="168"/>
      <c r="IDF254" s="165"/>
      <c r="IDG254" s="165"/>
      <c r="IDH254" s="165"/>
      <c r="IDI254" s="166"/>
      <c r="IDK254" s="164"/>
      <c r="IDL254" s="168"/>
      <c r="IDM254" s="168"/>
      <c r="IDN254" s="165"/>
      <c r="IDO254" s="165"/>
      <c r="IDP254" s="165"/>
      <c r="IDQ254" s="166"/>
      <c r="IDS254" s="164"/>
      <c r="IDT254" s="168"/>
      <c r="IDU254" s="168"/>
      <c r="IDV254" s="165"/>
      <c r="IDW254" s="165"/>
      <c r="IDX254" s="165"/>
      <c r="IDY254" s="166"/>
      <c r="IEA254" s="164"/>
      <c r="IEB254" s="168"/>
      <c r="IEC254" s="168"/>
      <c r="IED254" s="165"/>
      <c r="IEE254" s="165"/>
      <c r="IEF254" s="165"/>
      <c r="IEG254" s="166"/>
      <c r="IEI254" s="164"/>
      <c r="IEJ254" s="168"/>
      <c r="IEK254" s="168"/>
      <c r="IEL254" s="165"/>
      <c r="IEM254" s="165"/>
      <c r="IEN254" s="165"/>
      <c r="IEO254" s="166"/>
      <c r="IEQ254" s="164"/>
      <c r="IER254" s="168"/>
      <c r="IES254" s="168"/>
      <c r="IET254" s="165"/>
      <c r="IEU254" s="165"/>
      <c r="IEV254" s="165"/>
      <c r="IEW254" s="166"/>
      <c r="IEY254" s="164"/>
      <c r="IEZ254" s="168"/>
      <c r="IFA254" s="168"/>
      <c r="IFB254" s="165"/>
      <c r="IFC254" s="165"/>
      <c r="IFD254" s="165"/>
      <c r="IFE254" s="166"/>
      <c r="IFG254" s="164"/>
      <c r="IFH254" s="168"/>
      <c r="IFI254" s="168"/>
      <c r="IFJ254" s="165"/>
      <c r="IFK254" s="165"/>
      <c r="IFL254" s="165"/>
      <c r="IFM254" s="166"/>
      <c r="IFO254" s="164"/>
      <c r="IFP254" s="168"/>
      <c r="IFQ254" s="168"/>
      <c r="IFR254" s="165"/>
      <c r="IFS254" s="165"/>
      <c r="IFT254" s="165"/>
      <c r="IFU254" s="166"/>
      <c r="IFW254" s="164"/>
      <c r="IFX254" s="168"/>
      <c r="IFY254" s="168"/>
      <c r="IFZ254" s="165"/>
      <c r="IGA254" s="165"/>
      <c r="IGB254" s="165"/>
      <c r="IGC254" s="166"/>
      <c r="IGE254" s="164"/>
      <c r="IGF254" s="168"/>
      <c r="IGG254" s="168"/>
      <c r="IGH254" s="165"/>
      <c r="IGI254" s="165"/>
      <c r="IGJ254" s="165"/>
      <c r="IGK254" s="166"/>
      <c r="IGM254" s="164"/>
      <c r="IGN254" s="168"/>
      <c r="IGO254" s="168"/>
      <c r="IGP254" s="165"/>
      <c r="IGQ254" s="165"/>
      <c r="IGR254" s="165"/>
      <c r="IGS254" s="166"/>
      <c r="IGU254" s="164"/>
      <c r="IGV254" s="168"/>
      <c r="IGW254" s="168"/>
      <c r="IGX254" s="165"/>
      <c r="IGY254" s="165"/>
      <c r="IGZ254" s="165"/>
      <c r="IHA254" s="166"/>
      <c r="IHC254" s="164"/>
      <c r="IHD254" s="168"/>
      <c r="IHE254" s="168"/>
      <c r="IHF254" s="165"/>
      <c r="IHG254" s="165"/>
      <c r="IHH254" s="165"/>
      <c r="IHI254" s="166"/>
      <c r="IHK254" s="164"/>
      <c r="IHL254" s="168"/>
      <c r="IHM254" s="168"/>
      <c r="IHN254" s="165"/>
      <c r="IHO254" s="165"/>
      <c r="IHP254" s="165"/>
      <c r="IHQ254" s="166"/>
      <c r="IHS254" s="164"/>
      <c r="IHT254" s="168"/>
      <c r="IHU254" s="168"/>
      <c r="IHV254" s="165"/>
      <c r="IHW254" s="165"/>
      <c r="IHX254" s="165"/>
      <c r="IHY254" s="166"/>
      <c r="IIA254" s="164"/>
      <c r="IIB254" s="168"/>
      <c r="IIC254" s="168"/>
      <c r="IID254" s="165"/>
      <c r="IIE254" s="165"/>
      <c r="IIF254" s="165"/>
      <c r="IIG254" s="166"/>
      <c r="III254" s="164"/>
      <c r="IIJ254" s="168"/>
      <c r="IIK254" s="168"/>
      <c r="IIL254" s="165"/>
      <c r="IIM254" s="165"/>
      <c r="IIN254" s="165"/>
      <c r="IIO254" s="166"/>
      <c r="IIQ254" s="164"/>
      <c r="IIR254" s="168"/>
      <c r="IIS254" s="168"/>
      <c r="IIT254" s="165"/>
      <c r="IIU254" s="165"/>
      <c r="IIV254" s="165"/>
      <c r="IIW254" s="166"/>
      <c r="IIY254" s="164"/>
      <c r="IIZ254" s="168"/>
      <c r="IJA254" s="168"/>
      <c r="IJB254" s="165"/>
      <c r="IJC254" s="165"/>
      <c r="IJD254" s="165"/>
      <c r="IJE254" s="166"/>
      <c r="IJG254" s="164"/>
      <c r="IJH254" s="168"/>
      <c r="IJI254" s="168"/>
      <c r="IJJ254" s="165"/>
      <c r="IJK254" s="165"/>
      <c r="IJL254" s="165"/>
      <c r="IJM254" s="166"/>
      <c r="IJO254" s="164"/>
      <c r="IJP254" s="168"/>
      <c r="IJQ254" s="168"/>
      <c r="IJR254" s="165"/>
      <c r="IJS254" s="165"/>
      <c r="IJT254" s="165"/>
      <c r="IJU254" s="166"/>
      <c r="IJW254" s="164"/>
      <c r="IJX254" s="168"/>
      <c r="IJY254" s="168"/>
      <c r="IJZ254" s="165"/>
      <c r="IKA254" s="165"/>
      <c r="IKB254" s="165"/>
      <c r="IKC254" s="166"/>
      <c r="IKE254" s="164"/>
      <c r="IKF254" s="168"/>
      <c r="IKG254" s="168"/>
      <c r="IKH254" s="165"/>
      <c r="IKI254" s="165"/>
      <c r="IKJ254" s="165"/>
      <c r="IKK254" s="166"/>
      <c r="IKM254" s="164"/>
      <c r="IKN254" s="168"/>
      <c r="IKO254" s="168"/>
      <c r="IKP254" s="165"/>
      <c r="IKQ254" s="165"/>
      <c r="IKR254" s="165"/>
      <c r="IKS254" s="166"/>
      <c r="IKU254" s="164"/>
      <c r="IKV254" s="168"/>
      <c r="IKW254" s="168"/>
      <c r="IKX254" s="165"/>
      <c r="IKY254" s="165"/>
      <c r="IKZ254" s="165"/>
      <c r="ILA254" s="166"/>
      <c r="ILC254" s="164"/>
      <c r="ILD254" s="168"/>
      <c r="ILE254" s="168"/>
      <c r="ILF254" s="165"/>
      <c r="ILG254" s="165"/>
      <c r="ILH254" s="165"/>
      <c r="ILI254" s="166"/>
      <c r="ILK254" s="164"/>
      <c r="ILL254" s="168"/>
      <c r="ILM254" s="168"/>
      <c r="ILN254" s="165"/>
      <c r="ILO254" s="165"/>
      <c r="ILP254" s="165"/>
      <c r="ILQ254" s="166"/>
      <c r="ILS254" s="164"/>
      <c r="ILT254" s="168"/>
      <c r="ILU254" s="168"/>
      <c r="ILV254" s="165"/>
      <c r="ILW254" s="165"/>
      <c r="ILX254" s="165"/>
      <c r="ILY254" s="166"/>
      <c r="IMA254" s="164"/>
      <c r="IMB254" s="168"/>
      <c r="IMC254" s="168"/>
      <c r="IMD254" s="165"/>
      <c r="IME254" s="165"/>
      <c r="IMF254" s="165"/>
      <c r="IMG254" s="166"/>
      <c r="IMI254" s="164"/>
      <c r="IMJ254" s="168"/>
      <c r="IMK254" s="168"/>
      <c r="IML254" s="165"/>
      <c r="IMM254" s="165"/>
      <c r="IMN254" s="165"/>
      <c r="IMO254" s="166"/>
      <c r="IMQ254" s="164"/>
      <c r="IMR254" s="168"/>
      <c r="IMS254" s="168"/>
      <c r="IMT254" s="165"/>
      <c r="IMU254" s="165"/>
      <c r="IMV254" s="165"/>
      <c r="IMW254" s="166"/>
      <c r="IMY254" s="164"/>
      <c r="IMZ254" s="168"/>
      <c r="INA254" s="168"/>
      <c r="INB254" s="165"/>
      <c r="INC254" s="165"/>
      <c r="IND254" s="165"/>
      <c r="INE254" s="166"/>
      <c r="ING254" s="164"/>
      <c r="INH254" s="168"/>
      <c r="INI254" s="168"/>
      <c r="INJ254" s="165"/>
      <c r="INK254" s="165"/>
      <c r="INL254" s="165"/>
      <c r="INM254" s="166"/>
      <c r="INO254" s="164"/>
      <c r="INP254" s="168"/>
      <c r="INQ254" s="168"/>
      <c r="INR254" s="165"/>
      <c r="INS254" s="165"/>
      <c r="INT254" s="165"/>
      <c r="INU254" s="166"/>
      <c r="INW254" s="164"/>
      <c r="INX254" s="168"/>
      <c r="INY254" s="168"/>
      <c r="INZ254" s="165"/>
      <c r="IOA254" s="165"/>
      <c r="IOB254" s="165"/>
      <c r="IOC254" s="166"/>
      <c r="IOE254" s="164"/>
      <c r="IOF254" s="168"/>
      <c r="IOG254" s="168"/>
      <c r="IOH254" s="165"/>
      <c r="IOI254" s="165"/>
      <c r="IOJ254" s="165"/>
      <c r="IOK254" s="166"/>
      <c r="IOM254" s="164"/>
      <c r="ION254" s="168"/>
      <c r="IOO254" s="168"/>
      <c r="IOP254" s="165"/>
      <c r="IOQ254" s="165"/>
      <c r="IOR254" s="165"/>
      <c r="IOS254" s="166"/>
      <c r="IOU254" s="164"/>
      <c r="IOV254" s="168"/>
      <c r="IOW254" s="168"/>
      <c r="IOX254" s="165"/>
      <c r="IOY254" s="165"/>
      <c r="IOZ254" s="165"/>
      <c r="IPA254" s="166"/>
      <c r="IPC254" s="164"/>
      <c r="IPD254" s="168"/>
      <c r="IPE254" s="168"/>
      <c r="IPF254" s="165"/>
      <c r="IPG254" s="165"/>
      <c r="IPH254" s="165"/>
      <c r="IPI254" s="166"/>
      <c r="IPK254" s="164"/>
      <c r="IPL254" s="168"/>
      <c r="IPM254" s="168"/>
      <c r="IPN254" s="165"/>
      <c r="IPO254" s="165"/>
      <c r="IPP254" s="165"/>
      <c r="IPQ254" s="166"/>
      <c r="IPS254" s="164"/>
      <c r="IPT254" s="168"/>
      <c r="IPU254" s="168"/>
      <c r="IPV254" s="165"/>
      <c r="IPW254" s="165"/>
      <c r="IPX254" s="165"/>
      <c r="IPY254" s="166"/>
      <c r="IQA254" s="164"/>
      <c r="IQB254" s="168"/>
      <c r="IQC254" s="168"/>
      <c r="IQD254" s="165"/>
      <c r="IQE254" s="165"/>
      <c r="IQF254" s="165"/>
      <c r="IQG254" s="166"/>
      <c r="IQI254" s="164"/>
      <c r="IQJ254" s="168"/>
      <c r="IQK254" s="168"/>
      <c r="IQL254" s="165"/>
      <c r="IQM254" s="165"/>
      <c r="IQN254" s="165"/>
      <c r="IQO254" s="166"/>
      <c r="IQQ254" s="164"/>
      <c r="IQR254" s="168"/>
      <c r="IQS254" s="168"/>
      <c r="IQT254" s="165"/>
      <c r="IQU254" s="165"/>
      <c r="IQV254" s="165"/>
      <c r="IQW254" s="166"/>
      <c r="IQY254" s="164"/>
      <c r="IQZ254" s="168"/>
      <c r="IRA254" s="168"/>
      <c r="IRB254" s="165"/>
      <c r="IRC254" s="165"/>
      <c r="IRD254" s="165"/>
      <c r="IRE254" s="166"/>
      <c r="IRG254" s="164"/>
      <c r="IRH254" s="168"/>
      <c r="IRI254" s="168"/>
      <c r="IRJ254" s="165"/>
      <c r="IRK254" s="165"/>
      <c r="IRL254" s="165"/>
      <c r="IRM254" s="166"/>
      <c r="IRO254" s="164"/>
      <c r="IRP254" s="168"/>
      <c r="IRQ254" s="168"/>
      <c r="IRR254" s="165"/>
      <c r="IRS254" s="165"/>
      <c r="IRT254" s="165"/>
      <c r="IRU254" s="166"/>
      <c r="IRW254" s="164"/>
      <c r="IRX254" s="168"/>
      <c r="IRY254" s="168"/>
      <c r="IRZ254" s="165"/>
      <c r="ISA254" s="165"/>
      <c r="ISB254" s="165"/>
      <c r="ISC254" s="166"/>
      <c r="ISE254" s="164"/>
      <c r="ISF254" s="168"/>
      <c r="ISG254" s="168"/>
      <c r="ISH254" s="165"/>
      <c r="ISI254" s="165"/>
      <c r="ISJ254" s="165"/>
      <c r="ISK254" s="166"/>
      <c r="ISM254" s="164"/>
      <c r="ISN254" s="168"/>
      <c r="ISO254" s="168"/>
      <c r="ISP254" s="165"/>
      <c r="ISQ254" s="165"/>
      <c r="ISR254" s="165"/>
      <c r="ISS254" s="166"/>
      <c r="ISU254" s="164"/>
      <c r="ISV254" s="168"/>
      <c r="ISW254" s="168"/>
      <c r="ISX254" s="165"/>
      <c r="ISY254" s="165"/>
      <c r="ISZ254" s="165"/>
      <c r="ITA254" s="166"/>
      <c r="ITC254" s="164"/>
      <c r="ITD254" s="168"/>
      <c r="ITE254" s="168"/>
      <c r="ITF254" s="165"/>
      <c r="ITG254" s="165"/>
      <c r="ITH254" s="165"/>
      <c r="ITI254" s="166"/>
      <c r="ITK254" s="164"/>
      <c r="ITL254" s="168"/>
      <c r="ITM254" s="168"/>
      <c r="ITN254" s="165"/>
      <c r="ITO254" s="165"/>
      <c r="ITP254" s="165"/>
      <c r="ITQ254" s="166"/>
      <c r="ITS254" s="164"/>
      <c r="ITT254" s="168"/>
      <c r="ITU254" s="168"/>
      <c r="ITV254" s="165"/>
      <c r="ITW254" s="165"/>
      <c r="ITX254" s="165"/>
      <c r="ITY254" s="166"/>
      <c r="IUA254" s="164"/>
      <c r="IUB254" s="168"/>
      <c r="IUC254" s="168"/>
      <c r="IUD254" s="165"/>
      <c r="IUE254" s="165"/>
      <c r="IUF254" s="165"/>
      <c r="IUG254" s="166"/>
      <c r="IUI254" s="164"/>
      <c r="IUJ254" s="168"/>
      <c r="IUK254" s="168"/>
      <c r="IUL254" s="165"/>
      <c r="IUM254" s="165"/>
      <c r="IUN254" s="165"/>
      <c r="IUO254" s="166"/>
      <c r="IUQ254" s="164"/>
      <c r="IUR254" s="168"/>
      <c r="IUS254" s="168"/>
      <c r="IUT254" s="165"/>
      <c r="IUU254" s="165"/>
      <c r="IUV254" s="165"/>
      <c r="IUW254" s="166"/>
      <c r="IUY254" s="164"/>
      <c r="IUZ254" s="168"/>
      <c r="IVA254" s="168"/>
      <c r="IVB254" s="165"/>
      <c r="IVC254" s="165"/>
      <c r="IVD254" s="165"/>
      <c r="IVE254" s="166"/>
      <c r="IVG254" s="164"/>
      <c r="IVH254" s="168"/>
      <c r="IVI254" s="168"/>
      <c r="IVJ254" s="165"/>
      <c r="IVK254" s="165"/>
      <c r="IVL254" s="165"/>
      <c r="IVM254" s="166"/>
      <c r="IVO254" s="164"/>
      <c r="IVP254" s="168"/>
      <c r="IVQ254" s="168"/>
      <c r="IVR254" s="165"/>
      <c r="IVS254" s="165"/>
      <c r="IVT254" s="165"/>
      <c r="IVU254" s="166"/>
      <c r="IVW254" s="164"/>
      <c r="IVX254" s="168"/>
      <c r="IVY254" s="168"/>
      <c r="IVZ254" s="165"/>
      <c r="IWA254" s="165"/>
      <c r="IWB254" s="165"/>
      <c r="IWC254" s="166"/>
      <c r="IWE254" s="164"/>
      <c r="IWF254" s="168"/>
      <c r="IWG254" s="168"/>
      <c r="IWH254" s="165"/>
      <c r="IWI254" s="165"/>
      <c r="IWJ254" s="165"/>
      <c r="IWK254" s="166"/>
      <c r="IWM254" s="164"/>
      <c r="IWN254" s="168"/>
      <c r="IWO254" s="168"/>
      <c r="IWP254" s="165"/>
      <c r="IWQ254" s="165"/>
      <c r="IWR254" s="165"/>
      <c r="IWS254" s="166"/>
      <c r="IWU254" s="164"/>
      <c r="IWV254" s="168"/>
      <c r="IWW254" s="168"/>
      <c r="IWX254" s="165"/>
      <c r="IWY254" s="165"/>
      <c r="IWZ254" s="165"/>
      <c r="IXA254" s="166"/>
      <c r="IXC254" s="164"/>
      <c r="IXD254" s="168"/>
      <c r="IXE254" s="168"/>
      <c r="IXF254" s="165"/>
      <c r="IXG254" s="165"/>
      <c r="IXH254" s="165"/>
      <c r="IXI254" s="166"/>
      <c r="IXK254" s="164"/>
      <c r="IXL254" s="168"/>
      <c r="IXM254" s="168"/>
      <c r="IXN254" s="165"/>
      <c r="IXO254" s="165"/>
      <c r="IXP254" s="165"/>
      <c r="IXQ254" s="166"/>
      <c r="IXS254" s="164"/>
      <c r="IXT254" s="168"/>
      <c r="IXU254" s="168"/>
      <c r="IXV254" s="165"/>
      <c r="IXW254" s="165"/>
      <c r="IXX254" s="165"/>
      <c r="IXY254" s="166"/>
      <c r="IYA254" s="164"/>
      <c r="IYB254" s="168"/>
      <c r="IYC254" s="168"/>
      <c r="IYD254" s="165"/>
      <c r="IYE254" s="165"/>
      <c r="IYF254" s="165"/>
      <c r="IYG254" s="166"/>
      <c r="IYI254" s="164"/>
      <c r="IYJ254" s="168"/>
      <c r="IYK254" s="168"/>
      <c r="IYL254" s="165"/>
      <c r="IYM254" s="165"/>
      <c r="IYN254" s="165"/>
      <c r="IYO254" s="166"/>
      <c r="IYQ254" s="164"/>
      <c r="IYR254" s="168"/>
      <c r="IYS254" s="168"/>
      <c r="IYT254" s="165"/>
      <c r="IYU254" s="165"/>
      <c r="IYV254" s="165"/>
      <c r="IYW254" s="166"/>
      <c r="IYY254" s="164"/>
      <c r="IYZ254" s="168"/>
      <c r="IZA254" s="168"/>
      <c r="IZB254" s="165"/>
      <c r="IZC254" s="165"/>
      <c r="IZD254" s="165"/>
      <c r="IZE254" s="166"/>
      <c r="IZG254" s="164"/>
      <c r="IZH254" s="168"/>
      <c r="IZI254" s="168"/>
      <c r="IZJ254" s="165"/>
      <c r="IZK254" s="165"/>
      <c r="IZL254" s="165"/>
      <c r="IZM254" s="166"/>
      <c r="IZO254" s="164"/>
      <c r="IZP254" s="168"/>
      <c r="IZQ254" s="168"/>
      <c r="IZR254" s="165"/>
      <c r="IZS254" s="165"/>
      <c r="IZT254" s="165"/>
      <c r="IZU254" s="166"/>
      <c r="IZW254" s="164"/>
      <c r="IZX254" s="168"/>
      <c r="IZY254" s="168"/>
      <c r="IZZ254" s="165"/>
      <c r="JAA254" s="165"/>
      <c r="JAB254" s="165"/>
      <c r="JAC254" s="166"/>
      <c r="JAE254" s="164"/>
      <c r="JAF254" s="168"/>
      <c r="JAG254" s="168"/>
      <c r="JAH254" s="165"/>
      <c r="JAI254" s="165"/>
      <c r="JAJ254" s="165"/>
      <c r="JAK254" s="166"/>
      <c r="JAM254" s="164"/>
      <c r="JAN254" s="168"/>
      <c r="JAO254" s="168"/>
      <c r="JAP254" s="165"/>
      <c r="JAQ254" s="165"/>
      <c r="JAR254" s="165"/>
      <c r="JAS254" s="166"/>
      <c r="JAU254" s="164"/>
      <c r="JAV254" s="168"/>
      <c r="JAW254" s="168"/>
      <c r="JAX254" s="165"/>
      <c r="JAY254" s="165"/>
      <c r="JAZ254" s="165"/>
      <c r="JBA254" s="166"/>
      <c r="JBC254" s="164"/>
      <c r="JBD254" s="168"/>
      <c r="JBE254" s="168"/>
      <c r="JBF254" s="165"/>
      <c r="JBG254" s="165"/>
      <c r="JBH254" s="165"/>
      <c r="JBI254" s="166"/>
      <c r="JBK254" s="164"/>
      <c r="JBL254" s="168"/>
      <c r="JBM254" s="168"/>
      <c r="JBN254" s="165"/>
      <c r="JBO254" s="165"/>
      <c r="JBP254" s="165"/>
      <c r="JBQ254" s="166"/>
      <c r="JBS254" s="164"/>
      <c r="JBT254" s="168"/>
      <c r="JBU254" s="168"/>
      <c r="JBV254" s="165"/>
      <c r="JBW254" s="165"/>
      <c r="JBX254" s="165"/>
      <c r="JBY254" s="166"/>
      <c r="JCA254" s="164"/>
      <c r="JCB254" s="168"/>
      <c r="JCC254" s="168"/>
      <c r="JCD254" s="165"/>
      <c r="JCE254" s="165"/>
      <c r="JCF254" s="165"/>
      <c r="JCG254" s="166"/>
      <c r="JCI254" s="164"/>
      <c r="JCJ254" s="168"/>
      <c r="JCK254" s="168"/>
      <c r="JCL254" s="165"/>
      <c r="JCM254" s="165"/>
      <c r="JCN254" s="165"/>
      <c r="JCO254" s="166"/>
      <c r="JCQ254" s="164"/>
      <c r="JCR254" s="168"/>
      <c r="JCS254" s="168"/>
      <c r="JCT254" s="165"/>
      <c r="JCU254" s="165"/>
      <c r="JCV254" s="165"/>
      <c r="JCW254" s="166"/>
      <c r="JCY254" s="164"/>
      <c r="JCZ254" s="168"/>
      <c r="JDA254" s="168"/>
      <c r="JDB254" s="165"/>
      <c r="JDC254" s="165"/>
      <c r="JDD254" s="165"/>
      <c r="JDE254" s="166"/>
      <c r="JDG254" s="164"/>
      <c r="JDH254" s="168"/>
      <c r="JDI254" s="168"/>
      <c r="JDJ254" s="165"/>
      <c r="JDK254" s="165"/>
      <c r="JDL254" s="165"/>
      <c r="JDM254" s="166"/>
      <c r="JDO254" s="164"/>
      <c r="JDP254" s="168"/>
      <c r="JDQ254" s="168"/>
      <c r="JDR254" s="165"/>
      <c r="JDS254" s="165"/>
      <c r="JDT254" s="165"/>
      <c r="JDU254" s="166"/>
      <c r="JDW254" s="164"/>
      <c r="JDX254" s="168"/>
      <c r="JDY254" s="168"/>
      <c r="JDZ254" s="165"/>
      <c r="JEA254" s="165"/>
      <c r="JEB254" s="165"/>
      <c r="JEC254" s="166"/>
      <c r="JEE254" s="164"/>
      <c r="JEF254" s="168"/>
      <c r="JEG254" s="168"/>
      <c r="JEH254" s="165"/>
      <c r="JEI254" s="165"/>
      <c r="JEJ254" s="165"/>
      <c r="JEK254" s="166"/>
      <c r="JEM254" s="164"/>
      <c r="JEN254" s="168"/>
      <c r="JEO254" s="168"/>
      <c r="JEP254" s="165"/>
      <c r="JEQ254" s="165"/>
      <c r="JER254" s="165"/>
      <c r="JES254" s="166"/>
      <c r="JEU254" s="164"/>
      <c r="JEV254" s="168"/>
      <c r="JEW254" s="168"/>
      <c r="JEX254" s="165"/>
      <c r="JEY254" s="165"/>
      <c r="JEZ254" s="165"/>
      <c r="JFA254" s="166"/>
      <c r="JFC254" s="164"/>
      <c r="JFD254" s="168"/>
      <c r="JFE254" s="168"/>
      <c r="JFF254" s="165"/>
      <c r="JFG254" s="165"/>
      <c r="JFH254" s="165"/>
      <c r="JFI254" s="166"/>
      <c r="JFK254" s="164"/>
      <c r="JFL254" s="168"/>
      <c r="JFM254" s="168"/>
      <c r="JFN254" s="165"/>
      <c r="JFO254" s="165"/>
      <c r="JFP254" s="165"/>
      <c r="JFQ254" s="166"/>
      <c r="JFS254" s="164"/>
      <c r="JFT254" s="168"/>
      <c r="JFU254" s="168"/>
      <c r="JFV254" s="165"/>
      <c r="JFW254" s="165"/>
      <c r="JFX254" s="165"/>
      <c r="JFY254" s="166"/>
      <c r="JGA254" s="164"/>
      <c r="JGB254" s="168"/>
      <c r="JGC254" s="168"/>
      <c r="JGD254" s="165"/>
      <c r="JGE254" s="165"/>
      <c r="JGF254" s="165"/>
      <c r="JGG254" s="166"/>
      <c r="JGI254" s="164"/>
      <c r="JGJ254" s="168"/>
      <c r="JGK254" s="168"/>
      <c r="JGL254" s="165"/>
      <c r="JGM254" s="165"/>
      <c r="JGN254" s="165"/>
      <c r="JGO254" s="166"/>
      <c r="JGQ254" s="164"/>
      <c r="JGR254" s="168"/>
      <c r="JGS254" s="168"/>
      <c r="JGT254" s="165"/>
      <c r="JGU254" s="165"/>
      <c r="JGV254" s="165"/>
      <c r="JGW254" s="166"/>
      <c r="JGY254" s="164"/>
      <c r="JGZ254" s="168"/>
      <c r="JHA254" s="168"/>
      <c r="JHB254" s="165"/>
      <c r="JHC254" s="165"/>
      <c r="JHD254" s="165"/>
      <c r="JHE254" s="166"/>
      <c r="JHG254" s="164"/>
      <c r="JHH254" s="168"/>
      <c r="JHI254" s="168"/>
      <c r="JHJ254" s="165"/>
      <c r="JHK254" s="165"/>
      <c r="JHL254" s="165"/>
      <c r="JHM254" s="166"/>
      <c r="JHO254" s="164"/>
      <c r="JHP254" s="168"/>
      <c r="JHQ254" s="168"/>
      <c r="JHR254" s="165"/>
      <c r="JHS254" s="165"/>
      <c r="JHT254" s="165"/>
      <c r="JHU254" s="166"/>
      <c r="JHW254" s="164"/>
      <c r="JHX254" s="168"/>
      <c r="JHY254" s="168"/>
      <c r="JHZ254" s="165"/>
      <c r="JIA254" s="165"/>
      <c r="JIB254" s="165"/>
      <c r="JIC254" s="166"/>
      <c r="JIE254" s="164"/>
      <c r="JIF254" s="168"/>
      <c r="JIG254" s="168"/>
      <c r="JIH254" s="165"/>
      <c r="JII254" s="165"/>
      <c r="JIJ254" s="165"/>
      <c r="JIK254" s="166"/>
      <c r="JIM254" s="164"/>
      <c r="JIN254" s="168"/>
      <c r="JIO254" s="168"/>
      <c r="JIP254" s="165"/>
      <c r="JIQ254" s="165"/>
      <c r="JIR254" s="165"/>
      <c r="JIS254" s="166"/>
      <c r="JIU254" s="164"/>
      <c r="JIV254" s="168"/>
      <c r="JIW254" s="168"/>
      <c r="JIX254" s="165"/>
      <c r="JIY254" s="165"/>
      <c r="JIZ254" s="165"/>
      <c r="JJA254" s="166"/>
      <c r="JJC254" s="164"/>
      <c r="JJD254" s="168"/>
      <c r="JJE254" s="168"/>
      <c r="JJF254" s="165"/>
      <c r="JJG254" s="165"/>
      <c r="JJH254" s="165"/>
      <c r="JJI254" s="166"/>
      <c r="JJK254" s="164"/>
      <c r="JJL254" s="168"/>
      <c r="JJM254" s="168"/>
      <c r="JJN254" s="165"/>
      <c r="JJO254" s="165"/>
      <c r="JJP254" s="165"/>
      <c r="JJQ254" s="166"/>
      <c r="JJS254" s="164"/>
      <c r="JJT254" s="168"/>
      <c r="JJU254" s="168"/>
      <c r="JJV254" s="165"/>
      <c r="JJW254" s="165"/>
      <c r="JJX254" s="165"/>
      <c r="JJY254" s="166"/>
      <c r="JKA254" s="164"/>
      <c r="JKB254" s="168"/>
      <c r="JKC254" s="168"/>
      <c r="JKD254" s="165"/>
      <c r="JKE254" s="165"/>
      <c r="JKF254" s="165"/>
      <c r="JKG254" s="166"/>
      <c r="JKI254" s="164"/>
      <c r="JKJ254" s="168"/>
      <c r="JKK254" s="168"/>
      <c r="JKL254" s="165"/>
      <c r="JKM254" s="165"/>
      <c r="JKN254" s="165"/>
      <c r="JKO254" s="166"/>
      <c r="JKQ254" s="164"/>
      <c r="JKR254" s="168"/>
      <c r="JKS254" s="168"/>
      <c r="JKT254" s="165"/>
      <c r="JKU254" s="165"/>
      <c r="JKV254" s="165"/>
      <c r="JKW254" s="166"/>
      <c r="JKY254" s="164"/>
      <c r="JKZ254" s="168"/>
      <c r="JLA254" s="168"/>
      <c r="JLB254" s="165"/>
      <c r="JLC254" s="165"/>
      <c r="JLD254" s="165"/>
      <c r="JLE254" s="166"/>
      <c r="JLG254" s="164"/>
      <c r="JLH254" s="168"/>
      <c r="JLI254" s="168"/>
      <c r="JLJ254" s="165"/>
      <c r="JLK254" s="165"/>
      <c r="JLL254" s="165"/>
      <c r="JLM254" s="166"/>
      <c r="JLO254" s="164"/>
      <c r="JLP254" s="168"/>
      <c r="JLQ254" s="168"/>
      <c r="JLR254" s="165"/>
      <c r="JLS254" s="165"/>
      <c r="JLT254" s="165"/>
      <c r="JLU254" s="166"/>
      <c r="JLW254" s="164"/>
      <c r="JLX254" s="168"/>
      <c r="JLY254" s="168"/>
      <c r="JLZ254" s="165"/>
      <c r="JMA254" s="165"/>
      <c r="JMB254" s="165"/>
      <c r="JMC254" s="166"/>
      <c r="JME254" s="164"/>
      <c r="JMF254" s="168"/>
      <c r="JMG254" s="168"/>
      <c r="JMH254" s="165"/>
      <c r="JMI254" s="165"/>
      <c r="JMJ254" s="165"/>
      <c r="JMK254" s="166"/>
      <c r="JMM254" s="164"/>
      <c r="JMN254" s="168"/>
      <c r="JMO254" s="168"/>
      <c r="JMP254" s="165"/>
      <c r="JMQ254" s="165"/>
      <c r="JMR254" s="165"/>
      <c r="JMS254" s="166"/>
      <c r="JMU254" s="164"/>
      <c r="JMV254" s="168"/>
      <c r="JMW254" s="168"/>
      <c r="JMX254" s="165"/>
      <c r="JMY254" s="165"/>
      <c r="JMZ254" s="165"/>
      <c r="JNA254" s="166"/>
      <c r="JNC254" s="164"/>
      <c r="JND254" s="168"/>
      <c r="JNE254" s="168"/>
      <c r="JNF254" s="165"/>
      <c r="JNG254" s="165"/>
      <c r="JNH254" s="165"/>
      <c r="JNI254" s="166"/>
      <c r="JNK254" s="164"/>
      <c r="JNL254" s="168"/>
      <c r="JNM254" s="168"/>
      <c r="JNN254" s="165"/>
      <c r="JNO254" s="165"/>
      <c r="JNP254" s="165"/>
      <c r="JNQ254" s="166"/>
      <c r="JNS254" s="164"/>
      <c r="JNT254" s="168"/>
      <c r="JNU254" s="168"/>
      <c r="JNV254" s="165"/>
      <c r="JNW254" s="165"/>
      <c r="JNX254" s="165"/>
      <c r="JNY254" s="166"/>
      <c r="JOA254" s="164"/>
      <c r="JOB254" s="168"/>
      <c r="JOC254" s="168"/>
      <c r="JOD254" s="165"/>
      <c r="JOE254" s="165"/>
      <c r="JOF254" s="165"/>
      <c r="JOG254" s="166"/>
      <c r="JOI254" s="164"/>
      <c r="JOJ254" s="168"/>
      <c r="JOK254" s="168"/>
      <c r="JOL254" s="165"/>
      <c r="JOM254" s="165"/>
      <c r="JON254" s="165"/>
      <c r="JOO254" s="166"/>
      <c r="JOQ254" s="164"/>
      <c r="JOR254" s="168"/>
      <c r="JOS254" s="168"/>
      <c r="JOT254" s="165"/>
      <c r="JOU254" s="165"/>
      <c r="JOV254" s="165"/>
      <c r="JOW254" s="166"/>
      <c r="JOY254" s="164"/>
      <c r="JOZ254" s="168"/>
      <c r="JPA254" s="168"/>
      <c r="JPB254" s="165"/>
      <c r="JPC254" s="165"/>
      <c r="JPD254" s="165"/>
      <c r="JPE254" s="166"/>
      <c r="JPG254" s="164"/>
      <c r="JPH254" s="168"/>
      <c r="JPI254" s="168"/>
      <c r="JPJ254" s="165"/>
      <c r="JPK254" s="165"/>
      <c r="JPL254" s="165"/>
      <c r="JPM254" s="166"/>
      <c r="JPO254" s="164"/>
      <c r="JPP254" s="168"/>
      <c r="JPQ254" s="168"/>
      <c r="JPR254" s="165"/>
      <c r="JPS254" s="165"/>
      <c r="JPT254" s="165"/>
      <c r="JPU254" s="166"/>
      <c r="JPW254" s="164"/>
      <c r="JPX254" s="168"/>
      <c r="JPY254" s="168"/>
      <c r="JPZ254" s="165"/>
      <c r="JQA254" s="165"/>
      <c r="JQB254" s="165"/>
      <c r="JQC254" s="166"/>
      <c r="JQE254" s="164"/>
      <c r="JQF254" s="168"/>
      <c r="JQG254" s="168"/>
      <c r="JQH254" s="165"/>
      <c r="JQI254" s="165"/>
      <c r="JQJ254" s="165"/>
      <c r="JQK254" s="166"/>
      <c r="JQM254" s="164"/>
      <c r="JQN254" s="168"/>
      <c r="JQO254" s="168"/>
      <c r="JQP254" s="165"/>
      <c r="JQQ254" s="165"/>
      <c r="JQR254" s="165"/>
      <c r="JQS254" s="166"/>
      <c r="JQU254" s="164"/>
      <c r="JQV254" s="168"/>
      <c r="JQW254" s="168"/>
      <c r="JQX254" s="165"/>
      <c r="JQY254" s="165"/>
      <c r="JQZ254" s="165"/>
      <c r="JRA254" s="166"/>
      <c r="JRC254" s="164"/>
      <c r="JRD254" s="168"/>
      <c r="JRE254" s="168"/>
      <c r="JRF254" s="165"/>
      <c r="JRG254" s="165"/>
      <c r="JRH254" s="165"/>
      <c r="JRI254" s="166"/>
      <c r="JRK254" s="164"/>
      <c r="JRL254" s="168"/>
      <c r="JRM254" s="168"/>
      <c r="JRN254" s="165"/>
      <c r="JRO254" s="165"/>
      <c r="JRP254" s="165"/>
      <c r="JRQ254" s="166"/>
      <c r="JRS254" s="164"/>
      <c r="JRT254" s="168"/>
      <c r="JRU254" s="168"/>
      <c r="JRV254" s="165"/>
      <c r="JRW254" s="165"/>
      <c r="JRX254" s="165"/>
      <c r="JRY254" s="166"/>
      <c r="JSA254" s="164"/>
      <c r="JSB254" s="168"/>
      <c r="JSC254" s="168"/>
      <c r="JSD254" s="165"/>
      <c r="JSE254" s="165"/>
      <c r="JSF254" s="165"/>
      <c r="JSG254" s="166"/>
      <c r="JSI254" s="164"/>
      <c r="JSJ254" s="168"/>
      <c r="JSK254" s="168"/>
      <c r="JSL254" s="165"/>
      <c r="JSM254" s="165"/>
      <c r="JSN254" s="165"/>
      <c r="JSO254" s="166"/>
      <c r="JSQ254" s="164"/>
      <c r="JSR254" s="168"/>
      <c r="JSS254" s="168"/>
      <c r="JST254" s="165"/>
      <c r="JSU254" s="165"/>
      <c r="JSV254" s="165"/>
      <c r="JSW254" s="166"/>
      <c r="JSY254" s="164"/>
      <c r="JSZ254" s="168"/>
      <c r="JTA254" s="168"/>
      <c r="JTB254" s="165"/>
      <c r="JTC254" s="165"/>
      <c r="JTD254" s="165"/>
      <c r="JTE254" s="166"/>
      <c r="JTG254" s="164"/>
      <c r="JTH254" s="168"/>
      <c r="JTI254" s="168"/>
      <c r="JTJ254" s="165"/>
      <c r="JTK254" s="165"/>
      <c r="JTL254" s="165"/>
      <c r="JTM254" s="166"/>
      <c r="JTO254" s="164"/>
      <c r="JTP254" s="168"/>
      <c r="JTQ254" s="168"/>
      <c r="JTR254" s="165"/>
      <c r="JTS254" s="165"/>
      <c r="JTT254" s="165"/>
      <c r="JTU254" s="166"/>
      <c r="JTW254" s="164"/>
      <c r="JTX254" s="168"/>
      <c r="JTY254" s="168"/>
      <c r="JTZ254" s="165"/>
      <c r="JUA254" s="165"/>
      <c r="JUB254" s="165"/>
      <c r="JUC254" s="166"/>
      <c r="JUE254" s="164"/>
      <c r="JUF254" s="168"/>
      <c r="JUG254" s="168"/>
      <c r="JUH254" s="165"/>
      <c r="JUI254" s="165"/>
      <c r="JUJ254" s="165"/>
      <c r="JUK254" s="166"/>
      <c r="JUM254" s="164"/>
      <c r="JUN254" s="168"/>
      <c r="JUO254" s="168"/>
      <c r="JUP254" s="165"/>
      <c r="JUQ254" s="165"/>
      <c r="JUR254" s="165"/>
      <c r="JUS254" s="166"/>
      <c r="JUU254" s="164"/>
      <c r="JUV254" s="168"/>
      <c r="JUW254" s="168"/>
      <c r="JUX254" s="165"/>
      <c r="JUY254" s="165"/>
      <c r="JUZ254" s="165"/>
      <c r="JVA254" s="166"/>
      <c r="JVC254" s="164"/>
      <c r="JVD254" s="168"/>
      <c r="JVE254" s="168"/>
      <c r="JVF254" s="165"/>
      <c r="JVG254" s="165"/>
      <c r="JVH254" s="165"/>
      <c r="JVI254" s="166"/>
      <c r="JVK254" s="164"/>
      <c r="JVL254" s="168"/>
      <c r="JVM254" s="168"/>
      <c r="JVN254" s="165"/>
      <c r="JVO254" s="165"/>
      <c r="JVP254" s="165"/>
      <c r="JVQ254" s="166"/>
      <c r="JVS254" s="164"/>
      <c r="JVT254" s="168"/>
      <c r="JVU254" s="168"/>
      <c r="JVV254" s="165"/>
      <c r="JVW254" s="165"/>
      <c r="JVX254" s="165"/>
      <c r="JVY254" s="166"/>
      <c r="JWA254" s="164"/>
      <c r="JWB254" s="168"/>
      <c r="JWC254" s="168"/>
      <c r="JWD254" s="165"/>
      <c r="JWE254" s="165"/>
      <c r="JWF254" s="165"/>
      <c r="JWG254" s="166"/>
      <c r="JWI254" s="164"/>
      <c r="JWJ254" s="168"/>
      <c r="JWK254" s="168"/>
      <c r="JWL254" s="165"/>
      <c r="JWM254" s="165"/>
      <c r="JWN254" s="165"/>
      <c r="JWO254" s="166"/>
      <c r="JWQ254" s="164"/>
      <c r="JWR254" s="168"/>
      <c r="JWS254" s="168"/>
      <c r="JWT254" s="165"/>
      <c r="JWU254" s="165"/>
      <c r="JWV254" s="165"/>
      <c r="JWW254" s="166"/>
      <c r="JWY254" s="164"/>
      <c r="JWZ254" s="168"/>
      <c r="JXA254" s="168"/>
      <c r="JXB254" s="165"/>
      <c r="JXC254" s="165"/>
      <c r="JXD254" s="165"/>
      <c r="JXE254" s="166"/>
      <c r="JXG254" s="164"/>
      <c r="JXH254" s="168"/>
      <c r="JXI254" s="168"/>
      <c r="JXJ254" s="165"/>
      <c r="JXK254" s="165"/>
      <c r="JXL254" s="165"/>
      <c r="JXM254" s="166"/>
      <c r="JXO254" s="164"/>
      <c r="JXP254" s="168"/>
      <c r="JXQ254" s="168"/>
      <c r="JXR254" s="165"/>
      <c r="JXS254" s="165"/>
      <c r="JXT254" s="165"/>
      <c r="JXU254" s="166"/>
      <c r="JXW254" s="164"/>
      <c r="JXX254" s="168"/>
      <c r="JXY254" s="168"/>
      <c r="JXZ254" s="165"/>
      <c r="JYA254" s="165"/>
      <c r="JYB254" s="165"/>
      <c r="JYC254" s="166"/>
      <c r="JYE254" s="164"/>
      <c r="JYF254" s="168"/>
      <c r="JYG254" s="168"/>
      <c r="JYH254" s="165"/>
      <c r="JYI254" s="165"/>
      <c r="JYJ254" s="165"/>
      <c r="JYK254" s="166"/>
      <c r="JYM254" s="164"/>
      <c r="JYN254" s="168"/>
      <c r="JYO254" s="168"/>
      <c r="JYP254" s="165"/>
      <c r="JYQ254" s="165"/>
      <c r="JYR254" s="165"/>
      <c r="JYS254" s="166"/>
      <c r="JYU254" s="164"/>
      <c r="JYV254" s="168"/>
      <c r="JYW254" s="168"/>
      <c r="JYX254" s="165"/>
      <c r="JYY254" s="165"/>
      <c r="JYZ254" s="165"/>
      <c r="JZA254" s="166"/>
      <c r="JZC254" s="164"/>
      <c r="JZD254" s="168"/>
      <c r="JZE254" s="168"/>
      <c r="JZF254" s="165"/>
      <c r="JZG254" s="165"/>
      <c r="JZH254" s="165"/>
      <c r="JZI254" s="166"/>
      <c r="JZK254" s="164"/>
      <c r="JZL254" s="168"/>
      <c r="JZM254" s="168"/>
      <c r="JZN254" s="165"/>
      <c r="JZO254" s="165"/>
      <c r="JZP254" s="165"/>
      <c r="JZQ254" s="166"/>
      <c r="JZS254" s="164"/>
      <c r="JZT254" s="168"/>
      <c r="JZU254" s="168"/>
      <c r="JZV254" s="165"/>
      <c r="JZW254" s="165"/>
      <c r="JZX254" s="165"/>
      <c r="JZY254" s="166"/>
      <c r="KAA254" s="164"/>
      <c r="KAB254" s="168"/>
      <c r="KAC254" s="168"/>
      <c r="KAD254" s="165"/>
      <c r="KAE254" s="165"/>
      <c r="KAF254" s="165"/>
      <c r="KAG254" s="166"/>
      <c r="KAI254" s="164"/>
      <c r="KAJ254" s="168"/>
      <c r="KAK254" s="168"/>
      <c r="KAL254" s="165"/>
      <c r="KAM254" s="165"/>
      <c r="KAN254" s="165"/>
      <c r="KAO254" s="166"/>
      <c r="KAQ254" s="164"/>
      <c r="KAR254" s="168"/>
      <c r="KAS254" s="168"/>
      <c r="KAT254" s="165"/>
      <c r="KAU254" s="165"/>
      <c r="KAV254" s="165"/>
      <c r="KAW254" s="166"/>
      <c r="KAY254" s="164"/>
      <c r="KAZ254" s="168"/>
      <c r="KBA254" s="168"/>
      <c r="KBB254" s="165"/>
      <c r="KBC254" s="165"/>
      <c r="KBD254" s="165"/>
      <c r="KBE254" s="166"/>
      <c r="KBG254" s="164"/>
      <c r="KBH254" s="168"/>
      <c r="KBI254" s="168"/>
      <c r="KBJ254" s="165"/>
      <c r="KBK254" s="165"/>
      <c r="KBL254" s="165"/>
      <c r="KBM254" s="166"/>
      <c r="KBO254" s="164"/>
      <c r="KBP254" s="168"/>
      <c r="KBQ254" s="168"/>
      <c r="KBR254" s="165"/>
      <c r="KBS254" s="165"/>
      <c r="KBT254" s="165"/>
      <c r="KBU254" s="166"/>
      <c r="KBW254" s="164"/>
      <c r="KBX254" s="168"/>
      <c r="KBY254" s="168"/>
      <c r="KBZ254" s="165"/>
      <c r="KCA254" s="165"/>
      <c r="KCB254" s="165"/>
      <c r="KCC254" s="166"/>
      <c r="KCE254" s="164"/>
      <c r="KCF254" s="168"/>
      <c r="KCG254" s="168"/>
      <c r="KCH254" s="165"/>
      <c r="KCI254" s="165"/>
      <c r="KCJ254" s="165"/>
      <c r="KCK254" s="166"/>
      <c r="KCM254" s="164"/>
      <c r="KCN254" s="168"/>
      <c r="KCO254" s="168"/>
      <c r="KCP254" s="165"/>
      <c r="KCQ254" s="165"/>
      <c r="KCR254" s="165"/>
      <c r="KCS254" s="166"/>
      <c r="KCU254" s="164"/>
      <c r="KCV254" s="168"/>
      <c r="KCW254" s="168"/>
      <c r="KCX254" s="165"/>
      <c r="KCY254" s="165"/>
      <c r="KCZ254" s="165"/>
      <c r="KDA254" s="166"/>
      <c r="KDC254" s="164"/>
      <c r="KDD254" s="168"/>
      <c r="KDE254" s="168"/>
      <c r="KDF254" s="165"/>
      <c r="KDG254" s="165"/>
      <c r="KDH254" s="165"/>
      <c r="KDI254" s="166"/>
      <c r="KDK254" s="164"/>
      <c r="KDL254" s="168"/>
      <c r="KDM254" s="168"/>
      <c r="KDN254" s="165"/>
      <c r="KDO254" s="165"/>
      <c r="KDP254" s="165"/>
      <c r="KDQ254" s="166"/>
      <c r="KDS254" s="164"/>
      <c r="KDT254" s="168"/>
      <c r="KDU254" s="168"/>
      <c r="KDV254" s="165"/>
      <c r="KDW254" s="165"/>
      <c r="KDX254" s="165"/>
      <c r="KDY254" s="166"/>
      <c r="KEA254" s="164"/>
      <c r="KEB254" s="168"/>
      <c r="KEC254" s="168"/>
      <c r="KED254" s="165"/>
      <c r="KEE254" s="165"/>
      <c r="KEF254" s="165"/>
      <c r="KEG254" s="166"/>
      <c r="KEI254" s="164"/>
      <c r="KEJ254" s="168"/>
      <c r="KEK254" s="168"/>
      <c r="KEL254" s="165"/>
      <c r="KEM254" s="165"/>
      <c r="KEN254" s="165"/>
      <c r="KEO254" s="166"/>
      <c r="KEQ254" s="164"/>
      <c r="KER254" s="168"/>
      <c r="KES254" s="168"/>
      <c r="KET254" s="165"/>
      <c r="KEU254" s="165"/>
      <c r="KEV254" s="165"/>
      <c r="KEW254" s="166"/>
      <c r="KEY254" s="164"/>
      <c r="KEZ254" s="168"/>
      <c r="KFA254" s="168"/>
      <c r="KFB254" s="165"/>
      <c r="KFC254" s="165"/>
      <c r="KFD254" s="165"/>
      <c r="KFE254" s="166"/>
      <c r="KFG254" s="164"/>
      <c r="KFH254" s="168"/>
      <c r="KFI254" s="168"/>
      <c r="KFJ254" s="165"/>
      <c r="KFK254" s="165"/>
      <c r="KFL254" s="165"/>
      <c r="KFM254" s="166"/>
      <c r="KFO254" s="164"/>
      <c r="KFP254" s="168"/>
      <c r="KFQ254" s="168"/>
      <c r="KFR254" s="165"/>
      <c r="KFS254" s="165"/>
      <c r="KFT254" s="165"/>
      <c r="KFU254" s="166"/>
      <c r="KFW254" s="164"/>
      <c r="KFX254" s="168"/>
      <c r="KFY254" s="168"/>
      <c r="KFZ254" s="165"/>
      <c r="KGA254" s="165"/>
      <c r="KGB254" s="165"/>
      <c r="KGC254" s="166"/>
      <c r="KGE254" s="164"/>
      <c r="KGF254" s="168"/>
      <c r="KGG254" s="168"/>
      <c r="KGH254" s="165"/>
      <c r="KGI254" s="165"/>
      <c r="KGJ254" s="165"/>
      <c r="KGK254" s="166"/>
      <c r="KGM254" s="164"/>
      <c r="KGN254" s="168"/>
      <c r="KGO254" s="168"/>
      <c r="KGP254" s="165"/>
      <c r="KGQ254" s="165"/>
      <c r="KGR254" s="165"/>
      <c r="KGS254" s="166"/>
      <c r="KGU254" s="164"/>
      <c r="KGV254" s="168"/>
      <c r="KGW254" s="168"/>
      <c r="KGX254" s="165"/>
      <c r="KGY254" s="165"/>
      <c r="KGZ254" s="165"/>
      <c r="KHA254" s="166"/>
      <c r="KHC254" s="164"/>
      <c r="KHD254" s="168"/>
      <c r="KHE254" s="168"/>
      <c r="KHF254" s="165"/>
      <c r="KHG254" s="165"/>
      <c r="KHH254" s="165"/>
      <c r="KHI254" s="166"/>
      <c r="KHK254" s="164"/>
      <c r="KHL254" s="168"/>
      <c r="KHM254" s="168"/>
      <c r="KHN254" s="165"/>
      <c r="KHO254" s="165"/>
      <c r="KHP254" s="165"/>
      <c r="KHQ254" s="166"/>
      <c r="KHS254" s="164"/>
      <c r="KHT254" s="168"/>
      <c r="KHU254" s="168"/>
      <c r="KHV254" s="165"/>
      <c r="KHW254" s="165"/>
      <c r="KHX254" s="165"/>
      <c r="KHY254" s="166"/>
      <c r="KIA254" s="164"/>
      <c r="KIB254" s="168"/>
      <c r="KIC254" s="168"/>
      <c r="KID254" s="165"/>
      <c r="KIE254" s="165"/>
      <c r="KIF254" s="165"/>
      <c r="KIG254" s="166"/>
      <c r="KII254" s="164"/>
      <c r="KIJ254" s="168"/>
      <c r="KIK254" s="168"/>
      <c r="KIL254" s="165"/>
      <c r="KIM254" s="165"/>
      <c r="KIN254" s="165"/>
      <c r="KIO254" s="166"/>
      <c r="KIQ254" s="164"/>
      <c r="KIR254" s="168"/>
      <c r="KIS254" s="168"/>
      <c r="KIT254" s="165"/>
      <c r="KIU254" s="165"/>
      <c r="KIV254" s="165"/>
      <c r="KIW254" s="166"/>
      <c r="KIY254" s="164"/>
      <c r="KIZ254" s="168"/>
      <c r="KJA254" s="168"/>
      <c r="KJB254" s="165"/>
      <c r="KJC254" s="165"/>
      <c r="KJD254" s="165"/>
      <c r="KJE254" s="166"/>
      <c r="KJG254" s="164"/>
      <c r="KJH254" s="168"/>
      <c r="KJI254" s="168"/>
      <c r="KJJ254" s="165"/>
      <c r="KJK254" s="165"/>
      <c r="KJL254" s="165"/>
      <c r="KJM254" s="166"/>
      <c r="KJO254" s="164"/>
      <c r="KJP254" s="168"/>
      <c r="KJQ254" s="168"/>
      <c r="KJR254" s="165"/>
      <c r="KJS254" s="165"/>
      <c r="KJT254" s="165"/>
      <c r="KJU254" s="166"/>
      <c r="KJW254" s="164"/>
      <c r="KJX254" s="168"/>
      <c r="KJY254" s="168"/>
      <c r="KJZ254" s="165"/>
      <c r="KKA254" s="165"/>
      <c r="KKB254" s="165"/>
      <c r="KKC254" s="166"/>
      <c r="KKE254" s="164"/>
      <c r="KKF254" s="168"/>
      <c r="KKG254" s="168"/>
      <c r="KKH254" s="165"/>
      <c r="KKI254" s="165"/>
      <c r="KKJ254" s="165"/>
      <c r="KKK254" s="166"/>
      <c r="KKM254" s="164"/>
      <c r="KKN254" s="168"/>
      <c r="KKO254" s="168"/>
      <c r="KKP254" s="165"/>
      <c r="KKQ254" s="165"/>
      <c r="KKR254" s="165"/>
      <c r="KKS254" s="166"/>
      <c r="KKU254" s="164"/>
      <c r="KKV254" s="168"/>
      <c r="KKW254" s="168"/>
      <c r="KKX254" s="165"/>
      <c r="KKY254" s="165"/>
      <c r="KKZ254" s="165"/>
      <c r="KLA254" s="166"/>
      <c r="KLC254" s="164"/>
      <c r="KLD254" s="168"/>
      <c r="KLE254" s="168"/>
      <c r="KLF254" s="165"/>
      <c r="KLG254" s="165"/>
      <c r="KLH254" s="165"/>
      <c r="KLI254" s="166"/>
      <c r="KLK254" s="164"/>
      <c r="KLL254" s="168"/>
      <c r="KLM254" s="168"/>
      <c r="KLN254" s="165"/>
      <c r="KLO254" s="165"/>
      <c r="KLP254" s="165"/>
      <c r="KLQ254" s="166"/>
      <c r="KLS254" s="164"/>
      <c r="KLT254" s="168"/>
      <c r="KLU254" s="168"/>
      <c r="KLV254" s="165"/>
      <c r="KLW254" s="165"/>
      <c r="KLX254" s="165"/>
      <c r="KLY254" s="166"/>
      <c r="KMA254" s="164"/>
      <c r="KMB254" s="168"/>
      <c r="KMC254" s="168"/>
      <c r="KMD254" s="165"/>
      <c r="KME254" s="165"/>
      <c r="KMF254" s="165"/>
      <c r="KMG254" s="166"/>
      <c r="KMI254" s="164"/>
      <c r="KMJ254" s="168"/>
      <c r="KMK254" s="168"/>
      <c r="KML254" s="165"/>
      <c r="KMM254" s="165"/>
      <c r="KMN254" s="165"/>
      <c r="KMO254" s="166"/>
      <c r="KMQ254" s="164"/>
      <c r="KMR254" s="168"/>
      <c r="KMS254" s="168"/>
      <c r="KMT254" s="165"/>
      <c r="KMU254" s="165"/>
      <c r="KMV254" s="165"/>
      <c r="KMW254" s="166"/>
      <c r="KMY254" s="164"/>
      <c r="KMZ254" s="168"/>
      <c r="KNA254" s="168"/>
      <c r="KNB254" s="165"/>
      <c r="KNC254" s="165"/>
      <c r="KND254" s="165"/>
      <c r="KNE254" s="166"/>
      <c r="KNG254" s="164"/>
      <c r="KNH254" s="168"/>
      <c r="KNI254" s="168"/>
      <c r="KNJ254" s="165"/>
      <c r="KNK254" s="165"/>
      <c r="KNL254" s="165"/>
      <c r="KNM254" s="166"/>
      <c r="KNO254" s="164"/>
      <c r="KNP254" s="168"/>
      <c r="KNQ254" s="168"/>
      <c r="KNR254" s="165"/>
      <c r="KNS254" s="165"/>
      <c r="KNT254" s="165"/>
      <c r="KNU254" s="166"/>
      <c r="KNW254" s="164"/>
      <c r="KNX254" s="168"/>
      <c r="KNY254" s="168"/>
      <c r="KNZ254" s="165"/>
      <c r="KOA254" s="165"/>
      <c r="KOB254" s="165"/>
      <c r="KOC254" s="166"/>
      <c r="KOE254" s="164"/>
      <c r="KOF254" s="168"/>
      <c r="KOG254" s="168"/>
      <c r="KOH254" s="165"/>
      <c r="KOI254" s="165"/>
      <c r="KOJ254" s="165"/>
      <c r="KOK254" s="166"/>
      <c r="KOM254" s="164"/>
      <c r="KON254" s="168"/>
      <c r="KOO254" s="168"/>
      <c r="KOP254" s="165"/>
      <c r="KOQ254" s="165"/>
      <c r="KOR254" s="165"/>
      <c r="KOS254" s="166"/>
      <c r="KOU254" s="164"/>
      <c r="KOV254" s="168"/>
      <c r="KOW254" s="168"/>
      <c r="KOX254" s="165"/>
      <c r="KOY254" s="165"/>
      <c r="KOZ254" s="165"/>
      <c r="KPA254" s="166"/>
      <c r="KPC254" s="164"/>
      <c r="KPD254" s="168"/>
      <c r="KPE254" s="168"/>
      <c r="KPF254" s="165"/>
      <c r="KPG254" s="165"/>
      <c r="KPH254" s="165"/>
      <c r="KPI254" s="166"/>
      <c r="KPK254" s="164"/>
      <c r="KPL254" s="168"/>
      <c r="KPM254" s="168"/>
      <c r="KPN254" s="165"/>
      <c r="KPO254" s="165"/>
      <c r="KPP254" s="165"/>
      <c r="KPQ254" s="166"/>
      <c r="KPS254" s="164"/>
      <c r="KPT254" s="168"/>
      <c r="KPU254" s="168"/>
      <c r="KPV254" s="165"/>
      <c r="KPW254" s="165"/>
      <c r="KPX254" s="165"/>
      <c r="KPY254" s="166"/>
      <c r="KQA254" s="164"/>
      <c r="KQB254" s="168"/>
      <c r="KQC254" s="168"/>
      <c r="KQD254" s="165"/>
      <c r="KQE254" s="165"/>
      <c r="KQF254" s="165"/>
      <c r="KQG254" s="166"/>
      <c r="KQI254" s="164"/>
      <c r="KQJ254" s="168"/>
      <c r="KQK254" s="168"/>
      <c r="KQL254" s="165"/>
      <c r="KQM254" s="165"/>
      <c r="KQN254" s="165"/>
      <c r="KQO254" s="166"/>
      <c r="KQQ254" s="164"/>
      <c r="KQR254" s="168"/>
      <c r="KQS254" s="168"/>
      <c r="KQT254" s="165"/>
      <c r="KQU254" s="165"/>
      <c r="KQV254" s="165"/>
      <c r="KQW254" s="166"/>
      <c r="KQY254" s="164"/>
      <c r="KQZ254" s="168"/>
      <c r="KRA254" s="168"/>
      <c r="KRB254" s="165"/>
      <c r="KRC254" s="165"/>
      <c r="KRD254" s="165"/>
      <c r="KRE254" s="166"/>
      <c r="KRG254" s="164"/>
      <c r="KRH254" s="168"/>
      <c r="KRI254" s="168"/>
      <c r="KRJ254" s="165"/>
      <c r="KRK254" s="165"/>
      <c r="KRL254" s="165"/>
      <c r="KRM254" s="166"/>
      <c r="KRO254" s="164"/>
      <c r="KRP254" s="168"/>
      <c r="KRQ254" s="168"/>
      <c r="KRR254" s="165"/>
      <c r="KRS254" s="165"/>
      <c r="KRT254" s="165"/>
      <c r="KRU254" s="166"/>
      <c r="KRW254" s="164"/>
      <c r="KRX254" s="168"/>
      <c r="KRY254" s="168"/>
      <c r="KRZ254" s="165"/>
      <c r="KSA254" s="165"/>
      <c r="KSB254" s="165"/>
      <c r="KSC254" s="166"/>
      <c r="KSE254" s="164"/>
      <c r="KSF254" s="168"/>
      <c r="KSG254" s="168"/>
      <c r="KSH254" s="165"/>
      <c r="KSI254" s="165"/>
      <c r="KSJ254" s="165"/>
      <c r="KSK254" s="166"/>
      <c r="KSM254" s="164"/>
      <c r="KSN254" s="168"/>
      <c r="KSO254" s="168"/>
      <c r="KSP254" s="165"/>
      <c r="KSQ254" s="165"/>
      <c r="KSR254" s="165"/>
      <c r="KSS254" s="166"/>
      <c r="KSU254" s="164"/>
      <c r="KSV254" s="168"/>
      <c r="KSW254" s="168"/>
      <c r="KSX254" s="165"/>
      <c r="KSY254" s="165"/>
      <c r="KSZ254" s="165"/>
      <c r="KTA254" s="166"/>
      <c r="KTC254" s="164"/>
      <c r="KTD254" s="168"/>
      <c r="KTE254" s="168"/>
      <c r="KTF254" s="165"/>
      <c r="KTG254" s="165"/>
      <c r="KTH254" s="165"/>
      <c r="KTI254" s="166"/>
      <c r="KTK254" s="164"/>
      <c r="KTL254" s="168"/>
      <c r="KTM254" s="168"/>
      <c r="KTN254" s="165"/>
      <c r="KTO254" s="165"/>
      <c r="KTP254" s="165"/>
      <c r="KTQ254" s="166"/>
      <c r="KTS254" s="164"/>
      <c r="KTT254" s="168"/>
      <c r="KTU254" s="168"/>
      <c r="KTV254" s="165"/>
      <c r="KTW254" s="165"/>
      <c r="KTX254" s="165"/>
      <c r="KTY254" s="166"/>
      <c r="KUA254" s="164"/>
      <c r="KUB254" s="168"/>
      <c r="KUC254" s="168"/>
      <c r="KUD254" s="165"/>
      <c r="KUE254" s="165"/>
      <c r="KUF254" s="165"/>
      <c r="KUG254" s="166"/>
      <c r="KUI254" s="164"/>
      <c r="KUJ254" s="168"/>
      <c r="KUK254" s="168"/>
      <c r="KUL254" s="165"/>
      <c r="KUM254" s="165"/>
      <c r="KUN254" s="165"/>
      <c r="KUO254" s="166"/>
      <c r="KUQ254" s="164"/>
      <c r="KUR254" s="168"/>
      <c r="KUS254" s="168"/>
      <c r="KUT254" s="165"/>
      <c r="KUU254" s="165"/>
      <c r="KUV254" s="165"/>
      <c r="KUW254" s="166"/>
      <c r="KUY254" s="164"/>
      <c r="KUZ254" s="168"/>
      <c r="KVA254" s="168"/>
      <c r="KVB254" s="165"/>
      <c r="KVC254" s="165"/>
      <c r="KVD254" s="165"/>
      <c r="KVE254" s="166"/>
      <c r="KVG254" s="164"/>
      <c r="KVH254" s="168"/>
      <c r="KVI254" s="168"/>
      <c r="KVJ254" s="165"/>
      <c r="KVK254" s="165"/>
      <c r="KVL254" s="165"/>
      <c r="KVM254" s="166"/>
      <c r="KVO254" s="164"/>
      <c r="KVP254" s="168"/>
      <c r="KVQ254" s="168"/>
      <c r="KVR254" s="165"/>
      <c r="KVS254" s="165"/>
      <c r="KVT254" s="165"/>
      <c r="KVU254" s="166"/>
      <c r="KVW254" s="164"/>
      <c r="KVX254" s="168"/>
      <c r="KVY254" s="168"/>
      <c r="KVZ254" s="165"/>
      <c r="KWA254" s="165"/>
      <c r="KWB254" s="165"/>
      <c r="KWC254" s="166"/>
      <c r="KWE254" s="164"/>
      <c r="KWF254" s="168"/>
      <c r="KWG254" s="168"/>
      <c r="KWH254" s="165"/>
      <c r="KWI254" s="165"/>
      <c r="KWJ254" s="165"/>
      <c r="KWK254" s="166"/>
      <c r="KWM254" s="164"/>
      <c r="KWN254" s="168"/>
      <c r="KWO254" s="168"/>
      <c r="KWP254" s="165"/>
      <c r="KWQ254" s="165"/>
      <c r="KWR254" s="165"/>
      <c r="KWS254" s="166"/>
      <c r="KWU254" s="164"/>
      <c r="KWV254" s="168"/>
      <c r="KWW254" s="168"/>
      <c r="KWX254" s="165"/>
      <c r="KWY254" s="165"/>
      <c r="KWZ254" s="165"/>
      <c r="KXA254" s="166"/>
      <c r="KXC254" s="164"/>
      <c r="KXD254" s="168"/>
      <c r="KXE254" s="168"/>
      <c r="KXF254" s="165"/>
      <c r="KXG254" s="165"/>
      <c r="KXH254" s="165"/>
      <c r="KXI254" s="166"/>
      <c r="KXK254" s="164"/>
      <c r="KXL254" s="168"/>
      <c r="KXM254" s="168"/>
      <c r="KXN254" s="165"/>
      <c r="KXO254" s="165"/>
      <c r="KXP254" s="165"/>
      <c r="KXQ254" s="166"/>
      <c r="KXS254" s="164"/>
      <c r="KXT254" s="168"/>
      <c r="KXU254" s="168"/>
      <c r="KXV254" s="165"/>
      <c r="KXW254" s="165"/>
      <c r="KXX254" s="165"/>
      <c r="KXY254" s="166"/>
      <c r="KYA254" s="164"/>
      <c r="KYB254" s="168"/>
      <c r="KYC254" s="168"/>
      <c r="KYD254" s="165"/>
      <c r="KYE254" s="165"/>
      <c r="KYF254" s="165"/>
      <c r="KYG254" s="166"/>
      <c r="KYI254" s="164"/>
      <c r="KYJ254" s="168"/>
      <c r="KYK254" s="168"/>
      <c r="KYL254" s="165"/>
      <c r="KYM254" s="165"/>
      <c r="KYN254" s="165"/>
      <c r="KYO254" s="166"/>
      <c r="KYQ254" s="164"/>
      <c r="KYR254" s="168"/>
      <c r="KYS254" s="168"/>
      <c r="KYT254" s="165"/>
      <c r="KYU254" s="165"/>
      <c r="KYV254" s="165"/>
      <c r="KYW254" s="166"/>
      <c r="KYY254" s="164"/>
      <c r="KYZ254" s="168"/>
      <c r="KZA254" s="168"/>
      <c r="KZB254" s="165"/>
      <c r="KZC254" s="165"/>
      <c r="KZD254" s="165"/>
      <c r="KZE254" s="166"/>
      <c r="KZG254" s="164"/>
      <c r="KZH254" s="168"/>
      <c r="KZI254" s="168"/>
      <c r="KZJ254" s="165"/>
      <c r="KZK254" s="165"/>
      <c r="KZL254" s="165"/>
      <c r="KZM254" s="166"/>
      <c r="KZO254" s="164"/>
      <c r="KZP254" s="168"/>
      <c r="KZQ254" s="168"/>
      <c r="KZR254" s="165"/>
      <c r="KZS254" s="165"/>
      <c r="KZT254" s="165"/>
      <c r="KZU254" s="166"/>
      <c r="KZW254" s="164"/>
      <c r="KZX254" s="168"/>
      <c r="KZY254" s="168"/>
      <c r="KZZ254" s="165"/>
      <c r="LAA254" s="165"/>
      <c r="LAB254" s="165"/>
      <c r="LAC254" s="166"/>
      <c r="LAE254" s="164"/>
      <c r="LAF254" s="168"/>
      <c r="LAG254" s="168"/>
      <c r="LAH254" s="165"/>
      <c r="LAI254" s="165"/>
      <c r="LAJ254" s="165"/>
      <c r="LAK254" s="166"/>
      <c r="LAM254" s="164"/>
      <c r="LAN254" s="168"/>
      <c r="LAO254" s="168"/>
      <c r="LAP254" s="165"/>
      <c r="LAQ254" s="165"/>
      <c r="LAR254" s="165"/>
      <c r="LAS254" s="166"/>
      <c r="LAU254" s="164"/>
      <c r="LAV254" s="168"/>
      <c r="LAW254" s="168"/>
      <c r="LAX254" s="165"/>
      <c r="LAY254" s="165"/>
      <c r="LAZ254" s="165"/>
      <c r="LBA254" s="166"/>
      <c r="LBC254" s="164"/>
      <c r="LBD254" s="168"/>
      <c r="LBE254" s="168"/>
      <c r="LBF254" s="165"/>
      <c r="LBG254" s="165"/>
      <c r="LBH254" s="165"/>
      <c r="LBI254" s="166"/>
      <c r="LBK254" s="164"/>
      <c r="LBL254" s="168"/>
      <c r="LBM254" s="168"/>
      <c r="LBN254" s="165"/>
      <c r="LBO254" s="165"/>
      <c r="LBP254" s="165"/>
      <c r="LBQ254" s="166"/>
      <c r="LBS254" s="164"/>
      <c r="LBT254" s="168"/>
      <c r="LBU254" s="168"/>
      <c r="LBV254" s="165"/>
      <c r="LBW254" s="165"/>
      <c r="LBX254" s="165"/>
      <c r="LBY254" s="166"/>
      <c r="LCA254" s="164"/>
      <c r="LCB254" s="168"/>
      <c r="LCC254" s="168"/>
      <c r="LCD254" s="165"/>
      <c r="LCE254" s="165"/>
      <c r="LCF254" s="165"/>
      <c r="LCG254" s="166"/>
      <c r="LCI254" s="164"/>
      <c r="LCJ254" s="168"/>
      <c r="LCK254" s="168"/>
      <c r="LCL254" s="165"/>
      <c r="LCM254" s="165"/>
      <c r="LCN254" s="165"/>
      <c r="LCO254" s="166"/>
      <c r="LCQ254" s="164"/>
      <c r="LCR254" s="168"/>
      <c r="LCS254" s="168"/>
      <c r="LCT254" s="165"/>
      <c r="LCU254" s="165"/>
      <c r="LCV254" s="165"/>
      <c r="LCW254" s="166"/>
      <c r="LCY254" s="164"/>
      <c r="LCZ254" s="168"/>
      <c r="LDA254" s="168"/>
      <c r="LDB254" s="165"/>
      <c r="LDC254" s="165"/>
      <c r="LDD254" s="165"/>
      <c r="LDE254" s="166"/>
      <c r="LDG254" s="164"/>
      <c r="LDH254" s="168"/>
      <c r="LDI254" s="168"/>
      <c r="LDJ254" s="165"/>
      <c r="LDK254" s="165"/>
      <c r="LDL254" s="165"/>
      <c r="LDM254" s="166"/>
      <c r="LDO254" s="164"/>
      <c r="LDP254" s="168"/>
      <c r="LDQ254" s="168"/>
      <c r="LDR254" s="165"/>
      <c r="LDS254" s="165"/>
      <c r="LDT254" s="165"/>
      <c r="LDU254" s="166"/>
      <c r="LDW254" s="164"/>
      <c r="LDX254" s="168"/>
      <c r="LDY254" s="168"/>
      <c r="LDZ254" s="165"/>
      <c r="LEA254" s="165"/>
      <c r="LEB254" s="165"/>
      <c r="LEC254" s="166"/>
      <c r="LEE254" s="164"/>
      <c r="LEF254" s="168"/>
      <c r="LEG254" s="168"/>
      <c r="LEH254" s="165"/>
      <c r="LEI254" s="165"/>
      <c r="LEJ254" s="165"/>
      <c r="LEK254" s="166"/>
      <c r="LEM254" s="164"/>
      <c r="LEN254" s="168"/>
      <c r="LEO254" s="168"/>
      <c r="LEP254" s="165"/>
      <c r="LEQ254" s="165"/>
      <c r="LER254" s="165"/>
      <c r="LES254" s="166"/>
      <c r="LEU254" s="164"/>
      <c r="LEV254" s="168"/>
      <c r="LEW254" s="168"/>
      <c r="LEX254" s="165"/>
      <c r="LEY254" s="165"/>
      <c r="LEZ254" s="165"/>
      <c r="LFA254" s="166"/>
      <c r="LFC254" s="164"/>
      <c r="LFD254" s="168"/>
      <c r="LFE254" s="168"/>
      <c r="LFF254" s="165"/>
      <c r="LFG254" s="165"/>
      <c r="LFH254" s="165"/>
      <c r="LFI254" s="166"/>
      <c r="LFK254" s="164"/>
      <c r="LFL254" s="168"/>
      <c r="LFM254" s="168"/>
      <c r="LFN254" s="165"/>
      <c r="LFO254" s="165"/>
      <c r="LFP254" s="165"/>
      <c r="LFQ254" s="166"/>
      <c r="LFS254" s="164"/>
      <c r="LFT254" s="168"/>
      <c r="LFU254" s="168"/>
      <c r="LFV254" s="165"/>
      <c r="LFW254" s="165"/>
      <c r="LFX254" s="165"/>
      <c r="LFY254" s="166"/>
      <c r="LGA254" s="164"/>
      <c r="LGB254" s="168"/>
      <c r="LGC254" s="168"/>
      <c r="LGD254" s="165"/>
      <c r="LGE254" s="165"/>
      <c r="LGF254" s="165"/>
      <c r="LGG254" s="166"/>
      <c r="LGI254" s="164"/>
      <c r="LGJ254" s="168"/>
      <c r="LGK254" s="168"/>
      <c r="LGL254" s="165"/>
      <c r="LGM254" s="165"/>
      <c r="LGN254" s="165"/>
      <c r="LGO254" s="166"/>
      <c r="LGQ254" s="164"/>
      <c r="LGR254" s="168"/>
      <c r="LGS254" s="168"/>
      <c r="LGT254" s="165"/>
      <c r="LGU254" s="165"/>
      <c r="LGV254" s="165"/>
      <c r="LGW254" s="166"/>
      <c r="LGY254" s="164"/>
      <c r="LGZ254" s="168"/>
      <c r="LHA254" s="168"/>
      <c r="LHB254" s="165"/>
      <c r="LHC254" s="165"/>
      <c r="LHD254" s="165"/>
      <c r="LHE254" s="166"/>
      <c r="LHG254" s="164"/>
      <c r="LHH254" s="168"/>
      <c r="LHI254" s="168"/>
      <c r="LHJ254" s="165"/>
      <c r="LHK254" s="165"/>
      <c r="LHL254" s="165"/>
      <c r="LHM254" s="166"/>
      <c r="LHO254" s="164"/>
      <c r="LHP254" s="168"/>
      <c r="LHQ254" s="168"/>
      <c r="LHR254" s="165"/>
      <c r="LHS254" s="165"/>
      <c r="LHT254" s="165"/>
      <c r="LHU254" s="166"/>
      <c r="LHW254" s="164"/>
      <c r="LHX254" s="168"/>
      <c r="LHY254" s="168"/>
      <c r="LHZ254" s="165"/>
      <c r="LIA254" s="165"/>
      <c r="LIB254" s="165"/>
      <c r="LIC254" s="166"/>
      <c r="LIE254" s="164"/>
      <c r="LIF254" s="168"/>
      <c r="LIG254" s="168"/>
      <c r="LIH254" s="165"/>
      <c r="LII254" s="165"/>
      <c r="LIJ254" s="165"/>
      <c r="LIK254" s="166"/>
      <c r="LIM254" s="164"/>
      <c r="LIN254" s="168"/>
      <c r="LIO254" s="168"/>
      <c r="LIP254" s="165"/>
      <c r="LIQ254" s="165"/>
      <c r="LIR254" s="165"/>
      <c r="LIS254" s="166"/>
      <c r="LIU254" s="164"/>
      <c r="LIV254" s="168"/>
      <c r="LIW254" s="168"/>
      <c r="LIX254" s="165"/>
      <c r="LIY254" s="165"/>
      <c r="LIZ254" s="165"/>
      <c r="LJA254" s="166"/>
      <c r="LJC254" s="164"/>
      <c r="LJD254" s="168"/>
      <c r="LJE254" s="168"/>
      <c r="LJF254" s="165"/>
      <c r="LJG254" s="165"/>
      <c r="LJH254" s="165"/>
      <c r="LJI254" s="166"/>
      <c r="LJK254" s="164"/>
      <c r="LJL254" s="168"/>
      <c r="LJM254" s="168"/>
      <c r="LJN254" s="165"/>
      <c r="LJO254" s="165"/>
      <c r="LJP254" s="165"/>
      <c r="LJQ254" s="166"/>
      <c r="LJS254" s="164"/>
      <c r="LJT254" s="168"/>
      <c r="LJU254" s="168"/>
      <c r="LJV254" s="165"/>
      <c r="LJW254" s="165"/>
      <c r="LJX254" s="165"/>
      <c r="LJY254" s="166"/>
      <c r="LKA254" s="164"/>
      <c r="LKB254" s="168"/>
      <c r="LKC254" s="168"/>
      <c r="LKD254" s="165"/>
      <c r="LKE254" s="165"/>
      <c r="LKF254" s="165"/>
      <c r="LKG254" s="166"/>
      <c r="LKI254" s="164"/>
      <c r="LKJ254" s="168"/>
      <c r="LKK254" s="168"/>
      <c r="LKL254" s="165"/>
      <c r="LKM254" s="165"/>
      <c r="LKN254" s="165"/>
      <c r="LKO254" s="166"/>
      <c r="LKQ254" s="164"/>
      <c r="LKR254" s="168"/>
      <c r="LKS254" s="168"/>
      <c r="LKT254" s="165"/>
      <c r="LKU254" s="165"/>
      <c r="LKV254" s="165"/>
      <c r="LKW254" s="166"/>
      <c r="LKY254" s="164"/>
      <c r="LKZ254" s="168"/>
      <c r="LLA254" s="168"/>
      <c r="LLB254" s="165"/>
      <c r="LLC254" s="165"/>
      <c r="LLD254" s="165"/>
      <c r="LLE254" s="166"/>
      <c r="LLG254" s="164"/>
      <c r="LLH254" s="168"/>
      <c r="LLI254" s="168"/>
      <c r="LLJ254" s="165"/>
      <c r="LLK254" s="165"/>
      <c r="LLL254" s="165"/>
      <c r="LLM254" s="166"/>
      <c r="LLO254" s="164"/>
      <c r="LLP254" s="168"/>
      <c r="LLQ254" s="168"/>
      <c r="LLR254" s="165"/>
      <c r="LLS254" s="165"/>
      <c r="LLT254" s="165"/>
      <c r="LLU254" s="166"/>
      <c r="LLW254" s="164"/>
      <c r="LLX254" s="168"/>
      <c r="LLY254" s="168"/>
      <c r="LLZ254" s="165"/>
      <c r="LMA254" s="165"/>
      <c r="LMB254" s="165"/>
      <c r="LMC254" s="166"/>
      <c r="LME254" s="164"/>
      <c r="LMF254" s="168"/>
      <c r="LMG254" s="168"/>
      <c r="LMH254" s="165"/>
      <c r="LMI254" s="165"/>
      <c r="LMJ254" s="165"/>
      <c r="LMK254" s="166"/>
      <c r="LMM254" s="164"/>
      <c r="LMN254" s="168"/>
      <c r="LMO254" s="168"/>
      <c r="LMP254" s="165"/>
      <c r="LMQ254" s="165"/>
      <c r="LMR254" s="165"/>
      <c r="LMS254" s="166"/>
      <c r="LMU254" s="164"/>
      <c r="LMV254" s="168"/>
      <c r="LMW254" s="168"/>
      <c r="LMX254" s="165"/>
      <c r="LMY254" s="165"/>
      <c r="LMZ254" s="165"/>
      <c r="LNA254" s="166"/>
      <c r="LNC254" s="164"/>
      <c r="LND254" s="168"/>
      <c r="LNE254" s="168"/>
      <c r="LNF254" s="165"/>
      <c r="LNG254" s="165"/>
      <c r="LNH254" s="165"/>
      <c r="LNI254" s="166"/>
      <c r="LNK254" s="164"/>
      <c r="LNL254" s="168"/>
      <c r="LNM254" s="168"/>
      <c r="LNN254" s="165"/>
      <c r="LNO254" s="165"/>
      <c r="LNP254" s="165"/>
      <c r="LNQ254" s="166"/>
      <c r="LNS254" s="164"/>
      <c r="LNT254" s="168"/>
      <c r="LNU254" s="168"/>
      <c r="LNV254" s="165"/>
      <c r="LNW254" s="165"/>
      <c r="LNX254" s="165"/>
      <c r="LNY254" s="166"/>
      <c r="LOA254" s="164"/>
      <c r="LOB254" s="168"/>
      <c r="LOC254" s="168"/>
      <c r="LOD254" s="165"/>
      <c r="LOE254" s="165"/>
      <c r="LOF254" s="165"/>
      <c r="LOG254" s="166"/>
      <c r="LOI254" s="164"/>
      <c r="LOJ254" s="168"/>
      <c r="LOK254" s="168"/>
      <c r="LOL254" s="165"/>
      <c r="LOM254" s="165"/>
      <c r="LON254" s="165"/>
      <c r="LOO254" s="166"/>
      <c r="LOQ254" s="164"/>
      <c r="LOR254" s="168"/>
      <c r="LOS254" s="168"/>
      <c r="LOT254" s="165"/>
      <c r="LOU254" s="165"/>
      <c r="LOV254" s="165"/>
      <c r="LOW254" s="166"/>
      <c r="LOY254" s="164"/>
      <c r="LOZ254" s="168"/>
      <c r="LPA254" s="168"/>
      <c r="LPB254" s="165"/>
      <c r="LPC254" s="165"/>
      <c r="LPD254" s="165"/>
      <c r="LPE254" s="166"/>
      <c r="LPG254" s="164"/>
      <c r="LPH254" s="168"/>
      <c r="LPI254" s="168"/>
      <c r="LPJ254" s="165"/>
      <c r="LPK254" s="165"/>
      <c r="LPL254" s="165"/>
      <c r="LPM254" s="166"/>
      <c r="LPO254" s="164"/>
      <c r="LPP254" s="168"/>
      <c r="LPQ254" s="168"/>
      <c r="LPR254" s="165"/>
      <c r="LPS254" s="165"/>
      <c r="LPT254" s="165"/>
      <c r="LPU254" s="166"/>
      <c r="LPW254" s="164"/>
      <c r="LPX254" s="168"/>
      <c r="LPY254" s="168"/>
      <c r="LPZ254" s="165"/>
      <c r="LQA254" s="165"/>
      <c r="LQB254" s="165"/>
      <c r="LQC254" s="166"/>
      <c r="LQE254" s="164"/>
      <c r="LQF254" s="168"/>
      <c r="LQG254" s="168"/>
      <c r="LQH254" s="165"/>
      <c r="LQI254" s="165"/>
      <c r="LQJ254" s="165"/>
      <c r="LQK254" s="166"/>
      <c r="LQM254" s="164"/>
      <c r="LQN254" s="168"/>
      <c r="LQO254" s="168"/>
      <c r="LQP254" s="165"/>
      <c r="LQQ254" s="165"/>
      <c r="LQR254" s="165"/>
      <c r="LQS254" s="166"/>
      <c r="LQU254" s="164"/>
      <c r="LQV254" s="168"/>
      <c r="LQW254" s="168"/>
      <c r="LQX254" s="165"/>
      <c r="LQY254" s="165"/>
      <c r="LQZ254" s="165"/>
      <c r="LRA254" s="166"/>
      <c r="LRC254" s="164"/>
      <c r="LRD254" s="168"/>
      <c r="LRE254" s="168"/>
      <c r="LRF254" s="165"/>
      <c r="LRG254" s="165"/>
      <c r="LRH254" s="165"/>
      <c r="LRI254" s="166"/>
      <c r="LRK254" s="164"/>
      <c r="LRL254" s="168"/>
      <c r="LRM254" s="168"/>
      <c r="LRN254" s="165"/>
      <c r="LRO254" s="165"/>
      <c r="LRP254" s="165"/>
      <c r="LRQ254" s="166"/>
      <c r="LRS254" s="164"/>
      <c r="LRT254" s="168"/>
      <c r="LRU254" s="168"/>
      <c r="LRV254" s="165"/>
      <c r="LRW254" s="165"/>
      <c r="LRX254" s="165"/>
      <c r="LRY254" s="166"/>
      <c r="LSA254" s="164"/>
      <c r="LSB254" s="168"/>
      <c r="LSC254" s="168"/>
      <c r="LSD254" s="165"/>
      <c r="LSE254" s="165"/>
      <c r="LSF254" s="165"/>
      <c r="LSG254" s="166"/>
      <c r="LSI254" s="164"/>
      <c r="LSJ254" s="168"/>
      <c r="LSK254" s="168"/>
      <c r="LSL254" s="165"/>
      <c r="LSM254" s="165"/>
      <c r="LSN254" s="165"/>
      <c r="LSO254" s="166"/>
      <c r="LSQ254" s="164"/>
      <c r="LSR254" s="168"/>
      <c r="LSS254" s="168"/>
      <c r="LST254" s="165"/>
      <c r="LSU254" s="165"/>
      <c r="LSV254" s="165"/>
      <c r="LSW254" s="166"/>
      <c r="LSY254" s="164"/>
      <c r="LSZ254" s="168"/>
      <c r="LTA254" s="168"/>
      <c r="LTB254" s="165"/>
      <c r="LTC254" s="165"/>
      <c r="LTD254" s="165"/>
      <c r="LTE254" s="166"/>
      <c r="LTG254" s="164"/>
      <c r="LTH254" s="168"/>
      <c r="LTI254" s="168"/>
      <c r="LTJ254" s="165"/>
      <c r="LTK254" s="165"/>
      <c r="LTL254" s="165"/>
      <c r="LTM254" s="166"/>
      <c r="LTO254" s="164"/>
      <c r="LTP254" s="168"/>
      <c r="LTQ254" s="168"/>
      <c r="LTR254" s="165"/>
      <c r="LTS254" s="165"/>
      <c r="LTT254" s="165"/>
      <c r="LTU254" s="166"/>
      <c r="LTW254" s="164"/>
      <c r="LTX254" s="168"/>
      <c r="LTY254" s="168"/>
      <c r="LTZ254" s="165"/>
      <c r="LUA254" s="165"/>
      <c r="LUB254" s="165"/>
      <c r="LUC254" s="166"/>
      <c r="LUE254" s="164"/>
      <c r="LUF254" s="168"/>
      <c r="LUG254" s="168"/>
      <c r="LUH254" s="165"/>
      <c r="LUI254" s="165"/>
      <c r="LUJ254" s="165"/>
      <c r="LUK254" s="166"/>
      <c r="LUM254" s="164"/>
      <c r="LUN254" s="168"/>
      <c r="LUO254" s="168"/>
      <c r="LUP254" s="165"/>
      <c r="LUQ254" s="165"/>
      <c r="LUR254" s="165"/>
      <c r="LUS254" s="166"/>
      <c r="LUU254" s="164"/>
      <c r="LUV254" s="168"/>
      <c r="LUW254" s="168"/>
      <c r="LUX254" s="165"/>
      <c r="LUY254" s="165"/>
      <c r="LUZ254" s="165"/>
      <c r="LVA254" s="166"/>
      <c r="LVC254" s="164"/>
      <c r="LVD254" s="168"/>
      <c r="LVE254" s="168"/>
      <c r="LVF254" s="165"/>
      <c r="LVG254" s="165"/>
      <c r="LVH254" s="165"/>
      <c r="LVI254" s="166"/>
      <c r="LVK254" s="164"/>
      <c r="LVL254" s="168"/>
      <c r="LVM254" s="168"/>
      <c r="LVN254" s="165"/>
      <c r="LVO254" s="165"/>
      <c r="LVP254" s="165"/>
      <c r="LVQ254" s="166"/>
      <c r="LVS254" s="164"/>
      <c r="LVT254" s="168"/>
      <c r="LVU254" s="168"/>
      <c r="LVV254" s="165"/>
      <c r="LVW254" s="165"/>
      <c r="LVX254" s="165"/>
      <c r="LVY254" s="166"/>
      <c r="LWA254" s="164"/>
      <c r="LWB254" s="168"/>
      <c r="LWC254" s="168"/>
      <c r="LWD254" s="165"/>
      <c r="LWE254" s="165"/>
      <c r="LWF254" s="165"/>
      <c r="LWG254" s="166"/>
      <c r="LWI254" s="164"/>
      <c r="LWJ254" s="168"/>
      <c r="LWK254" s="168"/>
      <c r="LWL254" s="165"/>
      <c r="LWM254" s="165"/>
      <c r="LWN254" s="165"/>
      <c r="LWO254" s="166"/>
      <c r="LWQ254" s="164"/>
      <c r="LWR254" s="168"/>
      <c r="LWS254" s="168"/>
      <c r="LWT254" s="165"/>
      <c r="LWU254" s="165"/>
      <c r="LWV254" s="165"/>
      <c r="LWW254" s="166"/>
      <c r="LWY254" s="164"/>
      <c r="LWZ254" s="168"/>
      <c r="LXA254" s="168"/>
      <c r="LXB254" s="165"/>
      <c r="LXC254" s="165"/>
      <c r="LXD254" s="165"/>
      <c r="LXE254" s="166"/>
      <c r="LXG254" s="164"/>
      <c r="LXH254" s="168"/>
      <c r="LXI254" s="168"/>
      <c r="LXJ254" s="165"/>
      <c r="LXK254" s="165"/>
      <c r="LXL254" s="165"/>
      <c r="LXM254" s="166"/>
      <c r="LXO254" s="164"/>
      <c r="LXP254" s="168"/>
      <c r="LXQ254" s="168"/>
      <c r="LXR254" s="165"/>
      <c r="LXS254" s="165"/>
      <c r="LXT254" s="165"/>
      <c r="LXU254" s="166"/>
      <c r="LXW254" s="164"/>
      <c r="LXX254" s="168"/>
      <c r="LXY254" s="168"/>
      <c r="LXZ254" s="165"/>
      <c r="LYA254" s="165"/>
      <c r="LYB254" s="165"/>
      <c r="LYC254" s="166"/>
      <c r="LYE254" s="164"/>
      <c r="LYF254" s="168"/>
      <c r="LYG254" s="168"/>
      <c r="LYH254" s="165"/>
      <c r="LYI254" s="165"/>
      <c r="LYJ254" s="165"/>
      <c r="LYK254" s="166"/>
      <c r="LYM254" s="164"/>
      <c r="LYN254" s="168"/>
      <c r="LYO254" s="168"/>
      <c r="LYP254" s="165"/>
      <c r="LYQ254" s="165"/>
      <c r="LYR254" s="165"/>
      <c r="LYS254" s="166"/>
      <c r="LYU254" s="164"/>
      <c r="LYV254" s="168"/>
      <c r="LYW254" s="168"/>
      <c r="LYX254" s="165"/>
      <c r="LYY254" s="165"/>
      <c r="LYZ254" s="165"/>
      <c r="LZA254" s="166"/>
      <c r="LZC254" s="164"/>
      <c r="LZD254" s="168"/>
      <c r="LZE254" s="168"/>
      <c r="LZF254" s="165"/>
      <c r="LZG254" s="165"/>
      <c r="LZH254" s="165"/>
      <c r="LZI254" s="166"/>
      <c r="LZK254" s="164"/>
      <c r="LZL254" s="168"/>
      <c r="LZM254" s="168"/>
      <c r="LZN254" s="165"/>
      <c r="LZO254" s="165"/>
      <c r="LZP254" s="165"/>
      <c r="LZQ254" s="166"/>
      <c r="LZS254" s="164"/>
      <c r="LZT254" s="168"/>
      <c r="LZU254" s="168"/>
      <c r="LZV254" s="165"/>
      <c r="LZW254" s="165"/>
      <c r="LZX254" s="165"/>
      <c r="LZY254" s="166"/>
      <c r="MAA254" s="164"/>
      <c r="MAB254" s="168"/>
      <c r="MAC254" s="168"/>
      <c r="MAD254" s="165"/>
      <c r="MAE254" s="165"/>
      <c r="MAF254" s="165"/>
      <c r="MAG254" s="166"/>
      <c r="MAI254" s="164"/>
      <c r="MAJ254" s="168"/>
      <c r="MAK254" s="168"/>
      <c r="MAL254" s="165"/>
      <c r="MAM254" s="165"/>
      <c r="MAN254" s="165"/>
      <c r="MAO254" s="166"/>
      <c r="MAQ254" s="164"/>
      <c r="MAR254" s="168"/>
      <c r="MAS254" s="168"/>
      <c r="MAT254" s="165"/>
      <c r="MAU254" s="165"/>
      <c r="MAV254" s="165"/>
      <c r="MAW254" s="166"/>
      <c r="MAY254" s="164"/>
      <c r="MAZ254" s="168"/>
      <c r="MBA254" s="168"/>
      <c r="MBB254" s="165"/>
      <c r="MBC254" s="165"/>
      <c r="MBD254" s="165"/>
      <c r="MBE254" s="166"/>
      <c r="MBG254" s="164"/>
      <c r="MBH254" s="168"/>
      <c r="MBI254" s="168"/>
      <c r="MBJ254" s="165"/>
      <c r="MBK254" s="165"/>
      <c r="MBL254" s="165"/>
      <c r="MBM254" s="166"/>
      <c r="MBO254" s="164"/>
      <c r="MBP254" s="168"/>
      <c r="MBQ254" s="168"/>
      <c r="MBR254" s="165"/>
      <c r="MBS254" s="165"/>
      <c r="MBT254" s="165"/>
      <c r="MBU254" s="166"/>
      <c r="MBW254" s="164"/>
      <c r="MBX254" s="168"/>
      <c r="MBY254" s="168"/>
      <c r="MBZ254" s="165"/>
      <c r="MCA254" s="165"/>
      <c r="MCB254" s="165"/>
      <c r="MCC254" s="166"/>
      <c r="MCE254" s="164"/>
      <c r="MCF254" s="168"/>
      <c r="MCG254" s="168"/>
      <c r="MCH254" s="165"/>
      <c r="MCI254" s="165"/>
      <c r="MCJ254" s="165"/>
      <c r="MCK254" s="166"/>
      <c r="MCM254" s="164"/>
      <c r="MCN254" s="168"/>
      <c r="MCO254" s="168"/>
      <c r="MCP254" s="165"/>
      <c r="MCQ254" s="165"/>
      <c r="MCR254" s="165"/>
      <c r="MCS254" s="166"/>
      <c r="MCU254" s="164"/>
      <c r="MCV254" s="168"/>
      <c r="MCW254" s="168"/>
      <c r="MCX254" s="165"/>
      <c r="MCY254" s="165"/>
      <c r="MCZ254" s="165"/>
      <c r="MDA254" s="166"/>
      <c r="MDC254" s="164"/>
      <c r="MDD254" s="168"/>
      <c r="MDE254" s="168"/>
      <c r="MDF254" s="165"/>
      <c r="MDG254" s="165"/>
      <c r="MDH254" s="165"/>
      <c r="MDI254" s="166"/>
      <c r="MDK254" s="164"/>
      <c r="MDL254" s="168"/>
      <c r="MDM254" s="168"/>
      <c r="MDN254" s="165"/>
      <c r="MDO254" s="165"/>
      <c r="MDP254" s="165"/>
      <c r="MDQ254" s="166"/>
      <c r="MDS254" s="164"/>
      <c r="MDT254" s="168"/>
      <c r="MDU254" s="168"/>
      <c r="MDV254" s="165"/>
      <c r="MDW254" s="165"/>
      <c r="MDX254" s="165"/>
      <c r="MDY254" s="166"/>
      <c r="MEA254" s="164"/>
      <c r="MEB254" s="168"/>
      <c r="MEC254" s="168"/>
      <c r="MED254" s="165"/>
      <c r="MEE254" s="165"/>
      <c r="MEF254" s="165"/>
      <c r="MEG254" s="166"/>
      <c r="MEI254" s="164"/>
      <c r="MEJ254" s="168"/>
      <c r="MEK254" s="168"/>
      <c r="MEL254" s="165"/>
      <c r="MEM254" s="165"/>
      <c r="MEN254" s="165"/>
      <c r="MEO254" s="166"/>
      <c r="MEQ254" s="164"/>
      <c r="MER254" s="168"/>
      <c r="MES254" s="168"/>
      <c r="MET254" s="165"/>
      <c r="MEU254" s="165"/>
      <c r="MEV254" s="165"/>
      <c r="MEW254" s="166"/>
      <c r="MEY254" s="164"/>
      <c r="MEZ254" s="168"/>
      <c r="MFA254" s="168"/>
      <c r="MFB254" s="165"/>
      <c r="MFC254" s="165"/>
      <c r="MFD254" s="165"/>
      <c r="MFE254" s="166"/>
      <c r="MFG254" s="164"/>
      <c r="MFH254" s="168"/>
      <c r="MFI254" s="168"/>
      <c r="MFJ254" s="165"/>
      <c r="MFK254" s="165"/>
      <c r="MFL254" s="165"/>
      <c r="MFM254" s="166"/>
      <c r="MFO254" s="164"/>
      <c r="MFP254" s="168"/>
      <c r="MFQ254" s="168"/>
      <c r="MFR254" s="165"/>
      <c r="MFS254" s="165"/>
      <c r="MFT254" s="165"/>
      <c r="MFU254" s="166"/>
      <c r="MFW254" s="164"/>
      <c r="MFX254" s="168"/>
      <c r="MFY254" s="168"/>
      <c r="MFZ254" s="165"/>
      <c r="MGA254" s="165"/>
      <c r="MGB254" s="165"/>
      <c r="MGC254" s="166"/>
      <c r="MGE254" s="164"/>
      <c r="MGF254" s="168"/>
      <c r="MGG254" s="168"/>
      <c r="MGH254" s="165"/>
      <c r="MGI254" s="165"/>
      <c r="MGJ254" s="165"/>
      <c r="MGK254" s="166"/>
      <c r="MGM254" s="164"/>
      <c r="MGN254" s="168"/>
      <c r="MGO254" s="168"/>
      <c r="MGP254" s="165"/>
      <c r="MGQ254" s="165"/>
      <c r="MGR254" s="165"/>
      <c r="MGS254" s="166"/>
      <c r="MGU254" s="164"/>
      <c r="MGV254" s="168"/>
      <c r="MGW254" s="168"/>
      <c r="MGX254" s="165"/>
      <c r="MGY254" s="165"/>
      <c r="MGZ254" s="165"/>
      <c r="MHA254" s="166"/>
      <c r="MHC254" s="164"/>
      <c r="MHD254" s="168"/>
      <c r="MHE254" s="168"/>
      <c r="MHF254" s="165"/>
      <c r="MHG254" s="165"/>
      <c r="MHH254" s="165"/>
      <c r="MHI254" s="166"/>
      <c r="MHK254" s="164"/>
      <c r="MHL254" s="168"/>
      <c r="MHM254" s="168"/>
      <c r="MHN254" s="165"/>
      <c r="MHO254" s="165"/>
      <c r="MHP254" s="165"/>
      <c r="MHQ254" s="166"/>
      <c r="MHS254" s="164"/>
      <c r="MHT254" s="168"/>
      <c r="MHU254" s="168"/>
      <c r="MHV254" s="165"/>
      <c r="MHW254" s="165"/>
      <c r="MHX254" s="165"/>
      <c r="MHY254" s="166"/>
      <c r="MIA254" s="164"/>
      <c r="MIB254" s="168"/>
      <c r="MIC254" s="168"/>
      <c r="MID254" s="165"/>
      <c r="MIE254" s="165"/>
      <c r="MIF254" s="165"/>
      <c r="MIG254" s="166"/>
      <c r="MII254" s="164"/>
      <c r="MIJ254" s="168"/>
      <c r="MIK254" s="168"/>
      <c r="MIL254" s="165"/>
      <c r="MIM254" s="165"/>
      <c r="MIN254" s="165"/>
      <c r="MIO254" s="166"/>
      <c r="MIQ254" s="164"/>
      <c r="MIR254" s="168"/>
      <c r="MIS254" s="168"/>
      <c r="MIT254" s="165"/>
      <c r="MIU254" s="165"/>
      <c r="MIV254" s="165"/>
      <c r="MIW254" s="166"/>
      <c r="MIY254" s="164"/>
      <c r="MIZ254" s="168"/>
      <c r="MJA254" s="168"/>
      <c r="MJB254" s="165"/>
      <c r="MJC254" s="165"/>
      <c r="MJD254" s="165"/>
      <c r="MJE254" s="166"/>
      <c r="MJG254" s="164"/>
      <c r="MJH254" s="168"/>
      <c r="MJI254" s="168"/>
      <c r="MJJ254" s="165"/>
      <c r="MJK254" s="165"/>
      <c r="MJL254" s="165"/>
      <c r="MJM254" s="166"/>
      <c r="MJO254" s="164"/>
      <c r="MJP254" s="168"/>
      <c r="MJQ254" s="168"/>
      <c r="MJR254" s="165"/>
      <c r="MJS254" s="165"/>
      <c r="MJT254" s="165"/>
      <c r="MJU254" s="166"/>
      <c r="MJW254" s="164"/>
      <c r="MJX254" s="168"/>
      <c r="MJY254" s="168"/>
      <c r="MJZ254" s="165"/>
      <c r="MKA254" s="165"/>
      <c r="MKB254" s="165"/>
      <c r="MKC254" s="166"/>
      <c r="MKE254" s="164"/>
      <c r="MKF254" s="168"/>
      <c r="MKG254" s="168"/>
      <c r="MKH254" s="165"/>
      <c r="MKI254" s="165"/>
      <c r="MKJ254" s="165"/>
      <c r="MKK254" s="166"/>
      <c r="MKM254" s="164"/>
      <c r="MKN254" s="168"/>
      <c r="MKO254" s="168"/>
      <c r="MKP254" s="165"/>
      <c r="MKQ254" s="165"/>
      <c r="MKR254" s="165"/>
      <c r="MKS254" s="166"/>
      <c r="MKU254" s="164"/>
      <c r="MKV254" s="168"/>
      <c r="MKW254" s="168"/>
      <c r="MKX254" s="165"/>
      <c r="MKY254" s="165"/>
      <c r="MKZ254" s="165"/>
      <c r="MLA254" s="166"/>
      <c r="MLC254" s="164"/>
      <c r="MLD254" s="168"/>
      <c r="MLE254" s="168"/>
      <c r="MLF254" s="165"/>
      <c r="MLG254" s="165"/>
      <c r="MLH254" s="165"/>
      <c r="MLI254" s="166"/>
      <c r="MLK254" s="164"/>
      <c r="MLL254" s="168"/>
      <c r="MLM254" s="168"/>
      <c r="MLN254" s="165"/>
      <c r="MLO254" s="165"/>
      <c r="MLP254" s="165"/>
      <c r="MLQ254" s="166"/>
      <c r="MLS254" s="164"/>
      <c r="MLT254" s="168"/>
      <c r="MLU254" s="168"/>
      <c r="MLV254" s="165"/>
      <c r="MLW254" s="165"/>
      <c r="MLX254" s="165"/>
      <c r="MLY254" s="166"/>
      <c r="MMA254" s="164"/>
      <c r="MMB254" s="168"/>
      <c r="MMC254" s="168"/>
      <c r="MMD254" s="165"/>
      <c r="MME254" s="165"/>
      <c r="MMF254" s="165"/>
      <c r="MMG254" s="166"/>
      <c r="MMI254" s="164"/>
      <c r="MMJ254" s="168"/>
      <c r="MMK254" s="168"/>
      <c r="MML254" s="165"/>
      <c r="MMM254" s="165"/>
      <c r="MMN254" s="165"/>
      <c r="MMO254" s="166"/>
      <c r="MMQ254" s="164"/>
      <c r="MMR254" s="168"/>
      <c r="MMS254" s="168"/>
      <c r="MMT254" s="165"/>
      <c r="MMU254" s="165"/>
      <c r="MMV254" s="165"/>
      <c r="MMW254" s="166"/>
      <c r="MMY254" s="164"/>
      <c r="MMZ254" s="168"/>
      <c r="MNA254" s="168"/>
      <c r="MNB254" s="165"/>
      <c r="MNC254" s="165"/>
      <c r="MND254" s="165"/>
      <c r="MNE254" s="166"/>
      <c r="MNG254" s="164"/>
      <c r="MNH254" s="168"/>
      <c r="MNI254" s="168"/>
      <c r="MNJ254" s="165"/>
      <c r="MNK254" s="165"/>
      <c r="MNL254" s="165"/>
      <c r="MNM254" s="166"/>
      <c r="MNO254" s="164"/>
      <c r="MNP254" s="168"/>
      <c r="MNQ254" s="168"/>
      <c r="MNR254" s="165"/>
      <c r="MNS254" s="165"/>
      <c r="MNT254" s="165"/>
      <c r="MNU254" s="166"/>
      <c r="MNW254" s="164"/>
      <c r="MNX254" s="168"/>
      <c r="MNY254" s="168"/>
      <c r="MNZ254" s="165"/>
      <c r="MOA254" s="165"/>
      <c r="MOB254" s="165"/>
      <c r="MOC254" s="166"/>
      <c r="MOE254" s="164"/>
      <c r="MOF254" s="168"/>
      <c r="MOG254" s="168"/>
      <c r="MOH254" s="165"/>
      <c r="MOI254" s="165"/>
      <c r="MOJ254" s="165"/>
      <c r="MOK254" s="166"/>
      <c r="MOM254" s="164"/>
      <c r="MON254" s="168"/>
      <c r="MOO254" s="168"/>
      <c r="MOP254" s="165"/>
      <c r="MOQ254" s="165"/>
      <c r="MOR254" s="165"/>
      <c r="MOS254" s="166"/>
      <c r="MOU254" s="164"/>
      <c r="MOV254" s="168"/>
      <c r="MOW254" s="168"/>
      <c r="MOX254" s="165"/>
      <c r="MOY254" s="165"/>
      <c r="MOZ254" s="165"/>
      <c r="MPA254" s="166"/>
      <c r="MPC254" s="164"/>
      <c r="MPD254" s="168"/>
      <c r="MPE254" s="168"/>
      <c r="MPF254" s="165"/>
      <c r="MPG254" s="165"/>
      <c r="MPH254" s="165"/>
      <c r="MPI254" s="166"/>
      <c r="MPK254" s="164"/>
      <c r="MPL254" s="168"/>
      <c r="MPM254" s="168"/>
      <c r="MPN254" s="165"/>
      <c r="MPO254" s="165"/>
      <c r="MPP254" s="165"/>
      <c r="MPQ254" s="166"/>
      <c r="MPS254" s="164"/>
      <c r="MPT254" s="168"/>
      <c r="MPU254" s="168"/>
      <c r="MPV254" s="165"/>
      <c r="MPW254" s="165"/>
      <c r="MPX254" s="165"/>
      <c r="MPY254" s="166"/>
      <c r="MQA254" s="164"/>
      <c r="MQB254" s="168"/>
      <c r="MQC254" s="168"/>
      <c r="MQD254" s="165"/>
      <c r="MQE254" s="165"/>
      <c r="MQF254" s="165"/>
      <c r="MQG254" s="166"/>
      <c r="MQI254" s="164"/>
      <c r="MQJ254" s="168"/>
      <c r="MQK254" s="168"/>
      <c r="MQL254" s="165"/>
      <c r="MQM254" s="165"/>
      <c r="MQN254" s="165"/>
      <c r="MQO254" s="166"/>
      <c r="MQQ254" s="164"/>
      <c r="MQR254" s="168"/>
      <c r="MQS254" s="168"/>
      <c r="MQT254" s="165"/>
      <c r="MQU254" s="165"/>
      <c r="MQV254" s="165"/>
      <c r="MQW254" s="166"/>
      <c r="MQY254" s="164"/>
      <c r="MQZ254" s="168"/>
      <c r="MRA254" s="168"/>
      <c r="MRB254" s="165"/>
      <c r="MRC254" s="165"/>
      <c r="MRD254" s="165"/>
      <c r="MRE254" s="166"/>
      <c r="MRG254" s="164"/>
      <c r="MRH254" s="168"/>
      <c r="MRI254" s="168"/>
      <c r="MRJ254" s="165"/>
      <c r="MRK254" s="165"/>
      <c r="MRL254" s="165"/>
      <c r="MRM254" s="166"/>
      <c r="MRO254" s="164"/>
      <c r="MRP254" s="168"/>
      <c r="MRQ254" s="168"/>
      <c r="MRR254" s="165"/>
      <c r="MRS254" s="165"/>
      <c r="MRT254" s="165"/>
      <c r="MRU254" s="166"/>
      <c r="MRW254" s="164"/>
      <c r="MRX254" s="168"/>
      <c r="MRY254" s="168"/>
      <c r="MRZ254" s="165"/>
      <c r="MSA254" s="165"/>
      <c r="MSB254" s="165"/>
      <c r="MSC254" s="166"/>
      <c r="MSE254" s="164"/>
      <c r="MSF254" s="168"/>
      <c r="MSG254" s="168"/>
      <c r="MSH254" s="165"/>
      <c r="MSI254" s="165"/>
      <c r="MSJ254" s="165"/>
      <c r="MSK254" s="166"/>
      <c r="MSM254" s="164"/>
      <c r="MSN254" s="168"/>
      <c r="MSO254" s="168"/>
      <c r="MSP254" s="165"/>
      <c r="MSQ254" s="165"/>
      <c r="MSR254" s="165"/>
      <c r="MSS254" s="166"/>
      <c r="MSU254" s="164"/>
      <c r="MSV254" s="168"/>
      <c r="MSW254" s="168"/>
      <c r="MSX254" s="165"/>
      <c r="MSY254" s="165"/>
      <c r="MSZ254" s="165"/>
      <c r="MTA254" s="166"/>
      <c r="MTC254" s="164"/>
      <c r="MTD254" s="168"/>
      <c r="MTE254" s="168"/>
      <c r="MTF254" s="165"/>
      <c r="MTG254" s="165"/>
      <c r="MTH254" s="165"/>
      <c r="MTI254" s="166"/>
      <c r="MTK254" s="164"/>
      <c r="MTL254" s="168"/>
      <c r="MTM254" s="168"/>
      <c r="MTN254" s="165"/>
      <c r="MTO254" s="165"/>
      <c r="MTP254" s="165"/>
      <c r="MTQ254" s="166"/>
      <c r="MTS254" s="164"/>
      <c r="MTT254" s="168"/>
      <c r="MTU254" s="168"/>
      <c r="MTV254" s="165"/>
      <c r="MTW254" s="165"/>
      <c r="MTX254" s="165"/>
      <c r="MTY254" s="166"/>
      <c r="MUA254" s="164"/>
      <c r="MUB254" s="168"/>
      <c r="MUC254" s="168"/>
      <c r="MUD254" s="165"/>
      <c r="MUE254" s="165"/>
      <c r="MUF254" s="165"/>
      <c r="MUG254" s="166"/>
      <c r="MUI254" s="164"/>
      <c r="MUJ254" s="168"/>
      <c r="MUK254" s="168"/>
      <c r="MUL254" s="165"/>
      <c r="MUM254" s="165"/>
      <c r="MUN254" s="165"/>
      <c r="MUO254" s="166"/>
      <c r="MUQ254" s="164"/>
      <c r="MUR254" s="168"/>
      <c r="MUS254" s="168"/>
      <c r="MUT254" s="165"/>
      <c r="MUU254" s="165"/>
      <c r="MUV254" s="165"/>
      <c r="MUW254" s="166"/>
      <c r="MUY254" s="164"/>
      <c r="MUZ254" s="168"/>
      <c r="MVA254" s="168"/>
      <c r="MVB254" s="165"/>
      <c r="MVC254" s="165"/>
      <c r="MVD254" s="165"/>
      <c r="MVE254" s="166"/>
      <c r="MVG254" s="164"/>
      <c r="MVH254" s="168"/>
      <c r="MVI254" s="168"/>
      <c r="MVJ254" s="165"/>
      <c r="MVK254" s="165"/>
      <c r="MVL254" s="165"/>
      <c r="MVM254" s="166"/>
      <c r="MVO254" s="164"/>
      <c r="MVP254" s="168"/>
      <c r="MVQ254" s="168"/>
      <c r="MVR254" s="165"/>
      <c r="MVS254" s="165"/>
      <c r="MVT254" s="165"/>
      <c r="MVU254" s="166"/>
      <c r="MVW254" s="164"/>
      <c r="MVX254" s="168"/>
      <c r="MVY254" s="168"/>
      <c r="MVZ254" s="165"/>
      <c r="MWA254" s="165"/>
      <c r="MWB254" s="165"/>
      <c r="MWC254" s="166"/>
      <c r="MWE254" s="164"/>
      <c r="MWF254" s="168"/>
      <c r="MWG254" s="168"/>
      <c r="MWH254" s="165"/>
      <c r="MWI254" s="165"/>
      <c r="MWJ254" s="165"/>
      <c r="MWK254" s="166"/>
      <c r="MWM254" s="164"/>
      <c r="MWN254" s="168"/>
      <c r="MWO254" s="168"/>
      <c r="MWP254" s="165"/>
      <c r="MWQ254" s="165"/>
      <c r="MWR254" s="165"/>
      <c r="MWS254" s="166"/>
      <c r="MWU254" s="164"/>
      <c r="MWV254" s="168"/>
      <c r="MWW254" s="168"/>
      <c r="MWX254" s="165"/>
      <c r="MWY254" s="165"/>
      <c r="MWZ254" s="165"/>
      <c r="MXA254" s="166"/>
      <c r="MXC254" s="164"/>
      <c r="MXD254" s="168"/>
      <c r="MXE254" s="168"/>
      <c r="MXF254" s="165"/>
      <c r="MXG254" s="165"/>
      <c r="MXH254" s="165"/>
      <c r="MXI254" s="166"/>
      <c r="MXK254" s="164"/>
      <c r="MXL254" s="168"/>
      <c r="MXM254" s="168"/>
      <c r="MXN254" s="165"/>
      <c r="MXO254" s="165"/>
      <c r="MXP254" s="165"/>
      <c r="MXQ254" s="166"/>
      <c r="MXS254" s="164"/>
      <c r="MXT254" s="168"/>
      <c r="MXU254" s="168"/>
      <c r="MXV254" s="165"/>
      <c r="MXW254" s="165"/>
      <c r="MXX254" s="165"/>
      <c r="MXY254" s="166"/>
      <c r="MYA254" s="164"/>
      <c r="MYB254" s="168"/>
      <c r="MYC254" s="168"/>
      <c r="MYD254" s="165"/>
      <c r="MYE254" s="165"/>
      <c r="MYF254" s="165"/>
      <c r="MYG254" s="166"/>
      <c r="MYI254" s="164"/>
      <c r="MYJ254" s="168"/>
      <c r="MYK254" s="168"/>
      <c r="MYL254" s="165"/>
      <c r="MYM254" s="165"/>
      <c r="MYN254" s="165"/>
      <c r="MYO254" s="166"/>
      <c r="MYQ254" s="164"/>
      <c r="MYR254" s="168"/>
      <c r="MYS254" s="168"/>
      <c r="MYT254" s="165"/>
      <c r="MYU254" s="165"/>
      <c r="MYV254" s="165"/>
      <c r="MYW254" s="166"/>
      <c r="MYY254" s="164"/>
      <c r="MYZ254" s="168"/>
      <c r="MZA254" s="168"/>
      <c r="MZB254" s="165"/>
      <c r="MZC254" s="165"/>
      <c r="MZD254" s="165"/>
      <c r="MZE254" s="166"/>
      <c r="MZG254" s="164"/>
      <c r="MZH254" s="168"/>
      <c r="MZI254" s="168"/>
      <c r="MZJ254" s="165"/>
      <c r="MZK254" s="165"/>
      <c r="MZL254" s="165"/>
      <c r="MZM254" s="166"/>
      <c r="MZO254" s="164"/>
      <c r="MZP254" s="168"/>
      <c r="MZQ254" s="168"/>
      <c r="MZR254" s="165"/>
      <c r="MZS254" s="165"/>
      <c r="MZT254" s="165"/>
      <c r="MZU254" s="166"/>
      <c r="MZW254" s="164"/>
      <c r="MZX254" s="168"/>
      <c r="MZY254" s="168"/>
      <c r="MZZ254" s="165"/>
      <c r="NAA254" s="165"/>
      <c r="NAB254" s="165"/>
      <c r="NAC254" s="166"/>
      <c r="NAE254" s="164"/>
      <c r="NAF254" s="168"/>
      <c r="NAG254" s="168"/>
      <c r="NAH254" s="165"/>
      <c r="NAI254" s="165"/>
      <c r="NAJ254" s="165"/>
      <c r="NAK254" s="166"/>
      <c r="NAM254" s="164"/>
      <c r="NAN254" s="168"/>
      <c r="NAO254" s="168"/>
      <c r="NAP254" s="165"/>
      <c r="NAQ254" s="165"/>
      <c r="NAR254" s="165"/>
      <c r="NAS254" s="166"/>
      <c r="NAU254" s="164"/>
      <c r="NAV254" s="168"/>
      <c r="NAW254" s="168"/>
      <c r="NAX254" s="165"/>
      <c r="NAY254" s="165"/>
      <c r="NAZ254" s="165"/>
      <c r="NBA254" s="166"/>
      <c r="NBC254" s="164"/>
      <c r="NBD254" s="168"/>
      <c r="NBE254" s="168"/>
      <c r="NBF254" s="165"/>
      <c r="NBG254" s="165"/>
      <c r="NBH254" s="165"/>
      <c r="NBI254" s="166"/>
      <c r="NBK254" s="164"/>
      <c r="NBL254" s="168"/>
      <c r="NBM254" s="168"/>
      <c r="NBN254" s="165"/>
      <c r="NBO254" s="165"/>
      <c r="NBP254" s="165"/>
      <c r="NBQ254" s="166"/>
      <c r="NBS254" s="164"/>
      <c r="NBT254" s="168"/>
      <c r="NBU254" s="168"/>
      <c r="NBV254" s="165"/>
      <c r="NBW254" s="165"/>
      <c r="NBX254" s="165"/>
      <c r="NBY254" s="166"/>
      <c r="NCA254" s="164"/>
      <c r="NCB254" s="168"/>
      <c r="NCC254" s="168"/>
      <c r="NCD254" s="165"/>
      <c r="NCE254" s="165"/>
      <c r="NCF254" s="165"/>
      <c r="NCG254" s="166"/>
      <c r="NCI254" s="164"/>
      <c r="NCJ254" s="168"/>
      <c r="NCK254" s="168"/>
      <c r="NCL254" s="165"/>
      <c r="NCM254" s="165"/>
      <c r="NCN254" s="165"/>
      <c r="NCO254" s="166"/>
      <c r="NCQ254" s="164"/>
      <c r="NCR254" s="168"/>
      <c r="NCS254" s="168"/>
      <c r="NCT254" s="165"/>
      <c r="NCU254" s="165"/>
      <c r="NCV254" s="165"/>
      <c r="NCW254" s="166"/>
      <c r="NCY254" s="164"/>
      <c r="NCZ254" s="168"/>
      <c r="NDA254" s="168"/>
      <c r="NDB254" s="165"/>
      <c r="NDC254" s="165"/>
      <c r="NDD254" s="165"/>
      <c r="NDE254" s="166"/>
      <c r="NDG254" s="164"/>
      <c r="NDH254" s="168"/>
      <c r="NDI254" s="168"/>
      <c r="NDJ254" s="165"/>
      <c r="NDK254" s="165"/>
      <c r="NDL254" s="165"/>
      <c r="NDM254" s="166"/>
      <c r="NDO254" s="164"/>
      <c r="NDP254" s="168"/>
      <c r="NDQ254" s="168"/>
      <c r="NDR254" s="165"/>
      <c r="NDS254" s="165"/>
      <c r="NDT254" s="165"/>
      <c r="NDU254" s="166"/>
      <c r="NDW254" s="164"/>
      <c r="NDX254" s="168"/>
      <c r="NDY254" s="168"/>
      <c r="NDZ254" s="165"/>
      <c r="NEA254" s="165"/>
      <c r="NEB254" s="165"/>
      <c r="NEC254" s="166"/>
      <c r="NEE254" s="164"/>
      <c r="NEF254" s="168"/>
      <c r="NEG254" s="168"/>
      <c r="NEH254" s="165"/>
      <c r="NEI254" s="165"/>
      <c r="NEJ254" s="165"/>
      <c r="NEK254" s="166"/>
      <c r="NEM254" s="164"/>
      <c r="NEN254" s="168"/>
      <c r="NEO254" s="168"/>
      <c r="NEP254" s="165"/>
      <c r="NEQ254" s="165"/>
      <c r="NER254" s="165"/>
      <c r="NES254" s="166"/>
      <c r="NEU254" s="164"/>
      <c r="NEV254" s="168"/>
      <c r="NEW254" s="168"/>
      <c r="NEX254" s="165"/>
      <c r="NEY254" s="165"/>
      <c r="NEZ254" s="165"/>
      <c r="NFA254" s="166"/>
      <c r="NFC254" s="164"/>
      <c r="NFD254" s="168"/>
      <c r="NFE254" s="168"/>
      <c r="NFF254" s="165"/>
      <c r="NFG254" s="165"/>
      <c r="NFH254" s="165"/>
      <c r="NFI254" s="166"/>
      <c r="NFK254" s="164"/>
      <c r="NFL254" s="168"/>
      <c r="NFM254" s="168"/>
      <c r="NFN254" s="165"/>
      <c r="NFO254" s="165"/>
      <c r="NFP254" s="165"/>
      <c r="NFQ254" s="166"/>
      <c r="NFS254" s="164"/>
      <c r="NFT254" s="168"/>
      <c r="NFU254" s="168"/>
      <c r="NFV254" s="165"/>
      <c r="NFW254" s="165"/>
      <c r="NFX254" s="165"/>
      <c r="NFY254" s="166"/>
      <c r="NGA254" s="164"/>
      <c r="NGB254" s="168"/>
      <c r="NGC254" s="168"/>
      <c r="NGD254" s="165"/>
      <c r="NGE254" s="165"/>
      <c r="NGF254" s="165"/>
      <c r="NGG254" s="166"/>
      <c r="NGI254" s="164"/>
      <c r="NGJ254" s="168"/>
      <c r="NGK254" s="168"/>
      <c r="NGL254" s="165"/>
      <c r="NGM254" s="165"/>
      <c r="NGN254" s="165"/>
      <c r="NGO254" s="166"/>
      <c r="NGQ254" s="164"/>
      <c r="NGR254" s="168"/>
      <c r="NGS254" s="168"/>
      <c r="NGT254" s="165"/>
      <c r="NGU254" s="165"/>
      <c r="NGV254" s="165"/>
      <c r="NGW254" s="166"/>
      <c r="NGY254" s="164"/>
      <c r="NGZ254" s="168"/>
      <c r="NHA254" s="168"/>
      <c r="NHB254" s="165"/>
      <c r="NHC254" s="165"/>
      <c r="NHD254" s="165"/>
      <c r="NHE254" s="166"/>
      <c r="NHG254" s="164"/>
      <c r="NHH254" s="168"/>
      <c r="NHI254" s="168"/>
      <c r="NHJ254" s="165"/>
      <c r="NHK254" s="165"/>
      <c r="NHL254" s="165"/>
      <c r="NHM254" s="166"/>
      <c r="NHO254" s="164"/>
      <c r="NHP254" s="168"/>
      <c r="NHQ254" s="168"/>
      <c r="NHR254" s="165"/>
      <c r="NHS254" s="165"/>
      <c r="NHT254" s="165"/>
      <c r="NHU254" s="166"/>
      <c r="NHW254" s="164"/>
      <c r="NHX254" s="168"/>
      <c r="NHY254" s="168"/>
      <c r="NHZ254" s="165"/>
      <c r="NIA254" s="165"/>
      <c r="NIB254" s="165"/>
      <c r="NIC254" s="166"/>
      <c r="NIE254" s="164"/>
      <c r="NIF254" s="168"/>
      <c r="NIG254" s="168"/>
      <c r="NIH254" s="165"/>
      <c r="NII254" s="165"/>
      <c r="NIJ254" s="165"/>
      <c r="NIK254" s="166"/>
      <c r="NIM254" s="164"/>
      <c r="NIN254" s="168"/>
      <c r="NIO254" s="168"/>
      <c r="NIP254" s="165"/>
      <c r="NIQ254" s="165"/>
      <c r="NIR254" s="165"/>
      <c r="NIS254" s="166"/>
      <c r="NIU254" s="164"/>
      <c r="NIV254" s="168"/>
      <c r="NIW254" s="168"/>
      <c r="NIX254" s="165"/>
      <c r="NIY254" s="165"/>
      <c r="NIZ254" s="165"/>
      <c r="NJA254" s="166"/>
      <c r="NJC254" s="164"/>
      <c r="NJD254" s="168"/>
      <c r="NJE254" s="168"/>
      <c r="NJF254" s="165"/>
      <c r="NJG254" s="165"/>
      <c r="NJH254" s="165"/>
      <c r="NJI254" s="166"/>
      <c r="NJK254" s="164"/>
      <c r="NJL254" s="168"/>
      <c r="NJM254" s="168"/>
      <c r="NJN254" s="165"/>
      <c r="NJO254" s="165"/>
      <c r="NJP254" s="165"/>
      <c r="NJQ254" s="166"/>
      <c r="NJS254" s="164"/>
      <c r="NJT254" s="168"/>
      <c r="NJU254" s="168"/>
      <c r="NJV254" s="165"/>
      <c r="NJW254" s="165"/>
      <c r="NJX254" s="165"/>
      <c r="NJY254" s="166"/>
      <c r="NKA254" s="164"/>
      <c r="NKB254" s="168"/>
      <c r="NKC254" s="168"/>
      <c r="NKD254" s="165"/>
      <c r="NKE254" s="165"/>
      <c r="NKF254" s="165"/>
      <c r="NKG254" s="166"/>
      <c r="NKI254" s="164"/>
      <c r="NKJ254" s="168"/>
      <c r="NKK254" s="168"/>
      <c r="NKL254" s="165"/>
      <c r="NKM254" s="165"/>
      <c r="NKN254" s="165"/>
      <c r="NKO254" s="166"/>
      <c r="NKQ254" s="164"/>
      <c r="NKR254" s="168"/>
      <c r="NKS254" s="168"/>
      <c r="NKT254" s="165"/>
      <c r="NKU254" s="165"/>
      <c r="NKV254" s="165"/>
      <c r="NKW254" s="166"/>
      <c r="NKY254" s="164"/>
      <c r="NKZ254" s="168"/>
      <c r="NLA254" s="168"/>
      <c r="NLB254" s="165"/>
      <c r="NLC254" s="165"/>
      <c r="NLD254" s="165"/>
      <c r="NLE254" s="166"/>
      <c r="NLG254" s="164"/>
      <c r="NLH254" s="168"/>
      <c r="NLI254" s="168"/>
      <c r="NLJ254" s="165"/>
      <c r="NLK254" s="165"/>
      <c r="NLL254" s="165"/>
      <c r="NLM254" s="166"/>
      <c r="NLO254" s="164"/>
      <c r="NLP254" s="168"/>
      <c r="NLQ254" s="168"/>
      <c r="NLR254" s="165"/>
      <c r="NLS254" s="165"/>
      <c r="NLT254" s="165"/>
      <c r="NLU254" s="166"/>
      <c r="NLW254" s="164"/>
      <c r="NLX254" s="168"/>
      <c r="NLY254" s="168"/>
      <c r="NLZ254" s="165"/>
      <c r="NMA254" s="165"/>
      <c r="NMB254" s="165"/>
      <c r="NMC254" s="166"/>
      <c r="NME254" s="164"/>
      <c r="NMF254" s="168"/>
      <c r="NMG254" s="168"/>
      <c r="NMH254" s="165"/>
      <c r="NMI254" s="165"/>
      <c r="NMJ254" s="165"/>
      <c r="NMK254" s="166"/>
      <c r="NMM254" s="164"/>
      <c r="NMN254" s="168"/>
      <c r="NMO254" s="168"/>
      <c r="NMP254" s="165"/>
      <c r="NMQ254" s="165"/>
      <c r="NMR254" s="165"/>
      <c r="NMS254" s="166"/>
      <c r="NMU254" s="164"/>
      <c r="NMV254" s="168"/>
      <c r="NMW254" s="168"/>
      <c r="NMX254" s="165"/>
      <c r="NMY254" s="165"/>
      <c r="NMZ254" s="165"/>
      <c r="NNA254" s="166"/>
      <c r="NNC254" s="164"/>
      <c r="NND254" s="168"/>
      <c r="NNE254" s="168"/>
      <c r="NNF254" s="165"/>
      <c r="NNG254" s="165"/>
      <c r="NNH254" s="165"/>
      <c r="NNI254" s="166"/>
      <c r="NNK254" s="164"/>
      <c r="NNL254" s="168"/>
      <c r="NNM254" s="168"/>
      <c r="NNN254" s="165"/>
      <c r="NNO254" s="165"/>
      <c r="NNP254" s="165"/>
      <c r="NNQ254" s="166"/>
      <c r="NNS254" s="164"/>
      <c r="NNT254" s="168"/>
      <c r="NNU254" s="168"/>
      <c r="NNV254" s="165"/>
      <c r="NNW254" s="165"/>
      <c r="NNX254" s="165"/>
      <c r="NNY254" s="166"/>
      <c r="NOA254" s="164"/>
      <c r="NOB254" s="168"/>
      <c r="NOC254" s="168"/>
      <c r="NOD254" s="165"/>
      <c r="NOE254" s="165"/>
      <c r="NOF254" s="165"/>
      <c r="NOG254" s="166"/>
      <c r="NOI254" s="164"/>
      <c r="NOJ254" s="168"/>
      <c r="NOK254" s="168"/>
      <c r="NOL254" s="165"/>
      <c r="NOM254" s="165"/>
      <c r="NON254" s="165"/>
      <c r="NOO254" s="166"/>
      <c r="NOQ254" s="164"/>
      <c r="NOR254" s="168"/>
      <c r="NOS254" s="168"/>
      <c r="NOT254" s="165"/>
      <c r="NOU254" s="165"/>
      <c r="NOV254" s="165"/>
      <c r="NOW254" s="166"/>
      <c r="NOY254" s="164"/>
      <c r="NOZ254" s="168"/>
      <c r="NPA254" s="168"/>
      <c r="NPB254" s="165"/>
      <c r="NPC254" s="165"/>
      <c r="NPD254" s="165"/>
      <c r="NPE254" s="166"/>
      <c r="NPG254" s="164"/>
      <c r="NPH254" s="168"/>
      <c r="NPI254" s="168"/>
      <c r="NPJ254" s="165"/>
      <c r="NPK254" s="165"/>
      <c r="NPL254" s="165"/>
      <c r="NPM254" s="166"/>
      <c r="NPO254" s="164"/>
      <c r="NPP254" s="168"/>
      <c r="NPQ254" s="168"/>
      <c r="NPR254" s="165"/>
      <c r="NPS254" s="165"/>
      <c r="NPT254" s="165"/>
      <c r="NPU254" s="166"/>
      <c r="NPW254" s="164"/>
      <c r="NPX254" s="168"/>
      <c r="NPY254" s="168"/>
      <c r="NPZ254" s="165"/>
      <c r="NQA254" s="165"/>
      <c r="NQB254" s="165"/>
      <c r="NQC254" s="166"/>
      <c r="NQE254" s="164"/>
      <c r="NQF254" s="168"/>
      <c r="NQG254" s="168"/>
      <c r="NQH254" s="165"/>
      <c r="NQI254" s="165"/>
      <c r="NQJ254" s="165"/>
      <c r="NQK254" s="166"/>
      <c r="NQM254" s="164"/>
      <c r="NQN254" s="168"/>
      <c r="NQO254" s="168"/>
      <c r="NQP254" s="165"/>
      <c r="NQQ254" s="165"/>
      <c r="NQR254" s="165"/>
      <c r="NQS254" s="166"/>
      <c r="NQU254" s="164"/>
      <c r="NQV254" s="168"/>
      <c r="NQW254" s="168"/>
      <c r="NQX254" s="165"/>
      <c r="NQY254" s="165"/>
      <c r="NQZ254" s="165"/>
      <c r="NRA254" s="166"/>
      <c r="NRC254" s="164"/>
      <c r="NRD254" s="168"/>
      <c r="NRE254" s="168"/>
      <c r="NRF254" s="165"/>
      <c r="NRG254" s="165"/>
      <c r="NRH254" s="165"/>
      <c r="NRI254" s="166"/>
      <c r="NRK254" s="164"/>
      <c r="NRL254" s="168"/>
      <c r="NRM254" s="168"/>
      <c r="NRN254" s="165"/>
      <c r="NRO254" s="165"/>
      <c r="NRP254" s="165"/>
      <c r="NRQ254" s="166"/>
      <c r="NRS254" s="164"/>
      <c r="NRT254" s="168"/>
      <c r="NRU254" s="168"/>
      <c r="NRV254" s="165"/>
      <c r="NRW254" s="165"/>
      <c r="NRX254" s="165"/>
      <c r="NRY254" s="166"/>
      <c r="NSA254" s="164"/>
      <c r="NSB254" s="168"/>
      <c r="NSC254" s="168"/>
      <c r="NSD254" s="165"/>
      <c r="NSE254" s="165"/>
      <c r="NSF254" s="165"/>
      <c r="NSG254" s="166"/>
      <c r="NSI254" s="164"/>
      <c r="NSJ254" s="168"/>
      <c r="NSK254" s="168"/>
      <c r="NSL254" s="165"/>
      <c r="NSM254" s="165"/>
      <c r="NSN254" s="165"/>
      <c r="NSO254" s="166"/>
      <c r="NSQ254" s="164"/>
      <c r="NSR254" s="168"/>
      <c r="NSS254" s="168"/>
      <c r="NST254" s="165"/>
      <c r="NSU254" s="165"/>
      <c r="NSV254" s="165"/>
      <c r="NSW254" s="166"/>
      <c r="NSY254" s="164"/>
      <c r="NSZ254" s="168"/>
      <c r="NTA254" s="168"/>
      <c r="NTB254" s="165"/>
      <c r="NTC254" s="165"/>
      <c r="NTD254" s="165"/>
      <c r="NTE254" s="166"/>
      <c r="NTG254" s="164"/>
      <c r="NTH254" s="168"/>
      <c r="NTI254" s="168"/>
      <c r="NTJ254" s="165"/>
      <c r="NTK254" s="165"/>
      <c r="NTL254" s="165"/>
      <c r="NTM254" s="166"/>
      <c r="NTO254" s="164"/>
      <c r="NTP254" s="168"/>
      <c r="NTQ254" s="168"/>
      <c r="NTR254" s="165"/>
      <c r="NTS254" s="165"/>
      <c r="NTT254" s="165"/>
      <c r="NTU254" s="166"/>
      <c r="NTW254" s="164"/>
      <c r="NTX254" s="168"/>
      <c r="NTY254" s="168"/>
      <c r="NTZ254" s="165"/>
      <c r="NUA254" s="165"/>
      <c r="NUB254" s="165"/>
      <c r="NUC254" s="166"/>
      <c r="NUE254" s="164"/>
      <c r="NUF254" s="168"/>
      <c r="NUG254" s="168"/>
      <c r="NUH254" s="165"/>
      <c r="NUI254" s="165"/>
      <c r="NUJ254" s="165"/>
      <c r="NUK254" s="166"/>
      <c r="NUM254" s="164"/>
      <c r="NUN254" s="168"/>
      <c r="NUO254" s="168"/>
      <c r="NUP254" s="165"/>
      <c r="NUQ254" s="165"/>
      <c r="NUR254" s="165"/>
      <c r="NUS254" s="166"/>
      <c r="NUU254" s="164"/>
      <c r="NUV254" s="168"/>
      <c r="NUW254" s="168"/>
      <c r="NUX254" s="165"/>
      <c r="NUY254" s="165"/>
      <c r="NUZ254" s="165"/>
      <c r="NVA254" s="166"/>
      <c r="NVC254" s="164"/>
      <c r="NVD254" s="168"/>
      <c r="NVE254" s="168"/>
      <c r="NVF254" s="165"/>
      <c r="NVG254" s="165"/>
      <c r="NVH254" s="165"/>
      <c r="NVI254" s="166"/>
      <c r="NVK254" s="164"/>
      <c r="NVL254" s="168"/>
      <c r="NVM254" s="168"/>
      <c r="NVN254" s="165"/>
      <c r="NVO254" s="165"/>
      <c r="NVP254" s="165"/>
      <c r="NVQ254" s="166"/>
      <c r="NVS254" s="164"/>
      <c r="NVT254" s="168"/>
      <c r="NVU254" s="168"/>
      <c r="NVV254" s="165"/>
      <c r="NVW254" s="165"/>
      <c r="NVX254" s="165"/>
      <c r="NVY254" s="166"/>
      <c r="NWA254" s="164"/>
      <c r="NWB254" s="168"/>
      <c r="NWC254" s="168"/>
      <c r="NWD254" s="165"/>
      <c r="NWE254" s="165"/>
      <c r="NWF254" s="165"/>
      <c r="NWG254" s="166"/>
      <c r="NWI254" s="164"/>
      <c r="NWJ254" s="168"/>
      <c r="NWK254" s="168"/>
      <c r="NWL254" s="165"/>
      <c r="NWM254" s="165"/>
      <c r="NWN254" s="165"/>
      <c r="NWO254" s="166"/>
      <c r="NWQ254" s="164"/>
      <c r="NWR254" s="168"/>
      <c r="NWS254" s="168"/>
      <c r="NWT254" s="165"/>
      <c r="NWU254" s="165"/>
      <c r="NWV254" s="165"/>
      <c r="NWW254" s="166"/>
      <c r="NWY254" s="164"/>
      <c r="NWZ254" s="168"/>
      <c r="NXA254" s="168"/>
      <c r="NXB254" s="165"/>
      <c r="NXC254" s="165"/>
      <c r="NXD254" s="165"/>
      <c r="NXE254" s="166"/>
      <c r="NXG254" s="164"/>
      <c r="NXH254" s="168"/>
      <c r="NXI254" s="168"/>
      <c r="NXJ254" s="165"/>
      <c r="NXK254" s="165"/>
      <c r="NXL254" s="165"/>
      <c r="NXM254" s="166"/>
      <c r="NXO254" s="164"/>
      <c r="NXP254" s="168"/>
      <c r="NXQ254" s="168"/>
      <c r="NXR254" s="165"/>
      <c r="NXS254" s="165"/>
      <c r="NXT254" s="165"/>
      <c r="NXU254" s="166"/>
      <c r="NXW254" s="164"/>
      <c r="NXX254" s="168"/>
      <c r="NXY254" s="168"/>
      <c r="NXZ254" s="165"/>
      <c r="NYA254" s="165"/>
      <c r="NYB254" s="165"/>
      <c r="NYC254" s="166"/>
      <c r="NYE254" s="164"/>
      <c r="NYF254" s="168"/>
      <c r="NYG254" s="168"/>
      <c r="NYH254" s="165"/>
      <c r="NYI254" s="165"/>
      <c r="NYJ254" s="165"/>
      <c r="NYK254" s="166"/>
      <c r="NYM254" s="164"/>
      <c r="NYN254" s="168"/>
      <c r="NYO254" s="168"/>
      <c r="NYP254" s="165"/>
      <c r="NYQ254" s="165"/>
      <c r="NYR254" s="165"/>
      <c r="NYS254" s="166"/>
      <c r="NYU254" s="164"/>
      <c r="NYV254" s="168"/>
      <c r="NYW254" s="168"/>
      <c r="NYX254" s="165"/>
      <c r="NYY254" s="165"/>
      <c r="NYZ254" s="165"/>
      <c r="NZA254" s="166"/>
      <c r="NZC254" s="164"/>
      <c r="NZD254" s="168"/>
      <c r="NZE254" s="168"/>
      <c r="NZF254" s="165"/>
      <c r="NZG254" s="165"/>
      <c r="NZH254" s="165"/>
      <c r="NZI254" s="166"/>
      <c r="NZK254" s="164"/>
      <c r="NZL254" s="168"/>
      <c r="NZM254" s="168"/>
      <c r="NZN254" s="165"/>
      <c r="NZO254" s="165"/>
      <c r="NZP254" s="165"/>
      <c r="NZQ254" s="166"/>
      <c r="NZS254" s="164"/>
      <c r="NZT254" s="168"/>
      <c r="NZU254" s="168"/>
      <c r="NZV254" s="165"/>
      <c r="NZW254" s="165"/>
      <c r="NZX254" s="165"/>
      <c r="NZY254" s="166"/>
      <c r="OAA254" s="164"/>
      <c r="OAB254" s="168"/>
      <c r="OAC254" s="168"/>
      <c r="OAD254" s="165"/>
      <c r="OAE254" s="165"/>
      <c r="OAF254" s="165"/>
      <c r="OAG254" s="166"/>
      <c r="OAI254" s="164"/>
      <c r="OAJ254" s="168"/>
      <c r="OAK254" s="168"/>
      <c r="OAL254" s="165"/>
      <c r="OAM254" s="165"/>
      <c r="OAN254" s="165"/>
      <c r="OAO254" s="166"/>
      <c r="OAQ254" s="164"/>
      <c r="OAR254" s="168"/>
      <c r="OAS254" s="168"/>
      <c r="OAT254" s="165"/>
      <c r="OAU254" s="165"/>
      <c r="OAV254" s="165"/>
      <c r="OAW254" s="166"/>
      <c r="OAY254" s="164"/>
      <c r="OAZ254" s="168"/>
      <c r="OBA254" s="168"/>
      <c r="OBB254" s="165"/>
      <c r="OBC254" s="165"/>
      <c r="OBD254" s="165"/>
      <c r="OBE254" s="166"/>
      <c r="OBG254" s="164"/>
      <c r="OBH254" s="168"/>
      <c r="OBI254" s="168"/>
      <c r="OBJ254" s="165"/>
      <c r="OBK254" s="165"/>
      <c r="OBL254" s="165"/>
      <c r="OBM254" s="166"/>
      <c r="OBO254" s="164"/>
      <c r="OBP254" s="168"/>
      <c r="OBQ254" s="168"/>
      <c r="OBR254" s="165"/>
      <c r="OBS254" s="165"/>
      <c r="OBT254" s="165"/>
      <c r="OBU254" s="166"/>
      <c r="OBW254" s="164"/>
      <c r="OBX254" s="168"/>
      <c r="OBY254" s="168"/>
      <c r="OBZ254" s="165"/>
      <c r="OCA254" s="165"/>
      <c r="OCB254" s="165"/>
      <c r="OCC254" s="166"/>
      <c r="OCE254" s="164"/>
      <c r="OCF254" s="168"/>
      <c r="OCG254" s="168"/>
      <c r="OCH254" s="165"/>
      <c r="OCI254" s="165"/>
      <c r="OCJ254" s="165"/>
      <c r="OCK254" s="166"/>
      <c r="OCM254" s="164"/>
      <c r="OCN254" s="168"/>
      <c r="OCO254" s="168"/>
      <c r="OCP254" s="165"/>
      <c r="OCQ254" s="165"/>
      <c r="OCR254" s="165"/>
      <c r="OCS254" s="166"/>
      <c r="OCU254" s="164"/>
      <c r="OCV254" s="168"/>
      <c r="OCW254" s="168"/>
      <c r="OCX254" s="165"/>
      <c r="OCY254" s="165"/>
      <c r="OCZ254" s="165"/>
      <c r="ODA254" s="166"/>
      <c r="ODC254" s="164"/>
      <c r="ODD254" s="168"/>
      <c r="ODE254" s="168"/>
      <c r="ODF254" s="165"/>
      <c r="ODG254" s="165"/>
      <c r="ODH254" s="165"/>
      <c r="ODI254" s="166"/>
      <c r="ODK254" s="164"/>
      <c r="ODL254" s="168"/>
      <c r="ODM254" s="168"/>
      <c r="ODN254" s="165"/>
      <c r="ODO254" s="165"/>
      <c r="ODP254" s="165"/>
      <c r="ODQ254" s="166"/>
      <c r="ODS254" s="164"/>
      <c r="ODT254" s="168"/>
      <c r="ODU254" s="168"/>
      <c r="ODV254" s="165"/>
      <c r="ODW254" s="165"/>
      <c r="ODX254" s="165"/>
      <c r="ODY254" s="166"/>
      <c r="OEA254" s="164"/>
      <c r="OEB254" s="168"/>
      <c r="OEC254" s="168"/>
      <c r="OED254" s="165"/>
      <c r="OEE254" s="165"/>
      <c r="OEF254" s="165"/>
      <c r="OEG254" s="166"/>
      <c r="OEI254" s="164"/>
      <c r="OEJ254" s="168"/>
      <c r="OEK254" s="168"/>
      <c r="OEL254" s="165"/>
      <c r="OEM254" s="165"/>
      <c r="OEN254" s="165"/>
      <c r="OEO254" s="166"/>
      <c r="OEQ254" s="164"/>
      <c r="OER254" s="168"/>
      <c r="OES254" s="168"/>
      <c r="OET254" s="165"/>
      <c r="OEU254" s="165"/>
      <c r="OEV254" s="165"/>
      <c r="OEW254" s="166"/>
      <c r="OEY254" s="164"/>
      <c r="OEZ254" s="168"/>
      <c r="OFA254" s="168"/>
      <c r="OFB254" s="165"/>
      <c r="OFC254" s="165"/>
      <c r="OFD254" s="165"/>
      <c r="OFE254" s="166"/>
      <c r="OFG254" s="164"/>
      <c r="OFH254" s="168"/>
      <c r="OFI254" s="168"/>
      <c r="OFJ254" s="165"/>
      <c r="OFK254" s="165"/>
      <c r="OFL254" s="165"/>
      <c r="OFM254" s="166"/>
      <c r="OFO254" s="164"/>
      <c r="OFP254" s="168"/>
      <c r="OFQ254" s="168"/>
      <c r="OFR254" s="165"/>
      <c r="OFS254" s="165"/>
      <c r="OFT254" s="165"/>
      <c r="OFU254" s="166"/>
      <c r="OFW254" s="164"/>
      <c r="OFX254" s="168"/>
      <c r="OFY254" s="168"/>
      <c r="OFZ254" s="165"/>
      <c r="OGA254" s="165"/>
      <c r="OGB254" s="165"/>
      <c r="OGC254" s="166"/>
      <c r="OGE254" s="164"/>
      <c r="OGF254" s="168"/>
      <c r="OGG254" s="168"/>
      <c r="OGH254" s="165"/>
      <c r="OGI254" s="165"/>
      <c r="OGJ254" s="165"/>
      <c r="OGK254" s="166"/>
      <c r="OGM254" s="164"/>
      <c r="OGN254" s="168"/>
      <c r="OGO254" s="168"/>
      <c r="OGP254" s="165"/>
      <c r="OGQ254" s="165"/>
      <c r="OGR254" s="165"/>
      <c r="OGS254" s="166"/>
      <c r="OGU254" s="164"/>
      <c r="OGV254" s="168"/>
      <c r="OGW254" s="168"/>
      <c r="OGX254" s="165"/>
      <c r="OGY254" s="165"/>
      <c r="OGZ254" s="165"/>
      <c r="OHA254" s="166"/>
      <c r="OHC254" s="164"/>
      <c r="OHD254" s="168"/>
      <c r="OHE254" s="168"/>
      <c r="OHF254" s="165"/>
      <c r="OHG254" s="165"/>
      <c r="OHH254" s="165"/>
      <c r="OHI254" s="166"/>
      <c r="OHK254" s="164"/>
      <c r="OHL254" s="168"/>
      <c r="OHM254" s="168"/>
      <c r="OHN254" s="165"/>
      <c r="OHO254" s="165"/>
      <c r="OHP254" s="165"/>
      <c r="OHQ254" s="166"/>
      <c r="OHS254" s="164"/>
      <c r="OHT254" s="168"/>
      <c r="OHU254" s="168"/>
      <c r="OHV254" s="165"/>
      <c r="OHW254" s="165"/>
      <c r="OHX254" s="165"/>
      <c r="OHY254" s="166"/>
      <c r="OIA254" s="164"/>
      <c r="OIB254" s="168"/>
      <c r="OIC254" s="168"/>
      <c r="OID254" s="165"/>
      <c r="OIE254" s="165"/>
      <c r="OIF254" s="165"/>
      <c r="OIG254" s="166"/>
      <c r="OII254" s="164"/>
      <c r="OIJ254" s="168"/>
      <c r="OIK254" s="168"/>
      <c r="OIL254" s="165"/>
      <c r="OIM254" s="165"/>
      <c r="OIN254" s="165"/>
      <c r="OIO254" s="166"/>
      <c r="OIQ254" s="164"/>
      <c r="OIR254" s="168"/>
      <c r="OIS254" s="168"/>
      <c r="OIT254" s="165"/>
      <c r="OIU254" s="165"/>
      <c r="OIV254" s="165"/>
      <c r="OIW254" s="166"/>
      <c r="OIY254" s="164"/>
      <c r="OIZ254" s="168"/>
      <c r="OJA254" s="168"/>
      <c r="OJB254" s="165"/>
      <c r="OJC254" s="165"/>
      <c r="OJD254" s="165"/>
      <c r="OJE254" s="166"/>
      <c r="OJG254" s="164"/>
      <c r="OJH254" s="168"/>
      <c r="OJI254" s="168"/>
      <c r="OJJ254" s="165"/>
      <c r="OJK254" s="165"/>
      <c r="OJL254" s="165"/>
      <c r="OJM254" s="166"/>
      <c r="OJO254" s="164"/>
      <c r="OJP254" s="168"/>
      <c r="OJQ254" s="168"/>
      <c r="OJR254" s="165"/>
      <c r="OJS254" s="165"/>
      <c r="OJT254" s="165"/>
      <c r="OJU254" s="166"/>
      <c r="OJW254" s="164"/>
      <c r="OJX254" s="168"/>
      <c r="OJY254" s="168"/>
      <c r="OJZ254" s="165"/>
      <c r="OKA254" s="165"/>
      <c r="OKB254" s="165"/>
      <c r="OKC254" s="166"/>
      <c r="OKE254" s="164"/>
      <c r="OKF254" s="168"/>
      <c r="OKG254" s="168"/>
      <c r="OKH254" s="165"/>
      <c r="OKI254" s="165"/>
      <c r="OKJ254" s="165"/>
      <c r="OKK254" s="166"/>
      <c r="OKM254" s="164"/>
      <c r="OKN254" s="168"/>
      <c r="OKO254" s="168"/>
      <c r="OKP254" s="165"/>
      <c r="OKQ254" s="165"/>
      <c r="OKR254" s="165"/>
      <c r="OKS254" s="166"/>
      <c r="OKU254" s="164"/>
      <c r="OKV254" s="168"/>
      <c r="OKW254" s="168"/>
      <c r="OKX254" s="165"/>
      <c r="OKY254" s="165"/>
      <c r="OKZ254" s="165"/>
      <c r="OLA254" s="166"/>
      <c r="OLC254" s="164"/>
      <c r="OLD254" s="168"/>
      <c r="OLE254" s="168"/>
      <c r="OLF254" s="165"/>
      <c r="OLG254" s="165"/>
      <c r="OLH254" s="165"/>
      <c r="OLI254" s="166"/>
      <c r="OLK254" s="164"/>
      <c r="OLL254" s="168"/>
      <c r="OLM254" s="168"/>
      <c r="OLN254" s="165"/>
      <c r="OLO254" s="165"/>
      <c r="OLP254" s="165"/>
      <c r="OLQ254" s="166"/>
      <c r="OLS254" s="164"/>
      <c r="OLT254" s="168"/>
      <c r="OLU254" s="168"/>
      <c r="OLV254" s="165"/>
      <c r="OLW254" s="165"/>
      <c r="OLX254" s="165"/>
      <c r="OLY254" s="166"/>
      <c r="OMA254" s="164"/>
      <c r="OMB254" s="168"/>
      <c r="OMC254" s="168"/>
      <c r="OMD254" s="165"/>
      <c r="OME254" s="165"/>
      <c r="OMF254" s="165"/>
      <c r="OMG254" s="166"/>
      <c r="OMI254" s="164"/>
      <c r="OMJ254" s="168"/>
      <c r="OMK254" s="168"/>
      <c r="OML254" s="165"/>
      <c r="OMM254" s="165"/>
      <c r="OMN254" s="165"/>
      <c r="OMO254" s="166"/>
      <c r="OMQ254" s="164"/>
      <c r="OMR254" s="168"/>
      <c r="OMS254" s="168"/>
      <c r="OMT254" s="165"/>
      <c r="OMU254" s="165"/>
      <c r="OMV254" s="165"/>
      <c r="OMW254" s="166"/>
      <c r="OMY254" s="164"/>
      <c r="OMZ254" s="168"/>
      <c r="ONA254" s="168"/>
      <c r="ONB254" s="165"/>
      <c r="ONC254" s="165"/>
      <c r="OND254" s="165"/>
      <c r="ONE254" s="166"/>
      <c r="ONG254" s="164"/>
      <c r="ONH254" s="168"/>
      <c r="ONI254" s="168"/>
      <c r="ONJ254" s="165"/>
      <c r="ONK254" s="165"/>
      <c r="ONL254" s="165"/>
      <c r="ONM254" s="166"/>
      <c r="ONO254" s="164"/>
      <c r="ONP254" s="168"/>
      <c r="ONQ254" s="168"/>
      <c r="ONR254" s="165"/>
      <c r="ONS254" s="165"/>
      <c r="ONT254" s="165"/>
      <c r="ONU254" s="166"/>
      <c r="ONW254" s="164"/>
      <c r="ONX254" s="168"/>
      <c r="ONY254" s="168"/>
      <c r="ONZ254" s="165"/>
      <c r="OOA254" s="165"/>
      <c r="OOB254" s="165"/>
      <c r="OOC254" s="166"/>
      <c r="OOE254" s="164"/>
      <c r="OOF254" s="168"/>
      <c r="OOG254" s="168"/>
      <c r="OOH254" s="165"/>
      <c r="OOI254" s="165"/>
      <c r="OOJ254" s="165"/>
      <c r="OOK254" s="166"/>
      <c r="OOM254" s="164"/>
      <c r="OON254" s="168"/>
      <c r="OOO254" s="168"/>
      <c r="OOP254" s="165"/>
      <c r="OOQ254" s="165"/>
      <c r="OOR254" s="165"/>
      <c r="OOS254" s="166"/>
      <c r="OOU254" s="164"/>
      <c r="OOV254" s="168"/>
      <c r="OOW254" s="168"/>
      <c r="OOX254" s="165"/>
      <c r="OOY254" s="165"/>
      <c r="OOZ254" s="165"/>
      <c r="OPA254" s="166"/>
      <c r="OPC254" s="164"/>
      <c r="OPD254" s="168"/>
      <c r="OPE254" s="168"/>
      <c r="OPF254" s="165"/>
      <c r="OPG254" s="165"/>
      <c r="OPH254" s="165"/>
      <c r="OPI254" s="166"/>
      <c r="OPK254" s="164"/>
      <c r="OPL254" s="168"/>
      <c r="OPM254" s="168"/>
      <c r="OPN254" s="165"/>
      <c r="OPO254" s="165"/>
      <c r="OPP254" s="165"/>
      <c r="OPQ254" s="166"/>
      <c r="OPS254" s="164"/>
      <c r="OPT254" s="168"/>
      <c r="OPU254" s="168"/>
      <c r="OPV254" s="165"/>
      <c r="OPW254" s="165"/>
      <c r="OPX254" s="165"/>
      <c r="OPY254" s="166"/>
      <c r="OQA254" s="164"/>
      <c r="OQB254" s="168"/>
      <c r="OQC254" s="168"/>
      <c r="OQD254" s="165"/>
      <c r="OQE254" s="165"/>
      <c r="OQF254" s="165"/>
      <c r="OQG254" s="166"/>
      <c r="OQI254" s="164"/>
      <c r="OQJ254" s="168"/>
      <c r="OQK254" s="168"/>
      <c r="OQL254" s="165"/>
      <c r="OQM254" s="165"/>
      <c r="OQN254" s="165"/>
      <c r="OQO254" s="166"/>
      <c r="OQQ254" s="164"/>
      <c r="OQR254" s="168"/>
      <c r="OQS254" s="168"/>
      <c r="OQT254" s="165"/>
      <c r="OQU254" s="165"/>
      <c r="OQV254" s="165"/>
      <c r="OQW254" s="166"/>
      <c r="OQY254" s="164"/>
      <c r="OQZ254" s="168"/>
      <c r="ORA254" s="168"/>
      <c r="ORB254" s="165"/>
      <c r="ORC254" s="165"/>
      <c r="ORD254" s="165"/>
      <c r="ORE254" s="166"/>
      <c r="ORG254" s="164"/>
      <c r="ORH254" s="168"/>
      <c r="ORI254" s="168"/>
      <c r="ORJ254" s="165"/>
      <c r="ORK254" s="165"/>
      <c r="ORL254" s="165"/>
      <c r="ORM254" s="166"/>
      <c r="ORO254" s="164"/>
      <c r="ORP254" s="168"/>
      <c r="ORQ254" s="168"/>
      <c r="ORR254" s="165"/>
      <c r="ORS254" s="165"/>
      <c r="ORT254" s="165"/>
      <c r="ORU254" s="166"/>
      <c r="ORW254" s="164"/>
      <c r="ORX254" s="168"/>
      <c r="ORY254" s="168"/>
      <c r="ORZ254" s="165"/>
      <c r="OSA254" s="165"/>
      <c r="OSB254" s="165"/>
      <c r="OSC254" s="166"/>
      <c r="OSE254" s="164"/>
      <c r="OSF254" s="168"/>
      <c r="OSG254" s="168"/>
      <c r="OSH254" s="165"/>
      <c r="OSI254" s="165"/>
      <c r="OSJ254" s="165"/>
      <c r="OSK254" s="166"/>
      <c r="OSM254" s="164"/>
      <c r="OSN254" s="168"/>
      <c r="OSO254" s="168"/>
      <c r="OSP254" s="165"/>
      <c r="OSQ254" s="165"/>
      <c r="OSR254" s="165"/>
      <c r="OSS254" s="166"/>
      <c r="OSU254" s="164"/>
      <c r="OSV254" s="168"/>
      <c r="OSW254" s="168"/>
      <c r="OSX254" s="165"/>
      <c r="OSY254" s="165"/>
      <c r="OSZ254" s="165"/>
      <c r="OTA254" s="166"/>
      <c r="OTC254" s="164"/>
      <c r="OTD254" s="168"/>
      <c r="OTE254" s="168"/>
      <c r="OTF254" s="165"/>
      <c r="OTG254" s="165"/>
      <c r="OTH254" s="165"/>
      <c r="OTI254" s="166"/>
      <c r="OTK254" s="164"/>
      <c r="OTL254" s="168"/>
      <c r="OTM254" s="168"/>
      <c r="OTN254" s="165"/>
      <c r="OTO254" s="165"/>
      <c r="OTP254" s="165"/>
      <c r="OTQ254" s="166"/>
      <c r="OTS254" s="164"/>
      <c r="OTT254" s="168"/>
      <c r="OTU254" s="168"/>
      <c r="OTV254" s="165"/>
      <c r="OTW254" s="165"/>
      <c r="OTX254" s="165"/>
      <c r="OTY254" s="166"/>
      <c r="OUA254" s="164"/>
      <c r="OUB254" s="168"/>
      <c r="OUC254" s="168"/>
      <c r="OUD254" s="165"/>
      <c r="OUE254" s="165"/>
      <c r="OUF254" s="165"/>
      <c r="OUG254" s="166"/>
      <c r="OUI254" s="164"/>
      <c r="OUJ254" s="168"/>
      <c r="OUK254" s="168"/>
      <c r="OUL254" s="165"/>
      <c r="OUM254" s="165"/>
      <c r="OUN254" s="165"/>
      <c r="OUO254" s="166"/>
      <c r="OUQ254" s="164"/>
      <c r="OUR254" s="168"/>
      <c r="OUS254" s="168"/>
      <c r="OUT254" s="165"/>
      <c r="OUU254" s="165"/>
      <c r="OUV254" s="165"/>
      <c r="OUW254" s="166"/>
      <c r="OUY254" s="164"/>
      <c r="OUZ254" s="168"/>
      <c r="OVA254" s="168"/>
      <c r="OVB254" s="165"/>
      <c r="OVC254" s="165"/>
      <c r="OVD254" s="165"/>
      <c r="OVE254" s="166"/>
      <c r="OVG254" s="164"/>
      <c r="OVH254" s="168"/>
      <c r="OVI254" s="168"/>
      <c r="OVJ254" s="165"/>
      <c r="OVK254" s="165"/>
      <c r="OVL254" s="165"/>
      <c r="OVM254" s="166"/>
      <c r="OVO254" s="164"/>
      <c r="OVP254" s="168"/>
      <c r="OVQ254" s="168"/>
      <c r="OVR254" s="165"/>
      <c r="OVS254" s="165"/>
      <c r="OVT254" s="165"/>
      <c r="OVU254" s="166"/>
      <c r="OVW254" s="164"/>
      <c r="OVX254" s="168"/>
      <c r="OVY254" s="168"/>
      <c r="OVZ254" s="165"/>
      <c r="OWA254" s="165"/>
      <c r="OWB254" s="165"/>
      <c r="OWC254" s="166"/>
      <c r="OWE254" s="164"/>
      <c r="OWF254" s="168"/>
      <c r="OWG254" s="168"/>
      <c r="OWH254" s="165"/>
      <c r="OWI254" s="165"/>
      <c r="OWJ254" s="165"/>
      <c r="OWK254" s="166"/>
      <c r="OWM254" s="164"/>
      <c r="OWN254" s="168"/>
      <c r="OWO254" s="168"/>
      <c r="OWP254" s="165"/>
      <c r="OWQ254" s="165"/>
      <c r="OWR254" s="165"/>
      <c r="OWS254" s="166"/>
      <c r="OWU254" s="164"/>
      <c r="OWV254" s="168"/>
      <c r="OWW254" s="168"/>
      <c r="OWX254" s="165"/>
      <c r="OWY254" s="165"/>
      <c r="OWZ254" s="165"/>
      <c r="OXA254" s="166"/>
      <c r="OXC254" s="164"/>
      <c r="OXD254" s="168"/>
      <c r="OXE254" s="168"/>
      <c r="OXF254" s="165"/>
      <c r="OXG254" s="165"/>
      <c r="OXH254" s="165"/>
      <c r="OXI254" s="166"/>
      <c r="OXK254" s="164"/>
      <c r="OXL254" s="168"/>
      <c r="OXM254" s="168"/>
      <c r="OXN254" s="165"/>
      <c r="OXO254" s="165"/>
      <c r="OXP254" s="165"/>
      <c r="OXQ254" s="166"/>
      <c r="OXS254" s="164"/>
      <c r="OXT254" s="168"/>
      <c r="OXU254" s="168"/>
      <c r="OXV254" s="165"/>
      <c r="OXW254" s="165"/>
      <c r="OXX254" s="165"/>
      <c r="OXY254" s="166"/>
      <c r="OYA254" s="164"/>
      <c r="OYB254" s="168"/>
      <c r="OYC254" s="168"/>
      <c r="OYD254" s="165"/>
      <c r="OYE254" s="165"/>
      <c r="OYF254" s="165"/>
      <c r="OYG254" s="166"/>
      <c r="OYI254" s="164"/>
      <c r="OYJ254" s="168"/>
      <c r="OYK254" s="168"/>
      <c r="OYL254" s="165"/>
      <c r="OYM254" s="165"/>
      <c r="OYN254" s="165"/>
      <c r="OYO254" s="166"/>
      <c r="OYQ254" s="164"/>
      <c r="OYR254" s="168"/>
      <c r="OYS254" s="168"/>
      <c r="OYT254" s="165"/>
      <c r="OYU254" s="165"/>
      <c r="OYV254" s="165"/>
      <c r="OYW254" s="166"/>
      <c r="OYY254" s="164"/>
      <c r="OYZ254" s="168"/>
      <c r="OZA254" s="168"/>
      <c r="OZB254" s="165"/>
      <c r="OZC254" s="165"/>
      <c r="OZD254" s="165"/>
      <c r="OZE254" s="166"/>
      <c r="OZG254" s="164"/>
      <c r="OZH254" s="168"/>
      <c r="OZI254" s="168"/>
      <c r="OZJ254" s="165"/>
      <c r="OZK254" s="165"/>
      <c r="OZL254" s="165"/>
      <c r="OZM254" s="166"/>
      <c r="OZO254" s="164"/>
      <c r="OZP254" s="168"/>
      <c r="OZQ254" s="168"/>
      <c r="OZR254" s="165"/>
      <c r="OZS254" s="165"/>
      <c r="OZT254" s="165"/>
      <c r="OZU254" s="166"/>
      <c r="OZW254" s="164"/>
      <c r="OZX254" s="168"/>
      <c r="OZY254" s="168"/>
      <c r="OZZ254" s="165"/>
      <c r="PAA254" s="165"/>
      <c r="PAB254" s="165"/>
      <c r="PAC254" s="166"/>
      <c r="PAE254" s="164"/>
      <c r="PAF254" s="168"/>
      <c r="PAG254" s="168"/>
      <c r="PAH254" s="165"/>
      <c r="PAI254" s="165"/>
      <c r="PAJ254" s="165"/>
      <c r="PAK254" s="166"/>
      <c r="PAM254" s="164"/>
      <c r="PAN254" s="168"/>
      <c r="PAO254" s="168"/>
      <c r="PAP254" s="165"/>
      <c r="PAQ254" s="165"/>
      <c r="PAR254" s="165"/>
      <c r="PAS254" s="166"/>
      <c r="PAU254" s="164"/>
      <c r="PAV254" s="168"/>
      <c r="PAW254" s="168"/>
      <c r="PAX254" s="165"/>
      <c r="PAY254" s="165"/>
      <c r="PAZ254" s="165"/>
      <c r="PBA254" s="166"/>
      <c r="PBC254" s="164"/>
      <c r="PBD254" s="168"/>
      <c r="PBE254" s="168"/>
      <c r="PBF254" s="165"/>
      <c r="PBG254" s="165"/>
      <c r="PBH254" s="165"/>
      <c r="PBI254" s="166"/>
      <c r="PBK254" s="164"/>
      <c r="PBL254" s="168"/>
      <c r="PBM254" s="168"/>
      <c r="PBN254" s="165"/>
      <c r="PBO254" s="165"/>
      <c r="PBP254" s="165"/>
      <c r="PBQ254" s="166"/>
      <c r="PBS254" s="164"/>
      <c r="PBT254" s="168"/>
      <c r="PBU254" s="168"/>
      <c r="PBV254" s="165"/>
      <c r="PBW254" s="165"/>
      <c r="PBX254" s="165"/>
      <c r="PBY254" s="166"/>
      <c r="PCA254" s="164"/>
      <c r="PCB254" s="168"/>
      <c r="PCC254" s="168"/>
      <c r="PCD254" s="165"/>
      <c r="PCE254" s="165"/>
      <c r="PCF254" s="165"/>
      <c r="PCG254" s="166"/>
      <c r="PCI254" s="164"/>
      <c r="PCJ254" s="168"/>
      <c r="PCK254" s="168"/>
      <c r="PCL254" s="165"/>
      <c r="PCM254" s="165"/>
      <c r="PCN254" s="165"/>
      <c r="PCO254" s="166"/>
      <c r="PCQ254" s="164"/>
      <c r="PCR254" s="168"/>
      <c r="PCS254" s="168"/>
      <c r="PCT254" s="165"/>
      <c r="PCU254" s="165"/>
      <c r="PCV254" s="165"/>
      <c r="PCW254" s="166"/>
      <c r="PCY254" s="164"/>
      <c r="PCZ254" s="168"/>
      <c r="PDA254" s="168"/>
      <c r="PDB254" s="165"/>
      <c r="PDC254" s="165"/>
      <c r="PDD254" s="165"/>
      <c r="PDE254" s="166"/>
      <c r="PDG254" s="164"/>
      <c r="PDH254" s="168"/>
      <c r="PDI254" s="168"/>
      <c r="PDJ254" s="165"/>
      <c r="PDK254" s="165"/>
      <c r="PDL254" s="165"/>
      <c r="PDM254" s="166"/>
      <c r="PDO254" s="164"/>
      <c r="PDP254" s="168"/>
      <c r="PDQ254" s="168"/>
      <c r="PDR254" s="165"/>
      <c r="PDS254" s="165"/>
      <c r="PDT254" s="165"/>
      <c r="PDU254" s="166"/>
      <c r="PDW254" s="164"/>
      <c r="PDX254" s="168"/>
      <c r="PDY254" s="168"/>
      <c r="PDZ254" s="165"/>
      <c r="PEA254" s="165"/>
      <c r="PEB254" s="165"/>
      <c r="PEC254" s="166"/>
      <c r="PEE254" s="164"/>
      <c r="PEF254" s="168"/>
      <c r="PEG254" s="168"/>
      <c r="PEH254" s="165"/>
      <c r="PEI254" s="165"/>
      <c r="PEJ254" s="165"/>
      <c r="PEK254" s="166"/>
      <c r="PEM254" s="164"/>
      <c r="PEN254" s="168"/>
      <c r="PEO254" s="168"/>
      <c r="PEP254" s="165"/>
      <c r="PEQ254" s="165"/>
      <c r="PER254" s="165"/>
      <c r="PES254" s="166"/>
      <c r="PEU254" s="164"/>
      <c r="PEV254" s="168"/>
      <c r="PEW254" s="168"/>
      <c r="PEX254" s="165"/>
      <c r="PEY254" s="165"/>
      <c r="PEZ254" s="165"/>
      <c r="PFA254" s="166"/>
      <c r="PFC254" s="164"/>
      <c r="PFD254" s="168"/>
      <c r="PFE254" s="168"/>
      <c r="PFF254" s="165"/>
      <c r="PFG254" s="165"/>
      <c r="PFH254" s="165"/>
      <c r="PFI254" s="166"/>
      <c r="PFK254" s="164"/>
      <c r="PFL254" s="168"/>
      <c r="PFM254" s="168"/>
      <c r="PFN254" s="165"/>
      <c r="PFO254" s="165"/>
      <c r="PFP254" s="165"/>
      <c r="PFQ254" s="166"/>
      <c r="PFS254" s="164"/>
      <c r="PFT254" s="168"/>
      <c r="PFU254" s="168"/>
      <c r="PFV254" s="165"/>
      <c r="PFW254" s="165"/>
      <c r="PFX254" s="165"/>
      <c r="PFY254" s="166"/>
      <c r="PGA254" s="164"/>
      <c r="PGB254" s="168"/>
      <c r="PGC254" s="168"/>
      <c r="PGD254" s="165"/>
      <c r="PGE254" s="165"/>
      <c r="PGF254" s="165"/>
      <c r="PGG254" s="166"/>
      <c r="PGI254" s="164"/>
      <c r="PGJ254" s="168"/>
      <c r="PGK254" s="168"/>
      <c r="PGL254" s="165"/>
      <c r="PGM254" s="165"/>
      <c r="PGN254" s="165"/>
      <c r="PGO254" s="166"/>
      <c r="PGQ254" s="164"/>
      <c r="PGR254" s="168"/>
      <c r="PGS254" s="168"/>
      <c r="PGT254" s="165"/>
      <c r="PGU254" s="165"/>
      <c r="PGV254" s="165"/>
      <c r="PGW254" s="166"/>
      <c r="PGY254" s="164"/>
      <c r="PGZ254" s="168"/>
      <c r="PHA254" s="168"/>
      <c r="PHB254" s="165"/>
      <c r="PHC254" s="165"/>
      <c r="PHD254" s="165"/>
      <c r="PHE254" s="166"/>
      <c r="PHG254" s="164"/>
      <c r="PHH254" s="168"/>
      <c r="PHI254" s="168"/>
      <c r="PHJ254" s="165"/>
      <c r="PHK254" s="165"/>
      <c r="PHL254" s="165"/>
      <c r="PHM254" s="166"/>
      <c r="PHO254" s="164"/>
      <c r="PHP254" s="168"/>
      <c r="PHQ254" s="168"/>
      <c r="PHR254" s="165"/>
      <c r="PHS254" s="165"/>
      <c r="PHT254" s="165"/>
      <c r="PHU254" s="166"/>
      <c r="PHW254" s="164"/>
      <c r="PHX254" s="168"/>
      <c r="PHY254" s="168"/>
      <c r="PHZ254" s="165"/>
      <c r="PIA254" s="165"/>
      <c r="PIB254" s="165"/>
      <c r="PIC254" s="166"/>
      <c r="PIE254" s="164"/>
      <c r="PIF254" s="168"/>
      <c r="PIG254" s="168"/>
      <c r="PIH254" s="165"/>
      <c r="PII254" s="165"/>
      <c r="PIJ254" s="165"/>
      <c r="PIK254" s="166"/>
      <c r="PIM254" s="164"/>
      <c r="PIN254" s="168"/>
      <c r="PIO254" s="168"/>
      <c r="PIP254" s="165"/>
      <c r="PIQ254" s="165"/>
      <c r="PIR254" s="165"/>
      <c r="PIS254" s="166"/>
      <c r="PIU254" s="164"/>
      <c r="PIV254" s="168"/>
      <c r="PIW254" s="168"/>
      <c r="PIX254" s="165"/>
      <c r="PIY254" s="165"/>
      <c r="PIZ254" s="165"/>
      <c r="PJA254" s="166"/>
      <c r="PJC254" s="164"/>
      <c r="PJD254" s="168"/>
      <c r="PJE254" s="168"/>
      <c r="PJF254" s="165"/>
      <c r="PJG254" s="165"/>
      <c r="PJH254" s="165"/>
      <c r="PJI254" s="166"/>
      <c r="PJK254" s="164"/>
      <c r="PJL254" s="168"/>
      <c r="PJM254" s="168"/>
      <c r="PJN254" s="165"/>
      <c r="PJO254" s="165"/>
      <c r="PJP254" s="165"/>
      <c r="PJQ254" s="166"/>
      <c r="PJS254" s="164"/>
      <c r="PJT254" s="168"/>
      <c r="PJU254" s="168"/>
      <c r="PJV254" s="165"/>
      <c r="PJW254" s="165"/>
      <c r="PJX254" s="165"/>
      <c r="PJY254" s="166"/>
      <c r="PKA254" s="164"/>
      <c r="PKB254" s="168"/>
      <c r="PKC254" s="168"/>
      <c r="PKD254" s="165"/>
      <c r="PKE254" s="165"/>
      <c r="PKF254" s="165"/>
      <c r="PKG254" s="166"/>
      <c r="PKI254" s="164"/>
      <c r="PKJ254" s="168"/>
      <c r="PKK254" s="168"/>
      <c r="PKL254" s="165"/>
      <c r="PKM254" s="165"/>
      <c r="PKN254" s="165"/>
      <c r="PKO254" s="166"/>
      <c r="PKQ254" s="164"/>
      <c r="PKR254" s="168"/>
      <c r="PKS254" s="168"/>
      <c r="PKT254" s="165"/>
      <c r="PKU254" s="165"/>
      <c r="PKV254" s="165"/>
      <c r="PKW254" s="166"/>
      <c r="PKY254" s="164"/>
      <c r="PKZ254" s="168"/>
      <c r="PLA254" s="168"/>
      <c r="PLB254" s="165"/>
      <c r="PLC254" s="165"/>
      <c r="PLD254" s="165"/>
      <c r="PLE254" s="166"/>
      <c r="PLG254" s="164"/>
      <c r="PLH254" s="168"/>
      <c r="PLI254" s="168"/>
      <c r="PLJ254" s="165"/>
      <c r="PLK254" s="165"/>
      <c r="PLL254" s="165"/>
      <c r="PLM254" s="166"/>
      <c r="PLO254" s="164"/>
      <c r="PLP254" s="168"/>
      <c r="PLQ254" s="168"/>
      <c r="PLR254" s="165"/>
      <c r="PLS254" s="165"/>
      <c r="PLT254" s="165"/>
      <c r="PLU254" s="166"/>
      <c r="PLW254" s="164"/>
      <c r="PLX254" s="168"/>
      <c r="PLY254" s="168"/>
      <c r="PLZ254" s="165"/>
      <c r="PMA254" s="165"/>
      <c r="PMB254" s="165"/>
      <c r="PMC254" s="166"/>
      <c r="PME254" s="164"/>
      <c r="PMF254" s="168"/>
      <c r="PMG254" s="168"/>
      <c r="PMH254" s="165"/>
      <c r="PMI254" s="165"/>
      <c r="PMJ254" s="165"/>
      <c r="PMK254" s="166"/>
      <c r="PMM254" s="164"/>
      <c r="PMN254" s="168"/>
      <c r="PMO254" s="168"/>
      <c r="PMP254" s="165"/>
      <c r="PMQ254" s="165"/>
      <c r="PMR254" s="165"/>
      <c r="PMS254" s="166"/>
      <c r="PMU254" s="164"/>
      <c r="PMV254" s="168"/>
      <c r="PMW254" s="168"/>
      <c r="PMX254" s="165"/>
      <c r="PMY254" s="165"/>
      <c r="PMZ254" s="165"/>
      <c r="PNA254" s="166"/>
      <c r="PNC254" s="164"/>
      <c r="PND254" s="168"/>
      <c r="PNE254" s="168"/>
      <c r="PNF254" s="165"/>
      <c r="PNG254" s="165"/>
      <c r="PNH254" s="165"/>
      <c r="PNI254" s="166"/>
      <c r="PNK254" s="164"/>
      <c r="PNL254" s="168"/>
      <c r="PNM254" s="168"/>
      <c r="PNN254" s="165"/>
      <c r="PNO254" s="165"/>
      <c r="PNP254" s="165"/>
      <c r="PNQ254" s="166"/>
      <c r="PNS254" s="164"/>
      <c r="PNT254" s="168"/>
      <c r="PNU254" s="168"/>
      <c r="PNV254" s="165"/>
      <c r="PNW254" s="165"/>
      <c r="PNX254" s="165"/>
      <c r="PNY254" s="166"/>
      <c r="POA254" s="164"/>
      <c r="POB254" s="168"/>
      <c r="POC254" s="168"/>
      <c r="POD254" s="165"/>
      <c r="POE254" s="165"/>
      <c r="POF254" s="165"/>
      <c r="POG254" s="166"/>
      <c r="POI254" s="164"/>
      <c r="POJ254" s="168"/>
      <c r="POK254" s="168"/>
      <c r="POL254" s="165"/>
      <c r="POM254" s="165"/>
      <c r="PON254" s="165"/>
      <c r="POO254" s="166"/>
      <c r="POQ254" s="164"/>
      <c r="POR254" s="168"/>
      <c r="POS254" s="168"/>
      <c r="POT254" s="165"/>
      <c r="POU254" s="165"/>
      <c r="POV254" s="165"/>
      <c r="POW254" s="166"/>
      <c r="POY254" s="164"/>
      <c r="POZ254" s="168"/>
      <c r="PPA254" s="168"/>
      <c r="PPB254" s="165"/>
      <c r="PPC254" s="165"/>
      <c r="PPD254" s="165"/>
      <c r="PPE254" s="166"/>
      <c r="PPG254" s="164"/>
      <c r="PPH254" s="168"/>
      <c r="PPI254" s="168"/>
      <c r="PPJ254" s="165"/>
      <c r="PPK254" s="165"/>
      <c r="PPL254" s="165"/>
      <c r="PPM254" s="166"/>
      <c r="PPO254" s="164"/>
      <c r="PPP254" s="168"/>
      <c r="PPQ254" s="168"/>
      <c r="PPR254" s="165"/>
      <c r="PPS254" s="165"/>
      <c r="PPT254" s="165"/>
      <c r="PPU254" s="166"/>
      <c r="PPW254" s="164"/>
      <c r="PPX254" s="168"/>
      <c r="PPY254" s="168"/>
      <c r="PPZ254" s="165"/>
      <c r="PQA254" s="165"/>
      <c r="PQB254" s="165"/>
      <c r="PQC254" s="166"/>
      <c r="PQE254" s="164"/>
      <c r="PQF254" s="168"/>
      <c r="PQG254" s="168"/>
      <c r="PQH254" s="165"/>
      <c r="PQI254" s="165"/>
      <c r="PQJ254" s="165"/>
      <c r="PQK254" s="166"/>
      <c r="PQM254" s="164"/>
      <c r="PQN254" s="168"/>
      <c r="PQO254" s="168"/>
      <c r="PQP254" s="165"/>
      <c r="PQQ254" s="165"/>
      <c r="PQR254" s="165"/>
      <c r="PQS254" s="166"/>
      <c r="PQU254" s="164"/>
      <c r="PQV254" s="168"/>
      <c r="PQW254" s="168"/>
      <c r="PQX254" s="165"/>
      <c r="PQY254" s="165"/>
      <c r="PQZ254" s="165"/>
      <c r="PRA254" s="166"/>
      <c r="PRC254" s="164"/>
      <c r="PRD254" s="168"/>
      <c r="PRE254" s="168"/>
      <c r="PRF254" s="165"/>
      <c r="PRG254" s="165"/>
      <c r="PRH254" s="165"/>
      <c r="PRI254" s="166"/>
      <c r="PRK254" s="164"/>
      <c r="PRL254" s="168"/>
      <c r="PRM254" s="168"/>
      <c r="PRN254" s="165"/>
      <c r="PRO254" s="165"/>
      <c r="PRP254" s="165"/>
      <c r="PRQ254" s="166"/>
      <c r="PRS254" s="164"/>
      <c r="PRT254" s="168"/>
      <c r="PRU254" s="168"/>
      <c r="PRV254" s="165"/>
      <c r="PRW254" s="165"/>
      <c r="PRX254" s="165"/>
      <c r="PRY254" s="166"/>
      <c r="PSA254" s="164"/>
      <c r="PSB254" s="168"/>
      <c r="PSC254" s="168"/>
      <c r="PSD254" s="165"/>
      <c r="PSE254" s="165"/>
      <c r="PSF254" s="165"/>
      <c r="PSG254" s="166"/>
      <c r="PSI254" s="164"/>
      <c r="PSJ254" s="168"/>
      <c r="PSK254" s="168"/>
      <c r="PSL254" s="165"/>
      <c r="PSM254" s="165"/>
      <c r="PSN254" s="165"/>
      <c r="PSO254" s="166"/>
      <c r="PSQ254" s="164"/>
      <c r="PSR254" s="168"/>
      <c r="PSS254" s="168"/>
      <c r="PST254" s="165"/>
      <c r="PSU254" s="165"/>
      <c r="PSV254" s="165"/>
      <c r="PSW254" s="166"/>
      <c r="PSY254" s="164"/>
      <c r="PSZ254" s="168"/>
      <c r="PTA254" s="168"/>
      <c r="PTB254" s="165"/>
      <c r="PTC254" s="165"/>
      <c r="PTD254" s="165"/>
      <c r="PTE254" s="166"/>
      <c r="PTG254" s="164"/>
      <c r="PTH254" s="168"/>
      <c r="PTI254" s="168"/>
      <c r="PTJ254" s="165"/>
      <c r="PTK254" s="165"/>
      <c r="PTL254" s="165"/>
      <c r="PTM254" s="166"/>
      <c r="PTO254" s="164"/>
      <c r="PTP254" s="168"/>
      <c r="PTQ254" s="168"/>
      <c r="PTR254" s="165"/>
      <c r="PTS254" s="165"/>
      <c r="PTT254" s="165"/>
      <c r="PTU254" s="166"/>
      <c r="PTW254" s="164"/>
      <c r="PTX254" s="168"/>
      <c r="PTY254" s="168"/>
      <c r="PTZ254" s="165"/>
      <c r="PUA254" s="165"/>
      <c r="PUB254" s="165"/>
      <c r="PUC254" s="166"/>
      <c r="PUE254" s="164"/>
      <c r="PUF254" s="168"/>
      <c r="PUG254" s="168"/>
      <c r="PUH254" s="165"/>
      <c r="PUI254" s="165"/>
      <c r="PUJ254" s="165"/>
      <c r="PUK254" s="166"/>
      <c r="PUM254" s="164"/>
      <c r="PUN254" s="168"/>
      <c r="PUO254" s="168"/>
      <c r="PUP254" s="165"/>
      <c r="PUQ254" s="165"/>
      <c r="PUR254" s="165"/>
      <c r="PUS254" s="166"/>
      <c r="PUU254" s="164"/>
      <c r="PUV254" s="168"/>
      <c r="PUW254" s="168"/>
      <c r="PUX254" s="165"/>
      <c r="PUY254" s="165"/>
      <c r="PUZ254" s="165"/>
      <c r="PVA254" s="166"/>
      <c r="PVC254" s="164"/>
      <c r="PVD254" s="168"/>
      <c r="PVE254" s="168"/>
      <c r="PVF254" s="165"/>
      <c r="PVG254" s="165"/>
      <c r="PVH254" s="165"/>
      <c r="PVI254" s="166"/>
      <c r="PVK254" s="164"/>
      <c r="PVL254" s="168"/>
      <c r="PVM254" s="168"/>
      <c r="PVN254" s="165"/>
      <c r="PVO254" s="165"/>
      <c r="PVP254" s="165"/>
      <c r="PVQ254" s="166"/>
      <c r="PVS254" s="164"/>
      <c r="PVT254" s="168"/>
      <c r="PVU254" s="168"/>
      <c r="PVV254" s="165"/>
      <c r="PVW254" s="165"/>
      <c r="PVX254" s="165"/>
      <c r="PVY254" s="166"/>
      <c r="PWA254" s="164"/>
      <c r="PWB254" s="168"/>
      <c r="PWC254" s="168"/>
      <c r="PWD254" s="165"/>
      <c r="PWE254" s="165"/>
      <c r="PWF254" s="165"/>
      <c r="PWG254" s="166"/>
      <c r="PWI254" s="164"/>
      <c r="PWJ254" s="168"/>
      <c r="PWK254" s="168"/>
      <c r="PWL254" s="165"/>
      <c r="PWM254" s="165"/>
      <c r="PWN254" s="165"/>
      <c r="PWO254" s="166"/>
      <c r="PWQ254" s="164"/>
      <c r="PWR254" s="168"/>
      <c r="PWS254" s="168"/>
      <c r="PWT254" s="165"/>
      <c r="PWU254" s="165"/>
      <c r="PWV254" s="165"/>
      <c r="PWW254" s="166"/>
      <c r="PWY254" s="164"/>
      <c r="PWZ254" s="168"/>
      <c r="PXA254" s="168"/>
      <c r="PXB254" s="165"/>
      <c r="PXC254" s="165"/>
      <c r="PXD254" s="165"/>
      <c r="PXE254" s="166"/>
      <c r="PXG254" s="164"/>
      <c r="PXH254" s="168"/>
      <c r="PXI254" s="168"/>
      <c r="PXJ254" s="165"/>
      <c r="PXK254" s="165"/>
      <c r="PXL254" s="165"/>
      <c r="PXM254" s="166"/>
      <c r="PXO254" s="164"/>
      <c r="PXP254" s="168"/>
      <c r="PXQ254" s="168"/>
      <c r="PXR254" s="165"/>
      <c r="PXS254" s="165"/>
      <c r="PXT254" s="165"/>
      <c r="PXU254" s="166"/>
      <c r="PXW254" s="164"/>
      <c r="PXX254" s="168"/>
      <c r="PXY254" s="168"/>
      <c r="PXZ254" s="165"/>
      <c r="PYA254" s="165"/>
      <c r="PYB254" s="165"/>
      <c r="PYC254" s="166"/>
      <c r="PYE254" s="164"/>
      <c r="PYF254" s="168"/>
      <c r="PYG254" s="168"/>
      <c r="PYH254" s="165"/>
      <c r="PYI254" s="165"/>
      <c r="PYJ254" s="165"/>
      <c r="PYK254" s="166"/>
      <c r="PYM254" s="164"/>
      <c r="PYN254" s="168"/>
      <c r="PYO254" s="168"/>
      <c r="PYP254" s="165"/>
      <c r="PYQ254" s="165"/>
      <c r="PYR254" s="165"/>
      <c r="PYS254" s="166"/>
      <c r="PYU254" s="164"/>
      <c r="PYV254" s="168"/>
      <c r="PYW254" s="168"/>
      <c r="PYX254" s="165"/>
      <c r="PYY254" s="165"/>
      <c r="PYZ254" s="165"/>
      <c r="PZA254" s="166"/>
      <c r="PZC254" s="164"/>
      <c r="PZD254" s="168"/>
      <c r="PZE254" s="168"/>
      <c r="PZF254" s="165"/>
      <c r="PZG254" s="165"/>
      <c r="PZH254" s="165"/>
      <c r="PZI254" s="166"/>
      <c r="PZK254" s="164"/>
      <c r="PZL254" s="168"/>
      <c r="PZM254" s="168"/>
      <c r="PZN254" s="165"/>
      <c r="PZO254" s="165"/>
      <c r="PZP254" s="165"/>
      <c r="PZQ254" s="166"/>
      <c r="PZS254" s="164"/>
      <c r="PZT254" s="168"/>
      <c r="PZU254" s="168"/>
      <c r="PZV254" s="165"/>
      <c r="PZW254" s="165"/>
      <c r="PZX254" s="165"/>
      <c r="PZY254" s="166"/>
      <c r="QAA254" s="164"/>
      <c r="QAB254" s="168"/>
      <c r="QAC254" s="168"/>
      <c r="QAD254" s="165"/>
      <c r="QAE254" s="165"/>
      <c r="QAF254" s="165"/>
      <c r="QAG254" s="166"/>
      <c r="QAI254" s="164"/>
      <c r="QAJ254" s="168"/>
      <c r="QAK254" s="168"/>
      <c r="QAL254" s="165"/>
      <c r="QAM254" s="165"/>
      <c r="QAN254" s="165"/>
      <c r="QAO254" s="166"/>
      <c r="QAQ254" s="164"/>
      <c r="QAR254" s="168"/>
      <c r="QAS254" s="168"/>
      <c r="QAT254" s="165"/>
      <c r="QAU254" s="165"/>
      <c r="QAV254" s="165"/>
      <c r="QAW254" s="166"/>
      <c r="QAY254" s="164"/>
      <c r="QAZ254" s="168"/>
      <c r="QBA254" s="168"/>
      <c r="QBB254" s="165"/>
      <c r="QBC254" s="165"/>
      <c r="QBD254" s="165"/>
      <c r="QBE254" s="166"/>
      <c r="QBG254" s="164"/>
      <c r="QBH254" s="168"/>
      <c r="QBI254" s="168"/>
      <c r="QBJ254" s="165"/>
      <c r="QBK254" s="165"/>
      <c r="QBL254" s="165"/>
      <c r="QBM254" s="166"/>
      <c r="QBO254" s="164"/>
      <c r="QBP254" s="168"/>
      <c r="QBQ254" s="168"/>
      <c r="QBR254" s="165"/>
      <c r="QBS254" s="165"/>
      <c r="QBT254" s="165"/>
      <c r="QBU254" s="166"/>
      <c r="QBW254" s="164"/>
      <c r="QBX254" s="168"/>
      <c r="QBY254" s="168"/>
      <c r="QBZ254" s="165"/>
      <c r="QCA254" s="165"/>
      <c r="QCB254" s="165"/>
      <c r="QCC254" s="166"/>
      <c r="QCE254" s="164"/>
      <c r="QCF254" s="168"/>
      <c r="QCG254" s="168"/>
      <c r="QCH254" s="165"/>
      <c r="QCI254" s="165"/>
      <c r="QCJ254" s="165"/>
      <c r="QCK254" s="166"/>
      <c r="QCM254" s="164"/>
      <c r="QCN254" s="168"/>
      <c r="QCO254" s="168"/>
      <c r="QCP254" s="165"/>
      <c r="QCQ254" s="165"/>
      <c r="QCR254" s="165"/>
      <c r="QCS254" s="166"/>
      <c r="QCU254" s="164"/>
      <c r="QCV254" s="168"/>
      <c r="QCW254" s="168"/>
      <c r="QCX254" s="165"/>
      <c r="QCY254" s="165"/>
      <c r="QCZ254" s="165"/>
      <c r="QDA254" s="166"/>
      <c r="QDC254" s="164"/>
      <c r="QDD254" s="168"/>
      <c r="QDE254" s="168"/>
      <c r="QDF254" s="165"/>
      <c r="QDG254" s="165"/>
      <c r="QDH254" s="165"/>
      <c r="QDI254" s="166"/>
      <c r="QDK254" s="164"/>
      <c r="QDL254" s="168"/>
      <c r="QDM254" s="168"/>
      <c r="QDN254" s="165"/>
      <c r="QDO254" s="165"/>
      <c r="QDP254" s="165"/>
      <c r="QDQ254" s="166"/>
      <c r="QDS254" s="164"/>
      <c r="QDT254" s="168"/>
      <c r="QDU254" s="168"/>
      <c r="QDV254" s="165"/>
      <c r="QDW254" s="165"/>
      <c r="QDX254" s="165"/>
      <c r="QDY254" s="166"/>
      <c r="QEA254" s="164"/>
      <c r="QEB254" s="168"/>
      <c r="QEC254" s="168"/>
      <c r="QED254" s="165"/>
      <c r="QEE254" s="165"/>
      <c r="QEF254" s="165"/>
      <c r="QEG254" s="166"/>
      <c r="QEI254" s="164"/>
      <c r="QEJ254" s="168"/>
      <c r="QEK254" s="168"/>
      <c r="QEL254" s="165"/>
      <c r="QEM254" s="165"/>
      <c r="QEN254" s="165"/>
      <c r="QEO254" s="166"/>
      <c r="QEQ254" s="164"/>
      <c r="QER254" s="168"/>
      <c r="QES254" s="168"/>
      <c r="QET254" s="165"/>
      <c r="QEU254" s="165"/>
      <c r="QEV254" s="165"/>
      <c r="QEW254" s="166"/>
      <c r="QEY254" s="164"/>
      <c r="QEZ254" s="168"/>
      <c r="QFA254" s="168"/>
      <c r="QFB254" s="165"/>
      <c r="QFC254" s="165"/>
      <c r="QFD254" s="165"/>
      <c r="QFE254" s="166"/>
      <c r="QFG254" s="164"/>
      <c r="QFH254" s="168"/>
      <c r="QFI254" s="168"/>
      <c r="QFJ254" s="165"/>
      <c r="QFK254" s="165"/>
      <c r="QFL254" s="165"/>
      <c r="QFM254" s="166"/>
      <c r="QFO254" s="164"/>
      <c r="QFP254" s="168"/>
      <c r="QFQ254" s="168"/>
      <c r="QFR254" s="165"/>
      <c r="QFS254" s="165"/>
      <c r="QFT254" s="165"/>
      <c r="QFU254" s="166"/>
      <c r="QFW254" s="164"/>
      <c r="QFX254" s="168"/>
      <c r="QFY254" s="168"/>
      <c r="QFZ254" s="165"/>
      <c r="QGA254" s="165"/>
      <c r="QGB254" s="165"/>
      <c r="QGC254" s="166"/>
      <c r="QGE254" s="164"/>
      <c r="QGF254" s="168"/>
      <c r="QGG254" s="168"/>
      <c r="QGH254" s="165"/>
      <c r="QGI254" s="165"/>
      <c r="QGJ254" s="165"/>
      <c r="QGK254" s="166"/>
      <c r="QGM254" s="164"/>
      <c r="QGN254" s="168"/>
      <c r="QGO254" s="168"/>
      <c r="QGP254" s="165"/>
      <c r="QGQ254" s="165"/>
      <c r="QGR254" s="165"/>
      <c r="QGS254" s="166"/>
      <c r="QGU254" s="164"/>
      <c r="QGV254" s="168"/>
      <c r="QGW254" s="168"/>
      <c r="QGX254" s="165"/>
      <c r="QGY254" s="165"/>
      <c r="QGZ254" s="165"/>
      <c r="QHA254" s="166"/>
      <c r="QHC254" s="164"/>
      <c r="QHD254" s="168"/>
      <c r="QHE254" s="168"/>
      <c r="QHF254" s="165"/>
      <c r="QHG254" s="165"/>
      <c r="QHH254" s="165"/>
      <c r="QHI254" s="166"/>
      <c r="QHK254" s="164"/>
      <c r="QHL254" s="168"/>
      <c r="QHM254" s="168"/>
      <c r="QHN254" s="165"/>
      <c r="QHO254" s="165"/>
      <c r="QHP254" s="165"/>
      <c r="QHQ254" s="166"/>
      <c r="QHS254" s="164"/>
      <c r="QHT254" s="168"/>
      <c r="QHU254" s="168"/>
      <c r="QHV254" s="165"/>
      <c r="QHW254" s="165"/>
      <c r="QHX254" s="165"/>
      <c r="QHY254" s="166"/>
      <c r="QIA254" s="164"/>
      <c r="QIB254" s="168"/>
      <c r="QIC254" s="168"/>
      <c r="QID254" s="165"/>
      <c r="QIE254" s="165"/>
      <c r="QIF254" s="165"/>
      <c r="QIG254" s="166"/>
      <c r="QII254" s="164"/>
      <c r="QIJ254" s="168"/>
      <c r="QIK254" s="168"/>
      <c r="QIL254" s="165"/>
      <c r="QIM254" s="165"/>
      <c r="QIN254" s="165"/>
      <c r="QIO254" s="166"/>
      <c r="QIQ254" s="164"/>
      <c r="QIR254" s="168"/>
      <c r="QIS254" s="168"/>
      <c r="QIT254" s="165"/>
      <c r="QIU254" s="165"/>
      <c r="QIV254" s="165"/>
      <c r="QIW254" s="166"/>
      <c r="QIY254" s="164"/>
      <c r="QIZ254" s="168"/>
      <c r="QJA254" s="168"/>
      <c r="QJB254" s="165"/>
      <c r="QJC254" s="165"/>
      <c r="QJD254" s="165"/>
      <c r="QJE254" s="166"/>
      <c r="QJG254" s="164"/>
      <c r="QJH254" s="168"/>
      <c r="QJI254" s="168"/>
      <c r="QJJ254" s="165"/>
      <c r="QJK254" s="165"/>
      <c r="QJL254" s="165"/>
      <c r="QJM254" s="166"/>
      <c r="QJO254" s="164"/>
      <c r="QJP254" s="168"/>
      <c r="QJQ254" s="168"/>
      <c r="QJR254" s="165"/>
      <c r="QJS254" s="165"/>
      <c r="QJT254" s="165"/>
      <c r="QJU254" s="166"/>
      <c r="QJW254" s="164"/>
      <c r="QJX254" s="168"/>
      <c r="QJY254" s="168"/>
      <c r="QJZ254" s="165"/>
      <c r="QKA254" s="165"/>
      <c r="QKB254" s="165"/>
      <c r="QKC254" s="166"/>
      <c r="QKE254" s="164"/>
      <c r="QKF254" s="168"/>
      <c r="QKG254" s="168"/>
      <c r="QKH254" s="165"/>
      <c r="QKI254" s="165"/>
      <c r="QKJ254" s="165"/>
      <c r="QKK254" s="166"/>
      <c r="QKM254" s="164"/>
      <c r="QKN254" s="168"/>
      <c r="QKO254" s="168"/>
      <c r="QKP254" s="165"/>
      <c r="QKQ254" s="165"/>
      <c r="QKR254" s="165"/>
      <c r="QKS254" s="166"/>
      <c r="QKU254" s="164"/>
      <c r="QKV254" s="168"/>
      <c r="QKW254" s="168"/>
      <c r="QKX254" s="165"/>
      <c r="QKY254" s="165"/>
      <c r="QKZ254" s="165"/>
      <c r="QLA254" s="166"/>
      <c r="QLC254" s="164"/>
      <c r="QLD254" s="168"/>
      <c r="QLE254" s="168"/>
      <c r="QLF254" s="165"/>
      <c r="QLG254" s="165"/>
      <c r="QLH254" s="165"/>
      <c r="QLI254" s="166"/>
      <c r="QLK254" s="164"/>
      <c r="QLL254" s="168"/>
      <c r="QLM254" s="168"/>
      <c r="QLN254" s="165"/>
      <c r="QLO254" s="165"/>
      <c r="QLP254" s="165"/>
      <c r="QLQ254" s="166"/>
      <c r="QLS254" s="164"/>
      <c r="QLT254" s="168"/>
      <c r="QLU254" s="168"/>
      <c r="QLV254" s="165"/>
      <c r="QLW254" s="165"/>
      <c r="QLX254" s="165"/>
      <c r="QLY254" s="166"/>
      <c r="QMA254" s="164"/>
      <c r="QMB254" s="168"/>
      <c r="QMC254" s="168"/>
      <c r="QMD254" s="165"/>
      <c r="QME254" s="165"/>
      <c r="QMF254" s="165"/>
      <c r="QMG254" s="166"/>
      <c r="QMI254" s="164"/>
      <c r="QMJ254" s="168"/>
      <c r="QMK254" s="168"/>
      <c r="QML254" s="165"/>
      <c r="QMM254" s="165"/>
      <c r="QMN254" s="165"/>
      <c r="QMO254" s="166"/>
      <c r="QMQ254" s="164"/>
      <c r="QMR254" s="168"/>
      <c r="QMS254" s="168"/>
      <c r="QMT254" s="165"/>
      <c r="QMU254" s="165"/>
      <c r="QMV254" s="165"/>
      <c r="QMW254" s="166"/>
      <c r="QMY254" s="164"/>
      <c r="QMZ254" s="168"/>
      <c r="QNA254" s="168"/>
      <c r="QNB254" s="165"/>
      <c r="QNC254" s="165"/>
      <c r="QND254" s="165"/>
      <c r="QNE254" s="166"/>
      <c r="QNG254" s="164"/>
      <c r="QNH254" s="168"/>
      <c r="QNI254" s="168"/>
      <c r="QNJ254" s="165"/>
      <c r="QNK254" s="165"/>
      <c r="QNL254" s="165"/>
      <c r="QNM254" s="166"/>
      <c r="QNO254" s="164"/>
      <c r="QNP254" s="168"/>
      <c r="QNQ254" s="168"/>
      <c r="QNR254" s="165"/>
      <c r="QNS254" s="165"/>
      <c r="QNT254" s="165"/>
      <c r="QNU254" s="166"/>
      <c r="QNW254" s="164"/>
      <c r="QNX254" s="168"/>
      <c r="QNY254" s="168"/>
      <c r="QNZ254" s="165"/>
      <c r="QOA254" s="165"/>
      <c r="QOB254" s="165"/>
      <c r="QOC254" s="166"/>
      <c r="QOE254" s="164"/>
      <c r="QOF254" s="168"/>
      <c r="QOG254" s="168"/>
      <c r="QOH254" s="165"/>
      <c r="QOI254" s="165"/>
      <c r="QOJ254" s="165"/>
      <c r="QOK254" s="166"/>
      <c r="QOM254" s="164"/>
      <c r="QON254" s="168"/>
      <c r="QOO254" s="168"/>
      <c r="QOP254" s="165"/>
      <c r="QOQ254" s="165"/>
      <c r="QOR254" s="165"/>
      <c r="QOS254" s="166"/>
      <c r="QOU254" s="164"/>
      <c r="QOV254" s="168"/>
      <c r="QOW254" s="168"/>
      <c r="QOX254" s="165"/>
      <c r="QOY254" s="165"/>
      <c r="QOZ254" s="165"/>
      <c r="QPA254" s="166"/>
      <c r="QPC254" s="164"/>
      <c r="QPD254" s="168"/>
      <c r="QPE254" s="168"/>
      <c r="QPF254" s="165"/>
      <c r="QPG254" s="165"/>
      <c r="QPH254" s="165"/>
      <c r="QPI254" s="166"/>
      <c r="QPK254" s="164"/>
      <c r="QPL254" s="168"/>
      <c r="QPM254" s="168"/>
      <c r="QPN254" s="165"/>
      <c r="QPO254" s="165"/>
      <c r="QPP254" s="165"/>
      <c r="QPQ254" s="166"/>
      <c r="QPS254" s="164"/>
      <c r="QPT254" s="168"/>
      <c r="QPU254" s="168"/>
      <c r="QPV254" s="165"/>
      <c r="QPW254" s="165"/>
      <c r="QPX254" s="165"/>
      <c r="QPY254" s="166"/>
      <c r="QQA254" s="164"/>
      <c r="QQB254" s="168"/>
      <c r="QQC254" s="168"/>
      <c r="QQD254" s="165"/>
      <c r="QQE254" s="165"/>
      <c r="QQF254" s="165"/>
      <c r="QQG254" s="166"/>
      <c r="QQI254" s="164"/>
      <c r="QQJ254" s="168"/>
      <c r="QQK254" s="168"/>
      <c r="QQL254" s="165"/>
      <c r="QQM254" s="165"/>
      <c r="QQN254" s="165"/>
      <c r="QQO254" s="166"/>
      <c r="QQQ254" s="164"/>
      <c r="QQR254" s="168"/>
      <c r="QQS254" s="168"/>
      <c r="QQT254" s="165"/>
      <c r="QQU254" s="165"/>
      <c r="QQV254" s="165"/>
      <c r="QQW254" s="166"/>
      <c r="QQY254" s="164"/>
      <c r="QQZ254" s="168"/>
      <c r="QRA254" s="168"/>
      <c r="QRB254" s="165"/>
      <c r="QRC254" s="165"/>
      <c r="QRD254" s="165"/>
      <c r="QRE254" s="166"/>
      <c r="QRG254" s="164"/>
      <c r="QRH254" s="168"/>
      <c r="QRI254" s="168"/>
      <c r="QRJ254" s="165"/>
      <c r="QRK254" s="165"/>
      <c r="QRL254" s="165"/>
      <c r="QRM254" s="166"/>
      <c r="QRO254" s="164"/>
      <c r="QRP254" s="168"/>
      <c r="QRQ254" s="168"/>
      <c r="QRR254" s="165"/>
      <c r="QRS254" s="165"/>
      <c r="QRT254" s="165"/>
      <c r="QRU254" s="166"/>
      <c r="QRW254" s="164"/>
      <c r="QRX254" s="168"/>
      <c r="QRY254" s="168"/>
      <c r="QRZ254" s="165"/>
      <c r="QSA254" s="165"/>
      <c r="QSB254" s="165"/>
      <c r="QSC254" s="166"/>
      <c r="QSE254" s="164"/>
      <c r="QSF254" s="168"/>
      <c r="QSG254" s="168"/>
      <c r="QSH254" s="165"/>
      <c r="QSI254" s="165"/>
      <c r="QSJ254" s="165"/>
      <c r="QSK254" s="166"/>
      <c r="QSM254" s="164"/>
      <c r="QSN254" s="168"/>
      <c r="QSO254" s="168"/>
      <c r="QSP254" s="165"/>
      <c r="QSQ254" s="165"/>
      <c r="QSR254" s="165"/>
      <c r="QSS254" s="166"/>
      <c r="QSU254" s="164"/>
      <c r="QSV254" s="168"/>
      <c r="QSW254" s="168"/>
      <c r="QSX254" s="165"/>
      <c r="QSY254" s="165"/>
      <c r="QSZ254" s="165"/>
      <c r="QTA254" s="166"/>
      <c r="QTC254" s="164"/>
      <c r="QTD254" s="168"/>
      <c r="QTE254" s="168"/>
      <c r="QTF254" s="165"/>
      <c r="QTG254" s="165"/>
      <c r="QTH254" s="165"/>
      <c r="QTI254" s="166"/>
      <c r="QTK254" s="164"/>
      <c r="QTL254" s="168"/>
      <c r="QTM254" s="168"/>
      <c r="QTN254" s="165"/>
      <c r="QTO254" s="165"/>
      <c r="QTP254" s="165"/>
      <c r="QTQ254" s="166"/>
      <c r="QTS254" s="164"/>
      <c r="QTT254" s="168"/>
      <c r="QTU254" s="168"/>
      <c r="QTV254" s="165"/>
      <c r="QTW254" s="165"/>
      <c r="QTX254" s="165"/>
      <c r="QTY254" s="166"/>
      <c r="QUA254" s="164"/>
      <c r="QUB254" s="168"/>
      <c r="QUC254" s="168"/>
      <c r="QUD254" s="165"/>
      <c r="QUE254" s="165"/>
      <c r="QUF254" s="165"/>
      <c r="QUG254" s="166"/>
      <c r="QUI254" s="164"/>
      <c r="QUJ254" s="168"/>
      <c r="QUK254" s="168"/>
      <c r="QUL254" s="165"/>
      <c r="QUM254" s="165"/>
      <c r="QUN254" s="165"/>
      <c r="QUO254" s="166"/>
      <c r="QUQ254" s="164"/>
      <c r="QUR254" s="168"/>
      <c r="QUS254" s="168"/>
      <c r="QUT254" s="165"/>
      <c r="QUU254" s="165"/>
      <c r="QUV254" s="165"/>
      <c r="QUW254" s="166"/>
      <c r="QUY254" s="164"/>
      <c r="QUZ254" s="168"/>
      <c r="QVA254" s="168"/>
      <c r="QVB254" s="165"/>
      <c r="QVC254" s="165"/>
      <c r="QVD254" s="165"/>
      <c r="QVE254" s="166"/>
      <c r="QVG254" s="164"/>
      <c r="QVH254" s="168"/>
      <c r="QVI254" s="168"/>
      <c r="QVJ254" s="165"/>
      <c r="QVK254" s="165"/>
      <c r="QVL254" s="165"/>
      <c r="QVM254" s="166"/>
      <c r="QVO254" s="164"/>
      <c r="QVP254" s="168"/>
      <c r="QVQ254" s="168"/>
      <c r="QVR254" s="165"/>
      <c r="QVS254" s="165"/>
      <c r="QVT254" s="165"/>
      <c r="QVU254" s="166"/>
      <c r="QVW254" s="164"/>
      <c r="QVX254" s="168"/>
      <c r="QVY254" s="168"/>
      <c r="QVZ254" s="165"/>
      <c r="QWA254" s="165"/>
      <c r="QWB254" s="165"/>
      <c r="QWC254" s="166"/>
      <c r="QWE254" s="164"/>
      <c r="QWF254" s="168"/>
      <c r="QWG254" s="168"/>
      <c r="QWH254" s="165"/>
      <c r="QWI254" s="165"/>
      <c r="QWJ254" s="165"/>
      <c r="QWK254" s="166"/>
      <c r="QWM254" s="164"/>
      <c r="QWN254" s="168"/>
      <c r="QWO254" s="168"/>
      <c r="QWP254" s="165"/>
      <c r="QWQ254" s="165"/>
      <c r="QWR254" s="165"/>
      <c r="QWS254" s="166"/>
      <c r="QWU254" s="164"/>
      <c r="QWV254" s="168"/>
      <c r="QWW254" s="168"/>
      <c r="QWX254" s="165"/>
      <c r="QWY254" s="165"/>
      <c r="QWZ254" s="165"/>
      <c r="QXA254" s="166"/>
      <c r="QXC254" s="164"/>
      <c r="QXD254" s="168"/>
      <c r="QXE254" s="168"/>
      <c r="QXF254" s="165"/>
      <c r="QXG254" s="165"/>
      <c r="QXH254" s="165"/>
      <c r="QXI254" s="166"/>
      <c r="QXK254" s="164"/>
      <c r="QXL254" s="168"/>
      <c r="QXM254" s="168"/>
      <c r="QXN254" s="165"/>
      <c r="QXO254" s="165"/>
      <c r="QXP254" s="165"/>
      <c r="QXQ254" s="166"/>
      <c r="QXS254" s="164"/>
      <c r="QXT254" s="168"/>
      <c r="QXU254" s="168"/>
      <c r="QXV254" s="165"/>
      <c r="QXW254" s="165"/>
      <c r="QXX254" s="165"/>
      <c r="QXY254" s="166"/>
      <c r="QYA254" s="164"/>
      <c r="QYB254" s="168"/>
      <c r="QYC254" s="168"/>
      <c r="QYD254" s="165"/>
      <c r="QYE254" s="165"/>
      <c r="QYF254" s="165"/>
      <c r="QYG254" s="166"/>
      <c r="QYI254" s="164"/>
      <c r="QYJ254" s="168"/>
      <c r="QYK254" s="168"/>
      <c r="QYL254" s="165"/>
      <c r="QYM254" s="165"/>
      <c r="QYN254" s="165"/>
      <c r="QYO254" s="166"/>
      <c r="QYQ254" s="164"/>
      <c r="QYR254" s="168"/>
      <c r="QYS254" s="168"/>
      <c r="QYT254" s="165"/>
      <c r="QYU254" s="165"/>
      <c r="QYV254" s="165"/>
      <c r="QYW254" s="166"/>
      <c r="QYY254" s="164"/>
      <c r="QYZ254" s="168"/>
      <c r="QZA254" s="168"/>
      <c r="QZB254" s="165"/>
      <c r="QZC254" s="165"/>
      <c r="QZD254" s="165"/>
      <c r="QZE254" s="166"/>
      <c r="QZG254" s="164"/>
      <c r="QZH254" s="168"/>
      <c r="QZI254" s="168"/>
      <c r="QZJ254" s="165"/>
      <c r="QZK254" s="165"/>
      <c r="QZL254" s="165"/>
      <c r="QZM254" s="166"/>
      <c r="QZO254" s="164"/>
      <c r="QZP254" s="168"/>
      <c r="QZQ254" s="168"/>
      <c r="QZR254" s="165"/>
      <c r="QZS254" s="165"/>
      <c r="QZT254" s="165"/>
      <c r="QZU254" s="166"/>
      <c r="QZW254" s="164"/>
      <c r="QZX254" s="168"/>
      <c r="QZY254" s="168"/>
      <c r="QZZ254" s="165"/>
      <c r="RAA254" s="165"/>
      <c r="RAB254" s="165"/>
      <c r="RAC254" s="166"/>
      <c r="RAE254" s="164"/>
      <c r="RAF254" s="168"/>
      <c r="RAG254" s="168"/>
      <c r="RAH254" s="165"/>
      <c r="RAI254" s="165"/>
      <c r="RAJ254" s="165"/>
      <c r="RAK254" s="166"/>
      <c r="RAM254" s="164"/>
      <c r="RAN254" s="168"/>
      <c r="RAO254" s="168"/>
      <c r="RAP254" s="165"/>
      <c r="RAQ254" s="165"/>
      <c r="RAR254" s="165"/>
      <c r="RAS254" s="166"/>
      <c r="RAU254" s="164"/>
      <c r="RAV254" s="168"/>
      <c r="RAW254" s="168"/>
      <c r="RAX254" s="165"/>
      <c r="RAY254" s="165"/>
      <c r="RAZ254" s="165"/>
      <c r="RBA254" s="166"/>
      <c r="RBC254" s="164"/>
      <c r="RBD254" s="168"/>
      <c r="RBE254" s="168"/>
      <c r="RBF254" s="165"/>
      <c r="RBG254" s="165"/>
      <c r="RBH254" s="165"/>
      <c r="RBI254" s="166"/>
      <c r="RBK254" s="164"/>
      <c r="RBL254" s="168"/>
      <c r="RBM254" s="168"/>
      <c r="RBN254" s="165"/>
      <c r="RBO254" s="165"/>
      <c r="RBP254" s="165"/>
      <c r="RBQ254" s="166"/>
      <c r="RBS254" s="164"/>
      <c r="RBT254" s="168"/>
      <c r="RBU254" s="168"/>
      <c r="RBV254" s="165"/>
      <c r="RBW254" s="165"/>
      <c r="RBX254" s="165"/>
      <c r="RBY254" s="166"/>
      <c r="RCA254" s="164"/>
      <c r="RCB254" s="168"/>
      <c r="RCC254" s="168"/>
      <c r="RCD254" s="165"/>
      <c r="RCE254" s="165"/>
      <c r="RCF254" s="165"/>
      <c r="RCG254" s="166"/>
      <c r="RCI254" s="164"/>
      <c r="RCJ254" s="168"/>
      <c r="RCK254" s="168"/>
      <c r="RCL254" s="165"/>
      <c r="RCM254" s="165"/>
      <c r="RCN254" s="165"/>
      <c r="RCO254" s="166"/>
      <c r="RCQ254" s="164"/>
      <c r="RCR254" s="168"/>
      <c r="RCS254" s="168"/>
      <c r="RCT254" s="165"/>
      <c r="RCU254" s="165"/>
      <c r="RCV254" s="165"/>
      <c r="RCW254" s="166"/>
      <c r="RCY254" s="164"/>
      <c r="RCZ254" s="168"/>
      <c r="RDA254" s="168"/>
      <c r="RDB254" s="165"/>
      <c r="RDC254" s="165"/>
      <c r="RDD254" s="165"/>
      <c r="RDE254" s="166"/>
      <c r="RDG254" s="164"/>
      <c r="RDH254" s="168"/>
      <c r="RDI254" s="168"/>
      <c r="RDJ254" s="165"/>
      <c r="RDK254" s="165"/>
      <c r="RDL254" s="165"/>
      <c r="RDM254" s="166"/>
      <c r="RDO254" s="164"/>
      <c r="RDP254" s="168"/>
      <c r="RDQ254" s="168"/>
      <c r="RDR254" s="165"/>
      <c r="RDS254" s="165"/>
      <c r="RDT254" s="165"/>
      <c r="RDU254" s="166"/>
      <c r="RDW254" s="164"/>
      <c r="RDX254" s="168"/>
      <c r="RDY254" s="168"/>
      <c r="RDZ254" s="165"/>
      <c r="REA254" s="165"/>
      <c r="REB254" s="165"/>
      <c r="REC254" s="166"/>
      <c r="REE254" s="164"/>
      <c r="REF254" s="168"/>
      <c r="REG254" s="168"/>
      <c r="REH254" s="165"/>
      <c r="REI254" s="165"/>
      <c r="REJ254" s="165"/>
      <c r="REK254" s="166"/>
      <c r="REM254" s="164"/>
      <c r="REN254" s="168"/>
      <c r="REO254" s="168"/>
      <c r="REP254" s="165"/>
      <c r="REQ254" s="165"/>
      <c r="RER254" s="165"/>
      <c r="RES254" s="166"/>
      <c r="REU254" s="164"/>
      <c r="REV254" s="168"/>
      <c r="REW254" s="168"/>
      <c r="REX254" s="165"/>
      <c r="REY254" s="165"/>
      <c r="REZ254" s="165"/>
      <c r="RFA254" s="166"/>
      <c r="RFC254" s="164"/>
      <c r="RFD254" s="168"/>
      <c r="RFE254" s="168"/>
      <c r="RFF254" s="165"/>
      <c r="RFG254" s="165"/>
      <c r="RFH254" s="165"/>
      <c r="RFI254" s="166"/>
      <c r="RFK254" s="164"/>
      <c r="RFL254" s="168"/>
      <c r="RFM254" s="168"/>
      <c r="RFN254" s="165"/>
      <c r="RFO254" s="165"/>
      <c r="RFP254" s="165"/>
      <c r="RFQ254" s="166"/>
      <c r="RFS254" s="164"/>
      <c r="RFT254" s="168"/>
      <c r="RFU254" s="168"/>
      <c r="RFV254" s="165"/>
      <c r="RFW254" s="165"/>
      <c r="RFX254" s="165"/>
      <c r="RFY254" s="166"/>
      <c r="RGA254" s="164"/>
      <c r="RGB254" s="168"/>
      <c r="RGC254" s="168"/>
      <c r="RGD254" s="165"/>
      <c r="RGE254" s="165"/>
      <c r="RGF254" s="165"/>
      <c r="RGG254" s="166"/>
      <c r="RGI254" s="164"/>
      <c r="RGJ254" s="168"/>
      <c r="RGK254" s="168"/>
      <c r="RGL254" s="165"/>
      <c r="RGM254" s="165"/>
      <c r="RGN254" s="165"/>
      <c r="RGO254" s="166"/>
      <c r="RGQ254" s="164"/>
      <c r="RGR254" s="168"/>
      <c r="RGS254" s="168"/>
      <c r="RGT254" s="165"/>
      <c r="RGU254" s="165"/>
      <c r="RGV254" s="165"/>
      <c r="RGW254" s="166"/>
      <c r="RGY254" s="164"/>
      <c r="RGZ254" s="168"/>
      <c r="RHA254" s="168"/>
      <c r="RHB254" s="165"/>
      <c r="RHC254" s="165"/>
      <c r="RHD254" s="165"/>
      <c r="RHE254" s="166"/>
      <c r="RHG254" s="164"/>
      <c r="RHH254" s="168"/>
      <c r="RHI254" s="168"/>
      <c r="RHJ254" s="165"/>
      <c r="RHK254" s="165"/>
      <c r="RHL254" s="165"/>
      <c r="RHM254" s="166"/>
      <c r="RHO254" s="164"/>
      <c r="RHP254" s="168"/>
      <c r="RHQ254" s="168"/>
      <c r="RHR254" s="165"/>
      <c r="RHS254" s="165"/>
      <c r="RHT254" s="165"/>
      <c r="RHU254" s="166"/>
      <c r="RHW254" s="164"/>
      <c r="RHX254" s="168"/>
      <c r="RHY254" s="168"/>
      <c r="RHZ254" s="165"/>
      <c r="RIA254" s="165"/>
      <c r="RIB254" s="165"/>
      <c r="RIC254" s="166"/>
      <c r="RIE254" s="164"/>
      <c r="RIF254" s="168"/>
      <c r="RIG254" s="168"/>
      <c r="RIH254" s="165"/>
      <c r="RII254" s="165"/>
      <c r="RIJ254" s="165"/>
      <c r="RIK254" s="166"/>
      <c r="RIM254" s="164"/>
      <c r="RIN254" s="168"/>
      <c r="RIO254" s="168"/>
      <c r="RIP254" s="165"/>
      <c r="RIQ254" s="165"/>
      <c r="RIR254" s="165"/>
      <c r="RIS254" s="166"/>
      <c r="RIU254" s="164"/>
      <c r="RIV254" s="168"/>
      <c r="RIW254" s="168"/>
      <c r="RIX254" s="165"/>
      <c r="RIY254" s="165"/>
      <c r="RIZ254" s="165"/>
      <c r="RJA254" s="166"/>
      <c r="RJC254" s="164"/>
      <c r="RJD254" s="168"/>
      <c r="RJE254" s="168"/>
      <c r="RJF254" s="165"/>
      <c r="RJG254" s="165"/>
      <c r="RJH254" s="165"/>
      <c r="RJI254" s="166"/>
      <c r="RJK254" s="164"/>
      <c r="RJL254" s="168"/>
      <c r="RJM254" s="168"/>
      <c r="RJN254" s="165"/>
      <c r="RJO254" s="165"/>
      <c r="RJP254" s="165"/>
      <c r="RJQ254" s="166"/>
      <c r="RJS254" s="164"/>
      <c r="RJT254" s="168"/>
      <c r="RJU254" s="168"/>
      <c r="RJV254" s="165"/>
      <c r="RJW254" s="165"/>
      <c r="RJX254" s="165"/>
      <c r="RJY254" s="166"/>
      <c r="RKA254" s="164"/>
      <c r="RKB254" s="168"/>
      <c r="RKC254" s="168"/>
      <c r="RKD254" s="165"/>
      <c r="RKE254" s="165"/>
      <c r="RKF254" s="165"/>
      <c r="RKG254" s="166"/>
      <c r="RKI254" s="164"/>
      <c r="RKJ254" s="168"/>
      <c r="RKK254" s="168"/>
      <c r="RKL254" s="165"/>
      <c r="RKM254" s="165"/>
      <c r="RKN254" s="165"/>
      <c r="RKO254" s="166"/>
      <c r="RKQ254" s="164"/>
      <c r="RKR254" s="168"/>
      <c r="RKS254" s="168"/>
      <c r="RKT254" s="165"/>
      <c r="RKU254" s="165"/>
      <c r="RKV254" s="165"/>
      <c r="RKW254" s="166"/>
      <c r="RKY254" s="164"/>
      <c r="RKZ254" s="168"/>
      <c r="RLA254" s="168"/>
      <c r="RLB254" s="165"/>
      <c r="RLC254" s="165"/>
      <c r="RLD254" s="165"/>
      <c r="RLE254" s="166"/>
      <c r="RLG254" s="164"/>
      <c r="RLH254" s="168"/>
      <c r="RLI254" s="168"/>
      <c r="RLJ254" s="165"/>
      <c r="RLK254" s="165"/>
      <c r="RLL254" s="165"/>
      <c r="RLM254" s="166"/>
      <c r="RLO254" s="164"/>
      <c r="RLP254" s="168"/>
      <c r="RLQ254" s="168"/>
      <c r="RLR254" s="165"/>
      <c r="RLS254" s="165"/>
      <c r="RLT254" s="165"/>
      <c r="RLU254" s="166"/>
      <c r="RLW254" s="164"/>
      <c r="RLX254" s="168"/>
      <c r="RLY254" s="168"/>
      <c r="RLZ254" s="165"/>
      <c r="RMA254" s="165"/>
      <c r="RMB254" s="165"/>
      <c r="RMC254" s="166"/>
      <c r="RME254" s="164"/>
      <c r="RMF254" s="168"/>
      <c r="RMG254" s="168"/>
      <c r="RMH254" s="165"/>
      <c r="RMI254" s="165"/>
      <c r="RMJ254" s="165"/>
      <c r="RMK254" s="166"/>
      <c r="RMM254" s="164"/>
      <c r="RMN254" s="168"/>
      <c r="RMO254" s="168"/>
      <c r="RMP254" s="165"/>
      <c r="RMQ254" s="165"/>
      <c r="RMR254" s="165"/>
      <c r="RMS254" s="166"/>
      <c r="RMU254" s="164"/>
      <c r="RMV254" s="168"/>
      <c r="RMW254" s="168"/>
      <c r="RMX254" s="165"/>
      <c r="RMY254" s="165"/>
      <c r="RMZ254" s="165"/>
      <c r="RNA254" s="166"/>
      <c r="RNC254" s="164"/>
      <c r="RND254" s="168"/>
      <c r="RNE254" s="168"/>
      <c r="RNF254" s="165"/>
      <c r="RNG254" s="165"/>
      <c r="RNH254" s="165"/>
      <c r="RNI254" s="166"/>
      <c r="RNK254" s="164"/>
      <c r="RNL254" s="168"/>
      <c r="RNM254" s="168"/>
      <c r="RNN254" s="165"/>
      <c r="RNO254" s="165"/>
      <c r="RNP254" s="165"/>
      <c r="RNQ254" s="166"/>
      <c r="RNS254" s="164"/>
      <c r="RNT254" s="168"/>
      <c r="RNU254" s="168"/>
      <c r="RNV254" s="165"/>
      <c r="RNW254" s="165"/>
      <c r="RNX254" s="165"/>
      <c r="RNY254" s="166"/>
      <c r="ROA254" s="164"/>
      <c r="ROB254" s="168"/>
      <c r="ROC254" s="168"/>
      <c r="ROD254" s="165"/>
      <c r="ROE254" s="165"/>
      <c r="ROF254" s="165"/>
      <c r="ROG254" s="166"/>
      <c r="ROI254" s="164"/>
      <c r="ROJ254" s="168"/>
      <c r="ROK254" s="168"/>
      <c r="ROL254" s="165"/>
      <c r="ROM254" s="165"/>
      <c r="RON254" s="165"/>
      <c r="ROO254" s="166"/>
      <c r="ROQ254" s="164"/>
      <c r="ROR254" s="168"/>
      <c r="ROS254" s="168"/>
      <c r="ROT254" s="165"/>
      <c r="ROU254" s="165"/>
      <c r="ROV254" s="165"/>
      <c r="ROW254" s="166"/>
      <c r="ROY254" s="164"/>
      <c r="ROZ254" s="168"/>
      <c r="RPA254" s="168"/>
      <c r="RPB254" s="165"/>
      <c r="RPC254" s="165"/>
      <c r="RPD254" s="165"/>
      <c r="RPE254" s="166"/>
      <c r="RPG254" s="164"/>
      <c r="RPH254" s="168"/>
      <c r="RPI254" s="168"/>
      <c r="RPJ254" s="165"/>
      <c r="RPK254" s="165"/>
      <c r="RPL254" s="165"/>
      <c r="RPM254" s="166"/>
      <c r="RPO254" s="164"/>
      <c r="RPP254" s="168"/>
      <c r="RPQ254" s="168"/>
      <c r="RPR254" s="165"/>
      <c r="RPS254" s="165"/>
      <c r="RPT254" s="165"/>
      <c r="RPU254" s="166"/>
      <c r="RPW254" s="164"/>
      <c r="RPX254" s="168"/>
      <c r="RPY254" s="168"/>
      <c r="RPZ254" s="165"/>
      <c r="RQA254" s="165"/>
      <c r="RQB254" s="165"/>
      <c r="RQC254" s="166"/>
      <c r="RQE254" s="164"/>
      <c r="RQF254" s="168"/>
      <c r="RQG254" s="168"/>
      <c r="RQH254" s="165"/>
      <c r="RQI254" s="165"/>
      <c r="RQJ254" s="165"/>
      <c r="RQK254" s="166"/>
      <c r="RQM254" s="164"/>
      <c r="RQN254" s="168"/>
      <c r="RQO254" s="168"/>
      <c r="RQP254" s="165"/>
      <c r="RQQ254" s="165"/>
      <c r="RQR254" s="165"/>
      <c r="RQS254" s="166"/>
      <c r="RQU254" s="164"/>
      <c r="RQV254" s="168"/>
      <c r="RQW254" s="168"/>
      <c r="RQX254" s="165"/>
      <c r="RQY254" s="165"/>
      <c r="RQZ254" s="165"/>
      <c r="RRA254" s="166"/>
      <c r="RRC254" s="164"/>
      <c r="RRD254" s="168"/>
      <c r="RRE254" s="168"/>
      <c r="RRF254" s="165"/>
      <c r="RRG254" s="165"/>
      <c r="RRH254" s="165"/>
      <c r="RRI254" s="166"/>
      <c r="RRK254" s="164"/>
      <c r="RRL254" s="168"/>
      <c r="RRM254" s="168"/>
      <c r="RRN254" s="165"/>
      <c r="RRO254" s="165"/>
      <c r="RRP254" s="165"/>
      <c r="RRQ254" s="166"/>
      <c r="RRS254" s="164"/>
      <c r="RRT254" s="168"/>
      <c r="RRU254" s="168"/>
      <c r="RRV254" s="165"/>
      <c r="RRW254" s="165"/>
      <c r="RRX254" s="165"/>
      <c r="RRY254" s="166"/>
      <c r="RSA254" s="164"/>
      <c r="RSB254" s="168"/>
      <c r="RSC254" s="168"/>
      <c r="RSD254" s="165"/>
      <c r="RSE254" s="165"/>
      <c r="RSF254" s="165"/>
      <c r="RSG254" s="166"/>
      <c r="RSI254" s="164"/>
      <c r="RSJ254" s="168"/>
      <c r="RSK254" s="168"/>
      <c r="RSL254" s="165"/>
      <c r="RSM254" s="165"/>
      <c r="RSN254" s="165"/>
      <c r="RSO254" s="166"/>
      <c r="RSQ254" s="164"/>
      <c r="RSR254" s="168"/>
      <c r="RSS254" s="168"/>
      <c r="RST254" s="165"/>
      <c r="RSU254" s="165"/>
      <c r="RSV254" s="165"/>
      <c r="RSW254" s="166"/>
      <c r="RSY254" s="164"/>
      <c r="RSZ254" s="168"/>
      <c r="RTA254" s="168"/>
      <c r="RTB254" s="165"/>
      <c r="RTC254" s="165"/>
      <c r="RTD254" s="165"/>
      <c r="RTE254" s="166"/>
      <c r="RTG254" s="164"/>
      <c r="RTH254" s="168"/>
      <c r="RTI254" s="168"/>
      <c r="RTJ254" s="165"/>
      <c r="RTK254" s="165"/>
      <c r="RTL254" s="165"/>
      <c r="RTM254" s="166"/>
      <c r="RTO254" s="164"/>
      <c r="RTP254" s="168"/>
      <c r="RTQ254" s="168"/>
      <c r="RTR254" s="165"/>
      <c r="RTS254" s="165"/>
      <c r="RTT254" s="165"/>
      <c r="RTU254" s="166"/>
      <c r="RTW254" s="164"/>
      <c r="RTX254" s="168"/>
      <c r="RTY254" s="168"/>
      <c r="RTZ254" s="165"/>
      <c r="RUA254" s="165"/>
      <c r="RUB254" s="165"/>
      <c r="RUC254" s="166"/>
      <c r="RUE254" s="164"/>
      <c r="RUF254" s="168"/>
      <c r="RUG254" s="168"/>
      <c r="RUH254" s="165"/>
      <c r="RUI254" s="165"/>
      <c r="RUJ254" s="165"/>
      <c r="RUK254" s="166"/>
      <c r="RUM254" s="164"/>
      <c r="RUN254" s="168"/>
      <c r="RUO254" s="168"/>
      <c r="RUP254" s="165"/>
      <c r="RUQ254" s="165"/>
      <c r="RUR254" s="165"/>
      <c r="RUS254" s="166"/>
      <c r="RUU254" s="164"/>
      <c r="RUV254" s="168"/>
      <c r="RUW254" s="168"/>
      <c r="RUX254" s="165"/>
      <c r="RUY254" s="165"/>
      <c r="RUZ254" s="165"/>
      <c r="RVA254" s="166"/>
      <c r="RVC254" s="164"/>
      <c r="RVD254" s="168"/>
      <c r="RVE254" s="168"/>
      <c r="RVF254" s="165"/>
      <c r="RVG254" s="165"/>
      <c r="RVH254" s="165"/>
      <c r="RVI254" s="166"/>
      <c r="RVK254" s="164"/>
      <c r="RVL254" s="168"/>
      <c r="RVM254" s="168"/>
      <c r="RVN254" s="165"/>
      <c r="RVO254" s="165"/>
      <c r="RVP254" s="165"/>
      <c r="RVQ254" s="166"/>
      <c r="RVS254" s="164"/>
      <c r="RVT254" s="168"/>
      <c r="RVU254" s="168"/>
      <c r="RVV254" s="165"/>
      <c r="RVW254" s="165"/>
      <c r="RVX254" s="165"/>
      <c r="RVY254" s="166"/>
      <c r="RWA254" s="164"/>
      <c r="RWB254" s="168"/>
      <c r="RWC254" s="168"/>
      <c r="RWD254" s="165"/>
      <c r="RWE254" s="165"/>
      <c r="RWF254" s="165"/>
      <c r="RWG254" s="166"/>
      <c r="RWI254" s="164"/>
      <c r="RWJ254" s="168"/>
      <c r="RWK254" s="168"/>
      <c r="RWL254" s="165"/>
      <c r="RWM254" s="165"/>
      <c r="RWN254" s="165"/>
      <c r="RWO254" s="166"/>
      <c r="RWQ254" s="164"/>
      <c r="RWR254" s="168"/>
      <c r="RWS254" s="168"/>
      <c r="RWT254" s="165"/>
      <c r="RWU254" s="165"/>
      <c r="RWV254" s="165"/>
      <c r="RWW254" s="166"/>
      <c r="RWY254" s="164"/>
      <c r="RWZ254" s="168"/>
      <c r="RXA254" s="168"/>
      <c r="RXB254" s="165"/>
      <c r="RXC254" s="165"/>
      <c r="RXD254" s="165"/>
      <c r="RXE254" s="166"/>
      <c r="RXG254" s="164"/>
      <c r="RXH254" s="168"/>
      <c r="RXI254" s="168"/>
      <c r="RXJ254" s="165"/>
      <c r="RXK254" s="165"/>
      <c r="RXL254" s="165"/>
      <c r="RXM254" s="166"/>
      <c r="RXO254" s="164"/>
      <c r="RXP254" s="168"/>
      <c r="RXQ254" s="168"/>
      <c r="RXR254" s="165"/>
      <c r="RXS254" s="165"/>
      <c r="RXT254" s="165"/>
      <c r="RXU254" s="166"/>
      <c r="RXW254" s="164"/>
      <c r="RXX254" s="168"/>
      <c r="RXY254" s="168"/>
      <c r="RXZ254" s="165"/>
      <c r="RYA254" s="165"/>
      <c r="RYB254" s="165"/>
      <c r="RYC254" s="166"/>
      <c r="RYE254" s="164"/>
      <c r="RYF254" s="168"/>
      <c r="RYG254" s="168"/>
      <c r="RYH254" s="165"/>
      <c r="RYI254" s="165"/>
      <c r="RYJ254" s="165"/>
      <c r="RYK254" s="166"/>
      <c r="RYM254" s="164"/>
      <c r="RYN254" s="168"/>
      <c r="RYO254" s="168"/>
      <c r="RYP254" s="165"/>
      <c r="RYQ254" s="165"/>
      <c r="RYR254" s="165"/>
      <c r="RYS254" s="166"/>
      <c r="RYU254" s="164"/>
      <c r="RYV254" s="168"/>
      <c r="RYW254" s="168"/>
      <c r="RYX254" s="165"/>
      <c r="RYY254" s="165"/>
      <c r="RYZ254" s="165"/>
      <c r="RZA254" s="166"/>
      <c r="RZC254" s="164"/>
      <c r="RZD254" s="168"/>
      <c r="RZE254" s="168"/>
      <c r="RZF254" s="165"/>
      <c r="RZG254" s="165"/>
      <c r="RZH254" s="165"/>
      <c r="RZI254" s="166"/>
      <c r="RZK254" s="164"/>
      <c r="RZL254" s="168"/>
      <c r="RZM254" s="168"/>
      <c r="RZN254" s="165"/>
      <c r="RZO254" s="165"/>
      <c r="RZP254" s="165"/>
      <c r="RZQ254" s="166"/>
      <c r="RZS254" s="164"/>
      <c r="RZT254" s="168"/>
      <c r="RZU254" s="168"/>
      <c r="RZV254" s="165"/>
      <c r="RZW254" s="165"/>
      <c r="RZX254" s="165"/>
      <c r="RZY254" s="166"/>
      <c r="SAA254" s="164"/>
      <c r="SAB254" s="168"/>
      <c r="SAC254" s="168"/>
      <c r="SAD254" s="165"/>
      <c r="SAE254" s="165"/>
      <c r="SAF254" s="165"/>
      <c r="SAG254" s="166"/>
      <c r="SAI254" s="164"/>
      <c r="SAJ254" s="168"/>
      <c r="SAK254" s="168"/>
      <c r="SAL254" s="165"/>
      <c r="SAM254" s="165"/>
      <c r="SAN254" s="165"/>
      <c r="SAO254" s="166"/>
      <c r="SAQ254" s="164"/>
      <c r="SAR254" s="168"/>
      <c r="SAS254" s="168"/>
      <c r="SAT254" s="165"/>
      <c r="SAU254" s="165"/>
      <c r="SAV254" s="165"/>
      <c r="SAW254" s="166"/>
      <c r="SAY254" s="164"/>
      <c r="SAZ254" s="168"/>
      <c r="SBA254" s="168"/>
      <c r="SBB254" s="165"/>
      <c r="SBC254" s="165"/>
      <c r="SBD254" s="165"/>
      <c r="SBE254" s="166"/>
      <c r="SBG254" s="164"/>
      <c r="SBH254" s="168"/>
      <c r="SBI254" s="168"/>
      <c r="SBJ254" s="165"/>
      <c r="SBK254" s="165"/>
      <c r="SBL254" s="165"/>
      <c r="SBM254" s="166"/>
      <c r="SBO254" s="164"/>
      <c r="SBP254" s="168"/>
      <c r="SBQ254" s="168"/>
      <c r="SBR254" s="165"/>
      <c r="SBS254" s="165"/>
      <c r="SBT254" s="165"/>
      <c r="SBU254" s="166"/>
      <c r="SBW254" s="164"/>
      <c r="SBX254" s="168"/>
      <c r="SBY254" s="168"/>
      <c r="SBZ254" s="165"/>
      <c r="SCA254" s="165"/>
      <c r="SCB254" s="165"/>
      <c r="SCC254" s="166"/>
      <c r="SCE254" s="164"/>
      <c r="SCF254" s="168"/>
      <c r="SCG254" s="168"/>
      <c r="SCH254" s="165"/>
      <c r="SCI254" s="165"/>
      <c r="SCJ254" s="165"/>
      <c r="SCK254" s="166"/>
      <c r="SCM254" s="164"/>
      <c r="SCN254" s="168"/>
      <c r="SCO254" s="168"/>
      <c r="SCP254" s="165"/>
      <c r="SCQ254" s="165"/>
      <c r="SCR254" s="165"/>
      <c r="SCS254" s="166"/>
      <c r="SCU254" s="164"/>
      <c r="SCV254" s="168"/>
      <c r="SCW254" s="168"/>
      <c r="SCX254" s="165"/>
      <c r="SCY254" s="165"/>
      <c r="SCZ254" s="165"/>
      <c r="SDA254" s="166"/>
      <c r="SDC254" s="164"/>
      <c r="SDD254" s="168"/>
      <c r="SDE254" s="168"/>
      <c r="SDF254" s="165"/>
      <c r="SDG254" s="165"/>
      <c r="SDH254" s="165"/>
      <c r="SDI254" s="166"/>
      <c r="SDK254" s="164"/>
      <c r="SDL254" s="168"/>
      <c r="SDM254" s="168"/>
      <c r="SDN254" s="165"/>
      <c r="SDO254" s="165"/>
      <c r="SDP254" s="165"/>
      <c r="SDQ254" s="166"/>
      <c r="SDS254" s="164"/>
      <c r="SDT254" s="168"/>
      <c r="SDU254" s="168"/>
      <c r="SDV254" s="165"/>
      <c r="SDW254" s="165"/>
      <c r="SDX254" s="165"/>
      <c r="SDY254" s="166"/>
      <c r="SEA254" s="164"/>
      <c r="SEB254" s="168"/>
      <c r="SEC254" s="168"/>
      <c r="SED254" s="165"/>
      <c r="SEE254" s="165"/>
      <c r="SEF254" s="165"/>
      <c r="SEG254" s="166"/>
      <c r="SEI254" s="164"/>
      <c r="SEJ254" s="168"/>
      <c r="SEK254" s="168"/>
      <c r="SEL254" s="165"/>
      <c r="SEM254" s="165"/>
      <c r="SEN254" s="165"/>
      <c r="SEO254" s="166"/>
      <c r="SEQ254" s="164"/>
      <c r="SER254" s="168"/>
      <c r="SES254" s="168"/>
      <c r="SET254" s="165"/>
      <c r="SEU254" s="165"/>
      <c r="SEV254" s="165"/>
      <c r="SEW254" s="166"/>
      <c r="SEY254" s="164"/>
      <c r="SEZ254" s="168"/>
      <c r="SFA254" s="168"/>
      <c r="SFB254" s="165"/>
      <c r="SFC254" s="165"/>
      <c r="SFD254" s="165"/>
      <c r="SFE254" s="166"/>
      <c r="SFG254" s="164"/>
      <c r="SFH254" s="168"/>
      <c r="SFI254" s="168"/>
      <c r="SFJ254" s="165"/>
      <c r="SFK254" s="165"/>
      <c r="SFL254" s="165"/>
      <c r="SFM254" s="166"/>
      <c r="SFO254" s="164"/>
      <c r="SFP254" s="168"/>
      <c r="SFQ254" s="168"/>
      <c r="SFR254" s="165"/>
      <c r="SFS254" s="165"/>
      <c r="SFT254" s="165"/>
      <c r="SFU254" s="166"/>
      <c r="SFW254" s="164"/>
      <c r="SFX254" s="168"/>
      <c r="SFY254" s="168"/>
      <c r="SFZ254" s="165"/>
      <c r="SGA254" s="165"/>
      <c r="SGB254" s="165"/>
      <c r="SGC254" s="166"/>
      <c r="SGE254" s="164"/>
      <c r="SGF254" s="168"/>
      <c r="SGG254" s="168"/>
      <c r="SGH254" s="165"/>
      <c r="SGI254" s="165"/>
      <c r="SGJ254" s="165"/>
      <c r="SGK254" s="166"/>
      <c r="SGM254" s="164"/>
      <c r="SGN254" s="168"/>
      <c r="SGO254" s="168"/>
      <c r="SGP254" s="165"/>
      <c r="SGQ254" s="165"/>
      <c r="SGR254" s="165"/>
      <c r="SGS254" s="166"/>
      <c r="SGU254" s="164"/>
      <c r="SGV254" s="168"/>
      <c r="SGW254" s="168"/>
      <c r="SGX254" s="165"/>
      <c r="SGY254" s="165"/>
      <c r="SGZ254" s="165"/>
      <c r="SHA254" s="166"/>
      <c r="SHC254" s="164"/>
      <c r="SHD254" s="168"/>
      <c r="SHE254" s="168"/>
      <c r="SHF254" s="165"/>
      <c r="SHG254" s="165"/>
      <c r="SHH254" s="165"/>
      <c r="SHI254" s="166"/>
      <c r="SHK254" s="164"/>
      <c r="SHL254" s="168"/>
      <c r="SHM254" s="168"/>
      <c r="SHN254" s="165"/>
      <c r="SHO254" s="165"/>
      <c r="SHP254" s="165"/>
      <c r="SHQ254" s="166"/>
      <c r="SHS254" s="164"/>
      <c r="SHT254" s="168"/>
      <c r="SHU254" s="168"/>
      <c r="SHV254" s="165"/>
      <c r="SHW254" s="165"/>
      <c r="SHX254" s="165"/>
      <c r="SHY254" s="166"/>
      <c r="SIA254" s="164"/>
      <c r="SIB254" s="168"/>
      <c r="SIC254" s="168"/>
      <c r="SID254" s="165"/>
      <c r="SIE254" s="165"/>
      <c r="SIF254" s="165"/>
      <c r="SIG254" s="166"/>
      <c r="SII254" s="164"/>
      <c r="SIJ254" s="168"/>
      <c r="SIK254" s="168"/>
      <c r="SIL254" s="165"/>
      <c r="SIM254" s="165"/>
      <c r="SIN254" s="165"/>
      <c r="SIO254" s="166"/>
      <c r="SIQ254" s="164"/>
      <c r="SIR254" s="168"/>
      <c r="SIS254" s="168"/>
      <c r="SIT254" s="165"/>
      <c r="SIU254" s="165"/>
      <c r="SIV254" s="165"/>
      <c r="SIW254" s="166"/>
      <c r="SIY254" s="164"/>
      <c r="SIZ254" s="168"/>
      <c r="SJA254" s="168"/>
      <c r="SJB254" s="165"/>
      <c r="SJC254" s="165"/>
      <c r="SJD254" s="165"/>
      <c r="SJE254" s="166"/>
      <c r="SJG254" s="164"/>
      <c r="SJH254" s="168"/>
      <c r="SJI254" s="168"/>
      <c r="SJJ254" s="165"/>
      <c r="SJK254" s="165"/>
      <c r="SJL254" s="165"/>
      <c r="SJM254" s="166"/>
      <c r="SJO254" s="164"/>
      <c r="SJP254" s="168"/>
      <c r="SJQ254" s="168"/>
      <c r="SJR254" s="165"/>
      <c r="SJS254" s="165"/>
      <c r="SJT254" s="165"/>
      <c r="SJU254" s="166"/>
      <c r="SJW254" s="164"/>
      <c r="SJX254" s="168"/>
      <c r="SJY254" s="168"/>
      <c r="SJZ254" s="165"/>
      <c r="SKA254" s="165"/>
      <c r="SKB254" s="165"/>
      <c r="SKC254" s="166"/>
      <c r="SKE254" s="164"/>
      <c r="SKF254" s="168"/>
      <c r="SKG254" s="168"/>
      <c r="SKH254" s="165"/>
      <c r="SKI254" s="165"/>
      <c r="SKJ254" s="165"/>
      <c r="SKK254" s="166"/>
      <c r="SKM254" s="164"/>
      <c r="SKN254" s="168"/>
      <c r="SKO254" s="168"/>
      <c r="SKP254" s="165"/>
      <c r="SKQ254" s="165"/>
      <c r="SKR254" s="165"/>
      <c r="SKS254" s="166"/>
      <c r="SKU254" s="164"/>
      <c r="SKV254" s="168"/>
      <c r="SKW254" s="168"/>
      <c r="SKX254" s="165"/>
      <c r="SKY254" s="165"/>
      <c r="SKZ254" s="165"/>
      <c r="SLA254" s="166"/>
      <c r="SLC254" s="164"/>
      <c r="SLD254" s="168"/>
      <c r="SLE254" s="168"/>
      <c r="SLF254" s="165"/>
      <c r="SLG254" s="165"/>
      <c r="SLH254" s="165"/>
      <c r="SLI254" s="166"/>
      <c r="SLK254" s="164"/>
      <c r="SLL254" s="168"/>
      <c r="SLM254" s="168"/>
      <c r="SLN254" s="165"/>
      <c r="SLO254" s="165"/>
      <c r="SLP254" s="165"/>
      <c r="SLQ254" s="166"/>
      <c r="SLS254" s="164"/>
      <c r="SLT254" s="168"/>
      <c r="SLU254" s="168"/>
      <c r="SLV254" s="165"/>
      <c r="SLW254" s="165"/>
      <c r="SLX254" s="165"/>
      <c r="SLY254" s="166"/>
      <c r="SMA254" s="164"/>
      <c r="SMB254" s="168"/>
      <c r="SMC254" s="168"/>
      <c r="SMD254" s="165"/>
      <c r="SME254" s="165"/>
      <c r="SMF254" s="165"/>
      <c r="SMG254" s="166"/>
      <c r="SMI254" s="164"/>
      <c r="SMJ254" s="168"/>
      <c r="SMK254" s="168"/>
      <c r="SML254" s="165"/>
      <c r="SMM254" s="165"/>
      <c r="SMN254" s="165"/>
      <c r="SMO254" s="166"/>
      <c r="SMQ254" s="164"/>
      <c r="SMR254" s="168"/>
      <c r="SMS254" s="168"/>
      <c r="SMT254" s="165"/>
      <c r="SMU254" s="165"/>
      <c r="SMV254" s="165"/>
      <c r="SMW254" s="166"/>
      <c r="SMY254" s="164"/>
      <c r="SMZ254" s="168"/>
      <c r="SNA254" s="168"/>
      <c r="SNB254" s="165"/>
      <c r="SNC254" s="165"/>
      <c r="SND254" s="165"/>
      <c r="SNE254" s="166"/>
      <c r="SNG254" s="164"/>
      <c r="SNH254" s="168"/>
      <c r="SNI254" s="168"/>
      <c r="SNJ254" s="165"/>
      <c r="SNK254" s="165"/>
      <c r="SNL254" s="165"/>
      <c r="SNM254" s="166"/>
      <c r="SNO254" s="164"/>
      <c r="SNP254" s="168"/>
      <c r="SNQ254" s="168"/>
      <c r="SNR254" s="165"/>
      <c r="SNS254" s="165"/>
      <c r="SNT254" s="165"/>
      <c r="SNU254" s="166"/>
      <c r="SNW254" s="164"/>
      <c r="SNX254" s="168"/>
      <c r="SNY254" s="168"/>
      <c r="SNZ254" s="165"/>
      <c r="SOA254" s="165"/>
      <c r="SOB254" s="165"/>
      <c r="SOC254" s="166"/>
      <c r="SOE254" s="164"/>
      <c r="SOF254" s="168"/>
      <c r="SOG254" s="168"/>
      <c r="SOH254" s="165"/>
      <c r="SOI254" s="165"/>
      <c r="SOJ254" s="165"/>
      <c r="SOK254" s="166"/>
      <c r="SOM254" s="164"/>
      <c r="SON254" s="168"/>
      <c r="SOO254" s="168"/>
      <c r="SOP254" s="165"/>
      <c r="SOQ254" s="165"/>
      <c r="SOR254" s="165"/>
      <c r="SOS254" s="166"/>
      <c r="SOU254" s="164"/>
      <c r="SOV254" s="168"/>
      <c r="SOW254" s="168"/>
      <c r="SOX254" s="165"/>
      <c r="SOY254" s="165"/>
      <c r="SOZ254" s="165"/>
      <c r="SPA254" s="166"/>
      <c r="SPC254" s="164"/>
      <c r="SPD254" s="168"/>
      <c r="SPE254" s="168"/>
      <c r="SPF254" s="165"/>
      <c r="SPG254" s="165"/>
      <c r="SPH254" s="165"/>
      <c r="SPI254" s="166"/>
      <c r="SPK254" s="164"/>
      <c r="SPL254" s="168"/>
      <c r="SPM254" s="168"/>
      <c r="SPN254" s="165"/>
      <c r="SPO254" s="165"/>
      <c r="SPP254" s="165"/>
      <c r="SPQ254" s="166"/>
      <c r="SPS254" s="164"/>
      <c r="SPT254" s="168"/>
      <c r="SPU254" s="168"/>
      <c r="SPV254" s="165"/>
      <c r="SPW254" s="165"/>
      <c r="SPX254" s="165"/>
      <c r="SPY254" s="166"/>
      <c r="SQA254" s="164"/>
      <c r="SQB254" s="168"/>
      <c r="SQC254" s="168"/>
      <c r="SQD254" s="165"/>
      <c r="SQE254" s="165"/>
      <c r="SQF254" s="165"/>
      <c r="SQG254" s="166"/>
      <c r="SQI254" s="164"/>
      <c r="SQJ254" s="168"/>
      <c r="SQK254" s="168"/>
      <c r="SQL254" s="165"/>
      <c r="SQM254" s="165"/>
      <c r="SQN254" s="165"/>
      <c r="SQO254" s="166"/>
      <c r="SQQ254" s="164"/>
      <c r="SQR254" s="168"/>
      <c r="SQS254" s="168"/>
      <c r="SQT254" s="165"/>
      <c r="SQU254" s="165"/>
      <c r="SQV254" s="165"/>
      <c r="SQW254" s="166"/>
      <c r="SQY254" s="164"/>
      <c r="SQZ254" s="168"/>
      <c r="SRA254" s="168"/>
      <c r="SRB254" s="165"/>
      <c r="SRC254" s="165"/>
      <c r="SRD254" s="165"/>
      <c r="SRE254" s="166"/>
      <c r="SRG254" s="164"/>
      <c r="SRH254" s="168"/>
      <c r="SRI254" s="168"/>
      <c r="SRJ254" s="165"/>
      <c r="SRK254" s="165"/>
      <c r="SRL254" s="165"/>
      <c r="SRM254" s="166"/>
      <c r="SRO254" s="164"/>
      <c r="SRP254" s="168"/>
      <c r="SRQ254" s="168"/>
      <c r="SRR254" s="165"/>
      <c r="SRS254" s="165"/>
      <c r="SRT254" s="165"/>
      <c r="SRU254" s="166"/>
      <c r="SRW254" s="164"/>
      <c r="SRX254" s="168"/>
      <c r="SRY254" s="168"/>
      <c r="SRZ254" s="165"/>
      <c r="SSA254" s="165"/>
      <c r="SSB254" s="165"/>
      <c r="SSC254" s="166"/>
      <c r="SSE254" s="164"/>
      <c r="SSF254" s="168"/>
      <c r="SSG254" s="168"/>
      <c r="SSH254" s="165"/>
      <c r="SSI254" s="165"/>
      <c r="SSJ254" s="165"/>
      <c r="SSK254" s="166"/>
      <c r="SSM254" s="164"/>
      <c r="SSN254" s="168"/>
      <c r="SSO254" s="168"/>
      <c r="SSP254" s="165"/>
      <c r="SSQ254" s="165"/>
      <c r="SSR254" s="165"/>
      <c r="SSS254" s="166"/>
      <c r="SSU254" s="164"/>
      <c r="SSV254" s="168"/>
      <c r="SSW254" s="168"/>
      <c r="SSX254" s="165"/>
      <c r="SSY254" s="165"/>
      <c r="SSZ254" s="165"/>
      <c r="STA254" s="166"/>
      <c r="STC254" s="164"/>
      <c r="STD254" s="168"/>
      <c r="STE254" s="168"/>
      <c r="STF254" s="165"/>
      <c r="STG254" s="165"/>
      <c r="STH254" s="165"/>
      <c r="STI254" s="166"/>
      <c r="STK254" s="164"/>
      <c r="STL254" s="168"/>
      <c r="STM254" s="168"/>
      <c r="STN254" s="165"/>
      <c r="STO254" s="165"/>
      <c r="STP254" s="165"/>
      <c r="STQ254" s="166"/>
      <c r="STS254" s="164"/>
      <c r="STT254" s="168"/>
      <c r="STU254" s="168"/>
      <c r="STV254" s="165"/>
      <c r="STW254" s="165"/>
      <c r="STX254" s="165"/>
      <c r="STY254" s="166"/>
      <c r="SUA254" s="164"/>
      <c r="SUB254" s="168"/>
      <c r="SUC254" s="168"/>
      <c r="SUD254" s="165"/>
      <c r="SUE254" s="165"/>
      <c r="SUF254" s="165"/>
      <c r="SUG254" s="166"/>
      <c r="SUI254" s="164"/>
      <c r="SUJ254" s="168"/>
      <c r="SUK254" s="168"/>
      <c r="SUL254" s="165"/>
      <c r="SUM254" s="165"/>
      <c r="SUN254" s="165"/>
      <c r="SUO254" s="166"/>
      <c r="SUQ254" s="164"/>
      <c r="SUR254" s="168"/>
      <c r="SUS254" s="168"/>
      <c r="SUT254" s="165"/>
      <c r="SUU254" s="165"/>
      <c r="SUV254" s="165"/>
      <c r="SUW254" s="166"/>
      <c r="SUY254" s="164"/>
      <c r="SUZ254" s="168"/>
      <c r="SVA254" s="168"/>
      <c r="SVB254" s="165"/>
      <c r="SVC254" s="165"/>
      <c r="SVD254" s="165"/>
      <c r="SVE254" s="166"/>
      <c r="SVG254" s="164"/>
      <c r="SVH254" s="168"/>
      <c r="SVI254" s="168"/>
      <c r="SVJ254" s="165"/>
      <c r="SVK254" s="165"/>
      <c r="SVL254" s="165"/>
      <c r="SVM254" s="166"/>
      <c r="SVO254" s="164"/>
      <c r="SVP254" s="168"/>
      <c r="SVQ254" s="168"/>
      <c r="SVR254" s="165"/>
      <c r="SVS254" s="165"/>
      <c r="SVT254" s="165"/>
      <c r="SVU254" s="166"/>
      <c r="SVW254" s="164"/>
      <c r="SVX254" s="168"/>
      <c r="SVY254" s="168"/>
      <c r="SVZ254" s="165"/>
      <c r="SWA254" s="165"/>
      <c r="SWB254" s="165"/>
      <c r="SWC254" s="166"/>
      <c r="SWE254" s="164"/>
      <c r="SWF254" s="168"/>
      <c r="SWG254" s="168"/>
      <c r="SWH254" s="165"/>
      <c r="SWI254" s="165"/>
      <c r="SWJ254" s="165"/>
      <c r="SWK254" s="166"/>
      <c r="SWM254" s="164"/>
      <c r="SWN254" s="168"/>
      <c r="SWO254" s="168"/>
      <c r="SWP254" s="165"/>
      <c r="SWQ254" s="165"/>
      <c r="SWR254" s="165"/>
      <c r="SWS254" s="166"/>
      <c r="SWU254" s="164"/>
      <c r="SWV254" s="168"/>
      <c r="SWW254" s="168"/>
      <c r="SWX254" s="165"/>
      <c r="SWY254" s="165"/>
      <c r="SWZ254" s="165"/>
      <c r="SXA254" s="166"/>
      <c r="SXC254" s="164"/>
      <c r="SXD254" s="168"/>
      <c r="SXE254" s="168"/>
      <c r="SXF254" s="165"/>
      <c r="SXG254" s="165"/>
      <c r="SXH254" s="165"/>
      <c r="SXI254" s="166"/>
      <c r="SXK254" s="164"/>
      <c r="SXL254" s="168"/>
      <c r="SXM254" s="168"/>
      <c r="SXN254" s="165"/>
      <c r="SXO254" s="165"/>
      <c r="SXP254" s="165"/>
      <c r="SXQ254" s="166"/>
      <c r="SXS254" s="164"/>
      <c r="SXT254" s="168"/>
      <c r="SXU254" s="168"/>
      <c r="SXV254" s="165"/>
      <c r="SXW254" s="165"/>
      <c r="SXX254" s="165"/>
      <c r="SXY254" s="166"/>
      <c r="SYA254" s="164"/>
      <c r="SYB254" s="168"/>
      <c r="SYC254" s="168"/>
      <c r="SYD254" s="165"/>
      <c r="SYE254" s="165"/>
      <c r="SYF254" s="165"/>
      <c r="SYG254" s="166"/>
      <c r="SYI254" s="164"/>
      <c r="SYJ254" s="168"/>
      <c r="SYK254" s="168"/>
      <c r="SYL254" s="165"/>
      <c r="SYM254" s="165"/>
      <c r="SYN254" s="165"/>
      <c r="SYO254" s="166"/>
      <c r="SYQ254" s="164"/>
      <c r="SYR254" s="168"/>
      <c r="SYS254" s="168"/>
      <c r="SYT254" s="165"/>
      <c r="SYU254" s="165"/>
      <c r="SYV254" s="165"/>
      <c r="SYW254" s="166"/>
      <c r="SYY254" s="164"/>
      <c r="SYZ254" s="168"/>
      <c r="SZA254" s="168"/>
      <c r="SZB254" s="165"/>
      <c r="SZC254" s="165"/>
      <c r="SZD254" s="165"/>
      <c r="SZE254" s="166"/>
      <c r="SZG254" s="164"/>
      <c r="SZH254" s="168"/>
      <c r="SZI254" s="168"/>
      <c r="SZJ254" s="165"/>
      <c r="SZK254" s="165"/>
      <c r="SZL254" s="165"/>
      <c r="SZM254" s="166"/>
      <c r="SZO254" s="164"/>
      <c r="SZP254" s="168"/>
      <c r="SZQ254" s="168"/>
      <c r="SZR254" s="165"/>
      <c r="SZS254" s="165"/>
      <c r="SZT254" s="165"/>
      <c r="SZU254" s="166"/>
      <c r="SZW254" s="164"/>
      <c r="SZX254" s="168"/>
      <c r="SZY254" s="168"/>
      <c r="SZZ254" s="165"/>
      <c r="TAA254" s="165"/>
      <c r="TAB254" s="165"/>
      <c r="TAC254" s="166"/>
      <c r="TAE254" s="164"/>
      <c r="TAF254" s="168"/>
      <c r="TAG254" s="168"/>
      <c r="TAH254" s="165"/>
      <c r="TAI254" s="165"/>
      <c r="TAJ254" s="165"/>
      <c r="TAK254" s="166"/>
      <c r="TAM254" s="164"/>
      <c r="TAN254" s="168"/>
      <c r="TAO254" s="168"/>
      <c r="TAP254" s="165"/>
      <c r="TAQ254" s="165"/>
      <c r="TAR254" s="165"/>
      <c r="TAS254" s="166"/>
      <c r="TAU254" s="164"/>
      <c r="TAV254" s="168"/>
      <c r="TAW254" s="168"/>
      <c r="TAX254" s="165"/>
      <c r="TAY254" s="165"/>
      <c r="TAZ254" s="165"/>
      <c r="TBA254" s="166"/>
      <c r="TBC254" s="164"/>
      <c r="TBD254" s="168"/>
      <c r="TBE254" s="168"/>
      <c r="TBF254" s="165"/>
      <c r="TBG254" s="165"/>
      <c r="TBH254" s="165"/>
      <c r="TBI254" s="166"/>
      <c r="TBK254" s="164"/>
      <c r="TBL254" s="168"/>
      <c r="TBM254" s="168"/>
      <c r="TBN254" s="165"/>
      <c r="TBO254" s="165"/>
      <c r="TBP254" s="165"/>
      <c r="TBQ254" s="166"/>
      <c r="TBS254" s="164"/>
      <c r="TBT254" s="168"/>
      <c r="TBU254" s="168"/>
      <c r="TBV254" s="165"/>
      <c r="TBW254" s="165"/>
      <c r="TBX254" s="165"/>
      <c r="TBY254" s="166"/>
      <c r="TCA254" s="164"/>
      <c r="TCB254" s="168"/>
      <c r="TCC254" s="168"/>
      <c r="TCD254" s="165"/>
      <c r="TCE254" s="165"/>
      <c r="TCF254" s="165"/>
      <c r="TCG254" s="166"/>
      <c r="TCI254" s="164"/>
      <c r="TCJ254" s="168"/>
      <c r="TCK254" s="168"/>
      <c r="TCL254" s="165"/>
      <c r="TCM254" s="165"/>
      <c r="TCN254" s="165"/>
      <c r="TCO254" s="166"/>
      <c r="TCQ254" s="164"/>
      <c r="TCR254" s="168"/>
      <c r="TCS254" s="168"/>
      <c r="TCT254" s="165"/>
      <c r="TCU254" s="165"/>
      <c r="TCV254" s="165"/>
      <c r="TCW254" s="166"/>
      <c r="TCY254" s="164"/>
      <c r="TCZ254" s="168"/>
      <c r="TDA254" s="168"/>
      <c r="TDB254" s="165"/>
      <c r="TDC254" s="165"/>
      <c r="TDD254" s="165"/>
      <c r="TDE254" s="166"/>
      <c r="TDG254" s="164"/>
      <c r="TDH254" s="168"/>
      <c r="TDI254" s="168"/>
      <c r="TDJ254" s="165"/>
      <c r="TDK254" s="165"/>
      <c r="TDL254" s="165"/>
      <c r="TDM254" s="166"/>
      <c r="TDO254" s="164"/>
      <c r="TDP254" s="168"/>
      <c r="TDQ254" s="168"/>
      <c r="TDR254" s="165"/>
      <c r="TDS254" s="165"/>
      <c r="TDT254" s="165"/>
      <c r="TDU254" s="166"/>
      <c r="TDW254" s="164"/>
      <c r="TDX254" s="168"/>
      <c r="TDY254" s="168"/>
      <c r="TDZ254" s="165"/>
      <c r="TEA254" s="165"/>
      <c r="TEB254" s="165"/>
      <c r="TEC254" s="166"/>
      <c r="TEE254" s="164"/>
      <c r="TEF254" s="168"/>
      <c r="TEG254" s="168"/>
      <c r="TEH254" s="165"/>
      <c r="TEI254" s="165"/>
      <c r="TEJ254" s="165"/>
      <c r="TEK254" s="166"/>
      <c r="TEM254" s="164"/>
      <c r="TEN254" s="168"/>
      <c r="TEO254" s="168"/>
      <c r="TEP254" s="165"/>
      <c r="TEQ254" s="165"/>
      <c r="TER254" s="165"/>
      <c r="TES254" s="166"/>
      <c r="TEU254" s="164"/>
      <c r="TEV254" s="168"/>
      <c r="TEW254" s="168"/>
      <c r="TEX254" s="165"/>
      <c r="TEY254" s="165"/>
      <c r="TEZ254" s="165"/>
      <c r="TFA254" s="166"/>
      <c r="TFC254" s="164"/>
      <c r="TFD254" s="168"/>
      <c r="TFE254" s="168"/>
      <c r="TFF254" s="165"/>
      <c r="TFG254" s="165"/>
      <c r="TFH254" s="165"/>
      <c r="TFI254" s="166"/>
      <c r="TFK254" s="164"/>
      <c r="TFL254" s="168"/>
      <c r="TFM254" s="168"/>
      <c r="TFN254" s="165"/>
      <c r="TFO254" s="165"/>
      <c r="TFP254" s="165"/>
      <c r="TFQ254" s="166"/>
      <c r="TFS254" s="164"/>
      <c r="TFT254" s="168"/>
      <c r="TFU254" s="168"/>
      <c r="TFV254" s="165"/>
      <c r="TFW254" s="165"/>
      <c r="TFX254" s="165"/>
      <c r="TFY254" s="166"/>
      <c r="TGA254" s="164"/>
      <c r="TGB254" s="168"/>
      <c r="TGC254" s="168"/>
      <c r="TGD254" s="165"/>
      <c r="TGE254" s="165"/>
      <c r="TGF254" s="165"/>
      <c r="TGG254" s="166"/>
      <c r="TGI254" s="164"/>
      <c r="TGJ254" s="168"/>
      <c r="TGK254" s="168"/>
      <c r="TGL254" s="165"/>
      <c r="TGM254" s="165"/>
      <c r="TGN254" s="165"/>
      <c r="TGO254" s="166"/>
      <c r="TGQ254" s="164"/>
      <c r="TGR254" s="168"/>
      <c r="TGS254" s="168"/>
      <c r="TGT254" s="165"/>
      <c r="TGU254" s="165"/>
      <c r="TGV254" s="165"/>
      <c r="TGW254" s="166"/>
      <c r="TGY254" s="164"/>
      <c r="TGZ254" s="168"/>
      <c r="THA254" s="168"/>
      <c r="THB254" s="165"/>
      <c r="THC254" s="165"/>
      <c r="THD254" s="165"/>
      <c r="THE254" s="166"/>
      <c r="THG254" s="164"/>
      <c r="THH254" s="168"/>
      <c r="THI254" s="168"/>
      <c r="THJ254" s="165"/>
      <c r="THK254" s="165"/>
      <c r="THL254" s="165"/>
      <c r="THM254" s="166"/>
      <c r="THO254" s="164"/>
      <c r="THP254" s="168"/>
      <c r="THQ254" s="168"/>
      <c r="THR254" s="165"/>
      <c r="THS254" s="165"/>
      <c r="THT254" s="165"/>
      <c r="THU254" s="166"/>
      <c r="THW254" s="164"/>
      <c r="THX254" s="168"/>
      <c r="THY254" s="168"/>
      <c r="THZ254" s="165"/>
      <c r="TIA254" s="165"/>
      <c r="TIB254" s="165"/>
      <c r="TIC254" s="166"/>
      <c r="TIE254" s="164"/>
      <c r="TIF254" s="168"/>
      <c r="TIG254" s="168"/>
      <c r="TIH254" s="165"/>
      <c r="TII254" s="165"/>
      <c r="TIJ254" s="165"/>
      <c r="TIK254" s="166"/>
      <c r="TIM254" s="164"/>
      <c r="TIN254" s="168"/>
      <c r="TIO254" s="168"/>
      <c r="TIP254" s="165"/>
      <c r="TIQ254" s="165"/>
      <c r="TIR254" s="165"/>
      <c r="TIS254" s="166"/>
      <c r="TIU254" s="164"/>
      <c r="TIV254" s="168"/>
      <c r="TIW254" s="168"/>
      <c r="TIX254" s="165"/>
      <c r="TIY254" s="165"/>
      <c r="TIZ254" s="165"/>
      <c r="TJA254" s="166"/>
      <c r="TJC254" s="164"/>
      <c r="TJD254" s="168"/>
      <c r="TJE254" s="168"/>
      <c r="TJF254" s="165"/>
      <c r="TJG254" s="165"/>
      <c r="TJH254" s="165"/>
      <c r="TJI254" s="166"/>
      <c r="TJK254" s="164"/>
      <c r="TJL254" s="168"/>
      <c r="TJM254" s="168"/>
      <c r="TJN254" s="165"/>
      <c r="TJO254" s="165"/>
      <c r="TJP254" s="165"/>
      <c r="TJQ254" s="166"/>
      <c r="TJS254" s="164"/>
      <c r="TJT254" s="168"/>
      <c r="TJU254" s="168"/>
      <c r="TJV254" s="165"/>
      <c r="TJW254" s="165"/>
      <c r="TJX254" s="165"/>
      <c r="TJY254" s="166"/>
      <c r="TKA254" s="164"/>
      <c r="TKB254" s="168"/>
      <c r="TKC254" s="168"/>
      <c r="TKD254" s="165"/>
      <c r="TKE254" s="165"/>
      <c r="TKF254" s="165"/>
      <c r="TKG254" s="166"/>
      <c r="TKI254" s="164"/>
      <c r="TKJ254" s="168"/>
      <c r="TKK254" s="168"/>
      <c r="TKL254" s="165"/>
      <c r="TKM254" s="165"/>
      <c r="TKN254" s="165"/>
      <c r="TKO254" s="166"/>
      <c r="TKQ254" s="164"/>
      <c r="TKR254" s="168"/>
      <c r="TKS254" s="168"/>
      <c r="TKT254" s="165"/>
      <c r="TKU254" s="165"/>
      <c r="TKV254" s="165"/>
      <c r="TKW254" s="166"/>
      <c r="TKY254" s="164"/>
      <c r="TKZ254" s="168"/>
      <c r="TLA254" s="168"/>
      <c r="TLB254" s="165"/>
      <c r="TLC254" s="165"/>
      <c r="TLD254" s="165"/>
      <c r="TLE254" s="166"/>
      <c r="TLG254" s="164"/>
      <c r="TLH254" s="168"/>
      <c r="TLI254" s="168"/>
      <c r="TLJ254" s="165"/>
      <c r="TLK254" s="165"/>
      <c r="TLL254" s="165"/>
      <c r="TLM254" s="166"/>
      <c r="TLO254" s="164"/>
      <c r="TLP254" s="168"/>
      <c r="TLQ254" s="168"/>
      <c r="TLR254" s="165"/>
      <c r="TLS254" s="165"/>
      <c r="TLT254" s="165"/>
      <c r="TLU254" s="166"/>
      <c r="TLW254" s="164"/>
      <c r="TLX254" s="168"/>
      <c r="TLY254" s="168"/>
      <c r="TLZ254" s="165"/>
      <c r="TMA254" s="165"/>
      <c r="TMB254" s="165"/>
      <c r="TMC254" s="166"/>
      <c r="TME254" s="164"/>
      <c r="TMF254" s="168"/>
      <c r="TMG254" s="168"/>
      <c r="TMH254" s="165"/>
      <c r="TMI254" s="165"/>
      <c r="TMJ254" s="165"/>
      <c r="TMK254" s="166"/>
      <c r="TMM254" s="164"/>
      <c r="TMN254" s="168"/>
      <c r="TMO254" s="168"/>
      <c r="TMP254" s="165"/>
      <c r="TMQ254" s="165"/>
      <c r="TMR254" s="165"/>
      <c r="TMS254" s="166"/>
      <c r="TMU254" s="164"/>
      <c r="TMV254" s="168"/>
      <c r="TMW254" s="168"/>
      <c r="TMX254" s="165"/>
      <c r="TMY254" s="165"/>
      <c r="TMZ254" s="165"/>
      <c r="TNA254" s="166"/>
      <c r="TNC254" s="164"/>
      <c r="TND254" s="168"/>
      <c r="TNE254" s="168"/>
      <c r="TNF254" s="165"/>
      <c r="TNG254" s="165"/>
      <c r="TNH254" s="165"/>
      <c r="TNI254" s="166"/>
      <c r="TNK254" s="164"/>
      <c r="TNL254" s="168"/>
      <c r="TNM254" s="168"/>
      <c r="TNN254" s="165"/>
      <c r="TNO254" s="165"/>
      <c r="TNP254" s="165"/>
      <c r="TNQ254" s="166"/>
      <c r="TNS254" s="164"/>
      <c r="TNT254" s="168"/>
      <c r="TNU254" s="168"/>
      <c r="TNV254" s="165"/>
      <c r="TNW254" s="165"/>
      <c r="TNX254" s="165"/>
      <c r="TNY254" s="166"/>
      <c r="TOA254" s="164"/>
      <c r="TOB254" s="168"/>
      <c r="TOC254" s="168"/>
      <c r="TOD254" s="165"/>
      <c r="TOE254" s="165"/>
      <c r="TOF254" s="165"/>
      <c r="TOG254" s="166"/>
      <c r="TOI254" s="164"/>
      <c r="TOJ254" s="168"/>
      <c r="TOK254" s="168"/>
      <c r="TOL254" s="165"/>
      <c r="TOM254" s="165"/>
      <c r="TON254" s="165"/>
      <c r="TOO254" s="166"/>
      <c r="TOQ254" s="164"/>
      <c r="TOR254" s="168"/>
      <c r="TOS254" s="168"/>
      <c r="TOT254" s="165"/>
      <c r="TOU254" s="165"/>
      <c r="TOV254" s="165"/>
      <c r="TOW254" s="166"/>
      <c r="TOY254" s="164"/>
      <c r="TOZ254" s="168"/>
      <c r="TPA254" s="168"/>
      <c r="TPB254" s="165"/>
      <c r="TPC254" s="165"/>
      <c r="TPD254" s="165"/>
      <c r="TPE254" s="166"/>
      <c r="TPG254" s="164"/>
      <c r="TPH254" s="168"/>
      <c r="TPI254" s="168"/>
      <c r="TPJ254" s="165"/>
      <c r="TPK254" s="165"/>
      <c r="TPL254" s="165"/>
      <c r="TPM254" s="166"/>
      <c r="TPO254" s="164"/>
      <c r="TPP254" s="168"/>
      <c r="TPQ254" s="168"/>
      <c r="TPR254" s="165"/>
      <c r="TPS254" s="165"/>
      <c r="TPT254" s="165"/>
      <c r="TPU254" s="166"/>
      <c r="TPW254" s="164"/>
      <c r="TPX254" s="168"/>
      <c r="TPY254" s="168"/>
      <c r="TPZ254" s="165"/>
      <c r="TQA254" s="165"/>
      <c r="TQB254" s="165"/>
      <c r="TQC254" s="166"/>
      <c r="TQE254" s="164"/>
      <c r="TQF254" s="168"/>
      <c r="TQG254" s="168"/>
      <c r="TQH254" s="165"/>
      <c r="TQI254" s="165"/>
      <c r="TQJ254" s="165"/>
      <c r="TQK254" s="166"/>
      <c r="TQM254" s="164"/>
      <c r="TQN254" s="168"/>
      <c r="TQO254" s="168"/>
      <c r="TQP254" s="165"/>
      <c r="TQQ254" s="165"/>
      <c r="TQR254" s="165"/>
      <c r="TQS254" s="166"/>
      <c r="TQU254" s="164"/>
      <c r="TQV254" s="168"/>
      <c r="TQW254" s="168"/>
      <c r="TQX254" s="165"/>
      <c r="TQY254" s="165"/>
      <c r="TQZ254" s="165"/>
      <c r="TRA254" s="166"/>
      <c r="TRC254" s="164"/>
      <c r="TRD254" s="168"/>
      <c r="TRE254" s="168"/>
      <c r="TRF254" s="165"/>
      <c r="TRG254" s="165"/>
      <c r="TRH254" s="165"/>
      <c r="TRI254" s="166"/>
      <c r="TRK254" s="164"/>
      <c r="TRL254" s="168"/>
      <c r="TRM254" s="168"/>
      <c r="TRN254" s="165"/>
      <c r="TRO254" s="165"/>
      <c r="TRP254" s="165"/>
      <c r="TRQ254" s="166"/>
      <c r="TRS254" s="164"/>
      <c r="TRT254" s="168"/>
      <c r="TRU254" s="168"/>
      <c r="TRV254" s="165"/>
      <c r="TRW254" s="165"/>
      <c r="TRX254" s="165"/>
      <c r="TRY254" s="166"/>
      <c r="TSA254" s="164"/>
      <c r="TSB254" s="168"/>
      <c r="TSC254" s="168"/>
      <c r="TSD254" s="165"/>
      <c r="TSE254" s="165"/>
      <c r="TSF254" s="165"/>
      <c r="TSG254" s="166"/>
      <c r="TSI254" s="164"/>
      <c r="TSJ254" s="168"/>
      <c r="TSK254" s="168"/>
      <c r="TSL254" s="165"/>
      <c r="TSM254" s="165"/>
      <c r="TSN254" s="165"/>
      <c r="TSO254" s="166"/>
      <c r="TSQ254" s="164"/>
      <c r="TSR254" s="168"/>
      <c r="TSS254" s="168"/>
      <c r="TST254" s="165"/>
      <c r="TSU254" s="165"/>
      <c r="TSV254" s="165"/>
      <c r="TSW254" s="166"/>
      <c r="TSY254" s="164"/>
      <c r="TSZ254" s="168"/>
      <c r="TTA254" s="168"/>
      <c r="TTB254" s="165"/>
      <c r="TTC254" s="165"/>
      <c r="TTD254" s="165"/>
      <c r="TTE254" s="166"/>
      <c r="TTG254" s="164"/>
      <c r="TTH254" s="168"/>
      <c r="TTI254" s="168"/>
      <c r="TTJ254" s="165"/>
      <c r="TTK254" s="165"/>
      <c r="TTL254" s="165"/>
      <c r="TTM254" s="166"/>
      <c r="TTO254" s="164"/>
      <c r="TTP254" s="168"/>
      <c r="TTQ254" s="168"/>
      <c r="TTR254" s="165"/>
      <c r="TTS254" s="165"/>
      <c r="TTT254" s="165"/>
      <c r="TTU254" s="166"/>
      <c r="TTW254" s="164"/>
      <c r="TTX254" s="168"/>
      <c r="TTY254" s="168"/>
      <c r="TTZ254" s="165"/>
      <c r="TUA254" s="165"/>
      <c r="TUB254" s="165"/>
      <c r="TUC254" s="166"/>
      <c r="TUE254" s="164"/>
      <c r="TUF254" s="168"/>
      <c r="TUG254" s="168"/>
      <c r="TUH254" s="165"/>
      <c r="TUI254" s="165"/>
      <c r="TUJ254" s="165"/>
      <c r="TUK254" s="166"/>
      <c r="TUM254" s="164"/>
      <c r="TUN254" s="168"/>
      <c r="TUO254" s="168"/>
      <c r="TUP254" s="165"/>
      <c r="TUQ254" s="165"/>
      <c r="TUR254" s="165"/>
      <c r="TUS254" s="166"/>
      <c r="TUU254" s="164"/>
      <c r="TUV254" s="168"/>
      <c r="TUW254" s="168"/>
      <c r="TUX254" s="165"/>
      <c r="TUY254" s="165"/>
      <c r="TUZ254" s="165"/>
      <c r="TVA254" s="166"/>
      <c r="TVC254" s="164"/>
      <c r="TVD254" s="168"/>
      <c r="TVE254" s="168"/>
      <c r="TVF254" s="165"/>
      <c r="TVG254" s="165"/>
      <c r="TVH254" s="165"/>
      <c r="TVI254" s="166"/>
      <c r="TVK254" s="164"/>
      <c r="TVL254" s="168"/>
      <c r="TVM254" s="168"/>
      <c r="TVN254" s="165"/>
      <c r="TVO254" s="165"/>
      <c r="TVP254" s="165"/>
      <c r="TVQ254" s="166"/>
      <c r="TVS254" s="164"/>
      <c r="TVT254" s="168"/>
      <c r="TVU254" s="168"/>
      <c r="TVV254" s="165"/>
      <c r="TVW254" s="165"/>
      <c r="TVX254" s="165"/>
      <c r="TVY254" s="166"/>
      <c r="TWA254" s="164"/>
      <c r="TWB254" s="168"/>
      <c r="TWC254" s="168"/>
      <c r="TWD254" s="165"/>
      <c r="TWE254" s="165"/>
      <c r="TWF254" s="165"/>
      <c r="TWG254" s="166"/>
      <c r="TWI254" s="164"/>
      <c r="TWJ254" s="168"/>
      <c r="TWK254" s="168"/>
      <c r="TWL254" s="165"/>
      <c r="TWM254" s="165"/>
      <c r="TWN254" s="165"/>
      <c r="TWO254" s="166"/>
      <c r="TWQ254" s="164"/>
      <c r="TWR254" s="168"/>
      <c r="TWS254" s="168"/>
      <c r="TWT254" s="165"/>
      <c r="TWU254" s="165"/>
      <c r="TWV254" s="165"/>
      <c r="TWW254" s="166"/>
      <c r="TWY254" s="164"/>
      <c r="TWZ254" s="168"/>
      <c r="TXA254" s="168"/>
      <c r="TXB254" s="165"/>
      <c r="TXC254" s="165"/>
      <c r="TXD254" s="165"/>
      <c r="TXE254" s="166"/>
      <c r="TXG254" s="164"/>
      <c r="TXH254" s="168"/>
      <c r="TXI254" s="168"/>
      <c r="TXJ254" s="165"/>
      <c r="TXK254" s="165"/>
      <c r="TXL254" s="165"/>
      <c r="TXM254" s="166"/>
      <c r="TXO254" s="164"/>
      <c r="TXP254" s="168"/>
      <c r="TXQ254" s="168"/>
      <c r="TXR254" s="165"/>
      <c r="TXS254" s="165"/>
      <c r="TXT254" s="165"/>
      <c r="TXU254" s="166"/>
      <c r="TXW254" s="164"/>
      <c r="TXX254" s="168"/>
      <c r="TXY254" s="168"/>
      <c r="TXZ254" s="165"/>
      <c r="TYA254" s="165"/>
      <c r="TYB254" s="165"/>
      <c r="TYC254" s="166"/>
      <c r="TYE254" s="164"/>
      <c r="TYF254" s="168"/>
      <c r="TYG254" s="168"/>
      <c r="TYH254" s="165"/>
      <c r="TYI254" s="165"/>
      <c r="TYJ254" s="165"/>
      <c r="TYK254" s="166"/>
      <c r="TYM254" s="164"/>
      <c r="TYN254" s="168"/>
      <c r="TYO254" s="168"/>
      <c r="TYP254" s="165"/>
      <c r="TYQ254" s="165"/>
      <c r="TYR254" s="165"/>
      <c r="TYS254" s="166"/>
      <c r="TYU254" s="164"/>
      <c r="TYV254" s="168"/>
      <c r="TYW254" s="168"/>
      <c r="TYX254" s="165"/>
      <c r="TYY254" s="165"/>
      <c r="TYZ254" s="165"/>
      <c r="TZA254" s="166"/>
      <c r="TZC254" s="164"/>
      <c r="TZD254" s="168"/>
      <c r="TZE254" s="168"/>
      <c r="TZF254" s="165"/>
      <c r="TZG254" s="165"/>
      <c r="TZH254" s="165"/>
      <c r="TZI254" s="166"/>
      <c r="TZK254" s="164"/>
      <c r="TZL254" s="168"/>
      <c r="TZM254" s="168"/>
      <c r="TZN254" s="165"/>
      <c r="TZO254" s="165"/>
      <c r="TZP254" s="165"/>
      <c r="TZQ254" s="166"/>
      <c r="TZS254" s="164"/>
      <c r="TZT254" s="168"/>
      <c r="TZU254" s="168"/>
      <c r="TZV254" s="165"/>
      <c r="TZW254" s="165"/>
      <c r="TZX254" s="165"/>
      <c r="TZY254" s="166"/>
      <c r="UAA254" s="164"/>
      <c r="UAB254" s="168"/>
      <c r="UAC254" s="168"/>
      <c r="UAD254" s="165"/>
      <c r="UAE254" s="165"/>
      <c r="UAF254" s="165"/>
      <c r="UAG254" s="166"/>
      <c r="UAI254" s="164"/>
      <c r="UAJ254" s="168"/>
      <c r="UAK254" s="168"/>
      <c r="UAL254" s="165"/>
      <c r="UAM254" s="165"/>
      <c r="UAN254" s="165"/>
      <c r="UAO254" s="166"/>
      <c r="UAQ254" s="164"/>
      <c r="UAR254" s="168"/>
      <c r="UAS254" s="168"/>
      <c r="UAT254" s="165"/>
      <c r="UAU254" s="165"/>
      <c r="UAV254" s="165"/>
      <c r="UAW254" s="166"/>
      <c r="UAY254" s="164"/>
      <c r="UAZ254" s="168"/>
      <c r="UBA254" s="168"/>
      <c r="UBB254" s="165"/>
      <c r="UBC254" s="165"/>
      <c r="UBD254" s="165"/>
      <c r="UBE254" s="166"/>
      <c r="UBG254" s="164"/>
      <c r="UBH254" s="168"/>
      <c r="UBI254" s="168"/>
      <c r="UBJ254" s="165"/>
      <c r="UBK254" s="165"/>
      <c r="UBL254" s="165"/>
      <c r="UBM254" s="166"/>
      <c r="UBO254" s="164"/>
      <c r="UBP254" s="168"/>
      <c r="UBQ254" s="168"/>
      <c r="UBR254" s="165"/>
      <c r="UBS254" s="165"/>
      <c r="UBT254" s="165"/>
      <c r="UBU254" s="166"/>
      <c r="UBW254" s="164"/>
      <c r="UBX254" s="168"/>
      <c r="UBY254" s="168"/>
      <c r="UBZ254" s="165"/>
      <c r="UCA254" s="165"/>
      <c r="UCB254" s="165"/>
      <c r="UCC254" s="166"/>
      <c r="UCE254" s="164"/>
      <c r="UCF254" s="168"/>
      <c r="UCG254" s="168"/>
      <c r="UCH254" s="165"/>
      <c r="UCI254" s="165"/>
      <c r="UCJ254" s="165"/>
      <c r="UCK254" s="166"/>
      <c r="UCM254" s="164"/>
      <c r="UCN254" s="168"/>
      <c r="UCO254" s="168"/>
      <c r="UCP254" s="165"/>
      <c r="UCQ254" s="165"/>
      <c r="UCR254" s="165"/>
      <c r="UCS254" s="166"/>
      <c r="UCU254" s="164"/>
      <c r="UCV254" s="168"/>
      <c r="UCW254" s="168"/>
      <c r="UCX254" s="165"/>
      <c r="UCY254" s="165"/>
      <c r="UCZ254" s="165"/>
      <c r="UDA254" s="166"/>
      <c r="UDC254" s="164"/>
      <c r="UDD254" s="168"/>
      <c r="UDE254" s="168"/>
      <c r="UDF254" s="165"/>
      <c r="UDG254" s="165"/>
      <c r="UDH254" s="165"/>
      <c r="UDI254" s="166"/>
      <c r="UDK254" s="164"/>
      <c r="UDL254" s="168"/>
      <c r="UDM254" s="168"/>
      <c r="UDN254" s="165"/>
      <c r="UDO254" s="165"/>
      <c r="UDP254" s="165"/>
      <c r="UDQ254" s="166"/>
      <c r="UDS254" s="164"/>
      <c r="UDT254" s="168"/>
      <c r="UDU254" s="168"/>
      <c r="UDV254" s="165"/>
      <c r="UDW254" s="165"/>
      <c r="UDX254" s="165"/>
      <c r="UDY254" s="166"/>
      <c r="UEA254" s="164"/>
      <c r="UEB254" s="168"/>
      <c r="UEC254" s="168"/>
      <c r="UED254" s="165"/>
      <c r="UEE254" s="165"/>
      <c r="UEF254" s="165"/>
      <c r="UEG254" s="166"/>
      <c r="UEI254" s="164"/>
      <c r="UEJ254" s="168"/>
      <c r="UEK254" s="168"/>
      <c r="UEL254" s="165"/>
      <c r="UEM254" s="165"/>
      <c r="UEN254" s="165"/>
      <c r="UEO254" s="166"/>
      <c r="UEQ254" s="164"/>
      <c r="UER254" s="168"/>
      <c r="UES254" s="168"/>
      <c r="UET254" s="165"/>
      <c r="UEU254" s="165"/>
      <c r="UEV254" s="165"/>
      <c r="UEW254" s="166"/>
      <c r="UEY254" s="164"/>
      <c r="UEZ254" s="168"/>
      <c r="UFA254" s="168"/>
      <c r="UFB254" s="165"/>
      <c r="UFC254" s="165"/>
      <c r="UFD254" s="165"/>
      <c r="UFE254" s="166"/>
      <c r="UFG254" s="164"/>
      <c r="UFH254" s="168"/>
      <c r="UFI254" s="168"/>
      <c r="UFJ254" s="165"/>
      <c r="UFK254" s="165"/>
      <c r="UFL254" s="165"/>
      <c r="UFM254" s="166"/>
      <c r="UFO254" s="164"/>
      <c r="UFP254" s="168"/>
      <c r="UFQ254" s="168"/>
      <c r="UFR254" s="165"/>
      <c r="UFS254" s="165"/>
      <c r="UFT254" s="165"/>
      <c r="UFU254" s="166"/>
      <c r="UFW254" s="164"/>
      <c r="UFX254" s="168"/>
      <c r="UFY254" s="168"/>
      <c r="UFZ254" s="165"/>
      <c r="UGA254" s="165"/>
      <c r="UGB254" s="165"/>
      <c r="UGC254" s="166"/>
      <c r="UGE254" s="164"/>
      <c r="UGF254" s="168"/>
      <c r="UGG254" s="168"/>
      <c r="UGH254" s="165"/>
      <c r="UGI254" s="165"/>
      <c r="UGJ254" s="165"/>
      <c r="UGK254" s="166"/>
      <c r="UGM254" s="164"/>
      <c r="UGN254" s="168"/>
      <c r="UGO254" s="168"/>
      <c r="UGP254" s="165"/>
      <c r="UGQ254" s="165"/>
      <c r="UGR254" s="165"/>
      <c r="UGS254" s="166"/>
      <c r="UGU254" s="164"/>
      <c r="UGV254" s="168"/>
      <c r="UGW254" s="168"/>
      <c r="UGX254" s="165"/>
      <c r="UGY254" s="165"/>
      <c r="UGZ254" s="165"/>
      <c r="UHA254" s="166"/>
      <c r="UHC254" s="164"/>
      <c r="UHD254" s="168"/>
      <c r="UHE254" s="168"/>
      <c r="UHF254" s="165"/>
      <c r="UHG254" s="165"/>
      <c r="UHH254" s="165"/>
      <c r="UHI254" s="166"/>
      <c r="UHK254" s="164"/>
      <c r="UHL254" s="168"/>
      <c r="UHM254" s="168"/>
      <c r="UHN254" s="165"/>
      <c r="UHO254" s="165"/>
      <c r="UHP254" s="165"/>
      <c r="UHQ254" s="166"/>
      <c r="UHS254" s="164"/>
      <c r="UHT254" s="168"/>
      <c r="UHU254" s="168"/>
      <c r="UHV254" s="165"/>
      <c r="UHW254" s="165"/>
      <c r="UHX254" s="165"/>
      <c r="UHY254" s="166"/>
      <c r="UIA254" s="164"/>
      <c r="UIB254" s="168"/>
      <c r="UIC254" s="168"/>
      <c r="UID254" s="165"/>
      <c r="UIE254" s="165"/>
      <c r="UIF254" s="165"/>
      <c r="UIG254" s="166"/>
      <c r="UII254" s="164"/>
      <c r="UIJ254" s="168"/>
      <c r="UIK254" s="168"/>
      <c r="UIL254" s="165"/>
      <c r="UIM254" s="165"/>
      <c r="UIN254" s="165"/>
      <c r="UIO254" s="166"/>
      <c r="UIQ254" s="164"/>
      <c r="UIR254" s="168"/>
      <c r="UIS254" s="168"/>
      <c r="UIT254" s="165"/>
      <c r="UIU254" s="165"/>
      <c r="UIV254" s="165"/>
      <c r="UIW254" s="166"/>
      <c r="UIY254" s="164"/>
      <c r="UIZ254" s="168"/>
      <c r="UJA254" s="168"/>
      <c r="UJB254" s="165"/>
      <c r="UJC254" s="165"/>
      <c r="UJD254" s="165"/>
      <c r="UJE254" s="166"/>
      <c r="UJG254" s="164"/>
      <c r="UJH254" s="168"/>
      <c r="UJI254" s="168"/>
      <c r="UJJ254" s="165"/>
      <c r="UJK254" s="165"/>
      <c r="UJL254" s="165"/>
      <c r="UJM254" s="166"/>
      <c r="UJO254" s="164"/>
      <c r="UJP254" s="168"/>
      <c r="UJQ254" s="168"/>
      <c r="UJR254" s="165"/>
      <c r="UJS254" s="165"/>
      <c r="UJT254" s="165"/>
      <c r="UJU254" s="166"/>
      <c r="UJW254" s="164"/>
      <c r="UJX254" s="168"/>
      <c r="UJY254" s="168"/>
      <c r="UJZ254" s="165"/>
      <c r="UKA254" s="165"/>
      <c r="UKB254" s="165"/>
      <c r="UKC254" s="166"/>
      <c r="UKE254" s="164"/>
      <c r="UKF254" s="168"/>
      <c r="UKG254" s="168"/>
      <c r="UKH254" s="165"/>
      <c r="UKI254" s="165"/>
      <c r="UKJ254" s="165"/>
      <c r="UKK254" s="166"/>
      <c r="UKM254" s="164"/>
      <c r="UKN254" s="168"/>
      <c r="UKO254" s="168"/>
      <c r="UKP254" s="165"/>
      <c r="UKQ254" s="165"/>
      <c r="UKR254" s="165"/>
      <c r="UKS254" s="166"/>
      <c r="UKU254" s="164"/>
      <c r="UKV254" s="168"/>
      <c r="UKW254" s="168"/>
      <c r="UKX254" s="165"/>
      <c r="UKY254" s="165"/>
      <c r="UKZ254" s="165"/>
      <c r="ULA254" s="166"/>
      <c r="ULC254" s="164"/>
      <c r="ULD254" s="168"/>
      <c r="ULE254" s="168"/>
      <c r="ULF254" s="165"/>
      <c r="ULG254" s="165"/>
      <c r="ULH254" s="165"/>
      <c r="ULI254" s="166"/>
      <c r="ULK254" s="164"/>
      <c r="ULL254" s="168"/>
      <c r="ULM254" s="168"/>
      <c r="ULN254" s="165"/>
      <c r="ULO254" s="165"/>
      <c r="ULP254" s="165"/>
      <c r="ULQ254" s="166"/>
      <c r="ULS254" s="164"/>
      <c r="ULT254" s="168"/>
      <c r="ULU254" s="168"/>
      <c r="ULV254" s="165"/>
      <c r="ULW254" s="165"/>
      <c r="ULX254" s="165"/>
      <c r="ULY254" s="166"/>
      <c r="UMA254" s="164"/>
      <c r="UMB254" s="168"/>
      <c r="UMC254" s="168"/>
      <c r="UMD254" s="165"/>
      <c r="UME254" s="165"/>
      <c r="UMF254" s="165"/>
      <c r="UMG254" s="166"/>
      <c r="UMI254" s="164"/>
      <c r="UMJ254" s="168"/>
      <c r="UMK254" s="168"/>
      <c r="UML254" s="165"/>
      <c r="UMM254" s="165"/>
      <c r="UMN254" s="165"/>
      <c r="UMO254" s="166"/>
      <c r="UMQ254" s="164"/>
      <c r="UMR254" s="168"/>
      <c r="UMS254" s="168"/>
      <c r="UMT254" s="165"/>
      <c r="UMU254" s="165"/>
      <c r="UMV254" s="165"/>
      <c r="UMW254" s="166"/>
      <c r="UMY254" s="164"/>
      <c r="UMZ254" s="168"/>
      <c r="UNA254" s="168"/>
      <c r="UNB254" s="165"/>
      <c r="UNC254" s="165"/>
      <c r="UND254" s="165"/>
      <c r="UNE254" s="166"/>
      <c r="UNG254" s="164"/>
      <c r="UNH254" s="168"/>
      <c r="UNI254" s="168"/>
      <c r="UNJ254" s="165"/>
      <c r="UNK254" s="165"/>
      <c r="UNL254" s="165"/>
      <c r="UNM254" s="166"/>
      <c r="UNO254" s="164"/>
      <c r="UNP254" s="168"/>
      <c r="UNQ254" s="168"/>
      <c r="UNR254" s="165"/>
      <c r="UNS254" s="165"/>
      <c r="UNT254" s="165"/>
      <c r="UNU254" s="166"/>
      <c r="UNW254" s="164"/>
      <c r="UNX254" s="168"/>
      <c r="UNY254" s="168"/>
      <c r="UNZ254" s="165"/>
      <c r="UOA254" s="165"/>
      <c r="UOB254" s="165"/>
      <c r="UOC254" s="166"/>
      <c r="UOE254" s="164"/>
      <c r="UOF254" s="168"/>
      <c r="UOG254" s="168"/>
      <c r="UOH254" s="165"/>
      <c r="UOI254" s="165"/>
      <c r="UOJ254" s="165"/>
      <c r="UOK254" s="166"/>
      <c r="UOM254" s="164"/>
      <c r="UON254" s="168"/>
      <c r="UOO254" s="168"/>
      <c r="UOP254" s="165"/>
      <c r="UOQ254" s="165"/>
      <c r="UOR254" s="165"/>
      <c r="UOS254" s="166"/>
      <c r="UOU254" s="164"/>
      <c r="UOV254" s="168"/>
      <c r="UOW254" s="168"/>
      <c r="UOX254" s="165"/>
      <c r="UOY254" s="165"/>
      <c r="UOZ254" s="165"/>
      <c r="UPA254" s="166"/>
      <c r="UPC254" s="164"/>
      <c r="UPD254" s="168"/>
      <c r="UPE254" s="168"/>
      <c r="UPF254" s="165"/>
      <c r="UPG254" s="165"/>
      <c r="UPH254" s="165"/>
      <c r="UPI254" s="166"/>
      <c r="UPK254" s="164"/>
      <c r="UPL254" s="168"/>
      <c r="UPM254" s="168"/>
      <c r="UPN254" s="165"/>
      <c r="UPO254" s="165"/>
      <c r="UPP254" s="165"/>
      <c r="UPQ254" s="166"/>
      <c r="UPS254" s="164"/>
      <c r="UPT254" s="168"/>
      <c r="UPU254" s="168"/>
      <c r="UPV254" s="165"/>
      <c r="UPW254" s="165"/>
      <c r="UPX254" s="165"/>
      <c r="UPY254" s="166"/>
      <c r="UQA254" s="164"/>
      <c r="UQB254" s="168"/>
      <c r="UQC254" s="168"/>
      <c r="UQD254" s="165"/>
      <c r="UQE254" s="165"/>
      <c r="UQF254" s="165"/>
      <c r="UQG254" s="166"/>
      <c r="UQI254" s="164"/>
      <c r="UQJ254" s="168"/>
      <c r="UQK254" s="168"/>
      <c r="UQL254" s="165"/>
      <c r="UQM254" s="165"/>
      <c r="UQN254" s="165"/>
      <c r="UQO254" s="166"/>
      <c r="UQQ254" s="164"/>
      <c r="UQR254" s="168"/>
      <c r="UQS254" s="168"/>
      <c r="UQT254" s="165"/>
      <c r="UQU254" s="165"/>
      <c r="UQV254" s="165"/>
      <c r="UQW254" s="166"/>
      <c r="UQY254" s="164"/>
      <c r="UQZ254" s="168"/>
      <c r="URA254" s="168"/>
      <c r="URB254" s="165"/>
      <c r="URC254" s="165"/>
      <c r="URD254" s="165"/>
      <c r="URE254" s="166"/>
      <c r="URG254" s="164"/>
      <c r="URH254" s="168"/>
      <c r="URI254" s="168"/>
      <c r="URJ254" s="165"/>
      <c r="URK254" s="165"/>
      <c r="URL254" s="165"/>
      <c r="URM254" s="166"/>
      <c r="URO254" s="164"/>
      <c r="URP254" s="168"/>
      <c r="URQ254" s="168"/>
      <c r="URR254" s="165"/>
      <c r="URS254" s="165"/>
      <c r="URT254" s="165"/>
      <c r="URU254" s="166"/>
      <c r="URW254" s="164"/>
      <c r="URX254" s="168"/>
      <c r="URY254" s="168"/>
      <c r="URZ254" s="165"/>
      <c r="USA254" s="165"/>
      <c r="USB254" s="165"/>
      <c r="USC254" s="166"/>
      <c r="USE254" s="164"/>
      <c r="USF254" s="168"/>
      <c r="USG254" s="168"/>
      <c r="USH254" s="165"/>
      <c r="USI254" s="165"/>
      <c r="USJ254" s="165"/>
      <c r="USK254" s="166"/>
      <c r="USM254" s="164"/>
      <c r="USN254" s="168"/>
      <c r="USO254" s="168"/>
      <c r="USP254" s="165"/>
      <c r="USQ254" s="165"/>
      <c r="USR254" s="165"/>
      <c r="USS254" s="166"/>
      <c r="USU254" s="164"/>
      <c r="USV254" s="168"/>
      <c r="USW254" s="168"/>
      <c r="USX254" s="165"/>
      <c r="USY254" s="165"/>
      <c r="USZ254" s="165"/>
      <c r="UTA254" s="166"/>
      <c r="UTC254" s="164"/>
      <c r="UTD254" s="168"/>
      <c r="UTE254" s="168"/>
      <c r="UTF254" s="165"/>
      <c r="UTG254" s="165"/>
      <c r="UTH254" s="165"/>
      <c r="UTI254" s="166"/>
      <c r="UTK254" s="164"/>
      <c r="UTL254" s="168"/>
      <c r="UTM254" s="168"/>
      <c r="UTN254" s="165"/>
      <c r="UTO254" s="165"/>
      <c r="UTP254" s="165"/>
      <c r="UTQ254" s="166"/>
      <c r="UTS254" s="164"/>
      <c r="UTT254" s="168"/>
      <c r="UTU254" s="168"/>
      <c r="UTV254" s="165"/>
      <c r="UTW254" s="165"/>
      <c r="UTX254" s="165"/>
      <c r="UTY254" s="166"/>
      <c r="UUA254" s="164"/>
      <c r="UUB254" s="168"/>
      <c r="UUC254" s="168"/>
      <c r="UUD254" s="165"/>
      <c r="UUE254" s="165"/>
      <c r="UUF254" s="165"/>
      <c r="UUG254" s="166"/>
      <c r="UUI254" s="164"/>
      <c r="UUJ254" s="168"/>
      <c r="UUK254" s="168"/>
      <c r="UUL254" s="165"/>
      <c r="UUM254" s="165"/>
      <c r="UUN254" s="165"/>
      <c r="UUO254" s="166"/>
      <c r="UUQ254" s="164"/>
      <c r="UUR254" s="168"/>
      <c r="UUS254" s="168"/>
      <c r="UUT254" s="165"/>
      <c r="UUU254" s="165"/>
      <c r="UUV254" s="165"/>
      <c r="UUW254" s="166"/>
      <c r="UUY254" s="164"/>
      <c r="UUZ254" s="168"/>
      <c r="UVA254" s="168"/>
      <c r="UVB254" s="165"/>
      <c r="UVC254" s="165"/>
      <c r="UVD254" s="165"/>
      <c r="UVE254" s="166"/>
      <c r="UVG254" s="164"/>
      <c r="UVH254" s="168"/>
      <c r="UVI254" s="168"/>
      <c r="UVJ254" s="165"/>
      <c r="UVK254" s="165"/>
      <c r="UVL254" s="165"/>
      <c r="UVM254" s="166"/>
      <c r="UVO254" s="164"/>
      <c r="UVP254" s="168"/>
      <c r="UVQ254" s="168"/>
      <c r="UVR254" s="165"/>
      <c r="UVS254" s="165"/>
      <c r="UVT254" s="165"/>
      <c r="UVU254" s="166"/>
      <c r="UVW254" s="164"/>
      <c r="UVX254" s="168"/>
      <c r="UVY254" s="168"/>
      <c r="UVZ254" s="165"/>
      <c r="UWA254" s="165"/>
      <c r="UWB254" s="165"/>
      <c r="UWC254" s="166"/>
      <c r="UWE254" s="164"/>
      <c r="UWF254" s="168"/>
      <c r="UWG254" s="168"/>
      <c r="UWH254" s="165"/>
      <c r="UWI254" s="165"/>
      <c r="UWJ254" s="165"/>
      <c r="UWK254" s="166"/>
      <c r="UWM254" s="164"/>
      <c r="UWN254" s="168"/>
      <c r="UWO254" s="168"/>
      <c r="UWP254" s="165"/>
      <c r="UWQ254" s="165"/>
      <c r="UWR254" s="165"/>
      <c r="UWS254" s="166"/>
      <c r="UWU254" s="164"/>
      <c r="UWV254" s="168"/>
      <c r="UWW254" s="168"/>
      <c r="UWX254" s="165"/>
      <c r="UWY254" s="165"/>
      <c r="UWZ254" s="165"/>
      <c r="UXA254" s="166"/>
      <c r="UXC254" s="164"/>
      <c r="UXD254" s="168"/>
      <c r="UXE254" s="168"/>
      <c r="UXF254" s="165"/>
      <c r="UXG254" s="165"/>
      <c r="UXH254" s="165"/>
      <c r="UXI254" s="166"/>
      <c r="UXK254" s="164"/>
      <c r="UXL254" s="168"/>
      <c r="UXM254" s="168"/>
      <c r="UXN254" s="165"/>
      <c r="UXO254" s="165"/>
      <c r="UXP254" s="165"/>
      <c r="UXQ254" s="166"/>
      <c r="UXS254" s="164"/>
      <c r="UXT254" s="168"/>
      <c r="UXU254" s="168"/>
      <c r="UXV254" s="165"/>
      <c r="UXW254" s="165"/>
      <c r="UXX254" s="165"/>
      <c r="UXY254" s="166"/>
      <c r="UYA254" s="164"/>
      <c r="UYB254" s="168"/>
      <c r="UYC254" s="168"/>
      <c r="UYD254" s="165"/>
      <c r="UYE254" s="165"/>
      <c r="UYF254" s="165"/>
      <c r="UYG254" s="166"/>
      <c r="UYI254" s="164"/>
      <c r="UYJ254" s="168"/>
      <c r="UYK254" s="168"/>
      <c r="UYL254" s="165"/>
      <c r="UYM254" s="165"/>
      <c r="UYN254" s="165"/>
      <c r="UYO254" s="166"/>
      <c r="UYQ254" s="164"/>
      <c r="UYR254" s="168"/>
      <c r="UYS254" s="168"/>
      <c r="UYT254" s="165"/>
      <c r="UYU254" s="165"/>
      <c r="UYV254" s="165"/>
      <c r="UYW254" s="166"/>
      <c r="UYY254" s="164"/>
      <c r="UYZ254" s="168"/>
      <c r="UZA254" s="168"/>
      <c r="UZB254" s="165"/>
      <c r="UZC254" s="165"/>
      <c r="UZD254" s="165"/>
      <c r="UZE254" s="166"/>
      <c r="UZG254" s="164"/>
      <c r="UZH254" s="168"/>
      <c r="UZI254" s="168"/>
      <c r="UZJ254" s="165"/>
      <c r="UZK254" s="165"/>
      <c r="UZL254" s="165"/>
      <c r="UZM254" s="166"/>
      <c r="UZO254" s="164"/>
      <c r="UZP254" s="168"/>
      <c r="UZQ254" s="168"/>
      <c r="UZR254" s="165"/>
      <c r="UZS254" s="165"/>
      <c r="UZT254" s="165"/>
      <c r="UZU254" s="166"/>
      <c r="UZW254" s="164"/>
      <c r="UZX254" s="168"/>
      <c r="UZY254" s="168"/>
      <c r="UZZ254" s="165"/>
      <c r="VAA254" s="165"/>
      <c r="VAB254" s="165"/>
      <c r="VAC254" s="166"/>
      <c r="VAE254" s="164"/>
      <c r="VAF254" s="168"/>
      <c r="VAG254" s="168"/>
      <c r="VAH254" s="165"/>
      <c r="VAI254" s="165"/>
      <c r="VAJ254" s="165"/>
      <c r="VAK254" s="166"/>
      <c r="VAM254" s="164"/>
      <c r="VAN254" s="168"/>
      <c r="VAO254" s="168"/>
      <c r="VAP254" s="165"/>
      <c r="VAQ254" s="165"/>
      <c r="VAR254" s="165"/>
      <c r="VAS254" s="166"/>
      <c r="VAU254" s="164"/>
      <c r="VAV254" s="168"/>
      <c r="VAW254" s="168"/>
      <c r="VAX254" s="165"/>
      <c r="VAY254" s="165"/>
      <c r="VAZ254" s="165"/>
      <c r="VBA254" s="166"/>
      <c r="VBC254" s="164"/>
      <c r="VBD254" s="168"/>
      <c r="VBE254" s="168"/>
      <c r="VBF254" s="165"/>
      <c r="VBG254" s="165"/>
      <c r="VBH254" s="165"/>
      <c r="VBI254" s="166"/>
      <c r="VBK254" s="164"/>
      <c r="VBL254" s="168"/>
      <c r="VBM254" s="168"/>
      <c r="VBN254" s="165"/>
      <c r="VBO254" s="165"/>
      <c r="VBP254" s="165"/>
      <c r="VBQ254" s="166"/>
      <c r="VBS254" s="164"/>
      <c r="VBT254" s="168"/>
      <c r="VBU254" s="168"/>
      <c r="VBV254" s="165"/>
      <c r="VBW254" s="165"/>
      <c r="VBX254" s="165"/>
      <c r="VBY254" s="166"/>
      <c r="VCA254" s="164"/>
      <c r="VCB254" s="168"/>
      <c r="VCC254" s="168"/>
      <c r="VCD254" s="165"/>
      <c r="VCE254" s="165"/>
      <c r="VCF254" s="165"/>
      <c r="VCG254" s="166"/>
      <c r="VCI254" s="164"/>
      <c r="VCJ254" s="168"/>
      <c r="VCK254" s="168"/>
      <c r="VCL254" s="165"/>
      <c r="VCM254" s="165"/>
      <c r="VCN254" s="165"/>
      <c r="VCO254" s="166"/>
      <c r="VCQ254" s="164"/>
      <c r="VCR254" s="168"/>
      <c r="VCS254" s="168"/>
      <c r="VCT254" s="165"/>
      <c r="VCU254" s="165"/>
      <c r="VCV254" s="165"/>
      <c r="VCW254" s="166"/>
      <c r="VCY254" s="164"/>
      <c r="VCZ254" s="168"/>
      <c r="VDA254" s="168"/>
      <c r="VDB254" s="165"/>
      <c r="VDC254" s="165"/>
      <c r="VDD254" s="165"/>
      <c r="VDE254" s="166"/>
      <c r="VDG254" s="164"/>
      <c r="VDH254" s="168"/>
      <c r="VDI254" s="168"/>
      <c r="VDJ254" s="165"/>
      <c r="VDK254" s="165"/>
      <c r="VDL254" s="165"/>
      <c r="VDM254" s="166"/>
      <c r="VDO254" s="164"/>
      <c r="VDP254" s="168"/>
      <c r="VDQ254" s="168"/>
      <c r="VDR254" s="165"/>
      <c r="VDS254" s="165"/>
      <c r="VDT254" s="165"/>
      <c r="VDU254" s="166"/>
      <c r="VDW254" s="164"/>
      <c r="VDX254" s="168"/>
      <c r="VDY254" s="168"/>
      <c r="VDZ254" s="165"/>
      <c r="VEA254" s="165"/>
      <c r="VEB254" s="165"/>
      <c r="VEC254" s="166"/>
      <c r="VEE254" s="164"/>
      <c r="VEF254" s="168"/>
      <c r="VEG254" s="168"/>
      <c r="VEH254" s="165"/>
      <c r="VEI254" s="165"/>
      <c r="VEJ254" s="165"/>
      <c r="VEK254" s="166"/>
      <c r="VEM254" s="164"/>
      <c r="VEN254" s="168"/>
      <c r="VEO254" s="168"/>
      <c r="VEP254" s="165"/>
      <c r="VEQ254" s="165"/>
      <c r="VER254" s="165"/>
      <c r="VES254" s="166"/>
      <c r="VEU254" s="164"/>
      <c r="VEV254" s="168"/>
      <c r="VEW254" s="168"/>
      <c r="VEX254" s="165"/>
      <c r="VEY254" s="165"/>
      <c r="VEZ254" s="165"/>
      <c r="VFA254" s="166"/>
      <c r="VFC254" s="164"/>
      <c r="VFD254" s="168"/>
      <c r="VFE254" s="168"/>
      <c r="VFF254" s="165"/>
      <c r="VFG254" s="165"/>
      <c r="VFH254" s="165"/>
      <c r="VFI254" s="166"/>
      <c r="VFK254" s="164"/>
      <c r="VFL254" s="168"/>
      <c r="VFM254" s="168"/>
      <c r="VFN254" s="165"/>
      <c r="VFO254" s="165"/>
      <c r="VFP254" s="165"/>
      <c r="VFQ254" s="166"/>
      <c r="VFS254" s="164"/>
      <c r="VFT254" s="168"/>
      <c r="VFU254" s="168"/>
      <c r="VFV254" s="165"/>
      <c r="VFW254" s="165"/>
      <c r="VFX254" s="165"/>
      <c r="VFY254" s="166"/>
      <c r="VGA254" s="164"/>
      <c r="VGB254" s="168"/>
      <c r="VGC254" s="168"/>
      <c r="VGD254" s="165"/>
      <c r="VGE254" s="165"/>
      <c r="VGF254" s="165"/>
      <c r="VGG254" s="166"/>
      <c r="VGI254" s="164"/>
      <c r="VGJ254" s="168"/>
      <c r="VGK254" s="168"/>
      <c r="VGL254" s="165"/>
      <c r="VGM254" s="165"/>
      <c r="VGN254" s="165"/>
      <c r="VGO254" s="166"/>
      <c r="VGQ254" s="164"/>
      <c r="VGR254" s="168"/>
      <c r="VGS254" s="168"/>
      <c r="VGT254" s="165"/>
      <c r="VGU254" s="165"/>
      <c r="VGV254" s="165"/>
      <c r="VGW254" s="166"/>
      <c r="VGY254" s="164"/>
      <c r="VGZ254" s="168"/>
      <c r="VHA254" s="168"/>
      <c r="VHB254" s="165"/>
      <c r="VHC254" s="165"/>
      <c r="VHD254" s="165"/>
      <c r="VHE254" s="166"/>
      <c r="VHG254" s="164"/>
      <c r="VHH254" s="168"/>
      <c r="VHI254" s="168"/>
      <c r="VHJ254" s="165"/>
      <c r="VHK254" s="165"/>
      <c r="VHL254" s="165"/>
      <c r="VHM254" s="166"/>
      <c r="VHO254" s="164"/>
      <c r="VHP254" s="168"/>
      <c r="VHQ254" s="168"/>
      <c r="VHR254" s="165"/>
      <c r="VHS254" s="165"/>
      <c r="VHT254" s="165"/>
      <c r="VHU254" s="166"/>
      <c r="VHW254" s="164"/>
      <c r="VHX254" s="168"/>
      <c r="VHY254" s="168"/>
      <c r="VHZ254" s="165"/>
      <c r="VIA254" s="165"/>
      <c r="VIB254" s="165"/>
      <c r="VIC254" s="166"/>
      <c r="VIE254" s="164"/>
      <c r="VIF254" s="168"/>
      <c r="VIG254" s="168"/>
      <c r="VIH254" s="165"/>
      <c r="VII254" s="165"/>
      <c r="VIJ254" s="165"/>
      <c r="VIK254" s="166"/>
      <c r="VIM254" s="164"/>
      <c r="VIN254" s="168"/>
      <c r="VIO254" s="168"/>
      <c r="VIP254" s="165"/>
      <c r="VIQ254" s="165"/>
      <c r="VIR254" s="165"/>
      <c r="VIS254" s="166"/>
      <c r="VIU254" s="164"/>
      <c r="VIV254" s="168"/>
      <c r="VIW254" s="168"/>
      <c r="VIX254" s="165"/>
      <c r="VIY254" s="165"/>
      <c r="VIZ254" s="165"/>
      <c r="VJA254" s="166"/>
      <c r="VJC254" s="164"/>
      <c r="VJD254" s="168"/>
      <c r="VJE254" s="168"/>
      <c r="VJF254" s="165"/>
      <c r="VJG254" s="165"/>
      <c r="VJH254" s="165"/>
      <c r="VJI254" s="166"/>
      <c r="VJK254" s="164"/>
      <c r="VJL254" s="168"/>
      <c r="VJM254" s="168"/>
      <c r="VJN254" s="165"/>
      <c r="VJO254" s="165"/>
      <c r="VJP254" s="165"/>
      <c r="VJQ254" s="166"/>
      <c r="VJS254" s="164"/>
      <c r="VJT254" s="168"/>
      <c r="VJU254" s="168"/>
      <c r="VJV254" s="165"/>
      <c r="VJW254" s="165"/>
      <c r="VJX254" s="165"/>
      <c r="VJY254" s="166"/>
      <c r="VKA254" s="164"/>
      <c r="VKB254" s="168"/>
      <c r="VKC254" s="168"/>
      <c r="VKD254" s="165"/>
      <c r="VKE254" s="165"/>
      <c r="VKF254" s="165"/>
      <c r="VKG254" s="166"/>
      <c r="VKI254" s="164"/>
      <c r="VKJ254" s="168"/>
      <c r="VKK254" s="168"/>
      <c r="VKL254" s="165"/>
      <c r="VKM254" s="165"/>
      <c r="VKN254" s="165"/>
      <c r="VKO254" s="166"/>
      <c r="VKQ254" s="164"/>
      <c r="VKR254" s="168"/>
      <c r="VKS254" s="168"/>
      <c r="VKT254" s="165"/>
      <c r="VKU254" s="165"/>
      <c r="VKV254" s="165"/>
      <c r="VKW254" s="166"/>
      <c r="VKY254" s="164"/>
      <c r="VKZ254" s="168"/>
      <c r="VLA254" s="168"/>
      <c r="VLB254" s="165"/>
      <c r="VLC254" s="165"/>
      <c r="VLD254" s="165"/>
      <c r="VLE254" s="166"/>
      <c r="VLG254" s="164"/>
      <c r="VLH254" s="168"/>
      <c r="VLI254" s="168"/>
      <c r="VLJ254" s="165"/>
      <c r="VLK254" s="165"/>
      <c r="VLL254" s="165"/>
      <c r="VLM254" s="166"/>
      <c r="VLO254" s="164"/>
      <c r="VLP254" s="168"/>
      <c r="VLQ254" s="168"/>
      <c r="VLR254" s="165"/>
      <c r="VLS254" s="165"/>
      <c r="VLT254" s="165"/>
      <c r="VLU254" s="166"/>
      <c r="VLW254" s="164"/>
      <c r="VLX254" s="168"/>
      <c r="VLY254" s="168"/>
      <c r="VLZ254" s="165"/>
      <c r="VMA254" s="165"/>
      <c r="VMB254" s="165"/>
      <c r="VMC254" s="166"/>
      <c r="VME254" s="164"/>
      <c r="VMF254" s="168"/>
      <c r="VMG254" s="168"/>
      <c r="VMH254" s="165"/>
      <c r="VMI254" s="165"/>
      <c r="VMJ254" s="165"/>
      <c r="VMK254" s="166"/>
      <c r="VMM254" s="164"/>
      <c r="VMN254" s="168"/>
      <c r="VMO254" s="168"/>
      <c r="VMP254" s="165"/>
      <c r="VMQ254" s="165"/>
      <c r="VMR254" s="165"/>
      <c r="VMS254" s="166"/>
      <c r="VMU254" s="164"/>
      <c r="VMV254" s="168"/>
      <c r="VMW254" s="168"/>
      <c r="VMX254" s="165"/>
      <c r="VMY254" s="165"/>
      <c r="VMZ254" s="165"/>
      <c r="VNA254" s="166"/>
      <c r="VNC254" s="164"/>
      <c r="VND254" s="168"/>
      <c r="VNE254" s="168"/>
      <c r="VNF254" s="165"/>
      <c r="VNG254" s="165"/>
      <c r="VNH254" s="165"/>
      <c r="VNI254" s="166"/>
      <c r="VNK254" s="164"/>
      <c r="VNL254" s="168"/>
      <c r="VNM254" s="168"/>
      <c r="VNN254" s="165"/>
      <c r="VNO254" s="165"/>
      <c r="VNP254" s="165"/>
      <c r="VNQ254" s="166"/>
      <c r="VNS254" s="164"/>
      <c r="VNT254" s="168"/>
      <c r="VNU254" s="168"/>
      <c r="VNV254" s="165"/>
      <c r="VNW254" s="165"/>
      <c r="VNX254" s="165"/>
      <c r="VNY254" s="166"/>
      <c r="VOA254" s="164"/>
      <c r="VOB254" s="168"/>
      <c r="VOC254" s="168"/>
      <c r="VOD254" s="165"/>
      <c r="VOE254" s="165"/>
      <c r="VOF254" s="165"/>
      <c r="VOG254" s="166"/>
      <c r="VOI254" s="164"/>
      <c r="VOJ254" s="168"/>
      <c r="VOK254" s="168"/>
      <c r="VOL254" s="165"/>
      <c r="VOM254" s="165"/>
      <c r="VON254" s="165"/>
      <c r="VOO254" s="166"/>
      <c r="VOQ254" s="164"/>
      <c r="VOR254" s="168"/>
      <c r="VOS254" s="168"/>
      <c r="VOT254" s="165"/>
      <c r="VOU254" s="165"/>
      <c r="VOV254" s="165"/>
      <c r="VOW254" s="166"/>
      <c r="VOY254" s="164"/>
      <c r="VOZ254" s="168"/>
      <c r="VPA254" s="168"/>
      <c r="VPB254" s="165"/>
      <c r="VPC254" s="165"/>
      <c r="VPD254" s="165"/>
      <c r="VPE254" s="166"/>
      <c r="VPG254" s="164"/>
      <c r="VPH254" s="168"/>
      <c r="VPI254" s="168"/>
      <c r="VPJ254" s="165"/>
      <c r="VPK254" s="165"/>
      <c r="VPL254" s="165"/>
      <c r="VPM254" s="166"/>
      <c r="VPO254" s="164"/>
      <c r="VPP254" s="168"/>
      <c r="VPQ254" s="168"/>
      <c r="VPR254" s="165"/>
      <c r="VPS254" s="165"/>
      <c r="VPT254" s="165"/>
      <c r="VPU254" s="166"/>
      <c r="VPW254" s="164"/>
      <c r="VPX254" s="168"/>
      <c r="VPY254" s="168"/>
      <c r="VPZ254" s="165"/>
      <c r="VQA254" s="165"/>
      <c r="VQB254" s="165"/>
      <c r="VQC254" s="166"/>
      <c r="VQE254" s="164"/>
      <c r="VQF254" s="168"/>
      <c r="VQG254" s="168"/>
      <c r="VQH254" s="165"/>
      <c r="VQI254" s="165"/>
      <c r="VQJ254" s="165"/>
      <c r="VQK254" s="166"/>
      <c r="VQM254" s="164"/>
      <c r="VQN254" s="168"/>
      <c r="VQO254" s="168"/>
      <c r="VQP254" s="165"/>
      <c r="VQQ254" s="165"/>
      <c r="VQR254" s="165"/>
      <c r="VQS254" s="166"/>
      <c r="VQU254" s="164"/>
      <c r="VQV254" s="168"/>
      <c r="VQW254" s="168"/>
      <c r="VQX254" s="165"/>
      <c r="VQY254" s="165"/>
      <c r="VQZ254" s="165"/>
      <c r="VRA254" s="166"/>
      <c r="VRC254" s="164"/>
      <c r="VRD254" s="168"/>
      <c r="VRE254" s="168"/>
      <c r="VRF254" s="165"/>
      <c r="VRG254" s="165"/>
      <c r="VRH254" s="165"/>
      <c r="VRI254" s="166"/>
      <c r="VRK254" s="164"/>
      <c r="VRL254" s="168"/>
      <c r="VRM254" s="168"/>
      <c r="VRN254" s="165"/>
      <c r="VRO254" s="165"/>
      <c r="VRP254" s="165"/>
      <c r="VRQ254" s="166"/>
      <c r="VRS254" s="164"/>
      <c r="VRT254" s="168"/>
      <c r="VRU254" s="168"/>
      <c r="VRV254" s="165"/>
      <c r="VRW254" s="165"/>
      <c r="VRX254" s="165"/>
      <c r="VRY254" s="166"/>
      <c r="VSA254" s="164"/>
      <c r="VSB254" s="168"/>
      <c r="VSC254" s="168"/>
      <c r="VSD254" s="165"/>
      <c r="VSE254" s="165"/>
      <c r="VSF254" s="165"/>
      <c r="VSG254" s="166"/>
      <c r="VSI254" s="164"/>
      <c r="VSJ254" s="168"/>
      <c r="VSK254" s="168"/>
      <c r="VSL254" s="165"/>
      <c r="VSM254" s="165"/>
      <c r="VSN254" s="165"/>
      <c r="VSO254" s="166"/>
      <c r="VSQ254" s="164"/>
      <c r="VSR254" s="168"/>
      <c r="VSS254" s="168"/>
      <c r="VST254" s="165"/>
      <c r="VSU254" s="165"/>
      <c r="VSV254" s="165"/>
      <c r="VSW254" s="166"/>
      <c r="VSY254" s="164"/>
      <c r="VSZ254" s="168"/>
      <c r="VTA254" s="168"/>
      <c r="VTB254" s="165"/>
      <c r="VTC254" s="165"/>
      <c r="VTD254" s="165"/>
      <c r="VTE254" s="166"/>
      <c r="VTG254" s="164"/>
      <c r="VTH254" s="168"/>
      <c r="VTI254" s="168"/>
      <c r="VTJ254" s="165"/>
      <c r="VTK254" s="165"/>
      <c r="VTL254" s="165"/>
      <c r="VTM254" s="166"/>
      <c r="VTO254" s="164"/>
      <c r="VTP254" s="168"/>
      <c r="VTQ254" s="168"/>
      <c r="VTR254" s="165"/>
      <c r="VTS254" s="165"/>
      <c r="VTT254" s="165"/>
      <c r="VTU254" s="166"/>
      <c r="VTW254" s="164"/>
      <c r="VTX254" s="168"/>
      <c r="VTY254" s="168"/>
      <c r="VTZ254" s="165"/>
      <c r="VUA254" s="165"/>
      <c r="VUB254" s="165"/>
      <c r="VUC254" s="166"/>
      <c r="VUE254" s="164"/>
      <c r="VUF254" s="168"/>
      <c r="VUG254" s="168"/>
      <c r="VUH254" s="165"/>
      <c r="VUI254" s="165"/>
      <c r="VUJ254" s="165"/>
      <c r="VUK254" s="166"/>
      <c r="VUM254" s="164"/>
      <c r="VUN254" s="168"/>
      <c r="VUO254" s="168"/>
      <c r="VUP254" s="165"/>
      <c r="VUQ254" s="165"/>
      <c r="VUR254" s="165"/>
      <c r="VUS254" s="166"/>
      <c r="VUU254" s="164"/>
      <c r="VUV254" s="168"/>
      <c r="VUW254" s="168"/>
      <c r="VUX254" s="165"/>
      <c r="VUY254" s="165"/>
      <c r="VUZ254" s="165"/>
      <c r="VVA254" s="166"/>
      <c r="VVC254" s="164"/>
      <c r="VVD254" s="168"/>
      <c r="VVE254" s="168"/>
      <c r="VVF254" s="165"/>
      <c r="VVG254" s="165"/>
      <c r="VVH254" s="165"/>
      <c r="VVI254" s="166"/>
      <c r="VVK254" s="164"/>
      <c r="VVL254" s="168"/>
      <c r="VVM254" s="168"/>
      <c r="VVN254" s="165"/>
      <c r="VVO254" s="165"/>
      <c r="VVP254" s="165"/>
      <c r="VVQ254" s="166"/>
      <c r="VVS254" s="164"/>
      <c r="VVT254" s="168"/>
      <c r="VVU254" s="168"/>
      <c r="VVV254" s="165"/>
      <c r="VVW254" s="165"/>
      <c r="VVX254" s="165"/>
      <c r="VVY254" s="166"/>
      <c r="VWA254" s="164"/>
      <c r="VWB254" s="168"/>
      <c r="VWC254" s="168"/>
      <c r="VWD254" s="165"/>
      <c r="VWE254" s="165"/>
      <c r="VWF254" s="165"/>
      <c r="VWG254" s="166"/>
      <c r="VWI254" s="164"/>
      <c r="VWJ254" s="168"/>
      <c r="VWK254" s="168"/>
      <c r="VWL254" s="165"/>
      <c r="VWM254" s="165"/>
      <c r="VWN254" s="165"/>
      <c r="VWO254" s="166"/>
      <c r="VWQ254" s="164"/>
      <c r="VWR254" s="168"/>
      <c r="VWS254" s="168"/>
      <c r="VWT254" s="165"/>
      <c r="VWU254" s="165"/>
      <c r="VWV254" s="165"/>
      <c r="VWW254" s="166"/>
      <c r="VWY254" s="164"/>
      <c r="VWZ254" s="168"/>
      <c r="VXA254" s="168"/>
      <c r="VXB254" s="165"/>
      <c r="VXC254" s="165"/>
      <c r="VXD254" s="165"/>
      <c r="VXE254" s="166"/>
      <c r="VXG254" s="164"/>
      <c r="VXH254" s="168"/>
      <c r="VXI254" s="168"/>
      <c r="VXJ254" s="165"/>
      <c r="VXK254" s="165"/>
      <c r="VXL254" s="165"/>
      <c r="VXM254" s="166"/>
      <c r="VXO254" s="164"/>
      <c r="VXP254" s="168"/>
      <c r="VXQ254" s="168"/>
      <c r="VXR254" s="165"/>
      <c r="VXS254" s="165"/>
      <c r="VXT254" s="165"/>
      <c r="VXU254" s="166"/>
      <c r="VXW254" s="164"/>
      <c r="VXX254" s="168"/>
      <c r="VXY254" s="168"/>
      <c r="VXZ254" s="165"/>
      <c r="VYA254" s="165"/>
      <c r="VYB254" s="165"/>
      <c r="VYC254" s="166"/>
      <c r="VYE254" s="164"/>
      <c r="VYF254" s="168"/>
      <c r="VYG254" s="168"/>
      <c r="VYH254" s="165"/>
      <c r="VYI254" s="165"/>
      <c r="VYJ254" s="165"/>
      <c r="VYK254" s="166"/>
      <c r="VYM254" s="164"/>
      <c r="VYN254" s="168"/>
      <c r="VYO254" s="168"/>
      <c r="VYP254" s="165"/>
      <c r="VYQ254" s="165"/>
      <c r="VYR254" s="165"/>
      <c r="VYS254" s="166"/>
      <c r="VYU254" s="164"/>
      <c r="VYV254" s="168"/>
      <c r="VYW254" s="168"/>
      <c r="VYX254" s="165"/>
      <c r="VYY254" s="165"/>
      <c r="VYZ254" s="165"/>
      <c r="VZA254" s="166"/>
      <c r="VZC254" s="164"/>
      <c r="VZD254" s="168"/>
      <c r="VZE254" s="168"/>
      <c r="VZF254" s="165"/>
      <c r="VZG254" s="165"/>
      <c r="VZH254" s="165"/>
      <c r="VZI254" s="166"/>
      <c r="VZK254" s="164"/>
      <c r="VZL254" s="168"/>
      <c r="VZM254" s="168"/>
      <c r="VZN254" s="165"/>
      <c r="VZO254" s="165"/>
      <c r="VZP254" s="165"/>
      <c r="VZQ254" s="166"/>
      <c r="VZS254" s="164"/>
      <c r="VZT254" s="168"/>
      <c r="VZU254" s="168"/>
      <c r="VZV254" s="165"/>
      <c r="VZW254" s="165"/>
      <c r="VZX254" s="165"/>
      <c r="VZY254" s="166"/>
      <c r="WAA254" s="164"/>
      <c r="WAB254" s="168"/>
      <c r="WAC254" s="168"/>
      <c r="WAD254" s="165"/>
      <c r="WAE254" s="165"/>
      <c r="WAF254" s="165"/>
      <c r="WAG254" s="166"/>
      <c r="WAI254" s="164"/>
      <c r="WAJ254" s="168"/>
      <c r="WAK254" s="168"/>
      <c r="WAL254" s="165"/>
      <c r="WAM254" s="165"/>
      <c r="WAN254" s="165"/>
      <c r="WAO254" s="166"/>
      <c r="WAQ254" s="164"/>
      <c r="WAR254" s="168"/>
      <c r="WAS254" s="168"/>
      <c r="WAT254" s="165"/>
      <c r="WAU254" s="165"/>
      <c r="WAV254" s="165"/>
      <c r="WAW254" s="166"/>
      <c r="WAY254" s="164"/>
      <c r="WAZ254" s="168"/>
      <c r="WBA254" s="168"/>
      <c r="WBB254" s="165"/>
      <c r="WBC254" s="165"/>
      <c r="WBD254" s="165"/>
      <c r="WBE254" s="166"/>
      <c r="WBG254" s="164"/>
      <c r="WBH254" s="168"/>
      <c r="WBI254" s="168"/>
      <c r="WBJ254" s="165"/>
      <c r="WBK254" s="165"/>
      <c r="WBL254" s="165"/>
      <c r="WBM254" s="166"/>
      <c r="WBO254" s="164"/>
      <c r="WBP254" s="168"/>
      <c r="WBQ254" s="168"/>
      <c r="WBR254" s="165"/>
      <c r="WBS254" s="165"/>
      <c r="WBT254" s="165"/>
      <c r="WBU254" s="166"/>
      <c r="WBW254" s="164"/>
      <c r="WBX254" s="168"/>
      <c r="WBY254" s="168"/>
      <c r="WBZ254" s="165"/>
      <c r="WCA254" s="165"/>
      <c r="WCB254" s="165"/>
      <c r="WCC254" s="166"/>
      <c r="WCE254" s="164"/>
      <c r="WCF254" s="168"/>
      <c r="WCG254" s="168"/>
      <c r="WCH254" s="165"/>
      <c r="WCI254" s="165"/>
      <c r="WCJ254" s="165"/>
      <c r="WCK254" s="166"/>
      <c r="WCM254" s="164"/>
      <c r="WCN254" s="168"/>
      <c r="WCO254" s="168"/>
      <c r="WCP254" s="165"/>
      <c r="WCQ254" s="165"/>
      <c r="WCR254" s="165"/>
      <c r="WCS254" s="166"/>
      <c r="WCU254" s="164"/>
      <c r="WCV254" s="168"/>
      <c r="WCW254" s="168"/>
      <c r="WCX254" s="165"/>
      <c r="WCY254" s="165"/>
      <c r="WCZ254" s="165"/>
      <c r="WDA254" s="166"/>
      <c r="WDC254" s="164"/>
      <c r="WDD254" s="168"/>
      <c r="WDE254" s="168"/>
      <c r="WDF254" s="165"/>
      <c r="WDG254" s="165"/>
      <c r="WDH254" s="165"/>
      <c r="WDI254" s="166"/>
      <c r="WDK254" s="164"/>
      <c r="WDL254" s="168"/>
      <c r="WDM254" s="168"/>
      <c r="WDN254" s="165"/>
      <c r="WDO254" s="165"/>
      <c r="WDP254" s="165"/>
      <c r="WDQ254" s="166"/>
      <c r="WDS254" s="164"/>
      <c r="WDT254" s="168"/>
      <c r="WDU254" s="168"/>
      <c r="WDV254" s="165"/>
      <c r="WDW254" s="165"/>
      <c r="WDX254" s="165"/>
      <c r="WDY254" s="166"/>
      <c r="WEA254" s="164"/>
      <c r="WEB254" s="168"/>
      <c r="WEC254" s="168"/>
      <c r="WED254" s="165"/>
      <c r="WEE254" s="165"/>
      <c r="WEF254" s="165"/>
      <c r="WEG254" s="166"/>
      <c r="WEI254" s="164"/>
      <c r="WEJ254" s="168"/>
      <c r="WEK254" s="168"/>
      <c r="WEL254" s="165"/>
      <c r="WEM254" s="165"/>
      <c r="WEN254" s="165"/>
      <c r="WEO254" s="166"/>
      <c r="WEQ254" s="164"/>
      <c r="WER254" s="168"/>
      <c r="WES254" s="168"/>
      <c r="WET254" s="165"/>
      <c r="WEU254" s="165"/>
      <c r="WEV254" s="165"/>
      <c r="WEW254" s="166"/>
      <c r="WEY254" s="164"/>
      <c r="WEZ254" s="168"/>
      <c r="WFA254" s="168"/>
      <c r="WFB254" s="165"/>
      <c r="WFC254" s="165"/>
      <c r="WFD254" s="165"/>
      <c r="WFE254" s="166"/>
      <c r="WFG254" s="164"/>
      <c r="WFH254" s="168"/>
      <c r="WFI254" s="168"/>
      <c r="WFJ254" s="165"/>
      <c r="WFK254" s="165"/>
      <c r="WFL254" s="165"/>
      <c r="WFM254" s="166"/>
      <c r="WFO254" s="164"/>
      <c r="WFP254" s="168"/>
      <c r="WFQ254" s="168"/>
      <c r="WFR254" s="165"/>
      <c r="WFS254" s="165"/>
      <c r="WFT254" s="165"/>
      <c r="WFU254" s="166"/>
      <c r="WFW254" s="164"/>
      <c r="WFX254" s="168"/>
      <c r="WFY254" s="168"/>
      <c r="WFZ254" s="165"/>
      <c r="WGA254" s="165"/>
      <c r="WGB254" s="165"/>
      <c r="WGC254" s="166"/>
      <c r="WGE254" s="164"/>
      <c r="WGF254" s="168"/>
      <c r="WGG254" s="168"/>
      <c r="WGH254" s="165"/>
      <c r="WGI254" s="165"/>
      <c r="WGJ254" s="165"/>
      <c r="WGK254" s="166"/>
      <c r="WGM254" s="164"/>
      <c r="WGN254" s="168"/>
      <c r="WGO254" s="168"/>
      <c r="WGP254" s="165"/>
      <c r="WGQ254" s="165"/>
      <c r="WGR254" s="165"/>
      <c r="WGS254" s="166"/>
      <c r="WGU254" s="164"/>
      <c r="WGV254" s="168"/>
      <c r="WGW254" s="168"/>
      <c r="WGX254" s="165"/>
      <c r="WGY254" s="165"/>
      <c r="WGZ254" s="165"/>
      <c r="WHA254" s="166"/>
      <c r="WHC254" s="164"/>
      <c r="WHD254" s="168"/>
      <c r="WHE254" s="168"/>
      <c r="WHF254" s="165"/>
      <c r="WHG254" s="165"/>
      <c r="WHH254" s="165"/>
      <c r="WHI254" s="166"/>
      <c r="WHK254" s="164"/>
      <c r="WHL254" s="168"/>
      <c r="WHM254" s="168"/>
      <c r="WHN254" s="165"/>
      <c r="WHO254" s="165"/>
      <c r="WHP254" s="165"/>
      <c r="WHQ254" s="166"/>
      <c r="WHS254" s="164"/>
      <c r="WHT254" s="168"/>
      <c r="WHU254" s="168"/>
      <c r="WHV254" s="165"/>
      <c r="WHW254" s="165"/>
      <c r="WHX254" s="165"/>
      <c r="WHY254" s="166"/>
      <c r="WIA254" s="164"/>
      <c r="WIB254" s="168"/>
      <c r="WIC254" s="168"/>
      <c r="WID254" s="165"/>
      <c r="WIE254" s="165"/>
      <c r="WIF254" s="165"/>
      <c r="WIG254" s="166"/>
      <c r="WII254" s="164"/>
      <c r="WIJ254" s="168"/>
      <c r="WIK254" s="168"/>
      <c r="WIL254" s="165"/>
      <c r="WIM254" s="165"/>
      <c r="WIN254" s="165"/>
      <c r="WIO254" s="166"/>
      <c r="WIQ254" s="164"/>
      <c r="WIR254" s="168"/>
      <c r="WIS254" s="168"/>
      <c r="WIT254" s="165"/>
      <c r="WIU254" s="165"/>
      <c r="WIV254" s="165"/>
      <c r="WIW254" s="166"/>
      <c r="WIY254" s="164"/>
      <c r="WIZ254" s="168"/>
      <c r="WJA254" s="168"/>
      <c r="WJB254" s="165"/>
      <c r="WJC254" s="165"/>
      <c r="WJD254" s="165"/>
      <c r="WJE254" s="166"/>
      <c r="WJG254" s="164"/>
      <c r="WJH254" s="168"/>
      <c r="WJI254" s="168"/>
      <c r="WJJ254" s="165"/>
      <c r="WJK254" s="165"/>
      <c r="WJL254" s="165"/>
      <c r="WJM254" s="166"/>
      <c r="WJO254" s="164"/>
      <c r="WJP254" s="168"/>
      <c r="WJQ254" s="168"/>
      <c r="WJR254" s="165"/>
      <c r="WJS254" s="165"/>
      <c r="WJT254" s="165"/>
      <c r="WJU254" s="166"/>
      <c r="WJW254" s="164"/>
      <c r="WJX254" s="168"/>
      <c r="WJY254" s="168"/>
      <c r="WJZ254" s="165"/>
      <c r="WKA254" s="165"/>
      <c r="WKB254" s="165"/>
      <c r="WKC254" s="166"/>
      <c r="WKE254" s="164"/>
      <c r="WKF254" s="168"/>
      <c r="WKG254" s="168"/>
      <c r="WKH254" s="165"/>
      <c r="WKI254" s="165"/>
      <c r="WKJ254" s="165"/>
      <c r="WKK254" s="166"/>
      <c r="WKM254" s="164"/>
      <c r="WKN254" s="168"/>
      <c r="WKO254" s="168"/>
      <c r="WKP254" s="165"/>
      <c r="WKQ254" s="165"/>
      <c r="WKR254" s="165"/>
      <c r="WKS254" s="166"/>
      <c r="WKU254" s="164"/>
      <c r="WKV254" s="168"/>
      <c r="WKW254" s="168"/>
      <c r="WKX254" s="165"/>
      <c r="WKY254" s="165"/>
      <c r="WKZ254" s="165"/>
      <c r="WLA254" s="166"/>
      <c r="WLC254" s="164"/>
      <c r="WLD254" s="168"/>
      <c r="WLE254" s="168"/>
      <c r="WLF254" s="165"/>
      <c r="WLG254" s="165"/>
      <c r="WLH254" s="165"/>
      <c r="WLI254" s="166"/>
      <c r="WLK254" s="164"/>
      <c r="WLL254" s="168"/>
      <c r="WLM254" s="168"/>
      <c r="WLN254" s="165"/>
      <c r="WLO254" s="165"/>
      <c r="WLP254" s="165"/>
      <c r="WLQ254" s="166"/>
      <c r="WLS254" s="164"/>
      <c r="WLT254" s="168"/>
      <c r="WLU254" s="168"/>
      <c r="WLV254" s="165"/>
      <c r="WLW254" s="165"/>
      <c r="WLX254" s="165"/>
      <c r="WLY254" s="166"/>
      <c r="WMA254" s="164"/>
      <c r="WMB254" s="168"/>
      <c r="WMC254" s="168"/>
      <c r="WMD254" s="165"/>
      <c r="WME254" s="165"/>
      <c r="WMF254" s="165"/>
      <c r="WMG254" s="166"/>
      <c r="WMI254" s="164"/>
      <c r="WMJ254" s="168"/>
      <c r="WMK254" s="168"/>
      <c r="WML254" s="165"/>
      <c r="WMM254" s="165"/>
      <c r="WMN254" s="165"/>
      <c r="WMO254" s="166"/>
      <c r="WMQ254" s="164"/>
      <c r="WMR254" s="168"/>
      <c r="WMS254" s="168"/>
      <c r="WMT254" s="165"/>
      <c r="WMU254" s="165"/>
      <c r="WMV254" s="165"/>
      <c r="WMW254" s="166"/>
      <c r="WMY254" s="164"/>
      <c r="WMZ254" s="168"/>
      <c r="WNA254" s="168"/>
      <c r="WNB254" s="165"/>
      <c r="WNC254" s="165"/>
      <c r="WND254" s="165"/>
      <c r="WNE254" s="166"/>
      <c r="WNG254" s="164"/>
      <c r="WNH254" s="168"/>
      <c r="WNI254" s="168"/>
      <c r="WNJ254" s="165"/>
      <c r="WNK254" s="165"/>
      <c r="WNL254" s="165"/>
      <c r="WNM254" s="166"/>
      <c r="WNO254" s="164"/>
      <c r="WNP254" s="168"/>
      <c r="WNQ254" s="168"/>
      <c r="WNR254" s="165"/>
      <c r="WNS254" s="165"/>
      <c r="WNT254" s="165"/>
      <c r="WNU254" s="166"/>
      <c r="WNW254" s="164"/>
      <c r="WNX254" s="168"/>
      <c r="WNY254" s="168"/>
      <c r="WNZ254" s="165"/>
      <c r="WOA254" s="165"/>
      <c r="WOB254" s="165"/>
      <c r="WOC254" s="166"/>
      <c r="WOE254" s="164"/>
      <c r="WOF254" s="168"/>
      <c r="WOG254" s="168"/>
      <c r="WOH254" s="165"/>
      <c r="WOI254" s="165"/>
      <c r="WOJ254" s="165"/>
      <c r="WOK254" s="166"/>
      <c r="WOM254" s="164"/>
      <c r="WON254" s="168"/>
      <c r="WOO254" s="168"/>
      <c r="WOP254" s="165"/>
      <c r="WOQ254" s="165"/>
      <c r="WOR254" s="165"/>
      <c r="WOS254" s="166"/>
      <c r="WOU254" s="164"/>
      <c r="WOV254" s="168"/>
      <c r="WOW254" s="168"/>
      <c r="WOX254" s="165"/>
      <c r="WOY254" s="165"/>
      <c r="WOZ254" s="165"/>
      <c r="WPA254" s="166"/>
      <c r="WPC254" s="164"/>
      <c r="WPD254" s="168"/>
      <c r="WPE254" s="168"/>
      <c r="WPF254" s="165"/>
      <c r="WPG254" s="165"/>
      <c r="WPH254" s="165"/>
      <c r="WPI254" s="166"/>
      <c r="WPK254" s="164"/>
      <c r="WPL254" s="168"/>
      <c r="WPM254" s="168"/>
      <c r="WPN254" s="165"/>
      <c r="WPO254" s="165"/>
      <c r="WPP254" s="165"/>
      <c r="WPQ254" s="166"/>
      <c r="WPS254" s="164"/>
      <c r="WPT254" s="168"/>
      <c r="WPU254" s="168"/>
      <c r="WPV254" s="165"/>
      <c r="WPW254" s="165"/>
      <c r="WPX254" s="165"/>
      <c r="WPY254" s="166"/>
      <c r="WQA254" s="164"/>
      <c r="WQB254" s="168"/>
      <c r="WQC254" s="168"/>
      <c r="WQD254" s="165"/>
      <c r="WQE254" s="165"/>
      <c r="WQF254" s="165"/>
      <c r="WQG254" s="166"/>
      <c r="WQI254" s="164"/>
      <c r="WQJ254" s="168"/>
      <c r="WQK254" s="168"/>
      <c r="WQL254" s="165"/>
      <c r="WQM254" s="165"/>
      <c r="WQN254" s="165"/>
      <c r="WQO254" s="166"/>
      <c r="WQQ254" s="164"/>
      <c r="WQR254" s="168"/>
      <c r="WQS254" s="168"/>
      <c r="WQT254" s="165"/>
      <c r="WQU254" s="165"/>
      <c r="WQV254" s="165"/>
      <c r="WQW254" s="166"/>
      <c r="WQY254" s="164"/>
      <c r="WQZ254" s="168"/>
      <c r="WRA254" s="168"/>
      <c r="WRB254" s="165"/>
      <c r="WRC254" s="165"/>
      <c r="WRD254" s="165"/>
      <c r="WRE254" s="166"/>
      <c r="WRG254" s="164"/>
      <c r="WRH254" s="168"/>
      <c r="WRI254" s="168"/>
      <c r="WRJ254" s="165"/>
      <c r="WRK254" s="165"/>
      <c r="WRL254" s="165"/>
      <c r="WRM254" s="166"/>
      <c r="WRO254" s="164"/>
      <c r="WRP254" s="168"/>
      <c r="WRQ254" s="168"/>
      <c r="WRR254" s="165"/>
      <c r="WRS254" s="165"/>
      <c r="WRT254" s="165"/>
      <c r="WRU254" s="166"/>
      <c r="WRW254" s="164"/>
      <c r="WRX254" s="168"/>
      <c r="WRY254" s="168"/>
      <c r="WRZ254" s="165"/>
      <c r="WSA254" s="165"/>
      <c r="WSB254" s="165"/>
      <c r="WSC254" s="166"/>
      <c r="WSE254" s="164"/>
      <c r="WSF254" s="168"/>
      <c r="WSG254" s="168"/>
      <c r="WSH254" s="165"/>
      <c r="WSI254" s="165"/>
      <c r="WSJ254" s="165"/>
      <c r="WSK254" s="166"/>
      <c r="WSM254" s="164"/>
      <c r="WSN254" s="168"/>
      <c r="WSO254" s="168"/>
      <c r="WSP254" s="165"/>
      <c r="WSQ254" s="165"/>
      <c r="WSR254" s="165"/>
      <c r="WSS254" s="166"/>
      <c r="WSU254" s="164"/>
      <c r="WSV254" s="168"/>
      <c r="WSW254" s="168"/>
      <c r="WSX254" s="165"/>
      <c r="WSY254" s="165"/>
      <c r="WSZ254" s="165"/>
      <c r="WTA254" s="166"/>
      <c r="WTC254" s="164"/>
      <c r="WTD254" s="168"/>
      <c r="WTE254" s="168"/>
      <c r="WTF254" s="165"/>
      <c r="WTG254" s="165"/>
      <c r="WTH254" s="165"/>
      <c r="WTI254" s="166"/>
      <c r="WTK254" s="164"/>
      <c r="WTL254" s="168"/>
      <c r="WTM254" s="168"/>
      <c r="WTN254" s="165"/>
      <c r="WTO254" s="165"/>
      <c r="WTP254" s="165"/>
      <c r="WTQ254" s="166"/>
      <c r="WTS254" s="164"/>
      <c r="WTT254" s="168"/>
      <c r="WTU254" s="168"/>
      <c r="WTV254" s="165"/>
      <c r="WTW254" s="165"/>
      <c r="WTX254" s="165"/>
      <c r="WTY254" s="166"/>
      <c r="WUA254" s="164"/>
      <c r="WUB254" s="168"/>
      <c r="WUC254" s="168"/>
      <c r="WUD254" s="165"/>
      <c r="WUE254" s="165"/>
      <c r="WUF254" s="165"/>
      <c r="WUG254" s="166"/>
      <c r="WUI254" s="164"/>
      <c r="WUJ254" s="168"/>
      <c r="WUK254" s="168"/>
      <c r="WUL254" s="165"/>
      <c r="WUM254" s="165"/>
      <c r="WUN254" s="165"/>
      <c r="WUO254" s="166"/>
      <c r="WUQ254" s="164"/>
      <c r="WUR254" s="168"/>
      <c r="WUS254" s="168"/>
      <c r="WUT254" s="165"/>
      <c r="WUU254" s="165"/>
      <c r="WUV254" s="165"/>
      <c r="WUW254" s="166"/>
      <c r="WUY254" s="164"/>
      <c r="WUZ254" s="168"/>
      <c r="WVA254" s="168"/>
      <c r="WVB254" s="165"/>
      <c r="WVC254" s="165"/>
      <c r="WVD254" s="165"/>
      <c r="WVE254" s="166"/>
      <c r="WVG254" s="164"/>
      <c r="WVH254" s="168"/>
      <c r="WVI254" s="168"/>
      <c r="WVJ254" s="165"/>
      <c r="WVK254" s="165"/>
      <c r="WVL254" s="165"/>
      <c r="WVM254" s="166"/>
      <c r="WVO254" s="164"/>
      <c r="WVP254" s="168"/>
      <c r="WVQ254" s="168"/>
      <c r="WVR254" s="165"/>
      <c r="WVS254" s="165"/>
      <c r="WVT254" s="165"/>
      <c r="WVU254" s="166"/>
      <c r="WVW254" s="164"/>
      <c r="WVX254" s="168"/>
      <c r="WVY254" s="168"/>
      <c r="WVZ254" s="165"/>
      <c r="WWA254" s="165"/>
      <c r="WWB254" s="165"/>
      <c r="WWC254" s="166"/>
      <c r="WWE254" s="164"/>
      <c r="WWF254" s="168"/>
      <c r="WWG254" s="168"/>
      <c r="WWH254" s="165"/>
      <c r="WWI254" s="165"/>
      <c r="WWJ254" s="165"/>
      <c r="WWK254" s="166"/>
      <c r="WWM254" s="164"/>
      <c r="WWN254" s="168"/>
      <c r="WWO254" s="168"/>
      <c r="WWP254" s="165"/>
      <c r="WWQ254" s="165"/>
      <c r="WWR254" s="165"/>
      <c r="WWS254" s="166"/>
      <c r="WWU254" s="164"/>
      <c r="WWV254" s="168"/>
      <c r="WWW254" s="168"/>
      <c r="WWX254" s="165"/>
      <c r="WWY254" s="165"/>
      <c r="WWZ254" s="165"/>
      <c r="WXA254" s="166"/>
      <c r="WXC254" s="164"/>
      <c r="WXD254" s="168"/>
      <c r="WXE254" s="168"/>
      <c r="WXF254" s="165"/>
      <c r="WXG254" s="165"/>
      <c r="WXH254" s="165"/>
      <c r="WXI254" s="166"/>
      <c r="WXK254" s="164"/>
      <c r="WXL254" s="168"/>
      <c r="WXM254" s="168"/>
      <c r="WXN254" s="165"/>
      <c r="WXO254" s="165"/>
      <c r="WXP254" s="165"/>
      <c r="WXQ254" s="166"/>
      <c r="WXS254" s="164"/>
      <c r="WXT254" s="168"/>
      <c r="WXU254" s="168"/>
      <c r="WXV254" s="165"/>
      <c r="WXW254" s="165"/>
      <c r="WXX254" s="165"/>
      <c r="WXY254" s="166"/>
      <c r="WYA254" s="164"/>
      <c r="WYB254" s="168"/>
      <c r="WYC254" s="168"/>
      <c r="WYD254" s="165"/>
      <c r="WYE254" s="165"/>
      <c r="WYF254" s="165"/>
      <c r="WYG254" s="166"/>
      <c r="WYI254" s="164"/>
      <c r="WYJ254" s="168"/>
      <c r="WYK254" s="168"/>
      <c r="WYL254" s="165"/>
      <c r="WYM254" s="165"/>
      <c r="WYN254" s="165"/>
      <c r="WYO254" s="166"/>
      <c r="WYQ254" s="164"/>
      <c r="WYR254" s="168"/>
      <c r="WYS254" s="168"/>
      <c r="WYT254" s="165"/>
      <c r="WYU254" s="165"/>
      <c r="WYV254" s="165"/>
      <c r="WYW254" s="166"/>
      <c r="WYY254" s="164"/>
      <c r="WYZ254" s="168"/>
      <c r="WZA254" s="168"/>
      <c r="WZB254" s="165"/>
      <c r="WZC254" s="165"/>
      <c r="WZD254" s="165"/>
      <c r="WZE254" s="166"/>
      <c r="WZG254" s="164"/>
      <c r="WZH254" s="168"/>
      <c r="WZI254" s="168"/>
      <c r="WZJ254" s="165"/>
      <c r="WZK254" s="165"/>
      <c r="WZL254" s="165"/>
      <c r="WZM254" s="166"/>
      <c r="WZO254" s="164"/>
      <c r="WZP254" s="168"/>
      <c r="WZQ254" s="168"/>
      <c r="WZR254" s="165"/>
      <c r="WZS254" s="165"/>
      <c r="WZT254" s="165"/>
      <c r="WZU254" s="166"/>
      <c r="WZW254" s="164"/>
      <c r="WZX254" s="168"/>
      <c r="WZY254" s="168"/>
      <c r="WZZ254" s="165"/>
      <c r="XAA254" s="165"/>
      <c r="XAB254" s="165"/>
      <c r="XAC254" s="166"/>
      <c r="XAE254" s="164"/>
      <c r="XAF254" s="168"/>
      <c r="XAG254" s="168"/>
      <c r="XAH254" s="165"/>
      <c r="XAI254" s="165"/>
      <c r="XAJ254" s="165"/>
      <c r="XAK254" s="166"/>
      <c r="XAM254" s="164"/>
      <c r="XAN254" s="168"/>
      <c r="XAO254" s="168"/>
      <c r="XAP254" s="165"/>
      <c r="XAQ254" s="165"/>
      <c r="XAR254" s="165"/>
      <c r="XAS254" s="166"/>
      <c r="XAU254" s="164"/>
      <c r="XAV254" s="168"/>
      <c r="XAW254" s="168"/>
      <c r="XAX254" s="165"/>
      <c r="XAY254" s="165"/>
      <c r="XAZ254" s="165"/>
      <c r="XBA254" s="166"/>
      <c r="XBC254" s="164"/>
      <c r="XBD254" s="168"/>
      <c r="XBE254" s="168"/>
      <c r="XBF254" s="165"/>
      <c r="XBG254" s="165"/>
      <c r="XBH254" s="165"/>
      <c r="XBI254" s="166"/>
      <c r="XBK254" s="164"/>
      <c r="XBL254" s="168"/>
      <c r="XBM254" s="168"/>
      <c r="XBN254" s="165"/>
      <c r="XBO254" s="165"/>
      <c r="XBP254" s="165"/>
      <c r="XBQ254" s="166"/>
      <c r="XBS254" s="164"/>
      <c r="XBT254" s="168"/>
      <c r="XBU254" s="168"/>
      <c r="XBV254" s="165"/>
      <c r="XBW254" s="165"/>
      <c r="XBX254" s="165"/>
      <c r="XBY254" s="166"/>
      <c r="XCA254" s="164"/>
      <c r="XCB254" s="168"/>
      <c r="XCC254" s="168"/>
      <c r="XCD254" s="165"/>
      <c r="XCE254" s="165"/>
      <c r="XCF254" s="165"/>
      <c r="XCG254" s="166"/>
      <c r="XCI254" s="164"/>
      <c r="XCJ254" s="168"/>
      <c r="XCK254" s="168"/>
      <c r="XCL254" s="165"/>
      <c r="XCM254" s="165"/>
      <c r="XCN254" s="165"/>
      <c r="XCO254" s="166"/>
      <c r="XCQ254" s="164"/>
      <c r="XCR254" s="168"/>
      <c r="XCS254" s="168"/>
      <c r="XCT254" s="165"/>
      <c r="XCU254" s="165"/>
      <c r="XCV254" s="165"/>
      <c r="XCW254" s="166"/>
      <c r="XCY254" s="164"/>
      <c r="XCZ254" s="168"/>
      <c r="XDA254" s="168"/>
      <c r="XDB254" s="165"/>
      <c r="XDC254" s="165"/>
      <c r="XDD254" s="165"/>
      <c r="XDE254" s="166"/>
      <c r="XDG254" s="164"/>
      <c r="XDH254" s="168"/>
      <c r="XDI254" s="168"/>
      <c r="XDJ254" s="165"/>
      <c r="XDK254" s="165"/>
      <c r="XDL254" s="165"/>
      <c r="XDM254" s="166"/>
      <c r="XDO254" s="164"/>
      <c r="XDP254" s="168"/>
      <c r="XDQ254" s="168"/>
      <c r="XDR254" s="165"/>
      <c r="XDS254" s="165"/>
      <c r="XDT254" s="165"/>
      <c r="XDU254" s="166"/>
      <c r="XDW254" s="164"/>
      <c r="XDX254" s="168"/>
      <c r="XDY254" s="168"/>
      <c r="XDZ254" s="165"/>
      <c r="XEA254" s="165"/>
      <c r="XEB254" s="165"/>
      <c r="XEC254" s="166"/>
      <c r="XEE254" s="164"/>
      <c r="XEF254" s="168"/>
      <c r="XEG254" s="168"/>
      <c r="XEH254" s="165"/>
      <c r="XEI254" s="165"/>
      <c r="XEJ254" s="165"/>
      <c r="XEK254" s="166"/>
      <c r="XEM254" s="164"/>
      <c r="XEN254" s="168"/>
      <c r="XEO254" s="168"/>
      <c r="XEP254" s="165"/>
      <c r="XEQ254" s="165"/>
      <c r="XER254" s="165"/>
      <c r="XES254" s="166"/>
      <c r="XEU254" s="164"/>
      <c r="XEV254" s="168"/>
      <c r="XEW254" s="168"/>
      <c r="XEX254" s="165"/>
      <c r="XEY254" s="165"/>
      <c r="XEZ254" s="165"/>
      <c r="XFA254" s="166"/>
      <c r="XFC254" s="164"/>
      <c r="XFD254" s="168"/>
    </row>
    <row r="255" spans="1:16384" ht="45" customHeight="1">
      <c r="A255" s="151">
        <f t="shared" si="49"/>
        <v>245</v>
      </c>
      <c r="B255" s="617"/>
      <c r="C255" s="621" t="s">
        <v>210</v>
      </c>
      <c r="D255" s="622"/>
      <c r="E255" s="615" t="s">
        <v>766</v>
      </c>
      <c r="F255" s="616"/>
      <c r="G255" s="209"/>
      <c r="H255" s="209"/>
      <c r="I255" s="210"/>
      <c r="J255" s="210"/>
      <c r="K255" s="207"/>
      <c r="L255" s="204"/>
      <c r="M255" s="162"/>
      <c r="N255" s="162"/>
      <c r="O255" s="162"/>
      <c r="W255" s="145"/>
      <c r="X255" s="145"/>
      <c r="Y255" s="145"/>
    </row>
    <row r="256" spans="1:16384" ht="44.25" customHeight="1">
      <c r="A256" s="151">
        <f t="shared" si="49"/>
        <v>246</v>
      </c>
      <c r="B256" s="617"/>
      <c r="C256" s="623"/>
      <c r="D256" s="624"/>
      <c r="E256" s="615" t="s">
        <v>767</v>
      </c>
      <c r="F256" s="616"/>
      <c r="G256" s="209"/>
      <c r="H256" s="209"/>
      <c r="I256" s="210"/>
      <c r="J256" s="210"/>
      <c r="K256" s="207"/>
      <c r="L256" s="211"/>
      <c r="M256" s="147"/>
      <c r="N256" s="147"/>
      <c r="W256" s="145"/>
      <c r="X256" s="145"/>
      <c r="Y256" s="145"/>
    </row>
    <row r="257" spans="1:11" ht="36" customHeight="1">
      <c r="A257" s="151">
        <f t="shared" si="49"/>
        <v>247</v>
      </c>
      <c r="B257" s="619"/>
      <c r="C257" s="625"/>
      <c r="D257" s="626"/>
      <c r="E257" s="615" t="s">
        <v>768</v>
      </c>
      <c r="F257" s="616"/>
      <c r="G257" s="209"/>
      <c r="H257" s="209"/>
      <c r="I257" s="210"/>
      <c r="J257" s="210"/>
      <c r="K257" s="207"/>
    </row>
    <row r="258" spans="1:11" ht="33.75" customHeight="1">
      <c r="A258" s="151">
        <f t="shared" si="49"/>
        <v>248</v>
      </c>
      <c r="B258" s="619"/>
      <c r="C258" s="625"/>
      <c r="D258" s="626"/>
      <c r="E258" s="615" t="s">
        <v>769</v>
      </c>
      <c r="F258" s="616"/>
      <c r="G258" s="209"/>
      <c r="H258" s="209"/>
      <c r="I258" s="210"/>
      <c r="J258" s="210"/>
      <c r="K258" s="207"/>
    </row>
    <row r="259" spans="1:11" ht="45" customHeight="1">
      <c r="A259" s="151">
        <f t="shared" si="49"/>
        <v>249</v>
      </c>
      <c r="B259" s="620"/>
      <c r="C259" s="627"/>
      <c r="D259" s="628"/>
      <c r="E259" s="615" t="s">
        <v>786</v>
      </c>
      <c r="F259" s="616"/>
      <c r="G259" s="212"/>
      <c r="H259" s="212"/>
      <c r="I259" s="213"/>
      <c r="J259" s="213"/>
      <c r="K259" s="213"/>
    </row>
  </sheetData>
  <mergeCells count="2332">
    <mergeCell ref="E251:F251"/>
    <mergeCell ref="B207:F207"/>
    <mergeCell ref="H8:H9"/>
    <mergeCell ref="E256:F256"/>
    <mergeCell ref="E248:F248"/>
    <mergeCell ref="E253:F253"/>
    <mergeCell ref="E254:F254"/>
    <mergeCell ref="C248:D252"/>
    <mergeCell ref="C253:D254"/>
    <mergeCell ref="D213:F213"/>
    <mergeCell ref="D214:F214"/>
    <mergeCell ref="D215:F215"/>
    <mergeCell ref="D216:F216"/>
    <mergeCell ref="D217:F217"/>
    <mergeCell ref="D218:F218"/>
    <mergeCell ref="D220:F220"/>
    <mergeCell ref="D221:F221"/>
    <mergeCell ref="D224:F224"/>
    <mergeCell ref="D226:F226"/>
    <mergeCell ref="D227:F227"/>
    <mergeCell ref="D228:F228"/>
    <mergeCell ref="D229:F229"/>
    <mergeCell ref="D231:F231"/>
    <mergeCell ref="D233:F233"/>
    <mergeCell ref="D234:F234"/>
    <mergeCell ref="D235:F235"/>
    <mergeCell ref="E255:F255"/>
    <mergeCell ref="E252:F252"/>
    <mergeCell ref="C205:F205"/>
    <mergeCell ref="B206:F206"/>
    <mergeCell ref="B208:B246"/>
    <mergeCell ref="C246:F246"/>
    <mergeCell ref="C208:F208"/>
    <mergeCell ref="C225:F225"/>
    <mergeCell ref="C230:F230"/>
    <mergeCell ref="C241:F241"/>
    <mergeCell ref="C238:F238"/>
    <mergeCell ref="C209:C224"/>
    <mergeCell ref="C226:C229"/>
    <mergeCell ref="C231:C237"/>
    <mergeCell ref="C239:C240"/>
    <mergeCell ref="C244:C245"/>
    <mergeCell ref="D209:F209"/>
    <mergeCell ref="D210:F210"/>
    <mergeCell ref="D211:F211"/>
    <mergeCell ref="D212:F212"/>
    <mergeCell ref="D236:F236"/>
    <mergeCell ref="D237:F237"/>
    <mergeCell ref="D239:F239"/>
    <mergeCell ref="D240:F240"/>
    <mergeCell ref="D244:F244"/>
    <mergeCell ref="D245:F245"/>
    <mergeCell ref="D232:F232"/>
    <mergeCell ref="D222:F222"/>
    <mergeCell ref="D223:F223"/>
    <mergeCell ref="D242:F242"/>
    <mergeCell ref="D243:F243"/>
    <mergeCell ref="D187:F187"/>
    <mergeCell ref="D188:F188"/>
    <mergeCell ref="D189:F189"/>
    <mergeCell ref="D190:F190"/>
    <mergeCell ref="C196:F196"/>
    <mergeCell ref="C192:C195"/>
    <mergeCell ref="C197:C204"/>
    <mergeCell ref="D192:F192"/>
    <mergeCell ref="D193:F193"/>
    <mergeCell ref="D194:F194"/>
    <mergeCell ref="D195:F195"/>
    <mergeCell ref="D197:F197"/>
    <mergeCell ref="D198:F198"/>
    <mergeCell ref="D199:F199"/>
    <mergeCell ref="D200:F200"/>
    <mergeCell ref="D202:F202"/>
    <mergeCell ref="D204:F204"/>
    <mergeCell ref="D203:F203"/>
    <mergeCell ref="C191:F191"/>
    <mergeCell ref="C180:C190"/>
    <mergeCell ref="D180:F180"/>
    <mergeCell ref="D181:F181"/>
    <mergeCell ref="D182:F182"/>
    <mergeCell ref="D183:F183"/>
    <mergeCell ref="D184:F184"/>
    <mergeCell ref="D185:F185"/>
    <mergeCell ref="D186:F186"/>
    <mergeCell ref="C164:C168"/>
    <mergeCell ref="C170:C172"/>
    <mergeCell ref="C163:F163"/>
    <mergeCell ref="C169:F169"/>
    <mergeCell ref="C173:F173"/>
    <mergeCell ref="C174:F174"/>
    <mergeCell ref="D164:F164"/>
    <mergeCell ref="D165:F165"/>
    <mergeCell ref="D166:F166"/>
    <mergeCell ref="D167:F167"/>
    <mergeCell ref="D168:F168"/>
    <mergeCell ref="D170:F170"/>
    <mergeCell ref="D171:F171"/>
    <mergeCell ref="D172:F172"/>
    <mergeCell ref="C179:F179"/>
    <mergeCell ref="C175:C178"/>
    <mergeCell ref="D175:F175"/>
    <mergeCell ref="D176:F176"/>
    <mergeCell ref="D177:F177"/>
    <mergeCell ref="D178:F178"/>
    <mergeCell ref="C140:F140"/>
    <mergeCell ref="D141:F141"/>
    <mergeCell ref="D142:F142"/>
    <mergeCell ref="D143:F143"/>
    <mergeCell ref="C141:C143"/>
    <mergeCell ref="C144:F144"/>
    <mergeCell ref="C12:C14"/>
    <mergeCell ref="C11:F11"/>
    <mergeCell ref="D12:F12"/>
    <mergeCell ref="D13:F13"/>
    <mergeCell ref="D14:F14"/>
    <mergeCell ref="B146:B205"/>
    <mergeCell ref="C146:F146"/>
    <mergeCell ref="C159:F159"/>
    <mergeCell ref="C147:C158"/>
    <mergeCell ref="C160:C162"/>
    <mergeCell ref="D147:F147"/>
    <mergeCell ref="D148:F148"/>
    <mergeCell ref="D149:F149"/>
    <mergeCell ref="D150:F150"/>
    <mergeCell ref="D151:F151"/>
    <mergeCell ref="D152:F152"/>
    <mergeCell ref="D153:F153"/>
    <mergeCell ref="D154:F154"/>
    <mergeCell ref="D155:F155"/>
    <mergeCell ref="D157:F157"/>
    <mergeCell ref="D158:F158"/>
    <mergeCell ref="D160:F160"/>
    <mergeCell ref="C113:F113"/>
    <mergeCell ref="C118:F118"/>
    <mergeCell ref="D161:F161"/>
    <mergeCell ref="D162:F162"/>
    <mergeCell ref="D117:F117"/>
    <mergeCell ref="D119:F119"/>
    <mergeCell ref="D120:F120"/>
    <mergeCell ref="D121:F121"/>
    <mergeCell ref="E131:F131"/>
    <mergeCell ref="E129:F129"/>
    <mergeCell ref="E130:F130"/>
    <mergeCell ref="E127:F127"/>
    <mergeCell ref="E128:F128"/>
    <mergeCell ref="C79:C82"/>
    <mergeCell ref="C84:F84"/>
    <mergeCell ref="C85:C93"/>
    <mergeCell ref="D85:F85"/>
    <mergeCell ref="D87:E88"/>
    <mergeCell ref="D89:F89"/>
    <mergeCell ref="D90:E91"/>
    <mergeCell ref="D92:F92"/>
    <mergeCell ref="D93:F93"/>
    <mergeCell ref="C94:F94"/>
    <mergeCell ref="D95:F95"/>
    <mergeCell ref="D106:F106"/>
    <mergeCell ref="C95:C112"/>
    <mergeCell ref="D96:D105"/>
    <mergeCell ref="D107:D112"/>
    <mergeCell ref="D122:F122"/>
    <mergeCell ref="C124:C139"/>
    <mergeCell ref="D125:D131"/>
    <mergeCell ref="D133:D139"/>
    <mergeCell ref="D114:E115"/>
    <mergeCell ref="D116:F116"/>
    <mergeCell ref="D132:F132"/>
    <mergeCell ref="E133:F133"/>
    <mergeCell ref="A8:A9"/>
    <mergeCell ref="G8:G9"/>
    <mergeCell ref="K8:K9"/>
    <mergeCell ref="E22:F22"/>
    <mergeCell ref="E23:F23"/>
    <mergeCell ref="E25:F25"/>
    <mergeCell ref="E26:F26"/>
    <mergeCell ref="E17:F17"/>
    <mergeCell ref="I8:I9"/>
    <mergeCell ref="J8:J9"/>
    <mergeCell ref="E24:F24"/>
    <mergeCell ref="B8:F9"/>
    <mergeCell ref="B12:B144"/>
    <mergeCell ref="C15:F15"/>
    <mergeCell ref="C16:C37"/>
    <mergeCell ref="D16:F16"/>
    <mergeCell ref="D17:D29"/>
    <mergeCell ref="C38:F38"/>
    <mergeCell ref="D39:F39"/>
    <mergeCell ref="D52:F52"/>
    <mergeCell ref="E97:F97"/>
    <mergeCell ref="D53:D60"/>
    <mergeCell ref="C61:F61"/>
    <mergeCell ref="D62:F62"/>
    <mergeCell ref="D63:F63"/>
    <mergeCell ref="D64:F64"/>
    <mergeCell ref="D65:F65"/>
    <mergeCell ref="D67:F67"/>
    <mergeCell ref="E47:F47"/>
    <mergeCell ref="E55:F55"/>
    <mergeCell ref="D71:F71"/>
    <mergeCell ref="E53:F53"/>
    <mergeCell ref="F1:K6"/>
    <mergeCell ref="E45:F45"/>
    <mergeCell ref="E59:F59"/>
    <mergeCell ref="E46:F46"/>
    <mergeCell ref="E42:F42"/>
    <mergeCell ref="E51:F51"/>
    <mergeCell ref="E250:F250"/>
    <mergeCell ref="E125:F125"/>
    <mergeCell ref="E96:F96"/>
    <mergeCell ref="E98:E99"/>
    <mergeCell ref="E102:E103"/>
    <mergeCell ref="E104:F104"/>
    <mergeCell ref="E105:F105"/>
    <mergeCell ref="E100:E101"/>
    <mergeCell ref="D74:F74"/>
    <mergeCell ref="D75:F75"/>
    <mergeCell ref="D76:F76"/>
    <mergeCell ref="D77:F77"/>
    <mergeCell ref="C78:F78"/>
    <mergeCell ref="D79:F79"/>
    <mergeCell ref="D80:F80"/>
    <mergeCell ref="D82:F82"/>
    <mergeCell ref="C83:F83"/>
    <mergeCell ref="E111:F111"/>
    <mergeCell ref="E112:F112"/>
    <mergeCell ref="D86:F86"/>
    <mergeCell ref="D81:F81"/>
    <mergeCell ref="C74:C77"/>
    <mergeCell ref="E249:F249"/>
    <mergeCell ref="D219:F219"/>
    <mergeCell ref="D201:F201"/>
    <mergeCell ref="C119:C122"/>
    <mergeCell ref="BA73:BB73"/>
    <mergeCell ref="BI73:BJ73"/>
    <mergeCell ref="C39:C60"/>
    <mergeCell ref="D40:D51"/>
    <mergeCell ref="E28:F28"/>
    <mergeCell ref="E37:F37"/>
    <mergeCell ref="E40:F40"/>
    <mergeCell ref="E44:F44"/>
    <mergeCell ref="E58:F58"/>
    <mergeCell ref="E60:F60"/>
    <mergeCell ref="E41:F41"/>
    <mergeCell ref="M73:N73"/>
    <mergeCell ref="U73:V73"/>
    <mergeCell ref="AC73:AD73"/>
    <mergeCell ref="AK73:AL73"/>
    <mergeCell ref="AS73:AT73"/>
    <mergeCell ref="E36:F36"/>
    <mergeCell ref="E43:F43"/>
    <mergeCell ref="E56:F56"/>
    <mergeCell ref="D72:F72"/>
    <mergeCell ref="C62:C72"/>
    <mergeCell ref="C73:F73"/>
    <mergeCell ref="E48:F48"/>
    <mergeCell ref="D30:F30"/>
    <mergeCell ref="E32:E33"/>
    <mergeCell ref="D66:F66"/>
    <mergeCell ref="FQ73:FR73"/>
    <mergeCell ref="FY73:FZ73"/>
    <mergeCell ref="GG73:GH73"/>
    <mergeCell ref="GO73:GP73"/>
    <mergeCell ref="GW73:GX73"/>
    <mergeCell ref="EC73:ED73"/>
    <mergeCell ref="EK73:EL73"/>
    <mergeCell ref="ES73:ET73"/>
    <mergeCell ref="FA73:FB73"/>
    <mergeCell ref="FI73:FJ73"/>
    <mergeCell ref="HE73:HF73"/>
    <mergeCell ref="CO73:CP73"/>
    <mergeCell ref="CW73:CX73"/>
    <mergeCell ref="DE73:DF73"/>
    <mergeCell ref="DM73:DN73"/>
    <mergeCell ref="DU73:DV73"/>
    <mergeCell ref="BQ73:BR73"/>
    <mergeCell ref="BY73:BZ73"/>
    <mergeCell ref="CG73:CH73"/>
    <mergeCell ref="LU73:LV73"/>
    <mergeCell ref="MC73:MD73"/>
    <mergeCell ref="MK73:ML73"/>
    <mergeCell ref="MS73:MT73"/>
    <mergeCell ref="NA73:NB73"/>
    <mergeCell ref="KG73:KH73"/>
    <mergeCell ref="KO73:KP73"/>
    <mergeCell ref="KW73:KX73"/>
    <mergeCell ref="LE73:LF73"/>
    <mergeCell ref="LM73:LN73"/>
    <mergeCell ref="HM73:HN73"/>
    <mergeCell ref="HU73:HV73"/>
    <mergeCell ref="IC73:ID73"/>
    <mergeCell ref="IK73:IL73"/>
    <mergeCell ref="IS73:IT73"/>
    <mergeCell ref="JA73:JB73"/>
    <mergeCell ref="JI73:JJ73"/>
    <mergeCell ref="JQ73:JR73"/>
    <mergeCell ref="JY73:JZ73"/>
    <mergeCell ref="RY73:RZ73"/>
    <mergeCell ref="SG73:SH73"/>
    <mergeCell ref="SO73:SP73"/>
    <mergeCell ref="SW73:SX73"/>
    <mergeCell ref="TE73:TF73"/>
    <mergeCell ref="QK73:QL73"/>
    <mergeCell ref="QS73:QT73"/>
    <mergeCell ref="RA73:RB73"/>
    <mergeCell ref="RI73:RJ73"/>
    <mergeCell ref="RQ73:RR73"/>
    <mergeCell ref="NY73:NZ73"/>
    <mergeCell ref="OG73:OH73"/>
    <mergeCell ref="OO73:OP73"/>
    <mergeCell ref="OW73:OX73"/>
    <mergeCell ref="PE73:PF73"/>
    <mergeCell ref="PM73:PN73"/>
    <mergeCell ref="PU73:PV73"/>
    <mergeCell ref="QC73:QD73"/>
    <mergeCell ref="NI73:NJ73"/>
    <mergeCell ref="NQ73:NR73"/>
    <mergeCell ref="ABE73:ABF73"/>
    <mergeCell ref="ABM73:ABN73"/>
    <mergeCell ref="ABU73:ABV73"/>
    <mergeCell ref="ACC73:ACD73"/>
    <mergeCell ref="ACK73:ACL73"/>
    <mergeCell ref="ZQ73:ZR73"/>
    <mergeCell ref="ZY73:ZZ73"/>
    <mergeCell ref="AAG73:AAH73"/>
    <mergeCell ref="AAO73:AAP73"/>
    <mergeCell ref="AAW73:AAX73"/>
    <mergeCell ref="YC73:YD73"/>
    <mergeCell ref="YK73:YL73"/>
    <mergeCell ref="YS73:YT73"/>
    <mergeCell ref="ZA73:ZB73"/>
    <mergeCell ref="ZI73:ZJ73"/>
    <mergeCell ref="WO73:WP73"/>
    <mergeCell ref="WW73:WX73"/>
    <mergeCell ref="XE73:XF73"/>
    <mergeCell ref="XM73:XN73"/>
    <mergeCell ref="XU73:XV73"/>
    <mergeCell ref="VA73:VB73"/>
    <mergeCell ref="VI73:VJ73"/>
    <mergeCell ref="VQ73:VR73"/>
    <mergeCell ref="VY73:VZ73"/>
    <mergeCell ref="WG73:WH73"/>
    <mergeCell ref="TM73:TN73"/>
    <mergeCell ref="TU73:TV73"/>
    <mergeCell ref="UC73:UD73"/>
    <mergeCell ref="UK73:UL73"/>
    <mergeCell ref="US73:UT73"/>
    <mergeCell ref="AHI73:AHJ73"/>
    <mergeCell ref="AHQ73:AHR73"/>
    <mergeCell ref="AHY73:AHZ73"/>
    <mergeCell ref="AIG73:AIH73"/>
    <mergeCell ref="AIO73:AIP73"/>
    <mergeCell ref="AFU73:AFV73"/>
    <mergeCell ref="AGC73:AGD73"/>
    <mergeCell ref="AGK73:AGL73"/>
    <mergeCell ref="AGS73:AGT73"/>
    <mergeCell ref="AHA73:AHB73"/>
    <mergeCell ref="AEG73:AEH73"/>
    <mergeCell ref="AEO73:AEP73"/>
    <mergeCell ref="AEW73:AEX73"/>
    <mergeCell ref="AFE73:AFF73"/>
    <mergeCell ref="AFM73:AFN73"/>
    <mergeCell ref="ACS73:ACT73"/>
    <mergeCell ref="ADA73:ADB73"/>
    <mergeCell ref="ADI73:ADJ73"/>
    <mergeCell ref="ADQ73:ADR73"/>
    <mergeCell ref="ADY73:ADZ73"/>
    <mergeCell ref="ANM73:ANN73"/>
    <mergeCell ref="ANU73:ANV73"/>
    <mergeCell ref="AOC73:AOD73"/>
    <mergeCell ref="AOK73:AOL73"/>
    <mergeCell ref="AOS73:AOT73"/>
    <mergeCell ref="ALY73:ALZ73"/>
    <mergeCell ref="AMG73:AMH73"/>
    <mergeCell ref="AMO73:AMP73"/>
    <mergeCell ref="AMW73:AMX73"/>
    <mergeCell ref="ANE73:ANF73"/>
    <mergeCell ref="AKK73:AKL73"/>
    <mergeCell ref="AKS73:AKT73"/>
    <mergeCell ref="ALA73:ALB73"/>
    <mergeCell ref="ALI73:ALJ73"/>
    <mergeCell ref="ALQ73:ALR73"/>
    <mergeCell ref="AIW73:AIX73"/>
    <mergeCell ref="AJE73:AJF73"/>
    <mergeCell ref="AJM73:AJN73"/>
    <mergeCell ref="AJU73:AJV73"/>
    <mergeCell ref="AKC73:AKD73"/>
    <mergeCell ref="ATQ73:ATR73"/>
    <mergeCell ref="ATY73:ATZ73"/>
    <mergeCell ref="AUG73:AUH73"/>
    <mergeCell ref="AUO73:AUP73"/>
    <mergeCell ref="AUW73:AUX73"/>
    <mergeCell ref="ASC73:ASD73"/>
    <mergeCell ref="ASK73:ASL73"/>
    <mergeCell ref="ASS73:AST73"/>
    <mergeCell ref="ATA73:ATB73"/>
    <mergeCell ref="ATI73:ATJ73"/>
    <mergeCell ref="AQO73:AQP73"/>
    <mergeCell ref="AQW73:AQX73"/>
    <mergeCell ref="ARE73:ARF73"/>
    <mergeCell ref="ARM73:ARN73"/>
    <mergeCell ref="ARU73:ARV73"/>
    <mergeCell ref="APA73:APB73"/>
    <mergeCell ref="API73:APJ73"/>
    <mergeCell ref="APQ73:APR73"/>
    <mergeCell ref="APY73:APZ73"/>
    <mergeCell ref="AQG73:AQH73"/>
    <mergeCell ref="AZU73:AZV73"/>
    <mergeCell ref="BAC73:BAD73"/>
    <mergeCell ref="BAK73:BAL73"/>
    <mergeCell ref="BAS73:BAT73"/>
    <mergeCell ref="BBA73:BBB73"/>
    <mergeCell ref="AYG73:AYH73"/>
    <mergeCell ref="AYO73:AYP73"/>
    <mergeCell ref="AYW73:AYX73"/>
    <mergeCell ref="AZE73:AZF73"/>
    <mergeCell ref="AZM73:AZN73"/>
    <mergeCell ref="AWS73:AWT73"/>
    <mergeCell ref="AXA73:AXB73"/>
    <mergeCell ref="AXI73:AXJ73"/>
    <mergeCell ref="AXQ73:AXR73"/>
    <mergeCell ref="AXY73:AXZ73"/>
    <mergeCell ref="AVE73:AVF73"/>
    <mergeCell ref="AVM73:AVN73"/>
    <mergeCell ref="AVU73:AVV73"/>
    <mergeCell ref="AWC73:AWD73"/>
    <mergeCell ref="AWK73:AWL73"/>
    <mergeCell ref="BFY73:BFZ73"/>
    <mergeCell ref="BGG73:BGH73"/>
    <mergeCell ref="BGO73:BGP73"/>
    <mergeCell ref="BGW73:BGX73"/>
    <mergeCell ref="BHE73:BHF73"/>
    <mergeCell ref="BEK73:BEL73"/>
    <mergeCell ref="BES73:BET73"/>
    <mergeCell ref="BFA73:BFB73"/>
    <mergeCell ref="BFI73:BFJ73"/>
    <mergeCell ref="BFQ73:BFR73"/>
    <mergeCell ref="BCW73:BCX73"/>
    <mergeCell ref="BDE73:BDF73"/>
    <mergeCell ref="BDM73:BDN73"/>
    <mergeCell ref="BDU73:BDV73"/>
    <mergeCell ref="BEC73:BED73"/>
    <mergeCell ref="BBI73:BBJ73"/>
    <mergeCell ref="BBQ73:BBR73"/>
    <mergeCell ref="BBY73:BBZ73"/>
    <mergeCell ref="BCG73:BCH73"/>
    <mergeCell ref="BCO73:BCP73"/>
    <mergeCell ref="BMC73:BMD73"/>
    <mergeCell ref="BMK73:BML73"/>
    <mergeCell ref="BMS73:BMT73"/>
    <mergeCell ref="BNA73:BNB73"/>
    <mergeCell ref="BNI73:BNJ73"/>
    <mergeCell ref="BKO73:BKP73"/>
    <mergeCell ref="BKW73:BKX73"/>
    <mergeCell ref="BLE73:BLF73"/>
    <mergeCell ref="BLM73:BLN73"/>
    <mergeCell ref="BLU73:BLV73"/>
    <mergeCell ref="BJA73:BJB73"/>
    <mergeCell ref="BJI73:BJJ73"/>
    <mergeCell ref="BJQ73:BJR73"/>
    <mergeCell ref="BJY73:BJZ73"/>
    <mergeCell ref="BKG73:BKH73"/>
    <mergeCell ref="BHM73:BHN73"/>
    <mergeCell ref="BHU73:BHV73"/>
    <mergeCell ref="BIC73:BID73"/>
    <mergeCell ref="BIK73:BIL73"/>
    <mergeCell ref="BIS73:BIT73"/>
    <mergeCell ref="BSG73:BSH73"/>
    <mergeCell ref="BSO73:BSP73"/>
    <mergeCell ref="BSW73:BSX73"/>
    <mergeCell ref="BTE73:BTF73"/>
    <mergeCell ref="BTM73:BTN73"/>
    <mergeCell ref="BQS73:BQT73"/>
    <mergeCell ref="BRA73:BRB73"/>
    <mergeCell ref="BRI73:BRJ73"/>
    <mergeCell ref="BRQ73:BRR73"/>
    <mergeCell ref="BRY73:BRZ73"/>
    <mergeCell ref="BPE73:BPF73"/>
    <mergeCell ref="BPM73:BPN73"/>
    <mergeCell ref="BPU73:BPV73"/>
    <mergeCell ref="BQC73:BQD73"/>
    <mergeCell ref="BQK73:BQL73"/>
    <mergeCell ref="BNQ73:BNR73"/>
    <mergeCell ref="BNY73:BNZ73"/>
    <mergeCell ref="BOG73:BOH73"/>
    <mergeCell ref="BOO73:BOP73"/>
    <mergeCell ref="BOW73:BOX73"/>
    <mergeCell ref="BYK73:BYL73"/>
    <mergeCell ref="BYS73:BYT73"/>
    <mergeCell ref="BZA73:BZB73"/>
    <mergeCell ref="BZI73:BZJ73"/>
    <mergeCell ref="BZQ73:BZR73"/>
    <mergeCell ref="BWW73:BWX73"/>
    <mergeCell ref="BXE73:BXF73"/>
    <mergeCell ref="BXM73:BXN73"/>
    <mergeCell ref="BXU73:BXV73"/>
    <mergeCell ref="BYC73:BYD73"/>
    <mergeCell ref="BVI73:BVJ73"/>
    <mergeCell ref="BVQ73:BVR73"/>
    <mergeCell ref="BVY73:BVZ73"/>
    <mergeCell ref="BWG73:BWH73"/>
    <mergeCell ref="BWO73:BWP73"/>
    <mergeCell ref="BTU73:BTV73"/>
    <mergeCell ref="BUC73:BUD73"/>
    <mergeCell ref="BUK73:BUL73"/>
    <mergeCell ref="BUS73:BUT73"/>
    <mergeCell ref="BVA73:BVB73"/>
    <mergeCell ref="CEO73:CEP73"/>
    <mergeCell ref="CEW73:CEX73"/>
    <mergeCell ref="CFE73:CFF73"/>
    <mergeCell ref="CFM73:CFN73"/>
    <mergeCell ref="CFU73:CFV73"/>
    <mergeCell ref="CDA73:CDB73"/>
    <mergeCell ref="CDI73:CDJ73"/>
    <mergeCell ref="CDQ73:CDR73"/>
    <mergeCell ref="CDY73:CDZ73"/>
    <mergeCell ref="CEG73:CEH73"/>
    <mergeCell ref="CBM73:CBN73"/>
    <mergeCell ref="CBU73:CBV73"/>
    <mergeCell ref="CCC73:CCD73"/>
    <mergeCell ref="CCK73:CCL73"/>
    <mergeCell ref="CCS73:CCT73"/>
    <mergeCell ref="BZY73:BZZ73"/>
    <mergeCell ref="CAG73:CAH73"/>
    <mergeCell ref="CAO73:CAP73"/>
    <mergeCell ref="CAW73:CAX73"/>
    <mergeCell ref="CBE73:CBF73"/>
    <mergeCell ref="CKS73:CKT73"/>
    <mergeCell ref="CLA73:CLB73"/>
    <mergeCell ref="CLI73:CLJ73"/>
    <mergeCell ref="CLQ73:CLR73"/>
    <mergeCell ref="CLY73:CLZ73"/>
    <mergeCell ref="CJE73:CJF73"/>
    <mergeCell ref="CJM73:CJN73"/>
    <mergeCell ref="CJU73:CJV73"/>
    <mergeCell ref="CKC73:CKD73"/>
    <mergeCell ref="CKK73:CKL73"/>
    <mergeCell ref="CHQ73:CHR73"/>
    <mergeCell ref="CHY73:CHZ73"/>
    <mergeCell ref="CIG73:CIH73"/>
    <mergeCell ref="CIO73:CIP73"/>
    <mergeCell ref="CIW73:CIX73"/>
    <mergeCell ref="CGC73:CGD73"/>
    <mergeCell ref="CGK73:CGL73"/>
    <mergeCell ref="CGS73:CGT73"/>
    <mergeCell ref="CHA73:CHB73"/>
    <mergeCell ref="CHI73:CHJ73"/>
    <mergeCell ref="CQW73:CQX73"/>
    <mergeCell ref="CRE73:CRF73"/>
    <mergeCell ref="CRM73:CRN73"/>
    <mergeCell ref="CRU73:CRV73"/>
    <mergeCell ref="CSC73:CSD73"/>
    <mergeCell ref="CPI73:CPJ73"/>
    <mergeCell ref="CPQ73:CPR73"/>
    <mergeCell ref="CPY73:CPZ73"/>
    <mergeCell ref="CQG73:CQH73"/>
    <mergeCell ref="CQO73:CQP73"/>
    <mergeCell ref="CNU73:CNV73"/>
    <mergeCell ref="COC73:COD73"/>
    <mergeCell ref="COK73:COL73"/>
    <mergeCell ref="COS73:COT73"/>
    <mergeCell ref="CPA73:CPB73"/>
    <mergeCell ref="CMG73:CMH73"/>
    <mergeCell ref="CMO73:CMP73"/>
    <mergeCell ref="CMW73:CMX73"/>
    <mergeCell ref="CNE73:CNF73"/>
    <mergeCell ref="CNM73:CNN73"/>
    <mergeCell ref="CXA73:CXB73"/>
    <mergeCell ref="CXI73:CXJ73"/>
    <mergeCell ref="CXQ73:CXR73"/>
    <mergeCell ref="CXY73:CXZ73"/>
    <mergeCell ref="CYG73:CYH73"/>
    <mergeCell ref="CVM73:CVN73"/>
    <mergeCell ref="CVU73:CVV73"/>
    <mergeCell ref="CWC73:CWD73"/>
    <mergeCell ref="CWK73:CWL73"/>
    <mergeCell ref="CWS73:CWT73"/>
    <mergeCell ref="CTY73:CTZ73"/>
    <mergeCell ref="CUG73:CUH73"/>
    <mergeCell ref="CUO73:CUP73"/>
    <mergeCell ref="CUW73:CUX73"/>
    <mergeCell ref="CVE73:CVF73"/>
    <mergeCell ref="CSK73:CSL73"/>
    <mergeCell ref="CSS73:CST73"/>
    <mergeCell ref="CTA73:CTB73"/>
    <mergeCell ref="CTI73:CTJ73"/>
    <mergeCell ref="CTQ73:CTR73"/>
    <mergeCell ref="DDE73:DDF73"/>
    <mergeCell ref="DDM73:DDN73"/>
    <mergeCell ref="DDU73:DDV73"/>
    <mergeCell ref="DEC73:DED73"/>
    <mergeCell ref="DEK73:DEL73"/>
    <mergeCell ref="DBQ73:DBR73"/>
    <mergeCell ref="DBY73:DBZ73"/>
    <mergeCell ref="DCG73:DCH73"/>
    <mergeCell ref="DCO73:DCP73"/>
    <mergeCell ref="DCW73:DCX73"/>
    <mergeCell ref="DAC73:DAD73"/>
    <mergeCell ref="DAK73:DAL73"/>
    <mergeCell ref="DAS73:DAT73"/>
    <mergeCell ref="DBA73:DBB73"/>
    <mergeCell ref="DBI73:DBJ73"/>
    <mergeCell ref="CYO73:CYP73"/>
    <mergeCell ref="CYW73:CYX73"/>
    <mergeCell ref="CZE73:CZF73"/>
    <mergeCell ref="CZM73:CZN73"/>
    <mergeCell ref="CZU73:CZV73"/>
    <mergeCell ref="DJI73:DJJ73"/>
    <mergeCell ref="DJQ73:DJR73"/>
    <mergeCell ref="DJY73:DJZ73"/>
    <mergeCell ref="DKG73:DKH73"/>
    <mergeCell ref="DKO73:DKP73"/>
    <mergeCell ref="DHU73:DHV73"/>
    <mergeCell ref="DIC73:DID73"/>
    <mergeCell ref="DIK73:DIL73"/>
    <mergeCell ref="DIS73:DIT73"/>
    <mergeCell ref="DJA73:DJB73"/>
    <mergeCell ref="DGG73:DGH73"/>
    <mergeCell ref="DGO73:DGP73"/>
    <mergeCell ref="DGW73:DGX73"/>
    <mergeCell ref="DHE73:DHF73"/>
    <mergeCell ref="DHM73:DHN73"/>
    <mergeCell ref="DES73:DET73"/>
    <mergeCell ref="DFA73:DFB73"/>
    <mergeCell ref="DFI73:DFJ73"/>
    <mergeCell ref="DFQ73:DFR73"/>
    <mergeCell ref="DFY73:DFZ73"/>
    <mergeCell ref="DPM73:DPN73"/>
    <mergeCell ref="DPU73:DPV73"/>
    <mergeCell ref="DQC73:DQD73"/>
    <mergeCell ref="DQK73:DQL73"/>
    <mergeCell ref="DQS73:DQT73"/>
    <mergeCell ref="DNY73:DNZ73"/>
    <mergeCell ref="DOG73:DOH73"/>
    <mergeCell ref="DOO73:DOP73"/>
    <mergeCell ref="DOW73:DOX73"/>
    <mergeCell ref="DPE73:DPF73"/>
    <mergeCell ref="DMK73:DML73"/>
    <mergeCell ref="DMS73:DMT73"/>
    <mergeCell ref="DNA73:DNB73"/>
    <mergeCell ref="DNI73:DNJ73"/>
    <mergeCell ref="DNQ73:DNR73"/>
    <mergeCell ref="DKW73:DKX73"/>
    <mergeCell ref="DLE73:DLF73"/>
    <mergeCell ref="DLM73:DLN73"/>
    <mergeCell ref="DLU73:DLV73"/>
    <mergeCell ref="DMC73:DMD73"/>
    <mergeCell ref="DVQ73:DVR73"/>
    <mergeCell ref="DVY73:DVZ73"/>
    <mergeCell ref="DWG73:DWH73"/>
    <mergeCell ref="DWO73:DWP73"/>
    <mergeCell ref="DWW73:DWX73"/>
    <mergeCell ref="DUC73:DUD73"/>
    <mergeCell ref="DUK73:DUL73"/>
    <mergeCell ref="DUS73:DUT73"/>
    <mergeCell ref="DVA73:DVB73"/>
    <mergeCell ref="DVI73:DVJ73"/>
    <mergeCell ref="DSO73:DSP73"/>
    <mergeCell ref="DSW73:DSX73"/>
    <mergeCell ref="DTE73:DTF73"/>
    <mergeCell ref="DTM73:DTN73"/>
    <mergeCell ref="DTU73:DTV73"/>
    <mergeCell ref="DRA73:DRB73"/>
    <mergeCell ref="DRI73:DRJ73"/>
    <mergeCell ref="DRQ73:DRR73"/>
    <mergeCell ref="DRY73:DRZ73"/>
    <mergeCell ref="DSG73:DSH73"/>
    <mergeCell ref="EBU73:EBV73"/>
    <mergeCell ref="ECC73:ECD73"/>
    <mergeCell ref="ECK73:ECL73"/>
    <mergeCell ref="ECS73:ECT73"/>
    <mergeCell ref="EDA73:EDB73"/>
    <mergeCell ref="EAG73:EAH73"/>
    <mergeCell ref="EAO73:EAP73"/>
    <mergeCell ref="EAW73:EAX73"/>
    <mergeCell ref="EBE73:EBF73"/>
    <mergeCell ref="EBM73:EBN73"/>
    <mergeCell ref="DYS73:DYT73"/>
    <mergeCell ref="DZA73:DZB73"/>
    <mergeCell ref="DZI73:DZJ73"/>
    <mergeCell ref="DZQ73:DZR73"/>
    <mergeCell ref="DZY73:DZZ73"/>
    <mergeCell ref="DXE73:DXF73"/>
    <mergeCell ref="DXM73:DXN73"/>
    <mergeCell ref="DXU73:DXV73"/>
    <mergeCell ref="DYC73:DYD73"/>
    <mergeCell ref="DYK73:DYL73"/>
    <mergeCell ref="EHY73:EHZ73"/>
    <mergeCell ref="EIG73:EIH73"/>
    <mergeCell ref="EIO73:EIP73"/>
    <mergeCell ref="EIW73:EIX73"/>
    <mergeCell ref="EJE73:EJF73"/>
    <mergeCell ref="EGK73:EGL73"/>
    <mergeCell ref="EGS73:EGT73"/>
    <mergeCell ref="EHA73:EHB73"/>
    <mergeCell ref="EHI73:EHJ73"/>
    <mergeCell ref="EHQ73:EHR73"/>
    <mergeCell ref="EEW73:EEX73"/>
    <mergeCell ref="EFE73:EFF73"/>
    <mergeCell ref="EFM73:EFN73"/>
    <mergeCell ref="EFU73:EFV73"/>
    <mergeCell ref="EGC73:EGD73"/>
    <mergeCell ref="EDI73:EDJ73"/>
    <mergeCell ref="EDQ73:EDR73"/>
    <mergeCell ref="EDY73:EDZ73"/>
    <mergeCell ref="EEG73:EEH73"/>
    <mergeCell ref="EEO73:EEP73"/>
    <mergeCell ref="EOC73:EOD73"/>
    <mergeCell ref="EOK73:EOL73"/>
    <mergeCell ref="EOS73:EOT73"/>
    <mergeCell ref="EPA73:EPB73"/>
    <mergeCell ref="EPI73:EPJ73"/>
    <mergeCell ref="EMO73:EMP73"/>
    <mergeCell ref="EMW73:EMX73"/>
    <mergeCell ref="ENE73:ENF73"/>
    <mergeCell ref="ENM73:ENN73"/>
    <mergeCell ref="ENU73:ENV73"/>
    <mergeCell ref="ELA73:ELB73"/>
    <mergeCell ref="ELI73:ELJ73"/>
    <mergeCell ref="ELQ73:ELR73"/>
    <mergeCell ref="ELY73:ELZ73"/>
    <mergeCell ref="EMG73:EMH73"/>
    <mergeCell ref="EJM73:EJN73"/>
    <mergeCell ref="EJU73:EJV73"/>
    <mergeCell ref="EKC73:EKD73"/>
    <mergeCell ref="EKK73:EKL73"/>
    <mergeCell ref="EKS73:EKT73"/>
    <mergeCell ref="EUG73:EUH73"/>
    <mergeCell ref="EUO73:EUP73"/>
    <mergeCell ref="EUW73:EUX73"/>
    <mergeCell ref="EVE73:EVF73"/>
    <mergeCell ref="EVM73:EVN73"/>
    <mergeCell ref="ESS73:EST73"/>
    <mergeCell ref="ETA73:ETB73"/>
    <mergeCell ref="ETI73:ETJ73"/>
    <mergeCell ref="ETQ73:ETR73"/>
    <mergeCell ref="ETY73:ETZ73"/>
    <mergeCell ref="ERE73:ERF73"/>
    <mergeCell ref="ERM73:ERN73"/>
    <mergeCell ref="ERU73:ERV73"/>
    <mergeCell ref="ESC73:ESD73"/>
    <mergeCell ref="ESK73:ESL73"/>
    <mergeCell ref="EPQ73:EPR73"/>
    <mergeCell ref="EPY73:EPZ73"/>
    <mergeCell ref="EQG73:EQH73"/>
    <mergeCell ref="EQO73:EQP73"/>
    <mergeCell ref="EQW73:EQX73"/>
    <mergeCell ref="FAK73:FAL73"/>
    <mergeCell ref="FAS73:FAT73"/>
    <mergeCell ref="FBA73:FBB73"/>
    <mergeCell ref="FBI73:FBJ73"/>
    <mergeCell ref="FBQ73:FBR73"/>
    <mergeCell ref="EYW73:EYX73"/>
    <mergeCell ref="EZE73:EZF73"/>
    <mergeCell ref="EZM73:EZN73"/>
    <mergeCell ref="EZU73:EZV73"/>
    <mergeCell ref="FAC73:FAD73"/>
    <mergeCell ref="EXI73:EXJ73"/>
    <mergeCell ref="EXQ73:EXR73"/>
    <mergeCell ref="EXY73:EXZ73"/>
    <mergeCell ref="EYG73:EYH73"/>
    <mergeCell ref="EYO73:EYP73"/>
    <mergeCell ref="EVU73:EVV73"/>
    <mergeCell ref="EWC73:EWD73"/>
    <mergeCell ref="EWK73:EWL73"/>
    <mergeCell ref="EWS73:EWT73"/>
    <mergeCell ref="EXA73:EXB73"/>
    <mergeCell ref="FGO73:FGP73"/>
    <mergeCell ref="FGW73:FGX73"/>
    <mergeCell ref="FHE73:FHF73"/>
    <mergeCell ref="FHM73:FHN73"/>
    <mergeCell ref="FHU73:FHV73"/>
    <mergeCell ref="FFA73:FFB73"/>
    <mergeCell ref="FFI73:FFJ73"/>
    <mergeCell ref="FFQ73:FFR73"/>
    <mergeCell ref="FFY73:FFZ73"/>
    <mergeCell ref="FGG73:FGH73"/>
    <mergeCell ref="FDM73:FDN73"/>
    <mergeCell ref="FDU73:FDV73"/>
    <mergeCell ref="FEC73:FED73"/>
    <mergeCell ref="FEK73:FEL73"/>
    <mergeCell ref="FES73:FET73"/>
    <mergeCell ref="FBY73:FBZ73"/>
    <mergeCell ref="FCG73:FCH73"/>
    <mergeCell ref="FCO73:FCP73"/>
    <mergeCell ref="FCW73:FCX73"/>
    <mergeCell ref="FDE73:FDF73"/>
    <mergeCell ref="FMS73:FMT73"/>
    <mergeCell ref="FNA73:FNB73"/>
    <mergeCell ref="FNI73:FNJ73"/>
    <mergeCell ref="FNQ73:FNR73"/>
    <mergeCell ref="FNY73:FNZ73"/>
    <mergeCell ref="FLE73:FLF73"/>
    <mergeCell ref="FLM73:FLN73"/>
    <mergeCell ref="FLU73:FLV73"/>
    <mergeCell ref="FMC73:FMD73"/>
    <mergeCell ref="FMK73:FML73"/>
    <mergeCell ref="FJQ73:FJR73"/>
    <mergeCell ref="FJY73:FJZ73"/>
    <mergeCell ref="FKG73:FKH73"/>
    <mergeCell ref="FKO73:FKP73"/>
    <mergeCell ref="FKW73:FKX73"/>
    <mergeCell ref="FIC73:FID73"/>
    <mergeCell ref="FIK73:FIL73"/>
    <mergeCell ref="FIS73:FIT73"/>
    <mergeCell ref="FJA73:FJB73"/>
    <mergeCell ref="FJI73:FJJ73"/>
    <mergeCell ref="FSW73:FSX73"/>
    <mergeCell ref="FTE73:FTF73"/>
    <mergeCell ref="FTM73:FTN73"/>
    <mergeCell ref="FTU73:FTV73"/>
    <mergeCell ref="FUC73:FUD73"/>
    <mergeCell ref="FRI73:FRJ73"/>
    <mergeCell ref="FRQ73:FRR73"/>
    <mergeCell ref="FRY73:FRZ73"/>
    <mergeCell ref="FSG73:FSH73"/>
    <mergeCell ref="FSO73:FSP73"/>
    <mergeCell ref="FPU73:FPV73"/>
    <mergeCell ref="FQC73:FQD73"/>
    <mergeCell ref="FQK73:FQL73"/>
    <mergeCell ref="FQS73:FQT73"/>
    <mergeCell ref="FRA73:FRB73"/>
    <mergeCell ref="FOG73:FOH73"/>
    <mergeCell ref="FOO73:FOP73"/>
    <mergeCell ref="FOW73:FOX73"/>
    <mergeCell ref="FPE73:FPF73"/>
    <mergeCell ref="FPM73:FPN73"/>
    <mergeCell ref="FZA73:FZB73"/>
    <mergeCell ref="FZI73:FZJ73"/>
    <mergeCell ref="FZQ73:FZR73"/>
    <mergeCell ref="FZY73:FZZ73"/>
    <mergeCell ref="GAG73:GAH73"/>
    <mergeCell ref="FXM73:FXN73"/>
    <mergeCell ref="FXU73:FXV73"/>
    <mergeCell ref="FYC73:FYD73"/>
    <mergeCell ref="FYK73:FYL73"/>
    <mergeCell ref="FYS73:FYT73"/>
    <mergeCell ref="FVY73:FVZ73"/>
    <mergeCell ref="FWG73:FWH73"/>
    <mergeCell ref="FWO73:FWP73"/>
    <mergeCell ref="FWW73:FWX73"/>
    <mergeCell ref="FXE73:FXF73"/>
    <mergeCell ref="FUK73:FUL73"/>
    <mergeCell ref="FUS73:FUT73"/>
    <mergeCell ref="FVA73:FVB73"/>
    <mergeCell ref="FVI73:FVJ73"/>
    <mergeCell ref="FVQ73:FVR73"/>
    <mergeCell ref="GFE73:GFF73"/>
    <mergeCell ref="GFM73:GFN73"/>
    <mergeCell ref="GFU73:GFV73"/>
    <mergeCell ref="GGC73:GGD73"/>
    <mergeCell ref="GGK73:GGL73"/>
    <mergeCell ref="GDQ73:GDR73"/>
    <mergeCell ref="GDY73:GDZ73"/>
    <mergeCell ref="GEG73:GEH73"/>
    <mergeCell ref="GEO73:GEP73"/>
    <mergeCell ref="GEW73:GEX73"/>
    <mergeCell ref="GCC73:GCD73"/>
    <mergeCell ref="GCK73:GCL73"/>
    <mergeCell ref="GCS73:GCT73"/>
    <mergeCell ref="GDA73:GDB73"/>
    <mergeCell ref="GDI73:GDJ73"/>
    <mergeCell ref="GAO73:GAP73"/>
    <mergeCell ref="GAW73:GAX73"/>
    <mergeCell ref="GBE73:GBF73"/>
    <mergeCell ref="GBM73:GBN73"/>
    <mergeCell ref="GBU73:GBV73"/>
    <mergeCell ref="GLI73:GLJ73"/>
    <mergeCell ref="GLQ73:GLR73"/>
    <mergeCell ref="GLY73:GLZ73"/>
    <mergeCell ref="GMG73:GMH73"/>
    <mergeCell ref="GMO73:GMP73"/>
    <mergeCell ref="GJU73:GJV73"/>
    <mergeCell ref="GKC73:GKD73"/>
    <mergeCell ref="GKK73:GKL73"/>
    <mergeCell ref="GKS73:GKT73"/>
    <mergeCell ref="GLA73:GLB73"/>
    <mergeCell ref="GIG73:GIH73"/>
    <mergeCell ref="GIO73:GIP73"/>
    <mergeCell ref="GIW73:GIX73"/>
    <mergeCell ref="GJE73:GJF73"/>
    <mergeCell ref="GJM73:GJN73"/>
    <mergeCell ref="GGS73:GGT73"/>
    <mergeCell ref="GHA73:GHB73"/>
    <mergeCell ref="GHI73:GHJ73"/>
    <mergeCell ref="GHQ73:GHR73"/>
    <mergeCell ref="GHY73:GHZ73"/>
    <mergeCell ref="GRM73:GRN73"/>
    <mergeCell ref="GRU73:GRV73"/>
    <mergeCell ref="GSC73:GSD73"/>
    <mergeCell ref="GSK73:GSL73"/>
    <mergeCell ref="GSS73:GST73"/>
    <mergeCell ref="GPY73:GPZ73"/>
    <mergeCell ref="GQG73:GQH73"/>
    <mergeCell ref="GQO73:GQP73"/>
    <mergeCell ref="GQW73:GQX73"/>
    <mergeCell ref="GRE73:GRF73"/>
    <mergeCell ref="GOK73:GOL73"/>
    <mergeCell ref="GOS73:GOT73"/>
    <mergeCell ref="GPA73:GPB73"/>
    <mergeCell ref="GPI73:GPJ73"/>
    <mergeCell ref="GPQ73:GPR73"/>
    <mergeCell ref="GMW73:GMX73"/>
    <mergeCell ref="GNE73:GNF73"/>
    <mergeCell ref="GNM73:GNN73"/>
    <mergeCell ref="GNU73:GNV73"/>
    <mergeCell ref="GOC73:GOD73"/>
    <mergeCell ref="GXQ73:GXR73"/>
    <mergeCell ref="GXY73:GXZ73"/>
    <mergeCell ref="GYG73:GYH73"/>
    <mergeCell ref="GYO73:GYP73"/>
    <mergeCell ref="GYW73:GYX73"/>
    <mergeCell ref="GWC73:GWD73"/>
    <mergeCell ref="GWK73:GWL73"/>
    <mergeCell ref="GWS73:GWT73"/>
    <mergeCell ref="GXA73:GXB73"/>
    <mergeCell ref="GXI73:GXJ73"/>
    <mergeCell ref="GUO73:GUP73"/>
    <mergeCell ref="GUW73:GUX73"/>
    <mergeCell ref="GVE73:GVF73"/>
    <mergeCell ref="GVM73:GVN73"/>
    <mergeCell ref="GVU73:GVV73"/>
    <mergeCell ref="GTA73:GTB73"/>
    <mergeCell ref="GTI73:GTJ73"/>
    <mergeCell ref="GTQ73:GTR73"/>
    <mergeCell ref="GTY73:GTZ73"/>
    <mergeCell ref="GUG73:GUH73"/>
    <mergeCell ref="HDU73:HDV73"/>
    <mergeCell ref="HEC73:HED73"/>
    <mergeCell ref="HEK73:HEL73"/>
    <mergeCell ref="HES73:HET73"/>
    <mergeCell ref="HFA73:HFB73"/>
    <mergeCell ref="HCG73:HCH73"/>
    <mergeCell ref="HCO73:HCP73"/>
    <mergeCell ref="HCW73:HCX73"/>
    <mergeCell ref="HDE73:HDF73"/>
    <mergeCell ref="HDM73:HDN73"/>
    <mergeCell ref="HAS73:HAT73"/>
    <mergeCell ref="HBA73:HBB73"/>
    <mergeCell ref="HBI73:HBJ73"/>
    <mergeCell ref="HBQ73:HBR73"/>
    <mergeCell ref="HBY73:HBZ73"/>
    <mergeCell ref="GZE73:GZF73"/>
    <mergeCell ref="GZM73:GZN73"/>
    <mergeCell ref="GZU73:GZV73"/>
    <mergeCell ref="HAC73:HAD73"/>
    <mergeCell ref="HAK73:HAL73"/>
    <mergeCell ref="HJY73:HJZ73"/>
    <mergeCell ref="HKG73:HKH73"/>
    <mergeCell ref="HKO73:HKP73"/>
    <mergeCell ref="HKW73:HKX73"/>
    <mergeCell ref="HLE73:HLF73"/>
    <mergeCell ref="HIK73:HIL73"/>
    <mergeCell ref="HIS73:HIT73"/>
    <mergeCell ref="HJA73:HJB73"/>
    <mergeCell ref="HJI73:HJJ73"/>
    <mergeCell ref="HJQ73:HJR73"/>
    <mergeCell ref="HGW73:HGX73"/>
    <mergeCell ref="HHE73:HHF73"/>
    <mergeCell ref="HHM73:HHN73"/>
    <mergeCell ref="HHU73:HHV73"/>
    <mergeCell ref="HIC73:HID73"/>
    <mergeCell ref="HFI73:HFJ73"/>
    <mergeCell ref="HFQ73:HFR73"/>
    <mergeCell ref="HFY73:HFZ73"/>
    <mergeCell ref="HGG73:HGH73"/>
    <mergeCell ref="HGO73:HGP73"/>
    <mergeCell ref="HQC73:HQD73"/>
    <mergeCell ref="HQK73:HQL73"/>
    <mergeCell ref="HQS73:HQT73"/>
    <mergeCell ref="HRA73:HRB73"/>
    <mergeCell ref="HRI73:HRJ73"/>
    <mergeCell ref="HOO73:HOP73"/>
    <mergeCell ref="HOW73:HOX73"/>
    <mergeCell ref="HPE73:HPF73"/>
    <mergeCell ref="HPM73:HPN73"/>
    <mergeCell ref="HPU73:HPV73"/>
    <mergeCell ref="HNA73:HNB73"/>
    <mergeCell ref="HNI73:HNJ73"/>
    <mergeCell ref="HNQ73:HNR73"/>
    <mergeCell ref="HNY73:HNZ73"/>
    <mergeCell ref="HOG73:HOH73"/>
    <mergeCell ref="HLM73:HLN73"/>
    <mergeCell ref="HLU73:HLV73"/>
    <mergeCell ref="HMC73:HMD73"/>
    <mergeCell ref="HMK73:HML73"/>
    <mergeCell ref="HMS73:HMT73"/>
    <mergeCell ref="HWG73:HWH73"/>
    <mergeCell ref="HWO73:HWP73"/>
    <mergeCell ref="HWW73:HWX73"/>
    <mergeCell ref="HXE73:HXF73"/>
    <mergeCell ref="HXM73:HXN73"/>
    <mergeCell ref="HUS73:HUT73"/>
    <mergeCell ref="HVA73:HVB73"/>
    <mergeCell ref="HVI73:HVJ73"/>
    <mergeCell ref="HVQ73:HVR73"/>
    <mergeCell ref="HVY73:HVZ73"/>
    <mergeCell ref="HTE73:HTF73"/>
    <mergeCell ref="HTM73:HTN73"/>
    <mergeCell ref="HTU73:HTV73"/>
    <mergeCell ref="HUC73:HUD73"/>
    <mergeCell ref="HUK73:HUL73"/>
    <mergeCell ref="HRQ73:HRR73"/>
    <mergeCell ref="HRY73:HRZ73"/>
    <mergeCell ref="HSG73:HSH73"/>
    <mergeCell ref="HSO73:HSP73"/>
    <mergeCell ref="HSW73:HSX73"/>
    <mergeCell ref="ICK73:ICL73"/>
    <mergeCell ref="ICS73:ICT73"/>
    <mergeCell ref="IDA73:IDB73"/>
    <mergeCell ref="IDI73:IDJ73"/>
    <mergeCell ref="IDQ73:IDR73"/>
    <mergeCell ref="IAW73:IAX73"/>
    <mergeCell ref="IBE73:IBF73"/>
    <mergeCell ref="IBM73:IBN73"/>
    <mergeCell ref="IBU73:IBV73"/>
    <mergeCell ref="ICC73:ICD73"/>
    <mergeCell ref="HZI73:HZJ73"/>
    <mergeCell ref="HZQ73:HZR73"/>
    <mergeCell ref="HZY73:HZZ73"/>
    <mergeCell ref="IAG73:IAH73"/>
    <mergeCell ref="IAO73:IAP73"/>
    <mergeCell ref="HXU73:HXV73"/>
    <mergeCell ref="HYC73:HYD73"/>
    <mergeCell ref="HYK73:HYL73"/>
    <mergeCell ref="HYS73:HYT73"/>
    <mergeCell ref="HZA73:HZB73"/>
    <mergeCell ref="IIO73:IIP73"/>
    <mergeCell ref="IIW73:IIX73"/>
    <mergeCell ref="IJE73:IJF73"/>
    <mergeCell ref="IJM73:IJN73"/>
    <mergeCell ref="IJU73:IJV73"/>
    <mergeCell ref="IHA73:IHB73"/>
    <mergeCell ref="IHI73:IHJ73"/>
    <mergeCell ref="IHQ73:IHR73"/>
    <mergeCell ref="IHY73:IHZ73"/>
    <mergeCell ref="IIG73:IIH73"/>
    <mergeCell ref="IFM73:IFN73"/>
    <mergeCell ref="IFU73:IFV73"/>
    <mergeCell ref="IGC73:IGD73"/>
    <mergeCell ref="IGK73:IGL73"/>
    <mergeCell ref="IGS73:IGT73"/>
    <mergeCell ref="IDY73:IDZ73"/>
    <mergeCell ref="IEG73:IEH73"/>
    <mergeCell ref="IEO73:IEP73"/>
    <mergeCell ref="IEW73:IEX73"/>
    <mergeCell ref="IFE73:IFF73"/>
    <mergeCell ref="IOS73:IOT73"/>
    <mergeCell ref="IPA73:IPB73"/>
    <mergeCell ref="IPI73:IPJ73"/>
    <mergeCell ref="IPQ73:IPR73"/>
    <mergeCell ref="IPY73:IPZ73"/>
    <mergeCell ref="INE73:INF73"/>
    <mergeCell ref="INM73:INN73"/>
    <mergeCell ref="INU73:INV73"/>
    <mergeCell ref="IOC73:IOD73"/>
    <mergeCell ref="IOK73:IOL73"/>
    <mergeCell ref="ILQ73:ILR73"/>
    <mergeCell ref="ILY73:ILZ73"/>
    <mergeCell ref="IMG73:IMH73"/>
    <mergeCell ref="IMO73:IMP73"/>
    <mergeCell ref="IMW73:IMX73"/>
    <mergeCell ref="IKC73:IKD73"/>
    <mergeCell ref="IKK73:IKL73"/>
    <mergeCell ref="IKS73:IKT73"/>
    <mergeCell ref="ILA73:ILB73"/>
    <mergeCell ref="ILI73:ILJ73"/>
    <mergeCell ref="IUW73:IUX73"/>
    <mergeCell ref="IVE73:IVF73"/>
    <mergeCell ref="IVM73:IVN73"/>
    <mergeCell ref="IVU73:IVV73"/>
    <mergeCell ref="IWC73:IWD73"/>
    <mergeCell ref="ITI73:ITJ73"/>
    <mergeCell ref="ITQ73:ITR73"/>
    <mergeCell ref="ITY73:ITZ73"/>
    <mergeCell ref="IUG73:IUH73"/>
    <mergeCell ref="IUO73:IUP73"/>
    <mergeCell ref="IRU73:IRV73"/>
    <mergeCell ref="ISC73:ISD73"/>
    <mergeCell ref="ISK73:ISL73"/>
    <mergeCell ref="ISS73:IST73"/>
    <mergeCell ref="ITA73:ITB73"/>
    <mergeCell ref="IQG73:IQH73"/>
    <mergeCell ref="IQO73:IQP73"/>
    <mergeCell ref="IQW73:IQX73"/>
    <mergeCell ref="IRE73:IRF73"/>
    <mergeCell ref="IRM73:IRN73"/>
    <mergeCell ref="JBA73:JBB73"/>
    <mergeCell ref="JBI73:JBJ73"/>
    <mergeCell ref="JBQ73:JBR73"/>
    <mergeCell ref="JBY73:JBZ73"/>
    <mergeCell ref="JCG73:JCH73"/>
    <mergeCell ref="IZM73:IZN73"/>
    <mergeCell ref="IZU73:IZV73"/>
    <mergeCell ref="JAC73:JAD73"/>
    <mergeCell ref="JAK73:JAL73"/>
    <mergeCell ref="JAS73:JAT73"/>
    <mergeCell ref="IXY73:IXZ73"/>
    <mergeCell ref="IYG73:IYH73"/>
    <mergeCell ref="IYO73:IYP73"/>
    <mergeCell ref="IYW73:IYX73"/>
    <mergeCell ref="IZE73:IZF73"/>
    <mergeCell ref="IWK73:IWL73"/>
    <mergeCell ref="IWS73:IWT73"/>
    <mergeCell ref="IXA73:IXB73"/>
    <mergeCell ref="IXI73:IXJ73"/>
    <mergeCell ref="IXQ73:IXR73"/>
    <mergeCell ref="JHE73:JHF73"/>
    <mergeCell ref="JHM73:JHN73"/>
    <mergeCell ref="JHU73:JHV73"/>
    <mergeCell ref="JIC73:JID73"/>
    <mergeCell ref="JIK73:JIL73"/>
    <mergeCell ref="JFQ73:JFR73"/>
    <mergeCell ref="JFY73:JFZ73"/>
    <mergeCell ref="JGG73:JGH73"/>
    <mergeCell ref="JGO73:JGP73"/>
    <mergeCell ref="JGW73:JGX73"/>
    <mergeCell ref="JEC73:JED73"/>
    <mergeCell ref="JEK73:JEL73"/>
    <mergeCell ref="JES73:JET73"/>
    <mergeCell ref="JFA73:JFB73"/>
    <mergeCell ref="JFI73:JFJ73"/>
    <mergeCell ref="JCO73:JCP73"/>
    <mergeCell ref="JCW73:JCX73"/>
    <mergeCell ref="JDE73:JDF73"/>
    <mergeCell ref="JDM73:JDN73"/>
    <mergeCell ref="JDU73:JDV73"/>
    <mergeCell ref="JNI73:JNJ73"/>
    <mergeCell ref="JNQ73:JNR73"/>
    <mergeCell ref="JNY73:JNZ73"/>
    <mergeCell ref="JOG73:JOH73"/>
    <mergeCell ref="JOO73:JOP73"/>
    <mergeCell ref="JLU73:JLV73"/>
    <mergeCell ref="JMC73:JMD73"/>
    <mergeCell ref="JMK73:JML73"/>
    <mergeCell ref="JMS73:JMT73"/>
    <mergeCell ref="JNA73:JNB73"/>
    <mergeCell ref="JKG73:JKH73"/>
    <mergeCell ref="JKO73:JKP73"/>
    <mergeCell ref="JKW73:JKX73"/>
    <mergeCell ref="JLE73:JLF73"/>
    <mergeCell ref="JLM73:JLN73"/>
    <mergeCell ref="JIS73:JIT73"/>
    <mergeCell ref="JJA73:JJB73"/>
    <mergeCell ref="JJI73:JJJ73"/>
    <mergeCell ref="JJQ73:JJR73"/>
    <mergeCell ref="JJY73:JJZ73"/>
    <mergeCell ref="JTM73:JTN73"/>
    <mergeCell ref="JTU73:JTV73"/>
    <mergeCell ref="JUC73:JUD73"/>
    <mergeCell ref="JUK73:JUL73"/>
    <mergeCell ref="JUS73:JUT73"/>
    <mergeCell ref="JRY73:JRZ73"/>
    <mergeCell ref="JSG73:JSH73"/>
    <mergeCell ref="JSO73:JSP73"/>
    <mergeCell ref="JSW73:JSX73"/>
    <mergeCell ref="JTE73:JTF73"/>
    <mergeCell ref="JQK73:JQL73"/>
    <mergeCell ref="JQS73:JQT73"/>
    <mergeCell ref="JRA73:JRB73"/>
    <mergeCell ref="JRI73:JRJ73"/>
    <mergeCell ref="JRQ73:JRR73"/>
    <mergeCell ref="JOW73:JOX73"/>
    <mergeCell ref="JPE73:JPF73"/>
    <mergeCell ref="JPM73:JPN73"/>
    <mergeCell ref="JPU73:JPV73"/>
    <mergeCell ref="JQC73:JQD73"/>
    <mergeCell ref="JZQ73:JZR73"/>
    <mergeCell ref="JZY73:JZZ73"/>
    <mergeCell ref="KAG73:KAH73"/>
    <mergeCell ref="KAO73:KAP73"/>
    <mergeCell ref="KAW73:KAX73"/>
    <mergeCell ref="JYC73:JYD73"/>
    <mergeCell ref="JYK73:JYL73"/>
    <mergeCell ref="JYS73:JYT73"/>
    <mergeCell ref="JZA73:JZB73"/>
    <mergeCell ref="JZI73:JZJ73"/>
    <mergeCell ref="JWO73:JWP73"/>
    <mergeCell ref="JWW73:JWX73"/>
    <mergeCell ref="JXE73:JXF73"/>
    <mergeCell ref="JXM73:JXN73"/>
    <mergeCell ref="JXU73:JXV73"/>
    <mergeCell ref="JVA73:JVB73"/>
    <mergeCell ref="JVI73:JVJ73"/>
    <mergeCell ref="JVQ73:JVR73"/>
    <mergeCell ref="JVY73:JVZ73"/>
    <mergeCell ref="JWG73:JWH73"/>
    <mergeCell ref="KFU73:KFV73"/>
    <mergeCell ref="KGC73:KGD73"/>
    <mergeCell ref="KGK73:KGL73"/>
    <mergeCell ref="KGS73:KGT73"/>
    <mergeCell ref="KHA73:KHB73"/>
    <mergeCell ref="KEG73:KEH73"/>
    <mergeCell ref="KEO73:KEP73"/>
    <mergeCell ref="KEW73:KEX73"/>
    <mergeCell ref="KFE73:KFF73"/>
    <mergeCell ref="KFM73:KFN73"/>
    <mergeCell ref="KCS73:KCT73"/>
    <mergeCell ref="KDA73:KDB73"/>
    <mergeCell ref="KDI73:KDJ73"/>
    <mergeCell ref="KDQ73:KDR73"/>
    <mergeCell ref="KDY73:KDZ73"/>
    <mergeCell ref="KBE73:KBF73"/>
    <mergeCell ref="KBM73:KBN73"/>
    <mergeCell ref="KBU73:KBV73"/>
    <mergeCell ref="KCC73:KCD73"/>
    <mergeCell ref="KCK73:KCL73"/>
    <mergeCell ref="KLY73:KLZ73"/>
    <mergeCell ref="KMG73:KMH73"/>
    <mergeCell ref="KMO73:KMP73"/>
    <mergeCell ref="KMW73:KMX73"/>
    <mergeCell ref="KNE73:KNF73"/>
    <mergeCell ref="KKK73:KKL73"/>
    <mergeCell ref="KKS73:KKT73"/>
    <mergeCell ref="KLA73:KLB73"/>
    <mergeCell ref="KLI73:KLJ73"/>
    <mergeCell ref="KLQ73:KLR73"/>
    <mergeCell ref="KIW73:KIX73"/>
    <mergeCell ref="KJE73:KJF73"/>
    <mergeCell ref="KJM73:KJN73"/>
    <mergeCell ref="KJU73:KJV73"/>
    <mergeCell ref="KKC73:KKD73"/>
    <mergeCell ref="KHI73:KHJ73"/>
    <mergeCell ref="KHQ73:KHR73"/>
    <mergeCell ref="KHY73:KHZ73"/>
    <mergeCell ref="KIG73:KIH73"/>
    <mergeCell ref="KIO73:KIP73"/>
    <mergeCell ref="KSC73:KSD73"/>
    <mergeCell ref="KSK73:KSL73"/>
    <mergeCell ref="KSS73:KST73"/>
    <mergeCell ref="KTA73:KTB73"/>
    <mergeCell ref="KTI73:KTJ73"/>
    <mergeCell ref="KQO73:KQP73"/>
    <mergeCell ref="KQW73:KQX73"/>
    <mergeCell ref="KRE73:KRF73"/>
    <mergeCell ref="KRM73:KRN73"/>
    <mergeCell ref="KRU73:KRV73"/>
    <mergeCell ref="KPA73:KPB73"/>
    <mergeCell ref="KPI73:KPJ73"/>
    <mergeCell ref="KPQ73:KPR73"/>
    <mergeCell ref="KPY73:KPZ73"/>
    <mergeCell ref="KQG73:KQH73"/>
    <mergeCell ref="KNM73:KNN73"/>
    <mergeCell ref="KNU73:KNV73"/>
    <mergeCell ref="KOC73:KOD73"/>
    <mergeCell ref="KOK73:KOL73"/>
    <mergeCell ref="KOS73:KOT73"/>
    <mergeCell ref="KYG73:KYH73"/>
    <mergeCell ref="KYO73:KYP73"/>
    <mergeCell ref="KYW73:KYX73"/>
    <mergeCell ref="KZE73:KZF73"/>
    <mergeCell ref="KZM73:KZN73"/>
    <mergeCell ref="KWS73:KWT73"/>
    <mergeCell ref="KXA73:KXB73"/>
    <mergeCell ref="KXI73:KXJ73"/>
    <mergeCell ref="KXQ73:KXR73"/>
    <mergeCell ref="KXY73:KXZ73"/>
    <mergeCell ref="KVE73:KVF73"/>
    <mergeCell ref="KVM73:KVN73"/>
    <mergeCell ref="KVU73:KVV73"/>
    <mergeCell ref="KWC73:KWD73"/>
    <mergeCell ref="KWK73:KWL73"/>
    <mergeCell ref="KTQ73:KTR73"/>
    <mergeCell ref="KTY73:KTZ73"/>
    <mergeCell ref="KUG73:KUH73"/>
    <mergeCell ref="KUO73:KUP73"/>
    <mergeCell ref="KUW73:KUX73"/>
    <mergeCell ref="LEK73:LEL73"/>
    <mergeCell ref="LES73:LET73"/>
    <mergeCell ref="LFA73:LFB73"/>
    <mergeCell ref="LFI73:LFJ73"/>
    <mergeCell ref="LFQ73:LFR73"/>
    <mergeCell ref="LCW73:LCX73"/>
    <mergeCell ref="LDE73:LDF73"/>
    <mergeCell ref="LDM73:LDN73"/>
    <mergeCell ref="LDU73:LDV73"/>
    <mergeCell ref="LEC73:LED73"/>
    <mergeCell ref="LBI73:LBJ73"/>
    <mergeCell ref="LBQ73:LBR73"/>
    <mergeCell ref="LBY73:LBZ73"/>
    <mergeCell ref="LCG73:LCH73"/>
    <mergeCell ref="LCO73:LCP73"/>
    <mergeCell ref="KZU73:KZV73"/>
    <mergeCell ref="LAC73:LAD73"/>
    <mergeCell ref="LAK73:LAL73"/>
    <mergeCell ref="LAS73:LAT73"/>
    <mergeCell ref="LBA73:LBB73"/>
    <mergeCell ref="LKO73:LKP73"/>
    <mergeCell ref="LKW73:LKX73"/>
    <mergeCell ref="LLE73:LLF73"/>
    <mergeCell ref="LLM73:LLN73"/>
    <mergeCell ref="LLU73:LLV73"/>
    <mergeCell ref="LJA73:LJB73"/>
    <mergeCell ref="LJI73:LJJ73"/>
    <mergeCell ref="LJQ73:LJR73"/>
    <mergeCell ref="LJY73:LJZ73"/>
    <mergeCell ref="LKG73:LKH73"/>
    <mergeCell ref="LHM73:LHN73"/>
    <mergeCell ref="LHU73:LHV73"/>
    <mergeCell ref="LIC73:LID73"/>
    <mergeCell ref="LIK73:LIL73"/>
    <mergeCell ref="LIS73:LIT73"/>
    <mergeCell ref="LFY73:LFZ73"/>
    <mergeCell ref="LGG73:LGH73"/>
    <mergeCell ref="LGO73:LGP73"/>
    <mergeCell ref="LGW73:LGX73"/>
    <mergeCell ref="LHE73:LHF73"/>
    <mergeCell ref="LQS73:LQT73"/>
    <mergeCell ref="LRA73:LRB73"/>
    <mergeCell ref="LRI73:LRJ73"/>
    <mergeCell ref="LRQ73:LRR73"/>
    <mergeCell ref="LRY73:LRZ73"/>
    <mergeCell ref="LPE73:LPF73"/>
    <mergeCell ref="LPM73:LPN73"/>
    <mergeCell ref="LPU73:LPV73"/>
    <mergeCell ref="LQC73:LQD73"/>
    <mergeCell ref="LQK73:LQL73"/>
    <mergeCell ref="LNQ73:LNR73"/>
    <mergeCell ref="LNY73:LNZ73"/>
    <mergeCell ref="LOG73:LOH73"/>
    <mergeCell ref="LOO73:LOP73"/>
    <mergeCell ref="LOW73:LOX73"/>
    <mergeCell ref="LMC73:LMD73"/>
    <mergeCell ref="LMK73:LML73"/>
    <mergeCell ref="LMS73:LMT73"/>
    <mergeCell ref="LNA73:LNB73"/>
    <mergeCell ref="LNI73:LNJ73"/>
    <mergeCell ref="LWW73:LWX73"/>
    <mergeCell ref="LXE73:LXF73"/>
    <mergeCell ref="LXM73:LXN73"/>
    <mergeCell ref="LXU73:LXV73"/>
    <mergeCell ref="LYC73:LYD73"/>
    <mergeCell ref="LVI73:LVJ73"/>
    <mergeCell ref="LVQ73:LVR73"/>
    <mergeCell ref="LVY73:LVZ73"/>
    <mergeCell ref="LWG73:LWH73"/>
    <mergeCell ref="LWO73:LWP73"/>
    <mergeCell ref="LTU73:LTV73"/>
    <mergeCell ref="LUC73:LUD73"/>
    <mergeCell ref="LUK73:LUL73"/>
    <mergeCell ref="LUS73:LUT73"/>
    <mergeCell ref="LVA73:LVB73"/>
    <mergeCell ref="LSG73:LSH73"/>
    <mergeCell ref="LSO73:LSP73"/>
    <mergeCell ref="LSW73:LSX73"/>
    <mergeCell ref="LTE73:LTF73"/>
    <mergeCell ref="LTM73:LTN73"/>
    <mergeCell ref="MDA73:MDB73"/>
    <mergeCell ref="MDI73:MDJ73"/>
    <mergeCell ref="MDQ73:MDR73"/>
    <mergeCell ref="MDY73:MDZ73"/>
    <mergeCell ref="MEG73:MEH73"/>
    <mergeCell ref="MBM73:MBN73"/>
    <mergeCell ref="MBU73:MBV73"/>
    <mergeCell ref="MCC73:MCD73"/>
    <mergeCell ref="MCK73:MCL73"/>
    <mergeCell ref="MCS73:MCT73"/>
    <mergeCell ref="LZY73:LZZ73"/>
    <mergeCell ref="MAG73:MAH73"/>
    <mergeCell ref="MAO73:MAP73"/>
    <mergeCell ref="MAW73:MAX73"/>
    <mergeCell ref="MBE73:MBF73"/>
    <mergeCell ref="LYK73:LYL73"/>
    <mergeCell ref="LYS73:LYT73"/>
    <mergeCell ref="LZA73:LZB73"/>
    <mergeCell ref="LZI73:LZJ73"/>
    <mergeCell ref="LZQ73:LZR73"/>
    <mergeCell ref="MJE73:MJF73"/>
    <mergeCell ref="MJM73:MJN73"/>
    <mergeCell ref="MJU73:MJV73"/>
    <mergeCell ref="MKC73:MKD73"/>
    <mergeCell ref="MKK73:MKL73"/>
    <mergeCell ref="MHQ73:MHR73"/>
    <mergeCell ref="MHY73:MHZ73"/>
    <mergeCell ref="MIG73:MIH73"/>
    <mergeCell ref="MIO73:MIP73"/>
    <mergeCell ref="MIW73:MIX73"/>
    <mergeCell ref="MGC73:MGD73"/>
    <mergeCell ref="MGK73:MGL73"/>
    <mergeCell ref="MGS73:MGT73"/>
    <mergeCell ref="MHA73:MHB73"/>
    <mergeCell ref="MHI73:MHJ73"/>
    <mergeCell ref="MEO73:MEP73"/>
    <mergeCell ref="MEW73:MEX73"/>
    <mergeCell ref="MFE73:MFF73"/>
    <mergeCell ref="MFM73:MFN73"/>
    <mergeCell ref="MFU73:MFV73"/>
    <mergeCell ref="MPI73:MPJ73"/>
    <mergeCell ref="MPQ73:MPR73"/>
    <mergeCell ref="MPY73:MPZ73"/>
    <mergeCell ref="MQG73:MQH73"/>
    <mergeCell ref="MQO73:MQP73"/>
    <mergeCell ref="MNU73:MNV73"/>
    <mergeCell ref="MOC73:MOD73"/>
    <mergeCell ref="MOK73:MOL73"/>
    <mergeCell ref="MOS73:MOT73"/>
    <mergeCell ref="MPA73:MPB73"/>
    <mergeCell ref="MMG73:MMH73"/>
    <mergeCell ref="MMO73:MMP73"/>
    <mergeCell ref="MMW73:MMX73"/>
    <mergeCell ref="MNE73:MNF73"/>
    <mergeCell ref="MNM73:MNN73"/>
    <mergeCell ref="MKS73:MKT73"/>
    <mergeCell ref="MLA73:MLB73"/>
    <mergeCell ref="MLI73:MLJ73"/>
    <mergeCell ref="MLQ73:MLR73"/>
    <mergeCell ref="MLY73:MLZ73"/>
    <mergeCell ref="MVM73:MVN73"/>
    <mergeCell ref="MVU73:MVV73"/>
    <mergeCell ref="MWC73:MWD73"/>
    <mergeCell ref="MWK73:MWL73"/>
    <mergeCell ref="MWS73:MWT73"/>
    <mergeCell ref="MTY73:MTZ73"/>
    <mergeCell ref="MUG73:MUH73"/>
    <mergeCell ref="MUO73:MUP73"/>
    <mergeCell ref="MUW73:MUX73"/>
    <mergeCell ref="MVE73:MVF73"/>
    <mergeCell ref="MSK73:MSL73"/>
    <mergeCell ref="MSS73:MST73"/>
    <mergeCell ref="MTA73:MTB73"/>
    <mergeCell ref="MTI73:MTJ73"/>
    <mergeCell ref="MTQ73:MTR73"/>
    <mergeCell ref="MQW73:MQX73"/>
    <mergeCell ref="MRE73:MRF73"/>
    <mergeCell ref="MRM73:MRN73"/>
    <mergeCell ref="MRU73:MRV73"/>
    <mergeCell ref="MSC73:MSD73"/>
    <mergeCell ref="NBQ73:NBR73"/>
    <mergeCell ref="NBY73:NBZ73"/>
    <mergeCell ref="NCG73:NCH73"/>
    <mergeCell ref="NCO73:NCP73"/>
    <mergeCell ref="NCW73:NCX73"/>
    <mergeCell ref="NAC73:NAD73"/>
    <mergeCell ref="NAK73:NAL73"/>
    <mergeCell ref="NAS73:NAT73"/>
    <mergeCell ref="NBA73:NBB73"/>
    <mergeCell ref="NBI73:NBJ73"/>
    <mergeCell ref="MYO73:MYP73"/>
    <mergeCell ref="MYW73:MYX73"/>
    <mergeCell ref="MZE73:MZF73"/>
    <mergeCell ref="MZM73:MZN73"/>
    <mergeCell ref="MZU73:MZV73"/>
    <mergeCell ref="MXA73:MXB73"/>
    <mergeCell ref="MXI73:MXJ73"/>
    <mergeCell ref="MXQ73:MXR73"/>
    <mergeCell ref="MXY73:MXZ73"/>
    <mergeCell ref="MYG73:MYH73"/>
    <mergeCell ref="NHU73:NHV73"/>
    <mergeCell ref="NIC73:NID73"/>
    <mergeCell ref="NIK73:NIL73"/>
    <mergeCell ref="NIS73:NIT73"/>
    <mergeCell ref="NJA73:NJB73"/>
    <mergeCell ref="NGG73:NGH73"/>
    <mergeCell ref="NGO73:NGP73"/>
    <mergeCell ref="NGW73:NGX73"/>
    <mergeCell ref="NHE73:NHF73"/>
    <mergeCell ref="NHM73:NHN73"/>
    <mergeCell ref="NES73:NET73"/>
    <mergeCell ref="NFA73:NFB73"/>
    <mergeCell ref="NFI73:NFJ73"/>
    <mergeCell ref="NFQ73:NFR73"/>
    <mergeCell ref="NFY73:NFZ73"/>
    <mergeCell ref="NDE73:NDF73"/>
    <mergeCell ref="NDM73:NDN73"/>
    <mergeCell ref="NDU73:NDV73"/>
    <mergeCell ref="NEC73:NED73"/>
    <mergeCell ref="NEK73:NEL73"/>
    <mergeCell ref="NNY73:NNZ73"/>
    <mergeCell ref="NOG73:NOH73"/>
    <mergeCell ref="NOO73:NOP73"/>
    <mergeCell ref="NOW73:NOX73"/>
    <mergeCell ref="NPE73:NPF73"/>
    <mergeCell ref="NMK73:NML73"/>
    <mergeCell ref="NMS73:NMT73"/>
    <mergeCell ref="NNA73:NNB73"/>
    <mergeCell ref="NNI73:NNJ73"/>
    <mergeCell ref="NNQ73:NNR73"/>
    <mergeCell ref="NKW73:NKX73"/>
    <mergeCell ref="NLE73:NLF73"/>
    <mergeCell ref="NLM73:NLN73"/>
    <mergeCell ref="NLU73:NLV73"/>
    <mergeCell ref="NMC73:NMD73"/>
    <mergeCell ref="NJI73:NJJ73"/>
    <mergeCell ref="NJQ73:NJR73"/>
    <mergeCell ref="NJY73:NJZ73"/>
    <mergeCell ref="NKG73:NKH73"/>
    <mergeCell ref="NKO73:NKP73"/>
    <mergeCell ref="NUC73:NUD73"/>
    <mergeCell ref="NUK73:NUL73"/>
    <mergeCell ref="NUS73:NUT73"/>
    <mergeCell ref="NVA73:NVB73"/>
    <mergeCell ref="NVI73:NVJ73"/>
    <mergeCell ref="NSO73:NSP73"/>
    <mergeCell ref="NSW73:NSX73"/>
    <mergeCell ref="NTE73:NTF73"/>
    <mergeCell ref="NTM73:NTN73"/>
    <mergeCell ref="NTU73:NTV73"/>
    <mergeCell ref="NRA73:NRB73"/>
    <mergeCell ref="NRI73:NRJ73"/>
    <mergeCell ref="NRQ73:NRR73"/>
    <mergeCell ref="NRY73:NRZ73"/>
    <mergeCell ref="NSG73:NSH73"/>
    <mergeCell ref="NPM73:NPN73"/>
    <mergeCell ref="NPU73:NPV73"/>
    <mergeCell ref="NQC73:NQD73"/>
    <mergeCell ref="NQK73:NQL73"/>
    <mergeCell ref="NQS73:NQT73"/>
    <mergeCell ref="OAG73:OAH73"/>
    <mergeCell ref="OAO73:OAP73"/>
    <mergeCell ref="OAW73:OAX73"/>
    <mergeCell ref="OBE73:OBF73"/>
    <mergeCell ref="OBM73:OBN73"/>
    <mergeCell ref="NYS73:NYT73"/>
    <mergeCell ref="NZA73:NZB73"/>
    <mergeCell ref="NZI73:NZJ73"/>
    <mergeCell ref="NZQ73:NZR73"/>
    <mergeCell ref="NZY73:NZZ73"/>
    <mergeCell ref="NXE73:NXF73"/>
    <mergeCell ref="NXM73:NXN73"/>
    <mergeCell ref="NXU73:NXV73"/>
    <mergeCell ref="NYC73:NYD73"/>
    <mergeCell ref="NYK73:NYL73"/>
    <mergeCell ref="NVQ73:NVR73"/>
    <mergeCell ref="NVY73:NVZ73"/>
    <mergeCell ref="NWG73:NWH73"/>
    <mergeCell ref="NWO73:NWP73"/>
    <mergeCell ref="NWW73:NWX73"/>
    <mergeCell ref="OGK73:OGL73"/>
    <mergeCell ref="OGS73:OGT73"/>
    <mergeCell ref="OHA73:OHB73"/>
    <mergeCell ref="OHI73:OHJ73"/>
    <mergeCell ref="OHQ73:OHR73"/>
    <mergeCell ref="OEW73:OEX73"/>
    <mergeCell ref="OFE73:OFF73"/>
    <mergeCell ref="OFM73:OFN73"/>
    <mergeCell ref="OFU73:OFV73"/>
    <mergeCell ref="OGC73:OGD73"/>
    <mergeCell ref="ODI73:ODJ73"/>
    <mergeCell ref="ODQ73:ODR73"/>
    <mergeCell ref="ODY73:ODZ73"/>
    <mergeCell ref="OEG73:OEH73"/>
    <mergeCell ref="OEO73:OEP73"/>
    <mergeCell ref="OBU73:OBV73"/>
    <mergeCell ref="OCC73:OCD73"/>
    <mergeCell ref="OCK73:OCL73"/>
    <mergeCell ref="OCS73:OCT73"/>
    <mergeCell ref="ODA73:ODB73"/>
    <mergeCell ref="OMO73:OMP73"/>
    <mergeCell ref="OMW73:OMX73"/>
    <mergeCell ref="ONE73:ONF73"/>
    <mergeCell ref="ONM73:ONN73"/>
    <mergeCell ref="ONU73:ONV73"/>
    <mergeCell ref="OLA73:OLB73"/>
    <mergeCell ref="OLI73:OLJ73"/>
    <mergeCell ref="OLQ73:OLR73"/>
    <mergeCell ref="OLY73:OLZ73"/>
    <mergeCell ref="OMG73:OMH73"/>
    <mergeCell ref="OJM73:OJN73"/>
    <mergeCell ref="OJU73:OJV73"/>
    <mergeCell ref="OKC73:OKD73"/>
    <mergeCell ref="OKK73:OKL73"/>
    <mergeCell ref="OKS73:OKT73"/>
    <mergeCell ref="OHY73:OHZ73"/>
    <mergeCell ref="OIG73:OIH73"/>
    <mergeCell ref="OIO73:OIP73"/>
    <mergeCell ref="OIW73:OIX73"/>
    <mergeCell ref="OJE73:OJF73"/>
    <mergeCell ref="OSS73:OST73"/>
    <mergeCell ref="OTA73:OTB73"/>
    <mergeCell ref="OTI73:OTJ73"/>
    <mergeCell ref="OTQ73:OTR73"/>
    <mergeCell ref="OTY73:OTZ73"/>
    <mergeCell ref="ORE73:ORF73"/>
    <mergeCell ref="ORM73:ORN73"/>
    <mergeCell ref="ORU73:ORV73"/>
    <mergeCell ref="OSC73:OSD73"/>
    <mergeCell ref="OSK73:OSL73"/>
    <mergeCell ref="OPQ73:OPR73"/>
    <mergeCell ref="OPY73:OPZ73"/>
    <mergeCell ref="OQG73:OQH73"/>
    <mergeCell ref="OQO73:OQP73"/>
    <mergeCell ref="OQW73:OQX73"/>
    <mergeCell ref="OOC73:OOD73"/>
    <mergeCell ref="OOK73:OOL73"/>
    <mergeCell ref="OOS73:OOT73"/>
    <mergeCell ref="OPA73:OPB73"/>
    <mergeCell ref="OPI73:OPJ73"/>
    <mergeCell ref="OYW73:OYX73"/>
    <mergeCell ref="OZE73:OZF73"/>
    <mergeCell ref="OZM73:OZN73"/>
    <mergeCell ref="OZU73:OZV73"/>
    <mergeCell ref="PAC73:PAD73"/>
    <mergeCell ref="OXI73:OXJ73"/>
    <mergeCell ref="OXQ73:OXR73"/>
    <mergeCell ref="OXY73:OXZ73"/>
    <mergeCell ref="OYG73:OYH73"/>
    <mergeCell ref="OYO73:OYP73"/>
    <mergeCell ref="OVU73:OVV73"/>
    <mergeCell ref="OWC73:OWD73"/>
    <mergeCell ref="OWK73:OWL73"/>
    <mergeCell ref="OWS73:OWT73"/>
    <mergeCell ref="OXA73:OXB73"/>
    <mergeCell ref="OUG73:OUH73"/>
    <mergeCell ref="OUO73:OUP73"/>
    <mergeCell ref="OUW73:OUX73"/>
    <mergeCell ref="OVE73:OVF73"/>
    <mergeCell ref="OVM73:OVN73"/>
    <mergeCell ref="PFA73:PFB73"/>
    <mergeCell ref="PFI73:PFJ73"/>
    <mergeCell ref="PFQ73:PFR73"/>
    <mergeCell ref="PFY73:PFZ73"/>
    <mergeCell ref="PGG73:PGH73"/>
    <mergeCell ref="PDM73:PDN73"/>
    <mergeCell ref="PDU73:PDV73"/>
    <mergeCell ref="PEC73:PED73"/>
    <mergeCell ref="PEK73:PEL73"/>
    <mergeCell ref="PES73:PET73"/>
    <mergeCell ref="PBY73:PBZ73"/>
    <mergeCell ref="PCG73:PCH73"/>
    <mergeCell ref="PCO73:PCP73"/>
    <mergeCell ref="PCW73:PCX73"/>
    <mergeCell ref="PDE73:PDF73"/>
    <mergeCell ref="PAK73:PAL73"/>
    <mergeCell ref="PAS73:PAT73"/>
    <mergeCell ref="PBA73:PBB73"/>
    <mergeCell ref="PBI73:PBJ73"/>
    <mergeCell ref="PBQ73:PBR73"/>
    <mergeCell ref="PLE73:PLF73"/>
    <mergeCell ref="PLM73:PLN73"/>
    <mergeCell ref="PLU73:PLV73"/>
    <mergeCell ref="PMC73:PMD73"/>
    <mergeCell ref="PMK73:PML73"/>
    <mergeCell ref="PJQ73:PJR73"/>
    <mergeCell ref="PJY73:PJZ73"/>
    <mergeCell ref="PKG73:PKH73"/>
    <mergeCell ref="PKO73:PKP73"/>
    <mergeCell ref="PKW73:PKX73"/>
    <mergeCell ref="PIC73:PID73"/>
    <mergeCell ref="PIK73:PIL73"/>
    <mergeCell ref="PIS73:PIT73"/>
    <mergeCell ref="PJA73:PJB73"/>
    <mergeCell ref="PJI73:PJJ73"/>
    <mergeCell ref="PGO73:PGP73"/>
    <mergeCell ref="PGW73:PGX73"/>
    <mergeCell ref="PHE73:PHF73"/>
    <mergeCell ref="PHM73:PHN73"/>
    <mergeCell ref="PHU73:PHV73"/>
    <mergeCell ref="PRI73:PRJ73"/>
    <mergeCell ref="PRQ73:PRR73"/>
    <mergeCell ref="PRY73:PRZ73"/>
    <mergeCell ref="PSG73:PSH73"/>
    <mergeCell ref="PSO73:PSP73"/>
    <mergeCell ref="PPU73:PPV73"/>
    <mergeCell ref="PQC73:PQD73"/>
    <mergeCell ref="PQK73:PQL73"/>
    <mergeCell ref="PQS73:PQT73"/>
    <mergeCell ref="PRA73:PRB73"/>
    <mergeCell ref="POG73:POH73"/>
    <mergeCell ref="POO73:POP73"/>
    <mergeCell ref="POW73:POX73"/>
    <mergeCell ref="PPE73:PPF73"/>
    <mergeCell ref="PPM73:PPN73"/>
    <mergeCell ref="PMS73:PMT73"/>
    <mergeCell ref="PNA73:PNB73"/>
    <mergeCell ref="PNI73:PNJ73"/>
    <mergeCell ref="PNQ73:PNR73"/>
    <mergeCell ref="PNY73:PNZ73"/>
    <mergeCell ref="PXM73:PXN73"/>
    <mergeCell ref="PXU73:PXV73"/>
    <mergeCell ref="PYC73:PYD73"/>
    <mergeCell ref="PYK73:PYL73"/>
    <mergeCell ref="PYS73:PYT73"/>
    <mergeCell ref="PVY73:PVZ73"/>
    <mergeCell ref="PWG73:PWH73"/>
    <mergeCell ref="PWO73:PWP73"/>
    <mergeCell ref="PWW73:PWX73"/>
    <mergeCell ref="PXE73:PXF73"/>
    <mergeCell ref="PUK73:PUL73"/>
    <mergeCell ref="PUS73:PUT73"/>
    <mergeCell ref="PVA73:PVB73"/>
    <mergeCell ref="PVI73:PVJ73"/>
    <mergeCell ref="PVQ73:PVR73"/>
    <mergeCell ref="PSW73:PSX73"/>
    <mergeCell ref="PTE73:PTF73"/>
    <mergeCell ref="PTM73:PTN73"/>
    <mergeCell ref="PTU73:PTV73"/>
    <mergeCell ref="PUC73:PUD73"/>
    <mergeCell ref="QDQ73:QDR73"/>
    <mergeCell ref="QDY73:QDZ73"/>
    <mergeCell ref="QEG73:QEH73"/>
    <mergeCell ref="QEO73:QEP73"/>
    <mergeCell ref="QEW73:QEX73"/>
    <mergeCell ref="QCC73:QCD73"/>
    <mergeCell ref="QCK73:QCL73"/>
    <mergeCell ref="QCS73:QCT73"/>
    <mergeCell ref="QDA73:QDB73"/>
    <mergeCell ref="QDI73:QDJ73"/>
    <mergeCell ref="QAO73:QAP73"/>
    <mergeCell ref="QAW73:QAX73"/>
    <mergeCell ref="QBE73:QBF73"/>
    <mergeCell ref="QBM73:QBN73"/>
    <mergeCell ref="QBU73:QBV73"/>
    <mergeCell ref="PZA73:PZB73"/>
    <mergeCell ref="PZI73:PZJ73"/>
    <mergeCell ref="PZQ73:PZR73"/>
    <mergeCell ref="PZY73:PZZ73"/>
    <mergeCell ref="QAG73:QAH73"/>
    <mergeCell ref="QJU73:QJV73"/>
    <mergeCell ref="QKC73:QKD73"/>
    <mergeCell ref="QKK73:QKL73"/>
    <mergeCell ref="QKS73:QKT73"/>
    <mergeCell ref="QLA73:QLB73"/>
    <mergeCell ref="QIG73:QIH73"/>
    <mergeCell ref="QIO73:QIP73"/>
    <mergeCell ref="QIW73:QIX73"/>
    <mergeCell ref="QJE73:QJF73"/>
    <mergeCell ref="QJM73:QJN73"/>
    <mergeCell ref="QGS73:QGT73"/>
    <mergeCell ref="QHA73:QHB73"/>
    <mergeCell ref="QHI73:QHJ73"/>
    <mergeCell ref="QHQ73:QHR73"/>
    <mergeCell ref="QHY73:QHZ73"/>
    <mergeCell ref="QFE73:QFF73"/>
    <mergeCell ref="QFM73:QFN73"/>
    <mergeCell ref="QFU73:QFV73"/>
    <mergeCell ref="QGC73:QGD73"/>
    <mergeCell ref="QGK73:QGL73"/>
    <mergeCell ref="QPY73:QPZ73"/>
    <mergeCell ref="QQG73:QQH73"/>
    <mergeCell ref="QQO73:QQP73"/>
    <mergeCell ref="QQW73:QQX73"/>
    <mergeCell ref="QRE73:QRF73"/>
    <mergeCell ref="QOK73:QOL73"/>
    <mergeCell ref="QOS73:QOT73"/>
    <mergeCell ref="QPA73:QPB73"/>
    <mergeCell ref="QPI73:QPJ73"/>
    <mergeCell ref="QPQ73:QPR73"/>
    <mergeCell ref="QMW73:QMX73"/>
    <mergeCell ref="QNE73:QNF73"/>
    <mergeCell ref="QNM73:QNN73"/>
    <mergeCell ref="QNU73:QNV73"/>
    <mergeCell ref="QOC73:QOD73"/>
    <mergeCell ref="QLI73:QLJ73"/>
    <mergeCell ref="QLQ73:QLR73"/>
    <mergeCell ref="QLY73:QLZ73"/>
    <mergeCell ref="QMG73:QMH73"/>
    <mergeCell ref="QMO73:QMP73"/>
    <mergeCell ref="QWC73:QWD73"/>
    <mergeCell ref="QWK73:QWL73"/>
    <mergeCell ref="QWS73:QWT73"/>
    <mergeCell ref="QXA73:QXB73"/>
    <mergeCell ref="QXI73:QXJ73"/>
    <mergeCell ref="QUO73:QUP73"/>
    <mergeCell ref="QUW73:QUX73"/>
    <mergeCell ref="QVE73:QVF73"/>
    <mergeCell ref="QVM73:QVN73"/>
    <mergeCell ref="QVU73:QVV73"/>
    <mergeCell ref="QTA73:QTB73"/>
    <mergeCell ref="QTI73:QTJ73"/>
    <mergeCell ref="QTQ73:QTR73"/>
    <mergeCell ref="QTY73:QTZ73"/>
    <mergeCell ref="QUG73:QUH73"/>
    <mergeCell ref="QRM73:QRN73"/>
    <mergeCell ref="QRU73:QRV73"/>
    <mergeCell ref="QSC73:QSD73"/>
    <mergeCell ref="QSK73:QSL73"/>
    <mergeCell ref="QSS73:QST73"/>
    <mergeCell ref="RCG73:RCH73"/>
    <mergeCell ref="RCO73:RCP73"/>
    <mergeCell ref="RCW73:RCX73"/>
    <mergeCell ref="RDE73:RDF73"/>
    <mergeCell ref="RDM73:RDN73"/>
    <mergeCell ref="RAS73:RAT73"/>
    <mergeCell ref="RBA73:RBB73"/>
    <mergeCell ref="RBI73:RBJ73"/>
    <mergeCell ref="RBQ73:RBR73"/>
    <mergeCell ref="RBY73:RBZ73"/>
    <mergeCell ref="QZE73:QZF73"/>
    <mergeCell ref="QZM73:QZN73"/>
    <mergeCell ref="QZU73:QZV73"/>
    <mergeCell ref="RAC73:RAD73"/>
    <mergeCell ref="RAK73:RAL73"/>
    <mergeCell ref="QXQ73:QXR73"/>
    <mergeCell ref="QXY73:QXZ73"/>
    <mergeCell ref="QYG73:QYH73"/>
    <mergeCell ref="QYO73:QYP73"/>
    <mergeCell ref="QYW73:QYX73"/>
    <mergeCell ref="RIK73:RIL73"/>
    <mergeCell ref="RIS73:RIT73"/>
    <mergeCell ref="RJA73:RJB73"/>
    <mergeCell ref="RJI73:RJJ73"/>
    <mergeCell ref="RJQ73:RJR73"/>
    <mergeCell ref="RGW73:RGX73"/>
    <mergeCell ref="RHE73:RHF73"/>
    <mergeCell ref="RHM73:RHN73"/>
    <mergeCell ref="RHU73:RHV73"/>
    <mergeCell ref="RIC73:RID73"/>
    <mergeCell ref="RFI73:RFJ73"/>
    <mergeCell ref="RFQ73:RFR73"/>
    <mergeCell ref="RFY73:RFZ73"/>
    <mergeCell ref="RGG73:RGH73"/>
    <mergeCell ref="RGO73:RGP73"/>
    <mergeCell ref="RDU73:RDV73"/>
    <mergeCell ref="REC73:RED73"/>
    <mergeCell ref="REK73:REL73"/>
    <mergeCell ref="RES73:RET73"/>
    <mergeCell ref="RFA73:RFB73"/>
    <mergeCell ref="ROO73:ROP73"/>
    <mergeCell ref="ROW73:ROX73"/>
    <mergeCell ref="RPE73:RPF73"/>
    <mergeCell ref="RPM73:RPN73"/>
    <mergeCell ref="RPU73:RPV73"/>
    <mergeCell ref="RNA73:RNB73"/>
    <mergeCell ref="RNI73:RNJ73"/>
    <mergeCell ref="RNQ73:RNR73"/>
    <mergeCell ref="RNY73:RNZ73"/>
    <mergeCell ref="ROG73:ROH73"/>
    <mergeCell ref="RLM73:RLN73"/>
    <mergeCell ref="RLU73:RLV73"/>
    <mergeCell ref="RMC73:RMD73"/>
    <mergeCell ref="RMK73:RML73"/>
    <mergeCell ref="RMS73:RMT73"/>
    <mergeCell ref="RJY73:RJZ73"/>
    <mergeCell ref="RKG73:RKH73"/>
    <mergeCell ref="RKO73:RKP73"/>
    <mergeCell ref="RKW73:RKX73"/>
    <mergeCell ref="RLE73:RLF73"/>
    <mergeCell ref="RUS73:RUT73"/>
    <mergeCell ref="RVA73:RVB73"/>
    <mergeCell ref="RVI73:RVJ73"/>
    <mergeCell ref="RVQ73:RVR73"/>
    <mergeCell ref="RVY73:RVZ73"/>
    <mergeCell ref="RTE73:RTF73"/>
    <mergeCell ref="RTM73:RTN73"/>
    <mergeCell ref="RTU73:RTV73"/>
    <mergeCell ref="RUC73:RUD73"/>
    <mergeCell ref="RUK73:RUL73"/>
    <mergeCell ref="RRQ73:RRR73"/>
    <mergeCell ref="RRY73:RRZ73"/>
    <mergeCell ref="RSG73:RSH73"/>
    <mergeCell ref="RSO73:RSP73"/>
    <mergeCell ref="RSW73:RSX73"/>
    <mergeCell ref="RQC73:RQD73"/>
    <mergeCell ref="RQK73:RQL73"/>
    <mergeCell ref="RQS73:RQT73"/>
    <mergeCell ref="RRA73:RRB73"/>
    <mergeCell ref="RRI73:RRJ73"/>
    <mergeCell ref="SAW73:SAX73"/>
    <mergeCell ref="SBE73:SBF73"/>
    <mergeCell ref="SBM73:SBN73"/>
    <mergeCell ref="SBU73:SBV73"/>
    <mergeCell ref="SCC73:SCD73"/>
    <mergeCell ref="RZI73:RZJ73"/>
    <mergeCell ref="RZQ73:RZR73"/>
    <mergeCell ref="RZY73:RZZ73"/>
    <mergeCell ref="SAG73:SAH73"/>
    <mergeCell ref="SAO73:SAP73"/>
    <mergeCell ref="RXU73:RXV73"/>
    <mergeCell ref="RYC73:RYD73"/>
    <mergeCell ref="RYK73:RYL73"/>
    <mergeCell ref="RYS73:RYT73"/>
    <mergeCell ref="RZA73:RZB73"/>
    <mergeCell ref="RWG73:RWH73"/>
    <mergeCell ref="RWO73:RWP73"/>
    <mergeCell ref="RWW73:RWX73"/>
    <mergeCell ref="RXE73:RXF73"/>
    <mergeCell ref="RXM73:RXN73"/>
    <mergeCell ref="SHA73:SHB73"/>
    <mergeCell ref="SHI73:SHJ73"/>
    <mergeCell ref="SHQ73:SHR73"/>
    <mergeCell ref="SHY73:SHZ73"/>
    <mergeCell ref="SIG73:SIH73"/>
    <mergeCell ref="SFM73:SFN73"/>
    <mergeCell ref="SFU73:SFV73"/>
    <mergeCell ref="SGC73:SGD73"/>
    <mergeCell ref="SGK73:SGL73"/>
    <mergeCell ref="SGS73:SGT73"/>
    <mergeCell ref="SDY73:SDZ73"/>
    <mergeCell ref="SEG73:SEH73"/>
    <mergeCell ref="SEO73:SEP73"/>
    <mergeCell ref="SEW73:SEX73"/>
    <mergeCell ref="SFE73:SFF73"/>
    <mergeCell ref="SCK73:SCL73"/>
    <mergeCell ref="SCS73:SCT73"/>
    <mergeCell ref="SDA73:SDB73"/>
    <mergeCell ref="SDI73:SDJ73"/>
    <mergeCell ref="SDQ73:SDR73"/>
    <mergeCell ref="SNE73:SNF73"/>
    <mergeCell ref="SNM73:SNN73"/>
    <mergeCell ref="SNU73:SNV73"/>
    <mergeCell ref="SOC73:SOD73"/>
    <mergeCell ref="SOK73:SOL73"/>
    <mergeCell ref="SLQ73:SLR73"/>
    <mergeCell ref="SLY73:SLZ73"/>
    <mergeCell ref="SMG73:SMH73"/>
    <mergeCell ref="SMO73:SMP73"/>
    <mergeCell ref="SMW73:SMX73"/>
    <mergeCell ref="SKC73:SKD73"/>
    <mergeCell ref="SKK73:SKL73"/>
    <mergeCell ref="SKS73:SKT73"/>
    <mergeCell ref="SLA73:SLB73"/>
    <mergeCell ref="SLI73:SLJ73"/>
    <mergeCell ref="SIO73:SIP73"/>
    <mergeCell ref="SIW73:SIX73"/>
    <mergeCell ref="SJE73:SJF73"/>
    <mergeCell ref="SJM73:SJN73"/>
    <mergeCell ref="SJU73:SJV73"/>
    <mergeCell ref="STI73:STJ73"/>
    <mergeCell ref="STQ73:STR73"/>
    <mergeCell ref="STY73:STZ73"/>
    <mergeCell ref="SUG73:SUH73"/>
    <mergeCell ref="SUO73:SUP73"/>
    <mergeCell ref="SRU73:SRV73"/>
    <mergeCell ref="SSC73:SSD73"/>
    <mergeCell ref="SSK73:SSL73"/>
    <mergeCell ref="SSS73:SST73"/>
    <mergeCell ref="STA73:STB73"/>
    <mergeCell ref="SQG73:SQH73"/>
    <mergeCell ref="SQO73:SQP73"/>
    <mergeCell ref="SQW73:SQX73"/>
    <mergeCell ref="SRE73:SRF73"/>
    <mergeCell ref="SRM73:SRN73"/>
    <mergeCell ref="SOS73:SOT73"/>
    <mergeCell ref="SPA73:SPB73"/>
    <mergeCell ref="SPI73:SPJ73"/>
    <mergeCell ref="SPQ73:SPR73"/>
    <mergeCell ref="SPY73:SPZ73"/>
    <mergeCell ref="SZM73:SZN73"/>
    <mergeCell ref="SZU73:SZV73"/>
    <mergeCell ref="TAC73:TAD73"/>
    <mergeCell ref="TAK73:TAL73"/>
    <mergeCell ref="TAS73:TAT73"/>
    <mergeCell ref="SXY73:SXZ73"/>
    <mergeCell ref="SYG73:SYH73"/>
    <mergeCell ref="SYO73:SYP73"/>
    <mergeCell ref="SYW73:SYX73"/>
    <mergeCell ref="SZE73:SZF73"/>
    <mergeCell ref="SWK73:SWL73"/>
    <mergeCell ref="SWS73:SWT73"/>
    <mergeCell ref="SXA73:SXB73"/>
    <mergeCell ref="SXI73:SXJ73"/>
    <mergeCell ref="SXQ73:SXR73"/>
    <mergeCell ref="SUW73:SUX73"/>
    <mergeCell ref="SVE73:SVF73"/>
    <mergeCell ref="SVM73:SVN73"/>
    <mergeCell ref="SVU73:SVV73"/>
    <mergeCell ref="SWC73:SWD73"/>
    <mergeCell ref="TFQ73:TFR73"/>
    <mergeCell ref="TFY73:TFZ73"/>
    <mergeCell ref="TGG73:TGH73"/>
    <mergeCell ref="TGO73:TGP73"/>
    <mergeCell ref="TGW73:TGX73"/>
    <mergeCell ref="TEC73:TED73"/>
    <mergeCell ref="TEK73:TEL73"/>
    <mergeCell ref="TES73:TET73"/>
    <mergeCell ref="TFA73:TFB73"/>
    <mergeCell ref="TFI73:TFJ73"/>
    <mergeCell ref="TCO73:TCP73"/>
    <mergeCell ref="TCW73:TCX73"/>
    <mergeCell ref="TDE73:TDF73"/>
    <mergeCell ref="TDM73:TDN73"/>
    <mergeCell ref="TDU73:TDV73"/>
    <mergeCell ref="TBA73:TBB73"/>
    <mergeCell ref="TBI73:TBJ73"/>
    <mergeCell ref="TBQ73:TBR73"/>
    <mergeCell ref="TBY73:TBZ73"/>
    <mergeCell ref="TCG73:TCH73"/>
    <mergeCell ref="TLU73:TLV73"/>
    <mergeCell ref="TMC73:TMD73"/>
    <mergeCell ref="TMK73:TML73"/>
    <mergeCell ref="TMS73:TMT73"/>
    <mergeCell ref="TNA73:TNB73"/>
    <mergeCell ref="TKG73:TKH73"/>
    <mergeCell ref="TKO73:TKP73"/>
    <mergeCell ref="TKW73:TKX73"/>
    <mergeCell ref="TLE73:TLF73"/>
    <mergeCell ref="TLM73:TLN73"/>
    <mergeCell ref="TIS73:TIT73"/>
    <mergeCell ref="TJA73:TJB73"/>
    <mergeCell ref="TJI73:TJJ73"/>
    <mergeCell ref="TJQ73:TJR73"/>
    <mergeCell ref="TJY73:TJZ73"/>
    <mergeCell ref="THE73:THF73"/>
    <mergeCell ref="THM73:THN73"/>
    <mergeCell ref="THU73:THV73"/>
    <mergeCell ref="TIC73:TID73"/>
    <mergeCell ref="TIK73:TIL73"/>
    <mergeCell ref="TRY73:TRZ73"/>
    <mergeCell ref="TSG73:TSH73"/>
    <mergeCell ref="TSO73:TSP73"/>
    <mergeCell ref="TSW73:TSX73"/>
    <mergeCell ref="TTE73:TTF73"/>
    <mergeCell ref="TQK73:TQL73"/>
    <mergeCell ref="TQS73:TQT73"/>
    <mergeCell ref="TRA73:TRB73"/>
    <mergeCell ref="TRI73:TRJ73"/>
    <mergeCell ref="TRQ73:TRR73"/>
    <mergeCell ref="TOW73:TOX73"/>
    <mergeCell ref="TPE73:TPF73"/>
    <mergeCell ref="TPM73:TPN73"/>
    <mergeCell ref="TPU73:TPV73"/>
    <mergeCell ref="TQC73:TQD73"/>
    <mergeCell ref="TNI73:TNJ73"/>
    <mergeCell ref="TNQ73:TNR73"/>
    <mergeCell ref="TNY73:TNZ73"/>
    <mergeCell ref="TOG73:TOH73"/>
    <mergeCell ref="TOO73:TOP73"/>
    <mergeCell ref="UCS73:UCT73"/>
    <mergeCell ref="UDA73:UDB73"/>
    <mergeCell ref="UDQ73:UDR73"/>
    <mergeCell ref="UDY73:UDZ73"/>
    <mergeCell ref="TWO73:TWP73"/>
    <mergeCell ref="TWW73:TWX73"/>
    <mergeCell ref="TXE73:TXF73"/>
    <mergeCell ref="TXM73:TXN73"/>
    <mergeCell ref="TXU73:TXV73"/>
    <mergeCell ref="TVA73:TVB73"/>
    <mergeCell ref="TVI73:TVJ73"/>
    <mergeCell ref="TVQ73:TVR73"/>
    <mergeCell ref="TVY73:TVZ73"/>
    <mergeCell ref="TWG73:TWH73"/>
    <mergeCell ref="TTM73:TTN73"/>
    <mergeCell ref="TTU73:TTV73"/>
    <mergeCell ref="TUC73:TUD73"/>
    <mergeCell ref="TUK73:TUL73"/>
    <mergeCell ref="TUS73:TUT73"/>
    <mergeCell ref="WSS73:WST73"/>
    <mergeCell ref="WAG73:WAH73"/>
    <mergeCell ref="WPA73:WPB73"/>
    <mergeCell ref="WSC73:WSD73"/>
    <mergeCell ref="VZI73:VZJ73"/>
    <mergeCell ref="VZQ73:VZR73"/>
    <mergeCell ref="UBM73:UBN73"/>
    <mergeCell ref="UBU73:UBV73"/>
    <mergeCell ref="UCC73:UCD73"/>
    <mergeCell ref="UCK73:UCL73"/>
    <mergeCell ref="TZQ73:TZR73"/>
    <mergeCell ref="TZY73:TZZ73"/>
    <mergeCell ref="UAG73:UAH73"/>
    <mergeCell ref="UAO73:UAP73"/>
    <mergeCell ref="UAW73:UAX73"/>
    <mergeCell ref="TYC73:TYD73"/>
    <mergeCell ref="TYK73:TYL73"/>
    <mergeCell ref="TYS73:TYT73"/>
    <mergeCell ref="TZA73:TZB73"/>
    <mergeCell ref="TZI73:TZJ73"/>
    <mergeCell ref="UIG73:UIH73"/>
    <mergeCell ref="UIO73:UIP73"/>
    <mergeCell ref="UFU73:UFV73"/>
    <mergeCell ref="UGC73:UGD73"/>
    <mergeCell ref="UGK73:UGL73"/>
    <mergeCell ref="UGS73:UGT73"/>
    <mergeCell ref="UHA73:UHB73"/>
    <mergeCell ref="UEG73:UEH73"/>
    <mergeCell ref="UEO73:UEP73"/>
    <mergeCell ref="UEW73:UEX73"/>
    <mergeCell ref="UFE73:UFF73"/>
    <mergeCell ref="UFM73:UFN73"/>
    <mergeCell ref="XCO73:XCP73"/>
    <mergeCell ref="XCW73:XCX73"/>
    <mergeCell ref="WPI73:WPJ73"/>
    <mergeCell ref="XBQ73:XBR73"/>
    <mergeCell ref="UHY73:UHZ73"/>
    <mergeCell ref="UHQ73:UHR73"/>
    <mergeCell ref="VVY73:VVZ73"/>
    <mergeCell ref="VWG73:VWH73"/>
    <mergeCell ref="VWO73:VWP73"/>
    <mergeCell ref="WCK73:WCL73"/>
    <mergeCell ref="XDU73:XDV73"/>
    <mergeCell ref="URE73:URF73"/>
    <mergeCell ref="URM73:URN73"/>
    <mergeCell ref="URU73:URV73"/>
    <mergeCell ref="UVE73:UVF73"/>
    <mergeCell ref="UVM73:UVN73"/>
    <mergeCell ref="UPA73:UPB73"/>
    <mergeCell ref="UPI73:UPJ73"/>
    <mergeCell ref="UPQ73:UPR73"/>
    <mergeCell ref="UPY73:UPZ73"/>
    <mergeCell ref="UQG73:UQH73"/>
    <mergeCell ref="VWW73:VWX73"/>
    <mergeCell ref="VSG73:VSH73"/>
    <mergeCell ref="VTE73:VTF73"/>
    <mergeCell ref="WQO73:WQP73"/>
    <mergeCell ref="WNU73:WNV73"/>
    <mergeCell ref="VRQ73:VRR73"/>
    <mergeCell ref="WAW73:WAX73"/>
    <mergeCell ref="WBE73:WBF73"/>
    <mergeCell ref="WUW73:WUX73"/>
    <mergeCell ref="WVE73:WVF73"/>
    <mergeCell ref="WSK73:WSL73"/>
    <mergeCell ref="WIO73:WIP73"/>
    <mergeCell ref="WMG73:WMH73"/>
    <mergeCell ref="WMO73:WMP73"/>
    <mergeCell ref="WMW73:WMX73"/>
    <mergeCell ref="WJM73:WJN73"/>
    <mergeCell ref="WDQ73:WDR73"/>
    <mergeCell ref="WDY73:WDZ73"/>
    <mergeCell ref="XFA73:XFB73"/>
    <mergeCell ref="XEC73:XED73"/>
    <mergeCell ref="XEK73:XEL73"/>
    <mergeCell ref="WXA73:WXB73"/>
    <mergeCell ref="WXI73:WXJ73"/>
    <mergeCell ref="WXQ73:WXR73"/>
    <mergeCell ref="WXY73:WXZ73"/>
    <mergeCell ref="WYG73:WYH73"/>
    <mergeCell ref="WVM73:WVN73"/>
    <mergeCell ref="WVU73:WVV73"/>
    <mergeCell ref="WWC73:WWD73"/>
    <mergeCell ref="WWK73:WWL73"/>
    <mergeCell ref="WWS73:WWT73"/>
    <mergeCell ref="WTY73:WTZ73"/>
    <mergeCell ref="WUG73:WUH73"/>
    <mergeCell ref="WUO73:WUP73"/>
    <mergeCell ref="XDE73:XDF73"/>
    <mergeCell ref="WYO73:WYP73"/>
    <mergeCell ref="XES73:XET73"/>
    <mergeCell ref="WZM73:WZN73"/>
    <mergeCell ref="WZU73:WZV73"/>
    <mergeCell ref="WYW73:WYX73"/>
    <mergeCell ref="WZE73:WZF73"/>
    <mergeCell ref="XBY73:XBZ73"/>
    <mergeCell ref="XCG73:XCH73"/>
    <mergeCell ref="VXE73:VXF73"/>
    <mergeCell ref="VXM73:VXN73"/>
    <mergeCell ref="VXU73:VXV73"/>
    <mergeCell ref="VYC73:VYD73"/>
    <mergeCell ref="WCS73:WCT73"/>
    <mergeCell ref="WNM73:WNN73"/>
    <mergeCell ref="VZY73:VZZ73"/>
    <mergeCell ref="WJU73:WJV73"/>
    <mergeCell ref="WKC73:WKD73"/>
    <mergeCell ref="WOS73:WOT73"/>
    <mergeCell ref="WIG73:WIH73"/>
    <mergeCell ref="WLI73:WLJ73"/>
    <mergeCell ref="WLQ73:WLR73"/>
    <mergeCell ref="WLY73:WLZ73"/>
    <mergeCell ref="WRM73:WRN73"/>
    <mergeCell ref="WRU73:WRV73"/>
    <mergeCell ref="VSO73:VSP73"/>
    <mergeCell ref="VUC73:VUD73"/>
    <mergeCell ref="VSW73:VSX73"/>
    <mergeCell ref="VTM73:VTN73"/>
    <mergeCell ref="VUK73:VUL73"/>
    <mergeCell ref="WDA73:WDB73"/>
    <mergeCell ref="WDI73:WDJ73"/>
    <mergeCell ref="WCC73:WCD73"/>
    <mergeCell ref="WOK73:WOL73"/>
    <mergeCell ref="WGK73:WGL73"/>
    <mergeCell ref="WGS73:WGT73"/>
    <mergeCell ref="WHA73:WHB73"/>
    <mergeCell ref="WFE73:WFF73"/>
    <mergeCell ref="WFM73:WFN73"/>
    <mergeCell ref="WFU73:WFV73"/>
    <mergeCell ref="WHI73:WHJ73"/>
    <mergeCell ref="WTA73:WTB73"/>
    <mergeCell ref="WQW73:WQX73"/>
    <mergeCell ref="XAC73:XAD73"/>
    <mergeCell ref="XAK73:XAL73"/>
    <mergeCell ref="XAS73:XAT73"/>
    <mergeCell ref="XBA73:XBB73"/>
    <mergeCell ref="XBI73:XBJ73"/>
    <mergeCell ref="WEO73:WEP73"/>
    <mergeCell ref="WEW73:WEX73"/>
    <mergeCell ref="WOC73:WOD73"/>
    <mergeCell ref="WRE73:WRF73"/>
    <mergeCell ref="WNE73:WNF73"/>
    <mergeCell ref="WTI73:WTJ73"/>
    <mergeCell ref="WTQ73:WTR73"/>
    <mergeCell ref="VYS73:VYT73"/>
    <mergeCell ref="WAO73:WAP73"/>
    <mergeCell ref="VYK73:VYL73"/>
    <mergeCell ref="VZA73:VZB73"/>
    <mergeCell ref="WEG73:WEH73"/>
    <mergeCell ref="WBM73:WBN73"/>
    <mergeCell ref="WBU73:WBV73"/>
    <mergeCell ref="WKS73:WKT73"/>
    <mergeCell ref="WLA73:WLB73"/>
    <mergeCell ref="WPQ73:WPR73"/>
    <mergeCell ref="WPY73:WPZ73"/>
    <mergeCell ref="WQG73:WQH73"/>
    <mergeCell ref="WHQ73:WHR73"/>
    <mergeCell ref="WIW73:WIX73"/>
    <mergeCell ref="WGC73:WGD73"/>
    <mergeCell ref="WKK73:WKL73"/>
    <mergeCell ref="WJE73:WJF73"/>
    <mergeCell ref="WHY73:WHZ73"/>
    <mergeCell ref="VAC73:VAD73"/>
    <mergeCell ref="UYW73:UYX73"/>
    <mergeCell ref="UZE73:UZF73"/>
    <mergeCell ref="UZM73:UZN73"/>
    <mergeCell ref="UXA73:UXB73"/>
    <mergeCell ref="UXI73:UXJ73"/>
    <mergeCell ref="VJA73:VJB73"/>
    <mergeCell ref="UVU73:UVV73"/>
    <mergeCell ref="VOO73:VOP73"/>
    <mergeCell ref="VOW73:VOX73"/>
    <mergeCell ref="VQS73:VQT73"/>
    <mergeCell ref="VDE73:VDF73"/>
    <mergeCell ref="VQK73:VQL73"/>
    <mergeCell ref="VFA73:VFB73"/>
    <mergeCell ref="VFI73:VFJ73"/>
    <mergeCell ref="VNQ73:VNR73"/>
    <mergeCell ref="VNY73:VNZ73"/>
    <mergeCell ref="VOG73:VOH73"/>
    <mergeCell ref="VPU73:VPV73"/>
    <mergeCell ref="UTI73:UTJ73"/>
    <mergeCell ref="VMC73:VMD73"/>
    <mergeCell ref="XDM73:XDN73"/>
    <mergeCell ref="VRY73:VRZ73"/>
    <mergeCell ref="VTU73:VTV73"/>
    <mergeCell ref="VHM73:VHN73"/>
    <mergeCell ref="VHU73:VHV73"/>
    <mergeCell ref="VIC73:VID73"/>
    <mergeCell ref="VIK73:VIL73"/>
    <mergeCell ref="VIS73:VIT73"/>
    <mergeCell ref="VFY73:VFZ73"/>
    <mergeCell ref="VGG73:VGH73"/>
    <mergeCell ref="VGO73:VGP73"/>
    <mergeCell ref="VGW73:VGX73"/>
    <mergeCell ref="VHE73:VHF73"/>
    <mergeCell ref="VJQ73:VJR73"/>
    <mergeCell ref="VJY73:VJZ73"/>
    <mergeCell ref="VKG73:VKH73"/>
    <mergeCell ref="VRI73:VRJ73"/>
    <mergeCell ref="VUS73:VUT73"/>
    <mergeCell ref="VMK73:VML73"/>
    <mergeCell ref="VMS73:VMT73"/>
    <mergeCell ref="VNA73:VNB73"/>
    <mergeCell ref="VNI73:VNJ73"/>
    <mergeCell ref="VRA73:VRB73"/>
    <mergeCell ref="VEK73:VEL73"/>
    <mergeCell ref="VES73:VET73"/>
    <mergeCell ref="VBQ73:VBR73"/>
    <mergeCell ref="VBY73:VBZ73"/>
    <mergeCell ref="VCG73:VCH73"/>
    <mergeCell ref="VCO73:VCP73"/>
    <mergeCell ref="UZU73:UZV73"/>
    <mergeCell ref="UNU73:UNV73"/>
    <mergeCell ref="UOC73:UOD73"/>
    <mergeCell ref="UOK73:UOL73"/>
    <mergeCell ref="UOS73:UOT73"/>
    <mergeCell ref="VFQ73:VFR73"/>
    <mergeCell ref="VPE73:VPF73"/>
    <mergeCell ref="VPM73:VPN73"/>
    <mergeCell ref="VKO73:VKP73"/>
    <mergeCell ref="VKW73:VKX73"/>
    <mergeCell ref="VDM73:VDN73"/>
    <mergeCell ref="VDU73:VDV73"/>
    <mergeCell ref="UHI73:UHJ73"/>
    <mergeCell ref="UQW73:UQX73"/>
    <mergeCell ref="UQO73:UQP73"/>
    <mergeCell ref="VVA73:VVB73"/>
    <mergeCell ref="VVI73:VVJ73"/>
    <mergeCell ref="VVQ73:VVR73"/>
    <mergeCell ref="ULY73:ULZ73"/>
    <mergeCell ref="UMG73:UMH73"/>
    <mergeCell ref="UMO73:UMP73"/>
    <mergeCell ref="UMW73:UMX73"/>
    <mergeCell ref="UNE73:UNF73"/>
    <mergeCell ref="VAK73:VAL73"/>
    <mergeCell ref="VAS73:VAT73"/>
    <mergeCell ref="VBA73:VBB73"/>
    <mergeCell ref="VQC73:VQD73"/>
    <mergeCell ref="VLE73:VLF73"/>
    <mergeCell ref="VJI73:VJJ73"/>
    <mergeCell ref="VCW73:VCX73"/>
    <mergeCell ref="VLM73:VLN73"/>
    <mergeCell ref="VLU73:VLV73"/>
    <mergeCell ref="VBI73:VBJ73"/>
    <mergeCell ref="E136:F136"/>
    <mergeCell ref="E126:F126"/>
    <mergeCell ref="E134:F134"/>
    <mergeCell ref="E54:F54"/>
    <mergeCell ref="E57:F57"/>
    <mergeCell ref="E27:F27"/>
    <mergeCell ref="E29:F29"/>
    <mergeCell ref="E31:F31"/>
    <mergeCell ref="E34:F34"/>
    <mergeCell ref="E35:F35"/>
    <mergeCell ref="D156:F156"/>
    <mergeCell ref="E49:F49"/>
    <mergeCell ref="E50:F50"/>
    <mergeCell ref="E107:E110"/>
    <mergeCell ref="UNM73:UNN73"/>
    <mergeCell ref="UKK73:UKL73"/>
    <mergeCell ref="UKS73:UKT73"/>
    <mergeCell ref="ULA73:ULB73"/>
    <mergeCell ref="ULI73:ULJ73"/>
    <mergeCell ref="ULQ73:ULR73"/>
    <mergeCell ref="UIW73:UIX73"/>
    <mergeCell ref="UJE73:UJF73"/>
    <mergeCell ref="UJM73:UJN73"/>
    <mergeCell ref="UJU73:UJV73"/>
    <mergeCell ref="UKC73:UKD73"/>
    <mergeCell ref="D31:D37"/>
    <mergeCell ref="C123:F123"/>
    <mergeCell ref="D124:F124"/>
    <mergeCell ref="C114:C117"/>
    <mergeCell ref="E135:F135"/>
    <mergeCell ref="UBE73:UBF73"/>
    <mergeCell ref="UDI73:UDJ73"/>
    <mergeCell ref="B10:F10"/>
    <mergeCell ref="B145:F145"/>
    <mergeCell ref="E259:F259"/>
    <mergeCell ref="B248:B259"/>
    <mergeCell ref="C255:D259"/>
    <mergeCell ref="E137:F137"/>
    <mergeCell ref="E138:F138"/>
    <mergeCell ref="E139:F139"/>
    <mergeCell ref="D68:F68"/>
    <mergeCell ref="D69:F69"/>
    <mergeCell ref="D70:F70"/>
    <mergeCell ref="VEC73:VED73"/>
    <mergeCell ref="UWS73:UWT73"/>
    <mergeCell ref="UYG73:UYH73"/>
    <mergeCell ref="UYO73:UYP73"/>
    <mergeCell ref="UXQ73:UXR73"/>
    <mergeCell ref="UXY73:UXZ73"/>
    <mergeCell ref="E257:F257"/>
    <mergeCell ref="E258:F258"/>
    <mergeCell ref="B247:F247"/>
    <mergeCell ref="UWC73:UWD73"/>
    <mergeCell ref="UWK73:UWL73"/>
    <mergeCell ref="UTQ73:UTR73"/>
    <mergeCell ref="UTY73:UTZ73"/>
    <mergeCell ref="UUG73:UUH73"/>
    <mergeCell ref="UUO73:UUP73"/>
    <mergeCell ref="UUW73:UUX73"/>
    <mergeCell ref="USC73:USD73"/>
    <mergeCell ref="USK73:USL73"/>
    <mergeCell ref="USS73:UST73"/>
    <mergeCell ref="UTA73:UTB73"/>
    <mergeCell ref="E18:E21"/>
  </mergeCells>
  <dataValidations count="21">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65239:J65239 IZ65239:JA65239 SV65239:SW65239 ACR65239:ACS65239 AMN65239:AMO65239 AWJ65239:AWK65239 BGF65239:BGG65239 BQB65239:BQC65239 BZX65239:BZY65239 CJT65239:CJU65239 CTP65239:CTQ65239 DDL65239:DDM65239 DNH65239:DNI65239 DXD65239:DXE65239 EGZ65239:EHA65239 EQV65239:EQW65239 FAR65239:FAS65239 FKN65239:FKO65239 FUJ65239:FUK65239 GEF65239:GEG65239 GOB65239:GOC65239 GXX65239:GXY65239 HHT65239:HHU65239 HRP65239:HRQ65239 IBL65239:IBM65239 ILH65239:ILI65239 IVD65239:IVE65239 JEZ65239:JFA65239 JOV65239:JOW65239 JYR65239:JYS65239 KIN65239:KIO65239 KSJ65239:KSK65239 LCF65239:LCG65239 LMB65239:LMC65239 LVX65239:LVY65239 MFT65239:MFU65239 MPP65239:MPQ65239 MZL65239:MZM65239 NJH65239:NJI65239 NTD65239:NTE65239 OCZ65239:ODA65239 OMV65239:OMW65239 OWR65239:OWS65239 PGN65239:PGO65239 PQJ65239:PQK65239 QAF65239:QAG65239 QKB65239:QKC65239 QTX65239:QTY65239 RDT65239:RDU65239 RNP65239:RNQ65239 RXL65239:RXM65239 SHH65239:SHI65239 SRD65239:SRE65239 TAZ65239:TBA65239 TKV65239:TKW65239 TUR65239:TUS65239 UEN65239:UEO65239 UOJ65239:UOK65239 UYF65239:UYG65239 VIB65239:VIC65239 VRX65239:VRY65239 WBT65239:WBU65239 WLP65239:WLQ65239 WVL65239:WVM65239 I130775:J130775 IZ130775:JA130775 SV130775:SW130775 ACR130775:ACS130775 AMN130775:AMO130775 AWJ130775:AWK130775 BGF130775:BGG130775 BQB130775:BQC130775 BZX130775:BZY130775 CJT130775:CJU130775 CTP130775:CTQ130775 DDL130775:DDM130775 DNH130775:DNI130775 DXD130775:DXE130775 EGZ130775:EHA130775 EQV130775:EQW130775 FAR130775:FAS130775 FKN130775:FKO130775 FUJ130775:FUK130775 GEF130775:GEG130775 GOB130775:GOC130775 GXX130775:GXY130775 HHT130775:HHU130775 HRP130775:HRQ130775 IBL130775:IBM130775 ILH130775:ILI130775 IVD130775:IVE130775 JEZ130775:JFA130775 JOV130775:JOW130775 JYR130775:JYS130775 KIN130775:KIO130775 KSJ130775:KSK130775 LCF130775:LCG130775 LMB130775:LMC130775 LVX130775:LVY130775 MFT130775:MFU130775 MPP130775:MPQ130775 MZL130775:MZM130775 NJH130775:NJI130775 NTD130775:NTE130775 OCZ130775:ODA130775 OMV130775:OMW130775 OWR130775:OWS130775 PGN130775:PGO130775 PQJ130775:PQK130775 QAF130775:QAG130775 QKB130775:QKC130775 QTX130775:QTY130775 RDT130775:RDU130775 RNP130775:RNQ130775 RXL130775:RXM130775 SHH130775:SHI130775 SRD130775:SRE130775 TAZ130775:TBA130775 TKV130775:TKW130775 TUR130775:TUS130775 UEN130775:UEO130775 UOJ130775:UOK130775 UYF130775:UYG130775 VIB130775:VIC130775 VRX130775:VRY130775 WBT130775:WBU130775 WLP130775:WLQ130775 WVL130775:WVM130775 I196311:J196311 IZ196311:JA196311 SV196311:SW196311 ACR196311:ACS196311 AMN196311:AMO196311 AWJ196311:AWK196311 BGF196311:BGG196311 BQB196311:BQC196311 BZX196311:BZY196311 CJT196311:CJU196311 CTP196311:CTQ196311 DDL196311:DDM196311 DNH196311:DNI196311 DXD196311:DXE196311 EGZ196311:EHA196311 EQV196311:EQW196311 FAR196311:FAS196311 FKN196311:FKO196311 FUJ196311:FUK196311 GEF196311:GEG196311 GOB196311:GOC196311 GXX196311:GXY196311 HHT196311:HHU196311 HRP196311:HRQ196311 IBL196311:IBM196311 ILH196311:ILI196311 IVD196311:IVE196311 JEZ196311:JFA196311 JOV196311:JOW196311 JYR196311:JYS196311 KIN196311:KIO196311 KSJ196311:KSK196311 LCF196311:LCG196311 LMB196311:LMC196311 LVX196311:LVY196311 MFT196311:MFU196311 MPP196311:MPQ196311 MZL196311:MZM196311 NJH196311:NJI196311 NTD196311:NTE196311 OCZ196311:ODA196311 OMV196311:OMW196311 OWR196311:OWS196311 PGN196311:PGO196311 PQJ196311:PQK196311 QAF196311:QAG196311 QKB196311:QKC196311 QTX196311:QTY196311 RDT196311:RDU196311 RNP196311:RNQ196311 RXL196311:RXM196311 SHH196311:SHI196311 SRD196311:SRE196311 TAZ196311:TBA196311 TKV196311:TKW196311 TUR196311:TUS196311 UEN196311:UEO196311 UOJ196311:UOK196311 UYF196311:UYG196311 VIB196311:VIC196311 VRX196311:VRY196311 WBT196311:WBU196311 WLP196311:WLQ196311 WVL196311:WVM196311 I261847:J261847 IZ261847:JA261847 SV261847:SW261847 ACR261847:ACS261847 AMN261847:AMO261847 AWJ261847:AWK261847 BGF261847:BGG261847 BQB261847:BQC261847 BZX261847:BZY261847 CJT261847:CJU261847 CTP261847:CTQ261847 DDL261847:DDM261847 DNH261847:DNI261847 DXD261847:DXE261847 EGZ261847:EHA261847 EQV261847:EQW261847 FAR261847:FAS261847 FKN261847:FKO261847 FUJ261847:FUK261847 GEF261847:GEG261847 GOB261847:GOC261847 GXX261847:GXY261847 HHT261847:HHU261847 HRP261847:HRQ261847 IBL261847:IBM261847 ILH261847:ILI261847 IVD261847:IVE261847 JEZ261847:JFA261847 JOV261847:JOW261847 JYR261847:JYS261847 KIN261847:KIO261847 KSJ261847:KSK261847 LCF261847:LCG261847 LMB261847:LMC261847 LVX261847:LVY261847 MFT261847:MFU261847 MPP261847:MPQ261847 MZL261847:MZM261847 NJH261847:NJI261847 NTD261847:NTE261847 OCZ261847:ODA261847 OMV261847:OMW261847 OWR261847:OWS261847 PGN261847:PGO261847 PQJ261847:PQK261847 QAF261847:QAG261847 QKB261847:QKC261847 QTX261847:QTY261847 RDT261847:RDU261847 RNP261847:RNQ261847 RXL261847:RXM261847 SHH261847:SHI261847 SRD261847:SRE261847 TAZ261847:TBA261847 TKV261847:TKW261847 TUR261847:TUS261847 UEN261847:UEO261847 UOJ261847:UOK261847 UYF261847:UYG261847 VIB261847:VIC261847 VRX261847:VRY261847 WBT261847:WBU261847 WLP261847:WLQ261847 WVL261847:WVM261847 I327383:J327383 IZ327383:JA327383 SV327383:SW327383 ACR327383:ACS327383 AMN327383:AMO327383 AWJ327383:AWK327383 BGF327383:BGG327383 BQB327383:BQC327383 BZX327383:BZY327383 CJT327383:CJU327383 CTP327383:CTQ327383 DDL327383:DDM327383 DNH327383:DNI327383 DXD327383:DXE327383 EGZ327383:EHA327383 EQV327383:EQW327383 FAR327383:FAS327383 FKN327383:FKO327383 FUJ327383:FUK327383 GEF327383:GEG327383 GOB327383:GOC327383 GXX327383:GXY327383 HHT327383:HHU327383 HRP327383:HRQ327383 IBL327383:IBM327383 ILH327383:ILI327383 IVD327383:IVE327383 JEZ327383:JFA327383 JOV327383:JOW327383 JYR327383:JYS327383 KIN327383:KIO327383 KSJ327383:KSK327383 LCF327383:LCG327383 LMB327383:LMC327383 LVX327383:LVY327383 MFT327383:MFU327383 MPP327383:MPQ327383 MZL327383:MZM327383 NJH327383:NJI327383 NTD327383:NTE327383 OCZ327383:ODA327383 OMV327383:OMW327383 OWR327383:OWS327383 PGN327383:PGO327383 PQJ327383:PQK327383 QAF327383:QAG327383 QKB327383:QKC327383 QTX327383:QTY327383 RDT327383:RDU327383 RNP327383:RNQ327383 RXL327383:RXM327383 SHH327383:SHI327383 SRD327383:SRE327383 TAZ327383:TBA327383 TKV327383:TKW327383 TUR327383:TUS327383 UEN327383:UEO327383 UOJ327383:UOK327383 UYF327383:UYG327383 VIB327383:VIC327383 VRX327383:VRY327383 WBT327383:WBU327383 WLP327383:WLQ327383 WVL327383:WVM327383 I392919:J392919 IZ392919:JA392919 SV392919:SW392919 ACR392919:ACS392919 AMN392919:AMO392919 AWJ392919:AWK392919 BGF392919:BGG392919 BQB392919:BQC392919 BZX392919:BZY392919 CJT392919:CJU392919 CTP392919:CTQ392919 DDL392919:DDM392919 DNH392919:DNI392919 DXD392919:DXE392919 EGZ392919:EHA392919 EQV392919:EQW392919 FAR392919:FAS392919 FKN392919:FKO392919 FUJ392919:FUK392919 GEF392919:GEG392919 GOB392919:GOC392919 GXX392919:GXY392919 HHT392919:HHU392919 HRP392919:HRQ392919 IBL392919:IBM392919 ILH392919:ILI392919 IVD392919:IVE392919 JEZ392919:JFA392919 JOV392919:JOW392919 JYR392919:JYS392919 KIN392919:KIO392919 KSJ392919:KSK392919 LCF392919:LCG392919 LMB392919:LMC392919 LVX392919:LVY392919 MFT392919:MFU392919 MPP392919:MPQ392919 MZL392919:MZM392919 NJH392919:NJI392919 NTD392919:NTE392919 OCZ392919:ODA392919 OMV392919:OMW392919 OWR392919:OWS392919 PGN392919:PGO392919 PQJ392919:PQK392919 QAF392919:QAG392919 QKB392919:QKC392919 QTX392919:QTY392919 RDT392919:RDU392919 RNP392919:RNQ392919 RXL392919:RXM392919 SHH392919:SHI392919 SRD392919:SRE392919 TAZ392919:TBA392919 TKV392919:TKW392919 TUR392919:TUS392919 UEN392919:UEO392919 UOJ392919:UOK392919 UYF392919:UYG392919 VIB392919:VIC392919 VRX392919:VRY392919 WBT392919:WBU392919 WLP392919:WLQ392919 WVL392919:WVM392919 I458455:J458455 IZ458455:JA458455 SV458455:SW458455 ACR458455:ACS458455 AMN458455:AMO458455 AWJ458455:AWK458455 BGF458455:BGG458455 BQB458455:BQC458455 BZX458455:BZY458455 CJT458455:CJU458455 CTP458455:CTQ458455 DDL458455:DDM458455 DNH458455:DNI458455 DXD458455:DXE458455 EGZ458455:EHA458455 EQV458455:EQW458455 FAR458455:FAS458455 FKN458455:FKO458455 FUJ458455:FUK458455 GEF458455:GEG458455 GOB458455:GOC458455 GXX458455:GXY458455 HHT458455:HHU458455 HRP458455:HRQ458455 IBL458455:IBM458455 ILH458455:ILI458455 IVD458455:IVE458455 JEZ458455:JFA458455 JOV458455:JOW458455 JYR458455:JYS458455 KIN458455:KIO458455 KSJ458455:KSK458455 LCF458455:LCG458455 LMB458455:LMC458455 LVX458455:LVY458455 MFT458455:MFU458455 MPP458455:MPQ458455 MZL458455:MZM458455 NJH458455:NJI458455 NTD458455:NTE458455 OCZ458455:ODA458455 OMV458455:OMW458455 OWR458455:OWS458455 PGN458455:PGO458455 PQJ458455:PQK458455 QAF458455:QAG458455 QKB458455:QKC458455 QTX458455:QTY458455 RDT458455:RDU458455 RNP458455:RNQ458455 RXL458455:RXM458455 SHH458455:SHI458455 SRD458455:SRE458455 TAZ458455:TBA458455 TKV458455:TKW458455 TUR458455:TUS458455 UEN458455:UEO458455 UOJ458455:UOK458455 UYF458455:UYG458455 VIB458455:VIC458455 VRX458455:VRY458455 WBT458455:WBU458455 WLP458455:WLQ458455 WVL458455:WVM458455 I523991:J523991 IZ523991:JA523991 SV523991:SW523991 ACR523991:ACS523991 AMN523991:AMO523991 AWJ523991:AWK523991 BGF523991:BGG523991 BQB523991:BQC523991 BZX523991:BZY523991 CJT523991:CJU523991 CTP523991:CTQ523991 DDL523991:DDM523991 DNH523991:DNI523991 DXD523991:DXE523991 EGZ523991:EHA523991 EQV523991:EQW523991 FAR523991:FAS523991 FKN523991:FKO523991 FUJ523991:FUK523991 GEF523991:GEG523991 GOB523991:GOC523991 GXX523991:GXY523991 HHT523991:HHU523991 HRP523991:HRQ523991 IBL523991:IBM523991 ILH523991:ILI523991 IVD523991:IVE523991 JEZ523991:JFA523991 JOV523991:JOW523991 JYR523991:JYS523991 KIN523991:KIO523991 KSJ523991:KSK523991 LCF523991:LCG523991 LMB523991:LMC523991 LVX523991:LVY523991 MFT523991:MFU523991 MPP523991:MPQ523991 MZL523991:MZM523991 NJH523991:NJI523991 NTD523991:NTE523991 OCZ523991:ODA523991 OMV523991:OMW523991 OWR523991:OWS523991 PGN523991:PGO523991 PQJ523991:PQK523991 QAF523991:QAG523991 QKB523991:QKC523991 QTX523991:QTY523991 RDT523991:RDU523991 RNP523991:RNQ523991 RXL523991:RXM523991 SHH523991:SHI523991 SRD523991:SRE523991 TAZ523991:TBA523991 TKV523991:TKW523991 TUR523991:TUS523991 UEN523991:UEO523991 UOJ523991:UOK523991 UYF523991:UYG523991 VIB523991:VIC523991 VRX523991:VRY523991 WBT523991:WBU523991 WLP523991:WLQ523991 WVL523991:WVM523991 I589527:J589527 IZ589527:JA589527 SV589527:SW589527 ACR589527:ACS589527 AMN589527:AMO589527 AWJ589527:AWK589527 BGF589527:BGG589527 BQB589527:BQC589527 BZX589527:BZY589527 CJT589527:CJU589527 CTP589527:CTQ589527 DDL589527:DDM589527 DNH589527:DNI589527 DXD589527:DXE589527 EGZ589527:EHA589527 EQV589527:EQW589527 FAR589527:FAS589527 FKN589527:FKO589527 FUJ589527:FUK589527 GEF589527:GEG589527 GOB589527:GOC589527 GXX589527:GXY589527 HHT589527:HHU589527 HRP589527:HRQ589527 IBL589527:IBM589527 ILH589527:ILI589527 IVD589527:IVE589527 JEZ589527:JFA589527 JOV589527:JOW589527 JYR589527:JYS589527 KIN589527:KIO589527 KSJ589527:KSK589527 LCF589527:LCG589527 LMB589527:LMC589527 LVX589527:LVY589527 MFT589527:MFU589527 MPP589527:MPQ589527 MZL589527:MZM589527 NJH589527:NJI589527 NTD589527:NTE589527 OCZ589527:ODA589527 OMV589527:OMW589527 OWR589527:OWS589527 PGN589527:PGO589527 PQJ589527:PQK589527 QAF589527:QAG589527 QKB589527:QKC589527 QTX589527:QTY589527 RDT589527:RDU589527 RNP589527:RNQ589527 RXL589527:RXM589527 SHH589527:SHI589527 SRD589527:SRE589527 TAZ589527:TBA589527 TKV589527:TKW589527 TUR589527:TUS589527 UEN589527:UEO589527 UOJ589527:UOK589527 UYF589527:UYG589527 VIB589527:VIC589527 VRX589527:VRY589527 WBT589527:WBU589527 WLP589527:WLQ589527 WVL589527:WVM589527 I655063:J655063 IZ655063:JA655063 SV655063:SW655063 ACR655063:ACS655063 AMN655063:AMO655063 AWJ655063:AWK655063 BGF655063:BGG655063 BQB655063:BQC655063 BZX655063:BZY655063 CJT655063:CJU655063 CTP655063:CTQ655063 DDL655063:DDM655063 DNH655063:DNI655063 DXD655063:DXE655063 EGZ655063:EHA655063 EQV655063:EQW655063 FAR655063:FAS655063 FKN655063:FKO655063 FUJ655063:FUK655063 GEF655063:GEG655063 GOB655063:GOC655063 GXX655063:GXY655063 HHT655063:HHU655063 HRP655063:HRQ655063 IBL655063:IBM655063 ILH655063:ILI655063 IVD655063:IVE655063 JEZ655063:JFA655063 JOV655063:JOW655063 JYR655063:JYS655063 KIN655063:KIO655063 KSJ655063:KSK655063 LCF655063:LCG655063 LMB655063:LMC655063 LVX655063:LVY655063 MFT655063:MFU655063 MPP655063:MPQ655063 MZL655063:MZM655063 NJH655063:NJI655063 NTD655063:NTE655063 OCZ655063:ODA655063 OMV655063:OMW655063 OWR655063:OWS655063 PGN655063:PGO655063 PQJ655063:PQK655063 QAF655063:QAG655063 QKB655063:QKC655063 QTX655063:QTY655063 RDT655063:RDU655063 RNP655063:RNQ655063 RXL655063:RXM655063 SHH655063:SHI655063 SRD655063:SRE655063 TAZ655063:TBA655063 TKV655063:TKW655063 TUR655063:TUS655063 UEN655063:UEO655063 UOJ655063:UOK655063 UYF655063:UYG655063 VIB655063:VIC655063 VRX655063:VRY655063 WBT655063:WBU655063 WLP655063:WLQ655063 WVL655063:WVM655063 I720599:J720599 IZ720599:JA720599 SV720599:SW720599 ACR720599:ACS720599 AMN720599:AMO720599 AWJ720599:AWK720599 BGF720599:BGG720599 BQB720599:BQC720599 BZX720599:BZY720599 CJT720599:CJU720599 CTP720599:CTQ720599 DDL720599:DDM720599 DNH720599:DNI720599 DXD720599:DXE720599 EGZ720599:EHA720599 EQV720599:EQW720599 FAR720599:FAS720599 FKN720599:FKO720599 FUJ720599:FUK720599 GEF720599:GEG720599 GOB720599:GOC720599 GXX720599:GXY720599 HHT720599:HHU720599 HRP720599:HRQ720599 IBL720599:IBM720599 ILH720599:ILI720599 IVD720599:IVE720599 JEZ720599:JFA720599 JOV720599:JOW720599 JYR720599:JYS720599 KIN720599:KIO720599 KSJ720599:KSK720599 LCF720599:LCG720599 LMB720599:LMC720599 LVX720599:LVY720599 MFT720599:MFU720599 MPP720599:MPQ720599 MZL720599:MZM720599 NJH720599:NJI720599 NTD720599:NTE720599 OCZ720599:ODA720599 OMV720599:OMW720599 OWR720599:OWS720599 PGN720599:PGO720599 PQJ720599:PQK720599 QAF720599:QAG720599 QKB720599:QKC720599 QTX720599:QTY720599 RDT720599:RDU720599 RNP720599:RNQ720599 RXL720599:RXM720599 SHH720599:SHI720599 SRD720599:SRE720599 TAZ720599:TBA720599 TKV720599:TKW720599 TUR720599:TUS720599 UEN720599:UEO720599 UOJ720599:UOK720599 UYF720599:UYG720599 VIB720599:VIC720599 VRX720599:VRY720599 WBT720599:WBU720599 WLP720599:WLQ720599 WVL720599:WVM720599 I786135:J786135 IZ786135:JA786135 SV786135:SW786135 ACR786135:ACS786135 AMN786135:AMO786135 AWJ786135:AWK786135 BGF786135:BGG786135 BQB786135:BQC786135 BZX786135:BZY786135 CJT786135:CJU786135 CTP786135:CTQ786135 DDL786135:DDM786135 DNH786135:DNI786135 DXD786135:DXE786135 EGZ786135:EHA786135 EQV786135:EQW786135 FAR786135:FAS786135 FKN786135:FKO786135 FUJ786135:FUK786135 GEF786135:GEG786135 GOB786135:GOC786135 GXX786135:GXY786135 HHT786135:HHU786135 HRP786135:HRQ786135 IBL786135:IBM786135 ILH786135:ILI786135 IVD786135:IVE786135 JEZ786135:JFA786135 JOV786135:JOW786135 JYR786135:JYS786135 KIN786135:KIO786135 KSJ786135:KSK786135 LCF786135:LCG786135 LMB786135:LMC786135 LVX786135:LVY786135 MFT786135:MFU786135 MPP786135:MPQ786135 MZL786135:MZM786135 NJH786135:NJI786135 NTD786135:NTE786135 OCZ786135:ODA786135 OMV786135:OMW786135 OWR786135:OWS786135 PGN786135:PGO786135 PQJ786135:PQK786135 QAF786135:QAG786135 QKB786135:QKC786135 QTX786135:QTY786135 RDT786135:RDU786135 RNP786135:RNQ786135 RXL786135:RXM786135 SHH786135:SHI786135 SRD786135:SRE786135 TAZ786135:TBA786135 TKV786135:TKW786135 TUR786135:TUS786135 UEN786135:UEO786135 UOJ786135:UOK786135 UYF786135:UYG786135 VIB786135:VIC786135 VRX786135:VRY786135 WBT786135:WBU786135 WLP786135:WLQ786135 WVL786135:WVM786135 I851671:J851671 IZ851671:JA851671 SV851671:SW851671 ACR851671:ACS851671 AMN851671:AMO851671 AWJ851671:AWK851671 BGF851671:BGG851671 BQB851671:BQC851671 BZX851671:BZY851671 CJT851671:CJU851671 CTP851671:CTQ851671 DDL851671:DDM851671 DNH851671:DNI851671 DXD851671:DXE851671 EGZ851671:EHA851671 EQV851671:EQW851671 FAR851671:FAS851671 FKN851671:FKO851671 FUJ851671:FUK851671 GEF851671:GEG851671 GOB851671:GOC851671 GXX851671:GXY851671 HHT851671:HHU851671 HRP851671:HRQ851671 IBL851671:IBM851671 ILH851671:ILI851671 IVD851671:IVE851671 JEZ851671:JFA851671 JOV851671:JOW851671 JYR851671:JYS851671 KIN851671:KIO851671 KSJ851671:KSK851671 LCF851671:LCG851671 LMB851671:LMC851671 LVX851671:LVY851671 MFT851671:MFU851671 MPP851671:MPQ851671 MZL851671:MZM851671 NJH851671:NJI851671 NTD851671:NTE851671 OCZ851671:ODA851671 OMV851671:OMW851671 OWR851671:OWS851671 PGN851671:PGO851671 PQJ851671:PQK851671 QAF851671:QAG851671 QKB851671:QKC851671 QTX851671:QTY851671 RDT851671:RDU851671 RNP851671:RNQ851671 RXL851671:RXM851671 SHH851671:SHI851671 SRD851671:SRE851671 TAZ851671:TBA851671 TKV851671:TKW851671 TUR851671:TUS851671 UEN851671:UEO851671 UOJ851671:UOK851671 UYF851671:UYG851671 VIB851671:VIC851671 VRX851671:VRY851671 WBT851671:WBU851671 WLP851671:WLQ851671 WVL851671:WVM851671 I917207:J917207 IZ917207:JA917207 SV917207:SW917207 ACR917207:ACS917207 AMN917207:AMO917207 AWJ917207:AWK917207 BGF917207:BGG917207 BQB917207:BQC917207 BZX917207:BZY917207 CJT917207:CJU917207 CTP917207:CTQ917207 DDL917207:DDM917207 DNH917207:DNI917207 DXD917207:DXE917207 EGZ917207:EHA917207 EQV917207:EQW917207 FAR917207:FAS917207 FKN917207:FKO917207 FUJ917207:FUK917207 GEF917207:GEG917207 GOB917207:GOC917207 GXX917207:GXY917207 HHT917207:HHU917207 HRP917207:HRQ917207 IBL917207:IBM917207 ILH917207:ILI917207 IVD917207:IVE917207 JEZ917207:JFA917207 JOV917207:JOW917207 JYR917207:JYS917207 KIN917207:KIO917207 KSJ917207:KSK917207 LCF917207:LCG917207 LMB917207:LMC917207 LVX917207:LVY917207 MFT917207:MFU917207 MPP917207:MPQ917207 MZL917207:MZM917207 NJH917207:NJI917207 NTD917207:NTE917207 OCZ917207:ODA917207 OMV917207:OMW917207 OWR917207:OWS917207 PGN917207:PGO917207 PQJ917207:PQK917207 QAF917207:QAG917207 QKB917207:QKC917207 QTX917207:QTY917207 RDT917207:RDU917207 RNP917207:RNQ917207 RXL917207:RXM917207 SHH917207:SHI917207 SRD917207:SRE917207 TAZ917207:TBA917207 TKV917207:TKW917207 TUR917207:TUS917207 UEN917207:UEO917207 UOJ917207:UOK917207 UYF917207:UYG917207 VIB917207:VIC917207 VRX917207:VRY917207 WBT917207:WBU917207 WLP917207:WLQ917207 WVL917207:WVM917207 I982743:J982743 IZ982743:JA982743 SV982743:SW982743 ACR982743:ACS982743 AMN982743:AMO982743 AWJ982743:AWK982743 BGF982743:BGG982743 BQB982743:BQC982743 BZX982743:BZY982743 CJT982743:CJU982743 CTP982743:CTQ982743 DDL982743:DDM982743 DNH982743:DNI982743 DXD982743:DXE982743 EGZ982743:EHA982743 EQV982743:EQW982743 FAR982743:FAS982743 FKN982743:FKO982743 FUJ982743:FUK982743 GEF982743:GEG982743 GOB982743:GOC982743 GXX982743:GXY982743 HHT982743:HHU982743 HRP982743:HRQ982743 IBL982743:IBM982743 ILH982743:ILI982743 IVD982743:IVE982743 JEZ982743:JFA982743 JOV982743:JOW982743 JYR982743:JYS982743 KIN982743:KIO982743 KSJ982743:KSK982743 LCF982743:LCG982743 LMB982743:LMC982743 LVX982743:LVY982743 MFT982743:MFU982743 MPP982743:MPQ982743 MZL982743:MZM982743 NJH982743:NJI982743 NTD982743:NTE982743 OCZ982743:ODA982743 OMV982743:OMW982743 OWR982743:OWS982743 PGN982743:PGO982743 PQJ982743:PQK982743 QAF982743:QAG982743 QKB982743:QKC982743 QTX982743:QTY982743 RDT982743:RDU982743 RNP982743:RNQ982743 RXL982743:RXM982743 SHH982743:SHI982743 SRD982743:SRE982743 TAZ982743:TBA982743 TKV982743:TKW982743 TUR982743:TUS982743 UEN982743:UEO982743 UOJ982743:UOK982743 UYF982743:UYG982743 VIB982743:VIC982743 VRX982743:VRY982743 WBT982743:WBU982743 WLP982743:WLQ982743 WVL982743:WVM982743"/>
    <dataValidation type="decimal" allowBlank="1" showInputMessage="1" showErrorMessage="1" sqref="G65704:H65721 IY65704:IY65721 SU65704:SU65721 ACQ65704:ACQ65721 AMM65704:AMM65721 AWI65704:AWI65721 BGE65704:BGE65721 BQA65704:BQA65721 BZW65704:BZW65721 CJS65704:CJS65721 CTO65704:CTO65721 DDK65704:DDK65721 DNG65704:DNG65721 DXC65704:DXC65721 EGY65704:EGY65721 EQU65704:EQU65721 FAQ65704:FAQ65721 FKM65704:FKM65721 FUI65704:FUI65721 GEE65704:GEE65721 GOA65704:GOA65721 GXW65704:GXW65721 HHS65704:HHS65721 HRO65704:HRO65721 IBK65704:IBK65721 ILG65704:ILG65721 IVC65704:IVC65721 JEY65704:JEY65721 JOU65704:JOU65721 JYQ65704:JYQ65721 KIM65704:KIM65721 KSI65704:KSI65721 LCE65704:LCE65721 LMA65704:LMA65721 LVW65704:LVW65721 MFS65704:MFS65721 MPO65704:MPO65721 MZK65704:MZK65721 NJG65704:NJG65721 NTC65704:NTC65721 OCY65704:OCY65721 OMU65704:OMU65721 OWQ65704:OWQ65721 PGM65704:PGM65721 PQI65704:PQI65721 QAE65704:QAE65721 QKA65704:QKA65721 QTW65704:QTW65721 RDS65704:RDS65721 RNO65704:RNO65721 RXK65704:RXK65721 SHG65704:SHG65721 SRC65704:SRC65721 TAY65704:TAY65721 TKU65704:TKU65721 TUQ65704:TUQ65721 UEM65704:UEM65721 UOI65704:UOI65721 UYE65704:UYE65721 VIA65704:VIA65721 VRW65704:VRW65721 WBS65704:WBS65721 WLO65704:WLO65721 WVK65704:WVK65721 G131240:H131257 IY131240:IY131257 SU131240:SU131257 ACQ131240:ACQ131257 AMM131240:AMM131257 AWI131240:AWI131257 BGE131240:BGE131257 BQA131240:BQA131257 BZW131240:BZW131257 CJS131240:CJS131257 CTO131240:CTO131257 DDK131240:DDK131257 DNG131240:DNG131257 DXC131240:DXC131257 EGY131240:EGY131257 EQU131240:EQU131257 FAQ131240:FAQ131257 FKM131240:FKM131257 FUI131240:FUI131257 GEE131240:GEE131257 GOA131240:GOA131257 GXW131240:GXW131257 HHS131240:HHS131257 HRO131240:HRO131257 IBK131240:IBK131257 ILG131240:ILG131257 IVC131240:IVC131257 JEY131240:JEY131257 JOU131240:JOU131257 JYQ131240:JYQ131257 KIM131240:KIM131257 KSI131240:KSI131257 LCE131240:LCE131257 LMA131240:LMA131257 LVW131240:LVW131257 MFS131240:MFS131257 MPO131240:MPO131257 MZK131240:MZK131257 NJG131240:NJG131257 NTC131240:NTC131257 OCY131240:OCY131257 OMU131240:OMU131257 OWQ131240:OWQ131257 PGM131240:PGM131257 PQI131240:PQI131257 QAE131240:QAE131257 QKA131240:QKA131257 QTW131240:QTW131257 RDS131240:RDS131257 RNO131240:RNO131257 RXK131240:RXK131257 SHG131240:SHG131257 SRC131240:SRC131257 TAY131240:TAY131257 TKU131240:TKU131257 TUQ131240:TUQ131257 UEM131240:UEM131257 UOI131240:UOI131257 UYE131240:UYE131257 VIA131240:VIA131257 VRW131240:VRW131257 WBS131240:WBS131257 WLO131240:WLO131257 WVK131240:WVK131257 G196776:H196793 IY196776:IY196793 SU196776:SU196793 ACQ196776:ACQ196793 AMM196776:AMM196793 AWI196776:AWI196793 BGE196776:BGE196793 BQA196776:BQA196793 BZW196776:BZW196793 CJS196776:CJS196793 CTO196776:CTO196793 DDK196776:DDK196793 DNG196776:DNG196793 DXC196776:DXC196793 EGY196776:EGY196793 EQU196776:EQU196793 FAQ196776:FAQ196793 FKM196776:FKM196793 FUI196776:FUI196793 GEE196776:GEE196793 GOA196776:GOA196793 GXW196776:GXW196793 HHS196776:HHS196793 HRO196776:HRO196793 IBK196776:IBK196793 ILG196776:ILG196793 IVC196776:IVC196793 JEY196776:JEY196793 JOU196776:JOU196793 JYQ196776:JYQ196793 KIM196776:KIM196793 KSI196776:KSI196793 LCE196776:LCE196793 LMA196776:LMA196793 LVW196776:LVW196793 MFS196776:MFS196793 MPO196776:MPO196793 MZK196776:MZK196793 NJG196776:NJG196793 NTC196776:NTC196793 OCY196776:OCY196793 OMU196776:OMU196793 OWQ196776:OWQ196793 PGM196776:PGM196793 PQI196776:PQI196793 QAE196776:QAE196793 QKA196776:QKA196793 QTW196776:QTW196793 RDS196776:RDS196793 RNO196776:RNO196793 RXK196776:RXK196793 SHG196776:SHG196793 SRC196776:SRC196793 TAY196776:TAY196793 TKU196776:TKU196793 TUQ196776:TUQ196793 UEM196776:UEM196793 UOI196776:UOI196793 UYE196776:UYE196793 VIA196776:VIA196793 VRW196776:VRW196793 WBS196776:WBS196793 WLO196776:WLO196793 WVK196776:WVK196793 G262312:H262329 IY262312:IY262329 SU262312:SU262329 ACQ262312:ACQ262329 AMM262312:AMM262329 AWI262312:AWI262329 BGE262312:BGE262329 BQA262312:BQA262329 BZW262312:BZW262329 CJS262312:CJS262329 CTO262312:CTO262329 DDK262312:DDK262329 DNG262312:DNG262329 DXC262312:DXC262329 EGY262312:EGY262329 EQU262312:EQU262329 FAQ262312:FAQ262329 FKM262312:FKM262329 FUI262312:FUI262329 GEE262312:GEE262329 GOA262312:GOA262329 GXW262312:GXW262329 HHS262312:HHS262329 HRO262312:HRO262329 IBK262312:IBK262329 ILG262312:ILG262329 IVC262312:IVC262329 JEY262312:JEY262329 JOU262312:JOU262329 JYQ262312:JYQ262329 KIM262312:KIM262329 KSI262312:KSI262329 LCE262312:LCE262329 LMA262312:LMA262329 LVW262312:LVW262329 MFS262312:MFS262329 MPO262312:MPO262329 MZK262312:MZK262329 NJG262312:NJG262329 NTC262312:NTC262329 OCY262312:OCY262329 OMU262312:OMU262329 OWQ262312:OWQ262329 PGM262312:PGM262329 PQI262312:PQI262329 QAE262312:QAE262329 QKA262312:QKA262329 QTW262312:QTW262329 RDS262312:RDS262329 RNO262312:RNO262329 RXK262312:RXK262329 SHG262312:SHG262329 SRC262312:SRC262329 TAY262312:TAY262329 TKU262312:TKU262329 TUQ262312:TUQ262329 UEM262312:UEM262329 UOI262312:UOI262329 UYE262312:UYE262329 VIA262312:VIA262329 VRW262312:VRW262329 WBS262312:WBS262329 WLO262312:WLO262329 WVK262312:WVK262329 G327848:H327865 IY327848:IY327865 SU327848:SU327865 ACQ327848:ACQ327865 AMM327848:AMM327865 AWI327848:AWI327865 BGE327848:BGE327865 BQA327848:BQA327865 BZW327848:BZW327865 CJS327848:CJS327865 CTO327848:CTO327865 DDK327848:DDK327865 DNG327848:DNG327865 DXC327848:DXC327865 EGY327848:EGY327865 EQU327848:EQU327865 FAQ327848:FAQ327865 FKM327848:FKM327865 FUI327848:FUI327865 GEE327848:GEE327865 GOA327848:GOA327865 GXW327848:GXW327865 HHS327848:HHS327865 HRO327848:HRO327865 IBK327848:IBK327865 ILG327848:ILG327865 IVC327848:IVC327865 JEY327848:JEY327865 JOU327848:JOU327865 JYQ327848:JYQ327865 KIM327848:KIM327865 KSI327848:KSI327865 LCE327848:LCE327865 LMA327848:LMA327865 LVW327848:LVW327865 MFS327848:MFS327865 MPO327848:MPO327865 MZK327848:MZK327865 NJG327848:NJG327865 NTC327848:NTC327865 OCY327848:OCY327865 OMU327848:OMU327865 OWQ327848:OWQ327865 PGM327848:PGM327865 PQI327848:PQI327865 QAE327848:QAE327865 QKA327848:QKA327865 QTW327848:QTW327865 RDS327848:RDS327865 RNO327848:RNO327865 RXK327848:RXK327865 SHG327848:SHG327865 SRC327848:SRC327865 TAY327848:TAY327865 TKU327848:TKU327865 TUQ327848:TUQ327865 UEM327848:UEM327865 UOI327848:UOI327865 UYE327848:UYE327865 VIA327848:VIA327865 VRW327848:VRW327865 WBS327848:WBS327865 WLO327848:WLO327865 WVK327848:WVK327865 G393384:H393401 IY393384:IY393401 SU393384:SU393401 ACQ393384:ACQ393401 AMM393384:AMM393401 AWI393384:AWI393401 BGE393384:BGE393401 BQA393384:BQA393401 BZW393384:BZW393401 CJS393384:CJS393401 CTO393384:CTO393401 DDK393384:DDK393401 DNG393384:DNG393401 DXC393384:DXC393401 EGY393384:EGY393401 EQU393384:EQU393401 FAQ393384:FAQ393401 FKM393384:FKM393401 FUI393384:FUI393401 GEE393384:GEE393401 GOA393384:GOA393401 GXW393384:GXW393401 HHS393384:HHS393401 HRO393384:HRO393401 IBK393384:IBK393401 ILG393384:ILG393401 IVC393384:IVC393401 JEY393384:JEY393401 JOU393384:JOU393401 JYQ393384:JYQ393401 KIM393384:KIM393401 KSI393384:KSI393401 LCE393384:LCE393401 LMA393384:LMA393401 LVW393384:LVW393401 MFS393384:MFS393401 MPO393384:MPO393401 MZK393384:MZK393401 NJG393384:NJG393401 NTC393384:NTC393401 OCY393384:OCY393401 OMU393384:OMU393401 OWQ393384:OWQ393401 PGM393384:PGM393401 PQI393384:PQI393401 QAE393384:QAE393401 QKA393384:QKA393401 QTW393384:QTW393401 RDS393384:RDS393401 RNO393384:RNO393401 RXK393384:RXK393401 SHG393384:SHG393401 SRC393384:SRC393401 TAY393384:TAY393401 TKU393384:TKU393401 TUQ393384:TUQ393401 UEM393384:UEM393401 UOI393384:UOI393401 UYE393384:UYE393401 VIA393384:VIA393401 VRW393384:VRW393401 WBS393384:WBS393401 WLO393384:WLO393401 WVK393384:WVK393401 G458920:H458937 IY458920:IY458937 SU458920:SU458937 ACQ458920:ACQ458937 AMM458920:AMM458937 AWI458920:AWI458937 BGE458920:BGE458937 BQA458920:BQA458937 BZW458920:BZW458937 CJS458920:CJS458937 CTO458920:CTO458937 DDK458920:DDK458937 DNG458920:DNG458937 DXC458920:DXC458937 EGY458920:EGY458937 EQU458920:EQU458937 FAQ458920:FAQ458937 FKM458920:FKM458937 FUI458920:FUI458937 GEE458920:GEE458937 GOA458920:GOA458937 GXW458920:GXW458937 HHS458920:HHS458937 HRO458920:HRO458937 IBK458920:IBK458937 ILG458920:ILG458937 IVC458920:IVC458937 JEY458920:JEY458937 JOU458920:JOU458937 JYQ458920:JYQ458937 KIM458920:KIM458937 KSI458920:KSI458937 LCE458920:LCE458937 LMA458920:LMA458937 LVW458920:LVW458937 MFS458920:MFS458937 MPO458920:MPO458937 MZK458920:MZK458937 NJG458920:NJG458937 NTC458920:NTC458937 OCY458920:OCY458937 OMU458920:OMU458937 OWQ458920:OWQ458937 PGM458920:PGM458937 PQI458920:PQI458937 QAE458920:QAE458937 QKA458920:QKA458937 QTW458920:QTW458937 RDS458920:RDS458937 RNO458920:RNO458937 RXK458920:RXK458937 SHG458920:SHG458937 SRC458920:SRC458937 TAY458920:TAY458937 TKU458920:TKU458937 TUQ458920:TUQ458937 UEM458920:UEM458937 UOI458920:UOI458937 UYE458920:UYE458937 VIA458920:VIA458937 VRW458920:VRW458937 WBS458920:WBS458937 WLO458920:WLO458937 WVK458920:WVK458937 G524456:H524473 IY524456:IY524473 SU524456:SU524473 ACQ524456:ACQ524473 AMM524456:AMM524473 AWI524456:AWI524473 BGE524456:BGE524473 BQA524456:BQA524473 BZW524456:BZW524473 CJS524456:CJS524473 CTO524456:CTO524473 DDK524456:DDK524473 DNG524456:DNG524473 DXC524456:DXC524473 EGY524456:EGY524473 EQU524456:EQU524473 FAQ524456:FAQ524473 FKM524456:FKM524473 FUI524456:FUI524473 GEE524456:GEE524473 GOA524456:GOA524473 GXW524456:GXW524473 HHS524456:HHS524473 HRO524456:HRO524473 IBK524456:IBK524473 ILG524456:ILG524473 IVC524456:IVC524473 JEY524456:JEY524473 JOU524456:JOU524473 JYQ524456:JYQ524473 KIM524456:KIM524473 KSI524456:KSI524473 LCE524456:LCE524473 LMA524456:LMA524473 LVW524456:LVW524473 MFS524456:MFS524473 MPO524456:MPO524473 MZK524456:MZK524473 NJG524456:NJG524473 NTC524456:NTC524473 OCY524456:OCY524473 OMU524456:OMU524473 OWQ524456:OWQ524473 PGM524456:PGM524473 PQI524456:PQI524473 QAE524456:QAE524473 QKA524456:QKA524473 QTW524456:QTW524473 RDS524456:RDS524473 RNO524456:RNO524473 RXK524456:RXK524473 SHG524456:SHG524473 SRC524456:SRC524473 TAY524456:TAY524473 TKU524456:TKU524473 TUQ524456:TUQ524473 UEM524456:UEM524473 UOI524456:UOI524473 UYE524456:UYE524473 VIA524456:VIA524473 VRW524456:VRW524473 WBS524456:WBS524473 WLO524456:WLO524473 WVK524456:WVK524473 G589992:H590009 IY589992:IY590009 SU589992:SU590009 ACQ589992:ACQ590009 AMM589992:AMM590009 AWI589992:AWI590009 BGE589992:BGE590009 BQA589992:BQA590009 BZW589992:BZW590009 CJS589992:CJS590009 CTO589992:CTO590009 DDK589992:DDK590009 DNG589992:DNG590009 DXC589992:DXC590009 EGY589992:EGY590009 EQU589992:EQU590009 FAQ589992:FAQ590009 FKM589992:FKM590009 FUI589992:FUI590009 GEE589992:GEE590009 GOA589992:GOA590009 GXW589992:GXW590009 HHS589992:HHS590009 HRO589992:HRO590009 IBK589992:IBK590009 ILG589992:ILG590009 IVC589992:IVC590009 JEY589992:JEY590009 JOU589992:JOU590009 JYQ589992:JYQ590009 KIM589992:KIM590009 KSI589992:KSI590009 LCE589992:LCE590009 LMA589992:LMA590009 LVW589992:LVW590009 MFS589992:MFS590009 MPO589992:MPO590009 MZK589992:MZK590009 NJG589992:NJG590009 NTC589992:NTC590009 OCY589992:OCY590009 OMU589992:OMU590009 OWQ589992:OWQ590009 PGM589992:PGM590009 PQI589992:PQI590009 QAE589992:QAE590009 QKA589992:QKA590009 QTW589992:QTW590009 RDS589992:RDS590009 RNO589992:RNO590009 RXK589992:RXK590009 SHG589992:SHG590009 SRC589992:SRC590009 TAY589992:TAY590009 TKU589992:TKU590009 TUQ589992:TUQ590009 UEM589992:UEM590009 UOI589992:UOI590009 UYE589992:UYE590009 VIA589992:VIA590009 VRW589992:VRW590009 WBS589992:WBS590009 WLO589992:WLO590009 WVK589992:WVK590009 G655528:H655545 IY655528:IY655545 SU655528:SU655545 ACQ655528:ACQ655545 AMM655528:AMM655545 AWI655528:AWI655545 BGE655528:BGE655545 BQA655528:BQA655545 BZW655528:BZW655545 CJS655528:CJS655545 CTO655528:CTO655545 DDK655528:DDK655545 DNG655528:DNG655545 DXC655528:DXC655545 EGY655528:EGY655545 EQU655528:EQU655545 FAQ655528:FAQ655545 FKM655528:FKM655545 FUI655528:FUI655545 GEE655528:GEE655545 GOA655528:GOA655545 GXW655528:GXW655545 HHS655528:HHS655545 HRO655528:HRO655545 IBK655528:IBK655545 ILG655528:ILG655545 IVC655528:IVC655545 JEY655528:JEY655545 JOU655528:JOU655545 JYQ655528:JYQ655545 KIM655528:KIM655545 KSI655528:KSI655545 LCE655528:LCE655545 LMA655528:LMA655545 LVW655528:LVW655545 MFS655528:MFS655545 MPO655528:MPO655545 MZK655528:MZK655545 NJG655528:NJG655545 NTC655528:NTC655545 OCY655528:OCY655545 OMU655528:OMU655545 OWQ655528:OWQ655545 PGM655528:PGM655545 PQI655528:PQI655545 QAE655528:QAE655545 QKA655528:QKA655545 QTW655528:QTW655545 RDS655528:RDS655545 RNO655528:RNO655545 RXK655528:RXK655545 SHG655528:SHG655545 SRC655528:SRC655545 TAY655528:TAY655545 TKU655528:TKU655545 TUQ655528:TUQ655545 UEM655528:UEM655545 UOI655528:UOI655545 UYE655528:UYE655545 VIA655528:VIA655545 VRW655528:VRW655545 WBS655528:WBS655545 WLO655528:WLO655545 WVK655528:WVK655545 G721064:H721081 IY721064:IY721081 SU721064:SU721081 ACQ721064:ACQ721081 AMM721064:AMM721081 AWI721064:AWI721081 BGE721064:BGE721081 BQA721064:BQA721081 BZW721064:BZW721081 CJS721064:CJS721081 CTO721064:CTO721081 DDK721064:DDK721081 DNG721064:DNG721081 DXC721064:DXC721081 EGY721064:EGY721081 EQU721064:EQU721081 FAQ721064:FAQ721081 FKM721064:FKM721081 FUI721064:FUI721081 GEE721064:GEE721081 GOA721064:GOA721081 GXW721064:GXW721081 HHS721064:HHS721081 HRO721064:HRO721081 IBK721064:IBK721081 ILG721064:ILG721081 IVC721064:IVC721081 JEY721064:JEY721081 JOU721064:JOU721081 JYQ721064:JYQ721081 KIM721064:KIM721081 KSI721064:KSI721081 LCE721064:LCE721081 LMA721064:LMA721081 LVW721064:LVW721081 MFS721064:MFS721081 MPO721064:MPO721081 MZK721064:MZK721081 NJG721064:NJG721081 NTC721064:NTC721081 OCY721064:OCY721081 OMU721064:OMU721081 OWQ721064:OWQ721081 PGM721064:PGM721081 PQI721064:PQI721081 QAE721064:QAE721081 QKA721064:QKA721081 QTW721064:QTW721081 RDS721064:RDS721081 RNO721064:RNO721081 RXK721064:RXK721081 SHG721064:SHG721081 SRC721064:SRC721081 TAY721064:TAY721081 TKU721064:TKU721081 TUQ721064:TUQ721081 UEM721064:UEM721081 UOI721064:UOI721081 UYE721064:UYE721081 VIA721064:VIA721081 VRW721064:VRW721081 WBS721064:WBS721081 WLO721064:WLO721081 WVK721064:WVK721081 G786600:H786617 IY786600:IY786617 SU786600:SU786617 ACQ786600:ACQ786617 AMM786600:AMM786617 AWI786600:AWI786617 BGE786600:BGE786617 BQA786600:BQA786617 BZW786600:BZW786617 CJS786600:CJS786617 CTO786600:CTO786617 DDK786600:DDK786617 DNG786600:DNG786617 DXC786600:DXC786617 EGY786600:EGY786617 EQU786600:EQU786617 FAQ786600:FAQ786617 FKM786600:FKM786617 FUI786600:FUI786617 GEE786600:GEE786617 GOA786600:GOA786617 GXW786600:GXW786617 HHS786600:HHS786617 HRO786600:HRO786617 IBK786600:IBK786617 ILG786600:ILG786617 IVC786600:IVC786617 JEY786600:JEY786617 JOU786600:JOU786617 JYQ786600:JYQ786617 KIM786600:KIM786617 KSI786600:KSI786617 LCE786600:LCE786617 LMA786600:LMA786617 LVW786600:LVW786617 MFS786600:MFS786617 MPO786600:MPO786617 MZK786600:MZK786617 NJG786600:NJG786617 NTC786600:NTC786617 OCY786600:OCY786617 OMU786600:OMU786617 OWQ786600:OWQ786617 PGM786600:PGM786617 PQI786600:PQI786617 QAE786600:QAE786617 QKA786600:QKA786617 QTW786600:QTW786617 RDS786600:RDS786617 RNO786600:RNO786617 RXK786600:RXK786617 SHG786600:SHG786617 SRC786600:SRC786617 TAY786600:TAY786617 TKU786600:TKU786617 TUQ786600:TUQ786617 UEM786600:UEM786617 UOI786600:UOI786617 UYE786600:UYE786617 VIA786600:VIA786617 VRW786600:VRW786617 WBS786600:WBS786617 WLO786600:WLO786617 WVK786600:WVK786617 G852136:H852153 IY852136:IY852153 SU852136:SU852153 ACQ852136:ACQ852153 AMM852136:AMM852153 AWI852136:AWI852153 BGE852136:BGE852153 BQA852136:BQA852153 BZW852136:BZW852153 CJS852136:CJS852153 CTO852136:CTO852153 DDK852136:DDK852153 DNG852136:DNG852153 DXC852136:DXC852153 EGY852136:EGY852153 EQU852136:EQU852153 FAQ852136:FAQ852153 FKM852136:FKM852153 FUI852136:FUI852153 GEE852136:GEE852153 GOA852136:GOA852153 GXW852136:GXW852153 HHS852136:HHS852153 HRO852136:HRO852153 IBK852136:IBK852153 ILG852136:ILG852153 IVC852136:IVC852153 JEY852136:JEY852153 JOU852136:JOU852153 JYQ852136:JYQ852153 KIM852136:KIM852153 KSI852136:KSI852153 LCE852136:LCE852153 LMA852136:LMA852153 LVW852136:LVW852153 MFS852136:MFS852153 MPO852136:MPO852153 MZK852136:MZK852153 NJG852136:NJG852153 NTC852136:NTC852153 OCY852136:OCY852153 OMU852136:OMU852153 OWQ852136:OWQ852153 PGM852136:PGM852153 PQI852136:PQI852153 QAE852136:QAE852153 QKA852136:QKA852153 QTW852136:QTW852153 RDS852136:RDS852153 RNO852136:RNO852153 RXK852136:RXK852153 SHG852136:SHG852153 SRC852136:SRC852153 TAY852136:TAY852153 TKU852136:TKU852153 TUQ852136:TUQ852153 UEM852136:UEM852153 UOI852136:UOI852153 UYE852136:UYE852153 VIA852136:VIA852153 VRW852136:VRW852153 WBS852136:WBS852153 WLO852136:WLO852153 WVK852136:WVK852153 G917672:H917689 IY917672:IY917689 SU917672:SU917689 ACQ917672:ACQ917689 AMM917672:AMM917689 AWI917672:AWI917689 BGE917672:BGE917689 BQA917672:BQA917689 BZW917672:BZW917689 CJS917672:CJS917689 CTO917672:CTO917689 DDK917672:DDK917689 DNG917672:DNG917689 DXC917672:DXC917689 EGY917672:EGY917689 EQU917672:EQU917689 FAQ917672:FAQ917689 FKM917672:FKM917689 FUI917672:FUI917689 GEE917672:GEE917689 GOA917672:GOA917689 GXW917672:GXW917689 HHS917672:HHS917689 HRO917672:HRO917689 IBK917672:IBK917689 ILG917672:ILG917689 IVC917672:IVC917689 JEY917672:JEY917689 JOU917672:JOU917689 JYQ917672:JYQ917689 KIM917672:KIM917689 KSI917672:KSI917689 LCE917672:LCE917689 LMA917672:LMA917689 LVW917672:LVW917689 MFS917672:MFS917689 MPO917672:MPO917689 MZK917672:MZK917689 NJG917672:NJG917689 NTC917672:NTC917689 OCY917672:OCY917689 OMU917672:OMU917689 OWQ917672:OWQ917689 PGM917672:PGM917689 PQI917672:PQI917689 QAE917672:QAE917689 QKA917672:QKA917689 QTW917672:QTW917689 RDS917672:RDS917689 RNO917672:RNO917689 RXK917672:RXK917689 SHG917672:SHG917689 SRC917672:SRC917689 TAY917672:TAY917689 TKU917672:TKU917689 TUQ917672:TUQ917689 UEM917672:UEM917689 UOI917672:UOI917689 UYE917672:UYE917689 VIA917672:VIA917689 VRW917672:VRW917689 WBS917672:WBS917689 WLO917672:WLO917689 WVK917672:WVK917689 G983208:H983225 IY983208:IY983225 SU983208:SU983225 ACQ983208:ACQ983225 AMM983208:AMM983225 AWI983208:AWI983225 BGE983208:BGE983225 BQA983208:BQA983225 BZW983208:BZW983225 CJS983208:CJS983225 CTO983208:CTO983225 DDK983208:DDK983225 DNG983208:DNG983225 DXC983208:DXC983225 EGY983208:EGY983225 EQU983208:EQU983225 FAQ983208:FAQ983225 FKM983208:FKM983225 FUI983208:FUI983225 GEE983208:GEE983225 GOA983208:GOA983225 GXW983208:GXW983225 HHS983208:HHS983225 HRO983208:HRO983225 IBK983208:IBK983225 ILG983208:ILG983225 IVC983208:IVC983225 JEY983208:JEY983225 JOU983208:JOU983225 JYQ983208:JYQ983225 KIM983208:KIM983225 KSI983208:KSI983225 LCE983208:LCE983225 LMA983208:LMA983225 LVW983208:LVW983225 MFS983208:MFS983225 MPO983208:MPO983225 MZK983208:MZK983225 NJG983208:NJG983225 NTC983208:NTC983225 OCY983208:OCY983225 OMU983208:OMU983225 OWQ983208:OWQ983225 PGM983208:PGM983225 PQI983208:PQI983225 QAE983208:QAE983225 QKA983208:QKA983225 QTW983208:QTW983225 RDS983208:RDS983225 RNO983208:RNO983225 RXK983208:RXK983225 SHG983208:SHG983225 SRC983208:SRC983225 TAY983208:TAY983225 TKU983208:TKU983225 TUQ983208:TUQ983225 UEM983208:UEM983225 UOI983208:UOI983225 UYE983208:UYE983225 VIA983208:VIA983225 VRW983208:VRW983225 WBS983208:WBS983225 WLO983208:WLO983225 WVK983208:WVK983225 G65734:H65751 IY65734:IY65751 SU65734:SU65751 ACQ65734:ACQ65751 AMM65734:AMM65751 AWI65734:AWI65751 BGE65734:BGE65751 BQA65734:BQA65751 BZW65734:BZW65751 CJS65734:CJS65751 CTO65734:CTO65751 DDK65734:DDK65751 DNG65734:DNG65751 DXC65734:DXC65751 EGY65734:EGY65751 EQU65734:EQU65751 FAQ65734:FAQ65751 FKM65734:FKM65751 FUI65734:FUI65751 GEE65734:GEE65751 GOA65734:GOA65751 GXW65734:GXW65751 HHS65734:HHS65751 HRO65734:HRO65751 IBK65734:IBK65751 ILG65734:ILG65751 IVC65734:IVC65751 JEY65734:JEY65751 JOU65734:JOU65751 JYQ65734:JYQ65751 KIM65734:KIM65751 KSI65734:KSI65751 LCE65734:LCE65751 LMA65734:LMA65751 LVW65734:LVW65751 MFS65734:MFS65751 MPO65734:MPO65751 MZK65734:MZK65751 NJG65734:NJG65751 NTC65734:NTC65751 OCY65734:OCY65751 OMU65734:OMU65751 OWQ65734:OWQ65751 PGM65734:PGM65751 PQI65734:PQI65751 QAE65734:QAE65751 QKA65734:QKA65751 QTW65734:QTW65751 RDS65734:RDS65751 RNO65734:RNO65751 RXK65734:RXK65751 SHG65734:SHG65751 SRC65734:SRC65751 TAY65734:TAY65751 TKU65734:TKU65751 TUQ65734:TUQ65751 UEM65734:UEM65751 UOI65734:UOI65751 UYE65734:UYE65751 VIA65734:VIA65751 VRW65734:VRW65751 WBS65734:WBS65751 WLO65734:WLO65751 WVK65734:WVK65751 G131270:H131287 IY131270:IY131287 SU131270:SU131287 ACQ131270:ACQ131287 AMM131270:AMM131287 AWI131270:AWI131287 BGE131270:BGE131287 BQA131270:BQA131287 BZW131270:BZW131287 CJS131270:CJS131287 CTO131270:CTO131287 DDK131270:DDK131287 DNG131270:DNG131287 DXC131270:DXC131287 EGY131270:EGY131287 EQU131270:EQU131287 FAQ131270:FAQ131287 FKM131270:FKM131287 FUI131270:FUI131287 GEE131270:GEE131287 GOA131270:GOA131287 GXW131270:GXW131287 HHS131270:HHS131287 HRO131270:HRO131287 IBK131270:IBK131287 ILG131270:ILG131287 IVC131270:IVC131287 JEY131270:JEY131287 JOU131270:JOU131287 JYQ131270:JYQ131287 KIM131270:KIM131287 KSI131270:KSI131287 LCE131270:LCE131287 LMA131270:LMA131287 LVW131270:LVW131287 MFS131270:MFS131287 MPO131270:MPO131287 MZK131270:MZK131287 NJG131270:NJG131287 NTC131270:NTC131287 OCY131270:OCY131287 OMU131270:OMU131287 OWQ131270:OWQ131287 PGM131270:PGM131287 PQI131270:PQI131287 QAE131270:QAE131287 QKA131270:QKA131287 QTW131270:QTW131287 RDS131270:RDS131287 RNO131270:RNO131287 RXK131270:RXK131287 SHG131270:SHG131287 SRC131270:SRC131287 TAY131270:TAY131287 TKU131270:TKU131287 TUQ131270:TUQ131287 UEM131270:UEM131287 UOI131270:UOI131287 UYE131270:UYE131287 VIA131270:VIA131287 VRW131270:VRW131287 WBS131270:WBS131287 WLO131270:WLO131287 WVK131270:WVK131287 G196806:H196823 IY196806:IY196823 SU196806:SU196823 ACQ196806:ACQ196823 AMM196806:AMM196823 AWI196806:AWI196823 BGE196806:BGE196823 BQA196806:BQA196823 BZW196806:BZW196823 CJS196806:CJS196823 CTO196806:CTO196823 DDK196806:DDK196823 DNG196806:DNG196823 DXC196806:DXC196823 EGY196806:EGY196823 EQU196806:EQU196823 FAQ196806:FAQ196823 FKM196806:FKM196823 FUI196806:FUI196823 GEE196806:GEE196823 GOA196806:GOA196823 GXW196806:GXW196823 HHS196806:HHS196823 HRO196806:HRO196823 IBK196806:IBK196823 ILG196806:ILG196823 IVC196806:IVC196823 JEY196806:JEY196823 JOU196806:JOU196823 JYQ196806:JYQ196823 KIM196806:KIM196823 KSI196806:KSI196823 LCE196806:LCE196823 LMA196806:LMA196823 LVW196806:LVW196823 MFS196806:MFS196823 MPO196806:MPO196823 MZK196806:MZK196823 NJG196806:NJG196823 NTC196806:NTC196823 OCY196806:OCY196823 OMU196806:OMU196823 OWQ196806:OWQ196823 PGM196806:PGM196823 PQI196806:PQI196823 QAE196806:QAE196823 QKA196806:QKA196823 QTW196806:QTW196823 RDS196806:RDS196823 RNO196806:RNO196823 RXK196806:RXK196823 SHG196806:SHG196823 SRC196806:SRC196823 TAY196806:TAY196823 TKU196806:TKU196823 TUQ196806:TUQ196823 UEM196806:UEM196823 UOI196806:UOI196823 UYE196806:UYE196823 VIA196806:VIA196823 VRW196806:VRW196823 WBS196806:WBS196823 WLO196806:WLO196823 WVK196806:WVK196823 G262342:H262359 IY262342:IY262359 SU262342:SU262359 ACQ262342:ACQ262359 AMM262342:AMM262359 AWI262342:AWI262359 BGE262342:BGE262359 BQA262342:BQA262359 BZW262342:BZW262359 CJS262342:CJS262359 CTO262342:CTO262359 DDK262342:DDK262359 DNG262342:DNG262359 DXC262342:DXC262359 EGY262342:EGY262359 EQU262342:EQU262359 FAQ262342:FAQ262359 FKM262342:FKM262359 FUI262342:FUI262359 GEE262342:GEE262359 GOA262342:GOA262359 GXW262342:GXW262359 HHS262342:HHS262359 HRO262342:HRO262359 IBK262342:IBK262359 ILG262342:ILG262359 IVC262342:IVC262359 JEY262342:JEY262359 JOU262342:JOU262359 JYQ262342:JYQ262359 KIM262342:KIM262359 KSI262342:KSI262359 LCE262342:LCE262359 LMA262342:LMA262359 LVW262342:LVW262359 MFS262342:MFS262359 MPO262342:MPO262359 MZK262342:MZK262359 NJG262342:NJG262359 NTC262342:NTC262359 OCY262342:OCY262359 OMU262342:OMU262359 OWQ262342:OWQ262359 PGM262342:PGM262359 PQI262342:PQI262359 QAE262342:QAE262359 QKA262342:QKA262359 QTW262342:QTW262359 RDS262342:RDS262359 RNO262342:RNO262359 RXK262342:RXK262359 SHG262342:SHG262359 SRC262342:SRC262359 TAY262342:TAY262359 TKU262342:TKU262359 TUQ262342:TUQ262359 UEM262342:UEM262359 UOI262342:UOI262359 UYE262342:UYE262359 VIA262342:VIA262359 VRW262342:VRW262359 WBS262342:WBS262359 WLO262342:WLO262359 WVK262342:WVK262359 G327878:H327895 IY327878:IY327895 SU327878:SU327895 ACQ327878:ACQ327895 AMM327878:AMM327895 AWI327878:AWI327895 BGE327878:BGE327895 BQA327878:BQA327895 BZW327878:BZW327895 CJS327878:CJS327895 CTO327878:CTO327895 DDK327878:DDK327895 DNG327878:DNG327895 DXC327878:DXC327895 EGY327878:EGY327895 EQU327878:EQU327895 FAQ327878:FAQ327895 FKM327878:FKM327895 FUI327878:FUI327895 GEE327878:GEE327895 GOA327878:GOA327895 GXW327878:GXW327895 HHS327878:HHS327895 HRO327878:HRO327895 IBK327878:IBK327895 ILG327878:ILG327895 IVC327878:IVC327895 JEY327878:JEY327895 JOU327878:JOU327895 JYQ327878:JYQ327895 KIM327878:KIM327895 KSI327878:KSI327895 LCE327878:LCE327895 LMA327878:LMA327895 LVW327878:LVW327895 MFS327878:MFS327895 MPO327878:MPO327895 MZK327878:MZK327895 NJG327878:NJG327895 NTC327878:NTC327895 OCY327878:OCY327895 OMU327878:OMU327895 OWQ327878:OWQ327895 PGM327878:PGM327895 PQI327878:PQI327895 QAE327878:QAE327895 QKA327878:QKA327895 QTW327878:QTW327895 RDS327878:RDS327895 RNO327878:RNO327895 RXK327878:RXK327895 SHG327878:SHG327895 SRC327878:SRC327895 TAY327878:TAY327895 TKU327878:TKU327895 TUQ327878:TUQ327895 UEM327878:UEM327895 UOI327878:UOI327895 UYE327878:UYE327895 VIA327878:VIA327895 VRW327878:VRW327895 WBS327878:WBS327895 WLO327878:WLO327895 WVK327878:WVK327895 G393414:H393431 IY393414:IY393431 SU393414:SU393431 ACQ393414:ACQ393431 AMM393414:AMM393431 AWI393414:AWI393431 BGE393414:BGE393431 BQA393414:BQA393431 BZW393414:BZW393431 CJS393414:CJS393431 CTO393414:CTO393431 DDK393414:DDK393431 DNG393414:DNG393431 DXC393414:DXC393431 EGY393414:EGY393431 EQU393414:EQU393431 FAQ393414:FAQ393431 FKM393414:FKM393431 FUI393414:FUI393431 GEE393414:GEE393431 GOA393414:GOA393431 GXW393414:GXW393431 HHS393414:HHS393431 HRO393414:HRO393431 IBK393414:IBK393431 ILG393414:ILG393431 IVC393414:IVC393431 JEY393414:JEY393431 JOU393414:JOU393431 JYQ393414:JYQ393431 KIM393414:KIM393431 KSI393414:KSI393431 LCE393414:LCE393431 LMA393414:LMA393431 LVW393414:LVW393431 MFS393414:MFS393431 MPO393414:MPO393431 MZK393414:MZK393431 NJG393414:NJG393431 NTC393414:NTC393431 OCY393414:OCY393431 OMU393414:OMU393431 OWQ393414:OWQ393431 PGM393414:PGM393431 PQI393414:PQI393431 QAE393414:QAE393431 QKA393414:QKA393431 QTW393414:QTW393431 RDS393414:RDS393431 RNO393414:RNO393431 RXK393414:RXK393431 SHG393414:SHG393431 SRC393414:SRC393431 TAY393414:TAY393431 TKU393414:TKU393431 TUQ393414:TUQ393431 UEM393414:UEM393431 UOI393414:UOI393431 UYE393414:UYE393431 VIA393414:VIA393431 VRW393414:VRW393431 WBS393414:WBS393431 WLO393414:WLO393431 WVK393414:WVK393431 G458950:H458967 IY458950:IY458967 SU458950:SU458967 ACQ458950:ACQ458967 AMM458950:AMM458967 AWI458950:AWI458967 BGE458950:BGE458967 BQA458950:BQA458967 BZW458950:BZW458967 CJS458950:CJS458967 CTO458950:CTO458967 DDK458950:DDK458967 DNG458950:DNG458967 DXC458950:DXC458967 EGY458950:EGY458967 EQU458950:EQU458967 FAQ458950:FAQ458967 FKM458950:FKM458967 FUI458950:FUI458967 GEE458950:GEE458967 GOA458950:GOA458967 GXW458950:GXW458967 HHS458950:HHS458967 HRO458950:HRO458967 IBK458950:IBK458967 ILG458950:ILG458967 IVC458950:IVC458967 JEY458950:JEY458967 JOU458950:JOU458967 JYQ458950:JYQ458967 KIM458950:KIM458967 KSI458950:KSI458967 LCE458950:LCE458967 LMA458950:LMA458967 LVW458950:LVW458967 MFS458950:MFS458967 MPO458950:MPO458967 MZK458950:MZK458967 NJG458950:NJG458967 NTC458950:NTC458967 OCY458950:OCY458967 OMU458950:OMU458967 OWQ458950:OWQ458967 PGM458950:PGM458967 PQI458950:PQI458967 QAE458950:QAE458967 QKA458950:QKA458967 QTW458950:QTW458967 RDS458950:RDS458967 RNO458950:RNO458967 RXK458950:RXK458967 SHG458950:SHG458967 SRC458950:SRC458967 TAY458950:TAY458967 TKU458950:TKU458967 TUQ458950:TUQ458967 UEM458950:UEM458967 UOI458950:UOI458967 UYE458950:UYE458967 VIA458950:VIA458967 VRW458950:VRW458967 WBS458950:WBS458967 WLO458950:WLO458967 WVK458950:WVK458967 G524486:H524503 IY524486:IY524503 SU524486:SU524503 ACQ524486:ACQ524503 AMM524486:AMM524503 AWI524486:AWI524503 BGE524486:BGE524503 BQA524486:BQA524503 BZW524486:BZW524503 CJS524486:CJS524503 CTO524486:CTO524503 DDK524486:DDK524503 DNG524486:DNG524503 DXC524486:DXC524503 EGY524486:EGY524503 EQU524486:EQU524503 FAQ524486:FAQ524503 FKM524486:FKM524503 FUI524486:FUI524503 GEE524486:GEE524503 GOA524486:GOA524503 GXW524486:GXW524503 HHS524486:HHS524503 HRO524486:HRO524503 IBK524486:IBK524503 ILG524486:ILG524503 IVC524486:IVC524503 JEY524486:JEY524503 JOU524486:JOU524503 JYQ524486:JYQ524503 KIM524486:KIM524503 KSI524486:KSI524503 LCE524486:LCE524503 LMA524486:LMA524503 LVW524486:LVW524503 MFS524486:MFS524503 MPO524486:MPO524503 MZK524486:MZK524503 NJG524486:NJG524503 NTC524486:NTC524503 OCY524486:OCY524503 OMU524486:OMU524503 OWQ524486:OWQ524503 PGM524486:PGM524503 PQI524486:PQI524503 QAE524486:QAE524503 QKA524486:QKA524503 QTW524486:QTW524503 RDS524486:RDS524503 RNO524486:RNO524503 RXK524486:RXK524503 SHG524486:SHG524503 SRC524486:SRC524503 TAY524486:TAY524503 TKU524486:TKU524503 TUQ524486:TUQ524503 UEM524486:UEM524503 UOI524486:UOI524503 UYE524486:UYE524503 VIA524486:VIA524503 VRW524486:VRW524503 WBS524486:WBS524503 WLO524486:WLO524503 WVK524486:WVK524503 G590022:H590039 IY590022:IY590039 SU590022:SU590039 ACQ590022:ACQ590039 AMM590022:AMM590039 AWI590022:AWI590039 BGE590022:BGE590039 BQA590022:BQA590039 BZW590022:BZW590039 CJS590022:CJS590039 CTO590022:CTO590039 DDK590022:DDK590039 DNG590022:DNG590039 DXC590022:DXC590039 EGY590022:EGY590039 EQU590022:EQU590039 FAQ590022:FAQ590039 FKM590022:FKM590039 FUI590022:FUI590039 GEE590022:GEE590039 GOA590022:GOA590039 GXW590022:GXW590039 HHS590022:HHS590039 HRO590022:HRO590039 IBK590022:IBK590039 ILG590022:ILG590039 IVC590022:IVC590039 JEY590022:JEY590039 JOU590022:JOU590039 JYQ590022:JYQ590039 KIM590022:KIM590039 KSI590022:KSI590039 LCE590022:LCE590039 LMA590022:LMA590039 LVW590022:LVW590039 MFS590022:MFS590039 MPO590022:MPO590039 MZK590022:MZK590039 NJG590022:NJG590039 NTC590022:NTC590039 OCY590022:OCY590039 OMU590022:OMU590039 OWQ590022:OWQ590039 PGM590022:PGM590039 PQI590022:PQI590039 QAE590022:QAE590039 QKA590022:QKA590039 QTW590022:QTW590039 RDS590022:RDS590039 RNO590022:RNO590039 RXK590022:RXK590039 SHG590022:SHG590039 SRC590022:SRC590039 TAY590022:TAY590039 TKU590022:TKU590039 TUQ590022:TUQ590039 UEM590022:UEM590039 UOI590022:UOI590039 UYE590022:UYE590039 VIA590022:VIA590039 VRW590022:VRW590039 WBS590022:WBS590039 WLO590022:WLO590039 WVK590022:WVK590039 G655558:H655575 IY655558:IY655575 SU655558:SU655575 ACQ655558:ACQ655575 AMM655558:AMM655575 AWI655558:AWI655575 BGE655558:BGE655575 BQA655558:BQA655575 BZW655558:BZW655575 CJS655558:CJS655575 CTO655558:CTO655575 DDK655558:DDK655575 DNG655558:DNG655575 DXC655558:DXC655575 EGY655558:EGY655575 EQU655558:EQU655575 FAQ655558:FAQ655575 FKM655558:FKM655575 FUI655558:FUI655575 GEE655558:GEE655575 GOA655558:GOA655575 GXW655558:GXW655575 HHS655558:HHS655575 HRO655558:HRO655575 IBK655558:IBK655575 ILG655558:ILG655575 IVC655558:IVC655575 JEY655558:JEY655575 JOU655558:JOU655575 JYQ655558:JYQ655575 KIM655558:KIM655575 KSI655558:KSI655575 LCE655558:LCE655575 LMA655558:LMA655575 LVW655558:LVW655575 MFS655558:MFS655575 MPO655558:MPO655575 MZK655558:MZK655575 NJG655558:NJG655575 NTC655558:NTC655575 OCY655558:OCY655575 OMU655558:OMU655575 OWQ655558:OWQ655575 PGM655558:PGM655575 PQI655558:PQI655575 QAE655558:QAE655575 QKA655558:QKA655575 QTW655558:QTW655575 RDS655558:RDS655575 RNO655558:RNO655575 RXK655558:RXK655575 SHG655558:SHG655575 SRC655558:SRC655575 TAY655558:TAY655575 TKU655558:TKU655575 TUQ655558:TUQ655575 UEM655558:UEM655575 UOI655558:UOI655575 UYE655558:UYE655575 VIA655558:VIA655575 VRW655558:VRW655575 WBS655558:WBS655575 WLO655558:WLO655575 WVK655558:WVK655575 G721094:H721111 IY721094:IY721111 SU721094:SU721111 ACQ721094:ACQ721111 AMM721094:AMM721111 AWI721094:AWI721111 BGE721094:BGE721111 BQA721094:BQA721111 BZW721094:BZW721111 CJS721094:CJS721111 CTO721094:CTO721111 DDK721094:DDK721111 DNG721094:DNG721111 DXC721094:DXC721111 EGY721094:EGY721111 EQU721094:EQU721111 FAQ721094:FAQ721111 FKM721094:FKM721111 FUI721094:FUI721111 GEE721094:GEE721111 GOA721094:GOA721111 GXW721094:GXW721111 HHS721094:HHS721111 HRO721094:HRO721111 IBK721094:IBK721111 ILG721094:ILG721111 IVC721094:IVC721111 JEY721094:JEY721111 JOU721094:JOU721111 JYQ721094:JYQ721111 KIM721094:KIM721111 KSI721094:KSI721111 LCE721094:LCE721111 LMA721094:LMA721111 LVW721094:LVW721111 MFS721094:MFS721111 MPO721094:MPO721111 MZK721094:MZK721111 NJG721094:NJG721111 NTC721094:NTC721111 OCY721094:OCY721111 OMU721094:OMU721111 OWQ721094:OWQ721111 PGM721094:PGM721111 PQI721094:PQI721111 QAE721094:QAE721111 QKA721094:QKA721111 QTW721094:QTW721111 RDS721094:RDS721111 RNO721094:RNO721111 RXK721094:RXK721111 SHG721094:SHG721111 SRC721094:SRC721111 TAY721094:TAY721111 TKU721094:TKU721111 TUQ721094:TUQ721111 UEM721094:UEM721111 UOI721094:UOI721111 UYE721094:UYE721111 VIA721094:VIA721111 VRW721094:VRW721111 WBS721094:WBS721111 WLO721094:WLO721111 WVK721094:WVK721111 G786630:H786647 IY786630:IY786647 SU786630:SU786647 ACQ786630:ACQ786647 AMM786630:AMM786647 AWI786630:AWI786647 BGE786630:BGE786647 BQA786630:BQA786647 BZW786630:BZW786647 CJS786630:CJS786647 CTO786630:CTO786647 DDK786630:DDK786647 DNG786630:DNG786647 DXC786630:DXC786647 EGY786630:EGY786647 EQU786630:EQU786647 FAQ786630:FAQ786647 FKM786630:FKM786647 FUI786630:FUI786647 GEE786630:GEE786647 GOA786630:GOA786647 GXW786630:GXW786647 HHS786630:HHS786647 HRO786630:HRO786647 IBK786630:IBK786647 ILG786630:ILG786647 IVC786630:IVC786647 JEY786630:JEY786647 JOU786630:JOU786647 JYQ786630:JYQ786647 KIM786630:KIM786647 KSI786630:KSI786647 LCE786630:LCE786647 LMA786630:LMA786647 LVW786630:LVW786647 MFS786630:MFS786647 MPO786630:MPO786647 MZK786630:MZK786647 NJG786630:NJG786647 NTC786630:NTC786647 OCY786630:OCY786647 OMU786630:OMU786647 OWQ786630:OWQ786647 PGM786630:PGM786647 PQI786630:PQI786647 QAE786630:QAE786647 QKA786630:QKA786647 QTW786630:QTW786647 RDS786630:RDS786647 RNO786630:RNO786647 RXK786630:RXK786647 SHG786630:SHG786647 SRC786630:SRC786647 TAY786630:TAY786647 TKU786630:TKU786647 TUQ786630:TUQ786647 UEM786630:UEM786647 UOI786630:UOI786647 UYE786630:UYE786647 VIA786630:VIA786647 VRW786630:VRW786647 WBS786630:WBS786647 WLO786630:WLO786647 WVK786630:WVK786647 G852166:H852183 IY852166:IY852183 SU852166:SU852183 ACQ852166:ACQ852183 AMM852166:AMM852183 AWI852166:AWI852183 BGE852166:BGE852183 BQA852166:BQA852183 BZW852166:BZW852183 CJS852166:CJS852183 CTO852166:CTO852183 DDK852166:DDK852183 DNG852166:DNG852183 DXC852166:DXC852183 EGY852166:EGY852183 EQU852166:EQU852183 FAQ852166:FAQ852183 FKM852166:FKM852183 FUI852166:FUI852183 GEE852166:GEE852183 GOA852166:GOA852183 GXW852166:GXW852183 HHS852166:HHS852183 HRO852166:HRO852183 IBK852166:IBK852183 ILG852166:ILG852183 IVC852166:IVC852183 JEY852166:JEY852183 JOU852166:JOU852183 JYQ852166:JYQ852183 KIM852166:KIM852183 KSI852166:KSI852183 LCE852166:LCE852183 LMA852166:LMA852183 LVW852166:LVW852183 MFS852166:MFS852183 MPO852166:MPO852183 MZK852166:MZK852183 NJG852166:NJG852183 NTC852166:NTC852183 OCY852166:OCY852183 OMU852166:OMU852183 OWQ852166:OWQ852183 PGM852166:PGM852183 PQI852166:PQI852183 QAE852166:QAE852183 QKA852166:QKA852183 QTW852166:QTW852183 RDS852166:RDS852183 RNO852166:RNO852183 RXK852166:RXK852183 SHG852166:SHG852183 SRC852166:SRC852183 TAY852166:TAY852183 TKU852166:TKU852183 TUQ852166:TUQ852183 UEM852166:UEM852183 UOI852166:UOI852183 UYE852166:UYE852183 VIA852166:VIA852183 VRW852166:VRW852183 WBS852166:WBS852183 WLO852166:WLO852183 WVK852166:WVK852183 G917702:H917719 IY917702:IY917719 SU917702:SU917719 ACQ917702:ACQ917719 AMM917702:AMM917719 AWI917702:AWI917719 BGE917702:BGE917719 BQA917702:BQA917719 BZW917702:BZW917719 CJS917702:CJS917719 CTO917702:CTO917719 DDK917702:DDK917719 DNG917702:DNG917719 DXC917702:DXC917719 EGY917702:EGY917719 EQU917702:EQU917719 FAQ917702:FAQ917719 FKM917702:FKM917719 FUI917702:FUI917719 GEE917702:GEE917719 GOA917702:GOA917719 GXW917702:GXW917719 HHS917702:HHS917719 HRO917702:HRO917719 IBK917702:IBK917719 ILG917702:ILG917719 IVC917702:IVC917719 JEY917702:JEY917719 JOU917702:JOU917719 JYQ917702:JYQ917719 KIM917702:KIM917719 KSI917702:KSI917719 LCE917702:LCE917719 LMA917702:LMA917719 LVW917702:LVW917719 MFS917702:MFS917719 MPO917702:MPO917719 MZK917702:MZK917719 NJG917702:NJG917719 NTC917702:NTC917719 OCY917702:OCY917719 OMU917702:OMU917719 OWQ917702:OWQ917719 PGM917702:PGM917719 PQI917702:PQI917719 QAE917702:QAE917719 QKA917702:QKA917719 QTW917702:QTW917719 RDS917702:RDS917719 RNO917702:RNO917719 RXK917702:RXK917719 SHG917702:SHG917719 SRC917702:SRC917719 TAY917702:TAY917719 TKU917702:TKU917719 TUQ917702:TUQ917719 UEM917702:UEM917719 UOI917702:UOI917719 UYE917702:UYE917719 VIA917702:VIA917719 VRW917702:VRW917719 WBS917702:WBS917719 WLO917702:WLO917719 WVK917702:WVK917719 G983238:H983255 IY983238:IY983255 SU983238:SU983255 ACQ983238:ACQ983255 AMM983238:AMM983255 AWI983238:AWI983255 BGE983238:BGE983255 BQA983238:BQA983255 BZW983238:BZW983255 CJS983238:CJS983255 CTO983238:CTO983255 DDK983238:DDK983255 DNG983238:DNG983255 DXC983238:DXC983255 EGY983238:EGY983255 EQU983238:EQU983255 FAQ983238:FAQ983255 FKM983238:FKM983255 FUI983238:FUI983255 GEE983238:GEE983255 GOA983238:GOA983255 GXW983238:GXW983255 HHS983238:HHS983255 HRO983238:HRO983255 IBK983238:IBK983255 ILG983238:ILG983255 IVC983238:IVC983255 JEY983238:JEY983255 JOU983238:JOU983255 JYQ983238:JYQ983255 KIM983238:KIM983255 KSI983238:KSI983255 LCE983238:LCE983255 LMA983238:LMA983255 LVW983238:LVW983255 MFS983238:MFS983255 MPO983238:MPO983255 MZK983238:MZK983255 NJG983238:NJG983255 NTC983238:NTC983255 OCY983238:OCY983255 OMU983238:OMU983255 OWQ983238:OWQ983255 PGM983238:PGM983255 PQI983238:PQI983255 QAE983238:QAE983255 QKA983238:QKA983255 QTW983238:QTW983255 RDS983238:RDS983255 RNO983238:RNO983255 RXK983238:RXK983255 SHG983238:SHG983255 SRC983238:SRC983255 TAY983238:TAY983255 TKU983238:TKU983255 TUQ983238:TUQ983255 UEM983238:UEM983255 UOI983238:UOI983255 UYE983238:UYE983255 VIA983238:VIA983255 VRW983238:VRW983255 WBS983238:WBS983255 WLO983238:WLO983255 WVK983238:WVK983255 G65698:H65702 IY65698:IY65702 SU65698:SU65702 ACQ65698:ACQ65702 AMM65698:AMM65702 AWI65698:AWI65702 BGE65698:BGE65702 BQA65698:BQA65702 BZW65698:BZW65702 CJS65698:CJS65702 CTO65698:CTO65702 DDK65698:DDK65702 DNG65698:DNG65702 DXC65698:DXC65702 EGY65698:EGY65702 EQU65698:EQU65702 FAQ65698:FAQ65702 FKM65698:FKM65702 FUI65698:FUI65702 GEE65698:GEE65702 GOA65698:GOA65702 GXW65698:GXW65702 HHS65698:HHS65702 HRO65698:HRO65702 IBK65698:IBK65702 ILG65698:ILG65702 IVC65698:IVC65702 JEY65698:JEY65702 JOU65698:JOU65702 JYQ65698:JYQ65702 KIM65698:KIM65702 KSI65698:KSI65702 LCE65698:LCE65702 LMA65698:LMA65702 LVW65698:LVW65702 MFS65698:MFS65702 MPO65698:MPO65702 MZK65698:MZK65702 NJG65698:NJG65702 NTC65698:NTC65702 OCY65698:OCY65702 OMU65698:OMU65702 OWQ65698:OWQ65702 PGM65698:PGM65702 PQI65698:PQI65702 QAE65698:QAE65702 QKA65698:QKA65702 QTW65698:QTW65702 RDS65698:RDS65702 RNO65698:RNO65702 RXK65698:RXK65702 SHG65698:SHG65702 SRC65698:SRC65702 TAY65698:TAY65702 TKU65698:TKU65702 TUQ65698:TUQ65702 UEM65698:UEM65702 UOI65698:UOI65702 UYE65698:UYE65702 VIA65698:VIA65702 VRW65698:VRW65702 WBS65698:WBS65702 WLO65698:WLO65702 WVK65698:WVK65702 G131234:H131238 IY131234:IY131238 SU131234:SU131238 ACQ131234:ACQ131238 AMM131234:AMM131238 AWI131234:AWI131238 BGE131234:BGE131238 BQA131234:BQA131238 BZW131234:BZW131238 CJS131234:CJS131238 CTO131234:CTO131238 DDK131234:DDK131238 DNG131234:DNG131238 DXC131234:DXC131238 EGY131234:EGY131238 EQU131234:EQU131238 FAQ131234:FAQ131238 FKM131234:FKM131238 FUI131234:FUI131238 GEE131234:GEE131238 GOA131234:GOA131238 GXW131234:GXW131238 HHS131234:HHS131238 HRO131234:HRO131238 IBK131234:IBK131238 ILG131234:ILG131238 IVC131234:IVC131238 JEY131234:JEY131238 JOU131234:JOU131238 JYQ131234:JYQ131238 KIM131234:KIM131238 KSI131234:KSI131238 LCE131234:LCE131238 LMA131234:LMA131238 LVW131234:LVW131238 MFS131234:MFS131238 MPO131234:MPO131238 MZK131234:MZK131238 NJG131234:NJG131238 NTC131234:NTC131238 OCY131234:OCY131238 OMU131234:OMU131238 OWQ131234:OWQ131238 PGM131234:PGM131238 PQI131234:PQI131238 QAE131234:QAE131238 QKA131234:QKA131238 QTW131234:QTW131238 RDS131234:RDS131238 RNO131234:RNO131238 RXK131234:RXK131238 SHG131234:SHG131238 SRC131234:SRC131238 TAY131234:TAY131238 TKU131234:TKU131238 TUQ131234:TUQ131238 UEM131234:UEM131238 UOI131234:UOI131238 UYE131234:UYE131238 VIA131234:VIA131238 VRW131234:VRW131238 WBS131234:WBS131238 WLO131234:WLO131238 WVK131234:WVK131238 G196770:H196774 IY196770:IY196774 SU196770:SU196774 ACQ196770:ACQ196774 AMM196770:AMM196774 AWI196770:AWI196774 BGE196770:BGE196774 BQA196770:BQA196774 BZW196770:BZW196774 CJS196770:CJS196774 CTO196770:CTO196774 DDK196770:DDK196774 DNG196770:DNG196774 DXC196770:DXC196774 EGY196770:EGY196774 EQU196770:EQU196774 FAQ196770:FAQ196774 FKM196770:FKM196774 FUI196770:FUI196774 GEE196770:GEE196774 GOA196770:GOA196774 GXW196770:GXW196774 HHS196770:HHS196774 HRO196770:HRO196774 IBK196770:IBK196774 ILG196770:ILG196774 IVC196770:IVC196774 JEY196770:JEY196774 JOU196770:JOU196774 JYQ196770:JYQ196774 KIM196770:KIM196774 KSI196770:KSI196774 LCE196770:LCE196774 LMA196770:LMA196774 LVW196770:LVW196774 MFS196770:MFS196774 MPO196770:MPO196774 MZK196770:MZK196774 NJG196770:NJG196774 NTC196770:NTC196774 OCY196770:OCY196774 OMU196770:OMU196774 OWQ196770:OWQ196774 PGM196770:PGM196774 PQI196770:PQI196774 QAE196770:QAE196774 QKA196770:QKA196774 QTW196770:QTW196774 RDS196770:RDS196774 RNO196770:RNO196774 RXK196770:RXK196774 SHG196770:SHG196774 SRC196770:SRC196774 TAY196770:TAY196774 TKU196770:TKU196774 TUQ196770:TUQ196774 UEM196770:UEM196774 UOI196770:UOI196774 UYE196770:UYE196774 VIA196770:VIA196774 VRW196770:VRW196774 WBS196770:WBS196774 WLO196770:WLO196774 WVK196770:WVK196774 G262306:H262310 IY262306:IY262310 SU262306:SU262310 ACQ262306:ACQ262310 AMM262306:AMM262310 AWI262306:AWI262310 BGE262306:BGE262310 BQA262306:BQA262310 BZW262306:BZW262310 CJS262306:CJS262310 CTO262306:CTO262310 DDK262306:DDK262310 DNG262306:DNG262310 DXC262306:DXC262310 EGY262306:EGY262310 EQU262306:EQU262310 FAQ262306:FAQ262310 FKM262306:FKM262310 FUI262306:FUI262310 GEE262306:GEE262310 GOA262306:GOA262310 GXW262306:GXW262310 HHS262306:HHS262310 HRO262306:HRO262310 IBK262306:IBK262310 ILG262306:ILG262310 IVC262306:IVC262310 JEY262306:JEY262310 JOU262306:JOU262310 JYQ262306:JYQ262310 KIM262306:KIM262310 KSI262306:KSI262310 LCE262306:LCE262310 LMA262306:LMA262310 LVW262306:LVW262310 MFS262306:MFS262310 MPO262306:MPO262310 MZK262306:MZK262310 NJG262306:NJG262310 NTC262306:NTC262310 OCY262306:OCY262310 OMU262306:OMU262310 OWQ262306:OWQ262310 PGM262306:PGM262310 PQI262306:PQI262310 QAE262306:QAE262310 QKA262306:QKA262310 QTW262306:QTW262310 RDS262306:RDS262310 RNO262306:RNO262310 RXK262306:RXK262310 SHG262306:SHG262310 SRC262306:SRC262310 TAY262306:TAY262310 TKU262306:TKU262310 TUQ262306:TUQ262310 UEM262306:UEM262310 UOI262306:UOI262310 UYE262306:UYE262310 VIA262306:VIA262310 VRW262306:VRW262310 WBS262306:WBS262310 WLO262306:WLO262310 WVK262306:WVK262310 G327842:H327846 IY327842:IY327846 SU327842:SU327846 ACQ327842:ACQ327846 AMM327842:AMM327846 AWI327842:AWI327846 BGE327842:BGE327846 BQA327842:BQA327846 BZW327842:BZW327846 CJS327842:CJS327846 CTO327842:CTO327846 DDK327842:DDK327846 DNG327842:DNG327846 DXC327842:DXC327846 EGY327842:EGY327846 EQU327842:EQU327846 FAQ327842:FAQ327846 FKM327842:FKM327846 FUI327842:FUI327846 GEE327842:GEE327846 GOA327842:GOA327846 GXW327842:GXW327846 HHS327842:HHS327846 HRO327842:HRO327846 IBK327842:IBK327846 ILG327842:ILG327846 IVC327842:IVC327846 JEY327842:JEY327846 JOU327842:JOU327846 JYQ327842:JYQ327846 KIM327842:KIM327846 KSI327842:KSI327846 LCE327842:LCE327846 LMA327842:LMA327846 LVW327842:LVW327846 MFS327842:MFS327846 MPO327842:MPO327846 MZK327842:MZK327846 NJG327842:NJG327846 NTC327842:NTC327846 OCY327842:OCY327846 OMU327842:OMU327846 OWQ327842:OWQ327846 PGM327842:PGM327846 PQI327842:PQI327846 QAE327842:QAE327846 QKA327842:QKA327846 QTW327842:QTW327846 RDS327842:RDS327846 RNO327842:RNO327846 RXK327842:RXK327846 SHG327842:SHG327846 SRC327842:SRC327846 TAY327842:TAY327846 TKU327842:TKU327846 TUQ327842:TUQ327846 UEM327842:UEM327846 UOI327842:UOI327846 UYE327842:UYE327846 VIA327842:VIA327846 VRW327842:VRW327846 WBS327842:WBS327846 WLO327842:WLO327846 WVK327842:WVK327846 G393378:H393382 IY393378:IY393382 SU393378:SU393382 ACQ393378:ACQ393382 AMM393378:AMM393382 AWI393378:AWI393382 BGE393378:BGE393382 BQA393378:BQA393382 BZW393378:BZW393382 CJS393378:CJS393382 CTO393378:CTO393382 DDK393378:DDK393382 DNG393378:DNG393382 DXC393378:DXC393382 EGY393378:EGY393382 EQU393378:EQU393382 FAQ393378:FAQ393382 FKM393378:FKM393382 FUI393378:FUI393382 GEE393378:GEE393382 GOA393378:GOA393382 GXW393378:GXW393382 HHS393378:HHS393382 HRO393378:HRO393382 IBK393378:IBK393382 ILG393378:ILG393382 IVC393378:IVC393382 JEY393378:JEY393382 JOU393378:JOU393382 JYQ393378:JYQ393382 KIM393378:KIM393382 KSI393378:KSI393382 LCE393378:LCE393382 LMA393378:LMA393382 LVW393378:LVW393382 MFS393378:MFS393382 MPO393378:MPO393382 MZK393378:MZK393382 NJG393378:NJG393382 NTC393378:NTC393382 OCY393378:OCY393382 OMU393378:OMU393382 OWQ393378:OWQ393382 PGM393378:PGM393382 PQI393378:PQI393382 QAE393378:QAE393382 QKA393378:QKA393382 QTW393378:QTW393382 RDS393378:RDS393382 RNO393378:RNO393382 RXK393378:RXK393382 SHG393378:SHG393382 SRC393378:SRC393382 TAY393378:TAY393382 TKU393378:TKU393382 TUQ393378:TUQ393382 UEM393378:UEM393382 UOI393378:UOI393382 UYE393378:UYE393382 VIA393378:VIA393382 VRW393378:VRW393382 WBS393378:WBS393382 WLO393378:WLO393382 WVK393378:WVK393382 G458914:H458918 IY458914:IY458918 SU458914:SU458918 ACQ458914:ACQ458918 AMM458914:AMM458918 AWI458914:AWI458918 BGE458914:BGE458918 BQA458914:BQA458918 BZW458914:BZW458918 CJS458914:CJS458918 CTO458914:CTO458918 DDK458914:DDK458918 DNG458914:DNG458918 DXC458914:DXC458918 EGY458914:EGY458918 EQU458914:EQU458918 FAQ458914:FAQ458918 FKM458914:FKM458918 FUI458914:FUI458918 GEE458914:GEE458918 GOA458914:GOA458918 GXW458914:GXW458918 HHS458914:HHS458918 HRO458914:HRO458918 IBK458914:IBK458918 ILG458914:ILG458918 IVC458914:IVC458918 JEY458914:JEY458918 JOU458914:JOU458918 JYQ458914:JYQ458918 KIM458914:KIM458918 KSI458914:KSI458918 LCE458914:LCE458918 LMA458914:LMA458918 LVW458914:LVW458918 MFS458914:MFS458918 MPO458914:MPO458918 MZK458914:MZK458918 NJG458914:NJG458918 NTC458914:NTC458918 OCY458914:OCY458918 OMU458914:OMU458918 OWQ458914:OWQ458918 PGM458914:PGM458918 PQI458914:PQI458918 QAE458914:QAE458918 QKA458914:QKA458918 QTW458914:QTW458918 RDS458914:RDS458918 RNO458914:RNO458918 RXK458914:RXK458918 SHG458914:SHG458918 SRC458914:SRC458918 TAY458914:TAY458918 TKU458914:TKU458918 TUQ458914:TUQ458918 UEM458914:UEM458918 UOI458914:UOI458918 UYE458914:UYE458918 VIA458914:VIA458918 VRW458914:VRW458918 WBS458914:WBS458918 WLO458914:WLO458918 WVK458914:WVK458918 G524450:H524454 IY524450:IY524454 SU524450:SU524454 ACQ524450:ACQ524454 AMM524450:AMM524454 AWI524450:AWI524454 BGE524450:BGE524454 BQA524450:BQA524454 BZW524450:BZW524454 CJS524450:CJS524454 CTO524450:CTO524454 DDK524450:DDK524454 DNG524450:DNG524454 DXC524450:DXC524454 EGY524450:EGY524454 EQU524450:EQU524454 FAQ524450:FAQ524454 FKM524450:FKM524454 FUI524450:FUI524454 GEE524450:GEE524454 GOA524450:GOA524454 GXW524450:GXW524454 HHS524450:HHS524454 HRO524450:HRO524454 IBK524450:IBK524454 ILG524450:ILG524454 IVC524450:IVC524454 JEY524450:JEY524454 JOU524450:JOU524454 JYQ524450:JYQ524454 KIM524450:KIM524454 KSI524450:KSI524454 LCE524450:LCE524454 LMA524450:LMA524454 LVW524450:LVW524454 MFS524450:MFS524454 MPO524450:MPO524454 MZK524450:MZK524454 NJG524450:NJG524454 NTC524450:NTC524454 OCY524450:OCY524454 OMU524450:OMU524454 OWQ524450:OWQ524454 PGM524450:PGM524454 PQI524450:PQI524454 QAE524450:QAE524454 QKA524450:QKA524454 QTW524450:QTW524454 RDS524450:RDS524454 RNO524450:RNO524454 RXK524450:RXK524454 SHG524450:SHG524454 SRC524450:SRC524454 TAY524450:TAY524454 TKU524450:TKU524454 TUQ524450:TUQ524454 UEM524450:UEM524454 UOI524450:UOI524454 UYE524450:UYE524454 VIA524450:VIA524454 VRW524450:VRW524454 WBS524450:WBS524454 WLO524450:WLO524454 WVK524450:WVK524454 G589986:H589990 IY589986:IY589990 SU589986:SU589990 ACQ589986:ACQ589990 AMM589986:AMM589990 AWI589986:AWI589990 BGE589986:BGE589990 BQA589986:BQA589990 BZW589986:BZW589990 CJS589986:CJS589990 CTO589986:CTO589990 DDK589986:DDK589990 DNG589986:DNG589990 DXC589986:DXC589990 EGY589986:EGY589990 EQU589986:EQU589990 FAQ589986:FAQ589990 FKM589986:FKM589990 FUI589986:FUI589990 GEE589986:GEE589990 GOA589986:GOA589990 GXW589986:GXW589990 HHS589986:HHS589990 HRO589986:HRO589990 IBK589986:IBK589990 ILG589986:ILG589990 IVC589986:IVC589990 JEY589986:JEY589990 JOU589986:JOU589990 JYQ589986:JYQ589990 KIM589986:KIM589990 KSI589986:KSI589990 LCE589986:LCE589990 LMA589986:LMA589990 LVW589986:LVW589990 MFS589986:MFS589990 MPO589986:MPO589990 MZK589986:MZK589990 NJG589986:NJG589990 NTC589986:NTC589990 OCY589986:OCY589990 OMU589986:OMU589990 OWQ589986:OWQ589990 PGM589986:PGM589990 PQI589986:PQI589990 QAE589986:QAE589990 QKA589986:QKA589990 QTW589986:QTW589990 RDS589986:RDS589990 RNO589986:RNO589990 RXK589986:RXK589990 SHG589986:SHG589990 SRC589986:SRC589990 TAY589986:TAY589990 TKU589986:TKU589990 TUQ589986:TUQ589990 UEM589986:UEM589990 UOI589986:UOI589990 UYE589986:UYE589990 VIA589986:VIA589990 VRW589986:VRW589990 WBS589986:WBS589990 WLO589986:WLO589990 WVK589986:WVK589990 G655522:H655526 IY655522:IY655526 SU655522:SU655526 ACQ655522:ACQ655526 AMM655522:AMM655526 AWI655522:AWI655526 BGE655522:BGE655526 BQA655522:BQA655526 BZW655522:BZW655526 CJS655522:CJS655526 CTO655522:CTO655526 DDK655522:DDK655526 DNG655522:DNG655526 DXC655522:DXC655526 EGY655522:EGY655526 EQU655522:EQU655526 FAQ655522:FAQ655526 FKM655522:FKM655526 FUI655522:FUI655526 GEE655522:GEE655526 GOA655522:GOA655526 GXW655522:GXW655526 HHS655522:HHS655526 HRO655522:HRO655526 IBK655522:IBK655526 ILG655522:ILG655526 IVC655522:IVC655526 JEY655522:JEY655526 JOU655522:JOU655526 JYQ655522:JYQ655526 KIM655522:KIM655526 KSI655522:KSI655526 LCE655522:LCE655526 LMA655522:LMA655526 LVW655522:LVW655526 MFS655522:MFS655526 MPO655522:MPO655526 MZK655522:MZK655526 NJG655522:NJG655526 NTC655522:NTC655526 OCY655522:OCY655526 OMU655522:OMU655526 OWQ655522:OWQ655526 PGM655522:PGM655526 PQI655522:PQI655526 QAE655522:QAE655526 QKA655522:QKA655526 QTW655522:QTW655526 RDS655522:RDS655526 RNO655522:RNO655526 RXK655522:RXK655526 SHG655522:SHG655526 SRC655522:SRC655526 TAY655522:TAY655526 TKU655522:TKU655526 TUQ655522:TUQ655526 UEM655522:UEM655526 UOI655522:UOI655526 UYE655522:UYE655526 VIA655522:VIA655526 VRW655522:VRW655526 WBS655522:WBS655526 WLO655522:WLO655526 WVK655522:WVK655526 G721058:H721062 IY721058:IY721062 SU721058:SU721062 ACQ721058:ACQ721062 AMM721058:AMM721062 AWI721058:AWI721062 BGE721058:BGE721062 BQA721058:BQA721062 BZW721058:BZW721062 CJS721058:CJS721062 CTO721058:CTO721062 DDK721058:DDK721062 DNG721058:DNG721062 DXC721058:DXC721062 EGY721058:EGY721062 EQU721058:EQU721062 FAQ721058:FAQ721062 FKM721058:FKM721062 FUI721058:FUI721062 GEE721058:GEE721062 GOA721058:GOA721062 GXW721058:GXW721062 HHS721058:HHS721062 HRO721058:HRO721062 IBK721058:IBK721062 ILG721058:ILG721062 IVC721058:IVC721062 JEY721058:JEY721062 JOU721058:JOU721062 JYQ721058:JYQ721062 KIM721058:KIM721062 KSI721058:KSI721062 LCE721058:LCE721062 LMA721058:LMA721062 LVW721058:LVW721062 MFS721058:MFS721062 MPO721058:MPO721062 MZK721058:MZK721062 NJG721058:NJG721062 NTC721058:NTC721062 OCY721058:OCY721062 OMU721058:OMU721062 OWQ721058:OWQ721062 PGM721058:PGM721062 PQI721058:PQI721062 QAE721058:QAE721062 QKA721058:QKA721062 QTW721058:QTW721062 RDS721058:RDS721062 RNO721058:RNO721062 RXK721058:RXK721062 SHG721058:SHG721062 SRC721058:SRC721062 TAY721058:TAY721062 TKU721058:TKU721062 TUQ721058:TUQ721062 UEM721058:UEM721062 UOI721058:UOI721062 UYE721058:UYE721062 VIA721058:VIA721062 VRW721058:VRW721062 WBS721058:WBS721062 WLO721058:WLO721062 WVK721058:WVK721062 G786594:H786598 IY786594:IY786598 SU786594:SU786598 ACQ786594:ACQ786598 AMM786594:AMM786598 AWI786594:AWI786598 BGE786594:BGE786598 BQA786594:BQA786598 BZW786594:BZW786598 CJS786594:CJS786598 CTO786594:CTO786598 DDK786594:DDK786598 DNG786594:DNG786598 DXC786594:DXC786598 EGY786594:EGY786598 EQU786594:EQU786598 FAQ786594:FAQ786598 FKM786594:FKM786598 FUI786594:FUI786598 GEE786594:GEE786598 GOA786594:GOA786598 GXW786594:GXW786598 HHS786594:HHS786598 HRO786594:HRO786598 IBK786594:IBK786598 ILG786594:ILG786598 IVC786594:IVC786598 JEY786594:JEY786598 JOU786594:JOU786598 JYQ786594:JYQ786598 KIM786594:KIM786598 KSI786594:KSI786598 LCE786594:LCE786598 LMA786594:LMA786598 LVW786594:LVW786598 MFS786594:MFS786598 MPO786594:MPO786598 MZK786594:MZK786598 NJG786594:NJG786598 NTC786594:NTC786598 OCY786594:OCY786598 OMU786594:OMU786598 OWQ786594:OWQ786598 PGM786594:PGM786598 PQI786594:PQI786598 QAE786594:QAE786598 QKA786594:QKA786598 QTW786594:QTW786598 RDS786594:RDS786598 RNO786594:RNO786598 RXK786594:RXK786598 SHG786594:SHG786598 SRC786594:SRC786598 TAY786594:TAY786598 TKU786594:TKU786598 TUQ786594:TUQ786598 UEM786594:UEM786598 UOI786594:UOI786598 UYE786594:UYE786598 VIA786594:VIA786598 VRW786594:VRW786598 WBS786594:WBS786598 WLO786594:WLO786598 WVK786594:WVK786598 G852130:H852134 IY852130:IY852134 SU852130:SU852134 ACQ852130:ACQ852134 AMM852130:AMM852134 AWI852130:AWI852134 BGE852130:BGE852134 BQA852130:BQA852134 BZW852130:BZW852134 CJS852130:CJS852134 CTO852130:CTO852134 DDK852130:DDK852134 DNG852130:DNG852134 DXC852130:DXC852134 EGY852130:EGY852134 EQU852130:EQU852134 FAQ852130:FAQ852134 FKM852130:FKM852134 FUI852130:FUI852134 GEE852130:GEE852134 GOA852130:GOA852134 GXW852130:GXW852134 HHS852130:HHS852134 HRO852130:HRO852134 IBK852130:IBK852134 ILG852130:ILG852134 IVC852130:IVC852134 JEY852130:JEY852134 JOU852130:JOU852134 JYQ852130:JYQ852134 KIM852130:KIM852134 KSI852130:KSI852134 LCE852130:LCE852134 LMA852130:LMA852134 LVW852130:LVW852134 MFS852130:MFS852134 MPO852130:MPO852134 MZK852130:MZK852134 NJG852130:NJG852134 NTC852130:NTC852134 OCY852130:OCY852134 OMU852130:OMU852134 OWQ852130:OWQ852134 PGM852130:PGM852134 PQI852130:PQI852134 QAE852130:QAE852134 QKA852130:QKA852134 QTW852130:QTW852134 RDS852130:RDS852134 RNO852130:RNO852134 RXK852130:RXK852134 SHG852130:SHG852134 SRC852130:SRC852134 TAY852130:TAY852134 TKU852130:TKU852134 TUQ852130:TUQ852134 UEM852130:UEM852134 UOI852130:UOI852134 UYE852130:UYE852134 VIA852130:VIA852134 VRW852130:VRW852134 WBS852130:WBS852134 WLO852130:WLO852134 WVK852130:WVK852134 G917666:H917670 IY917666:IY917670 SU917666:SU917670 ACQ917666:ACQ917670 AMM917666:AMM917670 AWI917666:AWI917670 BGE917666:BGE917670 BQA917666:BQA917670 BZW917666:BZW917670 CJS917666:CJS917670 CTO917666:CTO917670 DDK917666:DDK917670 DNG917666:DNG917670 DXC917666:DXC917670 EGY917666:EGY917670 EQU917666:EQU917670 FAQ917666:FAQ917670 FKM917666:FKM917670 FUI917666:FUI917670 GEE917666:GEE917670 GOA917666:GOA917670 GXW917666:GXW917670 HHS917666:HHS917670 HRO917666:HRO917670 IBK917666:IBK917670 ILG917666:ILG917670 IVC917666:IVC917670 JEY917666:JEY917670 JOU917666:JOU917670 JYQ917666:JYQ917670 KIM917666:KIM917670 KSI917666:KSI917670 LCE917666:LCE917670 LMA917666:LMA917670 LVW917666:LVW917670 MFS917666:MFS917670 MPO917666:MPO917670 MZK917666:MZK917670 NJG917666:NJG917670 NTC917666:NTC917670 OCY917666:OCY917670 OMU917666:OMU917670 OWQ917666:OWQ917670 PGM917666:PGM917670 PQI917666:PQI917670 QAE917666:QAE917670 QKA917666:QKA917670 QTW917666:QTW917670 RDS917666:RDS917670 RNO917666:RNO917670 RXK917666:RXK917670 SHG917666:SHG917670 SRC917666:SRC917670 TAY917666:TAY917670 TKU917666:TKU917670 TUQ917666:TUQ917670 UEM917666:UEM917670 UOI917666:UOI917670 UYE917666:UYE917670 VIA917666:VIA917670 VRW917666:VRW917670 WBS917666:WBS917670 WLO917666:WLO917670 WVK917666:WVK917670 G983202:H983206 IY983202:IY983206 SU983202:SU983206 ACQ983202:ACQ983206 AMM983202:AMM983206 AWI983202:AWI983206 BGE983202:BGE983206 BQA983202:BQA983206 BZW983202:BZW983206 CJS983202:CJS983206 CTO983202:CTO983206 DDK983202:DDK983206 DNG983202:DNG983206 DXC983202:DXC983206 EGY983202:EGY983206 EQU983202:EQU983206 FAQ983202:FAQ983206 FKM983202:FKM983206 FUI983202:FUI983206 GEE983202:GEE983206 GOA983202:GOA983206 GXW983202:GXW983206 HHS983202:HHS983206 HRO983202:HRO983206 IBK983202:IBK983206 ILG983202:ILG983206 IVC983202:IVC983206 JEY983202:JEY983206 JOU983202:JOU983206 JYQ983202:JYQ983206 KIM983202:KIM983206 KSI983202:KSI983206 LCE983202:LCE983206 LMA983202:LMA983206 LVW983202:LVW983206 MFS983202:MFS983206 MPO983202:MPO983206 MZK983202:MZK983206 NJG983202:NJG983206 NTC983202:NTC983206 OCY983202:OCY983206 OMU983202:OMU983206 OWQ983202:OWQ983206 PGM983202:PGM983206 PQI983202:PQI983206 QAE983202:QAE983206 QKA983202:QKA983206 QTW983202:QTW983206 RDS983202:RDS983206 RNO983202:RNO983206 RXK983202:RXK983206 SHG983202:SHG983206 SRC983202:SRC983206 TAY983202:TAY983206 TKU983202:TKU983206 TUQ983202:TUQ983206 UEM983202:UEM983206 UOI983202:UOI983206 UYE983202:UYE983206 VIA983202:VIA983206 VRW983202:VRW983206 WBS983202:WBS983206 WLO983202:WLO983206 WVK983202:WVK983206 G65754:H65760 IY65754:IY65760 SU65754:SU65760 ACQ65754:ACQ65760 AMM65754:AMM65760 AWI65754:AWI65760 BGE65754:BGE65760 BQA65754:BQA65760 BZW65754:BZW65760 CJS65754:CJS65760 CTO65754:CTO65760 DDK65754:DDK65760 DNG65754:DNG65760 DXC65754:DXC65760 EGY65754:EGY65760 EQU65754:EQU65760 FAQ65754:FAQ65760 FKM65754:FKM65760 FUI65754:FUI65760 GEE65754:GEE65760 GOA65754:GOA65760 GXW65754:GXW65760 HHS65754:HHS65760 HRO65754:HRO65760 IBK65754:IBK65760 ILG65754:ILG65760 IVC65754:IVC65760 JEY65754:JEY65760 JOU65754:JOU65760 JYQ65754:JYQ65760 KIM65754:KIM65760 KSI65754:KSI65760 LCE65754:LCE65760 LMA65754:LMA65760 LVW65754:LVW65760 MFS65754:MFS65760 MPO65754:MPO65760 MZK65754:MZK65760 NJG65754:NJG65760 NTC65754:NTC65760 OCY65754:OCY65760 OMU65754:OMU65760 OWQ65754:OWQ65760 PGM65754:PGM65760 PQI65754:PQI65760 QAE65754:QAE65760 QKA65754:QKA65760 QTW65754:QTW65760 RDS65754:RDS65760 RNO65754:RNO65760 RXK65754:RXK65760 SHG65754:SHG65760 SRC65754:SRC65760 TAY65754:TAY65760 TKU65754:TKU65760 TUQ65754:TUQ65760 UEM65754:UEM65760 UOI65754:UOI65760 UYE65754:UYE65760 VIA65754:VIA65760 VRW65754:VRW65760 WBS65754:WBS65760 WLO65754:WLO65760 WVK65754:WVK65760 G131290:H131296 IY131290:IY131296 SU131290:SU131296 ACQ131290:ACQ131296 AMM131290:AMM131296 AWI131290:AWI131296 BGE131290:BGE131296 BQA131290:BQA131296 BZW131290:BZW131296 CJS131290:CJS131296 CTO131290:CTO131296 DDK131290:DDK131296 DNG131290:DNG131296 DXC131290:DXC131296 EGY131290:EGY131296 EQU131290:EQU131296 FAQ131290:FAQ131296 FKM131290:FKM131296 FUI131290:FUI131296 GEE131290:GEE131296 GOA131290:GOA131296 GXW131290:GXW131296 HHS131290:HHS131296 HRO131290:HRO131296 IBK131290:IBK131296 ILG131290:ILG131296 IVC131290:IVC131296 JEY131290:JEY131296 JOU131290:JOU131296 JYQ131290:JYQ131296 KIM131290:KIM131296 KSI131290:KSI131296 LCE131290:LCE131296 LMA131290:LMA131296 LVW131290:LVW131296 MFS131290:MFS131296 MPO131290:MPO131296 MZK131290:MZK131296 NJG131290:NJG131296 NTC131290:NTC131296 OCY131290:OCY131296 OMU131290:OMU131296 OWQ131290:OWQ131296 PGM131290:PGM131296 PQI131290:PQI131296 QAE131290:QAE131296 QKA131290:QKA131296 QTW131290:QTW131296 RDS131290:RDS131296 RNO131290:RNO131296 RXK131290:RXK131296 SHG131290:SHG131296 SRC131290:SRC131296 TAY131290:TAY131296 TKU131290:TKU131296 TUQ131290:TUQ131296 UEM131290:UEM131296 UOI131290:UOI131296 UYE131290:UYE131296 VIA131290:VIA131296 VRW131290:VRW131296 WBS131290:WBS131296 WLO131290:WLO131296 WVK131290:WVK131296 G196826:H196832 IY196826:IY196832 SU196826:SU196832 ACQ196826:ACQ196832 AMM196826:AMM196832 AWI196826:AWI196832 BGE196826:BGE196832 BQA196826:BQA196832 BZW196826:BZW196832 CJS196826:CJS196832 CTO196826:CTO196832 DDK196826:DDK196832 DNG196826:DNG196832 DXC196826:DXC196832 EGY196826:EGY196832 EQU196826:EQU196832 FAQ196826:FAQ196832 FKM196826:FKM196832 FUI196826:FUI196832 GEE196826:GEE196832 GOA196826:GOA196832 GXW196826:GXW196832 HHS196826:HHS196832 HRO196826:HRO196832 IBK196826:IBK196832 ILG196826:ILG196832 IVC196826:IVC196832 JEY196826:JEY196832 JOU196826:JOU196832 JYQ196826:JYQ196832 KIM196826:KIM196832 KSI196826:KSI196832 LCE196826:LCE196832 LMA196826:LMA196832 LVW196826:LVW196832 MFS196826:MFS196832 MPO196826:MPO196832 MZK196826:MZK196832 NJG196826:NJG196832 NTC196826:NTC196832 OCY196826:OCY196832 OMU196826:OMU196832 OWQ196826:OWQ196832 PGM196826:PGM196832 PQI196826:PQI196832 QAE196826:QAE196832 QKA196826:QKA196832 QTW196826:QTW196832 RDS196826:RDS196832 RNO196826:RNO196832 RXK196826:RXK196832 SHG196826:SHG196832 SRC196826:SRC196832 TAY196826:TAY196832 TKU196826:TKU196832 TUQ196826:TUQ196832 UEM196826:UEM196832 UOI196826:UOI196832 UYE196826:UYE196832 VIA196826:VIA196832 VRW196826:VRW196832 WBS196826:WBS196832 WLO196826:WLO196832 WVK196826:WVK196832 G262362:H262368 IY262362:IY262368 SU262362:SU262368 ACQ262362:ACQ262368 AMM262362:AMM262368 AWI262362:AWI262368 BGE262362:BGE262368 BQA262362:BQA262368 BZW262362:BZW262368 CJS262362:CJS262368 CTO262362:CTO262368 DDK262362:DDK262368 DNG262362:DNG262368 DXC262362:DXC262368 EGY262362:EGY262368 EQU262362:EQU262368 FAQ262362:FAQ262368 FKM262362:FKM262368 FUI262362:FUI262368 GEE262362:GEE262368 GOA262362:GOA262368 GXW262362:GXW262368 HHS262362:HHS262368 HRO262362:HRO262368 IBK262362:IBK262368 ILG262362:ILG262368 IVC262362:IVC262368 JEY262362:JEY262368 JOU262362:JOU262368 JYQ262362:JYQ262368 KIM262362:KIM262368 KSI262362:KSI262368 LCE262362:LCE262368 LMA262362:LMA262368 LVW262362:LVW262368 MFS262362:MFS262368 MPO262362:MPO262368 MZK262362:MZK262368 NJG262362:NJG262368 NTC262362:NTC262368 OCY262362:OCY262368 OMU262362:OMU262368 OWQ262362:OWQ262368 PGM262362:PGM262368 PQI262362:PQI262368 QAE262362:QAE262368 QKA262362:QKA262368 QTW262362:QTW262368 RDS262362:RDS262368 RNO262362:RNO262368 RXK262362:RXK262368 SHG262362:SHG262368 SRC262362:SRC262368 TAY262362:TAY262368 TKU262362:TKU262368 TUQ262362:TUQ262368 UEM262362:UEM262368 UOI262362:UOI262368 UYE262362:UYE262368 VIA262362:VIA262368 VRW262362:VRW262368 WBS262362:WBS262368 WLO262362:WLO262368 WVK262362:WVK262368 G327898:H327904 IY327898:IY327904 SU327898:SU327904 ACQ327898:ACQ327904 AMM327898:AMM327904 AWI327898:AWI327904 BGE327898:BGE327904 BQA327898:BQA327904 BZW327898:BZW327904 CJS327898:CJS327904 CTO327898:CTO327904 DDK327898:DDK327904 DNG327898:DNG327904 DXC327898:DXC327904 EGY327898:EGY327904 EQU327898:EQU327904 FAQ327898:FAQ327904 FKM327898:FKM327904 FUI327898:FUI327904 GEE327898:GEE327904 GOA327898:GOA327904 GXW327898:GXW327904 HHS327898:HHS327904 HRO327898:HRO327904 IBK327898:IBK327904 ILG327898:ILG327904 IVC327898:IVC327904 JEY327898:JEY327904 JOU327898:JOU327904 JYQ327898:JYQ327904 KIM327898:KIM327904 KSI327898:KSI327904 LCE327898:LCE327904 LMA327898:LMA327904 LVW327898:LVW327904 MFS327898:MFS327904 MPO327898:MPO327904 MZK327898:MZK327904 NJG327898:NJG327904 NTC327898:NTC327904 OCY327898:OCY327904 OMU327898:OMU327904 OWQ327898:OWQ327904 PGM327898:PGM327904 PQI327898:PQI327904 QAE327898:QAE327904 QKA327898:QKA327904 QTW327898:QTW327904 RDS327898:RDS327904 RNO327898:RNO327904 RXK327898:RXK327904 SHG327898:SHG327904 SRC327898:SRC327904 TAY327898:TAY327904 TKU327898:TKU327904 TUQ327898:TUQ327904 UEM327898:UEM327904 UOI327898:UOI327904 UYE327898:UYE327904 VIA327898:VIA327904 VRW327898:VRW327904 WBS327898:WBS327904 WLO327898:WLO327904 WVK327898:WVK327904 G393434:H393440 IY393434:IY393440 SU393434:SU393440 ACQ393434:ACQ393440 AMM393434:AMM393440 AWI393434:AWI393440 BGE393434:BGE393440 BQA393434:BQA393440 BZW393434:BZW393440 CJS393434:CJS393440 CTO393434:CTO393440 DDK393434:DDK393440 DNG393434:DNG393440 DXC393434:DXC393440 EGY393434:EGY393440 EQU393434:EQU393440 FAQ393434:FAQ393440 FKM393434:FKM393440 FUI393434:FUI393440 GEE393434:GEE393440 GOA393434:GOA393440 GXW393434:GXW393440 HHS393434:HHS393440 HRO393434:HRO393440 IBK393434:IBK393440 ILG393434:ILG393440 IVC393434:IVC393440 JEY393434:JEY393440 JOU393434:JOU393440 JYQ393434:JYQ393440 KIM393434:KIM393440 KSI393434:KSI393440 LCE393434:LCE393440 LMA393434:LMA393440 LVW393434:LVW393440 MFS393434:MFS393440 MPO393434:MPO393440 MZK393434:MZK393440 NJG393434:NJG393440 NTC393434:NTC393440 OCY393434:OCY393440 OMU393434:OMU393440 OWQ393434:OWQ393440 PGM393434:PGM393440 PQI393434:PQI393440 QAE393434:QAE393440 QKA393434:QKA393440 QTW393434:QTW393440 RDS393434:RDS393440 RNO393434:RNO393440 RXK393434:RXK393440 SHG393434:SHG393440 SRC393434:SRC393440 TAY393434:TAY393440 TKU393434:TKU393440 TUQ393434:TUQ393440 UEM393434:UEM393440 UOI393434:UOI393440 UYE393434:UYE393440 VIA393434:VIA393440 VRW393434:VRW393440 WBS393434:WBS393440 WLO393434:WLO393440 WVK393434:WVK393440 G458970:H458976 IY458970:IY458976 SU458970:SU458976 ACQ458970:ACQ458976 AMM458970:AMM458976 AWI458970:AWI458976 BGE458970:BGE458976 BQA458970:BQA458976 BZW458970:BZW458976 CJS458970:CJS458976 CTO458970:CTO458976 DDK458970:DDK458976 DNG458970:DNG458976 DXC458970:DXC458976 EGY458970:EGY458976 EQU458970:EQU458976 FAQ458970:FAQ458976 FKM458970:FKM458976 FUI458970:FUI458976 GEE458970:GEE458976 GOA458970:GOA458976 GXW458970:GXW458976 HHS458970:HHS458976 HRO458970:HRO458976 IBK458970:IBK458976 ILG458970:ILG458976 IVC458970:IVC458976 JEY458970:JEY458976 JOU458970:JOU458976 JYQ458970:JYQ458976 KIM458970:KIM458976 KSI458970:KSI458976 LCE458970:LCE458976 LMA458970:LMA458976 LVW458970:LVW458976 MFS458970:MFS458976 MPO458970:MPO458976 MZK458970:MZK458976 NJG458970:NJG458976 NTC458970:NTC458976 OCY458970:OCY458976 OMU458970:OMU458976 OWQ458970:OWQ458976 PGM458970:PGM458976 PQI458970:PQI458976 QAE458970:QAE458976 QKA458970:QKA458976 QTW458970:QTW458976 RDS458970:RDS458976 RNO458970:RNO458976 RXK458970:RXK458976 SHG458970:SHG458976 SRC458970:SRC458976 TAY458970:TAY458976 TKU458970:TKU458976 TUQ458970:TUQ458976 UEM458970:UEM458976 UOI458970:UOI458976 UYE458970:UYE458976 VIA458970:VIA458976 VRW458970:VRW458976 WBS458970:WBS458976 WLO458970:WLO458976 WVK458970:WVK458976 G524506:H524512 IY524506:IY524512 SU524506:SU524512 ACQ524506:ACQ524512 AMM524506:AMM524512 AWI524506:AWI524512 BGE524506:BGE524512 BQA524506:BQA524512 BZW524506:BZW524512 CJS524506:CJS524512 CTO524506:CTO524512 DDK524506:DDK524512 DNG524506:DNG524512 DXC524506:DXC524512 EGY524506:EGY524512 EQU524506:EQU524512 FAQ524506:FAQ524512 FKM524506:FKM524512 FUI524506:FUI524512 GEE524506:GEE524512 GOA524506:GOA524512 GXW524506:GXW524512 HHS524506:HHS524512 HRO524506:HRO524512 IBK524506:IBK524512 ILG524506:ILG524512 IVC524506:IVC524512 JEY524506:JEY524512 JOU524506:JOU524512 JYQ524506:JYQ524512 KIM524506:KIM524512 KSI524506:KSI524512 LCE524506:LCE524512 LMA524506:LMA524512 LVW524506:LVW524512 MFS524506:MFS524512 MPO524506:MPO524512 MZK524506:MZK524512 NJG524506:NJG524512 NTC524506:NTC524512 OCY524506:OCY524512 OMU524506:OMU524512 OWQ524506:OWQ524512 PGM524506:PGM524512 PQI524506:PQI524512 QAE524506:QAE524512 QKA524506:QKA524512 QTW524506:QTW524512 RDS524506:RDS524512 RNO524506:RNO524512 RXK524506:RXK524512 SHG524506:SHG524512 SRC524506:SRC524512 TAY524506:TAY524512 TKU524506:TKU524512 TUQ524506:TUQ524512 UEM524506:UEM524512 UOI524506:UOI524512 UYE524506:UYE524512 VIA524506:VIA524512 VRW524506:VRW524512 WBS524506:WBS524512 WLO524506:WLO524512 WVK524506:WVK524512 G590042:H590048 IY590042:IY590048 SU590042:SU590048 ACQ590042:ACQ590048 AMM590042:AMM590048 AWI590042:AWI590048 BGE590042:BGE590048 BQA590042:BQA590048 BZW590042:BZW590048 CJS590042:CJS590048 CTO590042:CTO590048 DDK590042:DDK590048 DNG590042:DNG590048 DXC590042:DXC590048 EGY590042:EGY590048 EQU590042:EQU590048 FAQ590042:FAQ590048 FKM590042:FKM590048 FUI590042:FUI590048 GEE590042:GEE590048 GOA590042:GOA590048 GXW590042:GXW590048 HHS590042:HHS590048 HRO590042:HRO590048 IBK590042:IBK590048 ILG590042:ILG590048 IVC590042:IVC590048 JEY590042:JEY590048 JOU590042:JOU590048 JYQ590042:JYQ590048 KIM590042:KIM590048 KSI590042:KSI590048 LCE590042:LCE590048 LMA590042:LMA590048 LVW590042:LVW590048 MFS590042:MFS590048 MPO590042:MPO590048 MZK590042:MZK590048 NJG590042:NJG590048 NTC590042:NTC590048 OCY590042:OCY590048 OMU590042:OMU590048 OWQ590042:OWQ590048 PGM590042:PGM590048 PQI590042:PQI590048 QAE590042:QAE590048 QKA590042:QKA590048 QTW590042:QTW590048 RDS590042:RDS590048 RNO590042:RNO590048 RXK590042:RXK590048 SHG590042:SHG590048 SRC590042:SRC590048 TAY590042:TAY590048 TKU590042:TKU590048 TUQ590042:TUQ590048 UEM590042:UEM590048 UOI590042:UOI590048 UYE590042:UYE590048 VIA590042:VIA590048 VRW590042:VRW590048 WBS590042:WBS590048 WLO590042:WLO590048 WVK590042:WVK590048 G655578:H655584 IY655578:IY655584 SU655578:SU655584 ACQ655578:ACQ655584 AMM655578:AMM655584 AWI655578:AWI655584 BGE655578:BGE655584 BQA655578:BQA655584 BZW655578:BZW655584 CJS655578:CJS655584 CTO655578:CTO655584 DDK655578:DDK655584 DNG655578:DNG655584 DXC655578:DXC655584 EGY655578:EGY655584 EQU655578:EQU655584 FAQ655578:FAQ655584 FKM655578:FKM655584 FUI655578:FUI655584 GEE655578:GEE655584 GOA655578:GOA655584 GXW655578:GXW655584 HHS655578:HHS655584 HRO655578:HRO655584 IBK655578:IBK655584 ILG655578:ILG655584 IVC655578:IVC655584 JEY655578:JEY655584 JOU655578:JOU655584 JYQ655578:JYQ655584 KIM655578:KIM655584 KSI655578:KSI655584 LCE655578:LCE655584 LMA655578:LMA655584 LVW655578:LVW655584 MFS655578:MFS655584 MPO655578:MPO655584 MZK655578:MZK655584 NJG655578:NJG655584 NTC655578:NTC655584 OCY655578:OCY655584 OMU655578:OMU655584 OWQ655578:OWQ655584 PGM655578:PGM655584 PQI655578:PQI655584 QAE655578:QAE655584 QKA655578:QKA655584 QTW655578:QTW655584 RDS655578:RDS655584 RNO655578:RNO655584 RXK655578:RXK655584 SHG655578:SHG655584 SRC655578:SRC655584 TAY655578:TAY655584 TKU655578:TKU655584 TUQ655578:TUQ655584 UEM655578:UEM655584 UOI655578:UOI655584 UYE655578:UYE655584 VIA655578:VIA655584 VRW655578:VRW655584 WBS655578:WBS655584 WLO655578:WLO655584 WVK655578:WVK655584 G721114:H721120 IY721114:IY721120 SU721114:SU721120 ACQ721114:ACQ721120 AMM721114:AMM721120 AWI721114:AWI721120 BGE721114:BGE721120 BQA721114:BQA721120 BZW721114:BZW721120 CJS721114:CJS721120 CTO721114:CTO721120 DDK721114:DDK721120 DNG721114:DNG721120 DXC721114:DXC721120 EGY721114:EGY721120 EQU721114:EQU721120 FAQ721114:FAQ721120 FKM721114:FKM721120 FUI721114:FUI721120 GEE721114:GEE721120 GOA721114:GOA721120 GXW721114:GXW721120 HHS721114:HHS721120 HRO721114:HRO721120 IBK721114:IBK721120 ILG721114:ILG721120 IVC721114:IVC721120 JEY721114:JEY721120 JOU721114:JOU721120 JYQ721114:JYQ721120 KIM721114:KIM721120 KSI721114:KSI721120 LCE721114:LCE721120 LMA721114:LMA721120 LVW721114:LVW721120 MFS721114:MFS721120 MPO721114:MPO721120 MZK721114:MZK721120 NJG721114:NJG721120 NTC721114:NTC721120 OCY721114:OCY721120 OMU721114:OMU721120 OWQ721114:OWQ721120 PGM721114:PGM721120 PQI721114:PQI721120 QAE721114:QAE721120 QKA721114:QKA721120 QTW721114:QTW721120 RDS721114:RDS721120 RNO721114:RNO721120 RXK721114:RXK721120 SHG721114:SHG721120 SRC721114:SRC721120 TAY721114:TAY721120 TKU721114:TKU721120 TUQ721114:TUQ721120 UEM721114:UEM721120 UOI721114:UOI721120 UYE721114:UYE721120 VIA721114:VIA721120 VRW721114:VRW721120 WBS721114:WBS721120 WLO721114:WLO721120 WVK721114:WVK721120 G786650:H786656 IY786650:IY786656 SU786650:SU786656 ACQ786650:ACQ786656 AMM786650:AMM786656 AWI786650:AWI786656 BGE786650:BGE786656 BQA786650:BQA786656 BZW786650:BZW786656 CJS786650:CJS786656 CTO786650:CTO786656 DDK786650:DDK786656 DNG786650:DNG786656 DXC786650:DXC786656 EGY786650:EGY786656 EQU786650:EQU786656 FAQ786650:FAQ786656 FKM786650:FKM786656 FUI786650:FUI786656 GEE786650:GEE786656 GOA786650:GOA786656 GXW786650:GXW786656 HHS786650:HHS786656 HRO786650:HRO786656 IBK786650:IBK786656 ILG786650:ILG786656 IVC786650:IVC786656 JEY786650:JEY786656 JOU786650:JOU786656 JYQ786650:JYQ786656 KIM786650:KIM786656 KSI786650:KSI786656 LCE786650:LCE786656 LMA786650:LMA786656 LVW786650:LVW786656 MFS786650:MFS786656 MPO786650:MPO786656 MZK786650:MZK786656 NJG786650:NJG786656 NTC786650:NTC786656 OCY786650:OCY786656 OMU786650:OMU786656 OWQ786650:OWQ786656 PGM786650:PGM786656 PQI786650:PQI786656 QAE786650:QAE786656 QKA786650:QKA786656 QTW786650:QTW786656 RDS786650:RDS786656 RNO786650:RNO786656 RXK786650:RXK786656 SHG786650:SHG786656 SRC786650:SRC786656 TAY786650:TAY786656 TKU786650:TKU786656 TUQ786650:TUQ786656 UEM786650:UEM786656 UOI786650:UOI786656 UYE786650:UYE786656 VIA786650:VIA786656 VRW786650:VRW786656 WBS786650:WBS786656 WLO786650:WLO786656 WVK786650:WVK786656 G852186:H852192 IY852186:IY852192 SU852186:SU852192 ACQ852186:ACQ852192 AMM852186:AMM852192 AWI852186:AWI852192 BGE852186:BGE852192 BQA852186:BQA852192 BZW852186:BZW852192 CJS852186:CJS852192 CTO852186:CTO852192 DDK852186:DDK852192 DNG852186:DNG852192 DXC852186:DXC852192 EGY852186:EGY852192 EQU852186:EQU852192 FAQ852186:FAQ852192 FKM852186:FKM852192 FUI852186:FUI852192 GEE852186:GEE852192 GOA852186:GOA852192 GXW852186:GXW852192 HHS852186:HHS852192 HRO852186:HRO852192 IBK852186:IBK852192 ILG852186:ILG852192 IVC852186:IVC852192 JEY852186:JEY852192 JOU852186:JOU852192 JYQ852186:JYQ852192 KIM852186:KIM852192 KSI852186:KSI852192 LCE852186:LCE852192 LMA852186:LMA852192 LVW852186:LVW852192 MFS852186:MFS852192 MPO852186:MPO852192 MZK852186:MZK852192 NJG852186:NJG852192 NTC852186:NTC852192 OCY852186:OCY852192 OMU852186:OMU852192 OWQ852186:OWQ852192 PGM852186:PGM852192 PQI852186:PQI852192 QAE852186:QAE852192 QKA852186:QKA852192 QTW852186:QTW852192 RDS852186:RDS852192 RNO852186:RNO852192 RXK852186:RXK852192 SHG852186:SHG852192 SRC852186:SRC852192 TAY852186:TAY852192 TKU852186:TKU852192 TUQ852186:TUQ852192 UEM852186:UEM852192 UOI852186:UOI852192 UYE852186:UYE852192 VIA852186:VIA852192 VRW852186:VRW852192 WBS852186:WBS852192 WLO852186:WLO852192 WVK852186:WVK852192 G917722:H917728 IY917722:IY917728 SU917722:SU917728 ACQ917722:ACQ917728 AMM917722:AMM917728 AWI917722:AWI917728 BGE917722:BGE917728 BQA917722:BQA917728 BZW917722:BZW917728 CJS917722:CJS917728 CTO917722:CTO917728 DDK917722:DDK917728 DNG917722:DNG917728 DXC917722:DXC917728 EGY917722:EGY917728 EQU917722:EQU917728 FAQ917722:FAQ917728 FKM917722:FKM917728 FUI917722:FUI917728 GEE917722:GEE917728 GOA917722:GOA917728 GXW917722:GXW917728 HHS917722:HHS917728 HRO917722:HRO917728 IBK917722:IBK917728 ILG917722:ILG917728 IVC917722:IVC917728 JEY917722:JEY917728 JOU917722:JOU917728 JYQ917722:JYQ917728 KIM917722:KIM917728 KSI917722:KSI917728 LCE917722:LCE917728 LMA917722:LMA917728 LVW917722:LVW917728 MFS917722:MFS917728 MPO917722:MPO917728 MZK917722:MZK917728 NJG917722:NJG917728 NTC917722:NTC917728 OCY917722:OCY917728 OMU917722:OMU917728 OWQ917722:OWQ917728 PGM917722:PGM917728 PQI917722:PQI917728 QAE917722:QAE917728 QKA917722:QKA917728 QTW917722:QTW917728 RDS917722:RDS917728 RNO917722:RNO917728 RXK917722:RXK917728 SHG917722:SHG917728 SRC917722:SRC917728 TAY917722:TAY917728 TKU917722:TKU917728 TUQ917722:TUQ917728 UEM917722:UEM917728 UOI917722:UOI917728 UYE917722:UYE917728 VIA917722:VIA917728 VRW917722:VRW917728 WBS917722:WBS917728 WLO917722:WLO917728 WVK917722:WVK917728 G983258:H983264 IY983258:IY983264 SU983258:SU983264 ACQ983258:ACQ983264 AMM983258:AMM983264 AWI983258:AWI983264 BGE983258:BGE983264 BQA983258:BQA983264 BZW983258:BZW983264 CJS983258:CJS983264 CTO983258:CTO983264 DDK983258:DDK983264 DNG983258:DNG983264 DXC983258:DXC983264 EGY983258:EGY983264 EQU983258:EQU983264 FAQ983258:FAQ983264 FKM983258:FKM983264 FUI983258:FUI983264 GEE983258:GEE983264 GOA983258:GOA983264 GXW983258:GXW983264 HHS983258:HHS983264 HRO983258:HRO983264 IBK983258:IBK983264 ILG983258:ILG983264 IVC983258:IVC983264 JEY983258:JEY983264 JOU983258:JOU983264 JYQ983258:JYQ983264 KIM983258:KIM983264 KSI983258:KSI983264 LCE983258:LCE983264 LMA983258:LMA983264 LVW983258:LVW983264 MFS983258:MFS983264 MPO983258:MPO983264 MZK983258:MZK983264 NJG983258:NJG983264 NTC983258:NTC983264 OCY983258:OCY983264 OMU983258:OMU983264 OWQ983258:OWQ983264 PGM983258:PGM983264 PQI983258:PQI983264 QAE983258:QAE983264 QKA983258:QKA983264 QTW983258:QTW983264 RDS983258:RDS983264 RNO983258:RNO983264 RXK983258:RXK983264 SHG983258:SHG983264 SRC983258:SRC983264 TAY983258:TAY983264 TKU983258:TKU983264 TUQ983258:TUQ983264 UEM983258:UEM983264 UOI983258:UOI983264 UYE983258:UYE983264 VIA983258:VIA983264 VRW983258:VRW983264 WBS983258:WBS983264 WLO983258:WLO983264 WVK983258:WVK983264 G65762:H65771 IY65762:IY65771 SU65762:SU65771 ACQ65762:ACQ65771 AMM65762:AMM65771 AWI65762:AWI65771 BGE65762:BGE65771 BQA65762:BQA65771 BZW65762:BZW65771 CJS65762:CJS65771 CTO65762:CTO65771 DDK65762:DDK65771 DNG65762:DNG65771 DXC65762:DXC65771 EGY65762:EGY65771 EQU65762:EQU65771 FAQ65762:FAQ65771 FKM65762:FKM65771 FUI65762:FUI65771 GEE65762:GEE65771 GOA65762:GOA65771 GXW65762:GXW65771 HHS65762:HHS65771 HRO65762:HRO65771 IBK65762:IBK65771 ILG65762:ILG65771 IVC65762:IVC65771 JEY65762:JEY65771 JOU65762:JOU65771 JYQ65762:JYQ65771 KIM65762:KIM65771 KSI65762:KSI65771 LCE65762:LCE65771 LMA65762:LMA65771 LVW65762:LVW65771 MFS65762:MFS65771 MPO65762:MPO65771 MZK65762:MZK65771 NJG65762:NJG65771 NTC65762:NTC65771 OCY65762:OCY65771 OMU65762:OMU65771 OWQ65762:OWQ65771 PGM65762:PGM65771 PQI65762:PQI65771 QAE65762:QAE65771 QKA65762:QKA65771 QTW65762:QTW65771 RDS65762:RDS65771 RNO65762:RNO65771 RXK65762:RXK65771 SHG65762:SHG65771 SRC65762:SRC65771 TAY65762:TAY65771 TKU65762:TKU65771 TUQ65762:TUQ65771 UEM65762:UEM65771 UOI65762:UOI65771 UYE65762:UYE65771 VIA65762:VIA65771 VRW65762:VRW65771 WBS65762:WBS65771 WLO65762:WLO65771 WVK65762:WVK65771 G131298:H131307 IY131298:IY131307 SU131298:SU131307 ACQ131298:ACQ131307 AMM131298:AMM131307 AWI131298:AWI131307 BGE131298:BGE131307 BQA131298:BQA131307 BZW131298:BZW131307 CJS131298:CJS131307 CTO131298:CTO131307 DDK131298:DDK131307 DNG131298:DNG131307 DXC131298:DXC131307 EGY131298:EGY131307 EQU131298:EQU131307 FAQ131298:FAQ131307 FKM131298:FKM131307 FUI131298:FUI131307 GEE131298:GEE131307 GOA131298:GOA131307 GXW131298:GXW131307 HHS131298:HHS131307 HRO131298:HRO131307 IBK131298:IBK131307 ILG131298:ILG131307 IVC131298:IVC131307 JEY131298:JEY131307 JOU131298:JOU131307 JYQ131298:JYQ131307 KIM131298:KIM131307 KSI131298:KSI131307 LCE131298:LCE131307 LMA131298:LMA131307 LVW131298:LVW131307 MFS131298:MFS131307 MPO131298:MPO131307 MZK131298:MZK131307 NJG131298:NJG131307 NTC131298:NTC131307 OCY131298:OCY131307 OMU131298:OMU131307 OWQ131298:OWQ131307 PGM131298:PGM131307 PQI131298:PQI131307 QAE131298:QAE131307 QKA131298:QKA131307 QTW131298:QTW131307 RDS131298:RDS131307 RNO131298:RNO131307 RXK131298:RXK131307 SHG131298:SHG131307 SRC131298:SRC131307 TAY131298:TAY131307 TKU131298:TKU131307 TUQ131298:TUQ131307 UEM131298:UEM131307 UOI131298:UOI131307 UYE131298:UYE131307 VIA131298:VIA131307 VRW131298:VRW131307 WBS131298:WBS131307 WLO131298:WLO131307 WVK131298:WVK131307 G196834:H196843 IY196834:IY196843 SU196834:SU196843 ACQ196834:ACQ196843 AMM196834:AMM196843 AWI196834:AWI196843 BGE196834:BGE196843 BQA196834:BQA196843 BZW196834:BZW196843 CJS196834:CJS196843 CTO196834:CTO196843 DDK196834:DDK196843 DNG196834:DNG196843 DXC196834:DXC196843 EGY196834:EGY196843 EQU196834:EQU196843 FAQ196834:FAQ196843 FKM196834:FKM196843 FUI196834:FUI196843 GEE196834:GEE196843 GOA196834:GOA196843 GXW196834:GXW196843 HHS196834:HHS196843 HRO196834:HRO196843 IBK196834:IBK196843 ILG196834:ILG196843 IVC196834:IVC196843 JEY196834:JEY196843 JOU196834:JOU196843 JYQ196834:JYQ196843 KIM196834:KIM196843 KSI196834:KSI196843 LCE196834:LCE196843 LMA196834:LMA196843 LVW196834:LVW196843 MFS196834:MFS196843 MPO196834:MPO196843 MZK196834:MZK196843 NJG196834:NJG196843 NTC196834:NTC196843 OCY196834:OCY196843 OMU196834:OMU196843 OWQ196834:OWQ196843 PGM196834:PGM196843 PQI196834:PQI196843 QAE196834:QAE196843 QKA196834:QKA196843 QTW196834:QTW196843 RDS196834:RDS196843 RNO196834:RNO196843 RXK196834:RXK196843 SHG196834:SHG196843 SRC196834:SRC196843 TAY196834:TAY196843 TKU196834:TKU196843 TUQ196834:TUQ196843 UEM196834:UEM196843 UOI196834:UOI196843 UYE196834:UYE196843 VIA196834:VIA196843 VRW196834:VRW196843 WBS196834:WBS196843 WLO196834:WLO196843 WVK196834:WVK196843 G262370:H262379 IY262370:IY262379 SU262370:SU262379 ACQ262370:ACQ262379 AMM262370:AMM262379 AWI262370:AWI262379 BGE262370:BGE262379 BQA262370:BQA262379 BZW262370:BZW262379 CJS262370:CJS262379 CTO262370:CTO262379 DDK262370:DDK262379 DNG262370:DNG262379 DXC262370:DXC262379 EGY262370:EGY262379 EQU262370:EQU262379 FAQ262370:FAQ262379 FKM262370:FKM262379 FUI262370:FUI262379 GEE262370:GEE262379 GOA262370:GOA262379 GXW262370:GXW262379 HHS262370:HHS262379 HRO262370:HRO262379 IBK262370:IBK262379 ILG262370:ILG262379 IVC262370:IVC262379 JEY262370:JEY262379 JOU262370:JOU262379 JYQ262370:JYQ262379 KIM262370:KIM262379 KSI262370:KSI262379 LCE262370:LCE262379 LMA262370:LMA262379 LVW262370:LVW262379 MFS262370:MFS262379 MPO262370:MPO262379 MZK262370:MZK262379 NJG262370:NJG262379 NTC262370:NTC262379 OCY262370:OCY262379 OMU262370:OMU262379 OWQ262370:OWQ262379 PGM262370:PGM262379 PQI262370:PQI262379 QAE262370:QAE262379 QKA262370:QKA262379 QTW262370:QTW262379 RDS262370:RDS262379 RNO262370:RNO262379 RXK262370:RXK262379 SHG262370:SHG262379 SRC262370:SRC262379 TAY262370:TAY262379 TKU262370:TKU262379 TUQ262370:TUQ262379 UEM262370:UEM262379 UOI262370:UOI262379 UYE262370:UYE262379 VIA262370:VIA262379 VRW262370:VRW262379 WBS262370:WBS262379 WLO262370:WLO262379 WVK262370:WVK262379 G327906:H327915 IY327906:IY327915 SU327906:SU327915 ACQ327906:ACQ327915 AMM327906:AMM327915 AWI327906:AWI327915 BGE327906:BGE327915 BQA327906:BQA327915 BZW327906:BZW327915 CJS327906:CJS327915 CTO327906:CTO327915 DDK327906:DDK327915 DNG327906:DNG327915 DXC327906:DXC327915 EGY327906:EGY327915 EQU327906:EQU327915 FAQ327906:FAQ327915 FKM327906:FKM327915 FUI327906:FUI327915 GEE327906:GEE327915 GOA327906:GOA327915 GXW327906:GXW327915 HHS327906:HHS327915 HRO327906:HRO327915 IBK327906:IBK327915 ILG327906:ILG327915 IVC327906:IVC327915 JEY327906:JEY327915 JOU327906:JOU327915 JYQ327906:JYQ327915 KIM327906:KIM327915 KSI327906:KSI327915 LCE327906:LCE327915 LMA327906:LMA327915 LVW327906:LVW327915 MFS327906:MFS327915 MPO327906:MPO327915 MZK327906:MZK327915 NJG327906:NJG327915 NTC327906:NTC327915 OCY327906:OCY327915 OMU327906:OMU327915 OWQ327906:OWQ327915 PGM327906:PGM327915 PQI327906:PQI327915 QAE327906:QAE327915 QKA327906:QKA327915 QTW327906:QTW327915 RDS327906:RDS327915 RNO327906:RNO327915 RXK327906:RXK327915 SHG327906:SHG327915 SRC327906:SRC327915 TAY327906:TAY327915 TKU327906:TKU327915 TUQ327906:TUQ327915 UEM327906:UEM327915 UOI327906:UOI327915 UYE327906:UYE327915 VIA327906:VIA327915 VRW327906:VRW327915 WBS327906:WBS327915 WLO327906:WLO327915 WVK327906:WVK327915 G393442:H393451 IY393442:IY393451 SU393442:SU393451 ACQ393442:ACQ393451 AMM393442:AMM393451 AWI393442:AWI393451 BGE393442:BGE393451 BQA393442:BQA393451 BZW393442:BZW393451 CJS393442:CJS393451 CTO393442:CTO393451 DDK393442:DDK393451 DNG393442:DNG393451 DXC393442:DXC393451 EGY393442:EGY393451 EQU393442:EQU393451 FAQ393442:FAQ393451 FKM393442:FKM393451 FUI393442:FUI393451 GEE393442:GEE393451 GOA393442:GOA393451 GXW393442:GXW393451 HHS393442:HHS393451 HRO393442:HRO393451 IBK393442:IBK393451 ILG393442:ILG393451 IVC393442:IVC393451 JEY393442:JEY393451 JOU393442:JOU393451 JYQ393442:JYQ393451 KIM393442:KIM393451 KSI393442:KSI393451 LCE393442:LCE393451 LMA393442:LMA393451 LVW393442:LVW393451 MFS393442:MFS393451 MPO393442:MPO393451 MZK393442:MZK393451 NJG393442:NJG393451 NTC393442:NTC393451 OCY393442:OCY393451 OMU393442:OMU393451 OWQ393442:OWQ393451 PGM393442:PGM393451 PQI393442:PQI393451 QAE393442:QAE393451 QKA393442:QKA393451 QTW393442:QTW393451 RDS393442:RDS393451 RNO393442:RNO393451 RXK393442:RXK393451 SHG393442:SHG393451 SRC393442:SRC393451 TAY393442:TAY393451 TKU393442:TKU393451 TUQ393442:TUQ393451 UEM393442:UEM393451 UOI393442:UOI393451 UYE393442:UYE393451 VIA393442:VIA393451 VRW393442:VRW393451 WBS393442:WBS393451 WLO393442:WLO393451 WVK393442:WVK393451 G458978:H458987 IY458978:IY458987 SU458978:SU458987 ACQ458978:ACQ458987 AMM458978:AMM458987 AWI458978:AWI458987 BGE458978:BGE458987 BQA458978:BQA458987 BZW458978:BZW458987 CJS458978:CJS458987 CTO458978:CTO458987 DDK458978:DDK458987 DNG458978:DNG458987 DXC458978:DXC458987 EGY458978:EGY458987 EQU458978:EQU458987 FAQ458978:FAQ458987 FKM458978:FKM458987 FUI458978:FUI458987 GEE458978:GEE458987 GOA458978:GOA458987 GXW458978:GXW458987 HHS458978:HHS458987 HRO458978:HRO458987 IBK458978:IBK458987 ILG458978:ILG458987 IVC458978:IVC458987 JEY458978:JEY458987 JOU458978:JOU458987 JYQ458978:JYQ458987 KIM458978:KIM458987 KSI458978:KSI458987 LCE458978:LCE458987 LMA458978:LMA458987 LVW458978:LVW458987 MFS458978:MFS458987 MPO458978:MPO458987 MZK458978:MZK458987 NJG458978:NJG458987 NTC458978:NTC458987 OCY458978:OCY458987 OMU458978:OMU458987 OWQ458978:OWQ458987 PGM458978:PGM458987 PQI458978:PQI458987 QAE458978:QAE458987 QKA458978:QKA458987 QTW458978:QTW458987 RDS458978:RDS458987 RNO458978:RNO458987 RXK458978:RXK458987 SHG458978:SHG458987 SRC458978:SRC458987 TAY458978:TAY458987 TKU458978:TKU458987 TUQ458978:TUQ458987 UEM458978:UEM458987 UOI458978:UOI458987 UYE458978:UYE458987 VIA458978:VIA458987 VRW458978:VRW458987 WBS458978:WBS458987 WLO458978:WLO458987 WVK458978:WVK458987 G524514:H524523 IY524514:IY524523 SU524514:SU524523 ACQ524514:ACQ524523 AMM524514:AMM524523 AWI524514:AWI524523 BGE524514:BGE524523 BQA524514:BQA524523 BZW524514:BZW524523 CJS524514:CJS524523 CTO524514:CTO524523 DDK524514:DDK524523 DNG524514:DNG524523 DXC524514:DXC524523 EGY524514:EGY524523 EQU524514:EQU524523 FAQ524514:FAQ524523 FKM524514:FKM524523 FUI524514:FUI524523 GEE524514:GEE524523 GOA524514:GOA524523 GXW524514:GXW524523 HHS524514:HHS524523 HRO524514:HRO524523 IBK524514:IBK524523 ILG524514:ILG524523 IVC524514:IVC524523 JEY524514:JEY524523 JOU524514:JOU524523 JYQ524514:JYQ524523 KIM524514:KIM524523 KSI524514:KSI524523 LCE524514:LCE524523 LMA524514:LMA524523 LVW524514:LVW524523 MFS524514:MFS524523 MPO524514:MPO524523 MZK524514:MZK524523 NJG524514:NJG524523 NTC524514:NTC524523 OCY524514:OCY524523 OMU524514:OMU524523 OWQ524514:OWQ524523 PGM524514:PGM524523 PQI524514:PQI524523 QAE524514:QAE524523 QKA524514:QKA524523 QTW524514:QTW524523 RDS524514:RDS524523 RNO524514:RNO524523 RXK524514:RXK524523 SHG524514:SHG524523 SRC524514:SRC524523 TAY524514:TAY524523 TKU524514:TKU524523 TUQ524514:TUQ524523 UEM524514:UEM524523 UOI524514:UOI524523 UYE524514:UYE524523 VIA524514:VIA524523 VRW524514:VRW524523 WBS524514:WBS524523 WLO524514:WLO524523 WVK524514:WVK524523 G590050:H590059 IY590050:IY590059 SU590050:SU590059 ACQ590050:ACQ590059 AMM590050:AMM590059 AWI590050:AWI590059 BGE590050:BGE590059 BQA590050:BQA590059 BZW590050:BZW590059 CJS590050:CJS590059 CTO590050:CTO590059 DDK590050:DDK590059 DNG590050:DNG590059 DXC590050:DXC590059 EGY590050:EGY590059 EQU590050:EQU590059 FAQ590050:FAQ590059 FKM590050:FKM590059 FUI590050:FUI590059 GEE590050:GEE590059 GOA590050:GOA590059 GXW590050:GXW590059 HHS590050:HHS590059 HRO590050:HRO590059 IBK590050:IBK590059 ILG590050:ILG590059 IVC590050:IVC590059 JEY590050:JEY590059 JOU590050:JOU590059 JYQ590050:JYQ590059 KIM590050:KIM590059 KSI590050:KSI590059 LCE590050:LCE590059 LMA590050:LMA590059 LVW590050:LVW590059 MFS590050:MFS590059 MPO590050:MPO590059 MZK590050:MZK590059 NJG590050:NJG590059 NTC590050:NTC590059 OCY590050:OCY590059 OMU590050:OMU590059 OWQ590050:OWQ590059 PGM590050:PGM590059 PQI590050:PQI590059 QAE590050:QAE590059 QKA590050:QKA590059 QTW590050:QTW590059 RDS590050:RDS590059 RNO590050:RNO590059 RXK590050:RXK590059 SHG590050:SHG590059 SRC590050:SRC590059 TAY590050:TAY590059 TKU590050:TKU590059 TUQ590050:TUQ590059 UEM590050:UEM590059 UOI590050:UOI590059 UYE590050:UYE590059 VIA590050:VIA590059 VRW590050:VRW590059 WBS590050:WBS590059 WLO590050:WLO590059 WVK590050:WVK590059 G655586:H655595 IY655586:IY655595 SU655586:SU655595 ACQ655586:ACQ655595 AMM655586:AMM655595 AWI655586:AWI655595 BGE655586:BGE655595 BQA655586:BQA655595 BZW655586:BZW655595 CJS655586:CJS655595 CTO655586:CTO655595 DDK655586:DDK655595 DNG655586:DNG655595 DXC655586:DXC655595 EGY655586:EGY655595 EQU655586:EQU655595 FAQ655586:FAQ655595 FKM655586:FKM655595 FUI655586:FUI655595 GEE655586:GEE655595 GOA655586:GOA655595 GXW655586:GXW655595 HHS655586:HHS655595 HRO655586:HRO655595 IBK655586:IBK655595 ILG655586:ILG655595 IVC655586:IVC655595 JEY655586:JEY655595 JOU655586:JOU655595 JYQ655586:JYQ655595 KIM655586:KIM655595 KSI655586:KSI655595 LCE655586:LCE655595 LMA655586:LMA655595 LVW655586:LVW655595 MFS655586:MFS655595 MPO655586:MPO655595 MZK655586:MZK655595 NJG655586:NJG655595 NTC655586:NTC655595 OCY655586:OCY655595 OMU655586:OMU655595 OWQ655586:OWQ655595 PGM655586:PGM655595 PQI655586:PQI655595 QAE655586:QAE655595 QKA655586:QKA655595 QTW655586:QTW655595 RDS655586:RDS655595 RNO655586:RNO655595 RXK655586:RXK655595 SHG655586:SHG655595 SRC655586:SRC655595 TAY655586:TAY655595 TKU655586:TKU655595 TUQ655586:TUQ655595 UEM655586:UEM655595 UOI655586:UOI655595 UYE655586:UYE655595 VIA655586:VIA655595 VRW655586:VRW655595 WBS655586:WBS655595 WLO655586:WLO655595 WVK655586:WVK655595 G721122:H721131 IY721122:IY721131 SU721122:SU721131 ACQ721122:ACQ721131 AMM721122:AMM721131 AWI721122:AWI721131 BGE721122:BGE721131 BQA721122:BQA721131 BZW721122:BZW721131 CJS721122:CJS721131 CTO721122:CTO721131 DDK721122:DDK721131 DNG721122:DNG721131 DXC721122:DXC721131 EGY721122:EGY721131 EQU721122:EQU721131 FAQ721122:FAQ721131 FKM721122:FKM721131 FUI721122:FUI721131 GEE721122:GEE721131 GOA721122:GOA721131 GXW721122:GXW721131 HHS721122:HHS721131 HRO721122:HRO721131 IBK721122:IBK721131 ILG721122:ILG721131 IVC721122:IVC721131 JEY721122:JEY721131 JOU721122:JOU721131 JYQ721122:JYQ721131 KIM721122:KIM721131 KSI721122:KSI721131 LCE721122:LCE721131 LMA721122:LMA721131 LVW721122:LVW721131 MFS721122:MFS721131 MPO721122:MPO721131 MZK721122:MZK721131 NJG721122:NJG721131 NTC721122:NTC721131 OCY721122:OCY721131 OMU721122:OMU721131 OWQ721122:OWQ721131 PGM721122:PGM721131 PQI721122:PQI721131 QAE721122:QAE721131 QKA721122:QKA721131 QTW721122:QTW721131 RDS721122:RDS721131 RNO721122:RNO721131 RXK721122:RXK721131 SHG721122:SHG721131 SRC721122:SRC721131 TAY721122:TAY721131 TKU721122:TKU721131 TUQ721122:TUQ721131 UEM721122:UEM721131 UOI721122:UOI721131 UYE721122:UYE721131 VIA721122:VIA721131 VRW721122:VRW721131 WBS721122:WBS721131 WLO721122:WLO721131 WVK721122:WVK721131 G786658:H786667 IY786658:IY786667 SU786658:SU786667 ACQ786658:ACQ786667 AMM786658:AMM786667 AWI786658:AWI786667 BGE786658:BGE786667 BQA786658:BQA786667 BZW786658:BZW786667 CJS786658:CJS786667 CTO786658:CTO786667 DDK786658:DDK786667 DNG786658:DNG786667 DXC786658:DXC786667 EGY786658:EGY786667 EQU786658:EQU786667 FAQ786658:FAQ786667 FKM786658:FKM786667 FUI786658:FUI786667 GEE786658:GEE786667 GOA786658:GOA786667 GXW786658:GXW786667 HHS786658:HHS786667 HRO786658:HRO786667 IBK786658:IBK786667 ILG786658:ILG786667 IVC786658:IVC786667 JEY786658:JEY786667 JOU786658:JOU786667 JYQ786658:JYQ786667 KIM786658:KIM786667 KSI786658:KSI786667 LCE786658:LCE786667 LMA786658:LMA786667 LVW786658:LVW786667 MFS786658:MFS786667 MPO786658:MPO786667 MZK786658:MZK786667 NJG786658:NJG786667 NTC786658:NTC786667 OCY786658:OCY786667 OMU786658:OMU786667 OWQ786658:OWQ786667 PGM786658:PGM786667 PQI786658:PQI786667 QAE786658:QAE786667 QKA786658:QKA786667 QTW786658:QTW786667 RDS786658:RDS786667 RNO786658:RNO786667 RXK786658:RXK786667 SHG786658:SHG786667 SRC786658:SRC786667 TAY786658:TAY786667 TKU786658:TKU786667 TUQ786658:TUQ786667 UEM786658:UEM786667 UOI786658:UOI786667 UYE786658:UYE786667 VIA786658:VIA786667 VRW786658:VRW786667 WBS786658:WBS786667 WLO786658:WLO786667 WVK786658:WVK786667 G852194:H852203 IY852194:IY852203 SU852194:SU852203 ACQ852194:ACQ852203 AMM852194:AMM852203 AWI852194:AWI852203 BGE852194:BGE852203 BQA852194:BQA852203 BZW852194:BZW852203 CJS852194:CJS852203 CTO852194:CTO852203 DDK852194:DDK852203 DNG852194:DNG852203 DXC852194:DXC852203 EGY852194:EGY852203 EQU852194:EQU852203 FAQ852194:FAQ852203 FKM852194:FKM852203 FUI852194:FUI852203 GEE852194:GEE852203 GOA852194:GOA852203 GXW852194:GXW852203 HHS852194:HHS852203 HRO852194:HRO852203 IBK852194:IBK852203 ILG852194:ILG852203 IVC852194:IVC852203 JEY852194:JEY852203 JOU852194:JOU852203 JYQ852194:JYQ852203 KIM852194:KIM852203 KSI852194:KSI852203 LCE852194:LCE852203 LMA852194:LMA852203 LVW852194:LVW852203 MFS852194:MFS852203 MPO852194:MPO852203 MZK852194:MZK852203 NJG852194:NJG852203 NTC852194:NTC852203 OCY852194:OCY852203 OMU852194:OMU852203 OWQ852194:OWQ852203 PGM852194:PGM852203 PQI852194:PQI852203 QAE852194:QAE852203 QKA852194:QKA852203 QTW852194:QTW852203 RDS852194:RDS852203 RNO852194:RNO852203 RXK852194:RXK852203 SHG852194:SHG852203 SRC852194:SRC852203 TAY852194:TAY852203 TKU852194:TKU852203 TUQ852194:TUQ852203 UEM852194:UEM852203 UOI852194:UOI852203 UYE852194:UYE852203 VIA852194:VIA852203 VRW852194:VRW852203 WBS852194:WBS852203 WLO852194:WLO852203 WVK852194:WVK852203 G917730:H917739 IY917730:IY917739 SU917730:SU917739 ACQ917730:ACQ917739 AMM917730:AMM917739 AWI917730:AWI917739 BGE917730:BGE917739 BQA917730:BQA917739 BZW917730:BZW917739 CJS917730:CJS917739 CTO917730:CTO917739 DDK917730:DDK917739 DNG917730:DNG917739 DXC917730:DXC917739 EGY917730:EGY917739 EQU917730:EQU917739 FAQ917730:FAQ917739 FKM917730:FKM917739 FUI917730:FUI917739 GEE917730:GEE917739 GOA917730:GOA917739 GXW917730:GXW917739 HHS917730:HHS917739 HRO917730:HRO917739 IBK917730:IBK917739 ILG917730:ILG917739 IVC917730:IVC917739 JEY917730:JEY917739 JOU917730:JOU917739 JYQ917730:JYQ917739 KIM917730:KIM917739 KSI917730:KSI917739 LCE917730:LCE917739 LMA917730:LMA917739 LVW917730:LVW917739 MFS917730:MFS917739 MPO917730:MPO917739 MZK917730:MZK917739 NJG917730:NJG917739 NTC917730:NTC917739 OCY917730:OCY917739 OMU917730:OMU917739 OWQ917730:OWQ917739 PGM917730:PGM917739 PQI917730:PQI917739 QAE917730:QAE917739 QKA917730:QKA917739 QTW917730:QTW917739 RDS917730:RDS917739 RNO917730:RNO917739 RXK917730:RXK917739 SHG917730:SHG917739 SRC917730:SRC917739 TAY917730:TAY917739 TKU917730:TKU917739 TUQ917730:TUQ917739 UEM917730:UEM917739 UOI917730:UOI917739 UYE917730:UYE917739 VIA917730:VIA917739 VRW917730:VRW917739 WBS917730:WBS917739 WLO917730:WLO917739 WVK917730:WVK917739 G983266:H983275 IY983266:IY983275 SU983266:SU983275 ACQ983266:ACQ983275 AMM983266:AMM983275 AWI983266:AWI983275 BGE983266:BGE983275 BQA983266:BQA983275 BZW983266:BZW983275 CJS983266:CJS983275 CTO983266:CTO983275 DDK983266:DDK983275 DNG983266:DNG983275 DXC983266:DXC983275 EGY983266:EGY983275 EQU983266:EQU983275 FAQ983266:FAQ983275 FKM983266:FKM983275 FUI983266:FUI983275 GEE983266:GEE983275 GOA983266:GOA983275 GXW983266:GXW983275 HHS983266:HHS983275 HRO983266:HRO983275 IBK983266:IBK983275 ILG983266:ILG983275 IVC983266:IVC983275 JEY983266:JEY983275 JOU983266:JOU983275 JYQ983266:JYQ983275 KIM983266:KIM983275 KSI983266:KSI983275 LCE983266:LCE983275 LMA983266:LMA983275 LVW983266:LVW983275 MFS983266:MFS983275 MPO983266:MPO983275 MZK983266:MZK983275 NJG983266:NJG983275 NTC983266:NTC983275 OCY983266:OCY983275 OMU983266:OMU983275 OWQ983266:OWQ983275 PGM983266:PGM983275 PQI983266:PQI983275 QAE983266:QAE983275 QKA983266:QKA983275 QTW983266:QTW983275 RDS983266:RDS983275 RNO983266:RNO983275 RXK983266:RXK983275 SHG983266:SHG983275 SRC983266:SRC983275 TAY983266:TAY983275 TKU983266:TKU983275 TUQ983266:TUQ983275 UEM983266:UEM983275 UOI983266:UOI983275 UYE983266:UYE983275 VIA983266:VIA983275 VRW983266:VRW983275 WBS983266:WBS983275 WLO983266:WLO983275 WVK983266:WVK983275">
      <formula1>-9.99999999999999E+26</formula1>
      <formula2>9.99999999999999E+31</formula2>
    </dataValidation>
    <dataValidation type="decimal" allowBlank="1" showInputMessage="1" showErrorMessage="1" error="Digite solo valores" prompt="Digite valor positivo si es Credito_x000a_Digite con signo negavito si es debito" sqref="WVK982968:WVK982984 IY244:IY245 SU244:SU245 ACQ244:ACQ245 AMM244:AMM245 AWI244:AWI245 BGE244:BGE245 BQA244:BQA245 BZW244:BZW245 CJS244:CJS245 CTO244:CTO245 DDK244:DDK245 DNG244:DNG245 DXC244:DXC245 EGY244:EGY245 EQU244:EQU245 FAQ244:FAQ245 FKM244:FKM245 FUI244:FUI245 GEE244:GEE245 GOA244:GOA245 GXW244:GXW245 HHS244:HHS245 HRO244:HRO245 IBK244:IBK245 ILG244:ILG245 IVC244:IVC245 JEY244:JEY245 JOU244:JOU245 JYQ244:JYQ245 KIM244:KIM245 KSI244:KSI245 LCE244:LCE245 LMA244:LMA245 LVW244:LVW245 MFS244:MFS245 MPO244:MPO245 MZK244:MZK245 NJG244:NJG245 NTC244:NTC245 OCY244:OCY245 OMU244:OMU245 OWQ244:OWQ245 PGM244:PGM245 PQI244:PQI245 QAE244:QAE245 QKA244:QKA245 QTW244:QTW245 RDS244:RDS245 RNO244:RNO245 RXK244:RXK245 SHG244:SHG245 SRC244:SRC245 TAY244:TAY245 TKU244:TKU245 TUQ244:TUQ245 UEM244:UEM245 UOI244:UOI245 UYE244:UYE245 VIA244:VIA245 VRW244:VRW245 WBS244:WBS245 WLO244:WLO245 WVK244:WVK245 G65482:H65498 IY65482:IY65498 SU65482:SU65498 ACQ65482:ACQ65498 AMM65482:AMM65498 AWI65482:AWI65498 BGE65482:BGE65498 BQA65482:BQA65498 BZW65482:BZW65498 CJS65482:CJS65498 CTO65482:CTO65498 DDK65482:DDK65498 DNG65482:DNG65498 DXC65482:DXC65498 EGY65482:EGY65498 EQU65482:EQU65498 FAQ65482:FAQ65498 FKM65482:FKM65498 FUI65482:FUI65498 GEE65482:GEE65498 GOA65482:GOA65498 GXW65482:GXW65498 HHS65482:HHS65498 HRO65482:HRO65498 IBK65482:IBK65498 ILG65482:ILG65498 IVC65482:IVC65498 JEY65482:JEY65498 JOU65482:JOU65498 JYQ65482:JYQ65498 KIM65482:KIM65498 KSI65482:KSI65498 LCE65482:LCE65498 LMA65482:LMA65498 LVW65482:LVW65498 MFS65482:MFS65498 MPO65482:MPO65498 MZK65482:MZK65498 NJG65482:NJG65498 NTC65482:NTC65498 OCY65482:OCY65498 OMU65482:OMU65498 OWQ65482:OWQ65498 PGM65482:PGM65498 PQI65482:PQI65498 QAE65482:QAE65498 QKA65482:QKA65498 QTW65482:QTW65498 RDS65482:RDS65498 RNO65482:RNO65498 RXK65482:RXK65498 SHG65482:SHG65498 SRC65482:SRC65498 TAY65482:TAY65498 TKU65482:TKU65498 TUQ65482:TUQ65498 UEM65482:UEM65498 UOI65482:UOI65498 UYE65482:UYE65498 VIA65482:VIA65498 VRW65482:VRW65498 WBS65482:WBS65498 WLO65482:WLO65498 WVK65482:WVK65498 G131018:H131034 IY131018:IY131034 SU131018:SU131034 ACQ131018:ACQ131034 AMM131018:AMM131034 AWI131018:AWI131034 BGE131018:BGE131034 BQA131018:BQA131034 BZW131018:BZW131034 CJS131018:CJS131034 CTO131018:CTO131034 DDK131018:DDK131034 DNG131018:DNG131034 DXC131018:DXC131034 EGY131018:EGY131034 EQU131018:EQU131034 FAQ131018:FAQ131034 FKM131018:FKM131034 FUI131018:FUI131034 GEE131018:GEE131034 GOA131018:GOA131034 GXW131018:GXW131034 HHS131018:HHS131034 HRO131018:HRO131034 IBK131018:IBK131034 ILG131018:ILG131034 IVC131018:IVC131034 JEY131018:JEY131034 JOU131018:JOU131034 JYQ131018:JYQ131034 KIM131018:KIM131034 KSI131018:KSI131034 LCE131018:LCE131034 LMA131018:LMA131034 LVW131018:LVW131034 MFS131018:MFS131034 MPO131018:MPO131034 MZK131018:MZK131034 NJG131018:NJG131034 NTC131018:NTC131034 OCY131018:OCY131034 OMU131018:OMU131034 OWQ131018:OWQ131034 PGM131018:PGM131034 PQI131018:PQI131034 QAE131018:QAE131034 QKA131018:QKA131034 QTW131018:QTW131034 RDS131018:RDS131034 RNO131018:RNO131034 RXK131018:RXK131034 SHG131018:SHG131034 SRC131018:SRC131034 TAY131018:TAY131034 TKU131018:TKU131034 TUQ131018:TUQ131034 UEM131018:UEM131034 UOI131018:UOI131034 UYE131018:UYE131034 VIA131018:VIA131034 VRW131018:VRW131034 WBS131018:WBS131034 WLO131018:WLO131034 WVK131018:WVK131034 G196554:H196570 IY196554:IY196570 SU196554:SU196570 ACQ196554:ACQ196570 AMM196554:AMM196570 AWI196554:AWI196570 BGE196554:BGE196570 BQA196554:BQA196570 BZW196554:BZW196570 CJS196554:CJS196570 CTO196554:CTO196570 DDK196554:DDK196570 DNG196554:DNG196570 DXC196554:DXC196570 EGY196554:EGY196570 EQU196554:EQU196570 FAQ196554:FAQ196570 FKM196554:FKM196570 FUI196554:FUI196570 GEE196554:GEE196570 GOA196554:GOA196570 GXW196554:GXW196570 HHS196554:HHS196570 HRO196554:HRO196570 IBK196554:IBK196570 ILG196554:ILG196570 IVC196554:IVC196570 JEY196554:JEY196570 JOU196554:JOU196570 JYQ196554:JYQ196570 KIM196554:KIM196570 KSI196554:KSI196570 LCE196554:LCE196570 LMA196554:LMA196570 LVW196554:LVW196570 MFS196554:MFS196570 MPO196554:MPO196570 MZK196554:MZK196570 NJG196554:NJG196570 NTC196554:NTC196570 OCY196554:OCY196570 OMU196554:OMU196570 OWQ196554:OWQ196570 PGM196554:PGM196570 PQI196554:PQI196570 QAE196554:QAE196570 QKA196554:QKA196570 QTW196554:QTW196570 RDS196554:RDS196570 RNO196554:RNO196570 RXK196554:RXK196570 SHG196554:SHG196570 SRC196554:SRC196570 TAY196554:TAY196570 TKU196554:TKU196570 TUQ196554:TUQ196570 UEM196554:UEM196570 UOI196554:UOI196570 UYE196554:UYE196570 VIA196554:VIA196570 VRW196554:VRW196570 WBS196554:WBS196570 WLO196554:WLO196570 WVK196554:WVK196570 G262090:H262106 IY262090:IY262106 SU262090:SU262106 ACQ262090:ACQ262106 AMM262090:AMM262106 AWI262090:AWI262106 BGE262090:BGE262106 BQA262090:BQA262106 BZW262090:BZW262106 CJS262090:CJS262106 CTO262090:CTO262106 DDK262090:DDK262106 DNG262090:DNG262106 DXC262090:DXC262106 EGY262090:EGY262106 EQU262090:EQU262106 FAQ262090:FAQ262106 FKM262090:FKM262106 FUI262090:FUI262106 GEE262090:GEE262106 GOA262090:GOA262106 GXW262090:GXW262106 HHS262090:HHS262106 HRO262090:HRO262106 IBK262090:IBK262106 ILG262090:ILG262106 IVC262090:IVC262106 JEY262090:JEY262106 JOU262090:JOU262106 JYQ262090:JYQ262106 KIM262090:KIM262106 KSI262090:KSI262106 LCE262090:LCE262106 LMA262090:LMA262106 LVW262090:LVW262106 MFS262090:MFS262106 MPO262090:MPO262106 MZK262090:MZK262106 NJG262090:NJG262106 NTC262090:NTC262106 OCY262090:OCY262106 OMU262090:OMU262106 OWQ262090:OWQ262106 PGM262090:PGM262106 PQI262090:PQI262106 QAE262090:QAE262106 QKA262090:QKA262106 QTW262090:QTW262106 RDS262090:RDS262106 RNO262090:RNO262106 RXK262090:RXK262106 SHG262090:SHG262106 SRC262090:SRC262106 TAY262090:TAY262106 TKU262090:TKU262106 TUQ262090:TUQ262106 UEM262090:UEM262106 UOI262090:UOI262106 UYE262090:UYE262106 VIA262090:VIA262106 VRW262090:VRW262106 WBS262090:WBS262106 WLO262090:WLO262106 WVK262090:WVK262106 G327626:H327642 IY327626:IY327642 SU327626:SU327642 ACQ327626:ACQ327642 AMM327626:AMM327642 AWI327626:AWI327642 BGE327626:BGE327642 BQA327626:BQA327642 BZW327626:BZW327642 CJS327626:CJS327642 CTO327626:CTO327642 DDK327626:DDK327642 DNG327626:DNG327642 DXC327626:DXC327642 EGY327626:EGY327642 EQU327626:EQU327642 FAQ327626:FAQ327642 FKM327626:FKM327642 FUI327626:FUI327642 GEE327626:GEE327642 GOA327626:GOA327642 GXW327626:GXW327642 HHS327626:HHS327642 HRO327626:HRO327642 IBK327626:IBK327642 ILG327626:ILG327642 IVC327626:IVC327642 JEY327626:JEY327642 JOU327626:JOU327642 JYQ327626:JYQ327642 KIM327626:KIM327642 KSI327626:KSI327642 LCE327626:LCE327642 LMA327626:LMA327642 LVW327626:LVW327642 MFS327626:MFS327642 MPO327626:MPO327642 MZK327626:MZK327642 NJG327626:NJG327642 NTC327626:NTC327642 OCY327626:OCY327642 OMU327626:OMU327642 OWQ327626:OWQ327642 PGM327626:PGM327642 PQI327626:PQI327642 QAE327626:QAE327642 QKA327626:QKA327642 QTW327626:QTW327642 RDS327626:RDS327642 RNO327626:RNO327642 RXK327626:RXK327642 SHG327626:SHG327642 SRC327626:SRC327642 TAY327626:TAY327642 TKU327626:TKU327642 TUQ327626:TUQ327642 UEM327626:UEM327642 UOI327626:UOI327642 UYE327626:UYE327642 VIA327626:VIA327642 VRW327626:VRW327642 WBS327626:WBS327642 WLO327626:WLO327642 WVK327626:WVK327642 G393162:H393178 IY393162:IY393178 SU393162:SU393178 ACQ393162:ACQ393178 AMM393162:AMM393178 AWI393162:AWI393178 BGE393162:BGE393178 BQA393162:BQA393178 BZW393162:BZW393178 CJS393162:CJS393178 CTO393162:CTO393178 DDK393162:DDK393178 DNG393162:DNG393178 DXC393162:DXC393178 EGY393162:EGY393178 EQU393162:EQU393178 FAQ393162:FAQ393178 FKM393162:FKM393178 FUI393162:FUI393178 GEE393162:GEE393178 GOA393162:GOA393178 GXW393162:GXW393178 HHS393162:HHS393178 HRO393162:HRO393178 IBK393162:IBK393178 ILG393162:ILG393178 IVC393162:IVC393178 JEY393162:JEY393178 JOU393162:JOU393178 JYQ393162:JYQ393178 KIM393162:KIM393178 KSI393162:KSI393178 LCE393162:LCE393178 LMA393162:LMA393178 LVW393162:LVW393178 MFS393162:MFS393178 MPO393162:MPO393178 MZK393162:MZK393178 NJG393162:NJG393178 NTC393162:NTC393178 OCY393162:OCY393178 OMU393162:OMU393178 OWQ393162:OWQ393178 PGM393162:PGM393178 PQI393162:PQI393178 QAE393162:QAE393178 QKA393162:QKA393178 QTW393162:QTW393178 RDS393162:RDS393178 RNO393162:RNO393178 RXK393162:RXK393178 SHG393162:SHG393178 SRC393162:SRC393178 TAY393162:TAY393178 TKU393162:TKU393178 TUQ393162:TUQ393178 UEM393162:UEM393178 UOI393162:UOI393178 UYE393162:UYE393178 VIA393162:VIA393178 VRW393162:VRW393178 WBS393162:WBS393178 WLO393162:WLO393178 WVK393162:WVK393178 G458698:H458714 IY458698:IY458714 SU458698:SU458714 ACQ458698:ACQ458714 AMM458698:AMM458714 AWI458698:AWI458714 BGE458698:BGE458714 BQA458698:BQA458714 BZW458698:BZW458714 CJS458698:CJS458714 CTO458698:CTO458714 DDK458698:DDK458714 DNG458698:DNG458714 DXC458698:DXC458714 EGY458698:EGY458714 EQU458698:EQU458714 FAQ458698:FAQ458714 FKM458698:FKM458714 FUI458698:FUI458714 GEE458698:GEE458714 GOA458698:GOA458714 GXW458698:GXW458714 HHS458698:HHS458714 HRO458698:HRO458714 IBK458698:IBK458714 ILG458698:ILG458714 IVC458698:IVC458714 JEY458698:JEY458714 JOU458698:JOU458714 JYQ458698:JYQ458714 KIM458698:KIM458714 KSI458698:KSI458714 LCE458698:LCE458714 LMA458698:LMA458714 LVW458698:LVW458714 MFS458698:MFS458714 MPO458698:MPO458714 MZK458698:MZK458714 NJG458698:NJG458714 NTC458698:NTC458714 OCY458698:OCY458714 OMU458698:OMU458714 OWQ458698:OWQ458714 PGM458698:PGM458714 PQI458698:PQI458714 QAE458698:QAE458714 QKA458698:QKA458714 QTW458698:QTW458714 RDS458698:RDS458714 RNO458698:RNO458714 RXK458698:RXK458714 SHG458698:SHG458714 SRC458698:SRC458714 TAY458698:TAY458714 TKU458698:TKU458714 TUQ458698:TUQ458714 UEM458698:UEM458714 UOI458698:UOI458714 UYE458698:UYE458714 VIA458698:VIA458714 VRW458698:VRW458714 WBS458698:WBS458714 WLO458698:WLO458714 WVK458698:WVK458714 G524234:H524250 IY524234:IY524250 SU524234:SU524250 ACQ524234:ACQ524250 AMM524234:AMM524250 AWI524234:AWI524250 BGE524234:BGE524250 BQA524234:BQA524250 BZW524234:BZW524250 CJS524234:CJS524250 CTO524234:CTO524250 DDK524234:DDK524250 DNG524234:DNG524250 DXC524234:DXC524250 EGY524234:EGY524250 EQU524234:EQU524250 FAQ524234:FAQ524250 FKM524234:FKM524250 FUI524234:FUI524250 GEE524234:GEE524250 GOA524234:GOA524250 GXW524234:GXW524250 HHS524234:HHS524250 HRO524234:HRO524250 IBK524234:IBK524250 ILG524234:ILG524250 IVC524234:IVC524250 JEY524234:JEY524250 JOU524234:JOU524250 JYQ524234:JYQ524250 KIM524234:KIM524250 KSI524234:KSI524250 LCE524234:LCE524250 LMA524234:LMA524250 LVW524234:LVW524250 MFS524234:MFS524250 MPO524234:MPO524250 MZK524234:MZK524250 NJG524234:NJG524250 NTC524234:NTC524250 OCY524234:OCY524250 OMU524234:OMU524250 OWQ524234:OWQ524250 PGM524234:PGM524250 PQI524234:PQI524250 QAE524234:QAE524250 QKA524234:QKA524250 QTW524234:QTW524250 RDS524234:RDS524250 RNO524234:RNO524250 RXK524234:RXK524250 SHG524234:SHG524250 SRC524234:SRC524250 TAY524234:TAY524250 TKU524234:TKU524250 TUQ524234:TUQ524250 UEM524234:UEM524250 UOI524234:UOI524250 UYE524234:UYE524250 VIA524234:VIA524250 VRW524234:VRW524250 WBS524234:WBS524250 WLO524234:WLO524250 WVK524234:WVK524250 G589770:H589786 IY589770:IY589786 SU589770:SU589786 ACQ589770:ACQ589786 AMM589770:AMM589786 AWI589770:AWI589786 BGE589770:BGE589786 BQA589770:BQA589786 BZW589770:BZW589786 CJS589770:CJS589786 CTO589770:CTO589786 DDK589770:DDK589786 DNG589770:DNG589786 DXC589770:DXC589786 EGY589770:EGY589786 EQU589770:EQU589786 FAQ589770:FAQ589786 FKM589770:FKM589786 FUI589770:FUI589786 GEE589770:GEE589786 GOA589770:GOA589786 GXW589770:GXW589786 HHS589770:HHS589786 HRO589770:HRO589786 IBK589770:IBK589786 ILG589770:ILG589786 IVC589770:IVC589786 JEY589770:JEY589786 JOU589770:JOU589786 JYQ589770:JYQ589786 KIM589770:KIM589786 KSI589770:KSI589786 LCE589770:LCE589786 LMA589770:LMA589786 LVW589770:LVW589786 MFS589770:MFS589786 MPO589770:MPO589786 MZK589770:MZK589786 NJG589770:NJG589786 NTC589770:NTC589786 OCY589770:OCY589786 OMU589770:OMU589786 OWQ589770:OWQ589786 PGM589770:PGM589786 PQI589770:PQI589786 QAE589770:QAE589786 QKA589770:QKA589786 QTW589770:QTW589786 RDS589770:RDS589786 RNO589770:RNO589786 RXK589770:RXK589786 SHG589770:SHG589786 SRC589770:SRC589786 TAY589770:TAY589786 TKU589770:TKU589786 TUQ589770:TUQ589786 UEM589770:UEM589786 UOI589770:UOI589786 UYE589770:UYE589786 VIA589770:VIA589786 VRW589770:VRW589786 WBS589770:WBS589786 WLO589770:WLO589786 WVK589770:WVK589786 G655306:H655322 IY655306:IY655322 SU655306:SU655322 ACQ655306:ACQ655322 AMM655306:AMM655322 AWI655306:AWI655322 BGE655306:BGE655322 BQA655306:BQA655322 BZW655306:BZW655322 CJS655306:CJS655322 CTO655306:CTO655322 DDK655306:DDK655322 DNG655306:DNG655322 DXC655306:DXC655322 EGY655306:EGY655322 EQU655306:EQU655322 FAQ655306:FAQ655322 FKM655306:FKM655322 FUI655306:FUI655322 GEE655306:GEE655322 GOA655306:GOA655322 GXW655306:GXW655322 HHS655306:HHS655322 HRO655306:HRO655322 IBK655306:IBK655322 ILG655306:ILG655322 IVC655306:IVC655322 JEY655306:JEY655322 JOU655306:JOU655322 JYQ655306:JYQ655322 KIM655306:KIM655322 KSI655306:KSI655322 LCE655306:LCE655322 LMA655306:LMA655322 LVW655306:LVW655322 MFS655306:MFS655322 MPO655306:MPO655322 MZK655306:MZK655322 NJG655306:NJG655322 NTC655306:NTC655322 OCY655306:OCY655322 OMU655306:OMU655322 OWQ655306:OWQ655322 PGM655306:PGM655322 PQI655306:PQI655322 QAE655306:QAE655322 QKA655306:QKA655322 QTW655306:QTW655322 RDS655306:RDS655322 RNO655306:RNO655322 RXK655306:RXK655322 SHG655306:SHG655322 SRC655306:SRC655322 TAY655306:TAY655322 TKU655306:TKU655322 TUQ655306:TUQ655322 UEM655306:UEM655322 UOI655306:UOI655322 UYE655306:UYE655322 VIA655306:VIA655322 VRW655306:VRW655322 WBS655306:WBS655322 WLO655306:WLO655322 WVK655306:WVK655322 G720842:H720858 IY720842:IY720858 SU720842:SU720858 ACQ720842:ACQ720858 AMM720842:AMM720858 AWI720842:AWI720858 BGE720842:BGE720858 BQA720842:BQA720858 BZW720842:BZW720858 CJS720842:CJS720858 CTO720842:CTO720858 DDK720842:DDK720858 DNG720842:DNG720858 DXC720842:DXC720858 EGY720842:EGY720858 EQU720842:EQU720858 FAQ720842:FAQ720858 FKM720842:FKM720858 FUI720842:FUI720858 GEE720842:GEE720858 GOA720842:GOA720858 GXW720842:GXW720858 HHS720842:HHS720858 HRO720842:HRO720858 IBK720842:IBK720858 ILG720842:ILG720858 IVC720842:IVC720858 JEY720842:JEY720858 JOU720842:JOU720858 JYQ720842:JYQ720858 KIM720842:KIM720858 KSI720842:KSI720858 LCE720842:LCE720858 LMA720842:LMA720858 LVW720842:LVW720858 MFS720842:MFS720858 MPO720842:MPO720858 MZK720842:MZK720858 NJG720842:NJG720858 NTC720842:NTC720858 OCY720842:OCY720858 OMU720842:OMU720858 OWQ720842:OWQ720858 PGM720842:PGM720858 PQI720842:PQI720858 QAE720842:QAE720858 QKA720842:QKA720858 QTW720842:QTW720858 RDS720842:RDS720858 RNO720842:RNO720858 RXK720842:RXK720858 SHG720842:SHG720858 SRC720842:SRC720858 TAY720842:TAY720858 TKU720842:TKU720858 TUQ720842:TUQ720858 UEM720842:UEM720858 UOI720842:UOI720858 UYE720842:UYE720858 VIA720842:VIA720858 VRW720842:VRW720858 WBS720842:WBS720858 WLO720842:WLO720858 WVK720842:WVK720858 G786378:H786394 IY786378:IY786394 SU786378:SU786394 ACQ786378:ACQ786394 AMM786378:AMM786394 AWI786378:AWI786394 BGE786378:BGE786394 BQA786378:BQA786394 BZW786378:BZW786394 CJS786378:CJS786394 CTO786378:CTO786394 DDK786378:DDK786394 DNG786378:DNG786394 DXC786378:DXC786394 EGY786378:EGY786394 EQU786378:EQU786394 FAQ786378:FAQ786394 FKM786378:FKM786394 FUI786378:FUI786394 GEE786378:GEE786394 GOA786378:GOA786394 GXW786378:GXW786394 HHS786378:HHS786394 HRO786378:HRO786394 IBK786378:IBK786394 ILG786378:ILG786394 IVC786378:IVC786394 JEY786378:JEY786394 JOU786378:JOU786394 JYQ786378:JYQ786394 KIM786378:KIM786394 KSI786378:KSI786394 LCE786378:LCE786394 LMA786378:LMA786394 LVW786378:LVW786394 MFS786378:MFS786394 MPO786378:MPO786394 MZK786378:MZK786394 NJG786378:NJG786394 NTC786378:NTC786394 OCY786378:OCY786394 OMU786378:OMU786394 OWQ786378:OWQ786394 PGM786378:PGM786394 PQI786378:PQI786394 QAE786378:QAE786394 QKA786378:QKA786394 QTW786378:QTW786394 RDS786378:RDS786394 RNO786378:RNO786394 RXK786378:RXK786394 SHG786378:SHG786394 SRC786378:SRC786394 TAY786378:TAY786394 TKU786378:TKU786394 TUQ786378:TUQ786394 UEM786378:UEM786394 UOI786378:UOI786394 UYE786378:UYE786394 VIA786378:VIA786394 VRW786378:VRW786394 WBS786378:WBS786394 WLO786378:WLO786394 WVK786378:WVK786394 G851914:H851930 IY851914:IY851930 SU851914:SU851930 ACQ851914:ACQ851930 AMM851914:AMM851930 AWI851914:AWI851930 BGE851914:BGE851930 BQA851914:BQA851930 BZW851914:BZW851930 CJS851914:CJS851930 CTO851914:CTO851930 DDK851914:DDK851930 DNG851914:DNG851930 DXC851914:DXC851930 EGY851914:EGY851930 EQU851914:EQU851930 FAQ851914:FAQ851930 FKM851914:FKM851930 FUI851914:FUI851930 GEE851914:GEE851930 GOA851914:GOA851930 GXW851914:GXW851930 HHS851914:HHS851930 HRO851914:HRO851930 IBK851914:IBK851930 ILG851914:ILG851930 IVC851914:IVC851930 JEY851914:JEY851930 JOU851914:JOU851930 JYQ851914:JYQ851930 KIM851914:KIM851930 KSI851914:KSI851930 LCE851914:LCE851930 LMA851914:LMA851930 LVW851914:LVW851930 MFS851914:MFS851930 MPO851914:MPO851930 MZK851914:MZK851930 NJG851914:NJG851930 NTC851914:NTC851930 OCY851914:OCY851930 OMU851914:OMU851930 OWQ851914:OWQ851930 PGM851914:PGM851930 PQI851914:PQI851930 QAE851914:QAE851930 QKA851914:QKA851930 QTW851914:QTW851930 RDS851914:RDS851930 RNO851914:RNO851930 RXK851914:RXK851930 SHG851914:SHG851930 SRC851914:SRC851930 TAY851914:TAY851930 TKU851914:TKU851930 TUQ851914:TUQ851930 UEM851914:UEM851930 UOI851914:UOI851930 UYE851914:UYE851930 VIA851914:VIA851930 VRW851914:VRW851930 WBS851914:WBS851930 WLO851914:WLO851930 WVK851914:WVK851930 G917450:H917466 IY917450:IY917466 SU917450:SU917466 ACQ917450:ACQ917466 AMM917450:AMM917466 AWI917450:AWI917466 BGE917450:BGE917466 BQA917450:BQA917466 BZW917450:BZW917466 CJS917450:CJS917466 CTO917450:CTO917466 DDK917450:DDK917466 DNG917450:DNG917466 DXC917450:DXC917466 EGY917450:EGY917466 EQU917450:EQU917466 FAQ917450:FAQ917466 FKM917450:FKM917466 FUI917450:FUI917466 GEE917450:GEE917466 GOA917450:GOA917466 GXW917450:GXW917466 HHS917450:HHS917466 HRO917450:HRO917466 IBK917450:IBK917466 ILG917450:ILG917466 IVC917450:IVC917466 JEY917450:JEY917466 JOU917450:JOU917466 JYQ917450:JYQ917466 KIM917450:KIM917466 KSI917450:KSI917466 LCE917450:LCE917466 LMA917450:LMA917466 LVW917450:LVW917466 MFS917450:MFS917466 MPO917450:MPO917466 MZK917450:MZK917466 NJG917450:NJG917466 NTC917450:NTC917466 OCY917450:OCY917466 OMU917450:OMU917466 OWQ917450:OWQ917466 PGM917450:PGM917466 PQI917450:PQI917466 QAE917450:QAE917466 QKA917450:QKA917466 QTW917450:QTW917466 RDS917450:RDS917466 RNO917450:RNO917466 RXK917450:RXK917466 SHG917450:SHG917466 SRC917450:SRC917466 TAY917450:TAY917466 TKU917450:TKU917466 TUQ917450:TUQ917466 UEM917450:UEM917466 UOI917450:UOI917466 UYE917450:UYE917466 VIA917450:VIA917466 VRW917450:VRW917466 WBS917450:WBS917466 WLO917450:WLO917466 WVK917450:WVK917466 G982986:H983002 IY982986:IY983002 SU982986:SU983002 ACQ982986:ACQ983002 AMM982986:AMM983002 AWI982986:AWI983002 BGE982986:BGE983002 BQA982986:BQA983002 BZW982986:BZW983002 CJS982986:CJS983002 CTO982986:CTO983002 DDK982986:DDK983002 DNG982986:DNG983002 DXC982986:DXC983002 EGY982986:EGY983002 EQU982986:EQU983002 FAQ982986:FAQ983002 FKM982986:FKM983002 FUI982986:FUI983002 GEE982986:GEE983002 GOA982986:GOA983002 GXW982986:GXW983002 HHS982986:HHS983002 HRO982986:HRO983002 IBK982986:IBK983002 ILG982986:ILG983002 IVC982986:IVC983002 JEY982986:JEY983002 JOU982986:JOU983002 JYQ982986:JYQ983002 KIM982986:KIM983002 KSI982986:KSI983002 LCE982986:LCE983002 LMA982986:LMA983002 LVW982986:LVW983002 MFS982986:MFS983002 MPO982986:MPO983002 MZK982986:MZK983002 NJG982986:NJG983002 NTC982986:NTC983002 OCY982986:OCY983002 OMU982986:OMU983002 OWQ982986:OWQ983002 PGM982986:PGM983002 PQI982986:PQI983002 QAE982986:QAE983002 QKA982986:QKA983002 QTW982986:QTW983002 RDS982986:RDS983002 RNO982986:RNO983002 RXK982986:RXK983002 SHG982986:SHG983002 SRC982986:SRC983002 TAY982986:TAY983002 TKU982986:TKU983002 TUQ982986:TUQ983002 UEM982986:UEM983002 UOI982986:UOI983002 UYE982986:UYE983002 VIA982986:VIA983002 VRW982986:VRW983002 WBS982986:WBS983002 WLO982986:WLO983002 WVK982986:WVK983002 G65464:H65480 IY65464:IY65480 SU65464:SU65480 ACQ65464:ACQ65480 AMM65464:AMM65480 AWI65464:AWI65480 BGE65464:BGE65480 BQA65464:BQA65480 BZW65464:BZW65480 CJS65464:CJS65480 CTO65464:CTO65480 DDK65464:DDK65480 DNG65464:DNG65480 DXC65464:DXC65480 EGY65464:EGY65480 EQU65464:EQU65480 FAQ65464:FAQ65480 FKM65464:FKM65480 FUI65464:FUI65480 GEE65464:GEE65480 GOA65464:GOA65480 GXW65464:GXW65480 HHS65464:HHS65480 HRO65464:HRO65480 IBK65464:IBK65480 ILG65464:ILG65480 IVC65464:IVC65480 JEY65464:JEY65480 JOU65464:JOU65480 JYQ65464:JYQ65480 KIM65464:KIM65480 KSI65464:KSI65480 LCE65464:LCE65480 LMA65464:LMA65480 LVW65464:LVW65480 MFS65464:MFS65480 MPO65464:MPO65480 MZK65464:MZK65480 NJG65464:NJG65480 NTC65464:NTC65480 OCY65464:OCY65480 OMU65464:OMU65480 OWQ65464:OWQ65480 PGM65464:PGM65480 PQI65464:PQI65480 QAE65464:QAE65480 QKA65464:QKA65480 QTW65464:QTW65480 RDS65464:RDS65480 RNO65464:RNO65480 RXK65464:RXK65480 SHG65464:SHG65480 SRC65464:SRC65480 TAY65464:TAY65480 TKU65464:TKU65480 TUQ65464:TUQ65480 UEM65464:UEM65480 UOI65464:UOI65480 UYE65464:UYE65480 VIA65464:VIA65480 VRW65464:VRW65480 WBS65464:WBS65480 WLO65464:WLO65480 WVK65464:WVK65480 G131000:H131016 IY131000:IY131016 SU131000:SU131016 ACQ131000:ACQ131016 AMM131000:AMM131016 AWI131000:AWI131016 BGE131000:BGE131016 BQA131000:BQA131016 BZW131000:BZW131016 CJS131000:CJS131016 CTO131000:CTO131016 DDK131000:DDK131016 DNG131000:DNG131016 DXC131000:DXC131016 EGY131000:EGY131016 EQU131000:EQU131016 FAQ131000:FAQ131016 FKM131000:FKM131016 FUI131000:FUI131016 GEE131000:GEE131016 GOA131000:GOA131016 GXW131000:GXW131016 HHS131000:HHS131016 HRO131000:HRO131016 IBK131000:IBK131016 ILG131000:ILG131016 IVC131000:IVC131016 JEY131000:JEY131016 JOU131000:JOU131016 JYQ131000:JYQ131016 KIM131000:KIM131016 KSI131000:KSI131016 LCE131000:LCE131016 LMA131000:LMA131016 LVW131000:LVW131016 MFS131000:MFS131016 MPO131000:MPO131016 MZK131000:MZK131016 NJG131000:NJG131016 NTC131000:NTC131016 OCY131000:OCY131016 OMU131000:OMU131016 OWQ131000:OWQ131016 PGM131000:PGM131016 PQI131000:PQI131016 QAE131000:QAE131016 QKA131000:QKA131016 QTW131000:QTW131016 RDS131000:RDS131016 RNO131000:RNO131016 RXK131000:RXK131016 SHG131000:SHG131016 SRC131000:SRC131016 TAY131000:TAY131016 TKU131000:TKU131016 TUQ131000:TUQ131016 UEM131000:UEM131016 UOI131000:UOI131016 UYE131000:UYE131016 VIA131000:VIA131016 VRW131000:VRW131016 WBS131000:WBS131016 WLO131000:WLO131016 WVK131000:WVK131016 G196536:H196552 IY196536:IY196552 SU196536:SU196552 ACQ196536:ACQ196552 AMM196536:AMM196552 AWI196536:AWI196552 BGE196536:BGE196552 BQA196536:BQA196552 BZW196536:BZW196552 CJS196536:CJS196552 CTO196536:CTO196552 DDK196536:DDK196552 DNG196536:DNG196552 DXC196536:DXC196552 EGY196536:EGY196552 EQU196536:EQU196552 FAQ196536:FAQ196552 FKM196536:FKM196552 FUI196536:FUI196552 GEE196536:GEE196552 GOA196536:GOA196552 GXW196536:GXW196552 HHS196536:HHS196552 HRO196536:HRO196552 IBK196536:IBK196552 ILG196536:ILG196552 IVC196536:IVC196552 JEY196536:JEY196552 JOU196536:JOU196552 JYQ196536:JYQ196552 KIM196536:KIM196552 KSI196536:KSI196552 LCE196536:LCE196552 LMA196536:LMA196552 LVW196536:LVW196552 MFS196536:MFS196552 MPO196536:MPO196552 MZK196536:MZK196552 NJG196536:NJG196552 NTC196536:NTC196552 OCY196536:OCY196552 OMU196536:OMU196552 OWQ196536:OWQ196552 PGM196536:PGM196552 PQI196536:PQI196552 QAE196536:QAE196552 QKA196536:QKA196552 QTW196536:QTW196552 RDS196536:RDS196552 RNO196536:RNO196552 RXK196536:RXK196552 SHG196536:SHG196552 SRC196536:SRC196552 TAY196536:TAY196552 TKU196536:TKU196552 TUQ196536:TUQ196552 UEM196536:UEM196552 UOI196536:UOI196552 UYE196536:UYE196552 VIA196536:VIA196552 VRW196536:VRW196552 WBS196536:WBS196552 WLO196536:WLO196552 WVK196536:WVK196552 G262072:H262088 IY262072:IY262088 SU262072:SU262088 ACQ262072:ACQ262088 AMM262072:AMM262088 AWI262072:AWI262088 BGE262072:BGE262088 BQA262072:BQA262088 BZW262072:BZW262088 CJS262072:CJS262088 CTO262072:CTO262088 DDK262072:DDK262088 DNG262072:DNG262088 DXC262072:DXC262088 EGY262072:EGY262088 EQU262072:EQU262088 FAQ262072:FAQ262088 FKM262072:FKM262088 FUI262072:FUI262088 GEE262072:GEE262088 GOA262072:GOA262088 GXW262072:GXW262088 HHS262072:HHS262088 HRO262072:HRO262088 IBK262072:IBK262088 ILG262072:ILG262088 IVC262072:IVC262088 JEY262072:JEY262088 JOU262072:JOU262088 JYQ262072:JYQ262088 KIM262072:KIM262088 KSI262072:KSI262088 LCE262072:LCE262088 LMA262072:LMA262088 LVW262072:LVW262088 MFS262072:MFS262088 MPO262072:MPO262088 MZK262072:MZK262088 NJG262072:NJG262088 NTC262072:NTC262088 OCY262072:OCY262088 OMU262072:OMU262088 OWQ262072:OWQ262088 PGM262072:PGM262088 PQI262072:PQI262088 QAE262072:QAE262088 QKA262072:QKA262088 QTW262072:QTW262088 RDS262072:RDS262088 RNO262072:RNO262088 RXK262072:RXK262088 SHG262072:SHG262088 SRC262072:SRC262088 TAY262072:TAY262088 TKU262072:TKU262088 TUQ262072:TUQ262088 UEM262072:UEM262088 UOI262072:UOI262088 UYE262072:UYE262088 VIA262072:VIA262088 VRW262072:VRW262088 WBS262072:WBS262088 WLO262072:WLO262088 WVK262072:WVK262088 G327608:H327624 IY327608:IY327624 SU327608:SU327624 ACQ327608:ACQ327624 AMM327608:AMM327624 AWI327608:AWI327624 BGE327608:BGE327624 BQA327608:BQA327624 BZW327608:BZW327624 CJS327608:CJS327624 CTO327608:CTO327624 DDK327608:DDK327624 DNG327608:DNG327624 DXC327608:DXC327624 EGY327608:EGY327624 EQU327608:EQU327624 FAQ327608:FAQ327624 FKM327608:FKM327624 FUI327608:FUI327624 GEE327608:GEE327624 GOA327608:GOA327624 GXW327608:GXW327624 HHS327608:HHS327624 HRO327608:HRO327624 IBK327608:IBK327624 ILG327608:ILG327624 IVC327608:IVC327624 JEY327608:JEY327624 JOU327608:JOU327624 JYQ327608:JYQ327624 KIM327608:KIM327624 KSI327608:KSI327624 LCE327608:LCE327624 LMA327608:LMA327624 LVW327608:LVW327624 MFS327608:MFS327624 MPO327608:MPO327624 MZK327608:MZK327624 NJG327608:NJG327624 NTC327608:NTC327624 OCY327608:OCY327624 OMU327608:OMU327624 OWQ327608:OWQ327624 PGM327608:PGM327624 PQI327608:PQI327624 QAE327608:QAE327624 QKA327608:QKA327624 QTW327608:QTW327624 RDS327608:RDS327624 RNO327608:RNO327624 RXK327608:RXK327624 SHG327608:SHG327624 SRC327608:SRC327624 TAY327608:TAY327624 TKU327608:TKU327624 TUQ327608:TUQ327624 UEM327608:UEM327624 UOI327608:UOI327624 UYE327608:UYE327624 VIA327608:VIA327624 VRW327608:VRW327624 WBS327608:WBS327624 WLO327608:WLO327624 WVK327608:WVK327624 G393144:H393160 IY393144:IY393160 SU393144:SU393160 ACQ393144:ACQ393160 AMM393144:AMM393160 AWI393144:AWI393160 BGE393144:BGE393160 BQA393144:BQA393160 BZW393144:BZW393160 CJS393144:CJS393160 CTO393144:CTO393160 DDK393144:DDK393160 DNG393144:DNG393160 DXC393144:DXC393160 EGY393144:EGY393160 EQU393144:EQU393160 FAQ393144:FAQ393160 FKM393144:FKM393160 FUI393144:FUI393160 GEE393144:GEE393160 GOA393144:GOA393160 GXW393144:GXW393160 HHS393144:HHS393160 HRO393144:HRO393160 IBK393144:IBK393160 ILG393144:ILG393160 IVC393144:IVC393160 JEY393144:JEY393160 JOU393144:JOU393160 JYQ393144:JYQ393160 KIM393144:KIM393160 KSI393144:KSI393160 LCE393144:LCE393160 LMA393144:LMA393160 LVW393144:LVW393160 MFS393144:MFS393160 MPO393144:MPO393160 MZK393144:MZK393160 NJG393144:NJG393160 NTC393144:NTC393160 OCY393144:OCY393160 OMU393144:OMU393160 OWQ393144:OWQ393160 PGM393144:PGM393160 PQI393144:PQI393160 QAE393144:QAE393160 QKA393144:QKA393160 QTW393144:QTW393160 RDS393144:RDS393160 RNO393144:RNO393160 RXK393144:RXK393160 SHG393144:SHG393160 SRC393144:SRC393160 TAY393144:TAY393160 TKU393144:TKU393160 TUQ393144:TUQ393160 UEM393144:UEM393160 UOI393144:UOI393160 UYE393144:UYE393160 VIA393144:VIA393160 VRW393144:VRW393160 WBS393144:WBS393160 WLO393144:WLO393160 WVK393144:WVK393160 G458680:H458696 IY458680:IY458696 SU458680:SU458696 ACQ458680:ACQ458696 AMM458680:AMM458696 AWI458680:AWI458696 BGE458680:BGE458696 BQA458680:BQA458696 BZW458680:BZW458696 CJS458680:CJS458696 CTO458680:CTO458696 DDK458680:DDK458696 DNG458680:DNG458696 DXC458680:DXC458696 EGY458680:EGY458696 EQU458680:EQU458696 FAQ458680:FAQ458696 FKM458680:FKM458696 FUI458680:FUI458696 GEE458680:GEE458696 GOA458680:GOA458696 GXW458680:GXW458696 HHS458680:HHS458696 HRO458680:HRO458696 IBK458680:IBK458696 ILG458680:ILG458696 IVC458680:IVC458696 JEY458680:JEY458696 JOU458680:JOU458696 JYQ458680:JYQ458696 KIM458680:KIM458696 KSI458680:KSI458696 LCE458680:LCE458696 LMA458680:LMA458696 LVW458680:LVW458696 MFS458680:MFS458696 MPO458680:MPO458696 MZK458680:MZK458696 NJG458680:NJG458696 NTC458680:NTC458696 OCY458680:OCY458696 OMU458680:OMU458696 OWQ458680:OWQ458696 PGM458680:PGM458696 PQI458680:PQI458696 QAE458680:QAE458696 QKA458680:QKA458696 QTW458680:QTW458696 RDS458680:RDS458696 RNO458680:RNO458696 RXK458680:RXK458696 SHG458680:SHG458696 SRC458680:SRC458696 TAY458680:TAY458696 TKU458680:TKU458696 TUQ458680:TUQ458696 UEM458680:UEM458696 UOI458680:UOI458696 UYE458680:UYE458696 VIA458680:VIA458696 VRW458680:VRW458696 WBS458680:WBS458696 WLO458680:WLO458696 WVK458680:WVK458696 G524216:H524232 IY524216:IY524232 SU524216:SU524232 ACQ524216:ACQ524232 AMM524216:AMM524232 AWI524216:AWI524232 BGE524216:BGE524232 BQA524216:BQA524232 BZW524216:BZW524232 CJS524216:CJS524232 CTO524216:CTO524232 DDK524216:DDK524232 DNG524216:DNG524232 DXC524216:DXC524232 EGY524216:EGY524232 EQU524216:EQU524232 FAQ524216:FAQ524232 FKM524216:FKM524232 FUI524216:FUI524232 GEE524216:GEE524232 GOA524216:GOA524232 GXW524216:GXW524232 HHS524216:HHS524232 HRO524216:HRO524232 IBK524216:IBK524232 ILG524216:ILG524232 IVC524216:IVC524232 JEY524216:JEY524232 JOU524216:JOU524232 JYQ524216:JYQ524232 KIM524216:KIM524232 KSI524216:KSI524232 LCE524216:LCE524232 LMA524216:LMA524232 LVW524216:LVW524232 MFS524216:MFS524232 MPO524216:MPO524232 MZK524216:MZK524232 NJG524216:NJG524232 NTC524216:NTC524232 OCY524216:OCY524232 OMU524216:OMU524232 OWQ524216:OWQ524232 PGM524216:PGM524232 PQI524216:PQI524232 QAE524216:QAE524232 QKA524216:QKA524232 QTW524216:QTW524232 RDS524216:RDS524232 RNO524216:RNO524232 RXK524216:RXK524232 SHG524216:SHG524232 SRC524216:SRC524232 TAY524216:TAY524232 TKU524216:TKU524232 TUQ524216:TUQ524232 UEM524216:UEM524232 UOI524216:UOI524232 UYE524216:UYE524232 VIA524216:VIA524232 VRW524216:VRW524232 WBS524216:WBS524232 WLO524216:WLO524232 WVK524216:WVK524232 G589752:H589768 IY589752:IY589768 SU589752:SU589768 ACQ589752:ACQ589768 AMM589752:AMM589768 AWI589752:AWI589768 BGE589752:BGE589768 BQA589752:BQA589768 BZW589752:BZW589768 CJS589752:CJS589768 CTO589752:CTO589768 DDK589752:DDK589768 DNG589752:DNG589768 DXC589752:DXC589768 EGY589752:EGY589768 EQU589752:EQU589768 FAQ589752:FAQ589768 FKM589752:FKM589768 FUI589752:FUI589768 GEE589752:GEE589768 GOA589752:GOA589768 GXW589752:GXW589768 HHS589752:HHS589768 HRO589752:HRO589768 IBK589752:IBK589768 ILG589752:ILG589768 IVC589752:IVC589768 JEY589752:JEY589768 JOU589752:JOU589768 JYQ589752:JYQ589768 KIM589752:KIM589768 KSI589752:KSI589768 LCE589752:LCE589768 LMA589752:LMA589768 LVW589752:LVW589768 MFS589752:MFS589768 MPO589752:MPO589768 MZK589752:MZK589768 NJG589752:NJG589768 NTC589752:NTC589768 OCY589752:OCY589768 OMU589752:OMU589768 OWQ589752:OWQ589768 PGM589752:PGM589768 PQI589752:PQI589768 QAE589752:QAE589768 QKA589752:QKA589768 QTW589752:QTW589768 RDS589752:RDS589768 RNO589752:RNO589768 RXK589752:RXK589768 SHG589752:SHG589768 SRC589752:SRC589768 TAY589752:TAY589768 TKU589752:TKU589768 TUQ589752:TUQ589768 UEM589752:UEM589768 UOI589752:UOI589768 UYE589752:UYE589768 VIA589752:VIA589768 VRW589752:VRW589768 WBS589752:WBS589768 WLO589752:WLO589768 WVK589752:WVK589768 G655288:H655304 IY655288:IY655304 SU655288:SU655304 ACQ655288:ACQ655304 AMM655288:AMM655304 AWI655288:AWI655304 BGE655288:BGE655304 BQA655288:BQA655304 BZW655288:BZW655304 CJS655288:CJS655304 CTO655288:CTO655304 DDK655288:DDK655304 DNG655288:DNG655304 DXC655288:DXC655304 EGY655288:EGY655304 EQU655288:EQU655304 FAQ655288:FAQ655304 FKM655288:FKM655304 FUI655288:FUI655304 GEE655288:GEE655304 GOA655288:GOA655304 GXW655288:GXW655304 HHS655288:HHS655304 HRO655288:HRO655304 IBK655288:IBK655304 ILG655288:ILG655304 IVC655288:IVC655304 JEY655288:JEY655304 JOU655288:JOU655304 JYQ655288:JYQ655304 KIM655288:KIM655304 KSI655288:KSI655304 LCE655288:LCE655304 LMA655288:LMA655304 LVW655288:LVW655304 MFS655288:MFS655304 MPO655288:MPO655304 MZK655288:MZK655304 NJG655288:NJG655304 NTC655288:NTC655304 OCY655288:OCY655304 OMU655288:OMU655304 OWQ655288:OWQ655304 PGM655288:PGM655304 PQI655288:PQI655304 QAE655288:QAE655304 QKA655288:QKA655304 QTW655288:QTW655304 RDS655288:RDS655304 RNO655288:RNO655304 RXK655288:RXK655304 SHG655288:SHG655304 SRC655288:SRC655304 TAY655288:TAY655304 TKU655288:TKU655304 TUQ655288:TUQ655304 UEM655288:UEM655304 UOI655288:UOI655304 UYE655288:UYE655304 VIA655288:VIA655304 VRW655288:VRW655304 WBS655288:WBS655304 WLO655288:WLO655304 WVK655288:WVK655304 G720824:H720840 IY720824:IY720840 SU720824:SU720840 ACQ720824:ACQ720840 AMM720824:AMM720840 AWI720824:AWI720840 BGE720824:BGE720840 BQA720824:BQA720840 BZW720824:BZW720840 CJS720824:CJS720840 CTO720824:CTO720840 DDK720824:DDK720840 DNG720824:DNG720840 DXC720824:DXC720840 EGY720824:EGY720840 EQU720824:EQU720840 FAQ720824:FAQ720840 FKM720824:FKM720840 FUI720824:FUI720840 GEE720824:GEE720840 GOA720824:GOA720840 GXW720824:GXW720840 HHS720824:HHS720840 HRO720824:HRO720840 IBK720824:IBK720840 ILG720824:ILG720840 IVC720824:IVC720840 JEY720824:JEY720840 JOU720824:JOU720840 JYQ720824:JYQ720840 KIM720824:KIM720840 KSI720824:KSI720840 LCE720824:LCE720840 LMA720824:LMA720840 LVW720824:LVW720840 MFS720824:MFS720840 MPO720824:MPO720840 MZK720824:MZK720840 NJG720824:NJG720840 NTC720824:NTC720840 OCY720824:OCY720840 OMU720824:OMU720840 OWQ720824:OWQ720840 PGM720824:PGM720840 PQI720824:PQI720840 QAE720824:QAE720840 QKA720824:QKA720840 QTW720824:QTW720840 RDS720824:RDS720840 RNO720824:RNO720840 RXK720824:RXK720840 SHG720824:SHG720840 SRC720824:SRC720840 TAY720824:TAY720840 TKU720824:TKU720840 TUQ720824:TUQ720840 UEM720824:UEM720840 UOI720824:UOI720840 UYE720824:UYE720840 VIA720824:VIA720840 VRW720824:VRW720840 WBS720824:WBS720840 WLO720824:WLO720840 WVK720824:WVK720840 G786360:H786376 IY786360:IY786376 SU786360:SU786376 ACQ786360:ACQ786376 AMM786360:AMM786376 AWI786360:AWI786376 BGE786360:BGE786376 BQA786360:BQA786376 BZW786360:BZW786376 CJS786360:CJS786376 CTO786360:CTO786376 DDK786360:DDK786376 DNG786360:DNG786376 DXC786360:DXC786376 EGY786360:EGY786376 EQU786360:EQU786376 FAQ786360:FAQ786376 FKM786360:FKM786376 FUI786360:FUI786376 GEE786360:GEE786376 GOA786360:GOA786376 GXW786360:GXW786376 HHS786360:HHS786376 HRO786360:HRO786376 IBK786360:IBK786376 ILG786360:ILG786376 IVC786360:IVC786376 JEY786360:JEY786376 JOU786360:JOU786376 JYQ786360:JYQ786376 KIM786360:KIM786376 KSI786360:KSI786376 LCE786360:LCE786376 LMA786360:LMA786376 LVW786360:LVW786376 MFS786360:MFS786376 MPO786360:MPO786376 MZK786360:MZK786376 NJG786360:NJG786376 NTC786360:NTC786376 OCY786360:OCY786376 OMU786360:OMU786376 OWQ786360:OWQ786376 PGM786360:PGM786376 PQI786360:PQI786376 QAE786360:QAE786376 QKA786360:QKA786376 QTW786360:QTW786376 RDS786360:RDS786376 RNO786360:RNO786376 RXK786360:RXK786376 SHG786360:SHG786376 SRC786360:SRC786376 TAY786360:TAY786376 TKU786360:TKU786376 TUQ786360:TUQ786376 UEM786360:UEM786376 UOI786360:UOI786376 UYE786360:UYE786376 VIA786360:VIA786376 VRW786360:VRW786376 WBS786360:WBS786376 WLO786360:WLO786376 WVK786360:WVK786376 G851896:H851912 IY851896:IY851912 SU851896:SU851912 ACQ851896:ACQ851912 AMM851896:AMM851912 AWI851896:AWI851912 BGE851896:BGE851912 BQA851896:BQA851912 BZW851896:BZW851912 CJS851896:CJS851912 CTO851896:CTO851912 DDK851896:DDK851912 DNG851896:DNG851912 DXC851896:DXC851912 EGY851896:EGY851912 EQU851896:EQU851912 FAQ851896:FAQ851912 FKM851896:FKM851912 FUI851896:FUI851912 GEE851896:GEE851912 GOA851896:GOA851912 GXW851896:GXW851912 HHS851896:HHS851912 HRO851896:HRO851912 IBK851896:IBK851912 ILG851896:ILG851912 IVC851896:IVC851912 JEY851896:JEY851912 JOU851896:JOU851912 JYQ851896:JYQ851912 KIM851896:KIM851912 KSI851896:KSI851912 LCE851896:LCE851912 LMA851896:LMA851912 LVW851896:LVW851912 MFS851896:MFS851912 MPO851896:MPO851912 MZK851896:MZK851912 NJG851896:NJG851912 NTC851896:NTC851912 OCY851896:OCY851912 OMU851896:OMU851912 OWQ851896:OWQ851912 PGM851896:PGM851912 PQI851896:PQI851912 QAE851896:QAE851912 QKA851896:QKA851912 QTW851896:QTW851912 RDS851896:RDS851912 RNO851896:RNO851912 RXK851896:RXK851912 SHG851896:SHG851912 SRC851896:SRC851912 TAY851896:TAY851912 TKU851896:TKU851912 TUQ851896:TUQ851912 UEM851896:UEM851912 UOI851896:UOI851912 UYE851896:UYE851912 VIA851896:VIA851912 VRW851896:VRW851912 WBS851896:WBS851912 WLO851896:WLO851912 WVK851896:WVK851912 G917432:H917448 IY917432:IY917448 SU917432:SU917448 ACQ917432:ACQ917448 AMM917432:AMM917448 AWI917432:AWI917448 BGE917432:BGE917448 BQA917432:BQA917448 BZW917432:BZW917448 CJS917432:CJS917448 CTO917432:CTO917448 DDK917432:DDK917448 DNG917432:DNG917448 DXC917432:DXC917448 EGY917432:EGY917448 EQU917432:EQU917448 FAQ917432:FAQ917448 FKM917432:FKM917448 FUI917432:FUI917448 GEE917432:GEE917448 GOA917432:GOA917448 GXW917432:GXW917448 HHS917432:HHS917448 HRO917432:HRO917448 IBK917432:IBK917448 ILG917432:ILG917448 IVC917432:IVC917448 JEY917432:JEY917448 JOU917432:JOU917448 JYQ917432:JYQ917448 KIM917432:KIM917448 KSI917432:KSI917448 LCE917432:LCE917448 LMA917432:LMA917448 LVW917432:LVW917448 MFS917432:MFS917448 MPO917432:MPO917448 MZK917432:MZK917448 NJG917432:NJG917448 NTC917432:NTC917448 OCY917432:OCY917448 OMU917432:OMU917448 OWQ917432:OWQ917448 PGM917432:PGM917448 PQI917432:PQI917448 QAE917432:QAE917448 QKA917432:QKA917448 QTW917432:QTW917448 RDS917432:RDS917448 RNO917432:RNO917448 RXK917432:RXK917448 SHG917432:SHG917448 SRC917432:SRC917448 TAY917432:TAY917448 TKU917432:TKU917448 TUQ917432:TUQ917448 UEM917432:UEM917448 UOI917432:UOI917448 UYE917432:UYE917448 VIA917432:VIA917448 VRW917432:VRW917448 WBS917432:WBS917448 WLO917432:WLO917448 WVK917432:WVK917448 G982968:H982984 IY982968:IY982984 SU982968:SU982984 ACQ982968:ACQ982984 AMM982968:AMM982984 AWI982968:AWI982984 BGE982968:BGE982984 BQA982968:BQA982984 BZW982968:BZW982984 CJS982968:CJS982984 CTO982968:CTO982984 DDK982968:DDK982984 DNG982968:DNG982984 DXC982968:DXC982984 EGY982968:EGY982984 EQU982968:EQU982984 FAQ982968:FAQ982984 FKM982968:FKM982984 FUI982968:FUI982984 GEE982968:GEE982984 GOA982968:GOA982984 GXW982968:GXW982984 HHS982968:HHS982984 HRO982968:HRO982984 IBK982968:IBK982984 ILG982968:ILG982984 IVC982968:IVC982984 JEY982968:JEY982984 JOU982968:JOU982984 JYQ982968:JYQ982984 KIM982968:KIM982984 KSI982968:KSI982984 LCE982968:LCE982984 LMA982968:LMA982984 LVW982968:LVW982984 MFS982968:MFS982984 MPO982968:MPO982984 MZK982968:MZK982984 NJG982968:NJG982984 NTC982968:NTC982984 OCY982968:OCY982984 OMU982968:OMU982984 OWQ982968:OWQ982984 PGM982968:PGM982984 PQI982968:PQI982984 QAE982968:QAE982984 QKA982968:QKA982984 QTW982968:QTW982984 RDS982968:RDS982984 RNO982968:RNO982984 RXK982968:RXK982984 SHG982968:SHG982984 SRC982968:SRC982984 TAY982968:TAY982984 TKU982968:TKU982984 TUQ982968:TUQ982984 UEM982968:UEM982984 UOI982968:UOI982984 UYE982968:UYE982984 VIA982968:VIA982984 VRW982968:VRW982984 WBS982968:WBS982984 WLO982968:WLO982984">
      <formula1>-9.99999999999999E+23</formula1>
      <formula2>9.99999999999999E+25</formula2>
    </dataValidation>
    <dataValidation allowBlank="1" showInputMessage="1" showErrorMessage="1" prompt="Corresponde a semoviente diferentes  a los incluidos en activos biológicos" sqref="E65298:F65298 IX65298 ST65298 ACP65298 AML65298 AWH65298 BGD65298 BPZ65298 BZV65298 CJR65298 CTN65298 DDJ65298 DNF65298 DXB65298 EGX65298 EQT65298 FAP65298 FKL65298 FUH65298 GED65298 GNZ65298 GXV65298 HHR65298 HRN65298 IBJ65298 ILF65298 IVB65298 JEX65298 JOT65298 JYP65298 KIL65298 KSH65298 LCD65298 LLZ65298 LVV65298 MFR65298 MPN65298 MZJ65298 NJF65298 NTB65298 OCX65298 OMT65298 OWP65298 PGL65298 PQH65298 QAD65298 QJZ65298 QTV65298 RDR65298 RNN65298 RXJ65298 SHF65298 SRB65298 TAX65298 TKT65298 TUP65298 UEL65298 UOH65298 UYD65298 VHZ65298 VRV65298 WBR65298 WLN65298 WVJ65298 E130834:F130834 IX130834 ST130834 ACP130834 AML130834 AWH130834 BGD130834 BPZ130834 BZV130834 CJR130834 CTN130834 DDJ130834 DNF130834 DXB130834 EGX130834 EQT130834 FAP130834 FKL130834 FUH130834 GED130834 GNZ130834 GXV130834 HHR130834 HRN130834 IBJ130834 ILF130834 IVB130834 JEX130834 JOT130834 JYP130834 KIL130834 KSH130834 LCD130834 LLZ130834 LVV130834 MFR130834 MPN130834 MZJ130834 NJF130834 NTB130834 OCX130834 OMT130834 OWP130834 PGL130834 PQH130834 QAD130834 QJZ130834 QTV130834 RDR130834 RNN130834 RXJ130834 SHF130834 SRB130834 TAX130834 TKT130834 TUP130834 UEL130834 UOH130834 UYD130834 VHZ130834 VRV130834 WBR130834 WLN130834 WVJ130834 E196370:F196370 IX196370 ST196370 ACP196370 AML196370 AWH196370 BGD196370 BPZ196370 BZV196370 CJR196370 CTN196370 DDJ196370 DNF196370 DXB196370 EGX196370 EQT196370 FAP196370 FKL196370 FUH196370 GED196370 GNZ196370 GXV196370 HHR196370 HRN196370 IBJ196370 ILF196370 IVB196370 JEX196370 JOT196370 JYP196370 KIL196370 KSH196370 LCD196370 LLZ196370 LVV196370 MFR196370 MPN196370 MZJ196370 NJF196370 NTB196370 OCX196370 OMT196370 OWP196370 PGL196370 PQH196370 QAD196370 QJZ196370 QTV196370 RDR196370 RNN196370 RXJ196370 SHF196370 SRB196370 TAX196370 TKT196370 TUP196370 UEL196370 UOH196370 UYD196370 VHZ196370 VRV196370 WBR196370 WLN196370 WVJ196370 E261906:F261906 IX261906 ST261906 ACP261906 AML261906 AWH261906 BGD261906 BPZ261906 BZV261906 CJR261906 CTN261906 DDJ261906 DNF261906 DXB261906 EGX261906 EQT261906 FAP261906 FKL261906 FUH261906 GED261906 GNZ261906 GXV261906 HHR261906 HRN261906 IBJ261906 ILF261906 IVB261906 JEX261906 JOT261906 JYP261906 KIL261906 KSH261906 LCD261906 LLZ261906 LVV261906 MFR261906 MPN261906 MZJ261906 NJF261906 NTB261906 OCX261906 OMT261906 OWP261906 PGL261906 PQH261906 QAD261906 QJZ261906 QTV261906 RDR261906 RNN261906 RXJ261906 SHF261906 SRB261906 TAX261906 TKT261906 TUP261906 UEL261906 UOH261906 UYD261906 VHZ261906 VRV261906 WBR261906 WLN261906 WVJ261906 E327442:F327442 IX327442 ST327442 ACP327442 AML327442 AWH327442 BGD327442 BPZ327442 BZV327442 CJR327442 CTN327442 DDJ327442 DNF327442 DXB327442 EGX327442 EQT327442 FAP327442 FKL327442 FUH327442 GED327442 GNZ327442 GXV327442 HHR327442 HRN327442 IBJ327442 ILF327442 IVB327442 JEX327442 JOT327442 JYP327442 KIL327442 KSH327442 LCD327442 LLZ327442 LVV327442 MFR327442 MPN327442 MZJ327442 NJF327442 NTB327442 OCX327442 OMT327442 OWP327442 PGL327442 PQH327442 QAD327442 QJZ327442 QTV327442 RDR327442 RNN327442 RXJ327442 SHF327442 SRB327442 TAX327442 TKT327442 TUP327442 UEL327442 UOH327442 UYD327442 VHZ327442 VRV327442 WBR327442 WLN327442 WVJ327442 E392978:F392978 IX392978 ST392978 ACP392978 AML392978 AWH392978 BGD392978 BPZ392978 BZV392978 CJR392978 CTN392978 DDJ392978 DNF392978 DXB392978 EGX392978 EQT392978 FAP392978 FKL392978 FUH392978 GED392978 GNZ392978 GXV392978 HHR392978 HRN392978 IBJ392978 ILF392978 IVB392978 JEX392978 JOT392978 JYP392978 KIL392978 KSH392978 LCD392978 LLZ392978 LVV392978 MFR392978 MPN392978 MZJ392978 NJF392978 NTB392978 OCX392978 OMT392978 OWP392978 PGL392978 PQH392978 QAD392978 QJZ392978 QTV392978 RDR392978 RNN392978 RXJ392978 SHF392978 SRB392978 TAX392978 TKT392978 TUP392978 UEL392978 UOH392978 UYD392978 VHZ392978 VRV392978 WBR392978 WLN392978 WVJ392978 E458514:F458514 IX458514 ST458514 ACP458514 AML458514 AWH458514 BGD458514 BPZ458514 BZV458514 CJR458514 CTN458514 DDJ458514 DNF458514 DXB458514 EGX458514 EQT458514 FAP458514 FKL458514 FUH458514 GED458514 GNZ458514 GXV458514 HHR458514 HRN458514 IBJ458514 ILF458514 IVB458514 JEX458514 JOT458514 JYP458514 KIL458514 KSH458514 LCD458514 LLZ458514 LVV458514 MFR458514 MPN458514 MZJ458514 NJF458514 NTB458514 OCX458514 OMT458514 OWP458514 PGL458514 PQH458514 QAD458514 QJZ458514 QTV458514 RDR458514 RNN458514 RXJ458514 SHF458514 SRB458514 TAX458514 TKT458514 TUP458514 UEL458514 UOH458514 UYD458514 VHZ458514 VRV458514 WBR458514 WLN458514 WVJ458514 E524050:F524050 IX524050 ST524050 ACP524050 AML524050 AWH524050 BGD524050 BPZ524050 BZV524050 CJR524050 CTN524050 DDJ524050 DNF524050 DXB524050 EGX524050 EQT524050 FAP524050 FKL524050 FUH524050 GED524050 GNZ524050 GXV524050 HHR524050 HRN524050 IBJ524050 ILF524050 IVB524050 JEX524050 JOT524050 JYP524050 KIL524050 KSH524050 LCD524050 LLZ524050 LVV524050 MFR524050 MPN524050 MZJ524050 NJF524050 NTB524050 OCX524050 OMT524050 OWP524050 PGL524050 PQH524050 QAD524050 QJZ524050 QTV524050 RDR524050 RNN524050 RXJ524050 SHF524050 SRB524050 TAX524050 TKT524050 TUP524050 UEL524050 UOH524050 UYD524050 VHZ524050 VRV524050 WBR524050 WLN524050 WVJ524050 E589586:F589586 IX589586 ST589586 ACP589586 AML589586 AWH589586 BGD589586 BPZ589586 BZV589586 CJR589586 CTN589586 DDJ589586 DNF589586 DXB589586 EGX589586 EQT589586 FAP589586 FKL589586 FUH589586 GED589586 GNZ589586 GXV589586 HHR589586 HRN589586 IBJ589586 ILF589586 IVB589586 JEX589586 JOT589586 JYP589586 KIL589586 KSH589586 LCD589586 LLZ589586 LVV589586 MFR589586 MPN589586 MZJ589586 NJF589586 NTB589586 OCX589586 OMT589586 OWP589586 PGL589586 PQH589586 QAD589586 QJZ589586 QTV589586 RDR589586 RNN589586 RXJ589586 SHF589586 SRB589586 TAX589586 TKT589586 TUP589586 UEL589586 UOH589586 UYD589586 VHZ589586 VRV589586 WBR589586 WLN589586 WVJ589586 E655122:F655122 IX655122 ST655122 ACP655122 AML655122 AWH655122 BGD655122 BPZ655122 BZV655122 CJR655122 CTN655122 DDJ655122 DNF655122 DXB655122 EGX655122 EQT655122 FAP655122 FKL655122 FUH655122 GED655122 GNZ655122 GXV655122 HHR655122 HRN655122 IBJ655122 ILF655122 IVB655122 JEX655122 JOT655122 JYP655122 KIL655122 KSH655122 LCD655122 LLZ655122 LVV655122 MFR655122 MPN655122 MZJ655122 NJF655122 NTB655122 OCX655122 OMT655122 OWP655122 PGL655122 PQH655122 QAD655122 QJZ655122 QTV655122 RDR655122 RNN655122 RXJ655122 SHF655122 SRB655122 TAX655122 TKT655122 TUP655122 UEL655122 UOH655122 UYD655122 VHZ655122 VRV655122 WBR655122 WLN655122 WVJ655122 E720658:F720658 IX720658 ST720658 ACP720658 AML720658 AWH720658 BGD720658 BPZ720658 BZV720658 CJR720658 CTN720658 DDJ720658 DNF720658 DXB720658 EGX720658 EQT720658 FAP720658 FKL720658 FUH720658 GED720658 GNZ720658 GXV720658 HHR720658 HRN720658 IBJ720658 ILF720658 IVB720658 JEX720658 JOT720658 JYP720658 KIL720658 KSH720658 LCD720658 LLZ720658 LVV720658 MFR720658 MPN720658 MZJ720658 NJF720658 NTB720658 OCX720658 OMT720658 OWP720658 PGL720658 PQH720658 QAD720658 QJZ720658 QTV720658 RDR720658 RNN720658 RXJ720658 SHF720658 SRB720658 TAX720658 TKT720658 TUP720658 UEL720658 UOH720658 UYD720658 VHZ720658 VRV720658 WBR720658 WLN720658 WVJ720658 E786194:F786194 IX786194 ST786194 ACP786194 AML786194 AWH786194 BGD786194 BPZ786194 BZV786194 CJR786194 CTN786194 DDJ786194 DNF786194 DXB786194 EGX786194 EQT786194 FAP786194 FKL786194 FUH786194 GED786194 GNZ786194 GXV786194 HHR786194 HRN786194 IBJ786194 ILF786194 IVB786194 JEX786194 JOT786194 JYP786194 KIL786194 KSH786194 LCD786194 LLZ786194 LVV786194 MFR786194 MPN786194 MZJ786194 NJF786194 NTB786194 OCX786194 OMT786194 OWP786194 PGL786194 PQH786194 QAD786194 QJZ786194 QTV786194 RDR786194 RNN786194 RXJ786194 SHF786194 SRB786194 TAX786194 TKT786194 TUP786194 UEL786194 UOH786194 UYD786194 VHZ786194 VRV786194 WBR786194 WLN786194 WVJ786194 E851730:F851730 IX851730 ST851730 ACP851730 AML851730 AWH851730 BGD851730 BPZ851730 BZV851730 CJR851730 CTN851730 DDJ851730 DNF851730 DXB851730 EGX851730 EQT851730 FAP851730 FKL851730 FUH851730 GED851730 GNZ851730 GXV851730 HHR851730 HRN851730 IBJ851730 ILF851730 IVB851730 JEX851730 JOT851730 JYP851730 KIL851730 KSH851730 LCD851730 LLZ851730 LVV851730 MFR851730 MPN851730 MZJ851730 NJF851730 NTB851730 OCX851730 OMT851730 OWP851730 PGL851730 PQH851730 QAD851730 QJZ851730 QTV851730 RDR851730 RNN851730 RXJ851730 SHF851730 SRB851730 TAX851730 TKT851730 TUP851730 UEL851730 UOH851730 UYD851730 VHZ851730 VRV851730 WBR851730 WLN851730 WVJ851730 E917266:F917266 IX917266 ST917266 ACP917266 AML917266 AWH917266 BGD917266 BPZ917266 BZV917266 CJR917266 CTN917266 DDJ917266 DNF917266 DXB917266 EGX917266 EQT917266 FAP917266 FKL917266 FUH917266 GED917266 GNZ917266 GXV917266 HHR917266 HRN917266 IBJ917266 ILF917266 IVB917266 JEX917266 JOT917266 JYP917266 KIL917266 KSH917266 LCD917266 LLZ917266 LVV917266 MFR917266 MPN917266 MZJ917266 NJF917266 NTB917266 OCX917266 OMT917266 OWP917266 PGL917266 PQH917266 QAD917266 QJZ917266 QTV917266 RDR917266 RNN917266 RXJ917266 SHF917266 SRB917266 TAX917266 TKT917266 TUP917266 UEL917266 UOH917266 UYD917266 VHZ917266 VRV917266 WBR917266 WLN917266 WVJ917266 E982802:F982802 IX982802 ST982802 ACP982802 AML982802 AWH982802 BGD982802 BPZ982802 BZV982802 CJR982802 CTN982802 DDJ982802 DNF982802 DXB982802 EGX982802 EQT982802 FAP982802 FKL982802 FUH982802 GED982802 GNZ982802 GXV982802 HHR982802 HRN982802 IBJ982802 ILF982802 IVB982802 JEX982802 JOT982802 JYP982802 KIL982802 KSH982802 LCD982802 LLZ982802 LVV982802 MFR982802 MPN982802 MZJ982802 NJF982802 NTB982802 OCX982802 OMT982802 OWP982802 PGL982802 PQH982802 QAD982802 QJZ982802 QTV982802 RDR982802 RNN982802 RXJ982802 SHF982802 SRB982802 TAX982802 TKT982802 TUP982802 UEL982802 UOH982802 UYD982802 VHZ982802 VRV982802 WBR982802 WLN982802 WVJ982802"/>
    <dataValidation allowBlank="1" showInputMessage="1" showErrorMessage="1" prompt="Informacion contable en NIIF y pesos sin incluir decimales" sqref="WVK982742:WVK982744 G65238:H65240 IY65238:IY65240 SU65238:SU65240 ACQ65238:ACQ65240 AMM65238:AMM65240 AWI65238:AWI65240 BGE65238:BGE65240 BQA65238:BQA65240 BZW65238:BZW65240 CJS65238:CJS65240 CTO65238:CTO65240 DDK65238:DDK65240 DNG65238:DNG65240 DXC65238:DXC65240 EGY65238:EGY65240 EQU65238:EQU65240 FAQ65238:FAQ65240 FKM65238:FKM65240 FUI65238:FUI65240 GEE65238:GEE65240 GOA65238:GOA65240 GXW65238:GXW65240 HHS65238:HHS65240 HRO65238:HRO65240 IBK65238:IBK65240 ILG65238:ILG65240 IVC65238:IVC65240 JEY65238:JEY65240 JOU65238:JOU65240 JYQ65238:JYQ65240 KIM65238:KIM65240 KSI65238:KSI65240 LCE65238:LCE65240 LMA65238:LMA65240 LVW65238:LVW65240 MFS65238:MFS65240 MPO65238:MPO65240 MZK65238:MZK65240 NJG65238:NJG65240 NTC65238:NTC65240 OCY65238:OCY65240 OMU65238:OMU65240 OWQ65238:OWQ65240 PGM65238:PGM65240 PQI65238:PQI65240 QAE65238:QAE65240 QKA65238:QKA65240 QTW65238:QTW65240 RDS65238:RDS65240 RNO65238:RNO65240 RXK65238:RXK65240 SHG65238:SHG65240 SRC65238:SRC65240 TAY65238:TAY65240 TKU65238:TKU65240 TUQ65238:TUQ65240 UEM65238:UEM65240 UOI65238:UOI65240 UYE65238:UYE65240 VIA65238:VIA65240 VRW65238:VRW65240 WBS65238:WBS65240 WLO65238:WLO65240 WVK65238:WVK65240 G130774:H130776 IY130774:IY130776 SU130774:SU130776 ACQ130774:ACQ130776 AMM130774:AMM130776 AWI130774:AWI130776 BGE130774:BGE130776 BQA130774:BQA130776 BZW130774:BZW130776 CJS130774:CJS130776 CTO130774:CTO130776 DDK130774:DDK130776 DNG130774:DNG130776 DXC130774:DXC130776 EGY130774:EGY130776 EQU130774:EQU130776 FAQ130774:FAQ130776 FKM130774:FKM130776 FUI130774:FUI130776 GEE130774:GEE130776 GOA130774:GOA130776 GXW130774:GXW130776 HHS130774:HHS130776 HRO130774:HRO130776 IBK130774:IBK130776 ILG130774:ILG130776 IVC130774:IVC130776 JEY130774:JEY130776 JOU130774:JOU130776 JYQ130774:JYQ130776 KIM130774:KIM130776 KSI130774:KSI130776 LCE130774:LCE130776 LMA130774:LMA130776 LVW130774:LVW130776 MFS130774:MFS130776 MPO130774:MPO130776 MZK130774:MZK130776 NJG130774:NJG130776 NTC130774:NTC130776 OCY130774:OCY130776 OMU130774:OMU130776 OWQ130774:OWQ130776 PGM130774:PGM130776 PQI130774:PQI130776 QAE130774:QAE130776 QKA130774:QKA130776 QTW130774:QTW130776 RDS130774:RDS130776 RNO130774:RNO130776 RXK130774:RXK130776 SHG130774:SHG130776 SRC130774:SRC130776 TAY130774:TAY130776 TKU130774:TKU130776 TUQ130774:TUQ130776 UEM130774:UEM130776 UOI130774:UOI130776 UYE130774:UYE130776 VIA130774:VIA130776 VRW130774:VRW130776 WBS130774:WBS130776 WLO130774:WLO130776 WVK130774:WVK130776 G196310:H196312 IY196310:IY196312 SU196310:SU196312 ACQ196310:ACQ196312 AMM196310:AMM196312 AWI196310:AWI196312 BGE196310:BGE196312 BQA196310:BQA196312 BZW196310:BZW196312 CJS196310:CJS196312 CTO196310:CTO196312 DDK196310:DDK196312 DNG196310:DNG196312 DXC196310:DXC196312 EGY196310:EGY196312 EQU196310:EQU196312 FAQ196310:FAQ196312 FKM196310:FKM196312 FUI196310:FUI196312 GEE196310:GEE196312 GOA196310:GOA196312 GXW196310:GXW196312 HHS196310:HHS196312 HRO196310:HRO196312 IBK196310:IBK196312 ILG196310:ILG196312 IVC196310:IVC196312 JEY196310:JEY196312 JOU196310:JOU196312 JYQ196310:JYQ196312 KIM196310:KIM196312 KSI196310:KSI196312 LCE196310:LCE196312 LMA196310:LMA196312 LVW196310:LVW196312 MFS196310:MFS196312 MPO196310:MPO196312 MZK196310:MZK196312 NJG196310:NJG196312 NTC196310:NTC196312 OCY196310:OCY196312 OMU196310:OMU196312 OWQ196310:OWQ196312 PGM196310:PGM196312 PQI196310:PQI196312 QAE196310:QAE196312 QKA196310:QKA196312 QTW196310:QTW196312 RDS196310:RDS196312 RNO196310:RNO196312 RXK196310:RXK196312 SHG196310:SHG196312 SRC196310:SRC196312 TAY196310:TAY196312 TKU196310:TKU196312 TUQ196310:TUQ196312 UEM196310:UEM196312 UOI196310:UOI196312 UYE196310:UYE196312 VIA196310:VIA196312 VRW196310:VRW196312 WBS196310:WBS196312 WLO196310:WLO196312 WVK196310:WVK196312 G261846:H261848 IY261846:IY261848 SU261846:SU261848 ACQ261846:ACQ261848 AMM261846:AMM261848 AWI261846:AWI261848 BGE261846:BGE261848 BQA261846:BQA261848 BZW261846:BZW261848 CJS261846:CJS261848 CTO261846:CTO261848 DDK261846:DDK261848 DNG261846:DNG261848 DXC261846:DXC261848 EGY261846:EGY261848 EQU261846:EQU261848 FAQ261846:FAQ261848 FKM261846:FKM261848 FUI261846:FUI261848 GEE261846:GEE261848 GOA261846:GOA261848 GXW261846:GXW261848 HHS261846:HHS261848 HRO261846:HRO261848 IBK261846:IBK261848 ILG261846:ILG261848 IVC261846:IVC261848 JEY261846:JEY261848 JOU261846:JOU261848 JYQ261846:JYQ261848 KIM261846:KIM261848 KSI261846:KSI261848 LCE261846:LCE261848 LMA261846:LMA261848 LVW261846:LVW261848 MFS261846:MFS261848 MPO261846:MPO261848 MZK261846:MZK261848 NJG261846:NJG261848 NTC261846:NTC261848 OCY261846:OCY261848 OMU261846:OMU261848 OWQ261846:OWQ261848 PGM261846:PGM261848 PQI261846:PQI261848 QAE261846:QAE261848 QKA261846:QKA261848 QTW261846:QTW261848 RDS261846:RDS261848 RNO261846:RNO261848 RXK261846:RXK261848 SHG261846:SHG261848 SRC261846:SRC261848 TAY261846:TAY261848 TKU261846:TKU261848 TUQ261846:TUQ261848 UEM261846:UEM261848 UOI261846:UOI261848 UYE261846:UYE261848 VIA261846:VIA261848 VRW261846:VRW261848 WBS261846:WBS261848 WLO261846:WLO261848 WVK261846:WVK261848 G327382:H327384 IY327382:IY327384 SU327382:SU327384 ACQ327382:ACQ327384 AMM327382:AMM327384 AWI327382:AWI327384 BGE327382:BGE327384 BQA327382:BQA327384 BZW327382:BZW327384 CJS327382:CJS327384 CTO327382:CTO327384 DDK327382:DDK327384 DNG327382:DNG327384 DXC327382:DXC327384 EGY327382:EGY327384 EQU327382:EQU327384 FAQ327382:FAQ327384 FKM327382:FKM327384 FUI327382:FUI327384 GEE327382:GEE327384 GOA327382:GOA327384 GXW327382:GXW327384 HHS327382:HHS327384 HRO327382:HRO327384 IBK327382:IBK327384 ILG327382:ILG327384 IVC327382:IVC327384 JEY327382:JEY327384 JOU327382:JOU327384 JYQ327382:JYQ327384 KIM327382:KIM327384 KSI327382:KSI327384 LCE327382:LCE327384 LMA327382:LMA327384 LVW327382:LVW327384 MFS327382:MFS327384 MPO327382:MPO327384 MZK327382:MZK327384 NJG327382:NJG327384 NTC327382:NTC327384 OCY327382:OCY327384 OMU327382:OMU327384 OWQ327382:OWQ327384 PGM327382:PGM327384 PQI327382:PQI327384 QAE327382:QAE327384 QKA327382:QKA327384 QTW327382:QTW327384 RDS327382:RDS327384 RNO327382:RNO327384 RXK327382:RXK327384 SHG327382:SHG327384 SRC327382:SRC327384 TAY327382:TAY327384 TKU327382:TKU327384 TUQ327382:TUQ327384 UEM327382:UEM327384 UOI327382:UOI327384 UYE327382:UYE327384 VIA327382:VIA327384 VRW327382:VRW327384 WBS327382:WBS327384 WLO327382:WLO327384 WVK327382:WVK327384 G392918:H392920 IY392918:IY392920 SU392918:SU392920 ACQ392918:ACQ392920 AMM392918:AMM392920 AWI392918:AWI392920 BGE392918:BGE392920 BQA392918:BQA392920 BZW392918:BZW392920 CJS392918:CJS392920 CTO392918:CTO392920 DDK392918:DDK392920 DNG392918:DNG392920 DXC392918:DXC392920 EGY392918:EGY392920 EQU392918:EQU392920 FAQ392918:FAQ392920 FKM392918:FKM392920 FUI392918:FUI392920 GEE392918:GEE392920 GOA392918:GOA392920 GXW392918:GXW392920 HHS392918:HHS392920 HRO392918:HRO392920 IBK392918:IBK392920 ILG392918:ILG392920 IVC392918:IVC392920 JEY392918:JEY392920 JOU392918:JOU392920 JYQ392918:JYQ392920 KIM392918:KIM392920 KSI392918:KSI392920 LCE392918:LCE392920 LMA392918:LMA392920 LVW392918:LVW392920 MFS392918:MFS392920 MPO392918:MPO392920 MZK392918:MZK392920 NJG392918:NJG392920 NTC392918:NTC392920 OCY392918:OCY392920 OMU392918:OMU392920 OWQ392918:OWQ392920 PGM392918:PGM392920 PQI392918:PQI392920 QAE392918:QAE392920 QKA392918:QKA392920 QTW392918:QTW392920 RDS392918:RDS392920 RNO392918:RNO392920 RXK392918:RXK392920 SHG392918:SHG392920 SRC392918:SRC392920 TAY392918:TAY392920 TKU392918:TKU392920 TUQ392918:TUQ392920 UEM392918:UEM392920 UOI392918:UOI392920 UYE392918:UYE392920 VIA392918:VIA392920 VRW392918:VRW392920 WBS392918:WBS392920 WLO392918:WLO392920 WVK392918:WVK392920 G458454:H458456 IY458454:IY458456 SU458454:SU458456 ACQ458454:ACQ458456 AMM458454:AMM458456 AWI458454:AWI458456 BGE458454:BGE458456 BQA458454:BQA458456 BZW458454:BZW458456 CJS458454:CJS458456 CTO458454:CTO458456 DDK458454:DDK458456 DNG458454:DNG458456 DXC458454:DXC458456 EGY458454:EGY458456 EQU458454:EQU458456 FAQ458454:FAQ458456 FKM458454:FKM458456 FUI458454:FUI458456 GEE458454:GEE458456 GOA458454:GOA458456 GXW458454:GXW458456 HHS458454:HHS458456 HRO458454:HRO458456 IBK458454:IBK458456 ILG458454:ILG458456 IVC458454:IVC458456 JEY458454:JEY458456 JOU458454:JOU458456 JYQ458454:JYQ458456 KIM458454:KIM458456 KSI458454:KSI458456 LCE458454:LCE458456 LMA458454:LMA458456 LVW458454:LVW458456 MFS458454:MFS458456 MPO458454:MPO458456 MZK458454:MZK458456 NJG458454:NJG458456 NTC458454:NTC458456 OCY458454:OCY458456 OMU458454:OMU458456 OWQ458454:OWQ458456 PGM458454:PGM458456 PQI458454:PQI458456 QAE458454:QAE458456 QKA458454:QKA458456 QTW458454:QTW458456 RDS458454:RDS458456 RNO458454:RNO458456 RXK458454:RXK458456 SHG458454:SHG458456 SRC458454:SRC458456 TAY458454:TAY458456 TKU458454:TKU458456 TUQ458454:TUQ458456 UEM458454:UEM458456 UOI458454:UOI458456 UYE458454:UYE458456 VIA458454:VIA458456 VRW458454:VRW458456 WBS458454:WBS458456 WLO458454:WLO458456 WVK458454:WVK458456 G523990:H523992 IY523990:IY523992 SU523990:SU523992 ACQ523990:ACQ523992 AMM523990:AMM523992 AWI523990:AWI523992 BGE523990:BGE523992 BQA523990:BQA523992 BZW523990:BZW523992 CJS523990:CJS523992 CTO523990:CTO523992 DDK523990:DDK523992 DNG523990:DNG523992 DXC523990:DXC523992 EGY523990:EGY523992 EQU523990:EQU523992 FAQ523990:FAQ523992 FKM523990:FKM523992 FUI523990:FUI523992 GEE523990:GEE523992 GOA523990:GOA523992 GXW523990:GXW523992 HHS523990:HHS523992 HRO523990:HRO523992 IBK523990:IBK523992 ILG523990:ILG523992 IVC523990:IVC523992 JEY523990:JEY523992 JOU523990:JOU523992 JYQ523990:JYQ523992 KIM523990:KIM523992 KSI523990:KSI523992 LCE523990:LCE523992 LMA523990:LMA523992 LVW523990:LVW523992 MFS523990:MFS523992 MPO523990:MPO523992 MZK523990:MZK523992 NJG523990:NJG523992 NTC523990:NTC523992 OCY523990:OCY523992 OMU523990:OMU523992 OWQ523990:OWQ523992 PGM523990:PGM523992 PQI523990:PQI523992 QAE523990:QAE523992 QKA523990:QKA523992 QTW523990:QTW523992 RDS523990:RDS523992 RNO523990:RNO523992 RXK523990:RXK523992 SHG523990:SHG523992 SRC523990:SRC523992 TAY523990:TAY523992 TKU523990:TKU523992 TUQ523990:TUQ523992 UEM523990:UEM523992 UOI523990:UOI523992 UYE523990:UYE523992 VIA523990:VIA523992 VRW523990:VRW523992 WBS523990:WBS523992 WLO523990:WLO523992 WVK523990:WVK523992 G589526:H589528 IY589526:IY589528 SU589526:SU589528 ACQ589526:ACQ589528 AMM589526:AMM589528 AWI589526:AWI589528 BGE589526:BGE589528 BQA589526:BQA589528 BZW589526:BZW589528 CJS589526:CJS589528 CTO589526:CTO589528 DDK589526:DDK589528 DNG589526:DNG589528 DXC589526:DXC589528 EGY589526:EGY589528 EQU589526:EQU589528 FAQ589526:FAQ589528 FKM589526:FKM589528 FUI589526:FUI589528 GEE589526:GEE589528 GOA589526:GOA589528 GXW589526:GXW589528 HHS589526:HHS589528 HRO589526:HRO589528 IBK589526:IBK589528 ILG589526:ILG589528 IVC589526:IVC589528 JEY589526:JEY589528 JOU589526:JOU589528 JYQ589526:JYQ589528 KIM589526:KIM589528 KSI589526:KSI589528 LCE589526:LCE589528 LMA589526:LMA589528 LVW589526:LVW589528 MFS589526:MFS589528 MPO589526:MPO589528 MZK589526:MZK589528 NJG589526:NJG589528 NTC589526:NTC589528 OCY589526:OCY589528 OMU589526:OMU589528 OWQ589526:OWQ589528 PGM589526:PGM589528 PQI589526:PQI589528 QAE589526:QAE589528 QKA589526:QKA589528 QTW589526:QTW589528 RDS589526:RDS589528 RNO589526:RNO589528 RXK589526:RXK589528 SHG589526:SHG589528 SRC589526:SRC589528 TAY589526:TAY589528 TKU589526:TKU589528 TUQ589526:TUQ589528 UEM589526:UEM589528 UOI589526:UOI589528 UYE589526:UYE589528 VIA589526:VIA589528 VRW589526:VRW589528 WBS589526:WBS589528 WLO589526:WLO589528 WVK589526:WVK589528 G655062:H655064 IY655062:IY655064 SU655062:SU655064 ACQ655062:ACQ655064 AMM655062:AMM655064 AWI655062:AWI655064 BGE655062:BGE655064 BQA655062:BQA655064 BZW655062:BZW655064 CJS655062:CJS655064 CTO655062:CTO655064 DDK655062:DDK655064 DNG655062:DNG655064 DXC655062:DXC655064 EGY655062:EGY655064 EQU655062:EQU655064 FAQ655062:FAQ655064 FKM655062:FKM655064 FUI655062:FUI655064 GEE655062:GEE655064 GOA655062:GOA655064 GXW655062:GXW655064 HHS655062:HHS655064 HRO655062:HRO655064 IBK655062:IBK655064 ILG655062:ILG655064 IVC655062:IVC655064 JEY655062:JEY655064 JOU655062:JOU655064 JYQ655062:JYQ655064 KIM655062:KIM655064 KSI655062:KSI655064 LCE655062:LCE655064 LMA655062:LMA655064 LVW655062:LVW655064 MFS655062:MFS655064 MPO655062:MPO655064 MZK655062:MZK655064 NJG655062:NJG655064 NTC655062:NTC655064 OCY655062:OCY655064 OMU655062:OMU655064 OWQ655062:OWQ655064 PGM655062:PGM655064 PQI655062:PQI655064 QAE655062:QAE655064 QKA655062:QKA655064 QTW655062:QTW655064 RDS655062:RDS655064 RNO655062:RNO655064 RXK655062:RXK655064 SHG655062:SHG655064 SRC655062:SRC655064 TAY655062:TAY655064 TKU655062:TKU655064 TUQ655062:TUQ655064 UEM655062:UEM655064 UOI655062:UOI655064 UYE655062:UYE655064 VIA655062:VIA655064 VRW655062:VRW655064 WBS655062:WBS655064 WLO655062:WLO655064 WVK655062:WVK655064 G720598:H720600 IY720598:IY720600 SU720598:SU720600 ACQ720598:ACQ720600 AMM720598:AMM720600 AWI720598:AWI720600 BGE720598:BGE720600 BQA720598:BQA720600 BZW720598:BZW720600 CJS720598:CJS720600 CTO720598:CTO720600 DDK720598:DDK720600 DNG720598:DNG720600 DXC720598:DXC720600 EGY720598:EGY720600 EQU720598:EQU720600 FAQ720598:FAQ720600 FKM720598:FKM720600 FUI720598:FUI720600 GEE720598:GEE720600 GOA720598:GOA720600 GXW720598:GXW720600 HHS720598:HHS720600 HRO720598:HRO720600 IBK720598:IBK720600 ILG720598:ILG720600 IVC720598:IVC720600 JEY720598:JEY720600 JOU720598:JOU720600 JYQ720598:JYQ720600 KIM720598:KIM720600 KSI720598:KSI720600 LCE720598:LCE720600 LMA720598:LMA720600 LVW720598:LVW720600 MFS720598:MFS720600 MPO720598:MPO720600 MZK720598:MZK720600 NJG720598:NJG720600 NTC720598:NTC720600 OCY720598:OCY720600 OMU720598:OMU720600 OWQ720598:OWQ720600 PGM720598:PGM720600 PQI720598:PQI720600 QAE720598:QAE720600 QKA720598:QKA720600 QTW720598:QTW720600 RDS720598:RDS720600 RNO720598:RNO720600 RXK720598:RXK720600 SHG720598:SHG720600 SRC720598:SRC720600 TAY720598:TAY720600 TKU720598:TKU720600 TUQ720598:TUQ720600 UEM720598:UEM720600 UOI720598:UOI720600 UYE720598:UYE720600 VIA720598:VIA720600 VRW720598:VRW720600 WBS720598:WBS720600 WLO720598:WLO720600 WVK720598:WVK720600 G786134:H786136 IY786134:IY786136 SU786134:SU786136 ACQ786134:ACQ786136 AMM786134:AMM786136 AWI786134:AWI786136 BGE786134:BGE786136 BQA786134:BQA786136 BZW786134:BZW786136 CJS786134:CJS786136 CTO786134:CTO786136 DDK786134:DDK786136 DNG786134:DNG786136 DXC786134:DXC786136 EGY786134:EGY786136 EQU786134:EQU786136 FAQ786134:FAQ786136 FKM786134:FKM786136 FUI786134:FUI786136 GEE786134:GEE786136 GOA786134:GOA786136 GXW786134:GXW786136 HHS786134:HHS786136 HRO786134:HRO786136 IBK786134:IBK786136 ILG786134:ILG786136 IVC786134:IVC786136 JEY786134:JEY786136 JOU786134:JOU786136 JYQ786134:JYQ786136 KIM786134:KIM786136 KSI786134:KSI786136 LCE786134:LCE786136 LMA786134:LMA786136 LVW786134:LVW786136 MFS786134:MFS786136 MPO786134:MPO786136 MZK786134:MZK786136 NJG786134:NJG786136 NTC786134:NTC786136 OCY786134:OCY786136 OMU786134:OMU786136 OWQ786134:OWQ786136 PGM786134:PGM786136 PQI786134:PQI786136 QAE786134:QAE786136 QKA786134:QKA786136 QTW786134:QTW786136 RDS786134:RDS786136 RNO786134:RNO786136 RXK786134:RXK786136 SHG786134:SHG786136 SRC786134:SRC786136 TAY786134:TAY786136 TKU786134:TKU786136 TUQ786134:TUQ786136 UEM786134:UEM786136 UOI786134:UOI786136 UYE786134:UYE786136 VIA786134:VIA786136 VRW786134:VRW786136 WBS786134:WBS786136 WLO786134:WLO786136 WVK786134:WVK786136 G851670:H851672 IY851670:IY851672 SU851670:SU851672 ACQ851670:ACQ851672 AMM851670:AMM851672 AWI851670:AWI851672 BGE851670:BGE851672 BQA851670:BQA851672 BZW851670:BZW851672 CJS851670:CJS851672 CTO851670:CTO851672 DDK851670:DDK851672 DNG851670:DNG851672 DXC851670:DXC851672 EGY851670:EGY851672 EQU851670:EQU851672 FAQ851670:FAQ851672 FKM851670:FKM851672 FUI851670:FUI851672 GEE851670:GEE851672 GOA851670:GOA851672 GXW851670:GXW851672 HHS851670:HHS851672 HRO851670:HRO851672 IBK851670:IBK851672 ILG851670:ILG851672 IVC851670:IVC851672 JEY851670:JEY851672 JOU851670:JOU851672 JYQ851670:JYQ851672 KIM851670:KIM851672 KSI851670:KSI851672 LCE851670:LCE851672 LMA851670:LMA851672 LVW851670:LVW851672 MFS851670:MFS851672 MPO851670:MPO851672 MZK851670:MZK851672 NJG851670:NJG851672 NTC851670:NTC851672 OCY851670:OCY851672 OMU851670:OMU851672 OWQ851670:OWQ851672 PGM851670:PGM851672 PQI851670:PQI851672 QAE851670:QAE851672 QKA851670:QKA851672 QTW851670:QTW851672 RDS851670:RDS851672 RNO851670:RNO851672 RXK851670:RXK851672 SHG851670:SHG851672 SRC851670:SRC851672 TAY851670:TAY851672 TKU851670:TKU851672 TUQ851670:TUQ851672 UEM851670:UEM851672 UOI851670:UOI851672 UYE851670:UYE851672 VIA851670:VIA851672 VRW851670:VRW851672 WBS851670:WBS851672 WLO851670:WLO851672 WVK851670:WVK851672 G917206:H917208 IY917206:IY917208 SU917206:SU917208 ACQ917206:ACQ917208 AMM917206:AMM917208 AWI917206:AWI917208 BGE917206:BGE917208 BQA917206:BQA917208 BZW917206:BZW917208 CJS917206:CJS917208 CTO917206:CTO917208 DDK917206:DDK917208 DNG917206:DNG917208 DXC917206:DXC917208 EGY917206:EGY917208 EQU917206:EQU917208 FAQ917206:FAQ917208 FKM917206:FKM917208 FUI917206:FUI917208 GEE917206:GEE917208 GOA917206:GOA917208 GXW917206:GXW917208 HHS917206:HHS917208 HRO917206:HRO917208 IBK917206:IBK917208 ILG917206:ILG917208 IVC917206:IVC917208 JEY917206:JEY917208 JOU917206:JOU917208 JYQ917206:JYQ917208 KIM917206:KIM917208 KSI917206:KSI917208 LCE917206:LCE917208 LMA917206:LMA917208 LVW917206:LVW917208 MFS917206:MFS917208 MPO917206:MPO917208 MZK917206:MZK917208 NJG917206:NJG917208 NTC917206:NTC917208 OCY917206:OCY917208 OMU917206:OMU917208 OWQ917206:OWQ917208 PGM917206:PGM917208 PQI917206:PQI917208 QAE917206:QAE917208 QKA917206:QKA917208 QTW917206:QTW917208 RDS917206:RDS917208 RNO917206:RNO917208 RXK917206:RXK917208 SHG917206:SHG917208 SRC917206:SRC917208 TAY917206:TAY917208 TKU917206:TKU917208 TUQ917206:TUQ917208 UEM917206:UEM917208 UOI917206:UOI917208 UYE917206:UYE917208 VIA917206:VIA917208 VRW917206:VRW917208 WBS917206:WBS917208 WLO917206:WLO917208 WVK917206:WVK917208 G982742:H982744 IY982742:IY982744 SU982742:SU982744 ACQ982742:ACQ982744 AMM982742:AMM982744 AWI982742:AWI982744 BGE982742:BGE982744 BQA982742:BQA982744 BZW982742:BZW982744 CJS982742:CJS982744 CTO982742:CTO982744 DDK982742:DDK982744 DNG982742:DNG982744 DXC982742:DXC982744 EGY982742:EGY982744 EQU982742:EQU982744 FAQ982742:FAQ982744 FKM982742:FKM982744 FUI982742:FUI982744 GEE982742:GEE982744 GOA982742:GOA982744 GXW982742:GXW982744 HHS982742:HHS982744 HRO982742:HRO982744 IBK982742:IBK982744 ILG982742:ILG982744 IVC982742:IVC982744 JEY982742:JEY982744 JOU982742:JOU982744 JYQ982742:JYQ982744 KIM982742:KIM982744 KSI982742:KSI982744 LCE982742:LCE982744 LMA982742:LMA982744 LVW982742:LVW982744 MFS982742:MFS982744 MPO982742:MPO982744 MZK982742:MZK982744 NJG982742:NJG982744 NTC982742:NTC982744 OCY982742:OCY982744 OMU982742:OMU982744 OWQ982742:OWQ982744 PGM982742:PGM982744 PQI982742:PQI982744 QAE982742:QAE982744 QKA982742:QKA982744 QTW982742:QTW982744 RDS982742:RDS982744 RNO982742:RNO982744 RXK982742:RXK982744 SHG982742:SHG982744 SRC982742:SRC982744 TAY982742:TAY982744 TKU982742:TKU982744 TUQ982742:TUQ982744 UEM982742:UEM982744 UOI982742:UOI982744 UYE982742:UYE982744 VIA982742:VIA982744 VRW982742:VRW982744 WBS982742:WBS982744 WLO982742:WLO982744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G8:H8 K8 G207:H207"/>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G65510:J65511 IY65510:JA65511 SU65510:SW65511 ACQ65510:ACS65511 AMM65510:AMO65511 AWI65510:AWK65511 BGE65510:BGG65511 BQA65510:BQC65511 BZW65510:BZY65511 CJS65510:CJU65511 CTO65510:CTQ65511 DDK65510:DDM65511 DNG65510:DNI65511 DXC65510:DXE65511 EGY65510:EHA65511 EQU65510:EQW65511 FAQ65510:FAS65511 FKM65510:FKO65511 FUI65510:FUK65511 GEE65510:GEG65511 GOA65510:GOC65511 GXW65510:GXY65511 HHS65510:HHU65511 HRO65510:HRQ65511 IBK65510:IBM65511 ILG65510:ILI65511 IVC65510:IVE65511 JEY65510:JFA65511 JOU65510:JOW65511 JYQ65510:JYS65511 KIM65510:KIO65511 KSI65510:KSK65511 LCE65510:LCG65511 LMA65510:LMC65511 LVW65510:LVY65511 MFS65510:MFU65511 MPO65510:MPQ65511 MZK65510:MZM65511 NJG65510:NJI65511 NTC65510:NTE65511 OCY65510:ODA65511 OMU65510:OMW65511 OWQ65510:OWS65511 PGM65510:PGO65511 PQI65510:PQK65511 QAE65510:QAG65511 QKA65510:QKC65511 QTW65510:QTY65511 RDS65510:RDU65511 RNO65510:RNQ65511 RXK65510:RXM65511 SHG65510:SHI65511 SRC65510:SRE65511 TAY65510:TBA65511 TKU65510:TKW65511 TUQ65510:TUS65511 UEM65510:UEO65511 UOI65510:UOK65511 UYE65510:UYG65511 VIA65510:VIC65511 VRW65510:VRY65511 WBS65510:WBU65511 WLO65510:WLQ65511 WVK65510:WVM65511 G131046:J131047 IY131046:JA131047 SU131046:SW131047 ACQ131046:ACS131047 AMM131046:AMO131047 AWI131046:AWK131047 BGE131046:BGG131047 BQA131046:BQC131047 BZW131046:BZY131047 CJS131046:CJU131047 CTO131046:CTQ131047 DDK131046:DDM131047 DNG131046:DNI131047 DXC131046:DXE131047 EGY131046:EHA131047 EQU131046:EQW131047 FAQ131046:FAS131047 FKM131046:FKO131047 FUI131046:FUK131047 GEE131046:GEG131047 GOA131046:GOC131047 GXW131046:GXY131047 HHS131046:HHU131047 HRO131046:HRQ131047 IBK131046:IBM131047 ILG131046:ILI131047 IVC131046:IVE131047 JEY131046:JFA131047 JOU131046:JOW131047 JYQ131046:JYS131047 KIM131046:KIO131047 KSI131046:KSK131047 LCE131046:LCG131047 LMA131046:LMC131047 LVW131046:LVY131047 MFS131046:MFU131047 MPO131046:MPQ131047 MZK131046:MZM131047 NJG131046:NJI131047 NTC131046:NTE131047 OCY131046:ODA131047 OMU131046:OMW131047 OWQ131046:OWS131047 PGM131046:PGO131047 PQI131046:PQK131047 QAE131046:QAG131047 QKA131046:QKC131047 QTW131046:QTY131047 RDS131046:RDU131047 RNO131046:RNQ131047 RXK131046:RXM131047 SHG131046:SHI131047 SRC131046:SRE131047 TAY131046:TBA131047 TKU131046:TKW131047 TUQ131046:TUS131047 UEM131046:UEO131047 UOI131046:UOK131047 UYE131046:UYG131047 VIA131046:VIC131047 VRW131046:VRY131047 WBS131046:WBU131047 WLO131046:WLQ131047 WVK131046:WVM131047 G196582:J196583 IY196582:JA196583 SU196582:SW196583 ACQ196582:ACS196583 AMM196582:AMO196583 AWI196582:AWK196583 BGE196582:BGG196583 BQA196582:BQC196583 BZW196582:BZY196583 CJS196582:CJU196583 CTO196582:CTQ196583 DDK196582:DDM196583 DNG196582:DNI196583 DXC196582:DXE196583 EGY196582:EHA196583 EQU196582:EQW196583 FAQ196582:FAS196583 FKM196582:FKO196583 FUI196582:FUK196583 GEE196582:GEG196583 GOA196582:GOC196583 GXW196582:GXY196583 HHS196582:HHU196583 HRO196582:HRQ196583 IBK196582:IBM196583 ILG196582:ILI196583 IVC196582:IVE196583 JEY196582:JFA196583 JOU196582:JOW196583 JYQ196582:JYS196583 KIM196582:KIO196583 KSI196582:KSK196583 LCE196582:LCG196583 LMA196582:LMC196583 LVW196582:LVY196583 MFS196582:MFU196583 MPO196582:MPQ196583 MZK196582:MZM196583 NJG196582:NJI196583 NTC196582:NTE196583 OCY196582:ODA196583 OMU196582:OMW196583 OWQ196582:OWS196583 PGM196582:PGO196583 PQI196582:PQK196583 QAE196582:QAG196583 QKA196582:QKC196583 QTW196582:QTY196583 RDS196582:RDU196583 RNO196582:RNQ196583 RXK196582:RXM196583 SHG196582:SHI196583 SRC196582:SRE196583 TAY196582:TBA196583 TKU196582:TKW196583 TUQ196582:TUS196583 UEM196582:UEO196583 UOI196582:UOK196583 UYE196582:UYG196583 VIA196582:VIC196583 VRW196582:VRY196583 WBS196582:WBU196583 WLO196582:WLQ196583 WVK196582:WVM196583 G262118:J262119 IY262118:JA262119 SU262118:SW262119 ACQ262118:ACS262119 AMM262118:AMO262119 AWI262118:AWK262119 BGE262118:BGG262119 BQA262118:BQC262119 BZW262118:BZY262119 CJS262118:CJU262119 CTO262118:CTQ262119 DDK262118:DDM262119 DNG262118:DNI262119 DXC262118:DXE262119 EGY262118:EHA262119 EQU262118:EQW262119 FAQ262118:FAS262119 FKM262118:FKO262119 FUI262118:FUK262119 GEE262118:GEG262119 GOA262118:GOC262119 GXW262118:GXY262119 HHS262118:HHU262119 HRO262118:HRQ262119 IBK262118:IBM262119 ILG262118:ILI262119 IVC262118:IVE262119 JEY262118:JFA262119 JOU262118:JOW262119 JYQ262118:JYS262119 KIM262118:KIO262119 KSI262118:KSK262119 LCE262118:LCG262119 LMA262118:LMC262119 LVW262118:LVY262119 MFS262118:MFU262119 MPO262118:MPQ262119 MZK262118:MZM262119 NJG262118:NJI262119 NTC262118:NTE262119 OCY262118:ODA262119 OMU262118:OMW262119 OWQ262118:OWS262119 PGM262118:PGO262119 PQI262118:PQK262119 QAE262118:QAG262119 QKA262118:QKC262119 QTW262118:QTY262119 RDS262118:RDU262119 RNO262118:RNQ262119 RXK262118:RXM262119 SHG262118:SHI262119 SRC262118:SRE262119 TAY262118:TBA262119 TKU262118:TKW262119 TUQ262118:TUS262119 UEM262118:UEO262119 UOI262118:UOK262119 UYE262118:UYG262119 VIA262118:VIC262119 VRW262118:VRY262119 WBS262118:WBU262119 WLO262118:WLQ262119 WVK262118:WVM262119 G327654:J327655 IY327654:JA327655 SU327654:SW327655 ACQ327654:ACS327655 AMM327654:AMO327655 AWI327654:AWK327655 BGE327654:BGG327655 BQA327654:BQC327655 BZW327654:BZY327655 CJS327654:CJU327655 CTO327654:CTQ327655 DDK327654:DDM327655 DNG327654:DNI327655 DXC327654:DXE327655 EGY327654:EHA327655 EQU327654:EQW327655 FAQ327654:FAS327655 FKM327654:FKO327655 FUI327654:FUK327655 GEE327654:GEG327655 GOA327654:GOC327655 GXW327654:GXY327655 HHS327654:HHU327655 HRO327654:HRQ327655 IBK327654:IBM327655 ILG327654:ILI327655 IVC327654:IVE327655 JEY327654:JFA327655 JOU327654:JOW327655 JYQ327654:JYS327655 KIM327654:KIO327655 KSI327654:KSK327655 LCE327654:LCG327655 LMA327654:LMC327655 LVW327654:LVY327655 MFS327654:MFU327655 MPO327654:MPQ327655 MZK327654:MZM327655 NJG327654:NJI327655 NTC327654:NTE327655 OCY327654:ODA327655 OMU327654:OMW327655 OWQ327654:OWS327655 PGM327654:PGO327655 PQI327654:PQK327655 QAE327654:QAG327655 QKA327654:QKC327655 QTW327654:QTY327655 RDS327654:RDU327655 RNO327654:RNQ327655 RXK327654:RXM327655 SHG327654:SHI327655 SRC327654:SRE327655 TAY327654:TBA327655 TKU327654:TKW327655 TUQ327654:TUS327655 UEM327654:UEO327655 UOI327654:UOK327655 UYE327654:UYG327655 VIA327654:VIC327655 VRW327654:VRY327655 WBS327654:WBU327655 WLO327654:WLQ327655 WVK327654:WVM327655 G393190:J393191 IY393190:JA393191 SU393190:SW393191 ACQ393190:ACS393191 AMM393190:AMO393191 AWI393190:AWK393191 BGE393190:BGG393191 BQA393190:BQC393191 BZW393190:BZY393191 CJS393190:CJU393191 CTO393190:CTQ393191 DDK393190:DDM393191 DNG393190:DNI393191 DXC393190:DXE393191 EGY393190:EHA393191 EQU393190:EQW393191 FAQ393190:FAS393191 FKM393190:FKO393191 FUI393190:FUK393191 GEE393190:GEG393191 GOA393190:GOC393191 GXW393190:GXY393191 HHS393190:HHU393191 HRO393190:HRQ393191 IBK393190:IBM393191 ILG393190:ILI393191 IVC393190:IVE393191 JEY393190:JFA393191 JOU393190:JOW393191 JYQ393190:JYS393191 KIM393190:KIO393191 KSI393190:KSK393191 LCE393190:LCG393191 LMA393190:LMC393191 LVW393190:LVY393191 MFS393190:MFU393191 MPO393190:MPQ393191 MZK393190:MZM393191 NJG393190:NJI393191 NTC393190:NTE393191 OCY393190:ODA393191 OMU393190:OMW393191 OWQ393190:OWS393191 PGM393190:PGO393191 PQI393190:PQK393191 QAE393190:QAG393191 QKA393190:QKC393191 QTW393190:QTY393191 RDS393190:RDU393191 RNO393190:RNQ393191 RXK393190:RXM393191 SHG393190:SHI393191 SRC393190:SRE393191 TAY393190:TBA393191 TKU393190:TKW393191 TUQ393190:TUS393191 UEM393190:UEO393191 UOI393190:UOK393191 UYE393190:UYG393191 VIA393190:VIC393191 VRW393190:VRY393191 WBS393190:WBU393191 WLO393190:WLQ393191 WVK393190:WVM393191 G458726:J458727 IY458726:JA458727 SU458726:SW458727 ACQ458726:ACS458727 AMM458726:AMO458727 AWI458726:AWK458727 BGE458726:BGG458727 BQA458726:BQC458727 BZW458726:BZY458727 CJS458726:CJU458727 CTO458726:CTQ458727 DDK458726:DDM458727 DNG458726:DNI458727 DXC458726:DXE458727 EGY458726:EHA458727 EQU458726:EQW458727 FAQ458726:FAS458727 FKM458726:FKO458727 FUI458726:FUK458727 GEE458726:GEG458727 GOA458726:GOC458727 GXW458726:GXY458727 HHS458726:HHU458727 HRO458726:HRQ458727 IBK458726:IBM458727 ILG458726:ILI458727 IVC458726:IVE458727 JEY458726:JFA458727 JOU458726:JOW458727 JYQ458726:JYS458727 KIM458726:KIO458727 KSI458726:KSK458727 LCE458726:LCG458727 LMA458726:LMC458727 LVW458726:LVY458727 MFS458726:MFU458727 MPO458726:MPQ458727 MZK458726:MZM458727 NJG458726:NJI458727 NTC458726:NTE458727 OCY458726:ODA458727 OMU458726:OMW458727 OWQ458726:OWS458727 PGM458726:PGO458727 PQI458726:PQK458727 QAE458726:QAG458727 QKA458726:QKC458727 QTW458726:QTY458727 RDS458726:RDU458727 RNO458726:RNQ458727 RXK458726:RXM458727 SHG458726:SHI458727 SRC458726:SRE458727 TAY458726:TBA458727 TKU458726:TKW458727 TUQ458726:TUS458727 UEM458726:UEO458727 UOI458726:UOK458727 UYE458726:UYG458727 VIA458726:VIC458727 VRW458726:VRY458727 WBS458726:WBU458727 WLO458726:WLQ458727 WVK458726:WVM458727 G524262:J524263 IY524262:JA524263 SU524262:SW524263 ACQ524262:ACS524263 AMM524262:AMO524263 AWI524262:AWK524263 BGE524262:BGG524263 BQA524262:BQC524263 BZW524262:BZY524263 CJS524262:CJU524263 CTO524262:CTQ524263 DDK524262:DDM524263 DNG524262:DNI524263 DXC524262:DXE524263 EGY524262:EHA524263 EQU524262:EQW524263 FAQ524262:FAS524263 FKM524262:FKO524263 FUI524262:FUK524263 GEE524262:GEG524263 GOA524262:GOC524263 GXW524262:GXY524263 HHS524262:HHU524263 HRO524262:HRQ524263 IBK524262:IBM524263 ILG524262:ILI524263 IVC524262:IVE524263 JEY524262:JFA524263 JOU524262:JOW524263 JYQ524262:JYS524263 KIM524262:KIO524263 KSI524262:KSK524263 LCE524262:LCG524263 LMA524262:LMC524263 LVW524262:LVY524263 MFS524262:MFU524263 MPO524262:MPQ524263 MZK524262:MZM524263 NJG524262:NJI524263 NTC524262:NTE524263 OCY524262:ODA524263 OMU524262:OMW524263 OWQ524262:OWS524263 PGM524262:PGO524263 PQI524262:PQK524263 QAE524262:QAG524263 QKA524262:QKC524263 QTW524262:QTY524263 RDS524262:RDU524263 RNO524262:RNQ524263 RXK524262:RXM524263 SHG524262:SHI524263 SRC524262:SRE524263 TAY524262:TBA524263 TKU524262:TKW524263 TUQ524262:TUS524263 UEM524262:UEO524263 UOI524262:UOK524263 UYE524262:UYG524263 VIA524262:VIC524263 VRW524262:VRY524263 WBS524262:WBU524263 WLO524262:WLQ524263 WVK524262:WVM524263 G589798:J589799 IY589798:JA589799 SU589798:SW589799 ACQ589798:ACS589799 AMM589798:AMO589799 AWI589798:AWK589799 BGE589798:BGG589799 BQA589798:BQC589799 BZW589798:BZY589799 CJS589798:CJU589799 CTO589798:CTQ589799 DDK589798:DDM589799 DNG589798:DNI589799 DXC589798:DXE589799 EGY589798:EHA589799 EQU589798:EQW589799 FAQ589798:FAS589799 FKM589798:FKO589799 FUI589798:FUK589799 GEE589798:GEG589799 GOA589798:GOC589799 GXW589798:GXY589799 HHS589798:HHU589799 HRO589798:HRQ589799 IBK589798:IBM589799 ILG589798:ILI589799 IVC589798:IVE589799 JEY589798:JFA589799 JOU589798:JOW589799 JYQ589798:JYS589799 KIM589798:KIO589799 KSI589798:KSK589799 LCE589798:LCG589799 LMA589798:LMC589799 LVW589798:LVY589799 MFS589798:MFU589799 MPO589798:MPQ589799 MZK589798:MZM589799 NJG589798:NJI589799 NTC589798:NTE589799 OCY589798:ODA589799 OMU589798:OMW589799 OWQ589798:OWS589799 PGM589798:PGO589799 PQI589798:PQK589799 QAE589798:QAG589799 QKA589798:QKC589799 QTW589798:QTY589799 RDS589798:RDU589799 RNO589798:RNQ589799 RXK589798:RXM589799 SHG589798:SHI589799 SRC589798:SRE589799 TAY589798:TBA589799 TKU589798:TKW589799 TUQ589798:TUS589799 UEM589798:UEO589799 UOI589798:UOK589799 UYE589798:UYG589799 VIA589798:VIC589799 VRW589798:VRY589799 WBS589798:WBU589799 WLO589798:WLQ589799 WVK589798:WVM589799 G655334:J655335 IY655334:JA655335 SU655334:SW655335 ACQ655334:ACS655335 AMM655334:AMO655335 AWI655334:AWK655335 BGE655334:BGG655335 BQA655334:BQC655335 BZW655334:BZY655335 CJS655334:CJU655335 CTO655334:CTQ655335 DDK655334:DDM655335 DNG655334:DNI655335 DXC655334:DXE655335 EGY655334:EHA655335 EQU655334:EQW655335 FAQ655334:FAS655335 FKM655334:FKO655335 FUI655334:FUK655335 GEE655334:GEG655335 GOA655334:GOC655335 GXW655334:GXY655335 HHS655334:HHU655335 HRO655334:HRQ655335 IBK655334:IBM655335 ILG655334:ILI655335 IVC655334:IVE655335 JEY655334:JFA655335 JOU655334:JOW655335 JYQ655334:JYS655335 KIM655334:KIO655335 KSI655334:KSK655335 LCE655334:LCG655335 LMA655334:LMC655335 LVW655334:LVY655335 MFS655334:MFU655335 MPO655334:MPQ655335 MZK655334:MZM655335 NJG655334:NJI655335 NTC655334:NTE655335 OCY655334:ODA655335 OMU655334:OMW655335 OWQ655334:OWS655335 PGM655334:PGO655335 PQI655334:PQK655335 QAE655334:QAG655335 QKA655334:QKC655335 QTW655334:QTY655335 RDS655334:RDU655335 RNO655334:RNQ655335 RXK655334:RXM655335 SHG655334:SHI655335 SRC655334:SRE655335 TAY655334:TBA655335 TKU655334:TKW655335 TUQ655334:TUS655335 UEM655334:UEO655335 UOI655334:UOK655335 UYE655334:UYG655335 VIA655334:VIC655335 VRW655334:VRY655335 WBS655334:WBU655335 WLO655334:WLQ655335 WVK655334:WVM655335 G720870:J720871 IY720870:JA720871 SU720870:SW720871 ACQ720870:ACS720871 AMM720870:AMO720871 AWI720870:AWK720871 BGE720870:BGG720871 BQA720870:BQC720871 BZW720870:BZY720871 CJS720870:CJU720871 CTO720870:CTQ720871 DDK720870:DDM720871 DNG720870:DNI720871 DXC720870:DXE720871 EGY720870:EHA720871 EQU720870:EQW720871 FAQ720870:FAS720871 FKM720870:FKO720871 FUI720870:FUK720871 GEE720870:GEG720871 GOA720870:GOC720871 GXW720870:GXY720871 HHS720870:HHU720871 HRO720870:HRQ720871 IBK720870:IBM720871 ILG720870:ILI720871 IVC720870:IVE720871 JEY720870:JFA720871 JOU720870:JOW720871 JYQ720870:JYS720871 KIM720870:KIO720871 KSI720870:KSK720871 LCE720870:LCG720871 LMA720870:LMC720871 LVW720870:LVY720871 MFS720870:MFU720871 MPO720870:MPQ720871 MZK720870:MZM720871 NJG720870:NJI720871 NTC720870:NTE720871 OCY720870:ODA720871 OMU720870:OMW720871 OWQ720870:OWS720871 PGM720870:PGO720871 PQI720870:PQK720871 QAE720870:QAG720871 QKA720870:QKC720871 QTW720870:QTY720871 RDS720870:RDU720871 RNO720870:RNQ720871 RXK720870:RXM720871 SHG720870:SHI720871 SRC720870:SRE720871 TAY720870:TBA720871 TKU720870:TKW720871 TUQ720870:TUS720871 UEM720870:UEO720871 UOI720870:UOK720871 UYE720870:UYG720871 VIA720870:VIC720871 VRW720870:VRY720871 WBS720870:WBU720871 WLO720870:WLQ720871 WVK720870:WVM720871 G786406:J786407 IY786406:JA786407 SU786406:SW786407 ACQ786406:ACS786407 AMM786406:AMO786407 AWI786406:AWK786407 BGE786406:BGG786407 BQA786406:BQC786407 BZW786406:BZY786407 CJS786406:CJU786407 CTO786406:CTQ786407 DDK786406:DDM786407 DNG786406:DNI786407 DXC786406:DXE786407 EGY786406:EHA786407 EQU786406:EQW786407 FAQ786406:FAS786407 FKM786406:FKO786407 FUI786406:FUK786407 GEE786406:GEG786407 GOA786406:GOC786407 GXW786406:GXY786407 HHS786406:HHU786407 HRO786406:HRQ786407 IBK786406:IBM786407 ILG786406:ILI786407 IVC786406:IVE786407 JEY786406:JFA786407 JOU786406:JOW786407 JYQ786406:JYS786407 KIM786406:KIO786407 KSI786406:KSK786407 LCE786406:LCG786407 LMA786406:LMC786407 LVW786406:LVY786407 MFS786406:MFU786407 MPO786406:MPQ786407 MZK786406:MZM786407 NJG786406:NJI786407 NTC786406:NTE786407 OCY786406:ODA786407 OMU786406:OMW786407 OWQ786406:OWS786407 PGM786406:PGO786407 PQI786406:PQK786407 QAE786406:QAG786407 QKA786406:QKC786407 QTW786406:QTY786407 RDS786406:RDU786407 RNO786406:RNQ786407 RXK786406:RXM786407 SHG786406:SHI786407 SRC786406:SRE786407 TAY786406:TBA786407 TKU786406:TKW786407 TUQ786406:TUS786407 UEM786406:UEO786407 UOI786406:UOK786407 UYE786406:UYG786407 VIA786406:VIC786407 VRW786406:VRY786407 WBS786406:WBU786407 WLO786406:WLQ786407 WVK786406:WVM786407 G851942:J851943 IY851942:JA851943 SU851942:SW851943 ACQ851942:ACS851943 AMM851942:AMO851943 AWI851942:AWK851943 BGE851942:BGG851943 BQA851942:BQC851943 BZW851942:BZY851943 CJS851942:CJU851943 CTO851942:CTQ851943 DDK851942:DDM851943 DNG851942:DNI851943 DXC851942:DXE851943 EGY851942:EHA851943 EQU851942:EQW851943 FAQ851942:FAS851943 FKM851942:FKO851943 FUI851942:FUK851943 GEE851942:GEG851943 GOA851942:GOC851943 GXW851942:GXY851943 HHS851942:HHU851943 HRO851942:HRQ851943 IBK851942:IBM851943 ILG851942:ILI851943 IVC851942:IVE851943 JEY851942:JFA851943 JOU851942:JOW851943 JYQ851942:JYS851943 KIM851942:KIO851943 KSI851942:KSK851943 LCE851942:LCG851943 LMA851942:LMC851943 LVW851942:LVY851943 MFS851942:MFU851943 MPO851942:MPQ851943 MZK851942:MZM851943 NJG851942:NJI851943 NTC851942:NTE851943 OCY851942:ODA851943 OMU851942:OMW851943 OWQ851942:OWS851943 PGM851942:PGO851943 PQI851942:PQK851943 QAE851942:QAG851943 QKA851942:QKC851943 QTW851942:QTY851943 RDS851942:RDU851943 RNO851942:RNQ851943 RXK851942:RXM851943 SHG851942:SHI851943 SRC851942:SRE851943 TAY851942:TBA851943 TKU851942:TKW851943 TUQ851942:TUS851943 UEM851942:UEO851943 UOI851942:UOK851943 UYE851942:UYG851943 VIA851942:VIC851943 VRW851942:VRY851943 WBS851942:WBU851943 WLO851942:WLQ851943 WVK851942:WVM851943 G917478:J917479 IY917478:JA917479 SU917478:SW917479 ACQ917478:ACS917479 AMM917478:AMO917479 AWI917478:AWK917479 BGE917478:BGG917479 BQA917478:BQC917479 BZW917478:BZY917479 CJS917478:CJU917479 CTO917478:CTQ917479 DDK917478:DDM917479 DNG917478:DNI917479 DXC917478:DXE917479 EGY917478:EHA917479 EQU917478:EQW917479 FAQ917478:FAS917479 FKM917478:FKO917479 FUI917478:FUK917479 GEE917478:GEG917479 GOA917478:GOC917479 GXW917478:GXY917479 HHS917478:HHU917479 HRO917478:HRQ917479 IBK917478:IBM917479 ILG917478:ILI917479 IVC917478:IVE917479 JEY917478:JFA917479 JOU917478:JOW917479 JYQ917478:JYS917479 KIM917478:KIO917479 KSI917478:KSK917479 LCE917478:LCG917479 LMA917478:LMC917479 LVW917478:LVY917479 MFS917478:MFU917479 MPO917478:MPQ917479 MZK917478:MZM917479 NJG917478:NJI917479 NTC917478:NTE917479 OCY917478:ODA917479 OMU917478:OMW917479 OWQ917478:OWS917479 PGM917478:PGO917479 PQI917478:PQK917479 QAE917478:QAG917479 QKA917478:QKC917479 QTW917478:QTY917479 RDS917478:RDU917479 RNO917478:RNQ917479 RXK917478:RXM917479 SHG917478:SHI917479 SRC917478:SRE917479 TAY917478:TBA917479 TKU917478:TKW917479 TUQ917478:TUS917479 UEM917478:UEO917479 UOI917478:UOK917479 UYE917478:UYG917479 VIA917478:VIC917479 VRW917478:VRY917479 WBS917478:WBU917479 WLO917478:WLQ917479 WVK917478:WVM917479 G983014:J983015 IY983014:JA983015 SU983014:SW983015 ACQ983014:ACS983015 AMM983014:AMO983015 AWI983014:AWK983015 BGE983014:BGG983015 BQA983014:BQC983015 BZW983014:BZY983015 CJS983014:CJU983015 CTO983014:CTQ983015 DDK983014:DDM983015 DNG983014:DNI983015 DXC983014:DXE983015 EGY983014:EHA983015 EQU983014:EQW983015 FAQ983014:FAS983015 FKM983014:FKO983015 FUI983014:FUK983015 GEE983014:GEG983015 GOA983014:GOC983015 GXW983014:GXY983015 HHS983014:HHU983015 HRO983014:HRQ983015 IBK983014:IBM983015 ILG983014:ILI983015 IVC983014:IVE983015 JEY983014:JFA983015 JOU983014:JOW983015 JYQ983014:JYS983015 KIM983014:KIO983015 KSI983014:KSK983015 LCE983014:LCG983015 LMA983014:LMC983015 LVW983014:LVY983015 MFS983014:MFU983015 MPO983014:MPQ983015 MZK983014:MZM983015 NJG983014:NJI983015 NTC983014:NTE983015 OCY983014:ODA983015 OMU983014:OMW983015 OWQ983014:OWS983015 PGM983014:PGO983015 PQI983014:PQK983015 QAE983014:QAG983015 QKA983014:QKC983015 QTW983014:QTY983015 RDS983014:RDU983015 RNO983014:RNQ983015 RXK983014:RXM983015 SHG983014:SHI983015 SRC983014:SRE983015 TAY983014:TBA983015 TKU983014:TKW983015 TUQ983014:TUS983015 UEM983014:UEO983015 UOI983014:UOK983015 UYE983014:UYG983015 VIA983014:VIC983015 VRW983014:VRY983015 WBS983014:WBU983015 WLO983014:WLQ983015 WVK983014:WVM983015">
      <formula1>0</formula1>
    </dataValidation>
    <dataValidation allowBlank="1" showInputMessage="1" showErrorMessage="1" prompt="Fecha de corte del Estado Financiero" sqref="E65237:F65237 IX65237 ST65237 ACP65237 AML65237 AWH65237 BGD65237 BPZ65237 BZV65237 CJR65237 CTN65237 DDJ65237 DNF65237 DXB65237 EGX65237 EQT65237 FAP65237 FKL65237 FUH65237 GED65237 GNZ65237 GXV65237 HHR65237 HRN65237 IBJ65237 ILF65237 IVB65237 JEX65237 JOT65237 JYP65237 KIL65237 KSH65237 LCD65237 LLZ65237 LVV65237 MFR65237 MPN65237 MZJ65237 NJF65237 NTB65237 OCX65237 OMT65237 OWP65237 PGL65237 PQH65237 QAD65237 QJZ65237 QTV65237 RDR65237 RNN65237 RXJ65237 SHF65237 SRB65237 TAX65237 TKT65237 TUP65237 UEL65237 UOH65237 UYD65237 VHZ65237 VRV65237 WBR65237 WLN65237 WVJ65237 E130773:F130773 IX130773 ST130773 ACP130773 AML130773 AWH130773 BGD130773 BPZ130773 BZV130773 CJR130773 CTN130773 DDJ130773 DNF130773 DXB130773 EGX130773 EQT130773 FAP130773 FKL130773 FUH130773 GED130773 GNZ130773 GXV130773 HHR130773 HRN130773 IBJ130773 ILF130773 IVB130773 JEX130773 JOT130773 JYP130773 KIL130773 KSH130773 LCD130773 LLZ130773 LVV130773 MFR130773 MPN130773 MZJ130773 NJF130773 NTB130773 OCX130773 OMT130773 OWP130773 PGL130773 PQH130773 QAD130773 QJZ130773 QTV130773 RDR130773 RNN130773 RXJ130773 SHF130773 SRB130773 TAX130773 TKT130773 TUP130773 UEL130773 UOH130773 UYD130773 VHZ130773 VRV130773 WBR130773 WLN130773 WVJ130773 E196309:F196309 IX196309 ST196309 ACP196309 AML196309 AWH196309 BGD196309 BPZ196309 BZV196309 CJR196309 CTN196309 DDJ196309 DNF196309 DXB196309 EGX196309 EQT196309 FAP196309 FKL196309 FUH196309 GED196309 GNZ196309 GXV196309 HHR196309 HRN196309 IBJ196309 ILF196309 IVB196309 JEX196309 JOT196309 JYP196309 KIL196309 KSH196309 LCD196309 LLZ196309 LVV196309 MFR196309 MPN196309 MZJ196309 NJF196309 NTB196309 OCX196309 OMT196309 OWP196309 PGL196309 PQH196309 QAD196309 QJZ196309 QTV196309 RDR196309 RNN196309 RXJ196309 SHF196309 SRB196309 TAX196309 TKT196309 TUP196309 UEL196309 UOH196309 UYD196309 VHZ196309 VRV196309 WBR196309 WLN196309 WVJ196309 E261845:F261845 IX261845 ST261845 ACP261845 AML261845 AWH261845 BGD261845 BPZ261845 BZV261845 CJR261845 CTN261845 DDJ261845 DNF261845 DXB261845 EGX261845 EQT261845 FAP261845 FKL261845 FUH261845 GED261845 GNZ261845 GXV261845 HHR261845 HRN261845 IBJ261845 ILF261845 IVB261845 JEX261845 JOT261845 JYP261845 KIL261845 KSH261845 LCD261845 LLZ261845 LVV261845 MFR261845 MPN261845 MZJ261845 NJF261845 NTB261845 OCX261845 OMT261845 OWP261845 PGL261845 PQH261845 QAD261845 QJZ261845 QTV261845 RDR261845 RNN261845 RXJ261845 SHF261845 SRB261845 TAX261845 TKT261845 TUP261845 UEL261845 UOH261845 UYD261845 VHZ261845 VRV261845 WBR261845 WLN261845 WVJ261845 E327381:F327381 IX327381 ST327381 ACP327381 AML327381 AWH327381 BGD327381 BPZ327381 BZV327381 CJR327381 CTN327381 DDJ327381 DNF327381 DXB327381 EGX327381 EQT327381 FAP327381 FKL327381 FUH327381 GED327381 GNZ327381 GXV327381 HHR327381 HRN327381 IBJ327381 ILF327381 IVB327381 JEX327381 JOT327381 JYP327381 KIL327381 KSH327381 LCD327381 LLZ327381 LVV327381 MFR327381 MPN327381 MZJ327381 NJF327381 NTB327381 OCX327381 OMT327381 OWP327381 PGL327381 PQH327381 QAD327381 QJZ327381 QTV327381 RDR327381 RNN327381 RXJ327381 SHF327381 SRB327381 TAX327381 TKT327381 TUP327381 UEL327381 UOH327381 UYD327381 VHZ327381 VRV327381 WBR327381 WLN327381 WVJ327381 E392917:F392917 IX392917 ST392917 ACP392917 AML392917 AWH392917 BGD392917 BPZ392917 BZV392917 CJR392917 CTN392917 DDJ392917 DNF392917 DXB392917 EGX392917 EQT392917 FAP392917 FKL392917 FUH392917 GED392917 GNZ392917 GXV392917 HHR392917 HRN392917 IBJ392917 ILF392917 IVB392917 JEX392917 JOT392917 JYP392917 KIL392917 KSH392917 LCD392917 LLZ392917 LVV392917 MFR392917 MPN392917 MZJ392917 NJF392917 NTB392917 OCX392917 OMT392917 OWP392917 PGL392917 PQH392917 QAD392917 QJZ392917 QTV392917 RDR392917 RNN392917 RXJ392917 SHF392917 SRB392917 TAX392917 TKT392917 TUP392917 UEL392917 UOH392917 UYD392917 VHZ392917 VRV392917 WBR392917 WLN392917 WVJ392917 E458453:F458453 IX458453 ST458453 ACP458453 AML458453 AWH458453 BGD458453 BPZ458453 BZV458453 CJR458453 CTN458453 DDJ458453 DNF458453 DXB458453 EGX458453 EQT458453 FAP458453 FKL458453 FUH458453 GED458453 GNZ458453 GXV458453 HHR458453 HRN458453 IBJ458453 ILF458453 IVB458453 JEX458453 JOT458453 JYP458453 KIL458453 KSH458453 LCD458453 LLZ458453 LVV458453 MFR458453 MPN458453 MZJ458453 NJF458453 NTB458453 OCX458453 OMT458453 OWP458453 PGL458453 PQH458453 QAD458453 QJZ458453 QTV458453 RDR458453 RNN458453 RXJ458453 SHF458453 SRB458453 TAX458453 TKT458453 TUP458453 UEL458453 UOH458453 UYD458453 VHZ458453 VRV458453 WBR458453 WLN458453 WVJ458453 E523989:F523989 IX523989 ST523989 ACP523989 AML523989 AWH523989 BGD523989 BPZ523989 BZV523989 CJR523989 CTN523989 DDJ523989 DNF523989 DXB523989 EGX523989 EQT523989 FAP523989 FKL523989 FUH523989 GED523989 GNZ523989 GXV523989 HHR523989 HRN523989 IBJ523989 ILF523989 IVB523989 JEX523989 JOT523989 JYP523989 KIL523989 KSH523989 LCD523989 LLZ523989 LVV523989 MFR523989 MPN523989 MZJ523989 NJF523989 NTB523989 OCX523989 OMT523989 OWP523989 PGL523989 PQH523989 QAD523989 QJZ523989 QTV523989 RDR523989 RNN523989 RXJ523989 SHF523989 SRB523989 TAX523989 TKT523989 TUP523989 UEL523989 UOH523989 UYD523989 VHZ523989 VRV523989 WBR523989 WLN523989 WVJ523989 E589525:F589525 IX589525 ST589525 ACP589525 AML589525 AWH589525 BGD589525 BPZ589525 BZV589525 CJR589525 CTN589525 DDJ589525 DNF589525 DXB589525 EGX589525 EQT589525 FAP589525 FKL589525 FUH589525 GED589525 GNZ589525 GXV589525 HHR589525 HRN589525 IBJ589525 ILF589525 IVB589525 JEX589525 JOT589525 JYP589525 KIL589525 KSH589525 LCD589525 LLZ589525 LVV589525 MFR589525 MPN589525 MZJ589525 NJF589525 NTB589525 OCX589525 OMT589525 OWP589525 PGL589525 PQH589525 QAD589525 QJZ589525 QTV589525 RDR589525 RNN589525 RXJ589525 SHF589525 SRB589525 TAX589525 TKT589525 TUP589525 UEL589525 UOH589525 UYD589525 VHZ589525 VRV589525 WBR589525 WLN589525 WVJ589525 E655061:F655061 IX655061 ST655061 ACP655061 AML655061 AWH655061 BGD655061 BPZ655061 BZV655061 CJR655061 CTN655061 DDJ655061 DNF655061 DXB655061 EGX655061 EQT655061 FAP655061 FKL655061 FUH655061 GED655061 GNZ655061 GXV655061 HHR655061 HRN655061 IBJ655061 ILF655061 IVB655061 JEX655061 JOT655061 JYP655061 KIL655061 KSH655061 LCD655061 LLZ655061 LVV655061 MFR655061 MPN655061 MZJ655061 NJF655061 NTB655061 OCX655061 OMT655061 OWP655061 PGL655061 PQH655061 QAD655061 QJZ655061 QTV655061 RDR655061 RNN655061 RXJ655061 SHF655061 SRB655061 TAX655061 TKT655061 TUP655061 UEL655061 UOH655061 UYD655061 VHZ655061 VRV655061 WBR655061 WLN655061 WVJ655061 E720597:F720597 IX720597 ST720597 ACP720597 AML720597 AWH720597 BGD720597 BPZ720597 BZV720597 CJR720597 CTN720597 DDJ720597 DNF720597 DXB720597 EGX720597 EQT720597 FAP720597 FKL720597 FUH720597 GED720597 GNZ720597 GXV720597 HHR720597 HRN720597 IBJ720597 ILF720597 IVB720597 JEX720597 JOT720597 JYP720597 KIL720597 KSH720597 LCD720597 LLZ720597 LVV720597 MFR720597 MPN720597 MZJ720597 NJF720597 NTB720597 OCX720597 OMT720597 OWP720597 PGL720597 PQH720597 QAD720597 QJZ720597 QTV720597 RDR720597 RNN720597 RXJ720597 SHF720597 SRB720597 TAX720597 TKT720597 TUP720597 UEL720597 UOH720597 UYD720597 VHZ720597 VRV720597 WBR720597 WLN720597 WVJ720597 E786133:F786133 IX786133 ST786133 ACP786133 AML786133 AWH786133 BGD786133 BPZ786133 BZV786133 CJR786133 CTN786133 DDJ786133 DNF786133 DXB786133 EGX786133 EQT786133 FAP786133 FKL786133 FUH786133 GED786133 GNZ786133 GXV786133 HHR786133 HRN786133 IBJ786133 ILF786133 IVB786133 JEX786133 JOT786133 JYP786133 KIL786133 KSH786133 LCD786133 LLZ786133 LVV786133 MFR786133 MPN786133 MZJ786133 NJF786133 NTB786133 OCX786133 OMT786133 OWP786133 PGL786133 PQH786133 QAD786133 QJZ786133 QTV786133 RDR786133 RNN786133 RXJ786133 SHF786133 SRB786133 TAX786133 TKT786133 TUP786133 UEL786133 UOH786133 UYD786133 VHZ786133 VRV786133 WBR786133 WLN786133 WVJ786133 E851669:F851669 IX851669 ST851669 ACP851669 AML851669 AWH851669 BGD851669 BPZ851669 BZV851669 CJR851669 CTN851669 DDJ851669 DNF851669 DXB851669 EGX851669 EQT851669 FAP851669 FKL851669 FUH851669 GED851669 GNZ851669 GXV851669 HHR851669 HRN851669 IBJ851669 ILF851669 IVB851669 JEX851669 JOT851669 JYP851669 KIL851669 KSH851669 LCD851669 LLZ851669 LVV851669 MFR851669 MPN851669 MZJ851669 NJF851669 NTB851669 OCX851669 OMT851669 OWP851669 PGL851669 PQH851669 QAD851669 QJZ851669 QTV851669 RDR851669 RNN851669 RXJ851669 SHF851669 SRB851669 TAX851669 TKT851669 TUP851669 UEL851669 UOH851669 UYD851669 VHZ851669 VRV851669 WBR851669 WLN851669 WVJ851669 E917205:F917205 IX917205 ST917205 ACP917205 AML917205 AWH917205 BGD917205 BPZ917205 BZV917205 CJR917205 CTN917205 DDJ917205 DNF917205 DXB917205 EGX917205 EQT917205 FAP917205 FKL917205 FUH917205 GED917205 GNZ917205 GXV917205 HHR917205 HRN917205 IBJ917205 ILF917205 IVB917205 JEX917205 JOT917205 JYP917205 KIL917205 KSH917205 LCD917205 LLZ917205 LVV917205 MFR917205 MPN917205 MZJ917205 NJF917205 NTB917205 OCX917205 OMT917205 OWP917205 PGL917205 PQH917205 QAD917205 QJZ917205 QTV917205 RDR917205 RNN917205 RXJ917205 SHF917205 SRB917205 TAX917205 TKT917205 TUP917205 UEL917205 UOH917205 UYD917205 VHZ917205 VRV917205 WBR917205 WLN917205 WVJ917205 E982741:F982741 IX982741 ST982741 ACP982741 AML982741 AWH982741 BGD982741 BPZ982741 BZV982741 CJR982741 CTN982741 DDJ982741 DNF982741 DXB982741 EGX982741 EQT982741 FAP982741 FKL982741 FUH982741 GED982741 GNZ982741 GXV982741 HHR982741 HRN982741 IBJ982741 ILF982741 IVB982741 JEX982741 JOT982741 JYP982741 KIL982741 KSH982741 LCD982741 LLZ982741 LVV982741 MFR982741 MPN982741 MZJ982741 NJF982741 NTB982741 OCX982741 OMT982741 OWP982741 PGL982741 PQH982741 QAD982741 QJZ982741 QTV982741 RDR982741 RNN982741 RXJ982741 SHF982741 SRB982741 TAX982741 TKT982741 TUP982741 UEL982741 UOH982741 UYD982741 VHZ982741 VRV982741 WBR982741 WLN982741 WVJ982741"/>
    <dataValidation allowBlank="1" showInputMessage="1" showErrorMessage="1" prompt="NIT" sqref="E65236:F65236 IX65236 ST65236 ACP65236 AML65236 AWH65236 BGD65236 BPZ65236 BZV65236 CJR65236 CTN65236 DDJ65236 DNF65236 DXB65236 EGX65236 EQT65236 FAP65236 FKL65236 FUH65236 GED65236 GNZ65236 GXV65236 HHR65236 HRN65236 IBJ65236 ILF65236 IVB65236 JEX65236 JOT65236 JYP65236 KIL65236 KSH65236 LCD65236 LLZ65236 LVV65236 MFR65236 MPN65236 MZJ65236 NJF65236 NTB65236 OCX65236 OMT65236 OWP65236 PGL65236 PQH65236 QAD65236 QJZ65236 QTV65236 RDR65236 RNN65236 RXJ65236 SHF65236 SRB65236 TAX65236 TKT65236 TUP65236 UEL65236 UOH65236 UYD65236 VHZ65236 VRV65236 WBR65236 WLN65236 WVJ65236 E130772:F130772 IX130772 ST130772 ACP130772 AML130772 AWH130772 BGD130772 BPZ130772 BZV130772 CJR130772 CTN130772 DDJ130772 DNF130772 DXB130772 EGX130772 EQT130772 FAP130772 FKL130772 FUH130772 GED130772 GNZ130772 GXV130772 HHR130772 HRN130772 IBJ130772 ILF130772 IVB130772 JEX130772 JOT130772 JYP130772 KIL130772 KSH130772 LCD130772 LLZ130772 LVV130772 MFR130772 MPN130772 MZJ130772 NJF130772 NTB130772 OCX130772 OMT130772 OWP130772 PGL130772 PQH130772 QAD130772 QJZ130772 QTV130772 RDR130772 RNN130772 RXJ130772 SHF130772 SRB130772 TAX130772 TKT130772 TUP130772 UEL130772 UOH130772 UYD130772 VHZ130772 VRV130772 WBR130772 WLN130772 WVJ130772 E196308:F196308 IX196308 ST196308 ACP196308 AML196308 AWH196308 BGD196308 BPZ196308 BZV196308 CJR196308 CTN196308 DDJ196308 DNF196308 DXB196308 EGX196308 EQT196308 FAP196308 FKL196308 FUH196308 GED196308 GNZ196308 GXV196308 HHR196308 HRN196308 IBJ196308 ILF196308 IVB196308 JEX196308 JOT196308 JYP196308 KIL196308 KSH196308 LCD196308 LLZ196308 LVV196308 MFR196308 MPN196308 MZJ196308 NJF196308 NTB196308 OCX196308 OMT196308 OWP196308 PGL196308 PQH196308 QAD196308 QJZ196308 QTV196308 RDR196308 RNN196308 RXJ196308 SHF196308 SRB196308 TAX196308 TKT196308 TUP196308 UEL196308 UOH196308 UYD196308 VHZ196308 VRV196308 WBR196308 WLN196308 WVJ196308 E261844:F261844 IX261844 ST261844 ACP261844 AML261844 AWH261844 BGD261844 BPZ261844 BZV261844 CJR261844 CTN261844 DDJ261844 DNF261844 DXB261844 EGX261844 EQT261844 FAP261844 FKL261844 FUH261844 GED261844 GNZ261844 GXV261844 HHR261844 HRN261844 IBJ261844 ILF261844 IVB261844 JEX261844 JOT261844 JYP261844 KIL261844 KSH261844 LCD261844 LLZ261844 LVV261844 MFR261844 MPN261844 MZJ261844 NJF261844 NTB261844 OCX261844 OMT261844 OWP261844 PGL261844 PQH261844 QAD261844 QJZ261844 QTV261844 RDR261844 RNN261844 RXJ261844 SHF261844 SRB261844 TAX261844 TKT261844 TUP261844 UEL261844 UOH261844 UYD261844 VHZ261844 VRV261844 WBR261844 WLN261844 WVJ261844 E327380:F327380 IX327380 ST327380 ACP327380 AML327380 AWH327380 BGD327380 BPZ327380 BZV327380 CJR327380 CTN327380 DDJ327380 DNF327380 DXB327380 EGX327380 EQT327380 FAP327380 FKL327380 FUH327380 GED327380 GNZ327380 GXV327380 HHR327380 HRN327380 IBJ327380 ILF327380 IVB327380 JEX327380 JOT327380 JYP327380 KIL327380 KSH327380 LCD327380 LLZ327380 LVV327380 MFR327380 MPN327380 MZJ327380 NJF327380 NTB327380 OCX327380 OMT327380 OWP327380 PGL327380 PQH327380 QAD327380 QJZ327380 QTV327380 RDR327380 RNN327380 RXJ327380 SHF327380 SRB327380 TAX327380 TKT327380 TUP327380 UEL327380 UOH327380 UYD327380 VHZ327380 VRV327380 WBR327380 WLN327380 WVJ327380 E392916:F392916 IX392916 ST392916 ACP392916 AML392916 AWH392916 BGD392916 BPZ392916 BZV392916 CJR392916 CTN392916 DDJ392916 DNF392916 DXB392916 EGX392916 EQT392916 FAP392916 FKL392916 FUH392916 GED392916 GNZ392916 GXV392916 HHR392916 HRN392916 IBJ392916 ILF392916 IVB392916 JEX392916 JOT392916 JYP392916 KIL392916 KSH392916 LCD392916 LLZ392916 LVV392916 MFR392916 MPN392916 MZJ392916 NJF392916 NTB392916 OCX392916 OMT392916 OWP392916 PGL392916 PQH392916 QAD392916 QJZ392916 QTV392916 RDR392916 RNN392916 RXJ392916 SHF392916 SRB392916 TAX392916 TKT392916 TUP392916 UEL392916 UOH392916 UYD392916 VHZ392916 VRV392916 WBR392916 WLN392916 WVJ392916 E458452:F458452 IX458452 ST458452 ACP458452 AML458452 AWH458452 BGD458452 BPZ458452 BZV458452 CJR458452 CTN458452 DDJ458452 DNF458452 DXB458452 EGX458452 EQT458452 FAP458452 FKL458452 FUH458452 GED458452 GNZ458452 GXV458452 HHR458452 HRN458452 IBJ458452 ILF458452 IVB458452 JEX458452 JOT458452 JYP458452 KIL458452 KSH458452 LCD458452 LLZ458452 LVV458452 MFR458452 MPN458452 MZJ458452 NJF458452 NTB458452 OCX458452 OMT458452 OWP458452 PGL458452 PQH458452 QAD458452 QJZ458452 QTV458452 RDR458452 RNN458452 RXJ458452 SHF458452 SRB458452 TAX458452 TKT458452 TUP458452 UEL458452 UOH458452 UYD458452 VHZ458452 VRV458452 WBR458452 WLN458452 WVJ458452 E523988:F523988 IX523988 ST523988 ACP523988 AML523988 AWH523988 BGD523988 BPZ523988 BZV523988 CJR523988 CTN523988 DDJ523988 DNF523988 DXB523988 EGX523988 EQT523988 FAP523988 FKL523988 FUH523988 GED523988 GNZ523988 GXV523988 HHR523988 HRN523988 IBJ523988 ILF523988 IVB523988 JEX523988 JOT523988 JYP523988 KIL523988 KSH523988 LCD523988 LLZ523988 LVV523988 MFR523988 MPN523988 MZJ523988 NJF523988 NTB523988 OCX523988 OMT523988 OWP523988 PGL523988 PQH523988 QAD523988 QJZ523988 QTV523988 RDR523988 RNN523988 RXJ523988 SHF523988 SRB523988 TAX523988 TKT523988 TUP523988 UEL523988 UOH523988 UYD523988 VHZ523988 VRV523988 WBR523988 WLN523988 WVJ523988 E589524:F589524 IX589524 ST589524 ACP589524 AML589524 AWH589524 BGD589524 BPZ589524 BZV589524 CJR589524 CTN589524 DDJ589524 DNF589524 DXB589524 EGX589524 EQT589524 FAP589524 FKL589524 FUH589524 GED589524 GNZ589524 GXV589524 HHR589524 HRN589524 IBJ589524 ILF589524 IVB589524 JEX589524 JOT589524 JYP589524 KIL589524 KSH589524 LCD589524 LLZ589524 LVV589524 MFR589524 MPN589524 MZJ589524 NJF589524 NTB589524 OCX589524 OMT589524 OWP589524 PGL589524 PQH589524 QAD589524 QJZ589524 QTV589524 RDR589524 RNN589524 RXJ589524 SHF589524 SRB589524 TAX589524 TKT589524 TUP589524 UEL589524 UOH589524 UYD589524 VHZ589524 VRV589524 WBR589524 WLN589524 WVJ589524 E655060:F655060 IX655060 ST655060 ACP655060 AML655060 AWH655060 BGD655060 BPZ655060 BZV655060 CJR655060 CTN655060 DDJ655060 DNF655060 DXB655060 EGX655060 EQT655060 FAP655060 FKL655060 FUH655060 GED655060 GNZ655060 GXV655060 HHR655060 HRN655060 IBJ655060 ILF655060 IVB655060 JEX655060 JOT655060 JYP655060 KIL655060 KSH655060 LCD655060 LLZ655060 LVV655060 MFR655060 MPN655060 MZJ655060 NJF655060 NTB655060 OCX655060 OMT655060 OWP655060 PGL655060 PQH655060 QAD655060 QJZ655060 QTV655060 RDR655060 RNN655060 RXJ655060 SHF655060 SRB655060 TAX655060 TKT655060 TUP655060 UEL655060 UOH655060 UYD655060 VHZ655060 VRV655060 WBR655060 WLN655060 WVJ655060 E720596:F720596 IX720596 ST720596 ACP720596 AML720596 AWH720596 BGD720596 BPZ720596 BZV720596 CJR720596 CTN720596 DDJ720596 DNF720596 DXB720596 EGX720596 EQT720596 FAP720596 FKL720596 FUH720596 GED720596 GNZ720596 GXV720596 HHR720596 HRN720596 IBJ720596 ILF720596 IVB720596 JEX720596 JOT720596 JYP720596 KIL720596 KSH720596 LCD720596 LLZ720596 LVV720596 MFR720596 MPN720596 MZJ720596 NJF720596 NTB720596 OCX720596 OMT720596 OWP720596 PGL720596 PQH720596 QAD720596 QJZ720596 QTV720596 RDR720596 RNN720596 RXJ720596 SHF720596 SRB720596 TAX720596 TKT720596 TUP720596 UEL720596 UOH720596 UYD720596 VHZ720596 VRV720596 WBR720596 WLN720596 WVJ720596 E786132:F786132 IX786132 ST786132 ACP786132 AML786132 AWH786132 BGD786132 BPZ786132 BZV786132 CJR786132 CTN786132 DDJ786132 DNF786132 DXB786132 EGX786132 EQT786132 FAP786132 FKL786132 FUH786132 GED786132 GNZ786132 GXV786132 HHR786132 HRN786132 IBJ786132 ILF786132 IVB786132 JEX786132 JOT786132 JYP786132 KIL786132 KSH786132 LCD786132 LLZ786132 LVV786132 MFR786132 MPN786132 MZJ786132 NJF786132 NTB786132 OCX786132 OMT786132 OWP786132 PGL786132 PQH786132 QAD786132 QJZ786132 QTV786132 RDR786132 RNN786132 RXJ786132 SHF786132 SRB786132 TAX786132 TKT786132 TUP786132 UEL786132 UOH786132 UYD786132 VHZ786132 VRV786132 WBR786132 WLN786132 WVJ786132 E851668:F851668 IX851668 ST851668 ACP851668 AML851668 AWH851668 BGD851668 BPZ851668 BZV851668 CJR851668 CTN851668 DDJ851668 DNF851668 DXB851668 EGX851668 EQT851668 FAP851668 FKL851668 FUH851668 GED851668 GNZ851668 GXV851668 HHR851668 HRN851668 IBJ851668 ILF851668 IVB851668 JEX851668 JOT851668 JYP851668 KIL851668 KSH851668 LCD851668 LLZ851668 LVV851668 MFR851668 MPN851668 MZJ851668 NJF851668 NTB851668 OCX851668 OMT851668 OWP851668 PGL851668 PQH851668 QAD851668 QJZ851668 QTV851668 RDR851668 RNN851668 RXJ851668 SHF851668 SRB851668 TAX851668 TKT851668 TUP851668 UEL851668 UOH851668 UYD851668 VHZ851668 VRV851668 WBR851668 WLN851668 WVJ851668 E917204:F917204 IX917204 ST917204 ACP917204 AML917204 AWH917204 BGD917204 BPZ917204 BZV917204 CJR917204 CTN917204 DDJ917204 DNF917204 DXB917204 EGX917204 EQT917204 FAP917204 FKL917204 FUH917204 GED917204 GNZ917204 GXV917204 HHR917204 HRN917204 IBJ917204 ILF917204 IVB917204 JEX917204 JOT917204 JYP917204 KIL917204 KSH917204 LCD917204 LLZ917204 LVV917204 MFR917204 MPN917204 MZJ917204 NJF917204 NTB917204 OCX917204 OMT917204 OWP917204 PGL917204 PQH917204 QAD917204 QJZ917204 QTV917204 RDR917204 RNN917204 RXJ917204 SHF917204 SRB917204 TAX917204 TKT917204 TUP917204 UEL917204 UOH917204 UYD917204 VHZ917204 VRV917204 WBR917204 WLN917204 WVJ917204 E982740:F982740 IX982740 ST982740 ACP982740 AML982740 AWH982740 BGD982740 BPZ982740 BZV982740 CJR982740 CTN982740 DDJ982740 DNF982740 DXB982740 EGX982740 EQT982740 FAP982740 FKL982740 FUH982740 GED982740 GNZ982740 GXV982740 HHR982740 HRN982740 IBJ982740 ILF982740 IVB982740 JEX982740 JOT982740 JYP982740 KIL982740 KSH982740 LCD982740 LLZ982740 LVV982740 MFR982740 MPN982740 MZJ982740 NJF982740 NTB982740 OCX982740 OMT982740 OWP982740 PGL982740 PQH982740 QAD982740 QJZ982740 QTV982740 RDR982740 RNN982740 RXJ982740 SHF982740 SRB982740 TAX982740 TKT982740 TUP982740 UEL982740 UOH982740 UYD982740 VHZ982740 VRV982740 WBR982740 WLN982740 WVJ982740"/>
    <dataValidation allowBlank="1" showInputMessage="1" showErrorMessage="1" prompt="Razón Social" sqref="E65235:F65235 IX65235 ST65235 ACP65235 AML65235 AWH65235 BGD65235 BPZ65235 BZV65235 CJR65235 CTN65235 DDJ65235 DNF65235 DXB65235 EGX65235 EQT65235 FAP65235 FKL65235 FUH65235 GED65235 GNZ65235 GXV65235 HHR65235 HRN65235 IBJ65235 ILF65235 IVB65235 JEX65235 JOT65235 JYP65235 KIL65235 KSH65235 LCD65235 LLZ65235 LVV65235 MFR65235 MPN65235 MZJ65235 NJF65235 NTB65235 OCX65235 OMT65235 OWP65235 PGL65235 PQH65235 QAD65235 QJZ65235 QTV65235 RDR65235 RNN65235 RXJ65235 SHF65235 SRB65235 TAX65235 TKT65235 TUP65235 UEL65235 UOH65235 UYD65235 VHZ65235 VRV65235 WBR65235 WLN65235 WVJ65235 E130771:F130771 IX130771 ST130771 ACP130771 AML130771 AWH130771 BGD130771 BPZ130771 BZV130771 CJR130771 CTN130771 DDJ130771 DNF130771 DXB130771 EGX130771 EQT130771 FAP130771 FKL130771 FUH130771 GED130771 GNZ130771 GXV130771 HHR130771 HRN130771 IBJ130771 ILF130771 IVB130771 JEX130771 JOT130771 JYP130771 KIL130771 KSH130771 LCD130771 LLZ130771 LVV130771 MFR130771 MPN130771 MZJ130771 NJF130771 NTB130771 OCX130771 OMT130771 OWP130771 PGL130771 PQH130771 QAD130771 QJZ130771 QTV130771 RDR130771 RNN130771 RXJ130771 SHF130771 SRB130771 TAX130771 TKT130771 TUP130771 UEL130771 UOH130771 UYD130771 VHZ130771 VRV130771 WBR130771 WLN130771 WVJ130771 E196307:F196307 IX196307 ST196307 ACP196307 AML196307 AWH196307 BGD196307 BPZ196307 BZV196307 CJR196307 CTN196307 DDJ196307 DNF196307 DXB196307 EGX196307 EQT196307 FAP196307 FKL196307 FUH196307 GED196307 GNZ196307 GXV196307 HHR196307 HRN196307 IBJ196307 ILF196307 IVB196307 JEX196307 JOT196307 JYP196307 KIL196307 KSH196307 LCD196307 LLZ196307 LVV196307 MFR196307 MPN196307 MZJ196307 NJF196307 NTB196307 OCX196307 OMT196307 OWP196307 PGL196307 PQH196307 QAD196307 QJZ196307 QTV196307 RDR196307 RNN196307 RXJ196307 SHF196307 SRB196307 TAX196307 TKT196307 TUP196307 UEL196307 UOH196307 UYD196307 VHZ196307 VRV196307 WBR196307 WLN196307 WVJ196307 E261843:F261843 IX261843 ST261843 ACP261843 AML261843 AWH261843 BGD261843 BPZ261843 BZV261843 CJR261843 CTN261843 DDJ261843 DNF261843 DXB261843 EGX261843 EQT261843 FAP261843 FKL261843 FUH261843 GED261843 GNZ261843 GXV261843 HHR261843 HRN261843 IBJ261843 ILF261843 IVB261843 JEX261843 JOT261843 JYP261843 KIL261843 KSH261843 LCD261843 LLZ261843 LVV261843 MFR261843 MPN261843 MZJ261843 NJF261843 NTB261843 OCX261843 OMT261843 OWP261843 PGL261843 PQH261843 QAD261843 QJZ261843 QTV261843 RDR261843 RNN261843 RXJ261843 SHF261843 SRB261843 TAX261843 TKT261843 TUP261843 UEL261843 UOH261843 UYD261843 VHZ261843 VRV261843 WBR261843 WLN261843 WVJ261843 E327379:F327379 IX327379 ST327379 ACP327379 AML327379 AWH327379 BGD327379 BPZ327379 BZV327379 CJR327379 CTN327379 DDJ327379 DNF327379 DXB327379 EGX327379 EQT327379 FAP327379 FKL327379 FUH327379 GED327379 GNZ327379 GXV327379 HHR327379 HRN327379 IBJ327379 ILF327379 IVB327379 JEX327379 JOT327379 JYP327379 KIL327379 KSH327379 LCD327379 LLZ327379 LVV327379 MFR327379 MPN327379 MZJ327379 NJF327379 NTB327379 OCX327379 OMT327379 OWP327379 PGL327379 PQH327379 QAD327379 QJZ327379 QTV327379 RDR327379 RNN327379 RXJ327379 SHF327379 SRB327379 TAX327379 TKT327379 TUP327379 UEL327379 UOH327379 UYD327379 VHZ327379 VRV327379 WBR327379 WLN327379 WVJ327379 E392915:F392915 IX392915 ST392915 ACP392915 AML392915 AWH392915 BGD392915 BPZ392915 BZV392915 CJR392915 CTN392915 DDJ392915 DNF392915 DXB392915 EGX392915 EQT392915 FAP392915 FKL392915 FUH392915 GED392915 GNZ392915 GXV392915 HHR392915 HRN392915 IBJ392915 ILF392915 IVB392915 JEX392915 JOT392915 JYP392915 KIL392915 KSH392915 LCD392915 LLZ392915 LVV392915 MFR392915 MPN392915 MZJ392915 NJF392915 NTB392915 OCX392915 OMT392915 OWP392915 PGL392915 PQH392915 QAD392915 QJZ392915 QTV392915 RDR392915 RNN392915 RXJ392915 SHF392915 SRB392915 TAX392915 TKT392915 TUP392915 UEL392915 UOH392915 UYD392915 VHZ392915 VRV392915 WBR392915 WLN392915 WVJ392915 E458451:F458451 IX458451 ST458451 ACP458451 AML458451 AWH458451 BGD458451 BPZ458451 BZV458451 CJR458451 CTN458451 DDJ458451 DNF458451 DXB458451 EGX458451 EQT458451 FAP458451 FKL458451 FUH458451 GED458451 GNZ458451 GXV458451 HHR458451 HRN458451 IBJ458451 ILF458451 IVB458451 JEX458451 JOT458451 JYP458451 KIL458451 KSH458451 LCD458451 LLZ458451 LVV458451 MFR458451 MPN458451 MZJ458451 NJF458451 NTB458451 OCX458451 OMT458451 OWP458451 PGL458451 PQH458451 QAD458451 QJZ458451 QTV458451 RDR458451 RNN458451 RXJ458451 SHF458451 SRB458451 TAX458451 TKT458451 TUP458451 UEL458451 UOH458451 UYD458451 VHZ458451 VRV458451 WBR458451 WLN458451 WVJ458451 E523987:F523987 IX523987 ST523987 ACP523987 AML523987 AWH523987 BGD523987 BPZ523987 BZV523987 CJR523987 CTN523987 DDJ523987 DNF523987 DXB523987 EGX523987 EQT523987 FAP523987 FKL523987 FUH523987 GED523987 GNZ523987 GXV523987 HHR523987 HRN523987 IBJ523987 ILF523987 IVB523987 JEX523987 JOT523987 JYP523987 KIL523987 KSH523987 LCD523987 LLZ523987 LVV523987 MFR523987 MPN523987 MZJ523987 NJF523987 NTB523987 OCX523987 OMT523987 OWP523987 PGL523987 PQH523987 QAD523987 QJZ523987 QTV523987 RDR523987 RNN523987 RXJ523987 SHF523987 SRB523987 TAX523987 TKT523987 TUP523987 UEL523987 UOH523987 UYD523987 VHZ523987 VRV523987 WBR523987 WLN523987 WVJ523987 E589523:F589523 IX589523 ST589523 ACP589523 AML589523 AWH589523 BGD589523 BPZ589523 BZV589523 CJR589523 CTN589523 DDJ589523 DNF589523 DXB589523 EGX589523 EQT589523 FAP589523 FKL589523 FUH589523 GED589523 GNZ589523 GXV589523 HHR589523 HRN589523 IBJ589523 ILF589523 IVB589523 JEX589523 JOT589523 JYP589523 KIL589523 KSH589523 LCD589523 LLZ589523 LVV589523 MFR589523 MPN589523 MZJ589523 NJF589523 NTB589523 OCX589523 OMT589523 OWP589523 PGL589523 PQH589523 QAD589523 QJZ589523 QTV589523 RDR589523 RNN589523 RXJ589523 SHF589523 SRB589523 TAX589523 TKT589523 TUP589523 UEL589523 UOH589523 UYD589523 VHZ589523 VRV589523 WBR589523 WLN589523 WVJ589523 E655059:F655059 IX655059 ST655059 ACP655059 AML655059 AWH655059 BGD655059 BPZ655059 BZV655059 CJR655059 CTN655059 DDJ655059 DNF655059 DXB655059 EGX655059 EQT655059 FAP655059 FKL655059 FUH655059 GED655059 GNZ655059 GXV655059 HHR655059 HRN655059 IBJ655059 ILF655059 IVB655059 JEX655059 JOT655059 JYP655059 KIL655059 KSH655059 LCD655059 LLZ655059 LVV655059 MFR655059 MPN655059 MZJ655059 NJF655059 NTB655059 OCX655059 OMT655059 OWP655059 PGL655059 PQH655059 QAD655059 QJZ655059 QTV655059 RDR655059 RNN655059 RXJ655059 SHF655059 SRB655059 TAX655059 TKT655059 TUP655059 UEL655059 UOH655059 UYD655059 VHZ655059 VRV655059 WBR655059 WLN655059 WVJ655059 E720595:F720595 IX720595 ST720595 ACP720595 AML720595 AWH720595 BGD720595 BPZ720595 BZV720595 CJR720595 CTN720595 DDJ720595 DNF720595 DXB720595 EGX720595 EQT720595 FAP720595 FKL720595 FUH720595 GED720595 GNZ720595 GXV720595 HHR720595 HRN720595 IBJ720595 ILF720595 IVB720595 JEX720595 JOT720595 JYP720595 KIL720595 KSH720595 LCD720595 LLZ720595 LVV720595 MFR720595 MPN720595 MZJ720595 NJF720595 NTB720595 OCX720595 OMT720595 OWP720595 PGL720595 PQH720595 QAD720595 QJZ720595 QTV720595 RDR720595 RNN720595 RXJ720595 SHF720595 SRB720595 TAX720595 TKT720595 TUP720595 UEL720595 UOH720595 UYD720595 VHZ720595 VRV720595 WBR720595 WLN720595 WVJ720595 E786131:F786131 IX786131 ST786131 ACP786131 AML786131 AWH786131 BGD786131 BPZ786131 BZV786131 CJR786131 CTN786131 DDJ786131 DNF786131 DXB786131 EGX786131 EQT786131 FAP786131 FKL786131 FUH786131 GED786131 GNZ786131 GXV786131 HHR786131 HRN786131 IBJ786131 ILF786131 IVB786131 JEX786131 JOT786131 JYP786131 KIL786131 KSH786131 LCD786131 LLZ786131 LVV786131 MFR786131 MPN786131 MZJ786131 NJF786131 NTB786131 OCX786131 OMT786131 OWP786131 PGL786131 PQH786131 QAD786131 QJZ786131 QTV786131 RDR786131 RNN786131 RXJ786131 SHF786131 SRB786131 TAX786131 TKT786131 TUP786131 UEL786131 UOH786131 UYD786131 VHZ786131 VRV786131 WBR786131 WLN786131 WVJ786131 E851667:F851667 IX851667 ST851667 ACP851667 AML851667 AWH851667 BGD851667 BPZ851667 BZV851667 CJR851667 CTN851667 DDJ851667 DNF851667 DXB851667 EGX851667 EQT851667 FAP851667 FKL851667 FUH851667 GED851667 GNZ851667 GXV851667 HHR851667 HRN851667 IBJ851667 ILF851667 IVB851667 JEX851667 JOT851667 JYP851667 KIL851667 KSH851667 LCD851667 LLZ851667 LVV851667 MFR851667 MPN851667 MZJ851667 NJF851667 NTB851667 OCX851667 OMT851667 OWP851667 PGL851667 PQH851667 QAD851667 QJZ851667 QTV851667 RDR851667 RNN851667 RXJ851667 SHF851667 SRB851667 TAX851667 TKT851667 TUP851667 UEL851667 UOH851667 UYD851667 VHZ851667 VRV851667 WBR851667 WLN851667 WVJ851667 E917203:F917203 IX917203 ST917203 ACP917203 AML917203 AWH917203 BGD917203 BPZ917203 BZV917203 CJR917203 CTN917203 DDJ917203 DNF917203 DXB917203 EGX917203 EQT917203 FAP917203 FKL917203 FUH917203 GED917203 GNZ917203 GXV917203 HHR917203 HRN917203 IBJ917203 ILF917203 IVB917203 JEX917203 JOT917203 JYP917203 KIL917203 KSH917203 LCD917203 LLZ917203 LVV917203 MFR917203 MPN917203 MZJ917203 NJF917203 NTB917203 OCX917203 OMT917203 OWP917203 PGL917203 PQH917203 QAD917203 QJZ917203 QTV917203 RDR917203 RNN917203 RXJ917203 SHF917203 SRB917203 TAX917203 TKT917203 TUP917203 UEL917203 UOH917203 UYD917203 VHZ917203 VRV917203 WBR917203 WLN917203 WVJ917203 E982739:F982739 IX982739 ST982739 ACP982739 AML982739 AWH982739 BGD982739 BPZ982739 BZV982739 CJR982739 CTN982739 DDJ982739 DNF982739 DXB982739 EGX982739 EQT982739 FAP982739 FKL982739 FUH982739 GED982739 GNZ982739 GXV982739 HHR982739 HRN982739 IBJ982739 ILF982739 IVB982739 JEX982739 JOT982739 JYP982739 KIL982739 KSH982739 LCD982739 LLZ982739 LVV982739 MFR982739 MPN982739 MZJ982739 NJF982739 NTB982739 OCX982739 OMT982739 OWP982739 PGL982739 PQH982739 QAD982739 QJZ982739 QTV982739 RDR982739 RNN982739 RXJ982739 SHF982739 SRB982739 TAX982739 TKT982739 TUP982739 UEL982739 UOH982739 UYD982739 VHZ982739 VRV982739 WBR982739 WLN982739 WVJ982739"/>
    <dataValidation operator="greaterThanOrEqual" allowBlank="1" showInputMessage="1" showErrorMessage="1" error="Valor debe ser mayor o igual 0" sqref="H225 IY225 SU225 ACQ225 AMM225 AWI225 BGE225 BQA225 BZW225 CJS225 CTO225 DDK225 DNG225 DXC225 EGY225 EQU225 FAQ225 FKM225 FUI225 GEE225 GOA225 GXW225 HHS225 HRO225 IBK225 ILG225 IVC225 JEY225 JOU225 JYQ225 KIM225 KSI225 LCE225 LMA225 LVW225 MFS225 MPO225 MZK225 NJG225 NTC225 OCY225 OMU225 OWQ225 PGM225 PQI225 QAE225 QKA225 QTW225 RDS225 RNO225 RXK225 SHG225 SRC225 TAY225 TKU225 TUQ225 UEM225 UOI225 UYE225 VIA225 VRW225 WBS225 WLO225 WVK225 G65451:H65451 IY65451 SU65451 ACQ65451 AMM65451 AWI65451 BGE65451 BQA65451 BZW65451 CJS65451 CTO65451 DDK65451 DNG65451 DXC65451 EGY65451 EQU65451 FAQ65451 FKM65451 FUI65451 GEE65451 GOA65451 GXW65451 HHS65451 HRO65451 IBK65451 ILG65451 IVC65451 JEY65451 JOU65451 JYQ65451 KIM65451 KSI65451 LCE65451 LMA65451 LVW65451 MFS65451 MPO65451 MZK65451 NJG65451 NTC65451 OCY65451 OMU65451 OWQ65451 PGM65451 PQI65451 QAE65451 QKA65451 QTW65451 RDS65451 RNO65451 RXK65451 SHG65451 SRC65451 TAY65451 TKU65451 TUQ65451 UEM65451 UOI65451 UYE65451 VIA65451 VRW65451 WBS65451 WLO65451 WVK65451 G130987:H130987 IY130987 SU130987 ACQ130987 AMM130987 AWI130987 BGE130987 BQA130987 BZW130987 CJS130987 CTO130987 DDK130987 DNG130987 DXC130987 EGY130987 EQU130987 FAQ130987 FKM130987 FUI130987 GEE130987 GOA130987 GXW130987 HHS130987 HRO130987 IBK130987 ILG130987 IVC130987 JEY130987 JOU130987 JYQ130987 KIM130987 KSI130987 LCE130987 LMA130987 LVW130987 MFS130987 MPO130987 MZK130987 NJG130987 NTC130987 OCY130987 OMU130987 OWQ130987 PGM130987 PQI130987 QAE130987 QKA130987 QTW130987 RDS130987 RNO130987 RXK130987 SHG130987 SRC130987 TAY130987 TKU130987 TUQ130987 UEM130987 UOI130987 UYE130987 VIA130987 VRW130987 WBS130987 WLO130987 WVK130987 G196523:H196523 IY196523 SU196523 ACQ196523 AMM196523 AWI196523 BGE196523 BQA196523 BZW196523 CJS196523 CTO196523 DDK196523 DNG196523 DXC196523 EGY196523 EQU196523 FAQ196523 FKM196523 FUI196523 GEE196523 GOA196523 GXW196523 HHS196523 HRO196523 IBK196523 ILG196523 IVC196523 JEY196523 JOU196523 JYQ196523 KIM196523 KSI196523 LCE196523 LMA196523 LVW196523 MFS196523 MPO196523 MZK196523 NJG196523 NTC196523 OCY196523 OMU196523 OWQ196523 PGM196523 PQI196523 QAE196523 QKA196523 QTW196523 RDS196523 RNO196523 RXK196523 SHG196523 SRC196523 TAY196523 TKU196523 TUQ196523 UEM196523 UOI196523 UYE196523 VIA196523 VRW196523 WBS196523 WLO196523 WVK196523 G262059:H262059 IY262059 SU262059 ACQ262059 AMM262059 AWI262059 BGE262059 BQA262059 BZW262059 CJS262059 CTO262059 DDK262059 DNG262059 DXC262059 EGY262059 EQU262059 FAQ262059 FKM262059 FUI262059 GEE262059 GOA262059 GXW262059 HHS262059 HRO262059 IBK262059 ILG262059 IVC262059 JEY262059 JOU262059 JYQ262059 KIM262059 KSI262059 LCE262059 LMA262059 LVW262059 MFS262059 MPO262059 MZK262059 NJG262059 NTC262059 OCY262059 OMU262059 OWQ262059 PGM262059 PQI262059 QAE262059 QKA262059 QTW262059 RDS262059 RNO262059 RXK262059 SHG262059 SRC262059 TAY262059 TKU262059 TUQ262059 UEM262059 UOI262059 UYE262059 VIA262059 VRW262059 WBS262059 WLO262059 WVK262059 G327595:H327595 IY327595 SU327595 ACQ327595 AMM327595 AWI327595 BGE327595 BQA327595 BZW327595 CJS327595 CTO327595 DDK327595 DNG327595 DXC327595 EGY327595 EQU327595 FAQ327595 FKM327595 FUI327595 GEE327595 GOA327595 GXW327595 HHS327595 HRO327595 IBK327595 ILG327595 IVC327595 JEY327595 JOU327595 JYQ327595 KIM327595 KSI327595 LCE327595 LMA327595 LVW327595 MFS327595 MPO327595 MZK327595 NJG327595 NTC327595 OCY327595 OMU327595 OWQ327595 PGM327595 PQI327595 QAE327595 QKA327595 QTW327595 RDS327595 RNO327595 RXK327595 SHG327595 SRC327595 TAY327595 TKU327595 TUQ327595 UEM327595 UOI327595 UYE327595 VIA327595 VRW327595 WBS327595 WLO327595 WVK327595 G393131:H393131 IY393131 SU393131 ACQ393131 AMM393131 AWI393131 BGE393131 BQA393131 BZW393131 CJS393131 CTO393131 DDK393131 DNG393131 DXC393131 EGY393131 EQU393131 FAQ393131 FKM393131 FUI393131 GEE393131 GOA393131 GXW393131 HHS393131 HRO393131 IBK393131 ILG393131 IVC393131 JEY393131 JOU393131 JYQ393131 KIM393131 KSI393131 LCE393131 LMA393131 LVW393131 MFS393131 MPO393131 MZK393131 NJG393131 NTC393131 OCY393131 OMU393131 OWQ393131 PGM393131 PQI393131 QAE393131 QKA393131 QTW393131 RDS393131 RNO393131 RXK393131 SHG393131 SRC393131 TAY393131 TKU393131 TUQ393131 UEM393131 UOI393131 UYE393131 VIA393131 VRW393131 WBS393131 WLO393131 WVK393131 G458667:H458667 IY458667 SU458667 ACQ458667 AMM458667 AWI458667 BGE458667 BQA458667 BZW458667 CJS458667 CTO458667 DDK458667 DNG458667 DXC458667 EGY458667 EQU458667 FAQ458667 FKM458667 FUI458667 GEE458667 GOA458667 GXW458667 HHS458667 HRO458667 IBK458667 ILG458667 IVC458667 JEY458667 JOU458667 JYQ458667 KIM458667 KSI458667 LCE458667 LMA458667 LVW458667 MFS458667 MPO458667 MZK458667 NJG458667 NTC458667 OCY458667 OMU458667 OWQ458667 PGM458667 PQI458667 QAE458667 QKA458667 QTW458667 RDS458667 RNO458667 RXK458667 SHG458667 SRC458667 TAY458667 TKU458667 TUQ458667 UEM458667 UOI458667 UYE458667 VIA458667 VRW458667 WBS458667 WLO458667 WVK458667 G524203:H524203 IY524203 SU524203 ACQ524203 AMM524203 AWI524203 BGE524203 BQA524203 BZW524203 CJS524203 CTO524203 DDK524203 DNG524203 DXC524203 EGY524203 EQU524203 FAQ524203 FKM524203 FUI524203 GEE524203 GOA524203 GXW524203 HHS524203 HRO524203 IBK524203 ILG524203 IVC524203 JEY524203 JOU524203 JYQ524203 KIM524203 KSI524203 LCE524203 LMA524203 LVW524203 MFS524203 MPO524203 MZK524203 NJG524203 NTC524203 OCY524203 OMU524203 OWQ524203 PGM524203 PQI524203 QAE524203 QKA524203 QTW524203 RDS524203 RNO524203 RXK524203 SHG524203 SRC524203 TAY524203 TKU524203 TUQ524203 UEM524203 UOI524203 UYE524203 VIA524203 VRW524203 WBS524203 WLO524203 WVK524203 G589739:H589739 IY589739 SU589739 ACQ589739 AMM589739 AWI589739 BGE589739 BQA589739 BZW589739 CJS589739 CTO589739 DDK589739 DNG589739 DXC589739 EGY589739 EQU589739 FAQ589739 FKM589739 FUI589739 GEE589739 GOA589739 GXW589739 HHS589739 HRO589739 IBK589739 ILG589739 IVC589739 JEY589739 JOU589739 JYQ589739 KIM589739 KSI589739 LCE589739 LMA589739 LVW589739 MFS589739 MPO589739 MZK589739 NJG589739 NTC589739 OCY589739 OMU589739 OWQ589739 PGM589739 PQI589739 QAE589739 QKA589739 QTW589739 RDS589739 RNO589739 RXK589739 SHG589739 SRC589739 TAY589739 TKU589739 TUQ589739 UEM589739 UOI589739 UYE589739 VIA589739 VRW589739 WBS589739 WLO589739 WVK589739 G655275:H655275 IY655275 SU655275 ACQ655275 AMM655275 AWI655275 BGE655275 BQA655275 BZW655275 CJS655275 CTO655275 DDK655275 DNG655275 DXC655275 EGY655275 EQU655275 FAQ655275 FKM655275 FUI655275 GEE655275 GOA655275 GXW655275 HHS655275 HRO655275 IBK655275 ILG655275 IVC655275 JEY655275 JOU655275 JYQ655275 KIM655275 KSI655275 LCE655275 LMA655275 LVW655275 MFS655275 MPO655275 MZK655275 NJG655275 NTC655275 OCY655275 OMU655275 OWQ655275 PGM655275 PQI655275 QAE655275 QKA655275 QTW655275 RDS655275 RNO655275 RXK655275 SHG655275 SRC655275 TAY655275 TKU655275 TUQ655275 UEM655275 UOI655275 UYE655275 VIA655275 VRW655275 WBS655275 WLO655275 WVK655275 G720811:H720811 IY720811 SU720811 ACQ720811 AMM720811 AWI720811 BGE720811 BQA720811 BZW720811 CJS720811 CTO720811 DDK720811 DNG720811 DXC720811 EGY720811 EQU720811 FAQ720811 FKM720811 FUI720811 GEE720811 GOA720811 GXW720811 HHS720811 HRO720811 IBK720811 ILG720811 IVC720811 JEY720811 JOU720811 JYQ720811 KIM720811 KSI720811 LCE720811 LMA720811 LVW720811 MFS720811 MPO720811 MZK720811 NJG720811 NTC720811 OCY720811 OMU720811 OWQ720811 PGM720811 PQI720811 QAE720811 QKA720811 QTW720811 RDS720811 RNO720811 RXK720811 SHG720811 SRC720811 TAY720811 TKU720811 TUQ720811 UEM720811 UOI720811 UYE720811 VIA720811 VRW720811 WBS720811 WLO720811 WVK720811 G786347:H786347 IY786347 SU786347 ACQ786347 AMM786347 AWI786347 BGE786347 BQA786347 BZW786347 CJS786347 CTO786347 DDK786347 DNG786347 DXC786347 EGY786347 EQU786347 FAQ786347 FKM786347 FUI786347 GEE786347 GOA786347 GXW786347 HHS786347 HRO786347 IBK786347 ILG786347 IVC786347 JEY786347 JOU786347 JYQ786347 KIM786347 KSI786347 LCE786347 LMA786347 LVW786347 MFS786347 MPO786347 MZK786347 NJG786347 NTC786347 OCY786347 OMU786347 OWQ786347 PGM786347 PQI786347 QAE786347 QKA786347 QTW786347 RDS786347 RNO786347 RXK786347 SHG786347 SRC786347 TAY786347 TKU786347 TUQ786347 UEM786347 UOI786347 UYE786347 VIA786347 VRW786347 WBS786347 WLO786347 WVK786347 G851883:H851883 IY851883 SU851883 ACQ851883 AMM851883 AWI851883 BGE851883 BQA851883 BZW851883 CJS851883 CTO851883 DDK851883 DNG851883 DXC851883 EGY851883 EQU851883 FAQ851883 FKM851883 FUI851883 GEE851883 GOA851883 GXW851883 HHS851883 HRO851883 IBK851883 ILG851883 IVC851883 JEY851883 JOU851883 JYQ851883 KIM851883 KSI851883 LCE851883 LMA851883 LVW851883 MFS851883 MPO851883 MZK851883 NJG851883 NTC851883 OCY851883 OMU851883 OWQ851883 PGM851883 PQI851883 QAE851883 QKA851883 QTW851883 RDS851883 RNO851883 RXK851883 SHG851883 SRC851883 TAY851883 TKU851883 TUQ851883 UEM851883 UOI851883 UYE851883 VIA851883 VRW851883 WBS851883 WLO851883 WVK851883 G917419:H917419 IY917419 SU917419 ACQ917419 AMM917419 AWI917419 BGE917419 BQA917419 BZW917419 CJS917419 CTO917419 DDK917419 DNG917419 DXC917419 EGY917419 EQU917419 FAQ917419 FKM917419 FUI917419 GEE917419 GOA917419 GXW917419 HHS917419 HRO917419 IBK917419 ILG917419 IVC917419 JEY917419 JOU917419 JYQ917419 KIM917419 KSI917419 LCE917419 LMA917419 LVW917419 MFS917419 MPO917419 MZK917419 NJG917419 NTC917419 OCY917419 OMU917419 OWQ917419 PGM917419 PQI917419 QAE917419 QKA917419 QTW917419 RDS917419 RNO917419 RXK917419 SHG917419 SRC917419 TAY917419 TKU917419 TUQ917419 UEM917419 UOI917419 UYE917419 VIA917419 VRW917419 WBS917419 WLO917419 WVK917419 G982955:H982955 IY982955 SU982955 ACQ982955 AMM982955 AWI982955 BGE982955 BQA982955 BZW982955 CJS982955 CTO982955 DDK982955 DNG982955 DXC982955 EGY982955 EQU982955 FAQ982955 FKM982955 FUI982955 GEE982955 GOA982955 GXW982955 HHS982955 HRO982955 IBK982955 ILG982955 IVC982955 JEY982955 JOU982955 JYQ982955 KIM982955 KSI982955 LCE982955 LMA982955 LVW982955 MFS982955 MPO982955 MZK982955 NJG982955 NTC982955 OCY982955 OMU982955 OWQ982955 PGM982955 PQI982955 QAE982955 QKA982955 QTW982955 RDS982955 RNO982955 RXK982955 SHG982955 SRC982955 TAY982955 TKU982955 TUQ982955 UEM982955 UOI982955 UYE982955 VIA982955 VRW982955 WBS982955 WLO982955 WVK982955 WVK982942 IY207 SU207 ACQ207 AMM207 AWI207 BGE207 BQA207 BZW207 CJS207 CTO207 DDK207 DNG207 DXC207 EGY207 EQU207 FAQ207 FKM207 FUI207 GEE207 GOA207 GXW207 HHS207 HRO207 IBK207 ILG207 IVC207 JEY207 JOU207 JYQ207 KIM207 KSI207 LCE207 LMA207 LVW207 MFS207 MPO207 MZK207 NJG207 NTC207 OCY207 OMU207 OWQ207 PGM207 PQI207 QAE207 QKA207 QTW207 RDS207 RNO207 RXK207 SHG207 SRC207 TAY207 TKU207 TUQ207 UEM207 UOI207 UYE207 VIA207 VRW207 WBS207 WLO207 WVK207 G65438:H65438 IY65438 SU65438 ACQ65438 AMM65438 AWI65438 BGE65438 BQA65438 BZW65438 CJS65438 CTO65438 DDK65438 DNG65438 DXC65438 EGY65438 EQU65438 FAQ65438 FKM65438 FUI65438 GEE65438 GOA65438 GXW65438 HHS65438 HRO65438 IBK65438 ILG65438 IVC65438 JEY65438 JOU65438 JYQ65438 KIM65438 KSI65438 LCE65438 LMA65438 LVW65438 MFS65438 MPO65438 MZK65438 NJG65438 NTC65438 OCY65438 OMU65438 OWQ65438 PGM65438 PQI65438 QAE65438 QKA65438 QTW65438 RDS65438 RNO65438 RXK65438 SHG65438 SRC65438 TAY65438 TKU65438 TUQ65438 UEM65438 UOI65438 UYE65438 VIA65438 VRW65438 WBS65438 WLO65438 WVK65438 G130974:H130974 IY130974 SU130974 ACQ130974 AMM130974 AWI130974 BGE130974 BQA130974 BZW130974 CJS130974 CTO130974 DDK130974 DNG130974 DXC130974 EGY130974 EQU130974 FAQ130974 FKM130974 FUI130974 GEE130974 GOA130974 GXW130974 HHS130974 HRO130974 IBK130974 ILG130974 IVC130974 JEY130974 JOU130974 JYQ130974 KIM130974 KSI130974 LCE130974 LMA130974 LVW130974 MFS130974 MPO130974 MZK130974 NJG130974 NTC130974 OCY130974 OMU130974 OWQ130974 PGM130974 PQI130974 QAE130974 QKA130974 QTW130974 RDS130974 RNO130974 RXK130974 SHG130974 SRC130974 TAY130974 TKU130974 TUQ130974 UEM130974 UOI130974 UYE130974 VIA130974 VRW130974 WBS130974 WLO130974 WVK130974 G196510:H196510 IY196510 SU196510 ACQ196510 AMM196510 AWI196510 BGE196510 BQA196510 BZW196510 CJS196510 CTO196510 DDK196510 DNG196510 DXC196510 EGY196510 EQU196510 FAQ196510 FKM196510 FUI196510 GEE196510 GOA196510 GXW196510 HHS196510 HRO196510 IBK196510 ILG196510 IVC196510 JEY196510 JOU196510 JYQ196510 KIM196510 KSI196510 LCE196510 LMA196510 LVW196510 MFS196510 MPO196510 MZK196510 NJG196510 NTC196510 OCY196510 OMU196510 OWQ196510 PGM196510 PQI196510 QAE196510 QKA196510 QTW196510 RDS196510 RNO196510 RXK196510 SHG196510 SRC196510 TAY196510 TKU196510 TUQ196510 UEM196510 UOI196510 UYE196510 VIA196510 VRW196510 WBS196510 WLO196510 WVK196510 G262046:H262046 IY262046 SU262046 ACQ262046 AMM262046 AWI262046 BGE262046 BQA262046 BZW262046 CJS262046 CTO262046 DDK262046 DNG262046 DXC262046 EGY262046 EQU262046 FAQ262046 FKM262046 FUI262046 GEE262046 GOA262046 GXW262046 HHS262046 HRO262046 IBK262046 ILG262046 IVC262046 JEY262046 JOU262046 JYQ262046 KIM262046 KSI262046 LCE262046 LMA262046 LVW262046 MFS262046 MPO262046 MZK262046 NJG262046 NTC262046 OCY262046 OMU262046 OWQ262046 PGM262046 PQI262046 QAE262046 QKA262046 QTW262046 RDS262046 RNO262046 RXK262046 SHG262046 SRC262046 TAY262046 TKU262046 TUQ262046 UEM262046 UOI262046 UYE262046 VIA262046 VRW262046 WBS262046 WLO262046 WVK262046 G327582:H327582 IY327582 SU327582 ACQ327582 AMM327582 AWI327582 BGE327582 BQA327582 BZW327582 CJS327582 CTO327582 DDK327582 DNG327582 DXC327582 EGY327582 EQU327582 FAQ327582 FKM327582 FUI327582 GEE327582 GOA327582 GXW327582 HHS327582 HRO327582 IBK327582 ILG327582 IVC327582 JEY327582 JOU327582 JYQ327582 KIM327582 KSI327582 LCE327582 LMA327582 LVW327582 MFS327582 MPO327582 MZK327582 NJG327582 NTC327582 OCY327582 OMU327582 OWQ327582 PGM327582 PQI327582 QAE327582 QKA327582 QTW327582 RDS327582 RNO327582 RXK327582 SHG327582 SRC327582 TAY327582 TKU327582 TUQ327582 UEM327582 UOI327582 UYE327582 VIA327582 VRW327582 WBS327582 WLO327582 WVK327582 G393118:H393118 IY393118 SU393118 ACQ393118 AMM393118 AWI393118 BGE393118 BQA393118 BZW393118 CJS393118 CTO393118 DDK393118 DNG393118 DXC393118 EGY393118 EQU393118 FAQ393118 FKM393118 FUI393118 GEE393118 GOA393118 GXW393118 HHS393118 HRO393118 IBK393118 ILG393118 IVC393118 JEY393118 JOU393118 JYQ393118 KIM393118 KSI393118 LCE393118 LMA393118 LVW393118 MFS393118 MPO393118 MZK393118 NJG393118 NTC393118 OCY393118 OMU393118 OWQ393118 PGM393118 PQI393118 QAE393118 QKA393118 QTW393118 RDS393118 RNO393118 RXK393118 SHG393118 SRC393118 TAY393118 TKU393118 TUQ393118 UEM393118 UOI393118 UYE393118 VIA393118 VRW393118 WBS393118 WLO393118 WVK393118 G458654:H458654 IY458654 SU458654 ACQ458654 AMM458654 AWI458654 BGE458654 BQA458654 BZW458654 CJS458654 CTO458654 DDK458654 DNG458654 DXC458654 EGY458654 EQU458654 FAQ458654 FKM458654 FUI458654 GEE458654 GOA458654 GXW458654 HHS458654 HRO458654 IBK458654 ILG458654 IVC458654 JEY458654 JOU458654 JYQ458654 KIM458654 KSI458654 LCE458654 LMA458654 LVW458654 MFS458654 MPO458654 MZK458654 NJG458654 NTC458654 OCY458654 OMU458654 OWQ458654 PGM458654 PQI458654 QAE458654 QKA458654 QTW458654 RDS458654 RNO458654 RXK458654 SHG458654 SRC458654 TAY458654 TKU458654 TUQ458654 UEM458654 UOI458654 UYE458654 VIA458654 VRW458654 WBS458654 WLO458654 WVK458654 G524190:H524190 IY524190 SU524190 ACQ524190 AMM524190 AWI524190 BGE524190 BQA524190 BZW524190 CJS524190 CTO524190 DDK524190 DNG524190 DXC524190 EGY524190 EQU524190 FAQ524190 FKM524190 FUI524190 GEE524190 GOA524190 GXW524190 HHS524190 HRO524190 IBK524190 ILG524190 IVC524190 JEY524190 JOU524190 JYQ524190 KIM524190 KSI524190 LCE524190 LMA524190 LVW524190 MFS524190 MPO524190 MZK524190 NJG524190 NTC524190 OCY524190 OMU524190 OWQ524190 PGM524190 PQI524190 QAE524190 QKA524190 QTW524190 RDS524190 RNO524190 RXK524190 SHG524190 SRC524190 TAY524190 TKU524190 TUQ524190 UEM524190 UOI524190 UYE524190 VIA524190 VRW524190 WBS524190 WLO524190 WVK524190 G589726:H589726 IY589726 SU589726 ACQ589726 AMM589726 AWI589726 BGE589726 BQA589726 BZW589726 CJS589726 CTO589726 DDK589726 DNG589726 DXC589726 EGY589726 EQU589726 FAQ589726 FKM589726 FUI589726 GEE589726 GOA589726 GXW589726 HHS589726 HRO589726 IBK589726 ILG589726 IVC589726 JEY589726 JOU589726 JYQ589726 KIM589726 KSI589726 LCE589726 LMA589726 LVW589726 MFS589726 MPO589726 MZK589726 NJG589726 NTC589726 OCY589726 OMU589726 OWQ589726 PGM589726 PQI589726 QAE589726 QKA589726 QTW589726 RDS589726 RNO589726 RXK589726 SHG589726 SRC589726 TAY589726 TKU589726 TUQ589726 UEM589726 UOI589726 UYE589726 VIA589726 VRW589726 WBS589726 WLO589726 WVK589726 G655262:H655262 IY655262 SU655262 ACQ655262 AMM655262 AWI655262 BGE655262 BQA655262 BZW655262 CJS655262 CTO655262 DDK655262 DNG655262 DXC655262 EGY655262 EQU655262 FAQ655262 FKM655262 FUI655262 GEE655262 GOA655262 GXW655262 HHS655262 HRO655262 IBK655262 ILG655262 IVC655262 JEY655262 JOU655262 JYQ655262 KIM655262 KSI655262 LCE655262 LMA655262 LVW655262 MFS655262 MPO655262 MZK655262 NJG655262 NTC655262 OCY655262 OMU655262 OWQ655262 PGM655262 PQI655262 QAE655262 QKA655262 QTW655262 RDS655262 RNO655262 RXK655262 SHG655262 SRC655262 TAY655262 TKU655262 TUQ655262 UEM655262 UOI655262 UYE655262 VIA655262 VRW655262 WBS655262 WLO655262 WVK655262 G720798:H720798 IY720798 SU720798 ACQ720798 AMM720798 AWI720798 BGE720798 BQA720798 BZW720798 CJS720798 CTO720798 DDK720798 DNG720798 DXC720798 EGY720798 EQU720798 FAQ720798 FKM720798 FUI720798 GEE720798 GOA720798 GXW720798 HHS720798 HRO720798 IBK720798 ILG720798 IVC720798 JEY720798 JOU720798 JYQ720798 KIM720798 KSI720798 LCE720798 LMA720798 LVW720798 MFS720798 MPO720798 MZK720798 NJG720798 NTC720798 OCY720798 OMU720798 OWQ720798 PGM720798 PQI720798 QAE720798 QKA720798 QTW720798 RDS720798 RNO720798 RXK720798 SHG720798 SRC720798 TAY720798 TKU720798 TUQ720798 UEM720798 UOI720798 UYE720798 VIA720798 VRW720798 WBS720798 WLO720798 WVK720798 G786334:H786334 IY786334 SU786334 ACQ786334 AMM786334 AWI786334 BGE786334 BQA786334 BZW786334 CJS786334 CTO786334 DDK786334 DNG786334 DXC786334 EGY786334 EQU786334 FAQ786334 FKM786334 FUI786334 GEE786334 GOA786334 GXW786334 HHS786334 HRO786334 IBK786334 ILG786334 IVC786334 JEY786334 JOU786334 JYQ786334 KIM786334 KSI786334 LCE786334 LMA786334 LVW786334 MFS786334 MPO786334 MZK786334 NJG786334 NTC786334 OCY786334 OMU786334 OWQ786334 PGM786334 PQI786334 QAE786334 QKA786334 QTW786334 RDS786334 RNO786334 RXK786334 SHG786334 SRC786334 TAY786334 TKU786334 TUQ786334 UEM786334 UOI786334 UYE786334 VIA786334 VRW786334 WBS786334 WLO786334 WVK786334 G851870:H851870 IY851870 SU851870 ACQ851870 AMM851870 AWI851870 BGE851870 BQA851870 BZW851870 CJS851870 CTO851870 DDK851870 DNG851870 DXC851870 EGY851870 EQU851870 FAQ851870 FKM851870 FUI851870 GEE851870 GOA851870 GXW851870 HHS851870 HRO851870 IBK851870 ILG851870 IVC851870 JEY851870 JOU851870 JYQ851870 KIM851870 KSI851870 LCE851870 LMA851870 LVW851870 MFS851870 MPO851870 MZK851870 NJG851870 NTC851870 OCY851870 OMU851870 OWQ851870 PGM851870 PQI851870 QAE851870 QKA851870 QTW851870 RDS851870 RNO851870 RXK851870 SHG851870 SRC851870 TAY851870 TKU851870 TUQ851870 UEM851870 UOI851870 UYE851870 VIA851870 VRW851870 WBS851870 WLO851870 WVK851870 G917406:H917406 IY917406 SU917406 ACQ917406 AMM917406 AWI917406 BGE917406 BQA917406 BZW917406 CJS917406 CTO917406 DDK917406 DNG917406 DXC917406 EGY917406 EQU917406 FAQ917406 FKM917406 FUI917406 GEE917406 GOA917406 GXW917406 HHS917406 HRO917406 IBK917406 ILG917406 IVC917406 JEY917406 JOU917406 JYQ917406 KIM917406 KSI917406 LCE917406 LMA917406 LVW917406 MFS917406 MPO917406 MZK917406 NJG917406 NTC917406 OCY917406 OMU917406 OWQ917406 PGM917406 PQI917406 QAE917406 QKA917406 QTW917406 RDS917406 RNO917406 RXK917406 SHG917406 SRC917406 TAY917406 TKU917406 TUQ917406 UEM917406 UOI917406 UYE917406 VIA917406 VRW917406 WBS917406 WLO917406 WVK917406 G982942:H982942 IY982942 SU982942 ACQ982942 AMM982942 AWI982942 BGE982942 BQA982942 BZW982942 CJS982942 CTO982942 DDK982942 DNG982942 DXC982942 EGY982942 EQU982942 FAQ982942 FKM982942 FUI982942 GEE982942 GOA982942 GXW982942 HHS982942 HRO982942 IBK982942 ILG982942 IVC982942 JEY982942 JOU982942 JYQ982942 KIM982942 KSI982942 LCE982942 LMA982942 LVW982942 MFS982942 MPO982942 MZK982942 NJG982942 NTC982942 OCY982942 OMU982942 OWQ982942 PGM982942 PQI982942 QAE982942 QKA982942 QTW982942 RDS982942 RNO982942 RXK982942 SHG982942 SRC982942 TAY982942 TKU982942 TUQ982942 UEM982942 UOI982942 UYE982942 VIA982942 VRW982942 WBS982942 WLO982942 H208"/>
    <dataValidation operator="greaterThanOrEqual" allowBlank="1" showInputMessage="1" showErrorMessage="1" error="Valor debe ser mayor o igual que 0" sqref="IY65693:JE65693 SU65693:TA65693 ACQ65693:ACW65693 AMM65693:AMS65693 AWI65693:AWO65693 BGE65693:BGK65693 BQA65693:BQG65693 BZW65693:CAC65693 CJS65693:CJY65693 CTO65693:CTU65693 DDK65693:DDQ65693 DNG65693:DNM65693 DXC65693:DXI65693 EGY65693:EHE65693 EQU65693:ERA65693 FAQ65693:FAW65693 FKM65693:FKS65693 FUI65693:FUO65693 GEE65693:GEK65693 GOA65693:GOG65693 GXW65693:GYC65693 HHS65693:HHY65693 HRO65693:HRU65693 IBK65693:IBQ65693 ILG65693:ILM65693 IVC65693:IVI65693 JEY65693:JFE65693 JOU65693:JPA65693 JYQ65693:JYW65693 KIM65693:KIS65693 KSI65693:KSO65693 LCE65693:LCK65693 LMA65693:LMG65693 LVW65693:LWC65693 MFS65693:MFY65693 MPO65693:MPU65693 MZK65693:MZQ65693 NJG65693:NJM65693 NTC65693:NTI65693 OCY65693:ODE65693 OMU65693:ONA65693 OWQ65693:OWW65693 PGM65693:PGS65693 PQI65693:PQO65693 QAE65693:QAK65693 QKA65693:QKG65693 QTW65693:QUC65693 RDS65693:RDY65693 RNO65693:RNU65693 RXK65693:RXQ65693 SHG65693:SHM65693 SRC65693:SRI65693 TAY65693:TBE65693 TKU65693:TLA65693 TUQ65693:TUW65693 UEM65693:UES65693 UOI65693:UOO65693 UYE65693:UYK65693 VIA65693:VIG65693 VRW65693:VSC65693 WBS65693:WBY65693 WLO65693:WLU65693 WVK65693:WVQ65693 IY131229:JE131229 SU131229:TA131229 ACQ131229:ACW131229 AMM131229:AMS131229 AWI131229:AWO131229 BGE131229:BGK131229 BQA131229:BQG131229 BZW131229:CAC131229 CJS131229:CJY131229 CTO131229:CTU131229 DDK131229:DDQ131229 DNG131229:DNM131229 DXC131229:DXI131229 EGY131229:EHE131229 EQU131229:ERA131229 FAQ131229:FAW131229 FKM131229:FKS131229 FUI131229:FUO131229 GEE131229:GEK131229 GOA131229:GOG131229 GXW131229:GYC131229 HHS131229:HHY131229 HRO131229:HRU131229 IBK131229:IBQ131229 ILG131229:ILM131229 IVC131229:IVI131229 JEY131229:JFE131229 JOU131229:JPA131229 JYQ131229:JYW131229 KIM131229:KIS131229 KSI131229:KSO131229 LCE131229:LCK131229 LMA131229:LMG131229 LVW131229:LWC131229 MFS131229:MFY131229 MPO131229:MPU131229 MZK131229:MZQ131229 NJG131229:NJM131229 NTC131229:NTI131229 OCY131229:ODE131229 OMU131229:ONA131229 OWQ131229:OWW131229 PGM131229:PGS131229 PQI131229:PQO131229 QAE131229:QAK131229 QKA131229:QKG131229 QTW131229:QUC131229 RDS131229:RDY131229 RNO131229:RNU131229 RXK131229:RXQ131229 SHG131229:SHM131229 SRC131229:SRI131229 TAY131229:TBE131229 TKU131229:TLA131229 TUQ131229:TUW131229 UEM131229:UES131229 UOI131229:UOO131229 UYE131229:UYK131229 VIA131229:VIG131229 VRW131229:VSC131229 WBS131229:WBY131229 WLO131229:WLU131229 WVK131229:WVQ131229 IY196765:JE196765 SU196765:TA196765 ACQ196765:ACW196765 AMM196765:AMS196765 AWI196765:AWO196765 BGE196765:BGK196765 BQA196765:BQG196765 BZW196765:CAC196765 CJS196765:CJY196765 CTO196765:CTU196765 DDK196765:DDQ196765 DNG196765:DNM196765 DXC196765:DXI196765 EGY196765:EHE196765 EQU196765:ERA196765 FAQ196765:FAW196765 FKM196765:FKS196765 FUI196765:FUO196765 GEE196765:GEK196765 GOA196765:GOG196765 GXW196765:GYC196765 HHS196765:HHY196765 HRO196765:HRU196765 IBK196765:IBQ196765 ILG196765:ILM196765 IVC196765:IVI196765 JEY196765:JFE196765 JOU196765:JPA196765 JYQ196765:JYW196765 KIM196765:KIS196765 KSI196765:KSO196765 LCE196765:LCK196765 LMA196765:LMG196765 LVW196765:LWC196765 MFS196765:MFY196765 MPO196765:MPU196765 MZK196765:MZQ196765 NJG196765:NJM196765 NTC196765:NTI196765 OCY196765:ODE196765 OMU196765:ONA196765 OWQ196765:OWW196765 PGM196765:PGS196765 PQI196765:PQO196765 QAE196765:QAK196765 QKA196765:QKG196765 QTW196765:QUC196765 RDS196765:RDY196765 RNO196765:RNU196765 RXK196765:RXQ196765 SHG196765:SHM196765 SRC196765:SRI196765 TAY196765:TBE196765 TKU196765:TLA196765 TUQ196765:TUW196765 UEM196765:UES196765 UOI196765:UOO196765 UYE196765:UYK196765 VIA196765:VIG196765 VRW196765:VSC196765 WBS196765:WBY196765 WLO196765:WLU196765 WVK196765:WVQ196765 IY262301:JE262301 SU262301:TA262301 ACQ262301:ACW262301 AMM262301:AMS262301 AWI262301:AWO262301 BGE262301:BGK262301 BQA262301:BQG262301 BZW262301:CAC262301 CJS262301:CJY262301 CTO262301:CTU262301 DDK262301:DDQ262301 DNG262301:DNM262301 DXC262301:DXI262301 EGY262301:EHE262301 EQU262301:ERA262301 FAQ262301:FAW262301 FKM262301:FKS262301 FUI262301:FUO262301 GEE262301:GEK262301 GOA262301:GOG262301 GXW262301:GYC262301 HHS262301:HHY262301 HRO262301:HRU262301 IBK262301:IBQ262301 ILG262301:ILM262301 IVC262301:IVI262301 JEY262301:JFE262301 JOU262301:JPA262301 JYQ262301:JYW262301 KIM262301:KIS262301 KSI262301:KSO262301 LCE262301:LCK262301 LMA262301:LMG262301 LVW262301:LWC262301 MFS262301:MFY262301 MPO262301:MPU262301 MZK262301:MZQ262301 NJG262301:NJM262301 NTC262301:NTI262301 OCY262301:ODE262301 OMU262301:ONA262301 OWQ262301:OWW262301 PGM262301:PGS262301 PQI262301:PQO262301 QAE262301:QAK262301 QKA262301:QKG262301 QTW262301:QUC262301 RDS262301:RDY262301 RNO262301:RNU262301 RXK262301:RXQ262301 SHG262301:SHM262301 SRC262301:SRI262301 TAY262301:TBE262301 TKU262301:TLA262301 TUQ262301:TUW262301 UEM262301:UES262301 UOI262301:UOO262301 UYE262301:UYK262301 VIA262301:VIG262301 VRW262301:VSC262301 WBS262301:WBY262301 WLO262301:WLU262301 WVK262301:WVQ262301 IY327837:JE327837 SU327837:TA327837 ACQ327837:ACW327837 AMM327837:AMS327837 AWI327837:AWO327837 BGE327837:BGK327837 BQA327837:BQG327837 BZW327837:CAC327837 CJS327837:CJY327837 CTO327837:CTU327837 DDK327837:DDQ327837 DNG327837:DNM327837 DXC327837:DXI327837 EGY327837:EHE327837 EQU327837:ERA327837 FAQ327837:FAW327837 FKM327837:FKS327837 FUI327837:FUO327837 GEE327837:GEK327837 GOA327837:GOG327837 GXW327837:GYC327837 HHS327837:HHY327837 HRO327837:HRU327837 IBK327837:IBQ327837 ILG327837:ILM327837 IVC327837:IVI327837 JEY327837:JFE327837 JOU327837:JPA327837 JYQ327837:JYW327837 KIM327837:KIS327837 KSI327837:KSO327837 LCE327837:LCK327837 LMA327837:LMG327837 LVW327837:LWC327837 MFS327837:MFY327837 MPO327837:MPU327837 MZK327837:MZQ327837 NJG327837:NJM327837 NTC327837:NTI327837 OCY327837:ODE327837 OMU327837:ONA327837 OWQ327837:OWW327837 PGM327837:PGS327837 PQI327837:PQO327837 QAE327837:QAK327837 QKA327837:QKG327837 QTW327837:QUC327837 RDS327837:RDY327837 RNO327837:RNU327837 RXK327837:RXQ327837 SHG327837:SHM327837 SRC327837:SRI327837 TAY327837:TBE327837 TKU327837:TLA327837 TUQ327837:TUW327837 UEM327837:UES327837 UOI327837:UOO327837 UYE327837:UYK327837 VIA327837:VIG327837 VRW327837:VSC327837 WBS327837:WBY327837 WLO327837:WLU327837 WVK327837:WVQ327837 IY393373:JE393373 SU393373:TA393373 ACQ393373:ACW393373 AMM393373:AMS393373 AWI393373:AWO393373 BGE393373:BGK393373 BQA393373:BQG393373 BZW393373:CAC393373 CJS393373:CJY393373 CTO393373:CTU393373 DDK393373:DDQ393373 DNG393373:DNM393373 DXC393373:DXI393373 EGY393373:EHE393373 EQU393373:ERA393373 FAQ393373:FAW393373 FKM393373:FKS393373 FUI393373:FUO393373 GEE393373:GEK393373 GOA393373:GOG393373 GXW393373:GYC393373 HHS393373:HHY393373 HRO393373:HRU393373 IBK393373:IBQ393373 ILG393373:ILM393373 IVC393373:IVI393373 JEY393373:JFE393373 JOU393373:JPA393373 JYQ393373:JYW393373 KIM393373:KIS393373 KSI393373:KSO393373 LCE393373:LCK393373 LMA393373:LMG393373 LVW393373:LWC393373 MFS393373:MFY393373 MPO393373:MPU393373 MZK393373:MZQ393373 NJG393373:NJM393373 NTC393373:NTI393373 OCY393373:ODE393373 OMU393373:ONA393373 OWQ393373:OWW393373 PGM393373:PGS393373 PQI393373:PQO393373 QAE393373:QAK393373 QKA393373:QKG393373 QTW393373:QUC393373 RDS393373:RDY393373 RNO393373:RNU393373 RXK393373:RXQ393373 SHG393373:SHM393373 SRC393373:SRI393373 TAY393373:TBE393373 TKU393373:TLA393373 TUQ393373:TUW393373 UEM393373:UES393373 UOI393373:UOO393373 UYE393373:UYK393373 VIA393373:VIG393373 VRW393373:VSC393373 WBS393373:WBY393373 WLO393373:WLU393373 WVK393373:WVQ393373 IY458909:JE458909 SU458909:TA458909 ACQ458909:ACW458909 AMM458909:AMS458909 AWI458909:AWO458909 BGE458909:BGK458909 BQA458909:BQG458909 BZW458909:CAC458909 CJS458909:CJY458909 CTO458909:CTU458909 DDK458909:DDQ458909 DNG458909:DNM458909 DXC458909:DXI458909 EGY458909:EHE458909 EQU458909:ERA458909 FAQ458909:FAW458909 FKM458909:FKS458909 FUI458909:FUO458909 GEE458909:GEK458909 GOA458909:GOG458909 GXW458909:GYC458909 HHS458909:HHY458909 HRO458909:HRU458909 IBK458909:IBQ458909 ILG458909:ILM458909 IVC458909:IVI458909 JEY458909:JFE458909 JOU458909:JPA458909 JYQ458909:JYW458909 KIM458909:KIS458909 KSI458909:KSO458909 LCE458909:LCK458909 LMA458909:LMG458909 LVW458909:LWC458909 MFS458909:MFY458909 MPO458909:MPU458909 MZK458909:MZQ458909 NJG458909:NJM458909 NTC458909:NTI458909 OCY458909:ODE458909 OMU458909:ONA458909 OWQ458909:OWW458909 PGM458909:PGS458909 PQI458909:PQO458909 QAE458909:QAK458909 QKA458909:QKG458909 QTW458909:QUC458909 RDS458909:RDY458909 RNO458909:RNU458909 RXK458909:RXQ458909 SHG458909:SHM458909 SRC458909:SRI458909 TAY458909:TBE458909 TKU458909:TLA458909 TUQ458909:TUW458909 UEM458909:UES458909 UOI458909:UOO458909 UYE458909:UYK458909 VIA458909:VIG458909 VRW458909:VSC458909 WBS458909:WBY458909 WLO458909:WLU458909 WVK458909:WVQ458909 IY524445:JE524445 SU524445:TA524445 ACQ524445:ACW524445 AMM524445:AMS524445 AWI524445:AWO524445 BGE524445:BGK524445 BQA524445:BQG524445 BZW524445:CAC524445 CJS524445:CJY524445 CTO524445:CTU524445 DDK524445:DDQ524445 DNG524445:DNM524445 DXC524445:DXI524445 EGY524445:EHE524445 EQU524445:ERA524445 FAQ524445:FAW524445 FKM524445:FKS524445 FUI524445:FUO524445 GEE524445:GEK524445 GOA524445:GOG524445 GXW524445:GYC524445 HHS524445:HHY524445 HRO524445:HRU524445 IBK524445:IBQ524445 ILG524445:ILM524445 IVC524445:IVI524445 JEY524445:JFE524445 JOU524445:JPA524445 JYQ524445:JYW524445 KIM524445:KIS524445 KSI524445:KSO524445 LCE524445:LCK524445 LMA524445:LMG524445 LVW524445:LWC524445 MFS524445:MFY524445 MPO524445:MPU524445 MZK524445:MZQ524445 NJG524445:NJM524445 NTC524445:NTI524445 OCY524445:ODE524445 OMU524445:ONA524445 OWQ524445:OWW524445 PGM524445:PGS524445 PQI524445:PQO524445 QAE524445:QAK524445 QKA524445:QKG524445 QTW524445:QUC524445 RDS524445:RDY524445 RNO524445:RNU524445 RXK524445:RXQ524445 SHG524445:SHM524445 SRC524445:SRI524445 TAY524445:TBE524445 TKU524445:TLA524445 TUQ524445:TUW524445 UEM524445:UES524445 UOI524445:UOO524445 UYE524445:UYK524445 VIA524445:VIG524445 VRW524445:VSC524445 WBS524445:WBY524445 WLO524445:WLU524445 WVK524445:WVQ524445 IY589981:JE589981 SU589981:TA589981 ACQ589981:ACW589981 AMM589981:AMS589981 AWI589981:AWO589981 BGE589981:BGK589981 BQA589981:BQG589981 BZW589981:CAC589981 CJS589981:CJY589981 CTO589981:CTU589981 DDK589981:DDQ589981 DNG589981:DNM589981 DXC589981:DXI589981 EGY589981:EHE589981 EQU589981:ERA589981 FAQ589981:FAW589981 FKM589981:FKS589981 FUI589981:FUO589981 GEE589981:GEK589981 GOA589981:GOG589981 GXW589981:GYC589981 HHS589981:HHY589981 HRO589981:HRU589981 IBK589981:IBQ589981 ILG589981:ILM589981 IVC589981:IVI589981 JEY589981:JFE589981 JOU589981:JPA589981 JYQ589981:JYW589981 KIM589981:KIS589981 KSI589981:KSO589981 LCE589981:LCK589981 LMA589981:LMG589981 LVW589981:LWC589981 MFS589981:MFY589981 MPO589981:MPU589981 MZK589981:MZQ589981 NJG589981:NJM589981 NTC589981:NTI589981 OCY589981:ODE589981 OMU589981:ONA589981 OWQ589981:OWW589981 PGM589981:PGS589981 PQI589981:PQO589981 QAE589981:QAK589981 QKA589981:QKG589981 QTW589981:QUC589981 RDS589981:RDY589981 RNO589981:RNU589981 RXK589981:RXQ589981 SHG589981:SHM589981 SRC589981:SRI589981 TAY589981:TBE589981 TKU589981:TLA589981 TUQ589981:TUW589981 UEM589981:UES589981 UOI589981:UOO589981 UYE589981:UYK589981 VIA589981:VIG589981 VRW589981:VSC589981 WBS589981:WBY589981 WLO589981:WLU589981 WVK589981:WVQ589981 IY655517:JE655517 SU655517:TA655517 ACQ655517:ACW655517 AMM655517:AMS655517 AWI655517:AWO655517 BGE655517:BGK655517 BQA655517:BQG655517 BZW655517:CAC655517 CJS655517:CJY655517 CTO655517:CTU655517 DDK655517:DDQ655517 DNG655517:DNM655517 DXC655517:DXI655517 EGY655517:EHE655517 EQU655517:ERA655517 FAQ655517:FAW655517 FKM655517:FKS655517 FUI655517:FUO655517 GEE655517:GEK655517 GOA655517:GOG655517 GXW655517:GYC655517 HHS655517:HHY655517 HRO655517:HRU655517 IBK655517:IBQ655517 ILG655517:ILM655517 IVC655517:IVI655517 JEY655517:JFE655517 JOU655517:JPA655517 JYQ655517:JYW655517 KIM655517:KIS655517 KSI655517:KSO655517 LCE655517:LCK655517 LMA655517:LMG655517 LVW655517:LWC655517 MFS655517:MFY655517 MPO655517:MPU655517 MZK655517:MZQ655517 NJG655517:NJM655517 NTC655517:NTI655517 OCY655517:ODE655517 OMU655517:ONA655517 OWQ655517:OWW655517 PGM655517:PGS655517 PQI655517:PQO655517 QAE655517:QAK655517 QKA655517:QKG655517 QTW655517:QUC655517 RDS655517:RDY655517 RNO655517:RNU655517 RXK655517:RXQ655517 SHG655517:SHM655517 SRC655517:SRI655517 TAY655517:TBE655517 TKU655517:TLA655517 TUQ655517:TUW655517 UEM655517:UES655517 UOI655517:UOO655517 UYE655517:UYK655517 VIA655517:VIG655517 VRW655517:VSC655517 WBS655517:WBY655517 WLO655517:WLU655517 WVK655517:WVQ655517 IY721053:JE721053 SU721053:TA721053 ACQ721053:ACW721053 AMM721053:AMS721053 AWI721053:AWO721053 BGE721053:BGK721053 BQA721053:BQG721053 BZW721053:CAC721053 CJS721053:CJY721053 CTO721053:CTU721053 DDK721053:DDQ721053 DNG721053:DNM721053 DXC721053:DXI721053 EGY721053:EHE721053 EQU721053:ERA721053 FAQ721053:FAW721053 FKM721053:FKS721053 FUI721053:FUO721053 GEE721053:GEK721053 GOA721053:GOG721053 GXW721053:GYC721053 HHS721053:HHY721053 HRO721053:HRU721053 IBK721053:IBQ721053 ILG721053:ILM721053 IVC721053:IVI721053 JEY721053:JFE721053 JOU721053:JPA721053 JYQ721053:JYW721053 KIM721053:KIS721053 KSI721053:KSO721053 LCE721053:LCK721053 LMA721053:LMG721053 LVW721053:LWC721053 MFS721053:MFY721053 MPO721053:MPU721053 MZK721053:MZQ721053 NJG721053:NJM721053 NTC721053:NTI721053 OCY721053:ODE721053 OMU721053:ONA721053 OWQ721053:OWW721053 PGM721053:PGS721053 PQI721053:PQO721053 QAE721053:QAK721053 QKA721053:QKG721053 QTW721053:QUC721053 RDS721053:RDY721053 RNO721053:RNU721053 RXK721053:RXQ721053 SHG721053:SHM721053 SRC721053:SRI721053 TAY721053:TBE721053 TKU721053:TLA721053 TUQ721053:TUW721053 UEM721053:UES721053 UOI721053:UOO721053 UYE721053:UYK721053 VIA721053:VIG721053 VRW721053:VSC721053 WBS721053:WBY721053 WLO721053:WLU721053 WVK721053:WVQ721053 IY786589:JE786589 SU786589:TA786589 ACQ786589:ACW786589 AMM786589:AMS786589 AWI786589:AWO786589 BGE786589:BGK786589 BQA786589:BQG786589 BZW786589:CAC786589 CJS786589:CJY786589 CTO786589:CTU786589 DDK786589:DDQ786589 DNG786589:DNM786589 DXC786589:DXI786589 EGY786589:EHE786589 EQU786589:ERA786589 FAQ786589:FAW786589 FKM786589:FKS786589 FUI786589:FUO786589 GEE786589:GEK786589 GOA786589:GOG786589 GXW786589:GYC786589 HHS786589:HHY786589 HRO786589:HRU786589 IBK786589:IBQ786589 ILG786589:ILM786589 IVC786589:IVI786589 JEY786589:JFE786589 JOU786589:JPA786589 JYQ786589:JYW786589 KIM786589:KIS786589 KSI786589:KSO786589 LCE786589:LCK786589 LMA786589:LMG786589 LVW786589:LWC786589 MFS786589:MFY786589 MPO786589:MPU786589 MZK786589:MZQ786589 NJG786589:NJM786589 NTC786589:NTI786589 OCY786589:ODE786589 OMU786589:ONA786589 OWQ786589:OWW786589 PGM786589:PGS786589 PQI786589:PQO786589 QAE786589:QAK786589 QKA786589:QKG786589 QTW786589:QUC786589 RDS786589:RDY786589 RNO786589:RNU786589 RXK786589:RXQ786589 SHG786589:SHM786589 SRC786589:SRI786589 TAY786589:TBE786589 TKU786589:TLA786589 TUQ786589:TUW786589 UEM786589:UES786589 UOI786589:UOO786589 UYE786589:UYK786589 VIA786589:VIG786589 VRW786589:VSC786589 WBS786589:WBY786589 WLO786589:WLU786589 WVK786589:WVQ786589 IY852125:JE852125 SU852125:TA852125 ACQ852125:ACW852125 AMM852125:AMS852125 AWI852125:AWO852125 BGE852125:BGK852125 BQA852125:BQG852125 BZW852125:CAC852125 CJS852125:CJY852125 CTO852125:CTU852125 DDK852125:DDQ852125 DNG852125:DNM852125 DXC852125:DXI852125 EGY852125:EHE852125 EQU852125:ERA852125 FAQ852125:FAW852125 FKM852125:FKS852125 FUI852125:FUO852125 GEE852125:GEK852125 GOA852125:GOG852125 GXW852125:GYC852125 HHS852125:HHY852125 HRO852125:HRU852125 IBK852125:IBQ852125 ILG852125:ILM852125 IVC852125:IVI852125 JEY852125:JFE852125 JOU852125:JPA852125 JYQ852125:JYW852125 KIM852125:KIS852125 KSI852125:KSO852125 LCE852125:LCK852125 LMA852125:LMG852125 LVW852125:LWC852125 MFS852125:MFY852125 MPO852125:MPU852125 MZK852125:MZQ852125 NJG852125:NJM852125 NTC852125:NTI852125 OCY852125:ODE852125 OMU852125:ONA852125 OWQ852125:OWW852125 PGM852125:PGS852125 PQI852125:PQO852125 QAE852125:QAK852125 QKA852125:QKG852125 QTW852125:QUC852125 RDS852125:RDY852125 RNO852125:RNU852125 RXK852125:RXQ852125 SHG852125:SHM852125 SRC852125:SRI852125 TAY852125:TBE852125 TKU852125:TLA852125 TUQ852125:TUW852125 UEM852125:UES852125 UOI852125:UOO852125 UYE852125:UYK852125 VIA852125:VIG852125 VRW852125:VSC852125 WBS852125:WBY852125 WLO852125:WLU852125 WVK852125:WVQ852125 IY917661:JE917661 SU917661:TA917661 ACQ917661:ACW917661 AMM917661:AMS917661 AWI917661:AWO917661 BGE917661:BGK917661 BQA917661:BQG917661 BZW917661:CAC917661 CJS917661:CJY917661 CTO917661:CTU917661 DDK917661:DDQ917661 DNG917661:DNM917661 DXC917661:DXI917661 EGY917661:EHE917661 EQU917661:ERA917661 FAQ917661:FAW917661 FKM917661:FKS917661 FUI917661:FUO917661 GEE917661:GEK917661 GOA917661:GOG917661 GXW917661:GYC917661 HHS917661:HHY917661 HRO917661:HRU917661 IBK917661:IBQ917661 ILG917661:ILM917661 IVC917661:IVI917661 JEY917661:JFE917661 JOU917661:JPA917661 JYQ917661:JYW917661 KIM917661:KIS917661 KSI917661:KSO917661 LCE917661:LCK917661 LMA917661:LMG917661 LVW917661:LWC917661 MFS917661:MFY917661 MPO917661:MPU917661 MZK917661:MZQ917661 NJG917661:NJM917661 NTC917661:NTI917661 OCY917661:ODE917661 OMU917661:ONA917661 OWQ917661:OWW917661 PGM917661:PGS917661 PQI917661:PQO917661 QAE917661:QAK917661 QKA917661:QKG917661 QTW917661:QUC917661 RDS917661:RDY917661 RNO917661:RNU917661 RXK917661:RXQ917661 SHG917661:SHM917661 SRC917661:SRI917661 TAY917661:TBE917661 TKU917661:TLA917661 TUQ917661:TUW917661 UEM917661:UES917661 UOI917661:UOO917661 UYE917661:UYK917661 VIA917661:VIG917661 VRW917661:VSC917661 WBS917661:WBY917661 WLO917661:WLU917661 WVK917661:WVQ917661 IY983197:JE983197 SU983197:TA983197 ACQ983197:ACW983197 AMM983197:AMS983197 AWI983197:AWO983197 BGE983197:BGK983197 BQA983197:BQG983197 BZW983197:CAC983197 CJS983197:CJY983197 CTO983197:CTU983197 DDK983197:DDQ983197 DNG983197:DNM983197 DXC983197:DXI983197 EGY983197:EHE983197 EQU983197:ERA983197 FAQ983197:FAW983197 FKM983197:FKS983197 FUI983197:FUO983197 GEE983197:GEK983197 GOA983197:GOG983197 GXW983197:GYC983197 HHS983197:HHY983197 HRO983197:HRU983197 IBK983197:IBQ983197 ILG983197:ILM983197 IVC983197:IVI983197 JEY983197:JFE983197 JOU983197:JPA983197 JYQ983197:JYW983197 KIM983197:KIS983197 KSI983197:KSO983197 LCE983197:LCK983197 LMA983197:LMG983197 LVW983197:LWC983197 MFS983197:MFY983197 MPO983197:MPU983197 MZK983197:MZQ983197 NJG983197:NJM983197 NTC983197:NTI983197 OCY983197:ODE983197 OMU983197:ONA983197 OWQ983197:OWW983197 PGM983197:PGS983197 PQI983197:PQO983197 QAE983197:QAK983197 QKA983197:QKG983197 QTW983197:QUC983197 RDS983197:RDY983197 RNO983197:RNU983197 RXK983197:RXQ983197 SHG983197:SHM983197 SRC983197:SRI983197 TAY983197:TBE983197 TKU983197:TLA983197 TUQ983197:TUW983197 UEM983197:UES983197 UOI983197:UOO983197 UYE983197:UYK983197 VIA983197:VIG983197 VRW983197:VSC983197 WBS983197:WBY983197 WLO983197:WLU983197 WVK983197:WVQ983197 IY65695:JE65695 SU65695:TA65695 ACQ65695:ACW65695 AMM65695:AMS65695 AWI65695:AWO65695 BGE65695:BGK65695 BQA65695:BQG65695 BZW65695:CAC65695 CJS65695:CJY65695 CTO65695:CTU65695 DDK65695:DDQ65695 DNG65695:DNM65695 DXC65695:DXI65695 EGY65695:EHE65695 EQU65695:ERA65695 FAQ65695:FAW65695 FKM65695:FKS65695 FUI65695:FUO65695 GEE65695:GEK65695 GOA65695:GOG65695 GXW65695:GYC65695 HHS65695:HHY65695 HRO65695:HRU65695 IBK65695:IBQ65695 ILG65695:ILM65695 IVC65695:IVI65695 JEY65695:JFE65695 JOU65695:JPA65695 JYQ65695:JYW65695 KIM65695:KIS65695 KSI65695:KSO65695 LCE65695:LCK65695 LMA65695:LMG65695 LVW65695:LWC65695 MFS65695:MFY65695 MPO65695:MPU65695 MZK65695:MZQ65695 NJG65695:NJM65695 NTC65695:NTI65695 OCY65695:ODE65695 OMU65695:ONA65695 OWQ65695:OWW65695 PGM65695:PGS65695 PQI65695:PQO65695 QAE65695:QAK65695 QKA65695:QKG65695 QTW65695:QUC65695 RDS65695:RDY65695 RNO65695:RNU65695 RXK65695:RXQ65695 SHG65695:SHM65695 SRC65695:SRI65695 TAY65695:TBE65695 TKU65695:TLA65695 TUQ65695:TUW65695 UEM65695:UES65695 UOI65695:UOO65695 UYE65695:UYK65695 VIA65695:VIG65695 VRW65695:VSC65695 WBS65695:WBY65695 WLO65695:WLU65695 WVK65695:WVQ65695 IY131231:JE131231 SU131231:TA131231 ACQ131231:ACW131231 AMM131231:AMS131231 AWI131231:AWO131231 BGE131231:BGK131231 BQA131231:BQG131231 BZW131231:CAC131231 CJS131231:CJY131231 CTO131231:CTU131231 DDK131231:DDQ131231 DNG131231:DNM131231 DXC131231:DXI131231 EGY131231:EHE131231 EQU131231:ERA131231 FAQ131231:FAW131231 FKM131231:FKS131231 FUI131231:FUO131231 GEE131231:GEK131231 GOA131231:GOG131231 GXW131231:GYC131231 HHS131231:HHY131231 HRO131231:HRU131231 IBK131231:IBQ131231 ILG131231:ILM131231 IVC131231:IVI131231 JEY131231:JFE131231 JOU131231:JPA131231 JYQ131231:JYW131231 KIM131231:KIS131231 KSI131231:KSO131231 LCE131231:LCK131231 LMA131231:LMG131231 LVW131231:LWC131231 MFS131231:MFY131231 MPO131231:MPU131231 MZK131231:MZQ131231 NJG131231:NJM131231 NTC131231:NTI131231 OCY131231:ODE131231 OMU131231:ONA131231 OWQ131231:OWW131231 PGM131231:PGS131231 PQI131231:PQO131231 QAE131231:QAK131231 QKA131231:QKG131231 QTW131231:QUC131231 RDS131231:RDY131231 RNO131231:RNU131231 RXK131231:RXQ131231 SHG131231:SHM131231 SRC131231:SRI131231 TAY131231:TBE131231 TKU131231:TLA131231 TUQ131231:TUW131231 UEM131231:UES131231 UOI131231:UOO131231 UYE131231:UYK131231 VIA131231:VIG131231 VRW131231:VSC131231 WBS131231:WBY131231 WLO131231:WLU131231 WVK131231:WVQ131231 IY196767:JE196767 SU196767:TA196767 ACQ196767:ACW196767 AMM196767:AMS196767 AWI196767:AWO196767 BGE196767:BGK196767 BQA196767:BQG196767 BZW196767:CAC196767 CJS196767:CJY196767 CTO196767:CTU196767 DDK196767:DDQ196767 DNG196767:DNM196767 DXC196767:DXI196767 EGY196767:EHE196767 EQU196767:ERA196767 FAQ196767:FAW196767 FKM196767:FKS196767 FUI196767:FUO196767 GEE196767:GEK196767 GOA196767:GOG196767 GXW196767:GYC196767 HHS196767:HHY196767 HRO196767:HRU196767 IBK196767:IBQ196767 ILG196767:ILM196767 IVC196767:IVI196767 JEY196767:JFE196767 JOU196767:JPA196767 JYQ196767:JYW196767 KIM196767:KIS196767 KSI196767:KSO196767 LCE196767:LCK196767 LMA196767:LMG196767 LVW196767:LWC196767 MFS196767:MFY196767 MPO196767:MPU196767 MZK196767:MZQ196767 NJG196767:NJM196767 NTC196767:NTI196767 OCY196767:ODE196767 OMU196767:ONA196767 OWQ196767:OWW196767 PGM196767:PGS196767 PQI196767:PQO196767 QAE196767:QAK196767 QKA196767:QKG196767 QTW196767:QUC196767 RDS196767:RDY196767 RNO196767:RNU196767 RXK196767:RXQ196767 SHG196767:SHM196767 SRC196767:SRI196767 TAY196767:TBE196767 TKU196767:TLA196767 TUQ196767:TUW196767 UEM196767:UES196767 UOI196767:UOO196767 UYE196767:UYK196767 VIA196767:VIG196767 VRW196767:VSC196767 WBS196767:WBY196767 WLO196767:WLU196767 WVK196767:WVQ196767 IY262303:JE262303 SU262303:TA262303 ACQ262303:ACW262303 AMM262303:AMS262303 AWI262303:AWO262303 BGE262303:BGK262303 BQA262303:BQG262303 BZW262303:CAC262303 CJS262303:CJY262303 CTO262303:CTU262303 DDK262303:DDQ262303 DNG262303:DNM262303 DXC262303:DXI262303 EGY262303:EHE262303 EQU262303:ERA262303 FAQ262303:FAW262303 FKM262303:FKS262303 FUI262303:FUO262303 GEE262303:GEK262303 GOA262303:GOG262303 GXW262303:GYC262303 HHS262303:HHY262303 HRO262303:HRU262303 IBK262303:IBQ262303 ILG262303:ILM262303 IVC262303:IVI262303 JEY262303:JFE262303 JOU262303:JPA262303 JYQ262303:JYW262303 KIM262303:KIS262303 KSI262303:KSO262303 LCE262303:LCK262303 LMA262303:LMG262303 LVW262303:LWC262303 MFS262303:MFY262303 MPO262303:MPU262303 MZK262303:MZQ262303 NJG262303:NJM262303 NTC262303:NTI262303 OCY262303:ODE262303 OMU262303:ONA262303 OWQ262303:OWW262303 PGM262303:PGS262303 PQI262303:PQO262303 QAE262303:QAK262303 QKA262303:QKG262303 QTW262303:QUC262303 RDS262303:RDY262303 RNO262303:RNU262303 RXK262303:RXQ262303 SHG262303:SHM262303 SRC262303:SRI262303 TAY262303:TBE262303 TKU262303:TLA262303 TUQ262303:TUW262303 UEM262303:UES262303 UOI262303:UOO262303 UYE262303:UYK262303 VIA262303:VIG262303 VRW262303:VSC262303 WBS262303:WBY262303 WLO262303:WLU262303 WVK262303:WVQ262303 IY327839:JE327839 SU327839:TA327839 ACQ327839:ACW327839 AMM327839:AMS327839 AWI327839:AWO327839 BGE327839:BGK327839 BQA327839:BQG327839 BZW327839:CAC327839 CJS327839:CJY327839 CTO327839:CTU327839 DDK327839:DDQ327839 DNG327839:DNM327839 DXC327839:DXI327839 EGY327839:EHE327839 EQU327839:ERA327839 FAQ327839:FAW327839 FKM327839:FKS327839 FUI327839:FUO327839 GEE327839:GEK327839 GOA327839:GOG327839 GXW327839:GYC327839 HHS327839:HHY327839 HRO327839:HRU327839 IBK327839:IBQ327839 ILG327839:ILM327839 IVC327839:IVI327839 JEY327839:JFE327839 JOU327839:JPA327839 JYQ327839:JYW327839 KIM327839:KIS327839 KSI327839:KSO327839 LCE327839:LCK327839 LMA327839:LMG327839 LVW327839:LWC327839 MFS327839:MFY327839 MPO327839:MPU327839 MZK327839:MZQ327839 NJG327839:NJM327839 NTC327839:NTI327839 OCY327839:ODE327839 OMU327839:ONA327839 OWQ327839:OWW327839 PGM327839:PGS327839 PQI327839:PQO327839 QAE327839:QAK327839 QKA327839:QKG327839 QTW327839:QUC327839 RDS327839:RDY327839 RNO327839:RNU327839 RXK327839:RXQ327839 SHG327839:SHM327839 SRC327839:SRI327839 TAY327839:TBE327839 TKU327839:TLA327839 TUQ327839:TUW327839 UEM327839:UES327839 UOI327839:UOO327839 UYE327839:UYK327839 VIA327839:VIG327839 VRW327839:VSC327839 WBS327839:WBY327839 WLO327839:WLU327839 WVK327839:WVQ327839 IY393375:JE393375 SU393375:TA393375 ACQ393375:ACW393375 AMM393375:AMS393375 AWI393375:AWO393375 BGE393375:BGK393375 BQA393375:BQG393375 BZW393375:CAC393375 CJS393375:CJY393375 CTO393375:CTU393375 DDK393375:DDQ393375 DNG393375:DNM393375 DXC393375:DXI393375 EGY393375:EHE393375 EQU393375:ERA393375 FAQ393375:FAW393375 FKM393375:FKS393375 FUI393375:FUO393375 GEE393375:GEK393375 GOA393375:GOG393375 GXW393375:GYC393375 HHS393375:HHY393375 HRO393375:HRU393375 IBK393375:IBQ393375 ILG393375:ILM393375 IVC393375:IVI393375 JEY393375:JFE393375 JOU393375:JPA393375 JYQ393375:JYW393375 KIM393375:KIS393375 KSI393375:KSO393375 LCE393375:LCK393375 LMA393375:LMG393375 LVW393375:LWC393375 MFS393375:MFY393375 MPO393375:MPU393375 MZK393375:MZQ393375 NJG393375:NJM393375 NTC393375:NTI393375 OCY393375:ODE393375 OMU393375:ONA393375 OWQ393375:OWW393375 PGM393375:PGS393375 PQI393375:PQO393375 QAE393375:QAK393375 QKA393375:QKG393375 QTW393375:QUC393375 RDS393375:RDY393375 RNO393375:RNU393375 RXK393375:RXQ393375 SHG393375:SHM393375 SRC393375:SRI393375 TAY393375:TBE393375 TKU393375:TLA393375 TUQ393375:TUW393375 UEM393375:UES393375 UOI393375:UOO393375 UYE393375:UYK393375 VIA393375:VIG393375 VRW393375:VSC393375 WBS393375:WBY393375 WLO393375:WLU393375 WVK393375:WVQ393375 IY458911:JE458911 SU458911:TA458911 ACQ458911:ACW458911 AMM458911:AMS458911 AWI458911:AWO458911 BGE458911:BGK458911 BQA458911:BQG458911 BZW458911:CAC458911 CJS458911:CJY458911 CTO458911:CTU458911 DDK458911:DDQ458911 DNG458911:DNM458911 DXC458911:DXI458911 EGY458911:EHE458911 EQU458911:ERA458911 FAQ458911:FAW458911 FKM458911:FKS458911 FUI458911:FUO458911 GEE458911:GEK458911 GOA458911:GOG458911 GXW458911:GYC458911 HHS458911:HHY458911 HRO458911:HRU458911 IBK458911:IBQ458911 ILG458911:ILM458911 IVC458911:IVI458911 JEY458911:JFE458911 JOU458911:JPA458911 JYQ458911:JYW458911 KIM458911:KIS458911 KSI458911:KSO458911 LCE458911:LCK458911 LMA458911:LMG458911 LVW458911:LWC458911 MFS458911:MFY458911 MPO458911:MPU458911 MZK458911:MZQ458911 NJG458911:NJM458911 NTC458911:NTI458911 OCY458911:ODE458911 OMU458911:ONA458911 OWQ458911:OWW458911 PGM458911:PGS458911 PQI458911:PQO458911 QAE458911:QAK458911 QKA458911:QKG458911 QTW458911:QUC458911 RDS458911:RDY458911 RNO458911:RNU458911 RXK458911:RXQ458911 SHG458911:SHM458911 SRC458911:SRI458911 TAY458911:TBE458911 TKU458911:TLA458911 TUQ458911:TUW458911 UEM458911:UES458911 UOI458911:UOO458911 UYE458911:UYK458911 VIA458911:VIG458911 VRW458911:VSC458911 WBS458911:WBY458911 WLO458911:WLU458911 WVK458911:WVQ458911 IY524447:JE524447 SU524447:TA524447 ACQ524447:ACW524447 AMM524447:AMS524447 AWI524447:AWO524447 BGE524447:BGK524447 BQA524447:BQG524447 BZW524447:CAC524447 CJS524447:CJY524447 CTO524447:CTU524447 DDK524447:DDQ524447 DNG524447:DNM524447 DXC524447:DXI524447 EGY524447:EHE524447 EQU524447:ERA524447 FAQ524447:FAW524447 FKM524447:FKS524447 FUI524447:FUO524447 GEE524447:GEK524447 GOA524447:GOG524447 GXW524447:GYC524447 HHS524447:HHY524447 HRO524447:HRU524447 IBK524447:IBQ524447 ILG524447:ILM524447 IVC524447:IVI524447 JEY524447:JFE524447 JOU524447:JPA524447 JYQ524447:JYW524447 KIM524447:KIS524447 KSI524447:KSO524447 LCE524447:LCK524447 LMA524447:LMG524447 LVW524447:LWC524447 MFS524447:MFY524447 MPO524447:MPU524447 MZK524447:MZQ524447 NJG524447:NJM524447 NTC524447:NTI524447 OCY524447:ODE524447 OMU524447:ONA524447 OWQ524447:OWW524447 PGM524447:PGS524447 PQI524447:PQO524447 QAE524447:QAK524447 QKA524447:QKG524447 QTW524447:QUC524447 RDS524447:RDY524447 RNO524447:RNU524447 RXK524447:RXQ524447 SHG524447:SHM524447 SRC524447:SRI524447 TAY524447:TBE524447 TKU524447:TLA524447 TUQ524447:TUW524447 UEM524447:UES524447 UOI524447:UOO524447 UYE524447:UYK524447 VIA524447:VIG524447 VRW524447:VSC524447 WBS524447:WBY524447 WLO524447:WLU524447 WVK524447:WVQ524447 IY589983:JE589983 SU589983:TA589983 ACQ589983:ACW589983 AMM589983:AMS589983 AWI589983:AWO589983 BGE589983:BGK589983 BQA589983:BQG589983 BZW589983:CAC589983 CJS589983:CJY589983 CTO589983:CTU589983 DDK589983:DDQ589983 DNG589983:DNM589983 DXC589983:DXI589983 EGY589983:EHE589983 EQU589983:ERA589983 FAQ589983:FAW589983 FKM589983:FKS589983 FUI589983:FUO589983 GEE589983:GEK589983 GOA589983:GOG589983 GXW589983:GYC589983 HHS589983:HHY589983 HRO589983:HRU589983 IBK589983:IBQ589983 ILG589983:ILM589983 IVC589983:IVI589983 JEY589983:JFE589983 JOU589983:JPA589983 JYQ589983:JYW589983 KIM589983:KIS589983 KSI589983:KSO589983 LCE589983:LCK589983 LMA589983:LMG589983 LVW589983:LWC589983 MFS589983:MFY589983 MPO589983:MPU589983 MZK589983:MZQ589983 NJG589983:NJM589983 NTC589983:NTI589983 OCY589983:ODE589983 OMU589983:ONA589983 OWQ589983:OWW589983 PGM589983:PGS589983 PQI589983:PQO589983 QAE589983:QAK589983 QKA589983:QKG589983 QTW589983:QUC589983 RDS589983:RDY589983 RNO589983:RNU589983 RXK589983:RXQ589983 SHG589983:SHM589983 SRC589983:SRI589983 TAY589983:TBE589983 TKU589983:TLA589983 TUQ589983:TUW589983 UEM589983:UES589983 UOI589983:UOO589983 UYE589983:UYK589983 VIA589983:VIG589983 VRW589983:VSC589983 WBS589983:WBY589983 WLO589983:WLU589983 WVK589983:WVQ589983 IY655519:JE655519 SU655519:TA655519 ACQ655519:ACW655519 AMM655519:AMS655519 AWI655519:AWO655519 BGE655519:BGK655519 BQA655519:BQG655519 BZW655519:CAC655519 CJS655519:CJY655519 CTO655519:CTU655519 DDK655519:DDQ655519 DNG655519:DNM655519 DXC655519:DXI655519 EGY655519:EHE655519 EQU655519:ERA655519 FAQ655519:FAW655519 FKM655519:FKS655519 FUI655519:FUO655519 GEE655519:GEK655519 GOA655519:GOG655519 GXW655519:GYC655519 HHS655519:HHY655519 HRO655519:HRU655519 IBK655519:IBQ655519 ILG655519:ILM655519 IVC655519:IVI655519 JEY655519:JFE655519 JOU655519:JPA655519 JYQ655519:JYW655519 KIM655519:KIS655519 KSI655519:KSO655519 LCE655519:LCK655519 LMA655519:LMG655519 LVW655519:LWC655519 MFS655519:MFY655519 MPO655519:MPU655519 MZK655519:MZQ655519 NJG655519:NJM655519 NTC655519:NTI655519 OCY655519:ODE655519 OMU655519:ONA655519 OWQ655519:OWW655519 PGM655519:PGS655519 PQI655519:PQO655519 QAE655519:QAK655519 QKA655519:QKG655519 QTW655519:QUC655519 RDS655519:RDY655519 RNO655519:RNU655519 RXK655519:RXQ655519 SHG655519:SHM655519 SRC655519:SRI655519 TAY655519:TBE655519 TKU655519:TLA655519 TUQ655519:TUW655519 UEM655519:UES655519 UOI655519:UOO655519 UYE655519:UYK655519 VIA655519:VIG655519 VRW655519:VSC655519 WBS655519:WBY655519 WLO655519:WLU655519 WVK655519:WVQ655519 IY721055:JE721055 SU721055:TA721055 ACQ721055:ACW721055 AMM721055:AMS721055 AWI721055:AWO721055 BGE721055:BGK721055 BQA721055:BQG721055 BZW721055:CAC721055 CJS721055:CJY721055 CTO721055:CTU721055 DDK721055:DDQ721055 DNG721055:DNM721055 DXC721055:DXI721055 EGY721055:EHE721055 EQU721055:ERA721055 FAQ721055:FAW721055 FKM721055:FKS721055 FUI721055:FUO721055 GEE721055:GEK721055 GOA721055:GOG721055 GXW721055:GYC721055 HHS721055:HHY721055 HRO721055:HRU721055 IBK721055:IBQ721055 ILG721055:ILM721055 IVC721055:IVI721055 JEY721055:JFE721055 JOU721055:JPA721055 JYQ721055:JYW721055 KIM721055:KIS721055 KSI721055:KSO721055 LCE721055:LCK721055 LMA721055:LMG721055 LVW721055:LWC721055 MFS721055:MFY721055 MPO721055:MPU721055 MZK721055:MZQ721055 NJG721055:NJM721055 NTC721055:NTI721055 OCY721055:ODE721055 OMU721055:ONA721055 OWQ721055:OWW721055 PGM721055:PGS721055 PQI721055:PQO721055 QAE721055:QAK721055 QKA721055:QKG721055 QTW721055:QUC721055 RDS721055:RDY721055 RNO721055:RNU721055 RXK721055:RXQ721055 SHG721055:SHM721055 SRC721055:SRI721055 TAY721055:TBE721055 TKU721055:TLA721055 TUQ721055:TUW721055 UEM721055:UES721055 UOI721055:UOO721055 UYE721055:UYK721055 VIA721055:VIG721055 VRW721055:VSC721055 WBS721055:WBY721055 WLO721055:WLU721055 WVK721055:WVQ721055 IY786591:JE786591 SU786591:TA786591 ACQ786591:ACW786591 AMM786591:AMS786591 AWI786591:AWO786591 BGE786591:BGK786591 BQA786591:BQG786591 BZW786591:CAC786591 CJS786591:CJY786591 CTO786591:CTU786591 DDK786591:DDQ786591 DNG786591:DNM786591 DXC786591:DXI786591 EGY786591:EHE786591 EQU786591:ERA786591 FAQ786591:FAW786591 FKM786591:FKS786591 FUI786591:FUO786591 GEE786591:GEK786591 GOA786591:GOG786591 GXW786591:GYC786591 HHS786591:HHY786591 HRO786591:HRU786591 IBK786591:IBQ786591 ILG786591:ILM786591 IVC786591:IVI786591 JEY786591:JFE786591 JOU786591:JPA786591 JYQ786591:JYW786591 KIM786591:KIS786591 KSI786591:KSO786591 LCE786591:LCK786591 LMA786591:LMG786591 LVW786591:LWC786591 MFS786591:MFY786591 MPO786591:MPU786591 MZK786591:MZQ786591 NJG786591:NJM786591 NTC786591:NTI786591 OCY786591:ODE786591 OMU786591:ONA786591 OWQ786591:OWW786591 PGM786591:PGS786591 PQI786591:PQO786591 QAE786591:QAK786591 QKA786591:QKG786591 QTW786591:QUC786591 RDS786591:RDY786591 RNO786591:RNU786591 RXK786591:RXQ786591 SHG786591:SHM786591 SRC786591:SRI786591 TAY786591:TBE786591 TKU786591:TLA786591 TUQ786591:TUW786591 UEM786591:UES786591 UOI786591:UOO786591 UYE786591:UYK786591 VIA786591:VIG786591 VRW786591:VSC786591 WBS786591:WBY786591 WLO786591:WLU786591 WVK786591:WVQ786591 IY852127:JE852127 SU852127:TA852127 ACQ852127:ACW852127 AMM852127:AMS852127 AWI852127:AWO852127 BGE852127:BGK852127 BQA852127:BQG852127 BZW852127:CAC852127 CJS852127:CJY852127 CTO852127:CTU852127 DDK852127:DDQ852127 DNG852127:DNM852127 DXC852127:DXI852127 EGY852127:EHE852127 EQU852127:ERA852127 FAQ852127:FAW852127 FKM852127:FKS852127 FUI852127:FUO852127 GEE852127:GEK852127 GOA852127:GOG852127 GXW852127:GYC852127 HHS852127:HHY852127 HRO852127:HRU852127 IBK852127:IBQ852127 ILG852127:ILM852127 IVC852127:IVI852127 JEY852127:JFE852127 JOU852127:JPA852127 JYQ852127:JYW852127 KIM852127:KIS852127 KSI852127:KSO852127 LCE852127:LCK852127 LMA852127:LMG852127 LVW852127:LWC852127 MFS852127:MFY852127 MPO852127:MPU852127 MZK852127:MZQ852127 NJG852127:NJM852127 NTC852127:NTI852127 OCY852127:ODE852127 OMU852127:ONA852127 OWQ852127:OWW852127 PGM852127:PGS852127 PQI852127:PQO852127 QAE852127:QAK852127 QKA852127:QKG852127 QTW852127:QUC852127 RDS852127:RDY852127 RNO852127:RNU852127 RXK852127:RXQ852127 SHG852127:SHM852127 SRC852127:SRI852127 TAY852127:TBE852127 TKU852127:TLA852127 TUQ852127:TUW852127 UEM852127:UES852127 UOI852127:UOO852127 UYE852127:UYK852127 VIA852127:VIG852127 VRW852127:VSC852127 WBS852127:WBY852127 WLO852127:WLU852127 WVK852127:WVQ852127 IY917663:JE917663 SU917663:TA917663 ACQ917663:ACW917663 AMM917663:AMS917663 AWI917663:AWO917663 BGE917663:BGK917663 BQA917663:BQG917663 BZW917663:CAC917663 CJS917663:CJY917663 CTO917663:CTU917663 DDK917663:DDQ917663 DNG917663:DNM917663 DXC917663:DXI917663 EGY917663:EHE917663 EQU917663:ERA917663 FAQ917663:FAW917663 FKM917663:FKS917663 FUI917663:FUO917663 GEE917663:GEK917663 GOA917663:GOG917663 GXW917663:GYC917663 HHS917663:HHY917663 HRO917663:HRU917663 IBK917663:IBQ917663 ILG917663:ILM917663 IVC917663:IVI917663 JEY917663:JFE917663 JOU917663:JPA917663 JYQ917663:JYW917663 KIM917663:KIS917663 KSI917663:KSO917663 LCE917663:LCK917663 LMA917663:LMG917663 LVW917663:LWC917663 MFS917663:MFY917663 MPO917663:MPU917663 MZK917663:MZQ917663 NJG917663:NJM917663 NTC917663:NTI917663 OCY917663:ODE917663 OMU917663:ONA917663 OWQ917663:OWW917663 PGM917663:PGS917663 PQI917663:PQO917663 QAE917663:QAK917663 QKA917663:QKG917663 QTW917663:QUC917663 RDS917663:RDY917663 RNO917663:RNU917663 RXK917663:RXQ917663 SHG917663:SHM917663 SRC917663:SRI917663 TAY917663:TBE917663 TKU917663:TLA917663 TUQ917663:TUW917663 UEM917663:UES917663 UOI917663:UOO917663 UYE917663:UYK917663 VIA917663:VIG917663 VRW917663:VSC917663 WBS917663:WBY917663 WLO917663:WLU917663 WVK917663:WVQ917663 IY983199:JE983199 SU983199:TA983199 ACQ983199:ACW983199 AMM983199:AMS983199 AWI983199:AWO983199 BGE983199:BGK983199 BQA983199:BQG983199 BZW983199:CAC983199 CJS983199:CJY983199 CTO983199:CTU983199 DDK983199:DDQ983199 DNG983199:DNM983199 DXC983199:DXI983199 EGY983199:EHE983199 EQU983199:ERA983199 FAQ983199:FAW983199 FKM983199:FKS983199 FUI983199:FUO983199 GEE983199:GEK983199 GOA983199:GOG983199 GXW983199:GYC983199 HHS983199:HHY983199 HRO983199:HRU983199 IBK983199:IBQ983199 ILG983199:ILM983199 IVC983199:IVI983199 JEY983199:JFE983199 JOU983199:JPA983199 JYQ983199:JYW983199 KIM983199:KIS983199 KSI983199:KSO983199 LCE983199:LCK983199 LMA983199:LMG983199 LVW983199:LWC983199 MFS983199:MFY983199 MPO983199:MPU983199 MZK983199:MZQ983199 NJG983199:NJM983199 NTC983199:NTI983199 OCY983199:ODE983199 OMU983199:ONA983199 OWQ983199:OWW983199 PGM983199:PGS983199 PQI983199:PQO983199 QAE983199:QAK983199 QKA983199:QKG983199 QTW983199:QUC983199 RDS983199:RDY983199 RNO983199:RNU983199 RXK983199:RXQ983199 SHG983199:SHM983199 SRC983199:SRI983199 TAY983199:TBE983199 TKU983199:TLA983199 TUQ983199:TUW983199 UEM983199:UES983199 UOI983199:UOO983199 UYE983199:UYK983199 VIA983199:VIG983199 VRW983199:VSC983199 WBS983199:WBY983199 WLO983199:WLU983199 WVK983199:WVQ983199 G65728:J65731 IY65728:JD65731 SU65728:SZ65731 ACQ65728:ACV65731 AMM65728:AMR65731 AWI65728:AWN65731 BGE65728:BGJ65731 BQA65728:BQF65731 BZW65728:CAB65731 CJS65728:CJX65731 CTO65728:CTT65731 DDK65728:DDP65731 DNG65728:DNL65731 DXC65728:DXH65731 EGY65728:EHD65731 EQU65728:EQZ65731 FAQ65728:FAV65731 FKM65728:FKR65731 FUI65728:FUN65731 GEE65728:GEJ65731 GOA65728:GOF65731 GXW65728:GYB65731 HHS65728:HHX65731 HRO65728:HRT65731 IBK65728:IBP65731 ILG65728:ILL65731 IVC65728:IVH65731 JEY65728:JFD65731 JOU65728:JOZ65731 JYQ65728:JYV65731 KIM65728:KIR65731 KSI65728:KSN65731 LCE65728:LCJ65731 LMA65728:LMF65731 LVW65728:LWB65731 MFS65728:MFX65731 MPO65728:MPT65731 MZK65728:MZP65731 NJG65728:NJL65731 NTC65728:NTH65731 OCY65728:ODD65731 OMU65728:OMZ65731 OWQ65728:OWV65731 PGM65728:PGR65731 PQI65728:PQN65731 QAE65728:QAJ65731 QKA65728:QKF65731 QTW65728:QUB65731 RDS65728:RDX65731 RNO65728:RNT65731 RXK65728:RXP65731 SHG65728:SHL65731 SRC65728:SRH65731 TAY65728:TBD65731 TKU65728:TKZ65731 TUQ65728:TUV65731 UEM65728:UER65731 UOI65728:UON65731 UYE65728:UYJ65731 VIA65728:VIF65731 VRW65728:VSB65731 WBS65728:WBX65731 WLO65728:WLT65731 WVK65728:WVP65731 G131264:J131267 IY131264:JD131267 SU131264:SZ131267 ACQ131264:ACV131267 AMM131264:AMR131267 AWI131264:AWN131267 BGE131264:BGJ131267 BQA131264:BQF131267 BZW131264:CAB131267 CJS131264:CJX131267 CTO131264:CTT131267 DDK131264:DDP131267 DNG131264:DNL131267 DXC131264:DXH131267 EGY131264:EHD131267 EQU131264:EQZ131267 FAQ131264:FAV131267 FKM131264:FKR131267 FUI131264:FUN131267 GEE131264:GEJ131267 GOA131264:GOF131267 GXW131264:GYB131267 HHS131264:HHX131267 HRO131264:HRT131267 IBK131264:IBP131267 ILG131264:ILL131267 IVC131264:IVH131267 JEY131264:JFD131267 JOU131264:JOZ131267 JYQ131264:JYV131267 KIM131264:KIR131267 KSI131264:KSN131267 LCE131264:LCJ131267 LMA131264:LMF131267 LVW131264:LWB131267 MFS131264:MFX131267 MPO131264:MPT131267 MZK131264:MZP131267 NJG131264:NJL131267 NTC131264:NTH131267 OCY131264:ODD131267 OMU131264:OMZ131267 OWQ131264:OWV131267 PGM131264:PGR131267 PQI131264:PQN131267 QAE131264:QAJ131267 QKA131264:QKF131267 QTW131264:QUB131267 RDS131264:RDX131267 RNO131264:RNT131267 RXK131264:RXP131267 SHG131264:SHL131267 SRC131264:SRH131267 TAY131264:TBD131267 TKU131264:TKZ131267 TUQ131264:TUV131267 UEM131264:UER131267 UOI131264:UON131267 UYE131264:UYJ131267 VIA131264:VIF131267 VRW131264:VSB131267 WBS131264:WBX131267 WLO131264:WLT131267 WVK131264:WVP131267 G196800:J196803 IY196800:JD196803 SU196800:SZ196803 ACQ196800:ACV196803 AMM196800:AMR196803 AWI196800:AWN196803 BGE196800:BGJ196803 BQA196800:BQF196803 BZW196800:CAB196803 CJS196800:CJX196803 CTO196800:CTT196803 DDK196800:DDP196803 DNG196800:DNL196803 DXC196800:DXH196803 EGY196800:EHD196803 EQU196800:EQZ196803 FAQ196800:FAV196803 FKM196800:FKR196803 FUI196800:FUN196803 GEE196800:GEJ196803 GOA196800:GOF196803 GXW196800:GYB196803 HHS196800:HHX196803 HRO196800:HRT196803 IBK196800:IBP196803 ILG196800:ILL196803 IVC196800:IVH196803 JEY196800:JFD196803 JOU196800:JOZ196803 JYQ196800:JYV196803 KIM196800:KIR196803 KSI196800:KSN196803 LCE196800:LCJ196803 LMA196800:LMF196803 LVW196800:LWB196803 MFS196800:MFX196803 MPO196800:MPT196803 MZK196800:MZP196803 NJG196800:NJL196803 NTC196800:NTH196803 OCY196800:ODD196803 OMU196800:OMZ196803 OWQ196800:OWV196803 PGM196800:PGR196803 PQI196800:PQN196803 QAE196800:QAJ196803 QKA196800:QKF196803 QTW196800:QUB196803 RDS196800:RDX196803 RNO196800:RNT196803 RXK196800:RXP196803 SHG196800:SHL196803 SRC196800:SRH196803 TAY196800:TBD196803 TKU196800:TKZ196803 TUQ196800:TUV196803 UEM196800:UER196803 UOI196800:UON196803 UYE196800:UYJ196803 VIA196800:VIF196803 VRW196800:VSB196803 WBS196800:WBX196803 WLO196800:WLT196803 WVK196800:WVP196803 G262336:J262339 IY262336:JD262339 SU262336:SZ262339 ACQ262336:ACV262339 AMM262336:AMR262339 AWI262336:AWN262339 BGE262336:BGJ262339 BQA262336:BQF262339 BZW262336:CAB262339 CJS262336:CJX262339 CTO262336:CTT262339 DDK262336:DDP262339 DNG262336:DNL262339 DXC262336:DXH262339 EGY262336:EHD262339 EQU262336:EQZ262339 FAQ262336:FAV262339 FKM262336:FKR262339 FUI262336:FUN262339 GEE262336:GEJ262339 GOA262336:GOF262339 GXW262336:GYB262339 HHS262336:HHX262339 HRO262336:HRT262339 IBK262336:IBP262339 ILG262336:ILL262339 IVC262336:IVH262339 JEY262336:JFD262339 JOU262336:JOZ262339 JYQ262336:JYV262339 KIM262336:KIR262339 KSI262336:KSN262339 LCE262336:LCJ262339 LMA262336:LMF262339 LVW262336:LWB262339 MFS262336:MFX262339 MPO262336:MPT262339 MZK262336:MZP262339 NJG262336:NJL262339 NTC262336:NTH262339 OCY262336:ODD262339 OMU262336:OMZ262339 OWQ262336:OWV262339 PGM262336:PGR262339 PQI262336:PQN262339 QAE262336:QAJ262339 QKA262336:QKF262339 QTW262336:QUB262339 RDS262336:RDX262339 RNO262336:RNT262339 RXK262336:RXP262339 SHG262336:SHL262339 SRC262336:SRH262339 TAY262336:TBD262339 TKU262336:TKZ262339 TUQ262336:TUV262339 UEM262336:UER262339 UOI262336:UON262339 UYE262336:UYJ262339 VIA262336:VIF262339 VRW262336:VSB262339 WBS262336:WBX262339 WLO262336:WLT262339 WVK262336:WVP262339 G327872:J327875 IY327872:JD327875 SU327872:SZ327875 ACQ327872:ACV327875 AMM327872:AMR327875 AWI327872:AWN327875 BGE327872:BGJ327875 BQA327872:BQF327875 BZW327872:CAB327875 CJS327872:CJX327875 CTO327872:CTT327875 DDK327872:DDP327875 DNG327872:DNL327875 DXC327872:DXH327875 EGY327872:EHD327875 EQU327872:EQZ327875 FAQ327872:FAV327875 FKM327872:FKR327875 FUI327872:FUN327875 GEE327872:GEJ327875 GOA327872:GOF327875 GXW327872:GYB327875 HHS327872:HHX327875 HRO327872:HRT327875 IBK327872:IBP327875 ILG327872:ILL327875 IVC327872:IVH327875 JEY327872:JFD327875 JOU327872:JOZ327875 JYQ327872:JYV327875 KIM327872:KIR327875 KSI327872:KSN327875 LCE327872:LCJ327875 LMA327872:LMF327875 LVW327872:LWB327875 MFS327872:MFX327875 MPO327872:MPT327875 MZK327872:MZP327875 NJG327872:NJL327875 NTC327872:NTH327875 OCY327872:ODD327875 OMU327872:OMZ327875 OWQ327872:OWV327875 PGM327872:PGR327875 PQI327872:PQN327875 QAE327872:QAJ327875 QKA327872:QKF327875 QTW327872:QUB327875 RDS327872:RDX327875 RNO327872:RNT327875 RXK327872:RXP327875 SHG327872:SHL327875 SRC327872:SRH327875 TAY327872:TBD327875 TKU327872:TKZ327875 TUQ327872:TUV327875 UEM327872:UER327875 UOI327872:UON327875 UYE327872:UYJ327875 VIA327872:VIF327875 VRW327872:VSB327875 WBS327872:WBX327875 WLO327872:WLT327875 WVK327872:WVP327875 G393408:J393411 IY393408:JD393411 SU393408:SZ393411 ACQ393408:ACV393411 AMM393408:AMR393411 AWI393408:AWN393411 BGE393408:BGJ393411 BQA393408:BQF393411 BZW393408:CAB393411 CJS393408:CJX393411 CTO393408:CTT393411 DDK393408:DDP393411 DNG393408:DNL393411 DXC393408:DXH393411 EGY393408:EHD393411 EQU393408:EQZ393411 FAQ393408:FAV393411 FKM393408:FKR393411 FUI393408:FUN393411 GEE393408:GEJ393411 GOA393408:GOF393411 GXW393408:GYB393411 HHS393408:HHX393411 HRO393408:HRT393411 IBK393408:IBP393411 ILG393408:ILL393411 IVC393408:IVH393411 JEY393408:JFD393411 JOU393408:JOZ393411 JYQ393408:JYV393411 KIM393408:KIR393411 KSI393408:KSN393411 LCE393408:LCJ393411 LMA393408:LMF393411 LVW393408:LWB393411 MFS393408:MFX393411 MPO393408:MPT393411 MZK393408:MZP393411 NJG393408:NJL393411 NTC393408:NTH393411 OCY393408:ODD393411 OMU393408:OMZ393411 OWQ393408:OWV393411 PGM393408:PGR393411 PQI393408:PQN393411 QAE393408:QAJ393411 QKA393408:QKF393411 QTW393408:QUB393411 RDS393408:RDX393411 RNO393408:RNT393411 RXK393408:RXP393411 SHG393408:SHL393411 SRC393408:SRH393411 TAY393408:TBD393411 TKU393408:TKZ393411 TUQ393408:TUV393411 UEM393408:UER393411 UOI393408:UON393411 UYE393408:UYJ393411 VIA393408:VIF393411 VRW393408:VSB393411 WBS393408:WBX393411 WLO393408:WLT393411 WVK393408:WVP393411 G458944:J458947 IY458944:JD458947 SU458944:SZ458947 ACQ458944:ACV458947 AMM458944:AMR458947 AWI458944:AWN458947 BGE458944:BGJ458947 BQA458944:BQF458947 BZW458944:CAB458947 CJS458944:CJX458947 CTO458944:CTT458947 DDK458944:DDP458947 DNG458944:DNL458947 DXC458944:DXH458947 EGY458944:EHD458947 EQU458944:EQZ458947 FAQ458944:FAV458947 FKM458944:FKR458947 FUI458944:FUN458947 GEE458944:GEJ458947 GOA458944:GOF458947 GXW458944:GYB458947 HHS458944:HHX458947 HRO458944:HRT458947 IBK458944:IBP458947 ILG458944:ILL458947 IVC458944:IVH458947 JEY458944:JFD458947 JOU458944:JOZ458947 JYQ458944:JYV458947 KIM458944:KIR458947 KSI458944:KSN458947 LCE458944:LCJ458947 LMA458944:LMF458947 LVW458944:LWB458947 MFS458944:MFX458947 MPO458944:MPT458947 MZK458944:MZP458947 NJG458944:NJL458947 NTC458944:NTH458947 OCY458944:ODD458947 OMU458944:OMZ458947 OWQ458944:OWV458947 PGM458944:PGR458947 PQI458944:PQN458947 QAE458944:QAJ458947 QKA458944:QKF458947 QTW458944:QUB458947 RDS458944:RDX458947 RNO458944:RNT458947 RXK458944:RXP458947 SHG458944:SHL458947 SRC458944:SRH458947 TAY458944:TBD458947 TKU458944:TKZ458947 TUQ458944:TUV458947 UEM458944:UER458947 UOI458944:UON458947 UYE458944:UYJ458947 VIA458944:VIF458947 VRW458944:VSB458947 WBS458944:WBX458947 WLO458944:WLT458947 WVK458944:WVP458947 G524480:J524483 IY524480:JD524483 SU524480:SZ524483 ACQ524480:ACV524483 AMM524480:AMR524483 AWI524480:AWN524483 BGE524480:BGJ524483 BQA524480:BQF524483 BZW524480:CAB524483 CJS524480:CJX524483 CTO524480:CTT524483 DDK524480:DDP524483 DNG524480:DNL524483 DXC524480:DXH524483 EGY524480:EHD524483 EQU524480:EQZ524483 FAQ524480:FAV524483 FKM524480:FKR524483 FUI524480:FUN524483 GEE524480:GEJ524483 GOA524480:GOF524483 GXW524480:GYB524483 HHS524480:HHX524483 HRO524480:HRT524483 IBK524480:IBP524483 ILG524480:ILL524483 IVC524480:IVH524483 JEY524480:JFD524483 JOU524480:JOZ524483 JYQ524480:JYV524483 KIM524480:KIR524483 KSI524480:KSN524483 LCE524480:LCJ524483 LMA524480:LMF524483 LVW524480:LWB524483 MFS524480:MFX524483 MPO524480:MPT524483 MZK524480:MZP524483 NJG524480:NJL524483 NTC524480:NTH524483 OCY524480:ODD524483 OMU524480:OMZ524483 OWQ524480:OWV524483 PGM524480:PGR524483 PQI524480:PQN524483 QAE524480:QAJ524483 QKA524480:QKF524483 QTW524480:QUB524483 RDS524480:RDX524483 RNO524480:RNT524483 RXK524480:RXP524483 SHG524480:SHL524483 SRC524480:SRH524483 TAY524480:TBD524483 TKU524480:TKZ524483 TUQ524480:TUV524483 UEM524480:UER524483 UOI524480:UON524483 UYE524480:UYJ524483 VIA524480:VIF524483 VRW524480:VSB524483 WBS524480:WBX524483 WLO524480:WLT524483 WVK524480:WVP524483 G590016:J590019 IY590016:JD590019 SU590016:SZ590019 ACQ590016:ACV590019 AMM590016:AMR590019 AWI590016:AWN590019 BGE590016:BGJ590019 BQA590016:BQF590019 BZW590016:CAB590019 CJS590016:CJX590019 CTO590016:CTT590019 DDK590016:DDP590019 DNG590016:DNL590019 DXC590016:DXH590019 EGY590016:EHD590019 EQU590016:EQZ590019 FAQ590016:FAV590019 FKM590016:FKR590019 FUI590016:FUN590019 GEE590016:GEJ590019 GOA590016:GOF590019 GXW590016:GYB590019 HHS590016:HHX590019 HRO590016:HRT590019 IBK590016:IBP590019 ILG590016:ILL590019 IVC590016:IVH590019 JEY590016:JFD590019 JOU590016:JOZ590019 JYQ590016:JYV590019 KIM590016:KIR590019 KSI590016:KSN590019 LCE590016:LCJ590019 LMA590016:LMF590019 LVW590016:LWB590019 MFS590016:MFX590019 MPO590016:MPT590019 MZK590016:MZP590019 NJG590016:NJL590019 NTC590016:NTH590019 OCY590016:ODD590019 OMU590016:OMZ590019 OWQ590016:OWV590019 PGM590016:PGR590019 PQI590016:PQN590019 QAE590016:QAJ590019 QKA590016:QKF590019 QTW590016:QUB590019 RDS590016:RDX590019 RNO590016:RNT590019 RXK590016:RXP590019 SHG590016:SHL590019 SRC590016:SRH590019 TAY590016:TBD590019 TKU590016:TKZ590019 TUQ590016:TUV590019 UEM590016:UER590019 UOI590016:UON590019 UYE590016:UYJ590019 VIA590016:VIF590019 VRW590016:VSB590019 WBS590016:WBX590019 WLO590016:WLT590019 WVK590016:WVP590019 G655552:J655555 IY655552:JD655555 SU655552:SZ655555 ACQ655552:ACV655555 AMM655552:AMR655555 AWI655552:AWN655555 BGE655552:BGJ655555 BQA655552:BQF655555 BZW655552:CAB655555 CJS655552:CJX655555 CTO655552:CTT655555 DDK655552:DDP655555 DNG655552:DNL655555 DXC655552:DXH655555 EGY655552:EHD655555 EQU655552:EQZ655555 FAQ655552:FAV655555 FKM655552:FKR655555 FUI655552:FUN655555 GEE655552:GEJ655555 GOA655552:GOF655555 GXW655552:GYB655555 HHS655552:HHX655555 HRO655552:HRT655555 IBK655552:IBP655555 ILG655552:ILL655555 IVC655552:IVH655555 JEY655552:JFD655555 JOU655552:JOZ655555 JYQ655552:JYV655555 KIM655552:KIR655555 KSI655552:KSN655555 LCE655552:LCJ655555 LMA655552:LMF655555 LVW655552:LWB655555 MFS655552:MFX655555 MPO655552:MPT655555 MZK655552:MZP655555 NJG655552:NJL655555 NTC655552:NTH655555 OCY655552:ODD655555 OMU655552:OMZ655555 OWQ655552:OWV655555 PGM655552:PGR655555 PQI655552:PQN655555 QAE655552:QAJ655555 QKA655552:QKF655555 QTW655552:QUB655555 RDS655552:RDX655555 RNO655552:RNT655555 RXK655552:RXP655555 SHG655552:SHL655555 SRC655552:SRH655555 TAY655552:TBD655555 TKU655552:TKZ655555 TUQ655552:TUV655555 UEM655552:UER655555 UOI655552:UON655555 UYE655552:UYJ655555 VIA655552:VIF655555 VRW655552:VSB655555 WBS655552:WBX655555 WLO655552:WLT655555 WVK655552:WVP655555 G721088:J721091 IY721088:JD721091 SU721088:SZ721091 ACQ721088:ACV721091 AMM721088:AMR721091 AWI721088:AWN721091 BGE721088:BGJ721091 BQA721088:BQF721091 BZW721088:CAB721091 CJS721088:CJX721091 CTO721088:CTT721091 DDK721088:DDP721091 DNG721088:DNL721091 DXC721088:DXH721091 EGY721088:EHD721091 EQU721088:EQZ721091 FAQ721088:FAV721091 FKM721088:FKR721091 FUI721088:FUN721091 GEE721088:GEJ721091 GOA721088:GOF721091 GXW721088:GYB721091 HHS721088:HHX721091 HRO721088:HRT721091 IBK721088:IBP721091 ILG721088:ILL721091 IVC721088:IVH721091 JEY721088:JFD721091 JOU721088:JOZ721091 JYQ721088:JYV721091 KIM721088:KIR721091 KSI721088:KSN721091 LCE721088:LCJ721091 LMA721088:LMF721091 LVW721088:LWB721091 MFS721088:MFX721091 MPO721088:MPT721091 MZK721088:MZP721091 NJG721088:NJL721091 NTC721088:NTH721091 OCY721088:ODD721091 OMU721088:OMZ721091 OWQ721088:OWV721091 PGM721088:PGR721091 PQI721088:PQN721091 QAE721088:QAJ721091 QKA721088:QKF721091 QTW721088:QUB721091 RDS721088:RDX721091 RNO721088:RNT721091 RXK721088:RXP721091 SHG721088:SHL721091 SRC721088:SRH721091 TAY721088:TBD721091 TKU721088:TKZ721091 TUQ721088:TUV721091 UEM721088:UER721091 UOI721088:UON721091 UYE721088:UYJ721091 VIA721088:VIF721091 VRW721088:VSB721091 WBS721088:WBX721091 WLO721088:WLT721091 WVK721088:WVP721091 G786624:J786627 IY786624:JD786627 SU786624:SZ786627 ACQ786624:ACV786627 AMM786624:AMR786627 AWI786624:AWN786627 BGE786624:BGJ786627 BQA786624:BQF786627 BZW786624:CAB786627 CJS786624:CJX786627 CTO786624:CTT786627 DDK786624:DDP786627 DNG786624:DNL786627 DXC786624:DXH786627 EGY786624:EHD786627 EQU786624:EQZ786627 FAQ786624:FAV786627 FKM786624:FKR786627 FUI786624:FUN786627 GEE786624:GEJ786627 GOA786624:GOF786627 GXW786624:GYB786627 HHS786624:HHX786627 HRO786624:HRT786627 IBK786624:IBP786627 ILG786624:ILL786627 IVC786624:IVH786627 JEY786624:JFD786627 JOU786624:JOZ786627 JYQ786624:JYV786627 KIM786624:KIR786627 KSI786624:KSN786627 LCE786624:LCJ786627 LMA786624:LMF786627 LVW786624:LWB786627 MFS786624:MFX786627 MPO786624:MPT786627 MZK786624:MZP786627 NJG786624:NJL786627 NTC786624:NTH786627 OCY786624:ODD786627 OMU786624:OMZ786627 OWQ786624:OWV786627 PGM786624:PGR786627 PQI786624:PQN786627 QAE786624:QAJ786627 QKA786624:QKF786627 QTW786624:QUB786627 RDS786624:RDX786627 RNO786624:RNT786627 RXK786624:RXP786627 SHG786624:SHL786627 SRC786624:SRH786627 TAY786624:TBD786627 TKU786624:TKZ786627 TUQ786624:TUV786627 UEM786624:UER786627 UOI786624:UON786627 UYE786624:UYJ786627 VIA786624:VIF786627 VRW786624:VSB786627 WBS786624:WBX786627 WLO786624:WLT786627 WVK786624:WVP786627 G852160:J852163 IY852160:JD852163 SU852160:SZ852163 ACQ852160:ACV852163 AMM852160:AMR852163 AWI852160:AWN852163 BGE852160:BGJ852163 BQA852160:BQF852163 BZW852160:CAB852163 CJS852160:CJX852163 CTO852160:CTT852163 DDK852160:DDP852163 DNG852160:DNL852163 DXC852160:DXH852163 EGY852160:EHD852163 EQU852160:EQZ852163 FAQ852160:FAV852163 FKM852160:FKR852163 FUI852160:FUN852163 GEE852160:GEJ852163 GOA852160:GOF852163 GXW852160:GYB852163 HHS852160:HHX852163 HRO852160:HRT852163 IBK852160:IBP852163 ILG852160:ILL852163 IVC852160:IVH852163 JEY852160:JFD852163 JOU852160:JOZ852163 JYQ852160:JYV852163 KIM852160:KIR852163 KSI852160:KSN852163 LCE852160:LCJ852163 LMA852160:LMF852163 LVW852160:LWB852163 MFS852160:MFX852163 MPO852160:MPT852163 MZK852160:MZP852163 NJG852160:NJL852163 NTC852160:NTH852163 OCY852160:ODD852163 OMU852160:OMZ852163 OWQ852160:OWV852163 PGM852160:PGR852163 PQI852160:PQN852163 QAE852160:QAJ852163 QKA852160:QKF852163 QTW852160:QUB852163 RDS852160:RDX852163 RNO852160:RNT852163 RXK852160:RXP852163 SHG852160:SHL852163 SRC852160:SRH852163 TAY852160:TBD852163 TKU852160:TKZ852163 TUQ852160:TUV852163 UEM852160:UER852163 UOI852160:UON852163 UYE852160:UYJ852163 VIA852160:VIF852163 VRW852160:VSB852163 WBS852160:WBX852163 WLO852160:WLT852163 WVK852160:WVP852163 G917696:J917699 IY917696:JD917699 SU917696:SZ917699 ACQ917696:ACV917699 AMM917696:AMR917699 AWI917696:AWN917699 BGE917696:BGJ917699 BQA917696:BQF917699 BZW917696:CAB917699 CJS917696:CJX917699 CTO917696:CTT917699 DDK917696:DDP917699 DNG917696:DNL917699 DXC917696:DXH917699 EGY917696:EHD917699 EQU917696:EQZ917699 FAQ917696:FAV917699 FKM917696:FKR917699 FUI917696:FUN917699 GEE917696:GEJ917699 GOA917696:GOF917699 GXW917696:GYB917699 HHS917696:HHX917699 HRO917696:HRT917699 IBK917696:IBP917699 ILG917696:ILL917699 IVC917696:IVH917699 JEY917696:JFD917699 JOU917696:JOZ917699 JYQ917696:JYV917699 KIM917696:KIR917699 KSI917696:KSN917699 LCE917696:LCJ917699 LMA917696:LMF917699 LVW917696:LWB917699 MFS917696:MFX917699 MPO917696:MPT917699 MZK917696:MZP917699 NJG917696:NJL917699 NTC917696:NTH917699 OCY917696:ODD917699 OMU917696:OMZ917699 OWQ917696:OWV917699 PGM917696:PGR917699 PQI917696:PQN917699 QAE917696:QAJ917699 QKA917696:QKF917699 QTW917696:QUB917699 RDS917696:RDX917699 RNO917696:RNT917699 RXK917696:RXP917699 SHG917696:SHL917699 SRC917696:SRH917699 TAY917696:TBD917699 TKU917696:TKZ917699 TUQ917696:TUV917699 UEM917696:UER917699 UOI917696:UON917699 UYE917696:UYJ917699 VIA917696:VIF917699 VRW917696:VSB917699 WBS917696:WBX917699 WLO917696:WLT917699 WVK917696:WVP917699 G983232:J983235 IY983232:JD983235 SU983232:SZ983235 ACQ983232:ACV983235 AMM983232:AMR983235 AWI983232:AWN983235 BGE983232:BGJ983235 BQA983232:BQF983235 BZW983232:CAB983235 CJS983232:CJX983235 CTO983232:CTT983235 DDK983232:DDP983235 DNG983232:DNL983235 DXC983232:DXH983235 EGY983232:EHD983235 EQU983232:EQZ983235 FAQ983232:FAV983235 FKM983232:FKR983235 FUI983232:FUN983235 GEE983232:GEJ983235 GOA983232:GOF983235 GXW983232:GYB983235 HHS983232:HHX983235 HRO983232:HRT983235 IBK983232:IBP983235 ILG983232:ILL983235 IVC983232:IVH983235 JEY983232:JFD983235 JOU983232:JOZ983235 JYQ983232:JYV983235 KIM983232:KIR983235 KSI983232:KSN983235 LCE983232:LCJ983235 LMA983232:LMF983235 LVW983232:LWB983235 MFS983232:MFX983235 MPO983232:MPT983235 MZK983232:MZP983235 NJG983232:NJL983235 NTC983232:NTH983235 OCY983232:ODD983235 OMU983232:OMZ983235 OWQ983232:OWV983235 PGM983232:PGR983235 PQI983232:PQN983235 QAE983232:QAJ983235 QKA983232:QKF983235 QTW983232:QUB983235 RDS983232:RDX983235 RNO983232:RNT983235 RXK983232:RXP983235 SHG983232:SHL983235 SRC983232:SRH983235 TAY983232:TBD983235 TKU983232:TKZ983235 TUQ983232:TUV983235 UEM983232:UER983235 UOI983232:UON983235 UYE983232:UYJ983235 VIA983232:VIF983235 VRW983232:VSB983235 WBS983232:WBX983235 WLO983232:WLT983235 WVK983232:WVP983235 K65730:K65731 JE65730:JE65731 TA65730:TA65731 ACW65730:ACW65731 AMS65730:AMS65731 AWO65730:AWO65731 BGK65730:BGK65731 BQG65730:BQG65731 CAC65730:CAC65731 CJY65730:CJY65731 CTU65730:CTU65731 DDQ65730:DDQ65731 DNM65730:DNM65731 DXI65730:DXI65731 EHE65730:EHE65731 ERA65730:ERA65731 FAW65730:FAW65731 FKS65730:FKS65731 FUO65730:FUO65731 GEK65730:GEK65731 GOG65730:GOG65731 GYC65730:GYC65731 HHY65730:HHY65731 HRU65730:HRU65731 IBQ65730:IBQ65731 ILM65730:ILM65731 IVI65730:IVI65731 JFE65730:JFE65731 JPA65730:JPA65731 JYW65730:JYW65731 KIS65730:KIS65731 KSO65730:KSO65731 LCK65730:LCK65731 LMG65730:LMG65731 LWC65730:LWC65731 MFY65730:MFY65731 MPU65730:MPU65731 MZQ65730:MZQ65731 NJM65730:NJM65731 NTI65730:NTI65731 ODE65730:ODE65731 ONA65730:ONA65731 OWW65730:OWW65731 PGS65730:PGS65731 PQO65730:PQO65731 QAK65730:QAK65731 QKG65730:QKG65731 QUC65730:QUC65731 RDY65730:RDY65731 RNU65730:RNU65731 RXQ65730:RXQ65731 SHM65730:SHM65731 SRI65730:SRI65731 TBE65730:TBE65731 TLA65730:TLA65731 TUW65730:TUW65731 UES65730:UES65731 UOO65730:UOO65731 UYK65730:UYK65731 VIG65730:VIG65731 VSC65730:VSC65731 WBY65730:WBY65731 WLU65730:WLU65731 WVQ65730:WVQ65731 K131266:K131267 JE131266:JE131267 TA131266:TA131267 ACW131266:ACW131267 AMS131266:AMS131267 AWO131266:AWO131267 BGK131266:BGK131267 BQG131266:BQG131267 CAC131266:CAC131267 CJY131266:CJY131267 CTU131266:CTU131267 DDQ131266:DDQ131267 DNM131266:DNM131267 DXI131266:DXI131267 EHE131266:EHE131267 ERA131266:ERA131267 FAW131266:FAW131267 FKS131266:FKS131267 FUO131266:FUO131267 GEK131266:GEK131267 GOG131266:GOG131267 GYC131266:GYC131267 HHY131266:HHY131267 HRU131266:HRU131267 IBQ131266:IBQ131267 ILM131266:ILM131267 IVI131266:IVI131267 JFE131266:JFE131267 JPA131266:JPA131267 JYW131266:JYW131267 KIS131266:KIS131267 KSO131266:KSO131267 LCK131266:LCK131267 LMG131266:LMG131267 LWC131266:LWC131267 MFY131266:MFY131267 MPU131266:MPU131267 MZQ131266:MZQ131267 NJM131266:NJM131267 NTI131266:NTI131267 ODE131266:ODE131267 ONA131266:ONA131267 OWW131266:OWW131267 PGS131266:PGS131267 PQO131266:PQO131267 QAK131266:QAK131267 QKG131266:QKG131267 QUC131266:QUC131267 RDY131266:RDY131267 RNU131266:RNU131267 RXQ131266:RXQ131267 SHM131266:SHM131267 SRI131266:SRI131267 TBE131266:TBE131267 TLA131266:TLA131267 TUW131266:TUW131267 UES131266:UES131267 UOO131266:UOO131267 UYK131266:UYK131267 VIG131266:VIG131267 VSC131266:VSC131267 WBY131266:WBY131267 WLU131266:WLU131267 WVQ131266:WVQ131267 K196802:K196803 JE196802:JE196803 TA196802:TA196803 ACW196802:ACW196803 AMS196802:AMS196803 AWO196802:AWO196803 BGK196802:BGK196803 BQG196802:BQG196803 CAC196802:CAC196803 CJY196802:CJY196803 CTU196802:CTU196803 DDQ196802:DDQ196803 DNM196802:DNM196803 DXI196802:DXI196803 EHE196802:EHE196803 ERA196802:ERA196803 FAW196802:FAW196803 FKS196802:FKS196803 FUO196802:FUO196803 GEK196802:GEK196803 GOG196802:GOG196803 GYC196802:GYC196803 HHY196802:HHY196803 HRU196802:HRU196803 IBQ196802:IBQ196803 ILM196802:ILM196803 IVI196802:IVI196803 JFE196802:JFE196803 JPA196802:JPA196803 JYW196802:JYW196803 KIS196802:KIS196803 KSO196802:KSO196803 LCK196802:LCK196803 LMG196802:LMG196803 LWC196802:LWC196803 MFY196802:MFY196803 MPU196802:MPU196803 MZQ196802:MZQ196803 NJM196802:NJM196803 NTI196802:NTI196803 ODE196802:ODE196803 ONA196802:ONA196803 OWW196802:OWW196803 PGS196802:PGS196803 PQO196802:PQO196803 QAK196802:QAK196803 QKG196802:QKG196803 QUC196802:QUC196803 RDY196802:RDY196803 RNU196802:RNU196803 RXQ196802:RXQ196803 SHM196802:SHM196803 SRI196802:SRI196803 TBE196802:TBE196803 TLA196802:TLA196803 TUW196802:TUW196803 UES196802:UES196803 UOO196802:UOO196803 UYK196802:UYK196803 VIG196802:VIG196803 VSC196802:VSC196803 WBY196802:WBY196803 WLU196802:WLU196803 WVQ196802:WVQ196803 K262338:K262339 JE262338:JE262339 TA262338:TA262339 ACW262338:ACW262339 AMS262338:AMS262339 AWO262338:AWO262339 BGK262338:BGK262339 BQG262338:BQG262339 CAC262338:CAC262339 CJY262338:CJY262339 CTU262338:CTU262339 DDQ262338:DDQ262339 DNM262338:DNM262339 DXI262338:DXI262339 EHE262338:EHE262339 ERA262338:ERA262339 FAW262338:FAW262339 FKS262338:FKS262339 FUO262338:FUO262339 GEK262338:GEK262339 GOG262338:GOG262339 GYC262338:GYC262339 HHY262338:HHY262339 HRU262338:HRU262339 IBQ262338:IBQ262339 ILM262338:ILM262339 IVI262338:IVI262339 JFE262338:JFE262339 JPA262338:JPA262339 JYW262338:JYW262339 KIS262338:KIS262339 KSO262338:KSO262339 LCK262338:LCK262339 LMG262338:LMG262339 LWC262338:LWC262339 MFY262338:MFY262339 MPU262338:MPU262339 MZQ262338:MZQ262339 NJM262338:NJM262339 NTI262338:NTI262339 ODE262338:ODE262339 ONA262338:ONA262339 OWW262338:OWW262339 PGS262338:PGS262339 PQO262338:PQO262339 QAK262338:QAK262339 QKG262338:QKG262339 QUC262338:QUC262339 RDY262338:RDY262339 RNU262338:RNU262339 RXQ262338:RXQ262339 SHM262338:SHM262339 SRI262338:SRI262339 TBE262338:TBE262339 TLA262338:TLA262339 TUW262338:TUW262339 UES262338:UES262339 UOO262338:UOO262339 UYK262338:UYK262339 VIG262338:VIG262339 VSC262338:VSC262339 WBY262338:WBY262339 WLU262338:WLU262339 WVQ262338:WVQ262339 K327874:K327875 JE327874:JE327875 TA327874:TA327875 ACW327874:ACW327875 AMS327874:AMS327875 AWO327874:AWO327875 BGK327874:BGK327875 BQG327874:BQG327875 CAC327874:CAC327875 CJY327874:CJY327875 CTU327874:CTU327875 DDQ327874:DDQ327875 DNM327874:DNM327875 DXI327874:DXI327875 EHE327874:EHE327875 ERA327874:ERA327875 FAW327874:FAW327875 FKS327874:FKS327875 FUO327874:FUO327875 GEK327874:GEK327875 GOG327874:GOG327875 GYC327874:GYC327875 HHY327874:HHY327875 HRU327874:HRU327875 IBQ327874:IBQ327875 ILM327874:ILM327875 IVI327874:IVI327875 JFE327874:JFE327875 JPA327874:JPA327875 JYW327874:JYW327875 KIS327874:KIS327875 KSO327874:KSO327875 LCK327874:LCK327875 LMG327874:LMG327875 LWC327874:LWC327875 MFY327874:MFY327875 MPU327874:MPU327875 MZQ327874:MZQ327875 NJM327874:NJM327875 NTI327874:NTI327875 ODE327874:ODE327875 ONA327874:ONA327875 OWW327874:OWW327875 PGS327874:PGS327875 PQO327874:PQO327875 QAK327874:QAK327875 QKG327874:QKG327875 QUC327874:QUC327875 RDY327874:RDY327875 RNU327874:RNU327875 RXQ327874:RXQ327875 SHM327874:SHM327875 SRI327874:SRI327875 TBE327874:TBE327875 TLA327874:TLA327875 TUW327874:TUW327875 UES327874:UES327875 UOO327874:UOO327875 UYK327874:UYK327875 VIG327874:VIG327875 VSC327874:VSC327875 WBY327874:WBY327875 WLU327874:WLU327875 WVQ327874:WVQ327875 K393410:K393411 JE393410:JE393411 TA393410:TA393411 ACW393410:ACW393411 AMS393410:AMS393411 AWO393410:AWO393411 BGK393410:BGK393411 BQG393410:BQG393411 CAC393410:CAC393411 CJY393410:CJY393411 CTU393410:CTU393411 DDQ393410:DDQ393411 DNM393410:DNM393411 DXI393410:DXI393411 EHE393410:EHE393411 ERA393410:ERA393411 FAW393410:FAW393411 FKS393410:FKS393411 FUO393410:FUO393411 GEK393410:GEK393411 GOG393410:GOG393411 GYC393410:GYC393411 HHY393410:HHY393411 HRU393410:HRU393411 IBQ393410:IBQ393411 ILM393410:ILM393411 IVI393410:IVI393411 JFE393410:JFE393411 JPA393410:JPA393411 JYW393410:JYW393411 KIS393410:KIS393411 KSO393410:KSO393411 LCK393410:LCK393411 LMG393410:LMG393411 LWC393410:LWC393411 MFY393410:MFY393411 MPU393410:MPU393411 MZQ393410:MZQ393411 NJM393410:NJM393411 NTI393410:NTI393411 ODE393410:ODE393411 ONA393410:ONA393411 OWW393410:OWW393411 PGS393410:PGS393411 PQO393410:PQO393411 QAK393410:QAK393411 QKG393410:QKG393411 QUC393410:QUC393411 RDY393410:RDY393411 RNU393410:RNU393411 RXQ393410:RXQ393411 SHM393410:SHM393411 SRI393410:SRI393411 TBE393410:TBE393411 TLA393410:TLA393411 TUW393410:TUW393411 UES393410:UES393411 UOO393410:UOO393411 UYK393410:UYK393411 VIG393410:VIG393411 VSC393410:VSC393411 WBY393410:WBY393411 WLU393410:WLU393411 WVQ393410:WVQ393411 K458946:K458947 JE458946:JE458947 TA458946:TA458947 ACW458946:ACW458947 AMS458946:AMS458947 AWO458946:AWO458947 BGK458946:BGK458947 BQG458946:BQG458947 CAC458946:CAC458947 CJY458946:CJY458947 CTU458946:CTU458947 DDQ458946:DDQ458947 DNM458946:DNM458947 DXI458946:DXI458947 EHE458946:EHE458947 ERA458946:ERA458947 FAW458946:FAW458947 FKS458946:FKS458947 FUO458946:FUO458947 GEK458946:GEK458947 GOG458946:GOG458947 GYC458946:GYC458947 HHY458946:HHY458947 HRU458946:HRU458947 IBQ458946:IBQ458947 ILM458946:ILM458947 IVI458946:IVI458947 JFE458946:JFE458947 JPA458946:JPA458947 JYW458946:JYW458947 KIS458946:KIS458947 KSO458946:KSO458947 LCK458946:LCK458947 LMG458946:LMG458947 LWC458946:LWC458947 MFY458946:MFY458947 MPU458946:MPU458947 MZQ458946:MZQ458947 NJM458946:NJM458947 NTI458946:NTI458947 ODE458946:ODE458947 ONA458946:ONA458947 OWW458946:OWW458947 PGS458946:PGS458947 PQO458946:PQO458947 QAK458946:QAK458947 QKG458946:QKG458947 QUC458946:QUC458947 RDY458946:RDY458947 RNU458946:RNU458947 RXQ458946:RXQ458947 SHM458946:SHM458947 SRI458946:SRI458947 TBE458946:TBE458947 TLA458946:TLA458947 TUW458946:TUW458947 UES458946:UES458947 UOO458946:UOO458947 UYK458946:UYK458947 VIG458946:VIG458947 VSC458946:VSC458947 WBY458946:WBY458947 WLU458946:WLU458947 WVQ458946:WVQ458947 K524482:K524483 JE524482:JE524483 TA524482:TA524483 ACW524482:ACW524483 AMS524482:AMS524483 AWO524482:AWO524483 BGK524482:BGK524483 BQG524482:BQG524483 CAC524482:CAC524483 CJY524482:CJY524483 CTU524482:CTU524483 DDQ524482:DDQ524483 DNM524482:DNM524483 DXI524482:DXI524483 EHE524482:EHE524483 ERA524482:ERA524483 FAW524482:FAW524483 FKS524482:FKS524483 FUO524482:FUO524483 GEK524482:GEK524483 GOG524482:GOG524483 GYC524482:GYC524483 HHY524482:HHY524483 HRU524482:HRU524483 IBQ524482:IBQ524483 ILM524482:ILM524483 IVI524482:IVI524483 JFE524482:JFE524483 JPA524482:JPA524483 JYW524482:JYW524483 KIS524482:KIS524483 KSO524482:KSO524483 LCK524482:LCK524483 LMG524482:LMG524483 LWC524482:LWC524483 MFY524482:MFY524483 MPU524482:MPU524483 MZQ524482:MZQ524483 NJM524482:NJM524483 NTI524482:NTI524483 ODE524482:ODE524483 ONA524482:ONA524483 OWW524482:OWW524483 PGS524482:PGS524483 PQO524482:PQO524483 QAK524482:QAK524483 QKG524482:QKG524483 QUC524482:QUC524483 RDY524482:RDY524483 RNU524482:RNU524483 RXQ524482:RXQ524483 SHM524482:SHM524483 SRI524482:SRI524483 TBE524482:TBE524483 TLA524482:TLA524483 TUW524482:TUW524483 UES524482:UES524483 UOO524482:UOO524483 UYK524482:UYK524483 VIG524482:VIG524483 VSC524482:VSC524483 WBY524482:WBY524483 WLU524482:WLU524483 WVQ524482:WVQ524483 K590018:K590019 JE590018:JE590019 TA590018:TA590019 ACW590018:ACW590019 AMS590018:AMS590019 AWO590018:AWO590019 BGK590018:BGK590019 BQG590018:BQG590019 CAC590018:CAC590019 CJY590018:CJY590019 CTU590018:CTU590019 DDQ590018:DDQ590019 DNM590018:DNM590019 DXI590018:DXI590019 EHE590018:EHE590019 ERA590018:ERA590019 FAW590018:FAW590019 FKS590018:FKS590019 FUO590018:FUO590019 GEK590018:GEK590019 GOG590018:GOG590019 GYC590018:GYC590019 HHY590018:HHY590019 HRU590018:HRU590019 IBQ590018:IBQ590019 ILM590018:ILM590019 IVI590018:IVI590019 JFE590018:JFE590019 JPA590018:JPA590019 JYW590018:JYW590019 KIS590018:KIS590019 KSO590018:KSO590019 LCK590018:LCK590019 LMG590018:LMG590019 LWC590018:LWC590019 MFY590018:MFY590019 MPU590018:MPU590019 MZQ590018:MZQ590019 NJM590018:NJM590019 NTI590018:NTI590019 ODE590018:ODE590019 ONA590018:ONA590019 OWW590018:OWW590019 PGS590018:PGS590019 PQO590018:PQO590019 QAK590018:QAK590019 QKG590018:QKG590019 QUC590018:QUC590019 RDY590018:RDY590019 RNU590018:RNU590019 RXQ590018:RXQ590019 SHM590018:SHM590019 SRI590018:SRI590019 TBE590018:TBE590019 TLA590018:TLA590019 TUW590018:TUW590019 UES590018:UES590019 UOO590018:UOO590019 UYK590018:UYK590019 VIG590018:VIG590019 VSC590018:VSC590019 WBY590018:WBY590019 WLU590018:WLU590019 WVQ590018:WVQ590019 K655554:K655555 JE655554:JE655555 TA655554:TA655555 ACW655554:ACW655555 AMS655554:AMS655555 AWO655554:AWO655555 BGK655554:BGK655555 BQG655554:BQG655555 CAC655554:CAC655555 CJY655554:CJY655555 CTU655554:CTU655555 DDQ655554:DDQ655555 DNM655554:DNM655555 DXI655554:DXI655555 EHE655554:EHE655555 ERA655554:ERA655555 FAW655554:FAW655555 FKS655554:FKS655555 FUO655554:FUO655555 GEK655554:GEK655555 GOG655554:GOG655555 GYC655554:GYC655555 HHY655554:HHY655555 HRU655554:HRU655555 IBQ655554:IBQ655555 ILM655554:ILM655555 IVI655554:IVI655555 JFE655554:JFE655555 JPA655554:JPA655555 JYW655554:JYW655555 KIS655554:KIS655555 KSO655554:KSO655555 LCK655554:LCK655555 LMG655554:LMG655555 LWC655554:LWC655555 MFY655554:MFY655555 MPU655554:MPU655555 MZQ655554:MZQ655555 NJM655554:NJM655555 NTI655554:NTI655555 ODE655554:ODE655555 ONA655554:ONA655555 OWW655554:OWW655555 PGS655554:PGS655555 PQO655554:PQO655555 QAK655554:QAK655555 QKG655554:QKG655555 QUC655554:QUC655555 RDY655554:RDY655555 RNU655554:RNU655555 RXQ655554:RXQ655555 SHM655554:SHM655555 SRI655554:SRI655555 TBE655554:TBE655555 TLA655554:TLA655555 TUW655554:TUW655555 UES655554:UES655555 UOO655554:UOO655555 UYK655554:UYK655555 VIG655554:VIG655555 VSC655554:VSC655555 WBY655554:WBY655555 WLU655554:WLU655555 WVQ655554:WVQ655555 K721090:K721091 JE721090:JE721091 TA721090:TA721091 ACW721090:ACW721091 AMS721090:AMS721091 AWO721090:AWO721091 BGK721090:BGK721091 BQG721090:BQG721091 CAC721090:CAC721091 CJY721090:CJY721091 CTU721090:CTU721091 DDQ721090:DDQ721091 DNM721090:DNM721091 DXI721090:DXI721091 EHE721090:EHE721091 ERA721090:ERA721091 FAW721090:FAW721091 FKS721090:FKS721091 FUO721090:FUO721091 GEK721090:GEK721091 GOG721090:GOG721091 GYC721090:GYC721091 HHY721090:HHY721091 HRU721090:HRU721091 IBQ721090:IBQ721091 ILM721090:ILM721091 IVI721090:IVI721091 JFE721090:JFE721091 JPA721090:JPA721091 JYW721090:JYW721091 KIS721090:KIS721091 KSO721090:KSO721091 LCK721090:LCK721091 LMG721090:LMG721091 LWC721090:LWC721091 MFY721090:MFY721091 MPU721090:MPU721091 MZQ721090:MZQ721091 NJM721090:NJM721091 NTI721090:NTI721091 ODE721090:ODE721091 ONA721090:ONA721091 OWW721090:OWW721091 PGS721090:PGS721091 PQO721090:PQO721091 QAK721090:QAK721091 QKG721090:QKG721091 QUC721090:QUC721091 RDY721090:RDY721091 RNU721090:RNU721091 RXQ721090:RXQ721091 SHM721090:SHM721091 SRI721090:SRI721091 TBE721090:TBE721091 TLA721090:TLA721091 TUW721090:TUW721091 UES721090:UES721091 UOO721090:UOO721091 UYK721090:UYK721091 VIG721090:VIG721091 VSC721090:VSC721091 WBY721090:WBY721091 WLU721090:WLU721091 WVQ721090:WVQ721091 K786626:K786627 JE786626:JE786627 TA786626:TA786627 ACW786626:ACW786627 AMS786626:AMS786627 AWO786626:AWO786627 BGK786626:BGK786627 BQG786626:BQG786627 CAC786626:CAC786627 CJY786626:CJY786627 CTU786626:CTU786627 DDQ786626:DDQ786627 DNM786626:DNM786627 DXI786626:DXI786627 EHE786626:EHE786627 ERA786626:ERA786627 FAW786626:FAW786627 FKS786626:FKS786627 FUO786626:FUO786627 GEK786626:GEK786627 GOG786626:GOG786627 GYC786626:GYC786627 HHY786626:HHY786627 HRU786626:HRU786627 IBQ786626:IBQ786627 ILM786626:ILM786627 IVI786626:IVI786627 JFE786626:JFE786627 JPA786626:JPA786627 JYW786626:JYW786627 KIS786626:KIS786627 KSO786626:KSO786627 LCK786626:LCK786627 LMG786626:LMG786627 LWC786626:LWC786627 MFY786626:MFY786627 MPU786626:MPU786627 MZQ786626:MZQ786627 NJM786626:NJM786627 NTI786626:NTI786627 ODE786626:ODE786627 ONA786626:ONA786627 OWW786626:OWW786627 PGS786626:PGS786627 PQO786626:PQO786627 QAK786626:QAK786627 QKG786626:QKG786627 QUC786626:QUC786627 RDY786626:RDY786627 RNU786626:RNU786627 RXQ786626:RXQ786627 SHM786626:SHM786627 SRI786626:SRI786627 TBE786626:TBE786627 TLA786626:TLA786627 TUW786626:TUW786627 UES786626:UES786627 UOO786626:UOO786627 UYK786626:UYK786627 VIG786626:VIG786627 VSC786626:VSC786627 WBY786626:WBY786627 WLU786626:WLU786627 WVQ786626:WVQ786627 K852162:K852163 JE852162:JE852163 TA852162:TA852163 ACW852162:ACW852163 AMS852162:AMS852163 AWO852162:AWO852163 BGK852162:BGK852163 BQG852162:BQG852163 CAC852162:CAC852163 CJY852162:CJY852163 CTU852162:CTU852163 DDQ852162:DDQ852163 DNM852162:DNM852163 DXI852162:DXI852163 EHE852162:EHE852163 ERA852162:ERA852163 FAW852162:FAW852163 FKS852162:FKS852163 FUO852162:FUO852163 GEK852162:GEK852163 GOG852162:GOG852163 GYC852162:GYC852163 HHY852162:HHY852163 HRU852162:HRU852163 IBQ852162:IBQ852163 ILM852162:ILM852163 IVI852162:IVI852163 JFE852162:JFE852163 JPA852162:JPA852163 JYW852162:JYW852163 KIS852162:KIS852163 KSO852162:KSO852163 LCK852162:LCK852163 LMG852162:LMG852163 LWC852162:LWC852163 MFY852162:MFY852163 MPU852162:MPU852163 MZQ852162:MZQ852163 NJM852162:NJM852163 NTI852162:NTI852163 ODE852162:ODE852163 ONA852162:ONA852163 OWW852162:OWW852163 PGS852162:PGS852163 PQO852162:PQO852163 QAK852162:QAK852163 QKG852162:QKG852163 QUC852162:QUC852163 RDY852162:RDY852163 RNU852162:RNU852163 RXQ852162:RXQ852163 SHM852162:SHM852163 SRI852162:SRI852163 TBE852162:TBE852163 TLA852162:TLA852163 TUW852162:TUW852163 UES852162:UES852163 UOO852162:UOO852163 UYK852162:UYK852163 VIG852162:VIG852163 VSC852162:VSC852163 WBY852162:WBY852163 WLU852162:WLU852163 WVQ852162:WVQ852163 K917698:K917699 JE917698:JE917699 TA917698:TA917699 ACW917698:ACW917699 AMS917698:AMS917699 AWO917698:AWO917699 BGK917698:BGK917699 BQG917698:BQG917699 CAC917698:CAC917699 CJY917698:CJY917699 CTU917698:CTU917699 DDQ917698:DDQ917699 DNM917698:DNM917699 DXI917698:DXI917699 EHE917698:EHE917699 ERA917698:ERA917699 FAW917698:FAW917699 FKS917698:FKS917699 FUO917698:FUO917699 GEK917698:GEK917699 GOG917698:GOG917699 GYC917698:GYC917699 HHY917698:HHY917699 HRU917698:HRU917699 IBQ917698:IBQ917699 ILM917698:ILM917699 IVI917698:IVI917699 JFE917698:JFE917699 JPA917698:JPA917699 JYW917698:JYW917699 KIS917698:KIS917699 KSO917698:KSO917699 LCK917698:LCK917699 LMG917698:LMG917699 LWC917698:LWC917699 MFY917698:MFY917699 MPU917698:MPU917699 MZQ917698:MZQ917699 NJM917698:NJM917699 NTI917698:NTI917699 ODE917698:ODE917699 ONA917698:ONA917699 OWW917698:OWW917699 PGS917698:PGS917699 PQO917698:PQO917699 QAK917698:QAK917699 QKG917698:QKG917699 QUC917698:QUC917699 RDY917698:RDY917699 RNU917698:RNU917699 RXQ917698:RXQ917699 SHM917698:SHM917699 SRI917698:SRI917699 TBE917698:TBE917699 TLA917698:TLA917699 TUW917698:TUW917699 UES917698:UES917699 UOO917698:UOO917699 UYK917698:UYK917699 VIG917698:VIG917699 VSC917698:VSC917699 WBY917698:WBY917699 WLU917698:WLU917699 WVQ917698:WVQ917699 K983234:K983235 JE983234:JE983235 TA983234:TA983235 ACW983234:ACW983235 AMS983234:AMS983235 AWO983234:AWO983235 BGK983234:BGK983235 BQG983234:BQG983235 CAC983234:CAC983235 CJY983234:CJY983235 CTU983234:CTU983235 DDQ983234:DDQ983235 DNM983234:DNM983235 DXI983234:DXI983235 EHE983234:EHE983235 ERA983234:ERA983235 FAW983234:FAW983235 FKS983234:FKS983235 FUO983234:FUO983235 GEK983234:GEK983235 GOG983234:GOG983235 GYC983234:GYC983235 HHY983234:HHY983235 HRU983234:HRU983235 IBQ983234:IBQ983235 ILM983234:ILM983235 IVI983234:IVI983235 JFE983234:JFE983235 JPA983234:JPA983235 JYW983234:JYW983235 KIS983234:KIS983235 KSO983234:KSO983235 LCK983234:LCK983235 LMG983234:LMG983235 LWC983234:LWC983235 MFY983234:MFY983235 MPU983234:MPU983235 MZQ983234:MZQ983235 NJM983234:NJM983235 NTI983234:NTI983235 ODE983234:ODE983235 ONA983234:ONA983235 OWW983234:OWW983235 PGS983234:PGS983235 PQO983234:PQO983235 QAK983234:QAK983235 QKG983234:QKG983235 QUC983234:QUC983235 RDY983234:RDY983235 RNU983234:RNU983235 RXQ983234:RXQ983235 SHM983234:SHM983235 SRI983234:SRI983235 TBE983234:TBE983235 TLA983234:TLA983235 TUW983234:TUW983235 UES983234:UES983235 UOO983234:UOO983235 UYK983234:UYK983235 VIG983234:VIG983235 VSC983234:VSC983235 WBY983234:WBY983235 WLU983234:WLU983235 WVQ983234:WVQ983235 JC65726:JE65726 SY65726:TA65726 ACU65726:ACW65726 AMQ65726:AMS65726 AWM65726:AWO65726 BGI65726:BGK65726 BQE65726:BQG65726 CAA65726:CAC65726 CJW65726:CJY65726 CTS65726:CTU65726 DDO65726:DDQ65726 DNK65726:DNM65726 DXG65726:DXI65726 EHC65726:EHE65726 EQY65726:ERA65726 FAU65726:FAW65726 FKQ65726:FKS65726 FUM65726:FUO65726 GEI65726:GEK65726 GOE65726:GOG65726 GYA65726:GYC65726 HHW65726:HHY65726 HRS65726:HRU65726 IBO65726:IBQ65726 ILK65726:ILM65726 IVG65726:IVI65726 JFC65726:JFE65726 JOY65726:JPA65726 JYU65726:JYW65726 KIQ65726:KIS65726 KSM65726:KSO65726 LCI65726:LCK65726 LME65726:LMG65726 LWA65726:LWC65726 MFW65726:MFY65726 MPS65726:MPU65726 MZO65726:MZQ65726 NJK65726:NJM65726 NTG65726:NTI65726 ODC65726:ODE65726 OMY65726:ONA65726 OWU65726:OWW65726 PGQ65726:PGS65726 PQM65726:PQO65726 QAI65726:QAK65726 QKE65726:QKG65726 QUA65726:QUC65726 RDW65726:RDY65726 RNS65726:RNU65726 RXO65726:RXQ65726 SHK65726:SHM65726 SRG65726:SRI65726 TBC65726:TBE65726 TKY65726:TLA65726 TUU65726:TUW65726 UEQ65726:UES65726 UOM65726:UOO65726 UYI65726:UYK65726 VIE65726:VIG65726 VSA65726:VSC65726 WBW65726:WBY65726 WLS65726:WLU65726 WVO65726:WVQ65726 JC131262:JE131262 SY131262:TA131262 ACU131262:ACW131262 AMQ131262:AMS131262 AWM131262:AWO131262 BGI131262:BGK131262 BQE131262:BQG131262 CAA131262:CAC131262 CJW131262:CJY131262 CTS131262:CTU131262 DDO131262:DDQ131262 DNK131262:DNM131262 DXG131262:DXI131262 EHC131262:EHE131262 EQY131262:ERA131262 FAU131262:FAW131262 FKQ131262:FKS131262 FUM131262:FUO131262 GEI131262:GEK131262 GOE131262:GOG131262 GYA131262:GYC131262 HHW131262:HHY131262 HRS131262:HRU131262 IBO131262:IBQ131262 ILK131262:ILM131262 IVG131262:IVI131262 JFC131262:JFE131262 JOY131262:JPA131262 JYU131262:JYW131262 KIQ131262:KIS131262 KSM131262:KSO131262 LCI131262:LCK131262 LME131262:LMG131262 LWA131262:LWC131262 MFW131262:MFY131262 MPS131262:MPU131262 MZO131262:MZQ131262 NJK131262:NJM131262 NTG131262:NTI131262 ODC131262:ODE131262 OMY131262:ONA131262 OWU131262:OWW131262 PGQ131262:PGS131262 PQM131262:PQO131262 QAI131262:QAK131262 QKE131262:QKG131262 QUA131262:QUC131262 RDW131262:RDY131262 RNS131262:RNU131262 RXO131262:RXQ131262 SHK131262:SHM131262 SRG131262:SRI131262 TBC131262:TBE131262 TKY131262:TLA131262 TUU131262:TUW131262 UEQ131262:UES131262 UOM131262:UOO131262 UYI131262:UYK131262 VIE131262:VIG131262 VSA131262:VSC131262 WBW131262:WBY131262 WLS131262:WLU131262 WVO131262:WVQ131262 JC196798:JE196798 SY196798:TA196798 ACU196798:ACW196798 AMQ196798:AMS196798 AWM196798:AWO196798 BGI196798:BGK196798 BQE196798:BQG196798 CAA196798:CAC196798 CJW196798:CJY196798 CTS196798:CTU196798 DDO196798:DDQ196798 DNK196798:DNM196798 DXG196798:DXI196798 EHC196798:EHE196798 EQY196798:ERA196798 FAU196798:FAW196798 FKQ196798:FKS196798 FUM196798:FUO196798 GEI196798:GEK196798 GOE196798:GOG196798 GYA196798:GYC196798 HHW196798:HHY196798 HRS196798:HRU196798 IBO196798:IBQ196798 ILK196798:ILM196798 IVG196798:IVI196798 JFC196798:JFE196798 JOY196798:JPA196798 JYU196798:JYW196798 KIQ196798:KIS196798 KSM196798:KSO196798 LCI196798:LCK196798 LME196798:LMG196798 LWA196798:LWC196798 MFW196798:MFY196798 MPS196798:MPU196798 MZO196798:MZQ196798 NJK196798:NJM196798 NTG196798:NTI196798 ODC196798:ODE196798 OMY196798:ONA196798 OWU196798:OWW196798 PGQ196798:PGS196798 PQM196798:PQO196798 QAI196798:QAK196798 QKE196798:QKG196798 QUA196798:QUC196798 RDW196798:RDY196798 RNS196798:RNU196798 RXO196798:RXQ196798 SHK196798:SHM196798 SRG196798:SRI196798 TBC196798:TBE196798 TKY196798:TLA196798 TUU196798:TUW196798 UEQ196798:UES196798 UOM196798:UOO196798 UYI196798:UYK196798 VIE196798:VIG196798 VSA196798:VSC196798 WBW196798:WBY196798 WLS196798:WLU196798 WVO196798:WVQ196798 JC262334:JE262334 SY262334:TA262334 ACU262334:ACW262334 AMQ262334:AMS262334 AWM262334:AWO262334 BGI262334:BGK262334 BQE262334:BQG262334 CAA262334:CAC262334 CJW262334:CJY262334 CTS262334:CTU262334 DDO262334:DDQ262334 DNK262334:DNM262334 DXG262334:DXI262334 EHC262334:EHE262334 EQY262334:ERA262334 FAU262334:FAW262334 FKQ262334:FKS262334 FUM262334:FUO262334 GEI262334:GEK262334 GOE262334:GOG262334 GYA262334:GYC262334 HHW262334:HHY262334 HRS262334:HRU262334 IBO262334:IBQ262334 ILK262334:ILM262334 IVG262334:IVI262334 JFC262334:JFE262334 JOY262334:JPA262334 JYU262334:JYW262334 KIQ262334:KIS262334 KSM262334:KSO262334 LCI262334:LCK262334 LME262334:LMG262334 LWA262334:LWC262334 MFW262334:MFY262334 MPS262334:MPU262334 MZO262334:MZQ262334 NJK262334:NJM262334 NTG262334:NTI262334 ODC262334:ODE262334 OMY262334:ONA262334 OWU262334:OWW262334 PGQ262334:PGS262334 PQM262334:PQO262334 QAI262334:QAK262334 QKE262334:QKG262334 QUA262334:QUC262334 RDW262334:RDY262334 RNS262334:RNU262334 RXO262334:RXQ262334 SHK262334:SHM262334 SRG262334:SRI262334 TBC262334:TBE262334 TKY262334:TLA262334 TUU262334:TUW262334 UEQ262334:UES262334 UOM262334:UOO262334 UYI262334:UYK262334 VIE262334:VIG262334 VSA262334:VSC262334 WBW262334:WBY262334 WLS262334:WLU262334 WVO262334:WVQ262334 JC327870:JE327870 SY327870:TA327870 ACU327870:ACW327870 AMQ327870:AMS327870 AWM327870:AWO327870 BGI327870:BGK327870 BQE327870:BQG327870 CAA327870:CAC327870 CJW327870:CJY327870 CTS327870:CTU327870 DDO327870:DDQ327870 DNK327870:DNM327870 DXG327870:DXI327870 EHC327870:EHE327870 EQY327870:ERA327870 FAU327870:FAW327870 FKQ327870:FKS327870 FUM327870:FUO327870 GEI327870:GEK327870 GOE327870:GOG327870 GYA327870:GYC327870 HHW327870:HHY327870 HRS327870:HRU327870 IBO327870:IBQ327870 ILK327870:ILM327870 IVG327870:IVI327870 JFC327870:JFE327870 JOY327870:JPA327870 JYU327870:JYW327870 KIQ327870:KIS327870 KSM327870:KSO327870 LCI327870:LCK327870 LME327870:LMG327870 LWA327870:LWC327870 MFW327870:MFY327870 MPS327870:MPU327870 MZO327870:MZQ327870 NJK327870:NJM327870 NTG327870:NTI327870 ODC327870:ODE327870 OMY327870:ONA327870 OWU327870:OWW327870 PGQ327870:PGS327870 PQM327870:PQO327870 QAI327870:QAK327870 QKE327870:QKG327870 QUA327870:QUC327870 RDW327870:RDY327870 RNS327870:RNU327870 RXO327870:RXQ327870 SHK327870:SHM327870 SRG327870:SRI327870 TBC327870:TBE327870 TKY327870:TLA327870 TUU327870:TUW327870 UEQ327870:UES327870 UOM327870:UOO327870 UYI327870:UYK327870 VIE327870:VIG327870 VSA327870:VSC327870 WBW327870:WBY327870 WLS327870:WLU327870 WVO327870:WVQ327870 JC393406:JE393406 SY393406:TA393406 ACU393406:ACW393406 AMQ393406:AMS393406 AWM393406:AWO393406 BGI393406:BGK393406 BQE393406:BQG393406 CAA393406:CAC393406 CJW393406:CJY393406 CTS393406:CTU393406 DDO393406:DDQ393406 DNK393406:DNM393406 DXG393406:DXI393406 EHC393406:EHE393406 EQY393406:ERA393406 FAU393406:FAW393406 FKQ393406:FKS393406 FUM393406:FUO393406 GEI393406:GEK393406 GOE393406:GOG393406 GYA393406:GYC393406 HHW393406:HHY393406 HRS393406:HRU393406 IBO393406:IBQ393406 ILK393406:ILM393406 IVG393406:IVI393406 JFC393406:JFE393406 JOY393406:JPA393406 JYU393406:JYW393406 KIQ393406:KIS393406 KSM393406:KSO393406 LCI393406:LCK393406 LME393406:LMG393406 LWA393406:LWC393406 MFW393406:MFY393406 MPS393406:MPU393406 MZO393406:MZQ393406 NJK393406:NJM393406 NTG393406:NTI393406 ODC393406:ODE393406 OMY393406:ONA393406 OWU393406:OWW393406 PGQ393406:PGS393406 PQM393406:PQO393406 QAI393406:QAK393406 QKE393406:QKG393406 QUA393406:QUC393406 RDW393406:RDY393406 RNS393406:RNU393406 RXO393406:RXQ393406 SHK393406:SHM393406 SRG393406:SRI393406 TBC393406:TBE393406 TKY393406:TLA393406 TUU393406:TUW393406 UEQ393406:UES393406 UOM393406:UOO393406 UYI393406:UYK393406 VIE393406:VIG393406 VSA393406:VSC393406 WBW393406:WBY393406 WLS393406:WLU393406 WVO393406:WVQ393406 JC458942:JE458942 SY458942:TA458942 ACU458942:ACW458942 AMQ458942:AMS458942 AWM458942:AWO458942 BGI458942:BGK458942 BQE458942:BQG458942 CAA458942:CAC458942 CJW458942:CJY458942 CTS458942:CTU458942 DDO458942:DDQ458942 DNK458942:DNM458942 DXG458942:DXI458942 EHC458942:EHE458942 EQY458942:ERA458942 FAU458942:FAW458942 FKQ458942:FKS458942 FUM458942:FUO458942 GEI458942:GEK458942 GOE458942:GOG458942 GYA458942:GYC458942 HHW458942:HHY458942 HRS458942:HRU458942 IBO458942:IBQ458942 ILK458942:ILM458942 IVG458942:IVI458942 JFC458942:JFE458942 JOY458942:JPA458942 JYU458942:JYW458942 KIQ458942:KIS458942 KSM458942:KSO458942 LCI458942:LCK458942 LME458942:LMG458942 LWA458942:LWC458942 MFW458942:MFY458942 MPS458942:MPU458942 MZO458942:MZQ458942 NJK458942:NJM458942 NTG458942:NTI458942 ODC458942:ODE458942 OMY458942:ONA458942 OWU458942:OWW458942 PGQ458942:PGS458942 PQM458942:PQO458942 QAI458942:QAK458942 QKE458942:QKG458942 QUA458942:QUC458942 RDW458942:RDY458942 RNS458942:RNU458942 RXO458942:RXQ458942 SHK458942:SHM458942 SRG458942:SRI458942 TBC458942:TBE458942 TKY458942:TLA458942 TUU458942:TUW458942 UEQ458942:UES458942 UOM458942:UOO458942 UYI458942:UYK458942 VIE458942:VIG458942 VSA458942:VSC458942 WBW458942:WBY458942 WLS458942:WLU458942 WVO458942:WVQ458942 JC524478:JE524478 SY524478:TA524478 ACU524478:ACW524478 AMQ524478:AMS524478 AWM524478:AWO524478 BGI524478:BGK524478 BQE524478:BQG524478 CAA524478:CAC524478 CJW524478:CJY524478 CTS524478:CTU524478 DDO524478:DDQ524478 DNK524478:DNM524478 DXG524478:DXI524478 EHC524478:EHE524478 EQY524478:ERA524478 FAU524478:FAW524478 FKQ524478:FKS524478 FUM524478:FUO524478 GEI524478:GEK524478 GOE524478:GOG524478 GYA524478:GYC524478 HHW524478:HHY524478 HRS524478:HRU524478 IBO524478:IBQ524478 ILK524478:ILM524478 IVG524478:IVI524478 JFC524478:JFE524478 JOY524478:JPA524478 JYU524478:JYW524478 KIQ524478:KIS524478 KSM524478:KSO524478 LCI524478:LCK524478 LME524478:LMG524478 LWA524478:LWC524478 MFW524478:MFY524478 MPS524478:MPU524478 MZO524478:MZQ524478 NJK524478:NJM524478 NTG524478:NTI524478 ODC524478:ODE524478 OMY524478:ONA524478 OWU524478:OWW524478 PGQ524478:PGS524478 PQM524478:PQO524478 QAI524478:QAK524478 QKE524478:QKG524478 QUA524478:QUC524478 RDW524478:RDY524478 RNS524478:RNU524478 RXO524478:RXQ524478 SHK524478:SHM524478 SRG524478:SRI524478 TBC524478:TBE524478 TKY524478:TLA524478 TUU524478:TUW524478 UEQ524478:UES524478 UOM524478:UOO524478 UYI524478:UYK524478 VIE524478:VIG524478 VSA524478:VSC524478 WBW524478:WBY524478 WLS524478:WLU524478 WVO524478:WVQ524478 JC590014:JE590014 SY590014:TA590014 ACU590014:ACW590014 AMQ590014:AMS590014 AWM590014:AWO590014 BGI590014:BGK590014 BQE590014:BQG590014 CAA590014:CAC590014 CJW590014:CJY590014 CTS590014:CTU590014 DDO590014:DDQ590014 DNK590014:DNM590014 DXG590014:DXI590014 EHC590014:EHE590014 EQY590014:ERA590014 FAU590014:FAW590014 FKQ590014:FKS590014 FUM590014:FUO590014 GEI590014:GEK590014 GOE590014:GOG590014 GYA590014:GYC590014 HHW590014:HHY590014 HRS590014:HRU590014 IBO590014:IBQ590014 ILK590014:ILM590014 IVG590014:IVI590014 JFC590014:JFE590014 JOY590014:JPA590014 JYU590014:JYW590014 KIQ590014:KIS590014 KSM590014:KSO590014 LCI590014:LCK590014 LME590014:LMG590014 LWA590014:LWC590014 MFW590014:MFY590014 MPS590014:MPU590014 MZO590014:MZQ590014 NJK590014:NJM590014 NTG590014:NTI590014 ODC590014:ODE590014 OMY590014:ONA590014 OWU590014:OWW590014 PGQ590014:PGS590014 PQM590014:PQO590014 QAI590014:QAK590014 QKE590014:QKG590014 QUA590014:QUC590014 RDW590014:RDY590014 RNS590014:RNU590014 RXO590014:RXQ590014 SHK590014:SHM590014 SRG590014:SRI590014 TBC590014:TBE590014 TKY590014:TLA590014 TUU590014:TUW590014 UEQ590014:UES590014 UOM590014:UOO590014 UYI590014:UYK590014 VIE590014:VIG590014 VSA590014:VSC590014 WBW590014:WBY590014 WLS590014:WLU590014 WVO590014:WVQ590014 JC655550:JE655550 SY655550:TA655550 ACU655550:ACW655550 AMQ655550:AMS655550 AWM655550:AWO655550 BGI655550:BGK655550 BQE655550:BQG655550 CAA655550:CAC655550 CJW655550:CJY655550 CTS655550:CTU655550 DDO655550:DDQ655550 DNK655550:DNM655550 DXG655550:DXI655550 EHC655550:EHE655550 EQY655550:ERA655550 FAU655550:FAW655550 FKQ655550:FKS655550 FUM655550:FUO655550 GEI655550:GEK655550 GOE655550:GOG655550 GYA655550:GYC655550 HHW655550:HHY655550 HRS655550:HRU655550 IBO655550:IBQ655550 ILK655550:ILM655550 IVG655550:IVI655550 JFC655550:JFE655550 JOY655550:JPA655550 JYU655550:JYW655550 KIQ655550:KIS655550 KSM655550:KSO655550 LCI655550:LCK655550 LME655550:LMG655550 LWA655550:LWC655550 MFW655550:MFY655550 MPS655550:MPU655550 MZO655550:MZQ655550 NJK655550:NJM655550 NTG655550:NTI655550 ODC655550:ODE655550 OMY655550:ONA655550 OWU655550:OWW655550 PGQ655550:PGS655550 PQM655550:PQO655550 QAI655550:QAK655550 QKE655550:QKG655550 QUA655550:QUC655550 RDW655550:RDY655550 RNS655550:RNU655550 RXO655550:RXQ655550 SHK655550:SHM655550 SRG655550:SRI655550 TBC655550:TBE655550 TKY655550:TLA655550 TUU655550:TUW655550 UEQ655550:UES655550 UOM655550:UOO655550 UYI655550:UYK655550 VIE655550:VIG655550 VSA655550:VSC655550 WBW655550:WBY655550 WLS655550:WLU655550 WVO655550:WVQ655550 JC721086:JE721086 SY721086:TA721086 ACU721086:ACW721086 AMQ721086:AMS721086 AWM721086:AWO721086 BGI721086:BGK721086 BQE721086:BQG721086 CAA721086:CAC721086 CJW721086:CJY721086 CTS721086:CTU721086 DDO721086:DDQ721086 DNK721086:DNM721086 DXG721086:DXI721086 EHC721086:EHE721086 EQY721086:ERA721086 FAU721086:FAW721086 FKQ721086:FKS721086 FUM721086:FUO721086 GEI721086:GEK721086 GOE721086:GOG721086 GYA721086:GYC721086 HHW721086:HHY721086 HRS721086:HRU721086 IBO721086:IBQ721086 ILK721086:ILM721086 IVG721086:IVI721086 JFC721086:JFE721086 JOY721086:JPA721086 JYU721086:JYW721086 KIQ721086:KIS721086 KSM721086:KSO721086 LCI721086:LCK721086 LME721086:LMG721086 LWA721086:LWC721086 MFW721086:MFY721086 MPS721086:MPU721086 MZO721086:MZQ721086 NJK721086:NJM721086 NTG721086:NTI721086 ODC721086:ODE721086 OMY721086:ONA721086 OWU721086:OWW721086 PGQ721086:PGS721086 PQM721086:PQO721086 QAI721086:QAK721086 QKE721086:QKG721086 QUA721086:QUC721086 RDW721086:RDY721086 RNS721086:RNU721086 RXO721086:RXQ721086 SHK721086:SHM721086 SRG721086:SRI721086 TBC721086:TBE721086 TKY721086:TLA721086 TUU721086:TUW721086 UEQ721086:UES721086 UOM721086:UOO721086 UYI721086:UYK721086 VIE721086:VIG721086 VSA721086:VSC721086 WBW721086:WBY721086 WLS721086:WLU721086 WVO721086:WVQ721086 JC786622:JE786622 SY786622:TA786622 ACU786622:ACW786622 AMQ786622:AMS786622 AWM786622:AWO786622 BGI786622:BGK786622 BQE786622:BQG786622 CAA786622:CAC786622 CJW786622:CJY786622 CTS786622:CTU786622 DDO786622:DDQ786622 DNK786622:DNM786622 DXG786622:DXI786622 EHC786622:EHE786622 EQY786622:ERA786622 FAU786622:FAW786622 FKQ786622:FKS786622 FUM786622:FUO786622 GEI786622:GEK786622 GOE786622:GOG786622 GYA786622:GYC786622 HHW786622:HHY786622 HRS786622:HRU786622 IBO786622:IBQ786622 ILK786622:ILM786622 IVG786622:IVI786622 JFC786622:JFE786622 JOY786622:JPA786622 JYU786622:JYW786622 KIQ786622:KIS786622 KSM786622:KSO786622 LCI786622:LCK786622 LME786622:LMG786622 LWA786622:LWC786622 MFW786622:MFY786622 MPS786622:MPU786622 MZO786622:MZQ786622 NJK786622:NJM786622 NTG786622:NTI786622 ODC786622:ODE786622 OMY786622:ONA786622 OWU786622:OWW786622 PGQ786622:PGS786622 PQM786622:PQO786622 QAI786622:QAK786622 QKE786622:QKG786622 QUA786622:QUC786622 RDW786622:RDY786622 RNS786622:RNU786622 RXO786622:RXQ786622 SHK786622:SHM786622 SRG786622:SRI786622 TBC786622:TBE786622 TKY786622:TLA786622 TUU786622:TUW786622 UEQ786622:UES786622 UOM786622:UOO786622 UYI786622:UYK786622 VIE786622:VIG786622 VSA786622:VSC786622 WBW786622:WBY786622 WLS786622:WLU786622 WVO786622:WVQ786622 JC852158:JE852158 SY852158:TA852158 ACU852158:ACW852158 AMQ852158:AMS852158 AWM852158:AWO852158 BGI852158:BGK852158 BQE852158:BQG852158 CAA852158:CAC852158 CJW852158:CJY852158 CTS852158:CTU852158 DDO852158:DDQ852158 DNK852158:DNM852158 DXG852158:DXI852158 EHC852158:EHE852158 EQY852158:ERA852158 FAU852158:FAW852158 FKQ852158:FKS852158 FUM852158:FUO852158 GEI852158:GEK852158 GOE852158:GOG852158 GYA852158:GYC852158 HHW852158:HHY852158 HRS852158:HRU852158 IBO852158:IBQ852158 ILK852158:ILM852158 IVG852158:IVI852158 JFC852158:JFE852158 JOY852158:JPA852158 JYU852158:JYW852158 KIQ852158:KIS852158 KSM852158:KSO852158 LCI852158:LCK852158 LME852158:LMG852158 LWA852158:LWC852158 MFW852158:MFY852158 MPS852158:MPU852158 MZO852158:MZQ852158 NJK852158:NJM852158 NTG852158:NTI852158 ODC852158:ODE852158 OMY852158:ONA852158 OWU852158:OWW852158 PGQ852158:PGS852158 PQM852158:PQO852158 QAI852158:QAK852158 QKE852158:QKG852158 QUA852158:QUC852158 RDW852158:RDY852158 RNS852158:RNU852158 RXO852158:RXQ852158 SHK852158:SHM852158 SRG852158:SRI852158 TBC852158:TBE852158 TKY852158:TLA852158 TUU852158:TUW852158 UEQ852158:UES852158 UOM852158:UOO852158 UYI852158:UYK852158 VIE852158:VIG852158 VSA852158:VSC852158 WBW852158:WBY852158 WLS852158:WLU852158 WVO852158:WVQ852158 JC917694:JE917694 SY917694:TA917694 ACU917694:ACW917694 AMQ917694:AMS917694 AWM917694:AWO917694 BGI917694:BGK917694 BQE917694:BQG917694 CAA917694:CAC917694 CJW917694:CJY917694 CTS917694:CTU917694 DDO917694:DDQ917694 DNK917694:DNM917694 DXG917694:DXI917694 EHC917694:EHE917694 EQY917694:ERA917694 FAU917694:FAW917694 FKQ917694:FKS917694 FUM917694:FUO917694 GEI917694:GEK917694 GOE917694:GOG917694 GYA917694:GYC917694 HHW917694:HHY917694 HRS917694:HRU917694 IBO917694:IBQ917694 ILK917694:ILM917694 IVG917694:IVI917694 JFC917694:JFE917694 JOY917694:JPA917694 JYU917694:JYW917694 KIQ917694:KIS917694 KSM917694:KSO917694 LCI917694:LCK917694 LME917694:LMG917694 LWA917694:LWC917694 MFW917694:MFY917694 MPS917694:MPU917694 MZO917694:MZQ917694 NJK917694:NJM917694 NTG917694:NTI917694 ODC917694:ODE917694 OMY917694:ONA917694 OWU917694:OWW917694 PGQ917694:PGS917694 PQM917694:PQO917694 QAI917694:QAK917694 QKE917694:QKG917694 QUA917694:QUC917694 RDW917694:RDY917694 RNS917694:RNU917694 RXO917694:RXQ917694 SHK917694:SHM917694 SRG917694:SRI917694 TBC917694:TBE917694 TKY917694:TLA917694 TUU917694:TUW917694 UEQ917694:UES917694 UOM917694:UOO917694 UYI917694:UYK917694 VIE917694:VIG917694 VSA917694:VSC917694 WBW917694:WBY917694 WLS917694:WLU917694 WVO917694:WVQ917694 JC983230:JE983230 SY983230:TA983230 ACU983230:ACW983230 AMQ983230:AMS983230 AWM983230:AWO983230 BGI983230:BGK983230 BQE983230:BQG983230 CAA983230:CAC983230 CJW983230:CJY983230 CTS983230:CTU983230 DDO983230:DDQ983230 DNK983230:DNM983230 DXG983230:DXI983230 EHC983230:EHE983230 EQY983230:ERA983230 FAU983230:FAW983230 FKQ983230:FKS983230 FUM983230:FUO983230 GEI983230:GEK983230 GOE983230:GOG983230 GYA983230:GYC983230 HHW983230:HHY983230 HRS983230:HRU983230 IBO983230:IBQ983230 ILK983230:ILM983230 IVG983230:IVI983230 JFC983230:JFE983230 JOY983230:JPA983230 JYU983230:JYW983230 KIQ983230:KIS983230 KSM983230:KSO983230 LCI983230:LCK983230 LME983230:LMG983230 LWA983230:LWC983230 MFW983230:MFY983230 MPS983230:MPU983230 MZO983230:MZQ983230 NJK983230:NJM983230 NTG983230:NTI983230 ODC983230:ODE983230 OMY983230:ONA983230 OWU983230:OWW983230 PGQ983230:PGS983230 PQM983230:PQO983230 QAI983230:QAK983230 QKE983230:QKG983230 QUA983230:QUC983230 RDW983230:RDY983230 RNS983230:RNU983230 RXO983230:RXQ983230 SHK983230:SHM983230 SRG983230:SRI983230 TBC983230:TBE983230 TKY983230:TLA983230 TUU983230:TUW983230 UEQ983230:UES983230 UOM983230:UOO983230 UYI983230:UYK983230 VIE983230:VIG983230 VSA983230:VSC983230 WBW983230:WBY983230 WLS983230:WLU983230 WVO983230:WVQ983230 K983230 K917694 K852158 K786622 K721086 K655550 K590014 K524478 K458942 K393406 K327870 K262334 K196798 K131262 K65726 G983199:K983199 G917663:K917663 G852127:K852127 G786591:K786591 G721055:K721055 G655519:K655519 G589983:K589983 G524447:K524447 G458911:K458911 G393375:K393375 G327839:K327839 G262303:K262303 G196767:K196767 G131231:K131231 G65695:K65695 G983197:K983197 G917661:K917661 G852125:K852125 G786589:K786589 G721053:K721053 G655517:K655517 G589981:K589981 G524445:K524445 G458909:K458909 G393373:K393373 G327837:K327837 G262301:K262301 G196765:K196765 G131229:K131229 G65693:K65693"/>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65589:J65590 JA65589:JA65590 SW65589:SW65590 ACS65589:ACS65590 AMO65589:AMO65590 AWK65589:AWK65590 BGG65589:BGG65590 BQC65589:BQC65590 BZY65589:BZY65590 CJU65589:CJU65590 CTQ65589:CTQ65590 DDM65589:DDM65590 DNI65589:DNI65590 DXE65589:DXE65590 EHA65589:EHA65590 EQW65589:EQW65590 FAS65589:FAS65590 FKO65589:FKO65590 FUK65589:FUK65590 GEG65589:GEG65590 GOC65589:GOC65590 GXY65589:GXY65590 HHU65589:HHU65590 HRQ65589:HRQ65590 IBM65589:IBM65590 ILI65589:ILI65590 IVE65589:IVE65590 JFA65589:JFA65590 JOW65589:JOW65590 JYS65589:JYS65590 KIO65589:KIO65590 KSK65589:KSK65590 LCG65589:LCG65590 LMC65589:LMC65590 LVY65589:LVY65590 MFU65589:MFU65590 MPQ65589:MPQ65590 MZM65589:MZM65590 NJI65589:NJI65590 NTE65589:NTE65590 ODA65589:ODA65590 OMW65589:OMW65590 OWS65589:OWS65590 PGO65589:PGO65590 PQK65589:PQK65590 QAG65589:QAG65590 QKC65589:QKC65590 QTY65589:QTY65590 RDU65589:RDU65590 RNQ65589:RNQ65590 RXM65589:RXM65590 SHI65589:SHI65590 SRE65589:SRE65590 TBA65589:TBA65590 TKW65589:TKW65590 TUS65589:TUS65590 UEO65589:UEO65590 UOK65589:UOK65590 UYG65589:UYG65590 VIC65589:VIC65590 VRY65589:VRY65590 WBU65589:WBU65590 WLQ65589:WLQ65590 WVM65589:WVM65590 J131125:J131126 JA131125:JA131126 SW131125:SW131126 ACS131125:ACS131126 AMO131125:AMO131126 AWK131125:AWK131126 BGG131125:BGG131126 BQC131125:BQC131126 BZY131125:BZY131126 CJU131125:CJU131126 CTQ131125:CTQ131126 DDM131125:DDM131126 DNI131125:DNI131126 DXE131125:DXE131126 EHA131125:EHA131126 EQW131125:EQW131126 FAS131125:FAS131126 FKO131125:FKO131126 FUK131125:FUK131126 GEG131125:GEG131126 GOC131125:GOC131126 GXY131125:GXY131126 HHU131125:HHU131126 HRQ131125:HRQ131126 IBM131125:IBM131126 ILI131125:ILI131126 IVE131125:IVE131126 JFA131125:JFA131126 JOW131125:JOW131126 JYS131125:JYS131126 KIO131125:KIO131126 KSK131125:KSK131126 LCG131125:LCG131126 LMC131125:LMC131126 LVY131125:LVY131126 MFU131125:MFU131126 MPQ131125:MPQ131126 MZM131125:MZM131126 NJI131125:NJI131126 NTE131125:NTE131126 ODA131125:ODA131126 OMW131125:OMW131126 OWS131125:OWS131126 PGO131125:PGO131126 PQK131125:PQK131126 QAG131125:QAG131126 QKC131125:QKC131126 QTY131125:QTY131126 RDU131125:RDU131126 RNQ131125:RNQ131126 RXM131125:RXM131126 SHI131125:SHI131126 SRE131125:SRE131126 TBA131125:TBA131126 TKW131125:TKW131126 TUS131125:TUS131126 UEO131125:UEO131126 UOK131125:UOK131126 UYG131125:UYG131126 VIC131125:VIC131126 VRY131125:VRY131126 WBU131125:WBU131126 WLQ131125:WLQ131126 WVM131125:WVM131126 J196661:J196662 JA196661:JA196662 SW196661:SW196662 ACS196661:ACS196662 AMO196661:AMO196662 AWK196661:AWK196662 BGG196661:BGG196662 BQC196661:BQC196662 BZY196661:BZY196662 CJU196661:CJU196662 CTQ196661:CTQ196662 DDM196661:DDM196662 DNI196661:DNI196662 DXE196661:DXE196662 EHA196661:EHA196662 EQW196661:EQW196662 FAS196661:FAS196662 FKO196661:FKO196662 FUK196661:FUK196662 GEG196661:GEG196662 GOC196661:GOC196662 GXY196661:GXY196662 HHU196661:HHU196662 HRQ196661:HRQ196662 IBM196661:IBM196662 ILI196661:ILI196662 IVE196661:IVE196662 JFA196661:JFA196662 JOW196661:JOW196662 JYS196661:JYS196662 KIO196661:KIO196662 KSK196661:KSK196662 LCG196661:LCG196662 LMC196661:LMC196662 LVY196661:LVY196662 MFU196661:MFU196662 MPQ196661:MPQ196662 MZM196661:MZM196662 NJI196661:NJI196662 NTE196661:NTE196662 ODA196661:ODA196662 OMW196661:OMW196662 OWS196661:OWS196662 PGO196661:PGO196662 PQK196661:PQK196662 QAG196661:QAG196662 QKC196661:QKC196662 QTY196661:QTY196662 RDU196661:RDU196662 RNQ196661:RNQ196662 RXM196661:RXM196662 SHI196661:SHI196662 SRE196661:SRE196662 TBA196661:TBA196662 TKW196661:TKW196662 TUS196661:TUS196662 UEO196661:UEO196662 UOK196661:UOK196662 UYG196661:UYG196662 VIC196661:VIC196662 VRY196661:VRY196662 WBU196661:WBU196662 WLQ196661:WLQ196662 WVM196661:WVM196662 J262197:J262198 JA262197:JA262198 SW262197:SW262198 ACS262197:ACS262198 AMO262197:AMO262198 AWK262197:AWK262198 BGG262197:BGG262198 BQC262197:BQC262198 BZY262197:BZY262198 CJU262197:CJU262198 CTQ262197:CTQ262198 DDM262197:DDM262198 DNI262197:DNI262198 DXE262197:DXE262198 EHA262197:EHA262198 EQW262197:EQW262198 FAS262197:FAS262198 FKO262197:FKO262198 FUK262197:FUK262198 GEG262197:GEG262198 GOC262197:GOC262198 GXY262197:GXY262198 HHU262197:HHU262198 HRQ262197:HRQ262198 IBM262197:IBM262198 ILI262197:ILI262198 IVE262197:IVE262198 JFA262197:JFA262198 JOW262197:JOW262198 JYS262197:JYS262198 KIO262197:KIO262198 KSK262197:KSK262198 LCG262197:LCG262198 LMC262197:LMC262198 LVY262197:LVY262198 MFU262197:MFU262198 MPQ262197:MPQ262198 MZM262197:MZM262198 NJI262197:NJI262198 NTE262197:NTE262198 ODA262197:ODA262198 OMW262197:OMW262198 OWS262197:OWS262198 PGO262197:PGO262198 PQK262197:PQK262198 QAG262197:QAG262198 QKC262197:QKC262198 QTY262197:QTY262198 RDU262197:RDU262198 RNQ262197:RNQ262198 RXM262197:RXM262198 SHI262197:SHI262198 SRE262197:SRE262198 TBA262197:TBA262198 TKW262197:TKW262198 TUS262197:TUS262198 UEO262197:UEO262198 UOK262197:UOK262198 UYG262197:UYG262198 VIC262197:VIC262198 VRY262197:VRY262198 WBU262197:WBU262198 WLQ262197:WLQ262198 WVM262197:WVM262198 J327733:J327734 JA327733:JA327734 SW327733:SW327734 ACS327733:ACS327734 AMO327733:AMO327734 AWK327733:AWK327734 BGG327733:BGG327734 BQC327733:BQC327734 BZY327733:BZY327734 CJU327733:CJU327734 CTQ327733:CTQ327734 DDM327733:DDM327734 DNI327733:DNI327734 DXE327733:DXE327734 EHA327733:EHA327734 EQW327733:EQW327734 FAS327733:FAS327734 FKO327733:FKO327734 FUK327733:FUK327734 GEG327733:GEG327734 GOC327733:GOC327734 GXY327733:GXY327734 HHU327733:HHU327734 HRQ327733:HRQ327734 IBM327733:IBM327734 ILI327733:ILI327734 IVE327733:IVE327734 JFA327733:JFA327734 JOW327733:JOW327734 JYS327733:JYS327734 KIO327733:KIO327734 KSK327733:KSK327734 LCG327733:LCG327734 LMC327733:LMC327734 LVY327733:LVY327734 MFU327733:MFU327734 MPQ327733:MPQ327734 MZM327733:MZM327734 NJI327733:NJI327734 NTE327733:NTE327734 ODA327733:ODA327734 OMW327733:OMW327734 OWS327733:OWS327734 PGO327733:PGO327734 PQK327733:PQK327734 QAG327733:QAG327734 QKC327733:QKC327734 QTY327733:QTY327734 RDU327733:RDU327734 RNQ327733:RNQ327734 RXM327733:RXM327734 SHI327733:SHI327734 SRE327733:SRE327734 TBA327733:TBA327734 TKW327733:TKW327734 TUS327733:TUS327734 UEO327733:UEO327734 UOK327733:UOK327734 UYG327733:UYG327734 VIC327733:VIC327734 VRY327733:VRY327734 WBU327733:WBU327734 WLQ327733:WLQ327734 WVM327733:WVM327734 J393269:J393270 JA393269:JA393270 SW393269:SW393270 ACS393269:ACS393270 AMO393269:AMO393270 AWK393269:AWK393270 BGG393269:BGG393270 BQC393269:BQC393270 BZY393269:BZY393270 CJU393269:CJU393270 CTQ393269:CTQ393270 DDM393269:DDM393270 DNI393269:DNI393270 DXE393269:DXE393270 EHA393269:EHA393270 EQW393269:EQW393270 FAS393269:FAS393270 FKO393269:FKO393270 FUK393269:FUK393270 GEG393269:GEG393270 GOC393269:GOC393270 GXY393269:GXY393270 HHU393269:HHU393270 HRQ393269:HRQ393270 IBM393269:IBM393270 ILI393269:ILI393270 IVE393269:IVE393270 JFA393269:JFA393270 JOW393269:JOW393270 JYS393269:JYS393270 KIO393269:KIO393270 KSK393269:KSK393270 LCG393269:LCG393270 LMC393269:LMC393270 LVY393269:LVY393270 MFU393269:MFU393270 MPQ393269:MPQ393270 MZM393269:MZM393270 NJI393269:NJI393270 NTE393269:NTE393270 ODA393269:ODA393270 OMW393269:OMW393270 OWS393269:OWS393270 PGO393269:PGO393270 PQK393269:PQK393270 QAG393269:QAG393270 QKC393269:QKC393270 QTY393269:QTY393270 RDU393269:RDU393270 RNQ393269:RNQ393270 RXM393269:RXM393270 SHI393269:SHI393270 SRE393269:SRE393270 TBA393269:TBA393270 TKW393269:TKW393270 TUS393269:TUS393270 UEO393269:UEO393270 UOK393269:UOK393270 UYG393269:UYG393270 VIC393269:VIC393270 VRY393269:VRY393270 WBU393269:WBU393270 WLQ393269:WLQ393270 WVM393269:WVM393270 J458805:J458806 JA458805:JA458806 SW458805:SW458806 ACS458805:ACS458806 AMO458805:AMO458806 AWK458805:AWK458806 BGG458805:BGG458806 BQC458805:BQC458806 BZY458805:BZY458806 CJU458805:CJU458806 CTQ458805:CTQ458806 DDM458805:DDM458806 DNI458805:DNI458806 DXE458805:DXE458806 EHA458805:EHA458806 EQW458805:EQW458806 FAS458805:FAS458806 FKO458805:FKO458806 FUK458805:FUK458806 GEG458805:GEG458806 GOC458805:GOC458806 GXY458805:GXY458806 HHU458805:HHU458806 HRQ458805:HRQ458806 IBM458805:IBM458806 ILI458805:ILI458806 IVE458805:IVE458806 JFA458805:JFA458806 JOW458805:JOW458806 JYS458805:JYS458806 KIO458805:KIO458806 KSK458805:KSK458806 LCG458805:LCG458806 LMC458805:LMC458806 LVY458805:LVY458806 MFU458805:MFU458806 MPQ458805:MPQ458806 MZM458805:MZM458806 NJI458805:NJI458806 NTE458805:NTE458806 ODA458805:ODA458806 OMW458805:OMW458806 OWS458805:OWS458806 PGO458805:PGO458806 PQK458805:PQK458806 QAG458805:QAG458806 QKC458805:QKC458806 QTY458805:QTY458806 RDU458805:RDU458806 RNQ458805:RNQ458806 RXM458805:RXM458806 SHI458805:SHI458806 SRE458805:SRE458806 TBA458805:TBA458806 TKW458805:TKW458806 TUS458805:TUS458806 UEO458805:UEO458806 UOK458805:UOK458806 UYG458805:UYG458806 VIC458805:VIC458806 VRY458805:VRY458806 WBU458805:WBU458806 WLQ458805:WLQ458806 WVM458805:WVM458806 J524341:J524342 JA524341:JA524342 SW524341:SW524342 ACS524341:ACS524342 AMO524341:AMO524342 AWK524341:AWK524342 BGG524341:BGG524342 BQC524341:BQC524342 BZY524341:BZY524342 CJU524341:CJU524342 CTQ524341:CTQ524342 DDM524341:DDM524342 DNI524341:DNI524342 DXE524341:DXE524342 EHA524341:EHA524342 EQW524341:EQW524342 FAS524341:FAS524342 FKO524341:FKO524342 FUK524341:FUK524342 GEG524341:GEG524342 GOC524341:GOC524342 GXY524341:GXY524342 HHU524341:HHU524342 HRQ524341:HRQ524342 IBM524341:IBM524342 ILI524341:ILI524342 IVE524341:IVE524342 JFA524341:JFA524342 JOW524341:JOW524342 JYS524341:JYS524342 KIO524341:KIO524342 KSK524341:KSK524342 LCG524341:LCG524342 LMC524341:LMC524342 LVY524341:LVY524342 MFU524341:MFU524342 MPQ524341:MPQ524342 MZM524341:MZM524342 NJI524341:NJI524342 NTE524341:NTE524342 ODA524341:ODA524342 OMW524341:OMW524342 OWS524341:OWS524342 PGO524341:PGO524342 PQK524341:PQK524342 QAG524341:QAG524342 QKC524341:QKC524342 QTY524341:QTY524342 RDU524341:RDU524342 RNQ524341:RNQ524342 RXM524341:RXM524342 SHI524341:SHI524342 SRE524341:SRE524342 TBA524341:TBA524342 TKW524341:TKW524342 TUS524341:TUS524342 UEO524341:UEO524342 UOK524341:UOK524342 UYG524341:UYG524342 VIC524341:VIC524342 VRY524341:VRY524342 WBU524341:WBU524342 WLQ524341:WLQ524342 WVM524341:WVM524342 J589877:J589878 JA589877:JA589878 SW589877:SW589878 ACS589877:ACS589878 AMO589877:AMO589878 AWK589877:AWK589878 BGG589877:BGG589878 BQC589877:BQC589878 BZY589877:BZY589878 CJU589877:CJU589878 CTQ589877:CTQ589878 DDM589877:DDM589878 DNI589877:DNI589878 DXE589877:DXE589878 EHA589877:EHA589878 EQW589877:EQW589878 FAS589877:FAS589878 FKO589877:FKO589878 FUK589877:FUK589878 GEG589877:GEG589878 GOC589877:GOC589878 GXY589877:GXY589878 HHU589877:HHU589878 HRQ589877:HRQ589878 IBM589877:IBM589878 ILI589877:ILI589878 IVE589877:IVE589878 JFA589877:JFA589878 JOW589877:JOW589878 JYS589877:JYS589878 KIO589877:KIO589878 KSK589877:KSK589878 LCG589877:LCG589878 LMC589877:LMC589878 LVY589877:LVY589878 MFU589877:MFU589878 MPQ589877:MPQ589878 MZM589877:MZM589878 NJI589877:NJI589878 NTE589877:NTE589878 ODA589877:ODA589878 OMW589877:OMW589878 OWS589877:OWS589878 PGO589877:PGO589878 PQK589877:PQK589878 QAG589877:QAG589878 QKC589877:QKC589878 QTY589877:QTY589878 RDU589877:RDU589878 RNQ589877:RNQ589878 RXM589877:RXM589878 SHI589877:SHI589878 SRE589877:SRE589878 TBA589877:TBA589878 TKW589877:TKW589878 TUS589877:TUS589878 UEO589877:UEO589878 UOK589877:UOK589878 UYG589877:UYG589878 VIC589877:VIC589878 VRY589877:VRY589878 WBU589877:WBU589878 WLQ589877:WLQ589878 WVM589877:WVM589878 J655413:J655414 JA655413:JA655414 SW655413:SW655414 ACS655413:ACS655414 AMO655413:AMO655414 AWK655413:AWK655414 BGG655413:BGG655414 BQC655413:BQC655414 BZY655413:BZY655414 CJU655413:CJU655414 CTQ655413:CTQ655414 DDM655413:DDM655414 DNI655413:DNI655414 DXE655413:DXE655414 EHA655413:EHA655414 EQW655413:EQW655414 FAS655413:FAS655414 FKO655413:FKO655414 FUK655413:FUK655414 GEG655413:GEG655414 GOC655413:GOC655414 GXY655413:GXY655414 HHU655413:HHU655414 HRQ655413:HRQ655414 IBM655413:IBM655414 ILI655413:ILI655414 IVE655413:IVE655414 JFA655413:JFA655414 JOW655413:JOW655414 JYS655413:JYS655414 KIO655413:KIO655414 KSK655413:KSK655414 LCG655413:LCG655414 LMC655413:LMC655414 LVY655413:LVY655414 MFU655413:MFU655414 MPQ655413:MPQ655414 MZM655413:MZM655414 NJI655413:NJI655414 NTE655413:NTE655414 ODA655413:ODA655414 OMW655413:OMW655414 OWS655413:OWS655414 PGO655413:PGO655414 PQK655413:PQK655414 QAG655413:QAG655414 QKC655413:QKC655414 QTY655413:QTY655414 RDU655413:RDU655414 RNQ655413:RNQ655414 RXM655413:RXM655414 SHI655413:SHI655414 SRE655413:SRE655414 TBA655413:TBA655414 TKW655413:TKW655414 TUS655413:TUS655414 UEO655413:UEO655414 UOK655413:UOK655414 UYG655413:UYG655414 VIC655413:VIC655414 VRY655413:VRY655414 WBU655413:WBU655414 WLQ655413:WLQ655414 WVM655413:WVM655414 J720949:J720950 JA720949:JA720950 SW720949:SW720950 ACS720949:ACS720950 AMO720949:AMO720950 AWK720949:AWK720950 BGG720949:BGG720950 BQC720949:BQC720950 BZY720949:BZY720950 CJU720949:CJU720950 CTQ720949:CTQ720950 DDM720949:DDM720950 DNI720949:DNI720950 DXE720949:DXE720950 EHA720949:EHA720950 EQW720949:EQW720950 FAS720949:FAS720950 FKO720949:FKO720950 FUK720949:FUK720950 GEG720949:GEG720950 GOC720949:GOC720950 GXY720949:GXY720950 HHU720949:HHU720950 HRQ720949:HRQ720950 IBM720949:IBM720950 ILI720949:ILI720950 IVE720949:IVE720950 JFA720949:JFA720950 JOW720949:JOW720950 JYS720949:JYS720950 KIO720949:KIO720950 KSK720949:KSK720950 LCG720949:LCG720950 LMC720949:LMC720950 LVY720949:LVY720950 MFU720949:MFU720950 MPQ720949:MPQ720950 MZM720949:MZM720950 NJI720949:NJI720950 NTE720949:NTE720950 ODA720949:ODA720950 OMW720949:OMW720950 OWS720949:OWS720950 PGO720949:PGO720950 PQK720949:PQK720950 QAG720949:QAG720950 QKC720949:QKC720950 QTY720949:QTY720950 RDU720949:RDU720950 RNQ720949:RNQ720950 RXM720949:RXM720950 SHI720949:SHI720950 SRE720949:SRE720950 TBA720949:TBA720950 TKW720949:TKW720950 TUS720949:TUS720950 UEO720949:UEO720950 UOK720949:UOK720950 UYG720949:UYG720950 VIC720949:VIC720950 VRY720949:VRY720950 WBU720949:WBU720950 WLQ720949:WLQ720950 WVM720949:WVM720950 J786485:J786486 JA786485:JA786486 SW786485:SW786486 ACS786485:ACS786486 AMO786485:AMO786486 AWK786485:AWK786486 BGG786485:BGG786486 BQC786485:BQC786486 BZY786485:BZY786486 CJU786485:CJU786486 CTQ786485:CTQ786486 DDM786485:DDM786486 DNI786485:DNI786486 DXE786485:DXE786486 EHA786485:EHA786486 EQW786485:EQW786486 FAS786485:FAS786486 FKO786485:FKO786486 FUK786485:FUK786486 GEG786485:GEG786486 GOC786485:GOC786486 GXY786485:GXY786486 HHU786485:HHU786486 HRQ786485:HRQ786486 IBM786485:IBM786486 ILI786485:ILI786486 IVE786485:IVE786486 JFA786485:JFA786486 JOW786485:JOW786486 JYS786485:JYS786486 KIO786485:KIO786486 KSK786485:KSK786486 LCG786485:LCG786486 LMC786485:LMC786486 LVY786485:LVY786486 MFU786485:MFU786486 MPQ786485:MPQ786486 MZM786485:MZM786486 NJI786485:NJI786486 NTE786485:NTE786486 ODA786485:ODA786486 OMW786485:OMW786486 OWS786485:OWS786486 PGO786485:PGO786486 PQK786485:PQK786486 QAG786485:QAG786486 QKC786485:QKC786486 QTY786485:QTY786486 RDU786485:RDU786486 RNQ786485:RNQ786486 RXM786485:RXM786486 SHI786485:SHI786486 SRE786485:SRE786486 TBA786485:TBA786486 TKW786485:TKW786486 TUS786485:TUS786486 UEO786485:UEO786486 UOK786485:UOK786486 UYG786485:UYG786486 VIC786485:VIC786486 VRY786485:VRY786486 WBU786485:WBU786486 WLQ786485:WLQ786486 WVM786485:WVM786486 J852021:J852022 JA852021:JA852022 SW852021:SW852022 ACS852021:ACS852022 AMO852021:AMO852022 AWK852021:AWK852022 BGG852021:BGG852022 BQC852021:BQC852022 BZY852021:BZY852022 CJU852021:CJU852022 CTQ852021:CTQ852022 DDM852021:DDM852022 DNI852021:DNI852022 DXE852021:DXE852022 EHA852021:EHA852022 EQW852021:EQW852022 FAS852021:FAS852022 FKO852021:FKO852022 FUK852021:FUK852022 GEG852021:GEG852022 GOC852021:GOC852022 GXY852021:GXY852022 HHU852021:HHU852022 HRQ852021:HRQ852022 IBM852021:IBM852022 ILI852021:ILI852022 IVE852021:IVE852022 JFA852021:JFA852022 JOW852021:JOW852022 JYS852021:JYS852022 KIO852021:KIO852022 KSK852021:KSK852022 LCG852021:LCG852022 LMC852021:LMC852022 LVY852021:LVY852022 MFU852021:MFU852022 MPQ852021:MPQ852022 MZM852021:MZM852022 NJI852021:NJI852022 NTE852021:NTE852022 ODA852021:ODA852022 OMW852021:OMW852022 OWS852021:OWS852022 PGO852021:PGO852022 PQK852021:PQK852022 QAG852021:QAG852022 QKC852021:QKC852022 QTY852021:QTY852022 RDU852021:RDU852022 RNQ852021:RNQ852022 RXM852021:RXM852022 SHI852021:SHI852022 SRE852021:SRE852022 TBA852021:TBA852022 TKW852021:TKW852022 TUS852021:TUS852022 UEO852021:UEO852022 UOK852021:UOK852022 UYG852021:UYG852022 VIC852021:VIC852022 VRY852021:VRY852022 WBU852021:WBU852022 WLQ852021:WLQ852022 WVM852021:WVM852022 J917557:J917558 JA917557:JA917558 SW917557:SW917558 ACS917557:ACS917558 AMO917557:AMO917558 AWK917557:AWK917558 BGG917557:BGG917558 BQC917557:BQC917558 BZY917557:BZY917558 CJU917557:CJU917558 CTQ917557:CTQ917558 DDM917557:DDM917558 DNI917557:DNI917558 DXE917557:DXE917558 EHA917557:EHA917558 EQW917557:EQW917558 FAS917557:FAS917558 FKO917557:FKO917558 FUK917557:FUK917558 GEG917557:GEG917558 GOC917557:GOC917558 GXY917557:GXY917558 HHU917557:HHU917558 HRQ917557:HRQ917558 IBM917557:IBM917558 ILI917557:ILI917558 IVE917557:IVE917558 JFA917557:JFA917558 JOW917557:JOW917558 JYS917557:JYS917558 KIO917557:KIO917558 KSK917557:KSK917558 LCG917557:LCG917558 LMC917557:LMC917558 LVY917557:LVY917558 MFU917557:MFU917558 MPQ917557:MPQ917558 MZM917557:MZM917558 NJI917557:NJI917558 NTE917557:NTE917558 ODA917557:ODA917558 OMW917557:OMW917558 OWS917557:OWS917558 PGO917557:PGO917558 PQK917557:PQK917558 QAG917557:QAG917558 QKC917557:QKC917558 QTY917557:QTY917558 RDU917557:RDU917558 RNQ917557:RNQ917558 RXM917557:RXM917558 SHI917557:SHI917558 SRE917557:SRE917558 TBA917557:TBA917558 TKW917557:TKW917558 TUS917557:TUS917558 UEO917557:UEO917558 UOK917557:UOK917558 UYG917557:UYG917558 VIC917557:VIC917558 VRY917557:VRY917558 WBU917557:WBU917558 WLQ917557:WLQ917558 WVM917557:WVM917558 J983093:J983094 JA983093:JA983094 SW983093:SW983094 ACS983093:ACS983094 AMO983093:AMO983094 AWK983093:AWK983094 BGG983093:BGG983094 BQC983093:BQC983094 BZY983093:BZY983094 CJU983093:CJU983094 CTQ983093:CTQ983094 DDM983093:DDM983094 DNI983093:DNI983094 DXE983093:DXE983094 EHA983093:EHA983094 EQW983093:EQW983094 FAS983093:FAS983094 FKO983093:FKO983094 FUK983093:FUK983094 GEG983093:GEG983094 GOC983093:GOC983094 GXY983093:GXY983094 HHU983093:HHU983094 HRQ983093:HRQ983094 IBM983093:IBM983094 ILI983093:ILI983094 IVE983093:IVE983094 JFA983093:JFA983094 JOW983093:JOW983094 JYS983093:JYS983094 KIO983093:KIO983094 KSK983093:KSK983094 LCG983093:LCG983094 LMC983093:LMC983094 LVY983093:LVY983094 MFU983093:MFU983094 MPQ983093:MPQ983094 MZM983093:MZM983094 NJI983093:NJI983094 NTE983093:NTE983094 ODA983093:ODA983094 OMW983093:OMW983094 OWS983093:OWS983094 PGO983093:PGO983094 PQK983093:PQK983094 QAG983093:QAG983094 QKC983093:QKC983094 QTY983093:QTY983094 RDU983093:RDU983094 RNQ983093:RNQ983094 RXM983093:RXM983094 SHI983093:SHI983094 SRE983093:SRE983094 TBA983093:TBA983094 TKW983093:TKW983094 TUS983093:TUS983094 UEO983093:UEO983094 UOK983093:UOK983094 UYG983093:UYG983094 VIC983093:VIC983094 VRY983093:VRY983094 WBU983093:WBU983094 WLQ983093:WLQ983094 WVM983093:WVM983094 J65631:J65632 JA65631:JA65632 SW65631:SW65632 ACS65631:ACS65632 AMO65631:AMO65632 AWK65631:AWK65632 BGG65631:BGG65632 BQC65631:BQC65632 BZY65631:BZY65632 CJU65631:CJU65632 CTQ65631:CTQ65632 DDM65631:DDM65632 DNI65631:DNI65632 DXE65631:DXE65632 EHA65631:EHA65632 EQW65631:EQW65632 FAS65631:FAS65632 FKO65631:FKO65632 FUK65631:FUK65632 GEG65631:GEG65632 GOC65631:GOC65632 GXY65631:GXY65632 HHU65631:HHU65632 HRQ65631:HRQ65632 IBM65631:IBM65632 ILI65631:ILI65632 IVE65631:IVE65632 JFA65631:JFA65632 JOW65631:JOW65632 JYS65631:JYS65632 KIO65631:KIO65632 KSK65631:KSK65632 LCG65631:LCG65632 LMC65631:LMC65632 LVY65631:LVY65632 MFU65631:MFU65632 MPQ65631:MPQ65632 MZM65631:MZM65632 NJI65631:NJI65632 NTE65631:NTE65632 ODA65631:ODA65632 OMW65631:OMW65632 OWS65631:OWS65632 PGO65631:PGO65632 PQK65631:PQK65632 QAG65631:QAG65632 QKC65631:QKC65632 QTY65631:QTY65632 RDU65631:RDU65632 RNQ65631:RNQ65632 RXM65631:RXM65632 SHI65631:SHI65632 SRE65631:SRE65632 TBA65631:TBA65632 TKW65631:TKW65632 TUS65631:TUS65632 UEO65631:UEO65632 UOK65631:UOK65632 UYG65631:UYG65632 VIC65631:VIC65632 VRY65631:VRY65632 WBU65631:WBU65632 WLQ65631:WLQ65632 WVM65631:WVM65632 J131167:J131168 JA131167:JA131168 SW131167:SW131168 ACS131167:ACS131168 AMO131167:AMO131168 AWK131167:AWK131168 BGG131167:BGG131168 BQC131167:BQC131168 BZY131167:BZY131168 CJU131167:CJU131168 CTQ131167:CTQ131168 DDM131167:DDM131168 DNI131167:DNI131168 DXE131167:DXE131168 EHA131167:EHA131168 EQW131167:EQW131168 FAS131167:FAS131168 FKO131167:FKO131168 FUK131167:FUK131168 GEG131167:GEG131168 GOC131167:GOC131168 GXY131167:GXY131168 HHU131167:HHU131168 HRQ131167:HRQ131168 IBM131167:IBM131168 ILI131167:ILI131168 IVE131167:IVE131168 JFA131167:JFA131168 JOW131167:JOW131168 JYS131167:JYS131168 KIO131167:KIO131168 KSK131167:KSK131168 LCG131167:LCG131168 LMC131167:LMC131168 LVY131167:LVY131168 MFU131167:MFU131168 MPQ131167:MPQ131168 MZM131167:MZM131168 NJI131167:NJI131168 NTE131167:NTE131168 ODA131167:ODA131168 OMW131167:OMW131168 OWS131167:OWS131168 PGO131167:PGO131168 PQK131167:PQK131168 QAG131167:QAG131168 QKC131167:QKC131168 QTY131167:QTY131168 RDU131167:RDU131168 RNQ131167:RNQ131168 RXM131167:RXM131168 SHI131167:SHI131168 SRE131167:SRE131168 TBA131167:TBA131168 TKW131167:TKW131168 TUS131167:TUS131168 UEO131167:UEO131168 UOK131167:UOK131168 UYG131167:UYG131168 VIC131167:VIC131168 VRY131167:VRY131168 WBU131167:WBU131168 WLQ131167:WLQ131168 WVM131167:WVM131168 J196703:J196704 JA196703:JA196704 SW196703:SW196704 ACS196703:ACS196704 AMO196703:AMO196704 AWK196703:AWK196704 BGG196703:BGG196704 BQC196703:BQC196704 BZY196703:BZY196704 CJU196703:CJU196704 CTQ196703:CTQ196704 DDM196703:DDM196704 DNI196703:DNI196704 DXE196703:DXE196704 EHA196703:EHA196704 EQW196703:EQW196704 FAS196703:FAS196704 FKO196703:FKO196704 FUK196703:FUK196704 GEG196703:GEG196704 GOC196703:GOC196704 GXY196703:GXY196704 HHU196703:HHU196704 HRQ196703:HRQ196704 IBM196703:IBM196704 ILI196703:ILI196704 IVE196703:IVE196704 JFA196703:JFA196704 JOW196703:JOW196704 JYS196703:JYS196704 KIO196703:KIO196704 KSK196703:KSK196704 LCG196703:LCG196704 LMC196703:LMC196704 LVY196703:LVY196704 MFU196703:MFU196704 MPQ196703:MPQ196704 MZM196703:MZM196704 NJI196703:NJI196704 NTE196703:NTE196704 ODA196703:ODA196704 OMW196703:OMW196704 OWS196703:OWS196704 PGO196703:PGO196704 PQK196703:PQK196704 QAG196703:QAG196704 QKC196703:QKC196704 QTY196703:QTY196704 RDU196703:RDU196704 RNQ196703:RNQ196704 RXM196703:RXM196704 SHI196703:SHI196704 SRE196703:SRE196704 TBA196703:TBA196704 TKW196703:TKW196704 TUS196703:TUS196704 UEO196703:UEO196704 UOK196703:UOK196704 UYG196703:UYG196704 VIC196703:VIC196704 VRY196703:VRY196704 WBU196703:WBU196704 WLQ196703:WLQ196704 WVM196703:WVM196704 J262239:J262240 JA262239:JA262240 SW262239:SW262240 ACS262239:ACS262240 AMO262239:AMO262240 AWK262239:AWK262240 BGG262239:BGG262240 BQC262239:BQC262240 BZY262239:BZY262240 CJU262239:CJU262240 CTQ262239:CTQ262240 DDM262239:DDM262240 DNI262239:DNI262240 DXE262239:DXE262240 EHA262239:EHA262240 EQW262239:EQW262240 FAS262239:FAS262240 FKO262239:FKO262240 FUK262239:FUK262240 GEG262239:GEG262240 GOC262239:GOC262240 GXY262239:GXY262240 HHU262239:HHU262240 HRQ262239:HRQ262240 IBM262239:IBM262240 ILI262239:ILI262240 IVE262239:IVE262240 JFA262239:JFA262240 JOW262239:JOW262240 JYS262239:JYS262240 KIO262239:KIO262240 KSK262239:KSK262240 LCG262239:LCG262240 LMC262239:LMC262240 LVY262239:LVY262240 MFU262239:MFU262240 MPQ262239:MPQ262240 MZM262239:MZM262240 NJI262239:NJI262240 NTE262239:NTE262240 ODA262239:ODA262240 OMW262239:OMW262240 OWS262239:OWS262240 PGO262239:PGO262240 PQK262239:PQK262240 QAG262239:QAG262240 QKC262239:QKC262240 QTY262239:QTY262240 RDU262239:RDU262240 RNQ262239:RNQ262240 RXM262239:RXM262240 SHI262239:SHI262240 SRE262239:SRE262240 TBA262239:TBA262240 TKW262239:TKW262240 TUS262239:TUS262240 UEO262239:UEO262240 UOK262239:UOK262240 UYG262239:UYG262240 VIC262239:VIC262240 VRY262239:VRY262240 WBU262239:WBU262240 WLQ262239:WLQ262240 WVM262239:WVM262240 J327775:J327776 JA327775:JA327776 SW327775:SW327776 ACS327775:ACS327776 AMO327775:AMO327776 AWK327775:AWK327776 BGG327775:BGG327776 BQC327775:BQC327776 BZY327775:BZY327776 CJU327775:CJU327776 CTQ327775:CTQ327776 DDM327775:DDM327776 DNI327775:DNI327776 DXE327775:DXE327776 EHA327775:EHA327776 EQW327775:EQW327776 FAS327775:FAS327776 FKO327775:FKO327776 FUK327775:FUK327776 GEG327775:GEG327776 GOC327775:GOC327776 GXY327775:GXY327776 HHU327775:HHU327776 HRQ327775:HRQ327776 IBM327775:IBM327776 ILI327775:ILI327776 IVE327775:IVE327776 JFA327775:JFA327776 JOW327775:JOW327776 JYS327775:JYS327776 KIO327775:KIO327776 KSK327775:KSK327776 LCG327775:LCG327776 LMC327775:LMC327776 LVY327775:LVY327776 MFU327775:MFU327776 MPQ327775:MPQ327776 MZM327775:MZM327776 NJI327775:NJI327776 NTE327775:NTE327776 ODA327775:ODA327776 OMW327775:OMW327776 OWS327775:OWS327776 PGO327775:PGO327776 PQK327775:PQK327776 QAG327775:QAG327776 QKC327775:QKC327776 QTY327775:QTY327776 RDU327775:RDU327776 RNQ327775:RNQ327776 RXM327775:RXM327776 SHI327775:SHI327776 SRE327775:SRE327776 TBA327775:TBA327776 TKW327775:TKW327776 TUS327775:TUS327776 UEO327775:UEO327776 UOK327775:UOK327776 UYG327775:UYG327776 VIC327775:VIC327776 VRY327775:VRY327776 WBU327775:WBU327776 WLQ327775:WLQ327776 WVM327775:WVM327776 J393311:J393312 JA393311:JA393312 SW393311:SW393312 ACS393311:ACS393312 AMO393311:AMO393312 AWK393311:AWK393312 BGG393311:BGG393312 BQC393311:BQC393312 BZY393311:BZY393312 CJU393311:CJU393312 CTQ393311:CTQ393312 DDM393311:DDM393312 DNI393311:DNI393312 DXE393311:DXE393312 EHA393311:EHA393312 EQW393311:EQW393312 FAS393311:FAS393312 FKO393311:FKO393312 FUK393311:FUK393312 GEG393311:GEG393312 GOC393311:GOC393312 GXY393311:GXY393312 HHU393311:HHU393312 HRQ393311:HRQ393312 IBM393311:IBM393312 ILI393311:ILI393312 IVE393311:IVE393312 JFA393311:JFA393312 JOW393311:JOW393312 JYS393311:JYS393312 KIO393311:KIO393312 KSK393311:KSK393312 LCG393311:LCG393312 LMC393311:LMC393312 LVY393311:LVY393312 MFU393311:MFU393312 MPQ393311:MPQ393312 MZM393311:MZM393312 NJI393311:NJI393312 NTE393311:NTE393312 ODA393311:ODA393312 OMW393311:OMW393312 OWS393311:OWS393312 PGO393311:PGO393312 PQK393311:PQK393312 QAG393311:QAG393312 QKC393311:QKC393312 QTY393311:QTY393312 RDU393311:RDU393312 RNQ393311:RNQ393312 RXM393311:RXM393312 SHI393311:SHI393312 SRE393311:SRE393312 TBA393311:TBA393312 TKW393311:TKW393312 TUS393311:TUS393312 UEO393311:UEO393312 UOK393311:UOK393312 UYG393311:UYG393312 VIC393311:VIC393312 VRY393311:VRY393312 WBU393311:WBU393312 WLQ393311:WLQ393312 WVM393311:WVM393312 J458847:J458848 JA458847:JA458848 SW458847:SW458848 ACS458847:ACS458848 AMO458847:AMO458848 AWK458847:AWK458848 BGG458847:BGG458848 BQC458847:BQC458848 BZY458847:BZY458848 CJU458847:CJU458848 CTQ458847:CTQ458848 DDM458847:DDM458848 DNI458847:DNI458848 DXE458847:DXE458848 EHA458847:EHA458848 EQW458847:EQW458848 FAS458847:FAS458848 FKO458847:FKO458848 FUK458847:FUK458848 GEG458847:GEG458848 GOC458847:GOC458848 GXY458847:GXY458848 HHU458847:HHU458848 HRQ458847:HRQ458848 IBM458847:IBM458848 ILI458847:ILI458848 IVE458847:IVE458848 JFA458847:JFA458848 JOW458847:JOW458848 JYS458847:JYS458848 KIO458847:KIO458848 KSK458847:KSK458848 LCG458847:LCG458848 LMC458847:LMC458848 LVY458847:LVY458848 MFU458847:MFU458848 MPQ458847:MPQ458848 MZM458847:MZM458848 NJI458847:NJI458848 NTE458847:NTE458848 ODA458847:ODA458848 OMW458847:OMW458848 OWS458847:OWS458848 PGO458847:PGO458848 PQK458847:PQK458848 QAG458847:QAG458848 QKC458847:QKC458848 QTY458847:QTY458848 RDU458847:RDU458848 RNQ458847:RNQ458848 RXM458847:RXM458848 SHI458847:SHI458848 SRE458847:SRE458848 TBA458847:TBA458848 TKW458847:TKW458848 TUS458847:TUS458848 UEO458847:UEO458848 UOK458847:UOK458848 UYG458847:UYG458848 VIC458847:VIC458848 VRY458847:VRY458848 WBU458847:WBU458848 WLQ458847:WLQ458848 WVM458847:WVM458848 J524383:J524384 JA524383:JA524384 SW524383:SW524384 ACS524383:ACS524384 AMO524383:AMO524384 AWK524383:AWK524384 BGG524383:BGG524384 BQC524383:BQC524384 BZY524383:BZY524384 CJU524383:CJU524384 CTQ524383:CTQ524384 DDM524383:DDM524384 DNI524383:DNI524384 DXE524383:DXE524384 EHA524383:EHA524384 EQW524383:EQW524384 FAS524383:FAS524384 FKO524383:FKO524384 FUK524383:FUK524384 GEG524383:GEG524384 GOC524383:GOC524384 GXY524383:GXY524384 HHU524383:HHU524384 HRQ524383:HRQ524384 IBM524383:IBM524384 ILI524383:ILI524384 IVE524383:IVE524384 JFA524383:JFA524384 JOW524383:JOW524384 JYS524383:JYS524384 KIO524383:KIO524384 KSK524383:KSK524384 LCG524383:LCG524384 LMC524383:LMC524384 LVY524383:LVY524384 MFU524383:MFU524384 MPQ524383:MPQ524384 MZM524383:MZM524384 NJI524383:NJI524384 NTE524383:NTE524384 ODA524383:ODA524384 OMW524383:OMW524384 OWS524383:OWS524384 PGO524383:PGO524384 PQK524383:PQK524384 QAG524383:QAG524384 QKC524383:QKC524384 QTY524383:QTY524384 RDU524383:RDU524384 RNQ524383:RNQ524384 RXM524383:RXM524384 SHI524383:SHI524384 SRE524383:SRE524384 TBA524383:TBA524384 TKW524383:TKW524384 TUS524383:TUS524384 UEO524383:UEO524384 UOK524383:UOK524384 UYG524383:UYG524384 VIC524383:VIC524384 VRY524383:VRY524384 WBU524383:WBU524384 WLQ524383:WLQ524384 WVM524383:WVM524384 J589919:J589920 JA589919:JA589920 SW589919:SW589920 ACS589919:ACS589920 AMO589919:AMO589920 AWK589919:AWK589920 BGG589919:BGG589920 BQC589919:BQC589920 BZY589919:BZY589920 CJU589919:CJU589920 CTQ589919:CTQ589920 DDM589919:DDM589920 DNI589919:DNI589920 DXE589919:DXE589920 EHA589919:EHA589920 EQW589919:EQW589920 FAS589919:FAS589920 FKO589919:FKO589920 FUK589919:FUK589920 GEG589919:GEG589920 GOC589919:GOC589920 GXY589919:GXY589920 HHU589919:HHU589920 HRQ589919:HRQ589920 IBM589919:IBM589920 ILI589919:ILI589920 IVE589919:IVE589920 JFA589919:JFA589920 JOW589919:JOW589920 JYS589919:JYS589920 KIO589919:KIO589920 KSK589919:KSK589920 LCG589919:LCG589920 LMC589919:LMC589920 LVY589919:LVY589920 MFU589919:MFU589920 MPQ589919:MPQ589920 MZM589919:MZM589920 NJI589919:NJI589920 NTE589919:NTE589920 ODA589919:ODA589920 OMW589919:OMW589920 OWS589919:OWS589920 PGO589919:PGO589920 PQK589919:PQK589920 QAG589919:QAG589920 QKC589919:QKC589920 QTY589919:QTY589920 RDU589919:RDU589920 RNQ589919:RNQ589920 RXM589919:RXM589920 SHI589919:SHI589920 SRE589919:SRE589920 TBA589919:TBA589920 TKW589919:TKW589920 TUS589919:TUS589920 UEO589919:UEO589920 UOK589919:UOK589920 UYG589919:UYG589920 VIC589919:VIC589920 VRY589919:VRY589920 WBU589919:WBU589920 WLQ589919:WLQ589920 WVM589919:WVM589920 J655455:J655456 JA655455:JA655456 SW655455:SW655456 ACS655455:ACS655456 AMO655455:AMO655456 AWK655455:AWK655456 BGG655455:BGG655456 BQC655455:BQC655456 BZY655455:BZY655456 CJU655455:CJU655456 CTQ655455:CTQ655456 DDM655455:DDM655456 DNI655455:DNI655456 DXE655455:DXE655456 EHA655455:EHA655456 EQW655455:EQW655456 FAS655455:FAS655456 FKO655455:FKO655456 FUK655455:FUK655456 GEG655455:GEG655456 GOC655455:GOC655456 GXY655455:GXY655456 HHU655455:HHU655456 HRQ655455:HRQ655456 IBM655455:IBM655456 ILI655455:ILI655456 IVE655455:IVE655456 JFA655455:JFA655456 JOW655455:JOW655456 JYS655455:JYS655456 KIO655455:KIO655456 KSK655455:KSK655456 LCG655455:LCG655456 LMC655455:LMC655456 LVY655455:LVY655456 MFU655455:MFU655456 MPQ655455:MPQ655456 MZM655455:MZM655456 NJI655455:NJI655456 NTE655455:NTE655456 ODA655455:ODA655456 OMW655455:OMW655456 OWS655455:OWS655456 PGO655455:PGO655456 PQK655455:PQK655456 QAG655455:QAG655456 QKC655455:QKC655456 QTY655455:QTY655456 RDU655455:RDU655456 RNQ655455:RNQ655456 RXM655455:RXM655456 SHI655455:SHI655456 SRE655455:SRE655456 TBA655455:TBA655456 TKW655455:TKW655456 TUS655455:TUS655456 UEO655455:UEO655456 UOK655455:UOK655456 UYG655455:UYG655456 VIC655455:VIC655456 VRY655455:VRY655456 WBU655455:WBU655456 WLQ655455:WLQ655456 WVM655455:WVM655456 J720991:J720992 JA720991:JA720992 SW720991:SW720992 ACS720991:ACS720992 AMO720991:AMO720992 AWK720991:AWK720992 BGG720991:BGG720992 BQC720991:BQC720992 BZY720991:BZY720992 CJU720991:CJU720992 CTQ720991:CTQ720992 DDM720991:DDM720992 DNI720991:DNI720992 DXE720991:DXE720992 EHA720991:EHA720992 EQW720991:EQW720992 FAS720991:FAS720992 FKO720991:FKO720992 FUK720991:FUK720992 GEG720991:GEG720992 GOC720991:GOC720992 GXY720991:GXY720992 HHU720991:HHU720992 HRQ720991:HRQ720992 IBM720991:IBM720992 ILI720991:ILI720992 IVE720991:IVE720992 JFA720991:JFA720992 JOW720991:JOW720992 JYS720991:JYS720992 KIO720991:KIO720992 KSK720991:KSK720992 LCG720991:LCG720992 LMC720991:LMC720992 LVY720991:LVY720992 MFU720991:MFU720992 MPQ720991:MPQ720992 MZM720991:MZM720992 NJI720991:NJI720992 NTE720991:NTE720992 ODA720991:ODA720992 OMW720991:OMW720992 OWS720991:OWS720992 PGO720991:PGO720992 PQK720991:PQK720992 QAG720991:QAG720992 QKC720991:QKC720992 QTY720991:QTY720992 RDU720991:RDU720992 RNQ720991:RNQ720992 RXM720991:RXM720992 SHI720991:SHI720992 SRE720991:SRE720992 TBA720991:TBA720992 TKW720991:TKW720992 TUS720991:TUS720992 UEO720991:UEO720992 UOK720991:UOK720992 UYG720991:UYG720992 VIC720991:VIC720992 VRY720991:VRY720992 WBU720991:WBU720992 WLQ720991:WLQ720992 WVM720991:WVM720992 J786527:J786528 JA786527:JA786528 SW786527:SW786528 ACS786527:ACS786528 AMO786527:AMO786528 AWK786527:AWK786528 BGG786527:BGG786528 BQC786527:BQC786528 BZY786527:BZY786528 CJU786527:CJU786528 CTQ786527:CTQ786528 DDM786527:DDM786528 DNI786527:DNI786528 DXE786527:DXE786528 EHA786527:EHA786528 EQW786527:EQW786528 FAS786527:FAS786528 FKO786527:FKO786528 FUK786527:FUK786528 GEG786527:GEG786528 GOC786527:GOC786528 GXY786527:GXY786528 HHU786527:HHU786528 HRQ786527:HRQ786528 IBM786527:IBM786528 ILI786527:ILI786528 IVE786527:IVE786528 JFA786527:JFA786528 JOW786527:JOW786528 JYS786527:JYS786528 KIO786527:KIO786528 KSK786527:KSK786528 LCG786527:LCG786528 LMC786527:LMC786528 LVY786527:LVY786528 MFU786527:MFU786528 MPQ786527:MPQ786528 MZM786527:MZM786528 NJI786527:NJI786528 NTE786527:NTE786528 ODA786527:ODA786528 OMW786527:OMW786528 OWS786527:OWS786528 PGO786527:PGO786528 PQK786527:PQK786528 QAG786527:QAG786528 QKC786527:QKC786528 QTY786527:QTY786528 RDU786527:RDU786528 RNQ786527:RNQ786528 RXM786527:RXM786528 SHI786527:SHI786528 SRE786527:SRE786528 TBA786527:TBA786528 TKW786527:TKW786528 TUS786527:TUS786528 UEO786527:UEO786528 UOK786527:UOK786528 UYG786527:UYG786528 VIC786527:VIC786528 VRY786527:VRY786528 WBU786527:WBU786528 WLQ786527:WLQ786528 WVM786527:WVM786528 J852063:J852064 JA852063:JA852064 SW852063:SW852064 ACS852063:ACS852064 AMO852063:AMO852064 AWK852063:AWK852064 BGG852063:BGG852064 BQC852063:BQC852064 BZY852063:BZY852064 CJU852063:CJU852064 CTQ852063:CTQ852064 DDM852063:DDM852064 DNI852063:DNI852064 DXE852063:DXE852064 EHA852063:EHA852064 EQW852063:EQW852064 FAS852063:FAS852064 FKO852063:FKO852064 FUK852063:FUK852064 GEG852063:GEG852064 GOC852063:GOC852064 GXY852063:GXY852064 HHU852063:HHU852064 HRQ852063:HRQ852064 IBM852063:IBM852064 ILI852063:ILI852064 IVE852063:IVE852064 JFA852063:JFA852064 JOW852063:JOW852064 JYS852063:JYS852064 KIO852063:KIO852064 KSK852063:KSK852064 LCG852063:LCG852064 LMC852063:LMC852064 LVY852063:LVY852064 MFU852063:MFU852064 MPQ852063:MPQ852064 MZM852063:MZM852064 NJI852063:NJI852064 NTE852063:NTE852064 ODA852063:ODA852064 OMW852063:OMW852064 OWS852063:OWS852064 PGO852063:PGO852064 PQK852063:PQK852064 QAG852063:QAG852064 QKC852063:QKC852064 QTY852063:QTY852064 RDU852063:RDU852064 RNQ852063:RNQ852064 RXM852063:RXM852064 SHI852063:SHI852064 SRE852063:SRE852064 TBA852063:TBA852064 TKW852063:TKW852064 TUS852063:TUS852064 UEO852063:UEO852064 UOK852063:UOK852064 UYG852063:UYG852064 VIC852063:VIC852064 VRY852063:VRY852064 WBU852063:WBU852064 WLQ852063:WLQ852064 WVM852063:WVM852064 J917599:J917600 JA917599:JA917600 SW917599:SW917600 ACS917599:ACS917600 AMO917599:AMO917600 AWK917599:AWK917600 BGG917599:BGG917600 BQC917599:BQC917600 BZY917599:BZY917600 CJU917599:CJU917600 CTQ917599:CTQ917600 DDM917599:DDM917600 DNI917599:DNI917600 DXE917599:DXE917600 EHA917599:EHA917600 EQW917599:EQW917600 FAS917599:FAS917600 FKO917599:FKO917600 FUK917599:FUK917600 GEG917599:GEG917600 GOC917599:GOC917600 GXY917599:GXY917600 HHU917599:HHU917600 HRQ917599:HRQ917600 IBM917599:IBM917600 ILI917599:ILI917600 IVE917599:IVE917600 JFA917599:JFA917600 JOW917599:JOW917600 JYS917599:JYS917600 KIO917599:KIO917600 KSK917599:KSK917600 LCG917599:LCG917600 LMC917599:LMC917600 LVY917599:LVY917600 MFU917599:MFU917600 MPQ917599:MPQ917600 MZM917599:MZM917600 NJI917599:NJI917600 NTE917599:NTE917600 ODA917599:ODA917600 OMW917599:OMW917600 OWS917599:OWS917600 PGO917599:PGO917600 PQK917599:PQK917600 QAG917599:QAG917600 QKC917599:QKC917600 QTY917599:QTY917600 RDU917599:RDU917600 RNQ917599:RNQ917600 RXM917599:RXM917600 SHI917599:SHI917600 SRE917599:SRE917600 TBA917599:TBA917600 TKW917599:TKW917600 TUS917599:TUS917600 UEO917599:UEO917600 UOK917599:UOK917600 UYG917599:UYG917600 VIC917599:VIC917600 VRY917599:VRY917600 WBU917599:WBU917600 WLQ917599:WLQ917600 WVM917599:WVM917600 J983135:J983136 JA983135:JA983136 SW983135:SW983136 ACS983135:ACS983136 AMO983135:AMO983136 AWK983135:AWK983136 BGG983135:BGG983136 BQC983135:BQC983136 BZY983135:BZY983136 CJU983135:CJU983136 CTQ983135:CTQ983136 DDM983135:DDM983136 DNI983135:DNI983136 DXE983135:DXE983136 EHA983135:EHA983136 EQW983135:EQW983136 FAS983135:FAS983136 FKO983135:FKO983136 FUK983135:FUK983136 GEG983135:GEG983136 GOC983135:GOC983136 GXY983135:GXY983136 HHU983135:HHU983136 HRQ983135:HRQ983136 IBM983135:IBM983136 ILI983135:ILI983136 IVE983135:IVE983136 JFA983135:JFA983136 JOW983135:JOW983136 JYS983135:JYS983136 KIO983135:KIO983136 KSK983135:KSK983136 LCG983135:LCG983136 LMC983135:LMC983136 LVY983135:LVY983136 MFU983135:MFU983136 MPQ983135:MPQ983136 MZM983135:MZM983136 NJI983135:NJI983136 NTE983135:NTE983136 ODA983135:ODA983136 OMW983135:OMW983136 OWS983135:OWS983136 PGO983135:PGO983136 PQK983135:PQK983136 QAG983135:QAG983136 QKC983135:QKC983136 QTY983135:QTY983136 RDU983135:RDU983136 RNQ983135:RNQ983136 RXM983135:RXM983136 SHI983135:SHI983136 SRE983135:SRE983136 TBA983135:TBA983136 TKW983135:TKW983136 TUS983135:TUS983136 UEO983135:UEO983136 UOK983135:UOK983136 UYG983135:UYG983136 VIC983135:VIC983136 VRY983135:VRY983136 WBU983135:WBU983136 WLQ983135:WLQ983136 WVM983135:WVM983136">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C65589:JD65590 SY65589:SZ65590 ACU65589:ACV65590 AMQ65589:AMR65590 AWM65589:AWN65590 BGI65589:BGJ65590 BQE65589:BQF65590 CAA65589:CAB65590 CJW65589:CJX65590 CTS65589:CTT65590 DDO65589:DDP65590 DNK65589:DNL65590 DXG65589:DXH65590 EHC65589:EHD65590 EQY65589:EQZ65590 FAU65589:FAV65590 FKQ65589:FKR65590 FUM65589:FUN65590 GEI65589:GEJ65590 GOE65589:GOF65590 GYA65589:GYB65590 HHW65589:HHX65590 HRS65589:HRT65590 IBO65589:IBP65590 ILK65589:ILL65590 IVG65589:IVH65590 JFC65589:JFD65590 JOY65589:JOZ65590 JYU65589:JYV65590 KIQ65589:KIR65590 KSM65589:KSN65590 LCI65589:LCJ65590 LME65589:LMF65590 LWA65589:LWB65590 MFW65589:MFX65590 MPS65589:MPT65590 MZO65589:MZP65590 NJK65589:NJL65590 NTG65589:NTH65590 ODC65589:ODD65590 OMY65589:OMZ65590 OWU65589:OWV65590 PGQ65589:PGR65590 PQM65589:PQN65590 QAI65589:QAJ65590 QKE65589:QKF65590 QUA65589:QUB65590 RDW65589:RDX65590 RNS65589:RNT65590 RXO65589:RXP65590 SHK65589:SHL65590 SRG65589:SRH65590 TBC65589:TBD65590 TKY65589:TKZ65590 TUU65589:TUV65590 UEQ65589:UER65590 UOM65589:UON65590 UYI65589:UYJ65590 VIE65589:VIF65590 VSA65589:VSB65590 WBW65589:WBX65590 WLS65589:WLT65590 WVO65589:WVP65590 JC131125:JD131126 SY131125:SZ131126 ACU131125:ACV131126 AMQ131125:AMR131126 AWM131125:AWN131126 BGI131125:BGJ131126 BQE131125:BQF131126 CAA131125:CAB131126 CJW131125:CJX131126 CTS131125:CTT131126 DDO131125:DDP131126 DNK131125:DNL131126 DXG131125:DXH131126 EHC131125:EHD131126 EQY131125:EQZ131126 FAU131125:FAV131126 FKQ131125:FKR131126 FUM131125:FUN131126 GEI131125:GEJ131126 GOE131125:GOF131126 GYA131125:GYB131126 HHW131125:HHX131126 HRS131125:HRT131126 IBO131125:IBP131126 ILK131125:ILL131126 IVG131125:IVH131126 JFC131125:JFD131126 JOY131125:JOZ131126 JYU131125:JYV131126 KIQ131125:KIR131126 KSM131125:KSN131126 LCI131125:LCJ131126 LME131125:LMF131126 LWA131125:LWB131126 MFW131125:MFX131126 MPS131125:MPT131126 MZO131125:MZP131126 NJK131125:NJL131126 NTG131125:NTH131126 ODC131125:ODD131126 OMY131125:OMZ131126 OWU131125:OWV131126 PGQ131125:PGR131126 PQM131125:PQN131126 QAI131125:QAJ131126 QKE131125:QKF131126 QUA131125:QUB131126 RDW131125:RDX131126 RNS131125:RNT131126 RXO131125:RXP131126 SHK131125:SHL131126 SRG131125:SRH131126 TBC131125:TBD131126 TKY131125:TKZ131126 TUU131125:TUV131126 UEQ131125:UER131126 UOM131125:UON131126 UYI131125:UYJ131126 VIE131125:VIF131126 VSA131125:VSB131126 WBW131125:WBX131126 WLS131125:WLT131126 WVO131125:WVP131126 JC196661:JD196662 SY196661:SZ196662 ACU196661:ACV196662 AMQ196661:AMR196662 AWM196661:AWN196662 BGI196661:BGJ196662 BQE196661:BQF196662 CAA196661:CAB196662 CJW196661:CJX196662 CTS196661:CTT196662 DDO196661:DDP196662 DNK196661:DNL196662 DXG196661:DXH196662 EHC196661:EHD196662 EQY196661:EQZ196662 FAU196661:FAV196662 FKQ196661:FKR196662 FUM196661:FUN196662 GEI196661:GEJ196662 GOE196661:GOF196662 GYA196661:GYB196662 HHW196661:HHX196662 HRS196661:HRT196662 IBO196661:IBP196662 ILK196661:ILL196662 IVG196661:IVH196662 JFC196661:JFD196662 JOY196661:JOZ196662 JYU196661:JYV196662 KIQ196661:KIR196662 KSM196661:KSN196662 LCI196661:LCJ196662 LME196661:LMF196662 LWA196661:LWB196662 MFW196661:MFX196662 MPS196661:MPT196662 MZO196661:MZP196662 NJK196661:NJL196662 NTG196661:NTH196662 ODC196661:ODD196662 OMY196661:OMZ196662 OWU196661:OWV196662 PGQ196661:PGR196662 PQM196661:PQN196662 QAI196661:QAJ196662 QKE196661:QKF196662 QUA196661:QUB196662 RDW196661:RDX196662 RNS196661:RNT196662 RXO196661:RXP196662 SHK196661:SHL196662 SRG196661:SRH196662 TBC196661:TBD196662 TKY196661:TKZ196662 TUU196661:TUV196662 UEQ196661:UER196662 UOM196661:UON196662 UYI196661:UYJ196662 VIE196661:VIF196662 VSA196661:VSB196662 WBW196661:WBX196662 WLS196661:WLT196662 WVO196661:WVP196662 JC262197:JD262198 SY262197:SZ262198 ACU262197:ACV262198 AMQ262197:AMR262198 AWM262197:AWN262198 BGI262197:BGJ262198 BQE262197:BQF262198 CAA262197:CAB262198 CJW262197:CJX262198 CTS262197:CTT262198 DDO262197:DDP262198 DNK262197:DNL262198 DXG262197:DXH262198 EHC262197:EHD262198 EQY262197:EQZ262198 FAU262197:FAV262198 FKQ262197:FKR262198 FUM262197:FUN262198 GEI262197:GEJ262198 GOE262197:GOF262198 GYA262197:GYB262198 HHW262197:HHX262198 HRS262197:HRT262198 IBO262197:IBP262198 ILK262197:ILL262198 IVG262197:IVH262198 JFC262197:JFD262198 JOY262197:JOZ262198 JYU262197:JYV262198 KIQ262197:KIR262198 KSM262197:KSN262198 LCI262197:LCJ262198 LME262197:LMF262198 LWA262197:LWB262198 MFW262197:MFX262198 MPS262197:MPT262198 MZO262197:MZP262198 NJK262197:NJL262198 NTG262197:NTH262198 ODC262197:ODD262198 OMY262197:OMZ262198 OWU262197:OWV262198 PGQ262197:PGR262198 PQM262197:PQN262198 QAI262197:QAJ262198 QKE262197:QKF262198 QUA262197:QUB262198 RDW262197:RDX262198 RNS262197:RNT262198 RXO262197:RXP262198 SHK262197:SHL262198 SRG262197:SRH262198 TBC262197:TBD262198 TKY262197:TKZ262198 TUU262197:TUV262198 UEQ262197:UER262198 UOM262197:UON262198 UYI262197:UYJ262198 VIE262197:VIF262198 VSA262197:VSB262198 WBW262197:WBX262198 WLS262197:WLT262198 WVO262197:WVP262198 JC327733:JD327734 SY327733:SZ327734 ACU327733:ACV327734 AMQ327733:AMR327734 AWM327733:AWN327734 BGI327733:BGJ327734 BQE327733:BQF327734 CAA327733:CAB327734 CJW327733:CJX327734 CTS327733:CTT327734 DDO327733:DDP327734 DNK327733:DNL327734 DXG327733:DXH327734 EHC327733:EHD327734 EQY327733:EQZ327734 FAU327733:FAV327734 FKQ327733:FKR327734 FUM327733:FUN327734 GEI327733:GEJ327734 GOE327733:GOF327734 GYA327733:GYB327734 HHW327733:HHX327734 HRS327733:HRT327734 IBO327733:IBP327734 ILK327733:ILL327734 IVG327733:IVH327734 JFC327733:JFD327734 JOY327733:JOZ327734 JYU327733:JYV327734 KIQ327733:KIR327734 KSM327733:KSN327734 LCI327733:LCJ327734 LME327733:LMF327734 LWA327733:LWB327734 MFW327733:MFX327734 MPS327733:MPT327734 MZO327733:MZP327734 NJK327733:NJL327734 NTG327733:NTH327734 ODC327733:ODD327734 OMY327733:OMZ327734 OWU327733:OWV327734 PGQ327733:PGR327734 PQM327733:PQN327734 QAI327733:QAJ327734 QKE327733:QKF327734 QUA327733:QUB327734 RDW327733:RDX327734 RNS327733:RNT327734 RXO327733:RXP327734 SHK327733:SHL327734 SRG327733:SRH327734 TBC327733:TBD327734 TKY327733:TKZ327734 TUU327733:TUV327734 UEQ327733:UER327734 UOM327733:UON327734 UYI327733:UYJ327734 VIE327733:VIF327734 VSA327733:VSB327734 WBW327733:WBX327734 WLS327733:WLT327734 WVO327733:WVP327734 JC393269:JD393270 SY393269:SZ393270 ACU393269:ACV393270 AMQ393269:AMR393270 AWM393269:AWN393270 BGI393269:BGJ393270 BQE393269:BQF393270 CAA393269:CAB393270 CJW393269:CJX393270 CTS393269:CTT393270 DDO393269:DDP393270 DNK393269:DNL393270 DXG393269:DXH393270 EHC393269:EHD393270 EQY393269:EQZ393270 FAU393269:FAV393270 FKQ393269:FKR393270 FUM393269:FUN393270 GEI393269:GEJ393270 GOE393269:GOF393270 GYA393269:GYB393270 HHW393269:HHX393270 HRS393269:HRT393270 IBO393269:IBP393270 ILK393269:ILL393270 IVG393269:IVH393270 JFC393269:JFD393270 JOY393269:JOZ393270 JYU393269:JYV393270 KIQ393269:KIR393270 KSM393269:KSN393270 LCI393269:LCJ393270 LME393269:LMF393270 LWA393269:LWB393270 MFW393269:MFX393270 MPS393269:MPT393270 MZO393269:MZP393270 NJK393269:NJL393270 NTG393269:NTH393270 ODC393269:ODD393270 OMY393269:OMZ393270 OWU393269:OWV393270 PGQ393269:PGR393270 PQM393269:PQN393270 QAI393269:QAJ393270 QKE393269:QKF393270 QUA393269:QUB393270 RDW393269:RDX393270 RNS393269:RNT393270 RXO393269:RXP393270 SHK393269:SHL393270 SRG393269:SRH393270 TBC393269:TBD393270 TKY393269:TKZ393270 TUU393269:TUV393270 UEQ393269:UER393270 UOM393269:UON393270 UYI393269:UYJ393270 VIE393269:VIF393270 VSA393269:VSB393270 WBW393269:WBX393270 WLS393269:WLT393270 WVO393269:WVP393270 JC458805:JD458806 SY458805:SZ458806 ACU458805:ACV458806 AMQ458805:AMR458806 AWM458805:AWN458806 BGI458805:BGJ458806 BQE458805:BQF458806 CAA458805:CAB458806 CJW458805:CJX458806 CTS458805:CTT458806 DDO458805:DDP458806 DNK458805:DNL458806 DXG458805:DXH458806 EHC458805:EHD458806 EQY458805:EQZ458806 FAU458805:FAV458806 FKQ458805:FKR458806 FUM458805:FUN458806 GEI458805:GEJ458806 GOE458805:GOF458806 GYA458805:GYB458806 HHW458805:HHX458806 HRS458805:HRT458806 IBO458805:IBP458806 ILK458805:ILL458806 IVG458805:IVH458806 JFC458805:JFD458806 JOY458805:JOZ458806 JYU458805:JYV458806 KIQ458805:KIR458806 KSM458805:KSN458806 LCI458805:LCJ458806 LME458805:LMF458806 LWA458805:LWB458806 MFW458805:MFX458806 MPS458805:MPT458806 MZO458805:MZP458806 NJK458805:NJL458806 NTG458805:NTH458806 ODC458805:ODD458806 OMY458805:OMZ458806 OWU458805:OWV458806 PGQ458805:PGR458806 PQM458805:PQN458806 QAI458805:QAJ458806 QKE458805:QKF458806 QUA458805:QUB458806 RDW458805:RDX458806 RNS458805:RNT458806 RXO458805:RXP458806 SHK458805:SHL458806 SRG458805:SRH458806 TBC458805:TBD458806 TKY458805:TKZ458806 TUU458805:TUV458806 UEQ458805:UER458806 UOM458805:UON458806 UYI458805:UYJ458806 VIE458805:VIF458806 VSA458805:VSB458806 WBW458805:WBX458806 WLS458805:WLT458806 WVO458805:WVP458806 JC524341:JD524342 SY524341:SZ524342 ACU524341:ACV524342 AMQ524341:AMR524342 AWM524341:AWN524342 BGI524341:BGJ524342 BQE524341:BQF524342 CAA524341:CAB524342 CJW524341:CJX524342 CTS524341:CTT524342 DDO524341:DDP524342 DNK524341:DNL524342 DXG524341:DXH524342 EHC524341:EHD524342 EQY524341:EQZ524342 FAU524341:FAV524342 FKQ524341:FKR524342 FUM524341:FUN524342 GEI524341:GEJ524342 GOE524341:GOF524342 GYA524341:GYB524342 HHW524341:HHX524342 HRS524341:HRT524342 IBO524341:IBP524342 ILK524341:ILL524342 IVG524341:IVH524342 JFC524341:JFD524342 JOY524341:JOZ524342 JYU524341:JYV524342 KIQ524341:KIR524342 KSM524341:KSN524342 LCI524341:LCJ524342 LME524341:LMF524342 LWA524341:LWB524342 MFW524341:MFX524342 MPS524341:MPT524342 MZO524341:MZP524342 NJK524341:NJL524342 NTG524341:NTH524342 ODC524341:ODD524342 OMY524341:OMZ524342 OWU524341:OWV524342 PGQ524341:PGR524342 PQM524341:PQN524342 QAI524341:QAJ524342 QKE524341:QKF524342 QUA524341:QUB524342 RDW524341:RDX524342 RNS524341:RNT524342 RXO524341:RXP524342 SHK524341:SHL524342 SRG524341:SRH524342 TBC524341:TBD524342 TKY524341:TKZ524342 TUU524341:TUV524342 UEQ524341:UER524342 UOM524341:UON524342 UYI524341:UYJ524342 VIE524341:VIF524342 VSA524341:VSB524342 WBW524341:WBX524342 WLS524341:WLT524342 WVO524341:WVP524342 JC589877:JD589878 SY589877:SZ589878 ACU589877:ACV589878 AMQ589877:AMR589878 AWM589877:AWN589878 BGI589877:BGJ589878 BQE589877:BQF589878 CAA589877:CAB589878 CJW589877:CJX589878 CTS589877:CTT589878 DDO589877:DDP589878 DNK589877:DNL589878 DXG589877:DXH589878 EHC589877:EHD589878 EQY589877:EQZ589878 FAU589877:FAV589878 FKQ589877:FKR589878 FUM589877:FUN589878 GEI589877:GEJ589878 GOE589877:GOF589878 GYA589877:GYB589878 HHW589877:HHX589878 HRS589877:HRT589878 IBO589877:IBP589878 ILK589877:ILL589878 IVG589877:IVH589878 JFC589877:JFD589878 JOY589877:JOZ589878 JYU589877:JYV589878 KIQ589877:KIR589878 KSM589877:KSN589878 LCI589877:LCJ589878 LME589877:LMF589878 LWA589877:LWB589878 MFW589877:MFX589878 MPS589877:MPT589878 MZO589877:MZP589878 NJK589877:NJL589878 NTG589877:NTH589878 ODC589877:ODD589878 OMY589877:OMZ589878 OWU589877:OWV589878 PGQ589877:PGR589878 PQM589877:PQN589878 QAI589877:QAJ589878 QKE589877:QKF589878 QUA589877:QUB589878 RDW589877:RDX589878 RNS589877:RNT589878 RXO589877:RXP589878 SHK589877:SHL589878 SRG589877:SRH589878 TBC589877:TBD589878 TKY589877:TKZ589878 TUU589877:TUV589878 UEQ589877:UER589878 UOM589877:UON589878 UYI589877:UYJ589878 VIE589877:VIF589878 VSA589877:VSB589878 WBW589877:WBX589878 WLS589877:WLT589878 WVO589877:WVP589878 JC655413:JD655414 SY655413:SZ655414 ACU655413:ACV655414 AMQ655413:AMR655414 AWM655413:AWN655414 BGI655413:BGJ655414 BQE655413:BQF655414 CAA655413:CAB655414 CJW655413:CJX655414 CTS655413:CTT655414 DDO655413:DDP655414 DNK655413:DNL655414 DXG655413:DXH655414 EHC655413:EHD655414 EQY655413:EQZ655414 FAU655413:FAV655414 FKQ655413:FKR655414 FUM655413:FUN655414 GEI655413:GEJ655414 GOE655413:GOF655414 GYA655413:GYB655414 HHW655413:HHX655414 HRS655413:HRT655414 IBO655413:IBP655414 ILK655413:ILL655414 IVG655413:IVH655414 JFC655413:JFD655414 JOY655413:JOZ655414 JYU655413:JYV655414 KIQ655413:KIR655414 KSM655413:KSN655414 LCI655413:LCJ655414 LME655413:LMF655414 LWA655413:LWB655414 MFW655413:MFX655414 MPS655413:MPT655414 MZO655413:MZP655414 NJK655413:NJL655414 NTG655413:NTH655414 ODC655413:ODD655414 OMY655413:OMZ655414 OWU655413:OWV655414 PGQ655413:PGR655414 PQM655413:PQN655414 QAI655413:QAJ655414 QKE655413:QKF655414 QUA655413:QUB655414 RDW655413:RDX655414 RNS655413:RNT655414 RXO655413:RXP655414 SHK655413:SHL655414 SRG655413:SRH655414 TBC655413:TBD655414 TKY655413:TKZ655414 TUU655413:TUV655414 UEQ655413:UER655414 UOM655413:UON655414 UYI655413:UYJ655414 VIE655413:VIF655414 VSA655413:VSB655414 WBW655413:WBX655414 WLS655413:WLT655414 WVO655413:WVP655414 JC720949:JD720950 SY720949:SZ720950 ACU720949:ACV720950 AMQ720949:AMR720950 AWM720949:AWN720950 BGI720949:BGJ720950 BQE720949:BQF720950 CAA720949:CAB720950 CJW720949:CJX720950 CTS720949:CTT720950 DDO720949:DDP720950 DNK720949:DNL720950 DXG720949:DXH720950 EHC720949:EHD720950 EQY720949:EQZ720950 FAU720949:FAV720950 FKQ720949:FKR720950 FUM720949:FUN720950 GEI720949:GEJ720950 GOE720949:GOF720950 GYA720949:GYB720950 HHW720949:HHX720950 HRS720949:HRT720950 IBO720949:IBP720950 ILK720949:ILL720950 IVG720949:IVH720950 JFC720949:JFD720950 JOY720949:JOZ720950 JYU720949:JYV720950 KIQ720949:KIR720950 KSM720949:KSN720950 LCI720949:LCJ720950 LME720949:LMF720950 LWA720949:LWB720950 MFW720949:MFX720950 MPS720949:MPT720950 MZO720949:MZP720950 NJK720949:NJL720950 NTG720949:NTH720950 ODC720949:ODD720950 OMY720949:OMZ720950 OWU720949:OWV720950 PGQ720949:PGR720950 PQM720949:PQN720950 QAI720949:QAJ720950 QKE720949:QKF720950 QUA720949:QUB720950 RDW720949:RDX720950 RNS720949:RNT720950 RXO720949:RXP720950 SHK720949:SHL720950 SRG720949:SRH720950 TBC720949:TBD720950 TKY720949:TKZ720950 TUU720949:TUV720950 UEQ720949:UER720950 UOM720949:UON720950 UYI720949:UYJ720950 VIE720949:VIF720950 VSA720949:VSB720950 WBW720949:WBX720950 WLS720949:WLT720950 WVO720949:WVP720950 JC786485:JD786486 SY786485:SZ786486 ACU786485:ACV786486 AMQ786485:AMR786486 AWM786485:AWN786486 BGI786485:BGJ786486 BQE786485:BQF786486 CAA786485:CAB786486 CJW786485:CJX786486 CTS786485:CTT786486 DDO786485:DDP786486 DNK786485:DNL786486 DXG786485:DXH786486 EHC786485:EHD786486 EQY786485:EQZ786486 FAU786485:FAV786486 FKQ786485:FKR786486 FUM786485:FUN786486 GEI786485:GEJ786486 GOE786485:GOF786486 GYA786485:GYB786486 HHW786485:HHX786486 HRS786485:HRT786486 IBO786485:IBP786486 ILK786485:ILL786486 IVG786485:IVH786486 JFC786485:JFD786486 JOY786485:JOZ786486 JYU786485:JYV786486 KIQ786485:KIR786486 KSM786485:KSN786486 LCI786485:LCJ786486 LME786485:LMF786486 LWA786485:LWB786486 MFW786485:MFX786486 MPS786485:MPT786486 MZO786485:MZP786486 NJK786485:NJL786486 NTG786485:NTH786486 ODC786485:ODD786486 OMY786485:OMZ786486 OWU786485:OWV786486 PGQ786485:PGR786486 PQM786485:PQN786486 QAI786485:QAJ786486 QKE786485:QKF786486 QUA786485:QUB786486 RDW786485:RDX786486 RNS786485:RNT786486 RXO786485:RXP786486 SHK786485:SHL786486 SRG786485:SRH786486 TBC786485:TBD786486 TKY786485:TKZ786486 TUU786485:TUV786486 UEQ786485:UER786486 UOM786485:UON786486 UYI786485:UYJ786486 VIE786485:VIF786486 VSA786485:VSB786486 WBW786485:WBX786486 WLS786485:WLT786486 WVO786485:WVP786486 JC852021:JD852022 SY852021:SZ852022 ACU852021:ACV852022 AMQ852021:AMR852022 AWM852021:AWN852022 BGI852021:BGJ852022 BQE852021:BQF852022 CAA852021:CAB852022 CJW852021:CJX852022 CTS852021:CTT852022 DDO852021:DDP852022 DNK852021:DNL852022 DXG852021:DXH852022 EHC852021:EHD852022 EQY852021:EQZ852022 FAU852021:FAV852022 FKQ852021:FKR852022 FUM852021:FUN852022 GEI852021:GEJ852022 GOE852021:GOF852022 GYA852021:GYB852022 HHW852021:HHX852022 HRS852021:HRT852022 IBO852021:IBP852022 ILK852021:ILL852022 IVG852021:IVH852022 JFC852021:JFD852022 JOY852021:JOZ852022 JYU852021:JYV852022 KIQ852021:KIR852022 KSM852021:KSN852022 LCI852021:LCJ852022 LME852021:LMF852022 LWA852021:LWB852022 MFW852021:MFX852022 MPS852021:MPT852022 MZO852021:MZP852022 NJK852021:NJL852022 NTG852021:NTH852022 ODC852021:ODD852022 OMY852021:OMZ852022 OWU852021:OWV852022 PGQ852021:PGR852022 PQM852021:PQN852022 QAI852021:QAJ852022 QKE852021:QKF852022 QUA852021:QUB852022 RDW852021:RDX852022 RNS852021:RNT852022 RXO852021:RXP852022 SHK852021:SHL852022 SRG852021:SRH852022 TBC852021:TBD852022 TKY852021:TKZ852022 TUU852021:TUV852022 UEQ852021:UER852022 UOM852021:UON852022 UYI852021:UYJ852022 VIE852021:VIF852022 VSA852021:VSB852022 WBW852021:WBX852022 WLS852021:WLT852022 WVO852021:WVP852022 JC917557:JD917558 SY917557:SZ917558 ACU917557:ACV917558 AMQ917557:AMR917558 AWM917557:AWN917558 BGI917557:BGJ917558 BQE917557:BQF917558 CAA917557:CAB917558 CJW917557:CJX917558 CTS917557:CTT917558 DDO917557:DDP917558 DNK917557:DNL917558 DXG917557:DXH917558 EHC917557:EHD917558 EQY917557:EQZ917558 FAU917557:FAV917558 FKQ917557:FKR917558 FUM917557:FUN917558 GEI917557:GEJ917558 GOE917557:GOF917558 GYA917557:GYB917558 HHW917557:HHX917558 HRS917557:HRT917558 IBO917557:IBP917558 ILK917557:ILL917558 IVG917557:IVH917558 JFC917557:JFD917558 JOY917557:JOZ917558 JYU917557:JYV917558 KIQ917557:KIR917558 KSM917557:KSN917558 LCI917557:LCJ917558 LME917557:LMF917558 LWA917557:LWB917558 MFW917557:MFX917558 MPS917557:MPT917558 MZO917557:MZP917558 NJK917557:NJL917558 NTG917557:NTH917558 ODC917557:ODD917558 OMY917557:OMZ917558 OWU917557:OWV917558 PGQ917557:PGR917558 PQM917557:PQN917558 QAI917557:QAJ917558 QKE917557:QKF917558 QUA917557:QUB917558 RDW917557:RDX917558 RNS917557:RNT917558 RXO917557:RXP917558 SHK917557:SHL917558 SRG917557:SRH917558 TBC917557:TBD917558 TKY917557:TKZ917558 TUU917557:TUV917558 UEQ917557:UER917558 UOM917557:UON917558 UYI917557:UYJ917558 VIE917557:VIF917558 VSA917557:VSB917558 WBW917557:WBX917558 WLS917557:WLT917558 WVO917557:WVP917558 JC983093:JD983094 SY983093:SZ983094 ACU983093:ACV983094 AMQ983093:AMR983094 AWM983093:AWN983094 BGI983093:BGJ983094 BQE983093:BQF983094 CAA983093:CAB983094 CJW983093:CJX983094 CTS983093:CTT983094 DDO983093:DDP983094 DNK983093:DNL983094 DXG983093:DXH983094 EHC983093:EHD983094 EQY983093:EQZ983094 FAU983093:FAV983094 FKQ983093:FKR983094 FUM983093:FUN983094 GEI983093:GEJ983094 GOE983093:GOF983094 GYA983093:GYB983094 HHW983093:HHX983094 HRS983093:HRT983094 IBO983093:IBP983094 ILK983093:ILL983094 IVG983093:IVH983094 JFC983093:JFD983094 JOY983093:JOZ983094 JYU983093:JYV983094 KIQ983093:KIR983094 KSM983093:KSN983094 LCI983093:LCJ983094 LME983093:LMF983094 LWA983093:LWB983094 MFW983093:MFX983094 MPS983093:MPT983094 MZO983093:MZP983094 NJK983093:NJL983094 NTG983093:NTH983094 ODC983093:ODD983094 OMY983093:OMZ983094 OWU983093:OWV983094 PGQ983093:PGR983094 PQM983093:PQN983094 QAI983093:QAJ983094 QKE983093:QKF983094 QUA983093:QUB983094 RDW983093:RDX983094 RNS983093:RNT983094 RXO983093:RXP983094 SHK983093:SHL983094 SRG983093:SRH983094 TBC983093:TBD983094 TKY983093:TKZ983094 TUU983093:TUV983094 UEQ983093:UER983094 UOM983093:UON983094 UYI983093:UYJ983094 VIE983093:VIF983094 VSA983093:VSB983094 WBW983093:WBX983094 WLS983093:WLT983094 WVO983093:WVP983094 JC65631:JD65632 SY65631:SZ65632 ACU65631:ACV65632 AMQ65631:AMR65632 AWM65631:AWN65632 BGI65631:BGJ65632 BQE65631:BQF65632 CAA65631:CAB65632 CJW65631:CJX65632 CTS65631:CTT65632 DDO65631:DDP65632 DNK65631:DNL65632 DXG65631:DXH65632 EHC65631:EHD65632 EQY65631:EQZ65632 FAU65631:FAV65632 FKQ65631:FKR65632 FUM65631:FUN65632 GEI65631:GEJ65632 GOE65631:GOF65632 GYA65631:GYB65632 HHW65631:HHX65632 HRS65631:HRT65632 IBO65631:IBP65632 ILK65631:ILL65632 IVG65631:IVH65632 JFC65631:JFD65632 JOY65631:JOZ65632 JYU65631:JYV65632 KIQ65631:KIR65632 KSM65631:KSN65632 LCI65631:LCJ65632 LME65631:LMF65632 LWA65631:LWB65632 MFW65631:MFX65632 MPS65631:MPT65632 MZO65631:MZP65632 NJK65631:NJL65632 NTG65631:NTH65632 ODC65631:ODD65632 OMY65631:OMZ65632 OWU65631:OWV65632 PGQ65631:PGR65632 PQM65631:PQN65632 QAI65631:QAJ65632 QKE65631:QKF65632 QUA65631:QUB65632 RDW65631:RDX65632 RNS65631:RNT65632 RXO65631:RXP65632 SHK65631:SHL65632 SRG65631:SRH65632 TBC65631:TBD65632 TKY65631:TKZ65632 TUU65631:TUV65632 UEQ65631:UER65632 UOM65631:UON65632 UYI65631:UYJ65632 VIE65631:VIF65632 VSA65631:VSB65632 WBW65631:WBX65632 WLS65631:WLT65632 WVO65631:WVP65632 JC131167:JD131168 SY131167:SZ131168 ACU131167:ACV131168 AMQ131167:AMR131168 AWM131167:AWN131168 BGI131167:BGJ131168 BQE131167:BQF131168 CAA131167:CAB131168 CJW131167:CJX131168 CTS131167:CTT131168 DDO131167:DDP131168 DNK131167:DNL131168 DXG131167:DXH131168 EHC131167:EHD131168 EQY131167:EQZ131168 FAU131167:FAV131168 FKQ131167:FKR131168 FUM131167:FUN131168 GEI131167:GEJ131168 GOE131167:GOF131168 GYA131167:GYB131168 HHW131167:HHX131168 HRS131167:HRT131168 IBO131167:IBP131168 ILK131167:ILL131168 IVG131167:IVH131168 JFC131167:JFD131168 JOY131167:JOZ131168 JYU131167:JYV131168 KIQ131167:KIR131168 KSM131167:KSN131168 LCI131167:LCJ131168 LME131167:LMF131168 LWA131167:LWB131168 MFW131167:MFX131168 MPS131167:MPT131168 MZO131167:MZP131168 NJK131167:NJL131168 NTG131167:NTH131168 ODC131167:ODD131168 OMY131167:OMZ131168 OWU131167:OWV131168 PGQ131167:PGR131168 PQM131167:PQN131168 QAI131167:QAJ131168 QKE131167:QKF131168 QUA131167:QUB131168 RDW131167:RDX131168 RNS131167:RNT131168 RXO131167:RXP131168 SHK131167:SHL131168 SRG131167:SRH131168 TBC131167:TBD131168 TKY131167:TKZ131168 TUU131167:TUV131168 UEQ131167:UER131168 UOM131167:UON131168 UYI131167:UYJ131168 VIE131167:VIF131168 VSA131167:VSB131168 WBW131167:WBX131168 WLS131167:WLT131168 WVO131167:WVP131168 JC196703:JD196704 SY196703:SZ196704 ACU196703:ACV196704 AMQ196703:AMR196704 AWM196703:AWN196704 BGI196703:BGJ196704 BQE196703:BQF196704 CAA196703:CAB196704 CJW196703:CJX196704 CTS196703:CTT196704 DDO196703:DDP196704 DNK196703:DNL196704 DXG196703:DXH196704 EHC196703:EHD196704 EQY196703:EQZ196704 FAU196703:FAV196704 FKQ196703:FKR196704 FUM196703:FUN196704 GEI196703:GEJ196704 GOE196703:GOF196704 GYA196703:GYB196704 HHW196703:HHX196704 HRS196703:HRT196704 IBO196703:IBP196704 ILK196703:ILL196704 IVG196703:IVH196704 JFC196703:JFD196704 JOY196703:JOZ196704 JYU196703:JYV196704 KIQ196703:KIR196704 KSM196703:KSN196704 LCI196703:LCJ196704 LME196703:LMF196704 LWA196703:LWB196704 MFW196703:MFX196704 MPS196703:MPT196704 MZO196703:MZP196704 NJK196703:NJL196704 NTG196703:NTH196704 ODC196703:ODD196704 OMY196703:OMZ196704 OWU196703:OWV196704 PGQ196703:PGR196704 PQM196703:PQN196704 QAI196703:QAJ196704 QKE196703:QKF196704 QUA196703:QUB196704 RDW196703:RDX196704 RNS196703:RNT196704 RXO196703:RXP196704 SHK196703:SHL196704 SRG196703:SRH196704 TBC196703:TBD196704 TKY196703:TKZ196704 TUU196703:TUV196704 UEQ196703:UER196704 UOM196703:UON196704 UYI196703:UYJ196704 VIE196703:VIF196704 VSA196703:VSB196704 WBW196703:WBX196704 WLS196703:WLT196704 WVO196703:WVP196704 JC262239:JD262240 SY262239:SZ262240 ACU262239:ACV262240 AMQ262239:AMR262240 AWM262239:AWN262240 BGI262239:BGJ262240 BQE262239:BQF262240 CAA262239:CAB262240 CJW262239:CJX262240 CTS262239:CTT262240 DDO262239:DDP262240 DNK262239:DNL262240 DXG262239:DXH262240 EHC262239:EHD262240 EQY262239:EQZ262240 FAU262239:FAV262240 FKQ262239:FKR262240 FUM262239:FUN262240 GEI262239:GEJ262240 GOE262239:GOF262240 GYA262239:GYB262240 HHW262239:HHX262240 HRS262239:HRT262240 IBO262239:IBP262240 ILK262239:ILL262240 IVG262239:IVH262240 JFC262239:JFD262240 JOY262239:JOZ262240 JYU262239:JYV262240 KIQ262239:KIR262240 KSM262239:KSN262240 LCI262239:LCJ262240 LME262239:LMF262240 LWA262239:LWB262240 MFW262239:MFX262240 MPS262239:MPT262240 MZO262239:MZP262240 NJK262239:NJL262240 NTG262239:NTH262240 ODC262239:ODD262240 OMY262239:OMZ262240 OWU262239:OWV262240 PGQ262239:PGR262240 PQM262239:PQN262240 QAI262239:QAJ262240 QKE262239:QKF262240 QUA262239:QUB262240 RDW262239:RDX262240 RNS262239:RNT262240 RXO262239:RXP262240 SHK262239:SHL262240 SRG262239:SRH262240 TBC262239:TBD262240 TKY262239:TKZ262240 TUU262239:TUV262240 UEQ262239:UER262240 UOM262239:UON262240 UYI262239:UYJ262240 VIE262239:VIF262240 VSA262239:VSB262240 WBW262239:WBX262240 WLS262239:WLT262240 WVO262239:WVP262240 JC327775:JD327776 SY327775:SZ327776 ACU327775:ACV327776 AMQ327775:AMR327776 AWM327775:AWN327776 BGI327775:BGJ327776 BQE327775:BQF327776 CAA327775:CAB327776 CJW327775:CJX327776 CTS327775:CTT327776 DDO327775:DDP327776 DNK327775:DNL327776 DXG327775:DXH327776 EHC327775:EHD327776 EQY327775:EQZ327776 FAU327775:FAV327776 FKQ327775:FKR327776 FUM327775:FUN327776 GEI327775:GEJ327776 GOE327775:GOF327776 GYA327775:GYB327776 HHW327775:HHX327776 HRS327775:HRT327776 IBO327775:IBP327776 ILK327775:ILL327776 IVG327775:IVH327776 JFC327775:JFD327776 JOY327775:JOZ327776 JYU327775:JYV327776 KIQ327775:KIR327776 KSM327775:KSN327776 LCI327775:LCJ327776 LME327775:LMF327776 LWA327775:LWB327776 MFW327775:MFX327776 MPS327775:MPT327776 MZO327775:MZP327776 NJK327775:NJL327776 NTG327775:NTH327776 ODC327775:ODD327776 OMY327775:OMZ327776 OWU327775:OWV327776 PGQ327775:PGR327776 PQM327775:PQN327776 QAI327775:QAJ327776 QKE327775:QKF327776 QUA327775:QUB327776 RDW327775:RDX327776 RNS327775:RNT327776 RXO327775:RXP327776 SHK327775:SHL327776 SRG327775:SRH327776 TBC327775:TBD327776 TKY327775:TKZ327776 TUU327775:TUV327776 UEQ327775:UER327776 UOM327775:UON327776 UYI327775:UYJ327776 VIE327775:VIF327776 VSA327775:VSB327776 WBW327775:WBX327776 WLS327775:WLT327776 WVO327775:WVP327776 JC393311:JD393312 SY393311:SZ393312 ACU393311:ACV393312 AMQ393311:AMR393312 AWM393311:AWN393312 BGI393311:BGJ393312 BQE393311:BQF393312 CAA393311:CAB393312 CJW393311:CJX393312 CTS393311:CTT393312 DDO393311:DDP393312 DNK393311:DNL393312 DXG393311:DXH393312 EHC393311:EHD393312 EQY393311:EQZ393312 FAU393311:FAV393312 FKQ393311:FKR393312 FUM393311:FUN393312 GEI393311:GEJ393312 GOE393311:GOF393312 GYA393311:GYB393312 HHW393311:HHX393312 HRS393311:HRT393312 IBO393311:IBP393312 ILK393311:ILL393312 IVG393311:IVH393312 JFC393311:JFD393312 JOY393311:JOZ393312 JYU393311:JYV393312 KIQ393311:KIR393312 KSM393311:KSN393312 LCI393311:LCJ393312 LME393311:LMF393312 LWA393311:LWB393312 MFW393311:MFX393312 MPS393311:MPT393312 MZO393311:MZP393312 NJK393311:NJL393312 NTG393311:NTH393312 ODC393311:ODD393312 OMY393311:OMZ393312 OWU393311:OWV393312 PGQ393311:PGR393312 PQM393311:PQN393312 QAI393311:QAJ393312 QKE393311:QKF393312 QUA393311:QUB393312 RDW393311:RDX393312 RNS393311:RNT393312 RXO393311:RXP393312 SHK393311:SHL393312 SRG393311:SRH393312 TBC393311:TBD393312 TKY393311:TKZ393312 TUU393311:TUV393312 UEQ393311:UER393312 UOM393311:UON393312 UYI393311:UYJ393312 VIE393311:VIF393312 VSA393311:VSB393312 WBW393311:WBX393312 WLS393311:WLT393312 WVO393311:WVP393312 JC458847:JD458848 SY458847:SZ458848 ACU458847:ACV458848 AMQ458847:AMR458848 AWM458847:AWN458848 BGI458847:BGJ458848 BQE458847:BQF458848 CAA458847:CAB458848 CJW458847:CJX458848 CTS458847:CTT458848 DDO458847:DDP458848 DNK458847:DNL458848 DXG458847:DXH458848 EHC458847:EHD458848 EQY458847:EQZ458848 FAU458847:FAV458848 FKQ458847:FKR458848 FUM458847:FUN458848 GEI458847:GEJ458848 GOE458847:GOF458848 GYA458847:GYB458848 HHW458847:HHX458848 HRS458847:HRT458848 IBO458847:IBP458848 ILK458847:ILL458848 IVG458847:IVH458848 JFC458847:JFD458848 JOY458847:JOZ458848 JYU458847:JYV458848 KIQ458847:KIR458848 KSM458847:KSN458848 LCI458847:LCJ458848 LME458847:LMF458848 LWA458847:LWB458848 MFW458847:MFX458848 MPS458847:MPT458848 MZO458847:MZP458848 NJK458847:NJL458848 NTG458847:NTH458848 ODC458847:ODD458848 OMY458847:OMZ458848 OWU458847:OWV458848 PGQ458847:PGR458848 PQM458847:PQN458848 QAI458847:QAJ458848 QKE458847:QKF458848 QUA458847:QUB458848 RDW458847:RDX458848 RNS458847:RNT458848 RXO458847:RXP458848 SHK458847:SHL458848 SRG458847:SRH458848 TBC458847:TBD458848 TKY458847:TKZ458848 TUU458847:TUV458848 UEQ458847:UER458848 UOM458847:UON458848 UYI458847:UYJ458848 VIE458847:VIF458848 VSA458847:VSB458848 WBW458847:WBX458848 WLS458847:WLT458848 WVO458847:WVP458848 JC524383:JD524384 SY524383:SZ524384 ACU524383:ACV524384 AMQ524383:AMR524384 AWM524383:AWN524384 BGI524383:BGJ524384 BQE524383:BQF524384 CAA524383:CAB524384 CJW524383:CJX524384 CTS524383:CTT524384 DDO524383:DDP524384 DNK524383:DNL524384 DXG524383:DXH524384 EHC524383:EHD524384 EQY524383:EQZ524384 FAU524383:FAV524384 FKQ524383:FKR524384 FUM524383:FUN524384 GEI524383:GEJ524384 GOE524383:GOF524384 GYA524383:GYB524384 HHW524383:HHX524384 HRS524383:HRT524384 IBO524383:IBP524384 ILK524383:ILL524384 IVG524383:IVH524384 JFC524383:JFD524384 JOY524383:JOZ524384 JYU524383:JYV524384 KIQ524383:KIR524384 KSM524383:KSN524384 LCI524383:LCJ524384 LME524383:LMF524384 LWA524383:LWB524384 MFW524383:MFX524384 MPS524383:MPT524384 MZO524383:MZP524384 NJK524383:NJL524384 NTG524383:NTH524384 ODC524383:ODD524384 OMY524383:OMZ524384 OWU524383:OWV524384 PGQ524383:PGR524384 PQM524383:PQN524384 QAI524383:QAJ524384 QKE524383:QKF524384 QUA524383:QUB524384 RDW524383:RDX524384 RNS524383:RNT524384 RXO524383:RXP524384 SHK524383:SHL524384 SRG524383:SRH524384 TBC524383:TBD524384 TKY524383:TKZ524384 TUU524383:TUV524384 UEQ524383:UER524384 UOM524383:UON524384 UYI524383:UYJ524384 VIE524383:VIF524384 VSA524383:VSB524384 WBW524383:WBX524384 WLS524383:WLT524384 WVO524383:WVP524384 JC589919:JD589920 SY589919:SZ589920 ACU589919:ACV589920 AMQ589919:AMR589920 AWM589919:AWN589920 BGI589919:BGJ589920 BQE589919:BQF589920 CAA589919:CAB589920 CJW589919:CJX589920 CTS589919:CTT589920 DDO589919:DDP589920 DNK589919:DNL589920 DXG589919:DXH589920 EHC589919:EHD589920 EQY589919:EQZ589920 FAU589919:FAV589920 FKQ589919:FKR589920 FUM589919:FUN589920 GEI589919:GEJ589920 GOE589919:GOF589920 GYA589919:GYB589920 HHW589919:HHX589920 HRS589919:HRT589920 IBO589919:IBP589920 ILK589919:ILL589920 IVG589919:IVH589920 JFC589919:JFD589920 JOY589919:JOZ589920 JYU589919:JYV589920 KIQ589919:KIR589920 KSM589919:KSN589920 LCI589919:LCJ589920 LME589919:LMF589920 LWA589919:LWB589920 MFW589919:MFX589920 MPS589919:MPT589920 MZO589919:MZP589920 NJK589919:NJL589920 NTG589919:NTH589920 ODC589919:ODD589920 OMY589919:OMZ589920 OWU589919:OWV589920 PGQ589919:PGR589920 PQM589919:PQN589920 QAI589919:QAJ589920 QKE589919:QKF589920 QUA589919:QUB589920 RDW589919:RDX589920 RNS589919:RNT589920 RXO589919:RXP589920 SHK589919:SHL589920 SRG589919:SRH589920 TBC589919:TBD589920 TKY589919:TKZ589920 TUU589919:TUV589920 UEQ589919:UER589920 UOM589919:UON589920 UYI589919:UYJ589920 VIE589919:VIF589920 VSA589919:VSB589920 WBW589919:WBX589920 WLS589919:WLT589920 WVO589919:WVP589920 JC655455:JD655456 SY655455:SZ655456 ACU655455:ACV655456 AMQ655455:AMR655456 AWM655455:AWN655456 BGI655455:BGJ655456 BQE655455:BQF655456 CAA655455:CAB655456 CJW655455:CJX655456 CTS655455:CTT655456 DDO655455:DDP655456 DNK655455:DNL655456 DXG655455:DXH655456 EHC655455:EHD655456 EQY655455:EQZ655456 FAU655455:FAV655456 FKQ655455:FKR655456 FUM655455:FUN655456 GEI655455:GEJ655456 GOE655455:GOF655456 GYA655455:GYB655456 HHW655455:HHX655456 HRS655455:HRT655456 IBO655455:IBP655456 ILK655455:ILL655456 IVG655455:IVH655456 JFC655455:JFD655456 JOY655455:JOZ655456 JYU655455:JYV655456 KIQ655455:KIR655456 KSM655455:KSN655456 LCI655455:LCJ655456 LME655455:LMF655456 LWA655455:LWB655456 MFW655455:MFX655456 MPS655455:MPT655456 MZO655455:MZP655456 NJK655455:NJL655456 NTG655455:NTH655456 ODC655455:ODD655456 OMY655455:OMZ655456 OWU655455:OWV655456 PGQ655455:PGR655456 PQM655455:PQN655456 QAI655455:QAJ655456 QKE655455:QKF655456 QUA655455:QUB655456 RDW655455:RDX655456 RNS655455:RNT655456 RXO655455:RXP655456 SHK655455:SHL655456 SRG655455:SRH655456 TBC655455:TBD655456 TKY655455:TKZ655456 TUU655455:TUV655456 UEQ655455:UER655456 UOM655455:UON655456 UYI655455:UYJ655456 VIE655455:VIF655456 VSA655455:VSB655456 WBW655455:WBX655456 WLS655455:WLT655456 WVO655455:WVP655456 JC720991:JD720992 SY720991:SZ720992 ACU720991:ACV720992 AMQ720991:AMR720992 AWM720991:AWN720992 BGI720991:BGJ720992 BQE720991:BQF720992 CAA720991:CAB720992 CJW720991:CJX720992 CTS720991:CTT720992 DDO720991:DDP720992 DNK720991:DNL720992 DXG720991:DXH720992 EHC720991:EHD720992 EQY720991:EQZ720992 FAU720991:FAV720992 FKQ720991:FKR720992 FUM720991:FUN720992 GEI720991:GEJ720992 GOE720991:GOF720992 GYA720991:GYB720992 HHW720991:HHX720992 HRS720991:HRT720992 IBO720991:IBP720992 ILK720991:ILL720992 IVG720991:IVH720992 JFC720991:JFD720992 JOY720991:JOZ720992 JYU720991:JYV720992 KIQ720991:KIR720992 KSM720991:KSN720992 LCI720991:LCJ720992 LME720991:LMF720992 LWA720991:LWB720992 MFW720991:MFX720992 MPS720991:MPT720992 MZO720991:MZP720992 NJK720991:NJL720992 NTG720991:NTH720992 ODC720991:ODD720992 OMY720991:OMZ720992 OWU720991:OWV720992 PGQ720991:PGR720992 PQM720991:PQN720992 QAI720991:QAJ720992 QKE720991:QKF720992 QUA720991:QUB720992 RDW720991:RDX720992 RNS720991:RNT720992 RXO720991:RXP720992 SHK720991:SHL720992 SRG720991:SRH720992 TBC720991:TBD720992 TKY720991:TKZ720992 TUU720991:TUV720992 UEQ720991:UER720992 UOM720991:UON720992 UYI720991:UYJ720992 VIE720991:VIF720992 VSA720991:VSB720992 WBW720991:WBX720992 WLS720991:WLT720992 WVO720991:WVP720992 JC786527:JD786528 SY786527:SZ786528 ACU786527:ACV786528 AMQ786527:AMR786528 AWM786527:AWN786528 BGI786527:BGJ786528 BQE786527:BQF786528 CAA786527:CAB786528 CJW786527:CJX786528 CTS786527:CTT786528 DDO786527:DDP786528 DNK786527:DNL786528 DXG786527:DXH786528 EHC786527:EHD786528 EQY786527:EQZ786528 FAU786527:FAV786528 FKQ786527:FKR786528 FUM786527:FUN786528 GEI786527:GEJ786528 GOE786527:GOF786528 GYA786527:GYB786528 HHW786527:HHX786528 HRS786527:HRT786528 IBO786527:IBP786528 ILK786527:ILL786528 IVG786527:IVH786528 JFC786527:JFD786528 JOY786527:JOZ786528 JYU786527:JYV786528 KIQ786527:KIR786528 KSM786527:KSN786528 LCI786527:LCJ786528 LME786527:LMF786528 LWA786527:LWB786528 MFW786527:MFX786528 MPS786527:MPT786528 MZO786527:MZP786528 NJK786527:NJL786528 NTG786527:NTH786528 ODC786527:ODD786528 OMY786527:OMZ786528 OWU786527:OWV786528 PGQ786527:PGR786528 PQM786527:PQN786528 QAI786527:QAJ786528 QKE786527:QKF786528 QUA786527:QUB786528 RDW786527:RDX786528 RNS786527:RNT786528 RXO786527:RXP786528 SHK786527:SHL786528 SRG786527:SRH786528 TBC786527:TBD786528 TKY786527:TKZ786528 TUU786527:TUV786528 UEQ786527:UER786528 UOM786527:UON786528 UYI786527:UYJ786528 VIE786527:VIF786528 VSA786527:VSB786528 WBW786527:WBX786528 WLS786527:WLT786528 WVO786527:WVP786528 JC852063:JD852064 SY852063:SZ852064 ACU852063:ACV852064 AMQ852063:AMR852064 AWM852063:AWN852064 BGI852063:BGJ852064 BQE852063:BQF852064 CAA852063:CAB852064 CJW852063:CJX852064 CTS852063:CTT852064 DDO852063:DDP852064 DNK852063:DNL852064 DXG852063:DXH852064 EHC852063:EHD852064 EQY852063:EQZ852064 FAU852063:FAV852064 FKQ852063:FKR852064 FUM852063:FUN852064 GEI852063:GEJ852064 GOE852063:GOF852064 GYA852063:GYB852064 HHW852063:HHX852064 HRS852063:HRT852064 IBO852063:IBP852064 ILK852063:ILL852064 IVG852063:IVH852064 JFC852063:JFD852064 JOY852063:JOZ852064 JYU852063:JYV852064 KIQ852063:KIR852064 KSM852063:KSN852064 LCI852063:LCJ852064 LME852063:LMF852064 LWA852063:LWB852064 MFW852063:MFX852064 MPS852063:MPT852064 MZO852063:MZP852064 NJK852063:NJL852064 NTG852063:NTH852064 ODC852063:ODD852064 OMY852063:OMZ852064 OWU852063:OWV852064 PGQ852063:PGR852064 PQM852063:PQN852064 QAI852063:QAJ852064 QKE852063:QKF852064 QUA852063:QUB852064 RDW852063:RDX852064 RNS852063:RNT852064 RXO852063:RXP852064 SHK852063:SHL852064 SRG852063:SRH852064 TBC852063:TBD852064 TKY852063:TKZ852064 TUU852063:TUV852064 UEQ852063:UER852064 UOM852063:UON852064 UYI852063:UYJ852064 VIE852063:VIF852064 VSA852063:VSB852064 WBW852063:WBX852064 WLS852063:WLT852064 WVO852063:WVP852064 JC917599:JD917600 SY917599:SZ917600 ACU917599:ACV917600 AMQ917599:AMR917600 AWM917599:AWN917600 BGI917599:BGJ917600 BQE917599:BQF917600 CAA917599:CAB917600 CJW917599:CJX917600 CTS917599:CTT917600 DDO917599:DDP917600 DNK917599:DNL917600 DXG917599:DXH917600 EHC917599:EHD917600 EQY917599:EQZ917600 FAU917599:FAV917600 FKQ917599:FKR917600 FUM917599:FUN917600 GEI917599:GEJ917600 GOE917599:GOF917600 GYA917599:GYB917600 HHW917599:HHX917600 HRS917599:HRT917600 IBO917599:IBP917600 ILK917599:ILL917600 IVG917599:IVH917600 JFC917599:JFD917600 JOY917599:JOZ917600 JYU917599:JYV917600 KIQ917599:KIR917600 KSM917599:KSN917600 LCI917599:LCJ917600 LME917599:LMF917600 LWA917599:LWB917600 MFW917599:MFX917600 MPS917599:MPT917600 MZO917599:MZP917600 NJK917599:NJL917600 NTG917599:NTH917600 ODC917599:ODD917600 OMY917599:OMZ917600 OWU917599:OWV917600 PGQ917599:PGR917600 PQM917599:PQN917600 QAI917599:QAJ917600 QKE917599:QKF917600 QUA917599:QUB917600 RDW917599:RDX917600 RNS917599:RNT917600 RXO917599:RXP917600 SHK917599:SHL917600 SRG917599:SRH917600 TBC917599:TBD917600 TKY917599:TKZ917600 TUU917599:TUV917600 UEQ917599:UER917600 UOM917599:UON917600 UYI917599:UYJ917600 VIE917599:VIF917600 VSA917599:VSB917600 WBW917599:WBX917600 WLS917599:WLT917600 WVO917599:WVP917600 JC983135:JD983136 SY983135:SZ983136 ACU983135:ACV983136 AMQ983135:AMR983136 AWM983135:AWN983136 BGI983135:BGJ983136 BQE983135:BQF983136 CAA983135:CAB983136 CJW983135:CJX983136 CTS983135:CTT983136 DDO983135:DDP983136 DNK983135:DNL983136 DXG983135:DXH983136 EHC983135:EHD983136 EQY983135:EQZ983136 FAU983135:FAV983136 FKQ983135:FKR983136 FUM983135:FUN983136 GEI983135:GEJ983136 GOE983135:GOF983136 GYA983135:GYB983136 HHW983135:HHX983136 HRS983135:HRT983136 IBO983135:IBP983136 ILK983135:ILL983136 IVG983135:IVH983136 JFC983135:JFD983136 JOY983135:JOZ983136 JYU983135:JYV983136 KIQ983135:KIR983136 KSM983135:KSN983136 LCI983135:LCJ983136 LME983135:LMF983136 LWA983135:LWB983136 MFW983135:MFX983136 MPS983135:MPT983136 MZO983135:MZP983136 NJK983135:NJL983136 NTG983135:NTH983136 ODC983135:ODD983136 OMY983135:OMZ983136 OWU983135:OWV983136 PGQ983135:PGR983136 PQM983135:PQN983136 QAI983135:QAJ983136 QKE983135:QKF983136 QUA983135:QUB983136 RDW983135:RDX983136 RNS983135:RNT983136 RXO983135:RXP983136 SHK983135:SHL983136 SRG983135:SRH983136 TBC983135:TBD983136 TKY983135:TKZ983136 TUU983135:TUV983136 UEQ983135:UER983136 UOM983135:UON983136 UYI983135:UYJ983136 VIE983135:VIF983136 VSA983135:VSB983136 WBW983135:WBX983136 WLS983135:WLT983136 WVO983135:WVP983136">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WVL982856:WVM982856 I65352:J65352 IZ65352:JA65352 SV65352:SW65352 ACR65352:ACS65352 AMN65352:AMO65352 AWJ65352:AWK65352 BGF65352:BGG65352 BQB65352:BQC65352 BZX65352:BZY65352 CJT65352:CJU65352 CTP65352:CTQ65352 DDL65352:DDM65352 DNH65352:DNI65352 DXD65352:DXE65352 EGZ65352:EHA65352 EQV65352:EQW65352 FAR65352:FAS65352 FKN65352:FKO65352 FUJ65352:FUK65352 GEF65352:GEG65352 GOB65352:GOC65352 GXX65352:GXY65352 HHT65352:HHU65352 HRP65352:HRQ65352 IBL65352:IBM65352 ILH65352:ILI65352 IVD65352:IVE65352 JEZ65352:JFA65352 JOV65352:JOW65352 JYR65352:JYS65352 KIN65352:KIO65352 KSJ65352:KSK65352 LCF65352:LCG65352 LMB65352:LMC65352 LVX65352:LVY65352 MFT65352:MFU65352 MPP65352:MPQ65352 MZL65352:MZM65352 NJH65352:NJI65352 NTD65352:NTE65352 OCZ65352:ODA65352 OMV65352:OMW65352 OWR65352:OWS65352 PGN65352:PGO65352 PQJ65352:PQK65352 QAF65352:QAG65352 QKB65352:QKC65352 QTX65352:QTY65352 RDT65352:RDU65352 RNP65352:RNQ65352 RXL65352:RXM65352 SHH65352:SHI65352 SRD65352:SRE65352 TAZ65352:TBA65352 TKV65352:TKW65352 TUR65352:TUS65352 UEN65352:UEO65352 UOJ65352:UOK65352 UYF65352:UYG65352 VIB65352:VIC65352 VRX65352:VRY65352 WBT65352:WBU65352 WLP65352:WLQ65352 WVL65352:WVM65352 I130888:J130888 IZ130888:JA130888 SV130888:SW130888 ACR130888:ACS130888 AMN130888:AMO130888 AWJ130888:AWK130888 BGF130888:BGG130888 BQB130888:BQC130888 BZX130888:BZY130888 CJT130888:CJU130888 CTP130888:CTQ130888 DDL130888:DDM130888 DNH130888:DNI130888 DXD130888:DXE130888 EGZ130888:EHA130888 EQV130888:EQW130888 FAR130888:FAS130888 FKN130888:FKO130888 FUJ130888:FUK130888 GEF130888:GEG130888 GOB130888:GOC130888 GXX130888:GXY130888 HHT130888:HHU130888 HRP130888:HRQ130888 IBL130888:IBM130888 ILH130888:ILI130888 IVD130888:IVE130888 JEZ130888:JFA130888 JOV130888:JOW130888 JYR130888:JYS130888 KIN130888:KIO130888 KSJ130888:KSK130888 LCF130888:LCG130888 LMB130888:LMC130888 LVX130888:LVY130888 MFT130888:MFU130888 MPP130888:MPQ130888 MZL130888:MZM130888 NJH130888:NJI130888 NTD130888:NTE130888 OCZ130888:ODA130888 OMV130888:OMW130888 OWR130888:OWS130888 PGN130888:PGO130888 PQJ130888:PQK130888 QAF130888:QAG130888 QKB130888:QKC130888 QTX130888:QTY130888 RDT130888:RDU130888 RNP130888:RNQ130888 RXL130888:RXM130888 SHH130888:SHI130888 SRD130888:SRE130888 TAZ130888:TBA130888 TKV130888:TKW130888 TUR130888:TUS130888 UEN130888:UEO130888 UOJ130888:UOK130888 UYF130888:UYG130888 VIB130888:VIC130888 VRX130888:VRY130888 WBT130888:WBU130888 WLP130888:WLQ130888 WVL130888:WVM130888 I196424:J196424 IZ196424:JA196424 SV196424:SW196424 ACR196424:ACS196424 AMN196424:AMO196424 AWJ196424:AWK196424 BGF196424:BGG196424 BQB196424:BQC196424 BZX196424:BZY196424 CJT196424:CJU196424 CTP196424:CTQ196424 DDL196424:DDM196424 DNH196424:DNI196424 DXD196424:DXE196424 EGZ196424:EHA196424 EQV196424:EQW196424 FAR196424:FAS196424 FKN196424:FKO196424 FUJ196424:FUK196424 GEF196424:GEG196424 GOB196424:GOC196424 GXX196424:GXY196424 HHT196424:HHU196424 HRP196424:HRQ196424 IBL196424:IBM196424 ILH196424:ILI196424 IVD196424:IVE196424 JEZ196424:JFA196424 JOV196424:JOW196424 JYR196424:JYS196424 KIN196424:KIO196424 KSJ196424:KSK196424 LCF196424:LCG196424 LMB196424:LMC196424 LVX196424:LVY196424 MFT196424:MFU196424 MPP196424:MPQ196424 MZL196424:MZM196424 NJH196424:NJI196424 NTD196424:NTE196424 OCZ196424:ODA196424 OMV196424:OMW196424 OWR196424:OWS196424 PGN196424:PGO196424 PQJ196424:PQK196424 QAF196424:QAG196424 QKB196424:QKC196424 QTX196424:QTY196424 RDT196424:RDU196424 RNP196424:RNQ196424 RXL196424:RXM196424 SHH196424:SHI196424 SRD196424:SRE196424 TAZ196424:TBA196424 TKV196424:TKW196424 TUR196424:TUS196424 UEN196424:UEO196424 UOJ196424:UOK196424 UYF196424:UYG196424 VIB196424:VIC196424 VRX196424:VRY196424 WBT196424:WBU196424 WLP196424:WLQ196424 WVL196424:WVM196424 I261960:J261960 IZ261960:JA261960 SV261960:SW261960 ACR261960:ACS261960 AMN261960:AMO261960 AWJ261960:AWK261960 BGF261960:BGG261960 BQB261960:BQC261960 BZX261960:BZY261960 CJT261960:CJU261960 CTP261960:CTQ261960 DDL261960:DDM261960 DNH261960:DNI261960 DXD261960:DXE261960 EGZ261960:EHA261960 EQV261960:EQW261960 FAR261960:FAS261960 FKN261960:FKO261960 FUJ261960:FUK261960 GEF261960:GEG261960 GOB261960:GOC261960 GXX261960:GXY261960 HHT261960:HHU261960 HRP261960:HRQ261960 IBL261960:IBM261960 ILH261960:ILI261960 IVD261960:IVE261960 JEZ261960:JFA261960 JOV261960:JOW261960 JYR261960:JYS261960 KIN261960:KIO261960 KSJ261960:KSK261960 LCF261960:LCG261960 LMB261960:LMC261960 LVX261960:LVY261960 MFT261960:MFU261960 MPP261960:MPQ261960 MZL261960:MZM261960 NJH261960:NJI261960 NTD261960:NTE261960 OCZ261960:ODA261960 OMV261960:OMW261960 OWR261960:OWS261960 PGN261960:PGO261960 PQJ261960:PQK261960 QAF261960:QAG261960 QKB261960:QKC261960 QTX261960:QTY261960 RDT261960:RDU261960 RNP261960:RNQ261960 RXL261960:RXM261960 SHH261960:SHI261960 SRD261960:SRE261960 TAZ261960:TBA261960 TKV261960:TKW261960 TUR261960:TUS261960 UEN261960:UEO261960 UOJ261960:UOK261960 UYF261960:UYG261960 VIB261960:VIC261960 VRX261960:VRY261960 WBT261960:WBU261960 WLP261960:WLQ261960 WVL261960:WVM261960 I327496:J327496 IZ327496:JA327496 SV327496:SW327496 ACR327496:ACS327496 AMN327496:AMO327496 AWJ327496:AWK327496 BGF327496:BGG327496 BQB327496:BQC327496 BZX327496:BZY327496 CJT327496:CJU327496 CTP327496:CTQ327496 DDL327496:DDM327496 DNH327496:DNI327496 DXD327496:DXE327496 EGZ327496:EHA327496 EQV327496:EQW327496 FAR327496:FAS327496 FKN327496:FKO327496 FUJ327496:FUK327496 GEF327496:GEG327496 GOB327496:GOC327496 GXX327496:GXY327496 HHT327496:HHU327496 HRP327496:HRQ327496 IBL327496:IBM327496 ILH327496:ILI327496 IVD327496:IVE327496 JEZ327496:JFA327496 JOV327496:JOW327496 JYR327496:JYS327496 KIN327496:KIO327496 KSJ327496:KSK327496 LCF327496:LCG327496 LMB327496:LMC327496 LVX327496:LVY327496 MFT327496:MFU327496 MPP327496:MPQ327496 MZL327496:MZM327496 NJH327496:NJI327496 NTD327496:NTE327496 OCZ327496:ODA327496 OMV327496:OMW327496 OWR327496:OWS327496 PGN327496:PGO327496 PQJ327496:PQK327496 QAF327496:QAG327496 QKB327496:QKC327496 QTX327496:QTY327496 RDT327496:RDU327496 RNP327496:RNQ327496 RXL327496:RXM327496 SHH327496:SHI327496 SRD327496:SRE327496 TAZ327496:TBA327496 TKV327496:TKW327496 TUR327496:TUS327496 UEN327496:UEO327496 UOJ327496:UOK327496 UYF327496:UYG327496 VIB327496:VIC327496 VRX327496:VRY327496 WBT327496:WBU327496 WLP327496:WLQ327496 WVL327496:WVM327496 I393032:J393032 IZ393032:JA393032 SV393032:SW393032 ACR393032:ACS393032 AMN393032:AMO393032 AWJ393032:AWK393032 BGF393032:BGG393032 BQB393032:BQC393032 BZX393032:BZY393032 CJT393032:CJU393032 CTP393032:CTQ393032 DDL393032:DDM393032 DNH393032:DNI393032 DXD393032:DXE393032 EGZ393032:EHA393032 EQV393032:EQW393032 FAR393032:FAS393032 FKN393032:FKO393032 FUJ393032:FUK393032 GEF393032:GEG393032 GOB393032:GOC393032 GXX393032:GXY393032 HHT393032:HHU393032 HRP393032:HRQ393032 IBL393032:IBM393032 ILH393032:ILI393032 IVD393032:IVE393032 JEZ393032:JFA393032 JOV393032:JOW393032 JYR393032:JYS393032 KIN393032:KIO393032 KSJ393032:KSK393032 LCF393032:LCG393032 LMB393032:LMC393032 LVX393032:LVY393032 MFT393032:MFU393032 MPP393032:MPQ393032 MZL393032:MZM393032 NJH393032:NJI393032 NTD393032:NTE393032 OCZ393032:ODA393032 OMV393032:OMW393032 OWR393032:OWS393032 PGN393032:PGO393032 PQJ393032:PQK393032 QAF393032:QAG393032 QKB393032:QKC393032 QTX393032:QTY393032 RDT393032:RDU393032 RNP393032:RNQ393032 RXL393032:RXM393032 SHH393032:SHI393032 SRD393032:SRE393032 TAZ393032:TBA393032 TKV393032:TKW393032 TUR393032:TUS393032 UEN393032:UEO393032 UOJ393032:UOK393032 UYF393032:UYG393032 VIB393032:VIC393032 VRX393032:VRY393032 WBT393032:WBU393032 WLP393032:WLQ393032 WVL393032:WVM393032 I458568:J458568 IZ458568:JA458568 SV458568:SW458568 ACR458568:ACS458568 AMN458568:AMO458568 AWJ458568:AWK458568 BGF458568:BGG458568 BQB458568:BQC458568 BZX458568:BZY458568 CJT458568:CJU458568 CTP458568:CTQ458568 DDL458568:DDM458568 DNH458568:DNI458568 DXD458568:DXE458568 EGZ458568:EHA458568 EQV458568:EQW458568 FAR458568:FAS458568 FKN458568:FKO458568 FUJ458568:FUK458568 GEF458568:GEG458568 GOB458568:GOC458568 GXX458568:GXY458568 HHT458568:HHU458568 HRP458568:HRQ458568 IBL458568:IBM458568 ILH458568:ILI458568 IVD458568:IVE458568 JEZ458568:JFA458568 JOV458568:JOW458568 JYR458568:JYS458568 KIN458568:KIO458568 KSJ458568:KSK458568 LCF458568:LCG458568 LMB458568:LMC458568 LVX458568:LVY458568 MFT458568:MFU458568 MPP458568:MPQ458568 MZL458568:MZM458568 NJH458568:NJI458568 NTD458568:NTE458568 OCZ458568:ODA458568 OMV458568:OMW458568 OWR458568:OWS458568 PGN458568:PGO458568 PQJ458568:PQK458568 QAF458568:QAG458568 QKB458568:QKC458568 QTX458568:QTY458568 RDT458568:RDU458568 RNP458568:RNQ458568 RXL458568:RXM458568 SHH458568:SHI458568 SRD458568:SRE458568 TAZ458568:TBA458568 TKV458568:TKW458568 TUR458568:TUS458568 UEN458568:UEO458568 UOJ458568:UOK458568 UYF458568:UYG458568 VIB458568:VIC458568 VRX458568:VRY458568 WBT458568:WBU458568 WLP458568:WLQ458568 WVL458568:WVM458568 I524104:J524104 IZ524104:JA524104 SV524104:SW524104 ACR524104:ACS524104 AMN524104:AMO524104 AWJ524104:AWK524104 BGF524104:BGG524104 BQB524104:BQC524104 BZX524104:BZY524104 CJT524104:CJU524104 CTP524104:CTQ524104 DDL524104:DDM524104 DNH524104:DNI524104 DXD524104:DXE524104 EGZ524104:EHA524104 EQV524104:EQW524104 FAR524104:FAS524104 FKN524104:FKO524104 FUJ524104:FUK524104 GEF524104:GEG524104 GOB524104:GOC524104 GXX524104:GXY524104 HHT524104:HHU524104 HRP524104:HRQ524104 IBL524104:IBM524104 ILH524104:ILI524104 IVD524104:IVE524104 JEZ524104:JFA524104 JOV524104:JOW524104 JYR524104:JYS524104 KIN524104:KIO524104 KSJ524104:KSK524104 LCF524104:LCG524104 LMB524104:LMC524104 LVX524104:LVY524104 MFT524104:MFU524104 MPP524104:MPQ524104 MZL524104:MZM524104 NJH524104:NJI524104 NTD524104:NTE524104 OCZ524104:ODA524104 OMV524104:OMW524104 OWR524104:OWS524104 PGN524104:PGO524104 PQJ524104:PQK524104 QAF524104:QAG524104 QKB524104:QKC524104 QTX524104:QTY524104 RDT524104:RDU524104 RNP524104:RNQ524104 RXL524104:RXM524104 SHH524104:SHI524104 SRD524104:SRE524104 TAZ524104:TBA524104 TKV524104:TKW524104 TUR524104:TUS524104 UEN524104:UEO524104 UOJ524104:UOK524104 UYF524104:UYG524104 VIB524104:VIC524104 VRX524104:VRY524104 WBT524104:WBU524104 WLP524104:WLQ524104 WVL524104:WVM524104 I589640:J589640 IZ589640:JA589640 SV589640:SW589640 ACR589640:ACS589640 AMN589640:AMO589640 AWJ589640:AWK589640 BGF589640:BGG589640 BQB589640:BQC589640 BZX589640:BZY589640 CJT589640:CJU589640 CTP589640:CTQ589640 DDL589640:DDM589640 DNH589640:DNI589640 DXD589640:DXE589640 EGZ589640:EHA589640 EQV589640:EQW589640 FAR589640:FAS589640 FKN589640:FKO589640 FUJ589640:FUK589640 GEF589640:GEG589640 GOB589640:GOC589640 GXX589640:GXY589640 HHT589640:HHU589640 HRP589640:HRQ589640 IBL589640:IBM589640 ILH589640:ILI589640 IVD589640:IVE589640 JEZ589640:JFA589640 JOV589640:JOW589640 JYR589640:JYS589640 KIN589640:KIO589640 KSJ589640:KSK589640 LCF589640:LCG589640 LMB589640:LMC589640 LVX589640:LVY589640 MFT589640:MFU589640 MPP589640:MPQ589640 MZL589640:MZM589640 NJH589640:NJI589640 NTD589640:NTE589640 OCZ589640:ODA589640 OMV589640:OMW589640 OWR589640:OWS589640 PGN589640:PGO589640 PQJ589640:PQK589640 QAF589640:QAG589640 QKB589640:QKC589640 QTX589640:QTY589640 RDT589640:RDU589640 RNP589640:RNQ589640 RXL589640:RXM589640 SHH589640:SHI589640 SRD589640:SRE589640 TAZ589640:TBA589640 TKV589640:TKW589640 TUR589640:TUS589640 UEN589640:UEO589640 UOJ589640:UOK589640 UYF589640:UYG589640 VIB589640:VIC589640 VRX589640:VRY589640 WBT589640:WBU589640 WLP589640:WLQ589640 WVL589640:WVM589640 I655176:J655176 IZ655176:JA655176 SV655176:SW655176 ACR655176:ACS655176 AMN655176:AMO655176 AWJ655176:AWK655176 BGF655176:BGG655176 BQB655176:BQC655176 BZX655176:BZY655176 CJT655176:CJU655176 CTP655176:CTQ655176 DDL655176:DDM655176 DNH655176:DNI655176 DXD655176:DXE655176 EGZ655176:EHA655176 EQV655176:EQW655176 FAR655176:FAS655176 FKN655176:FKO655176 FUJ655176:FUK655176 GEF655176:GEG655176 GOB655176:GOC655176 GXX655176:GXY655176 HHT655176:HHU655176 HRP655176:HRQ655176 IBL655176:IBM655176 ILH655176:ILI655176 IVD655176:IVE655176 JEZ655176:JFA655176 JOV655176:JOW655176 JYR655176:JYS655176 KIN655176:KIO655176 KSJ655176:KSK655176 LCF655176:LCG655176 LMB655176:LMC655176 LVX655176:LVY655176 MFT655176:MFU655176 MPP655176:MPQ655176 MZL655176:MZM655176 NJH655176:NJI655176 NTD655176:NTE655176 OCZ655176:ODA655176 OMV655176:OMW655176 OWR655176:OWS655176 PGN655176:PGO655176 PQJ655176:PQK655176 QAF655176:QAG655176 QKB655176:QKC655176 QTX655176:QTY655176 RDT655176:RDU655176 RNP655176:RNQ655176 RXL655176:RXM655176 SHH655176:SHI655176 SRD655176:SRE655176 TAZ655176:TBA655176 TKV655176:TKW655176 TUR655176:TUS655176 UEN655176:UEO655176 UOJ655176:UOK655176 UYF655176:UYG655176 VIB655176:VIC655176 VRX655176:VRY655176 WBT655176:WBU655176 WLP655176:WLQ655176 WVL655176:WVM655176 I720712:J720712 IZ720712:JA720712 SV720712:SW720712 ACR720712:ACS720712 AMN720712:AMO720712 AWJ720712:AWK720712 BGF720712:BGG720712 BQB720712:BQC720712 BZX720712:BZY720712 CJT720712:CJU720712 CTP720712:CTQ720712 DDL720712:DDM720712 DNH720712:DNI720712 DXD720712:DXE720712 EGZ720712:EHA720712 EQV720712:EQW720712 FAR720712:FAS720712 FKN720712:FKO720712 FUJ720712:FUK720712 GEF720712:GEG720712 GOB720712:GOC720712 GXX720712:GXY720712 HHT720712:HHU720712 HRP720712:HRQ720712 IBL720712:IBM720712 ILH720712:ILI720712 IVD720712:IVE720712 JEZ720712:JFA720712 JOV720712:JOW720712 JYR720712:JYS720712 KIN720712:KIO720712 KSJ720712:KSK720712 LCF720712:LCG720712 LMB720712:LMC720712 LVX720712:LVY720712 MFT720712:MFU720712 MPP720712:MPQ720712 MZL720712:MZM720712 NJH720712:NJI720712 NTD720712:NTE720712 OCZ720712:ODA720712 OMV720712:OMW720712 OWR720712:OWS720712 PGN720712:PGO720712 PQJ720712:PQK720712 QAF720712:QAG720712 QKB720712:QKC720712 QTX720712:QTY720712 RDT720712:RDU720712 RNP720712:RNQ720712 RXL720712:RXM720712 SHH720712:SHI720712 SRD720712:SRE720712 TAZ720712:TBA720712 TKV720712:TKW720712 TUR720712:TUS720712 UEN720712:UEO720712 UOJ720712:UOK720712 UYF720712:UYG720712 VIB720712:VIC720712 VRX720712:VRY720712 WBT720712:WBU720712 WLP720712:WLQ720712 WVL720712:WVM720712 I786248:J786248 IZ786248:JA786248 SV786248:SW786248 ACR786248:ACS786248 AMN786248:AMO786248 AWJ786248:AWK786248 BGF786248:BGG786248 BQB786248:BQC786248 BZX786248:BZY786248 CJT786248:CJU786248 CTP786248:CTQ786248 DDL786248:DDM786248 DNH786248:DNI786248 DXD786248:DXE786248 EGZ786248:EHA786248 EQV786248:EQW786248 FAR786248:FAS786248 FKN786248:FKO786248 FUJ786248:FUK786248 GEF786248:GEG786248 GOB786248:GOC786248 GXX786248:GXY786248 HHT786248:HHU786248 HRP786248:HRQ786248 IBL786248:IBM786248 ILH786248:ILI786248 IVD786248:IVE786248 JEZ786248:JFA786248 JOV786248:JOW786248 JYR786248:JYS786248 KIN786248:KIO786248 KSJ786248:KSK786248 LCF786248:LCG786248 LMB786248:LMC786248 LVX786248:LVY786248 MFT786248:MFU786248 MPP786248:MPQ786248 MZL786248:MZM786248 NJH786248:NJI786248 NTD786248:NTE786248 OCZ786248:ODA786248 OMV786248:OMW786248 OWR786248:OWS786248 PGN786248:PGO786248 PQJ786248:PQK786248 QAF786248:QAG786248 QKB786248:QKC786248 QTX786248:QTY786248 RDT786248:RDU786248 RNP786248:RNQ786248 RXL786248:RXM786248 SHH786248:SHI786248 SRD786248:SRE786248 TAZ786248:TBA786248 TKV786248:TKW786248 TUR786248:TUS786248 UEN786248:UEO786248 UOJ786248:UOK786248 UYF786248:UYG786248 VIB786248:VIC786248 VRX786248:VRY786248 WBT786248:WBU786248 WLP786248:WLQ786248 WVL786248:WVM786248 I851784:J851784 IZ851784:JA851784 SV851784:SW851784 ACR851784:ACS851784 AMN851784:AMO851784 AWJ851784:AWK851784 BGF851784:BGG851784 BQB851784:BQC851784 BZX851784:BZY851784 CJT851784:CJU851784 CTP851784:CTQ851784 DDL851784:DDM851784 DNH851784:DNI851784 DXD851784:DXE851784 EGZ851784:EHA851784 EQV851784:EQW851784 FAR851784:FAS851784 FKN851784:FKO851784 FUJ851784:FUK851784 GEF851784:GEG851784 GOB851784:GOC851784 GXX851784:GXY851784 HHT851784:HHU851784 HRP851784:HRQ851784 IBL851784:IBM851784 ILH851784:ILI851784 IVD851784:IVE851784 JEZ851784:JFA851784 JOV851784:JOW851784 JYR851784:JYS851784 KIN851784:KIO851784 KSJ851784:KSK851784 LCF851784:LCG851784 LMB851784:LMC851784 LVX851784:LVY851784 MFT851784:MFU851784 MPP851784:MPQ851784 MZL851784:MZM851784 NJH851784:NJI851784 NTD851784:NTE851784 OCZ851784:ODA851784 OMV851784:OMW851784 OWR851784:OWS851784 PGN851784:PGO851784 PQJ851784:PQK851784 QAF851784:QAG851784 QKB851784:QKC851784 QTX851784:QTY851784 RDT851784:RDU851784 RNP851784:RNQ851784 RXL851784:RXM851784 SHH851784:SHI851784 SRD851784:SRE851784 TAZ851784:TBA851784 TKV851784:TKW851784 TUR851784:TUS851784 UEN851784:UEO851784 UOJ851784:UOK851784 UYF851784:UYG851784 VIB851784:VIC851784 VRX851784:VRY851784 WBT851784:WBU851784 WLP851784:WLQ851784 WVL851784:WVM851784 I917320:J917320 IZ917320:JA917320 SV917320:SW917320 ACR917320:ACS917320 AMN917320:AMO917320 AWJ917320:AWK917320 BGF917320:BGG917320 BQB917320:BQC917320 BZX917320:BZY917320 CJT917320:CJU917320 CTP917320:CTQ917320 DDL917320:DDM917320 DNH917320:DNI917320 DXD917320:DXE917320 EGZ917320:EHA917320 EQV917320:EQW917320 FAR917320:FAS917320 FKN917320:FKO917320 FUJ917320:FUK917320 GEF917320:GEG917320 GOB917320:GOC917320 GXX917320:GXY917320 HHT917320:HHU917320 HRP917320:HRQ917320 IBL917320:IBM917320 ILH917320:ILI917320 IVD917320:IVE917320 JEZ917320:JFA917320 JOV917320:JOW917320 JYR917320:JYS917320 KIN917320:KIO917320 KSJ917320:KSK917320 LCF917320:LCG917320 LMB917320:LMC917320 LVX917320:LVY917320 MFT917320:MFU917320 MPP917320:MPQ917320 MZL917320:MZM917320 NJH917320:NJI917320 NTD917320:NTE917320 OCZ917320:ODA917320 OMV917320:OMW917320 OWR917320:OWS917320 PGN917320:PGO917320 PQJ917320:PQK917320 QAF917320:QAG917320 QKB917320:QKC917320 QTX917320:QTY917320 RDT917320:RDU917320 RNP917320:RNQ917320 RXL917320:RXM917320 SHH917320:SHI917320 SRD917320:SRE917320 TAZ917320:TBA917320 TKV917320:TKW917320 TUR917320:TUS917320 UEN917320:UEO917320 UOJ917320:UOK917320 UYF917320:UYG917320 VIB917320:VIC917320 VRX917320:VRY917320 WBT917320:WBU917320 WLP917320:WLQ917320 WVL917320:WVM917320 I982856:J982856 IZ982856:JA982856 SV982856:SW982856 ACR982856:ACS982856 AMN982856:AMO982856 AWJ982856:AWK982856 BGF982856:BGG982856 BQB982856:BQC982856 BZX982856:BZY982856 CJT982856:CJU982856 CTP982856:CTQ982856 DDL982856:DDM982856 DNH982856:DNI982856 DXD982856:DXE982856 EGZ982856:EHA982856 EQV982856:EQW982856 FAR982856:FAS982856 FKN982856:FKO982856 FUJ982856:FUK982856 GEF982856:GEG982856 GOB982856:GOC982856 GXX982856:GXY982856 HHT982856:HHU982856 HRP982856:HRQ982856 IBL982856:IBM982856 ILH982856:ILI982856 IVD982856:IVE982856 JEZ982856:JFA982856 JOV982856:JOW982856 JYR982856:JYS982856 KIN982856:KIO982856 KSJ982856:KSK982856 LCF982856:LCG982856 LMB982856:LMC982856 LVX982856:LVY982856 MFT982856:MFU982856 MPP982856:MPQ982856 MZL982856:MZM982856 NJH982856:NJI982856 NTD982856:NTE982856 OCZ982856:ODA982856 OMV982856:OMW982856 OWR982856:OWS982856 PGN982856:PGO982856 PQJ982856:PQK982856 QAF982856:QAG982856 QKB982856:QKC982856 QTX982856:QTY982856 RDT982856:RDU982856 RNP982856:RNQ982856 RXL982856:RXM982856 SHH982856:SHI982856 SRD982856:SRE982856 TAZ982856:TBA982856 TKV982856:TKW982856 TUR982856:TUS982856 UEN982856:UEO982856 UOJ982856:UOK982856 UYF982856:UYG982856 VIB982856:VIC982856 VRX982856:VRY982856 WBT982856:WBU982856 WLP982856:WLQ982856">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C65352:JD65352 SY65352:SZ65352 ACU65352:ACV65352 AMQ65352:AMR65352 AWM65352:AWN65352 BGI65352:BGJ65352 BQE65352:BQF65352 CAA65352:CAB65352 CJW65352:CJX65352 CTS65352:CTT65352 DDO65352:DDP65352 DNK65352:DNL65352 DXG65352:DXH65352 EHC65352:EHD65352 EQY65352:EQZ65352 FAU65352:FAV65352 FKQ65352:FKR65352 FUM65352:FUN65352 GEI65352:GEJ65352 GOE65352:GOF65352 GYA65352:GYB65352 HHW65352:HHX65352 HRS65352:HRT65352 IBO65352:IBP65352 ILK65352:ILL65352 IVG65352:IVH65352 JFC65352:JFD65352 JOY65352:JOZ65352 JYU65352:JYV65352 KIQ65352:KIR65352 KSM65352:KSN65352 LCI65352:LCJ65352 LME65352:LMF65352 LWA65352:LWB65352 MFW65352:MFX65352 MPS65352:MPT65352 MZO65352:MZP65352 NJK65352:NJL65352 NTG65352:NTH65352 ODC65352:ODD65352 OMY65352:OMZ65352 OWU65352:OWV65352 PGQ65352:PGR65352 PQM65352:PQN65352 QAI65352:QAJ65352 QKE65352:QKF65352 QUA65352:QUB65352 RDW65352:RDX65352 RNS65352:RNT65352 RXO65352:RXP65352 SHK65352:SHL65352 SRG65352:SRH65352 TBC65352:TBD65352 TKY65352:TKZ65352 TUU65352:TUV65352 UEQ65352:UER65352 UOM65352:UON65352 UYI65352:UYJ65352 VIE65352:VIF65352 VSA65352:VSB65352 WBW65352:WBX65352 WLS65352:WLT65352 WVO65352:WVP65352 JC130888:JD130888 SY130888:SZ130888 ACU130888:ACV130888 AMQ130888:AMR130888 AWM130888:AWN130888 BGI130888:BGJ130888 BQE130888:BQF130888 CAA130888:CAB130888 CJW130888:CJX130888 CTS130888:CTT130888 DDO130888:DDP130888 DNK130888:DNL130888 DXG130888:DXH130888 EHC130888:EHD130888 EQY130888:EQZ130888 FAU130888:FAV130888 FKQ130888:FKR130888 FUM130888:FUN130888 GEI130888:GEJ130888 GOE130888:GOF130888 GYA130888:GYB130888 HHW130888:HHX130888 HRS130888:HRT130888 IBO130888:IBP130888 ILK130888:ILL130888 IVG130888:IVH130888 JFC130888:JFD130888 JOY130888:JOZ130888 JYU130888:JYV130888 KIQ130888:KIR130888 KSM130888:KSN130888 LCI130888:LCJ130888 LME130888:LMF130888 LWA130888:LWB130888 MFW130888:MFX130888 MPS130888:MPT130888 MZO130888:MZP130888 NJK130888:NJL130888 NTG130888:NTH130888 ODC130888:ODD130888 OMY130888:OMZ130888 OWU130888:OWV130888 PGQ130888:PGR130888 PQM130888:PQN130888 QAI130888:QAJ130888 QKE130888:QKF130888 QUA130888:QUB130888 RDW130888:RDX130888 RNS130888:RNT130888 RXO130888:RXP130888 SHK130888:SHL130888 SRG130888:SRH130888 TBC130888:TBD130888 TKY130888:TKZ130888 TUU130888:TUV130888 UEQ130888:UER130888 UOM130888:UON130888 UYI130888:UYJ130888 VIE130888:VIF130888 VSA130888:VSB130888 WBW130888:WBX130888 WLS130888:WLT130888 WVO130888:WVP130888 JC196424:JD196424 SY196424:SZ196424 ACU196424:ACV196424 AMQ196424:AMR196424 AWM196424:AWN196424 BGI196424:BGJ196424 BQE196424:BQF196424 CAA196424:CAB196424 CJW196424:CJX196424 CTS196424:CTT196424 DDO196424:DDP196424 DNK196424:DNL196424 DXG196424:DXH196424 EHC196424:EHD196424 EQY196424:EQZ196424 FAU196424:FAV196424 FKQ196424:FKR196424 FUM196424:FUN196424 GEI196424:GEJ196424 GOE196424:GOF196424 GYA196424:GYB196424 HHW196424:HHX196424 HRS196424:HRT196424 IBO196424:IBP196424 ILK196424:ILL196424 IVG196424:IVH196424 JFC196424:JFD196424 JOY196424:JOZ196424 JYU196424:JYV196424 KIQ196424:KIR196424 KSM196424:KSN196424 LCI196424:LCJ196424 LME196424:LMF196424 LWA196424:LWB196424 MFW196424:MFX196424 MPS196424:MPT196424 MZO196424:MZP196424 NJK196424:NJL196424 NTG196424:NTH196424 ODC196424:ODD196424 OMY196424:OMZ196424 OWU196424:OWV196424 PGQ196424:PGR196424 PQM196424:PQN196424 QAI196424:QAJ196424 QKE196424:QKF196424 QUA196424:QUB196424 RDW196424:RDX196424 RNS196424:RNT196424 RXO196424:RXP196424 SHK196424:SHL196424 SRG196424:SRH196424 TBC196424:TBD196424 TKY196424:TKZ196424 TUU196424:TUV196424 UEQ196424:UER196424 UOM196424:UON196424 UYI196424:UYJ196424 VIE196424:VIF196424 VSA196424:VSB196424 WBW196424:WBX196424 WLS196424:WLT196424 WVO196424:WVP196424 JC261960:JD261960 SY261960:SZ261960 ACU261960:ACV261960 AMQ261960:AMR261960 AWM261960:AWN261960 BGI261960:BGJ261960 BQE261960:BQF261960 CAA261960:CAB261960 CJW261960:CJX261960 CTS261960:CTT261960 DDO261960:DDP261960 DNK261960:DNL261960 DXG261960:DXH261960 EHC261960:EHD261960 EQY261960:EQZ261960 FAU261960:FAV261960 FKQ261960:FKR261960 FUM261960:FUN261960 GEI261960:GEJ261960 GOE261960:GOF261960 GYA261960:GYB261960 HHW261960:HHX261960 HRS261960:HRT261960 IBO261960:IBP261960 ILK261960:ILL261960 IVG261960:IVH261960 JFC261960:JFD261960 JOY261960:JOZ261960 JYU261960:JYV261960 KIQ261960:KIR261960 KSM261960:KSN261960 LCI261960:LCJ261960 LME261960:LMF261960 LWA261960:LWB261960 MFW261960:MFX261960 MPS261960:MPT261960 MZO261960:MZP261960 NJK261960:NJL261960 NTG261960:NTH261960 ODC261960:ODD261960 OMY261960:OMZ261960 OWU261960:OWV261960 PGQ261960:PGR261960 PQM261960:PQN261960 QAI261960:QAJ261960 QKE261960:QKF261960 QUA261960:QUB261960 RDW261960:RDX261960 RNS261960:RNT261960 RXO261960:RXP261960 SHK261960:SHL261960 SRG261960:SRH261960 TBC261960:TBD261960 TKY261960:TKZ261960 TUU261960:TUV261960 UEQ261960:UER261960 UOM261960:UON261960 UYI261960:UYJ261960 VIE261960:VIF261960 VSA261960:VSB261960 WBW261960:WBX261960 WLS261960:WLT261960 WVO261960:WVP261960 JC327496:JD327496 SY327496:SZ327496 ACU327496:ACV327496 AMQ327496:AMR327496 AWM327496:AWN327496 BGI327496:BGJ327496 BQE327496:BQF327496 CAA327496:CAB327496 CJW327496:CJX327496 CTS327496:CTT327496 DDO327496:DDP327496 DNK327496:DNL327496 DXG327496:DXH327496 EHC327496:EHD327496 EQY327496:EQZ327496 FAU327496:FAV327496 FKQ327496:FKR327496 FUM327496:FUN327496 GEI327496:GEJ327496 GOE327496:GOF327496 GYA327496:GYB327496 HHW327496:HHX327496 HRS327496:HRT327496 IBO327496:IBP327496 ILK327496:ILL327496 IVG327496:IVH327496 JFC327496:JFD327496 JOY327496:JOZ327496 JYU327496:JYV327496 KIQ327496:KIR327496 KSM327496:KSN327496 LCI327496:LCJ327496 LME327496:LMF327496 LWA327496:LWB327496 MFW327496:MFX327496 MPS327496:MPT327496 MZO327496:MZP327496 NJK327496:NJL327496 NTG327496:NTH327496 ODC327496:ODD327496 OMY327496:OMZ327496 OWU327496:OWV327496 PGQ327496:PGR327496 PQM327496:PQN327496 QAI327496:QAJ327496 QKE327496:QKF327496 QUA327496:QUB327496 RDW327496:RDX327496 RNS327496:RNT327496 RXO327496:RXP327496 SHK327496:SHL327496 SRG327496:SRH327496 TBC327496:TBD327496 TKY327496:TKZ327496 TUU327496:TUV327496 UEQ327496:UER327496 UOM327496:UON327496 UYI327496:UYJ327496 VIE327496:VIF327496 VSA327496:VSB327496 WBW327496:WBX327496 WLS327496:WLT327496 WVO327496:WVP327496 JC393032:JD393032 SY393032:SZ393032 ACU393032:ACV393032 AMQ393032:AMR393032 AWM393032:AWN393032 BGI393032:BGJ393032 BQE393032:BQF393032 CAA393032:CAB393032 CJW393032:CJX393032 CTS393032:CTT393032 DDO393032:DDP393032 DNK393032:DNL393032 DXG393032:DXH393032 EHC393032:EHD393032 EQY393032:EQZ393032 FAU393032:FAV393032 FKQ393032:FKR393032 FUM393032:FUN393032 GEI393032:GEJ393032 GOE393032:GOF393032 GYA393032:GYB393032 HHW393032:HHX393032 HRS393032:HRT393032 IBO393032:IBP393032 ILK393032:ILL393032 IVG393032:IVH393032 JFC393032:JFD393032 JOY393032:JOZ393032 JYU393032:JYV393032 KIQ393032:KIR393032 KSM393032:KSN393032 LCI393032:LCJ393032 LME393032:LMF393032 LWA393032:LWB393032 MFW393032:MFX393032 MPS393032:MPT393032 MZO393032:MZP393032 NJK393032:NJL393032 NTG393032:NTH393032 ODC393032:ODD393032 OMY393032:OMZ393032 OWU393032:OWV393032 PGQ393032:PGR393032 PQM393032:PQN393032 QAI393032:QAJ393032 QKE393032:QKF393032 QUA393032:QUB393032 RDW393032:RDX393032 RNS393032:RNT393032 RXO393032:RXP393032 SHK393032:SHL393032 SRG393032:SRH393032 TBC393032:TBD393032 TKY393032:TKZ393032 TUU393032:TUV393032 UEQ393032:UER393032 UOM393032:UON393032 UYI393032:UYJ393032 VIE393032:VIF393032 VSA393032:VSB393032 WBW393032:WBX393032 WLS393032:WLT393032 WVO393032:WVP393032 JC458568:JD458568 SY458568:SZ458568 ACU458568:ACV458568 AMQ458568:AMR458568 AWM458568:AWN458568 BGI458568:BGJ458568 BQE458568:BQF458568 CAA458568:CAB458568 CJW458568:CJX458568 CTS458568:CTT458568 DDO458568:DDP458568 DNK458568:DNL458568 DXG458568:DXH458568 EHC458568:EHD458568 EQY458568:EQZ458568 FAU458568:FAV458568 FKQ458568:FKR458568 FUM458568:FUN458568 GEI458568:GEJ458568 GOE458568:GOF458568 GYA458568:GYB458568 HHW458568:HHX458568 HRS458568:HRT458568 IBO458568:IBP458568 ILK458568:ILL458568 IVG458568:IVH458568 JFC458568:JFD458568 JOY458568:JOZ458568 JYU458568:JYV458568 KIQ458568:KIR458568 KSM458568:KSN458568 LCI458568:LCJ458568 LME458568:LMF458568 LWA458568:LWB458568 MFW458568:MFX458568 MPS458568:MPT458568 MZO458568:MZP458568 NJK458568:NJL458568 NTG458568:NTH458568 ODC458568:ODD458568 OMY458568:OMZ458568 OWU458568:OWV458568 PGQ458568:PGR458568 PQM458568:PQN458568 QAI458568:QAJ458568 QKE458568:QKF458568 QUA458568:QUB458568 RDW458568:RDX458568 RNS458568:RNT458568 RXO458568:RXP458568 SHK458568:SHL458568 SRG458568:SRH458568 TBC458568:TBD458568 TKY458568:TKZ458568 TUU458568:TUV458568 UEQ458568:UER458568 UOM458568:UON458568 UYI458568:UYJ458568 VIE458568:VIF458568 VSA458568:VSB458568 WBW458568:WBX458568 WLS458568:WLT458568 WVO458568:WVP458568 JC524104:JD524104 SY524104:SZ524104 ACU524104:ACV524104 AMQ524104:AMR524104 AWM524104:AWN524104 BGI524104:BGJ524104 BQE524104:BQF524104 CAA524104:CAB524104 CJW524104:CJX524104 CTS524104:CTT524104 DDO524104:DDP524104 DNK524104:DNL524104 DXG524104:DXH524104 EHC524104:EHD524104 EQY524104:EQZ524104 FAU524104:FAV524104 FKQ524104:FKR524104 FUM524104:FUN524104 GEI524104:GEJ524104 GOE524104:GOF524104 GYA524104:GYB524104 HHW524104:HHX524104 HRS524104:HRT524104 IBO524104:IBP524104 ILK524104:ILL524104 IVG524104:IVH524104 JFC524104:JFD524104 JOY524104:JOZ524104 JYU524104:JYV524104 KIQ524104:KIR524104 KSM524104:KSN524104 LCI524104:LCJ524104 LME524104:LMF524104 LWA524104:LWB524104 MFW524104:MFX524104 MPS524104:MPT524104 MZO524104:MZP524104 NJK524104:NJL524104 NTG524104:NTH524104 ODC524104:ODD524104 OMY524104:OMZ524104 OWU524104:OWV524104 PGQ524104:PGR524104 PQM524104:PQN524104 QAI524104:QAJ524104 QKE524104:QKF524104 QUA524104:QUB524104 RDW524104:RDX524104 RNS524104:RNT524104 RXO524104:RXP524104 SHK524104:SHL524104 SRG524104:SRH524104 TBC524104:TBD524104 TKY524104:TKZ524104 TUU524104:TUV524104 UEQ524104:UER524104 UOM524104:UON524104 UYI524104:UYJ524104 VIE524104:VIF524104 VSA524104:VSB524104 WBW524104:WBX524104 WLS524104:WLT524104 WVO524104:WVP524104 JC589640:JD589640 SY589640:SZ589640 ACU589640:ACV589640 AMQ589640:AMR589640 AWM589640:AWN589640 BGI589640:BGJ589640 BQE589640:BQF589640 CAA589640:CAB589640 CJW589640:CJX589640 CTS589640:CTT589640 DDO589640:DDP589640 DNK589640:DNL589640 DXG589640:DXH589640 EHC589640:EHD589640 EQY589640:EQZ589640 FAU589640:FAV589640 FKQ589640:FKR589640 FUM589640:FUN589640 GEI589640:GEJ589640 GOE589640:GOF589640 GYA589640:GYB589640 HHW589640:HHX589640 HRS589640:HRT589640 IBO589640:IBP589640 ILK589640:ILL589640 IVG589640:IVH589640 JFC589640:JFD589640 JOY589640:JOZ589640 JYU589640:JYV589640 KIQ589640:KIR589640 KSM589640:KSN589640 LCI589640:LCJ589640 LME589640:LMF589640 LWA589640:LWB589640 MFW589640:MFX589640 MPS589640:MPT589640 MZO589640:MZP589640 NJK589640:NJL589640 NTG589640:NTH589640 ODC589640:ODD589640 OMY589640:OMZ589640 OWU589640:OWV589640 PGQ589640:PGR589640 PQM589640:PQN589640 QAI589640:QAJ589640 QKE589640:QKF589640 QUA589640:QUB589640 RDW589640:RDX589640 RNS589640:RNT589640 RXO589640:RXP589640 SHK589640:SHL589640 SRG589640:SRH589640 TBC589640:TBD589640 TKY589640:TKZ589640 TUU589640:TUV589640 UEQ589640:UER589640 UOM589640:UON589640 UYI589640:UYJ589640 VIE589640:VIF589640 VSA589640:VSB589640 WBW589640:WBX589640 WLS589640:WLT589640 WVO589640:WVP589640 JC655176:JD655176 SY655176:SZ655176 ACU655176:ACV655176 AMQ655176:AMR655176 AWM655176:AWN655176 BGI655176:BGJ655176 BQE655176:BQF655176 CAA655176:CAB655176 CJW655176:CJX655176 CTS655176:CTT655176 DDO655176:DDP655176 DNK655176:DNL655176 DXG655176:DXH655176 EHC655176:EHD655176 EQY655176:EQZ655176 FAU655176:FAV655176 FKQ655176:FKR655176 FUM655176:FUN655176 GEI655176:GEJ655176 GOE655176:GOF655176 GYA655176:GYB655176 HHW655176:HHX655176 HRS655176:HRT655176 IBO655176:IBP655176 ILK655176:ILL655176 IVG655176:IVH655176 JFC655176:JFD655176 JOY655176:JOZ655176 JYU655176:JYV655176 KIQ655176:KIR655176 KSM655176:KSN655176 LCI655176:LCJ655176 LME655176:LMF655176 LWA655176:LWB655176 MFW655176:MFX655176 MPS655176:MPT655176 MZO655176:MZP655176 NJK655176:NJL655176 NTG655176:NTH655176 ODC655176:ODD655176 OMY655176:OMZ655176 OWU655176:OWV655176 PGQ655176:PGR655176 PQM655176:PQN655176 QAI655176:QAJ655176 QKE655176:QKF655176 QUA655176:QUB655176 RDW655176:RDX655176 RNS655176:RNT655176 RXO655176:RXP655176 SHK655176:SHL655176 SRG655176:SRH655176 TBC655176:TBD655176 TKY655176:TKZ655176 TUU655176:TUV655176 UEQ655176:UER655176 UOM655176:UON655176 UYI655176:UYJ655176 VIE655176:VIF655176 VSA655176:VSB655176 WBW655176:WBX655176 WLS655176:WLT655176 WVO655176:WVP655176 JC720712:JD720712 SY720712:SZ720712 ACU720712:ACV720712 AMQ720712:AMR720712 AWM720712:AWN720712 BGI720712:BGJ720712 BQE720712:BQF720712 CAA720712:CAB720712 CJW720712:CJX720712 CTS720712:CTT720712 DDO720712:DDP720712 DNK720712:DNL720712 DXG720712:DXH720712 EHC720712:EHD720712 EQY720712:EQZ720712 FAU720712:FAV720712 FKQ720712:FKR720712 FUM720712:FUN720712 GEI720712:GEJ720712 GOE720712:GOF720712 GYA720712:GYB720712 HHW720712:HHX720712 HRS720712:HRT720712 IBO720712:IBP720712 ILK720712:ILL720712 IVG720712:IVH720712 JFC720712:JFD720712 JOY720712:JOZ720712 JYU720712:JYV720712 KIQ720712:KIR720712 KSM720712:KSN720712 LCI720712:LCJ720712 LME720712:LMF720712 LWA720712:LWB720712 MFW720712:MFX720712 MPS720712:MPT720712 MZO720712:MZP720712 NJK720712:NJL720712 NTG720712:NTH720712 ODC720712:ODD720712 OMY720712:OMZ720712 OWU720712:OWV720712 PGQ720712:PGR720712 PQM720712:PQN720712 QAI720712:QAJ720712 QKE720712:QKF720712 QUA720712:QUB720712 RDW720712:RDX720712 RNS720712:RNT720712 RXO720712:RXP720712 SHK720712:SHL720712 SRG720712:SRH720712 TBC720712:TBD720712 TKY720712:TKZ720712 TUU720712:TUV720712 UEQ720712:UER720712 UOM720712:UON720712 UYI720712:UYJ720712 VIE720712:VIF720712 VSA720712:VSB720712 WBW720712:WBX720712 WLS720712:WLT720712 WVO720712:WVP720712 JC786248:JD786248 SY786248:SZ786248 ACU786248:ACV786248 AMQ786248:AMR786248 AWM786248:AWN786248 BGI786248:BGJ786248 BQE786248:BQF786248 CAA786248:CAB786248 CJW786248:CJX786248 CTS786248:CTT786248 DDO786248:DDP786248 DNK786248:DNL786248 DXG786248:DXH786248 EHC786248:EHD786248 EQY786248:EQZ786248 FAU786248:FAV786248 FKQ786248:FKR786248 FUM786248:FUN786248 GEI786248:GEJ786248 GOE786248:GOF786248 GYA786248:GYB786248 HHW786248:HHX786248 HRS786248:HRT786248 IBO786248:IBP786248 ILK786248:ILL786248 IVG786248:IVH786248 JFC786248:JFD786248 JOY786248:JOZ786248 JYU786248:JYV786248 KIQ786248:KIR786248 KSM786248:KSN786248 LCI786248:LCJ786248 LME786248:LMF786248 LWA786248:LWB786248 MFW786248:MFX786248 MPS786248:MPT786248 MZO786248:MZP786248 NJK786248:NJL786248 NTG786248:NTH786248 ODC786248:ODD786248 OMY786248:OMZ786248 OWU786248:OWV786248 PGQ786248:PGR786248 PQM786248:PQN786248 QAI786248:QAJ786248 QKE786248:QKF786248 QUA786248:QUB786248 RDW786248:RDX786248 RNS786248:RNT786248 RXO786248:RXP786248 SHK786248:SHL786248 SRG786248:SRH786248 TBC786248:TBD786248 TKY786248:TKZ786248 TUU786248:TUV786248 UEQ786248:UER786248 UOM786248:UON786248 UYI786248:UYJ786248 VIE786248:VIF786248 VSA786248:VSB786248 WBW786248:WBX786248 WLS786248:WLT786248 WVO786248:WVP786248 JC851784:JD851784 SY851784:SZ851784 ACU851784:ACV851784 AMQ851784:AMR851784 AWM851784:AWN851784 BGI851784:BGJ851784 BQE851784:BQF851784 CAA851784:CAB851784 CJW851784:CJX851784 CTS851784:CTT851784 DDO851784:DDP851784 DNK851784:DNL851784 DXG851784:DXH851784 EHC851784:EHD851784 EQY851784:EQZ851784 FAU851784:FAV851784 FKQ851784:FKR851784 FUM851784:FUN851784 GEI851784:GEJ851784 GOE851784:GOF851784 GYA851784:GYB851784 HHW851784:HHX851784 HRS851784:HRT851784 IBO851784:IBP851784 ILK851784:ILL851784 IVG851784:IVH851784 JFC851784:JFD851784 JOY851784:JOZ851784 JYU851784:JYV851784 KIQ851784:KIR851784 KSM851784:KSN851784 LCI851784:LCJ851784 LME851784:LMF851784 LWA851784:LWB851784 MFW851784:MFX851784 MPS851784:MPT851784 MZO851784:MZP851784 NJK851784:NJL851784 NTG851784:NTH851784 ODC851784:ODD851784 OMY851784:OMZ851784 OWU851784:OWV851784 PGQ851784:PGR851784 PQM851784:PQN851784 QAI851784:QAJ851784 QKE851784:QKF851784 QUA851784:QUB851784 RDW851784:RDX851784 RNS851784:RNT851784 RXO851784:RXP851784 SHK851784:SHL851784 SRG851784:SRH851784 TBC851784:TBD851784 TKY851784:TKZ851784 TUU851784:TUV851784 UEQ851784:UER851784 UOM851784:UON851784 UYI851784:UYJ851784 VIE851784:VIF851784 VSA851784:VSB851784 WBW851784:WBX851784 WLS851784:WLT851784 WVO851784:WVP851784 JC917320:JD917320 SY917320:SZ917320 ACU917320:ACV917320 AMQ917320:AMR917320 AWM917320:AWN917320 BGI917320:BGJ917320 BQE917320:BQF917320 CAA917320:CAB917320 CJW917320:CJX917320 CTS917320:CTT917320 DDO917320:DDP917320 DNK917320:DNL917320 DXG917320:DXH917320 EHC917320:EHD917320 EQY917320:EQZ917320 FAU917320:FAV917320 FKQ917320:FKR917320 FUM917320:FUN917320 GEI917320:GEJ917320 GOE917320:GOF917320 GYA917320:GYB917320 HHW917320:HHX917320 HRS917320:HRT917320 IBO917320:IBP917320 ILK917320:ILL917320 IVG917320:IVH917320 JFC917320:JFD917320 JOY917320:JOZ917320 JYU917320:JYV917320 KIQ917320:KIR917320 KSM917320:KSN917320 LCI917320:LCJ917320 LME917320:LMF917320 LWA917320:LWB917320 MFW917320:MFX917320 MPS917320:MPT917320 MZO917320:MZP917320 NJK917320:NJL917320 NTG917320:NTH917320 ODC917320:ODD917320 OMY917320:OMZ917320 OWU917320:OWV917320 PGQ917320:PGR917320 PQM917320:PQN917320 QAI917320:QAJ917320 QKE917320:QKF917320 QUA917320:QUB917320 RDW917320:RDX917320 RNS917320:RNT917320 RXO917320:RXP917320 SHK917320:SHL917320 SRG917320:SRH917320 TBC917320:TBD917320 TKY917320:TKZ917320 TUU917320:TUV917320 UEQ917320:UER917320 UOM917320:UON917320 UYI917320:UYJ917320 VIE917320:VIF917320 VSA917320:VSB917320 WBW917320:WBX917320 WLS917320:WLT917320 WVO917320:WVP917320 JC982856:JD982856 SY982856:SZ982856 ACU982856:ACV982856 AMQ982856:AMR982856 AWM982856:AWN982856 BGI982856:BGJ982856 BQE982856:BQF982856 CAA982856:CAB982856 CJW982856:CJX982856 CTS982856:CTT982856 DDO982856:DDP982856 DNK982856:DNL982856 DXG982856:DXH982856 EHC982856:EHD982856 EQY982856:EQZ982856 FAU982856:FAV982856 FKQ982856:FKR982856 FUM982856:FUN982856 GEI982856:GEJ982856 GOE982856:GOF982856 GYA982856:GYB982856 HHW982856:HHX982856 HRS982856:HRT982856 IBO982856:IBP982856 ILK982856:ILL982856 IVG982856:IVH982856 JFC982856:JFD982856 JOY982856:JOZ982856 JYU982856:JYV982856 KIQ982856:KIR982856 KSM982856:KSN982856 LCI982856:LCJ982856 LME982856:LMF982856 LWA982856:LWB982856 MFW982856:MFX982856 MPS982856:MPT982856 MZO982856:MZP982856 NJK982856:NJL982856 NTG982856:NTH982856 ODC982856:ODD982856 OMY982856:OMZ982856 OWU982856:OWV982856 PGQ982856:PGR982856 PQM982856:PQN982856 QAI982856:QAJ982856 QKE982856:QKF982856 QUA982856:QUB982856 RDW982856:RDX982856 RNS982856:RNT982856 RXO982856:RXP982856 SHK982856:SHL982856 SRG982856:SRH982856 TBC982856:TBD982856 TKY982856:TKZ982856 TUU982856:TUV982856 UEQ982856:UER982856 UOM982856:UON982856 UYI982856:UYJ982856 VIE982856:VIF982856 VSA982856:VSB982856 WBW982856:WBX982856 WLS982856:WLT982856 WVO982856:WVP982856">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65703:J65721 IZ65703:JA65721 SV65703:SW65721 ACR65703:ACS65721 AMN65703:AMO65721 AWJ65703:AWK65721 BGF65703:BGG65721 BQB65703:BQC65721 BZX65703:BZY65721 CJT65703:CJU65721 CTP65703:CTQ65721 DDL65703:DDM65721 DNH65703:DNI65721 DXD65703:DXE65721 EGZ65703:EHA65721 EQV65703:EQW65721 FAR65703:FAS65721 FKN65703:FKO65721 FUJ65703:FUK65721 GEF65703:GEG65721 GOB65703:GOC65721 GXX65703:GXY65721 HHT65703:HHU65721 HRP65703:HRQ65721 IBL65703:IBM65721 ILH65703:ILI65721 IVD65703:IVE65721 JEZ65703:JFA65721 JOV65703:JOW65721 JYR65703:JYS65721 KIN65703:KIO65721 KSJ65703:KSK65721 LCF65703:LCG65721 LMB65703:LMC65721 LVX65703:LVY65721 MFT65703:MFU65721 MPP65703:MPQ65721 MZL65703:MZM65721 NJH65703:NJI65721 NTD65703:NTE65721 OCZ65703:ODA65721 OMV65703:OMW65721 OWR65703:OWS65721 PGN65703:PGO65721 PQJ65703:PQK65721 QAF65703:QAG65721 QKB65703:QKC65721 QTX65703:QTY65721 RDT65703:RDU65721 RNP65703:RNQ65721 RXL65703:RXM65721 SHH65703:SHI65721 SRD65703:SRE65721 TAZ65703:TBA65721 TKV65703:TKW65721 TUR65703:TUS65721 UEN65703:UEO65721 UOJ65703:UOK65721 UYF65703:UYG65721 VIB65703:VIC65721 VRX65703:VRY65721 WBT65703:WBU65721 WLP65703:WLQ65721 WVL65703:WVM65721 I131239:J131257 IZ131239:JA131257 SV131239:SW131257 ACR131239:ACS131257 AMN131239:AMO131257 AWJ131239:AWK131257 BGF131239:BGG131257 BQB131239:BQC131257 BZX131239:BZY131257 CJT131239:CJU131257 CTP131239:CTQ131257 DDL131239:DDM131257 DNH131239:DNI131257 DXD131239:DXE131257 EGZ131239:EHA131257 EQV131239:EQW131257 FAR131239:FAS131257 FKN131239:FKO131257 FUJ131239:FUK131257 GEF131239:GEG131257 GOB131239:GOC131257 GXX131239:GXY131257 HHT131239:HHU131257 HRP131239:HRQ131257 IBL131239:IBM131257 ILH131239:ILI131257 IVD131239:IVE131257 JEZ131239:JFA131257 JOV131239:JOW131257 JYR131239:JYS131257 KIN131239:KIO131257 KSJ131239:KSK131257 LCF131239:LCG131257 LMB131239:LMC131257 LVX131239:LVY131257 MFT131239:MFU131257 MPP131239:MPQ131257 MZL131239:MZM131257 NJH131239:NJI131257 NTD131239:NTE131257 OCZ131239:ODA131257 OMV131239:OMW131257 OWR131239:OWS131257 PGN131239:PGO131257 PQJ131239:PQK131257 QAF131239:QAG131257 QKB131239:QKC131257 QTX131239:QTY131257 RDT131239:RDU131257 RNP131239:RNQ131257 RXL131239:RXM131257 SHH131239:SHI131257 SRD131239:SRE131257 TAZ131239:TBA131257 TKV131239:TKW131257 TUR131239:TUS131257 UEN131239:UEO131257 UOJ131239:UOK131257 UYF131239:UYG131257 VIB131239:VIC131257 VRX131239:VRY131257 WBT131239:WBU131257 WLP131239:WLQ131257 WVL131239:WVM131257 I196775:J196793 IZ196775:JA196793 SV196775:SW196793 ACR196775:ACS196793 AMN196775:AMO196793 AWJ196775:AWK196793 BGF196775:BGG196793 BQB196775:BQC196793 BZX196775:BZY196793 CJT196775:CJU196793 CTP196775:CTQ196793 DDL196775:DDM196793 DNH196775:DNI196793 DXD196775:DXE196793 EGZ196775:EHA196793 EQV196775:EQW196793 FAR196775:FAS196793 FKN196775:FKO196793 FUJ196775:FUK196793 GEF196775:GEG196793 GOB196775:GOC196793 GXX196775:GXY196793 HHT196775:HHU196793 HRP196775:HRQ196793 IBL196775:IBM196793 ILH196775:ILI196793 IVD196775:IVE196793 JEZ196775:JFA196793 JOV196775:JOW196793 JYR196775:JYS196793 KIN196775:KIO196793 KSJ196775:KSK196793 LCF196775:LCG196793 LMB196775:LMC196793 LVX196775:LVY196793 MFT196775:MFU196793 MPP196775:MPQ196793 MZL196775:MZM196793 NJH196775:NJI196793 NTD196775:NTE196793 OCZ196775:ODA196793 OMV196775:OMW196793 OWR196775:OWS196793 PGN196775:PGO196793 PQJ196775:PQK196793 QAF196775:QAG196793 QKB196775:QKC196793 QTX196775:QTY196793 RDT196775:RDU196793 RNP196775:RNQ196793 RXL196775:RXM196793 SHH196775:SHI196793 SRD196775:SRE196793 TAZ196775:TBA196793 TKV196775:TKW196793 TUR196775:TUS196793 UEN196775:UEO196793 UOJ196775:UOK196793 UYF196775:UYG196793 VIB196775:VIC196793 VRX196775:VRY196793 WBT196775:WBU196793 WLP196775:WLQ196793 WVL196775:WVM196793 I262311:J262329 IZ262311:JA262329 SV262311:SW262329 ACR262311:ACS262329 AMN262311:AMO262329 AWJ262311:AWK262329 BGF262311:BGG262329 BQB262311:BQC262329 BZX262311:BZY262329 CJT262311:CJU262329 CTP262311:CTQ262329 DDL262311:DDM262329 DNH262311:DNI262329 DXD262311:DXE262329 EGZ262311:EHA262329 EQV262311:EQW262329 FAR262311:FAS262329 FKN262311:FKO262329 FUJ262311:FUK262329 GEF262311:GEG262329 GOB262311:GOC262329 GXX262311:GXY262329 HHT262311:HHU262329 HRP262311:HRQ262329 IBL262311:IBM262329 ILH262311:ILI262329 IVD262311:IVE262329 JEZ262311:JFA262329 JOV262311:JOW262329 JYR262311:JYS262329 KIN262311:KIO262329 KSJ262311:KSK262329 LCF262311:LCG262329 LMB262311:LMC262329 LVX262311:LVY262329 MFT262311:MFU262329 MPP262311:MPQ262329 MZL262311:MZM262329 NJH262311:NJI262329 NTD262311:NTE262329 OCZ262311:ODA262329 OMV262311:OMW262329 OWR262311:OWS262329 PGN262311:PGO262329 PQJ262311:PQK262329 QAF262311:QAG262329 QKB262311:QKC262329 QTX262311:QTY262329 RDT262311:RDU262329 RNP262311:RNQ262329 RXL262311:RXM262329 SHH262311:SHI262329 SRD262311:SRE262329 TAZ262311:TBA262329 TKV262311:TKW262329 TUR262311:TUS262329 UEN262311:UEO262329 UOJ262311:UOK262329 UYF262311:UYG262329 VIB262311:VIC262329 VRX262311:VRY262329 WBT262311:WBU262329 WLP262311:WLQ262329 WVL262311:WVM262329 I327847:J327865 IZ327847:JA327865 SV327847:SW327865 ACR327847:ACS327865 AMN327847:AMO327865 AWJ327847:AWK327865 BGF327847:BGG327865 BQB327847:BQC327865 BZX327847:BZY327865 CJT327847:CJU327865 CTP327847:CTQ327865 DDL327847:DDM327865 DNH327847:DNI327865 DXD327847:DXE327865 EGZ327847:EHA327865 EQV327847:EQW327865 FAR327847:FAS327865 FKN327847:FKO327865 FUJ327847:FUK327865 GEF327847:GEG327865 GOB327847:GOC327865 GXX327847:GXY327865 HHT327847:HHU327865 HRP327847:HRQ327865 IBL327847:IBM327865 ILH327847:ILI327865 IVD327847:IVE327865 JEZ327847:JFA327865 JOV327847:JOW327865 JYR327847:JYS327865 KIN327847:KIO327865 KSJ327847:KSK327865 LCF327847:LCG327865 LMB327847:LMC327865 LVX327847:LVY327865 MFT327847:MFU327865 MPP327847:MPQ327865 MZL327847:MZM327865 NJH327847:NJI327865 NTD327847:NTE327865 OCZ327847:ODA327865 OMV327847:OMW327865 OWR327847:OWS327865 PGN327847:PGO327865 PQJ327847:PQK327865 QAF327847:QAG327865 QKB327847:QKC327865 QTX327847:QTY327865 RDT327847:RDU327865 RNP327847:RNQ327865 RXL327847:RXM327865 SHH327847:SHI327865 SRD327847:SRE327865 TAZ327847:TBA327865 TKV327847:TKW327865 TUR327847:TUS327865 UEN327847:UEO327865 UOJ327847:UOK327865 UYF327847:UYG327865 VIB327847:VIC327865 VRX327847:VRY327865 WBT327847:WBU327865 WLP327847:WLQ327865 WVL327847:WVM327865 I393383:J393401 IZ393383:JA393401 SV393383:SW393401 ACR393383:ACS393401 AMN393383:AMO393401 AWJ393383:AWK393401 BGF393383:BGG393401 BQB393383:BQC393401 BZX393383:BZY393401 CJT393383:CJU393401 CTP393383:CTQ393401 DDL393383:DDM393401 DNH393383:DNI393401 DXD393383:DXE393401 EGZ393383:EHA393401 EQV393383:EQW393401 FAR393383:FAS393401 FKN393383:FKO393401 FUJ393383:FUK393401 GEF393383:GEG393401 GOB393383:GOC393401 GXX393383:GXY393401 HHT393383:HHU393401 HRP393383:HRQ393401 IBL393383:IBM393401 ILH393383:ILI393401 IVD393383:IVE393401 JEZ393383:JFA393401 JOV393383:JOW393401 JYR393383:JYS393401 KIN393383:KIO393401 KSJ393383:KSK393401 LCF393383:LCG393401 LMB393383:LMC393401 LVX393383:LVY393401 MFT393383:MFU393401 MPP393383:MPQ393401 MZL393383:MZM393401 NJH393383:NJI393401 NTD393383:NTE393401 OCZ393383:ODA393401 OMV393383:OMW393401 OWR393383:OWS393401 PGN393383:PGO393401 PQJ393383:PQK393401 QAF393383:QAG393401 QKB393383:QKC393401 QTX393383:QTY393401 RDT393383:RDU393401 RNP393383:RNQ393401 RXL393383:RXM393401 SHH393383:SHI393401 SRD393383:SRE393401 TAZ393383:TBA393401 TKV393383:TKW393401 TUR393383:TUS393401 UEN393383:UEO393401 UOJ393383:UOK393401 UYF393383:UYG393401 VIB393383:VIC393401 VRX393383:VRY393401 WBT393383:WBU393401 WLP393383:WLQ393401 WVL393383:WVM393401 I458919:J458937 IZ458919:JA458937 SV458919:SW458937 ACR458919:ACS458937 AMN458919:AMO458937 AWJ458919:AWK458937 BGF458919:BGG458937 BQB458919:BQC458937 BZX458919:BZY458937 CJT458919:CJU458937 CTP458919:CTQ458937 DDL458919:DDM458937 DNH458919:DNI458937 DXD458919:DXE458937 EGZ458919:EHA458937 EQV458919:EQW458937 FAR458919:FAS458937 FKN458919:FKO458937 FUJ458919:FUK458937 GEF458919:GEG458937 GOB458919:GOC458937 GXX458919:GXY458937 HHT458919:HHU458937 HRP458919:HRQ458937 IBL458919:IBM458937 ILH458919:ILI458937 IVD458919:IVE458937 JEZ458919:JFA458937 JOV458919:JOW458937 JYR458919:JYS458937 KIN458919:KIO458937 KSJ458919:KSK458937 LCF458919:LCG458937 LMB458919:LMC458937 LVX458919:LVY458937 MFT458919:MFU458937 MPP458919:MPQ458937 MZL458919:MZM458937 NJH458919:NJI458937 NTD458919:NTE458937 OCZ458919:ODA458937 OMV458919:OMW458937 OWR458919:OWS458937 PGN458919:PGO458937 PQJ458919:PQK458937 QAF458919:QAG458937 QKB458919:QKC458937 QTX458919:QTY458937 RDT458919:RDU458937 RNP458919:RNQ458937 RXL458919:RXM458937 SHH458919:SHI458937 SRD458919:SRE458937 TAZ458919:TBA458937 TKV458919:TKW458937 TUR458919:TUS458937 UEN458919:UEO458937 UOJ458919:UOK458937 UYF458919:UYG458937 VIB458919:VIC458937 VRX458919:VRY458937 WBT458919:WBU458937 WLP458919:WLQ458937 WVL458919:WVM458937 I524455:J524473 IZ524455:JA524473 SV524455:SW524473 ACR524455:ACS524473 AMN524455:AMO524473 AWJ524455:AWK524473 BGF524455:BGG524473 BQB524455:BQC524473 BZX524455:BZY524473 CJT524455:CJU524473 CTP524455:CTQ524473 DDL524455:DDM524473 DNH524455:DNI524473 DXD524455:DXE524473 EGZ524455:EHA524473 EQV524455:EQW524473 FAR524455:FAS524473 FKN524455:FKO524473 FUJ524455:FUK524473 GEF524455:GEG524473 GOB524455:GOC524473 GXX524455:GXY524473 HHT524455:HHU524473 HRP524455:HRQ524473 IBL524455:IBM524473 ILH524455:ILI524473 IVD524455:IVE524473 JEZ524455:JFA524473 JOV524455:JOW524473 JYR524455:JYS524473 KIN524455:KIO524473 KSJ524455:KSK524473 LCF524455:LCG524473 LMB524455:LMC524473 LVX524455:LVY524473 MFT524455:MFU524473 MPP524455:MPQ524473 MZL524455:MZM524473 NJH524455:NJI524473 NTD524455:NTE524473 OCZ524455:ODA524473 OMV524455:OMW524473 OWR524455:OWS524473 PGN524455:PGO524473 PQJ524455:PQK524473 QAF524455:QAG524473 QKB524455:QKC524473 QTX524455:QTY524473 RDT524455:RDU524473 RNP524455:RNQ524473 RXL524455:RXM524473 SHH524455:SHI524473 SRD524455:SRE524473 TAZ524455:TBA524473 TKV524455:TKW524473 TUR524455:TUS524473 UEN524455:UEO524473 UOJ524455:UOK524473 UYF524455:UYG524473 VIB524455:VIC524473 VRX524455:VRY524473 WBT524455:WBU524473 WLP524455:WLQ524473 WVL524455:WVM524473 I589991:J590009 IZ589991:JA590009 SV589991:SW590009 ACR589991:ACS590009 AMN589991:AMO590009 AWJ589991:AWK590009 BGF589991:BGG590009 BQB589991:BQC590009 BZX589991:BZY590009 CJT589991:CJU590009 CTP589991:CTQ590009 DDL589991:DDM590009 DNH589991:DNI590009 DXD589991:DXE590009 EGZ589991:EHA590009 EQV589991:EQW590009 FAR589991:FAS590009 FKN589991:FKO590009 FUJ589991:FUK590009 GEF589991:GEG590009 GOB589991:GOC590009 GXX589991:GXY590009 HHT589991:HHU590009 HRP589991:HRQ590009 IBL589991:IBM590009 ILH589991:ILI590009 IVD589991:IVE590009 JEZ589991:JFA590009 JOV589991:JOW590009 JYR589991:JYS590009 KIN589991:KIO590009 KSJ589991:KSK590009 LCF589991:LCG590009 LMB589991:LMC590009 LVX589991:LVY590009 MFT589991:MFU590009 MPP589991:MPQ590009 MZL589991:MZM590009 NJH589991:NJI590009 NTD589991:NTE590009 OCZ589991:ODA590009 OMV589991:OMW590009 OWR589991:OWS590009 PGN589991:PGO590009 PQJ589991:PQK590009 QAF589991:QAG590009 QKB589991:QKC590009 QTX589991:QTY590009 RDT589991:RDU590009 RNP589991:RNQ590009 RXL589991:RXM590009 SHH589991:SHI590009 SRD589991:SRE590009 TAZ589991:TBA590009 TKV589991:TKW590009 TUR589991:TUS590009 UEN589991:UEO590009 UOJ589991:UOK590009 UYF589991:UYG590009 VIB589991:VIC590009 VRX589991:VRY590009 WBT589991:WBU590009 WLP589991:WLQ590009 WVL589991:WVM590009 I655527:J655545 IZ655527:JA655545 SV655527:SW655545 ACR655527:ACS655545 AMN655527:AMO655545 AWJ655527:AWK655545 BGF655527:BGG655545 BQB655527:BQC655545 BZX655527:BZY655545 CJT655527:CJU655545 CTP655527:CTQ655545 DDL655527:DDM655545 DNH655527:DNI655545 DXD655527:DXE655545 EGZ655527:EHA655545 EQV655527:EQW655545 FAR655527:FAS655545 FKN655527:FKO655545 FUJ655527:FUK655545 GEF655527:GEG655545 GOB655527:GOC655545 GXX655527:GXY655545 HHT655527:HHU655545 HRP655527:HRQ655545 IBL655527:IBM655545 ILH655527:ILI655545 IVD655527:IVE655545 JEZ655527:JFA655545 JOV655527:JOW655545 JYR655527:JYS655545 KIN655527:KIO655545 KSJ655527:KSK655545 LCF655527:LCG655545 LMB655527:LMC655545 LVX655527:LVY655545 MFT655527:MFU655545 MPP655527:MPQ655545 MZL655527:MZM655545 NJH655527:NJI655545 NTD655527:NTE655545 OCZ655527:ODA655545 OMV655527:OMW655545 OWR655527:OWS655545 PGN655527:PGO655545 PQJ655527:PQK655545 QAF655527:QAG655545 QKB655527:QKC655545 QTX655527:QTY655545 RDT655527:RDU655545 RNP655527:RNQ655545 RXL655527:RXM655545 SHH655527:SHI655545 SRD655527:SRE655545 TAZ655527:TBA655545 TKV655527:TKW655545 TUR655527:TUS655545 UEN655527:UEO655545 UOJ655527:UOK655545 UYF655527:UYG655545 VIB655527:VIC655545 VRX655527:VRY655545 WBT655527:WBU655545 WLP655527:WLQ655545 WVL655527:WVM655545 I721063:J721081 IZ721063:JA721081 SV721063:SW721081 ACR721063:ACS721081 AMN721063:AMO721081 AWJ721063:AWK721081 BGF721063:BGG721081 BQB721063:BQC721081 BZX721063:BZY721081 CJT721063:CJU721081 CTP721063:CTQ721081 DDL721063:DDM721081 DNH721063:DNI721081 DXD721063:DXE721081 EGZ721063:EHA721081 EQV721063:EQW721081 FAR721063:FAS721081 FKN721063:FKO721081 FUJ721063:FUK721081 GEF721063:GEG721081 GOB721063:GOC721081 GXX721063:GXY721081 HHT721063:HHU721081 HRP721063:HRQ721081 IBL721063:IBM721081 ILH721063:ILI721081 IVD721063:IVE721081 JEZ721063:JFA721081 JOV721063:JOW721081 JYR721063:JYS721081 KIN721063:KIO721081 KSJ721063:KSK721081 LCF721063:LCG721081 LMB721063:LMC721081 LVX721063:LVY721081 MFT721063:MFU721081 MPP721063:MPQ721081 MZL721063:MZM721081 NJH721063:NJI721081 NTD721063:NTE721081 OCZ721063:ODA721081 OMV721063:OMW721081 OWR721063:OWS721081 PGN721063:PGO721081 PQJ721063:PQK721081 QAF721063:QAG721081 QKB721063:QKC721081 QTX721063:QTY721081 RDT721063:RDU721081 RNP721063:RNQ721081 RXL721063:RXM721081 SHH721063:SHI721081 SRD721063:SRE721081 TAZ721063:TBA721081 TKV721063:TKW721081 TUR721063:TUS721081 UEN721063:UEO721081 UOJ721063:UOK721081 UYF721063:UYG721081 VIB721063:VIC721081 VRX721063:VRY721081 WBT721063:WBU721081 WLP721063:WLQ721081 WVL721063:WVM721081 I786599:J786617 IZ786599:JA786617 SV786599:SW786617 ACR786599:ACS786617 AMN786599:AMO786617 AWJ786599:AWK786617 BGF786599:BGG786617 BQB786599:BQC786617 BZX786599:BZY786617 CJT786599:CJU786617 CTP786599:CTQ786617 DDL786599:DDM786617 DNH786599:DNI786617 DXD786599:DXE786617 EGZ786599:EHA786617 EQV786599:EQW786617 FAR786599:FAS786617 FKN786599:FKO786617 FUJ786599:FUK786617 GEF786599:GEG786617 GOB786599:GOC786617 GXX786599:GXY786617 HHT786599:HHU786617 HRP786599:HRQ786617 IBL786599:IBM786617 ILH786599:ILI786617 IVD786599:IVE786617 JEZ786599:JFA786617 JOV786599:JOW786617 JYR786599:JYS786617 KIN786599:KIO786617 KSJ786599:KSK786617 LCF786599:LCG786617 LMB786599:LMC786617 LVX786599:LVY786617 MFT786599:MFU786617 MPP786599:MPQ786617 MZL786599:MZM786617 NJH786599:NJI786617 NTD786599:NTE786617 OCZ786599:ODA786617 OMV786599:OMW786617 OWR786599:OWS786617 PGN786599:PGO786617 PQJ786599:PQK786617 QAF786599:QAG786617 QKB786599:QKC786617 QTX786599:QTY786617 RDT786599:RDU786617 RNP786599:RNQ786617 RXL786599:RXM786617 SHH786599:SHI786617 SRD786599:SRE786617 TAZ786599:TBA786617 TKV786599:TKW786617 TUR786599:TUS786617 UEN786599:UEO786617 UOJ786599:UOK786617 UYF786599:UYG786617 VIB786599:VIC786617 VRX786599:VRY786617 WBT786599:WBU786617 WLP786599:WLQ786617 WVL786599:WVM786617 I852135:J852153 IZ852135:JA852153 SV852135:SW852153 ACR852135:ACS852153 AMN852135:AMO852153 AWJ852135:AWK852153 BGF852135:BGG852153 BQB852135:BQC852153 BZX852135:BZY852153 CJT852135:CJU852153 CTP852135:CTQ852153 DDL852135:DDM852153 DNH852135:DNI852153 DXD852135:DXE852153 EGZ852135:EHA852153 EQV852135:EQW852153 FAR852135:FAS852153 FKN852135:FKO852153 FUJ852135:FUK852153 GEF852135:GEG852153 GOB852135:GOC852153 GXX852135:GXY852153 HHT852135:HHU852153 HRP852135:HRQ852153 IBL852135:IBM852153 ILH852135:ILI852153 IVD852135:IVE852153 JEZ852135:JFA852153 JOV852135:JOW852153 JYR852135:JYS852153 KIN852135:KIO852153 KSJ852135:KSK852153 LCF852135:LCG852153 LMB852135:LMC852153 LVX852135:LVY852153 MFT852135:MFU852153 MPP852135:MPQ852153 MZL852135:MZM852153 NJH852135:NJI852153 NTD852135:NTE852153 OCZ852135:ODA852153 OMV852135:OMW852153 OWR852135:OWS852153 PGN852135:PGO852153 PQJ852135:PQK852153 QAF852135:QAG852153 QKB852135:QKC852153 QTX852135:QTY852153 RDT852135:RDU852153 RNP852135:RNQ852153 RXL852135:RXM852153 SHH852135:SHI852153 SRD852135:SRE852153 TAZ852135:TBA852153 TKV852135:TKW852153 TUR852135:TUS852153 UEN852135:UEO852153 UOJ852135:UOK852153 UYF852135:UYG852153 VIB852135:VIC852153 VRX852135:VRY852153 WBT852135:WBU852153 WLP852135:WLQ852153 WVL852135:WVM852153 I917671:J917689 IZ917671:JA917689 SV917671:SW917689 ACR917671:ACS917689 AMN917671:AMO917689 AWJ917671:AWK917689 BGF917671:BGG917689 BQB917671:BQC917689 BZX917671:BZY917689 CJT917671:CJU917689 CTP917671:CTQ917689 DDL917671:DDM917689 DNH917671:DNI917689 DXD917671:DXE917689 EGZ917671:EHA917689 EQV917671:EQW917689 FAR917671:FAS917689 FKN917671:FKO917689 FUJ917671:FUK917689 GEF917671:GEG917689 GOB917671:GOC917689 GXX917671:GXY917689 HHT917671:HHU917689 HRP917671:HRQ917689 IBL917671:IBM917689 ILH917671:ILI917689 IVD917671:IVE917689 JEZ917671:JFA917689 JOV917671:JOW917689 JYR917671:JYS917689 KIN917671:KIO917689 KSJ917671:KSK917689 LCF917671:LCG917689 LMB917671:LMC917689 LVX917671:LVY917689 MFT917671:MFU917689 MPP917671:MPQ917689 MZL917671:MZM917689 NJH917671:NJI917689 NTD917671:NTE917689 OCZ917671:ODA917689 OMV917671:OMW917689 OWR917671:OWS917689 PGN917671:PGO917689 PQJ917671:PQK917689 QAF917671:QAG917689 QKB917671:QKC917689 QTX917671:QTY917689 RDT917671:RDU917689 RNP917671:RNQ917689 RXL917671:RXM917689 SHH917671:SHI917689 SRD917671:SRE917689 TAZ917671:TBA917689 TKV917671:TKW917689 TUR917671:TUS917689 UEN917671:UEO917689 UOJ917671:UOK917689 UYF917671:UYG917689 VIB917671:VIC917689 VRX917671:VRY917689 WBT917671:WBU917689 WLP917671:WLQ917689 WVL917671:WVM917689 I983207:J983225 IZ983207:JA983225 SV983207:SW983225 ACR983207:ACS983225 AMN983207:AMO983225 AWJ983207:AWK983225 BGF983207:BGG983225 BQB983207:BQC983225 BZX983207:BZY983225 CJT983207:CJU983225 CTP983207:CTQ983225 DDL983207:DDM983225 DNH983207:DNI983225 DXD983207:DXE983225 EGZ983207:EHA983225 EQV983207:EQW983225 FAR983207:FAS983225 FKN983207:FKO983225 FUJ983207:FUK983225 GEF983207:GEG983225 GOB983207:GOC983225 GXX983207:GXY983225 HHT983207:HHU983225 HRP983207:HRQ983225 IBL983207:IBM983225 ILH983207:ILI983225 IVD983207:IVE983225 JEZ983207:JFA983225 JOV983207:JOW983225 JYR983207:JYS983225 KIN983207:KIO983225 KSJ983207:KSK983225 LCF983207:LCG983225 LMB983207:LMC983225 LVX983207:LVY983225 MFT983207:MFU983225 MPP983207:MPQ983225 MZL983207:MZM983225 NJH983207:NJI983225 NTD983207:NTE983225 OCZ983207:ODA983225 OMV983207:OMW983225 OWR983207:OWS983225 PGN983207:PGO983225 PQJ983207:PQK983225 QAF983207:QAG983225 QKB983207:QKC983225 QTX983207:QTY983225 RDT983207:RDU983225 RNP983207:RNQ983225 RXL983207:RXM983225 SHH983207:SHI983225 SRD983207:SRE983225 TAZ983207:TBA983225 TKV983207:TKW983225 TUR983207:TUS983225 UEN983207:UEO983225 UOJ983207:UOK983225 UYF983207:UYG983225 VIB983207:VIC983225 VRX983207:VRY983225 WBT983207:WBU983225 WLP983207:WLQ983225 WVL983207:WVM983225">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65697 JA65697 SW65697 ACS65697 AMO65697 AWK65697 BGG65697 BQC65697 BZY65697 CJU65697 CTQ65697 DDM65697 DNI65697 DXE65697 EHA65697 EQW65697 FAS65697 FKO65697 FUK65697 GEG65697 GOC65697 GXY65697 HHU65697 HRQ65697 IBM65697 ILI65697 IVE65697 JFA65697 JOW65697 JYS65697 KIO65697 KSK65697 LCG65697 LMC65697 LVY65697 MFU65697 MPQ65697 MZM65697 NJI65697 NTE65697 ODA65697 OMW65697 OWS65697 PGO65697 PQK65697 QAG65697 QKC65697 QTY65697 RDU65697 RNQ65697 RXM65697 SHI65697 SRE65697 TBA65697 TKW65697 TUS65697 UEO65697 UOK65697 UYG65697 VIC65697 VRY65697 WBU65697 WLQ65697 WVM65697 J131233 JA131233 SW131233 ACS131233 AMO131233 AWK131233 BGG131233 BQC131233 BZY131233 CJU131233 CTQ131233 DDM131233 DNI131233 DXE131233 EHA131233 EQW131233 FAS131233 FKO131233 FUK131233 GEG131233 GOC131233 GXY131233 HHU131233 HRQ131233 IBM131233 ILI131233 IVE131233 JFA131233 JOW131233 JYS131233 KIO131233 KSK131233 LCG131233 LMC131233 LVY131233 MFU131233 MPQ131233 MZM131233 NJI131233 NTE131233 ODA131233 OMW131233 OWS131233 PGO131233 PQK131233 QAG131233 QKC131233 QTY131233 RDU131233 RNQ131233 RXM131233 SHI131233 SRE131233 TBA131233 TKW131233 TUS131233 UEO131233 UOK131233 UYG131233 VIC131233 VRY131233 WBU131233 WLQ131233 WVM131233 J196769 JA196769 SW196769 ACS196769 AMO196769 AWK196769 BGG196769 BQC196769 BZY196769 CJU196769 CTQ196769 DDM196769 DNI196769 DXE196769 EHA196769 EQW196769 FAS196769 FKO196769 FUK196769 GEG196769 GOC196769 GXY196769 HHU196769 HRQ196769 IBM196769 ILI196769 IVE196769 JFA196769 JOW196769 JYS196769 KIO196769 KSK196769 LCG196769 LMC196769 LVY196769 MFU196769 MPQ196769 MZM196769 NJI196769 NTE196769 ODA196769 OMW196769 OWS196769 PGO196769 PQK196769 QAG196769 QKC196769 QTY196769 RDU196769 RNQ196769 RXM196769 SHI196769 SRE196769 TBA196769 TKW196769 TUS196769 UEO196769 UOK196769 UYG196769 VIC196769 VRY196769 WBU196769 WLQ196769 WVM196769 J262305 JA262305 SW262305 ACS262305 AMO262305 AWK262305 BGG262305 BQC262305 BZY262305 CJU262305 CTQ262305 DDM262305 DNI262305 DXE262305 EHA262305 EQW262305 FAS262305 FKO262305 FUK262305 GEG262305 GOC262305 GXY262305 HHU262305 HRQ262305 IBM262305 ILI262305 IVE262305 JFA262305 JOW262305 JYS262305 KIO262305 KSK262305 LCG262305 LMC262305 LVY262305 MFU262305 MPQ262305 MZM262305 NJI262305 NTE262305 ODA262305 OMW262305 OWS262305 PGO262305 PQK262305 QAG262305 QKC262305 QTY262305 RDU262305 RNQ262305 RXM262305 SHI262305 SRE262305 TBA262305 TKW262305 TUS262305 UEO262305 UOK262305 UYG262305 VIC262305 VRY262305 WBU262305 WLQ262305 WVM262305 J327841 JA327841 SW327841 ACS327841 AMO327841 AWK327841 BGG327841 BQC327841 BZY327841 CJU327841 CTQ327841 DDM327841 DNI327841 DXE327841 EHA327841 EQW327841 FAS327841 FKO327841 FUK327841 GEG327841 GOC327841 GXY327841 HHU327841 HRQ327841 IBM327841 ILI327841 IVE327841 JFA327841 JOW327841 JYS327841 KIO327841 KSK327841 LCG327841 LMC327841 LVY327841 MFU327841 MPQ327841 MZM327841 NJI327841 NTE327841 ODA327841 OMW327841 OWS327841 PGO327841 PQK327841 QAG327841 QKC327841 QTY327841 RDU327841 RNQ327841 RXM327841 SHI327841 SRE327841 TBA327841 TKW327841 TUS327841 UEO327841 UOK327841 UYG327841 VIC327841 VRY327841 WBU327841 WLQ327841 WVM327841 J393377 JA393377 SW393377 ACS393377 AMO393377 AWK393377 BGG393377 BQC393377 BZY393377 CJU393377 CTQ393377 DDM393377 DNI393377 DXE393377 EHA393377 EQW393377 FAS393377 FKO393377 FUK393377 GEG393377 GOC393377 GXY393377 HHU393377 HRQ393377 IBM393377 ILI393377 IVE393377 JFA393377 JOW393377 JYS393377 KIO393377 KSK393377 LCG393377 LMC393377 LVY393377 MFU393377 MPQ393377 MZM393377 NJI393377 NTE393377 ODA393377 OMW393377 OWS393377 PGO393377 PQK393377 QAG393377 QKC393377 QTY393377 RDU393377 RNQ393377 RXM393377 SHI393377 SRE393377 TBA393377 TKW393377 TUS393377 UEO393377 UOK393377 UYG393377 VIC393377 VRY393377 WBU393377 WLQ393377 WVM393377 J458913 JA458913 SW458913 ACS458913 AMO458913 AWK458913 BGG458913 BQC458913 BZY458913 CJU458913 CTQ458913 DDM458913 DNI458913 DXE458913 EHA458913 EQW458913 FAS458913 FKO458913 FUK458913 GEG458913 GOC458913 GXY458913 HHU458913 HRQ458913 IBM458913 ILI458913 IVE458913 JFA458913 JOW458913 JYS458913 KIO458913 KSK458913 LCG458913 LMC458913 LVY458913 MFU458913 MPQ458913 MZM458913 NJI458913 NTE458913 ODA458913 OMW458913 OWS458913 PGO458913 PQK458913 QAG458913 QKC458913 QTY458913 RDU458913 RNQ458913 RXM458913 SHI458913 SRE458913 TBA458913 TKW458913 TUS458913 UEO458913 UOK458913 UYG458913 VIC458913 VRY458913 WBU458913 WLQ458913 WVM458913 J524449 JA524449 SW524449 ACS524449 AMO524449 AWK524449 BGG524449 BQC524449 BZY524449 CJU524449 CTQ524449 DDM524449 DNI524449 DXE524449 EHA524449 EQW524449 FAS524449 FKO524449 FUK524449 GEG524449 GOC524449 GXY524449 HHU524449 HRQ524449 IBM524449 ILI524449 IVE524449 JFA524449 JOW524449 JYS524449 KIO524449 KSK524449 LCG524449 LMC524449 LVY524449 MFU524449 MPQ524449 MZM524449 NJI524449 NTE524449 ODA524449 OMW524449 OWS524449 PGO524449 PQK524449 QAG524449 QKC524449 QTY524449 RDU524449 RNQ524449 RXM524449 SHI524449 SRE524449 TBA524449 TKW524449 TUS524449 UEO524449 UOK524449 UYG524449 VIC524449 VRY524449 WBU524449 WLQ524449 WVM524449 J589985 JA589985 SW589985 ACS589985 AMO589985 AWK589985 BGG589985 BQC589985 BZY589985 CJU589985 CTQ589985 DDM589985 DNI589985 DXE589985 EHA589985 EQW589985 FAS589985 FKO589985 FUK589985 GEG589985 GOC589985 GXY589985 HHU589985 HRQ589985 IBM589985 ILI589985 IVE589985 JFA589985 JOW589985 JYS589985 KIO589985 KSK589985 LCG589985 LMC589985 LVY589985 MFU589985 MPQ589985 MZM589985 NJI589985 NTE589985 ODA589985 OMW589985 OWS589985 PGO589985 PQK589985 QAG589985 QKC589985 QTY589985 RDU589985 RNQ589985 RXM589985 SHI589985 SRE589985 TBA589985 TKW589985 TUS589985 UEO589985 UOK589985 UYG589985 VIC589985 VRY589985 WBU589985 WLQ589985 WVM589985 J655521 JA655521 SW655521 ACS655521 AMO655521 AWK655521 BGG655521 BQC655521 BZY655521 CJU655521 CTQ655521 DDM655521 DNI655521 DXE655521 EHA655521 EQW655521 FAS655521 FKO655521 FUK655521 GEG655521 GOC655521 GXY655521 HHU655521 HRQ655521 IBM655521 ILI655521 IVE655521 JFA655521 JOW655521 JYS655521 KIO655521 KSK655521 LCG655521 LMC655521 LVY655521 MFU655521 MPQ655521 MZM655521 NJI655521 NTE655521 ODA655521 OMW655521 OWS655521 PGO655521 PQK655521 QAG655521 QKC655521 QTY655521 RDU655521 RNQ655521 RXM655521 SHI655521 SRE655521 TBA655521 TKW655521 TUS655521 UEO655521 UOK655521 UYG655521 VIC655521 VRY655521 WBU655521 WLQ655521 WVM655521 J721057 JA721057 SW721057 ACS721057 AMO721057 AWK721057 BGG721057 BQC721057 BZY721057 CJU721057 CTQ721057 DDM721057 DNI721057 DXE721057 EHA721057 EQW721057 FAS721057 FKO721057 FUK721057 GEG721057 GOC721057 GXY721057 HHU721057 HRQ721057 IBM721057 ILI721057 IVE721057 JFA721057 JOW721057 JYS721057 KIO721057 KSK721057 LCG721057 LMC721057 LVY721057 MFU721057 MPQ721057 MZM721057 NJI721057 NTE721057 ODA721057 OMW721057 OWS721057 PGO721057 PQK721057 QAG721057 QKC721057 QTY721057 RDU721057 RNQ721057 RXM721057 SHI721057 SRE721057 TBA721057 TKW721057 TUS721057 UEO721057 UOK721057 UYG721057 VIC721057 VRY721057 WBU721057 WLQ721057 WVM721057 J786593 JA786593 SW786593 ACS786593 AMO786593 AWK786593 BGG786593 BQC786593 BZY786593 CJU786593 CTQ786593 DDM786593 DNI786593 DXE786593 EHA786593 EQW786593 FAS786593 FKO786593 FUK786593 GEG786593 GOC786593 GXY786593 HHU786593 HRQ786593 IBM786593 ILI786593 IVE786593 JFA786593 JOW786593 JYS786593 KIO786593 KSK786593 LCG786593 LMC786593 LVY786593 MFU786593 MPQ786593 MZM786593 NJI786593 NTE786593 ODA786593 OMW786593 OWS786593 PGO786593 PQK786593 QAG786593 QKC786593 QTY786593 RDU786593 RNQ786593 RXM786593 SHI786593 SRE786593 TBA786593 TKW786593 TUS786593 UEO786593 UOK786593 UYG786593 VIC786593 VRY786593 WBU786593 WLQ786593 WVM786593 J852129 JA852129 SW852129 ACS852129 AMO852129 AWK852129 BGG852129 BQC852129 BZY852129 CJU852129 CTQ852129 DDM852129 DNI852129 DXE852129 EHA852129 EQW852129 FAS852129 FKO852129 FUK852129 GEG852129 GOC852129 GXY852129 HHU852129 HRQ852129 IBM852129 ILI852129 IVE852129 JFA852129 JOW852129 JYS852129 KIO852129 KSK852129 LCG852129 LMC852129 LVY852129 MFU852129 MPQ852129 MZM852129 NJI852129 NTE852129 ODA852129 OMW852129 OWS852129 PGO852129 PQK852129 QAG852129 QKC852129 QTY852129 RDU852129 RNQ852129 RXM852129 SHI852129 SRE852129 TBA852129 TKW852129 TUS852129 UEO852129 UOK852129 UYG852129 VIC852129 VRY852129 WBU852129 WLQ852129 WVM852129 J917665 JA917665 SW917665 ACS917665 AMO917665 AWK917665 BGG917665 BQC917665 BZY917665 CJU917665 CTQ917665 DDM917665 DNI917665 DXE917665 EHA917665 EQW917665 FAS917665 FKO917665 FUK917665 GEG917665 GOC917665 GXY917665 HHU917665 HRQ917665 IBM917665 ILI917665 IVE917665 JFA917665 JOW917665 JYS917665 KIO917665 KSK917665 LCG917665 LMC917665 LVY917665 MFU917665 MPQ917665 MZM917665 NJI917665 NTE917665 ODA917665 OMW917665 OWS917665 PGO917665 PQK917665 QAG917665 QKC917665 QTY917665 RDU917665 RNQ917665 RXM917665 SHI917665 SRE917665 TBA917665 TKW917665 TUS917665 UEO917665 UOK917665 UYG917665 VIC917665 VRY917665 WBU917665 WLQ917665 WVM917665 J983201 JA983201 SW983201 ACS983201 AMO983201 AWK983201 BGG983201 BQC983201 BZY983201 CJU983201 CTQ983201 DDM983201 DNI983201 DXE983201 EHA983201 EQW983201 FAS983201 FKO983201 FUK983201 GEG983201 GOC983201 GXY983201 HHU983201 HRQ983201 IBM983201 ILI983201 IVE983201 JFA983201 JOW983201 JYS983201 KIO983201 KSK983201 LCG983201 LMC983201 LVY983201 MFU983201 MPQ983201 MZM983201 NJI983201 NTE983201 ODA983201 OMW983201 OWS983201 PGO983201 PQK983201 QAG983201 QKC983201 QTY983201 RDU983201 RNQ983201 RXM983201 SHI983201 SRE983201 TBA983201 TKW983201 TUS983201 UEO983201 UOK983201 UYG983201 VIC983201 VRY983201 WBU983201 WLQ983201 WVM983201">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65697 IZ65697 SV65697 ACR65697 AMN65697 AWJ65697 BGF65697 BQB65697 BZX65697 CJT65697 CTP65697 DDL65697 DNH65697 DXD65697 EGZ65697 EQV65697 FAR65697 FKN65697 FUJ65697 GEF65697 GOB65697 GXX65697 HHT65697 HRP65697 IBL65697 ILH65697 IVD65697 JEZ65697 JOV65697 JYR65697 KIN65697 KSJ65697 LCF65697 LMB65697 LVX65697 MFT65697 MPP65697 MZL65697 NJH65697 NTD65697 OCZ65697 OMV65697 OWR65697 PGN65697 PQJ65697 QAF65697 QKB65697 QTX65697 RDT65697 RNP65697 RXL65697 SHH65697 SRD65697 TAZ65697 TKV65697 TUR65697 UEN65697 UOJ65697 UYF65697 VIB65697 VRX65697 WBT65697 WLP65697 WVL65697 I131233 IZ131233 SV131233 ACR131233 AMN131233 AWJ131233 BGF131233 BQB131233 BZX131233 CJT131233 CTP131233 DDL131233 DNH131233 DXD131233 EGZ131233 EQV131233 FAR131233 FKN131233 FUJ131233 GEF131233 GOB131233 GXX131233 HHT131233 HRP131233 IBL131233 ILH131233 IVD131233 JEZ131233 JOV131233 JYR131233 KIN131233 KSJ131233 LCF131233 LMB131233 LVX131233 MFT131233 MPP131233 MZL131233 NJH131233 NTD131233 OCZ131233 OMV131233 OWR131233 PGN131233 PQJ131233 QAF131233 QKB131233 QTX131233 RDT131233 RNP131233 RXL131233 SHH131233 SRD131233 TAZ131233 TKV131233 TUR131233 UEN131233 UOJ131233 UYF131233 VIB131233 VRX131233 WBT131233 WLP131233 WVL131233 I196769 IZ196769 SV196769 ACR196769 AMN196769 AWJ196769 BGF196769 BQB196769 BZX196769 CJT196769 CTP196769 DDL196769 DNH196769 DXD196769 EGZ196769 EQV196769 FAR196769 FKN196769 FUJ196769 GEF196769 GOB196769 GXX196769 HHT196769 HRP196769 IBL196769 ILH196769 IVD196769 JEZ196769 JOV196769 JYR196769 KIN196769 KSJ196769 LCF196769 LMB196769 LVX196769 MFT196769 MPP196769 MZL196769 NJH196769 NTD196769 OCZ196769 OMV196769 OWR196769 PGN196769 PQJ196769 QAF196769 QKB196769 QTX196769 RDT196769 RNP196769 RXL196769 SHH196769 SRD196769 TAZ196769 TKV196769 TUR196769 UEN196769 UOJ196769 UYF196769 VIB196769 VRX196769 WBT196769 WLP196769 WVL196769 I262305 IZ262305 SV262305 ACR262305 AMN262305 AWJ262305 BGF262305 BQB262305 BZX262305 CJT262305 CTP262305 DDL262305 DNH262305 DXD262305 EGZ262305 EQV262305 FAR262305 FKN262305 FUJ262305 GEF262305 GOB262305 GXX262305 HHT262305 HRP262305 IBL262305 ILH262305 IVD262305 JEZ262305 JOV262305 JYR262305 KIN262305 KSJ262305 LCF262305 LMB262305 LVX262305 MFT262305 MPP262305 MZL262305 NJH262305 NTD262305 OCZ262305 OMV262305 OWR262305 PGN262305 PQJ262305 QAF262305 QKB262305 QTX262305 RDT262305 RNP262305 RXL262305 SHH262305 SRD262305 TAZ262305 TKV262305 TUR262305 UEN262305 UOJ262305 UYF262305 VIB262305 VRX262305 WBT262305 WLP262305 WVL262305 I327841 IZ327841 SV327841 ACR327841 AMN327841 AWJ327841 BGF327841 BQB327841 BZX327841 CJT327841 CTP327841 DDL327841 DNH327841 DXD327841 EGZ327841 EQV327841 FAR327841 FKN327841 FUJ327841 GEF327841 GOB327841 GXX327841 HHT327841 HRP327841 IBL327841 ILH327841 IVD327841 JEZ327841 JOV327841 JYR327841 KIN327841 KSJ327841 LCF327841 LMB327841 LVX327841 MFT327841 MPP327841 MZL327841 NJH327841 NTD327841 OCZ327841 OMV327841 OWR327841 PGN327841 PQJ327841 QAF327841 QKB327841 QTX327841 RDT327841 RNP327841 RXL327841 SHH327841 SRD327841 TAZ327841 TKV327841 TUR327841 UEN327841 UOJ327841 UYF327841 VIB327841 VRX327841 WBT327841 WLP327841 WVL327841 I393377 IZ393377 SV393377 ACR393377 AMN393377 AWJ393377 BGF393377 BQB393377 BZX393377 CJT393377 CTP393377 DDL393377 DNH393377 DXD393377 EGZ393377 EQV393377 FAR393377 FKN393377 FUJ393377 GEF393377 GOB393377 GXX393377 HHT393377 HRP393377 IBL393377 ILH393377 IVD393377 JEZ393377 JOV393377 JYR393377 KIN393377 KSJ393377 LCF393377 LMB393377 LVX393377 MFT393377 MPP393377 MZL393377 NJH393377 NTD393377 OCZ393377 OMV393377 OWR393377 PGN393377 PQJ393377 QAF393377 QKB393377 QTX393377 RDT393377 RNP393377 RXL393377 SHH393377 SRD393377 TAZ393377 TKV393377 TUR393377 UEN393377 UOJ393377 UYF393377 VIB393377 VRX393377 WBT393377 WLP393377 WVL393377 I458913 IZ458913 SV458913 ACR458913 AMN458913 AWJ458913 BGF458913 BQB458913 BZX458913 CJT458913 CTP458913 DDL458913 DNH458913 DXD458913 EGZ458913 EQV458913 FAR458913 FKN458913 FUJ458913 GEF458913 GOB458913 GXX458913 HHT458913 HRP458913 IBL458913 ILH458913 IVD458913 JEZ458913 JOV458913 JYR458913 KIN458913 KSJ458913 LCF458913 LMB458913 LVX458913 MFT458913 MPP458913 MZL458913 NJH458913 NTD458913 OCZ458913 OMV458913 OWR458913 PGN458913 PQJ458913 QAF458913 QKB458913 QTX458913 RDT458913 RNP458913 RXL458913 SHH458913 SRD458913 TAZ458913 TKV458913 TUR458913 UEN458913 UOJ458913 UYF458913 VIB458913 VRX458913 WBT458913 WLP458913 WVL458913 I524449 IZ524449 SV524449 ACR524449 AMN524449 AWJ524449 BGF524449 BQB524449 BZX524449 CJT524449 CTP524449 DDL524449 DNH524449 DXD524449 EGZ524449 EQV524449 FAR524449 FKN524449 FUJ524449 GEF524449 GOB524449 GXX524449 HHT524449 HRP524449 IBL524449 ILH524449 IVD524449 JEZ524449 JOV524449 JYR524449 KIN524449 KSJ524449 LCF524449 LMB524449 LVX524449 MFT524449 MPP524449 MZL524449 NJH524449 NTD524449 OCZ524449 OMV524449 OWR524449 PGN524449 PQJ524449 QAF524449 QKB524449 QTX524449 RDT524449 RNP524449 RXL524449 SHH524449 SRD524449 TAZ524449 TKV524449 TUR524449 UEN524449 UOJ524449 UYF524449 VIB524449 VRX524449 WBT524449 WLP524449 WVL524449 I589985 IZ589985 SV589985 ACR589985 AMN589985 AWJ589985 BGF589985 BQB589985 BZX589985 CJT589985 CTP589985 DDL589985 DNH589985 DXD589985 EGZ589985 EQV589985 FAR589985 FKN589985 FUJ589985 GEF589985 GOB589985 GXX589985 HHT589985 HRP589985 IBL589985 ILH589985 IVD589985 JEZ589985 JOV589985 JYR589985 KIN589985 KSJ589985 LCF589985 LMB589985 LVX589985 MFT589985 MPP589985 MZL589985 NJH589985 NTD589985 OCZ589985 OMV589985 OWR589985 PGN589985 PQJ589985 QAF589985 QKB589985 QTX589985 RDT589985 RNP589985 RXL589985 SHH589985 SRD589985 TAZ589985 TKV589985 TUR589985 UEN589985 UOJ589985 UYF589985 VIB589985 VRX589985 WBT589985 WLP589985 WVL589985 I655521 IZ655521 SV655521 ACR655521 AMN655521 AWJ655521 BGF655521 BQB655521 BZX655521 CJT655521 CTP655521 DDL655521 DNH655521 DXD655521 EGZ655521 EQV655521 FAR655521 FKN655521 FUJ655521 GEF655521 GOB655521 GXX655521 HHT655521 HRP655521 IBL655521 ILH655521 IVD655521 JEZ655521 JOV655521 JYR655521 KIN655521 KSJ655521 LCF655521 LMB655521 LVX655521 MFT655521 MPP655521 MZL655521 NJH655521 NTD655521 OCZ655521 OMV655521 OWR655521 PGN655521 PQJ655521 QAF655521 QKB655521 QTX655521 RDT655521 RNP655521 RXL655521 SHH655521 SRD655521 TAZ655521 TKV655521 TUR655521 UEN655521 UOJ655521 UYF655521 VIB655521 VRX655521 WBT655521 WLP655521 WVL655521 I721057 IZ721057 SV721057 ACR721057 AMN721057 AWJ721057 BGF721057 BQB721057 BZX721057 CJT721057 CTP721057 DDL721057 DNH721057 DXD721057 EGZ721057 EQV721057 FAR721057 FKN721057 FUJ721057 GEF721057 GOB721057 GXX721057 HHT721057 HRP721057 IBL721057 ILH721057 IVD721057 JEZ721057 JOV721057 JYR721057 KIN721057 KSJ721057 LCF721057 LMB721057 LVX721057 MFT721057 MPP721057 MZL721057 NJH721057 NTD721057 OCZ721057 OMV721057 OWR721057 PGN721057 PQJ721057 QAF721057 QKB721057 QTX721057 RDT721057 RNP721057 RXL721057 SHH721057 SRD721057 TAZ721057 TKV721057 TUR721057 UEN721057 UOJ721057 UYF721057 VIB721057 VRX721057 WBT721057 WLP721057 WVL721057 I786593 IZ786593 SV786593 ACR786593 AMN786593 AWJ786593 BGF786593 BQB786593 BZX786593 CJT786593 CTP786593 DDL786593 DNH786593 DXD786593 EGZ786593 EQV786593 FAR786593 FKN786593 FUJ786593 GEF786593 GOB786593 GXX786593 HHT786593 HRP786593 IBL786593 ILH786593 IVD786593 JEZ786593 JOV786593 JYR786593 KIN786593 KSJ786593 LCF786593 LMB786593 LVX786593 MFT786593 MPP786593 MZL786593 NJH786593 NTD786593 OCZ786593 OMV786593 OWR786593 PGN786593 PQJ786593 QAF786593 QKB786593 QTX786593 RDT786593 RNP786593 RXL786593 SHH786593 SRD786593 TAZ786593 TKV786593 TUR786593 UEN786593 UOJ786593 UYF786593 VIB786593 VRX786593 WBT786593 WLP786593 WVL786593 I852129 IZ852129 SV852129 ACR852129 AMN852129 AWJ852129 BGF852129 BQB852129 BZX852129 CJT852129 CTP852129 DDL852129 DNH852129 DXD852129 EGZ852129 EQV852129 FAR852129 FKN852129 FUJ852129 GEF852129 GOB852129 GXX852129 HHT852129 HRP852129 IBL852129 ILH852129 IVD852129 JEZ852129 JOV852129 JYR852129 KIN852129 KSJ852129 LCF852129 LMB852129 LVX852129 MFT852129 MPP852129 MZL852129 NJH852129 NTD852129 OCZ852129 OMV852129 OWR852129 PGN852129 PQJ852129 QAF852129 QKB852129 QTX852129 RDT852129 RNP852129 RXL852129 SHH852129 SRD852129 TAZ852129 TKV852129 TUR852129 UEN852129 UOJ852129 UYF852129 VIB852129 VRX852129 WBT852129 WLP852129 WVL852129 I917665 IZ917665 SV917665 ACR917665 AMN917665 AWJ917665 BGF917665 BQB917665 BZX917665 CJT917665 CTP917665 DDL917665 DNH917665 DXD917665 EGZ917665 EQV917665 FAR917665 FKN917665 FUJ917665 GEF917665 GOB917665 GXX917665 HHT917665 HRP917665 IBL917665 ILH917665 IVD917665 JEZ917665 JOV917665 JYR917665 KIN917665 KSJ917665 LCF917665 LMB917665 LVX917665 MFT917665 MPP917665 MZL917665 NJH917665 NTD917665 OCZ917665 OMV917665 OWR917665 PGN917665 PQJ917665 QAF917665 QKB917665 QTX917665 RDT917665 RNP917665 RXL917665 SHH917665 SRD917665 TAZ917665 TKV917665 TUR917665 UEN917665 UOJ917665 UYF917665 VIB917665 VRX917665 WBT917665 WLP917665 WVL917665 I983201 IZ983201 SV983201 ACR983201 AMN983201 AWJ983201 BGF983201 BQB983201 BZX983201 CJT983201 CTP983201 DDL983201 DNH983201 DXD983201 EGZ983201 EQV983201 FAR983201 FKN983201 FUJ983201 GEF983201 GOB983201 GXX983201 HHT983201 HRP983201 IBL983201 ILH983201 IVD983201 JEZ983201 JOV983201 JYR983201 KIN983201 KSJ983201 LCF983201 LMB983201 LVX983201 MFT983201 MPP983201 MZL983201 NJH983201 NTD983201 OCZ983201 OMV983201 OWR983201 PGN983201 PQJ983201 QAF983201 QKB983201 QTX983201 RDT983201 RNP983201 RXL983201 SHH983201 SRD983201 TAZ983201 TKV983201 TUR983201 UEN983201 UOJ983201 UYF983201 VIB983201 VRX983201 WBT983201 WLP983201 WVL983201">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65698:J65702 IZ65698:JA65702 SV65698:SW65702 ACR65698:ACS65702 AMN65698:AMO65702 AWJ65698:AWK65702 BGF65698:BGG65702 BQB65698:BQC65702 BZX65698:BZY65702 CJT65698:CJU65702 CTP65698:CTQ65702 DDL65698:DDM65702 DNH65698:DNI65702 DXD65698:DXE65702 EGZ65698:EHA65702 EQV65698:EQW65702 FAR65698:FAS65702 FKN65698:FKO65702 FUJ65698:FUK65702 GEF65698:GEG65702 GOB65698:GOC65702 GXX65698:GXY65702 HHT65698:HHU65702 HRP65698:HRQ65702 IBL65698:IBM65702 ILH65698:ILI65702 IVD65698:IVE65702 JEZ65698:JFA65702 JOV65698:JOW65702 JYR65698:JYS65702 KIN65698:KIO65702 KSJ65698:KSK65702 LCF65698:LCG65702 LMB65698:LMC65702 LVX65698:LVY65702 MFT65698:MFU65702 MPP65698:MPQ65702 MZL65698:MZM65702 NJH65698:NJI65702 NTD65698:NTE65702 OCZ65698:ODA65702 OMV65698:OMW65702 OWR65698:OWS65702 PGN65698:PGO65702 PQJ65698:PQK65702 QAF65698:QAG65702 QKB65698:QKC65702 QTX65698:QTY65702 RDT65698:RDU65702 RNP65698:RNQ65702 RXL65698:RXM65702 SHH65698:SHI65702 SRD65698:SRE65702 TAZ65698:TBA65702 TKV65698:TKW65702 TUR65698:TUS65702 UEN65698:UEO65702 UOJ65698:UOK65702 UYF65698:UYG65702 VIB65698:VIC65702 VRX65698:VRY65702 WBT65698:WBU65702 WLP65698:WLQ65702 WVL65698:WVM65702 I131234:J131238 IZ131234:JA131238 SV131234:SW131238 ACR131234:ACS131238 AMN131234:AMO131238 AWJ131234:AWK131238 BGF131234:BGG131238 BQB131234:BQC131238 BZX131234:BZY131238 CJT131234:CJU131238 CTP131234:CTQ131238 DDL131234:DDM131238 DNH131234:DNI131238 DXD131234:DXE131238 EGZ131234:EHA131238 EQV131234:EQW131238 FAR131234:FAS131238 FKN131234:FKO131238 FUJ131234:FUK131238 GEF131234:GEG131238 GOB131234:GOC131238 GXX131234:GXY131238 HHT131234:HHU131238 HRP131234:HRQ131238 IBL131234:IBM131238 ILH131234:ILI131238 IVD131234:IVE131238 JEZ131234:JFA131238 JOV131234:JOW131238 JYR131234:JYS131238 KIN131234:KIO131238 KSJ131234:KSK131238 LCF131234:LCG131238 LMB131234:LMC131238 LVX131234:LVY131238 MFT131234:MFU131238 MPP131234:MPQ131238 MZL131234:MZM131238 NJH131234:NJI131238 NTD131234:NTE131238 OCZ131234:ODA131238 OMV131234:OMW131238 OWR131234:OWS131238 PGN131234:PGO131238 PQJ131234:PQK131238 QAF131234:QAG131238 QKB131234:QKC131238 QTX131234:QTY131238 RDT131234:RDU131238 RNP131234:RNQ131238 RXL131234:RXM131238 SHH131234:SHI131238 SRD131234:SRE131238 TAZ131234:TBA131238 TKV131234:TKW131238 TUR131234:TUS131238 UEN131234:UEO131238 UOJ131234:UOK131238 UYF131234:UYG131238 VIB131234:VIC131238 VRX131234:VRY131238 WBT131234:WBU131238 WLP131234:WLQ131238 WVL131234:WVM131238 I196770:J196774 IZ196770:JA196774 SV196770:SW196774 ACR196770:ACS196774 AMN196770:AMO196774 AWJ196770:AWK196774 BGF196770:BGG196774 BQB196770:BQC196774 BZX196770:BZY196774 CJT196770:CJU196774 CTP196770:CTQ196774 DDL196770:DDM196774 DNH196770:DNI196774 DXD196770:DXE196774 EGZ196770:EHA196774 EQV196770:EQW196774 FAR196770:FAS196774 FKN196770:FKO196774 FUJ196770:FUK196774 GEF196770:GEG196774 GOB196770:GOC196774 GXX196770:GXY196774 HHT196770:HHU196774 HRP196770:HRQ196774 IBL196770:IBM196774 ILH196770:ILI196774 IVD196770:IVE196774 JEZ196770:JFA196774 JOV196770:JOW196774 JYR196770:JYS196774 KIN196770:KIO196774 KSJ196770:KSK196774 LCF196770:LCG196774 LMB196770:LMC196774 LVX196770:LVY196774 MFT196770:MFU196774 MPP196770:MPQ196774 MZL196770:MZM196774 NJH196770:NJI196774 NTD196770:NTE196774 OCZ196770:ODA196774 OMV196770:OMW196774 OWR196770:OWS196774 PGN196770:PGO196774 PQJ196770:PQK196774 QAF196770:QAG196774 QKB196770:QKC196774 QTX196770:QTY196774 RDT196770:RDU196774 RNP196770:RNQ196774 RXL196770:RXM196774 SHH196770:SHI196774 SRD196770:SRE196774 TAZ196770:TBA196774 TKV196770:TKW196774 TUR196770:TUS196774 UEN196770:UEO196774 UOJ196770:UOK196774 UYF196770:UYG196774 VIB196770:VIC196774 VRX196770:VRY196774 WBT196770:WBU196774 WLP196770:WLQ196774 WVL196770:WVM196774 I262306:J262310 IZ262306:JA262310 SV262306:SW262310 ACR262306:ACS262310 AMN262306:AMO262310 AWJ262306:AWK262310 BGF262306:BGG262310 BQB262306:BQC262310 BZX262306:BZY262310 CJT262306:CJU262310 CTP262306:CTQ262310 DDL262306:DDM262310 DNH262306:DNI262310 DXD262306:DXE262310 EGZ262306:EHA262310 EQV262306:EQW262310 FAR262306:FAS262310 FKN262306:FKO262310 FUJ262306:FUK262310 GEF262306:GEG262310 GOB262306:GOC262310 GXX262306:GXY262310 HHT262306:HHU262310 HRP262306:HRQ262310 IBL262306:IBM262310 ILH262306:ILI262310 IVD262306:IVE262310 JEZ262306:JFA262310 JOV262306:JOW262310 JYR262306:JYS262310 KIN262306:KIO262310 KSJ262306:KSK262310 LCF262306:LCG262310 LMB262306:LMC262310 LVX262306:LVY262310 MFT262306:MFU262310 MPP262306:MPQ262310 MZL262306:MZM262310 NJH262306:NJI262310 NTD262306:NTE262310 OCZ262306:ODA262310 OMV262306:OMW262310 OWR262306:OWS262310 PGN262306:PGO262310 PQJ262306:PQK262310 QAF262306:QAG262310 QKB262306:QKC262310 QTX262306:QTY262310 RDT262306:RDU262310 RNP262306:RNQ262310 RXL262306:RXM262310 SHH262306:SHI262310 SRD262306:SRE262310 TAZ262306:TBA262310 TKV262306:TKW262310 TUR262306:TUS262310 UEN262306:UEO262310 UOJ262306:UOK262310 UYF262306:UYG262310 VIB262306:VIC262310 VRX262306:VRY262310 WBT262306:WBU262310 WLP262306:WLQ262310 WVL262306:WVM262310 I327842:J327846 IZ327842:JA327846 SV327842:SW327846 ACR327842:ACS327846 AMN327842:AMO327846 AWJ327842:AWK327846 BGF327842:BGG327846 BQB327842:BQC327846 BZX327842:BZY327846 CJT327842:CJU327846 CTP327842:CTQ327846 DDL327842:DDM327846 DNH327842:DNI327846 DXD327842:DXE327846 EGZ327842:EHA327846 EQV327842:EQW327846 FAR327842:FAS327846 FKN327842:FKO327846 FUJ327842:FUK327846 GEF327842:GEG327846 GOB327842:GOC327846 GXX327842:GXY327846 HHT327842:HHU327846 HRP327842:HRQ327846 IBL327842:IBM327846 ILH327842:ILI327846 IVD327842:IVE327846 JEZ327842:JFA327846 JOV327842:JOW327846 JYR327842:JYS327846 KIN327842:KIO327846 KSJ327842:KSK327846 LCF327842:LCG327846 LMB327842:LMC327846 LVX327842:LVY327846 MFT327842:MFU327846 MPP327842:MPQ327846 MZL327842:MZM327846 NJH327842:NJI327846 NTD327842:NTE327846 OCZ327842:ODA327846 OMV327842:OMW327846 OWR327842:OWS327846 PGN327842:PGO327846 PQJ327842:PQK327846 QAF327842:QAG327846 QKB327842:QKC327846 QTX327842:QTY327846 RDT327842:RDU327846 RNP327842:RNQ327846 RXL327842:RXM327846 SHH327842:SHI327846 SRD327842:SRE327846 TAZ327842:TBA327846 TKV327842:TKW327846 TUR327842:TUS327846 UEN327842:UEO327846 UOJ327842:UOK327846 UYF327842:UYG327846 VIB327842:VIC327846 VRX327842:VRY327846 WBT327842:WBU327846 WLP327842:WLQ327846 WVL327842:WVM327846 I393378:J393382 IZ393378:JA393382 SV393378:SW393382 ACR393378:ACS393382 AMN393378:AMO393382 AWJ393378:AWK393382 BGF393378:BGG393382 BQB393378:BQC393382 BZX393378:BZY393382 CJT393378:CJU393382 CTP393378:CTQ393382 DDL393378:DDM393382 DNH393378:DNI393382 DXD393378:DXE393382 EGZ393378:EHA393382 EQV393378:EQW393382 FAR393378:FAS393382 FKN393378:FKO393382 FUJ393378:FUK393382 GEF393378:GEG393382 GOB393378:GOC393382 GXX393378:GXY393382 HHT393378:HHU393382 HRP393378:HRQ393382 IBL393378:IBM393382 ILH393378:ILI393382 IVD393378:IVE393382 JEZ393378:JFA393382 JOV393378:JOW393382 JYR393378:JYS393382 KIN393378:KIO393382 KSJ393378:KSK393382 LCF393378:LCG393382 LMB393378:LMC393382 LVX393378:LVY393382 MFT393378:MFU393382 MPP393378:MPQ393382 MZL393378:MZM393382 NJH393378:NJI393382 NTD393378:NTE393382 OCZ393378:ODA393382 OMV393378:OMW393382 OWR393378:OWS393382 PGN393378:PGO393382 PQJ393378:PQK393382 QAF393378:QAG393382 QKB393378:QKC393382 QTX393378:QTY393382 RDT393378:RDU393382 RNP393378:RNQ393382 RXL393378:RXM393382 SHH393378:SHI393382 SRD393378:SRE393382 TAZ393378:TBA393382 TKV393378:TKW393382 TUR393378:TUS393382 UEN393378:UEO393382 UOJ393378:UOK393382 UYF393378:UYG393382 VIB393378:VIC393382 VRX393378:VRY393382 WBT393378:WBU393382 WLP393378:WLQ393382 WVL393378:WVM393382 I458914:J458918 IZ458914:JA458918 SV458914:SW458918 ACR458914:ACS458918 AMN458914:AMO458918 AWJ458914:AWK458918 BGF458914:BGG458918 BQB458914:BQC458918 BZX458914:BZY458918 CJT458914:CJU458918 CTP458914:CTQ458918 DDL458914:DDM458918 DNH458914:DNI458918 DXD458914:DXE458918 EGZ458914:EHA458918 EQV458914:EQW458918 FAR458914:FAS458918 FKN458914:FKO458918 FUJ458914:FUK458918 GEF458914:GEG458918 GOB458914:GOC458918 GXX458914:GXY458918 HHT458914:HHU458918 HRP458914:HRQ458918 IBL458914:IBM458918 ILH458914:ILI458918 IVD458914:IVE458918 JEZ458914:JFA458918 JOV458914:JOW458918 JYR458914:JYS458918 KIN458914:KIO458918 KSJ458914:KSK458918 LCF458914:LCG458918 LMB458914:LMC458918 LVX458914:LVY458918 MFT458914:MFU458918 MPP458914:MPQ458918 MZL458914:MZM458918 NJH458914:NJI458918 NTD458914:NTE458918 OCZ458914:ODA458918 OMV458914:OMW458918 OWR458914:OWS458918 PGN458914:PGO458918 PQJ458914:PQK458918 QAF458914:QAG458918 QKB458914:QKC458918 QTX458914:QTY458918 RDT458914:RDU458918 RNP458914:RNQ458918 RXL458914:RXM458918 SHH458914:SHI458918 SRD458914:SRE458918 TAZ458914:TBA458918 TKV458914:TKW458918 TUR458914:TUS458918 UEN458914:UEO458918 UOJ458914:UOK458918 UYF458914:UYG458918 VIB458914:VIC458918 VRX458914:VRY458918 WBT458914:WBU458918 WLP458914:WLQ458918 WVL458914:WVM458918 I524450:J524454 IZ524450:JA524454 SV524450:SW524454 ACR524450:ACS524454 AMN524450:AMO524454 AWJ524450:AWK524454 BGF524450:BGG524454 BQB524450:BQC524454 BZX524450:BZY524454 CJT524450:CJU524454 CTP524450:CTQ524454 DDL524450:DDM524454 DNH524450:DNI524454 DXD524450:DXE524454 EGZ524450:EHA524454 EQV524450:EQW524454 FAR524450:FAS524454 FKN524450:FKO524454 FUJ524450:FUK524454 GEF524450:GEG524454 GOB524450:GOC524454 GXX524450:GXY524454 HHT524450:HHU524454 HRP524450:HRQ524454 IBL524450:IBM524454 ILH524450:ILI524454 IVD524450:IVE524454 JEZ524450:JFA524454 JOV524450:JOW524454 JYR524450:JYS524454 KIN524450:KIO524454 KSJ524450:KSK524454 LCF524450:LCG524454 LMB524450:LMC524454 LVX524450:LVY524454 MFT524450:MFU524454 MPP524450:MPQ524454 MZL524450:MZM524454 NJH524450:NJI524454 NTD524450:NTE524454 OCZ524450:ODA524454 OMV524450:OMW524454 OWR524450:OWS524454 PGN524450:PGO524454 PQJ524450:PQK524454 QAF524450:QAG524454 QKB524450:QKC524454 QTX524450:QTY524454 RDT524450:RDU524454 RNP524450:RNQ524454 RXL524450:RXM524454 SHH524450:SHI524454 SRD524450:SRE524454 TAZ524450:TBA524454 TKV524450:TKW524454 TUR524450:TUS524454 UEN524450:UEO524454 UOJ524450:UOK524454 UYF524450:UYG524454 VIB524450:VIC524454 VRX524450:VRY524454 WBT524450:WBU524454 WLP524450:WLQ524454 WVL524450:WVM524454 I589986:J589990 IZ589986:JA589990 SV589986:SW589990 ACR589986:ACS589990 AMN589986:AMO589990 AWJ589986:AWK589990 BGF589986:BGG589990 BQB589986:BQC589990 BZX589986:BZY589990 CJT589986:CJU589990 CTP589986:CTQ589990 DDL589986:DDM589990 DNH589986:DNI589990 DXD589986:DXE589990 EGZ589986:EHA589990 EQV589986:EQW589990 FAR589986:FAS589990 FKN589986:FKO589990 FUJ589986:FUK589990 GEF589986:GEG589990 GOB589986:GOC589990 GXX589986:GXY589990 HHT589986:HHU589990 HRP589986:HRQ589990 IBL589986:IBM589990 ILH589986:ILI589990 IVD589986:IVE589990 JEZ589986:JFA589990 JOV589986:JOW589990 JYR589986:JYS589990 KIN589986:KIO589990 KSJ589986:KSK589990 LCF589986:LCG589990 LMB589986:LMC589990 LVX589986:LVY589990 MFT589986:MFU589990 MPP589986:MPQ589990 MZL589986:MZM589990 NJH589986:NJI589990 NTD589986:NTE589990 OCZ589986:ODA589990 OMV589986:OMW589990 OWR589986:OWS589990 PGN589986:PGO589990 PQJ589986:PQK589990 QAF589986:QAG589990 QKB589986:QKC589990 QTX589986:QTY589990 RDT589986:RDU589990 RNP589986:RNQ589990 RXL589986:RXM589990 SHH589986:SHI589990 SRD589986:SRE589990 TAZ589986:TBA589990 TKV589986:TKW589990 TUR589986:TUS589990 UEN589986:UEO589990 UOJ589986:UOK589990 UYF589986:UYG589990 VIB589986:VIC589990 VRX589986:VRY589990 WBT589986:WBU589990 WLP589986:WLQ589990 WVL589986:WVM589990 I655522:J655526 IZ655522:JA655526 SV655522:SW655526 ACR655522:ACS655526 AMN655522:AMO655526 AWJ655522:AWK655526 BGF655522:BGG655526 BQB655522:BQC655526 BZX655522:BZY655526 CJT655522:CJU655526 CTP655522:CTQ655526 DDL655522:DDM655526 DNH655522:DNI655526 DXD655522:DXE655526 EGZ655522:EHA655526 EQV655522:EQW655526 FAR655522:FAS655526 FKN655522:FKO655526 FUJ655522:FUK655526 GEF655522:GEG655526 GOB655522:GOC655526 GXX655522:GXY655526 HHT655522:HHU655526 HRP655522:HRQ655526 IBL655522:IBM655526 ILH655522:ILI655526 IVD655522:IVE655526 JEZ655522:JFA655526 JOV655522:JOW655526 JYR655522:JYS655526 KIN655522:KIO655526 KSJ655522:KSK655526 LCF655522:LCG655526 LMB655522:LMC655526 LVX655522:LVY655526 MFT655522:MFU655526 MPP655522:MPQ655526 MZL655522:MZM655526 NJH655522:NJI655526 NTD655522:NTE655526 OCZ655522:ODA655526 OMV655522:OMW655526 OWR655522:OWS655526 PGN655522:PGO655526 PQJ655522:PQK655526 QAF655522:QAG655526 QKB655522:QKC655526 QTX655522:QTY655526 RDT655522:RDU655526 RNP655522:RNQ655526 RXL655522:RXM655526 SHH655522:SHI655526 SRD655522:SRE655526 TAZ655522:TBA655526 TKV655522:TKW655526 TUR655522:TUS655526 UEN655522:UEO655526 UOJ655522:UOK655526 UYF655522:UYG655526 VIB655522:VIC655526 VRX655522:VRY655526 WBT655522:WBU655526 WLP655522:WLQ655526 WVL655522:WVM655526 I721058:J721062 IZ721058:JA721062 SV721058:SW721062 ACR721058:ACS721062 AMN721058:AMO721062 AWJ721058:AWK721062 BGF721058:BGG721062 BQB721058:BQC721062 BZX721058:BZY721062 CJT721058:CJU721062 CTP721058:CTQ721062 DDL721058:DDM721062 DNH721058:DNI721062 DXD721058:DXE721062 EGZ721058:EHA721062 EQV721058:EQW721062 FAR721058:FAS721062 FKN721058:FKO721062 FUJ721058:FUK721062 GEF721058:GEG721062 GOB721058:GOC721062 GXX721058:GXY721062 HHT721058:HHU721062 HRP721058:HRQ721062 IBL721058:IBM721062 ILH721058:ILI721062 IVD721058:IVE721062 JEZ721058:JFA721062 JOV721058:JOW721062 JYR721058:JYS721062 KIN721058:KIO721062 KSJ721058:KSK721062 LCF721058:LCG721062 LMB721058:LMC721062 LVX721058:LVY721062 MFT721058:MFU721062 MPP721058:MPQ721062 MZL721058:MZM721062 NJH721058:NJI721062 NTD721058:NTE721062 OCZ721058:ODA721062 OMV721058:OMW721062 OWR721058:OWS721062 PGN721058:PGO721062 PQJ721058:PQK721062 QAF721058:QAG721062 QKB721058:QKC721062 QTX721058:QTY721062 RDT721058:RDU721062 RNP721058:RNQ721062 RXL721058:RXM721062 SHH721058:SHI721062 SRD721058:SRE721062 TAZ721058:TBA721062 TKV721058:TKW721062 TUR721058:TUS721062 UEN721058:UEO721062 UOJ721058:UOK721062 UYF721058:UYG721062 VIB721058:VIC721062 VRX721058:VRY721062 WBT721058:WBU721062 WLP721058:WLQ721062 WVL721058:WVM721062 I786594:J786598 IZ786594:JA786598 SV786594:SW786598 ACR786594:ACS786598 AMN786594:AMO786598 AWJ786594:AWK786598 BGF786594:BGG786598 BQB786594:BQC786598 BZX786594:BZY786598 CJT786594:CJU786598 CTP786594:CTQ786598 DDL786594:DDM786598 DNH786594:DNI786598 DXD786594:DXE786598 EGZ786594:EHA786598 EQV786594:EQW786598 FAR786594:FAS786598 FKN786594:FKO786598 FUJ786594:FUK786598 GEF786594:GEG786598 GOB786594:GOC786598 GXX786594:GXY786598 HHT786594:HHU786598 HRP786594:HRQ786598 IBL786594:IBM786598 ILH786594:ILI786598 IVD786594:IVE786598 JEZ786594:JFA786598 JOV786594:JOW786598 JYR786594:JYS786598 KIN786594:KIO786598 KSJ786594:KSK786598 LCF786594:LCG786598 LMB786594:LMC786598 LVX786594:LVY786598 MFT786594:MFU786598 MPP786594:MPQ786598 MZL786594:MZM786598 NJH786594:NJI786598 NTD786594:NTE786598 OCZ786594:ODA786598 OMV786594:OMW786598 OWR786594:OWS786598 PGN786594:PGO786598 PQJ786594:PQK786598 QAF786594:QAG786598 QKB786594:QKC786598 QTX786594:QTY786598 RDT786594:RDU786598 RNP786594:RNQ786598 RXL786594:RXM786598 SHH786594:SHI786598 SRD786594:SRE786598 TAZ786594:TBA786598 TKV786594:TKW786598 TUR786594:TUS786598 UEN786594:UEO786598 UOJ786594:UOK786598 UYF786594:UYG786598 VIB786594:VIC786598 VRX786594:VRY786598 WBT786594:WBU786598 WLP786594:WLQ786598 WVL786594:WVM786598 I852130:J852134 IZ852130:JA852134 SV852130:SW852134 ACR852130:ACS852134 AMN852130:AMO852134 AWJ852130:AWK852134 BGF852130:BGG852134 BQB852130:BQC852134 BZX852130:BZY852134 CJT852130:CJU852134 CTP852130:CTQ852134 DDL852130:DDM852134 DNH852130:DNI852134 DXD852130:DXE852134 EGZ852130:EHA852134 EQV852130:EQW852134 FAR852130:FAS852134 FKN852130:FKO852134 FUJ852130:FUK852134 GEF852130:GEG852134 GOB852130:GOC852134 GXX852130:GXY852134 HHT852130:HHU852134 HRP852130:HRQ852134 IBL852130:IBM852134 ILH852130:ILI852134 IVD852130:IVE852134 JEZ852130:JFA852134 JOV852130:JOW852134 JYR852130:JYS852134 KIN852130:KIO852134 KSJ852130:KSK852134 LCF852130:LCG852134 LMB852130:LMC852134 LVX852130:LVY852134 MFT852130:MFU852134 MPP852130:MPQ852134 MZL852130:MZM852134 NJH852130:NJI852134 NTD852130:NTE852134 OCZ852130:ODA852134 OMV852130:OMW852134 OWR852130:OWS852134 PGN852130:PGO852134 PQJ852130:PQK852134 QAF852130:QAG852134 QKB852130:QKC852134 QTX852130:QTY852134 RDT852130:RDU852134 RNP852130:RNQ852134 RXL852130:RXM852134 SHH852130:SHI852134 SRD852130:SRE852134 TAZ852130:TBA852134 TKV852130:TKW852134 TUR852130:TUS852134 UEN852130:UEO852134 UOJ852130:UOK852134 UYF852130:UYG852134 VIB852130:VIC852134 VRX852130:VRY852134 WBT852130:WBU852134 WLP852130:WLQ852134 WVL852130:WVM852134 I917666:J917670 IZ917666:JA917670 SV917666:SW917670 ACR917666:ACS917670 AMN917666:AMO917670 AWJ917666:AWK917670 BGF917666:BGG917670 BQB917666:BQC917670 BZX917666:BZY917670 CJT917666:CJU917670 CTP917666:CTQ917670 DDL917666:DDM917670 DNH917666:DNI917670 DXD917666:DXE917670 EGZ917666:EHA917670 EQV917666:EQW917670 FAR917666:FAS917670 FKN917666:FKO917670 FUJ917666:FUK917670 GEF917666:GEG917670 GOB917666:GOC917670 GXX917666:GXY917670 HHT917666:HHU917670 HRP917666:HRQ917670 IBL917666:IBM917670 ILH917666:ILI917670 IVD917666:IVE917670 JEZ917666:JFA917670 JOV917666:JOW917670 JYR917666:JYS917670 KIN917666:KIO917670 KSJ917666:KSK917670 LCF917666:LCG917670 LMB917666:LMC917670 LVX917666:LVY917670 MFT917666:MFU917670 MPP917666:MPQ917670 MZL917666:MZM917670 NJH917666:NJI917670 NTD917666:NTE917670 OCZ917666:ODA917670 OMV917666:OMW917670 OWR917666:OWS917670 PGN917666:PGO917670 PQJ917666:PQK917670 QAF917666:QAG917670 QKB917666:QKC917670 QTX917666:QTY917670 RDT917666:RDU917670 RNP917666:RNQ917670 RXL917666:RXM917670 SHH917666:SHI917670 SRD917666:SRE917670 TAZ917666:TBA917670 TKV917666:TKW917670 TUR917666:TUS917670 UEN917666:UEO917670 UOJ917666:UOK917670 UYF917666:UYG917670 VIB917666:VIC917670 VRX917666:VRY917670 WBT917666:WBU917670 WLP917666:WLQ917670 WVL917666:WVM917670 I983202:J983206 IZ983202:JA983206 SV983202:SW983206 ACR983202:ACS983206 AMN983202:AMO983206 AWJ983202:AWK983206 BGF983202:BGG983206 BQB983202:BQC983206 BZX983202:BZY983206 CJT983202:CJU983206 CTP983202:CTQ983206 DDL983202:DDM983206 DNH983202:DNI983206 DXD983202:DXE983206 EGZ983202:EHA983206 EQV983202:EQW983206 FAR983202:FAS983206 FKN983202:FKO983206 FUJ983202:FUK983206 GEF983202:GEG983206 GOB983202:GOC983206 GXX983202:GXY983206 HHT983202:HHU983206 HRP983202:HRQ983206 IBL983202:IBM983206 ILH983202:ILI983206 IVD983202:IVE983206 JEZ983202:JFA983206 JOV983202:JOW983206 JYR983202:JYS983206 KIN983202:KIO983206 KSJ983202:KSK983206 LCF983202:LCG983206 LMB983202:LMC983206 LVX983202:LVY983206 MFT983202:MFU983206 MPP983202:MPQ983206 MZL983202:MZM983206 NJH983202:NJI983206 NTD983202:NTE983206 OCZ983202:ODA983206 OMV983202:OMW983206 OWR983202:OWS983206 PGN983202:PGO983206 PQJ983202:PQK983206 QAF983202:QAG983206 QKB983202:QKC983206 QTX983202:QTY983206 RDT983202:RDU983206 RNP983202:RNQ983206 RXL983202:RXM983206 SHH983202:SHI983206 SRD983202:SRE983206 TAZ983202:TBA983206 TKV983202:TKW983206 TUR983202:TUS983206 UEN983202:UEO983206 UOJ983202:UOK983206 UYF983202:UYG983206 VIB983202:VIC983206 VRX983202:VRY983206 WBT983202:WBU983206 WLP983202:WLQ983206 WVL983202:WVM983206">
      <formula1>0</formula1>
    </dataValidation>
    <dataValidation type="decimal" operator="greaterThanOrEqual" showInputMessage="1" showErrorMessage="1" error="Valor debe ser mayor o igual que 0" sqref="H78:K78 G11:G206">
      <formula1>0</formula1>
    </dataValidation>
    <dataValidation type="whole" operator="greaterThanOrEqual" showInputMessage="1" showErrorMessage="1" sqref="G208:G259 I11:J77 H241 I79:J206">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que 0">
          <x14:formula1>
            <xm:f>0</xm:f>
          </x14:formula1>
          <xm:sqref>IY65672:JE65690 SU65672:TA65690 ACQ65672:ACW65690 AMM65672:AMS65690 AWI65672:AWO65690 BGE65672:BGK65690 BQA65672:BQG65690 BZW65672:CAC65690 CJS65672:CJY65690 CTO65672:CTU65690 DDK65672:DDQ65690 DNG65672:DNM65690 DXC65672:DXI65690 EGY65672:EHE65690 EQU65672:ERA65690 FAQ65672:FAW65690 FKM65672:FKS65690 FUI65672:FUO65690 GEE65672:GEK65690 GOA65672:GOG65690 GXW65672:GYC65690 HHS65672:HHY65690 HRO65672:HRU65690 IBK65672:IBQ65690 ILG65672:ILM65690 IVC65672:IVI65690 JEY65672:JFE65690 JOU65672:JPA65690 JYQ65672:JYW65690 KIM65672:KIS65690 KSI65672:KSO65690 LCE65672:LCK65690 LMA65672:LMG65690 LVW65672:LWC65690 MFS65672:MFY65690 MPO65672:MPU65690 MZK65672:MZQ65690 NJG65672:NJM65690 NTC65672:NTI65690 OCY65672:ODE65690 OMU65672:ONA65690 OWQ65672:OWW65690 PGM65672:PGS65690 PQI65672:PQO65690 QAE65672:QAK65690 QKA65672:QKG65690 QTW65672:QUC65690 RDS65672:RDY65690 RNO65672:RNU65690 RXK65672:RXQ65690 SHG65672:SHM65690 SRC65672:SRI65690 TAY65672:TBE65690 TKU65672:TLA65690 TUQ65672:TUW65690 UEM65672:UES65690 UOI65672:UOO65690 UYE65672:UYK65690 VIA65672:VIG65690 VRW65672:VSC65690 WBS65672:WBY65690 WLO65672:WLU65690 WVK65672:WVQ65690 IY131208:JE131226 SU131208:TA131226 ACQ131208:ACW131226 AMM131208:AMS131226 AWI131208:AWO131226 BGE131208:BGK131226 BQA131208:BQG131226 BZW131208:CAC131226 CJS131208:CJY131226 CTO131208:CTU131226 DDK131208:DDQ131226 DNG131208:DNM131226 DXC131208:DXI131226 EGY131208:EHE131226 EQU131208:ERA131226 FAQ131208:FAW131226 FKM131208:FKS131226 FUI131208:FUO131226 GEE131208:GEK131226 GOA131208:GOG131226 GXW131208:GYC131226 HHS131208:HHY131226 HRO131208:HRU131226 IBK131208:IBQ131226 ILG131208:ILM131226 IVC131208:IVI131226 JEY131208:JFE131226 JOU131208:JPA131226 JYQ131208:JYW131226 KIM131208:KIS131226 KSI131208:KSO131226 LCE131208:LCK131226 LMA131208:LMG131226 LVW131208:LWC131226 MFS131208:MFY131226 MPO131208:MPU131226 MZK131208:MZQ131226 NJG131208:NJM131226 NTC131208:NTI131226 OCY131208:ODE131226 OMU131208:ONA131226 OWQ131208:OWW131226 PGM131208:PGS131226 PQI131208:PQO131226 QAE131208:QAK131226 QKA131208:QKG131226 QTW131208:QUC131226 RDS131208:RDY131226 RNO131208:RNU131226 RXK131208:RXQ131226 SHG131208:SHM131226 SRC131208:SRI131226 TAY131208:TBE131226 TKU131208:TLA131226 TUQ131208:TUW131226 UEM131208:UES131226 UOI131208:UOO131226 UYE131208:UYK131226 VIA131208:VIG131226 VRW131208:VSC131226 WBS131208:WBY131226 WLO131208:WLU131226 WVK131208:WVQ131226 IY196744:JE196762 SU196744:TA196762 ACQ196744:ACW196762 AMM196744:AMS196762 AWI196744:AWO196762 BGE196744:BGK196762 BQA196744:BQG196762 BZW196744:CAC196762 CJS196744:CJY196762 CTO196744:CTU196762 DDK196744:DDQ196762 DNG196744:DNM196762 DXC196744:DXI196762 EGY196744:EHE196762 EQU196744:ERA196762 FAQ196744:FAW196762 FKM196744:FKS196762 FUI196744:FUO196762 GEE196744:GEK196762 GOA196744:GOG196762 GXW196744:GYC196762 HHS196744:HHY196762 HRO196744:HRU196762 IBK196744:IBQ196762 ILG196744:ILM196762 IVC196744:IVI196762 JEY196744:JFE196762 JOU196744:JPA196762 JYQ196744:JYW196762 KIM196744:KIS196762 KSI196744:KSO196762 LCE196744:LCK196762 LMA196744:LMG196762 LVW196744:LWC196762 MFS196744:MFY196762 MPO196744:MPU196762 MZK196744:MZQ196762 NJG196744:NJM196762 NTC196744:NTI196762 OCY196744:ODE196762 OMU196744:ONA196762 OWQ196744:OWW196762 PGM196744:PGS196762 PQI196744:PQO196762 QAE196744:QAK196762 QKA196744:QKG196762 QTW196744:QUC196762 RDS196744:RDY196762 RNO196744:RNU196762 RXK196744:RXQ196762 SHG196744:SHM196762 SRC196744:SRI196762 TAY196744:TBE196762 TKU196744:TLA196762 TUQ196744:TUW196762 UEM196744:UES196762 UOI196744:UOO196762 UYE196744:UYK196762 VIA196744:VIG196762 VRW196744:VSC196762 WBS196744:WBY196762 WLO196744:WLU196762 WVK196744:WVQ196762 IY262280:JE262298 SU262280:TA262298 ACQ262280:ACW262298 AMM262280:AMS262298 AWI262280:AWO262298 BGE262280:BGK262298 BQA262280:BQG262298 BZW262280:CAC262298 CJS262280:CJY262298 CTO262280:CTU262298 DDK262280:DDQ262298 DNG262280:DNM262298 DXC262280:DXI262298 EGY262280:EHE262298 EQU262280:ERA262298 FAQ262280:FAW262298 FKM262280:FKS262298 FUI262280:FUO262298 GEE262280:GEK262298 GOA262280:GOG262298 GXW262280:GYC262298 HHS262280:HHY262298 HRO262280:HRU262298 IBK262280:IBQ262298 ILG262280:ILM262298 IVC262280:IVI262298 JEY262280:JFE262298 JOU262280:JPA262298 JYQ262280:JYW262298 KIM262280:KIS262298 KSI262280:KSO262298 LCE262280:LCK262298 LMA262280:LMG262298 LVW262280:LWC262298 MFS262280:MFY262298 MPO262280:MPU262298 MZK262280:MZQ262298 NJG262280:NJM262298 NTC262280:NTI262298 OCY262280:ODE262298 OMU262280:ONA262298 OWQ262280:OWW262298 PGM262280:PGS262298 PQI262280:PQO262298 QAE262280:QAK262298 QKA262280:QKG262298 QTW262280:QUC262298 RDS262280:RDY262298 RNO262280:RNU262298 RXK262280:RXQ262298 SHG262280:SHM262298 SRC262280:SRI262298 TAY262280:TBE262298 TKU262280:TLA262298 TUQ262280:TUW262298 UEM262280:UES262298 UOI262280:UOO262298 UYE262280:UYK262298 VIA262280:VIG262298 VRW262280:VSC262298 WBS262280:WBY262298 WLO262280:WLU262298 WVK262280:WVQ262298 IY327816:JE327834 SU327816:TA327834 ACQ327816:ACW327834 AMM327816:AMS327834 AWI327816:AWO327834 BGE327816:BGK327834 BQA327816:BQG327834 BZW327816:CAC327834 CJS327816:CJY327834 CTO327816:CTU327834 DDK327816:DDQ327834 DNG327816:DNM327834 DXC327816:DXI327834 EGY327816:EHE327834 EQU327816:ERA327834 FAQ327816:FAW327834 FKM327816:FKS327834 FUI327816:FUO327834 GEE327816:GEK327834 GOA327816:GOG327834 GXW327816:GYC327834 HHS327816:HHY327834 HRO327816:HRU327834 IBK327816:IBQ327834 ILG327816:ILM327834 IVC327816:IVI327834 JEY327816:JFE327834 JOU327816:JPA327834 JYQ327816:JYW327834 KIM327816:KIS327834 KSI327816:KSO327834 LCE327816:LCK327834 LMA327816:LMG327834 LVW327816:LWC327834 MFS327816:MFY327834 MPO327816:MPU327834 MZK327816:MZQ327834 NJG327816:NJM327834 NTC327816:NTI327834 OCY327816:ODE327834 OMU327816:ONA327834 OWQ327816:OWW327834 PGM327816:PGS327834 PQI327816:PQO327834 QAE327816:QAK327834 QKA327816:QKG327834 QTW327816:QUC327834 RDS327816:RDY327834 RNO327816:RNU327834 RXK327816:RXQ327834 SHG327816:SHM327834 SRC327816:SRI327834 TAY327816:TBE327834 TKU327816:TLA327834 TUQ327816:TUW327834 UEM327816:UES327834 UOI327816:UOO327834 UYE327816:UYK327834 VIA327816:VIG327834 VRW327816:VSC327834 WBS327816:WBY327834 WLO327816:WLU327834 WVK327816:WVQ327834 IY393352:JE393370 SU393352:TA393370 ACQ393352:ACW393370 AMM393352:AMS393370 AWI393352:AWO393370 BGE393352:BGK393370 BQA393352:BQG393370 BZW393352:CAC393370 CJS393352:CJY393370 CTO393352:CTU393370 DDK393352:DDQ393370 DNG393352:DNM393370 DXC393352:DXI393370 EGY393352:EHE393370 EQU393352:ERA393370 FAQ393352:FAW393370 FKM393352:FKS393370 FUI393352:FUO393370 GEE393352:GEK393370 GOA393352:GOG393370 GXW393352:GYC393370 HHS393352:HHY393370 HRO393352:HRU393370 IBK393352:IBQ393370 ILG393352:ILM393370 IVC393352:IVI393370 JEY393352:JFE393370 JOU393352:JPA393370 JYQ393352:JYW393370 KIM393352:KIS393370 KSI393352:KSO393370 LCE393352:LCK393370 LMA393352:LMG393370 LVW393352:LWC393370 MFS393352:MFY393370 MPO393352:MPU393370 MZK393352:MZQ393370 NJG393352:NJM393370 NTC393352:NTI393370 OCY393352:ODE393370 OMU393352:ONA393370 OWQ393352:OWW393370 PGM393352:PGS393370 PQI393352:PQO393370 QAE393352:QAK393370 QKA393352:QKG393370 QTW393352:QUC393370 RDS393352:RDY393370 RNO393352:RNU393370 RXK393352:RXQ393370 SHG393352:SHM393370 SRC393352:SRI393370 TAY393352:TBE393370 TKU393352:TLA393370 TUQ393352:TUW393370 UEM393352:UES393370 UOI393352:UOO393370 UYE393352:UYK393370 VIA393352:VIG393370 VRW393352:VSC393370 WBS393352:WBY393370 WLO393352:WLU393370 WVK393352:WVQ393370 IY458888:JE458906 SU458888:TA458906 ACQ458888:ACW458906 AMM458888:AMS458906 AWI458888:AWO458906 BGE458888:BGK458906 BQA458888:BQG458906 BZW458888:CAC458906 CJS458888:CJY458906 CTO458888:CTU458906 DDK458888:DDQ458906 DNG458888:DNM458906 DXC458888:DXI458906 EGY458888:EHE458906 EQU458888:ERA458906 FAQ458888:FAW458906 FKM458888:FKS458906 FUI458888:FUO458906 GEE458888:GEK458906 GOA458888:GOG458906 GXW458888:GYC458906 HHS458888:HHY458906 HRO458888:HRU458906 IBK458888:IBQ458906 ILG458888:ILM458906 IVC458888:IVI458906 JEY458888:JFE458906 JOU458888:JPA458906 JYQ458888:JYW458906 KIM458888:KIS458906 KSI458888:KSO458906 LCE458888:LCK458906 LMA458888:LMG458906 LVW458888:LWC458906 MFS458888:MFY458906 MPO458888:MPU458906 MZK458888:MZQ458906 NJG458888:NJM458906 NTC458888:NTI458906 OCY458888:ODE458906 OMU458888:ONA458906 OWQ458888:OWW458906 PGM458888:PGS458906 PQI458888:PQO458906 QAE458888:QAK458906 QKA458888:QKG458906 QTW458888:QUC458906 RDS458888:RDY458906 RNO458888:RNU458906 RXK458888:RXQ458906 SHG458888:SHM458906 SRC458888:SRI458906 TAY458888:TBE458906 TKU458888:TLA458906 TUQ458888:TUW458906 UEM458888:UES458906 UOI458888:UOO458906 UYE458888:UYK458906 VIA458888:VIG458906 VRW458888:VSC458906 WBS458888:WBY458906 WLO458888:WLU458906 WVK458888:WVQ458906 IY524424:JE524442 SU524424:TA524442 ACQ524424:ACW524442 AMM524424:AMS524442 AWI524424:AWO524442 BGE524424:BGK524442 BQA524424:BQG524442 BZW524424:CAC524442 CJS524424:CJY524442 CTO524424:CTU524442 DDK524424:DDQ524442 DNG524424:DNM524442 DXC524424:DXI524442 EGY524424:EHE524442 EQU524424:ERA524442 FAQ524424:FAW524442 FKM524424:FKS524442 FUI524424:FUO524442 GEE524424:GEK524442 GOA524424:GOG524442 GXW524424:GYC524442 HHS524424:HHY524442 HRO524424:HRU524442 IBK524424:IBQ524442 ILG524424:ILM524442 IVC524424:IVI524442 JEY524424:JFE524442 JOU524424:JPA524442 JYQ524424:JYW524442 KIM524424:KIS524442 KSI524424:KSO524442 LCE524424:LCK524442 LMA524424:LMG524442 LVW524424:LWC524442 MFS524424:MFY524442 MPO524424:MPU524442 MZK524424:MZQ524442 NJG524424:NJM524442 NTC524424:NTI524442 OCY524424:ODE524442 OMU524424:ONA524442 OWQ524424:OWW524442 PGM524424:PGS524442 PQI524424:PQO524442 QAE524424:QAK524442 QKA524424:QKG524442 QTW524424:QUC524442 RDS524424:RDY524442 RNO524424:RNU524442 RXK524424:RXQ524442 SHG524424:SHM524442 SRC524424:SRI524442 TAY524424:TBE524442 TKU524424:TLA524442 TUQ524424:TUW524442 UEM524424:UES524442 UOI524424:UOO524442 UYE524424:UYK524442 VIA524424:VIG524442 VRW524424:VSC524442 WBS524424:WBY524442 WLO524424:WLU524442 WVK524424:WVQ524442 IY589960:JE589978 SU589960:TA589978 ACQ589960:ACW589978 AMM589960:AMS589978 AWI589960:AWO589978 BGE589960:BGK589978 BQA589960:BQG589978 BZW589960:CAC589978 CJS589960:CJY589978 CTO589960:CTU589978 DDK589960:DDQ589978 DNG589960:DNM589978 DXC589960:DXI589978 EGY589960:EHE589978 EQU589960:ERA589978 FAQ589960:FAW589978 FKM589960:FKS589978 FUI589960:FUO589978 GEE589960:GEK589978 GOA589960:GOG589978 GXW589960:GYC589978 HHS589960:HHY589978 HRO589960:HRU589978 IBK589960:IBQ589978 ILG589960:ILM589978 IVC589960:IVI589978 JEY589960:JFE589978 JOU589960:JPA589978 JYQ589960:JYW589978 KIM589960:KIS589978 KSI589960:KSO589978 LCE589960:LCK589978 LMA589960:LMG589978 LVW589960:LWC589978 MFS589960:MFY589978 MPO589960:MPU589978 MZK589960:MZQ589978 NJG589960:NJM589978 NTC589960:NTI589978 OCY589960:ODE589978 OMU589960:ONA589978 OWQ589960:OWW589978 PGM589960:PGS589978 PQI589960:PQO589978 QAE589960:QAK589978 QKA589960:QKG589978 QTW589960:QUC589978 RDS589960:RDY589978 RNO589960:RNU589978 RXK589960:RXQ589978 SHG589960:SHM589978 SRC589960:SRI589978 TAY589960:TBE589978 TKU589960:TLA589978 TUQ589960:TUW589978 UEM589960:UES589978 UOI589960:UOO589978 UYE589960:UYK589978 VIA589960:VIG589978 VRW589960:VSC589978 WBS589960:WBY589978 WLO589960:WLU589978 WVK589960:WVQ589978 IY655496:JE655514 SU655496:TA655514 ACQ655496:ACW655514 AMM655496:AMS655514 AWI655496:AWO655514 BGE655496:BGK655514 BQA655496:BQG655514 BZW655496:CAC655514 CJS655496:CJY655514 CTO655496:CTU655514 DDK655496:DDQ655514 DNG655496:DNM655514 DXC655496:DXI655514 EGY655496:EHE655514 EQU655496:ERA655514 FAQ655496:FAW655514 FKM655496:FKS655514 FUI655496:FUO655514 GEE655496:GEK655514 GOA655496:GOG655514 GXW655496:GYC655514 HHS655496:HHY655514 HRO655496:HRU655514 IBK655496:IBQ655514 ILG655496:ILM655514 IVC655496:IVI655514 JEY655496:JFE655514 JOU655496:JPA655514 JYQ655496:JYW655514 KIM655496:KIS655514 KSI655496:KSO655514 LCE655496:LCK655514 LMA655496:LMG655514 LVW655496:LWC655514 MFS655496:MFY655514 MPO655496:MPU655514 MZK655496:MZQ655514 NJG655496:NJM655514 NTC655496:NTI655514 OCY655496:ODE655514 OMU655496:ONA655514 OWQ655496:OWW655514 PGM655496:PGS655514 PQI655496:PQO655514 QAE655496:QAK655514 QKA655496:QKG655514 QTW655496:QUC655514 RDS655496:RDY655514 RNO655496:RNU655514 RXK655496:RXQ655514 SHG655496:SHM655514 SRC655496:SRI655514 TAY655496:TBE655514 TKU655496:TLA655514 TUQ655496:TUW655514 UEM655496:UES655514 UOI655496:UOO655514 UYE655496:UYK655514 VIA655496:VIG655514 VRW655496:VSC655514 WBS655496:WBY655514 WLO655496:WLU655514 WVK655496:WVQ655514 IY721032:JE721050 SU721032:TA721050 ACQ721032:ACW721050 AMM721032:AMS721050 AWI721032:AWO721050 BGE721032:BGK721050 BQA721032:BQG721050 BZW721032:CAC721050 CJS721032:CJY721050 CTO721032:CTU721050 DDK721032:DDQ721050 DNG721032:DNM721050 DXC721032:DXI721050 EGY721032:EHE721050 EQU721032:ERA721050 FAQ721032:FAW721050 FKM721032:FKS721050 FUI721032:FUO721050 GEE721032:GEK721050 GOA721032:GOG721050 GXW721032:GYC721050 HHS721032:HHY721050 HRO721032:HRU721050 IBK721032:IBQ721050 ILG721032:ILM721050 IVC721032:IVI721050 JEY721032:JFE721050 JOU721032:JPA721050 JYQ721032:JYW721050 KIM721032:KIS721050 KSI721032:KSO721050 LCE721032:LCK721050 LMA721032:LMG721050 LVW721032:LWC721050 MFS721032:MFY721050 MPO721032:MPU721050 MZK721032:MZQ721050 NJG721032:NJM721050 NTC721032:NTI721050 OCY721032:ODE721050 OMU721032:ONA721050 OWQ721032:OWW721050 PGM721032:PGS721050 PQI721032:PQO721050 QAE721032:QAK721050 QKA721032:QKG721050 QTW721032:QUC721050 RDS721032:RDY721050 RNO721032:RNU721050 RXK721032:RXQ721050 SHG721032:SHM721050 SRC721032:SRI721050 TAY721032:TBE721050 TKU721032:TLA721050 TUQ721032:TUW721050 UEM721032:UES721050 UOI721032:UOO721050 UYE721032:UYK721050 VIA721032:VIG721050 VRW721032:VSC721050 WBS721032:WBY721050 WLO721032:WLU721050 WVK721032:WVQ721050 IY786568:JE786586 SU786568:TA786586 ACQ786568:ACW786586 AMM786568:AMS786586 AWI786568:AWO786586 BGE786568:BGK786586 BQA786568:BQG786586 BZW786568:CAC786586 CJS786568:CJY786586 CTO786568:CTU786586 DDK786568:DDQ786586 DNG786568:DNM786586 DXC786568:DXI786586 EGY786568:EHE786586 EQU786568:ERA786586 FAQ786568:FAW786586 FKM786568:FKS786586 FUI786568:FUO786586 GEE786568:GEK786586 GOA786568:GOG786586 GXW786568:GYC786586 HHS786568:HHY786586 HRO786568:HRU786586 IBK786568:IBQ786586 ILG786568:ILM786586 IVC786568:IVI786586 JEY786568:JFE786586 JOU786568:JPA786586 JYQ786568:JYW786586 KIM786568:KIS786586 KSI786568:KSO786586 LCE786568:LCK786586 LMA786568:LMG786586 LVW786568:LWC786586 MFS786568:MFY786586 MPO786568:MPU786586 MZK786568:MZQ786586 NJG786568:NJM786586 NTC786568:NTI786586 OCY786568:ODE786586 OMU786568:ONA786586 OWQ786568:OWW786586 PGM786568:PGS786586 PQI786568:PQO786586 QAE786568:QAK786586 QKA786568:QKG786586 QTW786568:QUC786586 RDS786568:RDY786586 RNO786568:RNU786586 RXK786568:RXQ786586 SHG786568:SHM786586 SRC786568:SRI786586 TAY786568:TBE786586 TKU786568:TLA786586 TUQ786568:TUW786586 UEM786568:UES786586 UOI786568:UOO786586 UYE786568:UYK786586 VIA786568:VIG786586 VRW786568:VSC786586 WBS786568:WBY786586 WLO786568:WLU786586 WVK786568:WVQ786586 IY852104:JE852122 SU852104:TA852122 ACQ852104:ACW852122 AMM852104:AMS852122 AWI852104:AWO852122 BGE852104:BGK852122 BQA852104:BQG852122 BZW852104:CAC852122 CJS852104:CJY852122 CTO852104:CTU852122 DDK852104:DDQ852122 DNG852104:DNM852122 DXC852104:DXI852122 EGY852104:EHE852122 EQU852104:ERA852122 FAQ852104:FAW852122 FKM852104:FKS852122 FUI852104:FUO852122 GEE852104:GEK852122 GOA852104:GOG852122 GXW852104:GYC852122 HHS852104:HHY852122 HRO852104:HRU852122 IBK852104:IBQ852122 ILG852104:ILM852122 IVC852104:IVI852122 JEY852104:JFE852122 JOU852104:JPA852122 JYQ852104:JYW852122 KIM852104:KIS852122 KSI852104:KSO852122 LCE852104:LCK852122 LMA852104:LMG852122 LVW852104:LWC852122 MFS852104:MFY852122 MPO852104:MPU852122 MZK852104:MZQ852122 NJG852104:NJM852122 NTC852104:NTI852122 OCY852104:ODE852122 OMU852104:ONA852122 OWQ852104:OWW852122 PGM852104:PGS852122 PQI852104:PQO852122 QAE852104:QAK852122 QKA852104:QKG852122 QTW852104:QUC852122 RDS852104:RDY852122 RNO852104:RNU852122 RXK852104:RXQ852122 SHG852104:SHM852122 SRC852104:SRI852122 TAY852104:TBE852122 TKU852104:TLA852122 TUQ852104:TUW852122 UEM852104:UES852122 UOI852104:UOO852122 UYE852104:UYK852122 VIA852104:VIG852122 VRW852104:VSC852122 WBS852104:WBY852122 WLO852104:WLU852122 WVK852104:WVQ852122 IY917640:JE917658 SU917640:TA917658 ACQ917640:ACW917658 AMM917640:AMS917658 AWI917640:AWO917658 BGE917640:BGK917658 BQA917640:BQG917658 BZW917640:CAC917658 CJS917640:CJY917658 CTO917640:CTU917658 DDK917640:DDQ917658 DNG917640:DNM917658 DXC917640:DXI917658 EGY917640:EHE917658 EQU917640:ERA917658 FAQ917640:FAW917658 FKM917640:FKS917658 FUI917640:FUO917658 GEE917640:GEK917658 GOA917640:GOG917658 GXW917640:GYC917658 HHS917640:HHY917658 HRO917640:HRU917658 IBK917640:IBQ917658 ILG917640:ILM917658 IVC917640:IVI917658 JEY917640:JFE917658 JOU917640:JPA917658 JYQ917640:JYW917658 KIM917640:KIS917658 KSI917640:KSO917658 LCE917640:LCK917658 LMA917640:LMG917658 LVW917640:LWC917658 MFS917640:MFY917658 MPO917640:MPU917658 MZK917640:MZQ917658 NJG917640:NJM917658 NTC917640:NTI917658 OCY917640:ODE917658 OMU917640:ONA917658 OWQ917640:OWW917658 PGM917640:PGS917658 PQI917640:PQO917658 QAE917640:QAK917658 QKA917640:QKG917658 QTW917640:QUC917658 RDS917640:RDY917658 RNO917640:RNU917658 RXK917640:RXQ917658 SHG917640:SHM917658 SRC917640:SRI917658 TAY917640:TBE917658 TKU917640:TLA917658 TUQ917640:TUW917658 UEM917640:UES917658 UOI917640:UOO917658 UYE917640:UYK917658 VIA917640:VIG917658 VRW917640:VSC917658 WBS917640:WBY917658 WLO917640:WLU917658 WVK917640:WVQ917658 IY983176:JE983194 SU983176:TA983194 ACQ983176:ACW983194 AMM983176:AMS983194 AWI983176:AWO983194 BGE983176:BGK983194 BQA983176:BQG983194 BZW983176:CAC983194 CJS983176:CJY983194 CTO983176:CTU983194 DDK983176:DDQ983194 DNG983176:DNM983194 DXC983176:DXI983194 EGY983176:EHE983194 EQU983176:ERA983194 FAQ983176:FAW983194 FKM983176:FKS983194 FUI983176:FUO983194 GEE983176:GEK983194 GOA983176:GOG983194 GXW983176:GYC983194 HHS983176:HHY983194 HRO983176:HRU983194 IBK983176:IBQ983194 ILG983176:ILM983194 IVC983176:IVI983194 JEY983176:JFE983194 JOU983176:JPA983194 JYQ983176:JYW983194 KIM983176:KIS983194 KSI983176:KSO983194 LCE983176:LCK983194 LMA983176:LMG983194 LVW983176:LWC983194 MFS983176:MFY983194 MPO983176:MPU983194 MZK983176:MZQ983194 NJG983176:NJM983194 NTC983176:NTI983194 OCY983176:ODE983194 OMU983176:ONA983194 OWQ983176:OWW983194 PGM983176:PGS983194 PQI983176:PQO983194 QAE983176:QAK983194 QKA983176:QKG983194 QTW983176:QUC983194 RDS983176:RDY983194 RNO983176:RNU983194 RXK983176:RXQ983194 SHG983176:SHM983194 SRC983176:SRI983194 TAY983176:TBE983194 TKU983176:TLA983194 TUQ983176:TUW983194 UEM983176:UES983194 UOI983176:UOO983194 UYE983176:UYK983194 VIA983176:VIG983194 VRW983176:VSC983194 WBS983176:WBY983194 WLO983176:WLU983194 WVK983176:WVQ983194 G65508:J65509 IY65508:JA65509 SU65508:SW65509 ACQ65508:ACS65509 AMM65508:AMO65509 AWI65508:AWK65509 BGE65508:BGG65509 BQA65508:BQC65509 BZW65508:BZY65509 CJS65508:CJU65509 CTO65508:CTQ65509 DDK65508:DDM65509 DNG65508:DNI65509 DXC65508:DXE65509 EGY65508:EHA65509 EQU65508:EQW65509 FAQ65508:FAS65509 FKM65508:FKO65509 FUI65508:FUK65509 GEE65508:GEG65509 GOA65508:GOC65509 GXW65508:GXY65509 HHS65508:HHU65509 HRO65508:HRQ65509 IBK65508:IBM65509 ILG65508:ILI65509 IVC65508:IVE65509 JEY65508:JFA65509 JOU65508:JOW65509 JYQ65508:JYS65509 KIM65508:KIO65509 KSI65508:KSK65509 LCE65508:LCG65509 LMA65508:LMC65509 LVW65508:LVY65509 MFS65508:MFU65509 MPO65508:MPQ65509 MZK65508:MZM65509 NJG65508:NJI65509 NTC65508:NTE65509 OCY65508:ODA65509 OMU65508:OMW65509 OWQ65508:OWS65509 PGM65508:PGO65509 PQI65508:PQK65509 QAE65508:QAG65509 QKA65508:QKC65509 QTW65508:QTY65509 RDS65508:RDU65509 RNO65508:RNQ65509 RXK65508:RXM65509 SHG65508:SHI65509 SRC65508:SRE65509 TAY65508:TBA65509 TKU65508:TKW65509 TUQ65508:TUS65509 UEM65508:UEO65509 UOI65508:UOK65509 UYE65508:UYG65509 VIA65508:VIC65509 VRW65508:VRY65509 WBS65508:WBU65509 WLO65508:WLQ65509 WVK65508:WVM65509 G131044:J131045 IY131044:JA131045 SU131044:SW131045 ACQ131044:ACS131045 AMM131044:AMO131045 AWI131044:AWK131045 BGE131044:BGG131045 BQA131044:BQC131045 BZW131044:BZY131045 CJS131044:CJU131045 CTO131044:CTQ131045 DDK131044:DDM131045 DNG131044:DNI131045 DXC131044:DXE131045 EGY131044:EHA131045 EQU131044:EQW131045 FAQ131044:FAS131045 FKM131044:FKO131045 FUI131044:FUK131045 GEE131044:GEG131045 GOA131044:GOC131045 GXW131044:GXY131045 HHS131044:HHU131045 HRO131044:HRQ131045 IBK131044:IBM131045 ILG131044:ILI131045 IVC131044:IVE131045 JEY131044:JFA131045 JOU131044:JOW131045 JYQ131044:JYS131045 KIM131044:KIO131045 KSI131044:KSK131045 LCE131044:LCG131045 LMA131044:LMC131045 LVW131044:LVY131045 MFS131044:MFU131045 MPO131044:MPQ131045 MZK131044:MZM131045 NJG131044:NJI131045 NTC131044:NTE131045 OCY131044:ODA131045 OMU131044:OMW131045 OWQ131044:OWS131045 PGM131044:PGO131045 PQI131044:PQK131045 QAE131044:QAG131045 QKA131044:QKC131045 QTW131044:QTY131045 RDS131044:RDU131045 RNO131044:RNQ131045 RXK131044:RXM131045 SHG131044:SHI131045 SRC131044:SRE131045 TAY131044:TBA131045 TKU131044:TKW131045 TUQ131044:TUS131045 UEM131044:UEO131045 UOI131044:UOK131045 UYE131044:UYG131045 VIA131044:VIC131045 VRW131044:VRY131045 WBS131044:WBU131045 WLO131044:WLQ131045 WVK131044:WVM131045 G196580:J196581 IY196580:JA196581 SU196580:SW196581 ACQ196580:ACS196581 AMM196580:AMO196581 AWI196580:AWK196581 BGE196580:BGG196581 BQA196580:BQC196581 BZW196580:BZY196581 CJS196580:CJU196581 CTO196580:CTQ196581 DDK196580:DDM196581 DNG196580:DNI196581 DXC196580:DXE196581 EGY196580:EHA196581 EQU196580:EQW196581 FAQ196580:FAS196581 FKM196580:FKO196581 FUI196580:FUK196581 GEE196580:GEG196581 GOA196580:GOC196581 GXW196580:GXY196581 HHS196580:HHU196581 HRO196580:HRQ196581 IBK196580:IBM196581 ILG196580:ILI196581 IVC196580:IVE196581 JEY196580:JFA196581 JOU196580:JOW196581 JYQ196580:JYS196581 KIM196580:KIO196581 KSI196580:KSK196581 LCE196580:LCG196581 LMA196580:LMC196581 LVW196580:LVY196581 MFS196580:MFU196581 MPO196580:MPQ196581 MZK196580:MZM196581 NJG196580:NJI196581 NTC196580:NTE196581 OCY196580:ODA196581 OMU196580:OMW196581 OWQ196580:OWS196581 PGM196580:PGO196581 PQI196580:PQK196581 QAE196580:QAG196581 QKA196580:QKC196581 QTW196580:QTY196581 RDS196580:RDU196581 RNO196580:RNQ196581 RXK196580:RXM196581 SHG196580:SHI196581 SRC196580:SRE196581 TAY196580:TBA196581 TKU196580:TKW196581 TUQ196580:TUS196581 UEM196580:UEO196581 UOI196580:UOK196581 UYE196580:UYG196581 VIA196580:VIC196581 VRW196580:VRY196581 WBS196580:WBU196581 WLO196580:WLQ196581 WVK196580:WVM196581 G262116:J262117 IY262116:JA262117 SU262116:SW262117 ACQ262116:ACS262117 AMM262116:AMO262117 AWI262116:AWK262117 BGE262116:BGG262117 BQA262116:BQC262117 BZW262116:BZY262117 CJS262116:CJU262117 CTO262116:CTQ262117 DDK262116:DDM262117 DNG262116:DNI262117 DXC262116:DXE262117 EGY262116:EHA262117 EQU262116:EQW262117 FAQ262116:FAS262117 FKM262116:FKO262117 FUI262116:FUK262117 GEE262116:GEG262117 GOA262116:GOC262117 GXW262116:GXY262117 HHS262116:HHU262117 HRO262116:HRQ262117 IBK262116:IBM262117 ILG262116:ILI262117 IVC262116:IVE262117 JEY262116:JFA262117 JOU262116:JOW262117 JYQ262116:JYS262117 KIM262116:KIO262117 KSI262116:KSK262117 LCE262116:LCG262117 LMA262116:LMC262117 LVW262116:LVY262117 MFS262116:MFU262117 MPO262116:MPQ262117 MZK262116:MZM262117 NJG262116:NJI262117 NTC262116:NTE262117 OCY262116:ODA262117 OMU262116:OMW262117 OWQ262116:OWS262117 PGM262116:PGO262117 PQI262116:PQK262117 QAE262116:QAG262117 QKA262116:QKC262117 QTW262116:QTY262117 RDS262116:RDU262117 RNO262116:RNQ262117 RXK262116:RXM262117 SHG262116:SHI262117 SRC262116:SRE262117 TAY262116:TBA262117 TKU262116:TKW262117 TUQ262116:TUS262117 UEM262116:UEO262117 UOI262116:UOK262117 UYE262116:UYG262117 VIA262116:VIC262117 VRW262116:VRY262117 WBS262116:WBU262117 WLO262116:WLQ262117 WVK262116:WVM262117 G327652:J327653 IY327652:JA327653 SU327652:SW327653 ACQ327652:ACS327653 AMM327652:AMO327653 AWI327652:AWK327653 BGE327652:BGG327653 BQA327652:BQC327653 BZW327652:BZY327653 CJS327652:CJU327653 CTO327652:CTQ327653 DDK327652:DDM327653 DNG327652:DNI327653 DXC327652:DXE327653 EGY327652:EHA327653 EQU327652:EQW327653 FAQ327652:FAS327653 FKM327652:FKO327653 FUI327652:FUK327653 GEE327652:GEG327653 GOA327652:GOC327653 GXW327652:GXY327653 HHS327652:HHU327653 HRO327652:HRQ327653 IBK327652:IBM327653 ILG327652:ILI327653 IVC327652:IVE327653 JEY327652:JFA327653 JOU327652:JOW327653 JYQ327652:JYS327653 KIM327652:KIO327653 KSI327652:KSK327653 LCE327652:LCG327653 LMA327652:LMC327653 LVW327652:LVY327653 MFS327652:MFU327653 MPO327652:MPQ327653 MZK327652:MZM327653 NJG327652:NJI327653 NTC327652:NTE327653 OCY327652:ODA327653 OMU327652:OMW327653 OWQ327652:OWS327653 PGM327652:PGO327653 PQI327652:PQK327653 QAE327652:QAG327653 QKA327652:QKC327653 QTW327652:QTY327653 RDS327652:RDU327653 RNO327652:RNQ327653 RXK327652:RXM327653 SHG327652:SHI327653 SRC327652:SRE327653 TAY327652:TBA327653 TKU327652:TKW327653 TUQ327652:TUS327653 UEM327652:UEO327653 UOI327652:UOK327653 UYE327652:UYG327653 VIA327652:VIC327653 VRW327652:VRY327653 WBS327652:WBU327653 WLO327652:WLQ327653 WVK327652:WVM327653 G393188:J393189 IY393188:JA393189 SU393188:SW393189 ACQ393188:ACS393189 AMM393188:AMO393189 AWI393188:AWK393189 BGE393188:BGG393189 BQA393188:BQC393189 BZW393188:BZY393189 CJS393188:CJU393189 CTO393188:CTQ393189 DDK393188:DDM393189 DNG393188:DNI393189 DXC393188:DXE393189 EGY393188:EHA393189 EQU393188:EQW393189 FAQ393188:FAS393189 FKM393188:FKO393189 FUI393188:FUK393189 GEE393188:GEG393189 GOA393188:GOC393189 GXW393188:GXY393189 HHS393188:HHU393189 HRO393188:HRQ393189 IBK393188:IBM393189 ILG393188:ILI393189 IVC393188:IVE393189 JEY393188:JFA393189 JOU393188:JOW393189 JYQ393188:JYS393189 KIM393188:KIO393189 KSI393188:KSK393189 LCE393188:LCG393189 LMA393188:LMC393189 LVW393188:LVY393189 MFS393188:MFU393189 MPO393188:MPQ393189 MZK393188:MZM393189 NJG393188:NJI393189 NTC393188:NTE393189 OCY393188:ODA393189 OMU393188:OMW393189 OWQ393188:OWS393189 PGM393188:PGO393189 PQI393188:PQK393189 QAE393188:QAG393189 QKA393188:QKC393189 QTW393188:QTY393189 RDS393188:RDU393189 RNO393188:RNQ393189 RXK393188:RXM393189 SHG393188:SHI393189 SRC393188:SRE393189 TAY393188:TBA393189 TKU393188:TKW393189 TUQ393188:TUS393189 UEM393188:UEO393189 UOI393188:UOK393189 UYE393188:UYG393189 VIA393188:VIC393189 VRW393188:VRY393189 WBS393188:WBU393189 WLO393188:WLQ393189 WVK393188:WVM393189 G458724:J458725 IY458724:JA458725 SU458724:SW458725 ACQ458724:ACS458725 AMM458724:AMO458725 AWI458724:AWK458725 BGE458724:BGG458725 BQA458724:BQC458725 BZW458724:BZY458725 CJS458724:CJU458725 CTO458724:CTQ458725 DDK458724:DDM458725 DNG458724:DNI458725 DXC458724:DXE458725 EGY458724:EHA458725 EQU458724:EQW458725 FAQ458724:FAS458725 FKM458724:FKO458725 FUI458724:FUK458725 GEE458724:GEG458725 GOA458724:GOC458725 GXW458724:GXY458725 HHS458724:HHU458725 HRO458724:HRQ458725 IBK458724:IBM458725 ILG458724:ILI458725 IVC458724:IVE458725 JEY458724:JFA458725 JOU458724:JOW458725 JYQ458724:JYS458725 KIM458724:KIO458725 KSI458724:KSK458725 LCE458724:LCG458725 LMA458724:LMC458725 LVW458724:LVY458725 MFS458724:MFU458725 MPO458724:MPQ458725 MZK458724:MZM458725 NJG458724:NJI458725 NTC458724:NTE458725 OCY458724:ODA458725 OMU458724:OMW458725 OWQ458724:OWS458725 PGM458724:PGO458725 PQI458724:PQK458725 QAE458724:QAG458725 QKA458724:QKC458725 QTW458724:QTY458725 RDS458724:RDU458725 RNO458724:RNQ458725 RXK458724:RXM458725 SHG458724:SHI458725 SRC458724:SRE458725 TAY458724:TBA458725 TKU458724:TKW458725 TUQ458724:TUS458725 UEM458724:UEO458725 UOI458724:UOK458725 UYE458724:UYG458725 VIA458724:VIC458725 VRW458724:VRY458725 WBS458724:WBU458725 WLO458724:WLQ458725 WVK458724:WVM458725 G524260:J524261 IY524260:JA524261 SU524260:SW524261 ACQ524260:ACS524261 AMM524260:AMO524261 AWI524260:AWK524261 BGE524260:BGG524261 BQA524260:BQC524261 BZW524260:BZY524261 CJS524260:CJU524261 CTO524260:CTQ524261 DDK524260:DDM524261 DNG524260:DNI524261 DXC524260:DXE524261 EGY524260:EHA524261 EQU524260:EQW524261 FAQ524260:FAS524261 FKM524260:FKO524261 FUI524260:FUK524261 GEE524260:GEG524261 GOA524260:GOC524261 GXW524260:GXY524261 HHS524260:HHU524261 HRO524260:HRQ524261 IBK524260:IBM524261 ILG524260:ILI524261 IVC524260:IVE524261 JEY524260:JFA524261 JOU524260:JOW524261 JYQ524260:JYS524261 KIM524260:KIO524261 KSI524260:KSK524261 LCE524260:LCG524261 LMA524260:LMC524261 LVW524260:LVY524261 MFS524260:MFU524261 MPO524260:MPQ524261 MZK524260:MZM524261 NJG524260:NJI524261 NTC524260:NTE524261 OCY524260:ODA524261 OMU524260:OMW524261 OWQ524260:OWS524261 PGM524260:PGO524261 PQI524260:PQK524261 QAE524260:QAG524261 QKA524260:QKC524261 QTW524260:QTY524261 RDS524260:RDU524261 RNO524260:RNQ524261 RXK524260:RXM524261 SHG524260:SHI524261 SRC524260:SRE524261 TAY524260:TBA524261 TKU524260:TKW524261 TUQ524260:TUS524261 UEM524260:UEO524261 UOI524260:UOK524261 UYE524260:UYG524261 VIA524260:VIC524261 VRW524260:VRY524261 WBS524260:WBU524261 WLO524260:WLQ524261 WVK524260:WVM524261 G589796:J589797 IY589796:JA589797 SU589796:SW589797 ACQ589796:ACS589797 AMM589796:AMO589797 AWI589796:AWK589797 BGE589796:BGG589797 BQA589796:BQC589797 BZW589796:BZY589797 CJS589796:CJU589797 CTO589796:CTQ589797 DDK589796:DDM589797 DNG589796:DNI589797 DXC589796:DXE589797 EGY589796:EHA589797 EQU589796:EQW589797 FAQ589796:FAS589797 FKM589796:FKO589797 FUI589796:FUK589797 GEE589796:GEG589797 GOA589796:GOC589797 GXW589796:GXY589797 HHS589796:HHU589797 HRO589796:HRQ589797 IBK589796:IBM589797 ILG589796:ILI589797 IVC589796:IVE589797 JEY589796:JFA589797 JOU589796:JOW589797 JYQ589796:JYS589797 KIM589796:KIO589797 KSI589796:KSK589797 LCE589796:LCG589797 LMA589796:LMC589797 LVW589796:LVY589797 MFS589796:MFU589797 MPO589796:MPQ589797 MZK589796:MZM589797 NJG589796:NJI589797 NTC589796:NTE589797 OCY589796:ODA589797 OMU589796:OMW589797 OWQ589796:OWS589797 PGM589796:PGO589797 PQI589796:PQK589797 QAE589796:QAG589797 QKA589796:QKC589797 QTW589796:QTY589797 RDS589796:RDU589797 RNO589796:RNQ589797 RXK589796:RXM589797 SHG589796:SHI589797 SRC589796:SRE589797 TAY589796:TBA589797 TKU589796:TKW589797 TUQ589796:TUS589797 UEM589796:UEO589797 UOI589796:UOK589797 UYE589796:UYG589797 VIA589796:VIC589797 VRW589796:VRY589797 WBS589796:WBU589797 WLO589796:WLQ589797 WVK589796:WVM589797 G655332:J655333 IY655332:JA655333 SU655332:SW655333 ACQ655332:ACS655333 AMM655332:AMO655333 AWI655332:AWK655333 BGE655332:BGG655333 BQA655332:BQC655333 BZW655332:BZY655333 CJS655332:CJU655333 CTO655332:CTQ655333 DDK655332:DDM655333 DNG655332:DNI655333 DXC655332:DXE655333 EGY655332:EHA655333 EQU655332:EQW655333 FAQ655332:FAS655333 FKM655332:FKO655333 FUI655332:FUK655333 GEE655332:GEG655333 GOA655332:GOC655333 GXW655332:GXY655333 HHS655332:HHU655333 HRO655332:HRQ655333 IBK655332:IBM655333 ILG655332:ILI655333 IVC655332:IVE655333 JEY655332:JFA655333 JOU655332:JOW655333 JYQ655332:JYS655333 KIM655332:KIO655333 KSI655332:KSK655333 LCE655332:LCG655333 LMA655332:LMC655333 LVW655332:LVY655333 MFS655332:MFU655333 MPO655332:MPQ655333 MZK655332:MZM655333 NJG655332:NJI655333 NTC655332:NTE655333 OCY655332:ODA655333 OMU655332:OMW655333 OWQ655332:OWS655333 PGM655332:PGO655333 PQI655332:PQK655333 QAE655332:QAG655333 QKA655332:QKC655333 QTW655332:QTY655333 RDS655332:RDU655333 RNO655332:RNQ655333 RXK655332:RXM655333 SHG655332:SHI655333 SRC655332:SRE655333 TAY655332:TBA655333 TKU655332:TKW655333 TUQ655332:TUS655333 UEM655332:UEO655333 UOI655332:UOK655333 UYE655332:UYG655333 VIA655332:VIC655333 VRW655332:VRY655333 WBS655332:WBU655333 WLO655332:WLQ655333 WVK655332:WVM655333 G720868:J720869 IY720868:JA720869 SU720868:SW720869 ACQ720868:ACS720869 AMM720868:AMO720869 AWI720868:AWK720869 BGE720868:BGG720869 BQA720868:BQC720869 BZW720868:BZY720869 CJS720868:CJU720869 CTO720868:CTQ720869 DDK720868:DDM720869 DNG720868:DNI720869 DXC720868:DXE720869 EGY720868:EHA720869 EQU720868:EQW720869 FAQ720868:FAS720869 FKM720868:FKO720869 FUI720868:FUK720869 GEE720868:GEG720869 GOA720868:GOC720869 GXW720868:GXY720869 HHS720868:HHU720869 HRO720868:HRQ720869 IBK720868:IBM720869 ILG720868:ILI720869 IVC720868:IVE720869 JEY720868:JFA720869 JOU720868:JOW720869 JYQ720868:JYS720869 KIM720868:KIO720869 KSI720868:KSK720869 LCE720868:LCG720869 LMA720868:LMC720869 LVW720868:LVY720869 MFS720868:MFU720869 MPO720868:MPQ720869 MZK720868:MZM720869 NJG720868:NJI720869 NTC720868:NTE720869 OCY720868:ODA720869 OMU720868:OMW720869 OWQ720868:OWS720869 PGM720868:PGO720869 PQI720868:PQK720869 QAE720868:QAG720869 QKA720868:QKC720869 QTW720868:QTY720869 RDS720868:RDU720869 RNO720868:RNQ720869 RXK720868:RXM720869 SHG720868:SHI720869 SRC720868:SRE720869 TAY720868:TBA720869 TKU720868:TKW720869 TUQ720868:TUS720869 UEM720868:UEO720869 UOI720868:UOK720869 UYE720868:UYG720869 VIA720868:VIC720869 VRW720868:VRY720869 WBS720868:WBU720869 WLO720868:WLQ720869 WVK720868:WVM720869 G786404:J786405 IY786404:JA786405 SU786404:SW786405 ACQ786404:ACS786405 AMM786404:AMO786405 AWI786404:AWK786405 BGE786404:BGG786405 BQA786404:BQC786405 BZW786404:BZY786405 CJS786404:CJU786405 CTO786404:CTQ786405 DDK786404:DDM786405 DNG786404:DNI786405 DXC786404:DXE786405 EGY786404:EHA786405 EQU786404:EQW786405 FAQ786404:FAS786405 FKM786404:FKO786405 FUI786404:FUK786405 GEE786404:GEG786405 GOA786404:GOC786405 GXW786404:GXY786405 HHS786404:HHU786405 HRO786404:HRQ786405 IBK786404:IBM786405 ILG786404:ILI786405 IVC786404:IVE786405 JEY786404:JFA786405 JOU786404:JOW786405 JYQ786404:JYS786405 KIM786404:KIO786405 KSI786404:KSK786405 LCE786404:LCG786405 LMA786404:LMC786405 LVW786404:LVY786405 MFS786404:MFU786405 MPO786404:MPQ786405 MZK786404:MZM786405 NJG786404:NJI786405 NTC786404:NTE786405 OCY786404:ODA786405 OMU786404:OMW786405 OWQ786404:OWS786405 PGM786404:PGO786405 PQI786404:PQK786405 QAE786404:QAG786405 QKA786404:QKC786405 QTW786404:QTY786405 RDS786404:RDU786405 RNO786404:RNQ786405 RXK786404:RXM786405 SHG786404:SHI786405 SRC786404:SRE786405 TAY786404:TBA786405 TKU786404:TKW786405 TUQ786404:TUS786405 UEM786404:UEO786405 UOI786404:UOK786405 UYE786404:UYG786405 VIA786404:VIC786405 VRW786404:VRY786405 WBS786404:WBU786405 WLO786404:WLQ786405 WVK786404:WVM786405 G851940:J851941 IY851940:JA851941 SU851940:SW851941 ACQ851940:ACS851941 AMM851940:AMO851941 AWI851940:AWK851941 BGE851940:BGG851941 BQA851940:BQC851941 BZW851940:BZY851941 CJS851940:CJU851941 CTO851940:CTQ851941 DDK851940:DDM851941 DNG851940:DNI851941 DXC851940:DXE851941 EGY851940:EHA851941 EQU851940:EQW851941 FAQ851940:FAS851941 FKM851940:FKO851941 FUI851940:FUK851941 GEE851940:GEG851941 GOA851940:GOC851941 GXW851940:GXY851941 HHS851940:HHU851941 HRO851940:HRQ851941 IBK851940:IBM851941 ILG851940:ILI851941 IVC851940:IVE851941 JEY851940:JFA851941 JOU851940:JOW851941 JYQ851940:JYS851941 KIM851940:KIO851941 KSI851940:KSK851941 LCE851940:LCG851941 LMA851940:LMC851941 LVW851940:LVY851941 MFS851940:MFU851941 MPO851940:MPQ851941 MZK851940:MZM851941 NJG851940:NJI851941 NTC851940:NTE851941 OCY851940:ODA851941 OMU851940:OMW851941 OWQ851940:OWS851941 PGM851940:PGO851941 PQI851940:PQK851941 QAE851940:QAG851941 QKA851940:QKC851941 QTW851940:QTY851941 RDS851940:RDU851941 RNO851940:RNQ851941 RXK851940:RXM851941 SHG851940:SHI851941 SRC851940:SRE851941 TAY851940:TBA851941 TKU851940:TKW851941 TUQ851940:TUS851941 UEM851940:UEO851941 UOI851940:UOK851941 UYE851940:UYG851941 VIA851940:VIC851941 VRW851940:VRY851941 WBS851940:WBU851941 WLO851940:WLQ851941 WVK851940:WVM851941 G917476:J917477 IY917476:JA917477 SU917476:SW917477 ACQ917476:ACS917477 AMM917476:AMO917477 AWI917476:AWK917477 BGE917476:BGG917477 BQA917476:BQC917477 BZW917476:BZY917477 CJS917476:CJU917477 CTO917476:CTQ917477 DDK917476:DDM917477 DNG917476:DNI917477 DXC917476:DXE917477 EGY917476:EHA917477 EQU917476:EQW917477 FAQ917476:FAS917477 FKM917476:FKO917477 FUI917476:FUK917477 GEE917476:GEG917477 GOA917476:GOC917477 GXW917476:GXY917477 HHS917476:HHU917477 HRO917476:HRQ917477 IBK917476:IBM917477 ILG917476:ILI917477 IVC917476:IVE917477 JEY917476:JFA917477 JOU917476:JOW917477 JYQ917476:JYS917477 KIM917476:KIO917477 KSI917476:KSK917477 LCE917476:LCG917477 LMA917476:LMC917477 LVW917476:LVY917477 MFS917476:MFU917477 MPO917476:MPQ917477 MZK917476:MZM917477 NJG917476:NJI917477 NTC917476:NTE917477 OCY917476:ODA917477 OMU917476:OMW917477 OWQ917476:OWS917477 PGM917476:PGO917477 PQI917476:PQK917477 QAE917476:QAG917477 QKA917476:QKC917477 QTW917476:QTY917477 RDS917476:RDU917477 RNO917476:RNQ917477 RXK917476:RXM917477 SHG917476:SHI917477 SRC917476:SRE917477 TAY917476:TBA917477 TKU917476:TKW917477 TUQ917476:TUS917477 UEM917476:UEO917477 UOI917476:UOK917477 UYE917476:UYG917477 VIA917476:VIC917477 VRW917476:VRY917477 WBS917476:WBU917477 WLO917476:WLQ917477 WVK917476:WVM917477 G983012:J983013 IY983012:JA983013 SU983012:SW983013 ACQ983012:ACS983013 AMM983012:AMO983013 AWI983012:AWK983013 BGE983012:BGG983013 BQA983012:BQC983013 BZW983012:BZY983013 CJS983012:CJU983013 CTO983012:CTQ983013 DDK983012:DDM983013 DNG983012:DNI983013 DXC983012:DXE983013 EGY983012:EHA983013 EQU983012:EQW983013 FAQ983012:FAS983013 FKM983012:FKO983013 FUI983012:FUK983013 GEE983012:GEG983013 GOA983012:GOC983013 GXW983012:GXY983013 HHS983012:HHU983013 HRO983012:HRQ983013 IBK983012:IBM983013 ILG983012:ILI983013 IVC983012:IVE983013 JEY983012:JFA983013 JOU983012:JOW983013 JYQ983012:JYS983013 KIM983012:KIO983013 KSI983012:KSK983013 LCE983012:LCG983013 LMA983012:LMC983013 LVW983012:LVY983013 MFS983012:MFU983013 MPO983012:MPQ983013 MZK983012:MZM983013 NJG983012:NJI983013 NTC983012:NTE983013 OCY983012:ODA983013 OMU983012:OMW983013 OWQ983012:OWS983013 PGM983012:PGO983013 PQI983012:PQK983013 QAE983012:QAG983013 QKA983012:QKC983013 QTW983012:QTY983013 RDS983012:RDU983013 RNO983012:RNQ983013 RXK983012:RXM983013 SHG983012:SHI983013 SRC983012:SRE983013 TAY983012:TBA983013 TKU983012:TKW983013 TUQ983012:TUS983013 UEM983012:UEO983013 UOI983012:UOK983013 UYE983012:UYG983013 VIA983012:VIC983013 VRW983012:VRY983013 WBS983012:WBU983013 WLO983012:WLQ983013 WVK983012:WVM983013 K65692 JE65692 TA65692 ACW65692 AMS65692 AWO65692 BGK65692 BQG65692 CAC65692 CJY65692 CTU65692 DDQ65692 DNM65692 DXI65692 EHE65692 ERA65692 FAW65692 FKS65692 FUO65692 GEK65692 GOG65692 GYC65692 HHY65692 HRU65692 IBQ65692 ILM65692 IVI65692 JFE65692 JPA65692 JYW65692 KIS65692 KSO65692 LCK65692 LMG65692 LWC65692 MFY65692 MPU65692 MZQ65692 NJM65692 NTI65692 ODE65692 ONA65692 OWW65692 PGS65692 PQO65692 QAK65692 QKG65692 QUC65692 RDY65692 RNU65692 RXQ65692 SHM65692 SRI65692 TBE65692 TLA65692 TUW65692 UES65692 UOO65692 UYK65692 VIG65692 VSC65692 WBY65692 WLU65692 WVQ65692 K131228 JE131228 TA131228 ACW131228 AMS131228 AWO131228 BGK131228 BQG131228 CAC131228 CJY131228 CTU131228 DDQ131228 DNM131228 DXI131228 EHE131228 ERA131228 FAW131228 FKS131228 FUO131228 GEK131228 GOG131228 GYC131228 HHY131228 HRU131228 IBQ131228 ILM131228 IVI131228 JFE131228 JPA131228 JYW131228 KIS131228 KSO131228 LCK131228 LMG131228 LWC131228 MFY131228 MPU131228 MZQ131228 NJM131228 NTI131228 ODE131228 ONA131228 OWW131228 PGS131228 PQO131228 QAK131228 QKG131228 QUC131228 RDY131228 RNU131228 RXQ131228 SHM131228 SRI131228 TBE131228 TLA131228 TUW131228 UES131228 UOO131228 UYK131228 VIG131228 VSC131228 WBY131228 WLU131228 WVQ131228 K196764 JE196764 TA196764 ACW196764 AMS196764 AWO196764 BGK196764 BQG196764 CAC196764 CJY196764 CTU196764 DDQ196764 DNM196764 DXI196764 EHE196764 ERA196764 FAW196764 FKS196764 FUO196764 GEK196764 GOG196764 GYC196764 HHY196764 HRU196764 IBQ196764 ILM196764 IVI196764 JFE196764 JPA196764 JYW196764 KIS196764 KSO196764 LCK196764 LMG196764 LWC196764 MFY196764 MPU196764 MZQ196764 NJM196764 NTI196764 ODE196764 ONA196764 OWW196764 PGS196764 PQO196764 QAK196764 QKG196764 QUC196764 RDY196764 RNU196764 RXQ196764 SHM196764 SRI196764 TBE196764 TLA196764 TUW196764 UES196764 UOO196764 UYK196764 VIG196764 VSC196764 WBY196764 WLU196764 WVQ196764 K262300 JE262300 TA262300 ACW262300 AMS262300 AWO262300 BGK262300 BQG262300 CAC262300 CJY262300 CTU262300 DDQ262300 DNM262300 DXI262300 EHE262300 ERA262300 FAW262300 FKS262300 FUO262300 GEK262300 GOG262300 GYC262300 HHY262300 HRU262300 IBQ262300 ILM262300 IVI262300 JFE262300 JPA262300 JYW262300 KIS262300 KSO262300 LCK262300 LMG262300 LWC262300 MFY262300 MPU262300 MZQ262300 NJM262300 NTI262300 ODE262300 ONA262300 OWW262300 PGS262300 PQO262300 QAK262300 QKG262300 QUC262300 RDY262300 RNU262300 RXQ262300 SHM262300 SRI262300 TBE262300 TLA262300 TUW262300 UES262300 UOO262300 UYK262300 VIG262300 VSC262300 WBY262300 WLU262300 WVQ262300 K327836 JE327836 TA327836 ACW327836 AMS327836 AWO327836 BGK327836 BQG327836 CAC327836 CJY327836 CTU327836 DDQ327836 DNM327836 DXI327836 EHE327836 ERA327836 FAW327836 FKS327836 FUO327836 GEK327836 GOG327836 GYC327836 HHY327836 HRU327836 IBQ327836 ILM327836 IVI327836 JFE327836 JPA327836 JYW327836 KIS327836 KSO327836 LCK327836 LMG327836 LWC327836 MFY327836 MPU327836 MZQ327836 NJM327836 NTI327836 ODE327836 ONA327836 OWW327836 PGS327836 PQO327836 QAK327836 QKG327836 QUC327836 RDY327836 RNU327836 RXQ327836 SHM327836 SRI327836 TBE327836 TLA327836 TUW327836 UES327836 UOO327836 UYK327836 VIG327836 VSC327836 WBY327836 WLU327836 WVQ327836 K393372 JE393372 TA393372 ACW393372 AMS393372 AWO393372 BGK393372 BQG393372 CAC393372 CJY393372 CTU393372 DDQ393372 DNM393372 DXI393372 EHE393372 ERA393372 FAW393372 FKS393372 FUO393372 GEK393372 GOG393372 GYC393372 HHY393372 HRU393372 IBQ393372 ILM393372 IVI393372 JFE393372 JPA393372 JYW393372 KIS393372 KSO393372 LCK393372 LMG393372 LWC393372 MFY393372 MPU393372 MZQ393372 NJM393372 NTI393372 ODE393372 ONA393372 OWW393372 PGS393372 PQO393372 QAK393372 QKG393372 QUC393372 RDY393372 RNU393372 RXQ393372 SHM393372 SRI393372 TBE393372 TLA393372 TUW393372 UES393372 UOO393372 UYK393372 VIG393372 VSC393372 WBY393372 WLU393372 WVQ393372 K458908 JE458908 TA458908 ACW458908 AMS458908 AWO458908 BGK458908 BQG458908 CAC458908 CJY458908 CTU458908 DDQ458908 DNM458908 DXI458908 EHE458908 ERA458908 FAW458908 FKS458908 FUO458908 GEK458908 GOG458908 GYC458908 HHY458908 HRU458908 IBQ458908 ILM458908 IVI458908 JFE458908 JPA458908 JYW458908 KIS458908 KSO458908 LCK458908 LMG458908 LWC458908 MFY458908 MPU458908 MZQ458908 NJM458908 NTI458908 ODE458908 ONA458908 OWW458908 PGS458908 PQO458908 QAK458908 QKG458908 QUC458908 RDY458908 RNU458908 RXQ458908 SHM458908 SRI458908 TBE458908 TLA458908 TUW458908 UES458908 UOO458908 UYK458908 VIG458908 VSC458908 WBY458908 WLU458908 WVQ458908 K524444 JE524444 TA524444 ACW524444 AMS524444 AWO524444 BGK524444 BQG524444 CAC524444 CJY524444 CTU524444 DDQ524444 DNM524444 DXI524444 EHE524444 ERA524444 FAW524444 FKS524444 FUO524444 GEK524444 GOG524444 GYC524444 HHY524444 HRU524444 IBQ524444 ILM524444 IVI524444 JFE524444 JPA524444 JYW524444 KIS524444 KSO524444 LCK524444 LMG524444 LWC524444 MFY524444 MPU524444 MZQ524444 NJM524444 NTI524444 ODE524444 ONA524444 OWW524444 PGS524444 PQO524444 QAK524444 QKG524444 QUC524444 RDY524444 RNU524444 RXQ524444 SHM524444 SRI524444 TBE524444 TLA524444 TUW524444 UES524444 UOO524444 UYK524444 VIG524444 VSC524444 WBY524444 WLU524444 WVQ524444 K589980 JE589980 TA589980 ACW589980 AMS589980 AWO589980 BGK589980 BQG589980 CAC589980 CJY589980 CTU589980 DDQ589980 DNM589980 DXI589980 EHE589980 ERA589980 FAW589980 FKS589980 FUO589980 GEK589980 GOG589980 GYC589980 HHY589980 HRU589980 IBQ589980 ILM589980 IVI589980 JFE589980 JPA589980 JYW589980 KIS589980 KSO589980 LCK589980 LMG589980 LWC589980 MFY589980 MPU589980 MZQ589980 NJM589980 NTI589980 ODE589980 ONA589980 OWW589980 PGS589980 PQO589980 QAK589980 QKG589980 QUC589980 RDY589980 RNU589980 RXQ589980 SHM589980 SRI589980 TBE589980 TLA589980 TUW589980 UES589980 UOO589980 UYK589980 VIG589980 VSC589980 WBY589980 WLU589980 WVQ589980 K655516 JE655516 TA655516 ACW655516 AMS655516 AWO655516 BGK655516 BQG655516 CAC655516 CJY655516 CTU655516 DDQ655516 DNM655516 DXI655516 EHE655516 ERA655516 FAW655516 FKS655516 FUO655516 GEK655516 GOG655516 GYC655516 HHY655516 HRU655516 IBQ655516 ILM655516 IVI655516 JFE655516 JPA655516 JYW655516 KIS655516 KSO655516 LCK655516 LMG655516 LWC655516 MFY655516 MPU655516 MZQ655516 NJM655516 NTI655516 ODE655516 ONA655516 OWW655516 PGS655516 PQO655516 QAK655516 QKG655516 QUC655516 RDY655516 RNU655516 RXQ655516 SHM655516 SRI655516 TBE655516 TLA655516 TUW655516 UES655516 UOO655516 UYK655516 VIG655516 VSC655516 WBY655516 WLU655516 WVQ655516 K721052 JE721052 TA721052 ACW721052 AMS721052 AWO721052 BGK721052 BQG721052 CAC721052 CJY721052 CTU721052 DDQ721052 DNM721052 DXI721052 EHE721052 ERA721052 FAW721052 FKS721052 FUO721052 GEK721052 GOG721052 GYC721052 HHY721052 HRU721052 IBQ721052 ILM721052 IVI721052 JFE721052 JPA721052 JYW721052 KIS721052 KSO721052 LCK721052 LMG721052 LWC721052 MFY721052 MPU721052 MZQ721052 NJM721052 NTI721052 ODE721052 ONA721052 OWW721052 PGS721052 PQO721052 QAK721052 QKG721052 QUC721052 RDY721052 RNU721052 RXQ721052 SHM721052 SRI721052 TBE721052 TLA721052 TUW721052 UES721052 UOO721052 UYK721052 VIG721052 VSC721052 WBY721052 WLU721052 WVQ721052 K786588 JE786588 TA786588 ACW786588 AMS786588 AWO786588 BGK786588 BQG786588 CAC786588 CJY786588 CTU786588 DDQ786588 DNM786588 DXI786588 EHE786588 ERA786588 FAW786588 FKS786588 FUO786588 GEK786588 GOG786588 GYC786588 HHY786588 HRU786588 IBQ786588 ILM786588 IVI786588 JFE786588 JPA786588 JYW786588 KIS786588 KSO786588 LCK786588 LMG786588 LWC786588 MFY786588 MPU786588 MZQ786588 NJM786588 NTI786588 ODE786588 ONA786588 OWW786588 PGS786588 PQO786588 QAK786588 QKG786588 QUC786588 RDY786588 RNU786588 RXQ786588 SHM786588 SRI786588 TBE786588 TLA786588 TUW786588 UES786588 UOO786588 UYK786588 VIG786588 VSC786588 WBY786588 WLU786588 WVQ786588 K852124 JE852124 TA852124 ACW852124 AMS852124 AWO852124 BGK852124 BQG852124 CAC852124 CJY852124 CTU852124 DDQ852124 DNM852124 DXI852124 EHE852124 ERA852124 FAW852124 FKS852124 FUO852124 GEK852124 GOG852124 GYC852124 HHY852124 HRU852124 IBQ852124 ILM852124 IVI852124 JFE852124 JPA852124 JYW852124 KIS852124 KSO852124 LCK852124 LMG852124 LWC852124 MFY852124 MPU852124 MZQ852124 NJM852124 NTI852124 ODE852124 ONA852124 OWW852124 PGS852124 PQO852124 QAK852124 QKG852124 QUC852124 RDY852124 RNU852124 RXQ852124 SHM852124 SRI852124 TBE852124 TLA852124 TUW852124 UES852124 UOO852124 UYK852124 VIG852124 VSC852124 WBY852124 WLU852124 WVQ852124 K917660 JE917660 TA917660 ACW917660 AMS917660 AWO917660 BGK917660 BQG917660 CAC917660 CJY917660 CTU917660 DDQ917660 DNM917660 DXI917660 EHE917660 ERA917660 FAW917660 FKS917660 FUO917660 GEK917660 GOG917660 GYC917660 HHY917660 HRU917660 IBQ917660 ILM917660 IVI917660 JFE917660 JPA917660 JYW917660 KIS917660 KSO917660 LCK917660 LMG917660 LWC917660 MFY917660 MPU917660 MZQ917660 NJM917660 NTI917660 ODE917660 ONA917660 OWW917660 PGS917660 PQO917660 QAK917660 QKG917660 QUC917660 RDY917660 RNU917660 RXQ917660 SHM917660 SRI917660 TBE917660 TLA917660 TUW917660 UES917660 UOO917660 UYK917660 VIG917660 VSC917660 WBY917660 WLU917660 WVQ917660 K983196 JE983196 TA983196 ACW983196 AMS983196 AWO983196 BGK983196 BQG983196 CAC983196 CJY983196 CTU983196 DDQ983196 DNM983196 DXI983196 EHE983196 ERA983196 FAW983196 FKS983196 FUO983196 GEK983196 GOG983196 GYC983196 HHY983196 HRU983196 IBQ983196 ILM983196 IVI983196 JFE983196 JPA983196 JYW983196 KIS983196 KSO983196 LCK983196 LMG983196 LWC983196 MFY983196 MPU983196 MZQ983196 NJM983196 NTI983196 ODE983196 ONA983196 OWW983196 PGS983196 PQO983196 QAK983196 QKG983196 QUC983196 RDY983196 RNU983196 RXQ983196 SHM983196 SRI983196 TBE983196 TLA983196 TUW983196 UES983196 UOO983196 UYK983196 VIG983196 VSC983196 WBY983196 WLU983196 WVQ983196 IY65694:JE65694 SU65694:TA65694 ACQ65694:ACW65694 AMM65694:AMS65694 AWI65694:AWO65694 BGE65694:BGK65694 BQA65694:BQG65694 BZW65694:CAC65694 CJS65694:CJY65694 CTO65694:CTU65694 DDK65694:DDQ65694 DNG65694:DNM65694 DXC65694:DXI65694 EGY65694:EHE65694 EQU65694:ERA65694 FAQ65694:FAW65694 FKM65694:FKS65694 FUI65694:FUO65694 GEE65694:GEK65694 GOA65694:GOG65694 GXW65694:GYC65694 HHS65694:HHY65694 HRO65694:HRU65694 IBK65694:IBQ65694 ILG65694:ILM65694 IVC65694:IVI65694 JEY65694:JFE65694 JOU65694:JPA65694 JYQ65694:JYW65694 KIM65694:KIS65694 KSI65694:KSO65694 LCE65694:LCK65694 LMA65694:LMG65694 LVW65694:LWC65694 MFS65694:MFY65694 MPO65694:MPU65694 MZK65694:MZQ65694 NJG65694:NJM65694 NTC65694:NTI65694 OCY65694:ODE65694 OMU65694:ONA65694 OWQ65694:OWW65694 PGM65694:PGS65694 PQI65694:PQO65694 QAE65694:QAK65694 QKA65694:QKG65694 QTW65694:QUC65694 RDS65694:RDY65694 RNO65694:RNU65694 RXK65694:RXQ65694 SHG65694:SHM65694 SRC65694:SRI65694 TAY65694:TBE65694 TKU65694:TLA65694 TUQ65694:TUW65694 UEM65694:UES65694 UOI65694:UOO65694 UYE65694:UYK65694 VIA65694:VIG65694 VRW65694:VSC65694 WBS65694:WBY65694 WLO65694:WLU65694 WVK65694:WVQ65694 IY131230:JE131230 SU131230:TA131230 ACQ131230:ACW131230 AMM131230:AMS131230 AWI131230:AWO131230 BGE131230:BGK131230 BQA131230:BQG131230 BZW131230:CAC131230 CJS131230:CJY131230 CTO131230:CTU131230 DDK131230:DDQ131230 DNG131230:DNM131230 DXC131230:DXI131230 EGY131230:EHE131230 EQU131230:ERA131230 FAQ131230:FAW131230 FKM131230:FKS131230 FUI131230:FUO131230 GEE131230:GEK131230 GOA131230:GOG131230 GXW131230:GYC131230 HHS131230:HHY131230 HRO131230:HRU131230 IBK131230:IBQ131230 ILG131230:ILM131230 IVC131230:IVI131230 JEY131230:JFE131230 JOU131230:JPA131230 JYQ131230:JYW131230 KIM131230:KIS131230 KSI131230:KSO131230 LCE131230:LCK131230 LMA131230:LMG131230 LVW131230:LWC131230 MFS131230:MFY131230 MPO131230:MPU131230 MZK131230:MZQ131230 NJG131230:NJM131230 NTC131230:NTI131230 OCY131230:ODE131230 OMU131230:ONA131230 OWQ131230:OWW131230 PGM131230:PGS131230 PQI131230:PQO131230 QAE131230:QAK131230 QKA131230:QKG131230 QTW131230:QUC131230 RDS131230:RDY131230 RNO131230:RNU131230 RXK131230:RXQ131230 SHG131230:SHM131230 SRC131230:SRI131230 TAY131230:TBE131230 TKU131230:TLA131230 TUQ131230:TUW131230 UEM131230:UES131230 UOI131230:UOO131230 UYE131230:UYK131230 VIA131230:VIG131230 VRW131230:VSC131230 WBS131230:WBY131230 WLO131230:WLU131230 WVK131230:WVQ131230 IY196766:JE196766 SU196766:TA196766 ACQ196766:ACW196766 AMM196766:AMS196766 AWI196766:AWO196766 BGE196766:BGK196766 BQA196766:BQG196766 BZW196766:CAC196766 CJS196766:CJY196766 CTO196766:CTU196766 DDK196766:DDQ196766 DNG196766:DNM196766 DXC196766:DXI196766 EGY196766:EHE196766 EQU196766:ERA196766 FAQ196766:FAW196766 FKM196766:FKS196766 FUI196766:FUO196766 GEE196766:GEK196766 GOA196766:GOG196766 GXW196766:GYC196766 HHS196766:HHY196766 HRO196766:HRU196766 IBK196766:IBQ196766 ILG196766:ILM196766 IVC196766:IVI196766 JEY196766:JFE196766 JOU196766:JPA196766 JYQ196766:JYW196766 KIM196766:KIS196766 KSI196766:KSO196766 LCE196766:LCK196766 LMA196766:LMG196766 LVW196766:LWC196766 MFS196766:MFY196766 MPO196766:MPU196766 MZK196766:MZQ196766 NJG196766:NJM196766 NTC196766:NTI196766 OCY196766:ODE196766 OMU196766:ONA196766 OWQ196766:OWW196766 PGM196766:PGS196766 PQI196766:PQO196766 QAE196766:QAK196766 QKA196766:QKG196766 QTW196766:QUC196766 RDS196766:RDY196766 RNO196766:RNU196766 RXK196766:RXQ196766 SHG196766:SHM196766 SRC196766:SRI196766 TAY196766:TBE196766 TKU196766:TLA196766 TUQ196766:TUW196766 UEM196766:UES196766 UOI196766:UOO196766 UYE196766:UYK196766 VIA196766:VIG196766 VRW196766:VSC196766 WBS196766:WBY196766 WLO196766:WLU196766 WVK196766:WVQ196766 IY262302:JE262302 SU262302:TA262302 ACQ262302:ACW262302 AMM262302:AMS262302 AWI262302:AWO262302 BGE262302:BGK262302 BQA262302:BQG262302 BZW262302:CAC262302 CJS262302:CJY262302 CTO262302:CTU262302 DDK262302:DDQ262302 DNG262302:DNM262302 DXC262302:DXI262302 EGY262302:EHE262302 EQU262302:ERA262302 FAQ262302:FAW262302 FKM262302:FKS262302 FUI262302:FUO262302 GEE262302:GEK262302 GOA262302:GOG262302 GXW262302:GYC262302 HHS262302:HHY262302 HRO262302:HRU262302 IBK262302:IBQ262302 ILG262302:ILM262302 IVC262302:IVI262302 JEY262302:JFE262302 JOU262302:JPA262302 JYQ262302:JYW262302 KIM262302:KIS262302 KSI262302:KSO262302 LCE262302:LCK262302 LMA262302:LMG262302 LVW262302:LWC262302 MFS262302:MFY262302 MPO262302:MPU262302 MZK262302:MZQ262302 NJG262302:NJM262302 NTC262302:NTI262302 OCY262302:ODE262302 OMU262302:ONA262302 OWQ262302:OWW262302 PGM262302:PGS262302 PQI262302:PQO262302 QAE262302:QAK262302 QKA262302:QKG262302 QTW262302:QUC262302 RDS262302:RDY262302 RNO262302:RNU262302 RXK262302:RXQ262302 SHG262302:SHM262302 SRC262302:SRI262302 TAY262302:TBE262302 TKU262302:TLA262302 TUQ262302:TUW262302 UEM262302:UES262302 UOI262302:UOO262302 UYE262302:UYK262302 VIA262302:VIG262302 VRW262302:VSC262302 WBS262302:WBY262302 WLO262302:WLU262302 WVK262302:WVQ262302 IY327838:JE327838 SU327838:TA327838 ACQ327838:ACW327838 AMM327838:AMS327838 AWI327838:AWO327838 BGE327838:BGK327838 BQA327838:BQG327838 BZW327838:CAC327838 CJS327838:CJY327838 CTO327838:CTU327838 DDK327838:DDQ327838 DNG327838:DNM327838 DXC327838:DXI327838 EGY327838:EHE327838 EQU327838:ERA327838 FAQ327838:FAW327838 FKM327838:FKS327838 FUI327838:FUO327838 GEE327838:GEK327838 GOA327838:GOG327838 GXW327838:GYC327838 HHS327838:HHY327838 HRO327838:HRU327838 IBK327838:IBQ327838 ILG327838:ILM327838 IVC327838:IVI327838 JEY327838:JFE327838 JOU327838:JPA327838 JYQ327838:JYW327838 KIM327838:KIS327838 KSI327838:KSO327838 LCE327838:LCK327838 LMA327838:LMG327838 LVW327838:LWC327838 MFS327838:MFY327838 MPO327838:MPU327838 MZK327838:MZQ327838 NJG327838:NJM327838 NTC327838:NTI327838 OCY327838:ODE327838 OMU327838:ONA327838 OWQ327838:OWW327838 PGM327838:PGS327838 PQI327838:PQO327838 QAE327838:QAK327838 QKA327838:QKG327838 QTW327838:QUC327838 RDS327838:RDY327838 RNO327838:RNU327838 RXK327838:RXQ327838 SHG327838:SHM327838 SRC327838:SRI327838 TAY327838:TBE327838 TKU327838:TLA327838 TUQ327838:TUW327838 UEM327838:UES327838 UOI327838:UOO327838 UYE327838:UYK327838 VIA327838:VIG327838 VRW327838:VSC327838 WBS327838:WBY327838 WLO327838:WLU327838 WVK327838:WVQ327838 IY393374:JE393374 SU393374:TA393374 ACQ393374:ACW393374 AMM393374:AMS393374 AWI393374:AWO393374 BGE393374:BGK393374 BQA393374:BQG393374 BZW393374:CAC393374 CJS393374:CJY393374 CTO393374:CTU393374 DDK393374:DDQ393374 DNG393374:DNM393374 DXC393374:DXI393374 EGY393374:EHE393374 EQU393374:ERA393374 FAQ393374:FAW393374 FKM393374:FKS393374 FUI393374:FUO393374 GEE393374:GEK393374 GOA393374:GOG393374 GXW393374:GYC393374 HHS393374:HHY393374 HRO393374:HRU393374 IBK393374:IBQ393374 ILG393374:ILM393374 IVC393374:IVI393374 JEY393374:JFE393374 JOU393374:JPA393374 JYQ393374:JYW393374 KIM393374:KIS393374 KSI393374:KSO393374 LCE393374:LCK393374 LMA393374:LMG393374 LVW393374:LWC393374 MFS393374:MFY393374 MPO393374:MPU393374 MZK393374:MZQ393374 NJG393374:NJM393374 NTC393374:NTI393374 OCY393374:ODE393374 OMU393374:ONA393374 OWQ393374:OWW393374 PGM393374:PGS393374 PQI393374:PQO393374 QAE393374:QAK393374 QKA393374:QKG393374 QTW393374:QUC393374 RDS393374:RDY393374 RNO393374:RNU393374 RXK393374:RXQ393374 SHG393374:SHM393374 SRC393374:SRI393374 TAY393374:TBE393374 TKU393374:TLA393374 TUQ393374:TUW393374 UEM393374:UES393374 UOI393374:UOO393374 UYE393374:UYK393374 VIA393374:VIG393374 VRW393374:VSC393374 WBS393374:WBY393374 WLO393374:WLU393374 WVK393374:WVQ393374 IY458910:JE458910 SU458910:TA458910 ACQ458910:ACW458910 AMM458910:AMS458910 AWI458910:AWO458910 BGE458910:BGK458910 BQA458910:BQG458910 BZW458910:CAC458910 CJS458910:CJY458910 CTO458910:CTU458910 DDK458910:DDQ458910 DNG458910:DNM458910 DXC458910:DXI458910 EGY458910:EHE458910 EQU458910:ERA458910 FAQ458910:FAW458910 FKM458910:FKS458910 FUI458910:FUO458910 GEE458910:GEK458910 GOA458910:GOG458910 GXW458910:GYC458910 HHS458910:HHY458910 HRO458910:HRU458910 IBK458910:IBQ458910 ILG458910:ILM458910 IVC458910:IVI458910 JEY458910:JFE458910 JOU458910:JPA458910 JYQ458910:JYW458910 KIM458910:KIS458910 KSI458910:KSO458910 LCE458910:LCK458910 LMA458910:LMG458910 LVW458910:LWC458910 MFS458910:MFY458910 MPO458910:MPU458910 MZK458910:MZQ458910 NJG458910:NJM458910 NTC458910:NTI458910 OCY458910:ODE458910 OMU458910:ONA458910 OWQ458910:OWW458910 PGM458910:PGS458910 PQI458910:PQO458910 QAE458910:QAK458910 QKA458910:QKG458910 QTW458910:QUC458910 RDS458910:RDY458910 RNO458910:RNU458910 RXK458910:RXQ458910 SHG458910:SHM458910 SRC458910:SRI458910 TAY458910:TBE458910 TKU458910:TLA458910 TUQ458910:TUW458910 UEM458910:UES458910 UOI458910:UOO458910 UYE458910:UYK458910 VIA458910:VIG458910 VRW458910:VSC458910 WBS458910:WBY458910 WLO458910:WLU458910 WVK458910:WVQ458910 IY524446:JE524446 SU524446:TA524446 ACQ524446:ACW524446 AMM524446:AMS524446 AWI524446:AWO524446 BGE524446:BGK524446 BQA524446:BQG524446 BZW524446:CAC524446 CJS524446:CJY524446 CTO524446:CTU524446 DDK524446:DDQ524446 DNG524446:DNM524446 DXC524446:DXI524446 EGY524446:EHE524446 EQU524446:ERA524446 FAQ524446:FAW524446 FKM524446:FKS524446 FUI524446:FUO524446 GEE524446:GEK524446 GOA524446:GOG524446 GXW524446:GYC524446 HHS524446:HHY524446 HRO524446:HRU524446 IBK524446:IBQ524446 ILG524446:ILM524446 IVC524446:IVI524446 JEY524446:JFE524446 JOU524446:JPA524446 JYQ524446:JYW524446 KIM524446:KIS524446 KSI524446:KSO524446 LCE524446:LCK524446 LMA524446:LMG524446 LVW524446:LWC524446 MFS524446:MFY524446 MPO524446:MPU524446 MZK524446:MZQ524446 NJG524446:NJM524446 NTC524446:NTI524446 OCY524446:ODE524446 OMU524446:ONA524446 OWQ524446:OWW524446 PGM524446:PGS524446 PQI524446:PQO524446 QAE524446:QAK524446 QKA524446:QKG524446 QTW524446:QUC524446 RDS524446:RDY524446 RNO524446:RNU524446 RXK524446:RXQ524446 SHG524446:SHM524446 SRC524446:SRI524446 TAY524446:TBE524446 TKU524446:TLA524446 TUQ524446:TUW524446 UEM524446:UES524446 UOI524446:UOO524446 UYE524446:UYK524446 VIA524446:VIG524446 VRW524446:VSC524446 WBS524446:WBY524446 WLO524446:WLU524446 WVK524446:WVQ524446 IY589982:JE589982 SU589982:TA589982 ACQ589982:ACW589982 AMM589982:AMS589982 AWI589982:AWO589982 BGE589982:BGK589982 BQA589982:BQG589982 BZW589982:CAC589982 CJS589982:CJY589982 CTO589982:CTU589982 DDK589982:DDQ589982 DNG589982:DNM589982 DXC589982:DXI589982 EGY589982:EHE589982 EQU589982:ERA589982 FAQ589982:FAW589982 FKM589982:FKS589982 FUI589982:FUO589982 GEE589982:GEK589982 GOA589982:GOG589982 GXW589982:GYC589982 HHS589982:HHY589982 HRO589982:HRU589982 IBK589982:IBQ589982 ILG589982:ILM589982 IVC589982:IVI589982 JEY589982:JFE589982 JOU589982:JPA589982 JYQ589982:JYW589982 KIM589982:KIS589982 KSI589982:KSO589982 LCE589982:LCK589982 LMA589982:LMG589982 LVW589982:LWC589982 MFS589982:MFY589982 MPO589982:MPU589982 MZK589982:MZQ589982 NJG589982:NJM589982 NTC589982:NTI589982 OCY589982:ODE589982 OMU589982:ONA589982 OWQ589982:OWW589982 PGM589982:PGS589982 PQI589982:PQO589982 QAE589982:QAK589982 QKA589982:QKG589982 QTW589982:QUC589982 RDS589982:RDY589982 RNO589982:RNU589982 RXK589982:RXQ589982 SHG589982:SHM589982 SRC589982:SRI589982 TAY589982:TBE589982 TKU589982:TLA589982 TUQ589982:TUW589982 UEM589982:UES589982 UOI589982:UOO589982 UYE589982:UYK589982 VIA589982:VIG589982 VRW589982:VSC589982 WBS589982:WBY589982 WLO589982:WLU589982 WVK589982:WVQ589982 IY655518:JE655518 SU655518:TA655518 ACQ655518:ACW655518 AMM655518:AMS655518 AWI655518:AWO655518 BGE655518:BGK655518 BQA655518:BQG655518 BZW655518:CAC655518 CJS655518:CJY655518 CTO655518:CTU655518 DDK655518:DDQ655518 DNG655518:DNM655518 DXC655518:DXI655518 EGY655518:EHE655518 EQU655518:ERA655518 FAQ655518:FAW655518 FKM655518:FKS655518 FUI655518:FUO655518 GEE655518:GEK655518 GOA655518:GOG655518 GXW655518:GYC655518 HHS655518:HHY655518 HRO655518:HRU655518 IBK655518:IBQ655518 ILG655518:ILM655518 IVC655518:IVI655518 JEY655518:JFE655518 JOU655518:JPA655518 JYQ655518:JYW655518 KIM655518:KIS655518 KSI655518:KSO655518 LCE655518:LCK655518 LMA655518:LMG655518 LVW655518:LWC655518 MFS655518:MFY655518 MPO655518:MPU655518 MZK655518:MZQ655518 NJG655518:NJM655518 NTC655518:NTI655518 OCY655518:ODE655518 OMU655518:ONA655518 OWQ655518:OWW655518 PGM655518:PGS655518 PQI655518:PQO655518 QAE655518:QAK655518 QKA655518:QKG655518 QTW655518:QUC655518 RDS655518:RDY655518 RNO655518:RNU655518 RXK655518:RXQ655518 SHG655518:SHM655518 SRC655518:SRI655518 TAY655518:TBE655518 TKU655518:TLA655518 TUQ655518:TUW655518 UEM655518:UES655518 UOI655518:UOO655518 UYE655518:UYK655518 VIA655518:VIG655518 VRW655518:VSC655518 WBS655518:WBY655518 WLO655518:WLU655518 WVK655518:WVQ655518 IY721054:JE721054 SU721054:TA721054 ACQ721054:ACW721054 AMM721054:AMS721054 AWI721054:AWO721054 BGE721054:BGK721054 BQA721054:BQG721054 BZW721054:CAC721054 CJS721054:CJY721054 CTO721054:CTU721054 DDK721054:DDQ721054 DNG721054:DNM721054 DXC721054:DXI721054 EGY721054:EHE721054 EQU721054:ERA721054 FAQ721054:FAW721054 FKM721054:FKS721054 FUI721054:FUO721054 GEE721054:GEK721054 GOA721054:GOG721054 GXW721054:GYC721054 HHS721054:HHY721054 HRO721054:HRU721054 IBK721054:IBQ721054 ILG721054:ILM721054 IVC721054:IVI721054 JEY721054:JFE721054 JOU721054:JPA721054 JYQ721054:JYW721054 KIM721054:KIS721054 KSI721054:KSO721054 LCE721054:LCK721054 LMA721054:LMG721054 LVW721054:LWC721054 MFS721054:MFY721054 MPO721054:MPU721054 MZK721054:MZQ721054 NJG721054:NJM721054 NTC721054:NTI721054 OCY721054:ODE721054 OMU721054:ONA721054 OWQ721054:OWW721054 PGM721054:PGS721054 PQI721054:PQO721054 QAE721054:QAK721054 QKA721054:QKG721054 QTW721054:QUC721054 RDS721054:RDY721054 RNO721054:RNU721054 RXK721054:RXQ721054 SHG721054:SHM721054 SRC721054:SRI721054 TAY721054:TBE721054 TKU721054:TLA721054 TUQ721054:TUW721054 UEM721054:UES721054 UOI721054:UOO721054 UYE721054:UYK721054 VIA721054:VIG721054 VRW721054:VSC721054 WBS721054:WBY721054 WLO721054:WLU721054 WVK721054:WVQ721054 IY786590:JE786590 SU786590:TA786590 ACQ786590:ACW786590 AMM786590:AMS786590 AWI786590:AWO786590 BGE786590:BGK786590 BQA786590:BQG786590 BZW786590:CAC786590 CJS786590:CJY786590 CTO786590:CTU786590 DDK786590:DDQ786590 DNG786590:DNM786590 DXC786590:DXI786590 EGY786590:EHE786590 EQU786590:ERA786590 FAQ786590:FAW786590 FKM786590:FKS786590 FUI786590:FUO786590 GEE786590:GEK786590 GOA786590:GOG786590 GXW786590:GYC786590 HHS786590:HHY786590 HRO786590:HRU786590 IBK786590:IBQ786590 ILG786590:ILM786590 IVC786590:IVI786590 JEY786590:JFE786590 JOU786590:JPA786590 JYQ786590:JYW786590 KIM786590:KIS786590 KSI786590:KSO786590 LCE786590:LCK786590 LMA786590:LMG786590 LVW786590:LWC786590 MFS786590:MFY786590 MPO786590:MPU786590 MZK786590:MZQ786590 NJG786590:NJM786590 NTC786590:NTI786590 OCY786590:ODE786590 OMU786590:ONA786590 OWQ786590:OWW786590 PGM786590:PGS786590 PQI786590:PQO786590 QAE786590:QAK786590 QKA786590:QKG786590 QTW786590:QUC786590 RDS786590:RDY786590 RNO786590:RNU786590 RXK786590:RXQ786590 SHG786590:SHM786590 SRC786590:SRI786590 TAY786590:TBE786590 TKU786590:TLA786590 TUQ786590:TUW786590 UEM786590:UES786590 UOI786590:UOO786590 UYE786590:UYK786590 VIA786590:VIG786590 VRW786590:VSC786590 WBS786590:WBY786590 WLO786590:WLU786590 WVK786590:WVQ786590 IY852126:JE852126 SU852126:TA852126 ACQ852126:ACW852126 AMM852126:AMS852126 AWI852126:AWO852126 BGE852126:BGK852126 BQA852126:BQG852126 BZW852126:CAC852126 CJS852126:CJY852126 CTO852126:CTU852126 DDK852126:DDQ852126 DNG852126:DNM852126 DXC852126:DXI852126 EGY852126:EHE852126 EQU852126:ERA852126 FAQ852126:FAW852126 FKM852126:FKS852126 FUI852126:FUO852126 GEE852126:GEK852126 GOA852126:GOG852126 GXW852126:GYC852126 HHS852126:HHY852126 HRO852126:HRU852126 IBK852126:IBQ852126 ILG852126:ILM852126 IVC852126:IVI852126 JEY852126:JFE852126 JOU852126:JPA852126 JYQ852126:JYW852126 KIM852126:KIS852126 KSI852126:KSO852126 LCE852126:LCK852126 LMA852126:LMG852126 LVW852126:LWC852126 MFS852126:MFY852126 MPO852126:MPU852126 MZK852126:MZQ852126 NJG852126:NJM852126 NTC852126:NTI852126 OCY852126:ODE852126 OMU852126:ONA852126 OWQ852126:OWW852126 PGM852126:PGS852126 PQI852126:PQO852126 QAE852126:QAK852126 QKA852126:QKG852126 QTW852126:QUC852126 RDS852126:RDY852126 RNO852126:RNU852126 RXK852126:RXQ852126 SHG852126:SHM852126 SRC852126:SRI852126 TAY852126:TBE852126 TKU852126:TLA852126 TUQ852126:TUW852126 UEM852126:UES852126 UOI852126:UOO852126 UYE852126:UYK852126 VIA852126:VIG852126 VRW852126:VSC852126 WBS852126:WBY852126 WLO852126:WLU852126 WVK852126:WVQ852126 IY917662:JE917662 SU917662:TA917662 ACQ917662:ACW917662 AMM917662:AMS917662 AWI917662:AWO917662 BGE917662:BGK917662 BQA917662:BQG917662 BZW917662:CAC917662 CJS917662:CJY917662 CTO917662:CTU917662 DDK917662:DDQ917662 DNG917662:DNM917662 DXC917662:DXI917662 EGY917662:EHE917662 EQU917662:ERA917662 FAQ917662:FAW917662 FKM917662:FKS917662 FUI917662:FUO917662 GEE917662:GEK917662 GOA917662:GOG917662 GXW917662:GYC917662 HHS917662:HHY917662 HRO917662:HRU917662 IBK917662:IBQ917662 ILG917662:ILM917662 IVC917662:IVI917662 JEY917662:JFE917662 JOU917662:JPA917662 JYQ917662:JYW917662 KIM917662:KIS917662 KSI917662:KSO917662 LCE917662:LCK917662 LMA917662:LMG917662 LVW917662:LWC917662 MFS917662:MFY917662 MPO917662:MPU917662 MZK917662:MZQ917662 NJG917662:NJM917662 NTC917662:NTI917662 OCY917662:ODE917662 OMU917662:ONA917662 OWQ917662:OWW917662 PGM917662:PGS917662 PQI917662:PQO917662 QAE917662:QAK917662 QKA917662:QKG917662 QTW917662:QUC917662 RDS917662:RDY917662 RNO917662:RNU917662 RXK917662:RXQ917662 SHG917662:SHM917662 SRC917662:SRI917662 TAY917662:TBE917662 TKU917662:TLA917662 TUQ917662:TUW917662 UEM917662:UES917662 UOI917662:UOO917662 UYE917662:UYK917662 VIA917662:VIG917662 VRW917662:VSC917662 WBS917662:WBY917662 WLO917662:WLU917662 WVK917662:WVQ917662 IY983198:JE983198 SU983198:TA983198 ACQ983198:ACW983198 AMM983198:AMS983198 AWI983198:AWO983198 BGE983198:BGK983198 BQA983198:BQG983198 BZW983198:CAC983198 CJS983198:CJY983198 CTO983198:CTU983198 DDK983198:DDQ983198 DNG983198:DNM983198 DXC983198:DXI983198 EGY983198:EHE983198 EQU983198:ERA983198 FAQ983198:FAW983198 FKM983198:FKS983198 FUI983198:FUO983198 GEE983198:GEK983198 GOA983198:GOG983198 GXW983198:GYC983198 HHS983198:HHY983198 HRO983198:HRU983198 IBK983198:IBQ983198 ILG983198:ILM983198 IVC983198:IVI983198 JEY983198:JFE983198 JOU983198:JPA983198 JYQ983198:JYW983198 KIM983198:KIS983198 KSI983198:KSO983198 LCE983198:LCK983198 LMA983198:LMG983198 LVW983198:LWC983198 MFS983198:MFY983198 MPO983198:MPU983198 MZK983198:MZQ983198 NJG983198:NJM983198 NTC983198:NTI983198 OCY983198:ODE983198 OMU983198:ONA983198 OWQ983198:OWW983198 PGM983198:PGS983198 PQI983198:PQO983198 QAE983198:QAK983198 QKA983198:QKG983198 QTW983198:QUC983198 RDS983198:RDY983198 RNO983198:RNU983198 RXK983198:RXQ983198 SHG983198:SHM983198 SRC983198:SRI983198 TAY983198:TBE983198 TKU983198:TLA983198 TUQ983198:TUW983198 UEM983198:UES983198 UOI983198:UOO983198 UYE983198:UYK983198 VIA983198:VIG983198 VRW983198:VSC983198 WBS983198:WBY983198 WLO983198:WLU983198 WVK983198:WVQ983198 JC65727:JE65727 SY65727:TA65727 ACU65727:ACW65727 AMQ65727:AMS65727 AWM65727:AWO65727 BGI65727:BGK65727 BQE65727:BQG65727 CAA65727:CAC65727 CJW65727:CJY65727 CTS65727:CTU65727 DDO65727:DDQ65727 DNK65727:DNM65727 DXG65727:DXI65727 EHC65727:EHE65727 EQY65727:ERA65727 FAU65727:FAW65727 FKQ65727:FKS65727 FUM65727:FUO65727 GEI65727:GEK65727 GOE65727:GOG65727 GYA65727:GYC65727 HHW65727:HHY65727 HRS65727:HRU65727 IBO65727:IBQ65727 ILK65727:ILM65727 IVG65727:IVI65727 JFC65727:JFE65727 JOY65727:JPA65727 JYU65727:JYW65727 KIQ65727:KIS65727 KSM65727:KSO65727 LCI65727:LCK65727 LME65727:LMG65727 LWA65727:LWC65727 MFW65727:MFY65727 MPS65727:MPU65727 MZO65727:MZQ65727 NJK65727:NJM65727 NTG65727:NTI65727 ODC65727:ODE65727 OMY65727:ONA65727 OWU65727:OWW65727 PGQ65727:PGS65727 PQM65727:PQO65727 QAI65727:QAK65727 QKE65727:QKG65727 QUA65727:QUC65727 RDW65727:RDY65727 RNS65727:RNU65727 RXO65727:RXQ65727 SHK65727:SHM65727 SRG65727:SRI65727 TBC65727:TBE65727 TKY65727:TLA65727 TUU65727:TUW65727 UEQ65727:UES65727 UOM65727:UOO65727 UYI65727:UYK65727 VIE65727:VIG65727 VSA65727:VSC65727 WBW65727:WBY65727 WLS65727:WLU65727 WVO65727:WVQ65727 JC131263:JE131263 SY131263:TA131263 ACU131263:ACW131263 AMQ131263:AMS131263 AWM131263:AWO131263 BGI131263:BGK131263 BQE131263:BQG131263 CAA131263:CAC131263 CJW131263:CJY131263 CTS131263:CTU131263 DDO131263:DDQ131263 DNK131263:DNM131263 DXG131263:DXI131263 EHC131263:EHE131263 EQY131263:ERA131263 FAU131263:FAW131263 FKQ131263:FKS131263 FUM131263:FUO131263 GEI131263:GEK131263 GOE131263:GOG131263 GYA131263:GYC131263 HHW131263:HHY131263 HRS131263:HRU131263 IBO131263:IBQ131263 ILK131263:ILM131263 IVG131263:IVI131263 JFC131263:JFE131263 JOY131263:JPA131263 JYU131263:JYW131263 KIQ131263:KIS131263 KSM131263:KSO131263 LCI131263:LCK131263 LME131263:LMG131263 LWA131263:LWC131263 MFW131263:MFY131263 MPS131263:MPU131263 MZO131263:MZQ131263 NJK131263:NJM131263 NTG131263:NTI131263 ODC131263:ODE131263 OMY131263:ONA131263 OWU131263:OWW131263 PGQ131263:PGS131263 PQM131263:PQO131263 QAI131263:QAK131263 QKE131263:QKG131263 QUA131263:QUC131263 RDW131263:RDY131263 RNS131263:RNU131263 RXO131263:RXQ131263 SHK131263:SHM131263 SRG131263:SRI131263 TBC131263:TBE131263 TKY131263:TLA131263 TUU131263:TUW131263 UEQ131263:UES131263 UOM131263:UOO131263 UYI131263:UYK131263 VIE131263:VIG131263 VSA131263:VSC131263 WBW131263:WBY131263 WLS131263:WLU131263 WVO131263:WVQ131263 JC196799:JE196799 SY196799:TA196799 ACU196799:ACW196799 AMQ196799:AMS196799 AWM196799:AWO196799 BGI196799:BGK196799 BQE196799:BQG196799 CAA196799:CAC196799 CJW196799:CJY196799 CTS196799:CTU196799 DDO196799:DDQ196799 DNK196799:DNM196799 DXG196799:DXI196799 EHC196799:EHE196799 EQY196799:ERA196799 FAU196799:FAW196799 FKQ196799:FKS196799 FUM196799:FUO196799 GEI196799:GEK196799 GOE196799:GOG196799 GYA196799:GYC196799 HHW196799:HHY196799 HRS196799:HRU196799 IBO196799:IBQ196799 ILK196799:ILM196799 IVG196799:IVI196799 JFC196799:JFE196799 JOY196799:JPA196799 JYU196799:JYW196799 KIQ196799:KIS196799 KSM196799:KSO196799 LCI196799:LCK196799 LME196799:LMG196799 LWA196799:LWC196799 MFW196799:MFY196799 MPS196799:MPU196799 MZO196799:MZQ196799 NJK196799:NJM196799 NTG196799:NTI196799 ODC196799:ODE196799 OMY196799:ONA196799 OWU196799:OWW196799 PGQ196799:PGS196799 PQM196799:PQO196799 QAI196799:QAK196799 QKE196799:QKG196799 QUA196799:QUC196799 RDW196799:RDY196799 RNS196799:RNU196799 RXO196799:RXQ196799 SHK196799:SHM196799 SRG196799:SRI196799 TBC196799:TBE196799 TKY196799:TLA196799 TUU196799:TUW196799 UEQ196799:UES196799 UOM196799:UOO196799 UYI196799:UYK196799 VIE196799:VIG196799 VSA196799:VSC196799 WBW196799:WBY196799 WLS196799:WLU196799 WVO196799:WVQ196799 JC262335:JE262335 SY262335:TA262335 ACU262335:ACW262335 AMQ262335:AMS262335 AWM262335:AWO262335 BGI262335:BGK262335 BQE262335:BQG262335 CAA262335:CAC262335 CJW262335:CJY262335 CTS262335:CTU262335 DDO262335:DDQ262335 DNK262335:DNM262335 DXG262335:DXI262335 EHC262335:EHE262335 EQY262335:ERA262335 FAU262335:FAW262335 FKQ262335:FKS262335 FUM262335:FUO262335 GEI262335:GEK262335 GOE262335:GOG262335 GYA262335:GYC262335 HHW262335:HHY262335 HRS262335:HRU262335 IBO262335:IBQ262335 ILK262335:ILM262335 IVG262335:IVI262335 JFC262335:JFE262335 JOY262335:JPA262335 JYU262335:JYW262335 KIQ262335:KIS262335 KSM262335:KSO262335 LCI262335:LCK262335 LME262335:LMG262335 LWA262335:LWC262335 MFW262335:MFY262335 MPS262335:MPU262335 MZO262335:MZQ262335 NJK262335:NJM262335 NTG262335:NTI262335 ODC262335:ODE262335 OMY262335:ONA262335 OWU262335:OWW262335 PGQ262335:PGS262335 PQM262335:PQO262335 QAI262335:QAK262335 QKE262335:QKG262335 QUA262335:QUC262335 RDW262335:RDY262335 RNS262335:RNU262335 RXO262335:RXQ262335 SHK262335:SHM262335 SRG262335:SRI262335 TBC262335:TBE262335 TKY262335:TLA262335 TUU262335:TUW262335 UEQ262335:UES262335 UOM262335:UOO262335 UYI262335:UYK262335 VIE262335:VIG262335 VSA262335:VSC262335 WBW262335:WBY262335 WLS262335:WLU262335 WVO262335:WVQ262335 JC327871:JE327871 SY327871:TA327871 ACU327871:ACW327871 AMQ327871:AMS327871 AWM327871:AWO327871 BGI327871:BGK327871 BQE327871:BQG327871 CAA327871:CAC327871 CJW327871:CJY327871 CTS327871:CTU327871 DDO327871:DDQ327871 DNK327871:DNM327871 DXG327871:DXI327871 EHC327871:EHE327871 EQY327871:ERA327871 FAU327871:FAW327871 FKQ327871:FKS327871 FUM327871:FUO327871 GEI327871:GEK327871 GOE327871:GOG327871 GYA327871:GYC327871 HHW327871:HHY327871 HRS327871:HRU327871 IBO327871:IBQ327871 ILK327871:ILM327871 IVG327871:IVI327871 JFC327871:JFE327871 JOY327871:JPA327871 JYU327871:JYW327871 KIQ327871:KIS327871 KSM327871:KSO327871 LCI327871:LCK327871 LME327871:LMG327871 LWA327871:LWC327871 MFW327871:MFY327871 MPS327871:MPU327871 MZO327871:MZQ327871 NJK327871:NJM327871 NTG327871:NTI327871 ODC327871:ODE327871 OMY327871:ONA327871 OWU327871:OWW327871 PGQ327871:PGS327871 PQM327871:PQO327871 QAI327871:QAK327871 QKE327871:QKG327871 QUA327871:QUC327871 RDW327871:RDY327871 RNS327871:RNU327871 RXO327871:RXQ327871 SHK327871:SHM327871 SRG327871:SRI327871 TBC327871:TBE327871 TKY327871:TLA327871 TUU327871:TUW327871 UEQ327871:UES327871 UOM327871:UOO327871 UYI327871:UYK327871 VIE327871:VIG327871 VSA327871:VSC327871 WBW327871:WBY327871 WLS327871:WLU327871 WVO327871:WVQ327871 JC393407:JE393407 SY393407:TA393407 ACU393407:ACW393407 AMQ393407:AMS393407 AWM393407:AWO393407 BGI393407:BGK393407 BQE393407:BQG393407 CAA393407:CAC393407 CJW393407:CJY393407 CTS393407:CTU393407 DDO393407:DDQ393407 DNK393407:DNM393407 DXG393407:DXI393407 EHC393407:EHE393407 EQY393407:ERA393407 FAU393407:FAW393407 FKQ393407:FKS393407 FUM393407:FUO393407 GEI393407:GEK393407 GOE393407:GOG393407 GYA393407:GYC393407 HHW393407:HHY393407 HRS393407:HRU393407 IBO393407:IBQ393407 ILK393407:ILM393407 IVG393407:IVI393407 JFC393407:JFE393407 JOY393407:JPA393407 JYU393407:JYW393407 KIQ393407:KIS393407 KSM393407:KSO393407 LCI393407:LCK393407 LME393407:LMG393407 LWA393407:LWC393407 MFW393407:MFY393407 MPS393407:MPU393407 MZO393407:MZQ393407 NJK393407:NJM393407 NTG393407:NTI393407 ODC393407:ODE393407 OMY393407:ONA393407 OWU393407:OWW393407 PGQ393407:PGS393407 PQM393407:PQO393407 QAI393407:QAK393407 QKE393407:QKG393407 QUA393407:QUC393407 RDW393407:RDY393407 RNS393407:RNU393407 RXO393407:RXQ393407 SHK393407:SHM393407 SRG393407:SRI393407 TBC393407:TBE393407 TKY393407:TLA393407 TUU393407:TUW393407 UEQ393407:UES393407 UOM393407:UOO393407 UYI393407:UYK393407 VIE393407:VIG393407 VSA393407:VSC393407 WBW393407:WBY393407 WLS393407:WLU393407 WVO393407:WVQ393407 JC458943:JE458943 SY458943:TA458943 ACU458943:ACW458943 AMQ458943:AMS458943 AWM458943:AWO458943 BGI458943:BGK458943 BQE458943:BQG458943 CAA458943:CAC458943 CJW458943:CJY458943 CTS458943:CTU458943 DDO458943:DDQ458943 DNK458943:DNM458943 DXG458943:DXI458943 EHC458943:EHE458943 EQY458943:ERA458943 FAU458943:FAW458943 FKQ458943:FKS458943 FUM458943:FUO458943 GEI458943:GEK458943 GOE458943:GOG458943 GYA458943:GYC458943 HHW458943:HHY458943 HRS458943:HRU458943 IBO458943:IBQ458943 ILK458943:ILM458943 IVG458943:IVI458943 JFC458943:JFE458943 JOY458943:JPA458943 JYU458943:JYW458943 KIQ458943:KIS458943 KSM458943:KSO458943 LCI458943:LCK458943 LME458943:LMG458943 LWA458943:LWC458943 MFW458943:MFY458943 MPS458943:MPU458943 MZO458943:MZQ458943 NJK458943:NJM458943 NTG458943:NTI458943 ODC458943:ODE458943 OMY458943:ONA458943 OWU458943:OWW458943 PGQ458943:PGS458943 PQM458943:PQO458943 QAI458943:QAK458943 QKE458943:QKG458943 QUA458943:QUC458943 RDW458943:RDY458943 RNS458943:RNU458943 RXO458943:RXQ458943 SHK458943:SHM458943 SRG458943:SRI458943 TBC458943:TBE458943 TKY458943:TLA458943 TUU458943:TUW458943 UEQ458943:UES458943 UOM458943:UOO458943 UYI458943:UYK458943 VIE458943:VIG458943 VSA458943:VSC458943 WBW458943:WBY458943 WLS458943:WLU458943 WVO458943:WVQ458943 JC524479:JE524479 SY524479:TA524479 ACU524479:ACW524479 AMQ524479:AMS524479 AWM524479:AWO524479 BGI524479:BGK524479 BQE524479:BQG524479 CAA524479:CAC524479 CJW524479:CJY524479 CTS524479:CTU524479 DDO524479:DDQ524479 DNK524479:DNM524479 DXG524479:DXI524479 EHC524479:EHE524479 EQY524479:ERA524479 FAU524479:FAW524479 FKQ524479:FKS524479 FUM524479:FUO524479 GEI524479:GEK524479 GOE524479:GOG524479 GYA524479:GYC524479 HHW524479:HHY524479 HRS524479:HRU524479 IBO524479:IBQ524479 ILK524479:ILM524479 IVG524479:IVI524479 JFC524479:JFE524479 JOY524479:JPA524479 JYU524479:JYW524479 KIQ524479:KIS524479 KSM524479:KSO524479 LCI524479:LCK524479 LME524479:LMG524479 LWA524479:LWC524479 MFW524479:MFY524479 MPS524479:MPU524479 MZO524479:MZQ524479 NJK524479:NJM524479 NTG524479:NTI524479 ODC524479:ODE524479 OMY524479:ONA524479 OWU524479:OWW524479 PGQ524479:PGS524479 PQM524479:PQO524479 QAI524479:QAK524479 QKE524479:QKG524479 QUA524479:QUC524479 RDW524479:RDY524479 RNS524479:RNU524479 RXO524479:RXQ524479 SHK524479:SHM524479 SRG524479:SRI524479 TBC524479:TBE524479 TKY524479:TLA524479 TUU524479:TUW524479 UEQ524479:UES524479 UOM524479:UOO524479 UYI524479:UYK524479 VIE524479:VIG524479 VSA524479:VSC524479 WBW524479:WBY524479 WLS524479:WLU524479 WVO524479:WVQ524479 JC590015:JE590015 SY590015:TA590015 ACU590015:ACW590015 AMQ590015:AMS590015 AWM590015:AWO590015 BGI590015:BGK590015 BQE590015:BQG590015 CAA590015:CAC590015 CJW590015:CJY590015 CTS590015:CTU590015 DDO590015:DDQ590015 DNK590015:DNM590015 DXG590015:DXI590015 EHC590015:EHE590015 EQY590015:ERA590015 FAU590015:FAW590015 FKQ590015:FKS590015 FUM590015:FUO590015 GEI590015:GEK590015 GOE590015:GOG590015 GYA590015:GYC590015 HHW590015:HHY590015 HRS590015:HRU590015 IBO590015:IBQ590015 ILK590015:ILM590015 IVG590015:IVI590015 JFC590015:JFE590015 JOY590015:JPA590015 JYU590015:JYW590015 KIQ590015:KIS590015 KSM590015:KSO590015 LCI590015:LCK590015 LME590015:LMG590015 LWA590015:LWC590015 MFW590015:MFY590015 MPS590015:MPU590015 MZO590015:MZQ590015 NJK590015:NJM590015 NTG590015:NTI590015 ODC590015:ODE590015 OMY590015:ONA590015 OWU590015:OWW590015 PGQ590015:PGS590015 PQM590015:PQO590015 QAI590015:QAK590015 QKE590015:QKG590015 QUA590015:QUC590015 RDW590015:RDY590015 RNS590015:RNU590015 RXO590015:RXQ590015 SHK590015:SHM590015 SRG590015:SRI590015 TBC590015:TBE590015 TKY590015:TLA590015 TUU590015:TUW590015 UEQ590015:UES590015 UOM590015:UOO590015 UYI590015:UYK590015 VIE590015:VIG590015 VSA590015:VSC590015 WBW590015:WBY590015 WLS590015:WLU590015 WVO590015:WVQ590015 JC655551:JE655551 SY655551:TA655551 ACU655551:ACW655551 AMQ655551:AMS655551 AWM655551:AWO655551 BGI655551:BGK655551 BQE655551:BQG655551 CAA655551:CAC655551 CJW655551:CJY655551 CTS655551:CTU655551 DDO655551:DDQ655551 DNK655551:DNM655551 DXG655551:DXI655551 EHC655551:EHE655551 EQY655551:ERA655551 FAU655551:FAW655551 FKQ655551:FKS655551 FUM655551:FUO655551 GEI655551:GEK655551 GOE655551:GOG655551 GYA655551:GYC655551 HHW655551:HHY655551 HRS655551:HRU655551 IBO655551:IBQ655551 ILK655551:ILM655551 IVG655551:IVI655551 JFC655551:JFE655551 JOY655551:JPA655551 JYU655551:JYW655551 KIQ655551:KIS655551 KSM655551:KSO655551 LCI655551:LCK655551 LME655551:LMG655551 LWA655551:LWC655551 MFW655551:MFY655551 MPS655551:MPU655551 MZO655551:MZQ655551 NJK655551:NJM655551 NTG655551:NTI655551 ODC655551:ODE655551 OMY655551:ONA655551 OWU655551:OWW655551 PGQ655551:PGS655551 PQM655551:PQO655551 QAI655551:QAK655551 QKE655551:QKG655551 QUA655551:QUC655551 RDW655551:RDY655551 RNS655551:RNU655551 RXO655551:RXQ655551 SHK655551:SHM655551 SRG655551:SRI655551 TBC655551:TBE655551 TKY655551:TLA655551 TUU655551:TUW655551 UEQ655551:UES655551 UOM655551:UOO655551 UYI655551:UYK655551 VIE655551:VIG655551 VSA655551:VSC655551 WBW655551:WBY655551 WLS655551:WLU655551 WVO655551:WVQ655551 JC721087:JE721087 SY721087:TA721087 ACU721087:ACW721087 AMQ721087:AMS721087 AWM721087:AWO721087 BGI721087:BGK721087 BQE721087:BQG721087 CAA721087:CAC721087 CJW721087:CJY721087 CTS721087:CTU721087 DDO721087:DDQ721087 DNK721087:DNM721087 DXG721087:DXI721087 EHC721087:EHE721087 EQY721087:ERA721087 FAU721087:FAW721087 FKQ721087:FKS721087 FUM721087:FUO721087 GEI721087:GEK721087 GOE721087:GOG721087 GYA721087:GYC721087 HHW721087:HHY721087 HRS721087:HRU721087 IBO721087:IBQ721087 ILK721087:ILM721087 IVG721087:IVI721087 JFC721087:JFE721087 JOY721087:JPA721087 JYU721087:JYW721087 KIQ721087:KIS721087 KSM721087:KSO721087 LCI721087:LCK721087 LME721087:LMG721087 LWA721087:LWC721087 MFW721087:MFY721087 MPS721087:MPU721087 MZO721087:MZQ721087 NJK721087:NJM721087 NTG721087:NTI721087 ODC721087:ODE721087 OMY721087:ONA721087 OWU721087:OWW721087 PGQ721087:PGS721087 PQM721087:PQO721087 QAI721087:QAK721087 QKE721087:QKG721087 QUA721087:QUC721087 RDW721087:RDY721087 RNS721087:RNU721087 RXO721087:RXQ721087 SHK721087:SHM721087 SRG721087:SRI721087 TBC721087:TBE721087 TKY721087:TLA721087 TUU721087:TUW721087 UEQ721087:UES721087 UOM721087:UOO721087 UYI721087:UYK721087 VIE721087:VIG721087 VSA721087:VSC721087 WBW721087:WBY721087 WLS721087:WLU721087 WVO721087:WVQ721087 JC786623:JE786623 SY786623:TA786623 ACU786623:ACW786623 AMQ786623:AMS786623 AWM786623:AWO786623 BGI786623:BGK786623 BQE786623:BQG786623 CAA786623:CAC786623 CJW786623:CJY786623 CTS786623:CTU786623 DDO786623:DDQ786623 DNK786623:DNM786623 DXG786623:DXI786623 EHC786623:EHE786623 EQY786623:ERA786623 FAU786623:FAW786623 FKQ786623:FKS786623 FUM786623:FUO786623 GEI786623:GEK786623 GOE786623:GOG786623 GYA786623:GYC786623 HHW786623:HHY786623 HRS786623:HRU786623 IBO786623:IBQ786623 ILK786623:ILM786623 IVG786623:IVI786623 JFC786623:JFE786623 JOY786623:JPA786623 JYU786623:JYW786623 KIQ786623:KIS786623 KSM786623:KSO786623 LCI786623:LCK786623 LME786623:LMG786623 LWA786623:LWC786623 MFW786623:MFY786623 MPS786623:MPU786623 MZO786623:MZQ786623 NJK786623:NJM786623 NTG786623:NTI786623 ODC786623:ODE786623 OMY786623:ONA786623 OWU786623:OWW786623 PGQ786623:PGS786623 PQM786623:PQO786623 QAI786623:QAK786623 QKE786623:QKG786623 QUA786623:QUC786623 RDW786623:RDY786623 RNS786623:RNU786623 RXO786623:RXQ786623 SHK786623:SHM786623 SRG786623:SRI786623 TBC786623:TBE786623 TKY786623:TLA786623 TUU786623:TUW786623 UEQ786623:UES786623 UOM786623:UOO786623 UYI786623:UYK786623 VIE786623:VIG786623 VSA786623:VSC786623 WBW786623:WBY786623 WLS786623:WLU786623 WVO786623:WVQ786623 JC852159:JE852159 SY852159:TA852159 ACU852159:ACW852159 AMQ852159:AMS852159 AWM852159:AWO852159 BGI852159:BGK852159 BQE852159:BQG852159 CAA852159:CAC852159 CJW852159:CJY852159 CTS852159:CTU852159 DDO852159:DDQ852159 DNK852159:DNM852159 DXG852159:DXI852159 EHC852159:EHE852159 EQY852159:ERA852159 FAU852159:FAW852159 FKQ852159:FKS852159 FUM852159:FUO852159 GEI852159:GEK852159 GOE852159:GOG852159 GYA852159:GYC852159 HHW852159:HHY852159 HRS852159:HRU852159 IBO852159:IBQ852159 ILK852159:ILM852159 IVG852159:IVI852159 JFC852159:JFE852159 JOY852159:JPA852159 JYU852159:JYW852159 KIQ852159:KIS852159 KSM852159:KSO852159 LCI852159:LCK852159 LME852159:LMG852159 LWA852159:LWC852159 MFW852159:MFY852159 MPS852159:MPU852159 MZO852159:MZQ852159 NJK852159:NJM852159 NTG852159:NTI852159 ODC852159:ODE852159 OMY852159:ONA852159 OWU852159:OWW852159 PGQ852159:PGS852159 PQM852159:PQO852159 QAI852159:QAK852159 QKE852159:QKG852159 QUA852159:QUC852159 RDW852159:RDY852159 RNS852159:RNU852159 RXO852159:RXQ852159 SHK852159:SHM852159 SRG852159:SRI852159 TBC852159:TBE852159 TKY852159:TLA852159 TUU852159:TUW852159 UEQ852159:UES852159 UOM852159:UOO852159 UYI852159:UYK852159 VIE852159:VIG852159 VSA852159:VSC852159 WBW852159:WBY852159 WLS852159:WLU852159 WVO852159:WVQ852159 JC917695:JE917695 SY917695:TA917695 ACU917695:ACW917695 AMQ917695:AMS917695 AWM917695:AWO917695 BGI917695:BGK917695 BQE917695:BQG917695 CAA917695:CAC917695 CJW917695:CJY917695 CTS917695:CTU917695 DDO917695:DDQ917695 DNK917695:DNM917695 DXG917695:DXI917695 EHC917695:EHE917695 EQY917695:ERA917695 FAU917695:FAW917695 FKQ917695:FKS917695 FUM917695:FUO917695 GEI917695:GEK917695 GOE917695:GOG917695 GYA917695:GYC917695 HHW917695:HHY917695 HRS917695:HRU917695 IBO917695:IBQ917695 ILK917695:ILM917695 IVG917695:IVI917695 JFC917695:JFE917695 JOY917695:JPA917695 JYU917695:JYW917695 KIQ917695:KIS917695 KSM917695:KSO917695 LCI917695:LCK917695 LME917695:LMG917695 LWA917695:LWC917695 MFW917695:MFY917695 MPS917695:MPU917695 MZO917695:MZQ917695 NJK917695:NJM917695 NTG917695:NTI917695 ODC917695:ODE917695 OMY917695:ONA917695 OWU917695:OWW917695 PGQ917695:PGS917695 PQM917695:PQO917695 QAI917695:QAK917695 QKE917695:QKG917695 QUA917695:QUC917695 RDW917695:RDY917695 RNS917695:RNU917695 RXO917695:RXQ917695 SHK917695:SHM917695 SRG917695:SRI917695 TBC917695:TBE917695 TKY917695:TLA917695 TUU917695:TUW917695 UEQ917695:UES917695 UOM917695:UOO917695 UYI917695:UYK917695 VIE917695:VIG917695 VSA917695:VSC917695 WBW917695:WBY917695 WLS917695:WLU917695 WVO917695:WVQ917695 JC983231:JE983231 SY983231:TA983231 ACU983231:ACW983231 AMQ983231:AMS983231 AWM983231:AWO983231 BGI983231:BGK983231 BQE983231:BQG983231 CAA983231:CAC983231 CJW983231:CJY983231 CTS983231:CTU983231 DDO983231:DDQ983231 DNK983231:DNM983231 DXG983231:DXI983231 EHC983231:EHE983231 EQY983231:ERA983231 FAU983231:FAW983231 FKQ983231:FKS983231 FUM983231:FUO983231 GEI983231:GEK983231 GOE983231:GOG983231 GYA983231:GYC983231 HHW983231:HHY983231 HRS983231:HRU983231 IBO983231:IBQ983231 ILK983231:ILM983231 IVG983231:IVI983231 JFC983231:JFE983231 JOY983231:JPA983231 JYU983231:JYW983231 KIQ983231:KIS983231 KSM983231:KSO983231 LCI983231:LCK983231 LME983231:LMG983231 LWA983231:LWC983231 MFW983231:MFY983231 MPS983231:MPU983231 MZO983231:MZQ983231 NJK983231:NJM983231 NTG983231:NTI983231 ODC983231:ODE983231 OMY983231:ONA983231 OWU983231:OWW983231 PGQ983231:PGS983231 PQM983231:PQO983231 QAI983231:QAK983231 QKE983231:QKG983231 QUA983231:QUC983231 RDW983231:RDY983231 RNS983231:RNU983231 RXO983231:RXQ983231 SHK983231:SHM983231 SRG983231:SRI983231 TBC983231:TBE983231 TKY983231:TLA983231 TUU983231:TUW983231 UEQ983231:UES983231 UOM983231:UOO983231 UYI983231:UYK983231 VIE983231:VIG983231 VSA983231:VSC983231 WBW983231:WBY983231 WLS983231:WLU983231 WVO983231:WVQ983231 JE65728:JE65729 TA65728:TA65729 ACW65728:ACW65729 AMS65728:AMS65729 AWO65728:AWO65729 BGK65728:BGK65729 BQG65728:BQG65729 CAC65728:CAC65729 CJY65728:CJY65729 CTU65728:CTU65729 DDQ65728:DDQ65729 DNM65728:DNM65729 DXI65728:DXI65729 EHE65728:EHE65729 ERA65728:ERA65729 FAW65728:FAW65729 FKS65728:FKS65729 FUO65728:FUO65729 GEK65728:GEK65729 GOG65728:GOG65729 GYC65728:GYC65729 HHY65728:HHY65729 HRU65728:HRU65729 IBQ65728:IBQ65729 ILM65728:ILM65729 IVI65728:IVI65729 JFE65728:JFE65729 JPA65728:JPA65729 JYW65728:JYW65729 KIS65728:KIS65729 KSO65728:KSO65729 LCK65728:LCK65729 LMG65728:LMG65729 LWC65728:LWC65729 MFY65728:MFY65729 MPU65728:MPU65729 MZQ65728:MZQ65729 NJM65728:NJM65729 NTI65728:NTI65729 ODE65728:ODE65729 ONA65728:ONA65729 OWW65728:OWW65729 PGS65728:PGS65729 PQO65728:PQO65729 QAK65728:QAK65729 QKG65728:QKG65729 QUC65728:QUC65729 RDY65728:RDY65729 RNU65728:RNU65729 RXQ65728:RXQ65729 SHM65728:SHM65729 SRI65728:SRI65729 TBE65728:TBE65729 TLA65728:TLA65729 TUW65728:TUW65729 UES65728:UES65729 UOO65728:UOO65729 UYK65728:UYK65729 VIG65728:VIG65729 VSC65728:VSC65729 WBY65728:WBY65729 WLU65728:WLU65729 WVQ65728:WVQ65729 JE131264:JE131265 TA131264:TA131265 ACW131264:ACW131265 AMS131264:AMS131265 AWO131264:AWO131265 BGK131264:BGK131265 BQG131264:BQG131265 CAC131264:CAC131265 CJY131264:CJY131265 CTU131264:CTU131265 DDQ131264:DDQ131265 DNM131264:DNM131265 DXI131264:DXI131265 EHE131264:EHE131265 ERA131264:ERA131265 FAW131264:FAW131265 FKS131264:FKS131265 FUO131264:FUO131265 GEK131264:GEK131265 GOG131264:GOG131265 GYC131264:GYC131265 HHY131264:HHY131265 HRU131264:HRU131265 IBQ131264:IBQ131265 ILM131264:ILM131265 IVI131264:IVI131265 JFE131264:JFE131265 JPA131264:JPA131265 JYW131264:JYW131265 KIS131264:KIS131265 KSO131264:KSO131265 LCK131264:LCK131265 LMG131264:LMG131265 LWC131264:LWC131265 MFY131264:MFY131265 MPU131264:MPU131265 MZQ131264:MZQ131265 NJM131264:NJM131265 NTI131264:NTI131265 ODE131264:ODE131265 ONA131264:ONA131265 OWW131264:OWW131265 PGS131264:PGS131265 PQO131264:PQO131265 QAK131264:QAK131265 QKG131264:QKG131265 QUC131264:QUC131265 RDY131264:RDY131265 RNU131264:RNU131265 RXQ131264:RXQ131265 SHM131264:SHM131265 SRI131264:SRI131265 TBE131264:TBE131265 TLA131264:TLA131265 TUW131264:TUW131265 UES131264:UES131265 UOO131264:UOO131265 UYK131264:UYK131265 VIG131264:VIG131265 VSC131264:VSC131265 WBY131264:WBY131265 WLU131264:WLU131265 WVQ131264:WVQ131265 JE196800:JE196801 TA196800:TA196801 ACW196800:ACW196801 AMS196800:AMS196801 AWO196800:AWO196801 BGK196800:BGK196801 BQG196800:BQG196801 CAC196800:CAC196801 CJY196800:CJY196801 CTU196800:CTU196801 DDQ196800:DDQ196801 DNM196800:DNM196801 DXI196800:DXI196801 EHE196800:EHE196801 ERA196800:ERA196801 FAW196800:FAW196801 FKS196800:FKS196801 FUO196800:FUO196801 GEK196800:GEK196801 GOG196800:GOG196801 GYC196800:GYC196801 HHY196800:HHY196801 HRU196800:HRU196801 IBQ196800:IBQ196801 ILM196800:ILM196801 IVI196800:IVI196801 JFE196800:JFE196801 JPA196800:JPA196801 JYW196800:JYW196801 KIS196800:KIS196801 KSO196800:KSO196801 LCK196800:LCK196801 LMG196800:LMG196801 LWC196800:LWC196801 MFY196800:MFY196801 MPU196800:MPU196801 MZQ196800:MZQ196801 NJM196800:NJM196801 NTI196800:NTI196801 ODE196800:ODE196801 ONA196800:ONA196801 OWW196800:OWW196801 PGS196800:PGS196801 PQO196800:PQO196801 QAK196800:QAK196801 QKG196800:QKG196801 QUC196800:QUC196801 RDY196800:RDY196801 RNU196800:RNU196801 RXQ196800:RXQ196801 SHM196800:SHM196801 SRI196800:SRI196801 TBE196800:TBE196801 TLA196800:TLA196801 TUW196800:TUW196801 UES196800:UES196801 UOO196800:UOO196801 UYK196800:UYK196801 VIG196800:VIG196801 VSC196800:VSC196801 WBY196800:WBY196801 WLU196800:WLU196801 WVQ196800:WVQ196801 JE262336:JE262337 TA262336:TA262337 ACW262336:ACW262337 AMS262336:AMS262337 AWO262336:AWO262337 BGK262336:BGK262337 BQG262336:BQG262337 CAC262336:CAC262337 CJY262336:CJY262337 CTU262336:CTU262337 DDQ262336:DDQ262337 DNM262336:DNM262337 DXI262336:DXI262337 EHE262336:EHE262337 ERA262336:ERA262337 FAW262336:FAW262337 FKS262336:FKS262337 FUO262336:FUO262337 GEK262336:GEK262337 GOG262336:GOG262337 GYC262336:GYC262337 HHY262336:HHY262337 HRU262336:HRU262337 IBQ262336:IBQ262337 ILM262336:ILM262337 IVI262336:IVI262337 JFE262336:JFE262337 JPA262336:JPA262337 JYW262336:JYW262337 KIS262336:KIS262337 KSO262336:KSO262337 LCK262336:LCK262337 LMG262336:LMG262337 LWC262336:LWC262337 MFY262336:MFY262337 MPU262336:MPU262337 MZQ262336:MZQ262337 NJM262336:NJM262337 NTI262336:NTI262337 ODE262336:ODE262337 ONA262336:ONA262337 OWW262336:OWW262337 PGS262336:PGS262337 PQO262336:PQO262337 QAK262336:QAK262337 QKG262336:QKG262337 QUC262336:QUC262337 RDY262336:RDY262337 RNU262336:RNU262337 RXQ262336:RXQ262337 SHM262336:SHM262337 SRI262336:SRI262337 TBE262336:TBE262337 TLA262336:TLA262337 TUW262336:TUW262337 UES262336:UES262337 UOO262336:UOO262337 UYK262336:UYK262337 VIG262336:VIG262337 VSC262336:VSC262337 WBY262336:WBY262337 WLU262336:WLU262337 WVQ262336:WVQ262337 JE327872:JE327873 TA327872:TA327873 ACW327872:ACW327873 AMS327872:AMS327873 AWO327872:AWO327873 BGK327872:BGK327873 BQG327872:BQG327873 CAC327872:CAC327873 CJY327872:CJY327873 CTU327872:CTU327873 DDQ327872:DDQ327873 DNM327872:DNM327873 DXI327872:DXI327873 EHE327872:EHE327873 ERA327872:ERA327873 FAW327872:FAW327873 FKS327872:FKS327873 FUO327872:FUO327873 GEK327872:GEK327873 GOG327872:GOG327873 GYC327872:GYC327873 HHY327872:HHY327873 HRU327872:HRU327873 IBQ327872:IBQ327873 ILM327872:ILM327873 IVI327872:IVI327873 JFE327872:JFE327873 JPA327872:JPA327873 JYW327872:JYW327873 KIS327872:KIS327873 KSO327872:KSO327873 LCK327872:LCK327873 LMG327872:LMG327873 LWC327872:LWC327873 MFY327872:MFY327873 MPU327872:MPU327873 MZQ327872:MZQ327873 NJM327872:NJM327873 NTI327872:NTI327873 ODE327872:ODE327873 ONA327872:ONA327873 OWW327872:OWW327873 PGS327872:PGS327873 PQO327872:PQO327873 QAK327872:QAK327873 QKG327872:QKG327873 QUC327872:QUC327873 RDY327872:RDY327873 RNU327872:RNU327873 RXQ327872:RXQ327873 SHM327872:SHM327873 SRI327872:SRI327873 TBE327872:TBE327873 TLA327872:TLA327873 TUW327872:TUW327873 UES327872:UES327873 UOO327872:UOO327873 UYK327872:UYK327873 VIG327872:VIG327873 VSC327872:VSC327873 WBY327872:WBY327873 WLU327872:WLU327873 WVQ327872:WVQ327873 JE393408:JE393409 TA393408:TA393409 ACW393408:ACW393409 AMS393408:AMS393409 AWO393408:AWO393409 BGK393408:BGK393409 BQG393408:BQG393409 CAC393408:CAC393409 CJY393408:CJY393409 CTU393408:CTU393409 DDQ393408:DDQ393409 DNM393408:DNM393409 DXI393408:DXI393409 EHE393408:EHE393409 ERA393408:ERA393409 FAW393408:FAW393409 FKS393408:FKS393409 FUO393408:FUO393409 GEK393408:GEK393409 GOG393408:GOG393409 GYC393408:GYC393409 HHY393408:HHY393409 HRU393408:HRU393409 IBQ393408:IBQ393409 ILM393408:ILM393409 IVI393408:IVI393409 JFE393408:JFE393409 JPA393408:JPA393409 JYW393408:JYW393409 KIS393408:KIS393409 KSO393408:KSO393409 LCK393408:LCK393409 LMG393408:LMG393409 LWC393408:LWC393409 MFY393408:MFY393409 MPU393408:MPU393409 MZQ393408:MZQ393409 NJM393408:NJM393409 NTI393408:NTI393409 ODE393408:ODE393409 ONA393408:ONA393409 OWW393408:OWW393409 PGS393408:PGS393409 PQO393408:PQO393409 QAK393408:QAK393409 QKG393408:QKG393409 QUC393408:QUC393409 RDY393408:RDY393409 RNU393408:RNU393409 RXQ393408:RXQ393409 SHM393408:SHM393409 SRI393408:SRI393409 TBE393408:TBE393409 TLA393408:TLA393409 TUW393408:TUW393409 UES393408:UES393409 UOO393408:UOO393409 UYK393408:UYK393409 VIG393408:VIG393409 VSC393408:VSC393409 WBY393408:WBY393409 WLU393408:WLU393409 WVQ393408:WVQ393409 JE458944:JE458945 TA458944:TA458945 ACW458944:ACW458945 AMS458944:AMS458945 AWO458944:AWO458945 BGK458944:BGK458945 BQG458944:BQG458945 CAC458944:CAC458945 CJY458944:CJY458945 CTU458944:CTU458945 DDQ458944:DDQ458945 DNM458944:DNM458945 DXI458944:DXI458945 EHE458944:EHE458945 ERA458944:ERA458945 FAW458944:FAW458945 FKS458944:FKS458945 FUO458944:FUO458945 GEK458944:GEK458945 GOG458944:GOG458945 GYC458944:GYC458945 HHY458944:HHY458945 HRU458944:HRU458945 IBQ458944:IBQ458945 ILM458944:ILM458945 IVI458944:IVI458945 JFE458944:JFE458945 JPA458944:JPA458945 JYW458944:JYW458945 KIS458944:KIS458945 KSO458944:KSO458945 LCK458944:LCK458945 LMG458944:LMG458945 LWC458944:LWC458945 MFY458944:MFY458945 MPU458944:MPU458945 MZQ458944:MZQ458945 NJM458944:NJM458945 NTI458944:NTI458945 ODE458944:ODE458945 ONA458944:ONA458945 OWW458944:OWW458945 PGS458944:PGS458945 PQO458944:PQO458945 QAK458944:QAK458945 QKG458944:QKG458945 QUC458944:QUC458945 RDY458944:RDY458945 RNU458944:RNU458945 RXQ458944:RXQ458945 SHM458944:SHM458945 SRI458944:SRI458945 TBE458944:TBE458945 TLA458944:TLA458945 TUW458944:TUW458945 UES458944:UES458945 UOO458944:UOO458945 UYK458944:UYK458945 VIG458944:VIG458945 VSC458944:VSC458945 WBY458944:WBY458945 WLU458944:WLU458945 WVQ458944:WVQ458945 JE524480:JE524481 TA524480:TA524481 ACW524480:ACW524481 AMS524480:AMS524481 AWO524480:AWO524481 BGK524480:BGK524481 BQG524480:BQG524481 CAC524480:CAC524481 CJY524480:CJY524481 CTU524480:CTU524481 DDQ524480:DDQ524481 DNM524480:DNM524481 DXI524480:DXI524481 EHE524480:EHE524481 ERA524480:ERA524481 FAW524480:FAW524481 FKS524480:FKS524481 FUO524480:FUO524481 GEK524480:GEK524481 GOG524480:GOG524481 GYC524480:GYC524481 HHY524480:HHY524481 HRU524480:HRU524481 IBQ524480:IBQ524481 ILM524480:ILM524481 IVI524480:IVI524481 JFE524480:JFE524481 JPA524480:JPA524481 JYW524480:JYW524481 KIS524480:KIS524481 KSO524480:KSO524481 LCK524480:LCK524481 LMG524480:LMG524481 LWC524480:LWC524481 MFY524480:MFY524481 MPU524480:MPU524481 MZQ524480:MZQ524481 NJM524480:NJM524481 NTI524480:NTI524481 ODE524480:ODE524481 ONA524480:ONA524481 OWW524480:OWW524481 PGS524480:PGS524481 PQO524480:PQO524481 QAK524480:QAK524481 QKG524480:QKG524481 QUC524480:QUC524481 RDY524480:RDY524481 RNU524480:RNU524481 RXQ524480:RXQ524481 SHM524480:SHM524481 SRI524480:SRI524481 TBE524480:TBE524481 TLA524480:TLA524481 TUW524480:TUW524481 UES524480:UES524481 UOO524480:UOO524481 UYK524480:UYK524481 VIG524480:VIG524481 VSC524480:VSC524481 WBY524480:WBY524481 WLU524480:WLU524481 WVQ524480:WVQ524481 JE590016:JE590017 TA590016:TA590017 ACW590016:ACW590017 AMS590016:AMS590017 AWO590016:AWO590017 BGK590016:BGK590017 BQG590016:BQG590017 CAC590016:CAC590017 CJY590016:CJY590017 CTU590016:CTU590017 DDQ590016:DDQ590017 DNM590016:DNM590017 DXI590016:DXI590017 EHE590016:EHE590017 ERA590016:ERA590017 FAW590016:FAW590017 FKS590016:FKS590017 FUO590016:FUO590017 GEK590016:GEK590017 GOG590016:GOG590017 GYC590016:GYC590017 HHY590016:HHY590017 HRU590016:HRU590017 IBQ590016:IBQ590017 ILM590016:ILM590017 IVI590016:IVI590017 JFE590016:JFE590017 JPA590016:JPA590017 JYW590016:JYW590017 KIS590016:KIS590017 KSO590016:KSO590017 LCK590016:LCK590017 LMG590016:LMG590017 LWC590016:LWC590017 MFY590016:MFY590017 MPU590016:MPU590017 MZQ590016:MZQ590017 NJM590016:NJM590017 NTI590016:NTI590017 ODE590016:ODE590017 ONA590016:ONA590017 OWW590016:OWW590017 PGS590016:PGS590017 PQO590016:PQO590017 QAK590016:QAK590017 QKG590016:QKG590017 QUC590016:QUC590017 RDY590016:RDY590017 RNU590016:RNU590017 RXQ590016:RXQ590017 SHM590016:SHM590017 SRI590016:SRI590017 TBE590016:TBE590017 TLA590016:TLA590017 TUW590016:TUW590017 UES590016:UES590017 UOO590016:UOO590017 UYK590016:UYK590017 VIG590016:VIG590017 VSC590016:VSC590017 WBY590016:WBY590017 WLU590016:WLU590017 WVQ590016:WVQ590017 JE655552:JE655553 TA655552:TA655553 ACW655552:ACW655553 AMS655552:AMS655553 AWO655552:AWO655553 BGK655552:BGK655553 BQG655552:BQG655553 CAC655552:CAC655553 CJY655552:CJY655553 CTU655552:CTU655553 DDQ655552:DDQ655553 DNM655552:DNM655553 DXI655552:DXI655553 EHE655552:EHE655553 ERA655552:ERA655553 FAW655552:FAW655553 FKS655552:FKS655553 FUO655552:FUO655553 GEK655552:GEK655553 GOG655552:GOG655553 GYC655552:GYC655553 HHY655552:HHY655553 HRU655552:HRU655553 IBQ655552:IBQ655553 ILM655552:ILM655553 IVI655552:IVI655553 JFE655552:JFE655553 JPA655552:JPA655553 JYW655552:JYW655553 KIS655552:KIS655553 KSO655552:KSO655553 LCK655552:LCK655553 LMG655552:LMG655553 LWC655552:LWC655553 MFY655552:MFY655553 MPU655552:MPU655553 MZQ655552:MZQ655553 NJM655552:NJM655553 NTI655552:NTI655553 ODE655552:ODE655553 ONA655552:ONA655553 OWW655552:OWW655553 PGS655552:PGS655553 PQO655552:PQO655553 QAK655552:QAK655553 QKG655552:QKG655553 QUC655552:QUC655553 RDY655552:RDY655553 RNU655552:RNU655553 RXQ655552:RXQ655553 SHM655552:SHM655553 SRI655552:SRI655553 TBE655552:TBE655553 TLA655552:TLA655553 TUW655552:TUW655553 UES655552:UES655553 UOO655552:UOO655553 UYK655552:UYK655553 VIG655552:VIG655553 VSC655552:VSC655553 WBY655552:WBY655553 WLU655552:WLU655553 WVQ655552:WVQ655553 JE721088:JE721089 TA721088:TA721089 ACW721088:ACW721089 AMS721088:AMS721089 AWO721088:AWO721089 BGK721088:BGK721089 BQG721088:BQG721089 CAC721088:CAC721089 CJY721088:CJY721089 CTU721088:CTU721089 DDQ721088:DDQ721089 DNM721088:DNM721089 DXI721088:DXI721089 EHE721088:EHE721089 ERA721088:ERA721089 FAW721088:FAW721089 FKS721088:FKS721089 FUO721088:FUO721089 GEK721088:GEK721089 GOG721088:GOG721089 GYC721088:GYC721089 HHY721088:HHY721089 HRU721088:HRU721089 IBQ721088:IBQ721089 ILM721088:ILM721089 IVI721088:IVI721089 JFE721088:JFE721089 JPA721088:JPA721089 JYW721088:JYW721089 KIS721088:KIS721089 KSO721088:KSO721089 LCK721088:LCK721089 LMG721088:LMG721089 LWC721088:LWC721089 MFY721088:MFY721089 MPU721088:MPU721089 MZQ721088:MZQ721089 NJM721088:NJM721089 NTI721088:NTI721089 ODE721088:ODE721089 ONA721088:ONA721089 OWW721088:OWW721089 PGS721088:PGS721089 PQO721088:PQO721089 QAK721088:QAK721089 QKG721088:QKG721089 QUC721088:QUC721089 RDY721088:RDY721089 RNU721088:RNU721089 RXQ721088:RXQ721089 SHM721088:SHM721089 SRI721088:SRI721089 TBE721088:TBE721089 TLA721088:TLA721089 TUW721088:TUW721089 UES721088:UES721089 UOO721088:UOO721089 UYK721088:UYK721089 VIG721088:VIG721089 VSC721088:VSC721089 WBY721088:WBY721089 WLU721088:WLU721089 WVQ721088:WVQ721089 JE786624:JE786625 TA786624:TA786625 ACW786624:ACW786625 AMS786624:AMS786625 AWO786624:AWO786625 BGK786624:BGK786625 BQG786624:BQG786625 CAC786624:CAC786625 CJY786624:CJY786625 CTU786624:CTU786625 DDQ786624:DDQ786625 DNM786624:DNM786625 DXI786624:DXI786625 EHE786624:EHE786625 ERA786624:ERA786625 FAW786624:FAW786625 FKS786624:FKS786625 FUO786624:FUO786625 GEK786624:GEK786625 GOG786624:GOG786625 GYC786624:GYC786625 HHY786624:HHY786625 HRU786624:HRU786625 IBQ786624:IBQ786625 ILM786624:ILM786625 IVI786624:IVI786625 JFE786624:JFE786625 JPA786624:JPA786625 JYW786624:JYW786625 KIS786624:KIS786625 KSO786624:KSO786625 LCK786624:LCK786625 LMG786624:LMG786625 LWC786624:LWC786625 MFY786624:MFY786625 MPU786624:MPU786625 MZQ786624:MZQ786625 NJM786624:NJM786625 NTI786624:NTI786625 ODE786624:ODE786625 ONA786624:ONA786625 OWW786624:OWW786625 PGS786624:PGS786625 PQO786624:PQO786625 QAK786624:QAK786625 QKG786624:QKG786625 QUC786624:QUC786625 RDY786624:RDY786625 RNU786624:RNU786625 RXQ786624:RXQ786625 SHM786624:SHM786625 SRI786624:SRI786625 TBE786624:TBE786625 TLA786624:TLA786625 TUW786624:TUW786625 UES786624:UES786625 UOO786624:UOO786625 UYK786624:UYK786625 VIG786624:VIG786625 VSC786624:VSC786625 WBY786624:WBY786625 WLU786624:WLU786625 WVQ786624:WVQ786625 JE852160:JE852161 TA852160:TA852161 ACW852160:ACW852161 AMS852160:AMS852161 AWO852160:AWO852161 BGK852160:BGK852161 BQG852160:BQG852161 CAC852160:CAC852161 CJY852160:CJY852161 CTU852160:CTU852161 DDQ852160:DDQ852161 DNM852160:DNM852161 DXI852160:DXI852161 EHE852160:EHE852161 ERA852160:ERA852161 FAW852160:FAW852161 FKS852160:FKS852161 FUO852160:FUO852161 GEK852160:GEK852161 GOG852160:GOG852161 GYC852160:GYC852161 HHY852160:HHY852161 HRU852160:HRU852161 IBQ852160:IBQ852161 ILM852160:ILM852161 IVI852160:IVI852161 JFE852160:JFE852161 JPA852160:JPA852161 JYW852160:JYW852161 KIS852160:KIS852161 KSO852160:KSO852161 LCK852160:LCK852161 LMG852160:LMG852161 LWC852160:LWC852161 MFY852160:MFY852161 MPU852160:MPU852161 MZQ852160:MZQ852161 NJM852160:NJM852161 NTI852160:NTI852161 ODE852160:ODE852161 ONA852160:ONA852161 OWW852160:OWW852161 PGS852160:PGS852161 PQO852160:PQO852161 QAK852160:QAK852161 QKG852160:QKG852161 QUC852160:QUC852161 RDY852160:RDY852161 RNU852160:RNU852161 RXQ852160:RXQ852161 SHM852160:SHM852161 SRI852160:SRI852161 TBE852160:TBE852161 TLA852160:TLA852161 TUW852160:TUW852161 UES852160:UES852161 UOO852160:UOO852161 UYK852160:UYK852161 VIG852160:VIG852161 VSC852160:VSC852161 WBY852160:WBY852161 WLU852160:WLU852161 WVQ852160:WVQ852161 JE917696:JE917697 TA917696:TA917697 ACW917696:ACW917697 AMS917696:AMS917697 AWO917696:AWO917697 BGK917696:BGK917697 BQG917696:BQG917697 CAC917696:CAC917697 CJY917696:CJY917697 CTU917696:CTU917697 DDQ917696:DDQ917697 DNM917696:DNM917697 DXI917696:DXI917697 EHE917696:EHE917697 ERA917696:ERA917697 FAW917696:FAW917697 FKS917696:FKS917697 FUO917696:FUO917697 GEK917696:GEK917697 GOG917696:GOG917697 GYC917696:GYC917697 HHY917696:HHY917697 HRU917696:HRU917697 IBQ917696:IBQ917697 ILM917696:ILM917697 IVI917696:IVI917697 JFE917696:JFE917697 JPA917696:JPA917697 JYW917696:JYW917697 KIS917696:KIS917697 KSO917696:KSO917697 LCK917696:LCK917697 LMG917696:LMG917697 LWC917696:LWC917697 MFY917696:MFY917697 MPU917696:MPU917697 MZQ917696:MZQ917697 NJM917696:NJM917697 NTI917696:NTI917697 ODE917696:ODE917697 ONA917696:ONA917697 OWW917696:OWW917697 PGS917696:PGS917697 PQO917696:PQO917697 QAK917696:QAK917697 QKG917696:QKG917697 QUC917696:QUC917697 RDY917696:RDY917697 RNU917696:RNU917697 RXQ917696:RXQ917697 SHM917696:SHM917697 SRI917696:SRI917697 TBE917696:TBE917697 TLA917696:TLA917697 TUW917696:TUW917697 UES917696:UES917697 UOO917696:UOO917697 UYK917696:UYK917697 VIG917696:VIG917697 VSC917696:VSC917697 WBY917696:WBY917697 WLU917696:WLU917697 WVQ917696:WVQ917697 JE983232:JE983233 TA983232:TA983233 ACW983232:ACW983233 AMS983232:AMS983233 AWO983232:AWO983233 BGK983232:BGK983233 BQG983232:BQG983233 CAC983232:CAC983233 CJY983232:CJY983233 CTU983232:CTU983233 DDQ983232:DDQ983233 DNM983232:DNM983233 DXI983232:DXI983233 EHE983232:EHE983233 ERA983232:ERA983233 FAW983232:FAW983233 FKS983232:FKS983233 FUO983232:FUO983233 GEK983232:GEK983233 GOG983232:GOG983233 GYC983232:GYC983233 HHY983232:HHY983233 HRU983232:HRU983233 IBQ983232:IBQ983233 ILM983232:ILM983233 IVI983232:IVI983233 JFE983232:JFE983233 JPA983232:JPA983233 JYW983232:JYW983233 KIS983232:KIS983233 KSO983232:KSO983233 LCK983232:LCK983233 LMG983232:LMG983233 LWC983232:LWC983233 MFY983232:MFY983233 MPU983232:MPU983233 MZQ983232:MZQ983233 NJM983232:NJM983233 NTI983232:NTI983233 ODE983232:ODE983233 ONA983232:ONA983233 OWW983232:OWW983233 PGS983232:PGS983233 PQO983232:PQO983233 QAK983232:QAK983233 QKG983232:QKG983233 QUC983232:QUC983233 RDY983232:RDY983233 RNU983232:RNU983233 RXQ983232:RXQ983233 SHM983232:SHM983233 SRI983232:SRI983233 TBE983232:TBE983233 TLA983232:TLA983233 TUW983232:TUW983233 UES983232:UES983233 UOO983232:UOO983233 UYK983232:UYK983233 VIG983232:VIG983233 VSC983232:VSC983233 WBY983232:WBY983233 WLU983232:WLU983233 WVQ983232:WVQ983233 G65726:J65727 IY65726:JB65727 SU65726:SX65727 ACQ65726:ACT65727 AMM65726:AMP65727 AWI65726:AWL65727 BGE65726:BGH65727 BQA65726:BQD65727 BZW65726:BZZ65727 CJS65726:CJV65727 CTO65726:CTR65727 DDK65726:DDN65727 DNG65726:DNJ65727 DXC65726:DXF65727 EGY65726:EHB65727 EQU65726:EQX65727 FAQ65726:FAT65727 FKM65726:FKP65727 FUI65726:FUL65727 GEE65726:GEH65727 GOA65726:GOD65727 GXW65726:GXZ65727 HHS65726:HHV65727 HRO65726:HRR65727 IBK65726:IBN65727 ILG65726:ILJ65727 IVC65726:IVF65727 JEY65726:JFB65727 JOU65726:JOX65727 JYQ65726:JYT65727 KIM65726:KIP65727 KSI65726:KSL65727 LCE65726:LCH65727 LMA65726:LMD65727 LVW65726:LVZ65727 MFS65726:MFV65727 MPO65726:MPR65727 MZK65726:MZN65727 NJG65726:NJJ65727 NTC65726:NTF65727 OCY65726:ODB65727 OMU65726:OMX65727 OWQ65726:OWT65727 PGM65726:PGP65727 PQI65726:PQL65727 QAE65726:QAH65727 QKA65726:QKD65727 QTW65726:QTZ65727 RDS65726:RDV65727 RNO65726:RNR65727 RXK65726:RXN65727 SHG65726:SHJ65727 SRC65726:SRF65727 TAY65726:TBB65727 TKU65726:TKX65727 TUQ65726:TUT65727 UEM65726:UEP65727 UOI65726:UOL65727 UYE65726:UYH65727 VIA65726:VID65727 VRW65726:VRZ65727 WBS65726:WBV65727 WLO65726:WLR65727 WVK65726:WVN65727 G131262:J131263 IY131262:JB131263 SU131262:SX131263 ACQ131262:ACT131263 AMM131262:AMP131263 AWI131262:AWL131263 BGE131262:BGH131263 BQA131262:BQD131263 BZW131262:BZZ131263 CJS131262:CJV131263 CTO131262:CTR131263 DDK131262:DDN131263 DNG131262:DNJ131263 DXC131262:DXF131263 EGY131262:EHB131263 EQU131262:EQX131263 FAQ131262:FAT131263 FKM131262:FKP131263 FUI131262:FUL131263 GEE131262:GEH131263 GOA131262:GOD131263 GXW131262:GXZ131263 HHS131262:HHV131263 HRO131262:HRR131263 IBK131262:IBN131263 ILG131262:ILJ131263 IVC131262:IVF131263 JEY131262:JFB131263 JOU131262:JOX131263 JYQ131262:JYT131263 KIM131262:KIP131263 KSI131262:KSL131263 LCE131262:LCH131263 LMA131262:LMD131263 LVW131262:LVZ131263 MFS131262:MFV131263 MPO131262:MPR131263 MZK131262:MZN131263 NJG131262:NJJ131263 NTC131262:NTF131263 OCY131262:ODB131263 OMU131262:OMX131263 OWQ131262:OWT131263 PGM131262:PGP131263 PQI131262:PQL131263 QAE131262:QAH131263 QKA131262:QKD131263 QTW131262:QTZ131263 RDS131262:RDV131263 RNO131262:RNR131263 RXK131262:RXN131263 SHG131262:SHJ131263 SRC131262:SRF131263 TAY131262:TBB131263 TKU131262:TKX131263 TUQ131262:TUT131263 UEM131262:UEP131263 UOI131262:UOL131263 UYE131262:UYH131263 VIA131262:VID131263 VRW131262:VRZ131263 WBS131262:WBV131263 WLO131262:WLR131263 WVK131262:WVN131263 G196798:J196799 IY196798:JB196799 SU196798:SX196799 ACQ196798:ACT196799 AMM196798:AMP196799 AWI196798:AWL196799 BGE196798:BGH196799 BQA196798:BQD196799 BZW196798:BZZ196799 CJS196798:CJV196799 CTO196798:CTR196799 DDK196798:DDN196799 DNG196798:DNJ196799 DXC196798:DXF196799 EGY196798:EHB196799 EQU196798:EQX196799 FAQ196798:FAT196799 FKM196798:FKP196799 FUI196798:FUL196799 GEE196798:GEH196799 GOA196798:GOD196799 GXW196798:GXZ196799 HHS196798:HHV196799 HRO196798:HRR196799 IBK196798:IBN196799 ILG196798:ILJ196799 IVC196798:IVF196799 JEY196798:JFB196799 JOU196798:JOX196799 JYQ196798:JYT196799 KIM196798:KIP196799 KSI196798:KSL196799 LCE196798:LCH196799 LMA196798:LMD196799 LVW196798:LVZ196799 MFS196798:MFV196799 MPO196798:MPR196799 MZK196798:MZN196799 NJG196798:NJJ196799 NTC196798:NTF196799 OCY196798:ODB196799 OMU196798:OMX196799 OWQ196798:OWT196799 PGM196798:PGP196799 PQI196798:PQL196799 QAE196798:QAH196799 QKA196798:QKD196799 QTW196798:QTZ196799 RDS196798:RDV196799 RNO196798:RNR196799 RXK196798:RXN196799 SHG196798:SHJ196799 SRC196798:SRF196799 TAY196798:TBB196799 TKU196798:TKX196799 TUQ196798:TUT196799 UEM196798:UEP196799 UOI196798:UOL196799 UYE196798:UYH196799 VIA196798:VID196799 VRW196798:VRZ196799 WBS196798:WBV196799 WLO196798:WLR196799 WVK196798:WVN196799 G262334:J262335 IY262334:JB262335 SU262334:SX262335 ACQ262334:ACT262335 AMM262334:AMP262335 AWI262334:AWL262335 BGE262334:BGH262335 BQA262334:BQD262335 BZW262334:BZZ262335 CJS262334:CJV262335 CTO262334:CTR262335 DDK262334:DDN262335 DNG262334:DNJ262335 DXC262334:DXF262335 EGY262334:EHB262335 EQU262334:EQX262335 FAQ262334:FAT262335 FKM262334:FKP262335 FUI262334:FUL262335 GEE262334:GEH262335 GOA262334:GOD262335 GXW262334:GXZ262335 HHS262334:HHV262335 HRO262334:HRR262335 IBK262334:IBN262335 ILG262334:ILJ262335 IVC262334:IVF262335 JEY262334:JFB262335 JOU262334:JOX262335 JYQ262334:JYT262335 KIM262334:KIP262335 KSI262334:KSL262335 LCE262334:LCH262335 LMA262334:LMD262335 LVW262334:LVZ262335 MFS262334:MFV262335 MPO262334:MPR262335 MZK262334:MZN262335 NJG262334:NJJ262335 NTC262334:NTF262335 OCY262334:ODB262335 OMU262334:OMX262335 OWQ262334:OWT262335 PGM262334:PGP262335 PQI262334:PQL262335 QAE262334:QAH262335 QKA262334:QKD262335 QTW262334:QTZ262335 RDS262334:RDV262335 RNO262334:RNR262335 RXK262334:RXN262335 SHG262334:SHJ262335 SRC262334:SRF262335 TAY262334:TBB262335 TKU262334:TKX262335 TUQ262334:TUT262335 UEM262334:UEP262335 UOI262334:UOL262335 UYE262334:UYH262335 VIA262334:VID262335 VRW262334:VRZ262335 WBS262334:WBV262335 WLO262334:WLR262335 WVK262334:WVN262335 G327870:J327871 IY327870:JB327871 SU327870:SX327871 ACQ327870:ACT327871 AMM327870:AMP327871 AWI327870:AWL327871 BGE327870:BGH327871 BQA327870:BQD327871 BZW327870:BZZ327871 CJS327870:CJV327871 CTO327870:CTR327871 DDK327870:DDN327871 DNG327870:DNJ327871 DXC327870:DXF327871 EGY327870:EHB327871 EQU327870:EQX327871 FAQ327870:FAT327871 FKM327870:FKP327871 FUI327870:FUL327871 GEE327870:GEH327871 GOA327870:GOD327871 GXW327870:GXZ327871 HHS327870:HHV327871 HRO327870:HRR327871 IBK327870:IBN327871 ILG327870:ILJ327871 IVC327870:IVF327871 JEY327870:JFB327871 JOU327870:JOX327871 JYQ327870:JYT327871 KIM327870:KIP327871 KSI327870:KSL327871 LCE327870:LCH327871 LMA327870:LMD327871 LVW327870:LVZ327871 MFS327870:MFV327871 MPO327870:MPR327871 MZK327870:MZN327871 NJG327870:NJJ327871 NTC327870:NTF327871 OCY327870:ODB327871 OMU327870:OMX327871 OWQ327870:OWT327871 PGM327870:PGP327871 PQI327870:PQL327871 QAE327870:QAH327871 QKA327870:QKD327871 QTW327870:QTZ327871 RDS327870:RDV327871 RNO327870:RNR327871 RXK327870:RXN327871 SHG327870:SHJ327871 SRC327870:SRF327871 TAY327870:TBB327871 TKU327870:TKX327871 TUQ327870:TUT327871 UEM327870:UEP327871 UOI327870:UOL327871 UYE327870:UYH327871 VIA327870:VID327871 VRW327870:VRZ327871 WBS327870:WBV327871 WLO327870:WLR327871 WVK327870:WVN327871 G393406:J393407 IY393406:JB393407 SU393406:SX393407 ACQ393406:ACT393407 AMM393406:AMP393407 AWI393406:AWL393407 BGE393406:BGH393407 BQA393406:BQD393407 BZW393406:BZZ393407 CJS393406:CJV393407 CTO393406:CTR393407 DDK393406:DDN393407 DNG393406:DNJ393407 DXC393406:DXF393407 EGY393406:EHB393407 EQU393406:EQX393407 FAQ393406:FAT393407 FKM393406:FKP393407 FUI393406:FUL393407 GEE393406:GEH393407 GOA393406:GOD393407 GXW393406:GXZ393407 HHS393406:HHV393407 HRO393406:HRR393407 IBK393406:IBN393407 ILG393406:ILJ393407 IVC393406:IVF393407 JEY393406:JFB393407 JOU393406:JOX393407 JYQ393406:JYT393407 KIM393406:KIP393407 KSI393406:KSL393407 LCE393406:LCH393407 LMA393406:LMD393407 LVW393406:LVZ393407 MFS393406:MFV393407 MPO393406:MPR393407 MZK393406:MZN393407 NJG393406:NJJ393407 NTC393406:NTF393407 OCY393406:ODB393407 OMU393406:OMX393407 OWQ393406:OWT393407 PGM393406:PGP393407 PQI393406:PQL393407 QAE393406:QAH393407 QKA393406:QKD393407 QTW393406:QTZ393407 RDS393406:RDV393407 RNO393406:RNR393407 RXK393406:RXN393407 SHG393406:SHJ393407 SRC393406:SRF393407 TAY393406:TBB393407 TKU393406:TKX393407 TUQ393406:TUT393407 UEM393406:UEP393407 UOI393406:UOL393407 UYE393406:UYH393407 VIA393406:VID393407 VRW393406:VRZ393407 WBS393406:WBV393407 WLO393406:WLR393407 WVK393406:WVN393407 G458942:J458943 IY458942:JB458943 SU458942:SX458943 ACQ458942:ACT458943 AMM458942:AMP458943 AWI458942:AWL458943 BGE458942:BGH458943 BQA458942:BQD458943 BZW458942:BZZ458943 CJS458942:CJV458943 CTO458942:CTR458943 DDK458942:DDN458943 DNG458942:DNJ458943 DXC458942:DXF458943 EGY458942:EHB458943 EQU458942:EQX458943 FAQ458942:FAT458943 FKM458942:FKP458943 FUI458942:FUL458943 GEE458942:GEH458943 GOA458942:GOD458943 GXW458942:GXZ458943 HHS458942:HHV458943 HRO458942:HRR458943 IBK458942:IBN458943 ILG458942:ILJ458943 IVC458942:IVF458943 JEY458942:JFB458943 JOU458942:JOX458943 JYQ458942:JYT458943 KIM458942:KIP458943 KSI458942:KSL458943 LCE458942:LCH458943 LMA458942:LMD458943 LVW458942:LVZ458943 MFS458942:MFV458943 MPO458942:MPR458943 MZK458942:MZN458943 NJG458942:NJJ458943 NTC458942:NTF458943 OCY458942:ODB458943 OMU458942:OMX458943 OWQ458942:OWT458943 PGM458942:PGP458943 PQI458942:PQL458943 QAE458942:QAH458943 QKA458942:QKD458943 QTW458942:QTZ458943 RDS458942:RDV458943 RNO458942:RNR458943 RXK458942:RXN458943 SHG458942:SHJ458943 SRC458942:SRF458943 TAY458942:TBB458943 TKU458942:TKX458943 TUQ458942:TUT458943 UEM458942:UEP458943 UOI458942:UOL458943 UYE458942:UYH458943 VIA458942:VID458943 VRW458942:VRZ458943 WBS458942:WBV458943 WLO458942:WLR458943 WVK458942:WVN458943 G524478:J524479 IY524478:JB524479 SU524478:SX524479 ACQ524478:ACT524479 AMM524478:AMP524479 AWI524478:AWL524479 BGE524478:BGH524479 BQA524478:BQD524479 BZW524478:BZZ524479 CJS524478:CJV524479 CTO524478:CTR524479 DDK524478:DDN524479 DNG524478:DNJ524479 DXC524478:DXF524479 EGY524478:EHB524479 EQU524478:EQX524479 FAQ524478:FAT524479 FKM524478:FKP524479 FUI524478:FUL524479 GEE524478:GEH524479 GOA524478:GOD524479 GXW524478:GXZ524479 HHS524478:HHV524479 HRO524478:HRR524479 IBK524478:IBN524479 ILG524478:ILJ524479 IVC524478:IVF524479 JEY524478:JFB524479 JOU524478:JOX524479 JYQ524478:JYT524479 KIM524478:KIP524479 KSI524478:KSL524479 LCE524478:LCH524479 LMA524478:LMD524479 LVW524478:LVZ524479 MFS524478:MFV524479 MPO524478:MPR524479 MZK524478:MZN524479 NJG524478:NJJ524479 NTC524478:NTF524479 OCY524478:ODB524479 OMU524478:OMX524479 OWQ524478:OWT524479 PGM524478:PGP524479 PQI524478:PQL524479 QAE524478:QAH524479 QKA524478:QKD524479 QTW524478:QTZ524479 RDS524478:RDV524479 RNO524478:RNR524479 RXK524478:RXN524479 SHG524478:SHJ524479 SRC524478:SRF524479 TAY524478:TBB524479 TKU524478:TKX524479 TUQ524478:TUT524479 UEM524478:UEP524479 UOI524478:UOL524479 UYE524478:UYH524479 VIA524478:VID524479 VRW524478:VRZ524479 WBS524478:WBV524479 WLO524478:WLR524479 WVK524478:WVN524479 G590014:J590015 IY590014:JB590015 SU590014:SX590015 ACQ590014:ACT590015 AMM590014:AMP590015 AWI590014:AWL590015 BGE590014:BGH590015 BQA590014:BQD590015 BZW590014:BZZ590015 CJS590014:CJV590015 CTO590014:CTR590015 DDK590014:DDN590015 DNG590014:DNJ590015 DXC590014:DXF590015 EGY590014:EHB590015 EQU590014:EQX590015 FAQ590014:FAT590015 FKM590014:FKP590015 FUI590014:FUL590015 GEE590014:GEH590015 GOA590014:GOD590015 GXW590014:GXZ590015 HHS590014:HHV590015 HRO590014:HRR590015 IBK590014:IBN590015 ILG590014:ILJ590015 IVC590014:IVF590015 JEY590014:JFB590015 JOU590014:JOX590015 JYQ590014:JYT590015 KIM590014:KIP590015 KSI590014:KSL590015 LCE590014:LCH590015 LMA590014:LMD590015 LVW590014:LVZ590015 MFS590014:MFV590015 MPO590014:MPR590015 MZK590014:MZN590015 NJG590014:NJJ590015 NTC590014:NTF590015 OCY590014:ODB590015 OMU590014:OMX590015 OWQ590014:OWT590015 PGM590014:PGP590015 PQI590014:PQL590015 QAE590014:QAH590015 QKA590014:QKD590015 QTW590014:QTZ590015 RDS590014:RDV590015 RNO590014:RNR590015 RXK590014:RXN590015 SHG590014:SHJ590015 SRC590014:SRF590015 TAY590014:TBB590015 TKU590014:TKX590015 TUQ590014:TUT590015 UEM590014:UEP590015 UOI590014:UOL590015 UYE590014:UYH590015 VIA590014:VID590015 VRW590014:VRZ590015 WBS590014:WBV590015 WLO590014:WLR590015 WVK590014:WVN590015 G655550:J655551 IY655550:JB655551 SU655550:SX655551 ACQ655550:ACT655551 AMM655550:AMP655551 AWI655550:AWL655551 BGE655550:BGH655551 BQA655550:BQD655551 BZW655550:BZZ655551 CJS655550:CJV655551 CTO655550:CTR655551 DDK655550:DDN655551 DNG655550:DNJ655551 DXC655550:DXF655551 EGY655550:EHB655551 EQU655550:EQX655551 FAQ655550:FAT655551 FKM655550:FKP655551 FUI655550:FUL655551 GEE655550:GEH655551 GOA655550:GOD655551 GXW655550:GXZ655551 HHS655550:HHV655551 HRO655550:HRR655551 IBK655550:IBN655551 ILG655550:ILJ655551 IVC655550:IVF655551 JEY655550:JFB655551 JOU655550:JOX655551 JYQ655550:JYT655551 KIM655550:KIP655551 KSI655550:KSL655551 LCE655550:LCH655551 LMA655550:LMD655551 LVW655550:LVZ655551 MFS655550:MFV655551 MPO655550:MPR655551 MZK655550:MZN655551 NJG655550:NJJ655551 NTC655550:NTF655551 OCY655550:ODB655551 OMU655550:OMX655551 OWQ655550:OWT655551 PGM655550:PGP655551 PQI655550:PQL655551 QAE655550:QAH655551 QKA655550:QKD655551 QTW655550:QTZ655551 RDS655550:RDV655551 RNO655550:RNR655551 RXK655550:RXN655551 SHG655550:SHJ655551 SRC655550:SRF655551 TAY655550:TBB655551 TKU655550:TKX655551 TUQ655550:TUT655551 UEM655550:UEP655551 UOI655550:UOL655551 UYE655550:UYH655551 VIA655550:VID655551 VRW655550:VRZ655551 WBS655550:WBV655551 WLO655550:WLR655551 WVK655550:WVN655551 G721086:J721087 IY721086:JB721087 SU721086:SX721087 ACQ721086:ACT721087 AMM721086:AMP721087 AWI721086:AWL721087 BGE721086:BGH721087 BQA721086:BQD721087 BZW721086:BZZ721087 CJS721086:CJV721087 CTO721086:CTR721087 DDK721086:DDN721087 DNG721086:DNJ721087 DXC721086:DXF721087 EGY721086:EHB721087 EQU721086:EQX721087 FAQ721086:FAT721087 FKM721086:FKP721087 FUI721086:FUL721087 GEE721086:GEH721087 GOA721086:GOD721087 GXW721086:GXZ721087 HHS721086:HHV721087 HRO721086:HRR721087 IBK721086:IBN721087 ILG721086:ILJ721087 IVC721086:IVF721087 JEY721086:JFB721087 JOU721086:JOX721087 JYQ721086:JYT721087 KIM721086:KIP721087 KSI721086:KSL721087 LCE721086:LCH721087 LMA721086:LMD721087 LVW721086:LVZ721087 MFS721086:MFV721087 MPO721086:MPR721087 MZK721086:MZN721087 NJG721086:NJJ721087 NTC721086:NTF721087 OCY721086:ODB721087 OMU721086:OMX721087 OWQ721086:OWT721087 PGM721086:PGP721087 PQI721086:PQL721087 QAE721086:QAH721087 QKA721086:QKD721087 QTW721086:QTZ721087 RDS721086:RDV721087 RNO721086:RNR721087 RXK721086:RXN721087 SHG721086:SHJ721087 SRC721086:SRF721087 TAY721086:TBB721087 TKU721086:TKX721087 TUQ721086:TUT721087 UEM721086:UEP721087 UOI721086:UOL721087 UYE721086:UYH721087 VIA721086:VID721087 VRW721086:VRZ721087 WBS721086:WBV721087 WLO721086:WLR721087 WVK721086:WVN721087 G786622:J786623 IY786622:JB786623 SU786622:SX786623 ACQ786622:ACT786623 AMM786622:AMP786623 AWI786622:AWL786623 BGE786622:BGH786623 BQA786622:BQD786623 BZW786622:BZZ786623 CJS786622:CJV786623 CTO786622:CTR786623 DDK786622:DDN786623 DNG786622:DNJ786623 DXC786622:DXF786623 EGY786622:EHB786623 EQU786622:EQX786623 FAQ786622:FAT786623 FKM786622:FKP786623 FUI786622:FUL786623 GEE786622:GEH786623 GOA786622:GOD786623 GXW786622:GXZ786623 HHS786622:HHV786623 HRO786622:HRR786623 IBK786622:IBN786623 ILG786622:ILJ786623 IVC786622:IVF786623 JEY786622:JFB786623 JOU786622:JOX786623 JYQ786622:JYT786623 KIM786622:KIP786623 KSI786622:KSL786623 LCE786622:LCH786623 LMA786622:LMD786623 LVW786622:LVZ786623 MFS786622:MFV786623 MPO786622:MPR786623 MZK786622:MZN786623 NJG786622:NJJ786623 NTC786622:NTF786623 OCY786622:ODB786623 OMU786622:OMX786623 OWQ786622:OWT786623 PGM786622:PGP786623 PQI786622:PQL786623 QAE786622:QAH786623 QKA786622:QKD786623 QTW786622:QTZ786623 RDS786622:RDV786623 RNO786622:RNR786623 RXK786622:RXN786623 SHG786622:SHJ786623 SRC786622:SRF786623 TAY786622:TBB786623 TKU786622:TKX786623 TUQ786622:TUT786623 UEM786622:UEP786623 UOI786622:UOL786623 UYE786622:UYH786623 VIA786622:VID786623 VRW786622:VRZ786623 WBS786622:WBV786623 WLO786622:WLR786623 WVK786622:WVN786623 G852158:J852159 IY852158:JB852159 SU852158:SX852159 ACQ852158:ACT852159 AMM852158:AMP852159 AWI852158:AWL852159 BGE852158:BGH852159 BQA852158:BQD852159 BZW852158:BZZ852159 CJS852158:CJV852159 CTO852158:CTR852159 DDK852158:DDN852159 DNG852158:DNJ852159 DXC852158:DXF852159 EGY852158:EHB852159 EQU852158:EQX852159 FAQ852158:FAT852159 FKM852158:FKP852159 FUI852158:FUL852159 GEE852158:GEH852159 GOA852158:GOD852159 GXW852158:GXZ852159 HHS852158:HHV852159 HRO852158:HRR852159 IBK852158:IBN852159 ILG852158:ILJ852159 IVC852158:IVF852159 JEY852158:JFB852159 JOU852158:JOX852159 JYQ852158:JYT852159 KIM852158:KIP852159 KSI852158:KSL852159 LCE852158:LCH852159 LMA852158:LMD852159 LVW852158:LVZ852159 MFS852158:MFV852159 MPO852158:MPR852159 MZK852158:MZN852159 NJG852158:NJJ852159 NTC852158:NTF852159 OCY852158:ODB852159 OMU852158:OMX852159 OWQ852158:OWT852159 PGM852158:PGP852159 PQI852158:PQL852159 QAE852158:QAH852159 QKA852158:QKD852159 QTW852158:QTZ852159 RDS852158:RDV852159 RNO852158:RNR852159 RXK852158:RXN852159 SHG852158:SHJ852159 SRC852158:SRF852159 TAY852158:TBB852159 TKU852158:TKX852159 TUQ852158:TUT852159 UEM852158:UEP852159 UOI852158:UOL852159 UYE852158:UYH852159 VIA852158:VID852159 VRW852158:VRZ852159 WBS852158:WBV852159 WLO852158:WLR852159 WVK852158:WVN852159 G917694:J917695 IY917694:JB917695 SU917694:SX917695 ACQ917694:ACT917695 AMM917694:AMP917695 AWI917694:AWL917695 BGE917694:BGH917695 BQA917694:BQD917695 BZW917694:BZZ917695 CJS917694:CJV917695 CTO917694:CTR917695 DDK917694:DDN917695 DNG917694:DNJ917695 DXC917694:DXF917695 EGY917694:EHB917695 EQU917694:EQX917695 FAQ917694:FAT917695 FKM917694:FKP917695 FUI917694:FUL917695 GEE917694:GEH917695 GOA917694:GOD917695 GXW917694:GXZ917695 HHS917694:HHV917695 HRO917694:HRR917695 IBK917694:IBN917695 ILG917694:ILJ917695 IVC917694:IVF917695 JEY917694:JFB917695 JOU917694:JOX917695 JYQ917694:JYT917695 KIM917694:KIP917695 KSI917694:KSL917695 LCE917694:LCH917695 LMA917694:LMD917695 LVW917694:LVZ917695 MFS917694:MFV917695 MPO917694:MPR917695 MZK917694:MZN917695 NJG917694:NJJ917695 NTC917694:NTF917695 OCY917694:ODB917695 OMU917694:OMX917695 OWQ917694:OWT917695 PGM917694:PGP917695 PQI917694:PQL917695 QAE917694:QAH917695 QKA917694:QKD917695 QTW917694:QTZ917695 RDS917694:RDV917695 RNO917694:RNR917695 RXK917694:RXN917695 SHG917694:SHJ917695 SRC917694:SRF917695 TAY917694:TBB917695 TKU917694:TKX917695 TUQ917694:TUT917695 UEM917694:UEP917695 UOI917694:UOL917695 UYE917694:UYH917695 VIA917694:VID917695 VRW917694:VRZ917695 WBS917694:WBV917695 WLO917694:WLR917695 WVK917694:WVN917695 G983230:J983231 IY983230:JB983231 SU983230:SX983231 ACQ983230:ACT983231 AMM983230:AMP983231 AWI983230:AWL983231 BGE983230:BGH983231 BQA983230:BQD983231 BZW983230:BZZ983231 CJS983230:CJV983231 CTO983230:CTR983231 DDK983230:DDN983231 DNG983230:DNJ983231 DXC983230:DXF983231 EGY983230:EHB983231 EQU983230:EQX983231 FAQ983230:FAT983231 FKM983230:FKP983231 FUI983230:FUL983231 GEE983230:GEH983231 GOA983230:GOD983231 GXW983230:GXZ983231 HHS983230:HHV983231 HRO983230:HRR983231 IBK983230:IBN983231 ILG983230:ILJ983231 IVC983230:IVF983231 JEY983230:JFB983231 JOU983230:JOX983231 JYQ983230:JYT983231 KIM983230:KIP983231 KSI983230:KSL983231 LCE983230:LCH983231 LMA983230:LMD983231 LVW983230:LVZ983231 MFS983230:MFV983231 MPO983230:MPR983231 MZK983230:MZN983231 NJG983230:NJJ983231 NTC983230:NTF983231 OCY983230:ODB983231 OMU983230:OMX983231 OWQ983230:OWT983231 PGM983230:PGP983231 PQI983230:PQL983231 QAE983230:QAH983231 QKA983230:QKD983231 QTW983230:QTZ983231 RDS983230:RDV983231 RNO983230:RNR983231 RXK983230:RXN983231 SHG983230:SHJ983231 SRC983230:SRF983231 TAY983230:TBB983231 TKU983230:TKX983231 TUQ983230:TUT983231 UEM983230:UEP983231 UOI983230:UOL983231 UYE983230:UYH983231 VIA983230:VID983231 VRW983230:VRZ983231 WBS983230:WBV983231 WLO983230:WLR983231 WVK983230:WVN983231 G65696:H65697 IY65696:IY65697 SU65696:SU65697 ACQ65696:ACQ65697 AMM65696:AMM65697 AWI65696:AWI65697 BGE65696:BGE65697 BQA65696:BQA65697 BZW65696:BZW65697 CJS65696:CJS65697 CTO65696:CTO65697 DDK65696:DDK65697 DNG65696:DNG65697 DXC65696:DXC65697 EGY65696:EGY65697 EQU65696:EQU65697 FAQ65696:FAQ65697 FKM65696:FKM65697 FUI65696:FUI65697 GEE65696:GEE65697 GOA65696:GOA65697 GXW65696:GXW65697 HHS65696:HHS65697 HRO65696:HRO65697 IBK65696:IBK65697 ILG65696:ILG65697 IVC65696:IVC65697 JEY65696:JEY65697 JOU65696:JOU65697 JYQ65696:JYQ65697 KIM65696:KIM65697 KSI65696:KSI65697 LCE65696:LCE65697 LMA65696:LMA65697 LVW65696:LVW65697 MFS65696:MFS65697 MPO65696:MPO65697 MZK65696:MZK65697 NJG65696:NJG65697 NTC65696:NTC65697 OCY65696:OCY65697 OMU65696:OMU65697 OWQ65696:OWQ65697 PGM65696:PGM65697 PQI65696:PQI65697 QAE65696:QAE65697 QKA65696:QKA65697 QTW65696:QTW65697 RDS65696:RDS65697 RNO65696:RNO65697 RXK65696:RXK65697 SHG65696:SHG65697 SRC65696:SRC65697 TAY65696:TAY65697 TKU65696:TKU65697 TUQ65696:TUQ65697 UEM65696:UEM65697 UOI65696:UOI65697 UYE65696:UYE65697 VIA65696:VIA65697 VRW65696:VRW65697 WBS65696:WBS65697 WLO65696:WLO65697 WVK65696:WVK65697 G131232:H131233 IY131232:IY131233 SU131232:SU131233 ACQ131232:ACQ131233 AMM131232:AMM131233 AWI131232:AWI131233 BGE131232:BGE131233 BQA131232:BQA131233 BZW131232:BZW131233 CJS131232:CJS131233 CTO131232:CTO131233 DDK131232:DDK131233 DNG131232:DNG131233 DXC131232:DXC131233 EGY131232:EGY131233 EQU131232:EQU131233 FAQ131232:FAQ131233 FKM131232:FKM131233 FUI131232:FUI131233 GEE131232:GEE131233 GOA131232:GOA131233 GXW131232:GXW131233 HHS131232:HHS131233 HRO131232:HRO131233 IBK131232:IBK131233 ILG131232:ILG131233 IVC131232:IVC131233 JEY131232:JEY131233 JOU131232:JOU131233 JYQ131232:JYQ131233 KIM131232:KIM131233 KSI131232:KSI131233 LCE131232:LCE131233 LMA131232:LMA131233 LVW131232:LVW131233 MFS131232:MFS131233 MPO131232:MPO131233 MZK131232:MZK131233 NJG131232:NJG131233 NTC131232:NTC131233 OCY131232:OCY131233 OMU131232:OMU131233 OWQ131232:OWQ131233 PGM131232:PGM131233 PQI131232:PQI131233 QAE131232:QAE131233 QKA131232:QKA131233 QTW131232:QTW131233 RDS131232:RDS131233 RNO131232:RNO131233 RXK131232:RXK131233 SHG131232:SHG131233 SRC131232:SRC131233 TAY131232:TAY131233 TKU131232:TKU131233 TUQ131232:TUQ131233 UEM131232:UEM131233 UOI131232:UOI131233 UYE131232:UYE131233 VIA131232:VIA131233 VRW131232:VRW131233 WBS131232:WBS131233 WLO131232:WLO131233 WVK131232:WVK131233 G196768:H196769 IY196768:IY196769 SU196768:SU196769 ACQ196768:ACQ196769 AMM196768:AMM196769 AWI196768:AWI196769 BGE196768:BGE196769 BQA196768:BQA196769 BZW196768:BZW196769 CJS196768:CJS196769 CTO196768:CTO196769 DDK196768:DDK196769 DNG196768:DNG196769 DXC196768:DXC196769 EGY196768:EGY196769 EQU196768:EQU196769 FAQ196768:FAQ196769 FKM196768:FKM196769 FUI196768:FUI196769 GEE196768:GEE196769 GOA196768:GOA196769 GXW196768:GXW196769 HHS196768:HHS196769 HRO196768:HRO196769 IBK196768:IBK196769 ILG196768:ILG196769 IVC196768:IVC196769 JEY196768:JEY196769 JOU196768:JOU196769 JYQ196768:JYQ196769 KIM196768:KIM196769 KSI196768:KSI196769 LCE196768:LCE196769 LMA196768:LMA196769 LVW196768:LVW196769 MFS196768:MFS196769 MPO196768:MPO196769 MZK196768:MZK196769 NJG196768:NJG196769 NTC196768:NTC196769 OCY196768:OCY196769 OMU196768:OMU196769 OWQ196768:OWQ196769 PGM196768:PGM196769 PQI196768:PQI196769 QAE196768:QAE196769 QKA196768:QKA196769 QTW196768:QTW196769 RDS196768:RDS196769 RNO196768:RNO196769 RXK196768:RXK196769 SHG196768:SHG196769 SRC196768:SRC196769 TAY196768:TAY196769 TKU196768:TKU196769 TUQ196768:TUQ196769 UEM196768:UEM196769 UOI196768:UOI196769 UYE196768:UYE196769 VIA196768:VIA196769 VRW196768:VRW196769 WBS196768:WBS196769 WLO196768:WLO196769 WVK196768:WVK196769 G262304:H262305 IY262304:IY262305 SU262304:SU262305 ACQ262304:ACQ262305 AMM262304:AMM262305 AWI262304:AWI262305 BGE262304:BGE262305 BQA262304:BQA262305 BZW262304:BZW262305 CJS262304:CJS262305 CTO262304:CTO262305 DDK262304:DDK262305 DNG262304:DNG262305 DXC262304:DXC262305 EGY262304:EGY262305 EQU262304:EQU262305 FAQ262304:FAQ262305 FKM262304:FKM262305 FUI262304:FUI262305 GEE262304:GEE262305 GOA262304:GOA262305 GXW262304:GXW262305 HHS262304:HHS262305 HRO262304:HRO262305 IBK262304:IBK262305 ILG262304:ILG262305 IVC262304:IVC262305 JEY262304:JEY262305 JOU262304:JOU262305 JYQ262304:JYQ262305 KIM262304:KIM262305 KSI262304:KSI262305 LCE262304:LCE262305 LMA262304:LMA262305 LVW262304:LVW262305 MFS262304:MFS262305 MPO262304:MPO262305 MZK262304:MZK262305 NJG262304:NJG262305 NTC262304:NTC262305 OCY262304:OCY262305 OMU262304:OMU262305 OWQ262304:OWQ262305 PGM262304:PGM262305 PQI262304:PQI262305 QAE262304:QAE262305 QKA262304:QKA262305 QTW262304:QTW262305 RDS262304:RDS262305 RNO262304:RNO262305 RXK262304:RXK262305 SHG262304:SHG262305 SRC262304:SRC262305 TAY262304:TAY262305 TKU262304:TKU262305 TUQ262304:TUQ262305 UEM262304:UEM262305 UOI262304:UOI262305 UYE262304:UYE262305 VIA262304:VIA262305 VRW262304:VRW262305 WBS262304:WBS262305 WLO262304:WLO262305 WVK262304:WVK262305 G327840:H327841 IY327840:IY327841 SU327840:SU327841 ACQ327840:ACQ327841 AMM327840:AMM327841 AWI327840:AWI327841 BGE327840:BGE327841 BQA327840:BQA327841 BZW327840:BZW327841 CJS327840:CJS327841 CTO327840:CTO327841 DDK327840:DDK327841 DNG327840:DNG327841 DXC327840:DXC327841 EGY327840:EGY327841 EQU327840:EQU327841 FAQ327840:FAQ327841 FKM327840:FKM327841 FUI327840:FUI327841 GEE327840:GEE327841 GOA327840:GOA327841 GXW327840:GXW327841 HHS327840:HHS327841 HRO327840:HRO327841 IBK327840:IBK327841 ILG327840:ILG327841 IVC327840:IVC327841 JEY327840:JEY327841 JOU327840:JOU327841 JYQ327840:JYQ327841 KIM327840:KIM327841 KSI327840:KSI327841 LCE327840:LCE327841 LMA327840:LMA327841 LVW327840:LVW327841 MFS327840:MFS327841 MPO327840:MPO327841 MZK327840:MZK327841 NJG327840:NJG327841 NTC327840:NTC327841 OCY327840:OCY327841 OMU327840:OMU327841 OWQ327840:OWQ327841 PGM327840:PGM327841 PQI327840:PQI327841 QAE327840:QAE327841 QKA327840:QKA327841 QTW327840:QTW327841 RDS327840:RDS327841 RNO327840:RNO327841 RXK327840:RXK327841 SHG327840:SHG327841 SRC327840:SRC327841 TAY327840:TAY327841 TKU327840:TKU327841 TUQ327840:TUQ327841 UEM327840:UEM327841 UOI327840:UOI327841 UYE327840:UYE327841 VIA327840:VIA327841 VRW327840:VRW327841 WBS327840:WBS327841 WLO327840:WLO327841 WVK327840:WVK327841 G393376:H393377 IY393376:IY393377 SU393376:SU393377 ACQ393376:ACQ393377 AMM393376:AMM393377 AWI393376:AWI393377 BGE393376:BGE393377 BQA393376:BQA393377 BZW393376:BZW393377 CJS393376:CJS393377 CTO393376:CTO393377 DDK393376:DDK393377 DNG393376:DNG393377 DXC393376:DXC393377 EGY393376:EGY393377 EQU393376:EQU393377 FAQ393376:FAQ393377 FKM393376:FKM393377 FUI393376:FUI393377 GEE393376:GEE393377 GOA393376:GOA393377 GXW393376:GXW393377 HHS393376:HHS393377 HRO393376:HRO393377 IBK393376:IBK393377 ILG393376:ILG393377 IVC393376:IVC393377 JEY393376:JEY393377 JOU393376:JOU393377 JYQ393376:JYQ393377 KIM393376:KIM393377 KSI393376:KSI393377 LCE393376:LCE393377 LMA393376:LMA393377 LVW393376:LVW393377 MFS393376:MFS393377 MPO393376:MPO393377 MZK393376:MZK393377 NJG393376:NJG393377 NTC393376:NTC393377 OCY393376:OCY393377 OMU393376:OMU393377 OWQ393376:OWQ393377 PGM393376:PGM393377 PQI393376:PQI393377 QAE393376:QAE393377 QKA393376:QKA393377 QTW393376:QTW393377 RDS393376:RDS393377 RNO393376:RNO393377 RXK393376:RXK393377 SHG393376:SHG393377 SRC393376:SRC393377 TAY393376:TAY393377 TKU393376:TKU393377 TUQ393376:TUQ393377 UEM393376:UEM393377 UOI393376:UOI393377 UYE393376:UYE393377 VIA393376:VIA393377 VRW393376:VRW393377 WBS393376:WBS393377 WLO393376:WLO393377 WVK393376:WVK393377 G458912:H458913 IY458912:IY458913 SU458912:SU458913 ACQ458912:ACQ458913 AMM458912:AMM458913 AWI458912:AWI458913 BGE458912:BGE458913 BQA458912:BQA458913 BZW458912:BZW458913 CJS458912:CJS458913 CTO458912:CTO458913 DDK458912:DDK458913 DNG458912:DNG458913 DXC458912:DXC458913 EGY458912:EGY458913 EQU458912:EQU458913 FAQ458912:FAQ458913 FKM458912:FKM458913 FUI458912:FUI458913 GEE458912:GEE458913 GOA458912:GOA458913 GXW458912:GXW458913 HHS458912:HHS458913 HRO458912:HRO458913 IBK458912:IBK458913 ILG458912:ILG458913 IVC458912:IVC458913 JEY458912:JEY458913 JOU458912:JOU458913 JYQ458912:JYQ458913 KIM458912:KIM458913 KSI458912:KSI458913 LCE458912:LCE458913 LMA458912:LMA458913 LVW458912:LVW458913 MFS458912:MFS458913 MPO458912:MPO458913 MZK458912:MZK458913 NJG458912:NJG458913 NTC458912:NTC458913 OCY458912:OCY458913 OMU458912:OMU458913 OWQ458912:OWQ458913 PGM458912:PGM458913 PQI458912:PQI458913 QAE458912:QAE458913 QKA458912:QKA458913 QTW458912:QTW458913 RDS458912:RDS458913 RNO458912:RNO458913 RXK458912:RXK458913 SHG458912:SHG458913 SRC458912:SRC458913 TAY458912:TAY458913 TKU458912:TKU458913 TUQ458912:TUQ458913 UEM458912:UEM458913 UOI458912:UOI458913 UYE458912:UYE458913 VIA458912:VIA458913 VRW458912:VRW458913 WBS458912:WBS458913 WLO458912:WLO458913 WVK458912:WVK458913 G524448:H524449 IY524448:IY524449 SU524448:SU524449 ACQ524448:ACQ524449 AMM524448:AMM524449 AWI524448:AWI524449 BGE524448:BGE524449 BQA524448:BQA524449 BZW524448:BZW524449 CJS524448:CJS524449 CTO524448:CTO524449 DDK524448:DDK524449 DNG524448:DNG524449 DXC524448:DXC524449 EGY524448:EGY524449 EQU524448:EQU524449 FAQ524448:FAQ524449 FKM524448:FKM524449 FUI524448:FUI524449 GEE524448:GEE524449 GOA524448:GOA524449 GXW524448:GXW524449 HHS524448:HHS524449 HRO524448:HRO524449 IBK524448:IBK524449 ILG524448:ILG524449 IVC524448:IVC524449 JEY524448:JEY524449 JOU524448:JOU524449 JYQ524448:JYQ524449 KIM524448:KIM524449 KSI524448:KSI524449 LCE524448:LCE524449 LMA524448:LMA524449 LVW524448:LVW524449 MFS524448:MFS524449 MPO524448:MPO524449 MZK524448:MZK524449 NJG524448:NJG524449 NTC524448:NTC524449 OCY524448:OCY524449 OMU524448:OMU524449 OWQ524448:OWQ524449 PGM524448:PGM524449 PQI524448:PQI524449 QAE524448:QAE524449 QKA524448:QKA524449 QTW524448:QTW524449 RDS524448:RDS524449 RNO524448:RNO524449 RXK524448:RXK524449 SHG524448:SHG524449 SRC524448:SRC524449 TAY524448:TAY524449 TKU524448:TKU524449 TUQ524448:TUQ524449 UEM524448:UEM524449 UOI524448:UOI524449 UYE524448:UYE524449 VIA524448:VIA524449 VRW524448:VRW524449 WBS524448:WBS524449 WLO524448:WLO524449 WVK524448:WVK524449 G589984:H589985 IY589984:IY589985 SU589984:SU589985 ACQ589984:ACQ589985 AMM589984:AMM589985 AWI589984:AWI589985 BGE589984:BGE589985 BQA589984:BQA589985 BZW589984:BZW589985 CJS589984:CJS589985 CTO589984:CTO589985 DDK589984:DDK589985 DNG589984:DNG589985 DXC589984:DXC589985 EGY589984:EGY589985 EQU589984:EQU589985 FAQ589984:FAQ589985 FKM589984:FKM589985 FUI589984:FUI589985 GEE589984:GEE589985 GOA589984:GOA589985 GXW589984:GXW589985 HHS589984:HHS589985 HRO589984:HRO589985 IBK589984:IBK589985 ILG589984:ILG589985 IVC589984:IVC589985 JEY589984:JEY589985 JOU589984:JOU589985 JYQ589984:JYQ589985 KIM589984:KIM589985 KSI589984:KSI589985 LCE589984:LCE589985 LMA589984:LMA589985 LVW589984:LVW589985 MFS589984:MFS589985 MPO589984:MPO589985 MZK589984:MZK589985 NJG589984:NJG589985 NTC589984:NTC589985 OCY589984:OCY589985 OMU589984:OMU589985 OWQ589984:OWQ589985 PGM589984:PGM589985 PQI589984:PQI589985 QAE589984:QAE589985 QKA589984:QKA589985 QTW589984:QTW589985 RDS589984:RDS589985 RNO589984:RNO589985 RXK589984:RXK589985 SHG589984:SHG589985 SRC589984:SRC589985 TAY589984:TAY589985 TKU589984:TKU589985 TUQ589984:TUQ589985 UEM589984:UEM589985 UOI589984:UOI589985 UYE589984:UYE589985 VIA589984:VIA589985 VRW589984:VRW589985 WBS589984:WBS589985 WLO589984:WLO589985 WVK589984:WVK589985 G655520:H655521 IY655520:IY655521 SU655520:SU655521 ACQ655520:ACQ655521 AMM655520:AMM655521 AWI655520:AWI655521 BGE655520:BGE655521 BQA655520:BQA655521 BZW655520:BZW655521 CJS655520:CJS655521 CTO655520:CTO655521 DDK655520:DDK655521 DNG655520:DNG655521 DXC655520:DXC655521 EGY655520:EGY655521 EQU655520:EQU655521 FAQ655520:FAQ655521 FKM655520:FKM655521 FUI655520:FUI655521 GEE655520:GEE655521 GOA655520:GOA655521 GXW655520:GXW655521 HHS655520:HHS655521 HRO655520:HRO655521 IBK655520:IBK655521 ILG655520:ILG655521 IVC655520:IVC655521 JEY655520:JEY655521 JOU655520:JOU655521 JYQ655520:JYQ655521 KIM655520:KIM655521 KSI655520:KSI655521 LCE655520:LCE655521 LMA655520:LMA655521 LVW655520:LVW655521 MFS655520:MFS655521 MPO655520:MPO655521 MZK655520:MZK655521 NJG655520:NJG655521 NTC655520:NTC655521 OCY655520:OCY655521 OMU655520:OMU655521 OWQ655520:OWQ655521 PGM655520:PGM655521 PQI655520:PQI655521 QAE655520:QAE655521 QKA655520:QKA655521 QTW655520:QTW655521 RDS655520:RDS655521 RNO655520:RNO655521 RXK655520:RXK655521 SHG655520:SHG655521 SRC655520:SRC655521 TAY655520:TAY655521 TKU655520:TKU655521 TUQ655520:TUQ655521 UEM655520:UEM655521 UOI655520:UOI655521 UYE655520:UYE655521 VIA655520:VIA655521 VRW655520:VRW655521 WBS655520:WBS655521 WLO655520:WLO655521 WVK655520:WVK655521 G721056:H721057 IY721056:IY721057 SU721056:SU721057 ACQ721056:ACQ721057 AMM721056:AMM721057 AWI721056:AWI721057 BGE721056:BGE721057 BQA721056:BQA721057 BZW721056:BZW721057 CJS721056:CJS721057 CTO721056:CTO721057 DDK721056:DDK721057 DNG721056:DNG721057 DXC721056:DXC721057 EGY721056:EGY721057 EQU721056:EQU721057 FAQ721056:FAQ721057 FKM721056:FKM721057 FUI721056:FUI721057 GEE721056:GEE721057 GOA721056:GOA721057 GXW721056:GXW721057 HHS721056:HHS721057 HRO721056:HRO721057 IBK721056:IBK721057 ILG721056:ILG721057 IVC721056:IVC721057 JEY721056:JEY721057 JOU721056:JOU721057 JYQ721056:JYQ721057 KIM721056:KIM721057 KSI721056:KSI721057 LCE721056:LCE721057 LMA721056:LMA721057 LVW721056:LVW721057 MFS721056:MFS721057 MPO721056:MPO721057 MZK721056:MZK721057 NJG721056:NJG721057 NTC721056:NTC721057 OCY721056:OCY721057 OMU721056:OMU721057 OWQ721056:OWQ721057 PGM721056:PGM721057 PQI721056:PQI721057 QAE721056:QAE721057 QKA721056:QKA721057 QTW721056:QTW721057 RDS721056:RDS721057 RNO721056:RNO721057 RXK721056:RXK721057 SHG721056:SHG721057 SRC721056:SRC721057 TAY721056:TAY721057 TKU721056:TKU721057 TUQ721056:TUQ721057 UEM721056:UEM721057 UOI721056:UOI721057 UYE721056:UYE721057 VIA721056:VIA721057 VRW721056:VRW721057 WBS721056:WBS721057 WLO721056:WLO721057 WVK721056:WVK721057 G786592:H786593 IY786592:IY786593 SU786592:SU786593 ACQ786592:ACQ786593 AMM786592:AMM786593 AWI786592:AWI786593 BGE786592:BGE786593 BQA786592:BQA786593 BZW786592:BZW786593 CJS786592:CJS786593 CTO786592:CTO786593 DDK786592:DDK786593 DNG786592:DNG786593 DXC786592:DXC786593 EGY786592:EGY786593 EQU786592:EQU786593 FAQ786592:FAQ786593 FKM786592:FKM786593 FUI786592:FUI786593 GEE786592:GEE786593 GOA786592:GOA786593 GXW786592:GXW786593 HHS786592:HHS786593 HRO786592:HRO786593 IBK786592:IBK786593 ILG786592:ILG786593 IVC786592:IVC786593 JEY786592:JEY786593 JOU786592:JOU786593 JYQ786592:JYQ786593 KIM786592:KIM786593 KSI786592:KSI786593 LCE786592:LCE786593 LMA786592:LMA786593 LVW786592:LVW786593 MFS786592:MFS786593 MPO786592:MPO786593 MZK786592:MZK786593 NJG786592:NJG786593 NTC786592:NTC786593 OCY786592:OCY786593 OMU786592:OMU786593 OWQ786592:OWQ786593 PGM786592:PGM786593 PQI786592:PQI786593 QAE786592:QAE786593 QKA786592:QKA786593 QTW786592:QTW786593 RDS786592:RDS786593 RNO786592:RNO786593 RXK786592:RXK786593 SHG786592:SHG786593 SRC786592:SRC786593 TAY786592:TAY786593 TKU786592:TKU786593 TUQ786592:TUQ786593 UEM786592:UEM786593 UOI786592:UOI786593 UYE786592:UYE786593 VIA786592:VIA786593 VRW786592:VRW786593 WBS786592:WBS786593 WLO786592:WLO786593 WVK786592:WVK786593 G852128:H852129 IY852128:IY852129 SU852128:SU852129 ACQ852128:ACQ852129 AMM852128:AMM852129 AWI852128:AWI852129 BGE852128:BGE852129 BQA852128:BQA852129 BZW852128:BZW852129 CJS852128:CJS852129 CTO852128:CTO852129 DDK852128:DDK852129 DNG852128:DNG852129 DXC852128:DXC852129 EGY852128:EGY852129 EQU852128:EQU852129 FAQ852128:FAQ852129 FKM852128:FKM852129 FUI852128:FUI852129 GEE852128:GEE852129 GOA852128:GOA852129 GXW852128:GXW852129 HHS852128:HHS852129 HRO852128:HRO852129 IBK852128:IBK852129 ILG852128:ILG852129 IVC852128:IVC852129 JEY852128:JEY852129 JOU852128:JOU852129 JYQ852128:JYQ852129 KIM852128:KIM852129 KSI852128:KSI852129 LCE852128:LCE852129 LMA852128:LMA852129 LVW852128:LVW852129 MFS852128:MFS852129 MPO852128:MPO852129 MZK852128:MZK852129 NJG852128:NJG852129 NTC852128:NTC852129 OCY852128:OCY852129 OMU852128:OMU852129 OWQ852128:OWQ852129 PGM852128:PGM852129 PQI852128:PQI852129 QAE852128:QAE852129 QKA852128:QKA852129 QTW852128:QTW852129 RDS852128:RDS852129 RNO852128:RNO852129 RXK852128:RXK852129 SHG852128:SHG852129 SRC852128:SRC852129 TAY852128:TAY852129 TKU852128:TKU852129 TUQ852128:TUQ852129 UEM852128:UEM852129 UOI852128:UOI852129 UYE852128:UYE852129 VIA852128:VIA852129 VRW852128:VRW852129 WBS852128:WBS852129 WLO852128:WLO852129 WVK852128:WVK852129 G917664:H917665 IY917664:IY917665 SU917664:SU917665 ACQ917664:ACQ917665 AMM917664:AMM917665 AWI917664:AWI917665 BGE917664:BGE917665 BQA917664:BQA917665 BZW917664:BZW917665 CJS917664:CJS917665 CTO917664:CTO917665 DDK917664:DDK917665 DNG917664:DNG917665 DXC917664:DXC917665 EGY917664:EGY917665 EQU917664:EQU917665 FAQ917664:FAQ917665 FKM917664:FKM917665 FUI917664:FUI917665 GEE917664:GEE917665 GOA917664:GOA917665 GXW917664:GXW917665 HHS917664:HHS917665 HRO917664:HRO917665 IBK917664:IBK917665 ILG917664:ILG917665 IVC917664:IVC917665 JEY917664:JEY917665 JOU917664:JOU917665 JYQ917664:JYQ917665 KIM917664:KIM917665 KSI917664:KSI917665 LCE917664:LCE917665 LMA917664:LMA917665 LVW917664:LVW917665 MFS917664:MFS917665 MPO917664:MPO917665 MZK917664:MZK917665 NJG917664:NJG917665 NTC917664:NTC917665 OCY917664:OCY917665 OMU917664:OMU917665 OWQ917664:OWQ917665 PGM917664:PGM917665 PQI917664:PQI917665 QAE917664:QAE917665 QKA917664:QKA917665 QTW917664:QTW917665 RDS917664:RDS917665 RNO917664:RNO917665 RXK917664:RXK917665 SHG917664:SHG917665 SRC917664:SRC917665 TAY917664:TAY917665 TKU917664:TKU917665 TUQ917664:TUQ917665 UEM917664:UEM917665 UOI917664:UOI917665 UYE917664:UYE917665 VIA917664:VIA917665 VRW917664:VRW917665 WBS917664:WBS917665 WLO917664:WLO917665 WVK917664:WVK917665 G983200:H983201 IY983200:IY983201 SU983200:SU983201 ACQ983200:ACQ983201 AMM983200:AMM983201 AWI983200:AWI983201 BGE983200:BGE983201 BQA983200:BQA983201 BZW983200:BZW983201 CJS983200:CJS983201 CTO983200:CTO983201 DDK983200:DDK983201 DNG983200:DNG983201 DXC983200:DXC983201 EGY983200:EGY983201 EQU983200:EQU983201 FAQ983200:FAQ983201 FKM983200:FKM983201 FUI983200:FUI983201 GEE983200:GEE983201 GOA983200:GOA983201 GXW983200:GXW983201 HHS983200:HHS983201 HRO983200:HRO983201 IBK983200:IBK983201 ILG983200:ILG983201 IVC983200:IVC983201 JEY983200:JEY983201 JOU983200:JOU983201 JYQ983200:JYQ983201 KIM983200:KIM983201 KSI983200:KSI983201 LCE983200:LCE983201 LMA983200:LMA983201 LVW983200:LVW983201 MFS983200:MFS983201 MPO983200:MPO983201 MZK983200:MZK983201 NJG983200:NJG983201 NTC983200:NTC983201 OCY983200:OCY983201 OMU983200:OMU983201 OWQ983200:OWQ983201 PGM983200:PGM983201 PQI983200:PQI983201 QAE983200:QAE983201 QKA983200:QKA983201 QTW983200:QTW983201 RDS983200:RDS983201 RNO983200:RNO983201 RXK983200:RXK983201 SHG983200:SHG983201 SRC983200:SRC983201 TAY983200:TAY983201 TKU983200:TKU983201 TUQ983200:TUQ983201 UEM983200:UEM983201 UOI983200:UOI983201 UYE983200:UYE983201 VIA983200:VIA983201 VRW983200:VRW983201 WBS983200:WBS983201 WLO983200:WLO983201 WVK983200:WVK983201 JB65692 SX65692 ACT65692 AMP65692 AWL65692 BGH65692 BQD65692 BZZ65692 CJV65692 CTR65692 DDN65692 DNJ65692 DXF65692 EHB65692 EQX65692 FAT65692 FKP65692 FUL65692 GEH65692 GOD65692 GXZ65692 HHV65692 HRR65692 IBN65692 ILJ65692 IVF65692 JFB65692 JOX65692 JYT65692 KIP65692 KSL65692 LCH65692 LMD65692 LVZ65692 MFV65692 MPR65692 MZN65692 NJJ65692 NTF65692 ODB65692 OMX65692 OWT65692 PGP65692 PQL65692 QAH65692 QKD65692 QTZ65692 RDV65692 RNR65692 RXN65692 SHJ65692 SRF65692 TBB65692 TKX65692 TUT65692 UEP65692 UOL65692 UYH65692 VID65692 VRZ65692 WBV65692 WLR65692 WVN65692 JB131228 SX131228 ACT131228 AMP131228 AWL131228 BGH131228 BQD131228 BZZ131228 CJV131228 CTR131228 DDN131228 DNJ131228 DXF131228 EHB131228 EQX131228 FAT131228 FKP131228 FUL131228 GEH131228 GOD131228 GXZ131228 HHV131228 HRR131228 IBN131228 ILJ131228 IVF131228 JFB131228 JOX131228 JYT131228 KIP131228 KSL131228 LCH131228 LMD131228 LVZ131228 MFV131228 MPR131228 MZN131228 NJJ131228 NTF131228 ODB131228 OMX131228 OWT131228 PGP131228 PQL131228 QAH131228 QKD131228 QTZ131228 RDV131228 RNR131228 RXN131228 SHJ131228 SRF131228 TBB131228 TKX131228 TUT131228 UEP131228 UOL131228 UYH131228 VID131228 VRZ131228 WBV131228 WLR131228 WVN131228 JB196764 SX196764 ACT196764 AMP196764 AWL196764 BGH196764 BQD196764 BZZ196764 CJV196764 CTR196764 DDN196764 DNJ196764 DXF196764 EHB196764 EQX196764 FAT196764 FKP196764 FUL196764 GEH196764 GOD196764 GXZ196764 HHV196764 HRR196764 IBN196764 ILJ196764 IVF196764 JFB196764 JOX196764 JYT196764 KIP196764 KSL196764 LCH196764 LMD196764 LVZ196764 MFV196764 MPR196764 MZN196764 NJJ196764 NTF196764 ODB196764 OMX196764 OWT196764 PGP196764 PQL196764 QAH196764 QKD196764 QTZ196764 RDV196764 RNR196764 RXN196764 SHJ196764 SRF196764 TBB196764 TKX196764 TUT196764 UEP196764 UOL196764 UYH196764 VID196764 VRZ196764 WBV196764 WLR196764 WVN196764 JB262300 SX262300 ACT262300 AMP262300 AWL262300 BGH262300 BQD262300 BZZ262300 CJV262300 CTR262300 DDN262300 DNJ262300 DXF262300 EHB262300 EQX262300 FAT262300 FKP262300 FUL262300 GEH262300 GOD262300 GXZ262300 HHV262300 HRR262300 IBN262300 ILJ262300 IVF262300 JFB262300 JOX262300 JYT262300 KIP262300 KSL262300 LCH262300 LMD262300 LVZ262300 MFV262300 MPR262300 MZN262300 NJJ262300 NTF262300 ODB262300 OMX262300 OWT262300 PGP262300 PQL262300 QAH262300 QKD262300 QTZ262300 RDV262300 RNR262300 RXN262300 SHJ262300 SRF262300 TBB262300 TKX262300 TUT262300 UEP262300 UOL262300 UYH262300 VID262300 VRZ262300 WBV262300 WLR262300 WVN262300 JB327836 SX327836 ACT327836 AMP327836 AWL327836 BGH327836 BQD327836 BZZ327836 CJV327836 CTR327836 DDN327836 DNJ327836 DXF327836 EHB327836 EQX327836 FAT327836 FKP327836 FUL327836 GEH327836 GOD327836 GXZ327836 HHV327836 HRR327836 IBN327836 ILJ327836 IVF327836 JFB327836 JOX327836 JYT327836 KIP327836 KSL327836 LCH327836 LMD327836 LVZ327836 MFV327836 MPR327836 MZN327836 NJJ327836 NTF327836 ODB327836 OMX327836 OWT327836 PGP327836 PQL327836 QAH327836 QKD327836 QTZ327836 RDV327836 RNR327836 RXN327836 SHJ327836 SRF327836 TBB327836 TKX327836 TUT327836 UEP327836 UOL327836 UYH327836 VID327836 VRZ327836 WBV327836 WLR327836 WVN327836 JB393372 SX393372 ACT393372 AMP393372 AWL393372 BGH393372 BQD393372 BZZ393372 CJV393372 CTR393372 DDN393372 DNJ393372 DXF393372 EHB393372 EQX393372 FAT393372 FKP393372 FUL393372 GEH393372 GOD393372 GXZ393372 HHV393372 HRR393372 IBN393372 ILJ393372 IVF393372 JFB393372 JOX393372 JYT393372 KIP393372 KSL393372 LCH393372 LMD393372 LVZ393372 MFV393372 MPR393372 MZN393372 NJJ393372 NTF393372 ODB393372 OMX393372 OWT393372 PGP393372 PQL393372 QAH393372 QKD393372 QTZ393372 RDV393372 RNR393372 RXN393372 SHJ393372 SRF393372 TBB393372 TKX393372 TUT393372 UEP393372 UOL393372 UYH393372 VID393372 VRZ393372 WBV393372 WLR393372 WVN393372 JB458908 SX458908 ACT458908 AMP458908 AWL458908 BGH458908 BQD458908 BZZ458908 CJV458908 CTR458908 DDN458908 DNJ458908 DXF458908 EHB458908 EQX458908 FAT458908 FKP458908 FUL458908 GEH458908 GOD458908 GXZ458908 HHV458908 HRR458908 IBN458908 ILJ458908 IVF458908 JFB458908 JOX458908 JYT458908 KIP458908 KSL458908 LCH458908 LMD458908 LVZ458908 MFV458908 MPR458908 MZN458908 NJJ458908 NTF458908 ODB458908 OMX458908 OWT458908 PGP458908 PQL458908 QAH458908 QKD458908 QTZ458908 RDV458908 RNR458908 RXN458908 SHJ458908 SRF458908 TBB458908 TKX458908 TUT458908 UEP458908 UOL458908 UYH458908 VID458908 VRZ458908 WBV458908 WLR458908 WVN458908 JB524444 SX524444 ACT524444 AMP524444 AWL524444 BGH524444 BQD524444 BZZ524444 CJV524444 CTR524444 DDN524444 DNJ524444 DXF524444 EHB524444 EQX524444 FAT524444 FKP524444 FUL524444 GEH524444 GOD524444 GXZ524444 HHV524444 HRR524444 IBN524444 ILJ524444 IVF524444 JFB524444 JOX524444 JYT524444 KIP524444 KSL524444 LCH524444 LMD524444 LVZ524444 MFV524444 MPR524444 MZN524444 NJJ524444 NTF524444 ODB524444 OMX524444 OWT524444 PGP524444 PQL524444 QAH524444 QKD524444 QTZ524444 RDV524444 RNR524444 RXN524444 SHJ524444 SRF524444 TBB524444 TKX524444 TUT524444 UEP524444 UOL524444 UYH524444 VID524444 VRZ524444 WBV524444 WLR524444 WVN524444 JB589980 SX589980 ACT589980 AMP589980 AWL589980 BGH589980 BQD589980 BZZ589980 CJV589980 CTR589980 DDN589980 DNJ589980 DXF589980 EHB589980 EQX589980 FAT589980 FKP589980 FUL589980 GEH589980 GOD589980 GXZ589980 HHV589980 HRR589980 IBN589980 ILJ589980 IVF589980 JFB589980 JOX589980 JYT589980 KIP589980 KSL589980 LCH589980 LMD589980 LVZ589980 MFV589980 MPR589980 MZN589980 NJJ589980 NTF589980 ODB589980 OMX589980 OWT589980 PGP589980 PQL589980 QAH589980 QKD589980 QTZ589980 RDV589980 RNR589980 RXN589980 SHJ589980 SRF589980 TBB589980 TKX589980 TUT589980 UEP589980 UOL589980 UYH589980 VID589980 VRZ589980 WBV589980 WLR589980 WVN589980 JB655516 SX655516 ACT655516 AMP655516 AWL655516 BGH655516 BQD655516 BZZ655516 CJV655516 CTR655516 DDN655516 DNJ655516 DXF655516 EHB655516 EQX655516 FAT655516 FKP655516 FUL655516 GEH655516 GOD655516 GXZ655516 HHV655516 HRR655516 IBN655516 ILJ655516 IVF655516 JFB655516 JOX655516 JYT655516 KIP655516 KSL655516 LCH655516 LMD655516 LVZ655516 MFV655516 MPR655516 MZN655516 NJJ655516 NTF655516 ODB655516 OMX655516 OWT655516 PGP655516 PQL655516 QAH655516 QKD655516 QTZ655516 RDV655516 RNR655516 RXN655516 SHJ655516 SRF655516 TBB655516 TKX655516 TUT655516 UEP655516 UOL655516 UYH655516 VID655516 VRZ655516 WBV655516 WLR655516 WVN655516 JB721052 SX721052 ACT721052 AMP721052 AWL721052 BGH721052 BQD721052 BZZ721052 CJV721052 CTR721052 DDN721052 DNJ721052 DXF721052 EHB721052 EQX721052 FAT721052 FKP721052 FUL721052 GEH721052 GOD721052 GXZ721052 HHV721052 HRR721052 IBN721052 ILJ721052 IVF721052 JFB721052 JOX721052 JYT721052 KIP721052 KSL721052 LCH721052 LMD721052 LVZ721052 MFV721052 MPR721052 MZN721052 NJJ721052 NTF721052 ODB721052 OMX721052 OWT721052 PGP721052 PQL721052 QAH721052 QKD721052 QTZ721052 RDV721052 RNR721052 RXN721052 SHJ721052 SRF721052 TBB721052 TKX721052 TUT721052 UEP721052 UOL721052 UYH721052 VID721052 VRZ721052 WBV721052 WLR721052 WVN721052 JB786588 SX786588 ACT786588 AMP786588 AWL786588 BGH786588 BQD786588 BZZ786588 CJV786588 CTR786588 DDN786588 DNJ786588 DXF786588 EHB786588 EQX786588 FAT786588 FKP786588 FUL786588 GEH786588 GOD786588 GXZ786588 HHV786588 HRR786588 IBN786588 ILJ786588 IVF786588 JFB786588 JOX786588 JYT786588 KIP786588 KSL786588 LCH786588 LMD786588 LVZ786588 MFV786588 MPR786588 MZN786588 NJJ786588 NTF786588 ODB786588 OMX786588 OWT786588 PGP786588 PQL786588 QAH786588 QKD786588 QTZ786588 RDV786588 RNR786588 RXN786588 SHJ786588 SRF786588 TBB786588 TKX786588 TUT786588 UEP786588 UOL786588 UYH786588 VID786588 VRZ786588 WBV786588 WLR786588 WVN786588 JB852124 SX852124 ACT852124 AMP852124 AWL852124 BGH852124 BQD852124 BZZ852124 CJV852124 CTR852124 DDN852124 DNJ852124 DXF852124 EHB852124 EQX852124 FAT852124 FKP852124 FUL852124 GEH852124 GOD852124 GXZ852124 HHV852124 HRR852124 IBN852124 ILJ852124 IVF852124 JFB852124 JOX852124 JYT852124 KIP852124 KSL852124 LCH852124 LMD852124 LVZ852124 MFV852124 MPR852124 MZN852124 NJJ852124 NTF852124 ODB852124 OMX852124 OWT852124 PGP852124 PQL852124 QAH852124 QKD852124 QTZ852124 RDV852124 RNR852124 RXN852124 SHJ852124 SRF852124 TBB852124 TKX852124 TUT852124 UEP852124 UOL852124 UYH852124 VID852124 VRZ852124 WBV852124 WLR852124 WVN852124 JB917660 SX917660 ACT917660 AMP917660 AWL917660 BGH917660 BQD917660 BZZ917660 CJV917660 CTR917660 DDN917660 DNJ917660 DXF917660 EHB917660 EQX917660 FAT917660 FKP917660 FUL917660 GEH917660 GOD917660 GXZ917660 HHV917660 HRR917660 IBN917660 ILJ917660 IVF917660 JFB917660 JOX917660 JYT917660 KIP917660 KSL917660 LCH917660 LMD917660 LVZ917660 MFV917660 MPR917660 MZN917660 NJJ917660 NTF917660 ODB917660 OMX917660 OWT917660 PGP917660 PQL917660 QAH917660 QKD917660 QTZ917660 RDV917660 RNR917660 RXN917660 SHJ917660 SRF917660 TBB917660 TKX917660 TUT917660 UEP917660 UOL917660 UYH917660 VID917660 VRZ917660 WBV917660 WLR917660 WVN917660 JB983196 SX983196 ACT983196 AMP983196 AWL983196 BGH983196 BQD983196 BZZ983196 CJV983196 CTR983196 DDN983196 DNJ983196 DXF983196 EHB983196 EQX983196 FAT983196 FKP983196 FUL983196 GEH983196 GOD983196 GXZ983196 HHV983196 HRR983196 IBN983196 ILJ983196 IVF983196 JFB983196 JOX983196 JYT983196 KIP983196 KSL983196 LCH983196 LMD983196 LVZ983196 MFV983196 MPR983196 MZN983196 NJJ983196 NTF983196 ODB983196 OMX983196 OWT983196 PGP983196 PQL983196 QAH983196 QKD983196 QTZ983196 RDV983196 RNR983196 RXN983196 SHJ983196 SRF983196 TBB983196 TKX983196 TUT983196 UEP983196 UOL983196 UYH983196 VID983196 VRZ983196 WBV983196 WLR983196 WVN983196 G65512:H65669 IY65512:IY65669 SU65512:SU65669 ACQ65512:ACQ65669 AMM65512:AMM65669 AWI65512:AWI65669 BGE65512:BGE65669 BQA65512:BQA65669 BZW65512:BZW65669 CJS65512:CJS65669 CTO65512:CTO65669 DDK65512:DDK65669 DNG65512:DNG65669 DXC65512:DXC65669 EGY65512:EGY65669 EQU65512:EQU65669 FAQ65512:FAQ65669 FKM65512:FKM65669 FUI65512:FUI65669 GEE65512:GEE65669 GOA65512:GOA65669 GXW65512:GXW65669 HHS65512:HHS65669 HRO65512:HRO65669 IBK65512:IBK65669 ILG65512:ILG65669 IVC65512:IVC65669 JEY65512:JEY65669 JOU65512:JOU65669 JYQ65512:JYQ65669 KIM65512:KIM65669 KSI65512:KSI65669 LCE65512:LCE65669 LMA65512:LMA65669 LVW65512:LVW65669 MFS65512:MFS65669 MPO65512:MPO65669 MZK65512:MZK65669 NJG65512:NJG65669 NTC65512:NTC65669 OCY65512:OCY65669 OMU65512:OMU65669 OWQ65512:OWQ65669 PGM65512:PGM65669 PQI65512:PQI65669 QAE65512:QAE65669 QKA65512:QKA65669 QTW65512:QTW65669 RDS65512:RDS65669 RNO65512:RNO65669 RXK65512:RXK65669 SHG65512:SHG65669 SRC65512:SRC65669 TAY65512:TAY65669 TKU65512:TKU65669 TUQ65512:TUQ65669 UEM65512:UEM65669 UOI65512:UOI65669 UYE65512:UYE65669 VIA65512:VIA65669 VRW65512:VRW65669 WBS65512:WBS65669 WLO65512:WLO65669 WVK65512:WVK65669 G131048:H131205 IY131048:IY131205 SU131048:SU131205 ACQ131048:ACQ131205 AMM131048:AMM131205 AWI131048:AWI131205 BGE131048:BGE131205 BQA131048:BQA131205 BZW131048:BZW131205 CJS131048:CJS131205 CTO131048:CTO131205 DDK131048:DDK131205 DNG131048:DNG131205 DXC131048:DXC131205 EGY131048:EGY131205 EQU131048:EQU131205 FAQ131048:FAQ131205 FKM131048:FKM131205 FUI131048:FUI131205 GEE131048:GEE131205 GOA131048:GOA131205 GXW131048:GXW131205 HHS131048:HHS131205 HRO131048:HRO131205 IBK131048:IBK131205 ILG131048:ILG131205 IVC131048:IVC131205 JEY131048:JEY131205 JOU131048:JOU131205 JYQ131048:JYQ131205 KIM131048:KIM131205 KSI131048:KSI131205 LCE131048:LCE131205 LMA131048:LMA131205 LVW131048:LVW131205 MFS131048:MFS131205 MPO131048:MPO131205 MZK131048:MZK131205 NJG131048:NJG131205 NTC131048:NTC131205 OCY131048:OCY131205 OMU131048:OMU131205 OWQ131048:OWQ131205 PGM131048:PGM131205 PQI131048:PQI131205 QAE131048:QAE131205 QKA131048:QKA131205 QTW131048:QTW131205 RDS131048:RDS131205 RNO131048:RNO131205 RXK131048:RXK131205 SHG131048:SHG131205 SRC131048:SRC131205 TAY131048:TAY131205 TKU131048:TKU131205 TUQ131048:TUQ131205 UEM131048:UEM131205 UOI131048:UOI131205 UYE131048:UYE131205 VIA131048:VIA131205 VRW131048:VRW131205 WBS131048:WBS131205 WLO131048:WLO131205 WVK131048:WVK131205 G196584:H196741 IY196584:IY196741 SU196584:SU196741 ACQ196584:ACQ196741 AMM196584:AMM196741 AWI196584:AWI196741 BGE196584:BGE196741 BQA196584:BQA196741 BZW196584:BZW196741 CJS196584:CJS196741 CTO196584:CTO196741 DDK196584:DDK196741 DNG196584:DNG196741 DXC196584:DXC196741 EGY196584:EGY196741 EQU196584:EQU196741 FAQ196584:FAQ196741 FKM196584:FKM196741 FUI196584:FUI196741 GEE196584:GEE196741 GOA196584:GOA196741 GXW196584:GXW196741 HHS196584:HHS196741 HRO196584:HRO196741 IBK196584:IBK196741 ILG196584:ILG196741 IVC196584:IVC196741 JEY196584:JEY196741 JOU196584:JOU196741 JYQ196584:JYQ196741 KIM196584:KIM196741 KSI196584:KSI196741 LCE196584:LCE196741 LMA196584:LMA196741 LVW196584:LVW196741 MFS196584:MFS196741 MPO196584:MPO196741 MZK196584:MZK196741 NJG196584:NJG196741 NTC196584:NTC196741 OCY196584:OCY196741 OMU196584:OMU196741 OWQ196584:OWQ196741 PGM196584:PGM196741 PQI196584:PQI196741 QAE196584:QAE196741 QKA196584:QKA196741 QTW196584:QTW196741 RDS196584:RDS196741 RNO196584:RNO196741 RXK196584:RXK196741 SHG196584:SHG196741 SRC196584:SRC196741 TAY196584:TAY196741 TKU196584:TKU196741 TUQ196584:TUQ196741 UEM196584:UEM196741 UOI196584:UOI196741 UYE196584:UYE196741 VIA196584:VIA196741 VRW196584:VRW196741 WBS196584:WBS196741 WLO196584:WLO196741 WVK196584:WVK196741 G262120:H262277 IY262120:IY262277 SU262120:SU262277 ACQ262120:ACQ262277 AMM262120:AMM262277 AWI262120:AWI262277 BGE262120:BGE262277 BQA262120:BQA262277 BZW262120:BZW262277 CJS262120:CJS262277 CTO262120:CTO262277 DDK262120:DDK262277 DNG262120:DNG262277 DXC262120:DXC262277 EGY262120:EGY262277 EQU262120:EQU262277 FAQ262120:FAQ262277 FKM262120:FKM262277 FUI262120:FUI262277 GEE262120:GEE262277 GOA262120:GOA262277 GXW262120:GXW262277 HHS262120:HHS262277 HRO262120:HRO262277 IBK262120:IBK262277 ILG262120:ILG262277 IVC262120:IVC262277 JEY262120:JEY262277 JOU262120:JOU262277 JYQ262120:JYQ262277 KIM262120:KIM262277 KSI262120:KSI262277 LCE262120:LCE262277 LMA262120:LMA262277 LVW262120:LVW262277 MFS262120:MFS262277 MPO262120:MPO262277 MZK262120:MZK262277 NJG262120:NJG262277 NTC262120:NTC262277 OCY262120:OCY262277 OMU262120:OMU262277 OWQ262120:OWQ262277 PGM262120:PGM262277 PQI262120:PQI262277 QAE262120:QAE262277 QKA262120:QKA262277 QTW262120:QTW262277 RDS262120:RDS262277 RNO262120:RNO262277 RXK262120:RXK262277 SHG262120:SHG262277 SRC262120:SRC262277 TAY262120:TAY262277 TKU262120:TKU262277 TUQ262120:TUQ262277 UEM262120:UEM262277 UOI262120:UOI262277 UYE262120:UYE262277 VIA262120:VIA262277 VRW262120:VRW262277 WBS262120:WBS262277 WLO262120:WLO262277 WVK262120:WVK262277 G327656:H327813 IY327656:IY327813 SU327656:SU327813 ACQ327656:ACQ327813 AMM327656:AMM327813 AWI327656:AWI327813 BGE327656:BGE327813 BQA327656:BQA327813 BZW327656:BZW327813 CJS327656:CJS327813 CTO327656:CTO327813 DDK327656:DDK327813 DNG327656:DNG327813 DXC327656:DXC327813 EGY327656:EGY327813 EQU327656:EQU327813 FAQ327656:FAQ327813 FKM327656:FKM327813 FUI327656:FUI327813 GEE327656:GEE327813 GOA327656:GOA327813 GXW327656:GXW327813 HHS327656:HHS327813 HRO327656:HRO327813 IBK327656:IBK327813 ILG327656:ILG327813 IVC327656:IVC327813 JEY327656:JEY327813 JOU327656:JOU327813 JYQ327656:JYQ327813 KIM327656:KIM327813 KSI327656:KSI327813 LCE327656:LCE327813 LMA327656:LMA327813 LVW327656:LVW327813 MFS327656:MFS327813 MPO327656:MPO327813 MZK327656:MZK327813 NJG327656:NJG327813 NTC327656:NTC327813 OCY327656:OCY327813 OMU327656:OMU327813 OWQ327656:OWQ327813 PGM327656:PGM327813 PQI327656:PQI327813 QAE327656:QAE327813 QKA327656:QKA327813 QTW327656:QTW327813 RDS327656:RDS327813 RNO327656:RNO327813 RXK327656:RXK327813 SHG327656:SHG327813 SRC327656:SRC327813 TAY327656:TAY327813 TKU327656:TKU327813 TUQ327656:TUQ327813 UEM327656:UEM327813 UOI327656:UOI327813 UYE327656:UYE327813 VIA327656:VIA327813 VRW327656:VRW327813 WBS327656:WBS327813 WLO327656:WLO327813 WVK327656:WVK327813 G393192:H393349 IY393192:IY393349 SU393192:SU393349 ACQ393192:ACQ393349 AMM393192:AMM393349 AWI393192:AWI393349 BGE393192:BGE393349 BQA393192:BQA393349 BZW393192:BZW393349 CJS393192:CJS393349 CTO393192:CTO393349 DDK393192:DDK393349 DNG393192:DNG393349 DXC393192:DXC393349 EGY393192:EGY393349 EQU393192:EQU393349 FAQ393192:FAQ393349 FKM393192:FKM393349 FUI393192:FUI393349 GEE393192:GEE393349 GOA393192:GOA393349 GXW393192:GXW393349 HHS393192:HHS393349 HRO393192:HRO393349 IBK393192:IBK393349 ILG393192:ILG393349 IVC393192:IVC393349 JEY393192:JEY393349 JOU393192:JOU393349 JYQ393192:JYQ393349 KIM393192:KIM393349 KSI393192:KSI393349 LCE393192:LCE393349 LMA393192:LMA393349 LVW393192:LVW393349 MFS393192:MFS393349 MPO393192:MPO393349 MZK393192:MZK393349 NJG393192:NJG393349 NTC393192:NTC393349 OCY393192:OCY393349 OMU393192:OMU393349 OWQ393192:OWQ393349 PGM393192:PGM393349 PQI393192:PQI393349 QAE393192:QAE393349 QKA393192:QKA393349 QTW393192:QTW393349 RDS393192:RDS393349 RNO393192:RNO393349 RXK393192:RXK393349 SHG393192:SHG393349 SRC393192:SRC393349 TAY393192:TAY393349 TKU393192:TKU393349 TUQ393192:TUQ393349 UEM393192:UEM393349 UOI393192:UOI393349 UYE393192:UYE393349 VIA393192:VIA393349 VRW393192:VRW393349 WBS393192:WBS393349 WLO393192:WLO393349 WVK393192:WVK393349 G458728:H458885 IY458728:IY458885 SU458728:SU458885 ACQ458728:ACQ458885 AMM458728:AMM458885 AWI458728:AWI458885 BGE458728:BGE458885 BQA458728:BQA458885 BZW458728:BZW458885 CJS458728:CJS458885 CTO458728:CTO458885 DDK458728:DDK458885 DNG458728:DNG458885 DXC458728:DXC458885 EGY458728:EGY458885 EQU458728:EQU458885 FAQ458728:FAQ458885 FKM458728:FKM458885 FUI458728:FUI458885 GEE458728:GEE458885 GOA458728:GOA458885 GXW458728:GXW458885 HHS458728:HHS458885 HRO458728:HRO458885 IBK458728:IBK458885 ILG458728:ILG458885 IVC458728:IVC458885 JEY458728:JEY458885 JOU458728:JOU458885 JYQ458728:JYQ458885 KIM458728:KIM458885 KSI458728:KSI458885 LCE458728:LCE458885 LMA458728:LMA458885 LVW458728:LVW458885 MFS458728:MFS458885 MPO458728:MPO458885 MZK458728:MZK458885 NJG458728:NJG458885 NTC458728:NTC458885 OCY458728:OCY458885 OMU458728:OMU458885 OWQ458728:OWQ458885 PGM458728:PGM458885 PQI458728:PQI458885 QAE458728:QAE458885 QKA458728:QKA458885 QTW458728:QTW458885 RDS458728:RDS458885 RNO458728:RNO458885 RXK458728:RXK458885 SHG458728:SHG458885 SRC458728:SRC458885 TAY458728:TAY458885 TKU458728:TKU458885 TUQ458728:TUQ458885 UEM458728:UEM458885 UOI458728:UOI458885 UYE458728:UYE458885 VIA458728:VIA458885 VRW458728:VRW458885 WBS458728:WBS458885 WLO458728:WLO458885 WVK458728:WVK458885 G524264:H524421 IY524264:IY524421 SU524264:SU524421 ACQ524264:ACQ524421 AMM524264:AMM524421 AWI524264:AWI524421 BGE524264:BGE524421 BQA524264:BQA524421 BZW524264:BZW524421 CJS524264:CJS524421 CTO524264:CTO524421 DDK524264:DDK524421 DNG524264:DNG524421 DXC524264:DXC524421 EGY524264:EGY524421 EQU524264:EQU524421 FAQ524264:FAQ524421 FKM524264:FKM524421 FUI524264:FUI524421 GEE524264:GEE524421 GOA524264:GOA524421 GXW524264:GXW524421 HHS524264:HHS524421 HRO524264:HRO524421 IBK524264:IBK524421 ILG524264:ILG524421 IVC524264:IVC524421 JEY524264:JEY524421 JOU524264:JOU524421 JYQ524264:JYQ524421 KIM524264:KIM524421 KSI524264:KSI524421 LCE524264:LCE524421 LMA524264:LMA524421 LVW524264:LVW524421 MFS524264:MFS524421 MPO524264:MPO524421 MZK524264:MZK524421 NJG524264:NJG524421 NTC524264:NTC524421 OCY524264:OCY524421 OMU524264:OMU524421 OWQ524264:OWQ524421 PGM524264:PGM524421 PQI524264:PQI524421 QAE524264:QAE524421 QKA524264:QKA524421 QTW524264:QTW524421 RDS524264:RDS524421 RNO524264:RNO524421 RXK524264:RXK524421 SHG524264:SHG524421 SRC524264:SRC524421 TAY524264:TAY524421 TKU524264:TKU524421 TUQ524264:TUQ524421 UEM524264:UEM524421 UOI524264:UOI524421 UYE524264:UYE524421 VIA524264:VIA524421 VRW524264:VRW524421 WBS524264:WBS524421 WLO524264:WLO524421 WVK524264:WVK524421 G589800:H589957 IY589800:IY589957 SU589800:SU589957 ACQ589800:ACQ589957 AMM589800:AMM589957 AWI589800:AWI589957 BGE589800:BGE589957 BQA589800:BQA589957 BZW589800:BZW589957 CJS589800:CJS589957 CTO589800:CTO589957 DDK589800:DDK589957 DNG589800:DNG589957 DXC589800:DXC589957 EGY589800:EGY589957 EQU589800:EQU589957 FAQ589800:FAQ589957 FKM589800:FKM589957 FUI589800:FUI589957 GEE589800:GEE589957 GOA589800:GOA589957 GXW589800:GXW589957 HHS589800:HHS589957 HRO589800:HRO589957 IBK589800:IBK589957 ILG589800:ILG589957 IVC589800:IVC589957 JEY589800:JEY589957 JOU589800:JOU589957 JYQ589800:JYQ589957 KIM589800:KIM589957 KSI589800:KSI589957 LCE589800:LCE589957 LMA589800:LMA589957 LVW589800:LVW589957 MFS589800:MFS589957 MPO589800:MPO589957 MZK589800:MZK589957 NJG589800:NJG589957 NTC589800:NTC589957 OCY589800:OCY589957 OMU589800:OMU589957 OWQ589800:OWQ589957 PGM589800:PGM589957 PQI589800:PQI589957 QAE589800:QAE589957 QKA589800:QKA589957 QTW589800:QTW589957 RDS589800:RDS589957 RNO589800:RNO589957 RXK589800:RXK589957 SHG589800:SHG589957 SRC589800:SRC589957 TAY589800:TAY589957 TKU589800:TKU589957 TUQ589800:TUQ589957 UEM589800:UEM589957 UOI589800:UOI589957 UYE589800:UYE589957 VIA589800:VIA589957 VRW589800:VRW589957 WBS589800:WBS589957 WLO589800:WLO589957 WVK589800:WVK589957 G655336:H655493 IY655336:IY655493 SU655336:SU655493 ACQ655336:ACQ655493 AMM655336:AMM655493 AWI655336:AWI655493 BGE655336:BGE655493 BQA655336:BQA655493 BZW655336:BZW655493 CJS655336:CJS655493 CTO655336:CTO655493 DDK655336:DDK655493 DNG655336:DNG655493 DXC655336:DXC655493 EGY655336:EGY655493 EQU655336:EQU655493 FAQ655336:FAQ655493 FKM655336:FKM655493 FUI655336:FUI655493 GEE655336:GEE655493 GOA655336:GOA655493 GXW655336:GXW655493 HHS655336:HHS655493 HRO655336:HRO655493 IBK655336:IBK655493 ILG655336:ILG655493 IVC655336:IVC655493 JEY655336:JEY655493 JOU655336:JOU655493 JYQ655336:JYQ655493 KIM655336:KIM655493 KSI655336:KSI655493 LCE655336:LCE655493 LMA655336:LMA655493 LVW655336:LVW655493 MFS655336:MFS655493 MPO655336:MPO655493 MZK655336:MZK655493 NJG655336:NJG655493 NTC655336:NTC655493 OCY655336:OCY655493 OMU655336:OMU655493 OWQ655336:OWQ655493 PGM655336:PGM655493 PQI655336:PQI655493 QAE655336:QAE655493 QKA655336:QKA655493 QTW655336:QTW655493 RDS655336:RDS655493 RNO655336:RNO655493 RXK655336:RXK655493 SHG655336:SHG655493 SRC655336:SRC655493 TAY655336:TAY655493 TKU655336:TKU655493 TUQ655336:TUQ655493 UEM655336:UEM655493 UOI655336:UOI655493 UYE655336:UYE655493 VIA655336:VIA655493 VRW655336:VRW655493 WBS655336:WBS655493 WLO655336:WLO655493 WVK655336:WVK655493 G720872:H721029 IY720872:IY721029 SU720872:SU721029 ACQ720872:ACQ721029 AMM720872:AMM721029 AWI720872:AWI721029 BGE720872:BGE721029 BQA720872:BQA721029 BZW720872:BZW721029 CJS720872:CJS721029 CTO720872:CTO721029 DDK720872:DDK721029 DNG720872:DNG721029 DXC720872:DXC721029 EGY720872:EGY721029 EQU720872:EQU721029 FAQ720872:FAQ721029 FKM720872:FKM721029 FUI720872:FUI721029 GEE720872:GEE721029 GOA720872:GOA721029 GXW720872:GXW721029 HHS720872:HHS721029 HRO720872:HRO721029 IBK720872:IBK721029 ILG720872:ILG721029 IVC720872:IVC721029 JEY720872:JEY721029 JOU720872:JOU721029 JYQ720872:JYQ721029 KIM720872:KIM721029 KSI720872:KSI721029 LCE720872:LCE721029 LMA720872:LMA721029 LVW720872:LVW721029 MFS720872:MFS721029 MPO720872:MPO721029 MZK720872:MZK721029 NJG720872:NJG721029 NTC720872:NTC721029 OCY720872:OCY721029 OMU720872:OMU721029 OWQ720872:OWQ721029 PGM720872:PGM721029 PQI720872:PQI721029 QAE720872:QAE721029 QKA720872:QKA721029 QTW720872:QTW721029 RDS720872:RDS721029 RNO720872:RNO721029 RXK720872:RXK721029 SHG720872:SHG721029 SRC720872:SRC721029 TAY720872:TAY721029 TKU720872:TKU721029 TUQ720872:TUQ721029 UEM720872:UEM721029 UOI720872:UOI721029 UYE720872:UYE721029 VIA720872:VIA721029 VRW720872:VRW721029 WBS720872:WBS721029 WLO720872:WLO721029 WVK720872:WVK721029 G786408:H786565 IY786408:IY786565 SU786408:SU786565 ACQ786408:ACQ786565 AMM786408:AMM786565 AWI786408:AWI786565 BGE786408:BGE786565 BQA786408:BQA786565 BZW786408:BZW786565 CJS786408:CJS786565 CTO786408:CTO786565 DDK786408:DDK786565 DNG786408:DNG786565 DXC786408:DXC786565 EGY786408:EGY786565 EQU786408:EQU786565 FAQ786408:FAQ786565 FKM786408:FKM786565 FUI786408:FUI786565 GEE786408:GEE786565 GOA786408:GOA786565 GXW786408:GXW786565 HHS786408:HHS786565 HRO786408:HRO786565 IBK786408:IBK786565 ILG786408:ILG786565 IVC786408:IVC786565 JEY786408:JEY786565 JOU786408:JOU786565 JYQ786408:JYQ786565 KIM786408:KIM786565 KSI786408:KSI786565 LCE786408:LCE786565 LMA786408:LMA786565 LVW786408:LVW786565 MFS786408:MFS786565 MPO786408:MPO786565 MZK786408:MZK786565 NJG786408:NJG786565 NTC786408:NTC786565 OCY786408:OCY786565 OMU786408:OMU786565 OWQ786408:OWQ786565 PGM786408:PGM786565 PQI786408:PQI786565 QAE786408:QAE786565 QKA786408:QKA786565 QTW786408:QTW786565 RDS786408:RDS786565 RNO786408:RNO786565 RXK786408:RXK786565 SHG786408:SHG786565 SRC786408:SRC786565 TAY786408:TAY786565 TKU786408:TKU786565 TUQ786408:TUQ786565 UEM786408:UEM786565 UOI786408:UOI786565 UYE786408:UYE786565 VIA786408:VIA786565 VRW786408:VRW786565 WBS786408:WBS786565 WLO786408:WLO786565 WVK786408:WVK786565 G851944:H852101 IY851944:IY852101 SU851944:SU852101 ACQ851944:ACQ852101 AMM851944:AMM852101 AWI851944:AWI852101 BGE851944:BGE852101 BQA851944:BQA852101 BZW851944:BZW852101 CJS851944:CJS852101 CTO851944:CTO852101 DDK851944:DDK852101 DNG851944:DNG852101 DXC851944:DXC852101 EGY851944:EGY852101 EQU851944:EQU852101 FAQ851944:FAQ852101 FKM851944:FKM852101 FUI851944:FUI852101 GEE851944:GEE852101 GOA851944:GOA852101 GXW851944:GXW852101 HHS851944:HHS852101 HRO851944:HRO852101 IBK851944:IBK852101 ILG851944:ILG852101 IVC851944:IVC852101 JEY851944:JEY852101 JOU851944:JOU852101 JYQ851944:JYQ852101 KIM851944:KIM852101 KSI851944:KSI852101 LCE851944:LCE852101 LMA851944:LMA852101 LVW851944:LVW852101 MFS851944:MFS852101 MPO851944:MPO852101 MZK851944:MZK852101 NJG851944:NJG852101 NTC851944:NTC852101 OCY851944:OCY852101 OMU851944:OMU852101 OWQ851944:OWQ852101 PGM851944:PGM852101 PQI851944:PQI852101 QAE851944:QAE852101 QKA851944:QKA852101 QTW851944:QTW852101 RDS851944:RDS852101 RNO851944:RNO852101 RXK851944:RXK852101 SHG851944:SHG852101 SRC851944:SRC852101 TAY851944:TAY852101 TKU851944:TKU852101 TUQ851944:TUQ852101 UEM851944:UEM852101 UOI851944:UOI852101 UYE851944:UYE852101 VIA851944:VIA852101 VRW851944:VRW852101 WBS851944:WBS852101 WLO851944:WLO852101 WVK851944:WVK852101 G917480:H917637 IY917480:IY917637 SU917480:SU917637 ACQ917480:ACQ917637 AMM917480:AMM917637 AWI917480:AWI917637 BGE917480:BGE917637 BQA917480:BQA917637 BZW917480:BZW917637 CJS917480:CJS917637 CTO917480:CTO917637 DDK917480:DDK917637 DNG917480:DNG917637 DXC917480:DXC917637 EGY917480:EGY917637 EQU917480:EQU917637 FAQ917480:FAQ917637 FKM917480:FKM917637 FUI917480:FUI917637 GEE917480:GEE917637 GOA917480:GOA917637 GXW917480:GXW917637 HHS917480:HHS917637 HRO917480:HRO917637 IBK917480:IBK917637 ILG917480:ILG917637 IVC917480:IVC917637 JEY917480:JEY917637 JOU917480:JOU917637 JYQ917480:JYQ917637 KIM917480:KIM917637 KSI917480:KSI917637 LCE917480:LCE917637 LMA917480:LMA917637 LVW917480:LVW917637 MFS917480:MFS917637 MPO917480:MPO917637 MZK917480:MZK917637 NJG917480:NJG917637 NTC917480:NTC917637 OCY917480:OCY917637 OMU917480:OMU917637 OWQ917480:OWQ917637 PGM917480:PGM917637 PQI917480:PQI917637 QAE917480:QAE917637 QKA917480:QKA917637 QTW917480:QTW917637 RDS917480:RDS917637 RNO917480:RNO917637 RXK917480:RXK917637 SHG917480:SHG917637 SRC917480:SRC917637 TAY917480:TAY917637 TKU917480:TKU917637 TUQ917480:TUQ917637 UEM917480:UEM917637 UOI917480:UOI917637 UYE917480:UYE917637 VIA917480:VIA917637 VRW917480:VRW917637 WBS917480:WBS917637 WLO917480:WLO917637 WVK917480:WVK917637 G983016:H983173 IY983016:IY983173 SU983016:SU983173 ACQ983016:ACQ983173 AMM983016:AMM983173 AWI983016:AWI983173 BGE983016:BGE983173 BQA983016:BQA983173 BZW983016:BZW983173 CJS983016:CJS983173 CTO983016:CTO983173 DDK983016:DDK983173 DNG983016:DNG983173 DXC983016:DXC983173 EGY983016:EGY983173 EQU983016:EQU983173 FAQ983016:FAQ983173 FKM983016:FKM983173 FUI983016:FUI983173 GEE983016:GEE983173 GOA983016:GOA983173 GXW983016:GXW983173 HHS983016:HHS983173 HRO983016:HRO983173 IBK983016:IBK983173 ILG983016:ILG983173 IVC983016:IVC983173 JEY983016:JEY983173 JOU983016:JOU983173 JYQ983016:JYQ983173 KIM983016:KIM983173 KSI983016:KSI983173 LCE983016:LCE983173 LMA983016:LMA983173 LVW983016:LVW983173 MFS983016:MFS983173 MPO983016:MPO983173 MZK983016:MZK983173 NJG983016:NJG983173 NTC983016:NTC983173 OCY983016:OCY983173 OMU983016:OMU983173 OWQ983016:OWQ983173 PGM983016:PGM983173 PQI983016:PQI983173 QAE983016:QAE983173 QKA983016:QKA983173 QTW983016:QTW983173 RDS983016:RDS983173 RNO983016:RNO983173 RXK983016:RXK983173 SHG983016:SHG983173 SRC983016:SRC983173 TAY983016:TAY983173 TKU983016:TKU983173 TUQ983016:TUQ983173 UEM983016:UEM983173 UOI983016:UOI983173 UYE983016:UYE983173 VIA983016:VIA983173 VRW983016:VRW983173 WBS983016:WBS983173 WLO983016:WLO983173 WVK983016:WVK983173 JB65671 SX65671 ACT65671 AMP65671 AWL65671 BGH65671 BQD65671 BZZ65671 CJV65671 CTR65671 DDN65671 DNJ65671 DXF65671 EHB65671 EQX65671 FAT65671 FKP65671 FUL65671 GEH65671 GOD65671 GXZ65671 HHV65671 HRR65671 IBN65671 ILJ65671 IVF65671 JFB65671 JOX65671 JYT65671 KIP65671 KSL65671 LCH65671 LMD65671 LVZ65671 MFV65671 MPR65671 MZN65671 NJJ65671 NTF65671 ODB65671 OMX65671 OWT65671 PGP65671 PQL65671 QAH65671 QKD65671 QTZ65671 RDV65671 RNR65671 RXN65671 SHJ65671 SRF65671 TBB65671 TKX65671 TUT65671 UEP65671 UOL65671 UYH65671 VID65671 VRZ65671 WBV65671 WLR65671 WVN65671 JB131207 SX131207 ACT131207 AMP131207 AWL131207 BGH131207 BQD131207 BZZ131207 CJV131207 CTR131207 DDN131207 DNJ131207 DXF131207 EHB131207 EQX131207 FAT131207 FKP131207 FUL131207 GEH131207 GOD131207 GXZ131207 HHV131207 HRR131207 IBN131207 ILJ131207 IVF131207 JFB131207 JOX131207 JYT131207 KIP131207 KSL131207 LCH131207 LMD131207 LVZ131207 MFV131207 MPR131207 MZN131207 NJJ131207 NTF131207 ODB131207 OMX131207 OWT131207 PGP131207 PQL131207 QAH131207 QKD131207 QTZ131207 RDV131207 RNR131207 RXN131207 SHJ131207 SRF131207 TBB131207 TKX131207 TUT131207 UEP131207 UOL131207 UYH131207 VID131207 VRZ131207 WBV131207 WLR131207 WVN131207 JB196743 SX196743 ACT196743 AMP196743 AWL196743 BGH196743 BQD196743 BZZ196743 CJV196743 CTR196743 DDN196743 DNJ196743 DXF196743 EHB196743 EQX196743 FAT196743 FKP196743 FUL196743 GEH196743 GOD196743 GXZ196743 HHV196743 HRR196743 IBN196743 ILJ196743 IVF196743 JFB196743 JOX196743 JYT196743 KIP196743 KSL196743 LCH196743 LMD196743 LVZ196743 MFV196743 MPR196743 MZN196743 NJJ196743 NTF196743 ODB196743 OMX196743 OWT196743 PGP196743 PQL196743 QAH196743 QKD196743 QTZ196743 RDV196743 RNR196743 RXN196743 SHJ196743 SRF196743 TBB196743 TKX196743 TUT196743 UEP196743 UOL196743 UYH196743 VID196743 VRZ196743 WBV196743 WLR196743 WVN196743 JB262279 SX262279 ACT262279 AMP262279 AWL262279 BGH262279 BQD262279 BZZ262279 CJV262279 CTR262279 DDN262279 DNJ262279 DXF262279 EHB262279 EQX262279 FAT262279 FKP262279 FUL262279 GEH262279 GOD262279 GXZ262279 HHV262279 HRR262279 IBN262279 ILJ262279 IVF262279 JFB262279 JOX262279 JYT262279 KIP262279 KSL262279 LCH262279 LMD262279 LVZ262279 MFV262279 MPR262279 MZN262279 NJJ262279 NTF262279 ODB262279 OMX262279 OWT262279 PGP262279 PQL262279 QAH262279 QKD262279 QTZ262279 RDV262279 RNR262279 RXN262279 SHJ262279 SRF262279 TBB262279 TKX262279 TUT262279 UEP262279 UOL262279 UYH262279 VID262279 VRZ262279 WBV262279 WLR262279 WVN262279 JB327815 SX327815 ACT327815 AMP327815 AWL327815 BGH327815 BQD327815 BZZ327815 CJV327815 CTR327815 DDN327815 DNJ327815 DXF327815 EHB327815 EQX327815 FAT327815 FKP327815 FUL327815 GEH327815 GOD327815 GXZ327815 HHV327815 HRR327815 IBN327815 ILJ327815 IVF327815 JFB327815 JOX327815 JYT327815 KIP327815 KSL327815 LCH327815 LMD327815 LVZ327815 MFV327815 MPR327815 MZN327815 NJJ327815 NTF327815 ODB327815 OMX327815 OWT327815 PGP327815 PQL327815 QAH327815 QKD327815 QTZ327815 RDV327815 RNR327815 RXN327815 SHJ327815 SRF327815 TBB327815 TKX327815 TUT327815 UEP327815 UOL327815 UYH327815 VID327815 VRZ327815 WBV327815 WLR327815 WVN327815 JB393351 SX393351 ACT393351 AMP393351 AWL393351 BGH393351 BQD393351 BZZ393351 CJV393351 CTR393351 DDN393351 DNJ393351 DXF393351 EHB393351 EQX393351 FAT393351 FKP393351 FUL393351 GEH393351 GOD393351 GXZ393351 HHV393351 HRR393351 IBN393351 ILJ393351 IVF393351 JFB393351 JOX393351 JYT393351 KIP393351 KSL393351 LCH393351 LMD393351 LVZ393351 MFV393351 MPR393351 MZN393351 NJJ393351 NTF393351 ODB393351 OMX393351 OWT393351 PGP393351 PQL393351 QAH393351 QKD393351 QTZ393351 RDV393351 RNR393351 RXN393351 SHJ393351 SRF393351 TBB393351 TKX393351 TUT393351 UEP393351 UOL393351 UYH393351 VID393351 VRZ393351 WBV393351 WLR393351 WVN393351 JB458887 SX458887 ACT458887 AMP458887 AWL458887 BGH458887 BQD458887 BZZ458887 CJV458887 CTR458887 DDN458887 DNJ458887 DXF458887 EHB458887 EQX458887 FAT458887 FKP458887 FUL458887 GEH458887 GOD458887 GXZ458887 HHV458887 HRR458887 IBN458887 ILJ458887 IVF458887 JFB458887 JOX458887 JYT458887 KIP458887 KSL458887 LCH458887 LMD458887 LVZ458887 MFV458887 MPR458887 MZN458887 NJJ458887 NTF458887 ODB458887 OMX458887 OWT458887 PGP458887 PQL458887 QAH458887 QKD458887 QTZ458887 RDV458887 RNR458887 RXN458887 SHJ458887 SRF458887 TBB458887 TKX458887 TUT458887 UEP458887 UOL458887 UYH458887 VID458887 VRZ458887 WBV458887 WLR458887 WVN458887 JB524423 SX524423 ACT524423 AMP524423 AWL524423 BGH524423 BQD524423 BZZ524423 CJV524423 CTR524423 DDN524423 DNJ524423 DXF524423 EHB524423 EQX524423 FAT524423 FKP524423 FUL524423 GEH524423 GOD524423 GXZ524423 HHV524423 HRR524423 IBN524423 ILJ524423 IVF524423 JFB524423 JOX524423 JYT524423 KIP524423 KSL524423 LCH524423 LMD524423 LVZ524423 MFV524423 MPR524423 MZN524423 NJJ524423 NTF524423 ODB524423 OMX524423 OWT524423 PGP524423 PQL524423 QAH524423 QKD524423 QTZ524423 RDV524423 RNR524423 RXN524423 SHJ524423 SRF524423 TBB524423 TKX524423 TUT524423 UEP524423 UOL524423 UYH524423 VID524423 VRZ524423 WBV524423 WLR524423 WVN524423 JB589959 SX589959 ACT589959 AMP589959 AWL589959 BGH589959 BQD589959 BZZ589959 CJV589959 CTR589959 DDN589959 DNJ589959 DXF589959 EHB589959 EQX589959 FAT589959 FKP589959 FUL589959 GEH589959 GOD589959 GXZ589959 HHV589959 HRR589959 IBN589959 ILJ589959 IVF589959 JFB589959 JOX589959 JYT589959 KIP589959 KSL589959 LCH589959 LMD589959 LVZ589959 MFV589959 MPR589959 MZN589959 NJJ589959 NTF589959 ODB589959 OMX589959 OWT589959 PGP589959 PQL589959 QAH589959 QKD589959 QTZ589959 RDV589959 RNR589959 RXN589959 SHJ589959 SRF589959 TBB589959 TKX589959 TUT589959 UEP589959 UOL589959 UYH589959 VID589959 VRZ589959 WBV589959 WLR589959 WVN589959 JB655495 SX655495 ACT655495 AMP655495 AWL655495 BGH655495 BQD655495 BZZ655495 CJV655495 CTR655495 DDN655495 DNJ655495 DXF655495 EHB655495 EQX655495 FAT655495 FKP655495 FUL655495 GEH655495 GOD655495 GXZ655495 HHV655495 HRR655495 IBN655495 ILJ655495 IVF655495 JFB655495 JOX655495 JYT655495 KIP655495 KSL655495 LCH655495 LMD655495 LVZ655495 MFV655495 MPR655495 MZN655495 NJJ655495 NTF655495 ODB655495 OMX655495 OWT655495 PGP655495 PQL655495 QAH655495 QKD655495 QTZ655495 RDV655495 RNR655495 RXN655495 SHJ655495 SRF655495 TBB655495 TKX655495 TUT655495 UEP655495 UOL655495 UYH655495 VID655495 VRZ655495 WBV655495 WLR655495 WVN655495 JB721031 SX721031 ACT721031 AMP721031 AWL721031 BGH721031 BQD721031 BZZ721031 CJV721031 CTR721031 DDN721031 DNJ721031 DXF721031 EHB721031 EQX721031 FAT721031 FKP721031 FUL721031 GEH721031 GOD721031 GXZ721031 HHV721031 HRR721031 IBN721031 ILJ721031 IVF721031 JFB721031 JOX721031 JYT721031 KIP721031 KSL721031 LCH721031 LMD721031 LVZ721031 MFV721031 MPR721031 MZN721031 NJJ721031 NTF721031 ODB721031 OMX721031 OWT721031 PGP721031 PQL721031 QAH721031 QKD721031 QTZ721031 RDV721031 RNR721031 RXN721031 SHJ721031 SRF721031 TBB721031 TKX721031 TUT721031 UEP721031 UOL721031 UYH721031 VID721031 VRZ721031 WBV721031 WLR721031 WVN721031 JB786567 SX786567 ACT786567 AMP786567 AWL786567 BGH786567 BQD786567 BZZ786567 CJV786567 CTR786567 DDN786567 DNJ786567 DXF786567 EHB786567 EQX786567 FAT786567 FKP786567 FUL786567 GEH786567 GOD786567 GXZ786567 HHV786567 HRR786567 IBN786567 ILJ786567 IVF786567 JFB786567 JOX786567 JYT786567 KIP786567 KSL786567 LCH786567 LMD786567 LVZ786567 MFV786567 MPR786567 MZN786567 NJJ786567 NTF786567 ODB786567 OMX786567 OWT786567 PGP786567 PQL786567 QAH786567 QKD786567 QTZ786567 RDV786567 RNR786567 RXN786567 SHJ786567 SRF786567 TBB786567 TKX786567 TUT786567 UEP786567 UOL786567 UYH786567 VID786567 VRZ786567 WBV786567 WLR786567 WVN786567 JB852103 SX852103 ACT852103 AMP852103 AWL852103 BGH852103 BQD852103 BZZ852103 CJV852103 CTR852103 DDN852103 DNJ852103 DXF852103 EHB852103 EQX852103 FAT852103 FKP852103 FUL852103 GEH852103 GOD852103 GXZ852103 HHV852103 HRR852103 IBN852103 ILJ852103 IVF852103 JFB852103 JOX852103 JYT852103 KIP852103 KSL852103 LCH852103 LMD852103 LVZ852103 MFV852103 MPR852103 MZN852103 NJJ852103 NTF852103 ODB852103 OMX852103 OWT852103 PGP852103 PQL852103 QAH852103 QKD852103 QTZ852103 RDV852103 RNR852103 RXN852103 SHJ852103 SRF852103 TBB852103 TKX852103 TUT852103 UEP852103 UOL852103 UYH852103 VID852103 VRZ852103 WBV852103 WLR852103 WVN852103 JB917639 SX917639 ACT917639 AMP917639 AWL917639 BGH917639 BQD917639 BZZ917639 CJV917639 CTR917639 DDN917639 DNJ917639 DXF917639 EHB917639 EQX917639 FAT917639 FKP917639 FUL917639 GEH917639 GOD917639 GXZ917639 HHV917639 HRR917639 IBN917639 ILJ917639 IVF917639 JFB917639 JOX917639 JYT917639 KIP917639 KSL917639 LCH917639 LMD917639 LVZ917639 MFV917639 MPR917639 MZN917639 NJJ917639 NTF917639 ODB917639 OMX917639 OWT917639 PGP917639 PQL917639 QAH917639 QKD917639 QTZ917639 RDV917639 RNR917639 RXN917639 SHJ917639 SRF917639 TBB917639 TKX917639 TUT917639 UEP917639 UOL917639 UYH917639 VID917639 VRZ917639 WBV917639 WLR917639 WVN917639 JB983175 SX983175 ACT983175 AMP983175 AWL983175 BGH983175 BQD983175 BZZ983175 CJV983175 CTR983175 DDN983175 DNJ983175 DXF983175 EHB983175 EQX983175 FAT983175 FKP983175 FUL983175 GEH983175 GOD983175 GXZ983175 HHV983175 HRR983175 IBN983175 ILJ983175 IVF983175 JFB983175 JOX983175 JYT983175 KIP983175 KSL983175 LCH983175 LMD983175 LVZ983175 MFV983175 MPR983175 MZN983175 NJJ983175 NTF983175 ODB983175 OMX983175 OWT983175 PGP983175 PQL983175 QAH983175 QKD983175 QTZ983175 RDV983175 RNR983175 RXN983175 SHJ983175 SRF983175 TBB983175 TKX983175 TUT983175 UEP983175 UOL983175 UYH983175 VID983175 VRZ983175 WBV983175 WLR983175 WVN983175 I65512:J65588 IZ65512:JA65588 SV65512:SW65588 ACR65512:ACS65588 AMN65512:AMO65588 AWJ65512:AWK65588 BGF65512:BGG65588 BQB65512:BQC65588 BZX65512:BZY65588 CJT65512:CJU65588 CTP65512:CTQ65588 DDL65512:DDM65588 DNH65512:DNI65588 DXD65512:DXE65588 EGZ65512:EHA65588 EQV65512:EQW65588 FAR65512:FAS65588 FKN65512:FKO65588 FUJ65512:FUK65588 GEF65512:GEG65588 GOB65512:GOC65588 GXX65512:GXY65588 HHT65512:HHU65588 HRP65512:HRQ65588 IBL65512:IBM65588 ILH65512:ILI65588 IVD65512:IVE65588 JEZ65512:JFA65588 JOV65512:JOW65588 JYR65512:JYS65588 KIN65512:KIO65588 KSJ65512:KSK65588 LCF65512:LCG65588 LMB65512:LMC65588 LVX65512:LVY65588 MFT65512:MFU65588 MPP65512:MPQ65588 MZL65512:MZM65588 NJH65512:NJI65588 NTD65512:NTE65588 OCZ65512:ODA65588 OMV65512:OMW65588 OWR65512:OWS65588 PGN65512:PGO65588 PQJ65512:PQK65588 QAF65512:QAG65588 QKB65512:QKC65588 QTX65512:QTY65588 RDT65512:RDU65588 RNP65512:RNQ65588 RXL65512:RXM65588 SHH65512:SHI65588 SRD65512:SRE65588 TAZ65512:TBA65588 TKV65512:TKW65588 TUR65512:TUS65588 UEN65512:UEO65588 UOJ65512:UOK65588 UYF65512:UYG65588 VIB65512:VIC65588 VRX65512:VRY65588 WBT65512:WBU65588 WLP65512:WLQ65588 WVL65512:WVM65588 I131048:J131124 IZ131048:JA131124 SV131048:SW131124 ACR131048:ACS131124 AMN131048:AMO131124 AWJ131048:AWK131124 BGF131048:BGG131124 BQB131048:BQC131124 BZX131048:BZY131124 CJT131048:CJU131124 CTP131048:CTQ131124 DDL131048:DDM131124 DNH131048:DNI131124 DXD131048:DXE131124 EGZ131048:EHA131124 EQV131048:EQW131124 FAR131048:FAS131124 FKN131048:FKO131124 FUJ131048:FUK131124 GEF131048:GEG131124 GOB131048:GOC131124 GXX131048:GXY131124 HHT131048:HHU131124 HRP131048:HRQ131124 IBL131048:IBM131124 ILH131048:ILI131124 IVD131048:IVE131124 JEZ131048:JFA131124 JOV131048:JOW131124 JYR131048:JYS131124 KIN131048:KIO131124 KSJ131048:KSK131124 LCF131048:LCG131124 LMB131048:LMC131124 LVX131048:LVY131124 MFT131048:MFU131124 MPP131048:MPQ131124 MZL131048:MZM131124 NJH131048:NJI131124 NTD131048:NTE131124 OCZ131048:ODA131124 OMV131048:OMW131124 OWR131048:OWS131124 PGN131048:PGO131124 PQJ131048:PQK131124 QAF131048:QAG131124 QKB131048:QKC131124 QTX131048:QTY131124 RDT131048:RDU131124 RNP131048:RNQ131124 RXL131048:RXM131124 SHH131048:SHI131124 SRD131048:SRE131124 TAZ131048:TBA131124 TKV131048:TKW131124 TUR131048:TUS131124 UEN131048:UEO131124 UOJ131048:UOK131124 UYF131048:UYG131124 VIB131048:VIC131124 VRX131048:VRY131124 WBT131048:WBU131124 WLP131048:WLQ131124 WVL131048:WVM131124 I196584:J196660 IZ196584:JA196660 SV196584:SW196660 ACR196584:ACS196660 AMN196584:AMO196660 AWJ196584:AWK196660 BGF196584:BGG196660 BQB196584:BQC196660 BZX196584:BZY196660 CJT196584:CJU196660 CTP196584:CTQ196660 DDL196584:DDM196660 DNH196584:DNI196660 DXD196584:DXE196660 EGZ196584:EHA196660 EQV196584:EQW196660 FAR196584:FAS196660 FKN196584:FKO196660 FUJ196584:FUK196660 GEF196584:GEG196660 GOB196584:GOC196660 GXX196584:GXY196660 HHT196584:HHU196660 HRP196584:HRQ196660 IBL196584:IBM196660 ILH196584:ILI196660 IVD196584:IVE196660 JEZ196584:JFA196660 JOV196584:JOW196660 JYR196584:JYS196660 KIN196584:KIO196660 KSJ196584:KSK196660 LCF196584:LCG196660 LMB196584:LMC196660 LVX196584:LVY196660 MFT196584:MFU196660 MPP196584:MPQ196660 MZL196584:MZM196660 NJH196584:NJI196660 NTD196584:NTE196660 OCZ196584:ODA196660 OMV196584:OMW196660 OWR196584:OWS196660 PGN196584:PGO196660 PQJ196584:PQK196660 QAF196584:QAG196660 QKB196584:QKC196660 QTX196584:QTY196660 RDT196584:RDU196660 RNP196584:RNQ196660 RXL196584:RXM196660 SHH196584:SHI196660 SRD196584:SRE196660 TAZ196584:TBA196660 TKV196584:TKW196660 TUR196584:TUS196660 UEN196584:UEO196660 UOJ196584:UOK196660 UYF196584:UYG196660 VIB196584:VIC196660 VRX196584:VRY196660 WBT196584:WBU196660 WLP196584:WLQ196660 WVL196584:WVM196660 I262120:J262196 IZ262120:JA262196 SV262120:SW262196 ACR262120:ACS262196 AMN262120:AMO262196 AWJ262120:AWK262196 BGF262120:BGG262196 BQB262120:BQC262196 BZX262120:BZY262196 CJT262120:CJU262196 CTP262120:CTQ262196 DDL262120:DDM262196 DNH262120:DNI262196 DXD262120:DXE262196 EGZ262120:EHA262196 EQV262120:EQW262196 FAR262120:FAS262196 FKN262120:FKO262196 FUJ262120:FUK262196 GEF262120:GEG262196 GOB262120:GOC262196 GXX262120:GXY262196 HHT262120:HHU262196 HRP262120:HRQ262196 IBL262120:IBM262196 ILH262120:ILI262196 IVD262120:IVE262196 JEZ262120:JFA262196 JOV262120:JOW262196 JYR262120:JYS262196 KIN262120:KIO262196 KSJ262120:KSK262196 LCF262120:LCG262196 LMB262120:LMC262196 LVX262120:LVY262196 MFT262120:MFU262196 MPP262120:MPQ262196 MZL262120:MZM262196 NJH262120:NJI262196 NTD262120:NTE262196 OCZ262120:ODA262196 OMV262120:OMW262196 OWR262120:OWS262196 PGN262120:PGO262196 PQJ262120:PQK262196 QAF262120:QAG262196 QKB262120:QKC262196 QTX262120:QTY262196 RDT262120:RDU262196 RNP262120:RNQ262196 RXL262120:RXM262196 SHH262120:SHI262196 SRD262120:SRE262196 TAZ262120:TBA262196 TKV262120:TKW262196 TUR262120:TUS262196 UEN262120:UEO262196 UOJ262120:UOK262196 UYF262120:UYG262196 VIB262120:VIC262196 VRX262120:VRY262196 WBT262120:WBU262196 WLP262120:WLQ262196 WVL262120:WVM262196 I327656:J327732 IZ327656:JA327732 SV327656:SW327732 ACR327656:ACS327732 AMN327656:AMO327732 AWJ327656:AWK327732 BGF327656:BGG327732 BQB327656:BQC327732 BZX327656:BZY327732 CJT327656:CJU327732 CTP327656:CTQ327732 DDL327656:DDM327732 DNH327656:DNI327732 DXD327656:DXE327732 EGZ327656:EHA327732 EQV327656:EQW327732 FAR327656:FAS327732 FKN327656:FKO327732 FUJ327656:FUK327732 GEF327656:GEG327732 GOB327656:GOC327732 GXX327656:GXY327732 HHT327656:HHU327732 HRP327656:HRQ327732 IBL327656:IBM327732 ILH327656:ILI327732 IVD327656:IVE327732 JEZ327656:JFA327732 JOV327656:JOW327732 JYR327656:JYS327732 KIN327656:KIO327732 KSJ327656:KSK327732 LCF327656:LCG327732 LMB327656:LMC327732 LVX327656:LVY327732 MFT327656:MFU327732 MPP327656:MPQ327732 MZL327656:MZM327732 NJH327656:NJI327732 NTD327656:NTE327732 OCZ327656:ODA327732 OMV327656:OMW327732 OWR327656:OWS327732 PGN327656:PGO327732 PQJ327656:PQK327732 QAF327656:QAG327732 QKB327656:QKC327732 QTX327656:QTY327732 RDT327656:RDU327732 RNP327656:RNQ327732 RXL327656:RXM327732 SHH327656:SHI327732 SRD327656:SRE327732 TAZ327656:TBA327732 TKV327656:TKW327732 TUR327656:TUS327732 UEN327656:UEO327732 UOJ327656:UOK327732 UYF327656:UYG327732 VIB327656:VIC327732 VRX327656:VRY327732 WBT327656:WBU327732 WLP327656:WLQ327732 WVL327656:WVM327732 I393192:J393268 IZ393192:JA393268 SV393192:SW393268 ACR393192:ACS393268 AMN393192:AMO393268 AWJ393192:AWK393268 BGF393192:BGG393268 BQB393192:BQC393268 BZX393192:BZY393268 CJT393192:CJU393268 CTP393192:CTQ393268 DDL393192:DDM393268 DNH393192:DNI393268 DXD393192:DXE393268 EGZ393192:EHA393268 EQV393192:EQW393268 FAR393192:FAS393268 FKN393192:FKO393268 FUJ393192:FUK393268 GEF393192:GEG393268 GOB393192:GOC393268 GXX393192:GXY393268 HHT393192:HHU393268 HRP393192:HRQ393268 IBL393192:IBM393268 ILH393192:ILI393268 IVD393192:IVE393268 JEZ393192:JFA393268 JOV393192:JOW393268 JYR393192:JYS393268 KIN393192:KIO393268 KSJ393192:KSK393268 LCF393192:LCG393268 LMB393192:LMC393268 LVX393192:LVY393268 MFT393192:MFU393268 MPP393192:MPQ393268 MZL393192:MZM393268 NJH393192:NJI393268 NTD393192:NTE393268 OCZ393192:ODA393268 OMV393192:OMW393268 OWR393192:OWS393268 PGN393192:PGO393268 PQJ393192:PQK393268 QAF393192:QAG393268 QKB393192:QKC393268 QTX393192:QTY393268 RDT393192:RDU393268 RNP393192:RNQ393268 RXL393192:RXM393268 SHH393192:SHI393268 SRD393192:SRE393268 TAZ393192:TBA393268 TKV393192:TKW393268 TUR393192:TUS393268 UEN393192:UEO393268 UOJ393192:UOK393268 UYF393192:UYG393268 VIB393192:VIC393268 VRX393192:VRY393268 WBT393192:WBU393268 WLP393192:WLQ393268 WVL393192:WVM393268 I458728:J458804 IZ458728:JA458804 SV458728:SW458804 ACR458728:ACS458804 AMN458728:AMO458804 AWJ458728:AWK458804 BGF458728:BGG458804 BQB458728:BQC458804 BZX458728:BZY458804 CJT458728:CJU458804 CTP458728:CTQ458804 DDL458728:DDM458804 DNH458728:DNI458804 DXD458728:DXE458804 EGZ458728:EHA458804 EQV458728:EQW458804 FAR458728:FAS458804 FKN458728:FKO458804 FUJ458728:FUK458804 GEF458728:GEG458804 GOB458728:GOC458804 GXX458728:GXY458804 HHT458728:HHU458804 HRP458728:HRQ458804 IBL458728:IBM458804 ILH458728:ILI458804 IVD458728:IVE458804 JEZ458728:JFA458804 JOV458728:JOW458804 JYR458728:JYS458804 KIN458728:KIO458804 KSJ458728:KSK458804 LCF458728:LCG458804 LMB458728:LMC458804 LVX458728:LVY458804 MFT458728:MFU458804 MPP458728:MPQ458804 MZL458728:MZM458804 NJH458728:NJI458804 NTD458728:NTE458804 OCZ458728:ODA458804 OMV458728:OMW458804 OWR458728:OWS458804 PGN458728:PGO458804 PQJ458728:PQK458804 QAF458728:QAG458804 QKB458728:QKC458804 QTX458728:QTY458804 RDT458728:RDU458804 RNP458728:RNQ458804 RXL458728:RXM458804 SHH458728:SHI458804 SRD458728:SRE458804 TAZ458728:TBA458804 TKV458728:TKW458804 TUR458728:TUS458804 UEN458728:UEO458804 UOJ458728:UOK458804 UYF458728:UYG458804 VIB458728:VIC458804 VRX458728:VRY458804 WBT458728:WBU458804 WLP458728:WLQ458804 WVL458728:WVM458804 I524264:J524340 IZ524264:JA524340 SV524264:SW524340 ACR524264:ACS524340 AMN524264:AMO524340 AWJ524264:AWK524340 BGF524264:BGG524340 BQB524264:BQC524340 BZX524264:BZY524340 CJT524264:CJU524340 CTP524264:CTQ524340 DDL524264:DDM524340 DNH524264:DNI524340 DXD524264:DXE524340 EGZ524264:EHA524340 EQV524264:EQW524340 FAR524264:FAS524340 FKN524264:FKO524340 FUJ524264:FUK524340 GEF524264:GEG524340 GOB524264:GOC524340 GXX524264:GXY524340 HHT524264:HHU524340 HRP524264:HRQ524340 IBL524264:IBM524340 ILH524264:ILI524340 IVD524264:IVE524340 JEZ524264:JFA524340 JOV524264:JOW524340 JYR524264:JYS524340 KIN524264:KIO524340 KSJ524264:KSK524340 LCF524264:LCG524340 LMB524264:LMC524340 LVX524264:LVY524340 MFT524264:MFU524340 MPP524264:MPQ524340 MZL524264:MZM524340 NJH524264:NJI524340 NTD524264:NTE524340 OCZ524264:ODA524340 OMV524264:OMW524340 OWR524264:OWS524340 PGN524264:PGO524340 PQJ524264:PQK524340 QAF524264:QAG524340 QKB524264:QKC524340 QTX524264:QTY524340 RDT524264:RDU524340 RNP524264:RNQ524340 RXL524264:RXM524340 SHH524264:SHI524340 SRD524264:SRE524340 TAZ524264:TBA524340 TKV524264:TKW524340 TUR524264:TUS524340 UEN524264:UEO524340 UOJ524264:UOK524340 UYF524264:UYG524340 VIB524264:VIC524340 VRX524264:VRY524340 WBT524264:WBU524340 WLP524264:WLQ524340 WVL524264:WVM524340 I589800:J589876 IZ589800:JA589876 SV589800:SW589876 ACR589800:ACS589876 AMN589800:AMO589876 AWJ589800:AWK589876 BGF589800:BGG589876 BQB589800:BQC589876 BZX589800:BZY589876 CJT589800:CJU589876 CTP589800:CTQ589876 DDL589800:DDM589876 DNH589800:DNI589876 DXD589800:DXE589876 EGZ589800:EHA589876 EQV589800:EQW589876 FAR589800:FAS589876 FKN589800:FKO589876 FUJ589800:FUK589876 GEF589800:GEG589876 GOB589800:GOC589876 GXX589800:GXY589876 HHT589800:HHU589876 HRP589800:HRQ589876 IBL589800:IBM589876 ILH589800:ILI589876 IVD589800:IVE589876 JEZ589800:JFA589876 JOV589800:JOW589876 JYR589800:JYS589876 KIN589800:KIO589876 KSJ589800:KSK589876 LCF589800:LCG589876 LMB589800:LMC589876 LVX589800:LVY589876 MFT589800:MFU589876 MPP589800:MPQ589876 MZL589800:MZM589876 NJH589800:NJI589876 NTD589800:NTE589876 OCZ589800:ODA589876 OMV589800:OMW589876 OWR589800:OWS589876 PGN589800:PGO589876 PQJ589800:PQK589876 QAF589800:QAG589876 QKB589800:QKC589876 QTX589800:QTY589876 RDT589800:RDU589876 RNP589800:RNQ589876 RXL589800:RXM589876 SHH589800:SHI589876 SRD589800:SRE589876 TAZ589800:TBA589876 TKV589800:TKW589876 TUR589800:TUS589876 UEN589800:UEO589876 UOJ589800:UOK589876 UYF589800:UYG589876 VIB589800:VIC589876 VRX589800:VRY589876 WBT589800:WBU589876 WLP589800:WLQ589876 WVL589800:WVM589876 I655336:J655412 IZ655336:JA655412 SV655336:SW655412 ACR655336:ACS655412 AMN655336:AMO655412 AWJ655336:AWK655412 BGF655336:BGG655412 BQB655336:BQC655412 BZX655336:BZY655412 CJT655336:CJU655412 CTP655336:CTQ655412 DDL655336:DDM655412 DNH655336:DNI655412 DXD655336:DXE655412 EGZ655336:EHA655412 EQV655336:EQW655412 FAR655336:FAS655412 FKN655336:FKO655412 FUJ655336:FUK655412 GEF655336:GEG655412 GOB655336:GOC655412 GXX655336:GXY655412 HHT655336:HHU655412 HRP655336:HRQ655412 IBL655336:IBM655412 ILH655336:ILI655412 IVD655336:IVE655412 JEZ655336:JFA655412 JOV655336:JOW655412 JYR655336:JYS655412 KIN655336:KIO655412 KSJ655336:KSK655412 LCF655336:LCG655412 LMB655336:LMC655412 LVX655336:LVY655412 MFT655336:MFU655412 MPP655336:MPQ655412 MZL655336:MZM655412 NJH655336:NJI655412 NTD655336:NTE655412 OCZ655336:ODA655412 OMV655336:OMW655412 OWR655336:OWS655412 PGN655336:PGO655412 PQJ655336:PQK655412 QAF655336:QAG655412 QKB655336:QKC655412 QTX655336:QTY655412 RDT655336:RDU655412 RNP655336:RNQ655412 RXL655336:RXM655412 SHH655336:SHI655412 SRD655336:SRE655412 TAZ655336:TBA655412 TKV655336:TKW655412 TUR655336:TUS655412 UEN655336:UEO655412 UOJ655336:UOK655412 UYF655336:UYG655412 VIB655336:VIC655412 VRX655336:VRY655412 WBT655336:WBU655412 WLP655336:WLQ655412 WVL655336:WVM655412 I720872:J720948 IZ720872:JA720948 SV720872:SW720948 ACR720872:ACS720948 AMN720872:AMO720948 AWJ720872:AWK720948 BGF720872:BGG720948 BQB720872:BQC720948 BZX720872:BZY720948 CJT720872:CJU720948 CTP720872:CTQ720948 DDL720872:DDM720948 DNH720872:DNI720948 DXD720872:DXE720948 EGZ720872:EHA720948 EQV720872:EQW720948 FAR720872:FAS720948 FKN720872:FKO720948 FUJ720872:FUK720948 GEF720872:GEG720948 GOB720872:GOC720948 GXX720872:GXY720948 HHT720872:HHU720948 HRP720872:HRQ720948 IBL720872:IBM720948 ILH720872:ILI720948 IVD720872:IVE720948 JEZ720872:JFA720948 JOV720872:JOW720948 JYR720872:JYS720948 KIN720872:KIO720948 KSJ720872:KSK720948 LCF720872:LCG720948 LMB720872:LMC720948 LVX720872:LVY720948 MFT720872:MFU720948 MPP720872:MPQ720948 MZL720872:MZM720948 NJH720872:NJI720948 NTD720872:NTE720948 OCZ720872:ODA720948 OMV720872:OMW720948 OWR720872:OWS720948 PGN720872:PGO720948 PQJ720872:PQK720948 QAF720872:QAG720948 QKB720872:QKC720948 QTX720872:QTY720948 RDT720872:RDU720948 RNP720872:RNQ720948 RXL720872:RXM720948 SHH720872:SHI720948 SRD720872:SRE720948 TAZ720872:TBA720948 TKV720872:TKW720948 TUR720872:TUS720948 UEN720872:UEO720948 UOJ720872:UOK720948 UYF720872:UYG720948 VIB720872:VIC720948 VRX720872:VRY720948 WBT720872:WBU720948 WLP720872:WLQ720948 WVL720872:WVM720948 I786408:J786484 IZ786408:JA786484 SV786408:SW786484 ACR786408:ACS786484 AMN786408:AMO786484 AWJ786408:AWK786484 BGF786408:BGG786484 BQB786408:BQC786484 BZX786408:BZY786484 CJT786408:CJU786484 CTP786408:CTQ786484 DDL786408:DDM786484 DNH786408:DNI786484 DXD786408:DXE786484 EGZ786408:EHA786484 EQV786408:EQW786484 FAR786408:FAS786484 FKN786408:FKO786484 FUJ786408:FUK786484 GEF786408:GEG786484 GOB786408:GOC786484 GXX786408:GXY786484 HHT786408:HHU786484 HRP786408:HRQ786484 IBL786408:IBM786484 ILH786408:ILI786484 IVD786408:IVE786484 JEZ786408:JFA786484 JOV786408:JOW786484 JYR786408:JYS786484 KIN786408:KIO786484 KSJ786408:KSK786484 LCF786408:LCG786484 LMB786408:LMC786484 LVX786408:LVY786484 MFT786408:MFU786484 MPP786408:MPQ786484 MZL786408:MZM786484 NJH786408:NJI786484 NTD786408:NTE786484 OCZ786408:ODA786484 OMV786408:OMW786484 OWR786408:OWS786484 PGN786408:PGO786484 PQJ786408:PQK786484 QAF786408:QAG786484 QKB786408:QKC786484 QTX786408:QTY786484 RDT786408:RDU786484 RNP786408:RNQ786484 RXL786408:RXM786484 SHH786408:SHI786484 SRD786408:SRE786484 TAZ786408:TBA786484 TKV786408:TKW786484 TUR786408:TUS786484 UEN786408:UEO786484 UOJ786408:UOK786484 UYF786408:UYG786484 VIB786408:VIC786484 VRX786408:VRY786484 WBT786408:WBU786484 WLP786408:WLQ786484 WVL786408:WVM786484 I851944:J852020 IZ851944:JA852020 SV851944:SW852020 ACR851944:ACS852020 AMN851944:AMO852020 AWJ851944:AWK852020 BGF851944:BGG852020 BQB851944:BQC852020 BZX851944:BZY852020 CJT851944:CJU852020 CTP851944:CTQ852020 DDL851944:DDM852020 DNH851944:DNI852020 DXD851944:DXE852020 EGZ851944:EHA852020 EQV851944:EQW852020 FAR851944:FAS852020 FKN851944:FKO852020 FUJ851944:FUK852020 GEF851944:GEG852020 GOB851944:GOC852020 GXX851944:GXY852020 HHT851944:HHU852020 HRP851944:HRQ852020 IBL851944:IBM852020 ILH851944:ILI852020 IVD851944:IVE852020 JEZ851944:JFA852020 JOV851944:JOW852020 JYR851944:JYS852020 KIN851944:KIO852020 KSJ851944:KSK852020 LCF851944:LCG852020 LMB851944:LMC852020 LVX851944:LVY852020 MFT851944:MFU852020 MPP851944:MPQ852020 MZL851944:MZM852020 NJH851944:NJI852020 NTD851944:NTE852020 OCZ851944:ODA852020 OMV851944:OMW852020 OWR851944:OWS852020 PGN851944:PGO852020 PQJ851944:PQK852020 QAF851944:QAG852020 QKB851944:QKC852020 QTX851944:QTY852020 RDT851944:RDU852020 RNP851944:RNQ852020 RXL851944:RXM852020 SHH851944:SHI852020 SRD851944:SRE852020 TAZ851944:TBA852020 TKV851944:TKW852020 TUR851944:TUS852020 UEN851944:UEO852020 UOJ851944:UOK852020 UYF851944:UYG852020 VIB851944:VIC852020 VRX851944:VRY852020 WBT851944:WBU852020 WLP851944:WLQ852020 WVL851944:WVM852020 I917480:J917556 IZ917480:JA917556 SV917480:SW917556 ACR917480:ACS917556 AMN917480:AMO917556 AWJ917480:AWK917556 BGF917480:BGG917556 BQB917480:BQC917556 BZX917480:BZY917556 CJT917480:CJU917556 CTP917480:CTQ917556 DDL917480:DDM917556 DNH917480:DNI917556 DXD917480:DXE917556 EGZ917480:EHA917556 EQV917480:EQW917556 FAR917480:FAS917556 FKN917480:FKO917556 FUJ917480:FUK917556 GEF917480:GEG917556 GOB917480:GOC917556 GXX917480:GXY917556 HHT917480:HHU917556 HRP917480:HRQ917556 IBL917480:IBM917556 ILH917480:ILI917556 IVD917480:IVE917556 JEZ917480:JFA917556 JOV917480:JOW917556 JYR917480:JYS917556 KIN917480:KIO917556 KSJ917480:KSK917556 LCF917480:LCG917556 LMB917480:LMC917556 LVX917480:LVY917556 MFT917480:MFU917556 MPP917480:MPQ917556 MZL917480:MZM917556 NJH917480:NJI917556 NTD917480:NTE917556 OCZ917480:ODA917556 OMV917480:OMW917556 OWR917480:OWS917556 PGN917480:PGO917556 PQJ917480:PQK917556 QAF917480:QAG917556 QKB917480:QKC917556 QTX917480:QTY917556 RDT917480:RDU917556 RNP917480:RNQ917556 RXL917480:RXM917556 SHH917480:SHI917556 SRD917480:SRE917556 TAZ917480:TBA917556 TKV917480:TKW917556 TUR917480:TUS917556 UEN917480:UEO917556 UOJ917480:UOK917556 UYF917480:UYG917556 VIB917480:VIC917556 VRX917480:VRY917556 WBT917480:WBU917556 WLP917480:WLQ917556 WVL917480:WVM917556 I983016:J983092 IZ983016:JA983092 SV983016:SW983092 ACR983016:ACS983092 AMN983016:AMO983092 AWJ983016:AWK983092 BGF983016:BGG983092 BQB983016:BQC983092 BZX983016:BZY983092 CJT983016:CJU983092 CTP983016:CTQ983092 DDL983016:DDM983092 DNH983016:DNI983092 DXD983016:DXE983092 EGZ983016:EHA983092 EQV983016:EQW983092 FAR983016:FAS983092 FKN983016:FKO983092 FUJ983016:FUK983092 GEF983016:GEG983092 GOB983016:GOC983092 GXX983016:GXY983092 HHT983016:HHU983092 HRP983016:HRQ983092 IBL983016:IBM983092 ILH983016:ILI983092 IVD983016:IVE983092 JEZ983016:JFA983092 JOV983016:JOW983092 JYR983016:JYS983092 KIN983016:KIO983092 KSJ983016:KSK983092 LCF983016:LCG983092 LMB983016:LMC983092 LVX983016:LVY983092 MFT983016:MFU983092 MPP983016:MPQ983092 MZL983016:MZM983092 NJH983016:NJI983092 NTD983016:NTE983092 OCZ983016:ODA983092 OMV983016:OMW983092 OWR983016:OWS983092 PGN983016:PGO983092 PQJ983016:PQK983092 QAF983016:QAG983092 QKB983016:QKC983092 QTX983016:QTY983092 RDT983016:RDU983092 RNP983016:RNQ983092 RXL983016:RXM983092 SHH983016:SHI983092 SRD983016:SRE983092 TAZ983016:TBA983092 TKV983016:TKW983092 TUR983016:TUS983092 UEN983016:UEO983092 UOJ983016:UOK983092 UYF983016:UYG983092 VIB983016:VIC983092 VRX983016:VRY983092 WBT983016:WBU983092 WLP983016:WLQ983092 WVL983016:WVM983092 J65633:J65669 JA65633:JA65669 SW65633:SW65669 ACS65633:ACS65669 AMO65633:AMO65669 AWK65633:AWK65669 BGG65633:BGG65669 BQC65633:BQC65669 BZY65633:BZY65669 CJU65633:CJU65669 CTQ65633:CTQ65669 DDM65633:DDM65669 DNI65633:DNI65669 DXE65633:DXE65669 EHA65633:EHA65669 EQW65633:EQW65669 FAS65633:FAS65669 FKO65633:FKO65669 FUK65633:FUK65669 GEG65633:GEG65669 GOC65633:GOC65669 GXY65633:GXY65669 HHU65633:HHU65669 HRQ65633:HRQ65669 IBM65633:IBM65669 ILI65633:ILI65669 IVE65633:IVE65669 JFA65633:JFA65669 JOW65633:JOW65669 JYS65633:JYS65669 KIO65633:KIO65669 KSK65633:KSK65669 LCG65633:LCG65669 LMC65633:LMC65669 LVY65633:LVY65669 MFU65633:MFU65669 MPQ65633:MPQ65669 MZM65633:MZM65669 NJI65633:NJI65669 NTE65633:NTE65669 ODA65633:ODA65669 OMW65633:OMW65669 OWS65633:OWS65669 PGO65633:PGO65669 PQK65633:PQK65669 QAG65633:QAG65669 QKC65633:QKC65669 QTY65633:QTY65669 RDU65633:RDU65669 RNQ65633:RNQ65669 RXM65633:RXM65669 SHI65633:SHI65669 SRE65633:SRE65669 TBA65633:TBA65669 TKW65633:TKW65669 TUS65633:TUS65669 UEO65633:UEO65669 UOK65633:UOK65669 UYG65633:UYG65669 VIC65633:VIC65669 VRY65633:VRY65669 WBU65633:WBU65669 WLQ65633:WLQ65669 WVM65633:WVM65669 J131169:J131205 JA131169:JA131205 SW131169:SW131205 ACS131169:ACS131205 AMO131169:AMO131205 AWK131169:AWK131205 BGG131169:BGG131205 BQC131169:BQC131205 BZY131169:BZY131205 CJU131169:CJU131205 CTQ131169:CTQ131205 DDM131169:DDM131205 DNI131169:DNI131205 DXE131169:DXE131205 EHA131169:EHA131205 EQW131169:EQW131205 FAS131169:FAS131205 FKO131169:FKO131205 FUK131169:FUK131205 GEG131169:GEG131205 GOC131169:GOC131205 GXY131169:GXY131205 HHU131169:HHU131205 HRQ131169:HRQ131205 IBM131169:IBM131205 ILI131169:ILI131205 IVE131169:IVE131205 JFA131169:JFA131205 JOW131169:JOW131205 JYS131169:JYS131205 KIO131169:KIO131205 KSK131169:KSK131205 LCG131169:LCG131205 LMC131169:LMC131205 LVY131169:LVY131205 MFU131169:MFU131205 MPQ131169:MPQ131205 MZM131169:MZM131205 NJI131169:NJI131205 NTE131169:NTE131205 ODA131169:ODA131205 OMW131169:OMW131205 OWS131169:OWS131205 PGO131169:PGO131205 PQK131169:PQK131205 QAG131169:QAG131205 QKC131169:QKC131205 QTY131169:QTY131205 RDU131169:RDU131205 RNQ131169:RNQ131205 RXM131169:RXM131205 SHI131169:SHI131205 SRE131169:SRE131205 TBA131169:TBA131205 TKW131169:TKW131205 TUS131169:TUS131205 UEO131169:UEO131205 UOK131169:UOK131205 UYG131169:UYG131205 VIC131169:VIC131205 VRY131169:VRY131205 WBU131169:WBU131205 WLQ131169:WLQ131205 WVM131169:WVM131205 J196705:J196741 JA196705:JA196741 SW196705:SW196741 ACS196705:ACS196741 AMO196705:AMO196741 AWK196705:AWK196741 BGG196705:BGG196741 BQC196705:BQC196741 BZY196705:BZY196741 CJU196705:CJU196741 CTQ196705:CTQ196741 DDM196705:DDM196741 DNI196705:DNI196741 DXE196705:DXE196741 EHA196705:EHA196741 EQW196705:EQW196741 FAS196705:FAS196741 FKO196705:FKO196741 FUK196705:FUK196741 GEG196705:GEG196741 GOC196705:GOC196741 GXY196705:GXY196741 HHU196705:HHU196741 HRQ196705:HRQ196741 IBM196705:IBM196741 ILI196705:ILI196741 IVE196705:IVE196741 JFA196705:JFA196741 JOW196705:JOW196741 JYS196705:JYS196741 KIO196705:KIO196741 KSK196705:KSK196741 LCG196705:LCG196741 LMC196705:LMC196741 LVY196705:LVY196741 MFU196705:MFU196741 MPQ196705:MPQ196741 MZM196705:MZM196741 NJI196705:NJI196741 NTE196705:NTE196741 ODA196705:ODA196741 OMW196705:OMW196741 OWS196705:OWS196741 PGO196705:PGO196741 PQK196705:PQK196741 QAG196705:QAG196741 QKC196705:QKC196741 QTY196705:QTY196741 RDU196705:RDU196741 RNQ196705:RNQ196741 RXM196705:RXM196741 SHI196705:SHI196741 SRE196705:SRE196741 TBA196705:TBA196741 TKW196705:TKW196741 TUS196705:TUS196741 UEO196705:UEO196741 UOK196705:UOK196741 UYG196705:UYG196741 VIC196705:VIC196741 VRY196705:VRY196741 WBU196705:WBU196741 WLQ196705:WLQ196741 WVM196705:WVM196741 J262241:J262277 JA262241:JA262277 SW262241:SW262277 ACS262241:ACS262277 AMO262241:AMO262277 AWK262241:AWK262277 BGG262241:BGG262277 BQC262241:BQC262277 BZY262241:BZY262277 CJU262241:CJU262277 CTQ262241:CTQ262277 DDM262241:DDM262277 DNI262241:DNI262277 DXE262241:DXE262277 EHA262241:EHA262277 EQW262241:EQW262277 FAS262241:FAS262277 FKO262241:FKO262277 FUK262241:FUK262277 GEG262241:GEG262277 GOC262241:GOC262277 GXY262241:GXY262277 HHU262241:HHU262277 HRQ262241:HRQ262277 IBM262241:IBM262277 ILI262241:ILI262277 IVE262241:IVE262277 JFA262241:JFA262277 JOW262241:JOW262277 JYS262241:JYS262277 KIO262241:KIO262277 KSK262241:KSK262277 LCG262241:LCG262277 LMC262241:LMC262277 LVY262241:LVY262277 MFU262241:MFU262277 MPQ262241:MPQ262277 MZM262241:MZM262277 NJI262241:NJI262277 NTE262241:NTE262277 ODA262241:ODA262277 OMW262241:OMW262277 OWS262241:OWS262277 PGO262241:PGO262277 PQK262241:PQK262277 QAG262241:QAG262277 QKC262241:QKC262277 QTY262241:QTY262277 RDU262241:RDU262277 RNQ262241:RNQ262277 RXM262241:RXM262277 SHI262241:SHI262277 SRE262241:SRE262277 TBA262241:TBA262277 TKW262241:TKW262277 TUS262241:TUS262277 UEO262241:UEO262277 UOK262241:UOK262277 UYG262241:UYG262277 VIC262241:VIC262277 VRY262241:VRY262277 WBU262241:WBU262277 WLQ262241:WLQ262277 WVM262241:WVM262277 J327777:J327813 JA327777:JA327813 SW327777:SW327813 ACS327777:ACS327813 AMO327777:AMO327813 AWK327777:AWK327813 BGG327777:BGG327813 BQC327777:BQC327813 BZY327777:BZY327813 CJU327777:CJU327813 CTQ327777:CTQ327813 DDM327777:DDM327813 DNI327777:DNI327813 DXE327777:DXE327813 EHA327777:EHA327813 EQW327777:EQW327813 FAS327777:FAS327813 FKO327777:FKO327813 FUK327777:FUK327813 GEG327777:GEG327813 GOC327777:GOC327813 GXY327777:GXY327813 HHU327777:HHU327813 HRQ327777:HRQ327813 IBM327777:IBM327813 ILI327777:ILI327813 IVE327777:IVE327813 JFA327777:JFA327813 JOW327777:JOW327813 JYS327777:JYS327813 KIO327777:KIO327813 KSK327777:KSK327813 LCG327777:LCG327813 LMC327777:LMC327813 LVY327777:LVY327813 MFU327777:MFU327813 MPQ327777:MPQ327813 MZM327777:MZM327813 NJI327777:NJI327813 NTE327777:NTE327813 ODA327777:ODA327813 OMW327777:OMW327813 OWS327777:OWS327813 PGO327777:PGO327813 PQK327777:PQK327813 QAG327777:QAG327813 QKC327777:QKC327813 QTY327777:QTY327813 RDU327777:RDU327813 RNQ327777:RNQ327813 RXM327777:RXM327813 SHI327777:SHI327813 SRE327777:SRE327813 TBA327777:TBA327813 TKW327777:TKW327813 TUS327777:TUS327813 UEO327777:UEO327813 UOK327777:UOK327813 UYG327777:UYG327813 VIC327777:VIC327813 VRY327777:VRY327813 WBU327777:WBU327813 WLQ327777:WLQ327813 WVM327777:WVM327813 J393313:J393349 JA393313:JA393349 SW393313:SW393349 ACS393313:ACS393349 AMO393313:AMO393349 AWK393313:AWK393349 BGG393313:BGG393349 BQC393313:BQC393349 BZY393313:BZY393349 CJU393313:CJU393349 CTQ393313:CTQ393349 DDM393313:DDM393349 DNI393313:DNI393349 DXE393313:DXE393349 EHA393313:EHA393349 EQW393313:EQW393349 FAS393313:FAS393349 FKO393313:FKO393349 FUK393313:FUK393349 GEG393313:GEG393349 GOC393313:GOC393349 GXY393313:GXY393349 HHU393313:HHU393349 HRQ393313:HRQ393349 IBM393313:IBM393349 ILI393313:ILI393349 IVE393313:IVE393349 JFA393313:JFA393349 JOW393313:JOW393349 JYS393313:JYS393349 KIO393313:KIO393349 KSK393313:KSK393349 LCG393313:LCG393349 LMC393313:LMC393349 LVY393313:LVY393349 MFU393313:MFU393349 MPQ393313:MPQ393349 MZM393313:MZM393349 NJI393313:NJI393349 NTE393313:NTE393349 ODA393313:ODA393349 OMW393313:OMW393349 OWS393313:OWS393349 PGO393313:PGO393349 PQK393313:PQK393349 QAG393313:QAG393349 QKC393313:QKC393349 QTY393313:QTY393349 RDU393313:RDU393349 RNQ393313:RNQ393349 RXM393313:RXM393349 SHI393313:SHI393349 SRE393313:SRE393349 TBA393313:TBA393349 TKW393313:TKW393349 TUS393313:TUS393349 UEO393313:UEO393349 UOK393313:UOK393349 UYG393313:UYG393349 VIC393313:VIC393349 VRY393313:VRY393349 WBU393313:WBU393349 WLQ393313:WLQ393349 WVM393313:WVM393349 J458849:J458885 JA458849:JA458885 SW458849:SW458885 ACS458849:ACS458885 AMO458849:AMO458885 AWK458849:AWK458885 BGG458849:BGG458885 BQC458849:BQC458885 BZY458849:BZY458885 CJU458849:CJU458885 CTQ458849:CTQ458885 DDM458849:DDM458885 DNI458849:DNI458885 DXE458849:DXE458885 EHA458849:EHA458885 EQW458849:EQW458885 FAS458849:FAS458885 FKO458849:FKO458885 FUK458849:FUK458885 GEG458849:GEG458885 GOC458849:GOC458885 GXY458849:GXY458885 HHU458849:HHU458885 HRQ458849:HRQ458885 IBM458849:IBM458885 ILI458849:ILI458885 IVE458849:IVE458885 JFA458849:JFA458885 JOW458849:JOW458885 JYS458849:JYS458885 KIO458849:KIO458885 KSK458849:KSK458885 LCG458849:LCG458885 LMC458849:LMC458885 LVY458849:LVY458885 MFU458849:MFU458885 MPQ458849:MPQ458885 MZM458849:MZM458885 NJI458849:NJI458885 NTE458849:NTE458885 ODA458849:ODA458885 OMW458849:OMW458885 OWS458849:OWS458885 PGO458849:PGO458885 PQK458849:PQK458885 QAG458849:QAG458885 QKC458849:QKC458885 QTY458849:QTY458885 RDU458849:RDU458885 RNQ458849:RNQ458885 RXM458849:RXM458885 SHI458849:SHI458885 SRE458849:SRE458885 TBA458849:TBA458885 TKW458849:TKW458885 TUS458849:TUS458885 UEO458849:UEO458885 UOK458849:UOK458885 UYG458849:UYG458885 VIC458849:VIC458885 VRY458849:VRY458885 WBU458849:WBU458885 WLQ458849:WLQ458885 WVM458849:WVM458885 J524385:J524421 JA524385:JA524421 SW524385:SW524421 ACS524385:ACS524421 AMO524385:AMO524421 AWK524385:AWK524421 BGG524385:BGG524421 BQC524385:BQC524421 BZY524385:BZY524421 CJU524385:CJU524421 CTQ524385:CTQ524421 DDM524385:DDM524421 DNI524385:DNI524421 DXE524385:DXE524421 EHA524385:EHA524421 EQW524385:EQW524421 FAS524385:FAS524421 FKO524385:FKO524421 FUK524385:FUK524421 GEG524385:GEG524421 GOC524385:GOC524421 GXY524385:GXY524421 HHU524385:HHU524421 HRQ524385:HRQ524421 IBM524385:IBM524421 ILI524385:ILI524421 IVE524385:IVE524421 JFA524385:JFA524421 JOW524385:JOW524421 JYS524385:JYS524421 KIO524385:KIO524421 KSK524385:KSK524421 LCG524385:LCG524421 LMC524385:LMC524421 LVY524385:LVY524421 MFU524385:MFU524421 MPQ524385:MPQ524421 MZM524385:MZM524421 NJI524385:NJI524421 NTE524385:NTE524421 ODA524385:ODA524421 OMW524385:OMW524421 OWS524385:OWS524421 PGO524385:PGO524421 PQK524385:PQK524421 QAG524385:QAG524421 QKC524385:QKC524421 QTY524385:QTY524421 RDU524385:RDU524421 RNQ524385:RNQ524421 RXM524385:RXM524421 SHI524385:SHI524421 SRE524385:SRE524421 TBA524385:TBA524421 TKW524385:TKW524421 TUS524385:TUS524421 UEO524385:UEO524421 UOK524385:UOK524421 UYG524385:UYG524421 VIC524385:VIC524421 VRY524385:VRY524421 WBU524385:WBU524421 WLQ524385:WLQ524421 WVM524385:WVM524421 J589921:J589957 JA589921:JA589957 SW589921:SW589957 ACS589921:ACS589957 AMO589921:AMO589957 AWK589921:AWK589957 BGG589921:BGG589957 BQC589921:BQC589957 BZY589921:BZY589957 CJU589921:CJU589957 CTQ589921:CTQ589957 DDM589921:DDM589957 DNI589921:DNI589957 DXE589921:DXE589957 EHA589921:EHA589957 EQW589921:EQW589957 FAS589921:FAS589957 FKO589921:FKO589957 FUK589921:FUK589957 GEG589921:GEG589957 GOC589921:GOC589957 GXY589921:GXY589957 HHU589921:HHU589957 HRQ589921:HRQ589957 IBM589921:IBM589957 ILI589921:ILI589957 IVE589921:IVE589957 JFA589921:JFA589957 JOW589921:JOW589957 JYS589921:JYS589957 KIO589921:KIO589957 KSK589921:KSK589957 LCG589921:LCG589957 LMC589921:LMC589957 LVY589921:LVY589957 MFU589921:MFU589957 MPQ589921:MPQ589957 MZM589921:MZM589957 NJI589921:NJI589957 NTE589921:NTE589957 ODA589921:ODA589957 OMW589921:OMW589957 OWS589921:OWS589957 PGO589921:PGO589957 PQK589921:PQK589957 QAG589921:QAG589957 QKC589921:QKC589957 QTY589921:QTY589957 RDU589921:RDU589957 RNQ589921:RNQ589957 RXM589921:RXM589957 SHI589921:SHI589957 SRE589921:SRE589957 TBA589921:TBA589957 TKW589921:TKW589957 TUS589921:TUS589957 UEO589921:UEO589957 UOK589921:UOK589957 UYG589921:UYG589957 VIC589921:VIC589957 VRY589921:VRY589957 WBU589921:WBU589957 WLQ589921:WLQ589957 WVM589921:WVM589957 J655457:J655493 JA655457:JA655493 SW655457:SW655493 ACS655457:ACS655493 AMO655457:AMO655493 AWK655457:AWK655493 BGG655457:BGG655493 BQC655457:BQC655493 BZY655457:BZY655493 CJU655457:CJU655493 CTQ655457:CTQ655493 DDM655457:DDM655493 DNI655457:DNI655493 DXE655457:DXE655493 EHA655457:EHA655493 EQW655457:EQW655493 FAS655457:FAS655493 FKO655457:FKO655493 FUK655457:FUK655493 GEG655457:GEG655493 GOC655457:GOC655493 GXY655457:GXY655493 HHU655457:HHU655493 HRQ655457:HRQ655493 IBM655457:IBM655493 ILI655457:ILI655493 IVE655457:IVE655493 JFA655457:JFA655493 JOW655457:JOW655493 JYS655457:JYS655493 KIO655457:KIO655493 KSK655457:KSK655493 LCG655457:LCG655493 LMC655457:LMC655493 LVY655457:LVY655493 MFU655457:MFU655493 MPQ655457:MPQ655493 MZM655457:MZM655493 NJI655457:NJI655493 NTE655457:NTE655493 ODA655457:ODA655493 OMW655457:OMW655493 OWS655457:OWS655493 PGO655457:PGO655493 PQK655457:PQK655493 QAG655457:QAG655493 QKC655457:QKC655493 QTY655457:QTY655493 RDU655457:RDU655493 RNQ655457:RNQ655493 RXM655457:RXM655493 SHI655457:SHI655493 SRE655457:SRE655493 TBA655457:TBA655493 TKW655457:TKW655493 TUS655457:TUS655493 UEO655457:UEO655493 UOK655457:UOK655493 UYG655457:UYG655493 VIC655457:VIC655493 VRY655457:VRY655493 WBU655457:WBU655493 WLQ655457:WLQ655493 WVM655457:WVM655493 J720993:J721029 JA720993:JA721029 SW720993:SW721029 ACS720993:ACS721029 AMO720993:AMO721029 AWK720993:AWK721029 BGG720993:BGG721029 BQC720993:BQC721029 BZY720993:BZY721029 CJU720993:CJU721029 CTQ720993:CTQ721029 DDM720993:DDM721029 DNI720993:DNI721029 DXE720993:DXE721029 EHA720993:EHA721029 EQW720993:EQW721029 FAS720993:FAS721029 FKO720993:FKO721029 FUK720993:FUK721029 GEG720993:GEG721029 GOC720993:GOC721029 GXY720993:GXY721029 HHU720993:HHU721029 HRQ720993:HRQ721029 IBM720993:IBM721029 ILI720993:ILI721029 IVE720993:IVE721029 JFA720993:JFA721029 JOW720993:JOW721029 JYS720993:JYS721029 KIO720993:KIO721029 KSK720993:KSK721029 LCG720993:LCG721029 LMC720993:LMC721029 LVY720993:LVY721029 MFU720993:MFU721029 MPQ720993:MPQ721029 MZM720993:MZM721029 NJI720993:NJI721029 NTE720993:NTE721029 ODA720993:ODA721029 OMW720993:OMW721029 OWS720993:OWS721029 PGO720993:PGO721029 PQK720993:PQK721029 QAG720993:QAG721029 QKC720993:QKC721029 QTY720993:QTY721029 RDU720993:RDU721029 RNQ720993:RNQ721029 RXM720993:RXM721029 SHI720993:SHI721029 SRE720993:SRE721029 TBA720993:TBA721029 TKW720993:TKW721029 TUS720993:TUS721029 UEO720993:UEO721029 UOK720993:UOK721029 UYG720993:UYG721029 VIC720993:VIC721029 VRY720993:VRY721029 WBU720993:WBU721029 WLQ720993:WLQ721029 WVM720993:WVM721029 J786529:J786565 JA786529:JA786565 SW786529:SW786565 ACS786529:ACS786565 AMO786529:AMO786565 AWK786529:AWK786565 BGG786529:BGG786565 BQC786529:BQC786565 BZY786529:BZY786565 CJU786529:CJU786565 CTQ786529:CTQ786565 DDM786529:DDM786565 DNI786529:DNI786565 DXE786529:DXE786565 EHA786529:EHA786565 EQW786529:EQW786565 FAS786529:FAS786565 FKO786529:FKO786565 FUK786529:FUK786565 GEG786529:GEG786565 GOC786529:GOC786565 GXY786529:GXY786565 HHU786529:HHU786565 HRQ786529:HRQ786565 IBM786529:IBM786565 ILI786529:ILI786565 IVE786529:IVE786565 JFA786529:JFA786565 JOW786529:JOW786565 JYS786529:JYS786565 KIO786529:KIO786565 KSK786529:KSK786565 LCG786529:LCG786565 LMC786529:LMC786565 LVY786529:LVY786565 MFU786529:MFU786565 MPQ786529:MPQ786565 MZM786529:MZM786565 NJI786529:NJI786565 NTE786529:NTE786565 ODA786529:ODA786565 OMW786529:OMW786565 OWS786529:OWS786565 PGO786529:PGO786565 PQK786529:PQK786565 QAG786529:QAG786565 QKC786529:QKC786565 QTY786529:QTY786565 RDU786529:RDU786565 RNQ786529:RNQ786565 RXM786529:RXM786565 SHI786529:SHI786565 SRE786529:SRE786565 TBA786529:TBA786565 TKW786529:TKW786565 TUS786529:TUS786565 UEO786529:UEO786565 UOK786529:UOK786565 UYG786529:UYG786565 VIC786529:VIC786565 VRY786529:VRY786565 WBU786529:WBU786565 WLQ786529:WLQ786565 WVM786529:WVM786565 J852065:J852101 JA852065:JA852101 SW852065:SW852101 ACS852065:ACS852101 AMO852065:AMO852101 AWK852065:AWK852101 BGG852065:BGG852101 BQC852065:BQC852101 BZY852065:BZY852101 CJU852065:CJU852101 CTQ852065:CTQ852101 DDM852065:DDM852101 DNI852065:DNI852101 DXE852065:DXE852101 EHA852065:EHA852101 EQW852065:EQW852101 FAS852065:FAS852101 FKO852065:FKO852101 FUK852065:FUK852101 GEG852065:GEG852101 GOC852065:GOC852101 GXY852065:GXY852101 HHU852065:HHU852101 HRQ852065:HRQ852101 IBM852065:IBM852101 ILI852065:ILI852101 IVE852065:IVE852101 JFA852065:JFA852101 JOW852065:JOW852101 JYS852065:JYS852101 KIO852065:KIO852101 KSK852065:KSK852101 LCG852065:LCG852101 LMC852065:LMC852101 LVY852065:LVY852101 MFU852065:MFU852101 MPQ852065:MPQ852101 MZM852065:MZM852101 NJI852065:NJI852101 NTE852065:NTE852101 ODA852065:ODA852101 OMW852065:OMW852101 OWS852065:OWS852101 PGO852065:PGO852101 PQK852065:PQK852101 QAG852065:QAG852101 QKC852065:QKC852101 QTY852065:QTY852101 RDU852065:RDU852101 RNQ852065:RNQ852101 RXM852065:RXM852101 SHI852065:SHI852101 SRE852065:SRE852101 TBA852065:TBA852101 TKW852065:TKW852101 TUS852065:TUS852101 UEO852065:UEO852101 UOK852065:UOK852101 UYG852065:UYG852101 VIC852065:VIC852101 VRY852065:VRY852101 WBU852065:WBU852101 WLQ852065:WLQ852101 WVM852065:WVM852101 J917601:J917637 JA917601:JA917637 SW917601:SW917637 ACS917601:ACS917637 AMO917601:AMO917637 AWK917601:AWK917637 BGG917601:BGG917637 BQC917601:BQC917637 BZY917601:BZY917637 CJU917601:CJU917637 CTQ917601:CTQ917637 DDM917601:DDM917637 DNI917601:DNI917637 DXE917601:DXE917637 EHA917601:EHA917637 EQW917601:EQW917637 FAS917601:FAS917637 FKO917601:FKO917637 FUK917601:FUK917637 GEG917601:GEG917637 GOC917601:GOC917637 GXY917601:GXY917637 HHU917601:HHU917637 HRQ917601:HRQ917637 IBM917601:IBM917637 ILI917601:ILI917637 IVE917601:IVE917637 JFA917601:JFA917637 JOW917601:JOW917637 JYS917601:JYS917637 KIO917601:KIO917637 KSK917601:KSK917637 LCG917601:LCG917637 LMC917601:LMC917637 LVY917601:LVY917637 MFU917601:MFU917637 MPQ917601:MPQ917637 MZM917601:MZM917637 NJI917601:NJI917637 NTE917601:NTE917637 ODA917601:ODA917637 OMW917601:OMW917637 OWS917601:OWS917637 PGO917601:PGO917637 PQK917601:PQK917637 QAG917601:QAG917637 QKC917601:QKC917637 QTY917601:QTY917637 RDU917601:RDU917637 RNQ917601:RNQ917637 RXM917601:RXM917637 SHI917601:SHI917637 SRE917601:SRE917637 TBA917601:TBA917637 TKW917601:TKW917637 TUS917601:TUS917637 UEO917601:UEO917637 UOK917601:UOK917637 UYG917601:UYG917637 VIC917601:VIC917637 VRY917601:VRY917637 WBU917601:WBU917637 WLQ917601:WLQ917637 WVM917601:WVM917637 J983137:J983173 JA983137:JA983173 SW983137:SW983173 ACS983137:ACS983173 AMO983137:AMO983173 AWK983137:AWK983173 BGG983137:BGG983173 BQC983137:BQC983173 BZY983137:BZY983173 CJU983137:CJU983173 CTQ983137:CTQ983173 DDM983137:DDM983173 DNI983137:DNI983173 DXE983137:DXE983173 EHA983137:EHA983173 EQW983137:EQW983173 FAS983137:FAS983173 FKO983137:FKO983173 FUK983137:FUK983173 GEG983137:GEG983173 GOC983137:GOC983173 GXY983137:GXY983173 HHU983137:HHU983173 HRQ983137:HRQ983173 IBM983137:IBM983173 ILI983137:ILI983173 IVE983137:IVE983173 JFA983137:JFA983173 JOW983137:JOW983173 JYS983137:JYS983173 KIO983137:KIO983173 KSK983137:KSK983173 LCG983137:LCG983173 LMC983137:LMC983173 LVY983137:LVY983173 MFU983137:MFU983173 MPQ983137:MPQ983173 MZM983137:MZM983173 NJI983137:NJI983173 NTE983137:NTE983173 ODA983137:ODA983173 OMW983137:OMW983173 OWS983137:OWS983173 PGO983137:PGO983173 PQK983137:PQK983173 QAG983137:QAG983173 QKC983137:QKC983173 QTY983137:QTY983173 RDU983137:RDU983173 RNQ983137:RNQ983173 RXM983137:RXM983173 SHI983137:SHI983173 SRE983137:SRE983173 TBA983137:TBA983173 TKW983137:TKW983173 TUS983137:TUS983173 UEO983137:UEO983173 UOK983137:UOK983173 UYG983137:UYG983173 VIC983137:VIC983173 VRY983137:VRY983173 WBU983137:WBU983173 WLQ983137:WLQ983173 WVM983137:WVM983173 JC65507:JD65588 SY65507:SZ65588 ACU65507:ACV65588 AMQ65507:AMR65588 AWM65507:AWN65588 BGI65507:BGJ65588 BQE65507:BQF65588 CAA65507:CAB65588 CJW65507:CJX65588 CTS65507:CTT65588 DDO65507:DDP65588 DNK65507:DNL65588 DXG65507:DXH65588 EHC65507:EHD65588 EQY65507:EQZ65588 FAU65507:FAV65588 FKQ65507:FKR65588 FUM65507:FUN65588 GEI65507:GEJ65588 GOE65507:GOF65588 GYA65507:GYB65588 HHW65507:HHX65588 HRS65507:HRT65588 IBO65507:IBP65588 ILK65507:ILL65588 IVG65507:IVH65588 JFC65507:JFD65588 JOY65507:JOZ65588 JYU65507:JYV65588 KIQ65507:KIR65588 KSM65507:KSN65588 LCI65507:LCJ65588 LME65507:LMF65588 LWA65507:LWB65588 MFW65507:MFX65588 MPS65507:MPT65588 MZO65507:MZP65588 NJK65507:NJL65588 NTG65507:NTH65588 ODC65507:ODD65588 OMY65507:OMZ65588 OWU65507:OWV65588 PGQ65507:PGR65588 PQM65507:PQN65588 QAI65507:QAJ65588 QKE65507:QKF65588 QUA65507:QUB65588 RDW65507:RDX65588 RNS65507:RNT65588 RXO65507:RXP65588 SHK65507:SHL65588 SRG65507:SRH65588 TBC65507:TBD65588 TKY65507:TKZ65588 TUU65507:TUV65588 UEQ65507:UER65588 UOM65507:UON65588 UYI65507:UYJ65588 VIE65507:VIF65588 VSA65507:VSB65588 WBW65507:WBX65588 WLS65507:WLT65588 WVO65507:WVP65588 JC131043:JD131124 SY131043:SZ131124 ACU131043:ACV131124 AMQ131043:AMR131124 AWM131043:AWN131124 BGI131043:BGJ131124 BQE131043:BQF131124 CAA131043:CAB131124 CJW131043:CJX131124 CTS131043:CTT131124 DDO131043:DDP131124 DNK131043:DNL131124 DXG131043:DXH131124 EHC131043:EHD131124 EQY131043:EQZ131124 FAU131043:FAV131124 FKQ131043:FKR131124 FUM131043:FUN131124 GEI131043:GEJ131124 GOE131043:GOF131124 GYA131043:GYB131124 HHW131043:HHX131124 HRS131043:HRT131124 IBO131043:IBP131124 ILK131043:ILL131124 IVG131043:IVH131124 JFC131043:JFD131124 JOY131043:JOZ131124 JYU131043:JYV131124 KIQ131043:KIR131124 KSM131043:KSN131124 LCI131043:LCJ131124 LME131043:LMF131124 LWA131043:LWB131124 MFW131043:MFX131124 MPS131043:MPT131124 MZO131043:MZP131124 NJK131043:NJL131124 NTG131043:NTH131124 ODC131043:ODD131124 OMY131043:OMZ131124 OWU131043:OWV131124 PGQ131043:PGR131124 PQM131043:PQN131124 QAI131043:QAJ131124 QKE131043:QKF131124 QUA131043:QUB131124 RDW131043:RDX131124 RNS131043:RNT131124 RXO131043:RXP131124 SHK131043:SHL131124 SRG131043:SRH131124 TBC131043:TBD131124 TKY131043:TKZ131124 TUU131043:TUV131124 UEQ131043:UER131124 UOM131043:UON131124 UYI131043:UYJ131124 VIE131043:VIF131124 VSA131043:VSB131124 WBW131043:WBX131124 WLS131043:WLT131124 WVO131043:WVP131124 JC196579:JD196660 SY196579:SZ196660 ACU196579:ACV196660 AMQ196579:AMR196660 AWM196579:AWN196660 BGI196579:BGJ196660 BQE196579:BQF196660 CAA196579:CAB196660 CJW196579:CJX196660 CTS196579:CTT196660 DDO196579:DDP196660 DNK196579:DNL196660 DXG196579:DXH196660 EHC196579:EHD196660 EQY196579:EQZ196660 FAU196579:FAV196660 FKQ196579:FKR196660 FUM196579:FUN196660 GEI196579:GEJ196660 GOE196579:GOF196660 GYA196579:GYB196660 HHW196579:HHX196660 HRS196579:HRT196660 IBO196579:IBP196660 ILK196579:ILL196660 IVG196579:IVH196660 JFC196579:JFD196660 JOY196579:JOZ196660 JYU196579:JYV196660 KIQ196579:KIR196660 KSM196579:KSN196660 LCI196579:LCJ196660 LME196579:LMF196660 LWA196579:LWB196660 MFW196579:MFX196660 MPS196579:MPT196660 MZO196579:MZP196660 NJK196579:NJL196660 NTG196579:NTH196660 ODC196579:ODD196660 OMY196579:OMZ196660 OWU196579:OWV196660 PGQ196579:PGR196660 PQM196579:PQN196660 QAI196579:QAJ196660 QKE196579:QKF196660 QUA196579:QUB196660 RDW196579:RDX196660 RNS196579:RNT196660 RXO196579:RXP196660 SHK196579:SHL196660 SRG196579:SRH196660 TBC196579:TBD196660 TKY196579:TKZ196660 TUU196579:TUV196660 UEQ196579:UER196660 UOM196579:UON196660 UYI196579:UYJ196660 VIE196579:VIF196660 VSA196579:VSB196660 WBW196579:WBX196660 WLS196579:WLT196660 WVO196579:WVP196660 JC262115:JD262196 SY262115:SZ262196 ACU262115:ACV262196 AMQ262115:AMR262196 AWM262115:AWN262196 BGI262115:BGJ262196 BQE262115:BQF262196 CAA262115:CAB262196 CJW262115:CJX262196 CTS262115:CTT262196 DDO262115:DDP262196 DNK262115:DNL262196 DXG262115:DXH262196 EHC262115:EHD262196 EQY262115:EQZ262196 FAU262115:FAV262196 FKQ262115:FKR262196 FUM262115:FUN262196 GEI262115:GEJ262196 GOE262115:GOF262196 GYA262115:GYB262196 HHW262115:HHX262196 HRS262115:HRT262196 IBO262115:IBP262196 ILK262115:ILL262196 IVG262115:IVH262196 JFC262115:JFD262196 JOY262115:JOZ262196 JYU262115:JYV262196 KIQ262115:KIR262196 KSM262115:KSN262196 LCI262115:LCJ262196 LME262115:LMF262196 LWA262115:LWB262196 MFW262115:MFX262196 MPS262115:MPT262196 MZO262115:MZP262196 NJK262115:NJL262196 NTG262115:NTH262196 ODC262115:ODD262196 OMY262115:OMZ262196 OWU262115:OWV262196 PGQ262115:PGR262196 PQM262115:PQN262196 QAI262115:QAJ262196 QKE262115:QKF262196 QUA262115:QUB262196 RDW262115:RDX262196 RNS262115:RNT262196 RXO262115:RXP262196 SHK262115:SHL262196 SRG262115:SRH262196 TBC262115:TBD262196 TKY262115:TKZ262196 TUU262115:TUV262196 UEQ262115:UER262196 UOM262115:UON262196 UYI262115:UYJ262196 VIE262115:VIF262196 VSA262115:VSB262196 WBW262115:WBX262196 WLS262115:WLT262196 WVO262115:WVP262196 JC327651:JD327732 SY327651:SZ327732 ACU327651:ACV327732 AMQ327651:AMR327732 AWM327651:AWN327732 BGI327651:BGJ327732 BQE327651:BQF327732 CAA327651:CAB327732 CJW327651:CJX327732 CTS327651:CTT327732 DDO327651:DDP327732 DNK327651:DNL327732 DXG327651:DXH327732 EHC327651:EHD327732 EQY327651:EQZ327732 FAU327651:FAV327732 FKQ327651:FKR327732 FUM327651:FUN327732 GEI327651:GEJ327732 GOE327651:GOF327732 GYA327651:GYB327732 HHW327651:HHX327732 HRS327651:HRT327732 IBO327651:IBP327732 ILK327651:ILL327732 IVG327651:IVH327732 JFC327651:JFD327732 JOY327651:JOZ327732 JYU327651:JYV327732 KIQ327651:KIR327732 KSM327651:KSN327732 LCI327651:LCJ327732 LME327651:LMF327732 LWA327651:LWB327732 MFW327651:MFX327732 MPS327651:MPT327732 MZO327651:MZP327732 NJK327651:NJL327732 NTG327651:NTH327732 ODC327651:ODD327732 OMY327651:OMZ327732 OWU327651:OWV327732 PGQ327651:PGR327732 PQM327651:PQN327732 QAI327651:QAJ327732 QKE327651:QKF327732 QUA327651:QUB327732 RDW327651:RDX327732 RNS327651:RNT327732 RXO327651:RXP327732 SHK327651:SHL327732 SRG327651:SRH327732 TBC327651:TBD327732 TKY327651:TKZ327732 TUU327651:TUV327732 UEQ327651:UER327732 UOM327651:UON327732 UYI327651:UYJ327732 VIE327651:VIF327732 VSA327651:VSB327732 WBW327651:WBX327732 WLS327651:WLT327732 WVO327651:WVP327732 JC393187:JD393268 SY393187:SZ393268 ACU393187:ACV393268 AMQ393187:AMR393268 AWM393187:AWN393268 BGI393187:BGJ393268 BQE393187:BQF393268 CAA393187:CAB393268 CJW393187:CJX393268 CTS393187:CTT393268 DDO393187:DDP393268 DNK393187:DNL393268 DXG393187:DXH393268 EHC393187:EHD393268 EQY393187:EQZ393268 FAU393187:FAV393268 FKQ393187:FKR393268 FUM393187:FUN393268 GEI393187:GEJ393268 GOE393187:GOF393268 GYA393187:GYB393268 HHW393187:HHX393268 HRS393187:HRT393268 IBO393187:IBP393268 ILK393187:ILL393268 IVG393187:IVH393268 JFC393187:JFD393268 JOY393187:JOZ393268 JYU393187:JYV393268 KIQ393187:KIR393268 KSM393187:KSN393268 LCI393187:LCJ393268 LME393187:LMF393268 LWA393187:LWB393268 MFW393187:MFX393268 MPS393187:MPT393268 MZO393187:MZP393268 NJK393187:NJL393268 NTG393187:NTH393268 ODC393187:ODD393268 OMY393187:OMZ393268 OWU393187:OWV393268 PGQ393187:PGR393268 PQM393187:PQN393268 QAI393187:QAJ393268 QKE393187:QKF393268 QUA393187:QUB393268 RDW393187:RDX393268 RNS393187:RNT393268 RXO393187:RXP393268 SHK393187:SHL393268 SRG393187:SRH393268 TBC393187:TBD393268 TKY393187:TKZ393268 TUU393187:TUV393268 UEQ393187:UER393268 UOM393187:UON393268 UYI393187:UYJ393268 VIE393187:VIF393268 VSA393187:VSB393268 WBW393187:WBX393268 WLS393187:WLT393268 WVO393187:WVP393268 JC458723:JD458804 SY458723:SZ458804 ACU458723:ACV458804 AMQ458723:AMR458804 AWM458723:AWN458804 BGI458723:BGJ458804 BQE458723:BQF458804 CAA458723:CAB458804 CJW458723:CJX458804 CTS458723:CTT458804 DDO458723:DDP458804 DNK458723:DNL458804 DXG458723:DXH458804 EHC458723:EHD458804 EQY458723:EQZ458804 FAU458723:FAV458804 FKQ458723:FKR458804 FUM458723:FUN458804 GEI458723:GEJ458804 GOE458723:GOF458804 GYA458723:GYB458804 HHW458723:HHX458804 HRS458723:HRT458804 IBO458723:IBP458804 ILK458723:ILL458804 IVG458723:IVH458804 JFC458723:JFD458804 JOY458723:JOZ458804 JYU458723:JYV458804 KIQ458723:KIR458804 KSM458723:KSN458804 LCI458723:LCJ458804 LME458723:LMF458804 LWA458723:LWB458804 MFW458723:MFX458804 MPS458723:MPT458804 MZO458723:MZP458804 NJK458723:NJL458804 NTG458723:NTH458804 ODC458723:ODD458804 OMY458723:OMZ458804 OWU458723:OWV458804 PGQ458723:PGR458804 PQM458723:PQN458804 QAI458723:QAJ458804 QKE458723:QKF458804 QUA458723:QUB458804 RDW458723:RDX458804 RNS458723:RNT458804 RXO458723:RXP458804 SHK458723:SHL458804 SRG458723:SRH458804 TBC458723:TBD458804 TKY458723:TKZ458804 TUU458723:TUV458804 UEQ458723:UER458804 UOM458723:UON458804 UYI458723:UYJ458804 VIE458723:VIF458804 VSA458723:VSB458804 WBW458723:WBX458804 WLS458723:WLT458804 WVO458723:WVP458804 JC524259:JD524340 SY524259:SZ524340 ACU524259:ACV524340 AMQ524259:AMR524340 AWM524259:AWN524340 BGI524259:BGJ524340 BQE524259:BQF524340 CAA524259:CAB524340 CJW524259:CJX524340 CTS524259:CTT524340 DDO524259:DDP524340 DNK524259:DNL524340 DXG524259:DXH524340 EHC524259:EHD524340 EQY524259:EQZ524340 FAU524259:FAV524340 FKQ524259:FKR524340 FUM524259:FUN524340 GEI524259:GEJ524340 GOE524259:GOF524340 GYA524259:GYB524340 HHW524259:HHX524340 HRS524259:HRT524340 IBO524259:IBP524340 ILK524259:ILL524340 IVG524259:IVH524340 JFC524259:JFD524340 JOY524259:JOZ524340 JYU524259:JYV524340 KIQ524259:KIR524340 KSM524259:KSN524340 LCI524259:LCJ524340 LME524259:LMF524340 LWA524259:LWB524340 MFW524259:MFX524340 MPS524259:MPT524340 MZO524259:MZP524340 NJK524259:NJL524340 NTG524259:NTH524340 ODC524259:ODD524340 OMY524259:OMZ524340 OWU524259:OWV524340 PGQ524259:PGR524340 PQM524259:PQN524340 QAI524259:QAJ524340 QKE524259:QKF524340 QUA524259:QUB524340 RDW524259:RDX524340 RNS524259:RNT524340 RXO524259:RXP524340 SHK524259:SHL524340 SRG524259:SRH524340 TBC524259:TBD524340 TKY524259:TKZ524340 TUU524259:TUV524340 UEQ524259:UER524340 UOM524259:UON524340 UYI524259:UYJ524340 VIE524259:VIF524340 VSA524259:VSB524340 WBW524259:WBX524340 WLS524259:WLT524340 WVO524259:WVP524340 JC589795:JD589876 SY589795:SZ589876 ACU589795:ACV589876 AMQ589795:AMR589876 AWM589795:AWN589876 BGI589795:BGJ589876 BQE589795:BQF589876 CAA589795:CAB589876 CJW589795:CJX589876 CTS589795:CTT589876 DDO589795:DDP589876 DNK589795:DNL589876 DXG589795:DXH589876 EHC589795:EHD589876 EQY589795:EQZ589876 FAU589795:FAV589876 FKQ589795:FKR589876 FUM589795:FUN589876 GEI589795:GEJ589876 GOE589795:GOF589876 GYA589795:GYB589876 HHW589795:HHX589876 HRS589795:HRT589876 IBO589795:IBP589876 ILK589795:ILL589876 IVG589795:IVH589876 JFC589795:JFD589876 JOY589795:JOZ589876 JYU589795:JYV589876 KIQ589795:KIR589876 KSM589795:KSN589876 LCI589795:LCJ589876 LME589795:LMF589876 LWA589795:LWB589876 MFW589795:MFX589876 MPS589795:MPT589876 MZO589795:MZP589876 NJK589795:NJL589876 NTG589795:NTH589876 ODC589795:ODD589876 OMY589795:OMZ589876 OWU589795:OWV589876 PGQ589795:PGR589876 PQM589795:PQN589876 QAI589795:QAJ589876 QKE589795:QKF589876 QUA589795:QUB589876 RDW589795:RDX589876 RNS589795:RNT589876 RXO589795:RXP589876 SHK589795:SHL589876 SRG589795:SRH589876 TBC589795:TBD589876 TKY589795:TKZ589876 TUU589795:TUV589876 UEQ589795:UER589876 UOM589795:UON589876 UYI589795:UYJ589876 VIE589795:VIF589876 VSA589795:VSB589876 WBW589795:WBX589876 WLS589795:WLT589876 WVO589795:WVP589876 JC655331:JD655412 SY655331:SZ655412 ACU655331:ACV655412 AMQ655331:AMR655412 AWM655331:AWN655412 BGI655331:BGJ655412 BQE655331:BQF655412 CAA655331:CAB655412 CJW655331:CJX655412 CTS655331:CTT655412 DDO655331:DDP655412 DNK655331:DNL655412 DXG655331:DXH655412 EHC655331:EHD655412 EQY655331:EQZ655412 FAU655331:FAV655412 FKQ655331:FKR655412 FUM655331:FUN655412 GEI655331:GEJ655412 GOE655331:GOF655412 GYA655331:GYB655412 HHW655331:HHX655412 HRS655331:HRT655412 IBO655331:IBP655412 ILK655331:ILL655412 IVG655331:IVH655412 JFC655331:JFD655412 JOY655331:JOZ655412 JYU655331:JYV655412 KIQ655331:KIR655412 KSM655331:KSN655412 LCI655331:LCJ655412 LME655331:LMF655412 LWA655331:LWB655412 MFW655331:MFX655412 MPS655331:MPT655412 MZO655331:MZP655412 NJK655331:NJL655412 NTG655331:NTH655412 ODC655331:ODD655412 OMY655331:OMZ655412 OWU655331:OWV655412 PGQ655331:PGR655412 PQM655331:PQN655412 QAI655331:QAJ655412 QKE655331:QKF655412 QUA655331:QUB655412 RDW655331:RDX655412 RNS655331:RNT655412 RXO655331:RXP655412 SHK655331:SHL655412 SRG655331:SRH655412 TBC655331:TBD655412 TKY655331:TKZ655412 TUU655331:TUV655412 UEQ655331:UER655412 UOM655331:UON655412 UYI655331:UYJ655412 VIE655331:VIF655412 VSA655331:VSB655412 WBW655331:WBX655412 WLS655331:WLT655412 WVO655331:WVP655412 JC720867:JD720948 SY720867:SZ720948 ACU720867:ACV720948 AMQ720867:AMR720948 AWM720867:AWN720948 BGI720867:BGJ720948 BQE720867:BQF720948 CAA720867:CAB720948 CJW720867:CJX720948 CTS720867:CTT720948 DDO720867:DDP720948 DNK720867:DNL720948 DXG720867:DXH720948 EHC720867:EHD720948 EQY720867:EQZ720948 FAU720867:FAV720948 FKQ720867:FKR720948 FUM720867:FUN720948 GEI720867:GEJ720948 GOE720867:GOF720948 GYA720867:GYB720948 HHW720867:HHX720948 HRS720867:HRT720948 IBO720867:IBP720948 ILK720867:ILL720948 IVG720867:IVH720948 JFC720867:JFD720948 JOY720867:JOZ720948 JYU720867:JYV720948 KIQ720867:KIR720948 KSM720867:KSN720948 LCI720867:LCJ720948 LME720867:LMF720948 LWA720867:LWB720948 MFW720867:MFX720948 MPS720867:MPT720948 MZO720867:MZP720948 NJK720867:NJL720948 NTG720867:NTH720948 ODC720867:ODD720948 OMY720867:OMZ720948 OWU720867:OWV720948 PGQ720867:PGR720948 PQM720867:PQN720948 QAI720867:QAJ720948 QKE720867:QKF720948 QUA720867:QUB720948 RDW720867:RDX720948 RNS720867:RNT720948 RXO720867:RXP720948 SHK720867:SHL720948 SRG720867:SRH720948 TBC720867:TBD720948 TKY720867:TKZ720948 TUU720867:TUV720948 UEQ720867:UER720948 UOM720867:UON720948 UYI720867:UYJ720948 VIE720867:VIF720948 VSA720867:VSB720948 WBW720867:WBX720948 WLS720867:WLT720948 WVO720867:WVP720948 JC786403:JD786484 SY786403:SZ786484 ACU786403:ACV786484 AMQ786403:AMR786484 AWM786403:AWN786484 BGI786403:BGJ786484 BQE786403:BQF786484 CAA786403:CAB786484 CJW786403:CJX786484 CTS786403:CTT786484 DDO786403:DDP786484 DNK786403:DNL786484 DXG786403:DXH786484 EHC786403:EHD786484 EQY786403:EQZ786484 FAU786403:FAV786484 FKQ786403:FKR786484 FUM786403:FUN786484 GEI786403:GEJ786484 GOE786403:GOF786484 GYA786403:GYB786484 HHW786403:HHX786484 HRS786403:HRT786484 IBO786403:IBP786484 ILK786403:ILL786484 IVG786403:IVH786484 JFC786403:JFD786484 JOY786403:JOZ786484 JYU786403:JYV786484 KIQ786403:KIR786484 KSM786403:KSN786484 LCI786403:LCJ786484 LME786403:LMF786484 LWA786403:LWB786484 MFW786403:MFX786484 MPS786403:MPT786484 MZO786403:MZP786484 NJK786403:NJL786484 NTG786403:NTH786484 ODC786403:ODD786484 OMY786403:OMZ786484 OWU786403:OWV786484 PGQ786403:PGR786484 PQM786403:PQN786484 QAI786403:QAJ786484 QKE786403:QKF786484 QUA786403:QUB786484 RDW786403:RDX786484 RNS786403:RNT786484 RXO786403:RXP786484 SHK786403:SHL786484 SRG786403:SRH786484 TBC786403:TBD786484 TKY786403:TKZ786484 TUU786403:TUV786484 UEQ786403:UER786484 UOM786403:UON786484 UYI786403:UYJ786484 VIE786403:VIF786484 VSA786403:VSB786484 WBW786403:WBX786484 WLS786403:WLT786484 WVO786403:WVP786484 JC851939:JD852020 SY851939:SZ852020 ACU851939:ACV852020 AMQ851939:AMR852020 AWM851939:AWN852020 BGI851939:BGJ852020 BQE851939:BQF852020 CAA851939:CAB852020 CJW851939:CJX852020 CTS851939:CTT852020 DDO851939:DDP852020 DNK851939:DNL852020 DXG851939:DXH852020 EHC851939:EHD852020 EQY851939:EQZ852020 FAU851939:FAV852020 FKQ851939:FKR852020 FUM851939:FUN852020 GEI851939:GEJ852020 GOE851939:GOF852020 GYA851939:GYB852020 HHW851939:HHX852020 HRS851939:HRT852020 IBO851939:IBP852020 ILK851939:ILL852020 IVG851939:IVH852020 JFC851939:JFD852020 JOY851939:JOZ852020 JYU851939:JYV852020 KIQ851939:KIR852020 KSM851939:KSN852020 LCI851939:LCJ852020 LME851939:LMF852020 LWA851939:LWB852020 MFW851939:MFX852020 MPS851939:MPT852020 MZO851939:MZP852020 NJK851939:NJL852020 NTG851939:NTH852020 ODC851939:ODD852020 OMY851939:OMZ852020 OWU851939:OWV852020 PGQ851939:PGR852020 PQM851939:PQN852020 QAI851939:QAJ852020 QKE851939:QKF852020 QUA851939:QUB852020 RDW851939:RDX852020 RNS851939:RNT852020 RXO851939:RXP852020 SHK851939:SHL852020 SRG851939:SRH852020 TBC851939:TBD852020 TKY851939:TKZ852020 TUU851939:TUV852020 UEQ851939:UER852020 UOM851939:UON852020 UYI851939:UYJ852020 VIE851939:VIF852020 VSA851939:VSB852020 WBW851939:WBX852020 WLS851939:WLT852020 WVO851939:WVP852020 JC917475:JD917556 SY917475:SZ917556 ACU917475:ACV917556 AMQ917475:AMR917556 AWM917475:AWN917556 BGI917475:BGJ917556 BQE917475:BQF917556 CAA917475:CAB917556 CJW917475:CJX917556 CTS917475:CTT917556 DDO917475:DDP917556 DNK917475:DNL917556 DXG917475:DXH917556 EHC917475:EHD917556 EQY917475:EQZ917556 FAU917475:FAV917556 FKQ917475:FKR917556 FUM917475:FUN917556 GEI917475:GEJ917556 GOE917475:GOF917556 GYA917475:GYB917556 HHW917475:HHX917556 HRS917475:HRT917556 IBO917475:IBP917556 ILK917475:ILL917556 IVG917475:IVH917556 JFC917475:JFD917556 JOY917475:JOZ917556 JYU917475:JYV917556 KIQ917475:KIR917556 KSM917475:KSN917556 LCI917475:LCJ917556 LME917475:LMF917556 LWA917475:LWB917556 MFW917475:MFX917556 MPS917475:MPT917556 MZO917475:MZP917556 NJK917475:NJL917556 NTG917475:NTH917556 ODC917475:ODD917556 OMY917475:OMZ917556 OWU917475:OWV917556 PGQ917475:PGR917556 PQM917475:PQN917556 QAI917475:QAJ917556 QKE917475:QKF917556 QUA917475:QUB917556 RDW917475:RDX917556 RNS917475:RNT917556 RXO917475:RXP917556 SHK917475:SHL917556 SRG917475:SRH917556 TBC917475:TBD917556 TKY917475:TKZ917556 TUU917475:TUV917556 UEQ917475:UER917556 UOM917475:UON917556 UYI917475:UYJ917556 VIE917475:VIF917556 VSA917475:VSB917556 WBW917475:WBX917556 WLS917475:WLT917556 WVO917475:WVP917556 JC983011:JD983092 SY983011:SZ983092 ACU983011:ACV983092 AMQ983011:AMR983092 AWM983011:AWN983092 BGI983011:BGJ983092 BQE983011:BQF983092 CAA983011:CAB983092 CJW983011:CJX983092 CTS983011:CTT983092 DDO983011:DDP983092 DNK983011:DNL983092 DXG983011:DXH983092 EHC983011:EHD983092 EQY983011:EQZ983092 FAU983011:FAV983092 FKQ983011:FKR983092 FUM983011:FUN983092 GEI983011:GEJ983092 GOE983011:GOF983092 GYA983011:GYB983092 HHW983011:HHX983092 HRS983011:HRT983092 IBO983011:IBP983092 ILK983011:ILL983092 IVG983011:IVH983092 JFC983011:JFD983092 JOY983011:JOZ983092 JYU983011:JYV983092 KIQ983011:KIR983092 KSM983011:KSN983092 LCI983011:LCJ983092 LME983011:LMF983092 LWA983011:LWB983092 MFW983011:MFX983092 MPS983011:MPT983092 MZO983011:MZP983092 NJK983011:NJL983092 NTG983011:NTH983092 ODC983011:ODD983092 OMY983011:OMZ983092 OWU983011:OWV983092 PGQ983011:PGR983092 PQM983011:PQN983092 QAI983011:QAJ983092 QKE983011:QKF983092 QUA983011:QUB983092 RDW983011:RDX983092 RNS983011:RNT983092 RXO983011:RXP983092 SHK983011:SHL983092 SRG983011:SRH983092 TBC983011:TBD983092 TKY983011:TKZ983092 TUU983011:TUV983092 UEQ983011:UER983092 UOM983011:UON983092 UYI983011:UYJ983092 VIE983011:VIF983092 VSA983011:VSB983092 WBW983011:WBX983092 WLS983011:WLT983092 WVO983011:WVP983092 I65589:I65669 IZ65589:IZ65669 SV65589:SV65669 ACR65589:ACR65669 AMN65589:AMN65669 AWJ65589:AWJ65669 BGF65589:BGF65669 BQB65589:BQB65669 BZX65589:BZX65669 CJT65589:CJT65669 CTP65589:CTP65669 DDL65589:DDL65669 DNH65589:DNH65669 DXD65589:DXD65669 EGZ65589:EGZ65669 EQV65589:EQV65669 FAR65589:FAR65669 FKN65589:FKN65669 FUJ65589:FUJ65669 GEF65589:GEF65669 GOB65589:GOB65669 GXX65589:GXX65669 HHT65589:HHT65669 HRP65589:HRP65669 IBL65589:IBL65669 ILH65589:ILH65669 IVD65589:IVD65669 JEZ65589:JEZ65669 JOV65589:JOV65669 JYR65589:JYR65669 KIN65589:KIN65669 KSJ65589:KSJ65669 LCF65589:LCF65669 LMB65589:LMB65669 LVX65589:LVX65669 MFT65589:MFT65669 MPP65589:MPP65669 MZL65589:MZL65669 NJH65589:NJH65669 NTD65589:NTD65669 OCZ65589:OCZ65669 OMV65589:OMV65669 OWR65589:OWR65669 PGN65589:PGN65669 PQJ65589:PQJ65669 QAF65589:QAF65669 QKB65589:QKB65669 QTX65589:QTX65669 RDT65589:RDT65669 RNP65589:RNP65669 RXL65589:RXL65669 SHH65589:SHH65669 SRD65589:SRD65669 TAZ65589:TAZ65669 TKV65589:TKV65669 TUR65589:TUR65669 UEN65589:UEN65669 UOJ65589:UOJ65669 UYF65589:UYF65669 VIB65589:VIB65669 VRX65589:VRX65669 WBT65589:WBT65669 WLP65589:WLP65669 WVL65589:WVL65669 I131125:I131205 IZ131125:IZ131205 SV131125:SV131205 ACR131125:ACR131205 AMN131125:AMN131205 AWJ131125:AWJ131205 BGF131125:BGF131205 BQB131125:BQB131205 BZX131125:BZX131205 CJT131125:CJT131205 CTP131125:CTP131205 DDL131125:DDL131205 DNH131125:DNH131205 DXD131125:DXD131205 EGZ131125:EGZ131205 EQV131125:EQV131205 FAR131125:FAR131205 FKN131125:FKN131205 FUJ131125:FUJ131205 GEF131125:GEF131205 GOB131125:GOB131205 GXX131125:GXX131205 HHT131125:HHT131205 HRP131125:HRP131205 IBL131125:IBL131205 ILH131125:ILH131205 IVD131125:IVD131205 JEZ131125:JEZ131205 JOV131125:JOV131205 JYR131125:JYR131205 KIN131125:KIN131205 KSJ131125:KSJ131205 LCF131125:LCF131205 LMB131125:LMB131205 LVX131125:LVX131205 MFT131125:MFT131205 MPP131125:MPP131205 MZL131125:MZL131205 NJH131125:NJH131205 NTD131125:NTD131205 OCZ131125:OCZ131205 OMV131125:OMV131205 OWR131125:OWR131205 PGN131125:PGN131205 PQJ131125:PQJ131205 QAF131125:QAF131205 QKB131125:QKB131205 QTX131125:QTX131205 RDT131125:RDT131205 RNP131125:RNP131205 RXL131125:RXL131205 SHH131125:SHH131205 SRD131125:SRD131205 TAZ131125:TAZ131205 TKV131125:TKV131205 TUR131125:TUR131205 UEN131125:UEN131205 UOJ131125:UOJ131205 UYF131125:UYF131205 VIB131125:VIB131205 VRX131125:VRX131205 WBT131125:WBT131205 WLP131125:WLP131205 WVL131125:WVL131205 I196661:I196741 IZ196661:IZ196741 SV196661:SV196741 ACR196661:ACR196741 AMN196661:AMN196741 AWJ196661:AWJ196741 BGF196661:BGF196741 BQB196661:BQB196741 BZX196661:BZX196741 CJT196661:CJT196741 CTP196661:CTP196741 DDL196661:DDL196741 DNH196661:DNH196741 DXD196661:DXD196741 EGZ196661:EGZ196741 EQV196661:EQV196741 FAR196661:FAR196741 FKN196661:FKN196741 FUJ196661:FUJ196741 GEF196661:GEF196741 GOB196661:GOB196741 GXX196661:GXX196741 HHT196661:HHT196741 HRP196661:HRP196741 IBL196661:IBL196741 ILH196661:ILH196741 IVD196661:IVD196741 JEZ196661:JEZ196741 JOV196661:JOV196741 JYR196661:JYR196741 KIN196661:KIN196741 KSJ196661:KSJ196741 LCF196661:LCF196741 LMB196661:LMB196741 LVX196661:LVX196741 MFT196661:MFT196741 MPP196661:MPP196741 MZL196661:MZL196741 NJH196661:NJH196741 NTD196661:NTD196741 OCZ196661:OCZ196741 OMV196661:OMV196741 OWR196661:OWR196741 PGN196661:PGN196741 PQJ196661:PQJ196741 QAF196661:QAF196741 QKB196661:QKB196741 QTX196661:QTX196741 RDT196661:RDT196741 RNP196661:RNP196741 RXL196661:RXL196741 SHH196661:SHH196741 SRD196661:SRD196741 TAZ196661:TAZ196741 TKV196661:TKV196741 TUR196661:TUR196741 UEN196661:UEN196741 UOJ196661:UOJ196741 UYF196661:UYF196741 VIB196661:VIB196741 VRX196661:VRX196741 WBT196661:WBT196741 WLP196661:WLP196741 WVL196661:WVL196741 I262197:I262277 IZ262197:IZ262277 SV262197:SV262277 ACR262197:ACR262277 AMN262197:AMN262277 AWJ262197:AWJ262277 BGF262197:BGF262277 BQB262197:BQB262277 BZX262197:BZX262277 CJT262197:CJT262277 CTP262197:CTP262277 DDL262197:DDL262277 DNH262197:DNH262277 DXD262197:DXD262277 EGZ262197:EGZ262277 EQV262197:EQV262277 FAR262197:FAR262277 FKN262197:FKN262277 FUJ262197:FUJ262277 GEF262197:GEF262277 GOB262197:GOB262277 GXX262197:GXX262277 HHT262197:HHT262277 HRP262197:HRP262277 IBL262197:IBL262277 ILH262197:ILH262277 IVD262197:IVD262277 JEZ262197:JEZ262277 JOV262197:JOV262277 JYR262197:JYR262277 KIN262197:KIN262277 KSJ262197:KSJ262277 LCF262197:LCF262277 LMB262197:LMB262277 LVX262197:LVX262277 MFT262197:MFT262277 MPP262197:MPP262277 MZL262197:MZL262277 NJH262197:NJH262277 NTD262197:NTD262277 OCZ262197:OCZ262277 OMV262197:OMV262277 OWR262197:OWR262277 PGN262197:PGN262277 PQJ262197:PQJ262277 QAF262197:QAF262277 QKB262197:QKB262277 QTX262197:QTX262277 RDT262197:RDT262277 RNP262197:RNP262277 RXL262197:RXL262277 SHH262197:SHH262277 SRD262197:SRD262277 TAZ262197:TAZ262277 TKV262197:TKV262277 TUR262197:TUR262277 UEN262197:UEN262277 UOJ262197:UOJ262277 UYF262197:UYF262277 VIB262197:VIB262277 VRX262197:VRX262277 WBT262197:WBT262277 WLP262197:WLP262277 WVL262197:WVL262277 I327733:I327813 IZ327733:IZ327813 SV327733:SV327813 ACR327733:ACR327813 AMN327733:AMN327813 AWJ327733:AWJ327813 BGF327733:BGF327813 BQB327733:BQB327813 BZX327733:BZX327813 CJT327733:CJT327813 CTP327733:CTP327813 DDL327733:DDL327813 DNH327733:DNH327813 DXD327733:DXD327813 EGZ327733:EGZ327813 EQV327733:EQV327813 FAR327733:FAR327813 FKN327733:FKN327813 FUJ327733:FUJ327813 GEF327733:GEF327813 GOB327733:GOB327813 GXX327733:GXX327813 HHT327733:HHT327813 HRP327733:HRP327813 IBL327733:IBL327813 ILH327733:ILH327813 IVD327733:IVD327813 JEZ327733:JEZ327813 JOV327733:JOV327813 JYR327733:JYR327813 KIN327733:KIN327813 KSJ327733:KSJ327813 LCF327733:LCF327813 LMB327733:LMB327813 LVX327733:LVX327813 MFT327733:MFT327813 MPP327733:MPP327813 MZL327733:MZL327813 NJH327733:NJH327813 NTD327733:NTD327813 OCZ327733:OCZ327813 OMV327733:OMV327813 OWR327733:OWR327813 PGN327733:PGN327813 PQJ327733:PQJ327813 QAF327733:QAF327813 QKB327733:QKB327813 QTX327733:QTX327813 RDT327733:RDT327813 RNP327733:RNP327813 RXL327733:RXL327813 SHH327733:SHH327813 SRD327733:SRD327813 TAZ327733:TAZ327813 TKV327733:TKV327813 TUR327733:TUR327813 UEN327733:UEN327813 UOJ327733:UOJ327813 UYF327733:UYF327813 VIB327733:VIB327813 VRX327733:VRX327813 WBT327733:WBT327813 WLP327733:WLP327813 WVL327733:WVL327813 I393269:I393349 IZ393269:IZ393349 SV393269:SV393349 ACR393269:ACR393349 AMN393269:AMN393349 AWJ393269:AWJ393349 BGF393269:BGF393349 BQB393269:BQB393349 BZX393269:BZX393349 CJT393269:CJT393349 CTP393269:CTP393349 DDL393269:DDL393349 DNH393269:DNH393349 DXD393269:DXD393349 EGZ393269:EGZ393349 EQV393269:EQV393349 FAR393269:FAR393349 FKN393269:FKN393349 FUJ393269:FUJ393349 GEF393269:GEF393349 GOB393269:GOB393349 GXX393269:GXX393349 HHT393269:HHT393349 HRP393269:HRP393349 IBL393269:IBL393349 ILH393269:ILH393349 IVD393269:IVD393349 JEZ393269:JEZ393349 JOV393269:JOV393349 JYR393269:JYR393349 KIN393269:KIN393349 KSJ393269:KSJ393349 LCF393269:LCF393349 LMB393269:LMB393349 LVX393269:LVX393349 MFT393269:MFT393349 MPP393269:MPP393349 MZL393269:MZL393349 NJH393269:NJH393349 NTD393269:NTD393349 OCZ393269:OCZ393349 OMV393269:OMV393349 OWR393269:OWR393349 PGN393269:PGN393349 PQJ393269:PQJ393349 QAF393269:QAF393349 QKB393269:QKB393349 QTX393269:QTX393349 RDT393269:RDT393349 RNP393269:RNP393349 RXL393269:RXL393349 SHH393269:SHH393349 SRD393269:SRD393349 TAZ393269:TAZ393349 TKV393269:TKV393349 TUR393269:TUR393349 UEN393269:UEN393349 UOJ393269:UOJ393349 UYF393269:UYF393349 VIB393269:VIB393349 VRX393269:VRX393349 WBT393269:WBT393349 WLP393269:WLP393349 WVL393269:WVL393349 I458805:I458885 IZ458805:IZ458885 SV458805:SV458885 ACR458805:ACR458885 AMN458805:AMN458885 AWJ458805:AWJ458885 BGF458805:BGF458885 BQB458805:BQB458885 BZX458805:BZX458885 CJT458805:CJT458885 CTP458805:CTP458885 DDL458805:DDL458885 DNH458805:DNH458885 DXD458805:DXD458885 EGZ458805:EGZ458885 EQV458805:EQV458885 FAR458805:FAR458885 FKN458805:FKN458885 FUJ458805:FUJ458885 GEF458805:GEF458885 GOB458805:GOB458885 GXX458805:GXX458885 HHT458805:HHT458885 HRP458805:HRP458885 IBL458805:IBL458885 ILH458805:ILH458885 IVD458805:IVD458885 JEZ458805:JEZ458885 JOV458805:JOV458885 JYR458805:JYR458885 KIN458805:KIN458885 KSJ458805:KSJ458885 LCF458805:LCF458885 LMB458805:LMB458885 LVX458805:LVX458885 MFT458805:MFT458885 MPP458805:MPP458885 MZL458805:MZL458885 NJH458805:NJH458885 NTD458805:NTD458885 OCZ458805:OCZ458885 OMV458805:OMV458885 OWR458805:OWR458885 PGN458805:PGN458885 PQJ458805:PQJ458885 QAF458805:QAF458885 QKB458805:QKB458885 QTX458805:QTX458885 RDT458805:RDT458885 RNP458805:RNP458885 RXL458805:RXL458885 SHH458805:SHH458885 SRD458805:SRD458885 TAZ458805:TAZ458885 TKV458805:TKV458885 TUR458805:TUR458885 UEN458805:UEN458885 UOJ458805:UOJ458885 UYF458805:UYF458885 VIB458805:VIB458885 VRX458805:VRX458885 WBT458805:WBT458885 WLP458805:WLP458885 WVL458805:WVL458885 I524341:I524421 IZ524341:IZ524421 SV524341:SV524421 ACR524341:ACR524421 AMN524341:AMN524421 AWJ524341:AWJ524421 BGF524341:BGF524421 BQB524341:BQB524421 BZX524341:BZX524421 CJT524341:CJT524421 CTP524341:CTP524421 DDL524341:DDL524421 DNH524341:DNH524421 DXD524341:DXD524421 EGZ524341:EGZ524421 EQV524341:EQV524421 FAR524341:FAR524421 FKN524341:FKN524421 FUJ524341:FUJ524421 GEF524341:GEF524421 GOB524341:GOB524421 GXX524341:GXX524421 HHT524341:HHT524421 HRP524341:HRP524421 IBL524341:IBL524421 ILH524341:ILH524421 IVD524341:IVD524421 JEZ524341:JEZ524421 JOV524341:JOV524421 JYR524341:JYR524421 KIN524341:KIN524421 KSJ524341:KSJ524421 LCF524341:LCF524421 LMB524341:LMB524421 LVX524341:LVX524421 MFT524341:MFT524421 MPP524341:MPP524421 MZL524341:MZL524421 NJH524341:NJH524421 NTD524341:NTD524421 OCZ524341:OCZ524421 OMV524341:OMV524421 OWR524341:OWR524421 PGN524341:PGN524421 PQJ524341:PQJ524421 QAF524341:QAF524421 QKB524341:QKB524421 QTX524341:QTX524421 RDT524341:RDT524421 RNP524341:RNP524421 RXL524341:RXL524421 SHH524341:SHH524421 SRD524341:SRD524421 TAZ524341:TAZ524421 TKV524341:TKV524421 TUR524341:TUR524421 UEN524341:UEN524421 UOJ524341:UOJ524421 UYF524341:UYF524421 VIB524341:VIB524421 VRX524341:VRX524421 WBT524341:WBT524421 WLP524341:WLP524421 WVL524341:WVL524421 I589877:I589957 IZ589877:IZ589957 SV589877:SV589957 ACR589877:ACR589957 AMN589877:AMN589957 AWJ589877:AWJ589957 BGF589877:BGF589957 BQB589877:BQB589957 BZX589877:BZX589957 CJT589877:CJT589957 CTP589877:CTP589957 DDL589877:DDL589957 DNH589877:DNH589957 DXD589877:DXD589957 EGZ589877:EGZ589957 EQV589877:EQV589957 FAR589877:FAR589957 FKN589877:FKN589957 FUJ589877:FUJ589957 GEF589877:GEF589957 GOB589877:GOB589957 GXX589877:GXX589957 HHT589877:HHT589957 HRP589877:HRP589957 IBL589877:IBL589957 ILH589877:ILH589957 IVD589877:IVD589957 JEZ589877:JEZ589957 JOV589877:JOV589957 JYR589877:JYR589957 KIN589877:KIN589957 KSJ589877:KSJ589957 LCF589877:LCF589957 LMB589877:LMB589957 LVX589877:LVX589957 MFT589877:MFT589957 MPP589877:MPP589957 MZL589877:MZL589957 NJH589877:NJH589957 NTD589877:NTD589957 OCZ589877:OCZ589957 OMV589877:OMV589957 OWR589877:OWR589957 PGN589877:PGN589957 PQJ589877:PQJ589957 QAF589877:QAF589957 QKB589877:QKB589957 QTX589877:QTX589957 RDT589877:RDT589957 RNP589877:RNP589957 RXL589877:RXL589957 SHH589877:SHH589957 SRD589877:SRD589957 TAZ589877:TAZ589957 TKV589877:TKV589957 TUR589877:TUR589957 UEN589877:UEN589957 UOJ589877:UOJ589957 UYF589877:UYF589957 VIB589877:VIB589957 VRX589877:VRX589957 WBT589877:WBT589957 WLP589877:WLP589957 WVL589877:WVL589957 I655413:I655493 IZ655413:IZ655493 SV655413:SV655493 ACR655413:ACR655493 AMN655413:AMN655493 AWJ655413:AWJ655493 BGF655413:BGF655493 BQB655413:BQB655493 BZX655413:BZX655493 CJT655413:CJT655493 CTP655413:CTP655493 DDL655413:DDL655493 DNH655413:DNH655493 DXD655413:DXD655493 EGZ655413:EGZ655493 EQV655413:EQV655493 FAR655413:FAR655493 FKN655413:FKN655493 FUJ655413:FUJ655493 GEF655413:GEF655493 GOB655413:GOB655493 GXX655413:GXX655493 HHT655413:HHT655493 HRP655413:HRP655493 IBL655413:IBL655493 ILH655413:ILH655493 IVD655413:IVD655493 JEZ655413:JEZ655493 JOV655413:JOV655493 JYR655413:JYR655493 KIN655413:KIN655493 KSJ655413:KSJ655493 LCF655413:LCF655493 LMB655413:LMB655493 LVX655413:LVX655493 MFT655413:MFT655493 MPP655413:MPP655493 MZL655413:MZL655493 NJH655413:NJH655493 NTD655413:NTD655493 OCZ655413:OCZ655493 OMV655413:OMV655493 OWR655413:OWR655493 PGN655413:PGN655493 PQJ655413:PQJ655493 QAF655413:QAF655493 QKB655413:QKB655493 QTX655413:QTX655493 RDT655413:RDT655493 RNP655413:RNP655493 RXL655413:RXL655493 SHH655413:SHH655493 SRD655413:SRD655493 TAZ655413:TAZ655493 TKV655413:TKV655493 TUR655413:TUR655493 UEN655413:UEN655493 UOJ655413:UOJ655493 UYF655413:UYF655493 VIB655413:VIB655493 VRX655413:VRX655493 WBT655413:WBT655493 WLP655413:WLP655493 WVL655413:WVL655493 I720949:I721029 IZ720949:IZ721029 SV720949:SV721029 ACR720949:ACR721029 AMN720949:AMN721029 AWJ720949:AWJ721029 BGF720949:BGF721029 BQB720949:BQB721029 BZX720949:BZX721029 CJT720949:CJT721029 CTP720949:CTP721029 DDL720949:DDL721029 DNH720949:DNH721029 DXD720949:DXD721029 EGZ720949:EGZ721029 EQV720949:EQV721029 FAR720949:FAR721029 FKN720949:FKN721029 FUJ720949:FUJ721029 GEF720949:GEF721029 GOB720949:GOB721029 GXX720949:GXX721029 HHT720949:HHT721029 HRP720949:HRP721029 IBL720949:IBL721029 ILH720949:ILH721029 IVD720949:IVD721029 JEZ720949:JEZ721029 JOV720949:JOV721029 JYR720949:JYR721029 KIN720949:KIN721029 KSJ720949:KSJ721029 LCF720949:LCF721029 LMB720949:LMB721029 LVX720949:LVX721029 MFT720949:MFT721029 MPP720949:MPP721029 MZL720949:MZL721029 NJH720949:NJH721029 NTD720949:NTD721029 OCZ720949:OCZ721029 OMV720949:OMV721029 OWR720949:OWR721029 PGN720949:PGN721029 PQJ720949:PQJ721029 QAF720949:QAF721029 QKB720949:QKB721029 QTX720949:QTX721029 RDT720949:RDT721029 RNP720949:RNP721029 RXL720949:RXL721029 SHH720949:SHH721029 SRD720949:SRD721029 TAZ720949:TAZ721029 TKV720949:TKV721029 TUR720949:TUR721029 UEN720949:UEN721029 UOJ720949:UOJ721029 UYF720949:UYF721029 VIB720949:VIB721029 VRX720949:VRX721029 WBT720949:WBT721029 WLP720949:WLP721029 WVL720949:WVL721029 I786485:I786565 IZ786485:IZ786565 SV786485:SV786565 ACR786485:ACR786565 AMN786485:AMN786565 AWJ786485:AWJ786565 BGF786485:BGF786565 BQB786485:BQB786565 BZX786485:BZX786565 CJT786485:CJT786565 CTP786485:CTP786565 DDL786485:DDL786565 DNH786485:DNH786565 DXD786485:DXD786565 EGZ786485:EGZ786565 EQV786485:EQV786565 FAR786485:FAR786565 FKN786485:FKN786565 FUJ786485:FUJ786565 GEF786485:GEF786565 GOB786485:GOB786565 GXX786485:GXX786565 HHT786485:HHT786565 HRP786485:HRP786565 IBL786485:IBL786565 ILH786485:ILH786565 IVD786485:IVD786565 JEZ786485:JEZ786565 JOV786485:JOV786565 JYR786485:JYR786565 KIN786485:KIN786565 KSJ786485:KSJ786565 LCF786485:LCF786565 LMB786485:LMB786565 LVX786485:LVX786565 MFT786485:MFT786565 MPP786485:MPP786565 MZL786485:MZL786565 NJH786485:NJH786565 NTD786485:NTD786565 OCZ786485:OCZ786565 OMV786485:OMV786565 OWR786485:OWR786565 PGN786485:PGN786565 PQJ786485:PQJ786565 QAF786485:QAF786565 QKB786485:QKB786565 QTX786485:QTX786565 RDT786485:RDT786565 RNP786485:RNP786565 RXL786485:RXL786565 SHH786485:SHH786565 SRD786485:SRD786565 TAZ786485:TAZ786565 TKV786485:TKV786565 TUR786485:TUR786565 UEN786485:UEN786565 UOJ786485:UOJ786565 UYF786485:UYF786565 VIB786485:VIB786565 VRX786485:VRX786565 WBT786485:WBT786565 WLP786485:WLP786565 WVL786485:WVL786565 I852021:I852101 IZ852021:IZ852101 SV852021:SV852101 ACR852021:ACR852101 AMN852021:AMN852101 AWJ852021:AWJ852101 BGF852021:BGF852101 BQB852021:BQB852101 BZX852021:BZX852101 CJT852021:CJT852101 CTP852021:CTP852101 DDL852021:DDL852101 DNH852021:DNH852101 DXD852021:DXD852101 EGZ852021:EGZ852101 EQV852021:EQV852101 FAR852021:FAR852101 FKN852021:FKN852101 FUJ852021:FUJ852101 GEF852021:GEF852101 GOB852021:GOB852101 GXX852021:GXX852101 HHT852021:HHT852101 HRP852021:HRP852101 IBL852021:IBL852101 ILH852021:ILH852101 IVD852021:IVD852101 JEZ852021:JEZ852101 JOV852021:JOV852101 JYR852021:JYR852101 KIN852021:KIN852101 KSJ852021:KSJ852101 LCF852021:LCF852101 LMB852021:LMB852101 LVX852021:LVX852101 MFT852021:MFT852101 MPP852021:MPP852101 MZL852021:MZL852101 NJH852021:NJH852101 NTD852021:NTD852101 OCZ852021:OCZ852101 OMV852021:OMV852101 OWR852021:OWR852101 PGN852021:PGN852101 PQJ852021:PQJ852101 QAF852021:QAF852101 QKB852021:QKB852101 QTX852021:QTX852101 RDT852021:RDT852101 RNP852021:RNP852101 RXL852021:RXL852101 SHH852021:SHH852101 SRD852021:SRD852101 TAZ852021:TAZ852101 TKV852021:TKV852101 TUR852021:TUR852101 UEN852021:UEN852101 UOJ852021:UOJ852101 UYF852021:UYF852101 VIB852021:VIB852101 VRX852021:VRX852101 WBT852021:WBT852101 WLP852021:WLP852101 WVL852021:WVL852101 I917557:I917637 IZ917557:IZ917637 SV917557:SV917637 ACR917557:ACR917637 AMN917557:AMN917637 AWJ917557:AWJ917637 BGF917557:BGF917637 BQB917557:BQB917637 BZX917557:BZX917637 CJT917557:CJT917637 CTP917557:CTP917637 DDL917557:DDL917637 DNH917557:DNH917637 DXD917557:DXD917637 EGZ917557:EGZ917637 EQV917557:EQV917637 FAR917557:FAR917637 FKN917557:FKN917637 FUJ917557:FUJ917637 GEF917557:GEF917637 GOB917557:GOB917637 GXX917557:GXX917637 HHT917557:HHT917637 HRP917557:HRP917637 IBL917557:IBL917637 ILH917557:ILH917637 IVD917557:IVD917637 JEZ917557:JEZ917637 JOV917557:JOV917637 JYR917557:JYR917637 KIN917557:KIN917637 KSJ917557:KSJ917637 LCF917557:LCF917637 LMB917557:LMB917637 LVX917557:LVX917637 MFT917557:MFT917637 MPP917557:MPP917637 MZL917557:MZL917637 NJH917557:NJH917637 NTD917557:NTD917637 OCZ917557:OCZ917637 OMV917557:OMV917637 OWR917557:OWR917637 PGN917557:PGN917637 PQJ917557:PQJ917637 QAF917557:QAF917637 QKB917557:QKB917637 QTX917557:QTX917637 RDT917557:RDT917637 RNP917557:RNP917637 RXL917557:RXL917637 SHH917557:SHH917637 SRD917557:SRD917637 TAZ917557:TAZ917637 TKV917557:TKV917637 TUR917557:TUR917637 UEN917557:UEN917637 UOJ917557:UOJ917637 UYF917557:UYF917637 VIB917557:VIB917637 VRX917557:VRX917637 WBT917557:WBT917637 WLP917557:WLP917637 WVL917557:WVL917637 I983093:I983173 IZ983093:IZ983173 SV983093:SV983173 ACR983093:ACR983173 AMN983093:AMN983173 AWJ983093:AWJ983173 BGF983093:BGF983173 BQB983093:BQB983173 BZX983093:BZX983173 CJT983093:CJT983173 CTP983093:CTP983173 DDL983093:DDL983173 DNH983093:DNH983173 DXD983093:DXD983173 EGZ983093:EGZ983173 EQV983093:EQV983173 FAR983093:FAR983173 FKN983093:FKN983173 FUJ983093:FUJ983173 GEF983093:GEF983173 GOB983093:GOB983173 GXX983093:GXX983173 HHT983093:HHT983173 HRP983093:HRP983173 IBL983093:IBL983173 ILH983093:ILH983173 IVD983093:IVD983173 JEZ983093:JEZ983173 JOV983093:JOV983173 JYR983093:JYR983173 KIN983093:KIN983173 KSJ983093:KSJ983173 LCF983093:LCF983173 LMB983093:LMB983173 LVX983093:LVX983173 MFT983093:MFT983173 MPP983093:MPP983173 MZL983093:MZL983173 NJH983093:NJH983173 NTD983093:NTD983173 OCZ983093:OCZ983173 OMV983093:OMV983173 OWR983093:OWR983173 PGN983093:PGN983173 PQJ983093:PQJ983173 QAF983093:QAF983173 QKB983093:QKB983173 QTX983093:QTX983173 RDT983093:RDT983173 RNP983093:RNP983173 RXL983093:RXL983173 SHH983093:SHH983173 SRD983093:SRD983173 TAZ983093:TAZ983173 TKV983093:TKV983173 TUR983093:TUR983173 UEN983093:UEN983173 UOJ983093:UOJ983173 UYF983093:UYF983173 VIB983093:VIB983173 VRX983093:VRX983173 WBT983093:WBT983173 WLP983093:WLP983173 WVL983093:WVL983173 J65591:J65630 JA65591:JA65630 SW65591:SW65630 ACS65591:ACS65630 AMO65591:AMO65630 AWK65591:AWK65630 BGG65591:BGG65630 BQC65591:BQC65630 BZY65591:BZY65630 CJU65591:CJU65630 CTQ65591:CTQ65630 DDM65591:DDM65630 DNI65591:DNI65630 DXE65591:DXE65630 EHA65591:EHA65630 EQW65591:EQW65630 FAS65591:FAS65630 FKO65591:FKO65630 FUK65591:FUK65630 GEG65591:GEG65630 GOC65591:GOC65630 GXY65591:GXY65630 HHU65591:HHU65630 HRQ65591:HRQ65630 IBM65591:IBM65630 ILI65591:ILI65630 IVE65591:IVE65630 JFA65591:JFA65630 JOW65591:JOW65630 JYS65591:JYS65630 KIO65591:KIO65630 KSK65591:KSK65630 LCG65591:LCG65630 LMC65591:LMC65630 LVY65591:LVY65630 MFU65591:MFU65630 MPQ65591:MPQ65630 MZM65591:MZM65630 NJI65591:NJI65630 NTE65591:NTE65630 ODA65591:ODA65630 OMW65591:OMW65630 OWS65591:OWS65630 PGO65591:PGO65630 PQK65591:PQK65630 QAG65591:QAG65630 QKC65591:QKC65630 QTY65591:QTY65630 RDU65591:RDU65630 RNQ65591:RNQ65630 RXM65591:RXM65630 SHI65591:SHI65630 SRE65591:SRE65630 TBA65591:TBA65630 TKW65591:TKW65630 TUS65591:TUS65630 UEO65591:UEO65630 UOK65591:UOK65630 UYG65591:UYG65630 VIC65591:VIC65630 VRY65591:VRY65630 WBU65591:WBU65630 WLQ65591:WLQ65630 WVM65591:WVM65630 J131127:J131166 JA131127:JA131166 SW131127:SW131166 ACS131127:ACS131166 AMO131127:AMO131166 AWK131127:AWK131166 BGG131127:BGG131166 BQC131127:BQC131166 BZY131127:BZY131166 CJU131127:CJU131166 CTQ131127:CTQ131166 DDM131127:DDM131166 DNI131127:DNI131166 DXE131127:DXE131166 EHA131127:EHA131166 EQW131127:EQW131166 FAS131127:FAS131166 FKO131127:FKO131166 FUK131127:FUK131166 GEG131127:GEG131166 GOC131127:GOC131166 GXY131127:GXY131166 HHU131127:HHU131166 HRQ131127:HRQ131166 IBM131127:IBM131166 ILI131127:ILI131166 IVE131127:IVE131166 JFA131127:JFA131166 JOW131127:JOW131166 JYS131127:JYS131166 KIO131127:KIO131166 KSK131127:KSK131166 LCG131127:LCG131166 LMC131127:LMC131166 LVY131127:LVY131166 MFU131127:MFU131166 MPQ131127:MPQ131166 MZM131127:MZM131166 NJI131127:NJI131166 NTE131127:NTE131166 ODA131127:ODA131166 OMW131127:OMW131166 OWS131127:OWS131166 PGO131127:PGO131166 PQK131127:PQK131166 QAG131127:QAG131166 QKC131127:QKC131166 QTY131127:QTY131166 RDU131127:RDU131166 RNQ131127:RNQ131166 RXM131127:RXM131166 SHI131127:SHI131166 SRE131127:SRE131166 TBA131127:TBA131166 TKW131127:TKW131166 TUS131127:TUS131166 UEO131127:UEO131166 UOK131127:UOK131166 UYG131127:UYG131166 VIC131127:VIC131166 VRY131127:VRY131166 WBU131127:WBU131166 WLQ131127:WLQ131166 WVM131127:WVM131166 J196663:J196702 JA196663:JA196702 SW196663:SW196702 ACS196663:ACS196702 AMO196663:AMO196702 AWK196663:AWK196702 BGG196663:BGG196702 BQC196663:BQC196702 BZY196663:BZY196702 CJU196663:CJU196702 CTQ196663:CTQ196702 DDM196663:DDM196702 DNI196663:DNI196702 DXE196663:DXE196702 EHA196663:EHA196702 EQW196663:EQW196702 FAS196663:FAS196702 FKO196663:FKO196702 FUK196663:FUK196702 GEG196663:GEG196702 GOC196663:GOC196702 GXY196663:GXY196702 HHU196663:HHU196702 HRQ196663:HRQ196702 IBM196663:IBM196702 ILI196663:ILI196702 IVE196663:IVE196702 JFA196663:JFA196702 JOW196663:JOW196702 JYS196663:JYS196702 KIO196663:KIO196702 KSK196663:KSK196702 LCG196663:LCG196702 LMC196663:LMC196702 LVY196663:LVY196702 MFU196663:MFU196702 MPQ196663:MPQ196702 MZM196663:MZM196702 NJI196663:NJI196702 NTE196663:NTE196702 ODA196663:ODA196702 OMW196663:OMW196702 OWS196663:OWS196702 PGO196663:PGO196702 PQK196663:PQK196702 QAG196663:QAG196702 QKC196663:QKC196702 QTY196663:QTY196702 RDU196663:RDU196702 RNQ196663:RNQ196702 RXM196663:RXM196702 SHI196663:SHI196702 SRE196663:SRE196702 TBA196663:TBA196702 TKW196663:TKW196702 TUS196663:TUS196702 UEO196663:UEO196702 UOK196663:UOK196702 UYG196663:UYG196702 VIC196663:VIC196702 VRY196663:VRY196702 WBU196663:WBU196702 WLQ196663:WLQ196702 WVM196663:WVM196702 J262199:J262238 JA262199:JA262238 SW262199:SW262238 ACS262199:ACS262238 AMO262199:AMO262238 AWK262199:AWK262238 BGG262199:BGG262238 BQC262199:BQC262238 BZY262199:BZY262238 CJU262199:CJU262238 CTQ262199:CTQ262238 DDM262199:DDM262238 DNI262199:DNI262238 DXE262199:DXE262238 EHA262199:EHA262238 EQW262199:EQW262238 FAS262199:FAS262238 FKO262199:FKO262238 FUK262199:FUK262238 GEG262199:GEG262238 GOC262199:GOC262238 GXY262199:GXY262238 HHU262199:HHU262238 HRQ262199:HRQ262238 IBM262199:IBM262238 ILI262199:ILI262238 IVE262199:IVE262238 JFA262199:JFA262238 JOW262199:JOW262238 JYS262199:JYS262238 KIO262199:KIO262238 KSK262199:KSK262238 LCG262199:LCG262238 LMC262199:LMC262238 LVY262199:LVY262238 MFU262199:MFU262238 MPQ262199:MPQ262238 MZM262199:MZM262238 NJI262199:NJI262238 NTE262199:NTE262238 ODA262199:ODA262238 OMW262199:OMW262238 OWS262199:OWS262238 PGO262199:PGO262238 PQK262199:PQK262238 QAG262199:QAG262238 QKC262199:QKC262238 QTY262199:QTY262238 RDU262199:RDU262238 RNQ262199:RNQ262238 RXM262199:RXM262238 SHI262199:SHI262238 SRE262199:SRE262238 TBA262199:TBA262238 TKW262199:TKW262238 TUS262199:TUS262238 UEO262199:UEO262238 UOK262199:UOK262238 UYG262199:UYG262238 VIC262199:VIC262238 VRY262199:VRY262238 WBU262199:WBU262238 WLQ262199:WLQ262238 WVM262199:WVM262238 J327735:J327774 JA327735:JA327774 SW327735:SW327774 ACS327735:ACS327774 AMO327735:AMO327774 AWK327735:AWK327774 BGG327735:BGG327774 BQC327735:BQC327774 BZY327735:BZY327774 CJU327735:CJU327774 CTQ327735:CTQ327774 DDM327735:DDM327774 DNI327735:DNI327774 DXE327735:DXE327774 EHA327735:EHA327774 EQW327735:EQW327774 FAS327735:FAS327774 FKO327735:FKO327774 FUK327735:FUK327774 GEG327735:GEG327774 GOC327735:GOC327774 GXY327735:GXY327774 HHU327735:HHU327774 HRQ327735:HRQ327774 IBM327735:IBM327774 ILI327735:ILI327774 IVE327735:IVE327774 JFA327735:JFA327774 JOW327735:JOW327774 JYS327735:JYS327774 KIO327735:KIO327774 KSK327735:KSK327774 LCG327735:LCG327774 LMC327735:LMC327774 LVY327735:LVY327774 MFU327735:MFU327774 MPQ327735:MPQ327774 MZM327735:MZM327774 NJI327735:NJI327774 NTE327735:NTE327774 ODA327735:ODA327774 OMW327735:OMW327774 OWS327735:OWS327774 PGO327735:PGO327774 PQK327735:PQK327774 QAG327735:QAG327774 QKC327735:QKC327774 QTY327735:QTY327774 RDU327735:RDU327774 RNQ327735:RNQ327774 RXM327735:RXM327774 SHI327735:SHI327774 SRE327735:SRE327774 TBA327735:TBA327774 TKW327735:TKW327774 TUS327735:TUS327774 UEO327735:UEO327774 UOK327735:UOK327774 UYG327735:UYG327774 VIC327735:VIC327774 VRY327735:VRY327774 WBU327735:WBU327774 WLQ327735:WLQ327774 WVM327735:WVM327774 J393271:J393310 JA393271:JA393310 SW393271:SW393310 ACS393271:ACS393310 AMO393271:AMO393310 AWK393271:AWK393310 BGG393271:BGG393310 BQC393271:BQC393310 BZY393271:BZY393310 CJU393271:CJU393310 CTQ393271:CTQ393310 DDM393271:DDM393310 DNI393271:DNI393310 DXE393271:DXE393310 EHA393271:EHA393310 EQW393271:EQW393310 FAS393271:FAS393310 FKO393271:FKO393310 FUK393271:FUK393310 GEG393271:GEG393310 GOC393271:GOC393310 GXY393271:GXY393310 HHU393271:HHU393310 HRQ393271:HRQ393310 IBM393271:IBM393310 ILI393271:ILI393310 IVE393271:IVE393310 JFA393271:JFA393310 JOW393271:JOW393310 JYS393271:JYS393310 KIO393271:KIO393310 KSK393271:KSK393310 LCG393271:LCG393310 LMC393271:LMC393310 LVY393271:LVY393310 MFU393271:MFU393310 MPQ393271:MPQ393310 MZM393271:MZM393310 NJI393271:NJI393310 NTE393271:NTE393310 ODA393271:ODA393310 OMW393271:OMW393310 OWS393271:OWS393310 PGO393271:PGO393310 PQK393271:PQK393310 QAG393271:QAG393310 QKC393271:QKC393310 QTY393271:QTY393310 RDU393271:RDU393310 RNQ393271:RNQ393310 RXM393271:RXM393310 SHI393271:SHI393310 SRE393271:SRE393310 TBA393271:TBA393310 TKW393271:TKW393310 TUS393271:TUS393310 UEO393271:UEO393310 UOK393271:UOK393310 UYG393271:UYG393310 VIC393271:VIC393310 VRY393271:VRY393310 WBU393271:WBU393310 WLQ393271:WLQ393310 WVM393271:WVM393310 J458807:J458846 JA458807:JA458846 SW458807:SW458846 ACS458807:ACS458846 AMO458807:AMO458846 AWK458807:AWK458846 BGG458807:BGG458846 BQC458807:BQC458846 BZY458807:BZY458846 CJU458807:CJU458846 CTQ458807:CTQ458846 DDM458807:DDM458846 DNI458807:DNI458846 DXE458807:DXE458846 EHA458807:EHA458846 EQW458807:EQW458846 FAS458807:FAS458846 FKO458807:FKO458846 FUK458807:FUK458846 GEG458807:GEG458846 GOC458807:GOC458846 GXY458807:GXY458846 HHU458807:HHU458846 HRQ458807:HRQ458846 IBM458807:IBM458846 ILI458807:ILI458846 IVE458807:IVE458846 JFA458807:JFA458846 JOW458807:JOW458846 JYS458807:JYS458846 KIO458807:KIO458846 KSK458807:KSK458846 LCG458807:LCG458846 LMC458807:LMC458846 LVY458807:LVY458846 MFU458807:MFU458846 MPQ458807:MPQ458846 MZM458807:MZM458846 NJI458807:NJI458846 NTE458807:NTE458846 ODA458807:ODA458846 OMW458807:OMW458846 OWS458807:OWS458846 PGO458807:PGO458846 PQK458807:PQK458846 QAG458807:QAG458846 QKC458807:QKC458846 QTY458807:QTY458846 RDU458807:RDU458846 RNQ458807:RNQ458846 RXM458807:RXM458846 SHI458807:SHI458846 SRE458807:SRE458846 TBA458807:TBA458846 TKW458807:TKW458846 TUS458807:TUS458846 UEO458807:UEO458846 UOK458807:UOK458846 UYG458807:UYG458846 VIC458807:VIC458846 VRY458807:VRY458846 WBU458807:WBU458846 WLQ458807:WLQ458846 WVM458807:WVM458846 J524343:J524382 JA524343:JA524382 SW524343:SW524382 ACS524343:ACS524382 AMO524343:AMO524382 AWK524343:AWK524382 BGG524343:BGG524382 BQC524343:BQC524382 BZY524343:BZY524382 CJU524343:CJU524382 CTQ524343:CTQ524382 DDM524343:DDM524382 DNI524343:DNI524382 DXE524343:DXE524382 EHA524343:EHA524382 EQW524343:EQW524382 FAS524343:FAS524382 FKO524343:FKO524382 FUK524343:FUK524382 GEG524343:GEG524382 GOC524343:GOC524382 GXY524343:GXY524382 HHU524343:HHU524382 HRQ524343:HRQ524382 IBM524343:IBM524382 ILI524343:ILI524382 IVE524343:IVE524382 JFA524343:JFA524382 JOW524343:JOW524382 JYS524343:JYS524382 KIO524343:KIO524382 KSK524343:KSK524382 LCG524343:LCG524382 LMC524343:LMC524382 LVY524343:LVY524382 MFU524343:MFU524382 MPQ524343:MPQ524382 MZM524343:MZM524382 NJI524343:NJI524382 NTE524343:NTE524382 ODA524343:ODA524382 OMW524343:OMW524382 OWS524343:OWS524382 PGO524343:PGO524382 PQK524343:PQK524382 QAG524343:QAG524382 QKC524343:QKC524382 QTY524343:QTY524382 RDU524343:RDU524382 RNQ524343:RNQ524382 RXM524343:RXM524382 SHI524343:SHI524382 SRE524343:SRE524382 TBA524343:TBA524382 TKW524343:TKW524382 TUS524343:TUS524382 UEO524343:UEO524382 UOK524343:UOK524382 UYG524343:UYG524382 VIC524343:VIC524382 VRY524343:VRY524382 WBU524343:WBU524382 WLQ524343:WLQ524382 WVM524343:WVM524382 J589879:J589918 JA589879:JA589918 SW589879:SW589918 ACS589879:ACS589918 AMO589879:AMO589918 AWK589879:AWK589918 BGG589879:BGG589918 BQC589879:BQC589918 BZY589879:BZY589918 CJU589879:CJU589918 CTQ589879:CTQ589918 DDM589879:DDM589918 DNI589879:DNI589918 DXE589879:DXE589918 EHA589879:EHA589918 EQW589879:EQW589918 FAS589879:FAS589918 FKO589879:FKO589918 FUK589879:FUK589918 GEG589879:GEG589918 GOC589879:GOC589918 GXY589879:GXY589918 HHU589879:HHU589918 HRQ589879:HRQ589918 IBM589879:IBM589918 ILI589879:ILI589918 IVE589879:IVE589918 JFA589879:JFA589918 JOW589879:JOW589918 JYS589879:JYS589918 KIO589879:KIO589918 KSK589879:KSK589918 LCG589879:LCG589918 LMC589879:LMC589918 LVY589879:LVY589918 MFU589879:MFU589918 MPQ589879:MPQ589918 MZM589879:MZM589918 NJI589879:NJI589918 NTE589879:NTE589918 ODA589879:ODA589918 OMW589879:OMW589918 OWS589879:OWS589918 PGO589879:PGO589918 PQK589879:PQK589918 QAG589879:QAG589918 QKC589879:QKC589918 QTY589879:QTY589918 RDU589879:RDU589918 RNQ589879:RNQ589918 RXM589879:RXM589918 SHI589879:SHI589918 SRE589879:SRE589918 TBA589879:TBA589918 TKW589879:TKW589918 TUS589879:TUS589918 UEO589879:UEO589918 UOK589879:UOK589918 UYG589879:UYG589918 VIC589879:VIC589918 VRY589879:VRY589918 WBU589879:WBU589918 WLQ589879:WLQ589918 WVM589879:WVM589918 J655415:J655454 JA655415:JA655454 SW655415:SW655454 ACS655415:ACS655454 AMO655415:AMO655454 AWK655415:AWK655454 BGG655415:BGG655454 BQC655415:BQC655454 BZY655415:BZY655454 CJU655415:CJU655454 CTQ655415:CTQ655454 DDM655415:DDM655454 DNI655415:DNI655454 DXE655415:DXE655454 EHA655415:EHA655454 EQW655415:EQW655454 FAS655415:FAS655454 FKO655415:FKO655454 FUK655415:FUK655454 GEG655415:GEG655454 GOC655415:GOC655454 GXY655415:GXY655454 HHU655415:HHU655454 HRQ655415:HRQ655454 IBM655415:IBM655454 ILI655415:ILI655454 IVE655415:IVE655454 JFA655415:JFA655454 JOW655415:JOW655454 JYS655415:JYS655454 KIO655415:KIO655454 KSK655415:KSK655454 LCG655415:LCG655454 LMC655415:LMC655454 LVY655415:LVY655454 MFU655415:MFU655454 MPQ655415:MPQ655454 MZM655415:MZM655454 NJI655415:NJI655454 NTE655415:NTE655454 ODA655415:ODA655454 OMW655415:OMW655454 OWS655415:OWS655454 PGO655415:PGO655454 PQK655415:PQK655454 QAG655415:QAG655454 QKC655415:QKC655454 QTY655415:QTY655454 RDU655415:RDU655454 RNQ655415:RNQ655454 RXM655415:RXM655454 SHI655415:SHI655454 SRE655415:SRE655454 TBA655415:TBA655454 TKW655415:TKW655454 TUS655415:TUS655454 UEO655415:UEO655454 UOK655415:UOK655454 UYG655415:UYG655454 VIC655415:VIC655454 VRY655415:VRY655454 WBU655415:WBU655454 WLQ655415:WLQ655454 WVM655415:WVM655454 J720951:J720990 JA720951:JA720990 SW720951:SW720990 ACS720951:ACS720990 AMO720951:AMO720990 AWK720951:AWK720990 BGG720951:BGG720990 BQC720951:BQC720990 BZY720951:BZY720990 CJU720951:CJU720990 CTQ720951:CTQ720990 DDM720951:DDM720990 DNI720951:DNI720990 DXE720951:DXE720990 EHA720951:EHA720990 EQW720951:EQW720990 FAS720951:FAS720990 FKO720951:FKO720990 FUK720951:FUK720990 GEG720951:GEG720990 GOC720951:GOC720990 GXY720951:GXY720990 HHU720951:HHU720990 HRQ720951:HRQ720990 IBM720951:IBM720990 ILI720951:ILI720990 IVE720951:IVE720990 JFA720951:JFA720990 JOW720951:JOW720990 JYS720951:JYS720990 KIO720951:KIO720990 KSK720951:KSK720990 LCG720951:LCG720990 LMC720951:LMC720990 LVY720951:LVY720990 MFU720951:MFU720990 MPQ720951:MPQ720990 MZM720951:MZM720990 NJI720951:NJI720990 NTE720951:NTE720990 ODA720951:ODA720990 OMW720951:OMW720990 OWS720951:OWS720990 PGO720951:PGO720990 PQK720951:PQK720990 QAG720951:QAG720990 QKC720951:QKC720990 QTY720951:QTY720990 RDU720951:RDU720990 RNQ720951:RNQ720990 RXM720951:RXM720990 SHI720951:SHI720990 SRE720951:SRE720990 TBA720951:TBA720990 TKW720951:TKW720990 TUS720951:TUS720990 UEO720951:UEO720990 UOK720951:UOK720990 UYG720951:UYG720990 VIC720951:VIC720990 VRY720951:VRY720990 WBU720951:WBU720990 WLQ720951:WLQ720990 WVM720951:WVM720990 J786487:J786526 JA786487:JA786526 SW786487:SW786526 ACS786487:ACS786526 AMO786487:AMO786526 AWK786487:AWK786526 BGG786487:BGG786526 BQC786487:BQC786526 BZY786487:BZY786526 CJU786487:CJU786526 CTQ786487:CTQ786526 DDM786487:DDM786526 DNI786487:DNI786526 DXE786487:DXE786526 EHA786487:EHA786526 EQW786487:EQW786526 FAS786487:FAS786526 FKO786487:FKO786526 FUK786487:FUK786526 GEG786487:GEG786526 GOC786487:GOC786526 GXY786487:GXY786526 HHU786487:HHU786526 HRQ786487:HRQ786526 IBM786487:IBM786526 ILI786487:ILI786526 IVE786487:IVE786526 JFA786487:JFA786526 JOW786487:JOW786526 JYS786487:JYS786526 KIO786487:KIO786526 KSK786487:KSK786526 LCG786487:LCG786526 LMC786487:LMC786526 LVY786487:LVY786526 MFU786487:MFU786526 MPQ786487:MPQ786526 MZM786487:MZM786526 NJI786487:NJI786526 NTE786487:NTE786526 ODA786487:ODA786526 OMW786487:OMW786526 OWS786487:OWS786526 PGO786487:PGO786526 PQK786487:PQK786526 QAG786487:QAG786526 QKC786487:QKC786526 QTY786487:QTY786526 RDU786487:RDU786526 RNQ786487:RNQ786526 RXM786487:RXM786526 SHI786487:SHI786526 SRE786487:SRE786526 TBA786487:TBA786526 TKW786487:TKW786526 TUS786487:TUS786526 UEO786487:UEO786526 UOK786487:UOK786526 UYG786487:UYG786526 VIC786487:VIC786526 VRY786487:VRY786526 WBU786487:WBU786526 WLQ786487:WLQ786526 WVM786487:WVM786526 J852023:J852062 JA852023:JA852062 SW852023:SW852062 ACS852023:ACS852062 AMO852023:AMO852062 AWK852023:AWK852062 BGG852023:BGG852062 BQC852023:BQC852062 BZY852023:BZY852062 CJU852023:CJU852062 CTQ852023:CTQ852062 DDM852023:DDM852062 DNI852023:DNI852062 DXE852023:DXE852062 EHA852023:EHA852062 EQW852023:EQW852062 FAS852023:FAS852062 FKO852023:FKO852062 FUK852023:FUK852062 GEG852023:GEG852062 GOC852023:GOC852062 GXY852023:GXY852062 HHU852023:HHU852062 HRQ852023:HRQ852062 IBM852023:IBM852062 ILI852023:ILI852062 IVE852023:IVE852062 JFA852023:JFA852062 JOW852023:JOW852062 JYS852023:JYS852062 KIO852023:KIO852062 KSK852023:KSK852062 LCG852023:LCG852062 LMC852023:LMC852062 LVY852023:LVY852062 MFU852023:MFU852062 MPQ852023:MPQ852062 MZM852023:MZM852062 NJI852023:NJI852062 NTE852023:NTE852062 ODA852023:ODA852062 OMW852023:OMW852062 OWS852023:OWS852062 PGO852023:PGO852062 PQK852023:PQK852062 QAG852023:QAG852062 QKC852023:QKC852062 QTY852023:QTY852062 RDU852023:RDU852062 RNQ852023:RNQ852062 RXM852023:RXM852062 SHI852023:SHI852062 SRE852023:SRE852062 TBA852023:TBA852062 TKW852023:TKW852062 TUS852023:TUS852062 UEO852023:UEO852062 UOK852023:UOK852062 UYG852023:UYG852062 VIC852023:VIC852062 VRY852023:VRY852062 WBU852023:WBU852062 WLQ852023:WLQ852062 WVM852023:WVM852062 J917559:J917598 JA917559:JA917598 SW917559:SW917598 ACS917559:ACS917598 AMO917559:AMO917598 AWK917559:AWK917598 BGG917559:BGG917598 BQC917559:BQC917598 BZY917559:BZY917598 CJU917559:CJU917598 CTQ917559:CTQ917598 DDM917559:DDM917598 DNI917559:DNI917598 DXE917559:DXE917598 EHA917559:EHA917598 EQW917559:EQW917598 FAS917559:FAS917598 FKO917559:FKO917598 FUK917559:FUK917598 GEG917559:GEG917598 GOC917559:GOC917598 GXY917559:GXY917598 HHU917559:HHU917598 HRQ917559:HRQ917598 IBM917559:IBM917598 ILI917559:ILI917598 IVE917559:IVE917598 JFA917559:JFA917598 JOW917559:JOW917598 JYS917559:JYS917598 KIO917559:KIO917598 KSK917559:KSK917598 LCG917559:LCG917598 LMC917559:LMC917598 LVY917559:LVY917598 MFU917559:MFU917598 MPQ917559:MPQ917598 MZM917559:MZM917598 NJI917559:NJI917598 NTE917559:NTE917598 ODA917559:ODA917598 OMW917559:OMW917598 OWS917559:OWS917598 PGO917559:PGO917598 PQK917559:PQK917598 QAG917559:QAG917598 QKC917559:QKC917598 QTY917559:QTY917598 RDU917559:RDU917598 RNQ917559:RNQ917598 RXM917559:RXM917598 SHI917559:SHI917598 SRE917559:SRE917598 TBA917559:TBA917598 TKW917559:TKW917598 TUS917559:TUS917598 UEO917559:UEO917598 UOK917559:UOK917598 UYG917559:UYG917598 VIC917559:VIC917598 VRY917559:VRY917598 WBU917559:WBU917598 WLQ917559:WLQ917598 WVM917559:WVM917598 J983095:J983134 JA983095:JA983134 SW983095:SW983134 ACS983095:ACS983134 AMO983095:AMO983134 AWK983095:AWK983134 BGG983095:BGG983134 BQC983095:BQC983134 BZY983095:BZY983134 CJU983095:CJU983134 CTQ983095:CTQ983134 DDM983095:DDM983134 DNI983095:DNI983134 DXE983095:DXE983134 EHA983095:EHA983134 EQW983095:EQW983134 FAS983095:FAS983134 FKO983095:FKO983134 FUK983095:FUK983134 GEG983095:GEG983134 GOC983095:GOC983134 GXY983095:GXY983134 HHU983095:HHU983134 HRQ983095:HRQ983134 IBM983095:IBM983134 ILI983095:ILI983134 IVE983095:IVE983134 JFA983095:JFA983134 JOW983095:JOW983134 JYS983095:JYS983134 KIO983095:KIO983134 KSK983095:KSK983134 LCG983095:LCG983134 LMC983095:LMC983134 LVY983095:LVY983134 MFU983095:MFU983134 MPQ983095:MPQ983134 MZM983095:MZM983134 NJI983095:NJI983134 NTE983095:NTE983134 ODA983095:ODA983134 OMW983095:OMW983134 OWS983095:OWS983134 PGO983095:PGO983134 PQK983095:PQK983134 QAG983095:QAG983134 QKC983095:QKC983134 QTY983095:QTY983134 RDU983095:RDU983134 RNQ983095:RNQ983134 RXM983095:RXM983134 SHI983095:SHI983134 SRE983095:SRE983134 TBA983095:TBA983134 TKW983095:TKW983134 TUS983095:TUS983134 UEO983095:UEO983134 UOK983095:UOK983134 UYG983095:UYG983134 VIC983095:VIC983134 VRY983095:VRY983134 WBU983095:WBU983134 WLQ983095:WLQ983134 WVM983095:WVM983134 JC65633:JD65669 SY65633:SZ65669 ACU65633:ACV65669 AMQ65633:AMR65669 AWM65633:AWN65669 BGI65633:BGJ65669 BQE65633:BQF65669 CAA65633:CAB65669 CJW65633:CJX65669 CTS65633:CTT65669 DDO65633:DDP65669 DNK65633:DNL65669 DXG65633:DXH65669 EHC65633:EHD65669 EQY65633:EQZ65669 FAU65633:FAV65669 FKQ65633:FKR65669 FUM65633:FUN65669 GEI65633:GEJ65669 GOE65633:GOF65669 GYA65633:GYB65669 HHW65633:HHX65669 HRS65633:HRT65669 IBO65633:IBP65669 ILK65633:ILL65669 IVG65633:IVH65669 JFC65633:JFD65669 JOY65633:JOZ65669 JYU65633:JYV65669 KIQ65633:KIR65669 KSM65633:KSN65669 LCI65633:LCJ65669 LME65633:LMF65669 LWA65633:LWB65669 MFW65633:MFX65669 MPS65633:MPT65669 MZO65633:MZP65669 NJK65633:NJL65669 NTG65633:NTH65669 ODC65633:ODD65669 OMY65633:OMZ65669 OWU65633:OWV65669 PGQ65633:PGR65669 PQM65633:PQN65669 QAI65633:QAJ65669 QKE65633:QKF65669 QUA65633:QUB65669 RDW65633:RDX65669 RNS65633:RNT65669 RXO65633:RXP65669 SHK65633:SHL65669 SRG65633:SRH65669 TBC65633:TBD65669 TKY65633:TKZ65669 TUU65633:TUV65669 UEQ65633:UER65669 UOM65633:UON65669 UYI65633:UYJ65669 VIE65633:VIF65669 VSA65633:VSB65669 WBW65633:WBX65669 WLS65633:WLT65669 WVO65633:WVP65669 JC131169:JD131205 SY131169:SZ131205 ACU131169:ACV131205 AMQ131169:AMR131205 AWM131169:AWN131205 BGI131169:BGJ131205 BQE131169:BQF131205 CAA131169:CAB131205 CJW131169:CJX131205 CTS131169:CTT131205 DDO131169:DDP131205 DNK131169:DNL131205 DXG131169:DXH131205 EHC131169:EHD131205 EQY131169:EQZ131205 FAU131169:FAV131205 FKQ131169:FKR131205 FUM131169:FUN131205 GEI131169:GEJ131205 GOE131169:GOF131205 GYA131169:GYB131205 HHW131169:HHX131205 HRS131169:HRT131205 IBO131169:IBP131205 ILK131169:ILL131205 IVG131169:IVH131205 JFC131169:JFD131205 JOY131169:JOZ131205 JYU131169:JYV131205 KIQ131169:KIR131205 KSM131169:KSN131205 LCI131169:LCJ131205 LME131169:LMF131205 LWA131169:LWB131205 MFW131169:MFX131205 MPS131169:MPT131205 MZO131169:MZP131205 NJK131169:NJL131205 NTG131169:NTH131205 ODC131169:ODD131205 OMY131169:OMZ131205 OWU131169:OWV131205 PGQ131169:PGR131205 PQM131169:PQN131205 QAI131169:QAJ131205 QKE131169:QKF131205 QUA131169:QUB131205 RDW131169:RDX131205 RNS131169:RNT131205 RXO131169:RXP131205 SHK131169:SHL131205 SRG131169:SRH131205 TBC131169:TBD131205 TKY131169:TKZ131205 TUU131169:TUV131205 UEQ131169:UER131205 UOM131169:UON131205 UYI131169:UYJ131205 VIE131169:VIF131205 VSA131169:VSB131205 WBW131169:WBX131205 WLS131169:WLT131205 WVO131169:WVP131205 JC196705:JD196741 SY196705:SZ196741 ACU196705:ACV196741 AMQ196705:AMR196741 AWM196705:AWN196741 BGI196705:BGJ196741 BQE196705:BQF196741 CAA196705:CAB196741 CJW196705:CJX196741 CTS196705:CTT196741 DDO196705:DDP196741 DNK196705:DNL196741 DXG196705:DXH196741 EHC196705:EHD196741 EQY196705:EQZ196741 FAU196705:FAV196741 FKQ196705:FKR196741 FUM196705:FUN196741 GEI196705:GEJ196741 GOE196705:GOF196741 GYA196705:GYB196741 HHW196705:HHX196741 HRS196705:HRT196741 IBO196705:IBP196741 ILK196705:ILL196741 IVG196705:IVH196741 JFC196705:JFD196741 JOY196705:JOZ196741 JYU196705:JYV196741 KIQ196705:KIR196741 KSM196705:KSN196741 LCI196705:LCJ196741 LME196705:LMF196741 LWA196705:LWB196741 MFW196705:MFX196741 MPS196705:MPT196741 MZO196705:MZP196741 NJK196705:NJL196741 NTG196705:NTH196741 ODC196705:ODD196741 OMY196705:OMZ196741 OWU196705:OWV196741 PGQ196705:PGR196741 PQM196705:PQN196741 QAI196705:QAJ196741 QKE196705:QKF196741 QUA196705:QUB196741 RDW196705:RDX196741 RNS196705:RNT196741 RXO196705:RXP196741 SHK196705:SHL196741 SRG196705:SRH196741 TBC196705:TBD196741 TKY196705:TKZ196741 TUU196705:TUV196741 UEQ196705:UER196741 UOM196705:UON196741 UYI196705:UYJ196741 VIE196705:VIF196741 VSA196705:VSB196741 WBW196705:WBX196741 WLS196705:WLT196741 WVO196705:WVP196741 JC262241:JD262277 SY262241:SZ262277 ACU262241:ACV262277 AMQ262241:AMR262277 AWM262241:AWN262277 BGI262241:BGJ262277 BQE262241:BQF262277 CAA262241:CAB262277 CJW262241:CJX262277 CTS262241:CTT262277 DDO262241:DDP262277 DNK262241:DNL262277 DXG262241:DXH262277 EHC262241:EHD262277 EQY262241:EQZ262277 FAU262241:FAV262277 FKQ262241:FKR262277 FUM262241:FUN262277 GEI262241:GEJ262277 GOE262241:GOF262277 GYA262241:GYB262277 HHW262241:HHX262277 HRS262241:HRT262277 IBO262241:IBP262277 ILK262241:ILL262277 IVG262241:IVH262277 JFC262241:JFD262277 JOY262241:JOZ262277 JYU262241:JYV262277 KIQ262241:KIR262277 KSM262241:KSN262277 LCI262241:LCJ262277 LME262241:LMF262277 LWA262241:LWB262277 MFW262241:MFX262277 MPS262241:MPT262277 MZO262241:MZP262277 NJK262241:NJL262277 NTG262241:NTH262277 ODC262241:ODD262277 OMY262241:OMZ262277 OWU262241:OWV262277 PGQ262241:PGR262277 PQM262241:PQN262277 QAI262241:QAJ262277 QKE262241:QKF262277 QUA262241:QUB262277 RDW262241:RDX262277 RNS262241:RNT262277 RXO262241:RXP262277 SHK262241:SHL262277 SRG262241:SRH262277 TBC262241:TBD262277 TKY262241:TKZ262277 TUU262241:TUV262277 UEQ262241:UER262277 UOM262241:UON262277 UYI262241:UYJ262277 VIE262241:VIF262277 VSA262241:VSB262277 WBW262241:WBX262277 WLS262241:WLT262277 WVO262241:WVP262277 JC327777:JD327813 SY327777:SZ327813 ACU327777:ACV327813 AMQ327777:AMR327813 AWM327777:AWN327813 BGI327777:BGJ327813 BQE327777:BQF327813 CAA327777:CAB327813 CJW327777:CJX327813 CTS327777:CTT327813 DDO327777:DDP327813 DNK327777:DNL327813 DXG327777:DXH327813 EHC327777:EHD327813 EQY327777:EQZ327813 FAU327777:FAV327813 FKQ327777:FKR327813 FUM327777:FUN327813 GEI327777:GEJ327813 GOE327777:GOF327813 GYA327777:GYB327813 HHW327777:HHX327813 HRS327777:HRT327813 IBO327777:IBP327813 ILK327777:ILL327813 IVG327777:IVH327813 JFC327777:JFD327813 JOY327777:JOZ327813 JYU327777:JYV327813 KIQ327777:KIR327813 KSM327777:KSN327813 LCI327777:LCJ327813 LME327777:LMF327813 LWA327777:LWB327813 MFW327777:MFX327813 MPS327777:MPT327813 MZO327777:MZP327813 NJK327777:NJL327813 NTG327777:NTH327813 ODC327777:ODD327813 OMY327777:OMZ327813 OWU327777:OWV327813 PGQ327777:PGR327813 PQM327777:PQN327813 QAI327777:QAJ327813 QKE327777:QKF327813 QUA327777:QUB327813 RDW327777:RDX327813 RNS327777:RNT327813 RXO327777:RXP327813 SHK327777:SHL327813 SRG327777:SRH327813 TBC327777:TBD327813 TKY327777:TKZ327813 TUU327777:TUV327813 UEQ327777:UER327813 UOM327777:UON327813 UYI327777:UYJ327813 VIE327777:VIF327813 VSA327777:VSB327813 WBW327777:WBX327813 WLS327777:WLT327813 WVO327777:WVP327813 JC393313:JD393349 SY393313:SZ393349 ACU393313:ACV393349 AMQ393313:AMR393349 AWM393313:AWN393349 BGI393313:BGJ393349 BQE393313:BQF393349 CAA393313:CAB393349 CJW393313:CJX393349 CTS393313:CTT393349 DDO393313:DDP393349 DNK393313:DNL393349 DXG393313:DXH393349 EHC393313:EHD393349 EQY393313:EQZ393349 FAU393313:FAV393349 FKQ393313:FKR393349 FUM393313:FUN393349 GEI393313:GEJ393349 GOE393313:GOF393349 GYA393313:GYB393349 HHW393313:HHX393349 HRS393313:HRT393349 IBO393313:IBP393349 ILK393313:ILL393349 IVG393313:IVH393349 JFC393313:JFD393349 JOY393313:JOZ393349 JYU393313:JYV393349 KIQ393313:KIR393349 KSM393313:KSN393349 LCI393313:LCJ393349 LME393313:LMF393349 LWA393313:LWB393349 MFW393313:MFX393349 MPS393313:MPT393349 MZO393313:MZP393349 NJK393313:NJL393349 NTG393313:NTH393349 ODC393313:ODD393349 OMY393313:OMZ393349 OWU393313:OWV393349 PGQ393313:PGR393349 PQM393313:PQN393349 QAI393313:QAJ393349 QKE393313:QKF393349 QUA393313:QUB393349 RDW393313:RDX393349 RNS393313:RNT393349 RXO393313:RXP393349 SHK393313:SHL393349 SRG393313:SRH393349 TBC393313:TBD393349 TKY393313:TKZ393349 TUU393313:TUV393349 UEQ393313:UER393349 UOM393313:UON393349 UYI393313:UYJ393349 VIE393313:VIF393349 VSA393313:VSB393349 WBW393313:WBX393349 WLS393313:WLT393349 WVO393313:WVP393349 JC458849:JD458885 SY458849:SZ458885 ACU458849:ACV458885 AMQ458849:AMR458885 AWM458849:AWN458885 BGI458849:BGJ458885 BQE458849:BQF458885 CAA458849:CAB458885 CJW458849:CJX458885 CTS458849:CTT458885 DDO458849:DDP458885 DNK458849:DNL458885 DXG458849:DXH458885 EHC458849:EHD458885 EQY458849:EQZ458885 FAU458849:FAV458885 FKQ458849:FKR458885 FUM458849:FUN458885 GEI458849:GEJ458885 GOE458849:GOF458885 GYA458849:GYB458885 HHW458849:HHX458885 HRS458849:HRT458885 IBO458849:IBP458885 ILK458849:ILL458885 IVG458849:IVH458885 JFC458849:JFD458885 JOY458849:JOZ458885 JYU458849:JYV458885 KIQ458849:KIR458885 KSM458849:KSN458885 LCI458849:LCJ458885 LME458849:LMF458885 LWA458849:LWB458885 MFW458849:MFX458885 MPS458849:MPT458885 MZO458849:MZP458885 NJK458849:NJL458885 NTG458849:NTH458885 ODC458849:ODD458885 OMY458849:OMZ458885 OWU458849:OWV458885 PGQ458849:PGR458885 PQM458849:PQN458885 QAI458849:QAJ458885 QKE458849:QKF458885 QUA458849:QUB458885 RDW458849:RDX458885 RNS458849:RNT458885 RXO458849:RXP458885 SHK458849:SHL458885 SRG458849:SRH458885 TBC458849:TBD458885 TKY458849:TKZ458885 TUU458849:TUV458885 UEQ458849:UER458885 UOM458849:UON458885 UYI458849:UYJ458885 VIE458849:VIF458885 VSA458849:VSB458885 WBW458849:WBX458885 WLS458849:WLT458885 WVO458849:WVP458885 JC524385:JD524421 SY524385:SZ524421 ACU524385:ACV524421 AMQ524385:AMR524421 AWM524385:AWN524421 BGI524385:BGJ524421 BQE524385:BQF524421 CAA524385:CAB524421 CJW524385:CJX524421 CTS524385:CTT524421 DDO524385:DDP524421 DNK524385:DNL524421 DXG524385:DXH524421 EHC524385:EHD524421 EQY524385:EQZ524421 FAU524385:FAV524421 FKQ524385:FKR524421 FUM524385:FUN524421 GEI524385:GEJ524421 GOE524385:GOF524421 GYA524385:GYB524421 HHW524385:HHX524421 HRS524385:HRT524421 IBO524385:IBP524421 ILK524385:ILL524421 IVG524385:IVH524421 JFC524385:JFD524421 JOY524385:JOZ524421 JYU524385:JYV524421 KIQ524385:KIR524421 KSM524385:KSN524421 LCI524385:LCJ524421 LME524385:LMF524421 LWA524385:LWB524421 MFW524385:MFX524421 MPS524385:MPT524421 MZO524385:MZP524421 NJK524385:NJL524421 NTG524385:NTH524421 ODC524385:ODD524421 OMY524385:OMZ524421 OWU524385:OWV524421 PGQ524385:PGR524421 PQM524385:PQN524421 QAI524385:QAJ524421 QKE524385:QKF524421 QUA524385:QUB524421 RDW524385:RDX524421 RNS524385:RNT524421 RXO524385:RXP524421 SHK524385:SHL524421 SRG524385:SRH524421 TBC524385:TBD524421 TKY524385:TKZ524421 TUU524385:TUV524421 UEQ524385:UER524421 UOM524385:UON524421 UYI524385:UYJ524421 VIE524385:VIF524421 VSA524385:VSB524421 WBW524385:WBX524421 WLS524385:WLT524421 WVO524385:WVP524421 JC589921:JD589957 SY589921:SZ589957 ACU589921:ACV589957 AMQ589921:AMR589957 AWM589921:AWN589957 BGI589921:BGJ589957 BQE589921:BQF589957 CAA589921:CAB589957 CJW589921:CJX589957 CTS589921:CTT589957 DDO589921:DDP589957 DNK589921:DNL589957 DXG589921:DXH589957 EHC589921:EHD589957 EQY589921:EQZ589957 FAU589921:FAV589957 FKQ589921:FKR589957 FUM589921:FUN589957 GEI589921:GEJ589957 GOE589921:GOF589957 GYA589921:GYB589957 HHW589921:HHX589957 HRS589921:HRT589957 IBO589921:IBP589957 ILK589921:ILL589957 IVG589921:IVH589957 JFC589921:JFD589957 JOY589921:JOZ589957 JYU589921:JYV589957 KIQ589921:KIR589957 KSM589921:KSN589957 LCI589921:LCJ589957 LME589921:LMF589957 LWA589921:LWB589957 MFW589921:MFX589957 MPS589921:MPT589957 MZO589921:MZP589957 NJK589921:NJL589957 NTG589921:NTH589957 ODC589921:ODD589957 OMY589921:OMZ589957 OWU589921:OWV589957 PGQ589921:PGR589957 PQM589921:PQN589957 QAI589921:QAJ589957 QKE589921:QKF589957 QUA589921:QUB589957 RDW589921:RDX589957 RNS589921:RNT589957 RXO589921:RXP589957 SHK589921:SHL589957 SRG589921:SRH589957 TBC589921:TBD589957 TKY589921:TKZ589957 TUU589921:TUV589957 UEQ589921:UER589957 UOM589921:UON589957 UYI589921:UYJ589957 VIE589921:VIF589957 VSA589921:VSB589957 WBW589921:WBX589957 WLS589921:WLT589957 WVO589921:WVP589957 JC655457:JD655493 SY655457:SZ655493 ACU655457:ACV655493 AMQ655457:AMR655493 AWM655457:AWN655493 BGI655457:BGJ655493 BQE655457:BQF655493 CAA655457:CAB655493 CJW655457:CJX655493 CTS655457:CTT655493 DDO655457:DDP655493 DNK655457:DNL655493 DXG655457:DXH655493 EHC655457:EHD655493 EQY655457:EQZ655493 FAU655457:FAV655493 FKQ655457:FKR655493 FUM655457:FUN655493 GEI655457:GEJ655493 GOE655457:GOF655493 GYA655457:GYB655493 HHW655457:HHX655493 HRS655457:HRT655493 IBO655457:IBP655493 ILK655457:ILL655493 IVG655457:IVH655493 JFC655457:JFD655493 JOY655457:JOZ655493 JYU655457:JYV655493 KIQ655457:KIR655493 KSM655457:KSN655493 LCI655457:LCJ655493 LME655457:LMF655493 LWA655457:LWB655493 MFW655457:MFX655493 MPS655457:MPT655493 MZO655457:MZP655493 NJK655457:NJL655493 NTG655457:NTH655493 ODC655457:ODD655493 OMY655457:OMZ655493 OWU655457:OWV655493 PGQ655457:PGR655493 PQM655457:PQN655493 QAI655457:QAJ655493 QKE655457:QKF655493 QUA655457:QUB655493 RDW655457:RDX655493 RNS655457:RNT655493 RXO655457:RXP655493 SHK655457:SHL655493 SRG655457:SRH655493 TBC655457:TBD655493 TKY655457:TKZ655493 TUU655457:TUV655493 UEQ655457:UER655493 UOM655457:UON655493 UYI655457:UYJ655493 VIE655457:VIF655493 VSA655457:VSB655493 WBW655457:WBX655493 WLS655457:WLT655493 WVO655457:WVP655493 JC720993:JD721029 SY720993:SZ721029 ACU720993:ACV721029 AMQ720993:AMR721029 AWM720993:AWN721029 BGI720993:BGJ721029 BQE720993:BQF721029 CAA720993:CAB721029 CJW720993:CJX721029 CTS720993:CTT721029 DDO720993:DDP721029 DNK720993:DNL721029 DXG720993:DXH721029 EHC720993:EHD721029 EQY720993:EQZ721029 FAU720993:FAV721029 FKQ720993:FKR721029 FUM720993:FUN721029 GEI720993:GEJ721029 GOE720993:GOF721029 GYA720993:GYB721029 HHW720993:HHX721029 HRS720993:HRT721029 IBO720993:IBP721029 ILK720993:ILL721029 IVG720993:IVH721029 JFC720993:JFD721029 JOY720993:JOZ721029 JYU720993:JYV721029 KIQ720993:KIR721029 KSM720993:KSN721029 LCI720993:LCJ721029 LME720993:LMF721029 LWA720993:LWB721029 MFW720993:MFX721029 MPS720993:MPT721029 MZO720993:MZP721029 NJK720993:NJL721029 NTG720993:NTH721029 ODC720993:ODD721029 OMY720993:OMZ721029 OWU720993:OWV721029 PGQ720993:PGR721029 PQM720993:PQN721029 QAI720993:QAJ721029 QKE720993:QKF721029 QUA720993:QUB721029 RDW720993:RDX721029 RNS720993:RNT721029 RXO720993:RXP721029 SHK720993:SHL721029 SRG720993:SRH721029 TBC720993:TBD721029 TKY720993:TKZ721029 TUU720993:TUV721029 UEQ720993:UER721029 UOM720993:UON721029 UYI720993:UYJ721029 VIE720993:VIF721029 VSA720993:VSB721029 WBW720993:WBX721029 WLS720993:WLT721029 WVO720993:WVP721029 JC786529:JD786565 SY786529:SZ786565 ACU786529:ACV786565 AMQ786529:AMR786565 AWM786529:AWN786565 BGI786529:BGJ786565 BQE786529:BQF786565 CAA786529:CAB786565 CJW786529:CJX786565 CTS786529:CTT786565 DDO786529:DDP786565 DNK786529:DNL786565 DXG786529:DXH786565 EHC786529:EHD786565 EQY786529:EQZ786565 FAU786529:FAV786565 FKQ786529:FKR786565 FUM786529:FUN786565 GEI786529:GEJ786565 GOE786529:GOF786565 GYA786529:GYB786565 HHW786529:HHX786565 HRS786529:HRT786565 IBO786529:IBP786565 ILK786529:ILL786565 IVG786529:IVH786565 JFC786529:JFD786565 JOY786529:JOZ786565 JYU786529:JYV786565 KIQ786529:KIR786565 KSM786529:KSN786565 LCI786529:LCJ786565 LME786529:LMF786565 LWA786529:LWB786565 MFW786529:MFX786565 MPS786529:MPT786565 MZO786529:MZP786565 NJK786529:NJL786565 NTG786529:NTH786565 ODC786529:ODD786565 OMY786529:OMZ786565 OWU786529:OWV786565 PGQ786529:PGR786565 PQM786529:PQN786565 QAI786529:QAJ786565 QKE786529:QKF786565 QUA786529:QUB786565 RDW786529:RDX786565 RNS786529:RNT786565 RXO786529:RXP786565 SHK786529:SHL786565 SRG786529:SRH786565 TBC786529:TBD786565 TKY786529:TKZ786565 TUU786529:TUV786565 UEQ786529:UER786565 UOM786529:UON786565 UYI786529:UYJ786565 VIE786529:VIF786565 VSA786529:VSB786565 WBW786529:WBX786565 WLS786529:WLT786565 WVO786529:WVP786565 JC852065:JD852101 SY852065:SZ852101 ACU852065:ACV852101 AMQ852065:AMR852101 AWM852065:AWN852101 BGI852065:BGJ852101 BQE852065:BQF852101 CAA852065:CAB852101 CJW852065:CJX852101 CTS852065:CTT852101 DDO852065:DDP852101 DNK852065:DNL852101 DXG852065:DXH852101 EHC852065:EHD852101 EQY852065:EQZ852101 FAU852065:FAV852101 FKQ852065:FKR852101 FUM852065:FUN852101 GEI852065:GEJ852101 GOE852065:GOF852101 GYA852065:GYB852101 HHW852065:HHX852101 HRS852065:HRT852101 IBO852065:IBP852101 ILK852065:ILL852101 IVG852065:IVH852101 JFC852065:JFD852101 JOY852065:JOZ852101 JYU852065:JYV852101 KIQ852065:KIR852101 KSM852065:KSN852101 LCI852065:LCJ852101 LME852065:LMF852101 LWA852065:LWB852101 MFW852065:MFX852101 MPS852065:MPT852101 MZO852065:MZP852101 NJK852065:NJL852101 NTG852065:NTH852101 ODC852065:ODD852101 OMY852065:OMZ852101 OWU852065:OWV852101 PGQ852065:PGR852101 PQM852065:PQN852101 QAI852065:QAJ852101 QKE852065:QKF852101 QUA852065:QUB852101 RDW852065:RDX852101 RNS852065:RNT852101 RXO852065:RXP852101 SHK852065:SHL852101 SRG852065:SRH852101 TBC852065:TBD852101 TKY852065:TKZ852101 TUU852065:TUV852101 UEQ852065:UER852101 UOM852065:UON852101 UYI852065:UYJ852101 VIE852065:VIF852101 VSA852065:VSB852101 WBW852065:WBX852101 WLS852065:WLT852101 WVO852065:WVP852101 JC917601:JD917637 SY917601:SZ917637 ACU917601:ACV917637 AMQ917601:AMR917637 AWM917601:AWN917637 BGI917601:BGJ917637 BQE917601:BQF917637 CAA917601:CAB917637 CJW917601:CJX917637 CTS917601:CTT917637 DDO917601:DDP917637 DNK917601:DNL917637 DXG917601:DXH917637 EHC917601:EHD917637 EQY917601:EQZ917637 FAU917601:FAV917637 FKQ917601:FKR917637 FUM917601:FUN917637 GEI917601:GEJ917637 GOE917601:GOF917637 GYA917601:GYB917637 HHW917601:HHX917637 HRS917601:HRT917637 IBO917601:IBP917637 ILK917601:ILL917637 IVG917601:IVH917637 JFC917601:JFD917637 JOY917601:JOZ917637 JYU917601:JYV917637 KIQ917601:KIR917637 KSM917601:KSN917637 LCI917601:LCJ917637 LME917601:LMF917637 LWA917601:LWB917637 MFW917601:MFX917637 MPS917601:MPT917637 MZO917601:MZP917637 NJK917601:NJL917637 NTG917601:NTH917637 ODC917601:ODD917637 OMY917601:OMZ917637 OWU917601:OWV917637 PGQ917601:PGR917637 PQM917601:PQN917637 QAI917601:QAJ917637 QKE917601:QKF917637 QUA917601:QUB917637 RDW917601:RDX917637 RNS917601:RNT917637 RXO917601:RXP917637 SHK917601:SHL917637 SRG917601:SRH917637 TBC917601:TBD917637 TKY917601:TKZ917637 TUU917601:TUV917637 UEQ917601:UER917637 UOM917601:UON917637 UYI917601:UYJ917637 VIE917601:VIF917637 VSA917601:VSB917637 WBW917601:WBX917637 WLS917601:WLT917637 WVO917601:WVP917637 JC983137:JD983173 SY983137:SZ983173 ACU983137:ACV983173 AMQ983137:AMR983173 AWM983137:AWN983173 BGI983137:BGJ983173 BQE983137:BQF983173 CAA983137:CAB983173 CJW983137:CJX983173 CTS983137:CTT983173 DDO983137:DDP983173 DNK983137:DNL983173 DXG983137:DXH983173 EHC983137:EHD983173 EQY983137:EQZ983173 FAU983137:FAV983173 FKQ983137:FKR983173 FUM983137:FUN983173 GEI983137:GEJ983173 GOE983137:GOF983173 GYA983137:GYB983173 HHW983137:HHX983173 HRS983137:HRT983173 IBO983137:IBP983173 ILK983137:ILL983173 IVG983137:IVH983173 JFC983137:JFD983173 JOY983137:JOZ983173 JYU983137:JYV983173 KIQ983137:KIR983173 KSM983137:KSN983173 LCI983137:LCJ983173 LME983137:LMF983173 LWA983137:LWB983173 MFW983137:MFX983173 MPS983137:MPT983173 MZO983137:MZP983173 NJK983137:NJL983173 NTG983137:NTH983173 ODC983137:ODD983173 OMY983137:OMZ983173 OWU983137:OWV983173 PGQ983137:PGR983173 PQM983137:PQN983173 QAI983137:QAJ983173 QKE983137:QKF983173 QUA983137:QUB983173 RDW983137:RDX983173 RNS983137:RNT983173 RXO983137:RXP983173 SHK983137:SHL983173 SRG983137:SRH983173 TBC983137:TBD983173 TKY983137:TKZ983173 TUU983137:TUV983173 UEQ983137:UER983173 UOM983137:UON983173 UYI983137:UYJ983173 VIE983137:VIF983173 VSA983137:VSB983173 WBW983137:WBX983173 WLS983137:WLT983173 WVO983137:WVP983173 JC65591:JD65630 SY65591:SZ65630 ACU65591:ACV65630 AMQ65591:AMR65630 AWM65591:AWN65630 BGI65591:BGJ65630 BQE65591:BQF65630 CAA65591:CAB65630 CJW65591:CJX65630 CTS65591:CTT65630 DDO65591:DDP65630 DNK65591:DNL65630 DXG65591:DXH65630 EHC65591:EHD65630 EQY65591:EQZ65630 FAU65591:FAV65630 FKQ65591:FKR65630 FUM65591:FUN65630 GEI65591:GEJ65630 GOE65591:GOF65630 GYA65591:GYB65630 HHW65591:HHX65630 HRS65591:HRT65630 IBO65591:IBP65630 ILK65591:ILL65630 IVG65591:IVH65630 JFC65591:JFD65630 JOY65591:JOZ65630 JYU65591:JYV65630 KIQ65591:KIR65630 KSM65591:KSN65630 LCI65591:LCJ65630 LME65591:LMF65630 LWA65591:LWB65630 MFW65591:MFX65630 MPS65591:MPT65630 MZO65591:MZP65630 NJK65591:NJL65630 NTG65591:NTH65630 ODC65591:ODD65630 OMY65591:OMZ65630 OWU65591:OWV65630 PGQ65591:PGR65630 PQM65591:PQN65630 QAI65591:QAJ65630 QKE65591:QKF65630 QUA65591:QUB65630 RDW65591:RDX65630 RNS65591:RNT65630 RXO65591:RXP65630 SHK65591:SHL65630 SRG65591:SRH65630 TBC65591:TBD65630 TKY65591:TKZ65630 TUU65591:TUV65630 UEQ65591:UER65630 UOM65591:UON65630 UYI65591:UYJ65630 VIE65591:VIF65630 VSA65591:VSB65630 WBW65591:WBX65630 WLS65591:WLT65630 WVO65591:WVP65630 JC131127:JD131166 SY131127:SZ131166 ACU131127:ACV131166 AMQ131127:AMR131166 AWM131127:AWN131166 BGI131127:BGJ131166 BQE131127:BQF131166 CAA131127:CAB131166 CJW131127:CJX131166 CTS131127:CTT131166 DDO131127:DDP131166 DNK131127:DNL131166 DXG131127:DXH131166 EHC131127:EHD131166 EQY131127:EQZ131166 FAU131127:FAV131166 FKQ131127:FKR131166 FUM131127:FUN131166 GEI131127:GEJ131166 GOE131127:GOF131166 GYA131127:GYB131166 HHW131127:HHX131166 HRS131127:HRT131166 IBO131127:IBP131166 ILK131127:ILL131166 IVG131127:IVH131166 JFC131127:JFD131166 JOY131127:JOZ131166 JYU131127:JYV131166 KIQ131127:KIR131166 KSM131127:KSN131166 LCI131127:LCJ131166 LME131127:LMF131166 LWA131127:LWB131166 MFW131127:MFX131166 MPS131127:MPT131166 MZO131127:MZP131166 NJK131127:NJL131166 NTG131127:NTH131166 ODC131127:ODD131166 OMY131127:OMZ131166 OWU131127:OWV131166 PGQ131127:PGR131166 PQM131127:PQN131166 QAI131127:QAJ131166 QKE131127:QKF131166 QUA131127:QUB131166 RDW131127:RDX131166 RNS131127:RNT131166 RXO131127:RXP131166 SHK131127:SHL131166 SRG131127:SRH131166 TBC131127:TBD131166 TKY131127:TKZ131166 TUU131127:TUV131166 UEQ131127:UER131166 UOM131127:UON131166 UYI131127:UYJ131166 VIE131127:VIF131166 VSA131127:VSB131166 WBW131127:WBX131166 WLS131127:WLT131166 WVO131127:WVP131166 JC196663:JD196702 SY196663:SZ196702 ACU196663:ACV196702 AMQ196663:AMR196702 AWM196663:AWN196702 BGI196663:BGJ196702 BQE196663:BQF196702 CAA196663:CAB196702 CJW196663:CJX196702 CTS196663:CTT196702 DDO196663:DDP196702 DNK196663:DNL196702 DXG196663:DXH196702 EHC196663:EHD196702 EQY196663:EQZ196702 FAU196663:FAV196702 FKQ196663:FKR196702 FUM196663:FUN196702 GEI196663:GEJ196702 GOE196663:GOF196702 GYA196663:GYB196702 HHW196663:HHX196702 HRS196663:HRT196702 IBO196663:IBP196702 ILK196663:ILL196702 IVG196663:IVH196702 JFC196663:JFD196702 JOY196663:JOZ196702 JYU196663:JYV196702 KIQ196663:KIR196702 KSM196663:KSN196702 LCI196663:LCJ196702 LME196663:LMF196702 LWA196663:LWB196702 MFW196663:MFX196702 MPS196663:MPT196702 MZO196663:MZP196702 NJK196663:NJL196702 NTG196663:NTH196702 ODC196663:ODD196702 OMY196663:OMZ196702 OWU196663:OWV196702 PGQ196663:PGR196702 PQM196663:PQN196702 QAI196663:QAJ196702 QKE196663:QKF196702 QUA196663:QUB196702 RDW196663:RDX196702 RNS196663:RNT196702 RXO196663:RXP196702 SHK196663:SHL196702 SRG196663:SRH196702 TBC196663:TBD196702 TKY196663:TKZ196702 TUU196663:TUV196702 UEQ196663:UER196702 UOM196663:UON196702 UYI196663:UYJ196702 VIE196663:VIF196702 VSA196663:VSB196702 WBW196663:WBX196702 WLS196663:WLT196702 WVO196663:WVP196702 JC262199:JD262238 SY262199:SZ262238 ACU262199:ACV262238 AMQ262199:AMR262238 AWM262199:AWN262238 BGI262199:BGJ262238 BQE262199:BQF262238 CAA262199:CAB262238 CJW262199:CJX262238 CTS262199:CTT262238 DDO262199:DDP262238 DNK262199:DNL262238 DXG262199:DXH262238 EHC262199:EHD262238 EQY262199:EQZ262238 FAU262199:FAV262238 FKQ262199:FKR262238 FUM262199:FUN262238 GEI262199:GEJ262238 GOE262199:GOF262238 GYA262199:GYB262238 HHW262199:HHX262238 HRS262199:HRT262238 IBO262199:IBP262238 ILK262199:ILL262238 IVG262199:IVH262238 JFC262199:JFD262238 JOY262199:JOZ262238 JYU262199:JYV262238 KIQ262199:KIR262238 KSM262199:KSN262238 LCI262199:LCJ262238 LME262199:LMF262238 LWA262199:LWB262238 MFW262199:MFX262238 MPS262199:MPT262238 MZO262199:MZP262238 NJK262199:NJL262238 NTG262199:NTH262238 ODC262199:ODD262238 OMY262199:OMZ262238 OWU262199:OWV262238 PGQ262199:PGR262238 PQM262199:PQN262238 QAI262199:QAJ262238 QKE262199:QKF262238 QUA262199:QUB262238 RDW262199:RDX262238 RNS262199:RNT262238 RXO262199:RXP262238 SHK262199:SHL262238 SRG262199:SRH262238 TBC262199:TBD262238 TKY262199:TKZ262238 TUU262199:TUV262238 UEQ262199:UER262238 UOM262199:UON262238 UYI262199:UYJ262238 VIE262199:VIF262238 VSA262199:VSB262238 WBW262199:WBX262238 WLS262199:WLT262238 WVO262199:WVP262238 JC327735:JD327774 SY327735:SZ327774 ACU327735:ACV327774 AMQ327735:AMR327774 AWM327735:AWN327774 BGI327735:BGJ327774 BQE327735:BQF327774 CAA327735:CAB327774 CJW327735:CJX327774 CTS327735:CTT327774 DDO327735:DDP327774 DNK327735:DNL327774 DXG327735:DXH327774 EHC327735:EHD327774 EQY327735:EQZ327774 FAU327735:FAV327774 FKQ327735:FKR327774 FUM327735:FUN327774 GEI327735:GEJ327774 GOE327735:GOF327774 GYA327735:GYB327774 HHW327735:HHX327774 HRS327735:HRT327774 IBO327735:IBP327774 ILK327735:ILL327774 IVG327735:IVH327774 JFC327735:JFD327774 JOY327735:JOZ327774 JYU327735:JYV327774 KIQ327735:KIR327774 KSM327735:KSN327774 LCI327735:LCJ327774 LME327735:LMF327774 LWA327735:LWB327774 MFW327735:MFX327774 MPS327735:MPT327774 MZO327735:MZP327774 NJK327735:NJL327774 NTG327735:NTH327774 ODC327735:ODD327774 OMY327735:OMZ327774 OWU327735:OWV327774 PGQ327735:PGR327774 PQM327735:PQN327774 QAI327735:QAJ327774 QKE327735:QKF327774 QUA327735:QUB327774 RDW327735:RDX327774 RNS327735:RNT327774 RXO327735:RXP327774 SHK327735:SHL327774 SRG327735:SRH327774 TBC327735:TBD327774 TKY327735:TKZ327774 TUU327735:TUV327774 UEQ327735:UER327774 UOM327735:UON327774 UYI327735:UYJ327774 VIE327735:VIF327774 VSA327735:VSB327774 WBW327735:WBX327774 WLS327735:WLT327774 WVO327735:WVP327774 JC393271:JD393310 SY393271:SZ393310 ACU393271:ACV393310 AMQ393271:AMR393310 AWM393271:AWN393310 BGI393271:BGJ393310 BQE393271:BQF393310 CAA393271:CAB393310 CJW393271:CJX393310 CTS393271:CTT393310 DDO393271:DDP393310 DNK393271:DNL393310 DXG393271:DXH393310 EHC393271:EHD393310 EQY393271:EQZ393310 FAU393271:FAV393310 FKQ393271:FKR393310 FUM393271:FUN393310 GEI393271:GEJ393310 GOE393271:GOF393310 GYA393271:GYB393310 HHW393271:HHX393310 HRS393271:HRT393310 IBO393271:IBP393310 ILK393271:ILL393310 IVG393271:IVH393310 JFC393271:JFD393310 JOY393271:JOZ393310 JYU393271:JYV393310 KIQ393271:KIR393310 KSM393271:KSN393310 LCI393271:LCJ393310 LME393271:LMF393310 LWA393271:LWB393310 MFW393271:MFX393310 MPS393271:MPT393310 MZO393271:MZP393310 NJK393271:NJL393310 NTG393271:NTH393310 ODC393271:ODD393310 OMY393271:OMZ393310 OWU393271:OWV393310 PGQ393271:PGR393310 PQM393271:PQN393310 QAI393271:QAJ393310 QKE393271:QKF393310 QUA393271:QUB393310 RDW393271:RDX393310 RNS393271:RNT393310 RXO393271:RXP393310 SHK393271:SHL393310 SRG393271:SRH393310 TBC393271:TBD393310 TKY393271:TKZ393310 TUU393271:TUV393310 UEQ393271:UER393310 UOM393271:UON393310 UYI393271:UYJ393310 VIE393271:VIF393310 VSA393271:VSB393310 WBW393271:WBX393310 WLS393271:WLT393310 WVO393271:WVP393310 JC458807:JD458846 SY458807:SZ458846 ACU458807:ACV458846 AMQ458807:AMR458846 AWM458807:AWN458846 BGI458807:BGJ458846 BQE458807:BQF458846 CAA458807:CAB458846 CJW458807:CJX458846 CTS458807:CTT458846 DDO458807:DDP458846 DNK458807:DNL458846 DXG458807:DXH458846 EHC458807:EHD458846 EQY458807:EQZ458846 FAU458807:FAV458846 FKQ458807:FKR458846 FUM458807:FUN458846 GEI458807:GEJ458846 GOE458807:GOF458846 GYA458807:GYB458846 HHW458807:HHX458846 HRS458807:HRT458846 IBO458807:IBP458846 ILK458807:ILL458846 IVG458807:IVH458846 JFC458807:JFD458846 JOY458807:JOZ458846 JYU458807:JYV458846 KIQ458807:KIR458846 KSM458807:KSN458846 LCI458807:LCJ458846 LME458807:LMF458846 LWA458807:LWB458846 MFW458807:MFX458846 MPS458807:MPT458846 MZO458807:MZP458846 NJK458807:NJL458846 NTG458807:NTH458846 ODC458807:ODD458846 OMY458807:OMZ458846 OWU458807:OWV458846 PGQ458807:PGR458846 PQM458807:PQN458846 QAI458807:QAJ458846 QKE458807:QKF458846 QUA458807:QUB458846 RDW458807:RDX458846 RNS458807:RNT458846 RXO458807:RXP458846 SHK458807:SHL458846 SRG458807:SRH458846 TBC458807:TBD458846 TKY458807:TKZ458846 TUU458807:TUV458846 UEQ458807:UER458846 UOM458807:UON458846 UYI458807:UYJ458846 VIE458807:VIF458846 VSA458807:VSB458846 WBW458807:WBX458846 WLS458807:WLT458846 WVO458807:WVP458846 JC524343:JD524382 SY524343:SZ524382 ACU524343:ACV524382 AMQ524343:AMR524382 AWM524343:AWN524382 BGI524343:BGJ524382 BQE524343:BQF524382 CAA524343:CAB524382 CJW524343:CJX524382 CTS524343:CTT524382 DDO524343:DDP524382 DNK524343:DNL524382 DXG524343:DXH524382 EHC524343:EHD524382 EQY524343:EQZ524382 FAU524343:FAV524382 FKQ524343:FKR524382 FUM524343:FUN524382 GEI524343:GEJ524382 GOE524343:GOF524382 GYA524343:GYB524382 HHW524343:HHX524382 HRS524343:HRT524382 IBO524343:IBP524382 ILK524343:ILL524382 IVG524343:IVH524382 JFC524343:JFD524382 JOY524343:JOZ524382 JYU524343:JYV524382 KIQ524343:KIR524382 KSM524343:KSN524382 LCI524343:LCJ524382 LME524343:LMF524382 LWA524343:LWB524382 MFW524343:MFX524382 MPS524343:MPT524382 MZO524343:MZP524382 NJK524343:NJL524382 NTG524343:NTH524382 ODC524343:ODD524382 OMY524343:OMZ524382 OWU524343:OWV524382 PGQ524343:PGR524382 PQM524343:PQN524382 QAI524343:QAJ524382 QKE524343:QKF524382 QUA524343:QUB524382 RDW524343:RDX524382 RNS524343:RNT524382 RXO524343:RXP524382 SHK524343:SHL524382 SRG524343:SRH524382 TBC524343:TBD524382 TKY524343:TKZ524382 TUU524343:TUV524382 UEQ524343:UER524382 UOM524343:UON524382 UYI524343:UYJ524382 VIE524343:VIF524382 VSA524343:VSB524382 WBW524343:WBX524382 WLS524343:WLT524382 WVO524343:WVP524382 JC589879:JD589918 SY589879:SZ589918 ACU589879:ACV589918 AMQ589879:AMR589918 AWM589879:AWN589918 BGI589879:BGJ589918 BQE589879:BQF589918 CAA589879:CAB589918 CJW589879:CJX589918 CTS589879:CTT589918 DDO589879:DDP589918 DNK589879:DNL589918 DXG589879:DXH589918 EHC589879:EHD589918 EQY589879:EQZ589918 FAU589879:FAV589918 FKQ589879:FKR589918 FUM589879:FUN589918 GEI589879:GEJ589918 GOE589879:GOF589918 GYA589879:GYB589918 HHW589879:HHX589918 HRS589879:HRT589918 IBO589879:IBP589918 ILK589879:ILL589918 IVG589879:IVH589918 JFC589879:JFD589918 JOY589879:JOZ589918 JYU589879:JYV589918 KIQ589879:KIR589918 KSM589879:KSN589918 LCI589879:LCJ589918 LME589879:LMF589918 LWA589879:LWB589918 MFW589879:MFX589918 MPS589879:MPT589918 MZO589879:MZP589918 NJK589879:NJL589918 NTG589879:NTH589918 ODC589879:ODD589918 OMY589879:OMZ589918 OWU589879:OWV589918 PGQ589879:PGR589918 PQM589879:PQN589918 QAI589879:QAJ589918 QKE589879:QKF589918 QUA589879:QUB589918 RDW589879:RDX589918 RNS589879:RNT589918 RXO589879:RXP589918 SHK589879:SHL589918 SRG589879:SRH589918 TBC589879:TBD589918 TKY589879:TKZ589918 TUU589879:TUV589918 UEQ589879:UER589918 UOM589879:UON589918 UYI589879:UYJ589918 VIE589879:VIF589918 VSA589879:VSB589918 WBW589879:WBX589918 WLS589879:WLT589918 WVO589879:WVP589918 JC655415:JD655454 SY655415:SZ655454 ACU655415:ACV655454 AMQ655415:AMR655454 AWM655415:AWN655454 BGI655415:BGJ655454 BQE655415:BQF655454 CAA655415:CAB655454 CJW655415:CJX655454 CTS655415:CTT655454 DDO655415:DDP655454 DNK655415:DNL655454 DXG655415:DXH655454 EHC655415:EHD655454 EQY655415:EQZ655454 FAU655415:FAV655454 FKQ655415:FKR655454 FUM655415:FUN655454 GEI655415:GEJ655454 GOE655415:GOF655454 GYA655415:GYB655454 HHW655415:HHX655454 HRS655415:HRT655454 IBO655415:IBP655454 ILK655415:ILL655454 IVG655415:IVH655454 JFC655415:JFD655454 JOY655415:JOZ655454 JYU655415:JYV655454 KIQ655415:KIR655454 KSM655415:KSN655454 LCI655415:LCJ655454 LME655415:LMF655454 LWA655415:LWB655454 MFW655415:MFX655454 MPS655415:MPT655454 MZO655415:MZP655454 NJK655415:NJL655454 NTG655415:NTH655454 ODC655415:ODD655454 OMY655415:OMZ655454 OWU655415:OWV655454 PGQ655415:PGR655454 PQM655415:PQN655454 QAI655415:QAJ655454 QKE655415:QKF655454 QUA655415:QUB655454 RDW655415:RDX655454 RNS655415:RNT655454 RXO655415:RXP655454 SHK655415:SHL655454 SRG655415:SRH655454 TBC655415:TBD655454 TKY655415:TKZ655454 TUU655415:TUV655454 UEQ655415:UER655454 UOM655415:UON655454 UYI655415:UYJ655454 VIE655415:VIF655454 VSA655415:VSB655454 WBW655415:WBX655454 WLS655415:WLT655454 WVO655415:WVP655454 JC720951:JD720990 SY720951:SZ720990 ACU720951:ACV720990 AMQ720951:AMR720990 AWM720951:AWN720990 BGI720951:BGJ720990 BQE720951:BQF720990 CAA720951:CAB720990 CJW720951:CJX720990 CTS720951:CTT720990 DDO720951:DDP720990 DNK720951:DNL720990 DXG720951:DXH720990 EHC720951:EHD720990 EQY720951:EQZ720990 FAU720951:FAV720990 FKQ720951:FKR720990 FUM720951:FUN720990 GEI720951:GEJ720990 GOE720951:GOF720990 GYA720951:GYB720990 HHW720951:HHX720990 HRS720951:HRT720990 IBO720951:IBP720990 ILK720951:ILL720990 IVG720951:IVH720990 JFC720951:JFD720990 JOY720951:JOZ720990 JYU720951:JYV720990 KIQ720951:KIR720990 KSM720951:KSN720990 LCI720951:LCJ720990 LME720951:LMF720990 LWA720951:LWB720990 MFW720951:MFX720990 MPS720951:MPT720990 MZO720951:MZP720990 NJK720951:NJL720990 NTG720951:NTH720990 ODC720951:ODD720990 OMY720951:OMZ720990 OWU720951:OWV720990 PGQ720951:PGR720990 PQM720951:PQN720990 QAI720951:QAJ720990 QKE720951:QKF720990 QUA720951:QUB720990 RDW720951:RDX720990 RNS720951:RNT720990 RXO720951:RXP720990 SHK720951:SHL720990 SRG720951:SRH720990 TBC720951:TBD720990 TKY720951:TKZ720990 TUU720951:TUV720990 UEQ720951:UER720990 UOM720951:UON720990 UYI720951:UYJ720990 VIE720951:VIF720990 VSA720951:VSB720990 WBW720951:WBX720990 WLS720951:WLT720990 WVO720951:WVP720990 JC786487:JD786526 SY786487:SZ786526 ACU786487:ACV786526 AMQ786487:AMR786526 AWM786487:AWN786526 BGI786487:BGJ786526 BQE786487:BQF786526 CAA786487:CAB786526 CJW786487:CJX786526 CTS786487:CTT786526 DDO786487:DDP786526 DNK786487:DNL786526 DXG786487:DXH786526 EHC786487:EHD786526 EQY786487:EQZ786526 FAU786487:FAV786526 FKQ786487:FKR786526 FUM786487:FUN786526 GEI786487:GEJ786526 GOE786487:GOF786526 GYA786487:GYB786526 HHW786487:HHX786526 HRS786487:HRT786526 IBO786487:IBP786526 ILK786487:ILL786526 IVG786487:IVH786526 JFC786487:JFD786526 JOY786487:JOZ786526 JYU786487:JYV786526 KIQ786487:KIR786526 KSM786487:KSN786526 LCI786487:LCJ786526 LME786487:LMF786526 LWA786487:LWB786526 MFW786487:MFX786526 MPS786487:MPT786526 MZO786487:MZP786526 NJK786487:NJL786526 NTG786487:NTH786526 ODC786487:ODD786526 OMY786487:OMZ786526 OWU786487:OWV786526 PGQ786487:PGR786526 PQM786487:PQN786526 QAI786487:QAJ786526 QKE786487:QKF786526 QUA786487:QUB786526 RDW786487:RDX786526 RNS786487:RNT786526 RXO786487:RXP786526 SHK786487:SHL786526 SRG786487:SRH786526 TBC786487:TBD786526 TKY786487:TKZ786526 TUU786487:TUV786526 UEQ786487:UER786526 UOM786487:UON786526 UYI786487:UYJ786526 VIE786487:VIF786526 VSA786487:VSB786526 WBW786487:WBX786526 WLS786487:WLT786526 WVO786487:WVP786526 JC852023:JD852062 SY852023:SZ852062 ACU852023:ACV852062 AMQ852023:AMR852062 AWM852023:AWN852062 BGI852023:BGJ852062 BQE852023:BQF852062 CAA852023:CAB852062 CJW852023:CJX852062 CTS852023:CTT852062 DDO852023:DDP852062 DNK852023:DNL852062 DXG852023:DXH852062 EHC852023:EHD852062 EQY852023:EQZ852062 FAU852023:FAV852062 FKQ852023:FKR852062 FUM852023:FUN852062 GEI852023:GEJ852062 GOE852023:GOF852062 GYA852023:GYB852062 HHW852023:HHX852062 HRS852023:HRT852062 IBO852023:IBP852062 ILK852023:ILL852062 IVG852023:IVH852062 JFC852023:JFD852062 JOY852023:JOZ852062 JYU852023:JYV852062 KIQ852023:KIR852062 KSM852023:KSN852062 LCI852023:LCJ852062 LME852023:LMF852062 LWA852023:LWB852062 MFW852023:MFX852062 MPS852023:MPT852062 MZO852023:MZP852062 NJK852023:NJL852062 NTG852023:NTH852062 ODC852023:ODD852062 OMY852023:OMZ852062 OWU852023:OWV852062 PGQ852023:PGR852062 PQM852023:PQN852062 QAI852023:QAJ852062 QKE852023:QKF852062 QUA852023:QUB852062 RDW852023:RDX852062 RNS852023:RNT852062 RXO852023:RXP852062 SHK852023:SHL852062 SRG852023:SRH852062 TBC852023:TBD852062 TKY852023:TKZ852062 TUU852023:TUV852062 UEQ852023:UER852062 UOM852023:UON852062 UYI852023:UYJ852062 VIE852023:VIF852062 VSA852023:VSB852062 WBW852023:WBX852062 WLS852023:WLT852062 WVO852023:WVP852062 JC917559:JD917598 SY917559:SZ917598 ACU917559:ACV917598 AMQ917559:AMR917598 AWM917559:AWN917598 BGI917559:BGJ917598 BQE917559:BQF917598 CAA917559:CAB917598 CJW917559:CJX917598 CTS917559:CTT917598 DDO917559:DDP917598 DNK917559:DNL917598 DXG917559:DXH917598 EHC917559:EHD917598 EQY917559:EQZ917598 FAU917559:FAV917598 FKQ917559:FKR917598 FUM917559:FUN917598 GEI917559:GEJ917598 GOE917559:GOF917598 GYA917559:GYB917598 HHW917559:HHX917598 HRS917559:HRT917598 IBO917559:IBP917598 ILK917559:ILL917598 IVG917559:IVH917598 JFC917559:JFD917598 JOY917559:JOZ917598 JYU917559:JYV917598 KIQ917559:KIR917598 KSM917559:KSN917598 LCI917559:LCJ917598 LME917559:LMF917598 LWA917559:LWB917598 MFW917559:MFX917598 MPS917559:MPT917598 MZO917559:MZP917598 NJK917559:NJL917598 NTG917559:NTH917598 ODC917559:ODD917598 OMY917559:OMZ917598 OWU917559:OWV917598 PGQ917559:PGR917598 PQM917559:PQN917598 QAI917559:QAJ917598 QKE917559:QKF917598 QUA917559:QUB917598 RDW917559:RDX917598 RNS917559:RNT917598 RXO917559:RXP917598 SHK917559:SHL917598 SRG917559:SRH917598 TBC917559:TBD917598 TKY917559:TKZ917598 TUU917559:TUV917598 UEQ917559:UER917598 UOM917559:UON917598 UYI917559:UYJ917598 VIE917559:VIF917598 VSA917559:VSB917598 WBW917559:WBX917598 WLS917559:WLT917598 WVO917559:WVP917598 JC983095:JD983134 SY983095:SZ983134 ACU983095:ACV983134 AMQ983095:AMR983134 AWM983095:AWN983134 BGI983095:BGJ983134 BQE983095:BQF983134 CAA983095:CAB983134 CJW983095:CJX983134 CTS983095:CTT983134 DDO983095:DDP983134 DNK983095:DNL983134 DXG983095:DXH983134 EHC983095:EHD983134 EQY983095:EQZ983134 FAU983095:FAV983134 FKQ983095:FKR983134 FUM983095:FUN983134 GEI983095:GEJ983134 GOE983095:GOF983134 GYA983095:GYB983134 HHW983095:HHX983134 HRS983095:HRT983134 IBO983095:IBP983134 ILK983095:ILL983134 IVG983095:IVH983134 JFC983095:JFD983134 JOY983095:JOZ983134 JYU983095:JYV983134 KIQ983095:KIR983134 KSM983095:KSN983134 LCI983095:LCJ983134 LME983095:LMF983134 LWA983095:LWB983134 MFW983095:MFX983134 MPS983095:MPT983134 MZO983095:MZP983134 NJK983095:NJL983134 NTG983095:NTH983134 ODC983095:ODD983134 OMY983095:OMZ983134 OWU983095:OWV983134 PGQ983095:PGR983134 PQM983095:PQN983134 QAI983095:QAJ983134 QKE983095:QKF983134 QUA983095:QUB983134 RDW983095:RDX983134 RNS983095:RNT983134 RXO983095:RXP983134 SHK983095:SHL983134 SRG983095:SRH983134 TBC983095:TBD983134 TKY983095:TKZ983134 TUU983095:TUV983134 UEQ983095:UER983134 UOM983095:UON983134 UYI983095:UYJ983134 VIE983095:VIF983134 VSA983095:VSB983134 WBW983095:WBX983134 WLS983095:WLT983134 WVO983095:WVP983134 K65507:K65669 JE65507:JE65669 TA65507:TA65669 ACW65507:ACW65669 AMS65507:AMS65669 AWO65507:AWO65669 BGK65507:BGK65669 BQG65507:BQG65669 CAC65507:CAC65669 CJY65507:CJY65669 CTU65507:CTU65669 DDQ65507:DDQ65669 DNM65507:DNM65669 DXI65507:DXI65669 EHE65507:EHE65669 ERA65507:ERA65669 FAW65507:FAW65669 FKS65507:FKS65669 FUO65507:FUO65669 GEK65507:GEK65669 GOG65507:GOG65669 GYC65507:GYC65669 HHY65507:HHY65669 HRU65507:HRU65669 IBQ65507:IBQ65669 ILM65507:ILM65669 IVI65507:IVI65669 JFE65507:JFE65669 JPA65507:JPA65669 JYW65507:JYW65669 KIS65507:KIS65669 KSO65507:KSO65669 LCK65507:LCK65669 LMG65507:LMG65669 LWC65507:LWC65669 MFY65507:MFY65669 MPU65507:MPU65669 MZQ65507:MZQ65669 NJM65507:NJM65669 NTI65507:NTI65669 ODE65507:ODE65669 ONA65507:ONA65669 OWW65507:OWW65669 PGS65507:PGS65669 PQO65507:PQO65669 QAK65507:QAK65669 QKG65507:QKG65669 QUC65507:QUC65669 RDY65507:RDY65669 RNU65507:RNU65669 RXQ65507:RXQ65669 SHM65507:SHM65669 SRI65507:SRI65669 TBE65507:TBE65669 TLA65507:TLA65669 TUW65507:TUW65669 UES65507:UES65669 UOO65507:UOO65669 UYK65507:UYK65669 VIG65507:VIG65669 VSC65507:VSC65669 WBY65507:WBY65669 WLU65507:WLU65669 WVQ65507:WVQ65669 K131043:K131205 JE131043:JE131205 TA131043:TA131205 ACW131043:ACW131205 AMS131043:AMS131205 AWO131043:AWO131205 BGK131043:BGK131205 BQG131043:BQG131205 CAC131043:CAC131205 CJY131043:CJY131205 CTU131043:CTU131205 DDQ131043:DDQ131205 DNM131043:DNM131205 DXI131043:DXI131205 EHE131043:EHE131205 ERA131043:ERA131205 FAW131043:FAW131205 FKS131043:FKS131205 FUO131043:FUO131205 GEK131043:GEK131205 GOG131043:GOG131205 GYC131043:GYC131205 HHY131043:HHY131205 HRU131043:HRU131205 IBQ131043:IBQ131205 ILM131043:ILM131205 IVI131043:IVI131205 JFE131043:JFE131205 JPA131043:JPA131205 JYW131043:JYW131205 KIS131043:KIS131205 KSO131043:KSO131205 LCK131043:LCK131205 LMG131043:LMG131205 LWC131043:LWC131205 MFY131043:MFY131205 MPU131043:MPU131205 MZQ131043:MZQ131205 NJM131043:NJM131205 NTI131043:NTI131205 ODE131043:ODE131205 ONA131043:ONA131205 OWW131043:OWW131205 PGS131043:PGS131205 PQO131043:PQO131205 QAK131043:QAK131205 QKG131043:QKG131205 QUC131043:QUC131205 RDY131043:RDY131205 RNU131043:RNU131205 RXQ131043:RXQ131205 SHM131043:SHM131205 SRI131043:SRI131205 TBE131043:TBE131205 TLA131043:TLA131205 TUW131043:TUW131205 UES131043:UES131205 UOO131043:UOO131205 UYK131043:UYK131205 VIG131043:VIG131205 VSC131043:VSC131205 WBY131043:WBY131205 WLU131043:WLU131205 WVQ131043:WVQ131205 K196579:K196741 JE196579:JE196741 TA196579:TA196741 ACW196579:ACW196741 AMS196579:AMS196741 AWO196579:AWO196741 BGK196579:BGK196741 BQG196579:BQG196741 CAC196579:CAC196741 CJY196579:CJY196741 CTU196579:CTU196741 DDQ196579:DDQ196741 DNM196579:DNM196741 DXI196579:DXI196741 EHE196579:EHE196741 ERA196579:ERA196741 FAW196579:FAW196741 FKS196579:FKS196741 FUO196579:FUO196741 GEK196579:GEK196741 GOG196579:GOG196741 GYC196579:GYC196741 HHY196579:HHY196741 HRU196579:HRU196741 IBQ196579:IBQ196741 ILM196579:ILM196741 IVI196579:IVI196741 JFE196579:JFE196741 JPA196579:JPA196741 JYW196579:JYW196741 KIS196579:KIS196741 KSO196579:KSO196741 LCK196579:LCK196741 LMG196579:LMG196741 LWC196579:LWC196741 MFY196579:MFY196741 MPU196579:MPU196741 MZQ196579:MZQ196741 NJM196579:NJM196741 NTI196579:NTI196741 ODE196579:ODE196741 ONA196579:ONA196741 OWW196579:OWW196741 PGS196579:PGS196741 PQO196579:PQO196741 QAK196579:QAK196741 QKG196579:QKG196741 QUC196579:QUC196741 RDY196579:RDY196741 RNU196579:RNU196741 RXQ196579:RXQ196741 SHM196579:SHM196741 SRI196579:SRI196741 TBE196579:TBE196741 TLA196579:TLA196741 TUW196579:TUW196741 UES196579:UES196741 UOO196579:UOO196741 UYK196579:UYK196741 VIG196579:VIG196741 VSC196579:VSC196741 WBY196579:WBY196741 WLU196579:WLU196741 WVQ196579:WVQ196741 K262115:K262277 JE262115:JE262277 TA262115:TA262277 ACW262115:ACW262277 AMS262115:AMS262277 AWO262115:AWO262277 BGK262115:BGK262277 BQG262115:BQG262277 CAC262115:CAC262277 CJY262115:CJY262277 CTU262115:CTU262277 DDQ262115:DDQ262277 DNM262115:DNM262277 DXI262115:DXI262277 EHE262115:EHE262277 ERA262115:ERA262277 FAW262115:FAW262277 FKS262115:FKS262277 FUO262115:FUO262277 GEK262115:GEK262277 GOG262115:GOG262277 GYC262115:GYC262277 HHY262115:HHY262277 HRU262115:HRU262277 IBQ262115:IBQ262277 ILM262115:ILM262277 IVI262115:IVI262277 JFE262115:JFE262277 JPA262115:JPA262277 JYW262115:JYW262277 KIS262115:KIS262277 KSO262115:KSO262277 LCK262115:LCK262277 LMG262115:LMG262277 LWC262115:LWC262277 MFY262115:MFY262277 MPU262115:MPU262277 MZQ262115:MZQ262277 NJM262115:NJM262277 NTI262115:NTI262277 ODE262115:ODE262277 ONA262115:ONA262277 OWW262115:OWW262277 PGS262115:PGS262277 PQO262115:PQO262277 QAK262115:QAK262277 QKG262115:QKG262277 QUC262115:QUC262277 RDY262115:RDY262277 RNU262115:RNU262277 RXQ262115:RXQ262277 SHM262115:SHM262277 SRI262115:SRI262277 TBE262115:TBE262277 TLA262115:TLA262277 TUW262115:TUW262277 UES262115:UES262277 UOO262115:UOO262277 UYK262115:UYK262277 VIG262115:VIG262277 VSC262115:VSC262277 WBY262115:WBY262277 WLU262115:WLU262277 WVQ262115:WVQ262277 K327651:K327813 JE327651:JE327813 TA327651:TA327813 ACW327651:ACW327813 AMS327651:AMS327813 AWO327651:AWO327813 BGK327651:BGK327813 BQG327651:BQG327813 CAC327651:CAC327813 CJY327651:CJY327813 CTU327651:CTU327813 DDQ327651:DDQ327813 DNM327651:DNM327813 DXI327651:DXI327813 EHE327651:EHE327813 ERA327651:ERA327813 FAW327651:FAW327813 FKS327651:FKS327813 FUO327651:FUO327813 GEK327651:GEK327813 GOG327651:GOG327813 GYC327651:GYC327813 HHY327651:HHY327813 HRU327651:HRU327813 IBQ327651:IBQ327813 ILM327651:ILM327813 IVI327651:IVI327813 JFE327651:JFE327813 JPA327651:JPA327813 JYW327651:JYW327813 KIS327651:KIS327813 KSO327651:KSO327813 LCK327651:LCK327813 LMG327651:LMG327813 LWC327651:LWC327813 MFY327651:MFY327813 MPU327651:MPU327813 MZQ327651:MZQ327813 NJM327651:NJM327813 NTI327651:NTI327813 ODE327651:ODE327813 ONA327651:ONA327813 OWW327651:OWW327813 PGS327651:PGS327813 PQO327651:PQO327813 QAK327651:QAK327813 QKG327651:QKG327813 QUC327651:QUC327813 RDY327651:RDY327813 RNU327651:RNU327813 RXQ327651:RXQ327813 SHM327651:SHM327813 SRI327651:SRI327813 TBE327651:TBE327813 TLA327651:TLA327813 TUW327651:TUW327813 UES327651:UES327813 UOO327651:UOO327813 UYK327651:UYK327813 VIG327651:VIG327813 VSC327651:VSC327813 WBY327651:WBY327813 WLU327651:WLU327813 WVQ327651:WVQ327813 K393187:K393349 JE393187:JE393349 TA393187:TA393349 ACW393187:ACW393349 AMS393187:AMS393349 AWO393187:AWO393349 BGK393187:BGK393349 BQG393187:BQG393349 CAC393187:CAC393349 CJY393187:CJY393349 CTU393187:CTU393349 DDQ393187:DDQ393349 DNM393187:DNM393349 DXI393187:DXI393349 EHE393187:EHE393349 ERA393187:ERA393349 FAW393187:FAW393349 FKS393187:FKS393349 FUO393187:FUO393349 GEK393187:GEK393349 GOG393187:GOG393349 GYC393187:GYC393349 HHY393187:HHY393349 HRU393187:HRU393349 IBQ393187:IBQ393349 ILM393187:ILM393349 IVI393187:IVI393349 JFE393187:JFE393349 JPA393187:JPA393349 JYW393187:JYW393349 KIS393187:KIS393349 KSO393187:KSO393349 LCK393187:LCK393349 LMG393187:LMG393349 LWC393187:LWC393349 MFY393187:MFY393349 MPU393187:MPU393349 MZQ393187:MZQ393349 NJM393187:NJM393349 NTI393187:NTI393349 ODE393187:ODE393349 ONA393187:ONA393349 OWW393187:OWW393349 PGS393187:PGS393349 PQO393187:PQO393349 QAK393187:QAK393349 QKG393187:QKG393349 QUC393187:QUC393349 RDY393187:RDY393349 RNU393187:RNU393349 RXQ393187:RXQ393349 SHM393187:SHM393349 SRI393187:SRI393349 TBE393187:TBE393349 TLA393187:TLA393349 TUW393187:TUW393349 UES393187:UES393349 UOO393187:UOO393349 UYK393187:UYK393349 VIG393187:VIG393349 VSC393187:VSC393349 WBY393187:WBY393349 WLU393187:WLU393349 WVQ393187:WVQ393349 K458723:K458885 JE458723:JE458885 TA458723:TA458885 ACW458723:ACW458885 AMS458723:AMS458885 AWO458723:AWO458885 BGK458723:BGK458885 BQG458723:BQG458885 CAC458723:CAC458885 CJY458723:CJY458885 CTU458723:CTU458885 DDQ458723:DDQ458885 DNM458723:DNM458885 DXI458723:DXI458885 EHE458723:EHE458885 ERA458723:ERA458885 FAW458723:FAW458885 FKS458723:FKS458885 FUO458723:FUO458885 GEK458723:GEK458885 GOG458723:GOG458885 GYC458723:GYC458885 HHY458723:HHY458885 HRU458723:HRU458885 IBQ458723:IBQ458885 ILM458723:ILM458885 IVI458723:IVI458885 JFE458723:JFE458885 JPA458723:JPA458885 JYW458723:JYW458885 KIS458723:KIS458885 KSO458723:KSO458885 LCK458723:LCK458885 LMG458723:LMG458885 LWC458723:LWC458885 MFY458723:MFY458885 MPU458723:MPU458885 MZQ458723:MZQ458885 NJM458723:NJM458885 NTI458723:NTI458885 ODE458723:ODE458885 ONA458723:ONA458885 OWW458723:OWW458885 PGS458723:PGS458885 PQO458723:PQO458885 QAK458723:QAK458885 QKG458723:QKG458885 QUC458723:QUC458885 RDY458723:RDY458885 RNU458723:RNU458885 RXQ458723:RXQ458885 SHM458723:SHM458885 SRI458723:SRI458885 TBE458723:TBE458885 TLA458723:TLA458885 TUW458723:TUW458885 UES458723:UES458885 UOO458723:UOO458885 UYK458723:UYK458885 VIG458723:VIG458885 VSC458723:VSC458885 WBY458723:WBY458885 WLU458723:WLU458885 WVQ458723:WVQ458885 K524259:K524421 JE524259:JE524421 TA524259:TA524421 ACW524259:ACW524421 AMS524259:AMS524421 AWO524259:AWO524421 BGK524259:BGK524421 BQG524259:BQG524421 CAC524259:CAC524421 CJY524259:CJY524421 CTU524259:CTU524421 DDQ524259:DDQ524421 DNM524259:DNM524421 DXI524259:DXI524421 EHE524259:EHE524421 ERA524259:ERA524421 FAW524259:FAW524421 FKS524259:FKS524421 FUO524259:FUO524421 GEK524259:GEK524421 GOG524259:GOG524421 GYC524259:GYC524421 HHY524259:HHY524421 HRU524259:HRU524421 IBQ524259:IBQ524421 ILM524259:ILM524421 IVI524259:IVI524421 JFE524259:JFE524421 JPA524259:JPA524421 JYW524259:JYW524421 KIS524259:KIS524421 KSO524259:KSO524421 LCK524259:LCK524421 LMG524259:LMG524421 LWC524259:LWC524421 MFY524259:MFY524421 MPU524259:MPU524421 MZQ524259:MZQ524421 NJM524259:NJM524421 NTI524259:NTI524421 ODE524259:ODE524421 ONA524259:ONA524421 OWW524259:OWW524421 PGS524259:PGS524421 PQO524259:PQO524421 QAK524259:QAK524421 QKG524259:QKG524421 QUC524259:QUC524421 RDY524259:RDY524421 RNU524259:RNU524421 RXQ524259:RXQ524421 SHM524259:SHM524421 SRI524259:SRI524421 TBE524259:TBE524421 TLA524259:TLA524421 TUW524259:TUW524421 UES524259:UES524421 UOO524259:UOO524421 UYK524259:UYK524421 VIG524259:VIG524421 VSC524259:VSC524421 WBY524259:WBY524421 WLU524259:WLU524421 WVQ524259:WVQ524421 K589795:K589957 JE589795:JE589957 TA589795:TA589957 ACW589795:ACW589957 AMS589795:AMS589957 AWO589795:AWO589957 BGK589795:BGK589957 BQG589795:BQG589957 CAC589795:CAC589957 CJY589795:CJY589957 CTU589795:CTU589957 DDQ589795:DDQ589957 DNM589795:DNM589957 DXI589795:DXI589957 EHE589795:EHE589957 ERA589795:ERA589957 FAW589795:FAW589957 FKS589795:FKS589957 FUO589795:FUO589957 GEK589795:GEK589957 GOG589795:GOG589957 GYC589795:GYC589957 HHY589795:HHY589957 HRU589795:HRU589957 IBQ589795:IBQ589957 ILM589795:ILM589957 IVI589795:IVI589957 JFE589795:JFE589957 JPA589795:JPA589957 JYW589795:JYW589957 KIS589795:KIS589957 KSO589795:KSO589957 LCK589795:LCK589957 LMG589795:LMG589957 LWC589795:LWC589957 MFY589795:MFY589957 MPU589795:MPU589957 MZQ589795:MZQ589957 NJM589795:NJM589957 NTI589795:NTI589957 ODE589795:ODE589957 ONA589795:ONA589957 OWW589795:OWW589957 PGS589795:PGS589957 PQO589795:PQO589957 QAK589795:QAK589957 QKG589795:QKG589957 QUC589795:QUC589957 RDY589795:RDY589957 RNU589795:RNU589957 RXQ589795:RXQ589957 SHM589795:SHM589957 SRI589795:SRI589957 TBE589795:TBE589957 TLA589795:TLA589957 TUW589795:TUW589957 UES589795:UES589957 UOO589795:UOO589957 UYK589795:UYK589957 VIG589795:VIG589957 VSC589795:VSC589957 WBY589795:WBY589957 WLU589795:WLU589957 WVQ589795:WVQ589957 K655331:K655493 JE655331:JE655493 TA655331:TA655493 ACW655331:ACW655493 AMS655331:AMS655493 AWO655331:AWO655493 BGK655331:BGK655493 BQG655331:BQG655493 CAC655331:CAC655493 CJY655331:CJY655493 CTU655331:CTU655493 DDQ655331:DDQ655493 DNM655331:DNM655493 DXI655331:DXI655493 EHE655331:EHE655493 ERA655331:ERA655493 FAW655331:FAW655493 FKS655331:FKS655493 FUO655331:FUO655493 GEK655331:GEK655493 GOG655331:GOG655493 GYC655331:GYC655493 HHY655331:HHY655493 HRU655331:HRU655493 IBQ655331:IBQ655493 ILM655331:ILM655493 IVI655331:IVI655493 JFE655331:JFE655493 JPA655331:JPA655493 JYW655331:JYW655493 KIS655331:KIS655493 KSO655331:KSO655493 LCK655331:LCK655493 LMG655331:LMG655493 LWC655331:LWC655493 MFY655331:MFY655493 MPU655331:MPU655493 MZQ655331:MZQ655493 NJM655331:NJM655493 NTI655331:NTI655493 ODE655331:ODE655493 ONA655331:ONA655493 OWW655331:OWW655493 PGS655331:PGS655493 PQO655331:PQO655493 QAK655331:QAK655493 QKG655331:QKG655493 QUC655331:QUC655493 RDY655331:RDY655493 RNU655331:RNU655493 RXQ655331:RXQ655493 SHM655331:SHM655493 SRI655331:SRI655493 TBE655331:TBE655493 TLA655331:TLA655493 TUW655331:TUW655493 UES655331:UES655493 UOO655331:UOO655493 UYK655331:UYK655493 VIG655331:VIG655493 VSC655331:VSC655493 WBY655331:WBY655493 WLU655331:WLU655493 WVQ655331:WVQ655493 K720867:K721029 JE720867:JE721029 TA720867:TA721029 ACW720867:ACW721029 AMS720867:AMS721029 AWO720867:AWO721029 BGK720867:BGK721029 BQG720867:BQG721029 CAC720867:CAC721029 CJY720867:CJY721029 CTU720867:CTU721029 DDQ720867:DDQ721029 DNM720867:DNM721029 DXI720867:DXI721029 EHE720867:EHE721029 ERA720867:ERA721029 FAW720867:FAW721029 FKS720867:FKS721029 FUO720867:FUO721029 GEK720867:GEK721029 GOG720867:GOG721029 GYC720867:GYC721029 HHY720867:HHY721029 HRU720867:HRU721029 IBQ720867:IBQ721029 ILM720867:ILM721029 IVI720867:IVI721029 JFE720867:JFE721029 JPA720867:JPA721029 JYW720867:JYW721029 KIS720867:KIS721029 KSO720867:KSO721029 LCK720867:LCK721029 LMG720867:LMG721029 LWC720867:LWC721029 MFY720867:MFY721029 MPU720867:MPU721029 MZQ720867:MZQ721029 NJM720867:NJM721029 NTI720867:NTI721029 ODE720867:ODE721029 ONA720867:ONA721029 OWW720867:OWW721029 PGS720867:PGS721029 PQO720867:PQO721029 QAK720867:QAK721029 QKG720867:QKG721029 QUC720867:QUC721029 RDY720867:RDY721029 RNU720867:RNU721029 RXQ720867:RXQ721029 SHM720867:SHM721029 SRI720867:SRI721029 TBE720867:TBE721029 TLA720867:TLA721029 TUW720867:TUW721029 UES720867:UES721029 UOO720867:UOO721029 UYK720867:UYK721029 VIG720867:VIG721029 VSC720867:VSC721029 WBY720867:WBY721029 WLU720867:WLU721029 WVQ720867:WVQ721029 K786403:K786565 JE786403:JE786565 TA786403:TA786565 ACW786403:ACW786565 AMS786403:AMS786565 AWO786403:AWO786565 BGK786403:BGK786565 BQG786403:BQG786565 CAC786403:CAC786565 CJY786403:CJY786565 CTU786403:CTU786565 DDQ786403:DDQ786565 DNM786403:DNM786565 DXI786403:DXI786565 EHE786403:EHE786565 ERA786403:ERA786565 FAW786403:FAW786565 FKS786403:FKS786565 FUO786403:FUO786565 GEK786403:GEK786565 GOG786403:GOG786565 GYC786403:GYC786565 HHY786403:HHY786565 HRU786403:HRU786565 IBQ786403:IBQ786565 ILM786403:ILM786565 IVI786403:IVI786565 JFE786403:JFE786565 JPA786403:JPA786565 JYW786403:JYW786565 KIS786403:KIS786565 KSO786403:KSO786565 LCK786403:LCK786565 LMG786403:LMG786565 LWC786403:LWC786565 MFY786403:MFY786565 MPU786403:MPU786565 MZQ786403:MZQ786565 NJM786403:NJM786565 NTI786403:NTI786565 ODE786403:ODE786565 ONA786403:ONA786565 OWW786403:OWW786565 PGS786403:PGS786565 PQO786403:PQO786565 QAK786403:QAK786565 QKG786403:QKG786565 QUC786403:QUC786565 RDY786403:RDY786565 RNU786403:RNU786565 RXQ786403:RXQ786565 SHM786403:SHM786565 SRI786403:SRI786565 TBE786403:TBE786565 TLA786403:TLA786565 TUW786403:TUW786565 UES786403:UES786565 UOO786403:UOO786565 UYK786403:UYK786565 VIG786403:VIG786565 VSC786403:VSC786565 WBY786403:WBY786565 WLU786403:WLU786565 WVQ786403:WVQ786565 K851939:K852101 JE851939:JE852101 TA851939:TA852101 ACW851939:ACW852101 AMS851939:AMS852101 AWO851939:AWO852101 BGK851939:BGK852101 BQG851939:BQG852101 CAC851939:CAC852101 CJY851939:CJY852101 CTU851939:CTU852101 DDQ851939:DDQ852101 DNM851939:DNM852101 DXI851939:DXI852101 EHE851939:EHE852101 ERA851939:ERA852101 FAW851939:FAW852101 FKS851939:FKS852101 FUO851939:FUO852101 GEK851939:GEK852101 GOG851939:GOG852101 GYC851939:GYC852101 HHY851939:HHY852101 HRU851939:HRU852101 IBQ851939:IBQ852101 ILM851939:ILM852101 IVI851939:IVI852101 JFE851939:JFE852101 JPA851939:JPA852101 JYW851939:JYW852101 KIS851939:KIS852101 KSO851939:KSO852101 LCK851939:LCK852101 LMG851939:LMG852101 LWC851939:LWC852101 MFY851939:MFY852101 MPU851939:MPU852101 MZQ851939:MZQ852101 NJM851939:NJM852101 NTI851939:NTI852101 ODE851939:ODE852101 ONA851939:ONA852101 OWW851939:OWW852101 PGS851939:PGS852101 PQO851939:PQO852101 QAK851939:QAK852101 QKG851939:QKG852101 QUC851939:QUC852101 RDY851939:RDY852101 RNU851939:RNU852101 RXQ851939:RXQ852101 SHM851939:SHM852101 SRI851939:SRI852101 TBE851939:TBE852101 TLA851939:TLA852101 TUW851939:TUW852101 UES851939:UES852101 UOO851939:UOO852101 UYK851939:UYK852101 VIG851939:VIG852101 VSC851939:VSC852101 WBY851939:WBY852101 WLU851939:WLU852101 WVQ851939:WVQ852101 K917475:K917637 JE917475:JE917637 TA917475:TA917637 ACW917475:ACW917637 AMS917475:AMS917637 AWO917475:AWO917637 BGK917475:BGK917637 BQG917475:BQG917637 CAC917475:CAC917637 CJY917475:CJY917637 CTU917475:CTU917637 DDQ917475:DDQ917637 DNM917475:DNM917637 DXI917475:DXI917637 EHE917475:EHE917637 ERA917475:ERA917637 FAW917475:FAW917637 FKS917475:FKS917637 FUO917475:FUO917637 GEK917475:GEK917637 GOG917475:GOG917637 GYC917475:GYC917637 HHY917475:HHY917637 HRU917475:HRU917637 IBQ917475:IBQ917637 ILM917475:ILM917637 IVI917475:IVI917637 JFE917475:JFE917637 JPA917475:JPA917637 JYW917475:JYW917637 KIS917475:KIS917637 KSO917475:KSO917637 LCK917475:LCK917637 LMG917475:LMG917637 LWC917475:LWC917637 MFY917475:MFY917637 MPU917475:MPU917637 MZQ917475:MZQ917637 NJM917475:NJM917637 NTI917475:NTI917637 ODE917475:ODE917637 ONA917475:ONA917637 OWW917475:OWW917637 PGS917475:PGS917637 PQO917475:PQO917637 QAK917475:QAK917637 QKG917475:QKG917637 QUC917475:QUC917637 RDY917475:RDY917637 RNU917475:RNU917637 RXQ917475:RXQ917637 SHM917475:SHM917637 SRI917475:SRI917637 TBE917475:TBE917637 TLA917475:TLA917637 TUW917475:TUW917637 UES917475:UES917637 UOO917475:UOO917637 UYK917475:UYK917637 VIG917475:VIG917637 VSC917475:VSC917637 WBY917475:WBY917637 WLU917475:WLU917637 WVQ917475:WVQ917637 K983011:K983173 JE983011:JE983173 TA983011:TA983173 ACW983011:ACW983173 AMS983011:AMS983173 AWO983011:AWO983173 BGK983011:BGK983173 BQG983011:BQG983173 CAC983011:CAC983173 CJY983011:CJY983173 CTU983011:CTU983173 DDQ983011:DDQ983173 DNM983011:DNM983173 DXI983011:DXI983173 EHE983011:EHE983173 ERA983011:ERA983173 FAW983011:FAW983173 FKS983011:FKS983173 FUO983011:FUO983173 GEK983011:GEK983173 GOG983011:GOG983173 GYC983011:GYC983173 HHY983011:HHY983173 HRU983011:HRU983173 IBQ983011:IBQ983173 ILM983011:ILM983173 IVI983011:IVI983173 JFE983011:JFE983173 JPA983011:JPA983173 JYW983011:JYW983173 KIS983011:KIS983173 KSO983011:KSO983173 LCK983011:LCK983173 LMG983011:LMG983173 LWC983011:LWC983173 MFY983011:MFY983173 MPU983011:MPU983173 MZQ983011:MZQ983173 NJM983011:NJM983173 NTI983011:NTI983173 ODE983011:ODE983173 ONA983011:ONA983173 OWW983011:OWW983173 PGS983011:PGS983173 PQO983011:PQO983173 QAK983011:QAK983173 QKG983011:QKG983173 QUC983011:QUC983173 RDY983011:RDY983173 RNU983011:RNU983173 RXQ983011:RXQ983173 SHM983011:SHM983173 SRI983011:SRI983173 TBE983011:TBE983173 TLA983011:TLA983173 TUW983011:TUW983173 UES983011:UES983173 UOO983011:UOO983173 UYK983011:UYK983173 VIG983011:VIG983173 VSC983011:VSC983173 WBY983011:WBY983173 WLU983011:WLU983173 WVQ983011:WVQ983173 JB65507:JB65669 SX65507:SX65669 ACT65507:ACT65669 AMP65507:AMP65669 AWL65507:AWL65669 BGH65507:BGH65669 BQD65507:BQD65669 BZZ65507:BZZ65669 CJV65507:CJV65669 CTR65507:CTR65669 DDN65507:DDN65669 DNJ65507:DNJ65669 DXF65507:DXF65669 EHB65507:EHB65669 EQX65507:EQX65669 FAT65507:FAT65669 FKP65507:FKP65669 FUL65507:FUL65669 GEH65507:GEH65669 GOD65507:GOD65669 GXZ65507:GXZ65669 HHV65507:HHV65669 HRR65507:HRR65669 IBN65507:IBN65669 ILJ65507:ILJ65669 IVF65507:IVF65669 JFB65507:JFB65669 JOX65507:JOX65669 JYT65507:JYT65669 KIP65507:KIP65669 KSL65507:KSL65669 LCH65507:LCH65669 LMD65507:LMD65669 LVZ65507:LVZ65669 MFV65507:MFV65669 MPR65507:MPR65669 MZN65507:MZN65669 NJJ65507:NJJ65669 NTF65507:NTF65669 ODB65507:ODB65669 OMX65507:OMX65669 OWT65507:OWT65669 PGP65507:PGP65669 PQL65507:PQL65669 QAH65507:QAH65669 QKD65507:QKD65669 QTZ65507:QTZ65669 RDV65507:RDV65669 RNR65507:RNR65669 RXN65507:RXN65669 SHJ65507:SHJ65669 SRF65507:SRF65669 TBB65507:TBB65669 TKX65507:TKX65669 TUT65507:TUT65669 UEP65507:UEP65669 UOL65507:UOL65669 UYH65507:UYH65669 VID65507:VID65669 VRZ65507:VRZ65669 WBV65507:WBV65669 WLR65507:WLR65669 WVN65507:WVN65669 JB131043:JB131205 SX131043:SX131205 ACT131043:ACT131205 AMP131043:AMP131205 AWL131043:AWL131205 BGH131043:BGH131205 BQD131043:BQD131205 BZZ131043:BZZ131205 CJV131043:CJV131205 CTR131043:CTR131205 DDN131043:DDN131205 DNJ131043:DNJ131205 DXF131043:DXF131205 EHB131043:EHB131205 EQX131043:EQX131205 FAT131043:FAT131205 FKP131043:FKP131205 FUL131043:FUL131205 GEH131043:GEH131205 GOD131043:GOD131205 GXZ131043:GXZ131205 HHV131043:HHV131205 HRR131043:HRR131205 IBN131043:IBN131205 ILJ131043:ILJ131205 IVF131043:IVF131205 JFB131043:JFB131205 JOX131043:JOX131205 JYT131043:JYT131205 KIP131043:KIP131205 KSL131043:KSL131205 LCH131043:LCH131205 LMD131043:LMD131205 LVZ131043:LVZ131205 MFV131043:MFV131205 MPR131043:MPR131205 MZN131043:MZN131205 NJJ131043:NJJ131205 NTF131043:NTF131205 ODB131043:ODB131205 OMX131043:OMX131205 OWT131043:OWT131205 PGP131043:PGP131205 PQL131043:PQL131205 QAH131043:QAH131205 QKD131043:QKD131205 QTZ131043:QTZ131205 RDV131043:RDV131205 RNR131043:RNR131205 RXN131043:RXN131205 SHJ131043:SHJ131205 SRF131043:SRF131205 TBB131043:TBB131205 TKX131043:TKX131205 TUT131043:TUT131205 UEP131043:UEP131205 UOL131043:UOL131205 UYH131043:UYH131205 VID131043:VID131205 VRZ131043:VRZ131205 WBV131043:WBV131205 WLR131043:WLR131205 WVN131043:WVN131205 JB196579:JB196741 SX196579:SX196741 ACT196579:ACT196741 AMP196579:AMP196741 AWL196579:AWL196741 BGH196579:BGH196741 BQD196579:BQD196741 BZZ196579:BZZ196741 CJV196579:CJV196741 CTR196579:CTR196741 DDN196579:DDN196741 DNJ196579:DNJ196741 DXF196579:DXF196741 EHB196579:EHB196741 EQX196579:EQX196741 FAT196579:FAT196741 FKP196579:FKP196741 FUL196579:FUL196741 GEH196579:GEH196741 GOD196579:GOD196741 GXZ196579:GXZ196741 HHV196579:HHV196741 HRR196579:HRR196741 IBN196579:IBN196741 ILJ196579:ILJ196741 IVF196579:IVF196741 JFB196579:JFB196741 JOX196579:JOX196741 JYT196579:JYT196741 KIP196579:KIP196741 KSL196579:KSL196741 LCH196579:LCH196741 LMD196579:LMD196741 LVZ196579:LVZ196741 MFV196579:MFV196741 MPR196579:MPR196741 MZN196579:MZN196741 NJJ196579:NJJ196741 NTF196579:NTF196741 ODB196579:ODB196741 OMX196579:OMX196741 OWT196579:OWT196741 PGP196579:PGP196741 PQL196579:PQL196741 QAH196579:QAH196741 QKD196579:QKD196741 QTZ196579:QTZ196741 RDV196579:RDV196741 RNR196579:RNR196741 RXN196579:RXN196741 SHJ196579:SHJ196741 SRF196579:SRF196741 TBB196579:TBB196741 TKX196579:TKX196741 TUT196579:TUT196741 UEP196579:UEP196741 UOL196579:UOL196741 UYH196579:UYH196741 VID196579:VID196741 VRZ196579:VRZ196741 WBV196579:WBV196741 WLR196579:WLR196741 WVN196579:WVN196741 JB262115:JB262277 SX262115:SX262277 ACT262115:ACT262277 AMP262115:AMP262277 AWL262115:AWL262277 BGH262115:BGH262277 BQD262115:BQD262277 BZZ262115:BZZ262277 CJV262115:CJV262277 CTR262115:CTR262277 DDN262115:DDN262277 DNJ262115:DNJ262277 DXF262115:DXF262277 EHB262115:EHB262277 EQX262115:EQX262277 FAT262115:FAT262277 FKP262115:FKP262277 FUL262115:FUL262277 GEH262115:GEH262277 GOD262115:GOD262277 GXZ262115:GXZ262277 HHV262115:HHV262277 HRR262115:HRR262277 IBN262115:IBN262277 ILJ262115:ILJ262277 IVF262115:IVF262277 JFB262115:JFB262277 JOX262115:JOX262277 JYT262115:JYT262277 KIP262115:KIP262277 KSL262115:KSL262277 LCH262115:LCH262277 LMD262115:LMD262277 LVZ262115:LVZ262277 MFV262115:MFV262277 MPR262115:MPR262277 MZN262115:MZN262277 NJJ262115:NJJ262277 NTF262115:NTF262277 ODB262115:ODB262277 OMX262115:OMX262277 OWT262115:OWT262277 PGP262115:PGP262277 PQL262115:PQL262277 QAH262115:QAH262277 QKD262115:QKD262277 QTZ262115:QTZ262277 RDV262115:RDV262277 RNR262115:RNR262277 RXN262115:RXN262277 SHJ262115:SHJ262277 SRF262115:SRF262277 TBB262115:TBB262277 TKX262115:TKX262277 TUT262115:TUT262277 UEP262115:UEP262277 UOL262115:UOL262277 UYH262115:UYH262277 VID262115:VID262277 VRZ262115:VRZ262277 WBV262115:WBV262277 WLR262115:WLR262277 WVN262115:WVN262277 JB327651:JB327813 SX327651:SX327813 ACT327651:ACT327813 AMP327651:AMP327813 AWL327651:AWL327813 BGH327651:BGH327813 BQD327651:BQD327813 BZZ327651:BZZ327813 CJV327651:CJV327813 CTR327651:CTR327813 DDN327651:DDN327813 DNJ327651:DNJ327813 DXF327651:DXF327813 EHB327651:EHB327813 EQX327651:EQX327813 FAT327651:FAT327813 FKP327651:FKP327813 FUL327651:FUL327813 GEH327651:GEH327813 GOD327651:GOD327813 GXZ327651:GXZ327813 HHV327651:HHV327813 HRR327651:HRR327813 IBN327651:IBN327813 ILJ327651:ILJ327813 IVF327651:IVF327813 JFB327651:JFB327813 JOX327651:JOX327813 JYT327651:JYT327813 KIP327651:KIP327813 KSL327651:KSL327813 LCH327651:LCH327813 LMD327651:LMD327813 LVZ327651:LVZ327813 MFV327651:MFV327813 MPR327651:MPR327813 MZN327651:MZN327813 NJJ327651:NJJ327813 NTF327651:NTF327813 ODB327651:ODB327813 OMX327651:OMX327813 OWT327651:OWT327813 PGP327651:PGP327813 PQL327651:PQL327813 QAH327651:QAH327813 QKD327651:QKD327813 QTZ327651:QTZ327813 RDV327651:RDV327813 RNR327651:RNR327813 RXN327651:RXN327813 SHJ327651:SHJ327813 SRF327651:SRF327813 TBB327651:TBB327813 TKX327651:TKX327813 TUT327651:TUT327813 UEP327651:UEP327813 UOL327651:UOL327813 UYH327651:UYH327813 VID327651:VID327813 VRZ327651:VRZ327813 WBV327651:WBV327813 WLR327651:WLR327813 WVN327651:WVN327813 JB393187:JB393349 SX393187:SX393349 ACT393187:ACT393349 AMP393187:AMP393349 AWL393187:AWL393349 BGH393187:BGH393349 BQD393187:BQD393349 BZZ393187:BZZ393349 CJV393187:CJV393349 CTR393187:CTR393349 DDN393187:DDN393349 DNJ393187:DNJ393349 DXF393187:DXF393349 EHB393187:EHB393349 EQX393187:EQX393349 FAT393187:FAT393349 FKP393187:FKP393349 FUL393187:FUL393349 GEH393187:GEH393349 GOD393187:GOD393349 GXZ393187:GXZ393349 HHV393187:HHV393349 HRR393187:HRR393349 IBN393187:IBN393349 ILJ393187:ILJ393349 IVF393187:IVF393349 JFB393187:JFB393349 JOX393187:JOX393349 JYT393187:JYT393349 KIP393187:KIP393349 KSL393187:KSL393349 LCH393187:LCH393349 LMD393187:LMD393349 LVZ393187:LVZ393349 MFV393187:MFV393349 MPR393187:MPR393349 MZN393187:MZN393349 NJJ393187:NJJ393349 NTF393187:NTF393349 ODB393187:ODB393349 OMX393187:OMX393349 OWT393187:OWT393349 PGP393187:PGP393349 PQL393187:PQL393349 QAH393187:QAH393349 QKD393187:QKD393349 QTZ393187:QTZ393349 RDV393187:RDV393349 RNR393187:RNR393349 RXN393187:RXN393349 SHJ393187:SHJ393349 SRF393187:SRF393349 TBB393187:TBB393349 TKX393187:TKX393349 TUT393187:TUT393349 UEP393187:UEP393349 UOL393187:UOL393349 UYH393187:UYH393349 VID393187:VID393349 VRZ393187:VRZ393349 WBV393187:WBV393349 WLR393187:WLR393349 WVN393187:WVN393349 JB458723:JB458885 SX458723:SX458885 ACT458723:ACT458885 AMP458723:AMP458885 AWL458723:AWL458885 BGH458723:BGH458885 BQD458723:BQD458885 BZZ458723:BZZ458885 CJV458723:CJV458885 CTR458723:CTR458885 DDN458723:DDN458885 DNJ458723:DNJ458885 DXF458723:DXF458885 EHB458723:EHB458885 EQX458723:EQX458885 FAT458723:FAT458885 FKP458723:FKP458885 FUL458723:FUL458885 GEH458723:GEH458885 GOD458723:GOD458885 GXZ458723:GXZ458885 HHV458723:HHV458885 HRR458723:HRR458885 IBN458723:IBN458885 ILJ458723:ILJ458885 IVF458723:IVF458885 JFB458723:JFB458885 JOX458723:JOX458885 JYT458723:JYT458885 KIP458723:KIP458885 KSL458723:KSL458885 LCH458723:LCH458885 LMD458723:LMD458885 LVZ458723:LVZ458885 MFV458723:MFV458885 MPR458723:MPR458885 MZN458723:MZN458885 NJJ458723:NJJ458885 NTF458723:NTF458885 ODB458723:ODB458885 OMX458723:OMX458885 OWT458723:OWT458885 PGP458723:PGP458885 PQL458723:PQL458885 QAH458723:QAH458885 QKD458723:QKD458885 QTZ458723:QTZ458885 RDV458723:RDV458885 RNR458723:RNR458885 RXN458723:RXN458885 SHJ458723:SHJ458885 SRF458723:SRF458885 TBB458723:TBB458885 TKX458723:TKX458885 TUT458723:TUT458885 UEP458723:UEP458885 UOL458723:UOL458885 UYH458723:UYH458885 VID458723:VID458885 VRZ458723:VRZ458885 WBV458723:WBV458885 WLR458723:WLR458885 WVN458723:WVN458885 JB524259:JB524421 SX524259:SX524421 ACT524259:ACT524421 AMP524259:AMP524421 AWL524259:AWL524421 BGH524259:BGH524421 BQD524259:BQD524421 BZZ524259:BZZ524421 CJV524259:CJV524421 CTR524259:CTR524421 DDN524259:DDN524421 DNJ524259:DNJ524421 DXF524259:DXF524421 EHB524259:EHB524421 EQX524259:EQX524421 FAT524259:FAT524421 FKP524259:FKP524421 FUL524259:FUL524421 GEH524259:GEH524421 GOD524259:GOD524421 GXZ524259:GXZ524421 HHV524259:HHV524421 HRR524259:HRR524421 IBN524259:IBN524421 ILJ524259:ILJ524421 IVF524259:IVF524421 JFB524259:JFB524421 JOX524259:JOX524421 JYT524259:JYT524421 KIP524259:KIP524421 KSL524259:KSL524421 LCH524259:LCH524421 LMD524259:LMD524421 LVZ524259:LVZ524421 MFV524259:MFV524421 MPR524259:MPR524421 MZN524259:MZN524421 NJJ524259:NJJ524421 NTF524259:NTF524421 ODB524259:ODB524421 OMX524259:OMX524421 OWT524259:OWT524421 PGP524259:PGP524421 PQL524259:PQL524421 QAH524259:QAH524421 QKD524259:QKD524421 QTZ524259:QTZ524421 RDV524259:RDV524421 RNR524259:RNR524421 RXN524259:RXN524421 SHJ524259:SHJ524421 SRF524259:SRF524421 TBB524259:TBB524421 TKX524259:TKX524421 TUT524259:TUT524421 UEP524259:UEP524421 UOL524259:UOL524421 UYH524259:UYH524421 VID524259:VID524421 VRZ524259:VRZ524421 WBV524259:WBV524421 WLR524259:WLR524421 WVN524259:WVN524421 JB589795:JB589957 SX589795:SX589957 ACT589795:ACT589957 AMP589795:AMP589957 AWL589795:AWL589957 BGH589795:BGH589957 BQD589795:BQD589957 BZZ589795:BZZ589957 CJV589795:CJV589957 CTR589795:CTR589957 DDN589795:DDN589957 DNJ589795:DNJ589957 DXF589795:DXF589957 EHB589795:EHB589957 EQX589795:EQX589957 FAT589795:FAT589957 FKP589795:FKP589957 FUL589795:FUL589957 GEH589795:GEH589957 GOD589795:GOD589957 GXZ589795:GXZ589957 HHV589795:HHV589957 HRR589795:HRR589957 IBN589795:IBN589957 ILJ589795:ILJ589957 IVF589795:IVF589957 JFB589795:JFB589957 JOX589795:JOX589957 JYT589795:JYT589957 KIP589795:KIP589957 KSL589795:KSL589957 LCH589795:LCH589957 LMD589795:LMD589957 LVZ589795:LVZ589957 MFV589795:MFV589957 MPR589795:MPR589957 MZN589795:MZN589957 NJJ589795:NJJ589957 NTF589795:NTF589957 ODB589795:ODB589957 OMX589795:OMX589957 OWT589795:OWT589957 PGP589795:PGP589957 PQL589795:PQL589957 QAH589795:QAH589957 QKD589795:QKD589957 QTZ589795:QTZ589957 RDV589795:RDV589957 RNR589795:RNR589957 RXN589795:RXN589957 SHJ589795:SHJ589957 SRF589795:SRF589957 TBB589795:TBB589957 TKX589795:TKX589957 TUT589795:TUT589957 UEP589795:UEP589957 UOL589795:UOL589957 UYH589795:UYH589957 VID589795:VID589957 VRZ589795:VRZ589957 WBV589795:WBV589957 WLR589795:WLR589957 WVN589795:WVN589957 JB655331:JB655493 SX655331:SX655493 ACT655331:ACT655493 AMP655331:AMP655493 AWL655331:AWL655493 BGH655331:BGH655493 BQD655331:BQD655493 BZZ655331:BZZ655493 CJV655331:CJV655493 CTR655331:CTR655493 DDN655331:DDN655493 DNJ655331:DNJ655493 DXF655331:DXF655493 EHB655331:EHB655493 EQX655331:EQX655493 FAT655331:FAT655493 FKP655331:FKP655493 FUL655331:FUL655493 GEH655331:GEH655493 GOD655331:GOD655493 GXZ655331:GXZ655493 HHV655331:HHV655493 HRR655331:HRR655493 IBN655331:IBN655493 ILJ655331:ILJ655493 IVF655331:IVF655493 JFB655331:JFB655493 JOX655331:JOX655493 JYT655331:JYT655493 KIP655331:KIP655493 KSL655331:KSL655493 LCH655331:LCH655493 LMD655331:LMD655493 LVZ655331:LVZ655493 MFV655331:MFV655493 MPR655331:MPR655493 MZN655331:MZN655493 NJJ655331:NJJ655493 NTF655331:NTF655493 ODB655331:ODB655493 OMX655331:OMX655493 OWT655331:OWT655493 PGP655331:PGP655493 PQL655331:PQL655493 QAH655331:QAH655493 QKD655331:QKD655493 QTZ655331:QTZ655493 RDV655331:RDV655493 RNR655331:RNR655493 RXN655331:RXN655493 SHJ655331:SHJ655493 SRF655331:SRF655493 TBB655331:TBB655493 TKX655331:TKX655493 TUT655331:TUT655493 UEP655331:UEP655493 UOL655331:UOL655493 UYH655331:UYH655493 VID655331:VID655493 VRZ655331:VRZ655493 WBV655331:WBV655493 WLR655331:WLR655493 WVN655331:WVN655493 JB720867:JB721029 SX720867:SX721029 ACT720867:ACT721029 AMP720867:AMP721029 AWL720867:AWL721029 BGH720867:BGH721029 BQD720867:BQD721029 BZZ720867:BZZ721029 CJV720867:CJV721029 CTR720867:CTR721029 DDN720867:DDN721029 DNJ720867:DNJ721029 DXF720867:DXF721029 EHB720867:EHB721029 EQX720867:EQX721029 FAT720867:FAT721029 FKP720867:FKP721029 FUL720867:FUL721029 GEH720867:GEH721029 GOD720867:GOD721029 GXZ720867:GXZ721029 HHV720867:HHV721029 HRR720867:HRR721029 IBN720867:IBN721029 ILJ720867:ILJ721029 IVF720867:IVF721029 JFB720867:JFB721029 JOX720867:JOX721029 JYT720867:JYT721029 KIP720867:KIP721029 KSL720867:KSL721029 LCH720867:LCH721029 LMD720867:LMD721029 LVZ720867:LVZ721029 MFV720867:MFV721029 MPR720867:MPR721029 MZN720867:MZN721029 NJJ720867:NJJ721029 NTF720867:NTF721029 ODB720867:ODB721029 OMX720867:OMX721029 OWT720867:OWT721029 PGP720867:PGP721029 PQL720867:PQL721029 QAH720867:QAH721029 QKD720867:QKD721029 QTZ720867:QTZ721029 RDV720867:RDV721029 RNR720867:RNR721029 RXN720867:RXN721029 SHJ720867:SHJ721029 SRF720867:SRF721029 TBB720867:TBB721029 TKX720867:TKX721029 TUT720867:TUT721029 UEP720867:UEP721029 UOL720867:UOL721029 UYH720867:UYH721029 VID720867:VID721029 VRZ720867:VRZ721029 WBV720867:WBV721029 WLR720867:WLR721029 WVN720867:WVN721029 JB786403:JB786565 SX786403:SX786565 ACT786403:ACT786565 AMP786403:AMP786565 AWL786403:AWL786565 BGH786403:BGH786565 BQD786403:BQD786565 BZZ786403:BZZ786565 CJV786403:CJV786565 CTR786403:CTR786565 DDN786403:DDN786565 DNJ786403:DNJ786565 DXF786403:DXF786565 EHB786403:EHB786565 EQX786403:EQX786565 FAT786403:FAT786565 FKP786403:FKP786565 FUL786403:FUL786565 GEH786403:GEH786565 GOD786403:GOD786565 GXZ786403:GXZ786565 HHV786403:HHV786565 HRR786403:HRR786565 IBN786403:IBN786565 ILJ786403:ILJ786565 IVF786403:IVF786565 JFB786403:JFB786565 JOX786403:JOX786565 JYT786403:JYT786565 KIP786403:KIP786565 KSL786403:KSL786565 LCH786403:LCH786565 LMD786403:LMD786565 LVZ786403:LVZ786565 MFV786403:MFV786565 MPR786403:MPR786565 MZN786403:MZN786565 NJJ786403:NJJ786565 NTF786403:NTF786565 ODB786403:ODB786565 OMX786403:OMX786565 OWT786403:OWT786565 PGP786403:PGP786565 PQL786403:PQL786565 QAH786403:QAH786565 QKD786403:QKD786565 QTZ786403:QTZ786565 RDV786403:RDV786565 RNR786403:RNR786565 RXN786403:RXN786565 SHJ786403:SHJ786565 SRF786403:SRF786565 TBB786403:TBB786565 TKX786403:TKX786565 TUT786403:TUT786565 UEP786403:UEP786565 UOL786403:UOL786565 UYH786403:UYH786565 VID786403:VID786565 VRZ786403:VRZ786565 WBV786403:WBV786565 WLR786403:WLR786565 WVN786403:WVN786565 JB851939:JB852101 SX851939:SX852101 ACT851939:ACT852101 AMP851939:AMP852101 AWL851939:AWL852101 BGH851939:BGH852101 BQD851939:BQD852101 BZZ851939:BZZ852101 CJV851939:CJV852101 CTR851939:CTR852101 DDN851939:DDN852101 DNJ851939:DNJ852101 DXF851939:DXF852101 EHB851939:EHB852101 EQX851939:EQX852101 FAT851939:FAT852101 FKP851939:FKP852101 FUL851939:FUL852101 GEH851939:GEH852101 GOD851939:GOD852101 GXZ851939:GXZ852101 HHV851939:HHV852101 HRR851939:HRR852101 IBN851939:IBN852101 ILJ851939:ILJ852101 IVF851939:IVF852101 JFB851939:JFB852101 JOX851939:JOX852101 JYT851939:JYT852101 KIP851939:KIP852101 KSL851939:KSL852101 LCH851939:LCH852101 LMD851939:LMD852101 LVZ851939:LVZ852101 MFV851939:MFV852101 MPR851939:MPR852101 MZN851939:MZN852101 NJJ851939:NJJ852101 NTF851939:NTF852101 ODB851939:ODB852101 OMX851939:OMX852101 OWT851939:OWT852101 PGP851939:PGP852101 PQL851939:PQL852101 QAH851939:QAH852101 QKD851939:QKD852101 QTZ851939:QTZ852101 RDV851939:RDV852101 RNR851939:RNR852101 RXN851939:RXN852101 SHJ851939:SHJ852101 SRF851939:SRF852101 TBB851939:TBB852101 TKX851939:TKX852101 TUT851939:TUT852101 UEP851939:UEP852101 UOL851939:UOL852101 UYH851939:UYH852101 VID851939:VID852101 VRZ851939:VRZ852101 WBV851939:WBV852101 WLR851939:WLR852101 WVN851939:WVN852101 JB917475:JB917637 SX917475:SX917637 ACT917475:ACT917637 AMP917475:AMP917637 AWL917475:AWL917637 BGH917475:BGH917637 BQD917475:BQD917637 BZZ917475:BZZ917637 CJV917475:CJV917637 CTR917475:CTR917637 DDN917475:DDN917637 DNJ917475:DNJ917637 DXF917475:DXF917637 EHB917475:EHB917637 EQX917475:EQX917637 FAT917475:FAT917637 FKP917475:FKP917637 FUL917475:FUL917637 GEH917475:GEH917637 GOD917475:GOD917637 GXZ917475:GXZ917637 HHV917475:HHV917637 HRR917475:HRR917637 IBN917475:IBN917637 ILJ917475:ILJ917637 IVF917475:IVF917637 JFB917475:JFB917637 JOX917475:JOX917637 JYT917475:JYT917637 KIP917475:KIP917637 KSL917475:KSL917637 LCH917475:LCH917637 LMD917475:LMD917637 LVZ917475:LVZ917637 MFV917475:MFV917637 MPR917475:MPR917637 MZN917475:MZN917637 NJJ917475:NJJ917637 NTF917475:NTF917637 ODB917475:ODB917637 OMX917475:OMX917637 OWT917475:OWT917637 PGP917475:PGP917637 PQL917475:PQL917637 QAH917475:QAH917637 QKD917475:QKD917637 QTZ917475:QTZ917637 RDV917475:RDV917637 RNR917475:RNR917637 RXN917475:RXN917637 SHJ917475:SHJ917637 SRF917475:SRF917637 TBB917475:TBB917637 TKX917475:TKX917637 TUT917475:TUT917637 UEP917475:UEP917637 UOL917475:UOL917637 UYH917475:UYH917637 VID917475:VID917637 VRZ917475:VRZ917637 WBV917475:WBV917637 WLR917475:WLR917637 WVN917475:WVN917637 JB983011:JB983173 SX983011:SX983173 ACT983011:ACT983173 AMP983011:AMP983173 AWL983011:AWL983173 BGH983011:BGH983173 BQD983011:BQD983173 BZZ983011:BZZ983173 CJV983011:CJV983173 CTR983011:CTR983173 DDN983011:DDN983173 DNJ983011:DNJ983173 DXF983011:DXF983173 EHB983011:EHB983173 EQX983011:EQX983173 FAT983011:FAT983173 FKP983011:FKP983173 FUL983011:FUL983173 GEH983011:GEH983173 GOD983011:GOD983173 GXZ983011:GXZ983173 HHV983011:HHV983173 HRR983011:HRR983173 IBN983011:IBN983173 ILJ983011:ILJ983173 IVF983011:IVF983173 JFB983011:JFB983173 JOX983011:JOX983173 JYT983011:JYT983173 KIP983011:KIP983173 KSL983011:KSL983173 LCH983011:LCH983173 LMD983011:LMD983173 LVZ983011:LVZ983173 MFV983011:MFV983173 MPR983011:MPR983173 MZN983011:MZN983173 NJJ983011:NJJ983173 NTF983011:NTF983173 ODB983011:ODB983173 OMX983011:OMX983173 OWT983011:OWT983173 PGP983011:PGP983173 PQL983011:PQL983173 QAH983011:QAH983173 QKD983011:QKD983173 QTZ983011:QTZ983173 RDV983011:RDV983173 RNR983011:RNR983173 RXN983011:RXN983173 SHJ983011:SHJ983173 SRF983011:SRF983173 TBB983011:TBB983173 TKX983011:TKX983173 TUT983011:TUT983173 UEP983011:UEP983173 UOL983011:UOL983173 UYH983011:UYH983173 VID983011:VID983173 VRZ983011:VRZ983173 WBV983011:WBV983173 WLR983011:WLR983173 WVN983011:WVN983173 JB65704:JB65721 SX65704:SX65721 ACT65704:ACT65721 AMP65704:AMP65721 AWL65704:AWL65721 BGH65704:BGH65721 BQD65704:BQD65721 BZZ65704:BZZ65721 CJV65704:CJV65721 CTR65704:CTR65721 DDN65704:DDN65721 DNJ65704:DNJ65721 DXF65704:DXF65721 EHB65704:EHB65721 EQX65704:EQX65721 FAT65704:FAT65721 FKP65704:FKP65721 FUL65704:FUL65721 GEH65704:GEH65721 GOD65704:GOD65721 GXZ65704:GXZ65721 HHV65704:HHV65721 HRR65704:HRR65721 IBN65704:IBN65721 ILJ65704:ILJ65721 IVF65704:IVF65721 JFB65704:JFB65721 JOX65704:JOX65721 JYT65704:JYT65721 KIP65704:KIP65721 KSL65704:KSL65721 LCH65704:LCH65721 LMD65704:LMD65721 LVZ65704:LVZ65721 MFV65704:MFV65721 MPR65704:MPR65721 MZN65704:MZN65721 NJJ65704:NJJ65721 NTF65704:NTF65721 ODB65704:ODB65721 OMX65704:OMX65721 OWT65704:OWT65721 PGP65704:PGP65721 PQL65704:PQL65721 QAH65704:QAH65721 QKD65704:QKD65721 QTZ65704:QTZ65721 RDV65704:RDV65721 RNR65704:RNR65721 RXN65704:RXN65721 SHJ65704:SHJ65721 SRF65704:SRF65721 TBB65704:TBB65721 TKX65704:TKX65721 TUT65704:TUT65721 UEP65704:UEP65721 UOL65704:UOL65721 UYH65704:UYH65721 VID65704:VID65721 VRZ65704:VRZ65721 WBV65704:WBV65721 WLR65704:WLR65721 WVN65704:WVN65721 JB131240:JB131257 SX131240:SX131257 ACT131240:ACT131257 AMP131240:AMP131257 AWL131240:AWL131257 BGH131240:BGH131257 BQD131240:BQD131257 BZZ131240:BZZ131257 CJV131240:CJV131257 CTR131240:CTR131257 DDN131240:DDN131257 DNJ131240:DNJ131257 DXF131240:DXF131257 EHB131240:EHB131257 EQX131240:EQX131257 FAT131240:FAT131257 FKP131240:FKP131257 FUL131240:FUL131257 GEH131240:GEH131257 GOD131240:GOD131257 GXZ131240:GXZ131257 HHV131240:HHV131257 HRR131240:HRR131257 IBN131240:IBN131257 ILJ131240:ILJ131257 IVF131240:IVF131257 JFB131240:JFB131257 JOX131240:JOX131257 JYT131240:JYT131257 KIP131240:KIP131257 KSL131240:KSL131257 LCH131240:LCH131257 LMD131240:LMD131257 LVZ131240:LVZ131257 MFV131240:MFV131257 MPR131240:MPR131257 MZN131240:MZN131257 NJJ131240:NJJ131257 NTF131240:NTF131257 ODB131240:ODB131257 OMX131240:OMX131257 OWT131240:OWT131257 PGP131240:PGP131257 PQL131240:PQL131257 QAH131240:QAH131257 QKD131240:QKD131257 QTZ131240:QTZ131257 RDV131240:RDV131257 RNR131240:RNR131257 RXN131240:RXN131257 SHJ131240:SHJ131257 SRF131240:SRF131257 TBB131240:TBB131257 TKX131240:TKX131257 TUT131240:TUT131257 UEP131240:UEP131257 UOL131240:UOL131257 UYH131240:UYH131257 VID131240:VID131257 VRZ131240:VRZ131257 WBV131240:WBV131257 WLR131240:WLR131257 WVN131240:WVN131257 JB196776:JB196793 SX196776:SX196793 ACT196776:ACT196793 AMP196776:AMP196793 AWL196776:AWL196793 BGH196776:BGH196793 BQD196776:BQD196793 BZZ196776:BZZ196793 CJV196776:CJV196793 CTR196776:CTR196793 DDN196776:DDN196793 DNJ196776:DNJ196793 DXF196776:DXF196793 EHB196776:EHB196793 EQX196776:EQX196793 FAT196776:FAT196793 FKP196776:FKP196793 FUL196776:FUL196793 GEH196776:GEH196793 GOD196776:GOD196793 GXZ196776:GXZ196793 HHV196776:HHV196793 HRR196776:HRR196793 IBN196776:IBN196793 ILJ196776:ILJ196793 IVF196776:IVF196793 JFB196776:JFB196793 JOX196776:JOX196793 JYT196776:JYT196793 KIP196776:KIP196793 KSL196776:KSL196793 LCH196776:LCH196793 LMD196776:LMD196793 LVZ196776:LVZ196793 MFV196776:MFV196793 MPR196776:MPR196793 MZN196776:MZN196793 NJJ196776:NJJ196793 NTF196776:NTF196793 ODB196776:ODB196793 OMX196776:OMX196793 OWT196776:OWT196793 PGP196776:PGP196793 PQL196776:PQL196793 QAH196776:QAH196793 QKD196776:QKD196793 QTZ196776:QTZ196793 RDV196776:RDV196793 RNR196776:RNR196793 RXN196776:RXN196793 SHJ196776:SHJ196793 SRF196776:SRF196793 TBB196776:TBB196793 TKX196776:TKX196793 TUT196776:TUT196793 UEP196776:UEP196793 UOL196776:UOL196793 UYH196776:UYH196793 VID196776:VID196793 VRZ196776:VRZ196793 WBV196776:WBV196793 WLR196776:WLR196793 WVN196776:WVN196793 JB262312:JB262329 SX262312:SX262329 ACT262312:ACT262329 AMP262312:AMP262329 AWL262312:AWL262329 BGH262312:BGH262329 BQD262312:BQD262329 BZZ262312:BZZ262329 CJV262312:CJV262329 CTR262312:CTR262329 DDN262312:DDN262329 DNJ262312:DNJ262329 DXF262312:DXF262329 EHB262312:EHB262329 EQX262312:EQX262329 FAT262312:FAT262329 FKP262312:FKP262329 FUL262312:FUL262329 GEH262312:GEH262329 GOD262312:GOD262329 GXZ262312:GXZ262329 HHV262312:HHV262329 HRR262312:HRR262329 IBN262312:IBN262329 ILJ262312:ILJ262329 IVF262312:IVF262329 JFB262312:JFB262329 JOX262312:JOX262329 JYT262312:JYT262329 KIP262312:KIP262329 KSL262312:KSL262329 LCH262312:LCH262329 LMD262312:LMD262329 LVZ262312:LVZ262329 MFV262312:MFV262329 MPR262312:MPR262329 MZN262312:MZN262329 NJJ262312:NJJ262329 NTF262312:NTF262329 ODB262312:ODB262329 OMX262312:OMX262329 OWT262312:OWT262329 PGP262312:PGP262329 PQL262312:PQL262329 QAH262312:QAH262329 QKD262312:QKD262329 QTZ262312:QTZ262329 RDV262312:RDV262329 RNR262312:RNR262329 RXN262312:RXN262329 SHJ262312:SHJ262329 SRF262312:SRF262329 TBB262312:TBB262329 TKX262312:TKX262329 TUT262312:TUT262329 UEP262312:UEP262329 UOL262312:UOL262329 UYH262312:UYH262329 VID262312:VID262329 VRZ262312:VRZ262329 WBV262312:WBV262329 WLR262312:WLR262329 WVN262312:WVN262329 JB327848:JB327865 SX327848:SX327865 ACT327848:ACT327865 AMP327848:AMP327865 AWL327848:AWL327865 BGH327848:BGH327865 BQD327848:BQD327865 BZZ327848:BZZ327865 CJV327848:CJV327865 CTR327848:CTR327865 DDN327848:DDN327865 DNJ327848:DNJ327865 DXF327848:DXF327865 EHB327848:EHB327865 EQX327848:EQX327865 FAT327848:FAT327865 FKP327848:FKP327865 FUL327848:FUL327865 GEH327848:GEH327865 GOD327848:GOD327865 GXZ327848:GXZ327865 HHV327848:HHV327865 HRR327848:HRR327865 IBN327848:IBN327865 ILJ327848:ILJ327865 IVF327848:IVF327865 JFB327848:JFB327865 JOX327848:JOX327865 JYT327848:JYT327865 KIP327848:KIP327865 KSL327848:KSL327865 LCH327848:LCH327865 LMD327848:LMD327865 LVZ327848:LVZ327865 MFV327848:MFV327865 MPR327848:MPR327865 MZN327848:MZN327865 NJJ327848:NJJ327865 NTF327848:NTF327865 ODB327848:ODB327865 OMX327848:OMX327865 OWT327848:OWT327865 PGP327848:PGP327865 PQL327848:PQL327865 QAH327848:QAH327865 QKD327848:QKD327865 QTZ327848:QTZ327865 RDV327848:RDV327865 RNR327848:RNR327865 RXN327848:RXN327865 SHJ327848:SHJ327865 SRF327848:SRF327865 TBB327848:TBB327865 TKX327848:TKX327865 TUT327848:TUT327865 UEP327848:UEP327865 UOL327848:UOL327865 UYH327848:UYH327865 VID327848:VID327865 VRZ327848:VRZ327865 WBV327848:WBV327865 WLR327848:WLR327865 WVN327848:WVN327865 JB393384:JB393401 SX393384:SX393401 ACT393384:ACT393401 AMP393384:AMP393401 AWL393384:AWL393401 BGH393384:BGH393401 BQD393384:BQD393401 BZZ393384:BZZ393401 CJV393384:CJV393401 CTR393384:CTR393401 DDN393384:DDN393401 DNJ393384:DNJ393401 DXF393384:DXF393401 EHB393384:EHB393401 EQX393384:EQX393401 FAT393384:FAT393401 FKP393384:FKP393401 FUL393384:FUL393401 GEH393384:GEH393401 GOD393384:GOD393401 GXZ393384:GXZ393401 HHV393384:HHV393401 HRR393384:HRR393401 IBN393384:IBN393401 ILJ393384:ILJ393401 IVF393384:IVF393401 JFB393384:JFB393401 JOX393384:JOX393401 JYT393384:JYT393401 KIP393384:KIP393401 KSL393384:KSL393401 LCH393384:LCH393401 LMD393384:LMD393401 LVZ393384:LVZ393401 MFV393384:MFV393401 MPR393384:MPR393401 MZN393384:MZN393401 NJJ393384:NJJ393401 NTF393384:NTF393401 ODB393384:ODB393401 OMX393384:OMX393401 OWT393384:OWT393401 PGP393384:PGP393401 PQL393384:PQL393401 QAH393384:QAH393401 QKD393384:QKD393401 QTZ393384:QTZ393401 RDV393384:RDV393401 RNR393384:RNR393401 RXN393384:RXN393401 SHJ393384:SHJ393401 SRF393384:SRF393401 TBB393384:TBB393401 TKX393384:TKX393401 TUT393384:TUT393401 UEP393384:UEP393401 UOL393384:UOL393401 UYH393384:UYH393401 VID393384:VID393401 VRZ393384:VRZ393401 WBV393384:WBV393401 WLR393384:WLR393401 WVN393384:WVN393401 JB458920:JB458937 SX458920:SX458937 ACT458920:ACT458937 AMP458920:AMP458937 AWL458920:AWL458937 BGH458920:BGH458937 BQD458920:BQD458937 BZZ458920:BZZ458937 CJV458920:CJV458937 CTR458920:CTR458937 DDN458920:DDN458937 DNJ458920:DNJ458937 DXF458920:DXF458937 EHB458920:EHB458937 EQX458920:EQX458937 FAT458920:FAT458937 FKP458920:FKP458937 FUL458920:FUL458937 GEH458920:GEH458937 GOD458920:GOD458937 GXZ458920:GXZ458937 HHV458920:HHV458937 HRR458920:HRR458937 IBN458920:IBN458937 ILJ458920:ILJ458937 IVF458920:IVF458937 JFB458920:JFB458937 JOX458920:JOX458937 JYT458920:JYT458937 KIP458920:KIP458937 KSL458920:KSL458937 LCH458920:LCH458937 LMD458920:LMD458937 LVZ458920:LVZ458937 MFV458920:MFV458937 MPR458920:MPR458937 MZN458920:MZN458937 NJJ458920:NJJ458937 NTF458920:NTF458937 ODB458920:ODB458937 OMX458920:OMX458937 OWT458920:OWT458937 PGP458920:PGP458937 PQL458920:PQL458937 QAH458920:QAH458937 QKD458920:QKD458937 QTZ458920:QTZ458937 RDV458920:RDV458937 RNR458920:RNR458937 RXN458920:RXN458937 SHJ458920:SHJ458937 SRF458920:SRF458937 TBB458920:TBB458937 TKX458920:TKX458937 TUT458920:TUT458937 UEP458920:UEP458937 UOL458920:UOL458937 UYH458920:UYH458937 VID458920:VID458937 VRZ458920:VRZ458937 WBV458920:WBV458937 WLR458920:WLR458937 WVN458920:WVN458937 JB524456:JB524473 SX524456:SX524473 ACT524456:ACT524473 AMP524456:AMP524473 AWL524456:AWL524473 BGH524456:BGH524473 BQD524456:BQD524473 BZZ524456:BZZ524473 CJV524456:CJV524473 CTR524456:CTR524473 DDN524456:DDN524473 DNJ524456:DNJ524473 DXF524456:DXF524473 EHB524456:EHB524473 EQX524456:EQX524473 FAT524456:FAT524473 FKP524456:FKP524473 FUL524456:FUL524473 GEH524456:GEH524473 GOD524456:GOD524473 GXZ524456:GXZ524473 HHV524456:HHV524473 HRR524456:HRR524473 IBN524456:IBN524473 ILJ524456:ILJ524473 IVF524456:IVF524473 JFB524456:JFB524473 JOX524456:JOX524473 JYT524456:JYT524473 KIP524456:KIP524473 KSL524456:KSL524473 LCH524456:LCH524473 LMD524456:LMD524473 LVZ524456:LVZ524473 MFV524456:MFV524473 MPR524456:MPR524473 MZN524456:MZN524473 NJJ524456:NJJ524473 NTF524456:NTF524473 ODB524456:ODB524473 OMX524456:OMX524473 OWT524456:OWT524473 PGP524456:PGP524473 PQL524456:PQL524473 QAH524456:QAH524473 QKD524456:QKD524473 QTZ524456:QTZ524473 RDV524456:RDV524473 RNR524456:RNR524473 RXN524456:RXN524473 SHJ524456:SHJ524473 SRF524456:SRF524473 TBB524456:TBB524473 TKX524456:TKX524473 TUT524456:TUT524473 UEP524456:UEP524473 UOL524456:UOL524473 UYH524456:UYH524473 VID524456:VID524473 VRZ524456:VRZ524473 WBV524456:WBV524473 WLR524456:WLR524473 WVN524456:WVN524473 JB589992:JB590009 SX589992:SX590009 ACT589992:ACT590009 AMP589992:AMP590009 AWL589992:AWL590009 BGH589992:BGH590009 BQD589992:BQD590009 BZZ589992:BZZ590009 CJV589992:CJV590009 CTR589992:CTR590009 DDN589992:DDN590009 DNJ589992:DNJ590009 DXF589992:DXF590009 EHB589992:EHB590009 EQX589992:EQX590009 FAT589992:FAT590009 FKP589992:FKP590009 FUL589992:FUL590009 GEH589992:GEH590009 GOD589992:GOD590009 GXZ589992:GXZ590009 HHV589992:HHV590009 HRR589992:HRR590009 IBN589992:IBN590009 ILJ589992:ILJ590009 IVF589992:IVF590009 JFB589992:JFB590009 JOX589992:JOX590009 JYT589992:JYT590009 KIP589992:KIP590009 KSL589992:KSL590009 LCH589992:LCH590009 LMD589992:LMD590009 LVZ589992:LVZ590009 MFV589992:MFV590009 MPR589992:MPR590009 MZN589992:MZN590009 NJJ589992:NJJ590009 NTF589992:NTF590009 ODB589992:ODB590009 OMX589992:OMX590009 OWT589992:OWT590009 PGP589992:PGP590009 PQL589992:PQL590009 QAH589992:QAH590009 QKD589992:QKD590009 QTZ589992:QTZ590009 RDV589992:RDV590009 RNR589992:RNR590009 RXN589992:RXN590009 SHJ589992:SHJ590009 SRF589992:SRF590009 TBB589992:TBB590009 TKX589992:TKX590009 TUT589992:TUT590009 UEP589992:UEP590009 UOL589992:UOL590009 UYH589992:UYH590009 VID589992:VID590009 VRZ589992:VRZ590009 WBV589992:WBV590009 WLR589992:WLR590009 WVN589992:WVN590009 JB655528:JB655545 SX655528:SX655545 ACT655528:ACT655545 AMP655528:AMP655545 AWL655528:AWL655545 BGH655528:BGH655545 BQD655528:BQD655545 BZZ655528:BZZ655545 CJV655528:CJV655545 CTR655528:CTR655545 DDN655528:DDN655545 DNJ655528:DNJ655545 DXF655528:DXF655545 EHB655528:EHB655545 EQX655528:EQX655545 FAT655528:FAT655545 FKP655528:FKP655545 FUL655528:FUL655545 GEH655528:GEH655545 GOD655528:GOD655545 GXZ655528:GXZ655545 HHV655528:HHV655545 HRR655528:HRR655545 IBN655528:IBN655545 ILJ655528:ILJ655545 IVF655528:IVF655545 JFB655528:JFB655545 JOX655528:JOX655545 JYT655528:JYT655545 KIP655528:KIP655545 KSL655528:KSL655545 LCH655528:LCH655545 LMD655528:LMD655545 LVZ655528:LVZ655545 MFV655528:MFV655545 MPR655528:MPR655545 MZN655528:MZN655545 NJJ655528:NJJ655545 NTF655528:NTF655545 ODB655528:ODB655545 OMX655528:OMX655545 OWT655528:OWT655545 PGP655528:PGP655545 PQL655528:PQL655545 QAH655528:QAH655545 QKD655528:QKD655545 QTZ655528:QTZ655545 RDV655528:RDV655545 RNR655528:RNR655545 RXN655528:RXN655545 SHJ655528:SHJ655545 SRF655528:SRF655545 TBB655528:TBB655545 TKX655528:TKX655545 TUT655528:TUT655545 UEP655528:UEP655545 UOL655528:UOL655545 UYH655528:UYH655545 VID655528:VID655545 VRZ655528:VRZ655545 WBV655528:WBV655545 WLR655528:WLR655545 WVN655528:WVN655545 JB721064:JB721081 SX721064:SX721081 ACT721064:ACT721081 AMP721064:AMP721081 AWL721064:AWL721081 BGH721064:BGH721081 BQD721064:BQD721081 BZZ721064:BZZ721081 CJV721064:CJV721081 CTR721064:CTR721081 DDN721064:DDN721081 DNJ721064:DNJ721081 DXF721064:DXF721081 EHB721064:EHB721081 EQX721064:EQX721081 FAT721064:FAT721081 FKP721064:FKP721081 FUL721064:FUL721081 GEH721064:GEH721081 GOD721064:GOD721081 GXZ721064:GXZ721081 HHV721064:HHV721081 HRR721064:HRR721081 IBN721064:IBN721081 ILJ721064:ILJ721081 IVF721064:IVF721081 JFB721064:JFB721081 JOX721064:JOX721081 JYT721064:JYT721081 KIP721064:KIP721081 KSL721064:KSL721081 LCH721064:LCH721081 LMD721064:LMD721081 LVZ721064:LVZ721081 MFV721064:MFV721081 MPR721064:MPR721081 MZN721064:MZN721081 NJJ721064:NJJ721081 NTF721064:NTF721081 ODB721064:ODB721081 OMX721064:OMX721081 OWT721064:OWT721081 PGP721064:PGP721081 PQL721064:PQL721081 QAH721064:QAH721081 QKD721064:QKD721081 QTZ721064:QTZ721081 RDV721064:RDV721081 RNR721064:RNR721081 RXN721064:RXN721081 SHJ721064:SHJ721081 SRF721064:SRF721081 TBB721064:TBB721081 TKX721064:TKX721081 TUT721064:TUT721081 UEP721064:UEP721081 UOL721064:UOL721081 UYH721064:UYH721081 VID721064:VID721081 VRZ721064:VRZ721081 WBV721064:WBV721081 WLR721064:WLR721081 WVN721064:WVN721081 JB786600:JB786617 SX786600:SX786617 ACT786600:ACT786617 AMP786600:AMP786617 AWL786600:AWL786617 BGH786600:BGH786617 BQD786600:BQD786617 BZZ786600:BZZ786617 CJV786600:CJV786617 CTR786600:CTR786617 DDN786600:DDN786617 DNJ786600:DNJ786617 DXF786600:DXF786617 EHB786600:EHB786617 EQX786600:EQX786617 FAT786600:FAT786617 FKP786600:FKP786617 FUL786600:FUL786617 GEH786600:GEH786617 GOD786600:GOD786617 GXZ786600:GXZ786617 HHV786600:HHV786617 HRR786600:HRR786617 IBN786600:IBN786617 ILJ786600:ILJ786617 IVF786600:IVF786617 JFB786600:JFB786617 JOX786600:JOX786617 JYT786600:JYT786617 KIP786600:KIP786617 KSL786600:KSL786617 LCH786600:LCH786617 LMD786600:LMD786617 LVZ786600:LVZ786617 MFV786600:MFV786617 MPR786600:MPR786617 MZN786600:MZN786617 NJJ786600:NJJ786617 NTF786600:NTF786617 ODB786600:ODB786617 OMX786600:OMX786617 OWT786600:OWT786617 PGP786600:PGP786617 PQL786600:PQL786617 QAH786600:QAH786617 QKD786600:QKD786617 QTZ786600:QTZ786617 RDV786600:RDV786617 RNR786600:RNR786617 RXN786600:RXN786617 SHJ786600:SHJ786617 SRF786600:SRF786617 TBB786600:TBB786617 TKX786600:TKX786617 TUT786600:TUT786617 UEP786600:UEP786617 UOL786600:UOL786617 UYH786600:UYH786617 VID786600:VID786617 VRZ786600:VRZ786617 WBV786600:WBV786617 WLR786600:WLR786617 WVN786600:WVN786617 JB852136:JB852153 SX852136:SX852153 ACT852136:ACT852153 AMP852136:AMP852153 AWL852136:AWL852153 BGH852136:BGH852153 BQD852136:BQD852153 BZZ852136:BZZ852153 CJV852136:CJV852153 CTR852136:CTR852153 DDN852136:DDN852153 DNJ852136:DNJ852153 DXF852136:DXF852153 EHB852136:EHB852153 EQX852136:EQX852153 FAT852136:FAT852153 FKP852136:FKP852153 FUL852136:FUL852153 GEH852136:GEH852153 GOD852136:GOD852153 GXZ852136:GXZ852153 HHV852136:HHV852153 HRR852136:HRR852153 IBN852136:IBN852153 ILJ852136:ILJ852153 IVF852136:IVF852153 JFB852136:JFB852153 JOX852136:JOX852153 JYT852136:JYT852153 KIP852136:KIP852153 KSL852136:KSL852153 LCH852136:LCH852153 LMD852136:LMD852153 LVZ852136:LVZ852153 MFV852136:MFV852153 MPR852136:MPR852153 MZN852136:MZN852153 NJJ852136:NJJ852153 NTF852136:NTF852153 ODB852136:ODB852153 OMX852136:OMX852153 OWT852136:OWT852153 PGP852136:PGP852153 PQL852136:PQL852153 QAH852136:QAH852153 QKD852136:QKD852153 QTZ852136:QTZ852153 RDV852136:RDV852153 RNR852136:RNR852153 RXN852136:RXN852153 SHJ852136:SHJ852153 SRF852136:SRF852153 TBB852136:TBB852153 TKX852136:TKX852153 TUT852136:TUT852153 UEP852136:UEP852153 UOL852136:UOL852153 UYH852136:UYH852153 VID852136:VID852153 VRZ852136:VRZ852153 WBV852136:WBV852153 WLR852136:WLR852153 WVN852136:WVN852153 JB917672:JB917689 SX917672:SX917689 ACT917672:ACT917689 AMP917672:AMP917689 AWL917672:AWL917689 BGH917672:BGH917689 BQD917672:BQD917689 BZZ917672:BZZ917689 CJV917672:CJV917689 CTR917672:CTR917689 DDN917672:DDN917689 DNJ917672:DNJ917689 DXF917672:DXF917689 EHB917672:EHB917689 EQX917672:EQX917689 FAT917672:FAT917689 FKP917672:FKP917689 FUL917672:FUL917689 GEH917672:GEH917689 GOD917672:GOD917689 GXZ917672:GXZ917689 HHV917672:HHV917689 HRR917672:HRR917689 IBN917672:IBN917689 ILJ917672:ILJ917689 IVF917672:IVF917689 JFB917672:JFB917689 JOX917672:JOX917689 JYT917672:JYT917689 KIP917672:KIP917689 KSL917672:KSL917689 LCH917672:LCH917689 LMD917672:LMD917689 LVZ917672:LVZ917689 MFV917672:MFV917689 MPR917672:MPR917689 MZN917672:MZN917689 NJJ917672:NJJ917689 NTF917672:NTF917689 ODB917672:ODB917689 OMX917672:OMX917689 OWT917672:OWT917689 PGP917672:PGP917689 PQL917672:PQL917689 QAH917672:QAH917689 QKD917672:QKD917689 QTZ917672:QTZ917689 RDV917672:RDV917689 RNR917672:RNR917689 RXN917672:RXN917689 SHJ917672:SHJ917689 SRF917672:SRF917689 TBB917672:TBB917689 TKX917672:TKX917689 TUT917672:TUT917689 UEP917672:UEP917689 UOL917672:UOL917689 UYH917672:UYH917689 VID917672:VID917689 VRZ917672:VRZ917689 WBV917672:WBV917689 WLR917672:WLR917689 WVN917672:WVN917689 JB983208:JB983225 SX983208:SX983225 ACT983208:ACT983225 AMP983208:AMP983225 AWL983208:AWL983225 BGH983208:BGH983225 BQD983208:BQD983225 BZZ983208:BZZ983225 CJV983208:CJV983225 CTR983208:CTR983225 DDN983208:DDN983225 DNJ983208:DNJ983225 DXF983208:DXF983225 EHB983208:EHB983225 EQX983208:EQX983225 FAT983208:FAT983225 FKP983208:FKP983225 FUL983208:FUL983225 GEH983208:GEH983225 GOD983208:GOD983225 GXZ983208:GXZ983225 HHV983208:HHV983225 HRR983208:HRR983225 IBN983208:IBN983225 ILJ983208:ILJ983225 IVF983208:IVF983225 JFB983208:JFB983225 JOX983208:JOX983225 JYT983208:JYT983225 KIP983208:KIP983225 KSL983208:KSL983225 LCH983208:LCH983225 LMD983208:LMD983225 LVZ983208:LVZ983225 MFV983208:MFV983225 MPR983208:MPR983225 MZN983208:MZN983225 NJJ983208:NJJ983225 NTF983208:NTF983225 ODB983208:ODB983225 OMX983208:OMX983225 OWT983208:OWT983225 PGP983208:PGP983225 PQL983208:PQL983225 QAH983208:QAH983225 QKD983208:QKD983225 QTZ983208:QTZ983225 RDV983208:RDV983225 RNR983208:RNR983225 RXN983208:RXN983225 SHJ983208:SHJ983225 SRF983208:SRF983225 TBB983208:TBB983225 TKX983208:TKX983225 TUT983208:TUT983225 UEP983208:UEP983225 UOL983208:UOL983225 UYH983208:UYH983225 VID983208:VID983225 VRZ983208:VRZ983225 WBV983208:WBV983225 WLR983208:WLR983225 WVN983208:WVN983225 JB65696:JE65702 SX65696:TA65702 ACT65696:ACW65702 AMP65696:AMS65702 AWL65696:AWO65702 BGH65696:BGK65702 BQD65696:BQG65702 BZZ65696:CAC65702 CJV65696:CJY65702 CTR65696:CTU65702 DDN65696:DDQ65702 DNJ65696:DNM65702 DXF65696:DXI65702 EHB65696:EHE65702 EQX65696:ERA65702 FAT65696:FAW65702 FKP65696:FKS65702 FUL65696:FUO65702 GEH65696:GEK65702 GOD65696:GOG65702 GXZ65696:GYC65702 HHV65696:HHY65702 HRR65696:HRU65702 IBN65696:IBQ65702 ILJ65696:ILM65702 IVF65696:IVI65702 JFB65696:JFE65702 JOX65696:JPA65702 JYT65696:JYW65702 KIP65696:KIS65702 KSL65696:KSO65702 LCH65696:LCK65702 LMD65696:LMG65702 LVZ65696:LWC65702 MFV65696:MFY65702 MPR65696:MPU65702 MZN65696:MZQ65702 NJJ65696:NJM65702 NTF65696:NTI65702 ODB65696:ODE65702 OMX65696:ONA65702 OWT65696:OWW65702 PGP65696:PGS65702 PQL65696:PQO65702 QAH65696:QAK65702 QKD65696:QKG65702 QTZ65696:QUC65702 RDV65696:RDY65702 RNR65696:RNU65702 RXN65696:RXQ65702 SHJ65696:SHM65702 SRF65696:SRI65702 TBB65696:TBE65702 TKX65696:TLA65702 TUT65696:TUW65702 UEP65696:UES65702 UOL65696:UOO65702 UYH65696:UYK65702 VID65696:VIG65702 VRZ65696:VSC65702 WBV65696:WBY65702 WLR65696:WLU65702 WVN65696:WVQ65702 JB131232:JE131238 SX131232:TA131238 ACT131232:ACW131238 AMP131232:AMS131238 AWL131232:AWO131238 BGH131232:BGK131238 BQD131232:BQG131238 BZZ131232:CAC131238 CJV131232:CJY131238 CTR131232:CTU131238 DDN131232:DDQ131238 DNJ131232:DNM131238 DXF131232:DXI131238 EHB131232:EHE131238 EQX131232:ERA131238 FAT131232:FAW131238 FKP131232:FKS131238 FUL131232:FUO131238 GEH131232:GEK131238 GOD131232:GOG131238 GXZ131232:GYC131238 HHV131232:HHY131238 HRR131232:HRU131238 IBN131232:IBQ131238 ILJ131232:ILM131238 IVF131232:IVI131238 JFB131232:JFE131238 JOX131232:JPA131238 JYT131232:JYW131238 KIP131232:KIS131238 KSL131232:KSO131238 LCH131232:LCK131238 LMD131232:LMG131238 LVZ131232:LWC131238 MFV131232:MFY131238 MPR131232:MPU131238 MZN131232:MZQ131238 NJJ131232:NJM131238 NTF131232:NTI131238 ODB131232:ODE131238 OMX131232:ONA131238 OWT131232:OWW131238 PGP131232:PGS131238 PQL131232:PQO131238 QAH131232:QAK131238 QKD131232:QKG131238 QTZ131232:QUC131238 RDV131232:RDY131238 RNR131232:RNU131238 RXN131232:RXQ131238 SHJ131232:SHM131238 SRF131232:SRI131238 TBB131232:TBE131238 TKX131232:TLA131238 TUT131232:TUW131238 UEP131232:UES131238 UOL131232:UOO131238 UYH131232:UYK131238 VID131232:VIG131238 VRZ131232:VSC131238 WBV131232:WBY131238 WLR131232:WLU131238 WVN131232:WVQ131238 JB196768:JE196774 SX196768:TA196774 ACT196768:ACW196774 AMP196768:AMS196774 AWL196768:AWO196774 BGH196768:BGK196774 BQD196768:BQG196774 BZZ196768:CAC196774 CJV196768:CJY196774 CTR196768:CTU196774 DDN196768:DDQ196774 DNJ196768:DNM196774 DXF196768:DXI196774 EHB196768:EHE196774 EQX196768:ERA196774 FAT196768:FAW196774 FKP196768:FKS196774 FUL196768:FUO196774 GEH196768:GEK196774 GOD196768:GOG196774 GXZ196768:GYC196774 HHV196768:HHY196774 HRR196768:HRU196774 IBN196768:IBQ196774 ILJ196768:ILM196774 IVF196768:IVI196774 JFB196768:JFE196774 JOX196768:JPA196774 JYT196768:JYW196774 KIP196768:KIS196774 KSL196768:KSO196774 LCH196768:LCK196774 LMD196768:LMG196774 LVZ196768:LWC196774 MFV196768:MFY196774 MPR196768:MPU196774 MZN196768:MZQ196774 NJJ196768:NJM196774 NTF196768:NTI196774 ODB196768:ODE196774 OMX196768:ONA196774 OWT196768:OWW196774 PGP196768:PGS196774 PQL196768:PQO196774 QAH196768:QAK196774 QKD196768:QKG196774 QTZ196768:QUC196774 RDV196768:RDY196774 RNR196768:RNU196774 RXN196768:RXQ196774 SHJ196768:SHM196774 SRF196768:SRI196774 TBB196768:TBE196774 TKX196768:TLA196774 TUT196768:TUW196774 UEP196768:UES196774 UOL196768:UOO196774 UYH196768:UYK196774 VID196768:VIG196774 VRZ196768:VSC196774 WBV196768:WBY196774 WLR196768:WLU196774 WVN196768:WVQ196774 JB262304:JE262310 SX262304:TA262310 ACT262304:ACW262310 AMP262304:AMS262310 AWL262304:AWO262310 BGH262304:BGK262310 BQD262304:BQG262310 BZZ262304:CAC262310 CJV262304:CJY262310 CTR262304:CTU262310 DDN262304:DDQ262310 DNJ262304:DNM262310 DXF262304:DXI262310 EHB262304:EHE262310 EQX262304:ERA262310 FAT262304:FAW262310 FKP262304:FKS262310 FUL262304:FUO262310 GEH262304:GEK262310 GOD262304:GOG262310 GXZ262304:GYC262310 HHV262304:HHY262310 HRR262304:HRU262310 IBN262304:IBQ262310 ILJ262304:ILM262310 IVF262304:IVI262310 JFB262304:JFE262310 JOX262304:JPA262310 JYT262304:JYW262310 KIP262304:KIS262310 KSL262304:KSO262310 LCH262304:LCK262310 LMD262304:LMG262310 LVZ262304:LWC262310 MFV262304:MFY262310 MPR262304:MPU262310 MZN262304:MZQ262310 NJJ262304:NJM262310 NTF262304:NTI262310 ODB262304:ODE262310 OMX262304:ONA262310 OWT262304:OWW262310 PGP262304:PGS262310 PQL262304:PQO262310 QAH262304:QAK262310 QKD262304:QKG262310 QTZ262304:QUC262310 RDV262304:RDY262310 RNR262304:RNU262310 RXN262304:RXQ262310 SHJ262304:SHM262310 SRF262304:SRI262310 TBB262304:TBE262310 TKX262304:TLA262310 TUT262304:TUW262310 UEP262304:UES262310 UOL262304:UOO262310 UYH262304:UYK262310 VID262304:VIG262310 VRZ262304:VSC262310 WBV262304:WBY262310 WLR262304:WLU262310 WVN262304:WVQ262310 JB327840:JE327846 SX327840:TA327846 ACT327840:ACW327846 AMP327840:AMS327846 AWL327840:AWO327846 BGH327840:BGK327846 BQD327840:BQG327846 BZZ327840:CAC327846 CJV327840:CJY327846 CTR327840:CTU327846 DDN327840:DDQ327846 DNJ327840:DNM327846 DXF327840:DXI327846 EHB327840:EHE327846 EQX327840:ERA327846 FAT327840:FAW327846 FKP327840:FKS327846 FUL327840:FUO327846 GEH327840:GEK327846 GOD327840:GOG327846 GXZ327840:GYC327846 HHV327840:HHY327846 HRR327840:HRU327846 IBN327840:IBQ327846 ILJ327840:ILM327846 IVF327840:IVI327846 JFB327840:JFE327846 JOX327840:JPA327846 JYT327840:JYW327846 KIP327840:KIS327846 KSL327840:KSO327846 LCH327840:LCK327846 LMD327840:LMG327846 LVZ327840:LWC327846 MFV327840:MFY327846 MPR327840:MPU327846 MZN327840:MZQ327846 NJJ327840:NJM327846 NTF327840:NTI327846 ODB327840:ODE327846 OMX327840:ONA327846 OWT327840:OWW327846 PGP327840:PGS327846 PQL327840:PQO327846 QAH327840:QAK327846 QKD327840:QKG327846 QTZ327840:QUC327846 RDV327840:RDY327846 RNR327840:RNU327846 RXN327840:RXQ327846 SHJ327840:SHM327846 SRF327840:SRI327846 TBB327840:TBE327846 TKX327840:TLA327846 TUT327840:TUW327846 UEP327840:UES327846 UOL327840:UOO327846 UYH327840:UYK327846 VID327840:VIG327846 VRZ327840:VSC327846 WBV327840:WBY327846 WLR327840:WLU327846 WVN327840:WVQ327846 JB393376:JE393382 SX393376:TA393382 ACT393376:ACW393382 AMP393376:AMS393382 AWL393376:AWO393382 BGH393376:BGK393382 BQD393376:BQG393382 BZZ393376:CAC393382 CJV393376:CJY393382 CTR393376:CTU393382 DDN393376:DDQ393382 DNJ393376:DNM393382 DXF393376:DXI393382 EHB393376:EHE393382 EQX393376:ERA393382 FAT393376:FAW393382 FKP393376:FKS393382 FUL393376:FUO393382 GEH393376:GEK393382 GOD393376:GOG393382 GXZ393376:GYC393382 HHV393376:HHY393382 HRR393376:HRU393382 IBN393376:IBQ393382 ILJ393376:ILM393382 IVF393376:IVI393382 JFB393376:JFE393382 JOX393376:JPA393382 JYT393376:JYW393382 KIP393376:KIS393382 KSL393376:KSO393382 LCH393376:LCK393382 LMD393376:LMG393382 LVZ393376:LWC393382 MFV393376:MFY393382 MPR393376:MPU393382 MZN393376:MZQ393382 NJJ393376:NJM393382 NTF393376:NTI393382 ODB393376:ODE393382 OMX393376:ONA393382 OWT393376:OWW393382 PGP393376:PGS393382 PQL393376:PQO393382 QAH393376:QAK393382 QKD393376:QKG393382 QTZ393376:QUC393382 RDV393376:RDY393382 RNR393376:RNU393382 RXN393376:RXQ393382 SHJ393376:SHM393382 SRF393376:SRI393382 TBB393376:TBE393382 TKX393376:TLA393382 TUT393376:TUW393382 UEP393376:UES393382 UOL393376:UOO393382 UYH393376:UYK393382 VID393376:VIG393382 VRZ393376:VSC393382 WBV393376:WBY393382 WLR393376:WLU393382 WVN393376:WVQ393382 JB458912:JE458918 SX458912:TA458918 ACT458912:ACW458918 AMP458912:AMS458918 AWL458912:AWO458918 BGH458912:BGK458918 BQD458912:BQG458918 BZZ458912:CAC458918 CJV458912:CJY458918 CTR458912:CTU458918 DDN458912:DDQ458918 DNJ458912:DNM458918 DXF458912:DXI458918 EHB458912:EHE458918 EQX458912:ERA458918 FAT458912:FAW458918 FKP458912:FKS458918 FUL458912:FUO458918 GEH458912:GEK458918 GOD458912:GOG458918 GXZ458912:GYC458918 HHV458912:HHY458918 HRR458912:HRU458918 IBN458912:IBQ458918 ILJ458912:ILM458918 IVF458912:IVI458918 JFB458912:JFE458918 JOX458912:JPA458918 JYT458912:JYW458918 KIP458912:KIS458918 KSL458912:KSO458918 LCH458912:LCK458918 LMD458912:LMG458918 LVZ458912:LWC458918 MFV458912:MFY458918 MPR458912:MPU458918 MZN458912:MZQ458918 NJJ458912:NJM458918 NTF458912:NTI458918 ODB458912:ODE458918 OMX458912:ONA458918 OWT458912:OWW458918 PGP458912:PGS458918 PQL458912:PQO458918 QAH458912:QAK458918 QKD458912:QKG458918 QTZ458912:QUC458918 RDV458912:RDY458918 RNR458912:RNU458918 RXN458912:RXQ458918 SHJ458912:SHM458918 SRF458912:SRI458918 TBB458912:TBE458918 TKX458912:TLA458918 TUT458912:TUW458918 UEP458912:UES458918 UOL458912:UOO458918 UYH458912:UYK458918 VID458912:VIG458918 VRZ458912:VSC458918 WBV458912:WBY458918 WLR458912:WLU458918 WVN458912:WVQ458918 JB524448:JE524454 SX524448:TA524454 ACT524448:ACW524454 AMP524448:AMS524454 AWL524448:AWO524454 BGH524448:BGK524454 BQD524448:BQG524454 BZZ524448:CAC524454 CJV524448:CJY524454 CTR524448:CTU524454 DDN524448:DDQ524454 DNJ524448:DNM524454 DXF524448:DXI524454 EHB524448:EHE524454 EQX524448:ERA524454 FAT524448:FAW524454 FKP524448:FKS524454 FUL524448:FUO524454 GEH524448:GEK524454 GOD524448:GOG524454 GXZ524448:GYC524454 HHV524448:HHY524454 HRR524448:HRU524454 IBN524448:IBQ524454 ILJ524448:ILM524454 IVF524448:IVI524454 JFB524448:JFE524454 JOX524448:JPA524454 JYT524448:JYW524454 KIP524448:KIS524454 KSL524448:KSO524454 LCH524448:LCK524454 LMD524448:LMG524454 LVZ524448:LWC524454 MFV524448:MFY524454 MPR524448:MPU524454 MZN524448:MZQ524454 NJJ524448:NJM524454 NTF524448:NTI524454 ODB524448:ODE524454 OMX524448:ONA524454 OWT524448:OWW524454 PGP524448:PGS524454 PQL524448:PQO524454 QAH524448:QAK524454 QKD524448:QKG524454 QTZ524448:QUC524454 RDV524448:RDY524454 RNR524448:RNU524454 RXN524448:RXQ524454 SHJ524448:SHM524454 SRF524448:SRI524454 TBB524448:TBE524454 TKX524448:TLA524454 TUT524448:TUW524454 UEP524448:UES524454 UOL524448:UOO524454 UYH524448:UYK524454 VID524448:VIG524454 VRZ524448:VSC524454 WBV524448:WBY524454 WLR524448:WLU524454 WVN524448:WVQ524454 JB589984:JE589990 SX589984:TA589990 ACT589984:ACW589990 AMP589984:AMS589990 AWL589984:AWO589990 BGH589984:BGK589990 BQD589984:BQG589990 BZZ589984:CAC589990 CJV589984:CJY589990 CTR589984:CTU589990 DDN589984:DDQ589990 DNJ589984:DNM589990 DXF589984:DXI589990 EHB589984:EHE589990 EQX589984:ERA589990 FAT589984:FAW589990 FKP589984:FKS589990 FUL589984:FUO589990 GEH589984:GEK589990 GOD589984:GOG589990 GXZ589984:GYC589990 HHV589984:HHY589990 HRR589984:HRU589990 IBN589984:IBQ589990 ILJ589984:ILM589990 IVF589984:IVI589990 JFB589984:JFE589990 JOX589984:JPA589990 JYT589984:JYW589990 KIP589984:KIS589990 KSL589984:KSO589990 LCH589984:LCK589990 LMD589984:LMG589990 LVZ589984:LWC589990 MFV589984:MFY589990 MPR589984:MPU589990 MZN589984:MZQ589990 NJJ589984:NJM589990 NTF589984:NTI589990 ODB589984:ODE589990 OMX589984:ONA589990 OWT589984:OWW589990 PGP589984:PGS589990 PQL589984:PQO589990 QAH589984:QAK589990 QKD589984:QKG589990 QTZ589984:QUC589990 RDV589984:RDY589990 RNR589984:RNU589990 RXN589984:RXQ589990 SHJ589984:SHM589990 SRF589984:SRI589990 TBB589984:TBE589990 TKX589984:TLA589990 TUT589984:TUW589990 UEP589984:UES589990 UOL589984:UOO589990 UYH589984:UYK589990 VID589984:VIG589990 VRZ589984:VSC589990 WBV589984:WBY589990 WLR589984:WLU589990 WVN589984:WVQ589990 JB655520:JE655526 SX655520:TA655526 ACT655520:ACW655526 AMP655520:AMS655526 AWL655520:AWO655526 BGH655520:BGK655526 BQD655520:BQG655526 BZZ655520:CAC655526 CJV655520:CJY655526 CTR655520:CTU655526 DDN655520:DDQ655526 DNJ655520:DNM655526 DXF655520:DXI655526 EHB655520:EHE655526 EQX655520:ERA655526 FAT655520:FAW655526 FKP655520:FKS655526 FUL655520:FUO655526 GEH655520:GEK655526 GOD655520:GOG655526 GXZ655520:GYC655526 HHV655520:HHY655526 HRR655520:HRU655526 IBN655520:IBQ655526 ILJ655520:ILM655526 IVF655520:IVI655526 JFB655520:JFE655526 JOX655520:JPA655526 JYT655520:JYW655526 KIP655520:KIS655526 KSL655520:KSO655526 LCH655520:LCK655526 LMD655520:LMG655526 LVZ655520:LWC655526 MFV655520:MFY655526 MPR655520:MPU655526 MZN655520:MZQ655526 NJJ655520:NJM655526 NTF655520:NTI655526 ODB655520:ODE655526 OMX655520:ONA655526 OWT655520:OWW655526 PGP655520:PGS655526 PQL655520:PQO655526 QAH655520:QAK655526 QKD655520:QKG655526 QTZ655520:QUC655526 RDV655520:RDY655526 RNR655520:RNU655526 RXN655520:RXQ655526 SHJ655520:SHM655526 SRF655520:SRI655526 TBB655520:TBE655526 TKX655520:TLA655526 TUT655520:TUW655526 UEP655520:UES655526 UOL655520:UOO655526 UYH655520:UYK655526 VID655520:VIG655526 VRZ655520:VSC655526 WBV655520:WBY655526 WLR655520:WLU655526 WVN655520:WVQ655526 JB721056:JE721062 SX721056:TA721062 ACT721056:ACW721062 AMP721056:AMS721062 AWL721056:AWO721062 BGH721056:BGK721062 BQD721056:BQG721062 BZZ721056:CAC721062 CJV721056:CJY721062 CTR721056:CTU721062 DDN721056:DDQ721062 DNJ721056:DNM721062 DXF721056:DXI721062 EHB721056:EHE721062 EQX721056:ERA721062 FAT721056:FAW721062 FKP721056:FKS721062 FUL721056:FUO721062 GEH721056:GEK721062 GOD721056:GOG721062 GXZ721056:GYC721062 HHV721056:HHY721062 HRR721056:HRU721062 IBN721056:IBQ721062 ILJ721056:ILM721062 IVF721056:IVI721062 JFB721056:JFE721062 JOX721056:JPA721062 JYT721056:JYW721062 KIP721056:KIS721062 KSL721056:KSO721062 LCH721056:LCK721062 LMD721056:LMG721062 LVZ721056:LWC721062 MFV721056:MFY721062 MPR721056:MPU721062 MZN721056:MZQ721062 NJJ721056:NJM721062 NTF721056:NTI721062 ODB721056:ODE721062 OMX721056:ONA721062 OWT721056:OWW721062 PGP721056:PGS721062 PQL721056:PQO721062 QAH721056:QAK721062 QKD721056:QKG721062 QTZ721056:QUC721062 RDV721056:RDY721062 RNR721056:RNU721062 RXN721056:RXQ721062 SHJ721056:SHM721062 SRF721056:SRI721062 TBB721056:TBE721062 TKX721056:TLA721062 TUT721056:TUW721062 UEP721056:UES721062 UOL721056:UOO721062 UYH721056:UYK721062 VID721056:VIG721062 VRZ721056:VSC721062 WBV721056:WBY721062 WLR721056:WLU721062 WVN721056:WVQ721062 JB786592:JE786598 SX786592:TA786598 ACT786592:ACW786598 AMP786592:AMS786598 AWL786592:AWO786598 BGH786592:BGK786598 BQD786592:BQG786598 BZZ786592:CAC786598 CJV786592:CJY786598 CTR786592:CTU786598 DDN786592:DDQ786598 DNJ786592:DNM786598 DXF786592:DXI786598 EHB786592:EHE786598 EQX786592:ERA786598 FAT786592:FAW786598 FKP786592:FKS786598 FUL786592:FUO786598 GEH786592:GEK786598 GOD786592:GOG786598 GXZ786592:GYC786598 HHV786592:HHY786598 HRR786592:HRU786598 IBN786592:IBQ786598 ILJ786592:ILM786598 IVF786592:IVI786598 JFB786592:JFE786598 JOX786592:JPA786598 JYT786592:JYW786598 KIP786592:KIS786598 KSL786592:KSO786598 LCH786592:LCK786598 LMD786592:LMG786598 LVZ786592:LWC786598 MFV786592:MFY786598 MPR786592:MPU786598 MZN786592:MZQ786598 NJJ786592:NJM786598 NTF786592:NTI786598 ODB786592:ODE786598 OMX786592:ONA786598 OWT786592:OWW786598 PGP786592:PGS786598 PQL786592:PQO786598 QAH786592:QAK786598 QKD786592:QKG786598 QTZ786592:QUC786598 RDV786592:RDY786598 RNR786592:RNU786598 RXN786592:RXQ786598 SHJ786592:SHM786598 SRF786592:SRI786598 TBB786592:TBE786598 TKX786592:TLA786598 TUT786592:TUW786598 UEP786592:UES786598 UOL786592:UOO786598 UYH786592:UYK786598 VID786592:VIG786598 VRZ786592:VSC786598 WBV786592:WBY786598 WLR786592:WLU786598 WVN786592:WVQ786598 JB852128:JE852134 SX852128:TA852134 ACT852128:ACW852134 AMP852128:AMS852134 AWL852128:AWO852134 BGH852128:BGK852134 BQD852128:BQG852134 BZZ852128:CAC852134 CJV852128:CJY852134 CTR852128:CTU852134 DDN852128:DDQ852134 DNJ852128:DNM852134 DXF852128:DXI852134 EHB852128:EHE852134 EQX852128:ERA852134 FAT852128:FAW852134 FKP852128:FKS852134 FUL852128:FUO852134 GEH852128:GEK852134 GOD852128:GOG852134 GXZ852128:GYC852134 HHV852128:HHY852134 HRR852128:HRU852134 IBN852128:IBQ852134 ILJ852128:ILM852134 IVF852128:IVI852134 JFB852128:JFE852134 JOX852128:JPA852134 JYT852128:JYW852134 KIP852128:KIS852134 KSL852128:KSO852134 LCH852128:LCK852134 LMD852128:LMG852134 LVZ852128:LWC852134 MFV852128:MFY852134 MPR852128:MPU852134 MZN852128:MZQ852134 NJJ852128:NJM852134 NTF852128:NTI852134 ODB852128:ODE852134 OMX852128:ONA852134 OWT852128:OWW852134 PGP852128:PGS852134 PQL852128:PQO852134 QAH852128:QAK852134 QKD852128:QKG852134 QTZ852128:QUC852134 RDV852128:RDY852134 RNR852128:RNU852134 RXN852128:RXQ852134 SHJ852128:SHM852134 SRF852128:SRI852134 TBB852128:TBE852134 TKX852128:TLA852134 TUT852128:TUW852134 UEP852128:UES852134 UOL852128:UOO852134 UYH852128:UYK852134 VID852128:VIG852134 VRZ852128:VSC852134 WBV852128:WBY852134 WLR852128:WLU852134 WVN852128:WVQ852134 JB917664:JE917670 SX917664:TA917670 ACT917664:ACW917670 AMP917664:AMS917670 AWL917664:AWO917670 BGH917664:BGK917670 BQD917664:BQG917670 BZZ917664:CAC917670 CJV917664:CJY917670 CTR917664:CTU917670 DDN917664:DDQ917670 DNJ917664:DNM917670 DXF917664:DXI917670 EHB917664:EHE917670 EQX917664:ERA917670 FAT917664:FAW917670 FKP917664:FKS917670 FUL917664:FUO917670 GEH917664:GEK917670 GOD917664:GOG917670 GXZ917664:GYC917670 HHV917664:HHY917670 HRR917664:HRU917670 IBN917664:IBQ917670 ILJ917664:ILM917670 IVF917664:IVI917670 JFB917664:JFE917670 JOX917664:JPA917670 JYT917664:JYW917670 KIP917664:KIS917670 KSL917664:KSO917670 LCH917664:LCK917670 LMD917664:LMG917670 LVZ917664:LWC917670 MFV917664:MFY917670 MPR917664:MPU917670 MZN917664:MZQ917670 NJJ917664:NJM917670 NTF917664:NTI917670 ODB917664:ODE917670 OMX917664:ONA917670 OWT917664:OWW917670 PGP917664:PGS917670 PQL917664:PQO917670 QAH917664:QAK917670 QKD917664:QKG917670 QTZ917664:QUC917670 RDV917664:RDY917670 RNR917664:RNU917670 RXN917664:RXQ917670 SHJ917664:SHM917670 SRF917664:SRI917670 TBB917664:TBE917670 TKX917664:TLA917670 TUT917664:TUW917670 UEP917664:UES917670 UOL917664:UOO917670 UYH917664:UYK917670 VID917664:VIG917670 VRZ917664:VSC917670 WBV917664:WBY917670 WLR917664:WLU917670 WVN917664:WVQ917670 JB983200:JE983206 SX983200:TA983206 ACT983200:ACW983206 AMP983200:AMS983206 AWL983200:AWO983206 BGH983200:BGK983206 BQD983200:BQG983206 BZZ983200:CAC983206 CJV983200:CJY983206 CTR983200:CTU983206 DDN983200:DDQ983206 DNJ983200:DNM983206 DXF983200:DXI983206 EHB983200:EHE983206 EQX983200:ERA983206 FAT983200:FAW983206 FKP983200:FKS983206 FUL983200:FUO983206 GEH983200:GEK983206 GOD983200:GOG983206 GXZ983200:GYC983206 HHV983200:HHY983206 HRR983200:HRU983206 IBN983200:IBQ983206 ILJ983200:ILM983206 IVF983200:IVI983206 JFB983200:JFE983206 JOX983200:JPA983206 JYT983200:JYW983206 KIP983200:KIS983206 KSL983200:KSO983206 LCH983200:LCK983206 LMD983200:LMG983206 LVZ983200:LWC983206 MFV983200:MFY983206 MPR983200:MPU983206 MZN983200:MZQ983206 NJJ983200:NJM983206 NTF983200:NTI983206 ODB983200:ODE983206 OMX983200:ONA983206 OWT983200:OWW983206 PGP983200:PGS983206 PQL983200:PQO983206 QAH983200:QAK983206 QKD983200:QKG983206 QTZ983200:QUC983206 RDV983200:RDY983206 RNR983200:RNU983206 RXN983200:RXQ983206 SHJ983200:SHM983206 SRF983200:SRI983206 TBB983200:TBE983206 TKX983200:TLA983206 TUT983200:TUW983206 UEP983200:UES983206 UOL983200:UOO983206 UYH983200:UYK983206 VID983200:VIG983206 VRZ983200:VSC983206 WBV983200:WBY983206 WLR983200:WLU983206 WVN983200:WVQ983206 I65696:J65696 IZ65696:JA65696 SV65696:SW65696 ACR65696:ACS65696 AMN65696:AMO65696 AWJ65696:AWK65696 BGF65696:BGG65696 BQB65696:BQC65696 BZX65696:BZY65696 CJT65696:CJU65696 CTP65696:CTQ65696 DDL65696:DDM65696 DNH65696:DNI65696 DXD65696:DXE65696 EGZ65696:EHA65696 EQV65696:EQW65696 FAR65696:FAS65696 FKN65696:FKO65696 FUJ65696:FUK65696 GEF65696:GEG65696 GOB65696:GOC65696 GXX65696:GXY65696 HHT65696:HHU65696 HRP65696:HRQ65696 IBL65696:IBM65696 ILH65696:ILI65696 IVD65696:IVE65696 JEZ65696:JFA65696 JOV65696:JOW65696 JYR65696:JYS65696 KIN65696:KIO65696 KSJ65696:KSK65696 LCF65696:LCG65696 LMB65696:LMC65696 LVX65696:LVY65696 MFT65696:MFU65696 MPP65696:MPQ65696 MZL65696:MZM65696 NJH65696:NJI65696 NTD65696:NTE65696 OCZ65696:ODA65696 OMV65696:OMW65696 OWR65696:OWS65696 PGN65696:PGO65696 PQJ65696:PQK65696 QAF65696:QAG65696 QKB65696:QKC65696 QTX65696:QTY65696 RDT65696:RDU65696 RNP65696:RNQ65696 RXL65696:RXM65696 SHH65696:SHI65696 SRD65696:SRE65696 TAZ65696:TBA65696 TKV65696:TKW65696 TUR65696:TUS65696 UEN65696:UEO65696 UOJ65696:UOK65696 UYF65696:UYG65696 VIB65696:VIC65696 VRX65696:VRY65696 WBT65696:WBU65696 WLP65696:WLQ65696 WVL65696:WVM65696 I131232:J131232 IZ131232:JA131232 SV131232:SW131232 ACR131232:ACS131232 AMN131232:AMO131232 AWJ131232:AWK131232 BGF131232:BGG131232 BQB131232:BQC131232 BZX131232:BZY131232 CJT131232:CJU131232 CTP131232:CTQ131232 DDL131232:DDM131232 DNH131232:DNI131232 DXD131232:DXE131232 EGZ131232:EHA131232 EQV131232:EQW131232 FAR131232:FAS131232 FKN131232:FKO131232 FUJ131232:FUK131232 GEF131232:GEG131232 GOB131232:GOC131232 GXX131232:GXY131232 HHT131232:HHU131232 HRP131232:HRQ131232 IBL131232:IBM131232 ILH131232:ILI131232 IVD131232:IVE131232 JEZ131232:JFA131232 JOV131232:JOW131232 JYR131232:JYS131232 KIN131232:KIO131232 KSJ131232:KSK131232 LCF131232:LCG131232 LMB131232:LMC131232 LVX131232:LVY131232 MFT131232:MFU131232 MPP131232:MPQ131232 MZL131232:MZM131232 NJH131232:NJI131232 NTD131232:NTE131232 OCZ131232:ODA131232 OMV131232:OMW131232 OWR131232:OWS131232 PGN131232:PGO131232 PQJ131232:PQK131232 QAF131232:QAG131232 QKB131232:QKC131232 QTX131232:QTY131232 RDT131232:RDU131232 RNP131232:RNQ131232 RXL131232:RXM131232 SHH131232:SHI131232 SRD131232:SRE131232 TAZ131232:TBA131232 TKV131232:TKW131232 TUR131232:TUS131232 UEN131232:UEO131232 UOJ131232:UOK131232 UYF131232:UYG131232 VIB131232:VIC131232 VRX131232:VRY131232 WBT131232:WBU131232 WLP131232:WLQ131232 WVL131232:WVM131232 I196768:J196768 IZ196768:JA196768 SV196768:SW196768 ACR196768:ACS196768 AMN196768:AMO196768 AWJ196768:AWK196768 BGF196768:BGG196768 BQB196768:BQC196768 BZX196768:BZY196768 CJT196768:CJU196768 CTP196768:CTQ196768 DDL196768:DDM196768 DNH196768:DNI196768 DXD196768:DXE196768 EGZ196768:EHA196768 EQV196768:EQW196768 FAR196768:FAS196768 FKN196768:FKO196768 FUJ196768:FUK196768 GEF196768:GEG196768 GOB196768:GOC196768 GXX196768:GXY196768 HHT196768:HHU196768 HRP196768:HRQ196768 IBL196768:IBM196768 ILH196768:ILI196768 IVD196768:IVE196768 JEZ196768:JFA196768 JOV196768:JOW196768 JYR196768:JYS196768 KIN196768:KIO196768 KSJ196768:KSK196768 LCF196768:LCG196768 LMB196768:LMC196768 LVX196768:LVY196768 MFT196768:MFU196768 MPP196768:MPQ196768 MZL196768:MZM196768 NJH196768:NJI196768 NTD196768:NTE196768 OCZ196768:ODA196768 OMV196768:OMW196768 OWR196768:OWS196768 PGN196768:PGO196768 PQJ196768:PQK196768 QAF196768:QAG196768 QKB196768:QKC196768 QTX196768:QTY196768 RDT196768:RDU196768 RNP196768:RNQ196768 RXL196768:RXM196768 SHH196768:SHI196768 SRD196768:SRE196768 TAZ196768:TBA196768 TKV196768:TKW196768 TUR196768:TUS196768 UEN196768:UEO196768 UOJ196768:UOK196768 UYF196768:UYG196768 VIB196768:VIC196768 VRX196768:VRY196768 WBT196768:WBU196768 WLP196768:WLQ196768 WVL196768:WVM196768 I262304:J262304 IZ262304:JA262304 SV262304:SW262304 ACR262304:ACS262304 AMN262304:AMO262304 AWJ262304:AWK262304 BGF262304:BGG262304 BQB262304:BQC262304 BZX262304:BZY262304 CJT262304:CJU262304 CTP262304:CTQ262304 DDL262304:DDM262304 DNH262304:DNI262304 DXD262304:DXE262304 EGZ262304:EHA262304 EQV262304:EQW262304 FAR262304:FAS262304 FKN262304:FKO262304 FUJ262304:FUK262304 GEF262304:GEG262304 GOB262304:GOC262304 GXX262304:GXY262304 HHT262304:HHU262304 HRP262304:HRQ262304 IBL262304:IBM262304 ILH262304:ILI262304 IVD262304:IVE262304 JEZ262304:JFA262304 JOV262304:JOW262304 JYR262304:JYS262304 KIN262304:KIO262304 KSJ262304:KSK262304 LCF262304:LCG262304 LMB262304:LMC262304 LVX262304:LVY262304 MFT262304:MFU262304 MPP262304:MPQ262304 MZL262304:MZM262304 NJH262304:NJI262304 NTD262304:NTE262304 OCZ262304:ODA262304 OMV262304:OMW262304 OWR262304:OWS262304 PGN262304:PGO262304 PQJ262304:PQK262304 QAF262304:QAG262304 QKB262304:QKC262304 QTX262304:QTY262304 RDT262304:RDU262304 RNP262304:RNQ262304 RXL262304:RXM262304 SHH262304:SHI262304 SRD262304:SRE262304 TAZ262304:TBA262304 TKV262304:TKW262304 TUR262304:TUS262304 UEN262304:UEO262304 UOJ262304:UOK262304 UYF262304:UYG262304 VIB262304:VIC262304 VRX262304:VRY262304 WBT262304:WBU262304 WLP262304:WLQ262304 WVL262304:WVM262304 I327840:J327840 IZ327840:JA327840 SV327840:SW327840 ACR327840:ACS327840 AMN327840:AMO327840 AWJ327840:AWK327840 BGF327840:BGG327840 BQB327840:BQC327840 BZX327840:BZY327840 CJT327840:CJU327840 CTP327840:CTQ327840 DDL327840:DDM327840 DNH327840:DNI327840 DXD327840:DXE327840 EGZ327840:EHA327840 EQV327840:EQW327840 FAR327840:FAS327840 FKN327840:FKO327840 FUJ327840:FUK327840 GEF327840:GEG327840 GOB327840:GOC327840 GXX327840:GXY327840 HHT327840:HHU327840 HRP327840:HRQ327840 IBL327840:IBM327840 ILH327840:ILI327840 IVD327840:IVE327840 JEZ327840:JFA327840 JOV327840:JOW327840 JYR327840:JYS327840 KIN327840:KIO327840 KSJ327840:KSK327840 LCF327840:LCG327840 LMB327840:LMC327840 LVX327840:LVY327840 MFT327840:MFU327840 MPP327840:MPQ327840 MZL327840:MZM327840 NJH327840:NJI327840 NTD327840:NTE327840 OCZ327840:ODA327840 OMV327840:OMW327840 OWR327840:OWS327840 PGN327840:PGO327840 PQJ327840:PQK327840 QAF327840:QAG327840 QKB327840:QKC327840 QTX327840:QTY327840 RDT327840:RDU327840 RNP327840:RNQ327840 RXL327840:RXM327840 SHH327840:SHI327840 SRD327840:SRE327840 TAZ327840:TBA327840 TKV327840:TKW327840 TUR327840:TUS327840 UEN327840:UEO327840 UOJ327840:UOK327840 UYF327840:UYG327840 VIB327840:VIC327840 VRX327840:VRY327840 WBT327840:WBU327840 WLP327840:WLQ327840 WVL327840:WVM327840 I393376:J393376 IZ393376:JA393376 SV393376:SW393376 ACR393376:ACS393376 AMN393376:AMO393376 AWJ393376:AWK393376 BGF393376:BGG393376 BQB393376:BQC393376 BZX393376:BZY393376 CJT393376:CJU393376 CTP393376:CTQ393376 DDL393376:DDM393376 DNH393376:DNI393376 DXD393376:DXE393376 EGZ393376:EHA393376 EQV393376:EQW393376 FAR393376:FAS393376 FKN393376:FKO393376 FUJ393376:FUK393376 GEF393376:GEG393376 GOB393376:GOC393376 GXX393376:GXY393376 HHT393376:HHU393376 HRP393376:HRQ393376 IBL393376:IBM393376 ILH393376:ILI393376 IVD393376:IVE393376 JEZ393376:JFA393376 JOV393376:JOW393376 JYR393376:JYS393376 KIN393376:KIO393376 KSJ393376:KSK393376 LCF393376:LCG393376 LMB393376:LMC393376 LVX393376:LVY393376 MFT393376:MFU393376 MPP393376:MPQ393376 MZL393376:MZM393376 NJH393376:NJI393376 NTD393376:NTE393376 OCZ393376:ODA393376 OMV393376:OMW393376 OWR393376:OWS393376 PGN393376:PGO393376 PQJ393376:PQK393376 QAF393376:QAG393376 QKB393376:QKC393376 QTX393376:QTY393376 RDT393376:RDU393376 RNP393376:RNQ393376 RXL393376:RXM393376 SHH393376:SHI393376 SRD393376:SRE393376 TAZ393376:TBA393376 TKV393376:TKW393376 TUR393376:TUS393376 UEN393376:UEO393376 UOJ393376:UOK393376 UYF393376:UYG393376 VIB393376:VIC393376 VRX393376:VRY393376 WBT393376:WBU393376 WLP393376:WLQ393376 WVL393376:WVM393376 I458912:J458912 IZ458912:JA458912 SV458912:SW458912 ACR458912:ACS458912 AMN458912:AMO458912 AWJ458912:AWK458912 BGF458912:BGG458912 BQB458912:BQC458912 BZX458912:BZY458912 CJT458912:CJU458912 CTP458912:CTQ458912 DDL458912:DDM458912 DNH458912:DNI458912 DXD458912:DXE458912 EGZ458912:EHA458912 EQV458912:EQW458912 FAR458912:FAS458912 FKN458912:FKO458912 FUJ458912:FUK458912 GEF458912:GEG458912 GOB458912:GOC458912 GXX458912:GXY458912 HHT458912:HHU458912 HRP458912:HRQ458912 IBL458912:IBM458912 ILH458912:ILI458912 IVD458912:IVE458912 JEZ458912:JFA458912 JOV458912:JOW458912 JYR458912:JYS458912 KIN458912:KIO458912 KSJ458912:KSK458912 LCF458912:LCG458912 LMB458912:LMC458912 LVX458912:LVY458912 MFT458912:MFU458912 MPP458912:MPQ458912 MZL458912:MZM458912 NJH458912:NJI458912 NTD458912:NTE458912 OCZ458912:ODA458912 OMV458912:OMW458912 OWR458912:OWS458912 PGN458912:PGO458912 PQJ458912:PQK458912 QAF458912:QAG458912 QKB458912:QKC458912 QTX458912:QTY458912 RDT458912:RDU458912 RNP458912:RNQ458912 RXL458912:RXM458912 SHH458912:SHI458912 SRD458912:SRE458912 TAZ458912:TBA458912 TKV458912:TKW458912 TUR458912:TUS458912 UEN458912:UEO458912 UOJ458912:UOK458912 UYF458912:UYG458912 VIB458912:VIC458912 VRX458912:VRY458912 WBT458912:WBU458912 WLP458912:WLQ458912 WVL458912:WVM458912 I524448:J524448 IZ524448:JA524448 SV524448:SW524448 ACR524448:ACS524448 AMN524448:AMO524448 AWJ524448:AWK524448 BGF524448:BGG524448 BQB524448:BQC524448 BZX524448:BZY524448 CJT524448:CJU524448 CTP524448:CTQ524448 DDL524448:DDM524448 DNH524448:DNI524448 DXD524448:DXE524448 EGZ524448:EHA524448 EQV524448:EQW524448 FAR524448:FAS524448 FKN524448:FKO524448 FUJ524448:FUK524448 GEF524448:GEG524448 GOB524448:GOC524448 GXX524448:GXY524448 HHT524448:HHU524448 HRP524448:HRQ524448 IBL524448:IBM524448 ILH524448:ILI524448 IVD524448:IVE524448 JEZ524448:JFA524448 JOV524448:JOW524448 JYR524448:JYS524448 KIN524448:KIO524448 KSJ524448:KSK524448 LCF524448:LCG524448 LMB524448:LMC524448 LVX524448:LVY524448 MFT524448:MFU524448 MPP524448:MPQ524448 MZL524448:MZM524448 NJH524448:NJI524448 NTD524448:NTE524448 OCZ524448:ODA524448 OMV524448:OMW524448 OWR524448:OWS524448 PGN524448:PGO524448 PQJ524448:PQK524448 QAF524448:QAG524448 QKB524448:QKC524448 QTX524448:QTY524448 RDT524448:RDU524448 RNP524448:RNQ524448 RXL524448:RXM524448 SHH524448:SHI524448 SRD524448:SRE524448 TAZ524448:TBA524448 TKV524448:TKW524448 TUR524448:TUS524448 UEN524448:UEO524448 UOJ524448:UOK524448 UYF524448:UYG524448 VIB524448:VIC524448 VRX524448:VRY524448 WBT524448:WBU524448 WLP524448:WLQ524448 WVL524448:WVM524448 I589984:J589984 IZ589984:JA589984 SV589984:SW589984 ACR589984:ACS589984 AMN589984:AMO589984 AWJ589984:AWK589984 BGF589984:BGG589984 BQB589984:BQC589984 BZX589984:BZY589984 CJT589984:CJU589984 CTP589984:CTQ589984 DDL589984:DDM589984 DNH589984:DNI589984 DXD589984:DXE589984 EGZ589984:EHA589984 EQV589984:EQW589984 FAR589984:FAS589984 FKN589984:FKO589984 FUJ589984:FUK589984 GEF589984:GEG589984 GOB589984:GOC589984 GXX589984:GXY589984 HHT589984:HHU589984 HRP589984:HRQ589984 IBL589984:IBM589984 ILH589984:ILI589984 IVD589984:IVE589984 JEZ589984:JFA589984 JOV589984:JOW589984 JYR589984:JYS589984 KIN589984:KIO589984 KSJ589984:KSK589984 LCF589984:LCG589984 LMB589984:LMC589984 LVX589984:LVY589984 MFT589984:MFU589984 MPP589984:MPQ589984 MZL589984:MZM589984 NJH589984:NJI589984 NTD589984:NTE589984 OCZ589984:ODA589984 OMV589984:OMW589984 OWR589984:OWS589984 PGN589984:PGO589984 PQJ589984:PQK589984 QAF589984:QAG589984 QKB589984:QKC589984 QTX589984:QTY589984 RDT589984:RDU589984 RNP589984:RNQ589984 RXL589984:RXM589984 SHH589984:SHI589984 SRD589984:SRE589984 TAZ589984:TBA589984 TKV589984:TKW589984 TUR589984:TUS589984 UEN589984:UEO589984 UOJ589984:UOK589984 UYF589984:UYG589984 VIB589984:VIC589984 VRX589984:VRY589984 WBT589984:WBU589984 WLP589984:WLQ589984 WVL589984:WVM589984 I655520:J655520 IZ655520:JA655520 SV655520:SW655520 ACR655520:ACS655520 AMN655520:AMO655520 AWJ655520:AWK655520 BGF655520:BGG655520 BQB655520:BQC655520 BZX655520:BZY655520 CJT655520:CJU655520 CTP655520:CTQ655520 DDL655520:DDM655520 DNH655520:DNI655520 DXD655520:DXE655520 EGZ655520:EHA655520 EQV655520:EQW655520 FAR655520:FAS655520 FKN655520:FKO655520 FUJ655520:FUK655520 GEF655520:GEG655520 GOB655520:GOC655520 GXX655520:GXY655520 HHT655520:HHU655520 HRP655520:HRQ655520 IBL655520:IBM655520 ILH655520:ILI655520 IVD655520:IVE655520 JEZ655520:JFA655520 JOV655520:JOW655520 JYR655520:JYS655520 KIN655520:KIO655520 KSJ655520:KSK655520 LCF655520:LCG655520 LMB655520:LMC655520 LVX655520:LVY655520 MFT655520:MFU655520 MPP655520:MPQ655520 MZL655520:MZM655520 NJH655520:NJI655520 NTD655520:NTE655520 OCZ655520:ODA655520 OMV655520:OMW655520 OWR655520:OWS655520 PGN655520:PGO655520 PQJ655520:PQK655520 QAF655520:QAG655520 QKB655520:QKC655520 QTX655520:QTY655520 RDT655520:RDU655520 RNP655520:RNQ655520 RXL655520:RXM655520 SHH655520:SHI655520 SRD655520:SRE655520 TAZ655520:TBA655520 TKV655520:TKW655520 TUR655520:TUS655520 UEN655520:UEO655520 UOJ655520:UOK655520 UYF655520:UYG655520 VIB655520:VIC655520 VRX655520:VRY655520 WBT655520:WBU655520 WLP655520:WLQ655520 WVL655520:WVM655520 I721056:J721056 IZ721056:JA721056 SV721056:SW721056 ACR721056:ACS721056 AMN721056:AMO721056 AWJ721056:AWK721056 BGF721056:BGG721056 BQB721056:BQC721056 BZX721056:BZY721056 CJT721056:CJU721056 CTP721056:CTQ721056 DDL721056:DDM721056 DNH721056:DNI721056 DXD721056:DXE721056 EGZ721056:EHA721056 EQV721056:EQW721056 FAR721056:FAS721056 FKN721056:FKO721056 FUJ721056:FUK721056 GEF721056:GEG721056 GOB721056:GOC721056 GXX721056:GXY721056 HHT721056:HHU721056 HRP721056:HRQ721056 IBL721056:IBM721056 ILH721056:ILI721056 IVD721056:IVE721056 JEZ721056:JFA721056 JOV721056:JOW721056 JYR721056:JYS721056 KIN721056:KIO721056 KSJ721056:KSK721056 LCF721056:LCG721056 LMB721056:LMC721056 LVX721056:LVY721056 MFT721056:MFU721056 MPP721056:MPQ721056 MZL721056:MZM721056 NJH721056:NJI721056 NTD721056:NTE721056 OCZ721056:ODA721056 OMV721056:OMW721056 OWR721056:OWS721056 PGN721056:PGO721056 PQJ721056:PQK721056 QAF721056:QAG721056 QKB721056:QKC721056 QTX721056:QTY721056 RDT721056:RDU721056 RNP721056:RNQ721056 RXL721056:RXM721056 SHH721056:SHI721056 SRD721056:SRE721056 TAZ721056:TBA721056 TKV721056:TKW721056 TUR721056:TUS721056 UEN721056:UEO721056 UOJ721056:UOK721056 UYF721056:UYG721056 VIB721056:VIC721056 VRX721056:VRY721056 WBT721056:WBU721056 WLP721056:WLQ721056 WVL721056:WVM721056 I786592:J786592 IZ786592:JA786592 SV786592:SW786592 ACR786592:ACS786592 AMN786592:AMO786592 AWJ786592:AWK786592 BGF786592:BGG786592 BQB786592:BQC786592 BZX786592:BZY786592 CJT786592:CJU786592 CTP786592:CTQ786592 DDL786592:DDM786592 DNH786592:DNI786592 DXD786592:DXE786592 EGZ786592:EHA786592 EQV786592:EQW786592 FAR786592:FAS786592 FKN786592:FKO786592 FUJ786592:FUK786592 GEF786592:GEG786592 GOB786592:GOC786592 GXX786592:GXY786592 HHT786592:HHU786592 HRP786592:HRQ786592 IBL786592:IBM786592 ILH786592:ILI786592 IVD786592:IVE786592 JEZ786592:JFA786592 JOV786592:JOW786592 JYR786592:JYS786592 KIN786592:KIO786592 KSJ786592:KSK786592 LCF786592:LCG786592 LMB786592:LMC786592 LVX786592:LVY786592 MFT786592:MFU786592 MPP786592:MPQ786592 MZL786592:MZM786592 NJH786592:NJI786592 NTD786592:NTE786592 OCZ786592:ODA786592 OMV786592:OMW786592 OWR786592:OWS786592 PGN786592:PGO786592 PQJ786592:PQK786592 QAF786592:QAG786592 QKB786592:QKC786592 QTX786592:QTY786592 RDT786592:RDU786592 RNP786592:RNQ786592 RXL786592:RXM786592 SHH786592:SHI786592 SRD786592:SRE786592 TAZ786592:TBA786592 TKV786592:TKW786592 TUR786592:TUS786592 UEN786592:UEO786592 UOJ786592:UOK786592 UYF786592:UYG786592 VIB786592:VIC786592 VRX786592:VRY786592 WBT786592:WBU786592 WLP786592:WLQ786592 WVL786592:WVM786592 I852128:J852128 IZ852128:JA852128 SV852128:SW852128 ACR852128:ACS852128 AMN852128:AMO852128 AWJ852128:AWK852128 BGF852128:BGG852128 BQB852128:BQC852128 BZX852128:BZY852128 CJT852128:CJU852128 CTP852128:CTQ852128 DDL852128:DDM852128 DNH852128:DNI852128 DXD852128:DXE852128 EGZ852128:EHA852128 EQV852128:EQW852128 FAR852128:FAS852128 FKN852128:FKO852128 FUJ852128:FUK852128 GEF852128:GEG852128 GOB852128:GOC852128 GXX852128:GXY852128 HHT852128:HHU852128 HRP852128:HRQ852128 IBL852128:IBM852128 ILH852128:ILI852128 IVD852128:IVE852128 JEZ852128:JFA852128 JOV852128:JOW852128 JYR852128:JYS852128 KIN852128:KIO852128 KSJ852128:KSK852128 LCF852128:LCG852128 LMB852128:LMC852128 LVX852128:LVY852128 MFT852128:MFU852128 MPP852128:MPQ852128 MZL852128:MZM852128 NJH852128:NJI852128 NTD852128:NTE852128 OCZ852128:ODA852128 OMV852128:OMW852128 OWR852128:OWS852128 PGN852128:PGO852128 PQJ852128:PQK852128 QAF852128:QAG852128 QKB852128:QKC852128 QTX852128:QTY852128 RDT852128:RDU852128 RNP852128:RNQ852128 RXL852128:RXM852128 SHH852128:SHI852128 SRD852128:SRE852128 TAZ852128:TBA852128 TKV852128:TKW852128 TUR852128:TUS852128 UEN852128:UEO852128 UOJ852128:UOK852128 UYF852128:UYG852128 VIB852128:VIC852128 VRX852128:VRY852128 WBT852128:WBU852128 WLP852128:WLQ852128 WVL852128:WVM852128 I917664:J917664 IZ917664:JA917664 SV917664:SW917664 ACR917664:ACS917664 AMN917664:AMO917664 AWJ917664:AWK917664 BGF917664:BGG917664 BQB917664:BQC917664 BZX917664:BZY917664 CJT917664:CJU917664 CTP917664:CTQ917664 DDL917664:DDM917664 DNH917664:DNI917664 DXD917664:DXE917664 EGZ917664:EHA917664 EQV917664:EQW917664 FAR917664:FAS917664 FKN917664:FKO917664 FUJ917664:FUK917664 GEF917664:GEG917664 GOB917664:GOC917664 GXX917664:GXY917664 HHT917664:HHU917664 HRP917664:HRQ917664 IBL917664:IBM917664 ILH917664:ILI917664 IVD917664:IVE917664 JEZ917664:JFA917664 JOV917664:JOW917664 JYR917664:JYS917664 KIN917664:KIO917664 KSJ917664:KSK917664 LCF917664:LCG917664 LMB917664:LMC917664 LVX917664:LVY917664 MFT917664:MFU917664 MPP917664:MPQ917664 MZL917664:MZM917664 NJH917664:NJI917664 NTD917664:NTE917664 OCZ917664:ODA917664 OMV917664:OMW917664 OWR917664:OWS917664 PGN917664:PGO917664 PQJ917664:PQK917664 QAF917664:QAG917664 QKB917664:QKC917664 QTX917664:QTY917664 RDT917664:RDU917664 RNP917664:RNQ917664 RXL917664:RXM917664 SHH917664:SHI917664 SRD917664:SRE917664 TAZ917664:TBA917664 TKV917664:TKW917664 TUR917664:TUS917664 UEN917664:UEO917664 UOJ917664:UOK917664 UYF917664:UYG917664 VIB917664:VIC917664 VRX917664:VRY917664 WBT917664:WBU917664 WLP917664:WLQ917664 WVL917664:WVM917664 I983200:J983200 IZ983200:JA983200 SV983200:SW983200 ACR983200:ACS983200 AMN983200:AMO983200 AWJ983200:AWK983200 BGF983200:BGG983200 BQB983200:BQC983200 BZX983200:BZY983200 CJT983200:CJU983200 CTP983200:CTQ983200 DDL983200:DDM983200 DNH983200:DNI983200 DXD983200:DXE983200 EGZ983200:EHA983200 EQV983200:EQW983200 FAR983200:FAS983200 FKN983200:FKO983200 FUJ983200:FUK983200 GEF983200:GEG983200 GOB983200:GOC983200 GXX983200:GXY983200 HHT983200:HHU983200 HRP983200:HRQ983200 IBL983200:IBM983200 ILH983200:ILI983200 IVD983200:IVE983200 JEZ983200:JFA983200 JOV983200:JOW983200 JYR983200:JYS983200 KIN983200:KIO983200 KSJ983200:KSK983200 LCF983200:LCG983200 LMB983200:LMC983200 LVX983200:LVY983200 MFT983200:MFU983200 MPP983200:MPQ983200 MZL983200:MZM983200 NJH983200:NJI983200 NTD983200:NTE983200 OCZ983200:ODA983200 OMV983200:OMW983200 OWR983200:OWS983200 PGN983200:PGO983200 PQJ983200:PQK983200 QAF983200:QAG983200 QKB983200:QKC983200 QTX983200:QTY983200 RDT983200:RDU983200 RNP983200:RNQ983200 RXL983200:RXM983200 SHH983200:SHI983200 SRD983200:SRE983200 TAZ983200:TBA983200 TKV983200:TKW983200 TUR983200:TUS983200 UEN983200:UEO983200 UOJ983200:UOK983200 UYF983200:UYG983200 VIB983200:VIC983200 VRX983200:VRY983200 WBT983200:WBU983200 WLP983200:WLQ983200 WVL983200:WVM983200 K983200:K983206 K917664:K917670 K852128:K852134 K786592:K786598 K721056:K721062 K655520:K655526 K589984:K589990 K524448:K524454 K458912:K458918 K393376:K393382 K327840:K327846 K262304:K262310 K196768:K196774 K131232:K131238 K65696:K65702 K983231:K983233 K917695:K917697 K852159:K852161 K786623:K786625 K721087:K721089 K655551:K655553 K590015:K590017 K524479:K524481 K458943:K458945 K393407:K393409 K327871:K327873 K262335:K262337 K196799:K196801 K131263:K131265 K65727:K65729 G983198:K983198 G917662:K917662 G852126:K852126 G786590:K786590 G721054:K721054 G655518:K655518 G589982:K589982 G524446:K524446 G458910:K458910 G393374:K393374 G327838:K327838 G262302:K262302 G196766:K196766 G131230:K131230 G65694:K65694 G983176:K983194 G917640:K917658 G852104:K852122 G786568:K786586 G721032:K721050 G655496:K655514 G589960:K589978 G524424:K524442 G458888:K458906 G393352:K393370 G327816:K327834 G262280:K262298 G196744:K196762 G131208:K131226 G65672:K65690 IX144:JD144 WVJ144:WVP144 WLN144:WLT144 WBR144:WBX144 VRV144:VSB144 VHZ144:VIF144 UYD144:UYJ144 UOH144:UON144 UEL144:UER144 TUP144:TUV144 TKT144:TKZ144 TAX144:TBD144 SRB144:SRH144 SHF144:SHL144 RXJ144:RXP144 RNN144:RNT144 RDR144:RDX144 QTV144:QUB144 QJZ144:QKF144 QAD144:QAJ144 PQH144:PQN144 PGL144:PGR144 OWP144:OWV144 OMT144:OMZ144 OCX144:ODD144 NTB144:NTH144 NJF144:NJL144 MZJ144:MZP144 MPN144:MPT144 MFR144:MFX144 LVV144:LWB144 LLZ144:LMF144 LCD144:LCJ144 KSH144:KSN144 KIL144:KIR144 JYP144:JYV144 JOT144:JOZ144 JEX144:JFD144 IVB144:IVH144 ILF144:ILL144 IBJ144:IBP144 HRN144:HRT144 HHR144:HHX144 GXV144:GYB144 GNZ144:GOF144 GED144:GEJ144 FUH144:FUN144 FKL144:FKR144 FAP144:FAV144 EQT144:EQZ144 EGX144:EHD144 DXB144:DXH144 DNF144:DNL144 DDJ144:DDP144 CTN144:CTT144 CJR144:CJX144 BZV144:CAB144 BPZ144:BQF144 BGD144:BGJ144 AWH144:AWN144 AML144:AMR144 ACP144:ACV144 ST144:SZ144 K248:K258 K144 K205:K206 G144:H144 G205:H206 H246</xm:sqref>
        </x14:dataValidation>
        <x14:dataValidation type="list" showInputMessage="1" showErrorMessage="1">
          <x14:formula1>
            <xm:f>Reglon_renta</xm:f>
          </x14:formula1>
          <xm:sqref>WVR983008:WVR983064 JF65241:JF65254 TB65241:TB65254 ACX65241:ACX65254 AMT65241:AMT65254 AWP65241:AWP65254 BGL65241:BGL65254 BQH65241:BQH65254 CAD65241:CAD65254 CJZ65241:CJZ65254 CTV65241:CTV65254 DDR65241:DDR65254 DNN65241:DNN65254 DXJ65241:DXJ65254 EHF65241:EHF65254 ERB65241:ERB65254 FAX65241:FAX65254 FKT65241:FKT65254 FUP65241:FUP65254 GEL65241:GEL65254 GOH65241:GOH65254 GYD65241:GYD65254 HHZ65241:HHZ65254 HRV65241:HRV65254 IBR65241:IBR65254 ILN65241:ILN65254 IVJ65241:IVJ65254 JFF65241:JFF65254 JPB65241:JPB65254 JYX65241:JYX65254 KIT65241:KIT65254 KSP65241:KSP65254 LCL65241:LCL65254 LMH65241:LMH65254 LWD65241:LWD65254 MFZ65241:MFZ65254 MPV65241:MPV65254 MZR65241:MZR65254 NJN65241:NJN65254 NTJ65241:NTJ65254 ODF65241:ODF65254 ONB65241:ONB65254 OWX65241:OWX65254 PGT65241:PGT65254 PQP65241:PQP65254 QAL65241:QAL65254 QKH65241:QKH65254 QUD65241:QUD65254 RDZ65241:RDZ65254 RNV65241:RNV65254 RXR65241:RXR65254 SHN65241:SHN65254 SRJ65241:SRJ65254 TBF65241:TBF65254 TLB65241:TLB65254 TUX65241:TUX65254 UET65241:UET65254 UOP65241:UOP65254 UYL65241:UYL65254 VIH65241:VIH65254 VSD65241:VSD65254 WBZ65241:WBZ65254 WLV65241:WLV65254 WVR65241:WVR65254 JF130777:JF130790 TB130777:TB130790 ACX130777:ACX130790 AMT130777:AMT130790 AWP130777:AWP130790 BGL130777:BGL130790 BQH130777:BQH130790 CAD130777:CAD130790 CJZ130777:CJZ130790 CTV130777:CTV130790 DDR130777:DDR130790 DNN130777:DNN130790 DXJ130777:DXJ130790 EHF130777:EHF130790 ERB130777:ERB130790 FAX130777:FAX130790 FKT130777:FKT130790 FUP130777:FUP130790 GEL130777:GEL130790 GOH130777:GOH130790 GYD130777:GYD130790 HHZ130777:HHZ130790 HRV130777:HRV130790 IBR130777:IBR130790 ILN130777:ILN130790 IVJ130777:IVJ130790 JFF130777:JFF130790 JPB130777:JPB130790 JYX130777:JYX130790 KIT130777:KIT130790 KSP130777:KSP130790 LCL130777:LCL130790 LMH130777:LMH130790 LWD130777:LWD130790 MFZ130777:MFZ130790 MPV130777:MPV130790 MZR130777:MZR130790 NJN130777:NJN130790 NTJ130777:NTJ130790 ODF130777:ODF130790 ONB130777:ONB130790 OWX130777:OWX130790 PGT130777:PGT130790 PQP130777:PQP130790 QAL130777:QAL130790 QKH130777:QKH130790 QUD130777:QUD130790 RDZ130777:RDZ130790 RNV130777:RNV130790 RXR130777:RXR130790 SHN130777:SHN130790 SRJ130777:SRJ130790 TBF130777:TBF130790 TLB130777:TLB130790 TUX130777:TUX130790 UET130777:UET130790 UOP130777:UOP130790 UYL130777:UYL130790 VIH130777:VIH130790 VSD130777:VSD130790 WBZ130777:WBZ130790 WLV130777:WLV130790 WVR130777:WVR130790 JF196313:JF196326 TB196313:TB196326 ACX196313:ACX196326 AMT196313:AMT196326 AWP196313:AWP196326 BGL196313:BGL196326 BQH196313:BQH196326 CAD196313:CAD196326 CJZ196313:CJZ196326 CTV196313:CTV196326 DDR196313:DDR196326 DNN196313:DNN196326 DXJ196313:DXJ196326 EHF196313:EHF196326 ERB196313:ERB196326 FAX196313:FAX196326 FKT196313:FKT196326 FUP196313:FUP196326 GEL196313:GEL196326 GOH196313:GOH196326 GYD196313:GYD196326 HHZ196313:HHZ196326 HRV196313:HRV196326 IBR196313:IBR196326 ILN196313:ILN196326 IVJ196313:IVJ196326 JFF196313:JFF196326 JPB196313:JPB196326 JYX196313:JYX196326 KIT196313:KIT196326 KSP196313:KSP196326 LCL196313:LCL196326 LMH196313:LMH196326 LWD196313:LWD196326 MFZ196313:MFZ196326 MPV196313:MPV196326 MZR196313:MZR196326 NJN196313:NJN196326 NTJ196313:NTJ196326 ODF196313:ODF196326 ONB196313:ONB196326 OWX196313:OWX196326 PGT196313:PGT196326 PQP196313:PQP196326 QAL196313:QAL196326 QKH196313:QKH196326 QUD196313:QUD196326 RDZ196313:RDZ196326 RNV196313:RNV196326 RXR196313:RXR196326 SHN196313:SHN196326 SRJ196313:SRJ196326 TBF196313:TBF196326 TLB196313:TLB196326 TUX196313:TUX196326 UET196313:UET196326 UOP196313:UOP196326 UYL196313:UYL196326 VIH196313:VIH196326 VSD196313:VSD196326 WBZ196313:WBZ196326 WLV196313:WLV196326 WVR196313:WVR196326 JF261849:JF261862 TB261849:TB261862 ACX261849:ACX261862 AMT261849:AMT261862 AWP261849:AWP261862 BGL261849:BGL261862 BQH261849:BQH261862 CAD261849:CAD261862 CJZ261849:CJZ261862 CTV261849:CTV261862 DDR261849:DDR261862 DNN261849:DNN261862 DXJ261849:DXJ261862 EHF261849:EHF261862 ERB261849:ERB261862 FAX261849:FAX261862 FKT261849:FKT261862 FUP261849:FUP261862 GEL261849:GEL261862 GOH261849:GOH261862 GYD261849:GYD261862 HHZ261849:HHZ261862 HRV261849:HRV261862 IBR261849:IBR261862 ILN261849:ILN261862 IVJ261849:IVJ261862 JFF261849:JFF261862 JPB261849:JPB261862 JYX261849:JYX261862 KIT261849:KIT261862 KSP261849:KSP261862 LCL261849:LCL261862 LMH261849:LMH261862 LWD261849:LWD261862 MFZ261849:MFZ261862 MPV261849:MPV261862 MZR261849:MZR261862 NJN261849:NJN261862 NTJ261849:NTJ261862 ODF261849:ODF261862 ONB261849:ONB261862 OWX261849:OWX261862 PGT261849:PGT261862 PQP261849:PQP261862 QAL261849:QAL261862 QKH261849:QKH261862 QUD261849:QUD261862 RDZ261849:RDZ261862 RNV261849:RNV261862 RXR261849:RXR261862 SHN261849:SHN261862 SRJ261849:SRJ261862 TBF261849:TBF261862 TLB261849:TLB261862 TUX261849:TUX261862 UET261849:UET261862 UOP261849:UOP261862 UYL261849:UYL261862 VIH261849:VIH261862 VSD261849:VSD261862 WBZ261849:WBZ261862 WLV261849:WLV261862 WVR261849:WVR261862 JF327385:JF327398 TB327385:TB327398 ACX327385:ACX327398 AMT327385:AMT327398 AWP327385:AWP327398 BGL327385:BGL327398 BQH327385:BQH327398 CAD327385:CAD327398 CJZ327385:CJZ327398 CTV327385:CTV327398 DDR327385:DDR327398 DNN327385:DNN327398 DXJ327385:DXJ327398 EHF327385:EHF327398 ERB327385:ERB327398 FAX327385:FAX327398 FKT327385:FKT327398 FUP327385:FUP327398 GEL327385:GEL327398 GOH327385:GOH327398 GYD327385:GYD327398 HHZ327385:HHZ327398 HRV327385:HRV327398 IBR327385:IBR327398 ILN327385:ILN327398 IVJ327385:IVJ327398 JFF327385:JFF327398 JPB327385:JPB327398 JYX327385:JYX327398 KIT327385:KIT327398 KSP327385:KSP327398 LCL327385:LCL327398 LMH327385:LMH327398 LWD327385:LWD327398 MFZ327385:MFZ327398 MPV327385:MPV327398 MZR327385:MZR327398 NJN327385:NJN327398 NTJ327385:NTJ327398 ODF327385:ODF327398 ONB327385:ONB327398 OWX327385:OWX327398 PGT327385:PGT327398 PQP327385:PQP327398 QAL327385:QAL327398 QKH327385:QKH327398 QUD327385:QUD327398 RDZ327385:RDZ327398 RNV327385:RNV327398 RXR327385:RXR327398 SHN327385:SHN327398 SRJ327385:SRJ327398 TBF327385:TBF327398 TLB327385:TLB327398 TUX327385:TUX327398 UET327385:UET327398 UOP327385:UOP327398 UYL327385:UYL327398 VIH327385:VIH327398 VSD327385:VSD327398 WBZ327385:WBZ327398 WLV327385:WLV327398 WVR327385:WVR327398 JF392921:JF392934 TB392921:TB392934 ACX392921:ACX392934 AMT392921:AMT392934 AWP392921:AWP392934 BGL392921:BGL392934 BQH392921:BQH392934 CAD392921:CAD392934 CJZ392921:CJZ392934 CTV392921:CTV392934 DDR392921:DDR392934 DNN392921:DNN392934 DXJ392921:DXJ392934 EHF392921:EHF392934 ERB392921:ERB392934 FAX392921:FAX392934 FKT392921:FKT392934 FUP392921:FUP392934 GEL392921:GEL392934 GOH392921:GOH392934 GYD392921:GYD392934 HHZ392921:HHZ392934 HRV392921:HRV392934 IBR392921:IBR392934 ILN392921:ILN392934 IVJ392921:IVJ392934 JFF392921:JFF392934 JPB392921:JPB392934 JYX392921:JYX392934 KIT392921:KIT392934 KSP392921:KSP392934 LCL392921:LCL392934 LMH392921:LMH392934 LWD392921:LWD392934 MFZ392921:MFZ392934 MPV392921:MPV392934 MZR392921:MZR392934 NJN392921:NJN392934 NTJ392921:NTJ392934 ODF392921:ODF392934 ONB392921:ONB392934 OWX392921:OWX392934 PGT392921:PGT392934 PQP392921:PQP392934 QAL392921:QAL392934 QKH392921:QKH392934 QUD392921:QUD392934 RDZ392921:RDZ392934 RNV392921:RNV392934 RXR392921:RXR392934 SHN392921:SHN392934 SRJ392921:SRJ392934 TBF392921:TBF392934 TLB392921:TLB392934 TUX392921:TUX392934 UET392921:UET392934 UOP392921:UOP392934 UYL392921:UYL392934 VIH392921:VIH392934 VSD392921:VSD392934 WBZ392921:WBZ392934 WLV392921:WLV392934 WVR392921:WVR392934 JF458457:JF458470 TB458457:TB458470 ACX458457:ACX458470 AMT458457:AMT458470 AWP458457:AWP458470 BGL458457:BGL458470 BQH458457:BQH458470 CAD458457:CAD458470 CJZ458457:CJZ458470 CTV458457:CTV458470 DDR458457:DDR458470 DNN458457:DNN458470 DXJ458457:DXJ458470 EHF458457:EHF458470 ERB458457:ERB458470 FAX458457:FAX458470 FKT458457:FKT458470 FUP458457:FUP458470 GEL458457:GEL458470 GOH458457:GOH458470 GYD458457:GYD458470 HHZ458457:HHZ458470 HRV458457:HRV458470 IBR458457:IBR458470 ILN458457:ILN458470 IVJ458457:IVJ458470 JFF458457:JFF458470 JPB458457:JPB458470 JYX458457:JYX458470 KIT458457:KIT458470 KSP458457:KSP458470 LCL458457:LCL458470 LMH458457:LMH458470 LWD458457:LWD458470 MFZ458457:MFZ458470 MPV458457:MPV458470 MZR458457:MZR458470 NJN458457:NJN458470 NTJ458457:NTJ458470 ODF458457:ODF458470 ONB458457:ONB458470 OWX458457:OWX458470 PGT458457:PGT458470 PQP458457:PQP458470 QAL458457:QAL458470 QKH458457:QKH458470 QUD458457:QUD458470 RDZ458457:RDZ458470 RNV458457:RNV458470 RXR458457:RXR458470 SHN458457:SHN458470 SRJ458457:SRJ458470 TBF458457:TBF458470 TLB458457:TLB458470 TUX458457:TUX458470 UET458457:UET458470 UOP458457:UOP458470 UYL458457:UYL458470 VIH458457:VIH458470 VSD458457:VSD458470 WBZ458457:WBZ458470 WLV458457:WLV458470 WVR458457:WVR458470 JF523993:JF524006 TB523993:TB524006 ACX523993:ACX524006 AMT523993:AMT524006 AWP523993:AWP524006 BGL523993:BGL524006 BQH523993:BQH524006 CAD523993:CAD524006 CJZ523993:CJZ524006 CTV523993:CTV524006 DDR523993:DDR524006 DNN523993:DNN524006 DXJ523993:DXJ524006 EHF523993:EHF524006 ERB523993:ERB524006 FAX523993:FAX524006 FKT523993:FKT524006 FUP523993:FUP524006 GEL523993:GEL524006 GOH523993:GOH524006 GYD523993:GYD524006 HHZ523993:HHZ524006 HRV523993:HRV524006 IBR523993:IBR524006 ILN523993:ILN524006 IVJ523993:IVJ524006 JFF523993:JFF524006 JPB523993:JPB524006 JYX523993:JYX524006 KIT523993:KIT524006 KSP523993:KSP524006 LCL523993:LCL524006 LMH523993:LMH524006 LWD523993:LWD524006 MFZ523993:MFZ524006 MPV523993:MPV524006 MZR523993:MZR524006 NJN523993:NJN524006 NTJ523993:NTJ524006 ODF523993:ODF524006 ONB523993:ONB524006 OWX523993:OWX524006 PGT523993:PGT524006 PQP523993:PQP524006 QAL523993:QAL524006 QKH523993:QKH524006 QUD523993:QUD524006 RDZ523993:RDZ524006 RNV523993:RNV524006 RXR523993:RXR524006 SHN523993:SHN524006 SRJ523993:SRJ524006 TBF523993:TBF524006 TLB523993:TLB524006 TUX523993:TUX524006 UET523993:UET524006 UOP523993:UOP524006 UYL523993:UYL524006 VIH523993:VIH524006 VSD523993:VSD524006 WBZ523993:WBZ524006 WLV523993:WLV524006 WVR523993:WVR524006 JF589529:JF589542 TB589529:TB589542 ACX589529:ACX589542 AMT589529:AMT589542 AWP589529:AWP589542 BGL589529:BGL589542 BQH589529:BQH589542 CAD589529:CAD589542 CJZ589529:CJZ589542 CTV589529:CTV589542 DDR589529:DDR589542 DNN589529:DNN589542 DXJ589529:DXJ589542 EHF589529:EHF589542 ERB589529:ERB589542 FAX589529:FAX589542 FKT589529:FKT589542 FUP589529:FUP589542 GEL589529:GEL589542 GOH589529:GOH589542 GYD589529:GYD589542 HHZ589529:HHZ589542 HRV589529:HRV589542 IBR589529:IBR589542 ILN589529:ILN589542 IVJ589529:IVJ589542 JFF589529:JFF589542 JPB589529:JPB589542 JYX589529:JYX589542 KIT589529:KIT589542 KSP589529:KSP589542 LCL589529:LCL589542 LMH589529:LMH589542 LWD589529:LWD589542 MFZ589529:MFZ589542 MPV589529:MPV589542 MZR589529:MZR589542 NJN589529:NJN589542 NTJ589529:NTJ589542 ODF589529:ODF589542 ONB589529:ONB589542 OWX589529:OWX589542 PGT589529:PGT589542 PQP589529:PQP589542 QAL589529:QAL589542 QKH589529:QKH589542 QUD589529:QUD589542 RDZ589529:RDZ589542 RNV589529:RNV589542 RXR589529:RXR589542 SHN589529:SHN589542 SRJ589529:SRJ589542 TBF589529:TBF589542 TLB589529:TLB589542 TUX589529:TUX589542 UET589529:UET589542 UOP589529:UOP589542 UYL589529:UYL589542 VIH589529:VIH589542 VSD589529:VSD589542 WBZ589529:WBZ589542 WLV589529:WLV589542 WVR589529:WVR589542 JF655065:JF655078 TB655065:TB655078 ACX655065:ACX655078 AMT655065:AMT655078 AWP655065:AWP655078 BGL655065:BGL655078 BQH655065:BQH655078 CAD655065:CAD655078 CJZ655065:CJZ655078 CTV655065:CTV655078 DDR655065:DDR655078 DNN655065:DNN655078 DXJ655065:DXJ655078 EHF655065:EHF655078 ERB655065:ERB655078 FAX655065:FAX655078 FKT655065:FKT655078 FUP655065:FUP655078 GEL655065:GEL655078 GOH655065:GOH655078 GYD655065:GYD655078 HHZ655065:HHZ655078 HRV655065:HRV655078 IBR655065:IBR655078 ILN655065:ILN655078 IVJ655065:IVJ655078 JFF655065:JFF655078 JPB655065:JPB655078 JYX655065:JYX655078 KIT655065:KIT655078 KSP655065:KSP655078 LCL655065:LCL655078 LMH655065:LMH655078 LWD655065:LWD655078 MFZ655065:MFZ655078 MPV655065:MPV655078 MZR655065:MZR655078 NJN655065:NJN655078 NTJ655065:NTJ655078 ODF655065:ODF655078 ONB655065:ONB655078 OWX655065:OWX655078 PGT655065:PGT655078 PQP655065:PQP655078 QAL655065:QAL655078 QKH655065:QKH655078 QUD655065:QUD655078 RDZ655065:RDZ655078 RNV655065:RNV655078 RXR655065:RXR655078 SHN655065:SHN655078 SRJ655065:SRJ655078 TBF655065:TBF655078 TLB655065:TLB655078 TUX655065:TUX655078 UET655065:UET655078 UOP655065:UOP655078 UYL655065:UYL655078 VIH655065:VIH655078 VSD655065:VSD655078 WBZ655065:WBZ655078 WLV655065:WLV655078 WVR655065:WVR655078 JF720601:JF720614 TB720601:TB720614 ACX720601:ACX720614 AMT720601:AMT720614 AWP720601:AWP720614 BGL720601:BGL720614 BQH720601:BQH720614 CAD720601:CAD720614 CJZ720601:CJZ720614 CTV720601:CTV720614 DDR720601:DDR720614 DNN720601:DNN720614 DXJ720601:DXJ720614 EHF720601:EHF720614 ERB720601:ERB720614 FAX720601:FAX720614 FKT720601:FKT720614 FUP720601:FUP720614 GEL720601:GEL720614 GOH720601:GOH720614 GYD720601:GYD720614 HHZ720601:HHZ720614 HRV720601:HRV720614 IBR720601:IBR720614 ILN720601:ILN720614 IVJ720601:IVJ720614 JFF720601:JFF720614 JPB720601:JPB720614 JYX720601:JYX720614 KIT720601:KIT720614 KSP720601:KSP720614 LCL720601:LCL720614 LMH720601:LMH720614 LWD720601:LWD720614 MFZ720601:MFZ720614 MPV720601:MPV720614 MZR720601:MZR720614 NJN720601:NJN720614 NTJ720601:NTJ720614 ODF720601:ODF720614 ONB720601:ONB720614 OWX720601:OWX720614 PGT720601:PGT720614 PQP720601:PQP720614 QAL720601:QAL720614 QKH720601:QKH720614 QUD720601:QUD720614 RDZ720601:RDZ720614 RNV720601:RNV720614 RXR720601:RXR720614 SHN720601:SHN720614 SRJ720601:SRJ720614 TBF720601:TBF720614 TLB720601:TLB720614 TUX720601:TUX720614 UET720601:UET720614 UOP720601:UOP720614 UYL720601:UYL720614 VIH720601:VIH720614 VSD720601:VSD720614 WBZ720601:WBZ720614 WLV720601:WLV720614 WVR720601:WVR720614 JF786137:JF786150 TB786137:TB786150 ACX786137:ACX786150 AMT786137:AMT786150 AWP786137:AWP786150 BGL786137:BGL786150 BQH786137:BQH786150 CAD786137:CAD786150 CJZ786137:CJZ786150 CTV786137:CTV786150 DDR786137:DDR786150 DNN786137:DNN786150 DXJ786137:DXJ786150 EHF786137:EHF786150 ERB786137:ERB786150 FAX786137:FAX786150 FKT786137:FKT786150 FUP786137:FUP786150 GEL786137:GEL786150 GOH786137:GOH786150 GYD786137:GYD786150 HHZ786137:HHZ786150 HRV786137:HRV786150 IBR786137:IBR786150 ILN786137:ILN786150 IVJ786137:IVJ786150 JFF786137:JFF786150 JPB786137:JPB786150 JYX786137:JYX786150 KIT786137:KIT786150 KSP786137:KSP786150 LCL786137:LCL786150 LMH786137:LMH786150 LWD786137:LWD786150 MFZ786137:MFZ786150 MPV786137:MPV786150 MZR786137:MZR786150 NJN786137:NJN786150 NTJ786137:NTJ786150 ODF786137:ODF786150 ONB786137:ONB786150 OWX786137:OWX786150 PGT786137:PGT786150 PQP786137:PQP786150 QAL786137:QAL786150 QKH786137:QKH786150 QUD786137:QUD786150 RDZ786137:RDZ786150 RNV786137:RNV786150 RXR786137:RXR786150 SHN786137:SHN786150 SRJ786137:SRJ786150 TBF786137:TBF786150 TLB786137:TLB786150 TUX786137:TUX786150 UET786137:UET786150 UOP786137:UOP786150 UYL786137:UYL786150 VIH786137:VIH786150 VSD786137:VSD786150 WBZ786137:WBZ786150 WLV786137:WLV786150 WVR786137:WVR786150 JF851673:JF851686 TB851673:TB851686 ACX851673:ACX851686 AMT851673:AMT851686 AWP851673:AWP851686 BGL851673:BGL851686 BQH851673:BQH851686 CAD851673:CAD851686 CJZ851673:CJZ851686 CTV851673:CTV851686 DDR851673:DDR851686 DNN851673:DNN851686 DXJ851673:DXJ851686 EHF851673:EHF851686 ERB851673:ERB851686 FAX851673:FAX851686 FKT851673:FKT851686 FUP851673:FUP851686 GEL851673:GEL851686 GOH851673:GOH851686 GYD851673:GYD851686 HHZ851673:HHZ851686 HRV851673:HRV851686 IBR851673:IBR851686 ILN851673:ILN851686 IVJ851673:IVJ851686 JFF851673:JFF851686 JPB851673:JPB851686 JYX851673:JYX851686 KIT851673:KIT851686 KSP851673:KSP851686 LCL851673:LCL851686 LMH851673:LMH851686 LWD851673:LWD851686 MFZ851673:MFZ851686 MPV851673:MPV851686 MZR851673:MZR851686 NJN851673:NJN851686 NTJ851673:NTJ851686 ODF851673:ODF851686 ONB851673:ONB851686 OWX851673:OWX851686 PGT851673:PGT851686 PQP851673:PQP851686 QAL851673:QAL851686 QKH851673:QKH851686 QUD851673:QUD851686 RDZ851673:RDZ851686 RNV851673:RNV851686 RXR851673:RXR851686 SHN851673:SHN851686 SRJ851673:SRJ851686 TBF851673:TBF851686 TLB851673:TLB851686 TUX851673:TUX851686 UET851673:UET851686 UOP851673:UOP851686 UYL851673:UYL851686 VIH851673:VIH851686 VSD851673:VSD851686 WBZ851673:WBZ851686 WLV851673:WLV851686 WVR851673:WVR851686 JF917209:JF917222 TB917209:TB917222 ACX917209:ACX917222 AMT917209:AMT917222 AWP917209:AWP917222 BGL917209:BGL917222 BQH917209:BQH917222 CAD917209:CAD917222 CJZ917209:CJZ917222 CTV917209:CTV917222 DDR917209:DDR917222 DNN917209:DNN917222 DXJ917209:DXJ917222 EHF917209:EHF917222 ERB917209:ERB917222 FAX917209:FAX917222 FKT917209:FKT917222 FUP917209:FUP917222 GEL917209:GEL917222 GOH917209:GOH917222 GYD917209:GYD917222 HHZ917209:HHZ917222 HRV917209:HRV917222 IBR917209:IBR917222 ILN917209:ILN917222 IVJ917209:IVJ917222 JFF917209:JFF917222 JPB917209:JPB917222 JYX917209:JYX917222 KIT917209:KIT917222 KSP917209:KSP917222 LCL917209:LCL917222 LMH917209:LMH917222 LWD917209:LWD917222 MFZ917209:MFZ917222 MPV917209:MPV917222 MZR917209:MZR917222 NJN917209:NJN917222 NTJ917209:NTJ917222 ODF917209:ODF917222 ONB917209:ONB917222 OWX917209:OWX917222 PGT917209:PGT917222 PQP917209:PQP917222 QAL917209:QAL917222 QKH917209:QKH917222 QUD917209:QUD917222 RDZ917209:RDZ917222 RNV917209:RNV917222 RXR917209:RXR917222 SHN917209:SHN917222 SRJ917209:SRJ917222 TBF917209:TBF917222 TLB917209:TLB917222 TUX917209:TUX917222 UET917209:UET917222 UOP917209:UOP917222 UYL917209:UYL917222 VIH917209:VIH917222 VSD917209:VSD917222 WBZ917209:WBZ917222 WLV917209:WLV917222 WVR917209:WVR917222 JF982745:JF982758 TB982745:TB982758 ACX982745:ACX982758 AMT982745:AMT982758 AWP982745:AWP982758 BGL982745:BGL982758 BQH982745:BQH982758 CAD982745:CAD982758 CJZ982745:CJZ982758 CTV982745:CTV982758 DDR982745:DDR982758 DNN982745:DNN982758 DXJ982745:DXJ982758 EHF982745:EHF982758 ERB982745:ERB982758 FAX982745:FAX982758 FKT982745:FKT982758 FUP982745:FUP982758 GEL982745:GEL982758 GOH982745:GOH982758 GYD982745:GYD982758 HHZ982745:HHZ982758 HRV982745:HRV982758 IBR982745:IBR982758 ILN982745:ILN982758 IVJ982745:IVJ982758 JFF982745:JFF982758 JPB982745:JPB982758 JYX982745:JYX982758 KIT982745:KIT982758 KSP982745:KSP982758 LCL982745:LCL982758 LMH982745:LMH982758 LWD982745:LWD982758 MFZ982745:MFZ982758 MPV982745:MPV982758 MZR982745:MZR982758 NJN982745:NJN982758 NTJ982745:NTJ982758 ODF982745:ODF982758 ONB982745:ONB982758 OWX982745:OWX982758 PGT982745:PGT982758 PQP982745:PQP982758 QAL982745:QAL982758 QKH982745:QKH982758 QUD982745:QUD982758 RDZ982745:RDZ982758 RNV982745:RNV982758 RXR982745:RXR982758 SHN982745:SHN982758 SRJ982745:SRJ982758 TBF982745:TBF982758 TLB982745:TLB982758 TUX982745:TUX982758 UET982745:UET982758 UOP982745:UOP982758 UYL982745:UYL982758 VIH982745:VIH982758 VSD982745:VSD982758 WBZ982745:WBZ982758 WLV982745:WLV982758 WVR982745:WVR982758 JF65726:JF65731 TB65726:TB65731 ACX65726:ACX65731 AMT65726:AMT65731 AWP65726:AWP65731 BGL65726:BGL65731 BQH65726:BQH65731 CAD65726:CAD65731 CJZ65726:CJZ65731 CTV65726:CTV65731 DDR65726:DDR65731 DNN65726:DNN65731 DXJ65726:DXJ65731 EHF65726:EHF65731 ERB65726:ERB65731 FAX65726:FAX65731 FKT65726:FKT65731 FUP65726:FUP65731 GEL65726:GEL65731 GOH65726:GOH65731 GYD65726:GYD65731 HHZ65726:HHZ65731 HRV65726:HRV65731 IBR65726:IBR65731 ILN65726:ILN65731 IVJ65726:IVJ65731 JFF65726:JFF65731 JPB65726:JPB65731 JYX65726:JYX65731 KIT65726:KIT65731 KSP65726:KSP65731 LCL65726:LCL65731 LMH65726:LMH65731 LWD65726:LWD65731 MFZ65726:MFZ65731 MPV65726:MPV65731 MZR65726:MZR65731 NJN65726:NJN65731 NTJ65726:NTJ65731 ODF65726:ODF65731 ONB65726:ONB65731 OWX65726:OWX65731 PGT65726:PGT65731 PQP65726:PQP65731 QAL65726:QAL65731 QKH65726:QKH65731 QUD65726:QUD65731 RDZ65726:RDZ65731 RNV65726:RNV65731 RXR65726:RXR65731 SHN65726:SHN65731 SRJ65726:SRJ65731 TBF65726:TBF65731 TLB65726:TLB65731 TUX65726:TUX65731 UET65726:UET65731 UOP65726:UOP65731 UYL65726:UYL65731 VIH65726:VIH65731 VSD65726:VSD65731 WBZ65726:WBZ65731 WLV65726:WLV65731 WVR65726:WVR65731 JF131262:JF131267 TB131262:TB131267 ACX131262:ACX131267 AMT131262:AMT131267 AWP131262:AWP131267 BGL131262:BGL131267 BQH131262:BQH131267 CAD131262:CAD131267 CJZ131262:CJZ131267 CTV131262:CTV131267 DDR131262:DDR131267 DNN131262:DNN131267 DXJ131262:DXJ131267 EHF131262:EHF131267 ERB131262:ERB131267 FAX131262:FAX131267 FKT131262:FKT131267 FUP131262:FUP131267 GEL131262:GEL131267 GOH131262:GOH131267 GYD131262:GYD131267 HHZ131262:HHZ131267 HRV131262:HRV131267 IBR131262:IBR131267 ILN131262:ILN131267 IVJ131262:IVJ131267 JFF131262:JFF131267 JPB131262:JPB131267 JYX131262:JYX131267 KIT131262:KIT131267 KSP131262:KSP131267 LCL131262:LCL131267 LMH131262:LMH131267 LWD131262:LWD131267 MFZ131262:MFZ131267 MPV131262:MPV131267 MZR131262:MZR131267 NJN131262:NJN131267 NTJ131262:NTJ131267 ODF131262:ODF131267 ONB131262:ONB131267 OWX131262:OWX131267 PGT131262:PGT131267 PQP131262:PQP131267 QAL131262:QAL131267 QKH131262:QKH131267 QUD131262:QUD131267 RDZ131262:RDZ131267 RNV131262:RNV131267 RXR131262:RXR131267 SHN131262:SHN131267 SRJ131262:SRJ131267 TBF131262:TBF131267 TLB131262:TLB131267 TUX131262:TUX131267 UET131262:UET131267 UOP131262:UOP131267 UYL131262:UYL131267 VIH131262:VIH131267 VSD131262:VSD131267 WBZ131262:WBZ131267 WLV131262:WLV131267 WVR131262:WVR131267 JF196798:JF196803 TB196798:TB196803 ACX196798:ACX196803 AMT196798:AMT196803 AWP196798:AWP196803 BGL196798:BGL196803 BQH196798:BQH196803 CAD196798:CAD196803 CJZ196798:CJZ196803 CTV196798:CTV196803 DDR196798:DDR196803 DNN196798:DNN196803 DXJ196798:DXJ196803 EHF196798:EHF196803 ERB196798:ERB196803 FAX196798:FAX196803 FKT196798:FKT196803 FUP196798:FUP196803 GEL196798:GEL196803 GOH196798:GOH196803 GYD196798:GYD196803 HHZ196798:HHZ196803 HRV196798:HRV196803 IBR196798:IBR196803 ILN196798:ILN196803 IVJ196798:IVJ196803 JFF196798:JFF196803 JPB196798:JPB196803 JYX196798:JYX196803 KIT196798:KIT196803 KSP196798:KSP196803 LCL196798:LCL196803 LMH196798:LMH196803 LWD196798:LWD196803 MFZ196798:MFZ196803 MPV196798:MPV196803 MZR196798:MZR196803 NJN196798:NJN196803 NTJ196798:NTJ196803 ODF196798:ODF196803 ONB196798:ONB196803 OWX196798:OWX196803 PGT196798:PGT196803 PQP196798:PQP196803 QAL196798:QAL196803 QKH196798:QKH196803 QUD196798:QUD196803 RDZ196798:RDZ196803 RNV196798:RNV196803 RXR196798:RXR196803 SHN196798:SHN196803 SRJ196798:SRJ196803 TBF196798:TBF196803 TLB196798:TLB196803 TUX196798:TUX196803 UET196798:UET196803 UOP196798:UOP196803 UYL196798:UYL196803 VIH196798:VIH196803 VSD196798:VSD196803 WBZ196798:WBZ196803 WLV196798:WLV196803 WVR196798:WVR196803 JF262334:JF262339 TB262334:TB262339 ACX262334:ACX262339 AMT262334:AMT262339 AWP262334:AWP262339 BGL262334:BGL262339 BQH262334:BQH262339 CAD262334:CAD262339 CJZ262334:CJZ262339 CTV262334:CTV262339 DDR262334:DDR262339 DNN262334:DNN262339 DXJ262334:DXJ262339 EHF262334:EHF262339 ERB262334:ERB262339 FAX262334:FAX262339 FKT262334:FKT262339 FUP262334:FUP262339 GEL262334:GEL262339 GOH262334:GOH262339 GYD262334:GYD262339 HHZ262334:HHZ262339 HRV262334:HRV262339 IBR262334:IBR262339 ILN262334:ILN262339 IVJ262334:IVJ262339 JFF262334:JFF262339 JPB262334:JPB262339 JYX262334:JYX262339 KIT262334:KIT262339 KSP262334:KSP262339 LCL262334:LCL262339 LMH262334:LMH262339 LWD262334:LWD262339 MFZ262334:MFZ262339 MPV262334:MPV262339 MZR262334:MZR262339 NJN262334:NJN262339 NTJ262334:NTJ262339 ODF262334:ODF262339 ONB262334:ONB262339 OWX262334:OWX262339 PGT262334:PGT262339 PQP262334:PQP262339 QAL262334:QAL262339 QKH262334:QKH262339 QUD262334:QUD262339 RDZ262334:RDZ262339 RNV262334:RNV262339 RXR262334:RXR262339 SHN262334:SHN262339 SRJ262334:SRJ262339 TBF262334:TBF262339 TLB262334:TLB262339 TUX262334:TUX262339 UET262334:UET262339 UOP262334:UOP262339 UYL262334:UYL262339 VIH262334:VIH262339 VSD262334:VSD262339 WBZ262334:WBZ262339 WLV262334:WLV262339 WVR262334:WVR262339 JF327870:JF327875 TB327870:TB327875 ACX327870:ACX327875 AMT327870:AMT327875 AWP327870:AWP327875 BGL327870:BGL327875 BQH327870:BQH327875 CAD327870:CAD327875 CJZ327870:CJZ327875 CTV327870:CTV327875 DDR327870:DDR327875 DNN327870:DNN327875 DXJ327870:DXJ327875 EHF327870:EHF327875 ERB327870:ERB327875 FAX327870:FAX327875 FKT327870:FKT327875 FUP327870:FUP327875 GEL327870:GEL327875 GOH327870:GOH327875 GYD327870:GYD327875 HHZ327870:HHZ327875 HRV327870:HRV327875 IBR327870:IBR327875 ILN327870:ILN327875 IVJ327870:IVJ327875 JFF327870:JFF327875 JPB327870:JPB327875 JYX327870:JYX327875 KIT327870:KIT327875 KSP327870:KSP327875 LCL327870:LCL327875 LMH327870:LMH327875 LWD327870:LWD327875 MFZ327870:MFZ327875 MPV327870:MPV327875 MZR327870:MZR327875 NJN327870:NJN327875 NTJ327870:NTJ327875 ODF327870:ODF327875 ONB327870:ONB327875 OWX327870:OWX327875 PGT327870:PGT327875 PQP327870:PQP327875 QAL327870:QAL327875 QKH327870:QKH327875 QUD327870:QUD327875 RDZ327870:RDZ327875 RNV327870:RNV327875 RXR327870:RXR327875 SHN327870:SHN327875 SRJ327870:SRJ327875 TBF327870:TBF327875 TLB327870:TLB327875 TUX327870:TUX327875 UET327870:UET327875 UOP327870:UOP327875 UYL327870:UYL327875 VIH327870:VIH327875 VSD327870:VSD327875 WBZ327870:WBZ327875 WLV327870:WLV327875 WVR327870:WVR327875 JF393406:JF393411 TB393406:TB393411 ACX393406:ACX393411 AMT393406:AMT393411 AWP393406:AWP393411 BGL393406:BGL393411 BQH393406:BQH393411 CAD393406:CAD393411 CJZ393406:CJZ393411 CTV393406:CTV393411 DDR393406:DDR393411 DNN393406:DNN393411 DXJ393406:DXJ393411 EHF393406:EHF393411 ERB393406:ERB393411 FAX393406:FAX393411 FKT393406:FKT393411 FUP393406:FUP393411 GEL393406:GEL393411 GOH393406:GOH393411 GYD393406:GYD393411 HHZ393406:HHZ393411 HRV393406:HRV393411 IBR393406:IBR393411 ILN393406:ILN393411 IVJ393406:IVJ393411 JFF393406:JFF393411 JPB393406:JPB393411 JYX393406:JYX393411 KIT393406:KIT393411 KSP393406:KSP393411 LCL393406:LCL393411 LMH393406:LMH393411 LWD393406:LWD393411 MFZ393406:MFZ393411 MPV393406:MPV393411 MZR393406:MZR393411 NJN393406:NJN393411 NTJ393406:NTJ393411 ODF393406:ODF393411 ONB393406:ONB393411 OWX393406:OWX393411 PGT393406:PGT393411 PQP393406:PQP393411 QAL393406:QAL393411 QKH393406:QKH393411 QUD393406:QUD393411 RDZ393406:RDZ393411 RNV393406:RNV393411 RXR393406:RXR393411 SHN393406:SHN393411 SRJ393406:SRJ393411 TBF393406:TBF393411 TLB393406:TLB393411 TUX393406:TUX393411 UET393406:UET393411 UOP393406:UOP393411 UYL393406:UYL393411 VIH393406:VIH393411 VSD393406:VSD393411 WBZ393406:WBZ393411 WLV393406:WLV393411 WVR393406:WVR393411 JF458942:JF458947 TB458942:TB458947 ACX458942:ACX458947 AMT458942:AMT458947 AWP458942:AWP458947 BGL458942:BGL458947 BQH458942:BQH458947 CAD458942:CAD458947 CJZ458942:CJZ458947 CTV458942:CTV458947 DDR458942:DDR458947 DNN458942:DNN458947 DXJ458942:DXJ458947 EHF458942:EHF458947 ERB458942:ERB458947 FAX458942:FAX458947 FKT458942:FKT458947 FUP458942:FUP458947 GEL458942:GEL458947 GOH458942:GOH458947 GYD458942:GYD458947 HHZ458942:HHZ458947 HRV458942:HRV458947 IBR458942:IBR458947 ILN458942:ILN458947 IVJ458942:IVJ458947 JFF458942:JFF458947 JPB458942:JPB458947 JYX458942:JYX458947 KIT458942:KIT458947 KSP458942:KSP458947 LCL458942:LCL458947 LMH458942:LMH458947 LWD458942:LWD458947 MFZ458942:MFZ458947 MPV458942:MPV458947 MZR458942:MZR458947 NJN458942:NJN458947 NTJ458942:NTJ458947 ODF458942:ODF458947 ONB458942:ONB458947 OWX458942:OWX458947 PGT458942:PGT458947 PQP458942:PQP458947 QAL458942:QAL458947 QKH458942:QKH458947 QUD458942:QUD458947 RDZ458942:RDZ458947 RNV458942:RNV458947 RXR458942:RXR458947 SHN458942:SHN458947 SRJ458942:SRJ458947 TBF458942:TBF458947 TLB458942:TLB458947 TUX458942:TUX458947 UET458942:UET458947 UOP458942:UOP458947 UYL458942:UYL458947 VIH458942:VIH458947 VSD458942:VSD458947 WBZ458942:WBZ458947 WLV458942:WLV458947 WVR458942:WVR458947 JF524478:JF524483 TB524478:TB524483 ACX524478:ACX524483 AMT524478:AMT524483 AWP524478:AWP524483 BGL524478:BGL524483 BQH524478:BQH524483 CAD524478:CAD524483 CJZ524478:CJZ524483 CTV524478:CTV524483 DDR524478:DDR524483 DNN524478:DNN524483 DXJ524478:DXJ524483 EHF524478:EHF524483 ERB524478:ERB524483 FAX524478:FAX524483 FKT524478:FKT524483 FUP524478:FUP524483 GEL524478:GEL524483 GOH524478:GOH524483 GYD524478:GYD524483 HHZ524478:HHZ524483 HRV524478:HRV524483 IBR524478:IBR524483 ILN524478:ILN524483 IVJ524478:IVJ524483 JFF524478:JFF524483 JPB524478:JPB524483 JYX524478:JYX524483 KIT524478:KIT524483 KSP524478:KSP524483 LCL524478:LCL524483 LMH524478:LMH524483 LWD524478:LWD524483 MFZ524478:MFZ524483 MPV524478:MPV524483 MZR524478:MZR524483 NJN524478:NJN524483 NTJ524478:NTJ524483 ODF524478:ODF524483 ONB524478:ONB524483 OWX524478:OWX524483 PGT524478:PGT524483 PQP524478:PQP524483 QAL524478:QAL524483 QKH524478:QKH524483 QUD524478:QUD524483 RDZ524478:RDZ524483 RNV524478:RNV524483 RXR524478:RXR524483 SHN524478:SHN524483 SRJ524478:SRJ524483 TBF524478:TBF524483 TLB524478:TLB524483 TUX524478:TUX524483 UET524478:UET524483 UOP524478:UOP524483 UYL524478:UYL524483 VIH524478:VIH524483 VSD524478:VSD524483 WBZ524478:WBZ524483 WLV524478:WLV524483 WVR524478:WVR524483 JF590014:JF590019 TB590014:TB590019 ACX590014:ACX590019 AMT590014:AMT590019 AWP590014:AWP590019 BGL590014:BGL590019 BQH590014:BQH590019 CAD590014:CAD590019 CJZ590014:CJZ590019 CTV590014:CTV590019 DDR590014:DDR590019 DNN590014:DNN590019 DXJ590014:DXJ590019 EHF590014:EHF590019 ERB590014:ERB590019 FAX590014:FAX590019 FKT590014:FKT590019 FUP590014:FUP590019 GEL590014:GEL590019 GOH590014:GOH590019 GYD590014:GYD590019 HHZ590014:HHZ590019 HRV590014:HRV590019 IBR590014:IBR590019 ILN590014:ILN590019 IVJ590014:IVJ590019 JFF590014:JFF590019 JPB590014:JPB590019 JYX590014:JYX590019 KIT590014:KIT590019 KSP590014:KSP590019 LCL590014:LCL590019 LMH590014:LMH590019 LWD590014:LWD590019 MFZ590014:MFZ590019 MPV590014:MPV590019 MZR590014:MZR590019 NJN590014:NJN590019 NTJ590014:NTJ590019 ODF590014:ODF590019 ONB590014:ONB590019 OWX590014:OWX590019 PGT590014:PGT590019 PQP590014:PQP590019 QAL590014:QAL590019 QKH590014:QKH590019 QUD590014:QUD590019 RDZ590014:RDZ590019 RNV590014:RNV590019 RXR590014:RXR590019 SHN590014:SHN590019 SRJ590014:SRJ590019 TBF590014:TBF590019 TLB590014:TLB590019 TUX590014:TUX590019 UET590014:UET590019 UOP590014:UOP590019 UYL590014:UYL590019 VIH590014:VIH590019 VSD590014:VSD590019 WBZ590014:WBZ590019 WLV590014:WLV590019 WVR590014:WVR590019 JF655550:JF655555 TB655550:TB655555 ACX655550:ACX655555 AMT655550:AMT655555 AWP655550:AWP655555 BGL655550:BGL655555 BQH655550:BQH655555 CAD655550:CAD655555 CJZ655550:CJZ655555 CTV655550:CTV655555 DDR655550:DDR655555 DNN655550:DNN655555 DXJ655550:DXJ655555 EHF655550:EHF655555 ERB655550:ERB655555 FAX655550:FAX655555 FKT655550:FKT655555 FUP655550:FUP655555 GEL655550:GEL655555 GOH655550:GOH655555 GYD655550:GYD655555 HHZ655550:HHZ655555 HRV655550:HRV655555 IBR655550:IBR655555 ILN655550:ILN655555 IVJ655550:IVJ655555 JFF655550:JFF655555 JPB655550:JPB655555 JYX655550:JYX655555 KIT655550:KIT655555 KSP655550:KSP655555 LCL655550:LCL655555 LMH655550:LMH655555 LWD655550:LWD655555 MFZ655550:MFZ655555 MPV655550:MPV655555 MZR655550:MZR655555 NJN655550:NJN655555 NTJ655550:NTJ655555 ODF655550:ODF655555 ONB655550:ONB655555 OWX655550:OWX655555 PGT655550:PGT655555 PQP655550:PQP655555 QAL655550:QAL655555 QKH655550:QKH655555 QUD655550:QUD655555 RDZ655550:RDZ655555 RNV655550:RNV655555 RXR655550:RXR655555 SHN655550:SHN655555 SRJ655550:SRJ655555 TBF655550:TBF655555 TLB655550:TLB655555 TUX655550:TUX655555 UET655550:UET655555 UOP655550:UOP655555 UYL655550:UYL655555 VIH655550:VIH655555 VSD655550:VSD655555 WBZ655550:WBZ655555 WLV655550:WLV655555 WVR655550:WVR655555 JF721086:JF721091 TB721086:TB721091 ACX721086:ACX721091 AMT721086:AMT721091 AWP721086:AWP721091 BGL721086:BGL721091 BQH721086:BQH721091 CAD721086:CAD721091 CJZ721086:CJZ721091 CTV721086:CTV721091 DDR721086:DDR721091 DNN721086:DNN721091 DXJ721086:DXJ721091 EHF721086:EHF721091 ERB721086:ERB721091 FAX721086:FAX721091 FKT721086:FKT721091 FUP721086:FUP721091 GEL721086:GEL721091 GOH721086:GOH721091 GYD721086:GYD721091 HHZ721086:HHZ721091 HRV721086:HRV721091 IBR721086:IBR721091 ILN721086:ILN721091 IVJ721086:IVJ721091 JFF721086:JFF721091 JPB721086:JPB721091 JYX721086:JYX721091 KIT721086:KIT721091 KSP721086:KSP721091 LCL721086:LCL721091 LMH721086:LMH721091 LWD721086:LWD721091 MFZ721086:MFZ721091 MPV721086:MPV721091 MZR721086:MZR721091 NJN721086:NJN721091 NTJ721086:NTJ721091 ODF721086:ODF721091 ONB721086:ONB721091 OWX721086:OWX721091 PGT721086:PGT721091 PQP721086:PQP721091 QAL721086:QAL721091 QKH721086:QKH721091 QUD721086:QUD721091 RDZ721086:RDZ721091 RNV721086:RNV721091 RXR721086:RXR721091 SHN721086:SHN721091 SRJ721086:SRJ721091 TBF721086:TBF721091 TLB721086:TLB721091 TUX721086:TUX721091 UET721086:UET721091 UOP721086:UOP721091 UYL721086:UYL721091 VIH721086:VIH721091 VSD721086:VSD721091 WBZ721086:WBZ721091 WLV721086:WLV721091 WVR721086:WVR721091 JF786622:JF786627 TB786622:TB786627 ACX786622:ACX786627 AMT786622:AMT786627 AWP786622:AWP786627 BGL786622:BGL786627 BQH786622:BQH786627 CAD786622:CAD786627 CJZ786622:CJZ786627 CTV786622:CTV786627 DDR786622:DDR786627 DNN786622:DNN786627 DXJ786622:DXJ786627 EHF786622:EHF786627 ERB786622:ERB786627 FAX786622:FAX786627 FKT786622:FKT786627 FUP786622:FUP786627 GEL786622:GEL786627 GOH786622:GOH786627 GYD786622:GYD786627 HHZ786622:HHZ786627 HRV786622:HRV786627 IBR786622:IBR786627 ILN786622:ILN786627 IVJ786622:IVJ786627 JFF786622:JFF786627 JPB786622:JPB786627 JYX786622:JYX786627 KIT786622:KIT786627 KSP786622:KSP786627 LCL786622:LCL786627 LMH786622:LMH786627 LWD786622:LWD786627 MFZ786622:MFZ786627 MPV786622:MPV786627 MZR786622:MZR786627 NJN786622:NJN786627 NTJ786622:NTJ786627 ODF786622:ODF786627 ONB786622:ONB786627 OWX786622:OWX786627 PGT786622:PGT786627 PQP786622:PQP786627 QAL786622:QAL786627 QKH786622:QKH786627 QUD786622:QUD786627 RDZ786622:RDZ786627 RNV786622:RNV786627 RXR786622:RXR786627 SHN786622:SHN786627 SRJ786622:SRJ786627 TBF786622:TBF786627 TLB786622:TLB786627 TUX786622:TUX786627 UET786622:UET786627 UOP786622:UOP786627 UYL786622:UYL786627 VIH786622:VIH786627 VSD786622:VSD786627 WBZ786622:WBZ786627 WLV786622:WLV786627 WVR786622:WVR786627 JF852158:JF852163 TB852158:TB852163 ACX852158:ACX852163 AMT852158:AMT852163 AWP852158:AWP852163 BGL852158:BGL852163 BQH852158:BQH852163 CAD852158:CAD852163 CJZ852158:CJZ852163 CTV852158:CTV852163 DDR852158:DDR852163 DNN852158:DNN852163 DXJ852158:DXJ852163 EHF852158:EHF852163 ERB852158:ERB852163 FAX852158:FAX852163 FKT852158:FKT852163 FUP852158:FUP852163 GEL852158:GEL852163 GOH852158:GOH852163 GYD852158:GYD852163 HHZ852158:HHZ852163 HRV852158:HRV852163 IBR852158:IBR852163 ILN852158:ILN852163 IVJ852158:IVJ852163 JFF852158:JFF852163 JPB852158:JPB852163 JYX852158:JYX852163 KIT852158:KIT852163 KSP852158:KSP852163 LCL852158:LCL852163 LMH852158:LMH852163 LWD852158:LWD852163 MFZ852158:MFZ852163 MPV852158:MPV852163 MZR852158:MZR852163 NJN852158:NJN852163 NTJ852158:NTJ852163 ODF852158:ODF852163 ONB852158:ONB852163 OWX852158:OWX852163 PGT852158:PGT852163 PQP852158:PQP852163 QAL852158:QAL852163 QKH852158:QKH852163 QUD852158:QUD852163 RDZ852158:RDZ852163 RNV852158:RNV852163 RXR852158:RXR852163 SHN852158:SHN852163 SRJ852158:SRJ852163 TBF852158:TBF852163 TLB852158:TLB852163 TUX852158:TUX852163 UET852158:UET852163 UOP852158:UOP852163 UYL852158:UYL852163 VIH852158:VIH852163 VSD852158:VSD852163 WBZ852158:WBZ852163 WLV852158:WLV852163 WVR852158:WVR852163 JF917694:JF917699 TB917694:TB917699 ACX917694:ACX917699 AMT917694:AMT917699 AWP917694:AWP917699 BGL917694:BGL917699 BQH917694:BQH917699 CAD917694:CAD917699 CJZ917694:CJZ917699 CTV917694:CTV917699 DDR917694:DDR917699 DNN917694:DNN917699 DXJ917694:DXJ917699 EHF917694:EHF917699 ERB917694:ERB917699 FAX917694:FAX917699 FKT917694:FKT917699 FUP917694:FUP917699 GEL917694:GEL917699 GOH917694:GOH917699 GYD917694:GYD917699 HHZ917694:HHZ917699 HRV917694:HRV917699 IBR917694:IBR917699 ILN917694:ILN917699 IVJ917694:IVJ917699 JFF917694:JFF917699 JPB917694:JPB917699 JYX917694:JYX917699 KIT917694:KIT917699 KSP917694:KSP917699 LCL917694:LCL917699 LMH917694:LMH917699 LWD917694:LWD917699 MFZ917694:MFZ917699 MPV917694:MPV917699 MZR917694:MZR917699 NJN917694:NJN917699 NTJ917694:NTJ917699 ODF917694:ODF917699 ONB917694:ONB917699 OWX917694:OWX917699 PGT917694:PGT917699 PQP917694:PQP917699 QAL917694:QAL917699 QKH917694:QKH917699 QUD917694:QUD917699 RDZ917694:RDZ917699 RNV917694:RNV917699 RXR917694:RXR917699 SHN917694:SHN917699 SRJ917694:SRJ917699 TBF917694:TBF917699 TLB917694:TLB917699 TUX917694:TUX917699 UET917694:UET917699 UOP917694:UOP917699 UYL917694:UYL917699 VIH917694:VIH917699 VSD917694:VSD917699 WBZ917694:WBZ917699 WLV917694:WLV917699 WVR917694:WVR917699 JF983230:JF983235 TB983230:TB983235 ACX983230:ACX983235 AMT983230:AMT983235 AWP983230:AWP983235 BGL983230:BGL983235 BQH983230:BQH983235 CAD983230:CAD983235 CJZ983230:CJZ983235 CTV983230:CTV983235 DDR983230:DDR983235 DNN983230:DNN983235 DXJ983230:DXJ983235 EHF983230:EHF983235 ERB983230:ERB983235 FAX983230:FAX983235 FKT983230:FKT983235 FUP983230:FUP983235 GEL983230:GEL983235 GOH983230:GOH983235 GYD983230:GYD983235 HHZ983230:HHZ983235 HRV983230:HRV983235 IBR983230:IBR983235 ILN983230:ILN983235 IVJ983230:IVJ983235 JFF983230:JFF983235 JPB983230:JPB983235 JYX983230:JYX983235 KIT983230:KIT983235 KSP983230:KSP983235 LCL983230:LCL983235 LMH983230:LMH983235 LWD983230:LWD983235 MFZ983230:MFZ983235 MPV983230:MPV983235 MZR983230:MZR983235 NJN983230:NJN983235 NTJ983230:NTJ983235 ODF983230:ODF983235 ONB983230:ONB983235 OWX983230:OWX983235 PGT983230:PGT983235 PQP983230:PQP983235 QAL983230:QAL983235 QKH983230:QKH983235 QUD983230:QUD983235 RDZ983230:RDZ983235 RNV983230:RNV983235 RXR983230:RXR983235 SHN983230:SHN983235 SRJ983230:SRJ983235 TBF983230:TBF983235 TLB983230:TLB983235 TUX983230:TUX983235 UET983230:UET983235 UOP983230:UOP983235 UYL983230:UYL983235 VIH983230:VIH983235 VSD983230:VSD983235 WBZ983230:WBZ983235 WLV983230:WLV983235 WVR983230:WVR983235 JF65374:JF65377 TB65374:TB65377 ACX65374:ACX65377 AMT65374:AMT65377 AWP65374:AWP65377 BGL65374:BGL65377 BQH65374:BQH65377 CAD65374:CAD65377 CJZ65374:CJZ65377 CTV65374:CTV65377 DDR65374:DDR65377 DNN65374:DNN65377 DXJ65374:DXJ65377 EHF65374:EHF65377 ERB65374:ERB65377 FAX65374:FAX65377 FKT65374:FKT65377 FUP65374:FUP65377 GEL65374:GEL65377 GOH65374:GOH65377 GYD65374:GYD65377 HHZ65374:HHZ65377 HRV65374:HRV65377 IBR65374:IBR65377 ILN65374:ILN65377 IVJ65374:IVJ65377 JFF65374:JFF65377 JPB65374:JPB65377 JYX65374:JYX65377 KIT65374:KIT65377 KSP65374:KSP65377 LCL65374:LCL65377 LMH65374:LMH65377 LWD65374:LWD65377 MFZ65374:MFZ65377 MPV65374:MPV65377 MZR65374:MZR65377 NJN65374:NJN65377 NTJ65374:NTJ65377 ODF65374:ODF65377 ONB65374:ONB65377 OWX65374:OWX65377 PGT65374:PGT65377 PQP65374:PQP65377 QAL65374:QAL65377 QKH65374:QKH65377 QUD65374:QUD65377 RDZ65374:RDZ65377 RNV65374:RNV65377 RXR65374:RXR65377 SHN65374:SHN65377 SRJ65374:SRJ65377 TBF65374:TBF65377 TLB65374:TLB65377 TUX65374:TUX65377 UET65374:UET65377 UOP65374:UOP65377 UYL65374:UYL65377 VIH65374:VIH65377 VSD65374:VSD65377 WBZ65374:WBZ65377 WLV65374:WLV65377 WVR65374:WVR65377 JF130910:JF130913 TB130910:TB130913 ACX130910:ACX130913 AMT130910:AMT130913 AWP130910:AWP130913 BGL130910:BGL130913 BQH130910:BQH130913 CAD130910:CAD130913 CJZ130910:CJZ130913 CTV130910:CTV130913 DDR130910:DDR130913 DNN130910:DNN130913 DXJ130910:DXJ130913 EHF130910:EHF130913 ERB130910:ERB130913 FAX130910:FAX130913 FKT130910:FKT130913 FUP130910:FUP130913 GEL130910:GEL130913 GOH130910:GOH130913 GYD130910:GYD130913 HHZ130910:HHZ130913 HRV130910:HRV130913 IBR130910:IBR130913 ILN130910:ILN130913 IVJ130910:IVJ130913 JFF130910:JFF130913 JPB130910:JPB130913 JYX130910:JYX130913 KIT130910:KIT130913 KSP130910:KSP130913 LCL130910:LCL130913 LMH130910:LMH130913 LWD130910:LWD130913 MFZ130910:MFZ130913 MPV130910:MPV130913 MZR130910:MZR130913 NJN130910:NJN130913 NTJ130910:NTJ130913 ODF130910:ODF130913 ONB130910:ONB130913 OWX130910:OWX130913 PGT130910:PGT130913 PQP130910:PQP130913 QAL130910:QAL130913 QKH130910:QKH130913 QUD130910:QUD130913 RDZ130910:RDZ130913 RNV130910:RNV130913 RXR130910:RXR130913 SHN130910:SHN130913 SRJ130910:SRJ130913 TBF130910:TBF130913 TLB130910:TLB130913 TUX130910:TUX130913 UET130910:UET130913 UOP130910:UOP130913 UYL130910:UYL130913 VIH130910:VIH130913 VSD130910:VSD130913 WBZ130910:WBZ130913 WLV130910:WLV130913 WVR130910:WVR130913 JF196446:JF196449 TB196446:TB196449 ACX196446:ACX196449 AMT196446:AMT196449 AWP196446:AWP196449 BGL196446:BGL196449 BQH196446:BQH196449 CAD196446:CAD196449 CJZ196446:CJZ196449 CTV196446:CTV196449 DDR196446:DDR196449 DNN196446:DNN196449 DXJ196446:DXJ196449 EHF196446:EHF196449 ERB196446:ERB196449 FAX196446:FAX196449 FKT196446:FKT196449 FUP196446:FUP196449 GEL196446:GEL196449 GOH196446:GOH196449 GYD196446:GYD196449 HHZ196446:HHZ196449 HRV196446:HRV196449 IBR196446:IBR196449 ILN196446:ILN196449 IVJ196446:IVJ196449 JFF196446:JFF196449 JPB196446:JPB196449 JYX196446:JYX196449 KIT196446:KIT196449 KSP196446:KSP196449 LCL196446:LCL196449 LMH196446:LMH196449 LWD196446:LWD196449 MFZ196446:MFZ196449 MPV196446:MPV196449 MZR196446:MZR196449 NJN196446:NJN196449 NTJ196446:NTJ196449 ODF196446:ODF196449 ONB196446:ONB196449 OWX196446:OWX196449 PGT196446:PGT196449 PQP196446:PQP196449 QAL196446:QAL196449 QKH196446:QKH196449 QUD196446:QUD196449 RDZ196446:RDZ196449 RNV196446:RNV196449 RXR196446:RXR196449 SHN196446:SHN196449 SRJ196446:SRJ196449 TBF196446:TBF196449 TLB196446:TLB196449 TUX196446:TUX196449 UET196446:UET196449 UOP196446:UOP196449 UYL196446:UYL196449 VIH196446:VIH196449 VSD196446:VSD196449 WBZ196446:WBZ196449 WLV196446:WLV196449 WVR196446:WVR196449 JF261982:JF261985 TB261982:TB261985 ACX261982:ACX261985 AMT261982:AMT261985 AWP261982:AWP261985 BGL261982:BGL261985 BQH261982:BQH261985 CAD261982:CAD261985 CJZ261982:CJZ261985 CTV261982:CTV261985 DDR261982:DDR261985 DNN261982:DNN261985 DXJ261982:DXJ261985 EHF261982:EHF261985 ERB261982:ERB261985 FAX261982:FAX261985 FKT261982:FKT261985 FUP261982:FUP261985 GEL261982:GEL261985 GOH261982:GOH261985 GYD261982:GYD261985 HHZ261982:HHZ261985 HRV261982:HRV261985 IBR261982:IBR261985 ILN261982:ILN261985 IVJ261982:IVJ261985 JFF261982:JFF261985 JPB261982:JPB261985 JYX261982:JYX261985 KIT261982:KIT261985 KSP261982:KSP261985 LCL261982:LCL261985 LMH261982:LMH261985 LWD261982:LWD261985 MFZ261982:MFZ261985 MPV261982:MPV261985 MZR261982:MZR261985 NJN261982:NJN261985 NTJ261982:NTJ261985 ODF261982:ODF261985 ONB261982:ONB261985 OWX261982:OWX261985 PGT261982:PGT261985 PQP261982:PQP261985 QAL261982:QAL261985 QKH261982:QKH261985 QUD261982:QUD261985 RDZ261982:RDZ261985 RNV261982:RNV261985 RXR261982:RXR261985 SHN261982:SHN261985 SRJ261982:SRJ261985 TBF261982:TBF261985 TLB261982:TLB261985 TUX261982:TUX261985 UET261982:UET261985 UOP261982:UOP261985 UYL261982:UYL261985 VIH261982:VIH261985 VSD261982:VSD261985 WBZ261982:WBZ261985 WLV261982:WLV261985 WVR261982:WVR261985 JF327518:JF327521 TB327518:TB327521 ACX327518:ACX327521 AMT327518:AMT327521 AWP327518:AWP327521 BGL327518:BGL327521 BQH327518:BQH327521 CAD327518:CAD327521 CJZ327518:CJZ327521 CTV327518:CTV327521 DDR327518:DDR327521 DNN327518:DNN327521 DXJ327518:DXJ327521 EHF327518:EHF327521 ERB327518:ERB327521 FAX327518:FAX327521 FKT327518:FKT327521 FUP327518:FUP327521 GEL327518:GEL327521 GOH327518:GOH327521 GYD327518:GYD327521 HHZ327518:HHZ327521 HRV327518:HRV327521 IBR327518:IBR327521 ILN327518:ILN327521 IVJ327518:IVJ327521 JFF327518:JFF327521 JPB327518:JPB327521 JYX327518:JYX327521 KIT327518:KIT327521 KSP327518:KSP327521 LCL327518:LCL327521 LMH327518:LMH327521 LWD327518:LWD327521 MFZ327518:MFZ327521 MPV327518:MPV327521 MZR327518:MZR327521 NJN327518:NJN327521 NTJ327518:NTJ327521 ODF327518:ODF327521 ONB327518:ONB327521 OWX327518:OWX327521 PGT327518:PGT327521 PQP327518:PQP327521 QAL327518:QAL327521 QKH327518:QKH327521 QUD327518:QUD327521 RDZ327518:RDZ327521 RNV327518:RNV327521 RXR327518:RXR327521 SHN327518:SHN327521 SRJ327518:SRJ327521 TBF327518:TBF327521 TLB327518:TLB327521 TUX327518:TUX327521 UET327518:UET327521 UOP327518:UOP327521 UYL327518:UYL327521 VIH327518:VIH327521 VSD327518:VSD327521 WBZ327518:WBZ327521 WLV327518:WLV327521 WVR327518:WVR327521 JF393054:JF393057 TB393054:TB393057 ACX393054:ACX393057 AMT393054:AMT393057 AWP393054:AWP393057 BGL393054:BGL393057 BQH393054:BQH393057 CAD393054:CAD393057 CJZ393054:CJZ393057 CTV393054:CTV393057 DDR393054:DDR393057 DNN393054:DNN393057 DXJ393054:DXJ393057 EHF393054:EHF393057 ERB393054:ERB393057 FAX393054:FAX393057 FKT393054:FKT393057 FUP393054:FUP393057 GEL393054:GEL393057 GOH393054:GOH393057 GYD393054:GYD393057 HHZ393054:HHZ393057 HRV393054:HRV393057 IBR393054:IBR393057 ILN393054:ILN393057 IVJ393054:IVJ393057 JFF393054:JFF393057 JPB393054:JPB393057 JYX393054:JYX393057 KIT393054:KIT393057 KSP393054:KSP393057 LCL393054:LCL393057 LMH393054:LMH393057 LWD393054:LWD393057 MFZ393054:MFZ393057 MPV393054:MPV393057 MZR393054:MZR393057 NJN393054:NJN393057 NTJ393054:NTJ393057 ODF393054:ODF393057 ONB393054:ONB393057 OWX393054:OWX393057 PGT393054:PGT393057 PQP393054:PQP393057 QAL393054:QAL393057 QKH393054:QKH393057 QUD393054:QUD393057 RDZ393054:RDZ393057 RNV393054:RNV393057 RXR393054:RXR393057 SHN393054:SHN393057 SRJ393054:SRJ393057 TBF393054:TBF393057 TLB393054:TLB393057 TUX393054:TUX393057 UET393054:UET393057 UOP393054:UOP393057 UYL393054:UYL393057 VIH393054:VIH393057 VSD393054:VSD393057 WBZ393054:WBZ393057 WLV393054:WLV393057 WVR393054:WVR393057 JF458590:JF458593 TB458590:TB458593 ACX458590:ACX458593 AMT458590:AMT458593 AWP458590:AWP458593 BGL458590:BGL458593 BQH458590:BQH458593 CAD458590:CAD458593 CJZ458590:CJZ458593 CTV458590:CTV458593 DDR458590:DDR458593 DNN458590:DNN458593 DXJ458590:DXJ458593 EHF458590:EHF458593 ERB458590:ERB458593 FAX458590:FAX458593 FKT458590:FKT458593 FUP458590:FUP458593 GEL458590:GEL458593 GOH458590:GOH458593 GYD458590:GYD458593 HHZ458590:HHZ458593 HRV458590:HRV458593 IBR458590:IBR458593 ILN458590:ILN458593 IVJ458590:IVJ458593 JFF458590:JFF458593 JPB458590:JPB458593 JYX458590:JYX458593 KIT458590:KIT458593 KSP458590:KSP458593 LCL458590:LCL458593 LMH458590:LMH458593 LWD458590:LWD458593 MFZ458590:MFZ458593 MPV458590:MPV458593 MZR458590:MZR458593 NJN458590:NJN458593 NTJ458590:NTJ458593 ODF458590:ODF458593 ONB458590:ONB458593 OWX458590:OWX458593 PGT458590:PGT458593 PQP458590:PQP458593 QAL458590:QAL458593 QKH458590:QKH458593 QUD458590:QUD458593 RDZ458590:RDZ458593 RNV458590:RNV458593 RXR458590:RXR458593 SHN458590:SHN458593 SRJ458590:SRJ458593 TBF458590:TBF458593 TLB458590:TLB458593 TUX458590:TUX458593 UET458590:UET458593 UOP458590:UOP458593 UYL458590:UYL458593 VIH458590:VIH458593 VSD458590:VSD458593 WBZ458590:WBZ458593 WLV458590:WLV458593 WVR458590:WVR458593 JF524126:JF524129 TB524126:TB524129 ACX524126:ACX524129 AMT524126:AMT524129 AWP524126:AWP524129 BGL524126:BGL524129 BQH524126:BQH524129 CAD524126:CAD524129 CJZ524126:CJZ524129 CTV524126:CTV524129 DDR524126:DDR524129 DNN524126:DNN524129 DXJ524126:DXJ524129 EHF524126:EHF524129 ERB524126:ERB524129 FAX524126:FAX524129 FKT524126:FKT524129 FUP524126:FUP524129 GEL524126:GEL524129 GOH524126:GOH524129 GYD524126:GYD524129 HHZ524126:HHZ524129 HRV524126:HRV524129 IBR524126:IBR524129 ILN524126:ILN524129 IVJ524126:IVJ524129 JFF524126:JFF524129 JPB524126:JPB524129 JYX524126:JYX524129 KIT524126:KIT524129 KSP524126:KSP524129 LCL524126:LCL524129 LMH524126:LMH524129 LWD524126:LWD524129 MFZ524126:MFZ524129 MPV524126:MPV524129 MZR524126:MZR524129 NJN524126:NJN524129 NTJ524126:NTJ524129 ODF524126:ODF524129 ONB524126:ONB524129 OWX524126:OWX524129 PGT524126:PGT524129 PQP524126:PQP524129 QAL524126:QAL524129 QKH524126:QKH524129 QUD524126:QUD524129 RDZ524126:RDZ524129 RNV524126:RNV524129 RXR524126:RXR524129 SHN524126:SHN524129 SRJ524126:SRJ524129 TBF524126:TBF524129 TLB524126:TLB524129 TUX524126:TUX524129 UET524126:UET524129 UOP524126:UOP524129 UYL524126:UYL524129 VIH524126:VIH524129 VSD524126:VSD524129 WBZ524126:WBZ524129 WLV524126:WLV524129 WVR524126:WVR524129 JF589662:JF589665 TB589662:TB589665 ACX589662:ACX589665 AMT589662:AMT589665 AWP589662:AWP589665 BGL589662:BGL589665 BQH589662:BQH589665 CAD589662:CAD589665 CJZ589662:CJZ589665 CTV589662:CTV589665 DDR589662:DDR589665 DNN589662:DNN589665 DXJ589662:DXJ589665 EHF589662:EHF589665 ERB589662:ERB589665 FAX589662:FAX589665 FKT589662:FKT589665 FUP589662:FUP589665 GEL589662:GEL589665 GOH589662:GOH589665 GYD589662:GYD589665 HHZ589662:HHZ589665 HRV589662:HRV589665 IBR589662:IBR589665 ILN589662:ILN589665 IVJ589662:IVJ589665 JFF589662:JFF589665 JPB589662:JPB589665 JYX589662:JYX589665 KIT589662:KIT589665 KSP589662:KSP589665 LCL589662:LCL589665 LMH589662:LMH589665 LWD589662:LWD589665 MFZ589662:MFZ589665 MPV589662:MPV589665 MZR589662:MZR589665 NJN589662:NJN589665 NTJ589662:NTJ589665 ODF589662:ODF589665 ONB589662:ONB589665 OWX589662:OWX589665 PGT589662:PGT589665 PQP589662:PQP589665 QAL589662:QAL589665 QKH589662:QKH589665 QUD589662:QUD589665 RDZ589662:RDZ589665 RNV589662:RNV589665 RXR589662:RXR589665 SHN589662:SHN589665 SRJ589662:SRJ589665 TBF589662:TBF589665 TLB589662:TLB589665 TUX589662:TUX589665 UET589662:UET589665 UOP589662:UOP589665 UYL589662:UYL589665 VIH589662:VIH589665 VSD589662:VSD589665 WBZ589662:WBZ589665 WLV589662:WLV589665 WVR589662:WVR589665 JF655198:JF655201 TB655198:TB655201 ACX655198:ACX655201 AMT655198:AMT655201 AWP655198:AWP655201 BGL655198:BGL655201 BQH655198:BQH655201 CAD655198:CAD655201 CJZ655198:CJZ655201 CTV655198:CTV655201 DDR655198:DDR655201 DNN655198:DNN655201 DXJ655198:DXJ655201 EHF655198:EHF655201 ERB655198:ERB655201 FAX655198:FAX655201 FKT655198:FKT655201 FUP655198:FUP655201 GEL655198:GEL655201 GOH655198:GOH655201 GYD655198:GYD655201 HHZ655198:HHZ655201 HRV655198:HRV655201 IBR655198:IBR655201 ILN655198:ILN655201 IVJ655198:IVJ655201 JFF655198:JFF655201 JPB655198:JPB655201 JYX655198:JYX655201 KIT655198:KIT655201 KSP655198:KSP655201 LCL655198:LCL655201 LMH655198:LMH655201 LWD655198:LWD655201 MFZ655198:MFZ655201 MPV655198:MPV655201 MZR655198:MZR655201 NJN655198:NJN655201 NTJ655198:NTJ655201 ODF655198:ODF655201 ONB655198:ONB655201 OWX655198:OWX655201 PGT655198:PGT655201 PQP655198:PQP655201 QAL655198:QAL655201 QKH655198:QKH655201 QUD655198:QUD655201 RDZ655198:RDZ655201 RNV655198:RNV655201 RXR655198:RXR655201 SHN655198:SHN655201 SRJ655198:SRJ655201 TBF655198:TBF655201 TLB655198:TLB655201 TUX655198:TUX655201 UET655198:UET655201 UOP655198:UOP655201 UYL655198:UYL655201 VIH655198:VIH655201 VSD655198:VSD655201 WBZ655198:WBZ655201 WLV655198:WLV655201 WVR655198:WVR655201 JF720734:JF720737 TB720734:TB720737 ACX720734:ACX720737 AMT720734:AMT720737 AWP720734:AWP720737 BGL720734:BGL720737 BQH720734:BQH720737 CAD720734:CAD720737 CJZ720734:CJZ720737 CTV720734:CTV720737 DDR720734:DDR720737 DNN720734:DNN720737 DXJ720734:DXJ720737 EHF720734:EHF720737 ERB720734:ERB720737 FAX720734:FAX720737 FKT720734:FKT720737 FUP720734:FUP720737 GEL720734:GEL720737 GOH720734:GOH720737 GYD720734:GYD720737 HHZ720734:HHZ720737 HRV720734:HRV720737 IBR720734:IBR720737 ILN720734:ILN720737 IVJ720734:IVJ720737 JFF720734:JFF720737 JPB720734:JPB720737 JYX720734:JYX720737 KIT720734:KIT720737 KSP720734:KSP720737 LCL720734:LCL720737 LMH720734:LMH720737 LWD720734:LWD720737 MFZ720734:MFZ720737 MPV720734:MPV720737 MZR720734:MZR720737 NJN720734:NJN720737 NTJ720734:NTJ720737 ODF720734:ODF720737 ONB720734:ONB720737 OWX720734:OWX720737 PGT720734:PGT720737 PQP720734:PQP720737 QAL720734:QAL720737 QKH720734:QKH720737 QUD720734:QUD720737 RDZ720734:RDZ720737 RNV720734:RNV720737 RXR720734:RXR720737 SHN720734:SHN720737 SRJ720734:SRJ720737 TBF720734:TBF720737 TLB720734:TLB720737 TUX720734:TUX720737 UET720734:UET720737 UOP720734:UOP720737 UYL720734:UYL720737 VIH720734:VIH720737 VSD720734:VSD720737 WBZ720734:WBZ720737 WLV720734:WLV720737 WVR720734:WVR720737 JF786270:JF786273 TB786270:TB786273 ACX786270:ACX786273 AMT786270:AMT786273 AWP786270:AWP786273 BGL786270:BGL786273 BQH786270:BQH786273 CAD786270:CAD786273 CJZ786270:CJZ786273 CTV786270:CTV786273 DDR786270:DDR786273 DNN786270:DNN786273 DXJ786270:DXJ786273 EHF786270:EHF786273 ERB786270:ERB786273 FAX786270:FAX786273 FKT786270:FKT786273 FUP786270:FUP786273 GEL786270:GEL786273 GOH786270:GOH786273 GYD786270:GYD786273 HHZ786270:HHZ786273 HRV786270:HRV786273 IBR786270:IBR786273 ILN786270:ILN786273 IVJ786270:IVJ786273 JFF786270:JFF786273 JPB786270:JPB786273 JYX786270:JYX786273 KIT786270:KIT786273 KSP786270:KSP786273 LCL786270:LCL786273 LMH786270:LMH786273 LWD786270:LWD786273 MFZ786270:MFZ786273 MPV786270:MPV786273 MZR786270:MZR786273 NJN786270:NJN786273 NTJ786270:NTJ786273 ODF786270:ODF786273 ONB786270:ONB786273 OWX786270:OWX786273 PGT786270:PGT786273 PQP786270:PQP786273 QAL786270:QAL786273 QKH786270:QKH786273 QUD786270:QUD786273 RDZ786270:RDZ786273 RNV786270:RNV786273 RXR786270:RXR786273 SHN786270:SHN786273 SRJ786270:SRJ786273 TBF786270:TBF786273 TLB786270:TLB786273 TUX786270:TUX786273 UET786270:UET786273 UOP786270:UOP786273 UYL786270:UYL786273 VIH786270:VIH786273 VSD786270:VSD786273 WBZ786270:WBZ786273 WLV786270:WLV786273 WVR786270:WVR786273 JF851806:JF851809 TB851806:TB851809 ACX851806:ACX851809 AMT851806:AMT851809 AWP851806:AWP851809 BGL851806:BGL851809 BQH851806:BQH851809 CAD851806:CAD851809 CJZ851806:CJZ851809 CTV851806:CTV851809 DDR851806:DDR851809 DNN851806:DNN851809 DXJ851806:DXJ851809 EHF851806:EHF851809 ERB851806:ERB851809 FAX851806:FAX851809 FKT851806:FKT851809 FUP851806:FUP851809 GEL851806:GEL851809 GOH851806:GOH851809 GYD851806:GYD851809 HHZ851806:HHZ851809 HRV851806:HRV851809 IBR851806:IBR851809 ILN851806:ILN851809 IVJ851806:IVJ851809 JFF851806:JFF851809 JPB851806:JPB851809 JYX851806:JYX851809 KIT851806:KIT851809 KSP851806:KSP851809 LCL851806:LCL851809 LMH851806:LMH851809 LWD851806:LWD851809 MFZ851806:MFZ851809 MPV851806:MPV851809 MZR851806:MZR851809 NJN851806:NJN851809 NTJ851806:NTJ851809 ODF851806:ODF851809 ONB851806:ONB851809 OWX851806:OWX851809 PGT851806:PGT851809 PQP851806:PQP851809 QAL851806:QAL851809 QKH851806:QKH851809 QUD851806:QUD851809 RDZ851806:RDZ851809 RNV851806:RNV851809 RXR851806:RXR851809 SHN851806:SHN851809 SRJ851806:SRJ851809 TBF851806:TBF851809 TLB851806:TLB851809 TUX851806:TUX851809 UET851806:UET851809 UOP851806:UOP851809 UYL851806:UYL851809 VIH851806:VIH851809 VSD851806:VSD851809 WBZ851806:WBZ851809 WLV851806:WLV851809 WVR851806:WVR851809 JF917342:JF917345 TB917342:TB917345 ACX917342:ACX917345 AMT917342:AMT917345 AWP917342:AWP917345 BGL917342:BGL917345 BQH917342:BQH917345 CAD917342:CAD917345 CJZ917342:CJZ917345 CTV917342:CTV917345 DDR917342:DDR917345 DNN917342:DNN917345 DXJ917342:DXJ917345 EHF917342:EHF917345 ERB917342:ERB917345 FAX917342:FAX917345 FKT917342:FKT917345 FUP917342:FUP917345 GEL917342:GEL917345 GOH917342:GOH917345 GYD917342:GYD917345 HHZ917342:HHZ917345 HRV917342:HRV917345 IBR917342:IBR917345 ILN917342:ILN917345 IVJ917342:IVJ917345 JFF917342:JFF917345 JPB917342:JPB917345 JYX917342:JYX917345 KIT917342:KIT917345 KSP917342:KSP917345 LCL917342:LCL917345 LMH917342:LMH917345 LWD917342:LWD917345 MFZ917342:MFZ917345 MPV917342:MPV917345 MZR917342:MZR917345 NJN917342:NJN917345 NTJ917342:NTJ917345 ODF917342:ODF917345 ONB917342:ONB917345 OWX917342:OWX917345 PGT917342:PGT917345 PQP917342:PQP917345 QAL917342:QAL917345 QKH917342:QKH917345 QUD917342:QUD917345 RDZ917342:RDZ917345 RNV917342:RNV917345 RXR917342:RXR917345 SHN917342:SHN917345 SRJ917342:SRJ917345 TBF917342:TBF917345 TLB917342:TLB917345 TUX917342:TUX917345 UET917342:UET917345 UOP917342:UOP917345 UYL917342:UYL917345 VIH917342:VIH917345 VSD917342:VSD917345 WBZ917342:WBZ917345 WLV917342:WLV917345 WVR917342:WVR917345 JF982878:JF982881 TB982878:TB982881 ACX982878:ACX982881 AMT982878:AMT982881 AWP982878:AWP982881 BGL982878:BGL982881 BQH982878:BQH982881 CAD982878:CAD982881 CJZ982878:CJZ982881 CTV982878:CTV982881 DDR982878:DDR982881 DNN982878:DNN982881 DXJ982878:DXJ982881 EHF982878:EHF982881 ERB982878:ERB982881 FAX982878:FAX982881 FKT982878:FKT982881 FUP982878:FUP982881 GEL982878:GEL982881 GOH982878:GOH982881 GYD982878:GYD982881 HHZ982878:HHZ982881 HRV982878:HRV982881 IBR982878:IBR982881 ILN982878:ILN982881 IVJ982878:IVJ982881 JFF982878:JFF982881 JPB982878:JPB982881 JYX982878:JYX982881 KIT982878:KIT982881 KSP982878:KSP982881 LCL982878:LCL982881 LMH982878:LMH982881 LWD982878:LWD982881 MFZ982878:MFZ982881 MPV982878:MPV982881 MZR982878:MZR982881 NJN982878:NJN982881 NTJ982878:NTJ982881 ODF982878:ODF982881 ONB982878:ONB982881 OWX982878:OWX982881 PGT982878:PGT982881 PQP982878:PQP982881 QAL982878:QAL982881 QKH982878:QKH982881 QUD982878:QUD982881 RDZ982878:RDZ982881 RNV982878:RNV982881 RXR982878:RXR982881 SHN982878:SHN982881 SRJ982878:SRJ982881 TBF982878:TBF982881 TLB982878:TLB982881 TUX982878:TUX982881 UET982878:UET982881 UOP982878:UOP982881 UYL982878:UYL982881 VIH982878:VIH982881 VSD982878:VSD982881 WBZ982878:WBZ982881 WLV982878:WLV982881 WVR982878:WVR982881 JF65256:JF65356 TB65256:TB65356 ACX65256:ACX65356 AMT65256:AMT65356 AWP65256:AWP65356 BGL65256:BGL65356 BQH65256:BQH65356 CAD65256:CAD65356 CJZ65256:CJZ65356 CTV65256:CTV65356 DDR65256:DDR65356 DNN65256:DNN65356 DXJ65256:DXJ65356 EHF65256:EHF65356 ERB65256:ERB65356 FAX65256:FAX65356 FKT65256:FKT65356 FUP65256:FUP65356 GEL65256:GEL65356 GOH65256:GOH65356 GYD65256:GYD65356 HHZ65256:HHZ65356 HRV65256:HRV65356 IBR65256:IBR65356 ILN65256:ILN65356 IVJ65256:IVJ65356 JFF65256:JFF65356 JPB65256:JPB65356 JYX65256:JYX65356 KIT65256:KIT65356 KSP65256:KSP65356 LCL65256:LCL65356 LMH65256:LMH65356 LWD65256:LWD65356 MFZ65256:MFZ65356 MPV65256:MPV65356 MZR65256:MZR65356 NJN65256:NJN65356 NTJ65256:NTJ65356 ODF65256:ODF65356 ONB65256:ONB65356 OWX65256:OWX65356 PGT65256:PGT65356 PQP65256:PQP65356 QAL65256:QAL65356 QKH65256:QKH65356 QUD65256:QUD65356 RDZ65256:RDZ65356 RNV65256:RNV65356 RXR65256:RXR65356 SHN65256:SHN65356 SRJ65256:SRJ65356 TBF65256:TBF65356 TLB65256:TLB65356 TUX65256:TUX65356 UET65256:UET65356 UOP65256:UOP65356 UYL65256:UYL65356 VIH65256:VIH65356 VSD65256:VSD65356 WBZ65256:WBZ65356 WLV65256:WLV65356 WVR65256:WVR65356 JF130792:JF130892 TB130792:TB130892 ACX130792:ACX130892 AMT130792:AMT130892 AWP130792:AWP130892 BGL130792:BGL130892 BQH130792:BQH130892 CAD130792:CAD130892 CJZ130792:CJZ130892 CTV130792:CTV130892 DDR130792:DDR130892 DNN130792:DNN130892 DXJ130792:DXJ130892 EHF130792:EHF130892 ERB130792:ERB130892 FAX130792:FAX130892 FKT130792:FKT130892 FUP130792:FUP130892 GEL130792:GEL130892 GOH130792:GOH130892 GYD130792:GYD130892 HHZ130792:HHZ130892 HRV130792:HRV130892 IBR130792:IBR130892 ILN130792:ILN130892 IVJ130792:IVJ130892 JFF130792:JFF130892 JPB130792:JPB130892 JYX130792:JYX130892 KIT130792:KIT130892 KSP130792:KSP130892 LCL130792:LCL130892 LMH130792:LMH130892 LWD130792:LWD130892 MFZ130792:MFZ130892 MPV130792:MPV130892 MZR130792:MZR130892 NJN130792:NJN130892 NTJ130792:NTJ130892 ODF130792:ODF130892 ONB130792:ONB130892 OWX130792:OWX130892 PGT130792:PGT130892 PQP130792:PQP130892 QAL130792:QAL130892 QKH130792:QKH130892 QUD130792:QUD130892 RDZ130792:RDZ130892 RNV130792:RNV130892 RXR130792:RXR130892 SHN130792:SHN130892 SRJ130792:SRJ130892 TBF130792:TBF130892 TLB130792:TLB130892 TUX130792:TUX130892 UET130792:UET130892 UOP130792:UOP130892 UYL130792:UYL130892 VIH130792:VIH130892 VSD130792:VSD130892 WBZ130792:WBZ130892 WLV130792:WLV130892 WVR130792:WVR130892 JF196328:JF196428 TB196328:TB196428 ACX196328:ACX196428 AMT196328:AMT196428 AWP196328:AWP196428 BGL196328:BGL196428 BQH196328:BQH196428 CAD196328:CAD196428 CJZ196328:CJZ196428 CTV196328:CTV196428 DDR196328:DDR196428 DNN196328:DNN196428 DXJ196328:DXJ196428 EHF196328:EHF196428 ERB196328:ERB196428 FAX196328:FAX196428 FKT196328:FKT196428 FUP196328:FUP196428 GEL196328:GEL196428 GOH196328:GOH196428 GYD196328:GYD196428 HHZ196328:HHZ196428 HRV196328:HRV196428 IBR196328:IBR196428 ILN196328:ILN196428 IVJ196328:IVJ196428 JFF196328:JFF196428 JPB196328:JPB196428 JYX196328:JYX196428 KIT196328:KIT196428 KSP196328:KSP196428 LCL196328:LCL196428 LMH196328:LMH196428 LWD196328:LWD196428 MFZ196328:MFZ196428 MPV196328:MPV196428 MZR196328:MZR196428 NJN196328:NJN196428 NTJ196328:NTJ196428 ODF196328:ODF196428 ONB196328:ONB196428 OWX196328:OWX196428 PGT196328:PGT196428 PQP196328:PQP196428 QAL196328:QAL196428 QKH196328:QKH196428 QUD196328:QUD196428 RDZ196328:RDZ196428 RNV196328:RNV196428 RXR196328:RXR196428 SHN196328:SHN196428 SRJ196328:SRJ196428 TBF196328:TBF196428 TLB196328:TLB196428 TUX196328:TUX196428 UET196328:UET196428 UOP196328:UOP196428 UYL196328:UYL196428 VIH196328:VIH196428 VSD196328:VSD196428 WBZ196328:WBZ196428 WLV196328:WLV196428 WVR196328:WVR196428 JF261864:JF261964 TB261864:TB261964 ACX261864:ACX261964 AMT261864:AMT261964 AWP261864:AWP261964 BGL261864:BGL261964 BQH261864:BQH261964 CAD261864:CAD261964 CJZ261864:CJZ261964 CTV261864:CTV261964 DDR261864:DDR261964 DNN261864:DNN261964 DXJ261864:DXJ261964 EHF261864:EHF261964 ERB261864:ERB261964 FAX261864:FAX261964 FKT261864:FKT261964 FUP261864:FUP261964 GEL261864:GEL261964 GOH261864:GOH261964 GYD261864:GYD261964 HHZ261864:HHZ261964 HRV261864:HRV261964 IBR261864:IBR261964 ILN261864:ILN261964 IVJ261864:IVJ261964 JFF261864:JFF261964 JPB261864:JPB261964 JYX261864:JYX261964 KIT261864:KIT261964 KSP261864:KSP261964 LCL261864:LCL261964 LMH261864:LMH261964 LWD261864:LWD261964 MFZ261864:MFZ261964 MPV261864:MPV261964 MZR261864:MZR261964 NJN261864:NJN261964 NTJ261864:NTJ261964 ODF261864:ODF261964 ONB261864:ONB261964 OWX261864:OWX261964 PGT261864:PGT261964 PQP261864:PQP261964 QAL261864:QAL261964 QKH261864:QKH261964 QUD261864:QUD261964 RDZ261864:RDZ261964 RNV261864:RNV261964 RXR261864:RXR261964 SHN261864:SHN261964 SRJ261864:SRJ261964 TBF261864:TBF261964 TLB261864:TLB261964 TUX261864:TUX261964 UET261864:UET261964 UOP261864:UOP261964 UYL261864:UYL261964 VIH261864:VIH261964 VSD261864:VSD261964 WBZ261864:WBZ261964 WLV261864:WLV261964 WVR261864:WVR261964 JF327400:JF327500 TB327400:TB327500 ACX327400:ACX327500 AMT327400:AMT327500 AWP327400:AWP327500 BGL327400:BGL327500 BQH327400:BQH327500 CAD327400:CAD327500 CJZ327400:CJZ327500 CTV327400:CTV327500 DDR327400:DDR327500 DNN327400:DNN327500 DXJ327400:DXJ327500 EHF327400:EHF327500 ERB327400:ERB327500 FAX327400:FAX327500 FKT327400:FKT327500 FUP327400:FUP327500 GEL327400:GEL327500 GOH327400:GOH327500 GYD327400:GYD327500 HHZ327400:HHZ327500 HRV327400:HRV327500 IBR327400:IBR327500 ILN327400:ILN327500 IVJ327400:IVJ327500 JFF327400:JFF327500 JPB327400:JPB327500 JYX327400:JYX327500 KIT327400:KIT327500 KSP327400:KSP327500 LCL327400:LCL327500 LMH327400:LMH327500 LWD327400:LWD327500 MFZ327400:MFZ327500 MPV327400:MPV327500 MZR327400:MZR327500 NJN327400:NJN327500 NTJ327400:NTJ327500 ODF327400:ODF327500 ONB327400:ONB327500 OWX327400:OWX327500 PGT327400:PGT327500 PQP327400:PQP327500 QAL327400:QAL327500 QKH327400:QKH327500 QUD327400:QUD327500 RDZ327400:RDZ327500 RNV327400:RNV327500 RXR327400:RXR327500 SHN327400:SHN327500 SRJ327400:SRJ327500 TBF327400:TBF327500 TLB327400:TLB327500 TUX327400:TUX327500 UET327400:UET327500 UOP327400:UOP327500 UYL327400:UYL327500 VIH327400:VIH327500 VSD327400:VSD327500 WBZ327400:WBZ327500 WLV327400:WLV327500 WVR327400:WVR327500 JF392936:JF393036 TB392936:TB393036 ACX392936:ACX393036 AMT392936:AMT393036 AWP392936:AWP393036 BGL392936:BGL393036 BQH392936:BQH393036 CAD392936:CAD393036 CJZ392936:CJZ393036 CTV392936:CTV393036 DDR392936:DDR393036 DNN392936:DNN393036 DXJ392936:DXJ393036 EHF392936:EHF393036 ERB392936:ERB393036 FAX392936:FAX393036 FKT392936:FKT393036 FUP392936:FUP393036 GEL392936:GEL393036 GOH392936:GOH393036 GYD392936:GYD393036 HHZ392936:HHZ393036 HRV392936:HRV393036 IBR392936:IBR393036 ILN392936:ILN393036 IVJ392936:IVJ393036 JFF392936:JFF393036 JPB392936:JPB393036 JYX392936:JYX393036 KIT392936:KIT393036 KSP392936:KSP393036 LCL392936:LCL393036 LMH392936:LMH393036 LWD392936:LWD393036 MFZ392936:MFZ393036 MPV392936:MPV393036 MZR392936:MZR393036 NJN392936:NJN393036 NTJ392936:NTJ393036 ODF392936:ODF393036 ONB392936:ONB393036 OWX392936:OWX393036 PGT392936:PGT393036 PQP392936:PQP393036 QAL392936:QAL393036 QKH392936:QKH393036 QUD392936:QUD393036 RDZ392936:RDZ393036 RNV392936:RNV393036 RXR392936:RXR393036 SHN392936:SHN393036 SRJ392936:SRJ393036 TBF392936:TBF393036 TLB392936:TLB393036 TUX392936:TUX393036 UET392936:UET393036 UOP392936:UOP393036 UYL392936:UYL393036 VIH392936:VIH393036 VSD392936:VSD393036 WBZ392936:WBZ393036 WLV392936:WLV393036 WVR392936:WVR393036 JF458472:JF458572 TB458472:TB458572 ACX458472:ACX458572 AMT458472:AMT458572 AWP458472:AWP458572 BGL458472:BGL458572 BQH458472:BQH458572 CAD458472:CAD458572 CJZ458472:CJZ458572 CTV458472:CTV458572 DDR458472:DDR458572 DNN458472:DNN458572 DXJ458472:DXJ458572 EHF458472:EHF458572 ERB458472:ERB458572 FAX458472:FAX458572 FKT458472:FKT458572 FUP458472:FUP458572 GEL458472:GEL458572 GOH458472:GOH458572 GYD458472:GYD458572 HHZ458472:HHZ458572 HRV458472:HRV458572 IBR458472:IBR458572 ILN458472:ILN458572 IVJ458472:IVJ458572 JFF458472:JFF458572 JPB458472:JPB458572 JYX458472:JYX458572 KIT458472:KIT458572 KSP458472:KSP458572 LCL458472:LCL458572 LMH458472:LMH458572 LWD458472:LWD458572 MFZ458472:MFZ458572 MPV458472:MPV458572 MZR458472:MZR458572 NJN458472:NJN458572 NTJ458472:NTJ458572 ODF458472:ODF458572 ONB458472:ONB458572 OWX458472:OWX458572 PGT458472:PGT458572 PQP458472:PQP458572 QAL458472:QAL458572 QKH458472:QKH458572 QUD458472:QUD458572 RDZ458472:RDZ458572 RNV458472:RNV458572 RXR458472:RXR458572 SHN458472:SHN458572 SRJ458472:SRJ458572 TBF458472:TBF458572 TLB458472:TLB458572 TUX458472:TUX458572 UET458472:UET458572 UOP458472:UOP458572 UYL458472:UYL458572 VIH458472:VIH458572 VSD458472:VSD458572 WBZ458472:WBZ458572 WLV458472:WLV458572 WVR458472:WVR458572 JF524008:JF524108 TB524008:TB524108 ACX524008:ACX524108 AMT524008:AMT524108 AWP524008:AWP524108 BGL524008:BGL524108 BQH524008:BQH524108 CAD524008:CAD524108 CJZ524008:CJZ524108 CTV524008:CTV524108 DDR524008:DDR524108 DNN524008:DNN524108 DXJ524008:DXJ524108 EHF524008:EHF524108 ERB524008:ERB524108 FAX524008:FAX524108 FKT524008:FKT524108 FUP524008:FUP524108 GEL524008:GEL524108 GOH524008:GOH524108 GYD524008:GYD524108 HHZ524008:HHZ524108 HRV524008:HRV524108 IBR524008:IBR524108 ILN524008:ILN524108 IVJ524008:IVJ524108 JFF524008:JFF524108 JPB524008:JPB524108 JYX524008:JYX524108 KIT524008:KIT524108 KSP524008:KSP524108 LCL524008:LCL524108 LMH524008:LMH524108 LWD524008:LWD524108 MFZ524008:MFZ524108 MPV524008:MPV524108 MZR524008:MZR524108 NJN524008:NJN524108 NTJ524008:NTJ524108 ODF524008:ODF524108 ONB524008:ONB524108 OWX524008:OWX524108 PGT524008:PGT524108 PQP524008:PQP524108 QAL524008:QAL524108 QKH524008:QKH524108 QUD524008:QUD524108 RDZ524008:RDZ524108 RNV524008:RNV524108 RXR524008:RXR524108 SHN524008:SHN524108 SRJ524008:SRJ524108 TBF524008:TBF524108 TLB524008:TLB524108 TUX524008:TUX524108 UET524008:UET524108 UOP524008:UOP524108 UYL524008:UYL524108 VIH524008:VIH524108 VSD524008:VSD524108 WBZ524008:WBZ524108 WLV524008:WLV524108 WVR524008:WVR524108 JF589544:JF589644 TB589544:TB589644 ACX589544:ACX589644 AMT589544:AMT589644 AWP589544:AWP589644 BGL589544:BGL589644 BQH589544:BQH589644 CAD589544:CAD589644 CJZ589544:CJZ589644 CTV589544:CTV589644 DDR589544:DDR589644 DNN589544:DNN589644 DXJ589544:DXJ589644 EHF589544:EHF589644 ERB589544:ERB589644 FAX589544:FAX589644 FKT589544:FKT589644 FUP589544:FUP589644 GEL589544:GEL589644 GOH589544:GOH589644 GYD589544:GYD589644 HHZ589544:HHZ589644 HRV589544:HRV589644 IBR589544:IBR589644 ILN589544:ILN589644 IVJ589544:IVJ589644 JFF589544:JFF589644 JPB589544:JPB589644 JYX589544:JYX589644 KIT589544:KIT589644 KSP589544:KSP589644 LCL589544:LCL589644 LMH589544:LMH589644 LWD589544:LWD589644 MFZ589544:MFZ589644 MPV589544:MPV589644 MZR589544:MZR589644 NJN589544:NJN589644 NTJ589544:NTJ589644 ODF589544:ODF589644 ONB589544:ONB589644 OWX589544:OWX589644 PGT589544:PGT589644 PQP589544:PQP589644 QAL589544:QAL589644 QKH589544:QKH589644 QUD589544:QUD589644 RDZ589544:RDZ589644 RNV589544:RNV589644 RXR589544:RXR589644 SHN589544:SHN589644 SRJ589544:SRJ589644 TBF589544:TBF589644 TLB589544:TLB589644 TUX589544:TUX589644 UET589544:UET589644 UOP589544:UOP589644 UYL589544:UYL589644 VIH589544:VIH589644 VSD589544:VSD589644 WBZ589544:WBZ589644 WLV589544:WLV589644 WVR589544:WVR589644 JF655080:JF655180 TB655080:TB655180 ACX655080:ACX655180 AMT655080:AMT655180 AWP655080:AWP655180 BGL655080:BGL655180 BQH655080:BQH655180 CAD655080:CAD655180 CJZ655080:CJZ655180 CTV655080:CTV655180 DDR655080:DDR655180 DNN655080:DNN655180 DXJ655080:DXJ655180 EHF655080:EHF655180 ERB655080:ERB655180 FAX655080:FAX655180 FKT655080:FKT655180 FUP655080:FUP655180 GEL655080:GEL655180 GOH655080:GOH655180 GYD655080:GYD655180 HHZ655080:HHZ655180 HRV655080:HRV655180 IBR655080:IBR655180 ILN655080:ILN655180 IVJ655080:IVJ655180 JFF655080:JFF655180 JPB655080:JPB655180 JYX655080:JYX655180 KIT655080:KIT655180 KSP655080:KSP655180 LCL655080:LCL655180 LMH655080:LMH655180 LWD655080:LWD655180 MFZ655080:MFZ655180 MPV655080:MPV655180 MZR655080:MZR655180 NJN655080:NJN655180 NTJ655080:NTJ655180 ODF655080:ODF655180 ONB655080:ONB655180 OWX655080:OWX655180 PGT655080:PGT655180 PQP655080:PQP655180 QAL655080:QAL655180 QKH655080:QKH655180 QUD655080:QUD655180 RDZ655080:RDZ655180 RNV655080:RNV655180 RXR655080:RXR655180 SHN655080:SHN655180 SRJ655080:SRJ655180 TBF655080:TBF655180 TLB655080:TLB655180 TUX655080:TUX655180 UET655080:UET655180 UOP655080:UOP655180 UYL655080:UYL655180 VIH655080:VIH655180 VSD655080:VSD655180 WBZ655080:WBZ655180 WLV655080:WLV655180 WVR655080:WVR655180 JF720616:JF720716 TB720616:TB720716 ACX720616:ACX720716 AMT720616:AMT720716 AWP720616:AWP720716 BGL720616:BGL720716 BQH720616:BQH720716 CAD720616:CAD720716 CJZ720616:CJZ720716 CTV720616:CTV720716 DDR720616:DDR720716 DNN720616:DNN720716 DXJ720616:DXJ720716 EHF720616:EHF720716 ERB720616:ERB720716 FAX720616:FAX720716 FKT720616:FKT720716 FUP720616:FUP720716 GEL720616:GEL720716 GOH720616:GOH720716 GYD720616:GYD720716 HHZ720616:HHZ720716 HRV720616:HRV720716 IBR720616:IBR720716 ILN720616:ILN720716 IVJ720616:IVJ720716 JFF720616:JFF720716 JPB720616:JPB720716 JYX720616:JYX720716 KIT720616:KIT720716 KSP720616:KSP720716 LCL720616:LCL720716 LMH720616:LMH720716 LWD720616:LWD720716 MFZ720616:MFZ720716 MPV720616:MPV720716 MZR720616:MZR720716 NJN720616:NJN720716 NTJ720616:NTJ720716 ODF720616:ODF720716 ONB720616:ONB720716 OWX720616:OWX720716 PGT720616:PGT720716 PQP720616:PQP720716 QAL720616:QAL720716 QKH720616:QKH720716 QUD720616:QUD720716 RDZ720616:RDZ720716 RNV720616:RNV720716 RXR720616:RXR720716 SHN720616:SHN720716 SRJ720616:SRJ720716 TBF720616:TBF720716 TLB720616:TLB720716 TUX720616:TUX720716 UET720616:UET720716 UOP720616:UOP720716 UYL720616:UYL720716 VIH720616:VIH720716 VSD720616:VSD720716 WBZ720616:WBZ720716 WLV720616:WLV720716 WVR720616:WVR720716 JF786152:JF786252 TB786152:TB786252 ACX786152:ACX786252 AMT786152:AMT786252 AWP786152:AWP786252 BGL786152:BGL786252 BQH786152:BQH786252 CAD786152:CAD786252 CJZ786152:CJZ786252 CTV786152:CTV786252 DDR786152:DDR786252 DNN786152:DNN786252 DXJ786152:DXJ786252 EHF786152:EHF786252 ERB786152:ERB786252 FAX786152:FAX786252 FKT786152:FKT786252 FUP786152:FUP786252 GEL786152:GEL786252 GOH786152:GOH786252 GYD786152:GYD786252 HHZ786152:HHZ786252 HRV786152:HRV786252 IBR786152:IBR786252 ILN786152:ILN786252 IVJ786152:IVJ786252 JFF786152:JFF786252 JPB786152:JPB786252 JYX786152:JYX786252 KIT786152:KIT786252 KSP786152:KSP786252 LCL786152:LCL786252 LMH786152:LMH786252 LWD786152:LWD786252 MFZ786152:MFZ786252 MPV786152:MPV786252 MZR786152:MZR786252 NJN786152:NJN786252 NTJ786152:NTJ786252 ODF786152:ODF786252 ONB786152:ONB786252 OWX786152:OWX786252 PGT786152:PGT786252 PQP786152:PQP786252 QAL786152:QAL786252 QKH786152:QKH786252 QUD786152:QUD786252 RDZ786152:RDZ786252 RNV786152:RNV786252 RXR786152:RXR786252 SHN786152:SHN786252 SRJ786152:SRJ786252 TBF786152:TBF786252 TLB786152:TLB786252 TUX786152:TUX786252 UET786152:UET786252 UOP786152:UOP786252 UYL786152:UYL786252 VIH786152:VIH786252 VSD786152:VSD786252 WBZ786152:WBZ786252 WLV786152:WLV786252 WVR786152:WVR786252 JF851688:JF851788 TB851688:TB851788 ACX851688:ACX851788 AMT851688:AMT851788 AWP851688:AWP851788 BGL851688:BGL851788 BQH851688:BQH851788 CAD851688:CAD851788 CJZ851688:CJZ851788 CTV851688:CTV851788 DDR851688:DDR851788 DNN851688:DNN851788 DXJ851688:DXJ851788 EHF851688:EHF851788 ERB851688:ERB851788 FAX851688:FAX851788 FKT851688:FKT851788 FUP851688:FUP851788 GEL851688:GEL851788 GOH851688:GOH851788 GYD851688:GYD851788 HHZ851688:HHZ851788 HRV851688:HRV851788 IBR851688:IBR851788 ILN851688:ILN851788 IVJ851688:IVJ851788 JFF851688:JFF851788 JPB851688:JPB851788 JYX851688:JYX851788 KIT851688:KIT851788 KSP851688:KSP851788 LCL851688:LCL851788 LMH851688:LMH851788 LWD851688:LWD851788 MFZ851688:MFZ851788 MPV851688:MPV851788 MZR851688:MZR851788 NJN851688:NJN851788 NTJ851688:NTJ851788 ODF851688:ODF851788 ONB851688:ONB851788 OWX851688:OWX851788 PGT851688:PGT851788 PQP851688:PQP851788 QAL851688:QAL851788 QKH851688:QKH851788 QUD851688:QUD851788 RDZ851688:RDZ851788 RNV851688:RNV851788 RXR851688:RXR851788 SHN851688:SHN851788 SRJ851688:SRJ851788 TBF851688:TBF851788 TLB851688:TLB851788 TUX851688:TUX851788 UET851688:UET851788 UOP851688:UOP851788 UYL851688:UYL851788 VIH851688:VIH851788 VSD851688:VSD851788 WBZ851688:WBZ851788 WLV851688:WLV851788 WVR851688:WVR851788 JF917224:JF917324 TB917224:TB917324 ACX917224:ACX917324 AMT917224:AMT917324 AWP917224:AWP917324 BGL917224:BGL917324 BQH917224:BQH917324 CAD917224:CAD917324 CJZ917224:CJZ917324 CTV917224:CTV917324 DDR917224:DDR917324 DNN917224:DNN917324 DXJ917224:DXJ917324 EHF917224:EHF917324 ERB917224:ERB917324 FAX917224:FAX917324 FKT917224:FKT917324 FUP917224:FUP917324 GEL917224:GEL917324 GOH917224:GOH917324 GYD917224:GYD917324 HHZ917224:HHZ917324 HRV917224:HRV917324 IBR917224:IBR917324 ILN917224:ILN917324 IVJ917224:IVJ917324 JFF917224:JFF917324 JPB917224:JPB917324 JYX917224:JYX917324 KIT917224:KIT917324 KSP917224:KSP917324 LCL917224:LCL917324 LMH917224:LMH917324 LWD917224:LWD917324 MFZ917224:MFZ917324 MPV917224:MPV917324 MZR917224:MZR917324 NJN917224:NJN917324 NTJ917224:NTJ917324 ODF917224:ODF917324 ONB917224:ONB917324 OWX917224:OWX917324 PGT917224:PGT917324 PQP917224:PQP917324 QAL917224:QAL917324 QKH917224:QKH917324 QUD917224:QUD917324 RDZ917224:RDZ917324 RNV917224:RNV917324 RXR917224:RXR917324 SHN917224:SHN917324 SRJ917224:SRJ917324 TBF917224:TBF917324 TLB917224:TLB917324 TUX917224:TUX917324 UET917224:UET917324 UOP917224:UOP917324 UYL917224:UYL917324 VIH917224:VIH917324 VSD917224:VSD917324 WBZ917224:WBZ917324 WLV917224:WLV917324 WVR917224:WVR917324 JF982760:JF982860 TB982760:TB982860 ACX982760:ACX982860 AMT982760:AMT982860 AWP982760:AWP982860 BGL982760:BGL982860 BQH982760:BQH982860 CAD982760:CAD982860 CJZ982760:CJZ982860 CTV982760:CTV982860 DDR982760:DDR982860 DNN982760:DNN982860 DXJ982760:DXJ982860 EHF982760:EHF982860 ERB982760:ERB982860 FAX982760:FAX982860 FKT982760:FKT982860 FUP982760:FUP982860 GEL982760:GEL982860 GOH982760:GOH982860 GYD982760:GYD982860 HHZ982760:HHZ982860 HRV982760:HRV982860 IBR982760:IBR982860 ILN982760:ILN982860 IVJ982760:IVJ982860 JFF982760:JFF982860 JPB982760:JPB982860 JYX982760:JYX982860 KIT982760:KIT982860 KSP982760:KSP982860 LCL982760:LCL982860 LMH982760:LMH982860 LWD982760:LWD982860 MFZ982760:MFZ982860 MPV982760:MPV982860 MZR982760:MZR982860 NJN982760:NJN982860 NTJ982760:NTJ982860 ODF982760:ODF982860 ONB982760:ONB982860 OWX982760:OWX982860 PGT982760:PGT982860 PQP982760:PQP982860 QAL982760:QAL982860 QKH982760:QKH982860 QUD982760:QUD982860 RDZ982760:RDZ982860 RNV982760:RNV982860 RXR982760:RXR982860 SHN982760:SHN982860 SRJ982760:SRJ982860 TBF982760:TBF982860 TLB982760:TLB982860 TUX982760:TUX982860 UET982760:UET982860 UOP982760:UOP982860 UYL982760:UYL982860 VIH982760:VIH982860 VSD982760:VSD982860 WBZ982760:WBZ982860 WLV982760:WLV982860 WVR982760:WVR982860 JF65600 TB65600 ACX65600 AMT65600 AWP65600 BGL65600 BQH65600 CAD65600 CJZ65600 CTV65600 DDR65600 DNN65600 DXJ65600 EHF65600 ERB65600 FAX65600 FKT65600 FUP65600 GEL65600 GOH65600 GYD65600 HHZ65600 HRV65600 IBR65600 ILN65600 IVJ65600 JFF65600 JPB65600 JYX65600 KIT65600 KSP65600 LCL65600 LMH65600 LWD65600 MFZ65600 MPV65600 MZR65600 NJN65600 NTJ65600 ODF65600 ONB65600 OWX65600 PGT65600 PQP65600 QAL65600 QKH65600 QUD65600 RDZ65600 RNV65600 RXR65600 SHN65600 SRJ65600 TBF65600 TLB65600 TUX65600 UET65600 UOP65600 UYL65600 VIH65600 VSD65600 WBZ65600 WLV65600 WVR65600 JF131136 TB131136 ACX131136 AMT131136 AWP131136 BGL131136 BQH131136 CAD131136 CJZ131136 CTV131136 DDR131136 DNN131136 DXJ131136 EHF131136 ERB131136 FAX131136 FKT131136 FUP131136 GEL131136 GOH131136 GYD131136 HHZ131136 HRV131136 IBR131136 ILN131136 IVJ131136 JFF131136 JPB131136 JYX131136 KIT131136 KSP131136 LCL131136 LMH131136 LWD131136 MFZ131136 MPV131136 MZR131136 NJN131136 NTJ131136 ODF131136 ONB131136 OWX131136 PGT131136 PQP131136 QAL131136 QKH131136 QUD131136 RDZ131136 RNV131136 RXR131136 SHN131136 SRJ131136 TBF131136 TLB131136 TUX131136 UET131136 UOP131136 UYL131136 VIH131136 VSD131136 WBZ131136 WLV131136 WVR131136 JF196672 TB196672 ACX196672 AMT196672 AWP196672 BGL196672 BQH196672 CAD196672 CJZ196672 CTV196672 DDR196672 DNN196672 DXJ196672 EHF196672 ERB196672 FAX196672 FKT196672 FUP196672 GEL196672 GOH196672 GYD196672 HHZ196672 HRV196672 IBR196672 ILN196672 IVJ196672 JFF196672 JPB196672 JYX196672 KIT196672 KSP196672 LCL196672 LMH196672 LWD196672 MFZ196672 MPV196672 MZR196672 NJN196672 NTJ196672 ODF196672 ONB196672 OWX196672 PGT196672 PQP196672 QAL196672 QKH196672 QUD196672 RDZ196672 RNV196672 RXR196672 SHN196672 SRJ196672 TBF196672 TLB196672 TUX196672 UET196672 UOP196672 UYL196672 VIH196672 VSD196672 WBZ196672 WLV196672 WVR196672 JF262208 TB262208 ACX262208 AMT262208 AWP262208 BGL262208 BQH262208 CAD262208 CJZ262208 CTV262208 DDR262208 DNN262208 DXJ262208 EHF262208 ERB262208 FAX262208 FKT262208 FUP262208 GEL262208 GOH262208 GYD262208 HHZ262208 HRV262208 IBR262208 ILN262208 IVJ262208 JFF262208 JPB262208 JYX262208 KIT262208 KSP262208 LCL262208 LMH262208 LWD262208 MFZ262208 MPV262208 MZR262208 NJN262208 NTJ262208 ODF262208 ONB262208 OWX262208 PGT262208 PQP262208 QAL262208 QKH262208 QUD262208 RDZ262208 RNV262208 RXR262208 SHN262208 SRJ262208 TBF262208 TLB262208 TUX262208 UET262208 UOP262208 UYL262208 VIH262208 VSD262208 WBZ262208 WLV262208 WVR262208 JF327744 TB327744 ACX327744 AMT327744 AWP327744 BGL327744 BQH327744 CAD327744 CJZ327744 CTV327744 DDR327744 DNN327744 DXJ327744 EHF327744 ERB327744 FAX327744 FKT327744 FUP327744 GEL327744 GOH327744 GYD327744 HHZ327744 HRV327744 IBR327744 ILN327744 IVJ327744 JFF327744 JPB327744 JYX327744 KIT327744 KSP327744 LCL327744 LMH327744 LWD327744 MFZ327744 MPV327744 MZR327744 NJN327744 NTJ327744 ODF327744 ONB327744 OWX327744 PGT327744 PQP327744 QAL327744 QKH327744 QUD327744 RDZ327744 RNV327744 RXR327744 SHN327744 SRJ327744 TBF327744 TLB327744 TUX327744 UET327744 UOP327744 UYL327744 VIH327744 VSD327744 WBZ327744 WLV327744 WVR327744 JF393280 TB393280 ACX393280 AMT393280 AWP393280 BGL393280 BQH393280 CAD393280 CJZ393280 CTV393280 DDR393280 DNN393280 DXJ393280 EHF393280 ERB393280 FAX393280 FKT393280 FUP393280 GEL393280 GOH393280 GYD393280 HHZ393280 HRV393280 IBR393280 ILN393280 IVJ393280 JFF393280 JPB393280 JYX393280 KIT393280 KSP393280 LCL393280 LMH393280 LWD393280 MFZ393280 MPV393280 MZR393280 NJN393280 NTJ393280 ODF393280 ONB393280 OWX393280 PGT393280 PQP393280 QAL393280 QKH393280 QUD393280 RDZ393280 RNV393280 RXR393280 SHN393280 SRJ393280 TBF393280 TLB393280 TUX393280 UET393280 UOP393280 UYL393280 VIH393280 VSD393280 WBZ393280 WLV393280 WVR393280 JF458816 TB458816 ACX458816 AMT458816 AWP458816 BGL458816 BQH458816 CAD458816 CJZ458816 CTV458816 DDR458816 DNN458816 DXJ458816 EHF458816 ERB458816 FAX458816 FKT458816 FUP458816 GEL458816 GOH458816 GYD458816 HHZ458816 HRV458816 IBR458816 ILN458816 IVJ458816 JFF458816 JPB458816 JYX458816 KIT458816 KSP458816 LCL458816 LMH458816 LWD458816 MFZ458816 MPV458816 MZR458816 NJN458816 NTJ458816 ODF458816 ONB458816 OWX458816 PGT458816 PQP458816 QAL458816 QKH458816 QUD458816 RDZ458816 RNV458816 RXR458816 SHN458816 SRJ458816 TBF458816 TLB458816 TUX458816 UET458816 UOP458816 UYL458816 VIH458816 VSD458816 WBZ458816 WLV458816 WVR458816 JF524352 TB524352 ACX524352 AMT524352 AWP524352 BGL524352 BQH524352 CAD524352 CJZ524352 CTV524352 DDR524352 DNN524352 DXJ524352 EHF524352 ERB524352 FAX524352 FKT524352 FUP524352 GEL524352 GOH524352 GYD524352 HHZ524352 HRV524352 IBR524352 ILN524352 IVJ524352 JFF524352 JPB524352 JYX524352 KIT524352 KSP524352 LCL524352 LMH524352 LWD524352 MFZ524352 MPV524352 MZR524352 NJN524352 NTJ524352 ODF524352 ONB524352 OWX524352 PGT524352 PQP524352 QAL524352 QKH524352 QUD524352 RDZ524352 RNV524352 RXR524352 SHN524352 SRJ524352 TBF524352 TLB524352 TUX524352 UET524352 UOP524352 UYL524352 VIH524352 VSD524352 WBZ524352 WLV524352 WVR524352 JF589888 TB589888 ACX589888 AMT589888 AWP589888 BGL589888 BQH589888 CAD589888 CJZ589888 CTV589888 DDR589888 DNN589888 DXJ589888 EHF589888 ERB589888 FAX589888 FKT589888 FUP589888 GEL589888 GOH589888 GYD589888 HHZ589888 HRV589888 IBR589888 ILN589888 IVJ589888 JFF589888 JPB589888 JYX589888 KIT589888 KSP589888 LCL589888 LMH589888 LWD589888 MFZ589888 MPV589888 MZR589888 NJN589888 NTJ589888 ODF589888 ONB589888 OWX589888 PGT589888 PQP589888 QAL589888 QKH589888 QUD589888 RDZ589888 RNV589888 RXR589888 SHN589888 SRJ589888 TBF589888 TLB589888 TUX589888 UET589888 UOP589888 UYL589888 VIH589888 VSD589888 WBZ589888 WLV589888 WVR589888 JF655424 TB655424 ACX655424 AMT655424 AWP655424 BGL655424 BQH655424 CAD655424 CJZ655424 CTV655424 DDR655424 DNN655424 DXJ655424 EHF655424 ERB655424 FAX655424 FKT655424 FUP655424 GEL655424 GOH655424 GYD655424 HHZ655424 HRV655424 IBR655424 ILN655424 IVJ655424 JFF655424 JPB655424 JYX655424 KIT655424 KSP655424 LCL655424 LMH655424 LWD655424 MFZ655424 MPV655424 MZR655424 NJN655424 NTJ655424 ODF655424 ONB655424 OWX655424 PGT655424 PQP655424 QAL655424 QKH655424 QUD655424 RDZ655424 RNV655424 RXR655424 SHN655424 SRJ655424 TBF655424 TLB655424 TUX655424 UET655424 UOP655424 UYL655424 VIH655424 VSD655424 WBZ655424 WLV655424 WVR655424 JF720960 TB720960 ACX720960 AMT720960 AWP720960 BGL720960 BQH720960 CAD720960 CJZ720960 CTV720960 DDR720960 DNN720960 DXJ720960 EHF720960 ERB720960 FAX720960 FKT720960 FUP720960 GEL720960 GOH720960 GYD720960 HHZ720960 HRV720960 IBR720960 ILN720960 IVJ720960 JFF720960 JPB720960 JYX720960 KIT720960 KSP720960 LCL720960 LMH720960 LWD720960 MFZ720960 MPV720960 MZR720960 NJN720960 NTJ720960 ODF720960 ONB720960 OWX720960 PGT720960 PQP720960 QAL720960 QKH720960 QUD720960 RDZ720960 RNV720960 RXR720960 SHN720960 SRJ720960 TBF720960 TLB720960 TUX720960 UET720960 UOP720960 UYL720960 VIH720960 VSD720960 WBZ720960 WLV720960 WVR720960 JF786496 TB786496 ACX786496 AMT786496 AWP786496 BGL786496 BQH786496 CAD786496 CJZ786496 CTV786496 DDR786496 DNN786496 DXJ786496 EHF786496 ERB786496 FAX786496 FKT786496 FUP786496 GEL786496 GOH786496 GYD786496 HHZ786496 HRV786496 IBR786496 ILN786496 IVJ786496 JFF786496 JPB786496 JYX786496 KIT786496 KSP786496 LCL786496 LMH786496 LWD786496 MFZ786496 MPV786496 MZR786496 NJN786496 NTJ786496 ODF786496 ONB786496 OWX786496 PGT786496 PQP786496 QAL786496 QKH786496 QUD786496 RDZ786496 RNV786496 RXR786496 SHN786496 SRJ786496 TBF786496 TLB786496 TUX786496 UET786496 UOP786496 UYL786496 VIH786496 VSD786496 WBZ786496 WLV786496 WVR786496 JF852032 TB852032 ACX852032 AMT852032 AWP852032 BGL852032 BQH852032 CAD852032 CJZ852032 CTV852032 DDR852032 DNN852032 DXJ852032 EHF852032 ERB852032 FAX852032 FKT852032 FUP852032 GEL852032 GOH852032 GYD852032 HHZ852032 HRV852032 IBR852032 ILN852032 IVJ852032 JFF852032 JPB852032 JYX852032 KIT852032 KSP852032 LCL852032 LMH852032 LWD852032 MFZ852032 MPV852032 MZR852032 NJN852032 NTJ852032 ODF852032 ONB852032 OWX852032 PGT852032 PQP852032 QAL852032 QKH852032 QUD852032 RDZ852032 RNV852032 RXR852032 SHN852032 SRJ852032 TBF852032 TLB852032 TUX852032 UET852032 UOP852032 UYL852032 VIH852032 VSD852032 WBZ852032 WLV852032 WVR852032 JF917568 TB917568 ACX917568 AMT917568 AWP917568 BGL917568 BQH917568 CAD917568 CJZ917568 CTV917568 DDR917568 DNN917568 DXJ917568 EHF917568 ERB917568 FAX917568 FKT917568 FUP917568 GEL917568 GOH917568 GYD917568 HHZ917568 HRV917568 IBR917568 ILN917568 IVJ917568 JFF917568 JPB917568 JYX917568 KIT917568 KSP917568 LCL917568 LMH917568 LWD917568 MFZ917568 MPV917568 MZR917568 NJN917568 NTJ917568 ODF917568 ONB917568 OWX917568 PGT917568 PQP917568 QAL917568 QKH917568 QUD917568 RDZ917568 RNV917568 RXR917568 SHN917568 SRJ917568 TBF917568 TLB917568 TUX917568 UET917568 UOP917568 UYL917568 VIH917568 VSD917568 WBZ917568 WLV917568 WVR917568 JF983104 TB983104 ACX983104 AMT983104 AWP983104 BGL983104 BQH983104 CAD983104 CJZ983104 CTV983104 DDR983104 DNN983104 DXJ983104 EHF983104 ERB983104 FAX983104 FKT983104 FUP983104 GEL983104 GOH983104 GYD983104 HHZ983104 HRV983104 IBR983104 ILN983104 IVJ983104 JFF983104 JPB983104 JYX983104 KIT983104 KSP983104 LCL983104 LMH983104 LWD983104 MFZ983104 MPV983104 MZR983104 NJN983104 NTJ983104 ODF983104 ONB983104 OWX983104 PGT983104 PQP983104 QAL983104 QKH983104 QUD983104 RDZ983104 RNV983104 RXR983104 SHN983104 SRJ983104 TBF983104 TLB983104 TUX983104 UET983104 UOP983104 UYL983104 VIH983104 VSD983104 WBZ983104 WLV983104 WVR983104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JF65672 TB65672 ACX65672 AMT65672 AWP65672 BGL65672 BQH65672 CAD65672 CJZ65672 CTV65672 DDR65672 DNN65672 DXJ65672 EHF65672 ERB65672 FAX65672 FKT65672 FUP65672 GEL65672 GOH65672 GYD65672 HHZ65672 HRV65672 IBR65672 ILN65672 IVJ65672 JFF65672 JPB65672 JYX65672 KIT65672 KSP65672 LCL65672 LMH65672 LWD65672 MFZ65672 MPV65672 MZR65672 NJN65672 NTJ65672 ODF65672 ONB65672 OWX65672 PGT65672 PQP65672 QAL65672 QKH65672 QUD65672 RDZ65672 RNV65672 RXR65672 SHN65672 SRJ65672 TBF65672 TLB65672 TUX65672 UET65672 UOP65672 UYL65672 VIH65672 VSD65672 WBZ65672 WLV65672 WVR65672 JF131208 TB131208 ACX131208 AMT131208 AWP131208 BGL131208 BQH131208 CAD131208 CJZ131208 CTV131208 DDR131208 DNN131208 DXJ131208 EHF131208 ERB131208 FAX131208 FKT131208 FUP131208 GEL131208 GOH131208 GYD131208 HHZ131208 HRV131208 IBR131208 ILN131208 IVJ131208 JFF131208 JPB131208 JYX131208 KIT131208 KSP131208 LCL131208 LMH131208 LWD131208 MFZ131208 MPV131208 MZR131208 NJN131208 NTJ131208 ODF131208 ONB131208 OWX131208 PGT131208 PQP131208 QAL131208 QKH131208 QUD131208 RDZ131208 RNV131208 RXR131208 SHN131208 SRJ131208 TBF131208 TLB131208 TUX131208 UET131208 UOP131208 UYL131208 VIH131208 VSD131208 WBZ131208 WLV131208 WVR131208 JF196744 TB196744 ACX196744 AMT196744 AWP196744 BGL196744 BQH196744 CAD196744 CJZ196744 CTV196744 DDR196744 DNN196744 DXJ196744 EHF196744 ERB196744 FAX196744 FKT196744 FUP196744 GEL196744 GOH196744 GYD196744 HHZ196744 HRV196744 IBR196744 ILN196744 IVJ196744 JFF196744 JPB196744 JYX196744 KIT196744 KSP196744 LCL196744 LMH196744 LWD196744 MFZ196744 MPV196744 MZR196744 NJN196744 NTJ196744 ODF196744 ONB196744 OWX196744 PGT196744 PQP196744 QAL196744 QKH196744 QUD196744 RDZ196744 RNV196744 RXR196744 SHN196744 SRJ196744 TBF196744 TLB196744 TUX196744 UET196744 UOP196744 UYL196744 VIH196744 VSD196744 WBZ196744 WLV196744 WVR196744 JF262280 TB262280 ACX262280 AMT262280 AWP262280 BGL262280 BQH262280 CAD262280 CJZ262280 CTV262280 DDR262280 DNN262280 DXJ262280 EHF262280 ERB262280 FAX262280 FKT262280 FUP262280 GEL262280 GOH262280 GYD262280 HHZ262280 HRV262280 IBR262280 ILN262280 IVJ262280 JFF262280 JPB262280 JYX262280 KIT262280 KSP262280 LCL262280 LMH262280 LWD262280 MFZ262280 MPV262280 MZR262280 NJN262280 NTJ262280 ODF262280 ONB262280 OWX262280 PGT262280 PQP262280 QAL262280 QKH262280 QUD262280 RDZ262280 RNV262280 RXR262280 SHN262280 SRJ262280 TBF262280 TLB262280 TUX262280 UET262280 UOP262280 UYL262280 VIH262280 VSD262280 WBZ262280 WLV262280 WVR262280 JF327816 TB327816 ACX327816 AMT327816 AWP327816 BGL327816 BQH327816 CAD327816 CJZ327816 CTV327816 DDR327816 DNN327816 DXJ327816 EHF327816 ERB327816 FAX327816 FKT327816 FUP327816 GEL327816 GOH327816 GYD327816 HHZ327816 HRV327816 IBR327816 ILN327816 IVJ327816 JFF327816 JPB327816 JYX327816 KIT327816 KSP327816 LCL327816 LMH327816 LWD327816 MFZ327816 MPV327816 MZR327816 NJN327816 NTJ327816 ODF327816 ONB327816 OWX327816 PGT327816 PQP327816 QAL327816 QKH327816 QUD327816 RDZ327816 RNV327816 RXR327816 SHN327816 SRJ327816 TBF327816 TLB327816 TUX327816 UET327816 UOP327816 UYL327816 VIH327816 VSD327816 WBZ327816 WLV327816 WVR327816 JF393352 TB393352 ACX393352 AMT393352 AWP393352 BGL393352 BQH393352 CAD393352 CJZ393352 CTV393352 DDR393352 DNN393352 DXJ393352 EHF393352 ERB393352 FAX393352 FKT393352 FUP393352 GEL393352 GOH393352 GYD393352 HHZ393352 HRV393352 IBR393352 ILN393352 IVJ393352 JFF393352 JPB393352 JYX393352 KIT393352 KSP393352 LCL393352 LMH393352 LWD393352 MFZ393352 MPV393352 MZR393352 NJN393352 NTJ393352 ODF393352 ONB393352 OWX393352 PGT393352 PQP393352 QAL393352 QKH393352 QUD393352 RDZ393352 RNV393352 RXR393352 SHN393352 SRJ393352 TBF393352 TLB393352 TUX393352 UET393352 UOP393352 UYL393352 VIH393352 VSD393352 WBZ393352 WLV393352 WVR393352 JF458888 TB458888 ACX458888 AMT458888 AWP458888 BGL458888 BQH458888 CAD458888 CJZ458888 CTV458888 DDR458888 DNN458888 DXJ458888 EHF458888 ERB458888 FAX458888 FKT458888 FUP458888 GEL458888 GOH458888 GYD458888 HHZ458888 HRV458888 IBR458888 ILN458888 IVJ458888 JFF458888 JPB458888 JYX458888 KIT458888 KSP458888 LCL458888 LMH458888 LWD458888 MFZ458888 MPV458888 MZR458888 NJN458888 NTJ458888 ODF458888 ONB458888 OWX458888 PGT458888 PQP458888 QAL458888 QKH458888 QUD458888 RDZ458888 RNV458888 RXR458888 SHN458888 SRJ458888 TBF458888 TLB458888 TUX458888 UET458888 UOP458888 UYL458888 VIH458888 VSD458888 WBZ458888 WLV458888 WVR458888 JF524424 TB524424 ACX524424 AMT524424 AWP524424 BGL524424 BQH524424 CAD524424 CJZ524424 CTV524424 DDR524424 DNN524424 DXJ524424 EHF524424 ERB524424 FAX524424 FKT524424 FUP524424 GEL524424 GOH524424 GYD524424 HHZ524424 HRV524424 IBR524424 ILN524424 IVJ524424 JFF524424 JPB524424 JYX524424 KIT524424 KSP524424 LCL524424 LMH524424 LWD524424 MFZ524424 MPV524424 MZR524424 NJN524424 NTJ524424 ODF524424 ONB524424 OWX524424 PGT524424 PQP524424 QAL524424 QKH524424 QUD524424 RDZ524424 RNV524424 RXR524424 SHN524424 SRJ524424 TBF524424 TLB524424 TUX524424 UET524424 UOP524424 UYL524424 VIH524424 VSD524424 WBZ524424 WLV524424 WVR524424 JF589960 TB589960 ACX589960 AMT589960 AWP589960 BGL589960 BQH589960 CAD589960 CJZ589960 CTV589960 DDR589960 DNN589960 DXJ589960 EHF589960 ERB589960 FAX589960 FKT589960 FUP589960 GEL589960 GOH589960 GYD589960 HHZ589960 HRV589960 IBR589960 ILN589960 IVJ589960 JFF589960 JPB589960 JYX589960 KIT589960 KSP589960 LCL589960 LMH589960 LWD589960 MFZ589960 MPV589960 MZR589960 NJN589960 NTJ589960 ODF589960 ONB589960 OWX589960 PGT589960 PQP589960 QAL589960 QKH589960 QUD589960 RDZ589960 RNV589960 RXR589960 SHN589960 SRJ589960 TBF589960 TLB589960 TUX589960 UET589960 UOP589960 UYL589960 VIH589960 VSD589960 WBZ589960 WLV589960 WVR589960 JF655496 TB655496 ACX655496 AMT655496 AWP655496 BGL655496 BQH655496 CAD655496 CJZ655496 CTV655496 DDR655496 DNN655496 DXJ655496 EHF655496 ERB655496 FAX655496 FKT655496 FUP655496 GEL655496 GOH655496 GYD655496 HHZ655496 HRV655496 IBR655496 ILN655496 IVJ655496 JFF655496 JPB655496 JYX655496 KIT655496 KSP655496 LCL655496 LMH655496 LWD655496 MFZ655496 MPV655496 MZR655496 NJN655496 NTJ655496 ODF655496 ONB655496 OWX655496 PGT655496 PQP655496 QAL655496 QKH655496 QUD655496 RDZ655496 RNV655496 RXR655496 SHN655496 SRJ655496 TBF655496 TLB655496 TUX655496 UET655496 UOP655496 UYL655496 VIH655496 VSD655496 WBZ655496 WLV655496 WVR655496 JF721032 TB721032 ACX721032 AMT721032 AWP721032 BGL721032 BQH721032 CAD721032 CJZ721032 CTV721032 DDR721032 DNN721032 DXJ721032 EHF721032 ERB721032 FAX721032 FKT721032 FUP721032 GEL721032 GOH721032 GYD721032 HHZ721032 HRV721032 IBR721032 ILN721032 IVJ721032 JFF721032 JPB721032 JYX721032 KIT721032 KSP721032 LCL721032 LMH721032 LWD721032 MFZ721032 MPV721032 MZR721032 NJN721032 NTJ721032 ODF721032 ONB721032 OWX721032 PGT721032 PQP721032 QAL721032 QKH721032 QUD721032 RDZ721032 RNV721032 RXR721032 SHN721032 SRJ721032 TBF721032 TLB721032 TUX721032 UET721032 UOP721032 UYL721032 VIH721032 VSD721032 WBZ721032 WLV721032 WVR721032 JF786568 TB786568 ACX786568 AMT786568 AWP786568 BGL786568 BQH786568 CAD786568 CJZ786568 CTV786568 DDR786568 DNN786568 DXJ786568 EHF786568 ERB786568 FAX786568 FKT786568 FUP786568 GEL786568 GOH786568 GYD786568 HHZ786568 HRV786568 IBR786568 ILN786568 IVJ786568 JFF786568 JPB786568 JYX786568 KIT786568 KSP786568 LCL786568 LMH786568 LWD786568 MFZ786568 MPV786568 MZR786568 NJN786568 NTJ786568 ODF786568 ONB786568 OWX786568 PGT786568 PQP786568 QAL786568 QKH786568 QUD786568 RDZ786568 RNV786568 RXR786568 SHN786568 SRJ786568 TBF786568 TLB786568 TUX786568 UET786568 UOP786568 UYL786568 VIH786568 VSD786568 WBZ786568 WLV786568 WVR786568 JF852104 TB852104 ACX852104 AMT852104 AWP852104 BGL852104 BQH852104 CAD852104 CJZ852104 CTV852104 DDR852104 DNN852104 DXJ852104 EHF852104 ERB852104 FAX852104 FKT852104 FUP852104 GEL852104 GOH852104 GYD852104 HHZ852104 HRV852104 IBR852104 ILN852104 IVJ852104 JFF852104 JPB852104 JYX852104 KIT852104 KSP852104 LCL852104 LMH852104 LWD852104 MFZ852104 MPV852104 MZR852104 NJN852104 NTJ852104 ODF852104 ONB852104 OWX852104 PGT852104 PQP852104 QAL852104 QKH852104 QUD852104 RDZ852104 RNV852104 RXR852104 SHN852104 SRJ852104 TBF852104 TLB852104 TUX852104 UET852104 UOP852104 UYL852104 VIH852104 VSD852104 WBZ852104 WLV852104 WVR852104 JF917640 TB917640 ACX917640 AMT917640 AWP917640 BGL917640 BQH917640 CAD917640 CJZ917640 CTV917640 DDR917640 DNN917640 DXJ917640 EHF917640 ERB917640 FAX917640 FKT917640 FUP917640 GEL917640 GOH917640 GYD917640 HHZ917640 HRV917640 IBR917640 ILN917640 IVJ917640 JFF917640 JPB917640 JYX917640 KIT917640 KSP917640 LCL917640 LMH917640 LWD917640 MFZ917640 MPV917640 MZR917640 NJN917640 NTJ917640 ODF917640 ONB917640 OWX917640 PGT917640 PQP917640 QAL917640 QKH917640 QUD917640 RDZ917640 RNV917640 RXR917640 SHN917640 SRJ917640 TBF917640 TLB917640 TUX917640 UET917640 UOP917640 UYL917640 VIH917640 VSD917640 WBZ917640 WLV917640 WVR917640 JF983176 TB983176 ACX983176 AMT983176 AWP983176 BGL983176 BQH983176 CAD983176 CJZ983176 CTV983176 DDR983176 DNN983176 DXJ983176 EHF983176 ERB983176 FAX983176 FKT983176 FUP983176 GEL983176 GOH983176 GYD983176 HHZ983176 HRV983176 IBR983176 ILN983176 IVJ983176 JFF983176 JPB983176 JYX983176 KIT983176 KSP983176 LCL983176 LMH983176 LWD983176 MFZ983176 MPV983176 MZR983176 NJN983176 NTJ983176 ODF983176 ONB983176 OWX983176 PGT983176 PQP983176 QAL983176 QKH983176 QUD983176 RDZ983176 RNV983176 RXR983176 SHN983176 SRJ983176 TBF983176 TLB983176 TUX983176 UET983176 UOP983176 UYL983176 VIH983176 VSD983176 WBZ983176 WLV983176 WVR983176 JF65500:JF65501 TB65500:TB65501 ACX65500:ACX65501 AMT65500:AMT65501 AWP65500:AWP65501 BGL65500:BGL65501 BQH65500:BQH65501 CAD65500:CAD65501 CJZ65500:CJZ65501 CTV65500:CTV65501 DDR65500:DDR65501 DNN65500:DNN65501 DXJ65500:DXJ65501 EHF65500:EHF65501 ERB65500:ERB65501 FAX65500:FAX65501 FKT65500:FKT65501 FUP65500:FUP65501 GEL65500:GEL65501 GOH65500:GOH65501 GYD65500:GYD65501 HHZ65500:HHZ65501 HRV65500:HRV65501 IBR65500:IBR65501 ILN65500:ILN65501 IVJ65500:IVJ65501 JFF65500:JFF65501 JPB65500:JPB65501 JYX65500:JYX65501 KIT65500:KIT65501 KSP65500:KSP65501 LCL65500:LCL65501 LMH65500:LMH65501 LWD65500:LWD65501 MFZ65500:MFZ65501 MPV65500:MPV65501 MZR65500:MZR65501 NJN65500:NJN65501 NTJ65500:NTJ65501 ODF65500:ODF65501 ONB65500:ONB65501 OWX65500:OWX65501 PGT65500:PGT65501 PQP65500:PQP65501 QAL65500:QAL65501 QKH65500:QKH65501 QUD65500:QUD65501 RDZ65500:RDZ65501 RNV65500:RNV65501 RXR65500:RXR65501 SHN65500:SHN65501 SRJ65500:SRJ65501 TBF65500:TBF65501 TLB65500:TLB65501 TUX65500:TUX65501 UET65500:UET65501 UOP65500:UOP65501 UYL65500:UYL65501 VIH65500:VIH65501 VSD65500:VSD65501 WBZ65500:WBZ65501 WLV65500:WLV65501 WVR65500:WVR65501 JF131036:JF131037 TB131036:TB131037 ACX131036:ACX131037 AMT131036:AMT131037 AWP131036:AWP131037 BGL131036:BGL131037 BQH131036:BQH131037 CAD131036:CAD131037 CJZ131036:CJZ131037 CTV131036:CTV131037 DDR131036:DDR131037 DNN131036:DNN131037 DXJ131036:DXJ131037 EHF131036:EHF131037 ERB131036:ERB131037 FAX131036:FAX131037 FKT131036:FKT131037 FUP131036:FUP131037 GEL131036:GEL131037 GOH131036:GOH131037 GYD131036:GYD131037 HHZ131036:HHZ131037 HRV131036:HRV131037 IBR131036:IBR131037 ILN131036:ILN131037 IVJ131036:IVJ131037 JFF131036:JFF131037 JPB131036:JPB131037 JYX131036:JYX131037 KIT131036:KIT131037 KSP131036:KSP131037 LCL131036:LCL131037 LMH131036:LMH131037 LWD131036:LWD131037 MFZ131036:MFZ131037 MPV131036:MPV131037 MZR131036:MZR131037 NJN131036:NJN131037 NTJ131036:NTJ131037 ODF131036:ODF131037 ONB131036:ONB131037 OWX131036:OWX131037 PGT131036:PGT131037 PQP131036:PQP131037 QAL131036:QAL131037 QKH131036:QKH131037 QUD131036:QUD131037 RDZ131036:RDZ131037 RNV131036:RNV131037 RXR131036:RXR131037 SHN131036:SHN131037 SRJ131036:SRJ131037 TBF131036:TBF131037 TLB131036:TLB131037 TUX131036:TUX131037 UET131036:UET131037 UOP131036:UOP131037 UYL131036:UYL131037 VIH131036:VIH131037 VSD131036:VSD131037 WBZ131036:WBZ131037 WLV131036:WLV131037 WVR131036:WVR131037 JF196572:JF196573 TB196572:TB196573 ACX196572:ACX196573 AMT196572:AMT196573 AWP196572:AWP196573 BGL196572:BGL196573 BQH196572:BQH196573 CAD196572:CAD196573 CJZ196572:CJZ196573 CTV196572:CTV196573 DDR196572:DDR196573 DNN196572:DNN196573 DXJ196572:DXJ196573 EHF196572:EHF196573 ERB196572:ERB196573 FAX196572:FAX196573 FKT196572:FKT196573 FUP196572:FUP196573 GEL196572:GEL196573 GOH196572:GOH196573 GYD196572:GYD196573 HHZ196572:HHZ196573 HRV196572:HRV196573 IBR196572:IBR196573 ILN196572:ILN196573 IVJ196572:IVJ196573 JFF196572:JFF196573 JPB196572:JPB196573 JYX196572:JYX196573 KIT196572:KIT196573 KSP196572:KSP196573 LCL196572:LCL196573 LMH196572:LMH196573 LWD196572:LWD196573 MFZ196572:MFZ196573 MPV196572:MPV196573 MZR196572:MZR196573 NJN196572:NJN196573 NTJ196572:NTJ196573 ODF196572:ODF196573 ONB196572:ONB196573 OWX196572:OWX196573 PGT196572:PGT196573 PQP196572:PQP196573 QAL196572:QAL196573 QKH196572:QKH196573 QUD196572:QUD196573 RDZ196572:RDZ196573 RNV196572:RNV196573 RXR196572:RXR196573 SHN196572:SHN196573 SRJ196572:SRJ196573 TBF196572:TBF196573 TLB196572:TLB196573 TUX196572:TUX196573 UET196572:UET196573 UOP196572:UOP196573 UYL196572:UYL196573 VIH196572:VIH196573 VSD196572:VSD196573 WBZ196572:WBZ196573 WLV196572:WLV196573 WVR196572:WVR196573 JF262108:JF262109 TB262108:TB262109 ACX262108:ACX262109 AMT262108:AMT262109 AWP262108:AWP262109 BGL262108:BGL262109 BQH262108:BQH262109 CAD262108:CAD262109 CJZ262108:CJZ262109 CTV262108:CTV262109 DDR262108:DDR262109 DNN262108:DNN262109 DXJ262108:DXJ262109 EHF262108:EHF262109 ERB262108:ERB262109 FAX262108:FAX262109 FKT262108:FKT262109 FUP262108:FUP262109 GEL262108:GEL262109 GOH262108:GOH262109 GYD262108:GYD262109 HHZ262108:HHZ262109 HRV262108:HRV262109 IBR262108:IBR262109 ILN262108:ILN262109 IVJ262108:IVJ262109 JFF262108:JFF262109 JPB262108:JPB262109 JYX262108:JYX262109 KIT262108:KIT262109 KSP262108:KSP262109 LCL262108:LCL262109 LMH262108:LMH262109 LWD262108:LWD262109 MFZ262108:MFZ262109 MPV262108:MPV262109 MZR262108:MZR262109 NJN262108:NJN262109 NTJ262108:NTJ262109 ODF262108:ODF262109 ONB262108:ONB262109 OWX262108:OWX262109 PGT262108:PGT262109 PQP262108:PQP262109 QAL262108:QAL262109 QKH262108:QKH262109 QUD262108:QUD262109 RDZ262108:RDZ262109 RNV262108:RNV262109 RXR262108:RXR262109 SHN262108:SHN262109 SRJ262108:SRJ262109 TBF262108:TBF262109 TLB262108:TLB262109 TUX262108:TUX262109 UET262108:UET262109 UOP262108:UOP262109 UYL262108:UYL262109 VIH262108:VIH262109 VSD262108:VSD262109 WBZ262108:WBZ262109 WLV262108:WLV262109 WVR262108:WVR262109 JF327644:JF327645 TB327644:TB327645 ACX327644:ACX327645 AMT327644:AMT327645 AWP327644:AWP327645 BGL327644:BGL327645 BQH327644:BQH327645 CAD327644:CAD327645 CJZ327644:CJZ327645 CTV327644:CTV327645 DDR327644:DDR327645 DNN327644:DNN327645 DXJ327644:DXJ327645 EHF327644:EHF327645 ERB327644:ERB327645 FAX327644:FAX327645 FKT327644:FKT327645 FUP327644:FUP327645 GEL327644:GEL327645 GOH327644:GOH327645 GYD327644:GYD327645 HHZ327644:HHZ327645 HRV327644:HRV327645 IBR327644:IBR327645 ILN327644:ILN327645 IVJ327644:IVJ327645 JFF327644:JFF327645 JPB327644:JPB327645 JYX327644:JYX327645 KIT327644:KIT327645 KSP327644:KSP327645 LCL327644:LCL327645 LMH327644:LMH327645 LWD327644:LWD327645 MFZ327644:MFZ327645 MPV327644:MPV327645 MZR327644:MZR327645 NJN327644:NJN327645 NTJ327644:NTJ327645 ODF327644:ODF327645 ONB327644:ONB327645 OWX327644:OWX327645 PGT327644:PGT327645 PQP327644:PQP327645 QAL327644:QAL327645 QKH327644:QKH327645 QUD327644:QUD327645 RDZ327644:RDZ327645 RNV327644:RNV327645 RXR327644:RXR327645 SHN327644:SHN327645 SRJ327644:SRJ327645 TBF327644:TBF327645 TLB327644:TLB327645 TUX327644:TUX327645 UET327644:UET327645 UOP327644:UOP327645 UYL327644:UYL327645 VIH327644:VIH327645 VSD327644:VSD327645 WBZ327644:WBZ327645 WLV327644:WLV327645 WVR327644:WVR327645 JF393180:JF393181 TB393180:TB393181 ACX393180:ACX393181 AMT393180:AMT393181 AWP393180:AWP393181 BGL393180:BGL393181 BQH393180:BQH393181 CAD393180:CAD393181 CJZ393180:CJZ393181 CTV393180:CTV393181 DDR393180:DDR393181 DNN393180:DNN393181 DXJ393180:DXJ393181 EHF393180:EHF393181 ERB393180:ERB393181 FAX393180:FAX393181 FKT393180:FKT393181 FUP393180:FUP393181 GEL393180:GEL393181 GOH393180:GOH393181 GYD393180:GYD393181 HHZ393180:HHZ393181 HRV393180:HRV393181 IBR393180:IBR393181 ILN393180:ILN393181 IVJ393180:IVJ393181 JFF393180:JFF393181 JPB393180:JPB393181 JYX393180:JYX393181 KIT393180:KIT393181 KSP393180:KSP393181 LCL393180:LCL393181 LMH393180:LMH393181 LWD393180:LWD393181 MFZ393180:MFZ393181 MPV393180:MPV393181 MZR393180:MZR393181 NJN393180:NJN393181 NTJ393180:NTJ393181 ODF393180:ODF393181 ONB393180:ONB393181 OWX393180:OWX393181 PGT393180:PGT393181 PQP393180:PQP393181 QAL393180:QAL393181 QKH393180:QKH393181 QUD393180:QUD393181 RDZ393180:RDZ393181 RNV393180:RNV393181 RXR393180:RXR393181 SHN393180:SHN393181 SRJ393180:SRJ393181 TBF393180:TBF393181 TLB393180:TLB393181 TUX393180:TUX393181 UET393180:UET393181 UOP393180:UOP393181 UYL393180:UYL393181 VIH393180:VIH393181 VSD393180:VSD393181 WBZ393180:WBZ393181 WLV393180:WLV393181 WVR393180:WVR393181 JF458716:JF458717 TB458716:TB458717 ACX458716:ACX458717 AMT458716:AMT458717 AWP458716:AWP458717 BGL458716:BGL458717 BQH458716:BQH458717 CAD458716:CAD458717 CJZ458716:CJZ458717 CTV458716:CTV458717 DDR458716:DDR458717 DNN458716:DNN458717 DXJ458716:DXJ458717 EHF458716:EHF458717 ERB458716:ERB458717 FAX458716:FAX458717 FKT458716:FKT458717 FUP458716:FUP458717 GEL458716:GEL458717 GOH458716:GOH458717 GYD458716:GYD458717 HHZ458716:HHZ458717 HRV458716:HRV458717 IBR458716:IBR458717 ILN458716:ILN458717 IVJ458716:IVJ458717 JFF458716:JFF458717 JPB458716:JPB458717 JYX458716:JYX458717 KIT458716:KIT458717 KSP458716:KSP458717 LCL458716:LCL458717 LMH458716:LMH458717 LWD458716:LWD458717 MFZ458716:MFZ458717 MPV458716:MPV458717 MZR458716:MZR458717 NJN458716:NJN458717 NTJ458716:NTJ458717 ODF458716:ODF458717 ONB458716:ONB458717 OWX458716:OWX458717 PGT458716:PGT458717 PQP458716:PQP458717 QAL458716:QAL458717 QKH458716:QKH458717 QUD458716:QUD458717 RDZ458716:RDZ458717 RNV458716:RNV458717 RXR458716:RXR458717 SHN458716:SHN458717 SRJ458716:SRJ458717 TBF458716:TBF458717 TLB458716:TLB458717 TUX458716:TUX458717 UET458716:UET458717 UOP458716:UOP458717 UYL458716:UYL458717 VIH458716:VIH458717 VSD458716:VSD458717 WBZ458716:WBZ458717 WLV458716:WLV458717 WVR458716:WVR458717 JF524252:JF524253 TB524252:TB524253 ACX524252:ACX524253 AMT524252:AMT524253 AWP524252:AWP524253 BGL524252:BGL524253 BQH524252:BQH524253 CAD524252:CAD524253 CJZ524252:CJZ524253 CTV524252:CTV524253 DDR524252:DDR524253 DNN524252:DNN524253 DXJ524252:DXJ524253 EHF524252:EHF524253 ERB524252:ERB524253 FAX524252:FAX524253 FKT524252:FKT524253 FUP524252:FUP524253 GEL524252:GEL524253 GOH524252:GOH524253 GYD524252:GYD524253 HHZ524252:HHZ524253 HRV524252:HRV524253 IBR524252:IBR524253 ILN524252:ILN524253 IVJ524252:IVJ524253 JFF524252:JFF524253 JPB524252:JPB524253 JYX524252:JYX524253 KIT524252:KIT524253 KSP524252:KSP524253 LCL524252:LCL524253 LMH524252:LMH524253 LWD524252:LWD524253 MFZ524252:MFZ524253 MPV524252:MPV524253 MZR524252:MZR524253 NJN524252:NJN524253 NTJ524252:NTJ524253 ODF524252:ODF524253 ONB524252:ONB524253 OWX524252:OWX524253 PGT524252:PGT524253 PQP524252:PQP524253 QAL524252:QAL524253 QKH524252:QKH524253 QUD524252:QUD524253 RDZ524252:RDZ524253 RNV524252:RNV524253 RXR524252:RXR524253 SHN524252:SHN524253 SRJ524252:SRJ524253 TBF524252:TBF524253 TLB524252:TLB524253 TUX524252:TUX524253 UET524252:UET524253 UOP524252:UOP524253 UYL524252:UYL524253 VIH524252:VIH524253 VSD524252:VSD524253 WBZ524252:WBZ524253 WLV524252:WLV524253 WVR524252:WVR524253 JF589788:JF589789 TB589788:TB589789 ACX589788:ACX589789 AMT589788:AMT589789 AWP589788:AWP589789 BGL589788:BGL589789 BQH589788:BQH589789 CAD589788:CAD589789 CJZ589788:CJZ589789 CTV589788:CTV589789 DDR589788:DDR589789 DNN589788:DNN589789 DXJ589788:DXJ589789 EHF589788:EHF589789 ERB589788:ERB589789 FAX589788:FAX589789 FKT589788:FKT589789 FUP589788:FUP589789 GEL589788:GEL589789 GOH589788:GOH589789 GYD589788:GYD589789 HHZ589788:HHZ589789 HRV589788:HRV589789 IBR589788:IBR589789 ILN589788:ILN589789 IVJ589788:IVJ589789 JFF589788:JFF589789 JPB589788:JPB589789 JYX589788:JYX589789 KIT589788:KIT589789 KSP589788:KSP589789 LCL589788:LCL589789 LMH589788:LMH589789 LWD589788:LWD589789 MFZ589788:MFZ589789 MPV589788:MPV589789 MZR589788:MZR589789 NJN589788:NJN589789 NTJ589788:NTJ589789 ODF589788:ODF589789 ONB589788:ONB589789 OWX589788:OWX589789 PGT589788:PGT589789 PQP589788:PQP589789 QAL589788:QAL589789 QKH589788:QKH589789 QUD589788:QUD589789 RDZ589788:RDZ589789 RNV589788:RNV589789 RXR589788:RXR589789 SHN589788:SHN589789 SRJ589788:SRJ589789 TBF589788:TBF589789 TLB589788:TLB589789 TUX589788:TUX589789 UET589788:UET589789 UOP589788:UOP589789 UYL589788:UYL589789 VIH589788:VIH589789 VSD589788:VSD589789 WBZ589788:WBZ589789 WLV589788:WLV589789 WVR589788:WVR589789 JF655324:JF655325 TB655324:TB655325 ACX655324:ACX655325 AMT655324:AMT655325 AWP655324:AWP655325 BGL655324:BGL655325 BQH655324:BQH655325 CAD655324:CAD655325 CJZ655324:CJZ655325 CTV655324:CTV655325 DDR655324:DDR655325 DNN655324:DNN655325 DXJ655324:DXJ655325 EHF655324:EHF655325 ERB655324:ERB655325 FAX655324:FAX655325 FKT655324:FKT655325 FUP655324:FUP655325 GEL655324:GEL655325 GOH655324:GOH655325 GYD655324:GYD655325 HHZ655324:HHZ655325 HRV655324:HRV655325 IBR655324:IBR655325 ILN655324:ILN655325 IVJ655324:IVJ655325 JFF655324:JFF655325 JPB655324:JPB655325 JYX655324:JYX655325 KIT655324:KIT655325 KSP655324:KSP655325 LCL655324:LCL655325 LMH655324:LMH655325 LWD655324:LWD655325 MFZ655324:MFZ655325 MPV655324:MPV655325 MZR655324:MZR655325 NJN655324:NJN655325 NTJ655324:NTJ655325 ODF655324:ODF655325 ONB655324:ONB655325 OWX655324:OWX655325 PGT655324:PGT655325 PQP655324:PQP655325 QAL655324:QAL655325 QKH655324:QKH655325 QUD655324:QUD655325 RDZ655324:RDZ655325 RNV655324:RNV655325 RXR655324:RXR655325 SHN655324:SHN655325 SRJ655324:SRJ655325 TBF655324:TBF655325 TLB655324:TLB655325 TUX655324:TUX655325 UET655324:UET655325 UOP655324:UOP655325 UYL655324:UYL655325 VIH655324:VIH655325 VSD655324:VSD655325 WBZ655324:WBZ655325 WLV655324:WLV655325 WVR655324:WVR655325 JF720860:JF720861 TB720860:TB720861 ACX720860:ACX720861 AMT720860:AMT720861 AWP720860:AWP720861 BGL720860:BGL720861 BQH720860:BQH720861 CAD720860:CAD720861 CJZ720860:CJZ720861 CTV720860:CTV720861 DDR720860:DDR720861 DNN720860:DNN720861 DXJ720860:DXJ720861 EHF720860:EHF720861 ERB720860:ERB720861 FAX720860:FAX720861 FKT720860:FKT720861 FUP720860:FUP720861 GEL720860:GEL720861 GOH720860:GOH720861 GYD720860:GYD720861 HHZ720860:HHZ720861 HRV720860:HRV720861 IBR720860:IBR720861 ILN720860:ILN720861 IVJ720860:IVJ720861 JFF720860:JFF720861 JPB720860:JPB720861 JYX720860:JYX720861 KIT720860:KIT720861 KSP720860:KSP720861 LCL720860:LCL720861 LMH720860:LMH720861 LWD720860:LWD720861 MFZ720860:MFZ720861 MPV720860:MPV720861 MZR720860:MZR720861 NJN720860:NJN720861 NTJ720860:NTJ720861 ODF720860:ODF720861 ONB720860:ONB720861 OWX720860:OWX720861 PGT720860:PGT720861 PQP720860:PQP720861 QAL720860:QAL720861 QKH720860:QKH720861 QUD720860:QUD720861 RDZ720860:RDZ720861 RNV720860:RNV720861 RXR720860:RXR720861 SHN720860:SHN720861 SRJ720860:SRJ720861 TBF720860:TBF720861 TLB720860:TLB720861 TUX720860:TUX720861 UET720860:UET720861 UOP720860:UOP720861 UYL720860:UYL720861 VIH720860:VIH720861 VSD720860:VSD720861 WBZ720860:WBZ720861 WLV720860:WLV720861 WVR720860:WVR720861 JF786396:JF786397 TB786396:TB786397 ACX786396:ACX786397 AMT786396:AMT786397 AWP786396:AWP786397 BGL786396:BGL786397 BQH786396:BQH786397 CAD786396:CAD786397 CJZ786396:CJZ786397 CTV786396:CTV786397 DDR786396:DDR786397 DNN786396:DNN786397 DXJ786396:DXJ786397 EHF786396:EHF786397 ERB786396:ERB786397 FAX786396:FAX786397 FKT786396:FKT786397 FUP786396:FUP786397 GEL786396:GEL786397 GOH786396:GOH786397 GYD786396:GYD786397 HHZ786396:HHZ786397 HRV786396:HRV786397 IBR786396:IBR786397 ILN786396:ILN786397 IVJ786396:IVJ786397 JFF786396:JFF786397 JPB786396:JPB786397 JYX786396:JYX786397 KIT786396:KIT786397 KSP786396:KSP786397 LCL786396:LCL786397 LMH786396:LMH786397 LWD786396:LWD786397 MFZ786396:MFZ786397 MPV786396:MPV786397 MZR786396:MZR786397 NJN786396:NJN786397 NTJ786396:NTJ786397 ODF786396:ODF786397 ONB786396:ONB786397 OWX786396:OWX786397 PGT786396:PGT786397 PQP786396:PQP786397 QAL786396:QAL786397 QKH786396:QKH786397 QUD786396:QUD786397 RDZ786396:RDZ786397 RNV786396:RNV786397 RXR786396:RXR786397 SHN786396:SHN786397 SRJ786396:SRJ786397 TBF786396:TBF786397 TLB786396:TLB786397 TUX786396:TUX786397 UET786396:UET786397 UOP786396:UOP786397 UYL786396:UYL786397 VIH786396:VIH786397 VSD786396:VSD786397 WBZ786396:WBZ786397 WLV786396:WLV786397 WVR786396:WVR786397 JF851932:JF851933 TB851932:TB851933 ACX851932:ACX851933 AMT851932:AMT851933 AWP851932:AWP851933 BGL851932:BGL851933 BQH851932:BQH851933 CAD851932:CAD851933 CJZ851932:CJZ851933 CTV851932:CTV851933 DDR851932:DDR851933 DNN851932:DNN851933 DXJ851932:DXJ851933 EHF851932:EHF851933 ERB851932:ERB851933 FAX851932:FAX851933 FKT851932:FKT851933 FUP851932:FUP851933 GEL851932:GEL851933 GOH851932:GOH851933 GYD851932:GYD851933 HHZ851932:HHZ851933 HRV851932:HRV851933 IBR851932:IBR851933 ILN851932:ILN851933 IVJ851932:IVJ851933 JFF851932:JFF851933 JPB851932:JPB851933 JYX851932:JYX851933 KIT851932:KIT851933 KSP851932:KSP851933 LCL851932:LCL851933 LMH851932:LMH851933 LWD851932:LWD851933 MFZ851932:MFZ851933 MPV851932:MPV851933 MZR851932:MZR851933 NJN851932:NJN851933 NTJ851932:NTJ851933 ODF851932:ODF851933 ONB851932:ONB851933 OWX851932:OWX851933 PGT851932:PGT851933 PQP851932:PQP851933 QAL851932:QAL851933 QKH851932:QKH851933 QUD851932:QUD851933 RDZ851932:RDZ851933 RNV851932:RNV851933 RXR851932:RXR851933 SHN851932:SHN851933 SRJ851932:SRJ851933 TBF851932:TBF851933 TLB851932:TLB851933 TUX851932:TUX851933 UET851932:UET851933 UOP851932:UOP851933 UYL851932:UYL851933 VIH851932:VIH851933 VSD851932:VSD851933 WBZ851932:WBZ851933 WLV851932:WLV851933 WVR851932:WVR851933 JF917468:JF917469 TB917468:TB917469 ACX917468:ACX917469 AMT917468:AMT917469 AWP917468:AWP917469 BGL917468:BGL917469 BQH917468:BQH917469 CAD917468:CAD917469 CJZ917468:CJZ917469 CTV917468:CTV917469 DDR917468:DDR917469 DNN917468:DNN917469 DXJ917468:DXJ917469 EHF917468:EHF917469 ERB917468:ERB917469 FAX917468:FAX917469 FKT917468:FKT917469 FUP917468:FUP917469 GEL917468:GEL917469 GOH917468:GOH917469 GYD917468:GYD917469 HHZ917468:HHZ917469 HRV917468:HRV917469 IBR917468:IBR917469 ILN917468:ILN917469 IVJ917468:IVJ917469 JFF917468:JFF917469 JPB917468:JPB917469 JYX917468:JYX917469 KIT917468:KIT917469 KSP917468:KSP917469 LCL917468:LCL917469 LMH917468:LMH917469 LWD917468:LWD917469 MFZ917468:MFZ917469 MPV917468:MPV917469 MZR917468:MZR917469 NJN917468:NJN917469 NTJ917468:NTJ917469 ODF917468:ODF917469 ONB917468:ONB917469 OWX917468:OWX917469 PGT917468:PGT917469 PQP917468:PQP917469 QAL917468:QAL917469 QKH917468:QKH917469 QUD917468:QUD917469 RDZ917468:RDZ917469 RNV917468:RNV917469 RXR917468:RXR917469 SHN917468:SHN917469 SRJ917468:SRJ917469 TBF917468:TBF917469 TLB917468:TLB917469 TUX917468:TUX917469 UET917468:UET917469 UOP917468:UOP917469 UYL917468:UYL917469 VIH917468:VIH917469 VSD917468:VSD917469 WBZ917468:WBZ917469 WLV917468:WLV917469 WVR917468:WVR917469 JF983004:JF983005 TB983004:TB983005 ACX983004:ACX983005 AMT983004:AMT983005 AWP983004:AWP983005 BGL983004:BGL983005 BQH983004:BQH983005 CAD983004:CAD983005 CJZ983004:CJZ983005 CTV983004:CTV983005 DDR983004:DDR983005 DNN983004:DNN983005 DXJ983004:DXJ983005 EHF983004:EHF983005 ERB983004:ERB983005 FAX983004:FAX983005 FKT983004:FKT983005 FUP983004:FUP983005 GEL983004:GEL983005 GOH983004:GOH983005 GYD983004:GYD983005 HHZ983004:HHZ983005 HRV983004:HRV983005 IBR983004:IBR983005 ILN983004:ILN983005 IVJ983004:IVJ983005 JFF983004:JFF983005 JPB983004:JPB983005 JYX983004:JYX983005 KIT983004:KIT983005 KSP983004:KSP983005 LCL983004:LCL983005 LMH983004:LMH983005 LWD983004:LWD983005 MFZ983004:MFZ983005 MPV983004:MPV983005 MZR983004:MZR983005 NJN983004:NJN983005 NTJ983004:NTJ983005 ODF983004:ODF983005 ONB983004:ONB983005 OWX983004:OWX983005 PGT983004:PGT983005 PQP983004:PQP983005 QAL983004:QAL983005 QKH983004:QKH983005 QUD983004:QUD983005 RDZ983004:RDZ983005 RNV983004:RNV983005 RXR983004:RXR983005 SHN983004:SHN983005 SRJ983004:SRJ983005 TBF983004:TBF983005 TLB983004:TLB983005 TUX983004:TUX983005 UET983004:UET983005 UOP983004:UOP983005 UYL983004:UYL983005 VIH983004:VIH983005 VSD983004:VSD983005 WBZ983004:WBZ983005 WLV983004:WLV983005 WVR983004:WVR983005 JF65693:JF65695 TB65693:TB65695 ACX65693:ACX65695 AMT65693:AMT65695 AWP65693:AWP65695 BGL65693:BGL65695 BQH65693:BQH65695 CAD65693:CAD65695 CJZ65693:CJZ65695 CTV65693:CTV65695 DDR65693:DDR65695 DNN65693:DNN65695 DXJ65693:DXJ65695 EHF65693:EHF65695 ERB65693:ERB65695 FAX65693:FAX65695 FKT65693:FKT65695 FUP65693:FUP65695 GEL65693:GEL65695 GOH65693:GOH65695 GYD65693:GYD65695 HHZ65693:HHZ65695 HRV65693:HRV65695 IBR65693:IBR65695 ILN65693:ILN65695 IVJ65693:IVJ65695 JFF65693:JFF65695 JPB65693:JPB65695 JYX65693:JYX65695 KIT65693:KIT65695 KSP65693:KSP65695 LCL65693:LCL65695 LMH65693:LMH65695 LWD65693:LWD65695 MFZ65693:MFZ65695 MPV65693:MPV65695 MZR65693:MZR65695 NJN65693:NJN65695 NTJ65693:NTJ65695 ODF65693:ODF65695 ONB65693:ONB65695 OWX65693:OWX65695 PGT65693:PGT65695 PQP65693:PQP65695 QAL65693:QAL65695 QKH65693:QKH65695 QUD65693:QUD65695 RDZ65693:RDZ65695 RNV65693:RNV65695 RXR65693:RXR65695 SHN65693:SHN65695 SRJ65693:SRJ65695 TBF65693:TBF65695 TLB65693:TLB65695 TUX65693:TUX65695 UET65693:UET65695 UOP65693:UOP65695 UYL65693:UYL65695 VIH65693:VIH65695 VSD65693:VSD65695 WBZ65693:WBZ65695 WLV65693:WLV65695 WVR65693:WVR65695 JF131229:JF131231 TB131229:TB131231 ACX131229:ACX131231 AMT131229:AMT131231 AWP131229:AWP131231 BGL131229:BGL131231 BQH131229:BQH131231 CAD131229:CAD131231 CJZ131229:CJZ131231 CTV131229:CTV131231 DDR131229:DDR131231 DNN131229:DNN131231 DXJ131229:DXJ131231 EHF131229:EHF131231 ERB131229:ERB131231 FAX131229:FAX131231 FKT131229:FKT131231 FUP131229:FUP131231 GEL131229:GEL131231 GOH131229:GOH131231 GYD131229:GYD131231 HHZ131229:HHZ131231 HRV131229:HRV131231 IBR131229:IBR131231 ILN131229:ILN131231 IVJ131229:IVJ131231 JFF131229:JFF131231 JPB131229:JPB131231 JYX131229:JYX131231 KIT131229:KIT131231 KSP131229:KSP131231 LCL131229:LCL131231 LMH131229:LMH131231 LWD131229:LWD131231 MFZ131229:MFZ131231 MPV131229:MPV131231 MZR131229:MZR131231 NJN131229:NJN131231 NTJ131229:NTJ131231 ODF131229:ODF131231 ONB131229:ONB131231 OWX131229:OWX131231 PGT131229:PGT131231 PQP131229:PQP131231 QAL131229:QAL131231 QKH131229:QKH131231 QUD131229:QUD131231 RDZ131229:RDZ131231 RNV131229:RNV131231 RXR131229:RXR131231 SHN131229:SHN131231 SRJ131229:SRJ131231 TBF131229:TBF131231 TLB131229:TLB131231 TUX131229:TUX131231 UET131229:UET131231 UOP131229:UOP131231 UYL131229:UYL131231 VIH131229:VIH131231 VSD131229:VSD131231 WBZ131229:WBZ131231 WLV131229:WLV131231 WVR131229:WVR131231 JF196765:JF196767 TB196765:TB196767 ACX196765:ACX196767 AMT196765:AMT196767 AWP196765:AWP196767 BGL196765:BGL196767 BQH196765:BQH196767 CAD196765:CAD196767 CJZ196765:CJZ196767 CTV196765:CTV196767 DDR196765:DDR196767 DNN196765:DNN196767 DXJ196765:DXJ196767 EHF196765:EHF196767 ERB196765:ERB196767 FAX196765:FAX196767 FKT196765:FKT196767 FUP196765:FUP196767 GEL196765:GEL196767 GOH196765:GOH196767 GYD196765:GYD196767 HHZ196765:HHZ196767 HRV196765:HRV196767 IBR196765:IBR196767 ILN196765:ILN196767 IVJ196765:IVJ196767 JFF196765:JFF196767 JPB196765:JPB196767 JYX196765:JYX196767 KIT196765:KIT196767 KSP196765:KSP196767 LCL196765:LCL196767 LMH196765:LMH196767 LWD196765:LWD196767 MFZ196765:MFZ196767 MPV196765:MPV196767 MZR196765:MZR196767 NJN196765:NJN196767 NTJ196765:NTJ196767 ODF196765:ODF196767 ONB196765:ONB196767 OWX196765:OWX196767 PGT196765:PGT196767 PQP196765:PQP196767 QAL196765:QAL196767 QKH196765:QKH196767 QUD196765:QUD196767 RDZ196765:RDZ196767 RNV196765:RNV196767 RXR196765:RXR196767 SHN196765:SHN196767 SRJ196765:SRJ196767 TBF196765:TBF196767 TLB196765:TLB196767 TUX196765:TUX196767 UET196765:UET196767 UOP196765:UOP196767 UYL196765:UYL196767 VIH196765:VIH196767 VSD196765:VSD196767 WBZ196765:WBZ196767 WLV196765:WLV196767 WVR196765:WVR196767 JF262301:JF262303 TB262301:TB262303 ACX262301:ACX262303 AMT262301:AMT262303 AWP262301:AWP262303 BGL262301:BGL262303 BQH262301:BQH262303 CAD262301:CAD262303 CJZ262301:CJZ262303 CTV262301:CTV262303 DDR262301:DDR262303 DNN262301:DNN262303 DXJ262301:DXJ262303 EHF262301:EHF262303 ERB262301:ERB262303 FAX262301:FAX262303 FKT262301:FKT262303 FUP262301:FUP262303 GEL262301:GEL262303 GOH262301:GOH262303 GYD262301:GYD262303 HHZ262301:HHZ262303 HRV262301:HRV262303 IBR262301:IBR262303 ILN262301:ILN262303 IVJ262301:IVJ262303 JFF262301:JFF262303 JPB262301:JPB262303 JYX262301:JYX262303 KIT262301:KIT262303 KSP262301:KSP262303 LCL262301:LCL262303 LMH262301:LMH262303 LWD262301:LWD262303 MFZ262301:MFZ262303 MPV262301:MPV262303 MZR262301:MZR262303 NJN262301:NJN262303 NTJ262301:NTJ262303 ODF262301:ODF262303 ONB262301:ONB262303 OWX262301:OWX262303 PGT262301:PGT262303 PQP262301:PQP262303 QAL262301:QAL262303 QKH262301:QKH262303 QUD262301:QUD262303 RDZ262301:RDZ262303 RNV262301:RNV262303 RXR262301:RXR262303 SHN262301:SHN262303 SRJ262301:SRJ262303 TBF262301:TBF262303 TLB262301:TLB262303 TUX262301:TUX262303 UET262301:UET262303 UOP262301:UOP262303 UYL262301:UYL262303 VIH262301:VIH262303 VSD262301:VSD262303 WBZ262301:WBZ262303 WLV262301:WLV262303 WVR262301:WVR262303 JF327837:JF327839 TB327837:TB327839 ACX327837:ACX327839 AMT327837:AMT327839 AWP327837:AWP327839 BGL327837:BGL327839 BQH327837:BQH327839 CAD327837:CAD327839 CJZ327837:CJZ327839 CTV327837:CTV327839 DDR327837:DDR327839 DNN327837:DNN327839 DXJ327837:DXJ327839 EHF327837:EHF327839 ERB327837:ERB327839 FAX327837:FAX327839 FKT327837:FKT327839 FUP327837:FUP327839 GEL327837:GEL327839 GOH327837:GOH327839 GYD327837:GYD327839 HHZ327837:HHZ327839 HRV327837:HRV327839 IBR327837:IBR327839 ILN327837:ILN327839 IVJ327837:IVJ327839 JFF327837:JFF327839 JPB327837:JPB327839 JYX327837:JYX327839 KIT327837:KIT327839 KSP327837:KSP327839 LCL327837:LCL327839 LMH327837:LMH327839 LWD327837:LWD327839 MFZ327837:MFZ327839 MPV327837:MPV327839 MZR327837:MZR327839 NJN327837:NJN327839 NTJ327837:NTJ327839 ODF327837:ODF327839 ONB327837:ONB327839 OWX327837:OWX327839 PGT327837:PGT327839 PQP327837:PQP327839 QAL327837:QAL327839 QKH327837:QKH327839 QUD327837:QUD327839 RDZ327837:RDZ327839 RNV327837:RNV327839 RXR327837:RXR327839 SHN327837:SHN327839 SRJ327837:SRJ327839 TBF327837:TBF327839 TLB327837:TLB327839 TUX327837:TUX327839 UET327837:UET327839 UOP327837:UOP327839 UYL327837:UYL327839 VIH327837:VIH327839 VSD327837:VSD327839 WBZ327837:WBZ327839 WLV327837:WLV327839 WVR327837:WVR327839 JF393373:JF393375 TB393373:TB393375 ACX393373:ACX393375 AMT393373:AMT393375 AWP393373:AWP393375 BGL393373:BGL393375 BQH393373:BQH393375 CAD393373:CAD393375 CJZ393373:CJZ393375 CTV393373:CTV393375 DDR393373:DDR393375 DNN393373:DNN393375 DXJ393373:DXJ393375 EHF393373:EHF393375 ERB393373:ERB393375 FAX393373:FAX393375 FKT393373:FKT393375 FUP393373:FUP393375 GEL393373:GEL393375 GOH393373:GOH393375 GYD393373:GYD393375 HHZ393373:HHZ393375 HRV393373:HRV393375 IBR393373:IBR393375 ILN393373:ILN393375 IVJ393373:IVJ393375 JFF393373:JFF393375 JPB393373:JPB393375 JYX393373:JYX393375 KIT393373:KIT393375 KSP393373:KSP393375 LCL393373:LCL393375 LMH393373:LMH393375 LWD393373:LWD393375 MFZ393373:MFZ393375 MPV393373:MPV393375 MZR393373:MZR393375 NJN393373:NJN393375 NTJ393373:NTJ393375 ODF393373:ODF393375 ONB393373:ONB393375 OWX393373:OWX393375 PGT393373:PGT393375 PQP393373:PQP393375 QAL393373:QAL393375 QKH393373:QKH393375 QUD393373:QUD393375 RDZ393373:RDZ393375 RNV393373:RNV393375 RXR393373:RXR393375 SHN393373:SHN393375 SRJ393373:SRJ393375 TBF393373:TBF393375 TLB393373:TLB393375 TUX393373:TUX393375 UET393373:UET393375 UOP393373:UOP393375 UYL393373:UYL393375 VIH393373:VIH393375 VSD393373:VSD393375 WBZ393373:WBZ393375 WLV393373:WLV393375 WVR393373:WVR393375 JF458909:JF458911 TB458909:TB458911 ACX458909:ACX458911 AMT458909:AMT458911 AWP458909:AWP458911 BGL458909:BGL458911 BQH458909:BQH458911 CAD458909:CAD458911 CJZ458909:CJZ458911 CTV458909:CTV458911 DDR458909:DDR458911 DNN458909:DNN458911 DXJ458909:DXJ458911 EHF458909:EHF458911 ERB458909:ERB458911 FAX458909:FAX458911 FKT458909:FKT458911 FUP458909:FUP458911 GEL458909:GEL458911 GOH458909:GOH458911 GYD458909:GYD458911 HHZ458909:HHZ458911 HRV458909:HRV458911 IBR458909:IBR458911 ILN458909:ILN458911 IVJ458909:IVJ458911 JFF458909:JFF458911 JPB458909:JPB458911 JYX458909:JYX458911 KIT458909:KIT458911 KSP458909:KSP458911 LCL458909:LCL458911 LMH458909:LMH458911 LWD458909:LWD458911 MFZ458909:MFZ458911 MPV458909:MPV458911 MZR458909:MZR458911 NJN458909:NJN458911 NTJ458909:NTJ458911 ODF458909:ODF458911 ONB458909:ONB458911 OWX458909:OWX458911 PGT458909:PGT458911 PQP458909:PQP458911 QAL458909:QAL458911 QKH458909:QKH458911 QUD458909:QUD458911 RDZ458909:RDZ458911 RNV458909:RNV458911 RXR458909:RXR458911 SHN458909:SHN458911 SRJ458909:SRJ458911 TBF458909:TBF458911 TLB458909:TLB458911 TUX458909:TUX458911 UET458909:UET458911 UOP458909:UOP458911 UYL458909:UYL458911 VIH458909:VIH458911 VSD458909:VSD458911 WBZ458909:WBZ458911 WLV458909:WLV458911 WVR458909:WVR458911 JF524445:JF524447 TB524445:TB524447 ACX524445:ACX524447 AMT524445:AMT524447 AWP524445:AWP524447 BGL524445:BGL524447 BQH524445:BQH524447 CAD524445:CAD524447 CJZ524445:CJZ524447 CTV524445:CTV524447 DDR524445:DDR524447 DNN524445:DNN524447 DXJ524445:DXJ524447 EHF524445:EHF524447 ERB524445:ERB524447 FAX524445:FAX524447 FKT524445:FKT524447 FUP524445:FUP524447 GEL524445:GEL524447 GOH524445:GOH524447 GYD524445:GYD524447 HHZ524445:HHZ524447 HRV524445:HRV524447 IBR524445:IBR524447 ILN524445:ILN524447 IVJ524445:IVJ524447 JFF524445:JFF524447 JPB524445:JPB524447 JYX524445:JYX524447 KIT524445:KIT524447 KSP524445:KSP524447 LCL524445:LCL524447 LMH524445:LMH524447 LWD524445:LWD524447 MFZ524445:MFZ524447 MPV524445:MPV524447 MZR524445:MZR524447 NJN524445:NJN524447 NTJ524445:NTJ524447 ODF524445:ODF524447 ONB524445:ONB524447 OWX524445:OWX524447 PGT524445:PGT524447 PQP524445:PQP524447 QAL524445:QAL524447 QKH524445:QKH524447 QUD524445:QUD524447 RDZ524445:RDZ524447 RNV524445:RNV524447 RXR524445:RXR524447 SHN524445:SHN524447 SRJ524445:SRJ524447 TBF524445:TBF524447 TLB524445:TLB524447 TUX524445:TUX524447 UET524445:UET524447 UOP524445:UOP524447 UYL524445:UYL524447 VIH524445:VIH524447 VSD524445:VSD524447 WBZ524445:WBZ524447 WLV524445:WLV524447 WVR524445:WVR524447 JF589981:JF589983 TB589981:TB589983 ACX589981:ACX589983 AMT589981:AMT589983 AWP589981:AWP589983 BGL589981:BGL589983 BQH589981:BQH589983 CAD589981:CAD589983 CJZ589981:CJZ589983 CTV589981:CTV589983 DDR589981:DDR589983 DNN589981:DNN589983 DXJ589981:DXJ589983 EHF589981:EHF589983 ERB589981:ERB589983 FAX589981:FAX589983 FKT589981:FKT589983 FUP589981:FUP589983 GEL589981:GEL589983 GOH589981:GOH589983 GYD589981:GYD589983 HHZ589981:HHZ589983 HRV589981:HRV589983 IBR589981:IBR589983 ILN589981:ILN589983 IVJ589981:IVJ589983 JFF589981:JFF589983 JPB589981:JPB589983 JYX589981:JYX589983 KIT589981:KIT589983 KSP589981:KSP589983 LCL589981:LCL589983 LMH589981:LMH589983 LWD589981:LWD589983 MFZ589981:MFZ589983 MPV589981:MPV589983 MZR589981:MZR589983 NJN589981:NJN589983 NTJ589981:NTJ589983 ODF589981:ODF589983 ONB589981:ONB589983 OWX589981:OWX589983 PGT589981:PGT589983 PQP589981:PQP589983 QAL589981:QAL589983 QKH589981:QKH589983 QUD589981:QUD589983 RDZ589981:RDZ589983 RNV589981:RNV589983 RXR589981:RXR589983 SHN589981:SHN589983 SRJ589981:SRJ589983 TBF589981:TBF589983 TLB589981:TLB589983 TUX589981:TUX589983 UET589981:UET589983 UOP589981:UOP589983 UYL589981:UYL589983 VIH589981:VIH589983 VSD589981:VSD589983 WBZ589981:WBZ589983 WLV589981:WLV589983 WVR589981:WVR589983 JF655517:JF655519 TB655517:TB655519 ACX655517:ACX655519 AMT655517:AMT655519 AWP655517:AWP655519 BGL655517:BGL655519 BQH655517:BQH655519 CAD655517:CAD655519 CJZ655517:CJZ655519 CTV655517:CTV655519 DDR655517:DDR655519 DNN655517:DNN655519 DXJ655517:DXJ655519 EHF655517:EHF655519 ERB655517:ERB655519 FAX655517:FAX655519 FKT655517:FKT655519 FUP655517:FUP655519 GEL655517:GEL655519 GOH655517:GOH655519 GYD655517:GYD655519 HHZ655517:HHZ655519 HRV655517:HRV655519 IBR655517:IBR655519 ILN655517:ILN655519 IVJ655517:IVJ655519 JFF655517:JFF655519 JPB655517:JPB655519 JYX655517:JYX655519 KIT655517:KIT655519 KSP655517:KSP655519 LCL655517:LCL655519 LMH655517:LMH655519 LWD655517:LWD655519 MFZ655517:MFZ655519 MPV655517:MPV655519 MZR655517:MZR655519 NJN655517:NJN655519 NTJ655517:NTJ655519 ODF655517:ODF655519 ONB655517:ONB655519 OWX655517:OWX655519 PGT655517:PGT655519 PQP655517:PQP655519 QAL655517:QAL655519 QKH655517:QKH655519 QUD655517:QUD655519 RDZ655517:RDZ655519 RNV655517:RNV655519 RXR655517:RXR655519 SHN655517:SHN655519 SRJ655517:SRJ655519 TBF655517:TBF655519 TLB655517:TLB655519 TUX655517:TUX655519 UET655517:UET655519 UOP655517:UOP655519 UYL655517:UYL655519 VIH655517:VIH655519 VSD655517:VSD655519 WBZ655517:WBZ655519 WLV655517:WLV655519 WVR655517:WVR655519 JF721053:JF721055 TB721053:TB721055 ACX721053:ACX721055 AMT721053:AMT721055 AWP721053:AWP721055 BGL721053:BGL721055 BQH721053:BQH721055 CAD721053:CAD721055 CJZ721053:CJZ721055 CTV721053:CTV721055 DDR721053:DDR721055 DNN721053:DNN721055 DXJ721053:DXJ721055 EHF721053:EHF721055 ERB721053:ERB721055 FAX721053:FAX721055 FKT721053:FKT721055 FUP721053:FUP721055 GEL721053:GEL721055 GOH721053:GOH721055 GYD721053:GYD721055 HHZ721053:HHZ721055 HRV721053:HRV721055 IBR721053:IBR721055 ILN721053:ILN721055 IVJ721053:IVJ721055 JFF721053:JFF721055 JPB721053:JPB721055 JYX721053:JYX721055 KIT721053:KIT721055 KSP721053:KSP721055 LCL721053:LCL721055 LMH721053:LMH721055 LWD721053:LWD721055 MFZ721053:MFZ721055 MPV721053:MPV721055 MZR721053:MZR721055 NJN721053:NJN721055 NTJ721053:NTJ721055 ODF721053:ODF721055 ONB721053:ONB721055 OWX721053:OWX721055 PGT721053:PGT721055 PQP721053:PQP721055 QAL721053:QAL721055 QKH721053:QKH721055 QUD721053:QUD721055 RDZ721053:RDZ721055 RNV721053:RNV721055 RXR721053:RXR721055 SHN721053:SHN721055 SRJ721053:SRJ721055 TBF721053:TBF721055 TLB721053:TLB721055 TUX721053:TUX721055 UET721053:UET721055 UOP721053:UOP721055 UYL721053:UYL721055 VIH721053:VIH721055 VSD721053:VSD721055 WBZ721053:WBZ721055 WLV721053:WLV721055 WVR721053:WVR721055 JF786589:JF786591 TB786589:TB786591 ACX786589:ACX786591 AMT786589:AMT786591 AWP786589:AWP786591 BGL786589:BGL786591 BQH786589:BQH786591 CAD786589:CAD786591 CJZ786589:CJZ786591 CTV786589:CTV786591 DDR786589:DDR786591 DNN786589:DNN786591 DXJ786589:DXJ786591 EHF786589:EHF786591 ERB786589:ERB786591 FAX786589:FAX786591 FKT786589:FKT786591 FUP786589:FUP786591 GEL786589:GEL786591 GOH786589:GOH786591 GYD786589:GYD786591 HHZ786589:HHZ786591 HRV786589:HRV786591 IBR786589:IBR786591 ILN786589:ILN786591 IVJ786589:IVJ786591 JFF786589:JFF786591 JPB786589:JPB786591 JYX786589:JYX786591 KIT786589:KIT786591 KSP786589:KSP786591 LCL786589:LCL786591 LMH786589:LMH786591 LWD786589:LWD786591 MFZ786589:MFZ786591 MPV786589:MPV786591 MZR786589:MZR786591 NJN786589:NJN786591 NTJ786589:NTJ786591 ODF786589:ODF786591 ONB786589:ONB786591 OWX786589:OWX786591 PGT786589:PGT786591 PQP786589:PQP786591 QAL786589:QAL786591 QKH786589:QKH786591 QUD786589:QUD786591 RDZ786589:RDZ786591 RNV786589:RNV786591 RXR786589:RXR786591 SHN786589:SHN786591 SRJ786589:SRJ786591 TBF786589:TBF786591 TLB786589:TLB786591 TUX786589:TUX786591 UET786589:UET786591 UOP786589:UOP786591 UYL786589:UYL786591 VIH786589:VIH786591 VSD786589:VSD786591 WBZ786589:WBZ786591 WLV786589:WLV786591 WVR786589:WVR786591 JF852125:JF852127 TB852125:TB852127 ACX852125:ACX852127 AMT852125:AMT852127 AWP852125:AWP852127 BGL852125:BGL852127 BQH852125:BQH852127 CAD852125:CAD852127 CJZ852125:CJZ852127 CTV852125:CTV852127 DDR852125:DDR852127 DNN852125:DNN852127 DXJ852125:DXJ852127 EHF852125:EHF852127 ERB852125:ERB852127 FAX852125:FAX852127 FKT852125:FKT852127 FUP852125:FUP852127 GEL852125:GEL852127 GOH852125:GOH852127 GYD852125:GYD852127 HHZ852125:HHZ852127 HRV852125:HRV852127 IBR852125:IBR852127 ILN852125:ILN852127 IVJ852125:IVJ852127 JFF852125:JFF852127 JPB852125:JPB852127 JYX852125:JYX852127 KIT852125:KIT852127 KSP852125:KSP852127 LCL852125:LCL852127 LMH852125:LMH852127 LWD852125:LWD852127 MFZ852125:MFZ852127 MPV852125:MPV852127 MZR852125:MZR852127 NJN852125:NJN852127 NTJ852125:NTJ852127 ODF852125:ODF852127 ONB852125:ONB852127 OWX852125:OWX852127 PGT852125:PGT852127 PQP852125:PQP852127 QAL852125:QAL852127 QKH852125:QKH852127 QUD852125:QUD852127 RDZ852125:RDZ852127 RNV852125:RNV852127 RXR852125:RXR852127 SHN852125:SHN852127 SRJ852125:SRJ852127 TBF852125:TBF852127 TLB852125:TLB852127 TUX852125:TUX852127 UET852125:UET852127 UOP852125:UOP852127 UYL852125:UYL852127 VIH852125:VIH852127 VSD852125:VSD852127 WBZ852125:WBZ852127 WLV852125:WLV852127 WVR852125:WVR852127 JF917661:JF917663 TB917661:TB917663 ACX917661:ACX917663 AMT917661:AMT917663 AWP917661:AWP917663 BGL917661:BGL917663 BQH917661:BQH917663 CAD917661:CAD917663 CJZ917661:CJZ917663 CTV917661:CTV917663 DDR917661:DDR917663 DNN917661:DNN917663 DXJ917661:DXJ917663 EHF917661:EHF917663 ERB917661:ERB917663 FAX917661:FAX917663 FKT917661:FKT917663 FUP917661:FUP917663 GEL917661:GEL917663 GOH917661:GOH917663 GYD917661:GYD917663 HHZ917661:HHZ917663 HRV917661:HRV917663 IBR917661:IBR917663 ILN917661:ILN917663 IVJ917661:IVJ917663 JFF917661:JFF917663 JPB917661:JPB917663 JYX917661:JYX917663 KIT917661:KIT917663 KSP917661:KSP917663 LCL917661:LCL917663 LMH917661:LMH917663 LWD917661:LWD917663 MFZ917661:MFZ917663 MPV917661:MPV917663 MZR917661:MZR917663 NJN917661:NJN917663 NTJ917661:NTJ917663 ODF917661:ODF917663 ONB917661:ONB917663 OWX917661:OWX917663 PGT917661:PGT917663 PQP917661:PQP917663 QAL917661:QAL917663 QKH917661:QKH917663 QUD917661:QUD917663 RDZ917661:RDZ917663 RNV917661:RNV917663 RXR917661:RXR917663 SHN917661:SHN917663 SRJ917661:SRJ917663 TBF917661:TBF917663 TLB917661:TLB917663 TUX917661:TUX917663 UET917661:UET917663 UOP917661:UOP917663 UYL917661:UYL917663 VIH917661:VIH917663 VSD917661:VSD917663 WBZ917661:WBZ917663 WLV917661:WLV917663 WVR917661:WVR917663 JF983197:JF983199 TB983197:TB983199 ACX983197:ACX983199 AMT983197:AMT983199 AWP983197:AWP983199 BGL983197:BGL983199 BQH983197:BQH983199 CAD983197:CAD983199 CJZ983197:CJZ983199 CTV983197:CTV983199 DDR983197:DDR983199 DNN983197:DNN983199 DXJ983197:DXJ983199 EHF983197:EHF983199 ERB983197:ERB983199 FAX983197:FAX983199 FKT983197:FKT983199 FUP983197:FUP983199 GEL983197:GEL983199 GOH983197:GOH983199 GYD983197:GYD983199 HHZ983197:HHZ983199 HRV983197:HRV983199 IBR983197:IBR983199 ILN983197:ILN983199 IVJ983197:IVJ983199 JFF983197:JFF983199 JPB983197:JPB983199 JYX983197:JYX983199 KIT983197:KIT983199 KSP983197:KSP983199 LCL983197:LCL983199 LMH983197:LMH983199 LWD983197:LWD983199 MFZ983197:MFZ983199 MPV983197:MPV983199 MZR983197:MZR983199 NJN983197:NJN983199 NTJ983197:NTJ983199 ODF983197:ODF983199 ONB983197:ONB983199 OWX983197:OWX983199 PGT983197:PGT983199 PQP983197:PQP983199 QAL983197:QAL983199 QKH983197:QKH983199 QUD983197:QUD983199 RDZ983197:RDZ983199 RNV983197:RNV983199 RXR983197:RXR983199 SHN983197:SHN983199 SRJ983197:SRJ983199 TBF983197:TBF983199 TLB983197:TLB983199 TUX983197:TUX983199 UET983197:UET983199 UOP983197:UOP983199 UYL983197:UYL983199 VIH983197:VIH983199 VSD983197:VSD983199 WBZ983197:WBZ983199 WLV983197:WLV983199 WVR983197:WVR983199 JF65723:JF65724 TB65723:TB65724 ACX65723:ACX65724 AMT65723:AMT65724 AWP65723:AWP65724 BGL65723:BGL65724 BQH65723:BQH65724 CAD65723:CAD65724 CJZ65723:CJZ65724 CTV65723:CTV65724 DDR65723:DDR65724 DNN65723:DNN65724 DXJ65723:DXJ65724 EHF65723:EHF65724 ERB65723:ERB65724 FAX65723:FAX65724 FKT65723:FKT65724 FUP65723:FUP65724 GEL65723:GEL65724 GOH65723:GOH65724 GYD65723:GYD65724 HHZ65723:HHZ65724 HRV65723:HRV65724 IBR65723:IBR65724 ILN65723:ILN65724 IVJ65723:IVJ65724 JFF65723:JFF65724 JPB65723:JPB65724 JYX65723:JYX65724 KIT65723:KIT65724 KSP65723:KSP65724 LCL65723:LCL65724 LMH65723:LMH65724 LWD65723:LWD65724 MFZ65723:MFZ65724 MPV65723:MPV65724 MZR65723:MZR65724 NJN65723:NJN65724 NTJ65723:NTJ65724 ODF65723:ODF65724 ONB65723:ONB65724 OWX65723:OWX65724 PGT65723:PGT65724 PQP65723:PQP65724 QAL65723:QAL65724 QKH65723:QKH65724 QUD65723:QUD65724 RDZ65723:RDZ65724 RNV65723:RNV65724 RXR65723:RXR65724 SHN65723:SHN65724 SRJ65723:SRJ65724 TBF65723:TBF65724 TLB65723:TLB65724 TUX65723:TUX65724 UET65723:UET65724 UOP65723:UOP65724 UYL65723:UYL65724 VIH65723:VIH65724 VSD65723:VSD65724 WBZ65723:WBZ65724 WLV65723:WLV65724 WVR65723:WVR65724 JF131259:JF131260 TB131259:TB131260 ACX131259:ACX131260 AMT131259:AMT131260 AWP131259:AWP131260 BGL131259:BGL131260 BQH131259:BQH131260 CAD131259:CAD131260 CJZ131259:CJZ131260 CTV131259:CTV131260 DDR131259:DDR131260 DNN131259:DNN131260 DXJ131259:DXJ131260 EHF131259:EHF131260 ERB131259:ERB131260 FAX131259:FAX131260 FKT131259:FKT131260 FUP131259:FUP131260 GEL131259:GEL131260 GOH131259:GOH131260 GYD131259:GYD131260 HHZ131259:HHZ131260 HRV131259:HRV131260 IBR131259:IBR131260 ILN131259:ILN131260 IVJ131259:IVJ131260 JFF131259:JFF131260 JPB131259:JPB131260 JYX131259:JYX131260 KIT131259:KIT131260 KSP131259:KSP131260 LCL131259:LCL131260 LMH131259:LMH131260 LWD131259:LWD131260 MFZ131259:MFZ131260 MPV131259:MPV131260 MZR131259:MZR131260 NJN131259:NJN131260 NTJ131259:NTJ131260 ODF131259:ODF131260 ONB131259:ONB131260 OWX131259:OWX131260 PGT131259:PGT131260 PQP131259:PQP131260 QAL131259:QAL131260 QKH131259:QKH131260 QUD131259:QUD131260 RDZ131259:RDZ131260 RNV131259:RNV131260 RXR131259:RXR131260 SHN131259:SHN131260 SRJ131259:SRJ131260 TBF131259:TBF131260 TLB131259:TLB131260 TUX131259:TUX131260 UET131259:UET131260 UOP131259:UOP131260 UYL131259:UYL131260 VIH131259:VIH131260 VSD131259:VSD131260 WBZ131259:WBZ131260 WLV131259:WLV131260 WVR131259:WVR131260 JF196795:JF196796 TB196795:TB196796 ACX196795:ACX196796 AMT196795:AMT196796 AWP196795:AWP196796 BGL196795:BGL196796 BQH196795:BQH196796 CAD196795:CAD196796 CJZ196795:CJZ196796 CTV196795:CTV196796 DDR196795:DDR196796 DNN196795:DNN196796 DXJ196795:DXJ196796 EHF196795:EHF196796 ERB196795:ERB196796 FAX196795:FAX196796 FKT196795:FKT196796 FUP196795:FUP196796 GEL196795:GEL196796 GOH196795:GOH196796 GYD196795:GYD196796 HHZ196795:HHZ196796 HRV196795:HRV196796 IBR196795:IBR196796 ILN196795:ILN196796 IVJ196795:IVJ196796 JFF196795:JFF196796 JPB196795:JPB196796 JYX196795:JYX196796 KIT196795:KIT196796 KSP196795:KSP196796 LCL196795:LCL196796 LMH196795:LMH196796 LWD196795:LWD196796 MFZ196795:MFZ196796 MPV196795:MPV196796 MZR196795:MZR196796 NJN196795:NJN196796 NTJ196795:NTJ196796 ODF196795:ODF196796 ONB196795:ONB196796 OWX196795:OWX196796 PGT196795:PGT196796 PQP196795:PQP196796 QAL196795:QAL196796 QKH196795:QKH196796 QUD196795:QUD196796 RDZ196795:RDZ196796 RNV196795:RNV196796 RXR196795:RXR196796 SHN196795:SHN196796 SRJ196795:SRJ196796 TBF196795:TBF196796 TLB196795:TLB196796 TUX196795:TUX196796 UET196795:UET196796 UOP196795:UOP196796 UYL196795:UYL196796 VIH196795:VIH196796 VSD196795:VSD196796 WBZ196795:WBZ196796 WLV196795:WLV196796 WVR196795:WVR196796 JF262331:JF262332 TB262331:TB262332 ACX262331:ACX262332 AMT262331:AMT262332 AWP262331:AWP262332 BGL262331:BGL262332 BQH262331:BQH262332 CAD262331:CAD262332 CJZ262331:CJZ262332 CTV262331:CTV262332 DDR262331:DDR262332 DNN262331:DNN262332 DXJ262331:DXJ262332 EHF262331:EHF262332 ERB262331:ERB262332 FAX262331:FAX262332 FKT262331:FKT262332 FUP262331:FUP262332 GEL262331:GEL262332 GOH262331:GOH262332 GYD262331:GYD262332 HHZ262331:HHZ262332 HRV262331:HRV262332 IBR262331:IBR262332 ILN262331:ILN262332 IVJ262331:IVJ262332 JFF262331:JFF262332 JPB262331:JPB262332 JYX262331:JYX262332 KIT262331:KIT262332 KSP262331:KSP262332 LCL262331:LCL262332 LMH262331:LMH262332 LWD262331:LWD262332 MFZ262331:MFZ262332 MPV262331:MPV262332 MZR262331:MZR262332 NJN262331:NJN262332 NTJ262331:NTJ262332 ODF262331:ODF262332 ONB262331:ONB262332 OWX262331:OWX262332 PGT262331:PGT262332 PQP262331:PQP262332 QAL262331:QAL262332 QKH262331:QKH262332 QUD262331:QUD262332 RDZ262331:RDZ262332 RNV262331:RNV262332 RXR262331:RXR262332 SHN262331:SHN262332 SRJ262331:SRJ262332 TBF262331:TBF262332 TLB262331:TLB262332 TUX262331:TUX262332 UET262331:UET262332 UOP262331:UOP262332 UYL262331:UYL262332 VIH262331:VIH262332 VSD262331:VSD262332 WBZ262331:WBZ262332 WLV262331:WLV262332 WVR262331:WVR262332 JF327867:JF327868 TB327867:TB327868 ACX327867:ACX327868 AMT327867:AMT327868 AWP327867:AWP327868 BGL327867:BGL327868 BQH327867:BQH327868 CAD327867:CAD327868 CJZ327867:CJZ327868 CTV327867:CTV327868 DDR327867:DDR327868 DNN327867:DNN327868 DXJ327867:DXJ327868 EHF327867:EHF327868 ERB327867:ERB327868 FAX327867:FAX327868 FKT327867:FKT327868 FUP327867:FUP327868 GEL327867:GEL327868 GOH327867:GOH327868 GYD327867:GYD327868 HHZ327867:HHZ327868 HRV327867:HRV327868 IBR327867:IBR327868 ILN327867:ILN327868 IVJ327867:IVJ327868 JFF327867:JFF327868 JPB327867:JPB327868 JYX327867:JYX327868 KIT327867:KIT327868 KSP327867:KSP327868 LCL327867:LCL327868 LMH327867:LMH327868 LWD327867:LWD327868 MFZ327867:MFZ327868 MPV327867:MPV327868 MZR327867:MZR327868 NJN327867:NJN327868 NTJ327867:NTJ327868 ODF327867:ODF327868 ONB327867:ONB327868 OWX327867:OWX327868 PGT327867:PGT327868 PQP327867:PQP327868 QAL327867:QAL327868 QKH327867:QKH327868 QUD327867:QUD327868 RDZ327867:RDZ327868 RNV327867:RNV327868 RXR327867:RXR327868 SHN327867:SHN327868 SRJ327867:SRJ327868 TBF327867:TBF327868 TLB327867:TLB327868 TUX327867:TUX327868 UET327867:UET327868 UOP327867:UOP327868 UYL327867:UYL327868 VIH327867:VIH327868 VSD327867:VSD327868 WBZ327867:WBZ327868 WLV327867:WLV327868 WVR327867:WVR327868 JF393403:JF393404 TB393403:TB393404 ACX393403:ACX393404 AMT393403:AMT393404 AWP393403:AWP393404 BGL393403:BGL393404 BQH393403:BQH393404 CAD393403:CAD393404 CJZ393403:CJZ393404 CTV393403:CTV393404 DDR393403:DDR393404 DNN393403:DNN393404 DXJ393403:DXJ393404 EHF393403:EHF393404 ERB393403:ERB393404 FAX393403:FAX393404 FKT393403:FKT393404 FUP393403:FUP393404 GEL393403:GEL393404 GOH393403:GOH393404 GYD393403:GYD393404 HHZ393403:HHZ393404 HRV393403:HRV393404 IBR393403:IBR393404 ILN393403:ILN393404 IVJ393403:IVJ393404 JFF393403:JFF393404 JPB393403:JPB393404 JYX393403:JYX393404 KIT393403:KIT393404 KSP393403:KSP393404 LCL393403:LCL393404 LMH393403:LMH393404 LWD393403:LWD393404 MFZ393403:MFZ393404 MPV393403:MPV393404 MZR393403:MZR393404 NJN393403:NJN393404 NTJ393403:NTJ393404 ODF393403:ODF393404 ONB393403:ONB393404 OWX393403:OWX393404 PGT393403:PGT393404 PQP393403:PQP393404 QAL393403:QAL393404 QKH393403:QKH393404 QUD393403:QUD393404 RDZ393403:RDZ393404 RNV393403:RNV393404 RXR393403:RXR393404 SHN393403:SHN393404 SRJ393403:SRJ393404 TBF393403:TBF393404 TLB393403:TLB393404 TUX393403:TUX393404 UET393403:UET393404 UOP393403:UOP393404 UYL393403:UYL393404 VIH393403:VIH393404 VSD393403:VSD393404 WBZ393403:WBZ393404 WLV393403:WLV393404 WVR393403:WVR393404 JF458939:JF458940 TB458939:TB458940 ACX458939:ACX458940 AMT458939:AMT458940 AWP458939:AWP458940 BGL458939:BGL458940 BQH458939:BQH458940 CAD458939:CAD458940 CJZ458939:CJZ458940 CTV458939:CTV458940 DDR458939:DDR458940 DNN458939:DNN458940 DXJ458939:DXJ458940 EHF458939:EHF458940 ERB458939:ERB458940 FAX458939:FAX458940 FKT458939:FKT458940 FUP458939:FUP458940 GEL458939:GEL458940 GOH458939:GOH458940 GYD458939:GYD458940 HHZ458939:HHZ458940 HRV458939:HRV458940 IBR458939:IBR458940 ILN458939:ILN458940 IVJ458939:IVJ458940 JFF458939:JFF458940 JPB458939:JPB458940 JYX458939:JYX458940 KIT458939:KIT458940 KSP458939:KSP458940 LCL458939:LCL458940 LMH458939:LMH458940 LWD458939:LWD458940 MFZ458939:MFZ458940 MPV458939:MPV458940 MZR458939:MZR458940 NJN458939:NJN458940 NTJ458939:NTJ458940 ODF458939:ODF458940 ONB458939:ONB458940 OWX458939:OWX458940 PGT458939:PGT458940 PQP458939:PQP458940 QAL458939:QAL458940 QKH458939:QKH458940 QUD458939:QUD458940 RDZ458939:RDZ458940 RNV458939:RNV458940 RXR458939:RXR458940 SHN458939:SHN458940 SRJ458939:SRJ458940 TBF458939:TBF458940 TLB458939:TLB458940 TUX458939:TUX458940 UET458939:UET458940 UOP458939:UOP458940 UYL458939:UYL458940 VIH458939:VIH458940 VSD458939:VSD458940 WBZ458939:WBZ458940 WLV458939:WLV458940 WVR458939:WVR458940 JF524475:JF524476 TB524475:TB524476 ACX524475:ACX524476 AMT524475:AMT524476 AWP524475:AWP524476 BGL524475:BGL524476 BQH524475:BQH524476 CAD524475:CAD524476 CJZ524475:CJZ524476 CTV524475:CTV524476 DDR524475:DDR524476 DNN524475:DNN524476 DXJ524475:DXJ524476 EHF524475:EHF524476 ERB524475:ERB524476 FAX524475:FAX524476 FKT524475:FKT524476 FUP524475:FUP524476 GEL524475:GEL524476 GOH524475:GOH524476 GYD524475:GYD524476 HHZ524475:HHZ524476 HRV524475:HRV524476 IBR524475:IBR524476 ILN524475:ILN524476 IVJ524475:IVJ524476 JFF524475:JFF524476 JPB524475:JPB524476 JYX524475:JYX524476 KIT524475:KIT524476 KSP524475:KSP524476 LCL524475:LCL524476 LMH524475:LMH524476 LWD524475:LWD524476 MFZ524475:MFZ524476 MPV524475:MPV524476 MZR524475:MZR524476 NJN524475:NJN524476 NTJ524475:NTJ524476 ODF524475:ODF524476 ONB524475:ONB524476 OWX524475:OWX524476 PGT524475:PGT524476 PQP524475:PQP524476 QAL524475:QAL524476 QKH524475:QKH524476 QUD524475:QUD524476 RDZ524475:RDZ524476 RNV524475:RNV524476 RXR524475:RXR524476 SHN524475:SHN524476 SRJ524475:SRJ524476 TBF524475:TBF524476 TLB524475:TLB524476 TUX524475:TUX524476 UET524475:UET524476 UOP524475:UOP524476 UYL524475:UYL524476 VIH524475:VIH524476 VSD524475:VSD524476 WBZ524475:WBZ524476 WLV524475:WLV524476 WVR524475:WVR524476 JF590011:JF590012 TB590011:TB590012 ACX590011:ACX590012 AMT590011:AMT590012 AWP590011:AWP590012 BGL590011:BGL590012 BQH590011:BQH590012 CAD590011:CAD590012 CJZ590011:CJZ590012 CTV590011:CTV590012 DDR590011:DDR590012 DNN590011:DNN590012 DXJ590011:DXJ590012 EHF590011:EHF590012 ERB590011:ERB590012 FAX590011:FAX590012 FKT590011:FKT590012 FUP590011:FUP590012 GEL590011:GEL590012 GOH590011:GOH590012 GYD590011:GYD590012 HHZ590011:HHZ590012 HRV590011:HRV590012 IBR590011:IBR590012 ILN590011:ILN590012 IVJ590011:IVJ590012 JFF590011:JFF590012 JPB590011:JPB590012 JYX590011:JYX590012 KIT590011:KIT590012 KSP590011:KSP590012 LCL590011:LCL590012 LMH590011:LMH590012 LWD590011:LWD590012 MFZ590011:MFZ590012 MPV590011:MPV590012 MZR590011:MZR590012 NJN590011:NJN590012 NTJ590011:NTJ590012 ODF590011:ODF590012 ONB590011:ONB590012 OWX590011:OWX590012 PGT590011:PGT590012 PQP590011:PQP590012 QAL590011:QAL590012 QKH590011:QKH590012 QUD590011:QUD590012 RDZ590011:RDZ590012 RNV590011:RNV590012 RXR590011:RXR590012 SHN590011:SHN590012 SRJ590011:SRJ590012 TBF590011:TBF590012 TLB590011:TLB590012 TUX590011:TUX590012 UET590011:UET590012 UOP590011:UOP590012 UYL590011:UYL590012 VIH590011:VIH590012 VSD590011:VSD590012 WBZ590011:WBZ590012 WLV590011:WLV590012 WVR590011:WVR590012 JF655547:JF655548 TB655547:TB655548 ACX655547:ACX655548 AMT655547:AMT655548 AWP655547:AWP655548 BGL655547:BGL655548 BQH655547:BQH655548 CAD655547:CAD655548 CJZ655547:CJZ655548 CTV655547:CTV655548 DDR655547:DDR655548 DNN655547:DNN655548 DXJ655547:DXJ655548 EHF655547:EHF655548 ERB655547:ERB655548 FAX655547:FAX655548 FKT655547:FKT655548 FUP655547:FUP655548 GEL655547:GEL655548 GOH655547:GOH655548 GYD655547:GYD655548 HHZ655547:HHZ655548 HRV655547:HRV655548 IBR655547:IBR655548 ILN655547:ILN655548 IVJ655547:IVJ655548 JFF655547:JFF655548 JPB655547:JPB655548 JYX655547:JYX655548 KIT655547:KIT655548 KSP655547:KSP655548 LCL655547:LCL655548 LMH655547:LMH655548 LWD655547:LWD655548 MFZ655547:MFZ655548 MPV655547:MPV655548 MZR655547:MZR655548 NJN655547:NJN655548 NTJ655547:NTJ655548 ODF655547:ODF655548 ONB655547:ONB655548 OWX655547:OWX655548 PGT655547:PGT655548 PQP655547:PQP655548 QAL655547:QAL655548 QKH655547:QKH655548 QUD655547:QUD655548 RDZ655547:RDZ655548 RNV655547:RNV655548 RXR655547:RXR655548 SHN655547:SHN655548 SRJ655547:SRJ655548 TBF655547:TBF655548 TLB655547:TLB655548 TUX655547:TUX655548 UET655547:UET655548 UOP655547:UOP655548 UYL655547:UYL655548 VIH655547:VIH655548 VSD655547:VSD655548 WBZ655547:WBZ655548 WLV655547:WLV655548 WVR655547:WVR655548 JF721083:JF721084 TB721083:TB721084 ACX721083:ACX721084 AMT721083:AMT721084 AWP721083:AWP721084 BGL721083:BGL721084 BQH721083:BQH721084 CAD721083:CAD721084 CJZ721083:CJZ721084 CTV721083:CTV721084 DDR721083:DDR721084 DNN721083:DNN721084 DXJ721083:DXJ721084 EHF721083:EHF721084 ERB721083:ERB721084 FAX721083:FAX721084 FKT721083:FKT721084 FUP721083:FUP721084 GEL721083:GEL721084 GOH721083:GOH721084 GYD721083:GYD721084 HHZ721083:HHZ721084 HRV721083:HRV721084 IBR721083:IBR721084 ILN721083:ILN721084 IVJ721083:IVJ721084 JFF721083:JFF721084 JPB721083:JPB721084 JYX721083:JYX721084 KIT721083:KIT721084 KSP721083:KSP721084 LCL721083:LCL721084 LMH721083:LMH721084 LWD721083:LWD721084 MFZ721083:MFZ721084 MPV721083:MPV721084 MZR721083:MZR721084 NJN721083:NJN721084 NTJ721083:NTJ721084 ODF721083:ODF721084 ONB721083:ONB721084 OWX721083:OWX721084 PGT721083:PGT721084 PQP721083:PQP721084 QAL721083:QAL721084 QKH721083:QKH721084 QUD721083:QUD721084 RDZ721083:RDZ721084 RNV721083:RNV721084 RXR721083:RXR721084 SHN721083:SHN721084 SRJ721083:SRJ721084 TBF721083:TBF721084 TLB721083:TLB721084 TUX721083:TUX721084 UET721083:UET721084 UOP721083:UOP721084 UYL721083:UYL721084 VIH721083:VIH721084 VSD721083:VSD721084 WBZ721083:WBZ721084 WLV721083:WLV721084 WVR721083:WVR721084 JF786619:JF786620 TB786619:TB786620 ACX786619:ACX786620 AMT786619:AMT786620 AWP786619:AWP786620 BGL786619:BGL786620 BQH786619:BQH786620 CAD786619:CAD786620 CJZ786619:CJZ786620 CTV786619:CTV786620 DDR786619:DDR786620 DNN786619:DNN786620 DXJ786619:DXJ786620 EHF786619:EHF786620 ERB786619:ERB786620 FAX786619:FAX786620 FKT786619:FKT786620 FUP786619:FUP786620 GEL786619:GEL786620 GOH786619:GOH786620 GYD786619:GYD786620 HHZ786619:HHZ786620 HRV786619:HRV786620 IBR786619:IBR786620 ILN786619:ILN786620 IVJ786619:IVJ786620 JFF786619:JFF786620 JPB786619:JPB786620 JYX786619:JYX786620 KIT786619:KIT786620 KSP786619:KSP786620 LCL786619:LCL786620 LMH786619:LMH786620 LWD786619:LWD786620 MFZ786619:MFZ786620 MPV786619:MPV786620 MZR786619:MZR786620 NJN786619:NJN786620 NTJ786619:NTJ786620 ODF786619:ODF786620 ONB786619:ONB786620 OWX786619:OWX786620 PGT786619:PGT786620 PQP786619:PQP786620 QAL786619:QAL786620 QKH786619:QKH786620 QUD786619:QUD786620 RDZ786619:RDZ786620 RNV786619:RNV786620 RXR786619:RXR786620 SHN786619:SHN786620 SRJ786619:SRJ786620 TBF786619:TBF786620 TLB786619:TLB786620 TUX786619:TUX786620 UET786619:UET786620 UOP786619:UOP786620 UYL786619:UYL786620 VIH786619:VIH786620 VSD786619:VSD786620 WBZ786619:WBZ786620 WLV786619:WLV786620 WVR786619:WVR786620 JF852155:JF852156 TB852155:TB852156 ACX852155:ACX852156 AMT852155:AMT852156 AWP852155:AWP852156 BGL852155:BGL852156 BQH852155:BQH852156 CAD852155:CAD852156 CJZ852155:CJZ852156 CTV852155:CTV852156 DDR852155:DDR852156 DNN852155:DNN852156 DXJ852155:DXJ852156 EHF852155:EHF852156 ERB852155:ERB852156 FAX852155:FAX852156 FKT852155:FKT852156 FUP852155:FUP852156 GEL852155:GEL852156 GOH852155:GOH852156 GYD852155:GYD852156 HHZ852155:HHZ852156 HRV852155:HRV852156 IBR852155:IBR852156 ILN852155:ILN852156 IVJ852155:IVJ852156 JFF852155:JFF852156 JPB852155:JPB852156 JYX852155:JYX852156 KIT852155:KIT852156 KSP852155:KSP852156 LCL852155:LCL852156 LMH852155:LMH852156 LWD852155:LWD852156 MFZ852155:MFZ852156 MPV852155:MPV852156 MZR852155:MZR852156 NJN852155:NJN852156 NTJ852155:NTJ852156 ODF852155:ODF852156 ONB852155:ONB852156 OWX852155:OWX852156 PGT852155:PGT852156 PQP852155:PQP852156 QAL852155:QAL852156 QKH852155:QKH852156 QUD852155:QUD852156 RDZ852155:RDZ852156 RNV852155:RNV852156 RXR852155:RXR852156 SHN852155:SHN852156 SRJ852155:SRJ852156 TBF852155:TBF852156 TLB852155:TLB852156 TUX852155:TUX852156 UET852155:UET852156 UOP852155:UOP852156 UYL852155:UYL852156 VIH852155:VIH852156 VSD852155:VSD852156 WBZ852155:WBZ852156 WLV852155:WLV852156 WVR852155:WVR852156 JF917691:JF917692 TB917691:TB917692 ACX917691:ACX917692 AMT917691:AMT917692 AWP917691:AWP917692 BGL917691:BGL917692 BQH917691:BQH917692 CAD917691:CAD917692 CJZ917691:CJZ917692 CTV917691:CTV917692 DDR917691:DDR917692 DNN917691:DNN917692 DXJ917691:DXJ917692 EHF917691:EHF917692 ERB917691:ERB917692 FAX917691:FAX917692 FKT917691:FKT917692 FUP917691:FUP917692 GEL917691:GEL917692 GOH917691:GOH917692 GYD917691:GYD917692 HHZ917691:HHZ917692 HRV917691:HRV917692 IBR917691:IBR917692 ILN917691:ILN917692 IVJ917691:IVJ917692 JFF917691:JFF917692 JPB917691:JPB917692 JYX917691:JYX917692 KIT917691:KIT917692 KSP917691:KSP917692 LCL917691:LCL917692 LMH917691:LMH917692 LWD917691:LWD917692 MFZ917691:MFZ917692 MPV917691:MPV917692 MZR917691:MZR917692 NJN917691:NJN917692 NTJ917691:NTJ917692 ODF917691:ODF917692 ONB917691:ONB917692 OWX917691:OWX917692 PGT917691:PGT917692 PQP917691:PQP917692 QAL917691:QAL917692 QKH917691:QKH917692 QUD917691:QUD917692 RDZ917691:RDZ917692 RNV917691:RNV917692 RXR917691:RXR917692 SHN917691:SHN917692 SRJ917691:SRJ917692 TBF917691:TBF917692 TLB917691:TLB917692 TUX917691:TUX917692 UET917691:UET917692 UOP917691:UOP917692 UYL917691:UYL917692 VIH917691:VIH917692 VSD917691:VSD917692 WBZ917691:WBZ917692 WLV917691:WLV917692 WVR917691:WVR917692 JF983227:JF983228 TB983227:TB983228 ACX983227:ACX983228 AMT983227:AMT983228 AWP983227:AWP983228 BGL983227:BGL983228 BQH983227:BQH983228 CAD983227:CAD983228 CJZ983227:CJZ983228 CTV983227:CTV983228 DDR983227:DDR983228 DNN983227:DNN983228 DXJ983227:DXJ983228 EHF983227:EHF983228 ERB983227:ERB983228 FAX983227:FAX983228 FKT983227:FKT983228 FUP983227:FUP983228 GEL983227:GEL983228 GOH983227:GOH983228 GYD983227:GYD983228 HHZ983227:HHZ983228 HRV983227:HRV983228 IBR983227:IBR983228 ILN983227:ILN983228 IVJ983227:IVJ983228 JFF983227:JFF983228 JPB983227:JPB983228 JYX983227:JYX983228 KIT983227:KIT983228 KSP983227:KSP983228 LCL983227:LCL983228 LMH983227:LMH983228 LWD983227:LWD983228 MFZ983227:MFZ983228 MPV983227:MPV983228 MZR983227:MZR983228 NJN983227:NJN983228 NTJ983227:NTJ983228 ODF983227:ODF983228 ONB983227:ONB983228 OWX983227:OWX983228 PGT983227:PGT983228 PQP983227:PQP983228 QAL983227:QAL983228 QKH983227:QKH983228 QUD983227:QUD983228 RDZ983227:RDZ983228 RNV983227:RNV983228 RXR983227:RXR983228 SHN983227:SHN983228 SRJ983227:SRJ983228 TBF983227:TBF983228 TLB983227:TLB983228 TUX983227:TUX983228 UET983227:UET983228 UOP983227:UOP983228 UYL983227:UYL983228 VIH983227:VIH983228 VSD983227:VSD983228 WBZ983227:WBZ983228 WLV983227:WLV983228 WVR983227:WVR983228 JF65504:JF65560 TB65504:TB65560 ACX65504:ACX65560 AMT65504:AMT65560 AWP65504:AWP65560 BGL65504:BGL65560 BQH65504:BQH65560 CAD65504:CAD65560 CJZ65504:CJZ65560 CTV65504:CTV65560 DDR65504:DDR65560 DNN65504:DNN65560 DXJ65504:DXJ65560 EHF65504:EHF65560 ERB65504:ERB65560 FAX65504:FAX65560 FKT65504:FKT65560 FUP65504:FUP65560 GEL65504:GEL65560 GOH65504:GOH65560 GYD65504:GYD65560 HHZ65504:HHZ65560 HRV65504:HRV65560 IBR65504:IBR65560 ILN65504:ILN65560 IVJ65504:IVJ65560 JFF65504:JFF65560 JPB65504:JPB65560 JYX65504:JYX65560 KIT65504:KIT65560 KSP65504:KSP65560 LCL65504:LCL65560 LMH65504:LMH65560 LWD65504:LWD65560 MFZ65504:MFZ65560 MPV65504:MPV65560 MZR65504:MZR65560 NJN65504:NJN65560 NTJ65504:NTJ65560 ODF65504:ODF65560 ONB65504:ONB65560 OWX65504:OWX65560 PGT65504:PGT65560 PQP65504:PQP65560 QAL65504:QAL65560 QKH65504:QKH65560 QUD65504:QUD65560 RDZ65504:RDZ65560 RNV65504:RNV65560 RXR65504:RXR65560 SHN65504:SHN65560 SRJ65504:SRJ65560 TBF65504:TBF65560 TLB65504:TLB65560 TUX65504:TUX65560 UET65504:UET65560 UOP65504:UOP65560 UYL65504:UYL65560 VIH65504:VIH65560 VSD65504:VSD65560 WBZ65504:WBZ65560 WLV65504:WLV65560 WVR65504:WVR65560 JF131040:JF131096 TB131040:TB131096 ACX131040:ACX131096 AMT131040:AMT131096 AWP131040:AWP131096 BGL131040:BGL131096 BQH131040:BQH131096 CAD131040:CAD131096 CJZ131040:CJZ131096 CTV131040:CTV131096 DDR131040:DDR131096 DNN131040:DNN131096 DXJ131040:DXJ131096 EHF131040:EHF131096 ERB131040:ERB131096 FAX131040:FAX131096 FKT131040:FKT131096 FUP131040:FUP131096 GEL131040:GEL131096 GOH131040:GOH131096 GYD131040:GYD131096 HHZ131040:HHZ131096 HRV131040:HRV131096 IBR131040:IBR131096 ILN131040:ILN131096 IVJ131040:IVJ131096 JFF131040:JFF131096 JPB131040:JPB131096 JYX131040:JYX131096 KIT131040:KIT131096 KSP131040:KSP131096 LCL131040:LCL131096 LMH131040:LMH131096 LWD131040:LWD131096 MFZ131040:MFZ131096 MPV131040:MPV131096 MZR131040:MZR131096 NJN131040:NJN131096 NTJ131040:NTJ131096 ODF131040:ODF131096 ONB131040:ONB131096 OWX131040:OWX131096 PGT131040:PGT131096 PQP131040:PQP131096 QAL131040:QAL131096 QKH131040:QKH131096 QUD131040:QUD131096 RDZ131040:RDZ131096 RNV131040:RNV131096 RXR131040:RXR131096 SHN131040:SHN131096 SRJ131040:SRJ131096 TBF131040:TBF131096 TLB131040:TLB131096 TUX131040:TUX131096 UET131040:UET131096 UOP131040:UOP131096 UYL131040:UYL131096 VIH131040:VIH131096 VSD131040:VSD131096 WBZ131040:WBZ131096 WLV131040:WLV131096 WVR131040:WVR131096 JF196576:JF196632 TB196576:TB196632 ACX196576:ACX196632 AMT196576:AMT196632 AWP196576:AWP196632 BGL196576:BGL196632 BQH196576:BQH196632 CAD196576:CAD196632 CJZ196576:CJZ196632 CTV196576:CTV196632 DDR196576:DDR196632 DNN196576:DNN196632 DXJ196576:DXJ196632 EHF196576:EHF196632 ERB196576:ERB196632 FAX196576:FAX196632 FKT196576:FKT196632 FUP196576:FUP196632 GEL196576:GEL196632 GOH196576:GOH196632 GYD196576:GYD196632 HHZ196576:HHZ196632 HRV196576:HRV196632 IBR196576:IBR196632 ILN196576:ILN196632 IVJ196576:IVJ196632 JFF196576:JFF196632 JPB196576:JPB196632 JYX196576:JYX196632 KIT196576:KIT196632 KSP196576:KSP196632 LCL196576:LCL196632 LMH196576:LMH196632 LWD196576:LWD196632 MFZ196576:MFZ196632 MPV196576:MPV196632 MZR196576:MZR196632 NJN196576:NJN196632 NTJ196576:NTJ196632 ODF196576:ODF196632 ONB196576:ONB196632 OWX196576:OWX196632 PGT196576:PGT196632 PQP196576:PQP196632 QAL196576:QAL196632 QKH196576:QKH196632 QUD196576:QUD196632 RDZ196576:RDZ196632 RNV196576:RNV196632 RXR196576:RXR196632 SHN196576:SHN196632 SRJ196576:SRJ196632 TBF196576:TBF196632 TLB196576:TLB196632 TUX196576:TUX196632 UET196576:UET196632 UOP196576:UOP196632 UYL196576:UYL196632 VIH196576:VIH196632 VSD196576:VSD196632 WBZ196576:WBZ196632 WLV196576:WLV196632 WVR196576:WVR196632 JF262112:JF262168 TB262112:TB262168 ACX262112:ACX262168 AMT262112:AMT262168 AWP262112:AWP262168 BGL262112:BGL262168 BQH262112:BQH262168 CAD262112:CAD262168 CJZ262112:CJZ262168 CTV262112:CTV262168 DDR262112:DDR262168 DNN262112:DNN262168 DXJ262112:DXJ262168 EHF262112:EHF262168 ERB262112:ERB262168 FAX262112:FAX262168 FKT262112:FKT262168 FUP262112:FUP262168 GEL262112:GEL262168 GOH262112:GOH262168 GYD262112:GYD262168 HHZ262112:HHZ262168 HRV262112:HRV262168 IBR262112:IBR262168 ILN262112:ILN262168 IVJ262112:IVJ262168 JFF262112:JFF262168 JPB262112:JPB262168 JYX262112:JYX262168 KIT262112:KIT262168 KSP262112:KSP262168 LCL262112:LCL262168 LMH262112:LMH262168 LWD262112:LWD262168 MFZ262112:MFZ262168 MPV262112:MPV262168 MZR262112:MZR262168 NJN262112:NJN262168 NTJ262112:NTJ262168 ODF262112:ODF262168 ONB262112:ONB262168 OWX262112:OWX262168 PGT262112:PGT262168 PQP262112:PQP262168 QAL262112:QAL262168 QKH262112:QKH262168 QUD262112:QUD262168 RDZ262112:RDZ262168 RNV262112:RNV262168 RXR262112:RXR262168 SHN262112:SHN262168 SRJ262112:SRJ262168 TBF262112:TBF262168 TLB262112:TLB262168 TUX262112:TUX262168 UET262112:UET262168 UOP262112:UOP262168 UYL262112:UYL262168 VIH262112:VIH262168 VSD262112:VSD262168 WBZ262112:WBZ262168 WLV262112:WLV262168 WVR262112:WVR262168 JF327648:JF327704 TB327648:TB327704 ACX327648:ACX327704 AMT327648:AMT327704 AWP327648:AWP327704 BGL327648:BGL327704 BQH327648:BQH327704 CAD327648:CAD327704 CJZ327648:CJZ327704 CTV327648:CTV327704 DDR327648:DDR327704 DNN327648:DNN327704 DXJ327648:DXJ327704 EHF327648:EHF327704 ERB327648:ERB327704 FAX327648:FAX327704 FKT327648:FKT327704 FUP327648:FUP327704 GEL327648:GEL327704 GOH327648:GOH327704 GYD327648:GYD327704 HHZ327648:HHZ327704 HRV327648:HRV327704 IBR327648:IBR327704 ILN327648:ILN327704 IVJ327648:IVJ327704 JFF327648:JFF327704 JPB327648:JPB327704 JYX327648:JYX327704 KIT327648:KIT327704 KSP327648:KSP327704 LCL327648:LCL327704 LMH327648:LMH327704 LWD327648:LWD327704 MFZ327648:MFZ327704 MPV327648:MPV327704 MZR327648:MZR327704 NJN327648:NJN327704 NTJ327648:NTJ327704 ODF327648:ODF327704 ONB327648:ONB327704 OWX327648:OWX327704 PGT327648:PGT327704 PQP327648:PQP327704 QAL327648:QAL327704 QKH327648:QKH327704 QUD327648:QUD327704 RDZ327648:RDZ327704 RNV327648:RNV327704 RXR327648:RXR327704 SHN327648:SHN327704 SRJ327648:SRJ327704 TBF327648:TBF327704 TLB327648:TLB327704 TUX327648:TUX327704 UET327648:UET327704 UOP327648:UOP327704 UYL327648:UYL327704 VIH327648:VIH327704 VSD327648:VSD327704 WBZ327648:WBZ327704 WLV327648:WLV327704 WVR327648:WVR327704 JF393184:JF393240 TB393184:TB393240 ACX393184:ACX393240 AMT393184:AMT393240 AWP393184:AWP393240 BGL393184:BGL393240 BQH393184:BQH393240 CAD393184:CAD393240 CJZ393184:CJZ393240 CTV393184:CTV393240 DDR393184:DDR393240 DNN393184:DNN393240 DXJ393184:DXJ393240 EHF393184:EHF393240 ERB393184:ERB393240 FAX393184:FAX393240 FKT393184:FKT393240 FUP393184:FUP393240 GEL393184:GEL393240 GOH393184:GOH393240 GYD393184:GYD393240 HHZ393184:HHZ393240 HRV393184:HRV393240 IBR393184:IBR393240 ILN393184:ILN393240 IVJ393184:IVJ393240 JFF393184:JFF393240 JPB393184:JPB393240 JYX393184:JYX393240 KIT393184:KIT393240 KSP393184:KSP393240 LCL393184:LCL393240 LMH393184:LMH393240 LWD393184:LWD393240 MFZ393184:MFZ393240 MPV393184:MPV393240 MZR393184:MZR393240 NJN393184:NJN393240 NTJ393184:NTJ393240 ODF393184:ODF393240 ONB393184:ONB393240 OWX393184:OWX393240 PGT393184:PGT393240 PQP393184:PQP393240 QAL393184:QAL393240 QKH393184:QKH393240 QUD393184:QUD393240 RDZ393184:RDZ393240 RNV393184:RNV393240 RXR393184:RXR393240 SHN393184:SHN393240 SRJ393184:SRJ393240 TBF393184:TBF393240 TLB393184:TLB393240 TUX393184:TUX393240 UET393184:UET393240 UOP393184:UOP393240 UYL393184:UYL393240 VIH393184:VIH393240 VSD393184:VSD393240 WBZ393184:WBZ393240 WLV393184:WLV393240 WVR393184:WVR393240 JF458720:JF458776 TB458720:TB458776 ACX458720:ACX458776 AMT458720:AMT458776 AWP458720:AWP458776 BGL458720:BGL458776 BQH458720:BQH458776 CAD458720:CAD458776 CJZ458720:CJZ458776 CTV458720:CTV458776 DDR458720:DDR458776 DNN458720:DNN458776 DXJ458720:DXJ458776 EHF458720:EHF458776 ERB458720:ERB458776 FAX458720:FAX458776 FKT458720:FKT458776 FUP458720:FUP458776 GEL458720:GEL458776 GOH458720:GOH458776 GYD458720:GYD458776 HHZ458720:HHZ458776 HRV458720:HRV458776 IBR458720:IBR458776 ILN458720:ILN458776 IVJ458720:IVJ458776 JFF458720:JFF458776 JPB458720:JPB458776 JYX458720:JYX458776 KIT458720:KIT458776 KSP458720:KSP458776 LCL458720:LCL458776 LMH458720:LMH458776 LWD458720:LWD458776 MFZ458720:MFZ458776 MPV458720:MPV458776 MZR458720:MZR458776 NJN458720:NJN458776 NTJ458720:NTJ458776 ODF458720:ODF458776 ONB458720:ONB458776 OWX458720:OWX458776 PGT458720:PGT458776 PQP458720:PQP458776 QAL458720:QAL458776 QKH458720:QKH458776 QUD458720:QUD458776 RDZ458720:RDZ458776 RNV458720:RNV458776 RXR458720:RXR458776 SHN458720:SHN458776 SRJ458720:SRJ458776 TBF458720:TBF458776 TLB458720:TLB458776 TUX458720:TUX458776 UET458720:UET458776 UOP458720:UOP458776 UYL458720:UYL458776 VIH458720:VIH458776 VSD458720:VSD458776 WBZ458720:WBZ458776 WLV458720:WLV458776 WVR458720:WVR458776 JF524256:JF524312 TB524256:TB524312 ACX524256:ACX524312 AMT524256:AMT524312 AWP524256:AWP524312 BGL524256:BGL524312 BQH524256:BQH524312 CAD524256:CAD524312 CJZ524256:CJZ524312 CTV524256:CTV524312 DDR524256:DDR524312 DNN524256:DNN524312 DXJ524256:DXJ524312 EHF524256:EHF524312 ERB524256:ERB524312 FAX524256:FAX524312 FKT524256:FKT524312 FUP524256:FUP524312 GEL524256:GEL524312 GOH524256:GOH524312 GYD524256:GYD524312 HHZ524256:HHZ524312 HRV524256:HRV524312 IBR524256:IBR524312 ILN524256:ILN524312 IVJ524256:IVJ524312 JFF524256:JFF524312 JPB524256:JPB524312 JYX524256:JYX524312 KIT524256:KIT524312 KSP524256:KSP524312 LCL524256:LCL524312 LMH524256:LMH524312 LWD524256:LWD524312 MFZ524256:MFZ524312 MPV524256:MPV524312 MZR524256:MZR524312 NJN524256:NJN524312 NTJ524256:NTJ524312 ODF524256:ODF524312 ONB524256:ONB524312 OWX524256:OWX524312 PGT524256:PGT524312 PQP524256:PQP524312 QAL524256:QAL524312 QKH524256:QKH524312 QUD524256:QUD524312 RDZ524256:RDZ524312 RNV524256:RNV524312 RXR524256:RXR524312 SHN524256:SHN524312 SRJ524256:SRJ524312 TBF524256:TBF524312 TLB524256:TLB524312 TUX524256:TUX524312 UET524256:UET524312 UOP524256:UOP524312 UYL524256:UYL524312 VIH524256:VIH524312 VSD524256:VSD524312 WBZ524256:WBZ524312 WLV524256:WLV524312 WVR524256:WVR524312 JF589792:JF589848 TB589792:TB589848 ACX589792:ACX589848 AMT589792:AMT589848 AWP589792:AWP589848 BGL589792:BGL589848 BQH589792:BQH589848 CAD589792:CAD589848 CJZ589792:CJZ589848 CTV589792:CTV589848 DDR589792:DDR589848 DNN589792:DNN589848 DXJ589792:DXJ589848 EHF589792:EHF589848 ERB589792:ERB589848 FAX589792:FAX589848 FKT589792:FKT589848 FUP589792:FUP589848 GEL589792:GEL589848 GOH589792:GOH589848 GYD589792:GYD589848 HHZ589792:HHZ589848 HRV589792:HRV589848 IBR589792:IBR589848 ILN589792:ILN589848 IVJ589792:IVJ589848 JFF589792:JFF589848 JPB589792:JPB589848 JYX589792:JYX589848 KIT589792:KIT589848 KSP589792:KSP589848 LCL589792:LCL589848 LMH589792:LMH589848 LWD589792:LWD589848 MFZ589792:MFZ589848 MPV589792:MPV589848 MZR589792:MZR589848 NJN589792:NJN589848 NTJ589792:NTJ589848 ODF589792:ODF589848 ONB589792:ONB589848 OWX589792:OWX589848 PGT589792:PGT589848 PQP589792:PQP589848 QAL589792:QAL589848 QKH589792:QKH589848 QUD589792:QUD589848 RDZ589792:RDZ589848 RNV589792:RNV589848 RXR589792:RXR589848 SHN589792:SHN589848 SRJ589792:SRJ589848 TBF589792:TBF589848 TLB589792:TLB589848 TUX589792:TUX589848 UET589792:UET589848 UOP589792:UOP589848 UYL589792:UYL589848 VIH589792:VIH589848 VSD589792:VSD589848 WBZ589792:WBZ589848 WLV589792:WLV589848 WVR589792:WVR589848 JF655328:JF655384 TB655328:TB655384 ACX655328:ACX655384 AMT655328:AMT655384 AWP655328:AWP655384 BGL655328:BGL655384 BQH655328:BQH655384 CAD655328:CAD655384 CJZ655328:CJZ655384 CTV655328:CTV655384 DDR655328:DDR655384 DNN655328:DNN655384 DXJ655328:DXJ655384 EHF655328:EHF655384 ERB655328:ERB655384 FAX655328:FAX655384 FKT655328:FKT655384 FUP655328:FUP655384 GEL655328:GEL655384 GOH655328:GOH655384 GYD655328:GYD655384 HHZ655328:HHZ655384 HRV655328:HRV655384 IBR655328:IBR655384 ILN655328:ILN655384 IVJ655328:IVJ655384 JFF655328:JFF655384 JPB655328:JPB655384 JYX655328:JYX655384 KIT655328:KIT655384 KSP655328:KSP655384 LCL655328:LCL655384 LMH655328:LMH655384 LWD655328:LWD655384 MFZ655328:MFZ655384 MPV655328:MPV655384 MZR655328:MZR655384 NJN655328:NJN655384 NTJ655328:NTJ655384 ODF655328:ODF655384 ONB655328:ONB655384 OWX655328:OWX655384 PGT655328:PGT655384 PQP655328:PQP655384 QAL655328:QAL655384 QKH655328:QKH655384 QUD655328:QUD655384 RDZ655328:RDZ655384 RNV655328:RNV655384 RXR655328:RXR655384 SHN655328:SHN655384 SRJ655328:SRJ655384 TBF655328:TBF655384 TLB655328:TLB655384 TUX655328:TUX655384 UET655328:UET655384 UOP655328:UOP655384 UYL655328:UYL655384 VIH655328:VIH655384 VSD655328:VSD655384 WBZ655328:WBZ655384 WLV655328:WLV655384 WVR655328:WVR655384 JF720864:JF720920 TB720864:TB720920 ACX720864:ACX720920 AMT720864:AMT720920 AWP720864:AWP720920 BGL720864:BGL720920 BQH720864:BQH720920 CAD720864:CAD720920 CJZ720864:CJZ720920 CTV720864:CTV720920 DDR720864:DDR720920 DNN720864:DNN720920 DXJ720864:DXJ720920 EHF720864:EHF720920 ERB720864:ERB720920 FAX720864:FAX720920 FKT720864:FKT720920 FUP720864:FUP720920 GEL720864:GEL720920 GOH720864:GOH720920 GYD720864:GYD720920 HHZ720864:HHZ720920 HRV720864:HRV720920 IBR720864:IBR720920 ILN720864:ILN720920 IVJ720864:IVJ720920 JFF720864:JFF720920 JPB720864:JPB720920 JYX720864:JYX720920 KIT720864:KIT720920 KSP720864:KSP720920 LCL720864:LCL720920 LMH720864:LMH720920 LWD720864:LWD720920 MFZ720864:MFZ720920 MPV720864:MPV720920 MZR720864:MZR720920 NJN720864:NJN720920 NTJ720864:NTJ720920 ODF720864:ODF720920 ONB720864:ONB720920 OWX720864:OWX720920 PGT720864:PGT720920 PQP720864:PQP720920 QAL720864:QAL720920 QKH720864:QKH720920 QUD720864:QUD720920 RDZ720864:RDZ720920 RNV720864:RNV720920 RXR720864:RXR720920 SHN720864:SHN720920 SRJ720864:SRJ720920 TBF720864:TBF720920 TLB720864:TLB720920 TUX720864:TUX720920 UET720864:UET720920 UOP720864:UOP720920 UYL720864:UYL720920 VIH720864:VIH720920 VSD720864:VSD720920 WBZ720864:WBZ720920 WLV720864:WLV720920 WVR720864:WVR720920 JF786400:JF786456 TB786400:TB786456 ACX786400:ACX786456 AMT786400:AMT786456 AWP786400:AWP786456 BGL786400:BGL786456 BQH786400:BQH786456 CAD786400:CAD786456 CJZ786400:CJZ786456 CTV786400:CTV786456 DDR786400:DDR786456 DNN786400:DNN786456 DXJ786400:DXJ786456 EHF786400:EHF786456 ERB786400:ERB786456 FAX786400:FAX786456 FKT786400:FKT786456 FUP786400:FUP786456 GEL786400:GEL786456 GOH786400:GOH786456 GYD786400:GYD786456 HHZ786400:HHZ786456 HRV786400:HRV786456 IBR786400:IBR786456 ILN786400:ILN786456 IVJ786400:IVJ786456 JFF786400:JFF786456 JPB786400:JPB786456 JYX786400:JYX786456 KIT786400:KIT786456 KSP786400:KSP786456 LCL786400:LCL786456 LMH786400:LMH786456 LWD786400:LWD786456 MFZ786400:MFZ786456 MPV786400:MPV786456 MZR786400:MZR786456 NJN786400:NJN786456 NTJ786400:NTJ786456 ODF786400:ODF786456 ONB786400:ONB786456 OWX786400:OWX786456 PGT786400:PGT786456 PQP786400:PQP786456 QAL786400:QAL786456 QKH786400:QKH786456 QUD786400:QUD786456 RDZ786400:RDZ786456 RNV786400:RNV786456 RXR786400:RXR786456 SHN786400:SHN786456 SRJ786400:SRJ786456 TBF786400:TBF786456 TLB786400:TLB786456 TUX786400:TUX786456 UET786400:UET786456 UOP786400:UOP786456 UYL786400:UYL786456 VIH786400:VIH786456 VSD786400:VSD786456 WBZ786400:WBZ786456 WLV786400:WLV786456 WVR786400:WVR786456 JF851936:JF851992 TB851936:TB851992 ACX851936:ACX851992 AMT851936:AMT851992 AWP851936:AWP851992 BGL851936:BGL851992 BQH851936:BQH851992 CAD851936:CAD851992 CJZ851936:CJZ851992 CTV851936:CTV851992 DDR851936:DDR851992 DNN851936:DNN851992 DXJ851936:DXJ851992 EHF851936:EHF851992 ERB851936:ERB851992 FAX851936:FAX851992 FKT851936:FKT851992 FUP851936:FUP851992 GEL851936:GEL851992 GOH851936:GOH851992 GYD851936:GYD851992 HHZ851936:HHZ851992 HRV851936:HRV851992 IBR851936:IBR851992 ILN851936:ILN851992 IVJ851936:IVJ851992 JFF851936:JFF851992 JPB851936:JPB851992 JYX851936:JYX851992 KIT851936:KIT851992 KSP851936:KSP851992 LCL851936:LCL851992 LMH851936:LMH851992 LWD851936:LWD851992 MFZ851936:MFZ851992 MPV851936:MPV851992 MZR851936:MZR851992 NJN851936:NJN851992 NTJ851936:NTJ851992 ODF851936:ODF851992 ONB851936:ONB851992 OWX851936:OWX851992 PGT851936:PGT851992 PQP851936:PQP851992 QAL851936:QAL851992 QKH851936:QKH851992 QUD851936:QUD851992 RDZ851936:RDZ851992 RNV851936:RNV851992 RXR851936:RXR851992 SHN851936:SHN851992 SRJ851936:SRJ851992 TBF851936:TBF851992 TLB851936:TLB851992 TUX851936:TUX851992 UET851936:UET851992 UOP851936:UOP851992 UYL851936:UYL851992 VIH851936:VIH851992 VSD851936:VSD851992 WBZ851936:WBZ851992 WLV851936:WLV851992 WVR851936:WVR851992 JF917472:JF917528 TB917472:TB917528 ACX917472:ACX917528 AMT917472:AMT917528 AWP917472:AWP917528 BGL917472:BGL917528 BQH917472:BQH917528 CAD917472:CAD917528 CJZ917472:CJZ917528 CTV917472:CTV917528 DDR917472:DDR917528 DNN917472:DNN917528 DXJ917472:DXJ917528 EHF917472:EHF917528 ERB917472:ERB917528 FAX917472:FAX917528 FKT917472:FKT917528 FUP917472:FUP917528 GEL917472:GEL917528 GOH917472:GOH917528 GYD917472:GYD917528 HHZ917472:HHZ917528 HRV917472:HRV917528 IBR917472:IBR917528 ILN917472:ILN917528 IVJ917472:IVJ917528 JFF917472:JFF917528 JPB917472:JPB917528 JYX917472:JYX917528 KIT917472:KIT917528 KSP917472:KSP917528 LCL917472:LCL917528 LMH917472:LMH917528 LWD917472:LWD917528 MFZ917472:MFZ917528 MPV917472:MPV917528 MZR917472:MZR917528 NJN917472:NJN917528 NTJ917472:NTJ917528 ODF917472:ODF917528 ONB917472:ONB917528 OWX917472:OWX917528 PGT917472:PGT917528 PQP917472:PQP917528 QAL917472:QAL917528 QKH917472:QKH917528 QUD917472:QUD917528 RDZ917472:RDZ917528 RNV917472:RNV917528 RXR917472:RXR917528 SHN917472:SHN917528 SRJ917472:SRJ917528 TBF917472:TBF917528 TLB917472:TLB917528 TUX917472:TUX917528 UET917472:UET917528 UOP917472:UOP917528 UYL917472:UYL917528 VIH917472:VIH917528 VSD917472:VSD917528 WBZ917472:WBZ917528 WLV917472:WLV917528 WVR917472:WVR917528 JF983008:JF983064 TB983008:TB983064 ACX983008:ACX983064 AMT983008:AMT983064 AWP983008:AWP983064 BGL983008:BGL983064 BQH983008:BQH983064 CAD983008:CAD983064 CJZ983008:CJZ983064 CTV983008:CTV983064 DDR983008:DDR983064 DNN983008:DNN983064 DXJ983008:DXJ983064 EHF983008:EHF983064 ERB983008:ERB983064 FAX983008:FAX983064 FKT983008:FKT983064 FUP983008:FUP983064 GEL983008:GEL983064 GOH983008:GOH983064 GYD983008:GYD983064 HHZ983008:HHZ983064 HRV983008:HRV983064 IBR983008:IBR983064 ILN983008:ILN983064 IVJ983008:IVJ983064 JFF983008:JFF983064 JPB983008:JPB983064 JYX983008:JYX983064 KIT983008:KIT983064 KSP983008:KSP983064 LCL983008:LCL983064 LMH983008:LMH983064 LWD983008:LWD983064 MFZ983008:MFZ983064 MPV983008:MPV983064 MZR983008:MZR983064 NJN983008:NJN983064 NTJ983008:NTJ983064 ODF983008:ODF983064 ONB983008:ONB983064 OWX983008:OWX983064 PGT983008:PGT983064 PQP983008:PQP983064 QAL983008:QAL983064 QKH983008:QKH983064 QUD983008:QUD983064 RDZ983008:RDZ983064 RNV983008:RNV983064 RXR983008:RXR983064 SHN983008:SHN983064 SRJ983008:SRJ983064 TBF983008:TBF983064 TLB983008:TLB983064 TUX983008:TUX983064 UET983008:UET983064 UOP983008:UOP983064 UYL983008:UYL983064 VIH983008:VIH983064 VSD983008:VSD983064 WBZ983008:WBZ983064 WLV983008:WLV983064 TA144 JE144 WVQ144 WLU144 WBY144 VSC144 VIG144 UYK144 UOO144 UES144 TUW144 TLA144 TBE144 SRI144 SHM144 RXQ144 RNU144 RDY144 QUC144 QKG144 QAK144 PQO144 PGS144 OWW144 ONA144 ODE144 NTI144 NJM144 MZQ144 MPU144 MFY144 LWC144 LMG144 LCK144 KSO144 KIS144 JYW144 JPA144 JFE144 IVI144 ILM144 IBQ144 HRU144 HHY144 GYC144 GOG144 GEK144 FUO144 FKS144 FAW144 ERA144 EHE144 DXI144 DNM144 DDQ144 CTU144 CJY144 CAC144 BQG144 BGK144 AWO144 AMS144 ACW144 JF84:JF139 TB84:TB139 ACX84:ACX139 AMT84:AMT139 AWP84:AWP139 BGL84:BGL139 BQH84:BQH139 CAD84:CAD139 CJZ84:CJZ139 CTV84:CTV139 DDR84:DDR139 DNN84:DNN139 DXJ84:DXJ139 EHF84:EHF139 ERB84:ERB139 FAX84:FAX139 FKT84:FKT139 FUP84:FUP139 GEL84:GEL139 GOH84:GOH139 GYD84:GYD139 HHZ84:HHZ139 HRV84:HRV139 IBR84:IBR139 ILN84:ILN139 IVJ84:IVJ139 JFF84:JFF139 JPB84:JPB139 JYX84:JYX139 KIT84:KIT139 KSP84:KSP139 LCL84:LCL139 LMH84:LMH139 LWD84:LWD139 MFZ84:MFZ139 MPV84:MPV139 MZR84:MZR139 NJN84:NJN139 NTJ84:NTJ139 ODF84:ODF139 ONB84:ONB139 OWX84:OWX139 PGT84:PGT139 PQP84:PQP139 QAL84:QAL139 QKH84:QKH139 QUD84:QUD139 RDZ84:RDZ139 RNV84:RNV139 RXR84:RXR139 SHN84:SHN139 SRJ84:SRJ139 TBF84:TBF139 TLB84:TLB139 TUX84:TUX139 UET84:UET139 UOP84:UOP139 UYL84:UYL139 VIH84:VIH139 VSD84:VSD139 WBZ84:WBZ139 WLV84:WLV139 WVR84:WVR139 WVR145 JF145 TB145 ACX145 AMT145 AWP145 BGL145 BQH145 CAD145 CJZ145 CTV145 DDR145 DNN145 DXJ145 EHF145 ERB145 FAX145 FKT145 FUP145 GEL145 GOH145 GYD145 HHZ145 HRV145 IBR145 ILN145 IVJ145 JFF145 JPB145 JYX145 KIT145 KSP145 LCL145 LMH145 LWD145 MFZ145 MPV145 MZR145 NJN145 NTJ145 ODF145 ONB145 OWX145 PGT145 PQP145 QAL145 QKH145 QUD145 RDZ145 RNV145 RXR145 SHN145 SRJ145 TBF145 TLB145 TUX145 UET145 UOP145 UYL145 VIH145 VSD145 WBZ145 WLV145 TB9:TB72 JF9:JF72 WVR9:WVR72 WLV9:WLV72 WBZ9:WBZ72 VSD9:VSD72 VIH9:VIH72 UYL9:UYL72 UOP9:UOP72 UET9:UET72 TUX9:TUX72 TLB9:TLB72 TBF9:TBF72 SRJ9:SRJ72 SHN9:SHN72 RXR9:RXR72 RNV9:RNV72 RDZ9:RDZ72 QUD9:QUD72 QKH9:QKH72 QAL9:QAL72 PQP9:PQP72 PGT9:PGT72 OWX9:OWX72 ONB9:ONB72 ODF9:ODF72 NTJ9:NTJ72 NJN9:NJN72 MZR9:MZR72 MPV9:MPV72 MFZ9:MFZ72 LWD9:LWD72 LMH9:LMH72 LCL9:LCL72 KSP9:KSP72 KIT9:KIT72 JYX9:JYX72 JPB9:JPB72 JFF9:JFF72 IVJ9:IVJ72 ILN9:ILN72 IBR9:IBR72 HRV9:HRV72 HHZ9:HHZ72 GYD9:GYD72 GOH9:GOH72 GEL9:GEL72 FUP9:FUP72 FKT9:FKT72 FAX9:FAX72 ERB9:ERB72 EHF9:EHF72 DXJ9:DXJ72 DNN9:DNN72 DDR9:DDR72 CTV9:CTV72 CJZ9:CJZ72 CAD9:CAD72 BQH9:BQH72 BGL9:BGL72 AWP9:AWP72 AMT9:AMT72 ACX9:ACX72 ACX159:ACX164 AMT159:AMT164 AWP159:AWP164 BGL159:BGL164 BQH159:BQH164 CAD159:CAD164 CJZ159:CJZ164 CTV159:CTV164 DDR159:DDR164 DNN159:DNN164 DXJ159:DXJ164 EHF159:EHF164 ERB159:ERB164 FAX159:FAX164 FKT159:FKT164 FUP159:FUP164 GEL159:GEL164 GOH159:GOH164 GYD159:GYD164 HHZ159:HHZ164 HRV159:HRV164 IBR159:IBR164 ILN159:ILN164 IVJ159:IVJ164 JFF159:JFF164 JPB159:JPB164 JYX159:JYX164 KIT159:KIT164 KSP159:KSP164 LCL159:LCL164 LMH159:LMH164 LWD159:LWD164 MFZ159:MFZ164 MPV159:MPV164 MZR159:MZR164 NJN159:NJN164 NTJ159:NTJ164 ODF159:ODF164 ONB159:ONB164 OWX159:OWX164 PGT159:PGT164 PQP159:PQP164 QAL159:QAL164 QKH159:QKH164 QUD159:QUD164 RDZ159:RDZ164 RNV159:RNV164 RXR159:RXR164 SHN159:SHN164 SRJ159:SRJ164 TBF159:TBF164 TLB159:TLB164 TUX159:TUX164 UET159:UET164 UOP159:UOP164 UYL159:UYL164 VIH159:VIH164 VSD159:VSD164 WBZ159:WBZ164 WLV159:WLV164 WVR159:WVR164 JF159:JF164 TB159:TB164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E588"/>
  <sheetViews>
    <sheetView showGridLines="0" tabSelected="1" topLeftCell="A7" zoomScale="70" zoomScaleNormal="70" workbookViewId="0">
      <pane xSplit="1" ySplit="3" topLeftCell="B457" activePane="bottomRight" state="frozen"/>
      <selection activeCell="A7" sqref="A7"/>
      <selection pane="topRight" activeCell="B7" sqref="B7"/>
      <selection pane="bottomLeft" activeCell="A10" sqref="A10"/>
      <selection pane="bottomRight" activeCell="P479" sqref="P479"/>
    </sheetView>
  </sheetViews>
  <sheetFormatPr baseColWidth="10" defaultRowHeight="15"/>
  <cols>
    <col min="1" max="1" width="0.42578125" style="1780" customWidth="1"/>
    <col min="2" max="2" width="2.85546875" style="1242" customWidth="1"/>
    <col min="3" max="3" width="3.28515625" style="1242" customWidth="1"/>
    <col min="4" max="4" width="4" style="1242" customWidth="1"/>
    <col min="5" max="5" width="8.7109375" style="1781" customWidth="1"/>
    <col min="6" max="6" width="13" style="1782" customWidth="1"/>
    <col min="7" max="7" width="50.140625" style="1782" customWidth="1"/>
    <col min="8" max="8" width="24.42578125" style="1783" customWidth="1"/>
    <col min="9" max="9" width="25.42578125" style="1783" customWidth="1"/>
    <col min="10" max="10" width="24.28515625" style="1784" customWidth="1"/>
    <col min="11" max="11" width="25.140625" style="1242" customWidth="1"/>
    <col min="12" max="12" width="24.85546875" style="1206" customWidth="1"/>
    <col min="13" max="13" width="2.85546875" style="1230" customWidth="1"/>
    <col min="14" max="14" width="17.85546875" style="1206" customWidth="1"/>
    <col min="15" max="15" width="25.42578125" style="1206" customWidth="1"/>
    <col min="16" max="16" width="19.28515625" style="1206" bestFit="1" customWidth="1"/>
    <col min="17" max="17" width="18.5703125" style="1206" customWidth="1"/>
    <col min="18" max="18" width="18.42578125" style="1206" customWidth="1"/>
    <col min="19" max="19" width="27.7109375" style="1206" customWidth="1"/>
    <col min="20" max="20" width="16.42578125" style="1206" customWidth="1"/>
    <col min="21" max="23" width="11" style="1206"/>
    <col min="24" max="259" width="11" style="1242"/>
    <col min="260" max="260" width="44.85546875" style="1242" customWidth="1"/>
    <col min="261" max="267" width="38.5703125" style="1242" customWidth="1"/>
    <col min="268" max="515" width="11" style="1242"/>
    <col min="516" max="516" width="44.85546875" style="1242" customWidth="1"/>
    <col min="517" max="523" width="38.5703125" style="1242" customWidth="1"/>
    <col min="524" max="771" width="11" style="1242"/>
    <col min="772" max="772" width="44.85546875" style="1242" customWidth="1"/>
    <col min="773" max="779" width="38.5703125" style="1242" customWidth="1"/>
    <col min="780" max="1027" width="11" style="1242"/>
    <col min="1028" max="1028" width="44.85546875" style="1242" customWidth="1"/>
    <col min="1029" max="1035" width="38.5703125" style="1242" customWidth="1"/>
    <col min="1036" max="1283" width="11" style="1242"/>
    <col min="1284" max="1284" width="44.85546875" style="1242" customWidth="1"/>
    <col min="1285" max="1291" width="38.5703125" style="1242" customWidth="1"/>
    <col min="1292" max="1539" width="11" style="1242"/>
    <col min="1540" max="1540" width="44.85546875" style="1242" customWidth="1"/>
    <col min="1541" max="1547" width="38.5703125" style="1242" customWidth="1"/>
    <col min="1548" max="1795" width="11" style="1242"/>
    <col min="1796" max="1796" width="44.85546875" style="1242" customWidth="1"/>
    <col min="1797" max="1803" width="38.5703125" style="1242" customWidth="1"/>
    <col min="1804" max="2051" width="11" style="1242"/>
    <col min="2052" max="2052" width="44.85546875" style="1242" customWidth="1"/>
    <col min="2053" max="2059" width="38.5703125" style="1242" customWidth="1"/>
    <col min="2060" max="2307" width="11" style="1242"/>
    <col min="2308" max="2308" width="44.85546875" style="1242" customWidth="1"/>
    <col min="2309" max="2315" width="38.5703125" style="1242" customWidth="1"/>
    <col min="2316" max="2563" width="11" style="1242"/>
    <col min="2564" max="2564" width="44.85546875" style="1242" customWidth="1"/>
    <col min="2565" max="2571" width="38.5703125" style="1242" customWidth="1"/>
    <col min="2572" max="2819" width="11" style="1242"/>
    <col min="2820" max="2820" width="44.85546875" style="1242" customWidth="1"/>
    <col min="2821" max="2827" width="38.5703125" style="1242" customWidth="1"/>
    <col min="2828" max="3075" width="11" style="1242"/>
    <col min="3076" max="3076" width="44.85546875" style="1242" customWidth="1"/>
    <col min="3077" max="3083" width="38.5703125" style="1242" customWidth="1"/>
    <col min="3084" max="3331" width="11" style="1242"/>
    <col min="3332" max="3332" width="44.85546875" style="1242" customWidth="1"/>
    <col min="3333" max="3339" width="38.5703125" style="1242" customWidth="1"/>
    <col min="3340" max="3587" width="11" style="1242"/>
    <col min="3588" max="3588" width="44.85546875" style="1242" customWidth="1"/>
    <col min="3589" max="3595" width="38.5703125" style="1242" customWidth="1"/>
    <col min="3596" max="3843" width="11" style="1242"/>
    <col min="3844" max="3844" width="44.85546875" style="1242" customWidth="1"/>
    <col min="3845" max="3851" width="38.5703125" style="1242" customWidth="1"/>
    <col min="3852" max="4099" width="11" style="1242"/>
    <col min="4100" max="4100" width="44.85546875" style="1242" customWidth="1"/>
    <col min="4101" max="4107" width="38.5703125" style="1242" customWidth="1"/>
    <col min="4108" max="4355" width="11" style="1242"/>
    <col min="4356" max="4356" width="44.85546875" style="1242" customWidth="1"/>
    <col min="4357" max="4363" width="38.5703125" style="1242" customWidth="1"/>
    <col min="4364" max="4611" width="11" style="1242"/>
    <col min="4612" max="4612" width="44.85546875" style="1242" customWidth="1"/>
    <col min="4613" max="4619" width="38.5703125" style="1242" customWidth="1"/>
    <col min="4620" max="4867" width="11" style="1242"/>
    <col min="4868" max="4868" width="44.85546875" style="1242" customWidth="1"/>
    <col min="4869" max="4875" width="38.5703125" style="1242" customWidth="1"/>
    <col min="4876" max="5123" width="11" style="1242"/>
    <col min="5124" max="5124" width="44.85546875" style="1242" customWidth="1"/>
    <col min="5125" max="5131" width="38.5703125" style="1242" customWidth="1"/>
    <col min="5132" max="5379" width="11" style="1242"/>
    <col min="5380" max="5380" width="44.85546875" style="1242" customWidth="1"/>
    <col min="5381" max="5387" width="38.5703125" style="1242" customWidth="1"/>
    <col min="5388" max="5635" width="11" style="1242"/>
    <col min="5636" max="5636" width="44.85546875" style="1242" customWidth="1"/>
    <col min="5637" max="5643" width="38.5703125" style="1242" customWidth="1"/>
    <col min="5644" max="5891" width="11" style="1242"/>
    <col min="5892" max="5892" width="44.85546875" style="1242" customWidth="1"/>
    <col min="5893" max="5899" width="38.5703125" style="1242" customWidth="1"/>
    <col min="5900" max="6147" width="11" style="1242"/>
    <col min="6148" max="6148" width="44.85546875" style="1242" customWidth="1"/>
    <col min="6149" max="6155" width="38.5703125" style="1242" customWidth="1"/>
    <col min="6156" max="6403" width="11" style="1242"/>
    <col min="6404" max="6404" width="44.85546875" style="1242" customWidth="1"/>
    <col min="6405" max="6411" width="38.5703125" style="1242" customWidth="1"/>
    <col min="6412" max="6659" width="11" style="1242"/>
    <col min="6660" max="6660" width="44.85546875" style="1242" customWidth="1"/>
    <col min="6661" max="6667" width="38.5703125" style="1242" customWidth="1"/>
    <col min="6668" max="6915" width="11" style="1242"/>
    <col min="6916" max="6916" width="44.85546875" style="1242" customWidth="1"/>
    <col min="6917" max="6923" width="38.5703125" style="1242" customWidth="1"/>
    <col min="6924" max="7171" width="11" style="1242"/>
    <col min="7172" max="7172" width="44.85546875" style="1242" customWidth="1"/>
    <col min="7173" max="7179" width="38.5703125" style="1242" customWidth="1"/>
    <col min="7180" max="7427" width="11" style="1242"/>
    <col min="7428" max="7428" width="44.85546875" style="1242" customWidth="1"/>
    <col min="7429" max="7435" width="38.5703125" style="1242" customWidth="1"/>
    <col min="7436" max="7683" width="11" style="1242"/>
    <col min="7684" max="7684" width="44.85546875" style="1242" customWidth="1"/>
    <col min="7685" max="7691" width="38.5703125" style="1242" customWidth="1"/>
    <col min="7692" max="7939" width="11" style="1242"/>
    <col min="7940" max="7940" width="44.85546875" style="1242" customWidth="1"/>
    <col min="7941" max="7947" width="38.5703125" style="1242" customWidth="1"/>
    <col min="7948" max="8195" width="11" style="1242"/>
    <col min="8196" max="8196" width="44.85546875" style="1242" customWidth="1"/>
    <col min="8197" max="8203" width="38.5703125" style="1242" customWidth="1"/>
    <col min="8204" max="8451" width="11" style="1242"/>
    <col min="8452" max="8452" width="44.85546875" style="1242" customWidth="1"/>
    <col min="8453" max="8459" width="38.5703125" style="1242" customWidth="1"/>
    <col min="8460" max="8707" width="11" style="1242"/>
    <col min="8708" max="8708" width="44.85546875" style="1242" customWidth="1"/>
    <col min="8709" max="8715" width="38.5703125" style="1242" customWidth="1"/>
    <col min="8716" max="8963" width="11" style="1242"/>
    <col min="8964" max="8964" width="44.85546875" style="1242" customWidth="1"/>
    <col min="8965" max="8971" width="38.5703125" style="1242" customWidth="1"/>
    <col min="8972" max="9219" width="11" style="1242"/>
    <col min="9220" max="9220" width="44.85546875" style="1242" customWidth="1"/>
    <col min="9221" max="9227" width="38.5703125" style="1242" customWidth="1"/>
    <col min="9228" max="9475" width="11" style="1242"/>
    <col min="9476" max="9476" width="44.85546875" style="1242" customWidth="1"/>
    <col min="9477" max="9483" width="38.5703125" style="1242" customWidth="1"/>
    <col min="9484" max="9731" width="11" style="1242"/>
    <col min="9732" max="9732" width="44.85546875" style="1242" customWidth="1"/>
    <col min="9733" max="9739" width="38.5703125" style="1242" customWidth="1"/>
    <col min="9740" max="9987" width="11" style="1242"/>
    <col min="9988" max="9988" width="44.85546875" style="1242" customWidth="1"/>
    <col min="9989" max="9995" width="38.5703125" style="1242" customWidth="1"/>
    <col min="9996" max="10243" width="11" style="1242"/>
    <col min="10244" max="10244" width="44.85546875" style="1242" customWidth="1"/>
    <col min="10245" max="10251" width="38.5703125" style="1242" customWidth="1"/>
    <col min="10252" max="10499" width="11" style="1242"/>
    <col min="10500" max="10500" width="44.85546875" style="1242" customWidth="1"/>
    <col min="10501" max="10507" width="38.5703125" style="1242" customWidth="1"/>
    <col min="10508" max="10755" width="11" style="1242"/>
    <col min="10756" max="10756" width="44.85546875" style="1242" customWidth="1"/>
    <col min="10757" max="10763" width="38.5703125" style="1242" customWidth="1"/>
    <col min="10764" max="11011" width="11" style="1242"/>
    <col min="11012" max="11012" width="44.85546875" style="1242" customWidth="1"/>
    <col min="11013" max="11019" width="38.5703125" style="1242" customWidth="1"/>
    <col min="11020" max="11267" width="11" style="1242"/>
    <col min="11268" max="11268" width="44.85546875" style="1242" customWidth="1"/>
    <col min="11269" max="11275" width="38.5703125" style="1242" customWidth="1"/>
    <col min="11276" max="11523" width="11" style="1242"/>
    <col min="11524" max="11524" width="44.85546875" style="1242" customWidth="1"/>
    <col min="11525" max="11531" width="38.5703125" style="1242" customWidth="1"/>
    <col min="11532" max="11779" width="11" style="1242"/>
    <col min="11780" max="11780" width="44.85546875" style="1242" customWidth="1"/>
    <col min="11781" max="11787" width="38.5703125" style="1242" customWidth="1"/>
    <col min="11788" max="12035" width="11" style="1242"/>
    <col min="12036" max="12036" width="44.85546875" style="1242" customWidth="1"/>
    <col min="12037" max="12043" width="38.5703125" style="1242" customWidth="1"/>
    <col min="12044" max="12291" width="11" style="1242"/>
    <col min="12292" max="12292" width="44.85546875" style="1242" customWidth="1"/>
    <col min="12293" max="12299" width="38.5703125" style="1242" customWidth="1"/>
    <col min="12300" max="12547" width="11" style="1242"/>
    <col min="12548" max="12548" width="44.85546875" style="1242" customWidth="1"/>
    <col min="12549" max="12555" width="38.5703125" style="1242" customWidth="1"/>
    <col min="12556" max="12803" width="11" style="1242"/>
    <col min="12804" max="12804" width="44.85546875" style="1242" customWidth="1"/>
    <col min="12805" max="12811" width="38.5703125" style="1242" customWidth="1"/>
    <col min="12812" max="13059" width="11" style="1242"/>
    <col min="13060" max="13060" width="44.85546875" style="1242" customWidth="1"/>
    <col min="13061" max="13067" width="38.5703125" style="1242" customWidth="1"/>
    <col min="13068" max="13315" width="11" style="1242"/>
    <col min="13316" max="13316" width="44.85546875" style="1242" customWidth="1"/>
    <col min="13317" max="13323" width="38.5703125" style="1242" customWidth="1"/>
    <col min="13324" max="13571" width="11" style="1242"/>
    <col min="13572" max="13572" width="44.85546875" style="1242" customWidth="1"/>
    <col min="13573" max="13579" width="38.5703125" style="1242" customWidth="1"/>
    <col min="13580" max="13827" width="11" style="1242"/>
    <col min="13828" max="13828" width="44.85546875" style="1242" customWidth="1"/>
    <col min="13829" max="13835" width="38.5703125" style="1242" customWidth="1"/>
    <col min="13836" max="14083" width="11" style="1242"/>
    <col min="14084" max="14084" width="44.85546875" style="1242" customWidth="1"/>
    <col min="14085" max="14091" width="38.5703125" style="1242" customWidth="1"/>
    <col min="14092" max="14339" width="11" style="1242"/>
    <col min="14340" max="14340" width="44.85546875" style="1242" customWidth="1"/>
    <col min="14341" max="14347" width="38.5703125" style="1242" customWidth="1"/>
    <col min="14348" max="14595" width="11" style="1242"/>
    <col min="14596" max="14596" width="44.85546875" style="1242" customWidth="1"/>
    <col min="14597" max="14603" width="38.5703125" style="1242" customWidth="1"/>
    <col min="14604" max="14851" width="11" style="1242"/>
    <col min="14852" max="14852" width="44.85546875" style="1242" customWidth="1"/>
    <col min="14853" max="14859" width="38.5703125" style="1242" customWidth="1"/>
    <col min="14860" max="15107" width="11" style="1242"/>
    <col min="15108" max="15108" width="44.85546875" style="1242" customWidth="1"/>
    <col min="15109" max="15115" width="38.5703125" style="1242" customWidth="1"/>
    <col min="15116" max="15363" width="11" style="1242"/>
    <col min="15364" max="15364" width="44.85546875" style="1242" customWidth="1"/>
    <col min="15365" max="15371" width="38.5703125" style="1242" customWidth="1"/>
    <col min="15372" max="15619" width="11" style="1242"/>
    <col min="15620" max="15620" width="44.85546875" style="1242" customWidth="1"/>
    <col min="15621" max="15627" width="38.5703125" style="1242" customWidth="1"/>
    <col min="15628" max="15875" width="11" style="1242"/>
    <col min="15876" max="15876" width="44.85546875" style="1242" customWidth="1"/>
    <col min="15877" max="15883" width="38.5703125" style="1242" customWidth="1"/>
    <col min="15884" max="16131" width="11" style="1242"/>
    <col min="16132" max="16132" width="44.85546875" style="1242" customWidth="1"/>
    <col min="16133" max="16139" width="38.5703125" style="1242" customWidth="1"/>
    <col min="16140" max="16368" width="11" style="1242"/>
    <col min="16369" max="16384" width="11.42578125" style="1242"/>
  </cols>
  <sheetData>
    <row r="1" spans="1:20" s="1206" customFormat="1" ht="15.75">
      <c r="A1" s="1198"/>
      <c r="B1" s="1199"/>
      <c r="C1" s="1199"/>
      <c r="D1" s="1199"/>
      <c r="E1" s="1200"/>
      <c r="F1" s="1201"/>
      <c r="G1" s="1202" t="s">
        <v>484</v>
      </c>
      <c r="H1" s="1203"/>
      <c r="I1" s="1203"/>
      <c r="J1" s="1203"/>
      <c r="K1" s="1203"/>
      <c r="L1" s="1204"/>
      <c r="M1" s="1205"/>
    </row>
    <row r="2" spans="1:20" s="1206" customFormat="1" ht="15.75">
      <c r="A2" s="1207"/>
      <c r="B2" s="1208"/>
      <c r="C2" s="1208"/>
      <c r="D2" s="1208"/>
      <c r="E2" s="1209"/>
      <c r="F2" s="1210"/>
      <c r="G2" s="1211"/>
      <c r="H2" s="1212"/>
      <c r="I2" s="1212"/>
      <c r="J2" s="1212"/>
      <c r="K2" s="1212"/>
      <c r="L2" s="1213"/>
      <c r="M2" s="1205"/>
    </row>
    <row r="3" spans="1:20" s="1206" customFormat="1" ht="15.75">
      <c r="A3" s="1207"/>
      <c r="B3" s="1208"/>
      <c r="C3" s="1208"/>
      <c r="D3" s="1208"/>
      <c r="E3" s="1209"/>
      <c r="F3" s="1210"/>
      <c r="G3" s="1211"/>
      <c r="H3" s="1212"/>
      <c r="I3" s="1212"/>
      <c r="J3" s="1212"/>
      <c r="K3" s="1212"/>
      <c r="L3" s="1213"/>
      <c r="M3" s="1205"/>
    </row>
    <row r="4" spans="1:20" s="1206" customFormat="1" ht="15.75">
      <c r="A4" s="1207"/>
      <c r="B4" s="1208"/>
      <c r="C4" s="1208"/>
      <c r="D4" s="1208"/>
      <c r="E4" s="1209"/>
      <c r="F4" s="1210"/>
      <c r="G4" s="1211"/>
      <c r="H4" s="1212"/>
      <c r="I4" s="1212"/>
      <c r="J4" s="1212"/>
      <c r="K4" s="1212"/>
      <c r="L4" s="1213"/>
      <c r="M4" s="1205"/>
    </row>
    <row r="5" spans="1:20" s="1217" customFormat="1" ht="18.75" customHeight="1">
      <c r="A5" s="1214"/>
      <c r="B5" s="1215"/>
      <c r="C5" s="1215"/>
      <c r="D5" s="1215"/>
      <c r="E5" s="1215"/>
      <c r="F5" s="1216"/>
      <c r="G5" s="1211"/>
      <c r="H5" s="1212"/>
      <c r="I5" s="1212"/>
      <c r="J5" s="1212"/>
      <c r="K5" s="1212"/>
      <c r="L5" s="1213"/>
      <c r="M5" s="1205"/>
    </row>
    <row r="6" spans="1:20" s="1206" customFormat="1" ht="15" customHeight="1" thickBot="1">
      <c r="A6" s="1218"/>
      <c r="B6" s="1219"/>
      <c r="C6" s="1219"/>
      <c r="D6" s="1219"/>
      <c r="E6" s="1220"/>
      <c r="F6" s="1221"/>
      <c r="G6" s="1222"/>
      <c r="H6" s="1223"/>
      <c r="I6" s="1223"/>
      <c r="J6" s="1223"/>
      <c r="K6" s="1223"/>
      <c r="L6" s="1224"/>
      <c r="M6" s="1205"/>
    </row>
    <row r="7" spans="1:20" s="1206" customFormat="1" ht="15.75" customHeight="1">
      <c r="A7" s="1225"/>
      <c r="E7" s="1226"/>
      <c r="F7" s="1227"/>
      <c r="G7" s="1227"/>
      <c r="H7" s="1228"/>
      <c r="I7" s="1228"/>
      <c r="J7" s="1229"/>
      <c r="M7" s="1230"/>
    </row>
    <row r="8" spans="1:20" ht="76.5" customHeight="1">
      <c r="A8" s="1231" t="s">
        <v>879</v>
      </c>
      <c r="B8" s="1232" t="s">
        <v>561</v>
      </c>
      <c r="C8" s="1233"/>
      <c r="D8" s="1233"/>
      <c r="E8" s="1233"/>
      <c r="F8" s="1233"/>
      <c r="G8" s="1234"/>
      <c r="H8" s="1235" t="s">
        <v>399</v>
      </c>
      <c r="I8" s="1235" t="s">
        <v>838</v>
      </c>
      <c r="J8" s="1236" t="s">
        <v>654</v>
      </c>
      <c r="K8" s="1237" t="s">
        <v>655</v>
      </c>
      <c r="L8" s="1235" t="s">
        <v>858</v>
      </c>
      <c r="M8" s="1238"/>
      <c r="N8" s="1239" t="s">
        <v>857</v>
      </c>
      <c r="O8" s="1240"/>
      <c r="P8" s="1240"/>
      <c r="Q8" s="1241"/>
      <c r="R8" s="1241"/>
      <c r="S8" s="1241"/>
      <c r="T8" s="1241"/>
    </row>
    <row r="9" spans="1:20" ht="33.75" customHeight="1">
      <c r="A9" s="1243"/>
      <c r="B9" s="1244"/>
      <c r="C9" s="1245"/>
      <c r="D9" s="1245"/>
      <c r="E9" s="1245"/>
      <c r="F9" s="1245"/>
      <c r="G9" s="1246"/>
      <c r="H9" s="1247"/>
      <c r="I9" s="1247"/>
      <c r="J9" s="1248"/>
      <c r="K9" s="1249"/>
      <c r="L9" s="1250"/>
      <c r="M9" s="1238"/>
      <c r="N9" s="1251">
        <f>'H1 (Caratula)'!O18</f>
        <v>0.09</v>
      </c>
      <c r="O9" s="1251">
        <f>'H1 (Caratula)'!O19</f>
        <v>0.15</v>
      </c>
      <c r="P9" s="1251">
        <f>'H1 (Caratula)'!AA18</f>
        <v>0.2</v>
      </c>
      <c r="Q9" s="1251">
        <f>'H1 (Caratula)'!AA19</f>
        <v>0.24</v>
      </c>
      <c r="R9" s="1251">
        <f>'H1 (Caratula)'!AJ18</f>
        <v>0.27</v>
      </c>
      <c r="S9" s="1251" t="str">
        <f>'H1 (Caratula)'!AJ19</f>
        <v>Tarifa general art. 240 E.T.</v>
      </c>
      <c r="T9" s="1252">
        <f>'H1 (Caratula)'!AP19</f>
        <v>0</v>
      </c>
    </row>
    <row r="10" spans="1:20" ht="27.75" customHeight="1">
      <c r="A10" s="1253">
        <v>1</v>
      </c>
      <c r="B10" s="1254" t="s">
        <v>29</v>
      </c>
      <c r="C10" s="1255"/>
      <c r="D10" s="1255"/>
      <c r="E10" s="1255"/>
      <c r="F10" s="1255"/>
      <c r="G10" s="1256"/>
      <c r="H10" s="1257"/>
      <c r="I10" s="1257"/>
      <c r="J10" s="1257"/>
      <c r="K10" s="1257"/>
      <c r="L10" s="1257"/>
      <c r="M10" s="1258"/>
      <c r="N10" s="1259"/>
      <c r="O10" s="1259"/>
      <c r="P10" s="1259"/>
      <c r="Q10" s="1259"/>
      <c r="R10" s="1259"/>
      <c r="S10" s="1259"/>
      <c r="T10" s="1259"/>
    </row>
    <row r="11" spans="1:20" ht="23.25" customHeight="1">
      <c r="A11" s="1260">
        <f>A10+1</f>
        <v>2</v>
      </c>
      <c r="B11" s="1261"/>
      <c r="C11" s="1262" t="s">
        <v>678</v>
      </c>
      <c r="D11" s="1263"/>
      <c r="E11" s="1263"/>
      <c r="F11" s="1263"/>
      <c r="G11" s="1263"/>
      <c r="H11" s="1264">
        <f>H12-H35</f>
        <v>3000000</v>
      </c>
      <c r="I11" s="1264">
        <f>I12-I35</f>
        <v>0</v>
      </c>
      <c r="J11" s="1264">
        <f>J12-J35</f>
        <v>0</v>
      </c>
      <c r="K11" s="1264">
        <f>K12-K35</f>
        <v>0</v>
      </c>
      <c r="L11" s="1264">
        <f>L12-L35</f>
        <v>3000000</v>
      </c>
      <c r="M11" s="1265"/>
      <c r="N11" s="1264">
        <f t="shared" ref="N11:P11" si="0">N12-N35</f>
        <v>0</v>
      </c>
      <c r="O11" s="1264">
        <f t="shared" si="0"/>
        <v>100000000</v>
      </c>
      <c r="P11" s="1264">
        <f t="shared" si="0"/>
        <v>0</v>
      </c>
      <c r="Q11" s="1264">
        <f t="shared" ref="Q11:T11" si="1">Q12-Q35</f>
        <v>0</v>
      </c>
      <c r="R11" s="1264">
        <f t="shared" si="1"/>
        <v>0</v>
      </c>
      <c r="S11" s="1264">
        <f t="shared" si="1"/>
        <v>39000000</v>
      </c>
      <c r="T11" s="1264">
        <f t="shared" si="1"/>
        <v>0</v>
      </c>
    </row>
    <row r="12" spans="1:20" ht="18" customHeight="1">
      <c r="A12" s="1260">
        <f t="shared" ref="A12:A78" si="2">A11+1</f>
        <v>3</v>
      </c>
      <c r="B12" s="1266"/>
      <c r="C12" s="1267"/>
      <c r="D12" s="1262" t="s">
        <v>679</v>
      </c>
      <c r="E12" s="1263"/>
      <c r="F12" s="1263"/>
      <c r="G12" s="1263"/>
      <c r="H12" s="1268">
        <f>SUM(H13:H34)</f>
        <v>4000000</v>
      </c>
      <c r="I12" s="1268">
        <f>SUM(I13:I34)</f>
        <v>0</v>
      </c>
      <c r="J12" s="1268">
        <f t="shared" ref="J12:L12" si="3">SUM(J13:J34)</f>
        <v>0</v>
      </c>
      <c r="K12" s="1268">
        <f t="shared" si="3"/>
        <v>0</v>
      </c>
      <c r="L12" s="1268">
        <f t="shared" si="3"/>
        <v>4000000</v>
      </c>
      <c r="M12" s="1269"/>
      <c r="N12" s="1268">
        <f t="shared" ref="N12:P12" si="4">SUM(N13:N34)</f>
        <v>0</v>
      </c>
      <c r="O12" s="1268">
        <f t="shared" si="4"/>
        <v>100000000</v>
      </c>
      <c r="P12" s="1268">
        <f t="shared" si="4"/>
        <v>0</v>
      </c>
      <c r="Q12" s="1268">
        <f t="shared" ref="Q12:T12" si="5">SUM(Q13:Q34)</f>
        <v>0</v>
      </c>
      <c r="R12" s="1268">
        <f t="shared" si="5"/>
        <v>0</v>
      </c>
      <c r="S12" s="1268">
        <f t="shared" si="5"/>
        <v>40000000</v>
      </c>
      <c r="T12" s="1268">
        <f t="shared" si="5"/>
        <v>0</v>
      </c>
    </row>
    <row r="13" spans="1:20" ht="18" customHeight="1">
      <c r="A13" s="1260">
        <f t="shared" si="2"/>
        <v>4</v>
      </c>
      <c r="B13" s="1266"/>
      <c r="C13" s="1270"/>
      <c r="D13" s="1271"/>
      <c r="E13" s="1272" t="s">
        <v>30</v>
      </c>
      <c r="F13" s="1273"/>
      <c r="G13" s="1274" t="s">
        <v>305</v>
      </c>
      <c r="H13" s="1275">
        <v>4000000</v>
      </c>
      <c r="I13" s="1275"/>
      <c r="J13" s="1275"/>
      <c r="K13" s="1275"/>
      <c r="L13" s="1268">
        <f>H13+I13-J13+K13</f>
        <v>4000000</v>
      </c>
      <c r="M13" s="1276"/>
      <c r="N13" s="1277"/>
      <c r="O13" s="1278">
        <v>100000000</v>
      </c>
      <c r="P13" s="1277"/>
      <c r="Q13" s="1279"/>
      <c r="R13" s="1279"/>
      <c r="S13" s="1280">
        <v>40000000</v>
      </c>
      <c r="T13" s="1279"/>
    </row>
    <row r="14" spans="1:20" ht="18" customHeight="1">
      <c r="A14" s="1260">
        <f t="shared" si="2"/>
        <v>5</v>
      </c>
      <c r="B14" s="1266"/>
      <c r="C14" s="1270"/>
      <c r="D14" s="1270"/>
      <c r="E14" s="1273"/>
      <c r="F14" s="1273"/>
      <c r="G14" s="1274" t="s">
        <v>656</v>
      </c>
      <c r="H14" s="1275"/>
      <c r="I14" s="1275"/>
      <c r="J14" s="1275"/>
      <c r="K14" s="1275"/>
      <c r="L14" s="1268">
        <f t="shared" ref="L14:L34" si="6">H14+I14-J14+K14</f>
        <v>0</v>
      </c>
      <c r="M14" s="1276"/>
      <c r="N14" s="1277"/>
      <c r="O14" s="1278"/>
      <c r="P14" s="1277"/>
      <c r="Q14" s="1279"/>
      <c r="R14" s="1279"/>
      <c r="S14" s="1281"/>
      <c r="T14" s="1279"/>
    </row>
    <row r="15" spans="1:20" ht="18" customHeight="1">
      <c r="A15" s="1260">
        <f t="shared" si="2"/>
        <v>6</v>
      </c>
      <c r="B15" s="1266"/>
      <c r="C15" s="1270"/>
      <c r="D15" s="1270"/>
      <c r="E15" s="1273"/>
      <c r="F15" s="1273"/>
      <c r="G15" s="1274" t="s">
        <v>306</v>
      </c>
      <c r="H15" s="1275"/>
      <c r="I15" s="1275"/>
      <c r="J15" s="1275"/>
      <c r="K15" s="1275"/>
      <c r="L15" s="1268">
        <f t="shared" si="6"/>
        <v>0</v>
      </c>
      <c r="M15" s="1276"/>
      <c r="N15" s="1277"/>
      <c r="O15" s="1278"/>
      <c r="P15" s="1277"/>
      <c r="Q15" s="1279"/>
      <c r="R15" s="1279"/>
      <c r="S15" s="1281"/>
      <c r="T15" s="1279"/>
    </row>
    <row r="16" spans="1:20" ht="18" customHeight="1">
      <c r="A16" s="1260">
        <f t="shared" si="2"/>
        <v>7</v>
      </c>
      <c r="B16" s="1266"/>
      <c r="C16" s="1270"/>
      <c r="D16" s="1270"/>
      <c r="E16" s="1273"/>
      <c r="F16" s="1273"/>
      <c r="G16" s="1274" t="s">
        <v>307</v>
      </c>
      <c r="H16" s="1275"/>
      <c r="I16" s="1275"/>
      <c r="J16" s="1275"/>
      <c r="K16" s="1275"/>
      <c r="L16" s="1268">
        <f t="shared" si="6"/>
        <v>0</v>
      </c>
      <c r="M16" s="1276"/>
      <c r="N16" s="1277"/>
      <c r="O16" s="1278"/>
      <c r="P16" s="1277"/>
      <c r="Q16" s="1279"/>
      <c r="R16" s="1279"/>
      <c r="S16" s="1281"/>
      <c r="T16" s="1279"/>
    </row>
    <row r="17" spans="1:20" ht="48.75" customHeight="1">
      <c r="A17" s="1260">
        <f t="shared" si="2"/>
        <v>8</v>
      </c>
      <c r="B17" s="1266"/>
      <c r="C17" s="1270"/>
      <c r="D17" s="1270"/>
      <c r="E17" s="1273"/>
      <c r="F17" s="1273"/>
      <c r="G17" s="1274" t="s">
        <v>633</v>
      </c>
      <c r="H17" s="1275"/>
      <c r="I17" s="1275"/>
      <c r="J17" s="1275"/>
      <c r="K17" s="1275"/>
      <c r="L17" s="1268">
        <f t="shared" si="6"/>
        <v>0</v>
      </c>
      <c r="M17" s="1276"/>
      <c r="N17" s="1277"/>
      <c r="O17" s="1278"/>
      <c r="P17" s="1277"/>
      <c r="Q17" s="1279"/>
      <c r="R17" s="1279"/>
      <c r="S17" s="1281"/>
      <c r="T17" s="1279"/>
    </row>
    <row r="18" spans="1:20" ht="38.25" customHeight="1">
      <c r="A18" s="1260">
        <f t="shared" si="2"/>
        <v>9</v>
      </c>
      <c r="B18" s="1266"/>
      <c r="C18" s="1270"/>
      <c r="D18" s="1270"/>
      <c r="E18" s="1273"/>
      <c r="F18" s="1273"/>
      <c r="G18" s="1274" t="s">
        <v>308</v>
      </c>
      <c r="H18" s="1275"/>
      <c r="I18" s="1275"/>
      <c r="J18" s="1275"/>
      <c r="K18" s="1275"/>
      <c r="L18" s="1268">
        <f t="shared" si="6"/>
        <v>0</v>
      </c>
      <c r="M18" s="1276"/>
      <c r="N18" s="1277"/>
      <c r="O18" s="1278"/>
      <c r="P18" s="1277"/>
      <c r="Q18" s="1279"/>
      <c r="R18" s="1279"/>
      <c r="S18" s="1281"/>
      <c r="T18" s="1279"/>
    </row>
    <row r="19" spans="1:20" ht="18" customHeight="1">
      <c r="A19" s="1260">
        <f t="shared" si="2"/>
        <v>10</v>
      </c>
      <c r="B19" s="1266"/>
      <c r="C19" s="1270"/>
      <c r="D19" s="1270"/>
      <c r="E19" s="1272" t="s">
        <v>228</v>
      </c>
      <c r="F19" s="1282"/>
      <c r="G19" s="1274" t="s">
        <v>305</v>
      </c>
      <c r="H19" s="1275"/>
      <c r="I19" s="1275"/>
      <c r="J19" s="1275"/>
      <c r="K19" s="1275"/>
      <c r="L19" s="1268">
        <f t="shared" si="6"/>
        <v>0</v>
      </c>
      <c r="M19" s="1276"/>
      <c r="N19" s="1277"/>
      <c r="O19" s="1278"/>
      <c r="P19" s="1277"/>
      <c r="Q19" s="1279"/>
      <c r="R19" s="1279"/>
      <c r="S19" s="1281"/>
      <c r="T19" s="1279"/>
    </row>
    <row r="20" spans="1:20" ht="18" customHeight="1">
      <c r="A20" s="1260">
        <f t="shared" si="2"/>
        <v>11</v>
      </c>
      <c r="B20" s="1266"/>
      <c r="C20" s="1270"/>
      <c r="D20" s="1270"/>
      <c r="E20" s="1282"/>
      <c r="F20" s="1282"/>
      <c r="G20" s="1274" t="s">
        <v>656</v>
      </c>
      <c r="H20" s="1275"/>
      <c r="I20" s="1275"/>
      <c r="J20" s="1275"/>
      <c r="K20" s="1275"/>
      <c r="L20" s="1268">
        <f t="shared" si="6"/>
        <v>0</v>
      </c>
      <c r="M20" s="1276"/>
      <c r="N20" s="1277"/>
      <c r="O20" s="1278"/>
      <c r="P20" s="1277"/>
      <c r="Q20" s="1279"/>
      <c r="R20" s="1279"/>
      <c r="S20" s="1281"/>
      <c r="T20" s="1279"/>
    </row>
    <row r="21" spans="1:20" ht="18" customHeight="1">
      <c r="A21" s="1260">
        <f t="shared" si="2"/>
        <v>12</v>
      </c>
      <c r="B21" s="1266"/>
      <c r="C21" s="1270"/>
      <c r="D21" s="1270"/>
      <c r="E21" s="1282"/>
      <c r="F21" s="1282"/>
      <c r="G21" s="1274" t="s">
        <v>306</v>
      </c>
      <c r="H21" s="1275"/>
      <c r="I21" s="1275"/>
      <c r="J21" s="1275"/>
      <c r="K21" s="1275"/>
      <c r="L21" s="1268">
        <f t="shared" si="6"/>
        <v>0</v>
      </c>
      <c r="M21" s="1276"/>
      <c r="N21" s="1277"/>
      <c r="O21" s="1278"/>
      <c r="P21" s="1277"/>
      <c r="Q21" s="1279"/>
      <c r="R21" s="1279"/>
      <c r="S21" s="1281"/>
      <c r="T21" s="1279"/>
    </row>
    <row r="22" spans="1:20" ht="18" customHeight="1">
      <c r="A22" s="1260">
        <f t="shared" si="2"/>
        <v>13</v>
      </c>
      <c r="B22" s="1266"/>
      <c r="C22" s="1270"/>
      <c r="D22" s="1270"/>
      <c r="E22" s="1282"/>
      <c r="F22" s="1282"/>
      <c r="G22" s="1274" t="s">
        <v>307</v>
      </c>
      <c r="H22" s="1275"/>
      <c r="I22" s="1275"/>
      <c r="J22" s="1275"/>
      <c r="K22" s="1275"/>
      <c r="L22" s="1268">
        <f t="shared" si="6"/>
        <v>0</v>
      </c>
      <c r="M22" s="1276"/>
      <c r="N22" s="1277"/>
      <c r="O22" s="1278"/>
      <c r="P22" s="1277"/>
      <c r="Q22" s="1279"/>
      <c r="R22" s="1279"/>
      <c r="S22" s="1281"/>
      <c r="T22" s="1279"/>
    </row>
    <row r="23" spans="1:20" ht="45.75" customHeight="1">
      <c r="A23" s="1260">
        <f t="shared" si="2"/>
        <v>14</v>
      </c>
      <c r="B23" s="1266"/>
      <c r="C23" s="1270"/>
      <c r="D23" s="1270"/>
      <c r="E23" s="1282"/>
      <c r="F23" s="1282"/>
      <c r="G23" s="1274" t="s">
        <v>633</v>
      </c>
      <c r="H23" s="1275"/>
      <c r="I23" s="1275"/>
      <c r="J23" s="1275"/>
      <c r="K23" s="1275"/>
      <c r="L23" s="1268">
        <f t="shared" si="6"/>
        <v>0</v>
      </c>
      <c r="M23" s="1276"/>
      <c r="N23" s="1277"/>
      <c r="O23" s="1278"/>
      <c r="P23" s="1277"/>
      <c r="Q23" s="1279"/>
      <c r="R23" s="1279"/>
      <c r="S23" s="1281"/>
      <c r="T23" s="1279"/>
    </row>
    <row r="24" spans="1:20" ht="31.5" customHeight="1">
      <c r="A24" s="1260">
        <f t="shared" si="2"/>
        <v>15</v>
      </c>
      <c r="B24" s="1266"/>
      <c r="C24" s="1270"/>
      <c r="D24" s="1270"/>
      <c r="E24" s="1282"/>
      <c r="F24" s="1282"/>
      <c r="G24" s="1274" t="s">
        <v>308</v>
      </c>
      <c r="H24" s="1275"/>
      <c r="I24" s="1275"/>
      <c r="J24" s="1275"/>
      <c r="K24" s="1275"/>
      <c r="L24" s="1268">
        <f t="shared" si="6"/>
        <v>0</v>
      </c>
      <c r="M24" s="1276"/>
      <c r="N24" s="1277"/>
      <c r="O24" s="1278"/>
      <c r="P24" s="1277"/>
      <c r="Q24" s="1279"/>
      <c r="R24" s="1279"/>
      <c r="S24" s="1281"/>
      <c r="T24" s="1279"/>
    </row>
    <row r="25" spans="1:20" ht="18" customHeight="1">
      <c r="A25" s="1260">
        <f t="shared" si="2"/>
        <v>16</v>
      </c>
      <c r="B25" s="1266"/>
      <c r="C25" s="1270"/>
      <c r="D25" s="1270"/>
      <c r="E25" s="1283" t="s">
        <v>402</v>
      </c>
      <c r="F25" s="1284"/>
      <c r="G25" s="1285"/>
      <c r="H25" s="1275"/>
      <c r="I25" s="1275"/>
      <c r="J25" s="1275"/>
      <c r="K25" s="1275"/>
      <c r="L25" s="1268">
        <f t="shared" si="6"/>
        <v>0</v>
      </c>
      <c r="M25" s="1276"/>
      <c r="N25" s="1277"/>
      <c r="O25" s="1278"/>
      <c r="P25" s="1277"/>
      <c r="Q25" s="1279"/>
      <c r="R25" s="1279"/>
      <c r="S25" s="1280"/>
      <c r="T25" s="1279"/>
    </row>
    <row r="26" spans="1:20" ht="18" customHeight="1">
      <c r="A26" s="1260">
        <f t="shared" si="2"/>
        <v>17</v>
      </c>
      <c r="B26" s="1266"/>
      <c r="C26" s="1270"/>
      <c r="D26" s="1270"/>
      <c r="E26" s="1283" t="s">
        <v>401</v>
      </c>
      <c r="F26" s="1284"/>
      <c r="G26" s="1285"/>
      <c r="H26" s="1275"/>
      <c r="I26" s="1275"/>
      <c r="J26" s="1275"/>
      <c r="K26" s="1275"/>
      <c r="L26" s="1268">
        <f t="shared" si="6"/>
        <v>0</v>
      </c>
      <c r="M26" s="1269"/>
      <c r="N26" s="1277"/>
      <c r="O26" s="1278"/>
      <c r="P26" s="1277"/>
      <c r="Q26" s="1279"/>
      <c r="R26" s="1279"/>
      <c r="S26" s="1281"/>
      <c r="T26" s="1279"/>
    </row>
    <row r="27" spans="1:20" ht="18" customHeight="1">
      <c r="A27" s="1260">
        <f t="shared" si="2"/>
        <v>18</v>
      </c>
      <c r="B27" s="1266"/>
      <c r="C27" s="1270"/>
      <c r="D27" s="1270"/>
      <c r="E27" s="1283" t="s">
        <v>31</v>
      </c>
      <c r="F27" s="1284"/>
      <c r="G27" s="1285"/>
      <c r="H27" s="1275"/>
      <c r="I27" s="1275"/>
      <c r="J27" s="1275"/>
      <c r="K27" s="1275"/>
      <c r="L27" s="1268">
        <f t="shared" si="6"/>
        <v>0</v>
      </c>
      <c r="M27" s="1269"/>
      <c r="N27" s="1277"/>
      <c r="O27" s="1278"/>
      <c r="P27" s="1277"/>
      <c r="Q27" s="1279"/>
      <c r="R27" s="1279"/>
      <c r="S27" s="1281"/>
      <c r="T27" s="1279"/>
    </row>
    <row r="28" spans="1:20" ht="18" customHeight="1">
      <c r="A28" s="1260">
        <f t="shared" si="2"/>
        <v>19</v>
      </c>
      <c r="B28" s="1266"/>
      <c r="C28" s="1270"/>
      <c r="D28" s="1270"/>
      <c r="E28" s="1283" t="s">
        <v>32</v>
      </c>
      <c r="F28" s="1284"/>
      <c r="G28" s="1285"/>
      <c r="H28" s="1275"/>
      <c r="I28" s="1275"/>
      <c r="J28" s="1275"/>
      <c r="K28" s="1275"/>
      <c r="L28" s="1268">
        <f t="shared" si="6"/>
        <v>0</v>
      </c>
      <c r="M28" s="1269"/>
      <c r="N28" s="1277"/>
      <c r="O28" s="1278"/>
      <c r="P28" s="1277"/>
      <c r="Q28" s="1279"/>
      <c r="R28" s="1279"/>
      <c r="S28" s="1281"/>
      <c r="T28" s="1279"/>
    </row>
    <row r="29" spans="1:20" ht="18" customHeight="1">
      <c r="A29" s="1260">
        <f t="shared" si="2"/>
        <v>20</v>
      </c>
      <c r="B29" s="1266"/>
      <c r="C29" s="1270"/>
      <c r="D29" s="1270"/>
      <c r="E29" s="1283" t="s">
        <v>100</v>
      </c>
      <c r="F29" s="1284"/>
      <c r="G29" s="1285"/>
      <c r="H29" s="1275"/>
      <c r="I29" s="1275"/>
      <c r="J29" s="1275"/>
      <c r="K29" s="1275"/>
      <c r="L29" s="1268">
        <f t="shared" si="6"/>
        <v>0</v>
      </c>
      <c r="M29" s="1269"/>
      <c r="N29" s="1277"/>
      <c r="O29" s="1278"/>
      <c r="P29" s="1277"/>
      <c r="Q29" s="1279"/>
      <c r="R29" s="1279"/>
      <c r="S29" s="1281"/>
      <c r="T29" s="1279"/>
    </row>
    <row r="30" spans="1:20" ht="18" customHeight="1">
      <c r="A30" s="1260">
        <f t="shared" si="2"/>
        <v>21</v>
      </c>
      <c r="B30" s="1266"/>
      <c r="C30" s="1270"/>
      <c r="D30" s="1270"/>
      <c r="E30" s="1283" t="s">
        <v>227</v>
      </c>
      <c r="F30" s="1284"/>
      <c r="G30" s="1285"/>
      <c r="H30" s="1275"/>
      <c r="I30" s="1275"/>
      <c r="J30" s="1275"/>
      <c r="K30" s="1275"/>
      <c r="L30" s="1268">
        <f t="shared" si="6"/>
        <v>0</v>
      </c>
      <c r="M30" s="1269"/>
      <c r="N30" s="1277"/>
      <c r="O30" s="1278"/>
      <c r="P30" s="1277"/>
      <c r="Q30" s="1279"/>
      <c r="R30" s="1279"/>
      <c r="S30" s="1281"/>
      <c r="T30" s="1279"/>
    </row>
    <row r="31" spans="1:20" ht="18" customHeight="1">
      <c r="A31" s="1260">
        <f t="shared" si="2"/>
        <v>22</v>
      </c>
      <c r="B31" s="1266"/>
      <c r="C31" s="1270"/>
      <c r="D31" s="1270"/>
      <c r="E31" s="1283" t="s">
        <v>404</v>
      </c>
      <c r="F31" s="1284"/>
      <c r="G31" s="1285"/>
      <c r="H31" s="1275"/>
      <c r="I31" s="1275"/>
      <c r="J31" s="1275"/>
      <c r="K31" s="1275"/>
      <c r="L31" s="1268">
        <f t="shared" si="6"/>
        <v>0</v>
      </c>
      <c r="M31" s="1269"/>
      <c r="N31" s="1277"/>
      <c r="O31" s="1278"/>
      <c r="P31" s="1277"/>
      <c r="Q31" s="1279"/>
      <c r="R31" s="1279"/>
      <c r="S31" s="1281"/>
      <c r="T31" s="1279"/>
    </row>
    <row r="32" spans="1:20" ht="18" customHeight="1">
      <c r="A32" s="1260">
        <f t="shared" si="2"/>
        <v>23</v>
      </c>
      <c r="B32" s="1266"/>
      <c r="C32" s="1270"/>
      <c r="D32" s="1270"/>
      <c r="E32" s="1283" t="s">
        <v>657</v>
      </c>
      <c r="F32" s="1284"/>
      <c r="G32" s="1285"/>
      <c r="H32" s="1275"/>
      <c r="I32" s="1275"/>
      <c r="J32" s="1275"/>
      <c r="K32" s="1275"/>
      <c r="L32" s="1268">
        <f t="shared" si="6"/>
        <v>0</v>
      </c>
      <c r="M32" s="1269"/>
      <c r="N32" s="1277"/>
      <c r="O32" s="1278"/>
      <c r="P32" s="1277"/>
      <c r="Q32" s="1279"/>
      <c r="R32" s="1279"/>
      <c r="S32" s="1281"/>
      <c r="T32" s="1279"/>
    </row>
    <row r="33" spans="1:23" ht="18" customHeight="1">
      <c r="A33" s="1260">
        <f t="shared" si="2"/>
        <v>24</v>
      </c>
      <c r="B33" s="1266"/>
      <c r="C33" s="1270"/>
      <c r="D33" s="1270"/>
      <c r="E33" s="1283" t="s">
        <v>403</v>
      </c>
      <c r="F33" s="1284"/>
      <c r="G33" s="1285"/>
      <c r="H33" s="1275"/>
      <c r="I33" s="1275"/>
      <c r="J33" s="1275"/>
      <c r="K33" s="1275"/>
      <c r="L33" s="1268">
        <f t="shared" si="6"/>
        <v>0</v>
      </c>
      <c r="M33" s="1269"/>
      <c r="N33" s="1277"/>
      <c r="O33" s="1278"/>
      <c r="P33" s="1277"/>
      <c r="Q33" s="1279"/>
      <c r="R33" s="1279"/>
      <c r="S33" s="1281"/>
      <c r="T33" s="1279"/>
    </row>
    <row r="34" spans="1:23" ht="18" customHeight="1">
      <c r="A34" s="1260">
        <f t="shared" si="2"/>
        <v>25</v>
      </c>
      <c r="B34" s="1266"/>
      <c r="C34" s="1270"/>
      <c r="D34" s="1270"/>
      <c r="E34" s="1283" t="s">
        <v>34</v>
      </c>
      <c r="F34" s="1284"/>
      <c r="G34" s="1285"/>
      <c r="H34" s="1275"/>
      <c r="I34" s="1275"/>
      <c r="J34" s="1275"/>
      <c r="K34" s="1275"/>
      <c r="L34" s="1268">
        <f t="shared" si="6"/>
        <v>0</v>
      </c>
      <c r="M34" s="1269"/>
      <c r="N34" s="1277"/>
      <c r="O34" s="1278"/>
      <c r="P34" s="1277"/>
      <c r="Q34" s="1279"/>
      <c r="R34" s="1279"/>
      <c r="S34" s="1281"/>
      <c r="T34" s="1279"/>
    </row>
    <row r="35" spans="1:23" ht="18" customHeight="1">
      <c r="A35" s="1260">
        <f t="shared" si="2"/>
        <v>26</v>
      </c>
      <c r="B35" s="1266"/>
      <c r="C35" s="1270"/>
      <c r="D35" s="1286" t="s">
        <v>275</v>
      </c>
      <c r="E35" s="1287"/>
      <c r="F35" s="1287"/>
      <c r="G35" s="1287"/>
      <c r="H35" s="1264">
        <f>SUM(H36:H38)</f>
        <v>1000000</v>
      </c>
      <c r="I35" s="1264">
        <f>SUM(I36:I38)</f>
        <v>0</v>
      </c>
      <c r="J35" s="1264">
        <f>SUM(J36:J38)</f>
        <v>0</v>
      </c>
      <c r="K35" s="1264">
        <f>SUM(K36:K38)</f>
        <v>0</v>
      </c>
      <c r="L35" s="1264">
        <f>SUM(L36:L38)</f>
        <v>1000000</v>
      </c>
      <c r="M35" s="1265"/>
      <c r="N35" s="1264">
        <f t="shared" ref="N35:T35" si="7">SUM(N36:N38)</f>
        <v>0</v>
      </c>
      <c r="O35" s="1264">
        <f t="shared" si="7"/>
        <v>0</v>
      </c>
      <c r="P35" s="1264">
        <f t="shared" si="7"/>
        <v>0</v>
      </c>
      <c r="Q35" s="1264">
        <f t="shared" si="7"/>
        <v>0</v>
      </c>
      <c r="R35" s="1264">
        <f t="shared" si="7"/>
        <v>0</v>
      </c>
      <c r="S35" s="1264">
        <f t="shared" si="7"/>
        <v>1000000</v>
      </c>
      <c r="T35" s="1264">
        <f t="shared" si="7"/>
        <v>0</v>
      </c>
    </row>
    <row r="36" spans="1:23" ht="18" customHeight="1">
      <c r="A36" s="1260">
        <f t="shared" si="2"/>
        <v>27</v>
      </c>
      <c r="B36" s="1266"/>
      <c r="C36" s="1270"/>
      <c r="D36" s="1271"/>
      <c r="E36" s="1288" t="s">
        <v>277</v>
      </c>
      <c r="F36" s="1289"/>
      <c r="G36" s="1290"/>
      <c r="H36" s="1275">
        <v>1000000</v>
      </c>
      <c r="I36" s="1275"/>
      <c r="J36" s="1275"/>
      <c r="K36" s="1275"/>
      <c r="L36" s="1268">
        <f t="shared" ref="L36:L38" si="8">H36+I36-J36+K36</f>
        <v>1000000</v>
      </c>
      <c r="M36" s="1269"/>
      <c r="N36" s="1291"/>
      <c r="O36" s="1291"/>
      <c r="P36" s="1291"/>
      <c r="Q36" s="1292"/>
      <c r="R36" s="1292"/>
      <c r="S36" s="1292">
        <v>1000000</v>
      </c>
      <c r="T36" s="1292"/>
    </row>
    <row r="37" spans="1:23" ht="18" customHeight="1">
      <c r="A37" s="1260">
        <f t="shared" si="2"/>
        <v>28</v>
      </c>
      <c r="B37" s="1266"/>
      <c r="C37" s="1270"/>
      <c r="D37" s="1270"/>
      <c r="E37" s="1288" t="s">
        <v>276</v>
      </c>
      <c r="F37" s="1289"/>
      <c r="G37" s="1290"/>
      <c r="H37" s="1275"/>
      <c r="I37" s="1275"/>
      <c r="J37" s="1275"/>
      <c r="K37" s="1275"/>
      <c r="L37" s="1268">
        <f t="shared" si="8"/>
        <v>0</v>
      </c>
      <c r="M37" s="1269"/>
      <c r="N37" s="1291"/>
      <c r="O37" s="1291"/>
      <c r="P37" s="1291"/>
      <c r="Q37" s="1292"/>
      <c r="R37" s="1292"/>
      <c r="S37" s="1292"/>
      <c r="T37" s="1292"/>
    </row>
    <row r="38" spans="1:23" ht="18" customHeight="1">
      <c r="A38" s="1260">
        <f t="shared" si="2"/>
        <v>29</v>
      </c>
      <c r="B38" s="1266"/>
      <c r="C38" s="1270"/>
      <c r="D38" s="1270"/>
      <c r="E38" s="1288" t="s">
        <v>719</v>
      </c>
      <c r="F38" s="1289"/>
      <c r="G38" s="1290"/>
      <c r="H38" s="1275"/>
      <c r="I38" s="1275"/>
      <c r="J38" s="1275"/>
      <c r="K38" s="1275"/>
      <c r="L38" s="1268">
        <f t="shared" si="8"/>
        <v>0</v>
      </c>
      <c r="M38" s="1269"/>
      <c r="N38" s="1291"/>
      <c r="O38" s="1291"/>
      <c r="P38" s="1291"/>
      <c r="Q38" s="1292"/>
      <c r="R38" s="1292"/>
      <c r="S38" s="1292"/>
      <c r="T38" s="1292"/>
    </row>
    <row r="39" spans="1:23" s="1297" customFormat="1" ht="19.5" customHeight="1">
      <c r="A39" s="1260">
        <f t="shared" si="2"/>
        <v>30</v>
      </c>
      <c r="B39" s="1266"/>
      <c r="C39" s="1293" t="s">
        <v>98</v>
      </c>
      <c r="D39" s="1294"/>
      <c r="E39" s="1295"/>
      <c r="F39" s="1295"/>
      <c r="G39" s="1296"/>
      <c r="H39" s="1268">
        <f>SUM(H40:H46)</f>
        <v>0</v>
      </c>
      <c r="I39" s="1268">
        <f>SUM(I40:I46)</f>
        <v>0</v>
      </c>
      <c r="J39" s="1268">
        <f>SUM(J40:J46)</f>
        <v>0</v>
      </c>
      <c r="K39" s="1268">
        <f>SUM(K40:K46)</f>
        <v>0</v>
      </c>
      <c r="L39" s="1268">
        <f>SUM(L40:L46)</f>
        <v>0</v>
      </c>
      <c r="M39" s="1269"/>
      <c r="N39" s="1268">
        <f t="shared" ref="N39:T39" si="9">SUM(N40:N46)</f>
        <v>0</v>
      </c>
      <c r="O39" s="1268">
        <f t="shared" si="9"/>
        <v>0</v>
      </c>
      <c r="P39" s="1268">
        <f t="shared" si="9"/>
        <v>0</v>
      </c>
      <c r="Q39" s="1268">
        <f t="shared" si="9"/>
        <v>0</v>
      </c>
      <c r="R39" s="1268">
        <f t="shared" si="9"/>
        <v>0</v>
      </c>
      <c r="S39" s="1268">
        <f t="shared" si="9"/>
        <v>0</v>
      </c>
      <c r="T39" s="1268">
        <f t="shared" si="9"/>
        <v>0</v>
      </c>
      <c r="U39" s="1206"/>
      <c r="V39" s="1206"/>
      <c r="W39" s="1206"/>
    </row>
    <row r="40" spans="1:23" ht="18.75" customHeight="1">
      <c r="A40" s="1260">
        <f t="shared" si="2"/>
        <v>31</v>
      </c>
      <c r="B40" s="1266"/>
      <c r="C40" s="1298"/>
      <c r="D40" s="1299" t="s">
        <v>99</v>
      </c>
      <c r="E40" s="1300"/>
      <c r="F40" s="1300"/>
      <c r="G40" s="1301"/>
      <c r="H40" s="1275"/>
      <c r="I40" s="1275"/>
      <c r="J40" s="1275"/>
      <c r="K40" s="1275"/>
      <c r="L40" s="1268">
        <f t="shared" ref="L40:L46" si="10">H40+I40-J40+K40</f>
        <v>0</v>
      </c>
      <c r="M40" s="1269"/>
      <c r="N40" s="1278"/>
      <c r="O40" s="1278"/>
      <c r="P40" s="1278"/>
      <c r="Q40" s="1281"/>
      <c r="R40" s="1281"/>
      <c r="S40" s="1281"/>
      <c r="T40" s="1281"/>
    </row>
    <row r="41" spans="1:23" ht="18.75" customHeight="1">
      <c r="A41" s="1260">
        <f t="shared" si="2"/>
        <v>32</v>
      </c>
      <c r="B41" s="1266"/>
      <c r="C41" s="1298"/>
      <c r="D41" s="1299" t="s">
        <v>309</v>
      </c>
      <c r="E41" s="1300"/>
      <c r="F41" s="1300"/>
      <c r="G41" s="1301"/>
      <c r="H41" s="1275"/>
      <c r="I41" s="1275"/>
      <c r="J41" s="1275"/>
      <c r="K41" s="1275"/>
      <c r="L41" s="1268">
        <f t="shared" si="10"/>
        <v>0</v>
      </c>
      <c r="M41" s="1269"/>
      <c r="N41" s="1278"/>
      <c r="O41" s="1278"/>
      <c r="P41" s="1278"/>
      <c r="Q41" s="1281"/>
      <c r="R41" s="1281"/>
      <c r="S41" s="1281"/>
      <c r="T41" s="1281"/>
    </row>
    <row r="42" spans="1:23" ht="21.75" customHeight="1">
      <c r="A42" s="1260">
        <f t="shared" si="2"/>
        <v>33</v>
      </c>
      <c r="B42" s="1266"/>
      <c r="C42" s="1298"/>
      <c r="D42" s="1299" t="s">
        <v>405</v>
      </c>
      <c r="E42" s="1300"/>
      <c r="F42" s="1300"/>
      <c r="G42" s="1301"/>
      <c r="H42" s="1275"/>
      <c r="I42" s="1275"/>
      <c r="J42" s="1275"/>
      <c r="K42" s="1275"/>
      <c r="L42" s="1268">
        <f t="shared" si="10"/>
        <v>0</v>
      </c>
      <c r="M42" s="1269"/>
      <c r="N42" s="1302"/>
      <c r="O42" s="1278"/>
      <c r="P42" s="1278"/>
      <c r="Q42" s="1281"/>
      <c r="R42" s="1281"/>
      <c r="S42" s="1281"/>
      <c r="T42" s="1281"/>
    </row>
    <row r="43" spans="1:23" ht="27.75" customHeight="1">
      <c r="A43" s="1260">
        <f t="shared" si="2"/>
        <v>34</v>
      </c>
      <c r="B43" s="1266"/>
      <c r="C43" s="1298"/>
      <c r="D43" s="1303" t="s">
        <v>759</v>
      </c>
      <c r="E43" s="1304"/>
      <c r="F43" s="1304"/>
      <c r="G43" s="1305"/>
      <c r="H43" s="1275"/>
      <c r="I43" s="1275"/>
      <c r="J43" s="1275"/>
      <c r="K43" s="1275"/>
      <c r="L43" s="1268">
        <f t="shared" si="10"/>
        <v>0</v>
      </c>
      <c r="M43" s="1269"/>
      <c r="N43" s="1302"/>
      <c r="O43" s="1278"/>
      <c r="P43" s="1278"/>
      <c r="Q43" s="1281"/>
      <c r="R43" s="1281"/>
      <c r="S43" s="1281"/>
      <c r="T43" s="1281"/>
    </row>
    <row r="44" spans="1:23" ht="18.75" customHeight="1">
      <c r="A44" s="1260">
        <f t="shared" si="2"/>
        <v>35</v>
      </c>
      <c r="B44" s="1266"/>
      <c r="C44" s="1298"/>
      <c r="D44" s="1299" t="s">
        <v>406</v>
      </c>
      <c r="E44" s="1300"/>
      <c r="F44" s="1300"/>
      <c r="G44" s="1301"/>
      <c r="H44" s="1275"/>
      <c r="I44" s="1275"/>
      <c r="J44" s="1275"/>
      <c r="K44" s="1275"/>
      <c r="L44" s="1268">
        <f t="shared" si="10"/>
        <v>0</v>
      </c>
      <c r="M44" s="1269"/>
      <c r="N44" s="1278"/>
      <c r="O44" s="1278"/>
      <c r="P44" s="1278"/>
      <c r="Q44" s="1281"/>
      <c r="R44" s="1281"/>
      <c r="S44" s="1281"/>
      <c r="T44" s="1281"/>
    </row>
    <row r="45" spans="1:23" ht="17.25" customHeight="1">
      <c r="A45" s="1260">
        <f t="shared" si="2"/>
        <v>36</v>
      </c>
      <c r="B45" s="1266"/>
      <c r="C45" s="1298"/>
      <c r="D45" s="1299" t="s">
        <v>212</v>
      </c>
      <c r="E45" s="1300"/>
      <c r="F45" s="1300"/>
      <c r="G45" s="1301"/>
      <c r="H45" s="1275"/>
      <c r="I45" s="1275"/>
      <c r="J45" s="1275"/>
      <c r="K45" s="1275"/>
      <c r="L45" s="1268">
        <f t="shared" si="10"/>
        <v>0</v>
      </c>
      <c r="M45" s="1269"/>
      <c r="N45" s="1278"/>
      <c r="O45" s="1278"/>
      <c r="P45" s="1278"/>
      <c r="Q45" s="1281"/>
      <c r="R45" s="1281"/>
      <c r="S45" s="1281"/>
      <c r="T45" s="1281"/>
    </row>
    <row r="46" spans="1:23" ht="18.75" customHeight="1">
      <c r="A46" s="1260">
        <f t="shared" si="2"/>
        <v>37</v>
      </c>
      <c r="B46" s="1266"/>
      <c r="C46" s="1267"/>
      <c r="D46" s="1299" t="s">
        <v>287</v>
      </c>
      <c r="E46" s="1300"/>
      <c r="F46" s="1300"/>
      <c r="G46" s="1301"/>
      <c r="H46" s="1275"/>
      <c r="I46" s="1275"/>
      <c r="J46" s="1275"/>
      <c r="K46" s="1275"/>
      <c r="L46" s="1268">
        <f t="shared" si="10"/>
        <v>0</v>
      </c>
      <c r="M46" s="1269"/>
      <c r="N46" s="1278"/>
      <c r="O46" s="1278"/>
      <c r="P46" s="1278"/>
      <c r="Q46" s="1281"/>
      <c r="R46" s="1281"/>
      <c r="S46" s="1281"/>
      <c r="T46" s="1281"/>
    </row>
    <row r="47" spans="1:23" ht="33" customHeight="1">
      <c r="A47" s="1260">
        <f t="shared" si="2"/>
        <v>38</v>
      </c>
      <c r="B47" s="1266"/>
      <c r="C47" s="1293" t="s">
        <v>630</v>
      </c>
      <c r="D47" s="1294"/>
      <c r="E47" s="1295"/>
      <c r="F47" s="1295"/>
      <c r="G47" s="1296"/>
      <c r="H47" s="1268">
        <f>SUM(H48:H57)</f>
        <v>4000000</v>
      </c>
      <c r="I47" s="1268">
        <f>SUM(I48:I57)</f>
        <v>0</v>
      </c>
      <c r="J47" s="1268">
        <f t="shared" ref="J47:T47" si="11">SUM(J48:J57)</f>
        <v>0</v>
      </c>
      <c r="K47" s="1268">
        <f t="shared" si="11"/>
        <v>0</v>
      </c>
      <c r="L47" s="1268">
        <f t="shared" si="11"/>
        <v>4000000</v>
      </c>
      <c r="M47" s="1269"/>
      <c r="N47" s="1268">
        <f t="shared" si="11"/>
        <v>0</v>
      </c>
      <c r="O47" s="1268">
        <f t="shared" si="11"/>
        <v>0</v>
      </c>
      <c r="P47" s="1268">
        <f t="shared" si="11"/>
        <v>0</v>
      </c>
      <c r="Q47" s="1268">
        <f t="shared" si="11"/>
        <v>0</v>
      </c>
      <c r="R47" s="1268">
        <f t="shared" si="11"/>
        <v>0</v>
      </c>
      <c r="S47" s="1268">
        <f t="shared" si="11"/>
        <v>4000000</v>
      </c>
      <c r="T47" s="1268">
        <f t="shared" si="11"/>
        <v>0</v>
      </c>
    </row>
    <row r="48" spans="1:23" ht="20.25" customHeight="1">
      <c r="A48" s="1260">
        <f t="shared" si="2"/>
        <v>39</v>
      </c>
      <c r="B48" s="1266"/>
      <c r="C48" s="1298"/>
      <c r="D48" s="1299" t="s">
        <v>33</v>
      </c>
      <c r="E48" s="1300"/>
      <c r="F48" s="1300"/>
      <c r="G48" s="1301"/>
      <c r="H48" s="1275"/>
      <c r="I48" s="1275"/>
      <c r="J48" s="1306">
        <f>H48+I48</f>
        <v>0</v>
      </c>
      <c r="K48" s="1307"/>
      <c r="L48" s="1268">
        <f t="shared" ref="L48:L57" si="12">H48+I48-J48+K48</f>
        <v>0</v>
      </c>
      <c r="M48" s="1269"/>
      <c r="N48" s="1308"/>
      <c r="O48" s="1308"/>
      <c r="P48" s="1308"/>
      <c r="Q48" s="1309"/>
      <c r="R48" s="1309"/>
      <c r="S48" s="1309"/>
      <c r="T48" s="1309"/>
    </row>
    <row r="49" spans="1:23" ht="20.25" customHeight="1">
      <c r="A49" s="1260">
        <f t="shared" si="2"/>
        <v>40</v>
      </c>
      <c r="B49" s="1266"/>
      <c r="C49" s="1298"/>
      <c r="D49" s="1299" t="s">
        <v>339</v>
      </c>
      <c r="E49" s="1300"/>
      <c r="F49" s="1300"/>
      <c r="G49" s="1301"/>
      <c r="H49" s="1275"/>
      <c r="I49" s="1275"/>
      <c r="J49" s="1306">
        <f>H49+I49</f>
        <v>0</v>
      </c>
      <c r="K49" s="1307"/>
      <c r="L49" s="1268">
        <f t="shared" si="12"/>
        <v>0</v>
      </c>
      <c r="M49" s="1269"/>
      <c r="N49" s="1308"/>
      <c r="O49" s="1308"/>
      <c r="P49" s="1308"/>
      <c r="Q49" s="1309"/>
      <c r="R49" s="1309"/>
      <c r="S49" s="1309"/>
      <c r="T49" s="1309"/>
    </row>
    <row r="50" spans="1:23" ht="42" customHeight="1">
      <c r="A50" s="1260">
        <f t="shared" si="2"/>
        <v>41</v>
      </c>
      <c r="B50" s="1266"/>
      <c r="C50" s="1298"/>
      <c r="D50" s="1310" t="s">
        <v>342</v>
      </c>
      <c r="E50" s="1311"/>
      <c r="F50" s="1312"/>
      <c r="G50" s="1274" t="s">
        <v>408</v>
      </c>
      <c r="H50" s="1275">
        <v>1000000</v>
      </c>
      <c r="I50" s="1275"/>
      <c r="J50" s="1275"/>
      <c r="K50" s="1275"/>
      <c r="L50" s="1268">
        <f t="shared" si="12"/>
        <v>1000000</v>
      </c>
      <c r="M50" s="1269"/>
      <c r="N50" s="1308"/>
      <c r="O50" s="1308"/>
      <c r="P50" s="1308"/>
      <c r="Q50" s="1309"/>
      <c r="R50" s="1309"/>
      <c r="S50" s="1313">
        <f>IF('H1 (Caratula)'!AQ21="N",L50,0)</f>
        <v>1000000</v>
      </c>
      <c r="T50" s="1309"/>
      <c r="U50" s="1297"/>
    </row>
    <row r="51" spans="1:23" ht="25.5" customHeight="1">
      <c r="A51" s="1260">
        <f t="shared" si="2"/>
        <v>42</v>
      </c>
      <c r="B51" s="1266"/>
      <c r="C51" s="1298"/>
      <c r="D51" s="1314"/>
      <c r="E51" s="1315"/>
      <c r="F51" s="1316"/>
      <c r="G51" s="1274" t="s">
        <v>409</v>
      </c>
      <c r="H51" s="1275">
        <v>1000000</v>
      </c>
      <c r="I51" s="1275"/>
      <c r="J51" s="1275"/>
      <c r="K51" s="1275"/>
      <c r="L51" s="1268">
        <f t="shared" si="12"/>
        <v>1000000</v>
      </c>
      <c r="M51" s="1269"/>
      <c r="N51" s="1308"/>
      <c r="O51" s="1308"/>
      <c r="P51" s="1308"/>
      <c r="Q51" s="1309"/>
      <c r="R51" s="1309"/>
      <c r="S51" s="1313">
        <f>IF('H1 (Caratula)'!AQ21="N",L51,0)</f>
        <v>1000000</v>
      </c>
      <c r="T51" s="1309"/>
      <c r="U51" s="1297"/>
    </row>
    <row r="52" spans="1:23" ht="33" customHeight="1">
      <c r="A52" s="1317"/>
      <c r="B52" s="1318"/>
      <c r="C52" s="1319"/>
      <c r="D52" s="1320"/>
      <c r="E52" s="1321"/>
      <c r="F52" s="1322"/>
      <c r="G52" s="1274" t="s">
        <v>888</v>
      </c>
      <c r="H52" s="1323">
        <v>1000000</v>
      </c>
      <c r="I52" s="1323"/>
      <c r="J52" s="1323"/>
      <c r="K52" s="1323"/>
      <c r="L52" s="1268">
        <f t="shared" si="12"/>
        <v>1000000</v>
      </c>
      <c r="M52" s="1269"/>
      <c r="N52" s="1324"/>
      <c r="O52" s="1324"/>
      <c r="P52" s="1324"/>
      <c r="Q52" s="1325"/>
      <c r="R52" s="1325"/>
      <c r="S52" s="1326">
        <f>IF('H1 (Caratula)'!AQ21="N",L52,0)</f>
        <v>1000000</v>
      </c>
      <c r="T52" s="1325"/>
      <c r="U52" s="1297"/>
    </row>
    <row r="53" spans="1:23" ht="25.5" customHeight="1">
      <c r="A53" s="1260">
        <f>A51+1</f>
        <v>43</v>
      </c>
      <c r="B53" s="1266"/>
      <c r="C53" s="1298"/>
      <c r="D53" s="1327" t="s">
        <v>853</v>
      </c>
      <c r="E53" s="1328"/>
      <c r="F53" s="1328"/>
      <c r="G53" s="1329"/>
      <c r="H53" s="1275">
        <v>1000000</v>
      </c>
      <c r="I53" s="1275"/>
      <c r="J53" s="1275"/>
      <c r="K53" s="1275"/>
      <c r="L53" s="1268">
        <f t="shared" si="12"/>
        <v>1000000</v>
      </c>
      <c r="M53" s="1269"/>
      <c r="N53" s="1308"/>
      <c r="O53" s="1308"/>
      <c r="P53" s="1308"/>
      <c r="Q53" s="1309"/>
      <c r="R53" s="1309"/>
      <c r="S53" s="1313">
        <f>IF('H1 (Caratula)'!AQ21="N",L53,0)</f>
        <v>1000000</v>
      </c>
      <c r="T53" s="1309"/>
      <c r="U53" s="1297"/>
    </row>
    <row r="54" spans="1:23" ht="25.5" customHeight="1">
      <c r="A54" s="1317"/>
      <c r="B54" s="1318"/>
      <c r="C54" s="1319"/>
      <c r="D54" s="1330" t="s">
        <v>907</v>
      </c>
      <c r="E54" s="1331"/>
      <c r="F54" s="1332"/>
      <c r="G54" s="1333" t="s">
        <v>896</v>
      </c>
      <c r="H54" s="1334"/>
      <c r="I54" s="1334"/>
      <c r="J54" s="1334"/>
      <c r="K54" s="1334"/>
      <c r="L54" s="1268">
        <f t="shared" si="12"/>
        <v>0</v>
      </c>
      <c r="M54" s="1269"/>
      <c r="N54" s="1324"/>
      <c r="O54" s="1324"/>
      <c r="P54" s="1324"/>
      <c r="Q54" s="1325"/>
      <c r="R54" s="1325"/>
      <c r="S54" s="1335"/>
      <c r="T54" s="1325"/>
      <c r="U54" s="1297"/>
    </row>
    <row r="55" spans="1:23" ht="25.5" customHeight="1">
      <c r="A55" s="1317"/>
      <c r="B55" s="1318"/>
      <c r="C55" s="1319"/>
      <c r="D55" s="1336"/>
      <c r="E55" s="1337"/>
      <c r="F55" s="1338"/>
      <c r="G55" s="1339" t="s">
        <v>409</v>
      </c>
      <c r="H55" s="1334"/>
      <c r="I55" s="1334"/>
      <c r="J55" s="1334"/>
      <c r="K55" s="1334"/>
      <c r="L55" s="1268">
        <f t="shared" si="12"/>
        <v>0</v>
      </c>
      <c r="M55" s="1269"/>
      <c r="N55" s="1324"/>
      <c r="O55" s="1324"/>
      <c r="P55" s="1324"/>
      <c r="Q55" s="1325"/>
      <c r="R55" s="1325"/>
      <c r="S55" s="1335"/>
      <c r="T55" s="1325"/>
      <c r="U55" s="1297"/>
    </row>
    <row r="56" spans="1:23" ht="32.25" customHeight="1">
      <c r="A56" s="1260">
        <f>A53+1</f>
        <v>44</v>
      </c>
      <c r="B56" s="1266"/>
      <c r="C56" s="1298"/>
      <c r="D56" s="1340" t="s">
        <v>341</v>
      </c>
      <c r="E56" s="1341"/>
      <c r="F56" s="1342"/>
      <c r="G56" s="1274" t="s">
        <v>889</v>
      </c>
      <c r="H56" s="1275"/>
      <c r="I56" s="1275"/>
      <c r="J56" s="1275"/>
      <c r="K56" s="1275"/>
      <c r="L56" s="1268">
        <f t="shared" si="12"/>
        <v>0</v>
      </c>
      <c r="M56" s="1269"/>
      <c r="N56" s="1308"/>
      <c r="O56" s="1308"/>
      <c r="P56" s="1308"/>
      <c r="Q56" s="1309"/>
      <c r="R56" s="1309"/>
      <c r="S56" s="1309"/>
      <c r="T56" s="1309"/>
      <c r="U56" s="1297"/>
    </row>
    <row r="57" spans="1:23" ht="60" customHeight="1">
      <c r="A57" s="1260">
        <f t="shared" si="2"/>
        <v>45</v>
      </c>
      <c r="B57" s="1266"/>
      <c r="C57" s="1267"/>
      <c r="D57" s="1343"/>
      <c r="E57" s="1321"/>
      <c r="F57" s="1322"/>
      <c r="G57" s="1274" t="s">
        <v>893</v>
      </c>
      <c r="H57" s="1275"/>
      <c r="I57" s="1275"/>
      <c r="J57" s="1275"/>
      <c r="K57" s="1275"/>
      <c r="L57" s="1268">
        <f t="shared" si="12"/>
        <v>0</v>
      </c>
      <c r="M57" s="1269"/>
      <c r="N57" s="1308"/>
      <c r="O57" s="1308"/>
      <c r="P57" s="1308"/>
      <c r="Q57" s="1309"/>
      <c r="R57" s="1309"/>
      <c r="S57" s="1309"/>
      <c r="T57" s="1309"/>
      <c r="U57" s="1297"/>
    </row>
    <row r="58" spans="1:23" s="1297" customFormat="1" ht="15.75" customHeight="1">
      <c r="A58" s="1260">
        <f t="shared" si="2"/>
        <v>46</v>
      </c>
      <c r="B58" s="1266"/>
      <c r="C58" s="1344" t="s">
        <v>92</v>
      </c>
      <c r="D58" s="1345"/>
      <c r="E58" s="1345"/>
      <c r="F58" s="1345"/>
      <c r="G58" s="1346"/>
      <c r="H58" s="1264">
        <f>SUM(H59:H63)</f>
        <v>0</v>
      </c>
      <c r="I58" s="1264">
        <f>SUM(I59:I63)</f>
        <v>0</v>
      </c>
      <c r="J58" s="1264">
        <f t="shared" ref="J58:T58" si="13">SUM(J59:J63)</f>
        <v>0</v>
      </c>
      <c r="K58" s="1264">
        <f t="shared" si="13"/>
        <v>0</v>
      </c>
      <c r="L58" s="1264">
        <f t="shared" si="13"/>
        <v>0</v>
      </c>
      <c r="M58" s="1265"/>
      <c r="N58" s="1264">
        <f t="shared" si="13"/>
        <v>0</v>
      </c>
      <c r="O58" s="1264">
        <f t="shared" si="13"/>
        <v>0</v>
      </c>
      <c r="P58" s="1264">
        <f t="shared" si="13"/>
        <v>0</v>
      </c>
      <c r="Q58" s="1264">
        <f t="shared" si="13"/>
        <v>0</v>
      </c>
      <c r="R58" s="1264">
        <f t="shared" si="13"/>
        <v>0</v>
      </c>
      <c r="S58" s="1264">
        <f t="shared" si="13"/>
        <v>0</v>
      </c>
      <c r="T58" s="1264">
        <f t="shared" si="13"/>
        <v>0</v>
      </c>
      <c r="U58" s="1206"/>
      <c r="V58" s="1206"/>
      <c r="W58" s="1206"/>
    </row>
    <row r="59" spans="1:23" s="1297" customFormat="1" ht="18.75" customHeight="1">
      <c r="A59" s="1260">
        <f t="shared" si="2"/>
        <v>47</v>
      </c>
      <c r="B59" s="1266"/>
      <c r="C59" s="1298"/>
      <c r="D59" s="1347" t="s">
        <v>203</v>
      </c>
      <c r="E59" s="1348"/>
      <c r="F59" s="1348"/>
      <c r="G59" s="1349"/>
      <c r="H59" s="1275"/>
      <c r="I59" s="1275"/>
      <c r="J59" s="1275"/>
      <c r="K59" s="1275"/>
      <c r="L59" s="1268">
        <f t="shared" ref="L59:L63" si="14">H59+I59-J59+K59</f>
        <v>0</v>
      </c>
      <c r="M59" s="1269"/>
      <c r="N59" s="1278"/>
      <c r="O59" s="1278"/>
      <c r="P59" s="1278"/>
      <c r="Q59" s="1281"/>
      <c r="R59" s="1281"/>
      <c r="S59" s="1281"/>
      <c r="T59" s="1281"/>
      <c r="U59" s="1206"/>
      <c r="V59" s="1206"/>
      <c r="W59" s="1206"/>
    </row>
    <row r="60" spans="1:23" s="1297" customFormat="1" ht="18.75" customHeight="1">
      <c r="A60" s="1260">
        <f t="shared" si="2"/>
        <v>48</v>
      </c>
      <c r="B60" s="1266"/>
      <c r="C60" s="1350"/>
      <c r="D60" s="1347" t="s">
        <v>208</v>
      </c>
      <c r="E60" s="1351"/>
      <c r="F60" s="1351"/>
      <c r="G60" s="1352"/>
      <c r="H60" s="1275"/>
      <c r="I60" s="1275"/>
      <c r="J60" s="1275"/>
      <c r="K60" s="1275"/>
      <c r="L60" s="1268">
        <f t="shared" si="14"/>
        <v>0</v>
      </c>
      <c r="M60" s="1269"/>
      <c r="N60" s="1278"/>
      <c r="O60" s="1278"/>
      <c r="P60" s="1278"/>
      <c r="Q60" s="1281"/>
      <c r="R60" s="1281"/>
      <c r="S60" s="1281"/>
      <c r="T60" s="1281"/>
      <c r="U60" s="1206"/>
      <c r="V60" s="1206"/>
      <c r="W60" s="1206"/>
    </row>
    <row r="61" spans="1:23" s="1297" customFormat="1" ht="34.5" customHeight="1">
      <c r="A61" s="1260">
        <f t="shared" si="2"/>
        <v>49</v>
      </c>
      <c r="B61" s="1266"/>
      <c r="C61" s="1350"/>
      <c r="D61" s="1353" t="s">
        <v>720</v>
      </c>
      <c r="E61" s="1354"/>
      <c r="F61" s="1354"/>
      <c r="G61" s="1355"/>
      <c r="H61" s="1275"/>
      <c r="I61" s="1275"/>
      <c r="J61" s="1275"/>
      <c r="K61" s="1275"/>
      <c r="L61" s="1268">
        <f t="shared" si="14"/>
        <v>0</v>
      </c>
      <c r="M61" s="1269"/>
      <c r="N61" s="1278"/>
      <c r="O61" s="1278"/>
      <c r="P61" s="1278"/>
      <c r="Q61" s="1281"/>
      <c r="R61" s="1281"/>
      <c r="S61" s="1281"/>
      <c r="T61" s="1281"/>
      <c r="U61" s="1206"/>
      <c r="V61" s="1206"/>
      <c r="W61" s="1206"/>
    </row>
    <row r="62" spans="1:23" s="1297" customFormat="1" ht="18.75" customHeight="1">
      <c r="A62" s="1260">
        <f t="shared" si="2"/>
        <v>50</v>
      </c>
      <c r="B62" s="1266"/>
      <c r="C62" s="1350"/>
      <c r="D62" s="1347" t="s">
        <v>441</v>
      </c>
      <c r="E62" s="1351"/>
      <c r="F62" s="1351"/>
      <c r="G62" s="1352"/>
      <c r="H62" s="1275"/>
      <c r="I62" s="1275"/>
      <c r="J62" s="1275"/>
      <c r="K62" s="1275"/>
      <c r="L62" s="1268">
        <f t="shared" si="14"/>
        <v>0</v>
      </c>
      <c r="M62" s="1269"/>
      <c r="N62" s="1278"/>
      <c r="O62" s="1278"/>
      <c r="P62" s="1278"/>
      <c r="Q62" s="1281"/>
      <c r="R62" s="1281"/>
      <c r="S62" s="1281"/>
      <c r="T62" s="1281"/>
      <c r="U62" s="1206"/>
      <c r="V62" s="1206"/>
      <c r="W62" s="1206"/>
    </row>
    <row r="63" spans="1:23" s="1297" customFormat="1" ht="18.75" customHeight="1">
      <c r="A63" s="1260">
        <f t="shared" si="2"/>
        <v>51</v>
      </c>
      <c r="B63" s="1266"/>
      <c r="C63" s="1350"/>
      <c r="D63" s="1347" t="s">
        <v>60</v>
      </c>
      <c r="E63" s="1351"/>
      <c r="F63" s="1351"/>
      <c r="G63" s="1352"/>
      <c r="H63" s="1275"/>
      <c r="I63" s="1275"/>
      <c r="J63" s="1275"/>
      <c r="K63" s="1275"/>
      <c r="L63" s="1268">
        <f t="shared" si="14"/>
        <v>0</v>
      </c>
      <c r="M63" s="1269"/>
      <c r="N63" s="1278"/>
      <c r="O63" s="1278"/>
      <c r="P63" s="1278"/>
      <c r="Q63" s="1281"/>
      <c r="R63" s="1281"/>
      <c r="S63" s="1281"/>
      <c r="T63" s="1281"/>
      <c r="U63" s="1206"/>
      <c r="V63" s="1206"/>
      <c r="W63" s="1206"/>
    </row>
    <row r="64" spans="1:23" s="1297" customFormat="1" ht="30" customHeight="1">
      <c r="A64" s="1260">
        <f t="shared" si="2"/>
        <v>52</v>
      </c>
      <c r="B64" s="1266"/>
      <c r="C64" s="1293" t="s">
        <v>631</v>
      </c>
      <c r="D64" s="1294"/>
      <c r="E64" s="1295"/>
      <c r="F64" s="1295"/>
      <c r="G64" s="1296"/>
      <c r="H64" s="1264">
        <f>SUM(H65:H72)</f>
        <v>0</v>
      </c>
      <c r="I64" s="1264">
        <f>SUM(I65:I72)</f>
        <v>0</v>
      </c>
      <c r="J64" s="1264">
        <f>SUM(J65:J72)</f>
        <v>0</v>
      </c>
      <c r="K64" s="1264">
        <f>SUM(K65:K72)</f>
        <v>0</v>
      </c>
      <c r="L64" s="1264">
        <f>SUM(L65:L72)</f>
        <v>0</v>
      </c>
      <c r="M64" s="1265"/>
      <c r="N64" s="1264">
        <f t="shared" ref="N64:T64" si="15">SUM(N65:N72)</f>
        <v>0</v>
      </c>
      <c r="O64" s="1264">
        <f t="shared" si="15"/>
        <v>0</v>
      </c>
      <c r="P64" s="1264">
        <f t="shared" si="15"/>
        <v>0</v>
      </c>
      <c r="Q64" s="1264">
        <f t="shared" si="15"/>
        <v>0</v>
      </c>
      <c r="R64" s="1264">
        <f t="shared" si="15"/>
        <v>0</v>
      </c>
      <c r="S64" s="1264">
        <f t="shared" si="15"/>
        <v>0</v>
      </c>
      <c r="T64" s="1264">
        <f t="shared" si="15"/>
        <v>0</v>
      </c>
      <c r="U64" s="1206"/>
      <c r="V64" s="1206"/>
      <c r="W64" s="1206"/>
    </row>
    <row r="65" spans="1:23" s="1297" customFormat="1" ht="18" customHeight="1">
      <c r="A65" s="1260">
        <f t="shared" si="2"/>
        <v>53</v>
      </c>
      <c r="B65" s="1266"/>
      <c r="C65" s="1298"/>
      <c r="D65" s="1353" t="s">
        <v>11</v>
      </c>
      <c r="E65" s="1354"/>
      <c r="F65" s="1354"/>
      <c r="G65" s="1355"/>
      <c r="H65" s="1275"/>
      <c r="I65" s="1275"/>
      <c r="J65" s="1275"/>
      <c r="K65" s="1275"/>
      <c r="L65" s="1268">
        <f t="shared" ref="L65:L72" si="16">H65+I65-J65+K65</f>
        <v>0</v>
      </c>
      <c r="M65" s="1269"/>
      <c r="N65" s="1278"/>
      <c r="O65" s="1278"/>
      <c r="P65" s="1278"/>
      <c r="Q65" s="1281"/>
      <c r="R65" s="1281"/>
      <c r="S65" s="1281"/>
      <c r="T65" s="1281"/>
      <c r="U65" s="1206"/>
      <c r="V65" s="1206"/>
      <c r="W65" s="1206"/>
    </row>
    <row r="66" spans="1:23" s="1297" customFormat="1" ht="18" customHeight="1">
      <c r="A66" s="1260">
        <f t="shared" si="2"/>
        <v>54</v>
      </c>
      <c r="B66" s="1266"/>
      <c r="C66" s="1350"/>
      <c r="D66" s="1353" t="s">
        <v>497</v>
      </c>
      <c r="E66" s="1354"/>
      <c r="F66" s="1354"/>
      <c r="G66" s="1355"/>
      <c r="H66" s="1275"/>
      <c r="I66" s="1275"/>
      <c r="J66" s="1275"/>
      <c r="K66" s="1275"/>
      <c r="L66" s="1268">
        <f t="shared" si="16"/>
        <v>0</v>
      </c>
      <c r="M66" s="1269"/>
      <c r="N66" s="1278"/>
      <c r="O66" s="1278"/>
      <c r="P66" s="1278"/>
      <c r="Q66" s="1281"/>
      <c r="R66" s="1281"/>
      <c r="S66" s="1281"/>
      <c r="T66" s="1281"/>
      <c r="U66" s="1206"/>
      <c r="V66" s="1206"/>
      <c r="W66" s="1206"/>
    </row>
    <row r="67" spans="1:23" s="1297" customFormat="1" ht="18" customHeight="1">
      <c r="A67" s="1260">
        <f t="shared" si="2"/>
        <v>55</v>
      </c>
      <c r="B67" s="1266"/>
      <c r="C67" s="1350"/>
      <c r="D67" s="1353" t="s">
        <v>758</v>
      </c>
      <c r="E67" s="1304"/>
      <c r="F67" s="1304"/>
      <c r="G67" s="1305"/>
      <c r="H67" s="1275"/>
      <c r="I67" s="1275"/>
      <c r="J67" s="1275"/>
      <c r="K67" s="1275"/>
      <c r="L67" s="1268">
        <f t="shared" si="16"/>
        <v>0</v>
      </c>
      <c r="M67" s="1269"/>
      <c r="N67" s="1278"/>
      <c r="O67" s="1278"/>
      <c r="P67" s="1278"/>
      <c r="Q67" s="1281"/>
      <c r="R67" s="1281"/>
      <c r="S67" s="1281"/>
      <c r="T67" s="1281"/>
      <c r="U67" s="1206"/>
      <c r="V67" s="1206"/>
      <c r="W67" s="1206"/>
    </row>
    <row r="68" spans="1:23" s="1297" customFormat="1" ht="33.75" customHeight="1">
      <c r="A68" s="1260">
        <f t="shared" si="2"/>
        <v>56</v>
      </c>
      <c r="B68" s="1266"/>
      <c r="C68" s="1350"/>
      <c r="D68" s="1353" t="s">
        <v>410</v>
      </c>
      <c r="E68" s="1354"/>
      <c r="F68" s="1354"/>
      <c r="G68" s="1355"/>
      <c r="H68" s="1275"/>
      <c r="I68" s="1275"/>
      <c r="J68" s="1275"/>
      <c r="K68" s="1275"/>
      <c r="L68" s="1268">
        <f t="shared" si="16"/>
        <v>0</v>
      </c>
      <c r="M68" s="1269"/>
      <c r="N68" s="1278"/>
      <c r="O68" s="1278"/>
      <c r="P68" s="1278"/>
      <c r="Q68" s="1281"/>
      <c r="R68" s="1281"/>
      <c r="S68" s="1281"/>
      <c r="T68" s="1281"/>
      <c r="U68" s="1206"/>
      <c r="V68" s="1206"/>
      <c r="W68" s="1206"/>
    </row>
    <row r="69" spans="1:23" s="1297" customFormat="1" ht="18" customHeight="1">
      <c r="A69" s="1260">
        <f t="shared" si="2"/>
        <v>57</v>
      </c>
      <c r="B69" s="1266"/>
      <c r="C69" s="1350"/>
      <c r="D69" s="1353" t="s">
        <v>389</v>
      </c>
      <c r="E69" s="1354"/>
      <c r="F69" s="1354"/>
      <c r="G69" s="1355"/>
      <c r="H69" s="1275"/>
      <c r="I69" s="1275"/>
      <c r="J69" s="1275"/>
      <c r="K69" s="1275"/>
      <c r="L69" s="1268">
        <f t="shared" si="16"/>
        <v>0</v>
      </c>
      <c r="M69" s="1269"/>
      <c r="N69" s="1278"/>
      <c r="O69" s="1278"/>
      <c r="P69" s="1278"/>
      <c r="Q69" s="1281"/>
      <c r="R69" s="1281"/>
      <c r="S69" s="1281"/>
      <c r="T69" s="1281"/>
      <c r="U69" s="1206"/>
      <c r="V69" s="1206"/>
      <c r="W69" s="1206"/>
    </row>
    <row r="70" spans="1:23" s="1297" customFormat="1" ht="22.5" customHeight="1">
      <c r="A70" s="1260">
        <f t="shared" si="2"/>
        <v>58</v>
      </c>
      <c r="B70" s="1266"/>
      <c r="C70" s="1350"/>
      <c r="D70" s="1353" t="s">
        <v>93</v>
      </c>
      <c r="E70" s="1354"/>
      <c r="F70" s="1354"/>
      <c r="G70" s="1355"/>
      <c r="H70" s="1275"/>
      <c r="I70" s="1275"/>
      <c r="J70" s="1275"/>
      <c r="K70" s="1275"/>
      <c r="L70" s="1268">
        <f t="shared" si="16"/>
        <v>0</v>
      </c>
      <c r="M70" s="1269"/>
      <c r="N70" s="1278"/>
      <c r="O70" s="1278"/>
      <c r="P70" s="1278"/>
      <c r="Q70" s="1281"/>
      <c r="R70" s="1281"/>
      <c r="S70" s="1281"/>
      <c r="T70" s="1281"/>
      <c r="U70" s="1206"/>
      <c r="V70" s="1206"/>
      <c r="W70" s="1206"/>
    </row>
    <row r="71" spans="1:23" s="1297" customFormat="1" ht="25.5" customHeight="1">
      <c r="A71" s="1260">
        <f t="shared" si="2"/>
        <v>59</v>
      </c>
      <c r="B71" s="1266"/>
      <c r="C71" s="1350"/>
      <c r="D71" s="1353" t="s">
        <v>757</v>
      </c>
      <c r="E71" s="1354"/>
      <c r="F71" s="1354"/>
      <c r="G71" s="1355"/>
      <c r="H71" s="1275"/>
      <c r="I71" s="1275"/>
      <c r="J71" s="1275"/>
      <c r="K71" s="1275"/>
      <c r="L71" s="1268">
        <f t="shared" si="16"/>
        <v>0</v>
      </c>
      <c r="M71" s="1269"/>
      <c r="N71" s="1278"/>
      <c r="O71" s="1278"/>
      <c r="P71" s="1278"/>
      <c r="Q71" s="1281"/>
      <c r="R71" s="1281"/>
      <c r="S71" s="1281"/>
      <c r="T71" s="1281"/>
      <c r="U71" s="1206"/>
      <c r="V71" s="1206"/>
      <c r="W71" s="1206"/>
    </row>
    <row r="72" spans="1:23" s="1297" customFormat="1" ht="18" customHeight="1">
      <c r="A72" s="1260">
        <f t="shared" si="2"/>
        <v>60</v>
      </c>
      <c r="B72" s="1266"/>
      <c r="C72" s="1350"/>
      <c r="D72" s="1353" t="s">
        <v>60</v>
      </c>
      <c r="E72" s="1354"/>
      <c r="F72" s="1354"/>
      <c r="G72" s="1355"/>
      <c r="H72" s="1275"/>
      <c r="I72" s="1275"/>
      <c r="J72" s="1275"/>
      <c r="K72" s="1275"/>
      <c r="L72" s="1268">
        <f t="shared" si="16"/>
        <v>0</v>
      </c>
      <c r="M72" s="1269"/>
      <c r="N72" s="1278"/>
      <c r="O72" s="1278"/>
      <c r="P72" s="1278"/>
      <c r="Q72" s="1281"/>
      <c r="R72" s="1281"/>
      <c r="S72" s="1281"/>
      <c r="T72" s="1281"/>
      <c r="U72" s="1206"/>
      <c r="V72" s="1206"/>
      <c r="W72" s="1206"/>
    </row>
    <row r="73" spans="1:23" s="1297" customFormat="1" ht="30.75" customHeight="1">
      <c r="A73" s="1260">
        <f t="shared" si="2"/>
        <v>61</v>
      </c>
      <c r="B73" s="1266"/>
      <c r="C73" s="1293" t="s">
        <v>632</v>
      </c>
      <c r="D73" s="1294"/>
      <c r="E73" s="1295"/>
      <c r="F73" s="1295"/>
      <c r="G73" s="1296"/>
      <c r="H73" s="1264">
        <f>SUM(H74:H81)</f>
        <v>0</v>
      </c>
      <c r="I73" s="1264">
        <f>SUM(I74:I81)</f>
        <v>0</v>
      </c>
      <c r="J73" s="1264">
        <f>SUM(J74:J81)</f>
        <v>0</v>
      </c>
      <c r="K73" s="1264">
        <f>SUM(K74:K81)</f>
        <v>0</v>
      </c>
      <c r="L73" s="1264">
        <f>SUM(L74:L81)</f>
        <v>0</v>
      </c>
      <c r="M73" s="1265"/>
      <c r="N73" s="1264">
        <f t="shared" ref="N73:T73" si="17">SUM(N74:N81)</f>
        <v>0</v>
      </c>
      <c r="O73" s="1264">
        <f t="shared" si="17"/>
        <v>0</v>
      </c>
      <c r="P73" s="1264">
        <f t="shared" si="17"/>
        <v>0</v>
      </c>
      <c r="Q73" s="1264">
        <f t="shared" si="17"/>
        <v>0</v>
      </c>
      <c r="R73" s="1264">
        <f t="shared" si="17"/>
        <v>0</v>
      </c>
      <c r="S73" s="1264">
        <f t="shared" si="17"/>
        <v>0</v>
      </c>
      <c r="T73" s="1264">
        <f t="shared" si="17"/>
        <v>0</v>
      </c>
      <c r="U73" s="1206"/>
      <c r="V73" s="1206"/>
      <c r="W73" s="1206"/>
    </row>
    <row r="74" spans="1:23" s="1297" customFormat="1" ht="18" customHeight="1">
      <c r="A74" s="1260">
        <f t="shared" si="2"/>
        <v>62</v>
      </c>
      <c r="B74" s="1266"/>
      <c r="C74" s="1356"/>
      <c r="D74" s="1357" t="s">
        <v>11</v>
      </c>
      <c r="E74" s="1358"/>
      <c r="F74" s="1358"/>
      <c r="G74" s="1358"/>
      <c r="H74" s="1275"/>
      <c r="I74" s="1275"/>
      <c r="J74" s="1275"/>
      <c r="K74" s="1275"/>
      <c r="L74" s="1268">
        <f t="shared" ref="L74:L81" si="18">H74+I74-J74+K74</f>
        <v>0</v>
      </c>
      <c r="M74" s="1269"/>
      <c r="N74" s="1308"/>
      <c r="O74" s="1308"/>
      <c r="P74" s="1308"/>
      <c r="Q74" s="1309"/>
      <c r="R74" s="1309"/>
      <c r="S74" s="1309"/>
      <c r="T74" s="1309"/>
      <c r="U74" s="1206"/>
      <c r="V74" s="1206"/>
      <c r="W74" s="1206"/>
    </row>
    <row r="75" spans="1:23" s="1297" customFormat="1" ht="18" customHeight="1">
      <c r="A75" s="1260">
        <f t="shared" si="2"/>
        <v>63</v>
      </c>
      <c r="B75" s="1266"/>
      <c r="C75" s="1356"/>
      <c r="D75" s="1357" t="s">
        <v>497</v>
      </c>
      <c r="E75" s="1358"/>
      <c r="F75" s="1358"/>
      <c r="G75" s="1358"/>
      <c r="H75" s="1275"/>
      <c r="I75" s="1275"/>
      <c r="J75" s="1275"/>
      <c r="K75" s="1275"/>
      <c r="L75" s="1268">
        <f t="shared" si="18"/>
        <v>0</v>
      </c>
      <c r="M75" s="1269"/>
      <c r="N75" s="1308"/>
      <c r="O75" s="1308"/>
      <c r="P75" s="1308"/>
      <c r="Q75" s="1309"/>
      <c r="R75" s="1309"/>
      <c r="S75" s="1309"/>
      <c r="T75" s="1309"/>
      <c r="U75" s="1206"/>
      <c r="V75" s="1206"/>
      <c r="W75" s="1206"/>
    </row>
    <row r="76" spans="1:23" s="1297" customFormat="1" ht="18" customHeight="1">
      <c r="A76" s="1260">
        <f t="shared" si="2"/>
        <v>64</v>
      </c>
      <c r="B76" s="1266"/>
      <c r="C76" s="1356"/>
      <c r="D76" s="1353" t="s">
        <v>758</v>
      </c>
      <c r="E76" s="1304"/>
      <c r="F76" s="1304"/>
      <c r="G76" s="1305"/>
      <c r="H76" s="1275"/>
      <c r="I76" s="1275"/>
      <c r="J76" s="1275"/>
      <c r="K76" s="1275"/>
      <c r="L76" s="1268">
        <f t="shared" si="18"/>
        <v>0</v>
      </c>
      <c r="M76" s="1269"/>
      <c r="N76" s="1308"/>
      <c r="O76" s="1308"/>
      <c r="P76" s="1308"/>
      <c r="Q76" s="1309"/>
      <c r="R76" s="1309"/>
      <c r="S76" s="1309"/>
      <c r="T76" s="1309"/>
      <c r="U76" s="1206"/>
      <c r="V76" s="1206"/>
      <c r="W76" s="1206"/>
    </row>
    <row r="77" spans="1:23" s="1297" customFormat="1" ht="33.75" customHeight="1">
      <c r="A77" s="1260">
        <f t="shared" si="2"/>
        <v>65</v>
      </c>
      <c r="B77" s="1266"/>
      <c r="C77" s="1356"/>
      <c r="D77" s="1357" t="s">
        <v>410</v>
      </c>
      <c r="E77" s="1358"/>
      <c r="F77" s="1358"/>
      <c r="G77" s="1358"/>
      <c r="H77" s="1275"/>
      <c r="I77" s="1275"/>
      <c r="J77" s="1275"/>
      <c r="K77" s="1275"/>
      <c r="L77" s="1268">
        <f t="shared" si="18"/>
        <v>0</v>
      </c>
      <c r="M77" s="1269"/>
      <c r="N77" s="1308"/>
      <c r="O77" s="1308"/>
      <c r="P77" s="1308"/>
      <c r="Q77" s="1309"/>
      <c r="R77" s="1309"/>
      <c r="S77" s="1309"/>
      <c r="T77" s="1309"/>
      <c r="U77" s="1206"/>
      <c r="V77" s="1206"/>
      <c r="W77" s="1206"/>
    </row>
    <row r="78" spans="1:23" s="1297" customFormat="1" ht="18" customHeight="1">
      <c r="A78" s="1260">
        <f t="shared" si="2"/>
        <v>66</v>
      </c>
      <c r="B78" s="1266"/>
      <c r="C78" s="1356"/>
      <c r="D78" s="1357" t="s">
        <v>389</v>
      </c>
      <c r="E78" s="1358"/>
      <c r="F78" s="1358"/>
      <c r="G78" s="1358"/>
      <c r="H78" s="1275"/>
      <c r="I78" s="1275"/>
      <c r="J78" s="1275"/>
      <c r="K78" s="1275"/>
      <c r="L78" s="1268">
        <f t="shared" si="18"/>
        <v>0</v>
      </c>
      <c r="M78" s="1269"/>
      <c r="N78" s="1308"/>
      <c r="O78" s="1308"/>
      <c r="P78" s="1308"/>
      <c r="Q78" s="1309"/>
      <c r="R78" s="1309"/>
      <c r="S78" s="1309"/>
      <c r="T78" s="1309"/>
      <c r="U78" s="1206"/>
      <c r="V78" s="1206"/>
      <c r="W78" s="1206"/>
    </row>
    <row r="79" spans="1:23" s="1297" customFormat="1" ht="18" customHeight="1">
      <c r="A79" s="1260">
        <f t="shared" ref="A79:A142" si="19">A78+1</f>
        <v>67</v>
      </c>
      <c r="B79" s="1266"/>
      <c r="C79" s="1356"/>
      <c r="D79" s="1357" t="s">
        <v>93</v>
      </c>
      <c r="E79" s="1358"/>
      <c r="F79" s="1358"/>
      <c r="G79" s="1358"/>
      <c r="H79" s="1275"/>
      <c r="I79" s="1275"/>
      <c r="J79" s="1275"/>
      <c r="K79" s="1275"/>
      <c r="L79" s="1268">
        <f t="shared" si="18"/>
        <v>0</v>
      </c>
      <c r="M79" s="1269"/>
      <c r="N79" s="1308"/>
      <c r="O79" s="1308"/>
      <c r="P79" s="1308"/>
      <c r="Q79" s="1309"/>
      <c r="R79" s="1309"/>
      <c r="S79" s="1309"/>
      <c r="T79" s="1309"/>
      <c r="U79" s="1206"/>
      <c r="V79" s="1206"/>
      <c r="W79" s="1206"/>
    </row>
    <row r="80" spans="1:23" s="1297" customFormat="1" ht="21.75" customHeight="1">
      <c r="A80" s="1260">
        <f t="shared" si="19"/>
        <v>68</v>
      </c>
      <c r="B80" s="1266"/>
      <c r="C80" s="1356"/>
      <c r="D80" s="1357" t="s">
        <v>757</v>
      </c>
      <c r="E80" s="1358"/>
      <c r="F80" s="1358"/>
      <c r="G80" s="1358"/>
      <c r="H80" s="1275"/>
      <c r="I80" s="1275"/>
      <c r="J80" s="1275"/>
      <c r="K80" s="1275"/>
      <c r="L80" s="1268">
        <f t="shared" si="18"/>
        <v>0</v>
      </c>
      <c r="M80" s="1269"/>
      <c r="N80" s="1308"/>
      <c r="O80" s="1308"/>
      <c r="P80" s="1308"/>
      <c r="Q80" s="1309"/>
      <c r="R80" s="1309"/>
      <c r="S80" s="1309"/>
      <c r="T80" s="1309"/>
      <c r="U80" s="1206"/>
      <c r="V80" s="1206"/>
      <c r="W80" s="1206"/>
    </row>
    <row r="81" spans="1:23" s="1297" customFormat="1" ht="18" customHeight="1">
      <c r="A81" s="1260">
        <f t="shared" si="19"/>
        <v>69</v>
      </c>
      <c r="B81" s="1266"/>
      <c r="C81" s="1356"/>
      <c r="D81" s="1357" t="s">
        <v>60</v>
      </c>
      <c r="E81" s="1358"/>
      <c r="F81" s="1358"/>
      <c r="G81" s="1358"/>
      <c r="H81" s="1275"/>
      <c r="I81" s="1275"/>
      <c r="J81" s="1275"/>
      <c r="K81" s="1275"/>
      <c r="L81" s="1268">
        <f t="shared" si="18"/>
        <v>0</v>
      </c>
      <c r="M81" s="1269"/>
      <c r="N81" s="1308"/>
      <c r="O81" s="1308"/>
      <c r="P81" s="1308"/>
      <c r="Q81" s="1309"/>
      <c r="R81" s="1309"/>
      <c r="S81" s="1309"/>
      <c r="T81" s="1309"/>
      <c r="U81" s="1206"/>
      <c r="V81" s="1206"/>
      <c r="W81" s="1206"/>
    </row>
    <row r="82" spans="1:23" s="1297" customFormat="1" ht="15.75">
      <c r="A82" s="1260">
        <f t="shared" si="19"/>
        <v>70</v>
      </c>
      <c r="B82" s="1266"/>
      <c r="C82" s="1293" t="s">
        <v>411</v>
      </c>
      <c r="D82" s="1294"/>
      <c r="E82" s="1295"/>
      <c r="F82" s="1295"/>
      <c r="G82" s="1296"/>
      <c r="H82" s="1264">
        <f>SUM(H83:H94)</f>
        <v>0</v>
      </c>
      <c r="I82" s="1264">
        <f>SUM(I83:I94)</f>
        <v>0</v>
      </c>
      <c r="J82" s="1264">
        <f>SUM(J83:J94)</f>
        <v>0</v>
      </c>
      <c r="K82" s="1264">
        <f>SUM(K83:K94)</f>
        <v>0</v>
      </c>
      <c r="L82" s="1264">
        <f>SUM(L83:L94)</f>
        <v>0</v>
      </c>
      <c r="M82" s="1265"/>
      <c r="N82" s="1264">
        <f t="shared" ref="N82:T82" si="20">SUM(N83:N94)</f>
        <v>0</v>
      </c>
      <c r="O82" s="1264">
        <f t="shared" si="20"/>
        <v>0</v>
      </c>
      <c r="P82" s="1264">
        <f t="shared" si="20"/>
        <v>0</v>
      </c>
      <c r="Q82" s="1264">
        <f t="shared" si="20"/>
        <v>0</v>
      </c>
      <c r="R82" s="1264">
        <f t="shared" si="20"/>
        <v>0</v>
      </c>
      <c r="S82" s="1264">
        <f t="shared" si="20"/>
        <v>0</v>
      </c>
      <c r="T82" s="1264">
        <f t="shared" si="20"/>
        <v>0</v>
      </c>
      <c r="U82" s="1206"/>
      <c r="V82" s="1206"/>
      <c r="W82" s="1206"/>
    </row>
    <row r="83" spans="1:23" s="1297" customFormat="1" ht="20.25" customHeight="1">
      <c r="A83" s="1260">
        <f t="shared" si="19"/>
        <v>71</v>
      </c>
      <c r="B83" s="1266"/>
      <c r="C83" s="1298"/>
      <c r="D83" s="1357" t="s">
        <v>6</v>
      </c>
      <c r="E83" s="1358"/>
      <c r="F83" s="1358"/>
      <c r="G83" s="1358"/>
      <c r="H83" s="1275"/>
      <c r="I83" s="1275"/>
      <c r="J83" s="1275"/>
      <c r="K83" s="1275"/>
      <c r="L83" s="1268">
        <f t="shared" ref="L83:L94" si="21">H83+I83-J83+K83</f>
        <v>0</v>
      </c>
      <c r="M83" s="1269"/>
      <c r="N83" s="1278"/>
      <c r="O83" s="1278"/>
      <c r="P83" s="1278"/>
      <c r="Q83" s="1281"/>
      <c r="R83" s="1281"/>
      <c r="S83" s="1281"/>
      <c r="T83" s="1281"/>
      <c r="U83" s="1206"/>
      <c r="V83" s="1206"/>
      <c r="W83" s="1206"/>
    </row>
    <row r="84" spans="1:23" s="1297" customFormat="1" ht="20.25" customHeight="1">
      <c r="A84" s="1260">
        <f t="shared" si="19"/>
        <v>72</v>
      </c>
      <c r="B84" s="1266"/>
      <c r="C84" s="1350"/>
      <c r="D84" s="1357" t="s">
        <v>11</v>
      </c>
      <c r="E84" s="1358"/>
      <c r="F84" s="1358"/>
      <c r="G84" s="1358"/>
      <c r="H84" s="1275"/>
      <c r="I84" s="1275"/>
      <c r="J84" s="1275"/>
      <c r="K84" s="1275"/>
      <c r="L84" s="1268">
        <f t="shared" si="21"/>
        <v>0</v>
      </c>
      <c r="M84" s="1269"/>
      <c r="N84" s="1278"/>
      <c r="O84" s="1278"/>
      <c r="P84" s="1278"/>
      <c r="Q84" s="1281"/>
      <c r="R84" s="1281"/>
      <c r="S84" s="1281"/>
      <c r="T84" s="1281"/>
      <c r="U84" s="1206"/>
      <c r="V84" s="1206"/>
      <c r="W84" s="1206"/>
    </row>
    <row r="85" spans="1:23" s="1297" customFormat="1" ht="20.25" customHeight="1">
      <c r="A85" s="1260">
        <f t="shared" si="19"/>
        <v>73</v>
      </c>
      <c r="B85" s="1266"/>
      <c r="C85" s="1350"/>
      <c r="D85" s="1357" t="s">
        <v>412</v>
      </c>
      <c r="E85" s="1358"/>
      <c r="F85" s="1358"/>
      <c r="G85" s="1358"/>
      <c r="H85" s="1275"/>
      <c r="I85" s="1275"/>
      <c r="J85" s="1275"/>
      <c r="K85" s="1275"/>
      <c r="L85" s="1268">
        <f t="shared" si="21"/>
        <v>0</v>
      </c>
      <c r="M85" s="1269"/>
      <c r="N85" s="1278"/>
      <c r="O85" s="1278"/>
      <c r="P85" s="1278"/>
      <c r="Q85" s="1281"/>
      <c r="R85" s="1281"/>
      <c r="S85" s="1281"/>
      <c r="T85" s="1281"/>
      <c r="U85" s="1206"/>
      <c r="V85" s="1206"/>
      <c r="W85" s="1206"/>
    </row>
    <row r="86" spans="1:23" s="1297" customFormat="1" ht="20.25" customHeight="1">
      <c r="A86" s="1260">
        <f t="shared" si="19"/>
        <v>74</v>
      </c>
      <c r="B86" s="1266"/>
      <c r="C86" s="1350"/>
      <c r="D86" s="1357" t="s">
        <v>413</v>
      </c>
      <c r="E86" s="1358"/>
      <c r="F86" s="1358"/>
      <c r="G86" s="1358"/>
      <c r="H86" s="1275"/>
      <c r="I86" s="1275"/>
      <c r="J86" s="1275"/>
      <c r="K86" s="1275"/>
      <c r="L86" s="1268">
        <f t="shared" si="21"/>
        <v>0</v>
      </c>
      <c r="M86" s="1269"/>
      <c r="N86" s="1278"/>
      <c r="O86" s="1278"/>
      <c r="P86" s="1278"/>
      <c r="Q86" s="1281"/>
      <c r="R86" s="1281"/>
      <c r="S86" s="1281"/>
      <c r="T86" s="1281"/>
      <c r="U86" s="1206"/>
      <c r="V86" s="1206"/>
      <c r="W86" s="1206"/>
    </row>
    <row r="87" spans="1:23" s="1297" customFormat="1" ht="20.25" customHeight="1">
      <c r="A87" s="1260">
        <f t="shared" si="19"/>
        <v>75</v>
      </c>
      <c r="B87" s="1266"/>
      <c r="C87" s="1350"/>
      <c r="D87" s="1357" t="s">
        <v>414</v>
      </c>
      <c r="E87" s="1358"/>
      <c r="F87" s="1358"/>
      <c r="G87" s="1358"/>
      <c r="H87" s="1275"/>
      <c r="I87" s="1275"/>
      <c r="J87" s="1275"/>
      <c r="K87" s="1275"/>
      <c r="L87" s="1268">
        <f t="shared" si="21"/>
        <v>0</v>
      </c>
      <c r="M87" s="1269"/>
      <c r="N87" s="1278"/>
      <c r="O87" s="1278"/>
      <c r="P87" s="1278"/>
      <c r="Q87" s="1281"/>
      <c r="R87" s="1281"/>
      <c r="S87" s="1281"/>
      <c r="T87" s="1281"/>
      <c r="U87" s="1206"/>
      <c r="V87" s="1206"/>
      <c r="W87" s="1206"/>
    </row>
    <row r="88" spans="1:23" s="1297" customFormat="1" ht="35.25" customHeight="1">
      <c r="A88" s="1260">
        <f t="shared" si="19"/>
        <v>76</v>
      </c>
      <c r="B88" s="1266"/>
      <c r="C88" s="1350"/>
      <c r="D88" s="1357" t="s">
        <v>410</v>
      </c>
      <c r="E88" s="1358"/>
      <c r="F88" s="1358"/>
      <c r="G88" s="1358"/>
      <c r="H88" s="1275"/>
      <c r="I88" s="1275"/>
      <c r="J88" s="1275"/>
      <c r="K88" s="1275"/>
      <c r="L88" s="1268">
        <f t="shared" si="21"/>
        <v>0</v>
      </c>
      <c r="M88" s="1269"/>
      <c r="N88" s="1278"/>
      <c r="O88" s="1278"/>
      <c r="P88" s="1278"/>
      <c r="Q88" s="1281"/>
      <c r="R88" s="1281"/>
      <c r="S88" s="1281"/>
      <c r="T88" s="1281"/>
      <c r="U88" s="1206"/>
      <c r="V88" s="1206"/>
      <c r="W88" s="1206"/>
    </row>
    <row r="89" spans="1:23" s="1297" customFormat="1" ht="20.25" customHeight="1">
      <c r="A89" s="1260">
        <f t="shared" si="19"/>
        <v>77</v>
      </c>
      <c r="B89" s="1266"/>
      <c r="C89" s="1350"/>
      <c r="D89" s="1357" t="s">
        <v>415</v>
      </c>
      <c r="E89" s="1358"/>
      <c r="F89" s="1358"/>
      <c r="G89" s="1358"/>
      <c r="H89" s="1275"/>
      <c r="I89" s="1275"/>
      <c r="J89" s="1275"/>
      <c r="K89" s="1275"/>
      <c r="L89" s="1268">
        <f t="shared" si="21"/>
        <v>0</v>
      </c>
      <c r="M89" s="1269"/>
      <c r="N89" s="1278"/>
      <c r="O89" s="1278"/>
      <c r="P89" s="1278"/>
      <c r="Q89" s="1281"/>
      <c r="R89" s="1281"/>
      <c r="S89" s="1281"/>
      <c r="T89" s="1281"/>
      <c r="U89" s="1206"/>
      <c r="V89" s="1206"/>
      <c r="W89" s="1206"/>
    </row>
    <row r="90" spans="1:23" s="1297" customFormat="1" ht="20.25" customHeight="1">
      <c r="A90" s="1260">
        <f t="shared" si="19"/>
        <v>78</v>
      </c>
      <c r="B90" s="1266"/>
      <c r="C90" s="1350"/>
      <c r="D90" s="1357" t="s">
        <v>233</v>
      </c>
      <c r="E90" s="1358"/>
      <c r="F90" s="1358"/>
      <c r="G90" s="1358"/>
      <c r="H90" s="1275"/>
      <c r="I90" s="1275"/>
      <c r="J90" s="1275"/>
      <c r="K90" s="1275"/>
      <c r="L90" s="1268">
        <f t="shared" si="21"/>
        <v>0</v>
      </c>
      <c r="M90" s="1269"/>
      <c r="N90" s="1278"/>
      <c r="O90" s="1278"/>
      <c r="P90" s="1278"/>
      <c r="Q90" s="1281"/>
      <c r="R90" s="1281"/>
      <c r="S90" s="1281"/>
      <c r="T90" s="1281"/>
      <c r="U90" s="1206"/>
      <c r="V90" s="1206"/>
      <c r="W90" s="1206"/>
    </row>
    <row r="91" spans="1:23" s="1297" customFormat="1" ht="29.25" customHeight="1">
      <c r="A91" s="1260">
        <f t="shared" si="19"/>
        <v>79</v>
      </c>
      <c r="B91" s="1266"/>
      <c r="C91" s="1350"/>
      <c r="D91" s="1357" t="s">
        <v>416</v>
      </c>
      <c r="E91" s="1358"/>
      <c r="F91" s="1358"/>
      <c r="G91" s="1358"/>
      <c r="H91" s="1275"/>
      <c r="I91" s="1275"/>
      <c r="J91" s="1275"/>
      <c r="K91" s="1275"/>
      <c r="L91" s="1268">
        <f t="shared" si="21"/>
        <v>0</v>
      </c>
      <c r="M91" s="1269"/>
      <c r="N91" s="1278"/>
      <c r="O91" s="1278"/>
      <c r="P91" s="1278"/>
      <c r="Q91" s="1281"/>
      <c r="R91" s="1281"/>
      <c r="S91" s="1281"/>
      <c r="T91" s="1281"/>
      <c r="U91" s="1206"/>
      <c r="V91" s="1206"/>
      <c r="W91" s="1206"/>
    </row>
    <row r="92" spans="1:23" s="1297" customFormat="1" ht="20.25" customHeight="1">
      <c r="A92" s="1260">
        <f t="shared" si="19"/>
        <v>80</v>
      </c>
      <c r="B92" s="1266"/>
      <c r="C92" s="1350"/>
      <c r="D92" s="1357" t="s">
        <v>417</v>
      </c>
      <c r="E92" s="1358"/>
      <c r="F92" s="1358"/>
      <c r="G92" s="1358"/>
      <c r="H92" s="1275"/>
      <c r="I92" s="1275"/>
      <c r="J92" s="1275"/>
      <c r="K92" s="1275"/>
      <c r="L92" s="1268">
        <f t="shared" si="21"/>
        <v>0</v>
      </c>
      <c r="M92" s="1269"/>
      <c r="N92" s="1278"/>
      <c r="O92" s="1278"/>
      <c r="P92" s="1278"/>
      <c r="Q92" s="1281"/>
      <c r="R92" s="1281"/>
      <c r="S92" s="1281"/>
      <c r="T92" s="1281"/>
      <c r="U92" s="1206"/>
      <c r="V92" s="1206"/>
      <c r="W92" s="1206"/>
    </row>
    <row r="93" spans="1:23" s="1297" customFormat="1" ht="20.25" customHeight="1">
      <c r="A93" s="1260">
        <f t="shared" si="19"/>
        <v>81</v>
      </c>
      <c r="B93" s="1266"/>
      <c r="C93" s="1350"/>
      <c r="D93" s="1357" t="s">
        <v>418</v>
      </c>
      <c r="E93" s="1358"/>
      <c r="F93" s="1358"/>
      <c r="G93" s="1358"/>
      <c r="H93" s="1275"/>
      <c r="I93" s="1275"/>
      <c r="J93" s="1275"/>
      <c r="K93" s="1275"/>
      <c r="L93" s="1268">
        <f t="shared" si="21"/>
        <v>0</v>
      </c>
      <c r="M93" s="1269"/>
      <c r="N93" s="1278"/>
      <c r="O93" s="1278"/>
      <c r="P93" s="1278"/>
      <c r="Q93" s="1281"/>
      <c r="R93" s="1281"/>
      <c r="S93" s="1281"/>
      <c r="T93" s="1281"/>
      <c r="U93" s="1206"/>
      <c r="V93" s="1206"/>
      <c r="W93" s="1206"/>
    </row>
    <row r="94" spans="1:23" ht="20.25" customHeight="1">
      <c r="A94" s="1260">
        <f t="shared" si="19"/>
        <v>82</v>
      </c>
      <c r="B94" s="1266"/>
      <c r="C94" s="1350"/>
      <c r="D94" s="1357" t="s">
        <v>222</v>
      </c>
      <c r="E94" s="1358"/>
      <c r="F94" s="1358"/>
      <c r="G94" s="1358"/>
      <c r="H94" s="1275"/>
      <c r="I94" s="1275"/>
      <c r="J94" s="1275"/>
      <c r="K94" s="1275"/>
      <c r="L94" s="1268">
        <f t="shared" si="21"/>
        <v>0</v>
      </c>
      <c r="M94" s="1269"/>
      <c r="N94" s="1278"/>
      <c r="O94" s="1278"/>
      <c r="P94" s="1278"/>
      <c r="Q94" s="1281"/>
      <c r="R94" s="1281"/>
      <c r="S94" s="1281"/>
      <c r="T94" s="1281"/>
    </row>
    <row r="95" spans="1:23" ht="30" customHeight="1">
      <c r="A95" s="1260">
        <f t="shared" si="19"/>
        <v>83</v>
      </c>
      <c r="B95" s="1266"/>
      <c r="C95" s="1293" t="s">
        <v>94</v>
      </c>
      <c r="D95" s="1294"/>
      <c r="E95" s="1295"/>
      <c r="F95" s="1295"/>
      <c r="G95" s="1296"/>
      <c r="H95" s="1264">
        <f>SUM(H96:H102)</f>
        <v>0</v>
      </c>
      <c r="I95" s="1264">
        <f>SUM(I96:I102)</f>
        <v>0</v>
      </c>
      <c r="J95" s="1264">
        <f t="shared" ref="J95:T95" si="22">SUM(J96:J102)</f>
        <v>0</v>
      </c>
      <c r="K95" s="1264">
        <f t="shared" si="22"/>
        <v>0</v>
      </c>
      <c r="L95" s="1264">
        <f t="shared" si="22"/>
        <v>0</v>
      </c>
      <c r="M95" s="1265"/>
      <c r="N95" s="1264">
        <f t="shared" si="22"/>
        <v>0</v>
      </c>
      <c r="O95" s="1264">
        <f t="shared" si="22"/>
        <v>0</v>
      </c>
      <c r="P95" s="1264">
        <f t="shared" si="22"/>
        <v>0</v>
      </c>
      <c r="Q95" s="1264">
        <f t="shared" si="22"/>
        <v>0</v>
      </c>
      <c r="R95" s="1264">
        <f>SUM(R96:R102)</f>
        <v>0</v>
      </c>
      <c r="S95" s="1264">
        <f t="shared" si="22"/>
        <v>0</v>
      </c>
      <c r="T95" s="1264">
        <f t="shared" si="22"/>
        <v>0</v>
      </c>
    </row>
    <row r="96" spans="1:23" ht="21" customHeight="1">
      <c r="A96" s="1260">
        <f t="shared" si="19"/>
        <v>84</v>
      </c>
      <c r="B96" s="1266"/>
      <c r="C96" s="1298"/>
      <c r="D96" s="1357" t="s">
        <v>419</v>
      </c>
      <c r="E96" s="1358"/>
      <c r="F96" s="1358"/>
      <c r="G96" s="1358"/>
      <c r="H96" s="1275"/>
      <c r="I96" s="1275"/>
      <c r="J96" s="1275"/>
      <c r="K96" s="1275"/>
      <c r="L96" s="1268">
        <f t="shared" ref="L96:L102" si="23">H96+I96-J96+K96</f>
        <v>0</v>
      </c>
      <c r="M96" s="1269"/>
      <c r="N96" s="1278"/>
      <c r="O96" s="1278"/>
      <c r="P96" s="1278"/>
      <c r="Q96" s="1281"/>
      <c r="R96" s="1281"/>
      <c r="S96" s="1281"/>
      <c r="T96" s="1281"/>
    </row>
    <row r="97" spans="1:23" ht="21" customHeight="1">
      <c r="A97" s="1260">
        <f t="shared" si="19"/>
        <v>85</v>
      </c>
      <c r="B97" s="1266"/>
      <c r="C97" s="1350"/>
      <c r="D97" s="1357" t="s">
        <v>420</v>
      </c>
      <c r="E97" s="1358"/>
      <c r="F97" s="1358"/>
      <c r="G97" s="1358"/>
      <c r="H97" s="1275"/>
      <c r="I97" s="1275"/>
      <c r="J97" s="1275"/>
      <c r="K97" s="1275"/>
      <c r="L97" s="1268">
        <f t="shared" si="23"/>
        <v>0</v>
      </c>
      <c r="M97" s="1269"/>
      <c r="N97" s="1278"/>
      <c r="O97" s="1278"/>
      <c r="P97" s="1278"/>
      <c r="Q97" s="1281"/>
      <c r="R97" s="1281"/>
      <c r="S97" s="1281"/>
      <c r="T97" s="1281"/>
    </row>
    <row r="98" spans="1:23" ht="21" customHeight="1">
      <c r="A98" s="1260">
        <f t="shared" si="19"/>
        <v>86</v>
      </c>
      <c r="B98" s="1266"/>
      <c r="C98" s="1350"/>
      <c r="D98" s="1357" t="s">
        <v>421</v>
      </c>
      <c r="E98" s="1358"/>
      <c r="F98" s="1358"/>
      <c r="G98" s="1358"/>
      <c r="H98" s="1275"/>
      <c r="I98" s="1275"/>
      <c r="J98" s="1275"/>
      <c r="K98" s="1275"/>
      <c r="L98" s="1268">
        <f t="shared" si="23"/>
        <v>0</v>
      </c>
      <c r="M98" s="1269"/>
      <c r="N98" s="1278"/>
      <c r="O98" s="1278"/>
      <c r="P98" s="1278"/>
      <c r="Q98" s="1281"/>
      <c r="R98" s="1281"/>
      <c r="S98" s="1281"/>
      <c r="T98" s="1281"/>
    </row>
    <row r="99" spans="1:23" ht="21" customHeight="1">
      <c r="A99" s="1260">
        <f t="shared" si="19"/>
        <v>87</v>
      </c>
      <c r="B99" s="1266"/>
      <c r="C99" s="1350"/>
      <c r="D99" s="1357" t="s">
        <v>422</v>
      </c>
      <c r="E99" s="1358"/>
      <c r="F99" s="1358"/>
      <c r="G99" s="1358"/>
      <c r="H99" s="1275"/>
      <c r="I99" s="1275"/>
      <c r="J99" s="1275"/>
      <c r="K99" s="1275"/>
      <c r="L99" s="1268">
        <f t="shared" si="23"/>
        <v>0</v>
      </c>
      <c r="M99" s="1269"/>
      <c r="N99" s="1278"/>
      <c r="O99" s="1278"/>
      <c r="P99" s="1278"/>
      <c r="Q99" s="1281"/>
      <c r="R99" s="1281"/>
      <c r="S99" s="1281"/>
      <c r="T99" s="1281"/>
    </row>
    <row r="100" spans="1:23" ht="21" customHeight="1">
      <c r="A100" s="1260">
        <f t="shared" si="19"/>
        <v>88</v>
      </c>
      <c r="B100" s="1266"/>
      <c r="C100" s="1350"/>
      <c r="D100" s="1357" t="s">
        <v>423</v>
      </c>
      <c r="E100" s="1358"/>
      <c r="F100" s="1358"/>
      <c r="G100" s="1358"/>
      <c r="H100" s="1275"/>
      <c r="I100" s="1275"/>
      <c r="J100" s="1275"/>
      <c r="K100" s="1275"/>
      <c r="L100" s="1268">
        <f t="shared" si="23"/>
        <v>0</v>
      </c>
      <c r="M100" s="1269"/>
      <c r="N100" s="1278"/>
      <c r="O100" s="1278"/>
      <c r="P100" s="1278"/>
      <c r="Q100" s="1281"/>
      <c r="R100" s="1281"/>
      <c r="S100" s="1281"/>
      <c r="T100" s="1281"/>
    </row>
    <row r="101" spans="1:23" ht="21" customHeight="1">
      <c r="A101" s="1260">
        <f t="shared" si="19"/>
        <v>89</v>
      </c>
      <c r="B101" s="1266"/>
      <c r="C101" s="1350"/>
      <c r="D101" s="1357" t="s">
        <v>424</v>
      </c>
      <c r="E101" s="1358"/>
      <c r="F101" s="1358"/>
      <c r="G101" s="1358"/>
      <c r="H101" s="1275"/>
      <c r="I101" s="1275"/>
      <c r="J101" s="1275"/>
      <c r="K101" s="1275"/>
      <c r="L101" s="1268">
        <f t="shared" si="23"/>
        <v>0</v>
      </c>
      <c r="M101" s="1269"/>
      <c r="N101" s="1278"/>
      <c r="O101" s="1278"/>
      <c r="P101" s="1278"/>
      <c r="Q101" s="1281"/>
      <c r="R101" s="1281"/>
      <c r="S101" s="1281"/>
      <c r="T101" s="1281"/>
    </row>
    <row r="102" spans="1:23" ht="21" customHeight="1">
      <c r="A102" s="1260">
        <f t="shared" si="19"/>
        <v>90</v>
      </c>
      <c r="B102" s="1266"/>
      <c r="C102" s="1350"/>
      <c r="D102" s="1357" t="s">
        <v>60</v>
      </c>
      <c r="E102" s="1358"/>
      <c r="F102" s="1358"/>
      <c r="G102" s="1358"/>
      <c r="H102" s="1275"/>
      <c r="I102" s="1275"/>
      <c r="J102" s="1275"/>
      <c r="K102" s="1275"/>
      <c r="L102" s="1268">
        <f t="shared" si="23"/>
        <v>0</v>
      </c>
      <c r="M102" s="1269"/>
      <c r="N102" s="1278"/>
      <c r="O102" s="1278"/>
      <c r="P102" s="1278"/>
      <c r="Q102" s="1281"/>
      <c r="R102" s="1281"/>
      <c r="S102" s="1281"/>
      <c r="T102" s="1281"/>
    </row>
    <row r="103" spans="1:23" ht="21" customHeight="1">
      <c r="A103" s="1260">
        <f t="shared" si="19"/>
        <v>91</v>
      </c>
      <c r="B103" s="1266"/>
      <c r="C103" s="1293" t="s">
        <v>95</v>
      </c>
      <c r="D103" s="1294"/>
      <c r="E103" s="1295"/>
      <c r="F103" s="1295"/>
      <c r="G103" s="1296"/>
      <c r="H103" s="1268">
        <f>SUM(H104:H107)</f>
        <v>0</v>
      </c>
      <c r="I103" s="1268">
        <f>SUM(I104:I107)</f>
        <v>0</v>
      </c>
      <c r="J103" s="1268">
        <f>SUM(J104:J107)</f>
        <v>0</v>
      </c>
      <c r="K103" s="1268">
        <f>SUM(K104:K107)</f>
        <v>0</v>
      </c>
      <c r="L103" s="1268">
        <f>SUM(L104:L107)</f>
        <v>0</v>
      </c>
      <c r="M103" s="1269"/>
      <c r="N103" s="1268">
        <f t="shared" ref="N103:T103" si="24">SUM(N104:N107)</f>
        <v>0</v>
      </c>
      <c r="O103" s="1268">
        <f t="shared" si="24"/>
        <v>0</v>
      </c>
      <c r="P103" s="1268">
        <f t="shared" si="24"/>
        <v>0</v>
      </c>
      <c r="Q103" s="1268">
        <f t="shared" si="24"/>
        <v>0</v>
      </c>
      <c r="R103" s="1268">
        <f t="shared" si="24"/>
        <v>0</v>
      </c>
      <c r="S103" s="1268">
        <f t="shared" si="24"/>
        <v>0</v>
      </c>
      <c r="T103" s="1268">
        <f t="shared" si="24"/>
        <v>0</v>
      </c>
    </row>
    <row r="104" spans="1:23" s="1297" customFormat="1" ht="18.75" customHeight="1">
      <c r="A104" s="1260">
        <f t="shared" si="19"/>
        <v>92</v>
      </c>
      <c r="B104" s="1266"/>
      <c r="C104" s="1298"/>
      <c r="D104" s="1357" t="s">
        <v>425</v>
      </c>
      <c r="E104" s="1358"/>
      <c r="F104" s="1358"/>
      <c r="G104" s="1358"/>
      <c r="H104" s="1275"/>
      <c r="I104" s="1275"/>
      <c r="J104" s="1275"/>
      <c r="K104" s="1275"/>
      <c r="L104" s="1268">
        <f t="shared" ref="L104:L107" si="25">H104+I104-J104+K104</f>
        <v>0</v>
      </c>
      <c r="M104" s="1269"/>
      <c r="N104" s="1278"/>
      <c r="O104" s="1278"/>
      <c r="P104" s="1278"/>
      <c r="Q104" s="1281"/>
      <c r="R104" s="1281"/>
      <c r="S104" s="1281"/>
      <c r="T104" s="1281"/>
      <c r="U104" s="1206"/>
      <c r="V104" s="1206"/>
      <c r="W104" s="1206"/>
    </row>
    <row r="105" spans="1:23" s="1297" customFormat="1" ht="18.75" customHeight="1">
      <c r="A105" s="1260">
        <f t="shared" si="19"/>
        <v>93</v>
      </c>
      <c r="B105" s="1266"/>
      <c r="C105" s="1350"/>
      <c r="D105" s="1357" t="s">
        <v>426</v>
      </c>
      <c r="E105" s="1358"/>
      <c r="F105" s="1358"/>
      <c r="G105" s="1358"/>
      <c r="H105" s="1275"/>
      <c r="I105" s="1275"/>
      <c r="J105" s="1275"/>
      <c r="K105" s="1275"/>
      <c r="L105" s="1268">
        <f t="shared" si="25"/>
        <v>0</v>
      </c>
      <c r="M105" s="1269"/>
      <c r="N105" s="1278"/>
      <c r="O105" s="1278"/>
      <c r="P105" s="1278"/>
      <c r="Q105" s="1281"/>
      <c r="R105" s="1281"/>
      <c r="S105" s="1281"/>
      <c r="T105" s="1281"/>
      <c r="U105" s="1206"/>
      <c r="V105" s="1206"/>
      <c r="W105" s="1206"/>
    </row>
    <row r="106" spans="1:23" s="1297" customFormat="1" ht="18.75" customHeight="1">
      <c r="A106" s="1260">
        <f t="shared" si="19"/>
        <v>94</v>
      </c>
      <c r="B106" s="1266"/>
      <c r="C106" s="1350"/>
      <c r="D106" s="1357" t="s">
        <v>110</v>
      </c>
      <c r="E106" s="1358"/>
      <c r="F106" s="1358"/>
      <c r="G106" s="1358"/>
      <c r="H106" s="1275"/>
      <c r="I106" s="1275"/>
      <c r="J106" s="1275"/>
      <c r="K106" s="1275"/>
      <c r="L106" s="1268">
        <f t="shared" si="25"/>
        <v>0</v>
      </c>
      <c r="M106" s="1269"/>
      <c r="N106" s="1278"/>
      <c r="O106" s="1278"/>
      <c r="P106" s="1278"/>
      <c r="Q106" s="1281"/>
      <c r="R106" s="1281"/>
      <c r="S106" s="1281"/>
      <c r="T106" s="1281"/>
      <c r="U106" s="1206"/>
      <c r="V106" s="1206"/>
      <c r="W106" s="1206"/>
    </row>
    <row r="107" spans="1:23" s="1297" customFormat="1" ht="18.75" customHeight="1">
      <c r="A107" s="1260">
        <f t="shared" si="19"/>
        <v>95</v>
      </c>
      <c r="B107" s="1266"/>
      <c r="C107" s="1350"/>
      <c r="D107" s="1357" t="s">
        <v>111</v>
      </c>
      <c r="E107" s="1358"/>
      <c r="F107" s="1358"/>
      <c r="G107" s="1358"/>
      <c r="H107" s="1275"/>
      <c r="I107" s="1275"/>
      <c r="J107" s="1275"/>
      <c r="K107" s="1275"/>
      <c r="L107" s="1268">
        <f t="shared" si="25"/>
        <v>0</v>
      </c>
      <c r="M107" s="1269"/>
      <c r="N107" s="1278"/>
      <c r="O107" s="1278"/>
      <c r="P107" s="1278"/>
      <c r="Q107" s="1281"/>
      <c r="R107" s="1281"/>
      <c r="S107" s="1281"/>
      <c r="T107" s="1281"/>
      <c r="U107" s="1206"/>
      <c r="V107" s="1206"/>
      <c r="W107" s="1206"/>
    </row>
    <row r="108" spans="1:23" s="1297" customFormat="1" ht="21" customHeight="1">
      <c r="A108" s="1260">
        <f t="shared" si="19"/>
        <v>96</v>
      </c>
      <c r="B108" s="1266"/>
      <c r="C108" s="1293" t="s">
        <v>34</v>
      </c>
      <c r="D108" s="1294"/>
      <c r="E108" s="1295"/>
      <c r="F108" s="1295"/>
      <c r="G108" s="1296"/>
      <c r="H108" s="1268">
        <f>SUM(H109:H114)</f>
        <v>0</v>
      </c>
      <c r="I108" s="1268">
        <f>SUM(I109:I114)</f>
        <v>0</v>
      </c>
      <c r="J108" s="1268">
        <f>SUM(J109:J114)</f>
        <v>0</v>
      </c>
      <c r="K108" s="1268">
        <f>SUM(K109:K114)-K113</f>
        <v>0</v>
      </c>
      <c r="L108" s="1268">
        <f>SUM(L109:L114)-L113</f>
        <v>0</v>
      </c>
      <c r="M108" s="1269"/>
      <c r="N108" s="1268">
        <f t="shared" ref="N108:T108" si="26">SUM(N109:N114)-N113</f>
        <v>0</v>
      </c>
      <c r="O108" s="1268">
        <f t="shared" si="26"/>
        <v>0</v>
      </c>
      <c r="P108" s="1268">
        <f t="shared" si="26"/>
        <v>0</v>
      </c>
      <c r="Q108" s="1268">
        <f t="shared" si="26"/>
        <v>0</v>
      </c>
      <c r="R108" s="1268">
        <f t="shared" si="26"/>
        <v>0</v>
      </c>
      <c r="S108" s="1268">
        <f t="shared" si="26"/>
        <v>0</v>
      </c>
      <c r="T108" s="1268">
        <f t="shared" si="26"/>
        <v>0</v>
      </c>
      <c r="U108" s="1206"/>
      <c r="V108" s="1206"/>
      <c r="W108" s="1206"/>
    </row>
    <row r="109" spans="1:23" s="1297" customFormat="1" ht="18.75" customHeight="1">
      <c r="A109" s="1260">
        <f t="shared" si="19"/>
        <v>97</v>
      </c>
      <c r="B109" s="1266"/>
      <c r="C109" s="1298"/>
      <c r="D109" s="1357" t="s">
        <v>96</v>
      </c>
      <c r="E109" s="1358"/>
      <c r="F109" s="1358"/>
      <c r="G109" s="1358"/>
      <c r="H109" s="1275"/>
      <c r="I109" s="1275"/>
      <c r="J109" s="1275"/>
      <c r="K109" s="1275"/>
      <c r="L109" s="1268">
        <f t="shared" ref="L109:L115" si="27">H109+I109-J109+K109</f>
        <v>0</v>
      </c>
      <c r="M109" s="1269"/>
      <c r="N109" s="1291"/>
      <c r="O109" s="1291"/>
      <c r="P109" s="1291"/>
      <c r="Q109" s="1292"/>
      <c r="R109" s="1292"/>
      <c r="S109" s="1292"/>
      <c r="T109" s="1292"/>
      <c r="U109" s="1206"/>
      <c r="V109" s="1206"/>
      <c r="W109" s="1206"/>
    </row>
    <row r="110" spans="1:23" s="1297" customFormat="1" ht="18.75" customHeight="1">
      <c r="A110" s="1260">
        <f t="shared" si="19"/>
        <v>98</v>
      </c>
      <c r="B110" s="1266"/>
      <c r="C110" s="1350"/>
      <c r="D110" s="1357" t="s">
        <v>427</v>
      </c>
      <c r="E110" s="1358"/>
      <c r="F110" s="1358"/>
      <c r="G110" s="1358"/>
      <c r="H110" s="1275"/>
      <c r="I110" s="1275"/>
      <c r="J110" s="1275"/>
      <c r="K110" s="1275"/>
      <c r="L110" s="1268">
        <f t="shared" si="27"/>
        <v>0</v>
      </c>
      <c r="M110" s="1269"/>
      <c r="N110" s="1291"/>
      <c r="O110" s="1291"/>
      <c r="P110" s="1291"/>
      <c r="Q110" s="1292"/>
      <c r="R110" s="1292"/>
      <c r="S110" s="1292"/>
      <c r="T110" s="1292"/>
      <c r="U110" s="1206"/>
      <c r="V110" s="1206"/>
      <c r="W110" s="1206"/>
    </row>
    <row r="111" spans="1:23" ht="18.75" customHeight="1">
      <c r="A111" s="1260">
        <f t="shared" si="19"/>
        <v>99</v>
      </c>
      <c r="B111" s="1266"/>
      <c r="C111" s="1350"/>
      <c r="D111" s="1357" t="s">
        <v>230</v>
      </c>
      <c r="E111" s="1358"/>
      <c r="F111" s="1358"/>
      <c r="G111" s="1358"/>
      <c r="H111" s="1275"/>
      <c r="I111" s="1275"/>
      <c r="J111" s="1275"/>
      <c r="K111" s="1275"/>
      <c r="L111" s="1268">
        <f t="shared" si="27"/>
        <v>0</v>
      </c>
      <c r="M111" s="1269"/>
      <c r="N111" s="1291"/>
      <c r="O111" s="1291"/>
      <c r="P111" s="1291"/>
      <c r="Q111" s="1292"/>
      <c r="R111" s="1292"/>
      <c r="S111" s="1292"/>
      <c r="T111" s="1292"/>
    </row>
    <row r="112" spans="1:23" ht="18.75" customHeight="1">
      <c r="A112" s="1260">
        <f t="shared" si="19"/>
        <v>100</v>
      </c>
      <c r="B112" s="1266"/>
      <c r="C112" s="1350"/>
      <c r="D112" s="1357" t="s">
        <v>97</v>
      </c>
      <c r="E112" s="1358"/>
      <c r="F112" s="1358"/>
      <c r="G112" s="1358"/>
      <c r="H112" s="1275"/>
      <c r="I112" s="1275"/>
      <c r="J112" s="1275"/>
      <c r="K112" s="1275"/>
      <c r="L112" s="1268">
        <f t="shared" si="27"/>
        <v>0</v>
      </c>
      <c r="M112" s="1269"/>
      <c r="N112" s="1291"/>
      <c r="O112" s="1291"/>
      <c r="P112" s="1291"/>
      <c r="Q112" s="1292"/>
      <c r="R112" s="1292"/>
      <c r="S112" s="1292"/>
      <c r="T112" s="1292"/>
    </row>
    <row r="113" spans="1:24" ht="18.75" customHeight="1">
      <c r="A113" s="1260">
        <f t="shared" si="19"/>
        <v>101</v>
      </c>
      <c r="B113" s="1266"/>
      <c r="C113" s="1350"/>
      <c r="D113" s="1357" t="s">
        <v>229</v>
      </c>
      <c r="E113" s="1358"/>
      <c r="F113" s="1358"/>
      <c r="G113" s="1358"/>
      <c r="H113" s="1275"/>
      <c r="I113" s="1275"/>
      <c r="J113" s="1275"/>
      <c r="K113" s="1275"/>
      <c r="L113" s="1268">
        <f t="shared" si="27"/>
        <v>0</v>
      </c>
      <c r="M113" s="1269"/>
      <c r="N113" s="1291"/>
      <c r="O113" s="1291"/>
      <c r="P113" s="1291"/>
      <c r="Q113" s="1292"/>
      <c r="R113" s="1292"/>
      <c r="S113" s="1292"/>
      <c r="T113" s="1292"/>
    </row>
    <row r="114" spans="1:24" ht="18.75" customHeight="1">
      <c r="A114" s="1260">
        <f t="shared" si="19"/>
        <v>102</v>
      </c>
      <c r="B114" s="1266"/>
      <c r="C114" s="1359"/>
      <c r="D114" s="1357" t="s">
        <v>60</v>
      </c>
      <c r="E114" s="1358"/>
      <c r="F114" s="1358"/>
      <c r="G114" s="1358"/>
      <c r="H114" s="1275"/>
      <c r="I114" s="1275"/>
      <c r="J114" s="1275"/>
      <c r="K114" s="1275"/>
      <c r="L114" s="1268">
        <f t="shared" si="27"/>
        <v>0</v>
      </c>
      <c r="M114" s="1269"/>
      <c r="N114" s="1360"/>
      <c r="O114" s="1291"/>
      <c r="P114" s="1291"/>
      <c r="Q114" s="1292"/>
      <c r="R114" s="1292"/>
      <c r="S114" s="1292"/>
      <c r="T114" s="1292"/>
    </row>
    <row r="115" spans="1:24" ht="18.75" customHeight="1">
      <c r="A115" s="1260">
        <f t="shared" si="19"/>
        <v>103</v>
      </c>
      <c r="B115" s="1266"/>
      <c r="C115" s="1361" t="s">
        <v>135</v>
      </c>
      <c r="D115" s="1362"/>
      <c r="E115" s="1284"/>
      <c r="F115" s="1284"/>
      <c r="G115" s="1285"/>
      <c r="H115" s="1275"/>
      <c r="I115" s="1275"/>
      <c r="J115" s="1306">
        <f>H115+I115</f>
        <v>0</v>
      </c>
      <c r="K115" s="1307"/>
      <c r="L115" s="1268">
        <f t="shared" si="27"/>
        <v>0</v>
      </c>
      <c r="M115" s="1269"/>
      <c r="N115" s="1308"/>
      <c r="O115" s="1308"/>
      <c r="P115" s="1308"/>
      <c r="Q115" s="1309"/>
      <c r="R115" s="1309"/>
      <c r="S115" s="1309"/>
      <c r="T115" s="1309"/>
    </row>
    <row r="116" spans="1:24" ht="21.75" customHeight="1">
      <c r="A116" s="1260">
        <f t="shared" si="19"/>
        <v>104</v>
      </c>
      <c r="B116" s="1266"/>
      <c r="C116" s="1293" t="s">
        <v>209</v>
      </c>
      <c r="D116" s="1363"/>
      <c r="E116" s="1363"/>
      <c r="F116" s="1363"/>
      <c r="G116" s="1364"/>
      <c r="H116" s="1268">
        <f>H117</f>
        <v>0</v>
      </c>
      <c r="I116" s="1268">
        <f>I117</f>
        <v>0</v>
      </c>
      <c r="J116" s="1268">
        <f t="shared" ref="J116:T116" si="28">J117</f>
        <v>0</v>
      </c>
      <c r="K116" s="1268">
        <f t="shared" si="28"/>
        <v>0</v>
      </c>
      <c r="L116" s="1268">
        <f t="shared" si="28"/>
        <v>0</v>
      </c>
      <c r="M116" s="1269"/>
      <c r="N116" s="1268">
        <f t="shared" si="28"/>
        <v>0</v>
      </c>
      <c r="O116" s="1268">
        <f t="shared" si="28"/>
        <v>0</v>
      </c>
      <c r="P116" s="1268">
        <f t="shared" si="28"/>
        <v>0</v>
      </c>
      <c r="Q116" s="1268">
        <f t="shared" si="28"/>
        <v>0</v>
      </c>
      <c r="R116" s="1268">
        <f t="shared" si="28"/>
        <v>0</v>
      </c>
      <c r="S116" s="1268">
        <f t="shared" si="28"/>
        <v>0</v>
      </c>
      <c r="T116" s="1268">
        <f t="shared" si="28"/>
        <v>0</v>
      </c>
    </row>
    <row r="117" spans="1:24" ht="21.75" customHeight="1">
      <c r="A117" s="1260">
        <f t="shared" si="19"/>
        <v>105</v>
      </c>
      <c r="B117" s="1266"/>
      <c r="C117" s="1298"/>
      <c r="D117" s="1293" t="s">
        <v>220</v>
      </c>
      <c r="E117" s="1365"/>
      <c r="F117" s="1365"/>
      <c r="G117" s="1366"/>
      <c r="H117" s="1268">
        <f>SUM(H118:H121)</f>
        <v>0</v>
      </c>
      <c r="I117" s="1268">
        <f>SUM(I118:I121)</f>
        <v>0</v>
      </c>
      <c r="J117" s="1268">
        <f>SUM(J118:J121)</f>
        <v>0</v>
      </c>
      <c r="K117" s="1268">
        <f>SUM(K118:K121)-K118</f>
        <v>0</v>
      </c>
      <c r="L117" s="1268">
        <f>SUM(L118:L121)-L118</f>
        <v>0</v>
      </c>
      <c r="M117" s="1269"/>
      <c r="N117" s="1268">
        <f t="shared" ref="N117:T117" si="29">SUM(N118:N121)-N118</f>
        <v>0</v>
      </c>
      <c r="O117" s="1268">
        <f t="shared" si="29"/>
        <v>0</v>
      </c>
      <c r="P117" s="1268">
        <f t="shared" si="29"/>
        <v>0</v>
      </c>
      <c r="Q117" s="1268">
        <f t="shared" si="29"/>
        <v>0</v>
      </c>
      <c r="R117" s="1268">
        <f t="shared" si="29"/>
        <v>0</v>
      </c>
      <c r="S117" s="1268">
        <f t="shared" si="29"/>
        <v>0</v>
      </c>
      <c r="T117" s="1268">
        <f t="shared" si="29"/>
        <v>0</v>
      </c>
    </row>
    <row r="118" spans="1:24" ht="21.75" customHeight="1">
      <c r="A118" s="1260">
        <f t="shared" si="19"/>
        <v>106</v>
      </c>
      <c r="B118" s="1266"/>
      <c r="C118" s="1350"/>
      <c r="D118" s="1367"/>
      <c r="E118" s="1272" t="s">
        <v>226</v>
      </c>
      <c r="F118" s="1358"/>
      <c r="G118" s="1358"/>
      <c r="H118" s="1307"/>
      <c r="I118" s="1307"/>
      <c r="J118" s="1307"/>
      <c r="K118" s="1275"/>
      <c r="L118" s="1268">
        <f t="shared" ref="L118:L122" si="30">H118+I118-J118+K118</f>
        <v>0</v>
      </c>
      <c r="M118" s="1269"/>
      <c r="N118" s="1291"/>
      <c r="O118" s="1291"/>
      <c r="P118" s="1291"/>
      <c r="Q118" s="1292"/>
      <c r="R118" s="1292"/>
      <c r="S118" s="1292"/>
      <c r="T118" s="1292"/>
    </row>
    <row r="119" spans="1:24" ht="21.75" customHeight="1">
      <c r="A119" s="1260">
        <f t="shared" si="19"/>
        <v>107</v>
      </c>
      <c r="B119" s="1266"/>
      <c r="C119" s="1350"/>
      <c r="D119" s="1350"/>
      <c r="E119" s="1272" t="s">
        <v>278</v>
      </c>
      <c r="F119" s="1358"/>
      <c r="G119" s="1358"/>
      <c r="H119" s="1307"/>
      <c r="I119" s="1307"/>
      <c r="J119" s="1307"/>
      <c r="K119" s="1275"/>
      <c r="L119" s="1268">
        <f t="shared" si="30"/>
        <v>0</v>
      </c>
      <c r="M119" s="1269"/>
      <c r="N119" s="1291"/>
      <c r="O119" s="1291"/>
      <c r="P119" s="1291"/>
      <c r="Q119" s="1292"/>
      <c r="R119" s="1292"/>
      <c r="S119" s="1292"/>
      <c r="T119" s="1292"/>
    </row>
    <row r="120" spans="1:24" ht="21" customHeight="1">
      <c r="A120" s="1260">
        <f t="shared" si="19"/>
        <v>108</v>
      </c>
      <c r="B120" s="1266"/>
      <c r="C120" s="1350"/>
      <c r="D120" s="1350"/>
      <c r="E120" s="1272" t="s">
        <v>702</v>
      </c>
      <c r="F120" s="1358"/>
      <c r="G120" s="1358"/>
      <c r="H120" s="1307"/>
      <c r="I120" s="1307"/>
      <c r="J120" s="1307"/>
      <c r="K120" s="1275"/>
      <c r="L120" s="1268">
        <f t="shared" si="30"/>
        <v>0</v>
      </c>
      <c r="M120" s="1269"/>
      <c r="N120" s="1291"/>
      <c r="O120" s="1291"/>
      <c r="P120" s="1291"/>
      <c r="Q120" s="1292"/>
      <c r="R120" s="1292"/>
      <c r="S120" s="1292"/>
      <c r="T120" s="1292"/>
    </row>
    <row r="121" spans="1:24" ht="21" customHeight="1">
      <c r="A121" s="1260">
        <f t="shared" si="19"/>
        <v>109</v>
      </c>
      <c r="B121" s="1266"/>
      <c r="C121" s="1359"/>
      <c r="D121" s="1359"/>
      <c r="E121" s="1272" t="s">
        <v>211</v>
      </c>
      <c r="F121" s="1358"/>
      <c r="G121" s="1358"/>
      <c r="H121" s="1307"/>
      <c r="I121" s="1307"/>
      <c r="J121" s="1307"/>
      <c r="K121" s="1275"/>
      <c r="L121" s="1268">
        <f t="shared" si="30"/>
        <v>0</v>
      </c>
      <c r="M121" s="1269"/>
      <c r="N121" s="1291"/>
      <c r="O121" s="1291"/>
      <c r="P121" s="1291"/>
      <c r="Q121" s="1292"/>
      <c r="R121" s="1292"/>
      <c r="S121" s="1292"/>
      <c r="T121" s="1292"/>
    </row>
    <row r="122" spans="1:24" ht="21.75" customHeight="1">
      <c r="A122" s="1260">
        <f t="shared" si="19"/>
        <v>110</v>
      </c>
      <c r="B122" s="1266"/>
      <c r="C122" s="1368" t="s">
        <v>214</v>
      </c>
      <c r="D122" s="1369"/>
      <c r="E122" s="1369"/>
      <c r="F122" s="1369"/>
      <c r="G122" s="1370"/>
      <c r="H122" s="1307"/>
      <c r="I122" s="1307"/>
      <c r="J122" s="1307"/>
      <c r="K122" s="1275"/>
      <c r="L122" s="1268">
        <f t="shared" si="30"/>
        <v>0</v>
      </c>
      <c r="M122" s="1269"/>
      <c r="N122" s="1291"/>
      <c r="O122" s="1291"/>
      <c r="P122" s="1291"/>
      <c r="Q122" s="1292"/>
      <c r="R122" s="1292"/>
      <c r="S122" s="1292"/>
      <c r="T122" s="1292"/>
    </row>
    <row r="123" spans="1:24" ht="33.75" customHeight="1">
      <c r="A123" s="1260">
        <f t="shared" si="19"/>
        <v>111</v>
      </c>
      <c r="B123" s="1371"/>
      <c r="C123" s="1372" t="s">
        <v>101</v>
      </c>
      <c r="D123" s="1372"/>
      <c r="E123" s="1373"/>
      <c r="F123" s="1373"/>
      <c r="G123" s="1374"/>
      <c r="H123" s="1375">
        <f>H11+H58+H64+H73+H82+H95+H103+H108+H116+H115+H39+H47-H122</f>
        <v>7000000</v>
      </c>
      <c r="I123" s="1375">
        <f>I11+I58+I64+I73+I82+I95+I103+I108+I116+I115+I39+I47-I122</f>
        <v>0</v>
      </c>
      <c r="J123" s="1375">
        <f>J11+J58+J64+J82+J95+J103+J108+J116+J115+J39+J47-J122</f>
        <v>0</v>
      </c>
      <c r="K123" s="1375">
        <f>K11+K58+K64+K82+K95+K103+K108+K116+K115+K39+K47-K122</f>
        <v>0</v>
      </c>
      <c r="L123" s="1375">
        <f>L11+L58+L64+L82+L95+L103+L108+L116+L115+L39+L47-L122</f>
        <v>7000000</v>
      </c>
      <c r="M123" s="1376"/>
      <c r="N123" s="1375">
        <f t="shared" ref="N123:T123" si="31">N11+N58+N64+N82+N95+N103+N108+N116+N115+N39+N47-N122</f>
        <v>0</v>
      </c>
      <c r="O123" s="1375">
        <f t="shared" si="31"/>
        <v>100000000</v>
      </c>
      <c r="P123" s="1375">
        <f t="shared" si="31"/>
        <v>0</v>
      </c>
      <c r="Q123" s="1375">
        <f t="shared" si="31"/>
        <v>0</v>
      </c>
      <c r="R123" s="1375">
        <f t="shared" si="31"/>
        <v>0</v>
      </c>
      <c r="S123" s="1375">
        <f t="shared" si="31"/>
        <v>43000000</v>
      </c>
      <c r="T123" s="1375">
        <f t="shared" si="31"/>
        <v>0</v>
      </c>
    </row>
    <row r="124" spans="1:24" ht="24" customHeight="1">
      <c r="A124" s="1260">
        <f t="shared" si="19"/>
        <v>112</v>
      </c>
      <c r="B124" s="1377" t="s">
        <v>120</v>
      </c>
      <c r="C124" s="1378"/>
      <c r="D124" s="1378"/>
      <c r="E124" s="1378"/>
      <c r="F124" s="1378"/>
      <c r="G124" s="1378"/>
      <c r="H124" s="1379"/>
      <c r="I124" s="1379"/>
      <c r="J124" s="1379"/>
      <c r="K124" s="1379"/>
      <c r="L124" s="1379"/>
      <c r="M124" s="1380"/>
      <c r="N124" s="1381"/>
      <c r="O124" s="1381"/>
      <c r="P124" s="1381"/>
      <c r="Q124" s="1381"/>
      <c r="R124" s="1381"/>
      <c r="S124" s="1381"/>
      <c r="T124" s="1381"/>
      <c r="X124" s="1206"/>
    </row>
    <row r="125" spans="1:24" ht="30" customHeight="1">
      <c r="A125" s="1260">
        <f t="shared" si="19"/>
        <v>113</v>
      </c>
      <c r="B125" s="1382"/>
      <c r="C125" s="1383" t="s">
        <v>680</v>
      </c>
      <c r="D125" s="1383"/>
      <c r="E125" s="1384"/>
      <c r="F125" s="1384"/>
      <c r="G125" s="1384"/>
      <c r="H125" s="1268">
        <f>H127+H128+H129-H130+H131+H132+H133-H134+H135-H136+H137-H138+H139+H141+H126+H140</f>
        <v>1000000</v>
      </c>
      <c r="I125" s="1268">
        <f>I127+I128+I129-I130+I131+I132+I133-I134+I135-I136+I137-I138+I139+I141+I126+I140</f>
        <v>0</v>
      </c>
      <c r="J125" s="1268">
        <f t="shared" ref="J125:T125" si="32">J127+J128+J129-J130+J131+J132+J133-J134+J135-J136+J137-J138+J139+J141+J126+J140</f>
        <v>0</v>
      </c>
      <c r="K125" s="1268">
        <f t="shared" si="32"/>
        <v>0</v>
      </c>
      <c r="L125" s="1268">
        <f t="shared" si="32"/>
        <v>1000000</v>
      </c>
      <c r="M125" s="1269"/>
      <c r="N125" s="1268">
        <f t="shared" si="32"/>
        <v>0</v>
      </c>
      <c r="O125" s="1268">
        <f t="shared" si="32"/>
        <v>0</v>
      </c>
      <c r="P125" s="1268">
        <f t="shared" si="32"/>
        <v>0</v>
      </c>
      <c r="Q125" s="1268">
        <f t="shared" si="32"/>
        <v>0</v>
      </c>
      <c r="R125" s="1268">
        <f t="shared" si="32"/>
        <v>0</v>
      </c>
      <c r="S125" s="1268">
        <f t="shared" si="32"/>
        <v>1000000</v>
      </c>
      <c r="T125" s="1268">
        <f t="shared" si="32"/>
        <v>0</v>
      </c>
      <c r="X125" s="1206"/>
    </row>
    <row r="126" spans="1:24" ht="30" customHeight="1">
      <c r="A126" s="1260">
        <f t="shared" si="19"/>
        <v>114</v>
      </c>
      <c r="B126" s="1385"/>
      <c r="C126" s="1367"/>
      <c r="D126" s="1303" t="s">
        <v>398</v>
      </c>
      <c r="E126" s="1304"/>
      <c r="F126" s="1304"/>
      <c r="G126" s="1305"/>
      <c r="H126" s="1275">
        <v>1000000</v>
      </c>
      <c r="I126" s="1275"/>
      <c r="J126" s="1275"/>
      <c r="K126" s="1275"/>
      <c r="L126" s="1268">
        <f t="shared" ref="L126:L141" si="33">H126+I126-J126+K126</f>
        <v>1000000</v>
      </c>
      <c r="M126" s="1269"/>
      <c r="N126" s="1278"/>
      <c r="O126" s="1278"/>
      <c r="P126" s="1278"/>
      <c r="Q126" s="1281"/>
      <c r="R126" s="1281"/>
      <c r="S126" s="1281">
        <v>1000000</v>
      </c>
      <c r="T126" s="1281"/>
      <c r="X126" s="1206"/>
    </row>
    <row r="127" spans="1:24" ht="18.75" customHeight="1">
      <c r="A127" s="1260">
        <f t="shared" si="19"/>
        <v>115</v>
      </c>
      <c r="B127" s="1385"/>
      <c r="C127" s="1298"/>
      <c r="D127" s="1340" t="s">
        <v>314</v>
      </c>
      <c r="E127" s="1341"/>
      <c r="F127" s="1342"/>
      <c r="G127" s="1274" t="s">
        <v>310</v>
      </c>
      <c r="H127" s="1275"/>
      <c r="I127" s="1275"/>
      <c r="J127" s="1275"/>
      <c r="K127" s="1275"/>
      <c r="L127" s="1268">
        <f t="shared" si="33"/>
        <v>0</v>
      </c>
      <c r="M127" s="1269"/>
      <c r="N127" s="1278"/>
      <c r="O127" s="1278"/>
      <c r="P127" s="1278"/>
      <c r="Q127" s="1281"/>
      <c r="R127" s="1281"/>
      <c r="S127" s="1281"/>
      <c r="T127" s="1281"/>
      <c r="X127" s="1206"/>
    </row>
    <row r="128" spans="1:24" ht="18.75" customHeight="1">
      <c r="A128" s="1260">
        <f t="shared" si="19"/>
        <v>116</v>
      </c>
      <c r="B128" s="1385"/>
      <c r="C128" s="1298"/>
      <c r="D128" s="1386"/>
      <c r="E128" s="1387"/>
      <c r="F128" s="1316"/>
      <c r="G128" s="1274" t="s">
        <v>311</v>
      </c>
      <c r="H128" s="1275"/>
      <c r="I128" s="1275"/>
      <c r="J128" s="1275"/>
      <c r="K128" s="1275"/>
      <c r="L128" s="1268">
        <f t="shared" si="33"/>
        <v>0</v>
      </c>
      <c r="M128" s="1269"/>
      <c r="N128" s="1278"/>
      <c r="O128" s="1278"/>
      <c r="P128" s="1278"/>
      <c r="Q128" s="1281"/>
      <c r="R128" s="1281"/>
      <c r="S128" s="1281"/>
      <c r="T128" s="1281"/>
      <c r="X128" s="1206"/>
    </row>
    <row r="129" spans="1:24" ht="18.75" customHeight="1">
      <c r="A129" s="1260">
        <f t="shared" si="19"/>
        <v>117</v>
      </c>
      <c r="B129" s="1385"/>
      <c r="C129" s="1298"/>
      <c r="D129" s="1386"/>
      <c r="E129" s="1387"/>
      <c r="F129" s="1316"/>
      <c r="G129" s="1274" t="s">
        <v>312</v>
      </c>
      <c r="H129" s="1275"/>
      <c r="I129" s="1275"/>
      <c r="J129" s="1275"/>
      <c r="K129" s="1275"/>
      <c r="L129" s="1268">
        <f t="shared" si="33"/>
        <v>0</v>
      </c>
      <c r="M129" s="1269"/>
      <c r="N129" s="1278"/>
      <c r="O129" s="1278"/>
      <c r="P129" s="1278"/>
      <c r="Q129" s="1281"/>
      <c r="R129" s="1281"/>
      <c r="S129" s="1281"/>
      <c r="T129" s="1281"/>
      <c r="X129" s="1206"/>
    </row>
    <row r="130" spans="1:24" ht="18.75" customHeight="1">
      <c r="A130" s="1260">
        <f t="shared" si="19"/>
        <v>118</v>
      </c>
      <c r="B130" s="1385"/>
      <c r="C130" s="1298"/>
      <c r="D130" s="1343"/>
      <c r="E130" s="1321"/>
      <c r="F130" s="1322"/>
      <c r="G130" s="1274" t="s">
        <v>313</v>
      </c>
      <c r="H130" s="1275"/>
      <c r="I130" s="1275"/>
      <c r="J130" s="1275"/>
      <c r="K130" s="1275"/>
      <c r="L130" s="1268">
        <f t="shared" si="33"/>
        <v>0</v>
      </c>
      <c r="M130" s="1269"/>
      <c r="N130" s="1278"/>
      <c r="O130" s="1278"/>
      <c r="P130" s="1278"/>
      <c r="Q130" s="1281"/>
      <c r="R130" s="1281"/>
      <c r="S130" s="1281"/>
      <c r="T130" s="1281"/>
      <c r="X130" s="1206"/>
    </row>
    <row r="131" spans="1:24" ht="18.75" customHeight="1">
      <c r="A131" s="1260">
        <f t="shared" si="19"/>
        <v>119</v>
      </c>
      <c r="B131" s="1385"/>
      <c r="C131" s="1298"/>
      <c r="D131" s="1340" t="s">
        <v>102</v>
      </c>
      <c r="E131" s="1341"/>
      <c r="F131" s="1342"/>
      <c r="G131" s="1274" t="s">
        <v>310</v>
      </c>
      <c r="H131" s="1275"/>
      <c r="I131" s="1275"/>
      <c r="J131" s="1275"/>
      <c r="K131" s="1275"/>
      <c r="L131" s="1268">
        <f t="shared" si="33"/>
        <v>0</v>
      </c>
      <c r="M131" s="1269"/>
      <c r="N131" s="1278"/>
      <c r="O131" s="1278"/>
      <c r="P131" s="1278"/>
      <c r="Q131" s="1281"/>
      <c r="R131" s="1281"/>
      <c r="S131" s="1281"/>
      <c r="T131" s="1281"/>
      <c r="X131" s="1206"/>
    </row>
    <row r="132" spans="1:24" ht="18.75" customHeight="1">
      <c r="A132" s="1260">
        <f t="shared" si="19"/>
        <v>120</v>
      </c>
      <c r="B132" s="1385"/>
      <c r="C132" s="1298"/>
      <c r="D132" s="1386"/>
      <c r="E132" s="1387"/>
      <c r="F132" s="1316"/>
      <c r="G132" s="1274" t="s">
        <v>311</v>
      </c>
      <c r="H132" s="1275"/>
      <c r="I132" s="1275"/>
      <c r="J132" s="1275"/>
      <c r="K132" s="1275"/>
      <c r="L132" s="1268">
        <f t="shared" si="33"/>
        <v>0</v>
      </c>
      <c r="M132" s="1269"/>
      <c r="N132" s="1278"/>
      <c r="O132" s="1278"/>
      <c r="P132" s="1278"/>
      <c r="Q132" s="1281"/>
      <c r="R132" s="1281"/>
      <c r="S132" s="1281"/>
      <c r="T132" s="1281"/>
      <c r="X132" s="1206"/>
    </row>
    <row r="133" spans="1:24" ht="18.75" customHeight="1">
      <c r="A133" s="1260">
        <f t="shared" si="19"/>
        <v>121</v>
      </c>
      <c r="B133" s="1385"/>
      <c r="C133" s="1298"/>
      <c r="D133" s="1386"/>
      <c r="E133" s="1387"/>
      <c r="F133" s="1316"/>
      <c r="G133" s="1274" t="s">
        <v>312</v>
      </c>
      <c r="H133" s="1275"/>
      <c r="I133" s="1275"/>
      <c r="J133" s="1275"/>
      <c r="K133" s="1275"/>
      <c r="L133" s="1268">
        <f t="shared" si="33"/>
        <v>0</v>
      </c>
      <c r="M133" s="1269"/>
      <c r="N133" s="1278"/>
      <c r="O133" s="1278"/>
      <c r="P133" s="1278"/>
      <c r="Q133" s="1281"/>
      <c r="R133" s="1281"/>
      <c r="S133" s="1281"/>
      <c r="T133" s="1281"/>
      <c r="X133" s="1206"/>
    </row>
    <row r="134" spans="1:24" ht="28.5" customHeight="1">
      <c r="A134" s="1260">
        <f t="shared" si="19"/>
        <v>122</v>
      </c>
      <c r="B134" s="1385"/>
      <c r="C134" s="1298"/>
      <c r="D134" s="1343"/>
      <c r="E134" s="1321"/>
      <c r="F134" s="1322"/>
      <c r="G134" s="1274" t="s">
        <v>313</v>
      </c>
      <c r="H134" s="1275"/>
      <c r="I134" s="1275"/>
      <c r="J134" s="1275"/>
      <c r="K134" s="1275"/>
      <c r="L134" s="1268">
        <f t="shared" si="33"/>
        <v>0</v>
      </c>
      <c r="M134" s="1269"/>
      <c r="N134" s="1278"/>
      <c r="O134" s="1278"/>
      <c r="P134" s="1278"/>
      <c r="Q134" s="1281"/>
      <c r="R134" s="1281"/>
      <c r="S134" s="1281"/>
      <c r="T134" s="1281"/>
      <c r="X134" s="1206"/>
    </row>
    <row r="135" spans="1:24" ht="18.75" customHeight="1">
      <c r="A135" s="1260">
        <f t="shared" si="19"/>
        <v>123</v>
      </c>
      <c r="B135" s="1385"/>
      <c r="C135" s="1298"/>
      <c r="D135" s="1340" t="s">
        <v>315</v>
      </c>
      <c r="E135" s="1341"/>
      <c r="F135" s="1342"/>
      <c r="G135" s="1274" t="s">
        <v>310</v>
      </c>
      <c r="H135" s="1275"/>
      <c r="I135" s="1275"/>
      <c r="J135" s="1275"/>
      <c r="K135" s="1275"/>
      <c r="L135" s="1268">
        <f t="shared" si="33"/>
        <v>0</v>
      </c>
      <c r="M135" s="1269"/>
      <c r="N135" s="1278"/>
      <c r="O135" s="1278"/>
      <c r="P135" s="1278"/>
      <c r="Q135" s="1281"/>
      <c r="R135" s="1281"/>
      <c r="S135" s="1281"/>
      <c r="T135" s="1281"/>
      <c r="X135" s="1206"/>
    </row>
    <row r="136" spans="1:24" ht="18.75" customHeight="1">
      <c r="A136" s="1260">
        <f t="shared" si="19"/>
        <v>124</v>
      </c>
      <c r="B136" s="1385"/>
      <c r="C136" s="1298"/>
      <c r="D136" s="1343"/>
      <c r="E136" s="1321"/>
      <c r="F136" s="1322"/>
      <c r="G136" s="1274" t="s">
        <v>313</v>
      </c>
      <c r="H136" s="1275"/>
      <c r="I136" s="1275"/>
      <c r="J136" s="1275"/>
      <c r="K136" s="1275"/>
      <c r="L136" s="1268">
        <f t="shared" si="33"/>
        <v>0</v>
      </c>
      <c r="M136" s="1269"/>
      <c r="N136" s="1278"/>
      <c r="O136" s="1278"/>
      <c r="P136" s="1278"/>
      <c r="Q136" s="1281"/>
      <c r="R136" s="1281"/>
      <c r="S136" s="1281"/>
      <c r="T136" s="1281"/>
      <c r="X136" s="1206"/>
    </row>
    <row r="137" spans="1:24" ht="18.75" customHeight="1">
      <c r="A137" s="1260">
        <f t="shared" si="19"/>
        <v>125</v>
      </c>
      <c r="B137" s="1385"/>
      <c r="C137" s="1298"/>
      <c r="D137" s="1340" t="s">
        <v>316</v>
      </c>
      <c r="E137" s="1341"/>
      <c r="F137" s="1342"/>
      <c r="G137" s="1274" t="s">
        <v>310</v>
      </c>
      <c r="H137" s="1275"/>
      <c r="I137" s="1275"/>
      <c r="J137" s="1275"/>
      <c r="K137" s="1275"/>
      <c r="L137" s="1268">
        <f t="shared" si="33"/>
        <v>0</v>
      </c>
      <c r="M137" s="1269"/>
      <c r="N137" s="1278"/>
      <c r="O137" s="1278"/>
      <c r="P137" s="1278"/>
      <c r="Q137" s="1281"/>
      <c r="R137" s="1281"/>
      <c r="S137" s="1281"/>
      <c r="T137" s="1281"/>
      <c r="X137" s="1206"/>
    </row>
    <row r="138" spans="1:24" ht="18.75" customHeight="1">
      <c r="A138" s="1260">
        <f t="shared" si="19"/>
        <v>126</v>
      </c>
      <c r="B138" s="1385"/>
      <c r="C138" s="1298"/>
      <c r="D138" s="1343"/>
      <c r="E138" s="1321"/>
      <c r="F138" s="1322"/>
      <c r="G138" s="1274" t="s">
        <v>313</v>
      </c>
      <c r="H138" s="1275"/>
      <c r="I138" s="1275"/>
      <c r="J138" s="1275"/>
      <c r="K138" s="1275"/>
      <c r="L138" s="1268">
        <f t="shared" si="33"/>
        <v>0</v>
      </c>
      <c r="M138" s="1269"/>
      <c r="N138" s="1278"/>
      <c r="O138" s="1278"/>
      <c r="P138" s="1278"/>
      <c r="Q138" s="1281"/>
      <c r="R138" s="1281"/>
      <c r="S138" s="1281"/>
      <c r="T138" s="1281"/>
      <c r="X138" s="1206"/>
    </row>
    <row r="139" spans="1:24" ht="24" customHeight="1">
      <c r="A139" s="1260">
        <f t="shared" si="19"/>
        <v>127</v>
      </c>
      <c r="B139" s="1385"/>
      <c r="C139" s="1298"/>
      <c r="D139" s="1303" t="s">
        <v>317</v>
      </c>
      <c r="E139" s="1304"/>
      <c r="F139" s="1304"/>
      <c r="G139" s="1305"/>
      <c r="H139" s="1275"/>
      <c r="I139" s="1275"/>
      <c r="J139" s="1275"/>
      <c r="K139" s="1275"/>
      <c r="L139" s="1268">
        <f t="shared" si="33"/>
        <v>0</v>
      </c>
      <c r="M139" s="1269"/>
      <c r="N139" s="1278"/>
      <c r="O139" s="1278"/>
      <c r="P139" s="1278"/>
      <c r="Q139" s="1281"/>
      <c r="R139" s="1281"/>
      <c r="S139" s="1281"/>
      <c r="T139" s="1281"/>
      <c r="X139" s="1206"/>
    </row>
    <row r="140" spans="1:24" ht="24" customHeight="1">
      <c r="A140" s="1260">
        <f t="shared" si="19"/>
        <v>128</v>
      </c>
      <c r="B140" s="1385"/>
      <c r="C140" s="1298"/>
      <c r="D140" s="1303" t="s">
        <v>826</v>
      </c>
      <c r="E140" s="1304"/>
      <c r="F140" s="1304"/>
      <c r="G140" s="1305"/>
      <c r="H140" s="1275"/>
      <c r="I140" s="1275"/>
      <c r="J140" s="1275"/>
      <c r="K140" s="1275"/>
      <c r="L140" s="1268">
        <f t="shared" si="33"/>
        <v>0</v>
      </c>
      <c r="M140" s="1269"/>
      <c r="N140" s="1278"/>
      <c r="O140" s="1278"/>
      <c r="P140" s="1278"/>
      <c r="Q140" s="1281"/>
      <c r="R140" s="1281"/>
      <c r="S140" s="1281"/>
      <c r="T140" s="1281"/>
      <c r="X140" s="1206"/>
    </row>
    <row r="141" spans="1:24" ht="18.75" customHeight="1">
      <c r="A141" s="1260">
        <f t="shared" si="19"/>
        <v>129</v>
      </c>
      <c r="B141" s="1385"/>
      <c r="C141" s="1267"/>
      <c r="D141" s="1303" t="s">
        <v>685</v>
      </c>
      <c r="E141" s="1304"/>
      <c r="F141" s="1304"/>
      <c r="G141" s="1305"/>
      <c r="H141" s="1275"/>
      <c r="I141" s="1275"/>
      <c r="J141" s="1275"/>
      <c r="K141" s="1275"/>
      <c r="L141" s="1268">
        <f t="shared" si="33"/>
        <v>0</v>
      </c>
      <c r="M141" s="1269"/>
      <c r="N141" s="1278"/>
      <c r="O141" s="1278"/>
      <c r="P141" s="1278"/>
      <c r="Q141" s="1281"/>
      <c r="R141" s="1281"/>
      <c r="S141" s="1281"/>
      <c r="T141" s="1281"/>
      <c r="X141" s="1206"/>
    </row>
    <row r="142" spans="1:24" ht="23.25" customHeight="1">
      <c r="A142" s="1260">
        <f t="shared" si="19"/>
        <v>130</v>
      </c>
      <c r="B142" s="1385"/>
      <c r="C142" s="1293" t="s">
        <v>563</v>
      </c>
      <c r="D142" s="1294"/>
      <c r="E142" s="1378"/>
      <c r="F142" s="1378"/>
      <c r="G142" s="1388"/>
      <c r="H142" s="1268">
        <f>SUM(H143:H146)</f>
        <v>0</v>
      </c>
      <c r="I142" s="1268">
        <f>SUM(I143:I146)</f>
        <v>0</v>
      </c>
      <c r="J142" s="1268">
        <f>SUM(J143:J146)</f>
        <v>0</v>
      </c>
      <c r="K142" s="1268">
        <f>SUM(K143:K146)</f>
        <v>0</v>
      </c>
      <c r="L142" s="1268">
        <f>SUM(L143:L146)</f>
        <v>0</v>
      </c>
      <c r="M142" s="1269"/>
      <c r="N142" s="1268">
        <f t="shared" ref="N142:T142" si="34">SUM(N143:N146)</f>
        <v>0</v>
      </c>
      <c r="O142" s="1268">
        <f t="shared" si="34"/>
        <v>0</v>
      </c>
      <c r="P142" s="1268">
        <f t="shared" si="34"/>
        <v>0</v>
      </c>
      <c r="Q142" s="1268">
        <f t="shared" si="34"/>
        <v>0</v>
      </c>
      <c r="R142" s="1268">
        <f t="shared" si="34"/>
        <v>0</v>
      </c>
      <c r="S142" s="1268">
        <f t="shared" si="34"/>
        <v>0</v>
      </c>
      <c r="T142" s="1268">
        <f t="shared" si="34"/>
        <v>0</v>
      </c>
      <c r="X142" s="1206"/>
    </row>
    <row r="143" spans="1:24" ht="19.5" customHeight="1">
      <c r="A143" s="1260">
        <f t="shared" ref="A143:A206" si="35">A142+1</f>
        <v>131</v>
      </c>
      <c r="B143" s="1385"/>
      <c r="C143" s="1367"/>
      <c r="D143" s="1389" t="s">
        <v>562</v>
      </c>
      <c r="E143" s="1390"/>
      <c r="F143" s="1391"/>
      <c r="G143" s="1392" t="s">
        <v>478</v>
      </c>
      <c r="H143" s="1275"/>
      <c r="I143" s="1275"/>
      <c r="J143" s="1275"/>
      <c r="K143" s="1275"/>
      <c r="L143" s="1268">
        <f t="shared" ref="L143:L146" si="36">H143+I143-J143+K143</f>
        <v>0</v>
      </c>
      <c r="M143" s="1269"/>
      <c r="N143" s="1278"/>
      <c r="O143" s="1278"/>
      <c r="P143" s="1278"/>
      <c r="Q143" s="1281"/>
      <c r="R143" s="1281"/>
      <c r="S143" s="1281"/>
      <c r="T143" s="1281"/>
      <c r="X143" s="1206"/>
    </row>
    <row r="144" spans="1:24" ht="19.5" customHeight="1">
      <c r="A144" s="1260">
        <f t="shared" si="35"/>
        <v>132</v>
      </c>
      <c r="B144" s="1385"/>
      <c r="C144" s="1298"/>
      <c r="D144" s="1393"/>
      <c r="E144" s="1394"/>
      <c r="F144" s="1395"/>
      <c r="G144" s="1392" t="s">
        <v>479</v>
      </c>
      <c r="H144" s="1275"/>
      <c r="I144" s="1275"/>
      <c r="J144" s="1275"/>
      <c r="K144" s="1275"/>
      <c r="L144" s="1268">
        <f t="shared" si="36"/>
        <v>0</v>
      </c>
      <c r="M144" s="1269"/>
      <c r="N144" s="1278"/>
      <c r="O144" s="1278"/>
      <c r="P144" s="1278"/>
      <c r="Q144" s="1281"/>
      <c r="R144" s="1281"/>
      <c r="S144" s="1281"/>
      <c r="T144" s="1281"/>
      <c r="X144" s="1206"/>
    </row>
    <row r="145" spans="1:24" ht="19.5" customHeight="1">
      <c r="A145" s="1260">
        <f t="shared" si="35"/>
        <v>133</v>
      </c>
      <c r="B145" s="1385"/>
      <c r="C145" s="1298"/>
      <c r="D145" s="1393"/>
      <c r="E145" s="1394"/>
      <c r="F145" s="1395"/>
      <c r="G145" s="1392" t="s">
        <v>564</v>
      </c>
      <c r="H145" s="1275"/>
      <c r="I145" s="1275"/>
      <c r="J145" s="1275"/>
      <c r="K145" s="1275"/>
      <c r="L145" s="1268">
        <f t="shared" si="36"/>
        <v>0</v>
      </c>
      <c r="M145" s="1269"/>
      <c r="N145" s="1278"/>
      <c r="O145" s="1278"/>
      <c r="P145" s="1278"/>
      <c r="Q145" s="1281"/>
      <c r="R145" s="1281"/>
      <c r="S145" s="1281"/>
      <c r="T145" s="1281"/>
      <c r="X145" s="1206"/>
    </row>
    <row r="146" spans="1:24" ht="19.5" customHeight="1">
      <c r="A146" s="1260">
        <f t="shared" si="35"/>
        <v>134</v>
      </c>
      <c r="B146" s="1385"/>
      <c r="C146" s="1298"/>
      <c r="D146" s="1396"/>
      <c r="E146" s="1397"/>
      <c r="F146" s="1398"/>
      <c r="G146" s="1392" t="s">
        <v>565</v>
      </c>
      <c r="H146" s="1275"/>
      <c r="I146" s="1275"/>
      <c r="J146" s="1275"/>
      <c r="K146" s="1275"/>
      <c r="L146" s="1268">
        <f t="shared" si="36"/>
        <v>0</v>
      </c>
      <c r="M146" s="1269"/>
      <c r="N146" s="1278"/>
      <c r="O146" s="1278"/>
      <c r="P146" s="1278"/>
      <c r="Q146" s="1281"/>
      <c r="R146" s="1281"/>
      <c r="S146" s="1281"/>
      <c r="T146" s="1281"/>
      <c r="X146" s="1206"/>
    </row>
    <row r="147" spans="1:24" ht="25.5" customHeight="1">
      <c r="A147" s="1260">
        <f t="shared" si="35"/>
        <v>135</v>
      </c>
      <c r="B147" s="1385"/>
      <c r="C147" s="1293" t="s">
        <v>41</v>
      </c>
      <c r="D147" s="1294"/>
      <c r="E147" s="1378"/>
      <c r="F147" s="1378"/>
      <c r="G147" s="1388"/>
      <c r="H147" s="1268">
        <f>SUM(H148:H171)</f>
        <v>0</v>
      </c>
      <c r="I147" s="1268">
        <f>SUM(I148:I171)</f>
        <v>0</v>
      </c>
      <c r="J147" s="1268">
        <f>SUM(J148:J171)</f>
        <v>0</v>
      </c>
      <c r="K147" s="1268">
        <f>SUM(K148:K171)</f>
        <v>0</v>
      </c>
      <c r="L147" s="1268">
        <f>SUM(L148:L171)</f>
        <v>0</v>
      </c>
      <c r="M147" s="1269"/>
      <c r="N147" s="1268">
        <f t="shared" ref="N147:T147" si="37">SUM(N148:N171)</f>
        <v>0</v>
      </c>
      <c r="O147" s="1268">
        <f t="shared" si="37"/>
        <v>0</v>
      </c>
      <c r="P147" s="1268">
        <f t="shared" si="37"/>
        <v>0</v>
      </c>
      <c r="Q147" s="1268">
        <f t="shared" si="37"/>
        <v>0</v>
      </c>
      <c r="R147" s="1268">
        <f t="shared" si="37"/>
        <v>0</v>
      </c>
      <c r="S147" s="1268">
        <f t="shared" si="37"/>
        <v>0</v>
      </c>
      <c r="T147" s="1268">
        <f t="shared" si="37"/>
        <v>0</v>
      </c>
      <c r="X147" s="1206"/>
    </row>
    <row r="148" spans="1:24" ht="30" customHeight="1">
      <c r="A148" s="1260">
        <f t="shared" si="35"/>
        <v>136</v>
      </c>
      <c r="B148" s="1385"/>
      <c r="C148" s="1367"/>
      <c r="D148" s="1358" t="s">
        <v>429</v>
      </c>
      <c r="E148" s="1358"/>
      <c r="F148" s="1358"/>
      <c r="G148" s="1399" t="s">
        <v>775</v>
      </c>
      <c r="H148" s="1275"/>
      <c r="I148" s="1275"/>
      <c r="J148" s="1275"/>
      <c r="K148" s="1275"/>
      <c r="L148" s="1268">
        <f t="shared" ref="L148:L171" si="38">H148+I148-J148+K148</f>
        <v>0</v>
      </c>
      <c r="M148" s="1269"/>
      <c r="N148" s="1278"/>
      <c r="O148" s="1278"/>
      <c r="P148" s="1278"/>
      <c r="Q148" s="1281"/>
      <c r="R148" s="1281"/>
      <c r="S148" s="1281"/>
      <c r="T148" s="1281"/>
      <c r="X148" s="1206"/>
    </row>
    <row r="149" spans="1:24" ht="30" customHeight="1">
      <c r="A149" s="1260">
        <f t="shared" si="35"/>
        <v>137</v>
      </c>
      <c r="B149" s="1385"/>
      <c r="C149" s="1298"/>
      <c r="D149" s="1358"/>
      <c r="E149" s="1358"/>
      <c r="F149" s="1358"/>
      <c r="G149" s="1399" t="s">
        <v>103</v>
      </c>
      <c r="H149" s="1275"/>
      <c r="I149" s="1275"/>
      <c r="J149" s="1275"/>
      <c r="K149" s="1275"/>
      <c r="L149" s="1268">
        <f t="shared" si="38"/>
        <v>0</v>
      </c>
      <c r="M149" s="1269"/>
      <c r="N149" s="1278"/>
      <c r="O149" s="1278"/>
      <c r="P149" s="1278"/>
      <c r="Q149" s="1281"/>
      <c r="R149" s="1281"/>
      <c r="S149" s="1281"/>
      <c r="T149" s="1281"/>
      <c r="X149" s="1206"/>
    </row>
    <row r="150" spans="1:24" ht="30" customHeight="1">
      <c r="A150" s="1260">
        <f t="shared" si="35"/>
        <v>138</v>
      </c>
      <c r="B150" s="1385"/>
      <c r="C150" s="1298"/>
      <c r="D150" s="1340" t="s">
        <v>430</v>
      </c>
      <c r="E150" s="1400"/>
      <c r="F150" s="1401"/>
      <c r="G150" s="1399" t="s">
        <v>776</v>
      </c>
      <c r="H150" s="1275"/>
      <c r="I150" s="1275"/>
      <c r="J150" s="1275"/>
      <c r="K150" s="1275"/>
      <c r="L150" s="1268">
        <f t="shared" si="38"/>
        <v>0</v>
      </c>
      <c r="M150" s="1269"/>
      <c r="N150" s="1278"/>
      <c r="O150" s="1278"/>
      <c r="P150" s="1278"/>
      <c r="Q150" s="1281"/>
      <c r="R150" s="1281"/>
      <c r="S150" s="1281"/>
      <c r="T150" s="1281"/>
      <c r="X150" s="1206"/>
    </row>
    <row r="151" spans="1:24" ht="30" customHeight="1">
      <c r="A151" s="1260">
        <f t="shared" si="35"/>
        <v>139</v>
      </c>
      <c r="B151" s="1385"/>
      <c r="C151" s="1298"/>
      <c r="D151" s="1402"/>
      <c r="E151" s="1403"/>
      <c r="F151" s="1404"/>
      <c r="G151" s="1399" t="s">
        <v>103</v>
      </c>
      <c r="H151" s="1275"/>
      <c r="I151" s="1275"/>
      <c r="J151" s="1275"/>
      <c r="K151" s="1275"/>
      <c r="L151" s="1268">
        <f t="shared" si="38"/>
        <v>0</v>
      </c>
      <c r="M151" s="1269"/>
      <c r="N151" s="1278"/>
      <c r="O151" s="1278"/>
      <c r="P151" s="1278"/>
      <c r="Q151" s="1281"/>
      <c r="R151" s="1281"/>
      <c r="S151" s="1281"/>
      <c r="T151" s="1281"/>
      <c r="X151" s="1206"/>
    </row>
    <row r="152" spans="1:24" ht="30" customHeight="1">
      <c r="A152" s="1260">
        <f t="shared" si="35"/>
        <v>140</v>
      </c>
      <c r="B152" s="1385"/>
      <c r="C152" s="1298"/>
      <c r="D152" s="1340" t="s">
        <v>431</v>
      </c>
      <c r="E152" s="1400"/>
      <c r="F152" s="1401"/>
      <c r="G152" s="1399" t="s">
        <v>776</v>
      </c>
      <c r="H152" s="1275"/>
      <c r="I152" s="1275"/>
      <c r="J152" s="1275"/>
      <c r="K152" s="1275"/>
      <c r="L152" s="1268">
        <f t="shared" si="38"/>
        <v>0</v>
      </c>
      <c r="M152" s="1269"/>
      <c r="N152" s="1278"/>
      <c r="O152" s="1278"/>
      <c r="P152" s="1278"/>
      <c r="Q152" s="1281"/>
      <c r="R152" s="1281"/>
      <c r="S152" s="1281"/>
      <c r="T152" s="1281"/>
      <c r="X152" s="1206"/>
    </row>
    <row r="153" spans="1:24" ht="30" customHeight="1">
      <c r="A153" s="1260">
        <f t="shared" si="35"/>
        <v>141</v>
      </c>
      <c r="B153" s="1385"/>
      <c r="C153" s="1298"/>
      <c r="D153" s="1402"/>
      <c r="E153" s="1403"/>
      <c r="F153" s="1404"/>
      <c r="G153" s="1399" t="s">
        <v>103</v>
      </c>
      <c r="H153" s="1275"/>
      <c r="I153" s="1275"/>
      <c r="J153" s="1275"/>
      <c r="K153" s="1275"/>
      <c r="L153" s="1268">
        <f t="shared" si="38"/>
        <v>0</v>
      </c>
      <c r="M153" s="1269"/>
      <c r="N153" s="1278"/>
      <c r="O153" s="1278"/>
      <c r="P153" s="1278"/>
      <c r="Q153" s="1281"/>
      <c r="R153" s="1281"/>
      <c r="S153" s="1281"/>
      <c r="T153" s="1281"/>
      <c r="X153" s="1206"/>
    </row>
    <row r="154" spans="1:24" ht="30" customHeight="1">
      <c r="A154" s="1260">
        <f t="shared" si="35"/>
        <v>142</v>
      </c>
      <c r="B154" s="1385"/>
      <c r="C154" s="1298"/>
      <c r="D154" s="1340" t="s">
        <v>432</v>
      </c>
      <c r="E154" s="1400"/>
      <c r="F154" s="1401"/>
      <c r="G154" s="1399" t="s">
        <v>776</v>
      </c>
      <c r="H154" s="1275"/>
      <c r="I154" s="1275"/>
      <c r="J154" s="1275"/>
      <c r="K154" s="1275"/>
      <c r="L154" s="1268">
        <f t="shared" si="38"/>
        <v>0</v>
      </c>
      <c r="M154" s="1269"/>
      <c r="N154" s="1278"/>
      <c r="O154" s="1278"/>
      <c r="P154" s="1278"/>
      <c r="Q154" s="1281"/>
      <c r="R154" s="1281"/>
      <c r="S154" s="1281"/>
      <c r="T154" s="1281"/>
      <c r="X154" s="1206"/>
    </row>
    <row r="155" spans="1:24" ht="30" customHeight="1">
      <c r="A155" s="1260">
        <f t="shared" si="35"/>
        <v>143</v>
      </c>
      <c r="B155" s="1385"/>
      <c r="C155" s="1298"/>
      <c r="D155" s="1402"/>
      <c r="E155" s="1403"/>
      <c r="F155" s="1404"/>
      <c r="G155" s="1399" t="s">
        <v>103</v>
      </c>
      <c r="H155" s="1275"/>
      <c r="I155" s="1275"/>
      <c r="J155" s="1275"/>
      <c r="K155" s="1275"/>
      <c r="L155" s="1268">
        <f t="shared" si="38"/>
        <v>0</v>
      </c>
      <c r="M155" s="1269"/>
      <c r="N155" s="1278"/>
      <c r="O155" s="1278"/>
      <c r="P155" s="1278"/>
      <c r="Q155" s="1281"/>
      <c r="R155" s="1281"/>
      <c r="S155" s="1281"/>
      <c r="T155" s="1281"/>
      <c r="X155" s="1206"/>
    </row>
    <row r="156" spans="1:24" ht="28.5" customHeight="1">
      <c r="A156" s="1260">
        <f t="shared" si="35"/>
        <v>144</v>
      </c>
      <c r="B156" s="1385"/>
      <c r="C156" s="1298"/>
      <c r="D156" s="1303" t="s">
        <v>325</v>
      </c>
      <c r="E156" s="1354"/>
      <c r="F156" s="1354"/>
      <c r="G156" s="1355"/>
      <c r="H156" s="1275"/>
      <c r="I156" s="1275"/>
      <c r="J156" s="1275"/>
      <c r="K156" s="1275"/>
      <c r="L156" s="1268">
        <f t="shared" si="38"/>
        <v>0</v>
      </c>
      <c r="M156" s="1269"/>
      <c r="N156" s="1278"/>
      <c r="O156" s="1278"/>
      <c r="P156" s="1278"/>
      <c r="Q156" s="1281"/>
      <c r="R156" s="1281"/>
      <c r="S156" s="1281"/>
      <c r="T156" s="1281"/>
      <c r="X156" s="1206"/>
    </row>
    <row r="157" spans="1:24" ht="30.75" customHeight="1">
      <c r="A157" s="1260">
        <f t="shared" si="35"/>
        <v>145</v>
      </c>
      <c r="B157" s="1385"/>
      <c r="C157" s="1298"/>
      <c r="D157" s="1340" t="s">
        <v>231</v>
      </c>
      <c r="E157" s="1400"/>
      <c r="F157" s="1401"/>
      <c r="G157" s="1399" t="s">
        <v>776</v>
      </c>
      <c r="H157" s="1275"/>
      <c r="I157" s="1275"/>
      <c r="J157" s="1275"/>
      <c r="K157" s="1275"/>
      <c r="L157" s="1268">
        <f t="shared" si="38"/>
        <v>0</v>
      </c>
      <c r="M157" s="1269"/>
      <c r="N157" s="1278"/>
      <c r="O157" s="1278"/>
      <c r="P157" s="1278"/>
      <c r="Q157" s="1281"/>
      <c r="R157" s="1281"/>
      <c r="S157" s="1281"/>
      <c r="T157" s="1281"/>
      <c r="X157" s="1206"/>
    </row>
    <row r="158" spans="1:24" ht="30.75" customHeight="1">
      <c r="A158" s="1260">
        <f t="shared" si="35"/>
        <v>146</v>
      </c>
      <c r="B158" s="1385"/>
      <c r="C158" s="1298"/>
      <c r="D158" s="1402"/>
      <c r="E158" s="1403"/>
      <c r="F158" s="1404"/>
      <c r="G158" s="1399" t="s">
        <v>103</v>
      </c>
      <c r="H158" s="1275"/>
      <c r="I158" s="1275"/>
      <c r="J158" s="1275"/>
      <c r="K158" s="1275"/>
      <c r="L158" s="1268">
        <f t="shared" si="38"/>
        <v>0</v>
      </c>
      <c r="M158" s="1269"/>
      <c r="N158" s="1278"/>
      <c r="O158" s="1278"/>
      <c r="P158" s="1278"/>
      <c r="Q158" s="1281"/>
      <c r="R158" s="1281"/>
      <c r="S158" s="1281"/>
      <c r="T158" s="1281"/>
      <c r="X158" s="1206"/>
    </row>
    <row r="159" spans="1:24" ht="25.5" customHeight="1">
      <c r="A159" s="1260">
        <f t="shared" si="35"/>
        <v>147</v>
      </c>
      <c r="B159" s="1385"/>
      <c r="C159" s="1298"/>
      <c r="D159" s="1405" t="s">
        <v>106</v>
      </c>
      <c r="E159" s="1406"/>
      <c r="F159" s="1357" t="s">
        <v>6</v>
      </c>
      <c r="G159" s="1358"/>
      <c r="H159" s="1275"/>
      <c r="I159" s="1275"/>
      <c r="J159" s="1275"/>
      <c r="K159" s="1275"/>
      <c r="L159" s="1268">
        <f t="shared" si="38"/>
        <v>0</v>
      </c>
      <c r="M159" s="1269"/>
      <c r="N159" s="1278"/>
      <c r="O159" s="1278"/>
      <c r="P159" s="1278"/>
      <c r="Q159" s="1281"/>
      <c r="R159" s="1281"/>
      <c r="S159" s="1281"/>
      <c r="T159" s="1281"/>
      <c r="X159" s="1206"/>
    </row>
    <row r="160" spans="1:24" ht="23.25" customHeight="1">
      <c r="A160" s="1260">
        <f t="shared" si="35"/>
        <v>148</v>
      </c>
      <c r="B160" s="1385"/>
      <c r="C160" s="1298"/>
      <c r="D160" s="1407"/>
      <c r="E160" s="1408"/>
      <c r="F160" s="1357" t="s">
        <v>11</v>
      </c>
      <c r="G160" s="1358"/>
      <c r="H160" s="1275"/>
      <c r="I160" s="1275"/>
      <c r="J160" s="1275"/>
      <c r="K160" s="1275"/>
      <c r="L160" s="1268">
        <f t="shared" si="38"/>
        <v>0</v>
      </c>
      <c r="M160" s="1269"/>
      <c r="N160" s="1278"/>
      <c r="O160" s="1278"/>
      <c r="P160" s="1278"/>
      <c r="Q160" s="1281"/>
      <c r="R160" s="1281"/>
      <c r="S160" s="1281"/>
      <c r="T160" s="1281"/>
      <c r="X160" s="1206"/>
    </row>
    <row r="161" spans="1:83" ht="23.25" customHeight="1">
      <c r="A161" s="1260">
        <f t="shared" si="35"/>
        <v>149</v>
      </c>
      <c r="B161" s="1385"/>
      <c r="C161" s="1298"/>
      <c r="D161" s="1407"/>
      <c r="E161" s="1408"/>
      <c r="F161" s="1357" t="s">
        <v>412</v>
      </c>
      <c r="G161" s="1358"/>
      <c r="H161" s="1275"/>
      <c r="I161" s="1275"/>
      <c r="J161" s="1275"/>
      <c r="K161" s="1275"/>
      <c r="L161" s="1268">
        <f t="shared" si="38"/>
        <v>0</v>
      </c>
      <c r="M161" s="1269"/>
      <c r="N161" s="1278"/>
      <c r="O161" s="1278"/>
      <c r="P161" s="1278"/>
      <c r="Q161" s="1281"/>
      <c r="R161" s="1281"/>
      <c r="S161" s="1281"/>
      <c r="T161" s="1281"/>
      <c r="X161" s="1206"/>
    </row>
    <row r="162" spans="1:83" ht="30.75" customHeight="1">
      <c r="A162" s="1260">
        <f t="shared" si="35"/>
        <v>150</v>
      </c>
      <c r="B162" s="1385"/>
      <c r="C162" s="1298"/>
      <c r="D162" s="1407"/>
      <c r="E162" s="1408"/>
      <c r="F162" s="1357" t="s">
        <v>413</v>
      </c>
      <c r="G162" s="1358"/>
      <c r="H162" s="1275"/>
      <c r="I162" s="1275"/>
      <c r="J162" s="1275"/>
      <c r="K162" s="1275"/>
      <c r="L162" s="1268">
        <f t="shared" si="38"/>
        <v>0</v>
      </c>
      <c r="M162" s="1269"/>
      <c r="N162" s="1278"/>
      <c r="O162" s="1278"/>
      <c r="P162" s="1278"/>
      <c r="Q162" s="1281"/>
      <c r="R162" s="1281"/>
      <c r="S162" s="1281"/>
      <c r="T162" s="1281"/>
      <c r="X162" s="1206"/>
    </row>
    <row r="163" spans="1:83" ht="30.75" customHeight="1">
      <c r="A163" s="1260">
        <f t="shared" si="35"/>
        <v>151</v>
      </c>
      <c r="B163" s="1385"/>
      <c r="C163" s="1298"/>
      <c r="D163" s="1407"/>
      <c r="E163" s="1408"/>
      <c r="F163" s="1357" t="s">
        <v>414</v>
      </c>
      <c r="G163" s="1358"/>
      <c r="H163" s="1275"/>
      <c r="I163" s="1275"/>
      <c r="J163" s="1275"/>
      <c r="K163" s="1275"/>
      <c r="L163" s="1268">
        <f t="shared" si="38"/>
        <v>0</v>
      </c>
      <c r="M163" s="1269"/>
      <c r="N163" s="1278"/>
      <c r="O163" s="1278"/>
      <c r="P163" s="1278"/>
      <c r="Q163" s="1281"/>
      <c r="R163" s="1281"/>
      <c r="S163" s="1281"/>
      <c r="T163" s="1281"/>
      <c r="X163" s="1206"/>
    </row>
    <row r="164" spans="1:83" ht="30.75" customHeight="1">
      <c r="A164" s="1260">
        <f t="shared" si="35"/>
        <v>152</v>
      </c>
      <c r="B164" s="1385"/>
      <c r="C164" s="1298"/>
      <c r="D164" s="1407"/>
      <c r="E164" s="1408"/>
      <c r="F164" s="1357" t="s">
        <v>433</v>
      </c>
      <c r="G164" s="1358"/>
      <c r="H164" s="1275"/>
      <c r="I164" s="1275"/>
      <c r="J164" s="1275"/>
      <c r="K164" s="1275"/>
      <c r="L164" s="1268">
        <f t="shared" si="38"/>
        <v>0</v>
      </c>
      <c r="M164" s="1269"/>
      <c r="N164" s="1278"/>
      <c r="O164" s="1278"/>
      <c r="P164" s="1278"/>
      <c r="Q164" s="1281"/>
      <c r="R164" s="1281"/>
      <c r="S164" s="1281"/>
      <c r="T164" s="1281"/>
      <c r="X164" s="1206"/>
    </row>
    <row r="165" spans="1:83" ht="30.75" customHeight="1">
      <c r="A165" s="1260">
        <f t="shared" si="35"/>
        <v>153</v>
      </c>
      <c r="B165" s="1385"/>
      <c r="C165" s="1298"/>
      <c r="D165" s="1407"/>
      <c r="E165" s="1408"/>
      <c r="F165" s="1357" t="s">
        <v>415</v>
      </c>
      <c r="G165" s="1358"/>
      <c r="H165" s="1275"/>
      <c r="I165" s="1275"/>
      <c r="J165" s="1275"/>
      <c r="K165" s="1275"/>
      <c r="L165" s="1268">
        <f t="shared" si="38"/>
        <v>0</v>
      </c>
      <c r="M165" s="1269"/>
      <c r="N165" s="1278"/>
      <c r="O165" s="1278"/>
      <c r="P165" s="1278"/>
      <c r="Q165" s="1281"/>
      <c r="R165" s="1281"/>
      <c r="S165" s="1281"/>
      <c r="T165" s="1281"/>
      <c r="X165" s="1206"/>
    </row>
    <row r="166" spans="1:83" ht="30.75" customHeight="1">
      <c r="A166" s="1260">
        <f t="shared" si="35"/>
        <v>154</v>
      </c>
      <c r="B166" s="1385"/>
      <c r="C166" s="1298"/>
      <c r="D166" s="1407"/>
      <c r="E166" s="1408"/>
      <c r="F166" s="1357" t="s">
        <v>434</v>
      </c>
      <c r="G166" s="1358"/>
      <c r="H166" s="1275"/>
      <c r="I166" s="1275"/>
      <c r="J166" s="1275"/>
      <c r="K166" s="1275"/>
      <c r="L166" s="1268">
        <f t="shared" si="38"/>
        <v>0</v>
      </c>
      <c r="M166" s="1269"/>
      <c r="N166" s="1278"/>
      <c r="O166" s="1278"/>
      <c r="P166" s="1278"/>
      <c r="Q166" s="1281"/>
      <c r="R166" s="1281"/>
      <c r="S166" s="1281"/>
      <c r="T166" s="1281"/>
      <c r="X166" s="1206"/>
    </row>
    <row r="167" spans="1:83" ht="30.75" customHeight="1">
      <c r="A167" s="1260">
        <f t="shared" si="35"/>
        <v>155</v>
      </c>
      <c r="B167" s="1385"/>
      <c r="C167" s="1298"/>
      <c r="D167" s="1407"/>
      <c r="E167" s="1408"/>
      <c r="F167" s="1357" t="s">
        <v>416</v>
      </c>
      <c r="G167" s="1358"/>
      <c r="H167" s="1275"/>
      <c r="I167" s="1275"/>
      <c r="J167" s="1275"/>
      <c r="K167" s="1275"/>
      <c r="L167" s="1268">
        <f t="shared" si="38"/>
        <v>0</v>
      </c>
      <c r="M167" s="1269"/>
      <c r="N167" s="1278"/>
      <c r="O167" s="1278"/>
      <c r="P167" s="1278"/>
      <c r="Q167" s="1281"/>
      <c r="R167" s="1281"/>
      <c r="S167" s="1281"/>
      <c r="T167" s="1281"/>
      <c r="X167" s="1206"/>
    </row>
    <row r="168" spans="1:83" ht="30.75" customHeight="1">
      <c r="A168" s="1260">
        <f t="shared" si="35"/>
        <v>156</v>
      </c>
      <c r="B168" s="1385"/>
      <c r="C168" s="1298"/>
      <c r="D168" s="1407"/>
      <c r="E168" s="1408"/>
      <c r="F168" s="1357" t="s">
        <v>417</v>
      </c>
      <c r="G168" s="1358"/>
      <c r="H168" s="1275"/>
      <c r="I168" s="1275"/>
      <c r="J168" s="1275"/>
      <c r="K168" s="1275"/>
      <c r="L168" s="1268">
        <f t="shared" si="38"/>
        <v>0</v>
      </c>
      <c r="M168" s="1269"/>
      <c r="N168" s="1278"/>
      <c r="O168" s="1278"/>
      <c r="P168" s="1278"/>
      <c r="Q168" s="1281"/>
      <c r="R168" s="1281"/>
      <c r="S168" s="1281"/>
      <c r="T168" s="1281"/>
      <c r="X168" s="1206"/>
    </row>
    <row r="169" spans="1:83" ht="30.75" customHeight="1">
      <c r="A169" s="1260">
        <f t="shared" si="35"/>
        <v>157</v>
      </c>
      <c r="B169" s="1385"/>
      <c r="C169" s="1298"/>
      <c r="D169" s="1407"/>
      <c r="E169" s="1408"/>
      <c r="F169" s="1357" t="s">
        <v>435</v>
      </c>
      <c r="G169" s="1358"/>
      <c r="H169" s="1275"/>
      <c r="I169" s="1275"/>
      <c r="J169" s="1275"/>
      <c r="K169" s="1275"/>
      <c r="L169" s="1268">
        <f t="shared" si="38"/>
        <v>0</v>
      </c>
      <c r="M169" s="1269"/>
      <c r="N169" s="1278"/>
      <c r="O169" s="1278"/>
      <c r="P169" s="1278"/>
      <c r="Q169" s="1281"/>
      <c r="R169" s="1281"/>
      <c r="S169" s="1281"/>
      <c r="T169" s="1281"/>
      <c r="X169" s="1206"/>
    </row>
    <row r="170" spans="1:83" ht="30.75" customHeight="1">
      <c r="A170" s="1260">
        <f t="shared" si="35"/>
        <v>158</v>
      </c>
      <c r="B170" s="1385"/>
      <c r="C170" s="1298"/>
      <c r="D170" s="1407"/>
      <c r="E170" s="1408"/>
      <c r="F170" s="1357" t="s">
        <v>326</v>
      </c>
      <c r="G170" s="1358"/>
      <c r="H170" s="1275"/>
      <c r="I170" s="1275"/>
      <c r="J170" s="1275"/>
      <c r="K170" s="1275"/>
      <c r="L170" s="1268">
        <f t="shared" si="38"/>
        <v>0</v>
      </c>
      <c r="M170" s="1269"/>
      <c r="N170" s="1278"/>
      <c r="O170" s="1278"/>
      <c r="P170" s="1278"/>
      <c r="Q170" s="1281"/>
      <c r="R170" s="1281"/>
      <c r="S170" s="1281"/>
      <c r="T170" s="1281"/>
      <c r="X170" s="1206"/>
    </row>
    <row r="171" spans="1:83" ht="30.75" customHeight="1">
      <c r="A171" s="1260">
        <f t="shared" si="35"/>
        <v>159</v>
      </c>
      <c r="B171" s="1385"/>
      <c r="C171" s="1267"/>
      <c r="D171" s="1409"/>
      <c r="E171" s="1410"/>
      <c r="F171" s="1357" t="s">
        <v>222</v>
      </c>
      <c r="G171" s="1358"/>
      <c r="H171" s="1275"/>
      <c r="I171" s="1275"/>
      <c r="J171" s="1275"/>
      <c r="K171" s="1275"/>
      <c r="L171" s="1268">
        <f t="shared" si="38"/>
        <v>0</v>
      </c>
      <c r="M171" s="1269"/>
      <c r="N171" s="1278"/>
      <c r="O171" s="1278"/>
      <c r="P171" s="1278"/>
      <c r="Q171" s="1281"/>
      <c r="R171" s="1281"/>
      <c r="S171" s="1281"/>
      <c r="T171" s="1281"/>
      <c r="X171" s="1206"/>
    </row>
    <row r="172" spans="1:83" s="1414" customFormat="1" ht="30" customHeight="1">
      <c r="A172" s="1260">
        <f t="shared" si="35"/>
        <v>160</v>
      </c>
      <c r="B172" s="1385"/>
      <c r="C172" s="1293" t="s">
        <v>107</v>
      </c>
      <c r="D172" s="1294"/>
      <c r="E172" s="1378"/>
      <c r="F172" s="1378"/>
      <c r="G172" s="1388"/>
      <c r="H172" s="1411">
        <f>SUM(H173:H184)</f>
        <v>0</v>
      </c>
      <c r="I172" s="1411">
        <f t="shared" ref="I172:T172" si="39">SUM(I173:I184)</f>
        <v>0</v>
      </c>
      <c r="J172" s="1411">
        <f t="shared" si="39"/>
        <v>0</v>
      </c>
      <c r="K172" s="1411">
        <f t="shared" si="39"/>
        <v>0</v>
      </c>
      <c r="L172" s="1411">
        <f t="shared" si="39"/>
        <v>0</v>
      </c>
      <c r="M172" s="1376"/>
      <c r="N172" s="1411">
        <f t="shared" si="39"/>
        <v>0</v>
      </c>
      <c r="O172" s="1411">
        <f t="shared" si="39"/>
        <v>0</v>
      </c>
      <c r="P172" s="1411">
        <f t="shared" si="39"/>
        <v>0</v>
      </c>
      <c r="Q172" s="1411">
        <f t="shared" si="39"/>
        <v>0</v>
      </c>
      <c r="R172" s="1411">
        <f t="shared" si="39"/>
        <v>0</v>
      </c>
      <c r="S172" s="1411">
        <f t="shared" si="39"/>
        <v>0</v>
      </c>
      <c r="T172" s="1411">
        <f t="shared" si="39"/>
        <v>0</v>
      </c>
      <c r="U172" s="1412"/>
      <c r="V172" s="1412"/>
      <c r="W172" s="1412"/>
      <c r="X172" s="1412"/>
      <c r="Y172" s="1413"/>
      <c r="Z172" s="1413"/>
      <c r="AA172" s="1413"/>
      <c r="AB172" s="1413"/>
      <c r="AC172" s="1413"/>
      <c r="AD172" s="1413"/>
      <c r="AE172" s="1413"/>
      <c r="AF172" s="1413"/>
      <c r="AG172" s="1413"/>
      <c r="AH172" s="1413"/>
      <c r="AI172" s="1413"/>
      <c r="AJ172" s="1413"/>
      <c r="AK172" s="1413"/>
      <c r="AL172" s="1413"/>
      <c r="AM172" s="1413"/>
      <c r="AN172" s="1413"/>
      <c r="AO172" s="1413"/>
      <c r="AP172" s="1413"/>
      <c r="AQ172" s="1413"/>
      <c r="AR172" s="1413"/>
      <c r="AS172" s="1413"/>
      <c r="AT172" s="1413"/>
      <c r="AU172" s="1413"/>
      <c r="AV172" s="1413"/>
      <c r="AW172" s="1413"/>
      <c r="AX172" s="1413"/>
      <c r="AY172" s="1413"/>
      <c r="AZ172" s="1413"/>
      <c r="BA172" s="1413"/>
      <c r="BB172" s="1413"/>
      <c r="BC172" s="1413"/>
      <c r="BD172" s="1413"/>
      <c r="BE172" s="1413"/>
      <c r="BF172" s="1413"/>
      <c r="BG172" s="1413"/>
      <c r="BH172" s="1413"/>
      <c r="BI172" s="1413"/>
      <c r="BJ172" s="1413"/>
      <c r="BK172" s="1413"/>
      <c r="BL172" s="1413"/>
      <c r="BM172" s="1413"/>
      <c r="BN172" s="1413"/>
      <c r="BO172" s="1413"/>
      <c r="BP172" s="1413"/>
      <c r="BQ172" s="1413"/>
      <c r="BR172" s="1413"/>
      <c r="BS172" s="1413"/>
      <c r="BT172" s="1413"/>
      <c r="BU172" s="1413"/>
      <c r="BV172" s="1413"/>
      <c r="BW172" s="1413"/>
      <c r="BX172" s="1413"/>
      <c r="BY172" s="1413"/>
      <c r="BZ172" s="1413"/>
      <c r="CA172" s="1413"/>
      <c r="CB172" s="1413"/>
      <c r="CC172" s="1413"/>
      <c r="CD172" s="1413"/>
      <c r="CE172" s="1413"/>
    </row>
    <row r="173" spans="1:83" ht="24.75" customHeight="1">
      <c r="A173" s="1260">
        <f t="shared" si="35"/>
        <v>161</v>
      </c>
      <c r="B173" s="1385"/>
      <c r="C173" s="1367"/>
      <c r="D173" s="1358" t="s">
        <v>319</v>
      </c>
      <c r="E173" s="1358"/>
      <c r="F173" s="1358"/>
      <c r="G173" s="1358"/>
      <c r="H173" s="1275"/>
      <c r="I173" s="1275"/>
      <c r="J173" s="1275"/>
      <c r="K173" s="1275"/>
      <c r="L173" s="1268">
        <f t="shared" ref="L173:L185" si="40">H173+I173-J173+K173</f>
        <v>0</v>
      </c>
      <c r="M173" s="1269"/>
      <c r="N173" s="1278"/>
      <c r="O173" s="1278"/>
      <c r="P173" s="1278"/>
      <c r="Q173" s="1281"/>
      <c r="R173" s="1281"/>
      <c r="S173" s="1281"/>
      <c r="T173" s="1281"/>
      <c r="X173" s="1206"/>
    </row>
    <row r="174" spans="1:83" ht="22.5" customHeight="1">
      <c r="A174" s="1260">
        <f t="shared" si="35"/>
        <v>162</v>
      </c>
      <c r="B174" s="1385"/>
      <c r="C174" s="1350"/>
      <c r="D174" s="1358" t="s">
        <v>38</v>
      </c>
      <c r="E174" s="1358"/>
      <c r="F174" s="1358"/>
      <c r="G174" s="1358"/>
      <c r="H174" s="1275"/>
      <c r="I174" s="1275"/>
      <c r="J174" s="1275"/>
      <c r="K174" s="1275"/>
      <c r="L174" s="1268">
        <f t="shared" si="40"/>
        <v>0</v>
      </c>
      <c r="M174" s="1269"/>
      <c r="N174" s="1278"/>
      <c r="O174" s="1278"/>
      <c r="P174" s="1278"/>
      <c r="Q174" s="1281"/>
      <c r="R174" s="1281"/>
      <c r="S174" s="1281"/>
      <c r="T174" s="1281"/>
      <c r="X174" s="1206"/>
    </row>
    <row r="175" spans="1:83" ht="21" customHeight="1">
      <c r="A175" s="1260">
        <f t="shared" si="35"/>
        <v>163</v>
      </c>
      <c r="B175" s="1385"/>
      <c r="C175" s="1350"/>
      <c r="D175" s="1358" t="s">
        <v>35</v>
      </c>
      <c r="E175" s="1358"/>
      <c r="F175" s="1358"/>
      <c r="G175" s="1358"/>
      <c r="H175" s="1275"/>
      <c r="I175" s="1275"/>
      <c r="J175" s="1275"/>
      <c r="K175" s="1275"/>
      <c r="L175" s="1268">
        <f t="shared" si="40"/>
        <v>0</v>
      </c>
      <c r="M175" s="1269"/>
      <c r="N175" s="1278"/>
      <c r="O175" s="1278"/>
      <c r="P175" s="1278"/>
      <c r="Q175" s="1281"/>
      <c r="R175" s="1281"/>
      <c r="S175" s="1281"/>
      <c r="T175" s="1281"/>
      <c r="X175" s="1206"/>
    </row>
    <row r="176" spans="1:83" ht="21" customHeight="1">
      <c r="A176" s="1260">
        <f t="shared" si="35"/>
        <v>164</v>
      </c>
      <c r="B176" s="1385"/>
      <c r="C176" s="1350"/>
      <c r="D176" s="1340" t="s">
        <v>428</v>
      </c>
      <c r="E176" s="1400"/>
      <c r="F176" s="1400"/>
      <c r="G176" s="1401"/>
      <c r="H176" s="1275"/>
      <c r="I176" s="1275"/>
      <c r="J176" s="1275"/>
      <c r="K176" s="1275"/>
      <c r="L176" s="1268">
        <f t="shared" si="40"/>
        <v>0</v>
      </c>
      <c r="M176" s="1269"/>
      <c r="N176" s="1278"/>
      <c r="O176" s="1278"/>
      <c r="P176" s="1278"/>
      <c r="Q176" s="1281"/>
      <c r="R176" s="1281"/>
      <c r="S176" s="1281"/>
      <c r="T176" s="1281"/>
      <c r="X176" s="1206"/>
    </row>
    <row r="177" spans="1:24" ht="24.75" customHeight="1">
      <c r="A177" s="1260">
        <f t="shared" si="35"/>
        <v>165</v>
      </c>
      <c r="B177" s="1385"/>
      <c r="C177" s="1350"/>
      <c r="D177" s="1340" t="s">
        <v>320</v>
      </c>
      <c r="E177" s="1342"/>
      <c r="F177" s="1358" t="s">
        <v>321</v>
      </c>
      <c r="G177" s="1358"/>
      <c r="H177" s="1275"/>
      <c r="I177" s="1275"/>
      <c r="J177" s="1275"/>
      <c r="K177" s="1275"/>
      <c r="L177" s="1268">
        <f t="shared" si="40"/>
        <v>0</v>
      </c>
      <c r="M177" s="1269"/>
      <c r="N177" s="1278"/>
      <c r="O177" s="1278"/>
      <c r="P177" s="1278"/>
      <c r="Q177" s="1281"/>
      <c r="R177" s="1281"/>
      <c r="S177" s="1281"/>
      <c r="T177" s="1281"/>
      <c r="X177" s="1206"/>
    </row>
    <row r="178" spans="1:24" ht="30" customHeight="1">
      <c r="A178" s="1260">
        <f t="shared" si="35"/>
        <v>166</v>
      </c>
      <c r="B178" s="1385"/>
      <c r="C178" s="1350"/>
      <c r="D178" s="1386"/>
      <c r="E178" s="1316"/>
      <c r="F178" s="1358" t="s">
        <v>633</v>
      </c>
      <c r="G178" s="1358"/>
      <c r="H178" s="1275"/>
      <c r="I178" s="1275"/>
      <c r="J178" s="1275"/>
      <c r="K178" s="1275"/>
      <c r="L178" s="1268">
        <f t="shared" si="40"/>
        <v>0</v>
      </c>
      <c r="M178" s="1269"/>
      <c r="N178" s="1278"/>
      <c r="O178" s="1278"/>
      <c r="P178" s="1278"/>
      <c r="Q178" s="1281"/>
      <c r="R178" s="1281"/>
      <c r="S178" s="1281"/>
      <c r="T178" s="1281"/>
      <c r="X178" s="1206"/>
    </row>
    <row r="179" spans="1:24" ht="24.75" customHeight="1">
      <c r="A179" s="1260">
        <f t="shared" si="35"/>
        <v>167</v>
      </c>
      <c r="B179" s="1385"/>
      <c r="C179" s="1350"/>
      <c r="D179" s="1343"/>
      <c r="E179" s="1322"/>
      <c r="F179" s="1358" t="s">
        <v>322</v>
      </c>
      <c r="G179" s="1358"/>
      <c r="H179" s="1275"/>
      <c r="I179" s="1275"/>
      <c r="J179" s="1275"/>
      <c r="K179" s="1275"/>
      <c r="L179" s="1268">
        <f t="shared" si="40"/>
        <v>0</v>
      </c>
      <c r="M179" s="1269"/>
      <c r="N179" s="1278"/>
      <c r="O179" s="1278"/>
      <c r="P179" s="1278"/>
      <c r="Q179" s="1281"/>
      <c r="R179" s="1281"/>
      <c r="S179" s="1281"/>
      <c r="T179" s="1281"/>
      <c r="X179" s="1206"/>
    </row>
    <row r="180" spans="1:24" ht="21.75" customHeight="1">
      <c r="A180" s="1260">
        <f t="shared" si="35"/>
        <v>168</v>
      </c>
      <c r="B180" s="1385"/>
      <c r="C180" s="1350"/>
      <c r="D180" s="1340" t="s">
        <v>318</v>
      </c>
      <c r="E180" s="1342"/>
      <c r="F180" s="1358" t="s">
        <v>321</v>
      </c>
      <c r="G180" s="1358"/>
      <c r="H180" s="1275"/>
      <c r="I180" s="1275"/>
      <c r="J180" s="1275"/>
      <c r="K180" s="1275"/>
      <c r="L180" s="1268">
        <f t="shared" si="40"/>
        <v>0</v>
      </c>
      <c r="M180" s="1269"/>
      <c r="N180" s="1278"/>
      <c r="O180" s="1278"/>
      <c r="P180" s="1278"/>
      <c r="Q180" s="1281"/>
      <c r="R180" s="1281"/>
      <c r="S180" s="1281"/>
      <c r="T180" s="1281"/>
      <c r="X180" s="1206"/>
    </row>
    <row r="181" spans="1:24" ht="34.5" customHeight="1">
      <c r="A181" s="1260">
        <f t="shared" si="35"/>
        <v>169</v>
      </c>
      <c r="B181" s="1385"/>
      <c r="C181" s="1350"/>
      <c r="D181" s="1386"/>
      <c r="E181" s="1316"/>
      <c r="F181" s="1358" t="s">
        <v>633</v>
      </c>
      <c r="G181" s="1358"/>
      <c r="H181" s="1275"/>
      <c r="I181" s="1275"/>
      <c r="J181" s="1275"/>
      <c r="K181" s="1275"/>
      <c r="L181" s="1268">
        <f t="shared" si="40"/>
        <v>0</v>
      </c>
      <c r="M181" s="1269"/>
      <c r="N181" s="1278"/>
      <c r="O181" s="1278"/>
      <c r="P181" s="1278"/>
      <c r="Q181" s="1281"/>
      <c r="R181" s="1281"/>
      <c r="S181" s="1281"/>
      <c r="T181" s="1281"/>
      <c r="X181" s="1206"/>
    </row>
    <row r="182" spans="1:24" ht="21.75" customHeight="1">
      <c r="A182" s="1260">
        <f t="shared" si="35"/>
        <v>170</v>
      </c>
      <c r="B182" s="1385"/>
      <c r="C182" s="1350"/>
      <c r="D182" s="1343"/>
      <c r="E182" s="1322"/>
      <c r="F182" s="1358" t="s">
        <v>322</v>
      </c>
      <c r="G182" s="1358"/>
      <c r="H182" s="1275"/>
      <c r="I182" s="1275"/>
      <c r="J182" s="1275"/>
      <c r="K182" s="1275"/>
      <c r="L182" s="1268">
        <f t="shared" si="40"/>
        <v>0</v>
      </c>
      <c r="M182" s="1269"/>
      <c r="N182" s="1278"/>
      <c r="O182" s="1278"/>
      <c r="P182" s="1278"/>
      <c r="Q182" s="1281"/>
      <c r="R182" s="1281"/>
      <c r="S182" s="1281"/>
      <c r="T182" s="1281"/>
      <c r="X182" s="1206"/>
    </row>
    <row r="183" spans="1:24" ht="30" customHeight="1">
      <c r="A183" s="1260">
        <f t="shared" si="35"/>
        <v>171</v>
      </c>
      <c r="B183" s="1385"/>
      <c r="C183" s="1350"/>
      <c r="D183" s="1358" t="s">
        <v>109</v>
      </c>
      <c r="E183" s="1358"/>
      <c r="F183" s="1358"/>
      <c r="G183" s="1358"/>
      <c r="H183" s="1275"/>
      <c r="I183" s="1275"/>
      <c r="J183" s="1275"/>
      <c r="K183" s="1275"/>
      <c r="L183" s="1268">
        <f t="shared" si="40"/>
        <v>0</v>
      </c>
      <c r="M183" s="1269"/>
      <c r="N183" s="1278"/>
      <c r="O183" s="1278"/>
      <c r="P183" s="1278"/>
      <c r="Q183" s="1281"/>
      <c r="R183" s="1281"/>
      <c r="S183" s="1281"/>
      <c r="T183" s="1281"/>
      <c r="X183" s="1206"/>
    </row>
    <row r="184" spans="1:24" ht="30" customHeight="1">
      <c r="A184" s="1260">
        <f t="shared" si="35"/>
        <v>172</v>
      </c>
      <c r="B184" s="1385"/>
      <c r="C184" s="1350"/>
      <c r="D184" s="1415" t="s">
        <v>634</v>
      </c>
      <c r="E184" s="1415"/>
      <c r="F184" s="1415"/>
      <c r="G184" s="1415"/>
      <c r="H184" s="1307"/>
      <c r="I184" s="1307"/>
      <c r="J184" s="1307"/>
      <c r="K184" s="1275"/>
      <c r="L184" s="1268">
        <f t="shared" si="40"/>
        <v>0</v>
      </c>
      <c r="M184" s="1269"/>
      <c r="N184" s="1278"/>
      <c r="O184" s="1278"/>
      <c r="P184" s="1278"/>
      <c r="Q184" s="1281"/>
      <c r="R184" s="1281"/>
      <c r="S184" s="1281"/>
      <c r="T184" s="1281"/>
      <c r="X184" s="1206"/>
    </row>
    <row r="185" spans="1:24" ht="30" customHeight="1">
      <c r="A185" s="1260">
        <f t="shared" si="35"/>
        <v>173</v>
      </c>
      <c r="B185" s="1385"/>
      <c r="C185" s="1416" t="s">
        <v>852</v>
      </c>
      <c r="D185" s="1417"/>
      <c r="E185" s="1417"/>
      <c r="F185" s="1417"/>
      <c r="G185" s="1418"/>
      <c r="H185" s="1307"/>
      <c r="I185" s="1307"/>
      <c r="J185" s="1307"/>
      <c r="K185" s="1275"/>
      <c r="L185" s="1268">
        <f t="shared" si="40"/>
        <v>0</v>
      </c>
      <c r="M185" s="1269"/>
      <c r="N185" s="1278"/>
      <c r="O185" s="1278"/>
      <c r="P185" s="1278"/>
      <c r="Q185" s="1281"/>
      <c r="R185" s="1281"/>
      <c r="S185" s="1281"/>
      <c r="T185" s="1281"/>
      <c r="X185" s="1206"/>
    </row>
    <row r="186" spans="1:24" ht="26.25" customHeight="1">
      <c r="A186" s="1260">
        <f t="shared" si="35"/>
        <v>174</v>
      </c>
      <c r="B186" s="1419"/>
      <c r="C186" s="1420" t="s">
        <v>108</v>
      </c>
      <c r="D186" s="1421"/>
      <c r="E186" s="1421"/>
      <c r="F186" s="1421"/>
      <c r="G186" s="1421"/>
      <c r="H186" s="1422">
        <f>H125+H142+H147+H172-H185</f>
        <v>1000000</v>
      </c>
      <c r="I186" s="1422">
        <f t="shared" ref="I186:T186" si="41">I125+I142+I147+I172-I185</f>
        <v>0</v>
      </c>
      <c r="J186" s="1422">
        <f t="shared" si="41"/>
        <v>0</v>
      </c>
      <c r="K186" s="1422">
        <f t="shared" si="41"/>
        <v>0</v>
      </c>
      <c r="L186" s="1422">
        <f t="shared" si="41"/>
        <v>1000000</v>
      </c>
      <c r="M186" s="1376"/>
      <c r="N186" s="1422">
        <f t="shared" si="41"/>
        <v>0</v>
      </c>
      <c r="O186" s="1422">
        <f t="shared" si="41"/>
        <v>0</v>
      </c>
      <c r="P186" s="1422">
        <f t="shared" si="41"/>
        <v>0</v>
      </c>
      <c r="Q186" s="1422">
        <f t="shared" si="41"/>
        <v>0</v>
      </c>
      <c r="R186" s="1422">
        <f t="shared" si="41"/>
        <v>0</v>
      </c>
      <c r="S186" s="1422">
        <f t="shared" si="41"/>
        <v>1000000</v>
      </c>
      <c r="T186" s="1422">
        <f t="shared" si="41"/>
        <v>0</v>
      </c>
      <c r="X186" s="1206"/>
    </row>
    <row r="187" spans="1:24" ht="24" customHeight="1">
      <c r="A187" s="1260">
        <f t="shared" si="35"/>
        <v>175</v>
      </c>
      <c r="B187" s="1423" t="s">
        <v>36</v>
      </c>
      <c r="C187" s="1378"/>
      <c r="D187" s="1378"/>
      <c r="E187" s="1378"/>
      <c r="F187" s="1378"/>
      <c r="G187" s="1378"/>
      <c r="H187" s="1424"/>
      <c r="I187" s="1424"/>
      <c r="J187" s="1424"/>
      <c r="K187" s="1424"/>
      <c r="L187" s="1425"/>
      <c r="M187" s="1380"/>
      <c r="N187" s="1426"/>
      <c r="O187" s="1426"/>
      <c r="P187" s="1426"/>
      <c r="Q187" s="1426"/>
      <c r="R187" s="1426"/>
      <c r="S187" s="1426"/>
      <c r="T187" s="1426"/>
      <c r="X187" s="1206"/>
    </row>
    <row r="188" spans="1:24" ht="24" customHeight="1">
      <c r="A188" s="1260">
        <f t="shared" si="35"/>
        <v>176</v>
      </c>
      <c r="B188" s="1427"/>
      <c r="C188" s="1293" t="s">
        <v>635</v>
      </c>
      <c r="D188" s="1294"/>
      <c r="E188" s="1428"/>
      <c r="F188" s="1428"/>
      <c r="G188" s="1429"/>
      <c r="H188" s="1268">
        <f>H189+H194+H215</f>
        <v>1000000</v>
      </c>
      <c r="I188" s="1268">
        <f>I189+I194+I215</f>
        <v>0</v>
      </c>
      <c r="J188" s="1268">
        <f>J189+J194+J215</f>
        <v>0</v>
      </c>
      <c r="K188" s="1268">
        <f>K189+K194+K215</f>
        <v>0</v>
      </c>
      <c r="L188" s="1268">
        <f>L189+L194+L215</f>
        <v>1000000</v>
      </c>
      <c r="M188" s="1269"/>
      <c r="N188" s="1268">
        <f t="shared" ref="N188:P188" si="42">N189+N194+N215</f>
        <v>0</v>
      </c>
      <c r="O188" s="1268">
        <f t="shared" si="42"/>
        <v>0</v>
      </c>
      <c r="P188" s="1268">
        <f t="shared" si="42"/>
        <v>0</v>
      </c>
      <c r="Q188" s="1268">
        <f t="shared" ref="Q188:T188" si="43">Q189+Q194+Q215</f>
        <v>0</v>
      </c>
      <c r="R188" s="1268">
        <f t="shared" si="43"/>
        <v>0</v>
      </c>
      <c r="S188" s="1268">
        <f t="shared" si="43"/>
        <v>1000000</v>
      </c>
      <c r="T188" s="1268">
        <f t="shared" si="43"/>
        <v>0</v>
      </c>
      <c r="X188" s="1206"/>
    </row>
    <row r="189" spans="1:24" ht="24" customHeight="1">
      <c r="A189" s="1260">
        <f t="shared" si="35"/>
        <v>177</v>
      </c>
      <c r="B189" s="1430"/>
      <c r="C189" s="1431"/>
      <c r="D189" s="1293" t="s">
        <v>563</v>
      </c>
      <c r="E189" s="1432"/>
      <c r="F189" s="1432"/>
      <c r="G189" s="1433"/>
      <c r="H189" s="1268">
        <f>SUM(H190:H193)</f>
        <v>1000000</v>
      </c>
      <c r="I189" s="1268">
        <f>SUM(I190:I193)</f>
        <v>0</v>
      </c>
      <c r="J189" s="1268">
        <f>SUM(J190:J193)</f>
        <v>0</v>
      </c>
      <c r="K189" s="1268">
        <f>SUM(K190:K193)</f>
        <v>0</v>
      </c>
      <c r="L189" s="1268">
        <f>SUM(L190:L193)</f>
        <v>1000000</v>
      </c>
      <c r="M189" s="1269"/>
      <c r="N189" s="1268">
        <f t="shared" ref="N189:P189" si="44">SUM(N190:N193)</f>
        <v>0</v>
      </c>
      <c r="O189" s="1268">
        <f t="shared" si="44"/>
        <v>0</v>
      </c>
      <c r="P189" s="1268">
        <f t="shared" si="44"/>
        <v>0</v>
      </c>
      <c r="Q189" s="1268">
        <f t="shared" ref="Q189:T189" si="45">SUM(Q190:Q193)</f>
        <v>0</v>
      </c>
      <c r="R189" s="1268">
        <f t="shared" si="45"/>
        <v>0</v>
      </c>
      <c r="S189" s="1268">
        <f t="shared" si="45"/>
        <v>1000000</v>
      </c>
      <c r="T189" s="1268">
        <f t="shared" si="45"/>
        <v>0</v>
      </c>
      <c r="X189" s="1206"/>
    </row>
    <row r="190" spans="1:24" ht="21.75" customHeight="1">
      <c r="A190" s="1260">
        <f t="shared" si="35"/>
        <v>178</v>
      </c>
      <c r="B190" s="1434"/>
      <c r="C190" s="1298"/>
      <c r="D190" s="1367"/>
      <c r="E190" s="1435" t="s">
        <v>562</v>
      </c>
      <c r="F190" s="1436"/>
      <c r="G190" s="1274" t="s">
        <v>478</v>
      </c>
      <c r="H190" s="1275">
        <v>1000000</v>
      </c>
      <c r="I190" s="1275"/>
      <c r="J190" s="1275"/>
      <c r="K190" s="1275"/>
      <c r="L190" s="1268">
        <f t="shared" ref="L190:L193" si="46">H190+I190-J190+K190</f>
        <v>1000000</v>
      </c>
      <c r="M190" s="1269"/>
      <c r="N190" s="1278"/>
      <c r="O190" s="1278"/>
      <c r="P190" s="1278"/>
      <c r="Q190" s="1281"/>
      <c r="R190" s="1281"/>
      <c r="S190" s="1281">
        <v>1000000</v>
      </c>
      <c r="T190" s="1281"/>
      <c r="X190" s="1206"/>
    </row>
    <row r="191" spans="1:24" ht="21.75" customHeight="1">
      <c r="A191" s="1260">
        <f t="shared" si="35"/>
        <v>179</v>
      </c>
      <c r="B191" s="1434"/>
      <c r="C191" s="1298"/>
      <c r="D191" s="1298"/>
      <c r="E191" s="1436"/>
      <c r="F191" s="1436"/>
      <c r="G191" s="1274" t="s">
        <v>479</v>
      </c>
      <c r="H191" s="1275"/>
      <c r="I191" s="1275"/>
      <c r="J191" s="1275"/>
      <c r="K191" s="1275"/>
      <c r="L191" s="1268">
        <f t="shared" si="46"/>
        <v>0</v>
      </c>
      <c r="M191" s="1269"/>
      <c r="N191" s="1278"/>
      <c r="O191" s="1278"/>
      <c r="P191" s="1278"/>
      <c r="Q191" s="1281"/>
      <c r="R191" s="1281"/>
      <c r="S191" s="1281"/>
      <c r="T191" s="1281"/>
      <c r="X191" s="1206"/>
    </row>
    <row r="192" spans="1:24" ht="21.75" customHeight="1">
      <c r="A192" s="1260">
        <f t="shared" si="35"/>
        <v>180</v>
      </c>
      <c r="B192" s="1434"/>
      <c r="C192" s="1298"/>
      <c r="D192" s="1298"/>
      <c r="E192" s="1436"/>
      <c r="F192" s="1436"/>
      <c r="G192" s="1274" t="s">
        <v>564</v>
      </c>
      <c r="H192" s="1275"/>
      <c r="I192" s="1275"/>
      <c r="J192" s="1275"/>
      <c r="K192" s="1275"/>
      <c r="L192" s="1268">
        <f t="shared" si="46"/>
        <v>0</v>
      </c>
      <c r="M192" s="1269"/>
      <c r="N192" s="1278"/>
      <c r="O192" s="1278"/>
      <c r="P192" s="1278"/>
      <c r="Q192" s="1281"/>
      <c r="R192" s="1281"/>
      <c r="S192" s="1281"/>
      <c r="T192" s="1281"/>
      <c r="X192" s="1206"/>
    </row>
    <row r="193" spans="1:24" ht="21.75" customHeight="1">
      <c r="A193" s="1260">
        <f t="shared" si="35"/>
        <v>181</v>
      </c>
      <c r="B193" s="1434"/>
      <c r="C193" s="1298"/>
      <c r="D193" s="1298"/>
      <c r="E193" s="1436"/>
      <c r="F193" s="1436"/>
      <c r="G193" s="1274" t="s">
        <v>565</v>
      </c>
      <c r="H193" s="1275"/>
      <c r="I193" s="1275"/>
      <c r="J193" s="1275"/>
      <c r="K193" s="1275"/>
      <c r="L193" s="1268">
        <f t="shared" si="46"/>
        <v>0</v>
      </c>
      <c r="M193" s="1269"/>
      <c r="N193" s="1278"/>
      <c r="O193" s="1278"/>
      <c r="P193" s="1278"/>
      <c r="Q193" s="1281"/>
      <c r="R193" s="1281"/>
      <c r="S193" s="1281"/>
      <c r="T193" s="1281"/>
      <c r="X193" s="1206"/>
    </row>
    <row r="194" spans="1:24" ht="21.75" customHeight="1">
      <c r="A194" s="1260">
        <f t="shared" si="35"/>
        <v>182</v>
      </c>
      <c r="B194" s="1434"/>
      <c r="C194" s="1298"/>
      <c r="D194" s="1293" t="s">
        <v>566</v>
      </c>
      <c r="E194" s="1432"/>
      <c r="F194" s="1432"/>
      <c r="G194" s="1433"/>
      <c r="H194" s="1268">
        <f>SUM(H195:H214)</f>
        <v>0</v>
      </c>
      <c r="I194" s="1268">
        <f>SUM(I195:I214)</f>
        <v>0</v>
      </c>
      <c r="J194" s="1268">
        <f t="shared" ref="J194:T194" si="47">SUM(J195:J214)</f>
        <v>0</v>
      </c>
      <c r="K194" s="1268">
        <f t="shared" si="47"/>
        <v>0</v>
      </c>
      <c r="L194" s="1268">
        <f t="shared" si="47"/>
        <v>0</v>
      </c>
      <c r="M194" s="1269"/>
      <c r="N194" s="1268">
        <f t="shared" si="47"/>
        <v>0</v>
      </c>
      <c r="O194" s="1268">
        <f t="shared" si="47"/>
        <v>0</v>
      </c>
      <c r="P194" s="1268">
        <f t="shared" si="47"/>
        <v>0</v>
      </c>
      <c r="Q194" s="1268">
        <f t="shared" si="47"/>
        <v>0</v>
      </c>
      <c r="R194" s="1268">
        <f t="shared" si="47"/>
        <v>0</v>
      </c>
      <c r="S194" s="1268">
        <f t="shared" si="47"/>
        <v>0</v>
      </c>
      <c r="T194" s="1268">
        <f t="shared" si="47"/>
        <v>0</v>
      </c>
      <c r="X194" s="1206"/>
    </row>
    <row r="195" spans="1:24" ht="21.75" customHeight="1">
      <c r="A195" s="1260">
        <f t="shared" si="35"/>
        <v>183</v>
      </c>
      <c r="B195" s="1434"/>
      <c r="C195" s="1298"/>
      <c r="D195" s="1367"/>
      <c r="E195" s="1437" t="s">
        <v>827</v>
      </c>
      <c r="F195" s="1328"/>
      <c r="G195" s="1329"/>
      <c r="H195" s="1275"/>
      <c r="I195" s="1275"/>
      <c r="J195" s="1275"/>
      <c r="K195" s="1275"/>
      <c r="L195" s="1268">
        <f t="shared" ref="L195:L214" si="48">H195+I195-J195+K195</f>
        <v>0</v>
      </c>
      <c r="M195" s="1269"/>
      <c r="N195" s="1278"/>
      <c r="O195" s="1278"/>
      <c r="P195" s="1278"/>
      <c r="Q195" s="1281"/>
      <c r="R195" s="1281"/>
      <c r="S195" s="1281"/>
      <c r="T195" s="1281"/>
      <c r="X195" s="1206"/>
    </row>
    <row r="196" spans="1:24" ht="21.75" customHeight="1">
      <c r="A196" s="1260">
        <f t="shared" si="35"/>
        <v>184</v>
      </c>
      <c r="B196" s="1434"/>
      <c r="C196" s="1298"/>
      <c r="D196" s="1298"/>
      <c r="E196" s="1437" t="s">
        <v>31</v>
      </c>
      <c r="F196" s="1328"/>
      <c r="G196" s="1329"/>
      <c r="H196" s="1275"/>
      <c r="I196" s="1275"/>
      <c r="J196" s="1275"/>
      <c r="K196" s="1275"/>
      <c r="L196" s="1268">
        <f t="shared" si="48"/>
        <v>0</v>
      </c>
      <c r="M196" s="1269"/>
      <c r="N196" s="1278"/>
      <c r="O196" s="1278"/>
      <c r="P196" s="1278"/>
      <c r="Q196" s="1281"/>
      <c r="R196" s="1281"/>
      <c r="S196" s="1281"/>
      <c r="T196" s="1281"/>
      <c r="X196" s="1206"/>
    </row>
    <row r="197" spans="1:24" ht="21.75" customHeight="1">
      <c r="A197" s="1260">
        <f t="shared" si="35"/>
        <v>185</v>
      </c>
      <c r="B197" s="1434"/>
      <c r="C197" s="1298"/>
      <c r="D197" s="1298"/>
      <c r="E197" s="1437" t="s">
        <v>37</v>
      </c>
      <c r="F197" s="1328"/>
      <c r="G197" s="1329"/>
      <c r="H197" s="1275"/>
      <c r="I197" s="1275"/>
      <c r="J197" s="1275"/>
      <c r="K197" s="1275"/>
      <c r="L197" s="1268">
        <f t="shared" si="48"/>
        <v>0</v>
      </c>
      <c r="M197" s="1269"/>
      <c r="N197" s="1278"/>
      <c r="O197" s="1278"/>
      <c r="P197" s="1278"/>
      <c r="Q197" s="1281"/>
      <c r="R197" s="1281"/>
      <c r="S197" s="1281"/>
      <c r="T197" s="1281"/>
      <c r="X197" s="1206"/>
    </row>
    <row r="198" spans="1:24" ht="21.75" customHeight="1">
      <c r="A198" s="1260">
        <f t="shared" si="35"/>
        <v>186</v>
      </c>
      <c r="B198" s="1434"/>
      <c r="C198" s="1298"/>
      <c r="D198" s="1298"/>
      <c r="E198" s="1437" t="s">
        <v>428</v>
      </c>
      <c r="F198" s="1438"/>
      <c r="G198" s="1439"/>
      <c r="H198" s="1275"/>
      <c r="I198" s="1275"/>
      <c r="J198" s="1275"/>
      <c r="K198" s="1275"/>
      <c r="L198" s="1268">
        <f t="shared" si="48"/>
        <v>0</v>
      </c>
      <c r="M198" s="1269"/>
      <c r="N198" s="1278"/>
      <c r="O198" s="1278"/>
      <c r="P198" s="1278"/>
      <c r="Q198" s="1281"/>
      <c r="R198" s="1281"/>
      <c r="S198" s="1281"/>
      <c r="T198" s="1281"/>
      <c r="X198" s="1206"/>
    </row>
    <row r="199" spans="1:24" ht="21.75" customHeight="1">
      <c r="A199" s="1260">
        <f t="shared" si="35"/>
        <v>187</v>
      </c>
      <c r="B199" s="1434"/>
      <c r="C199" s="1298"/>
      <c r="D199" s="1298"/>
      <c r="E199" s="1437" t="s">
        <v>38</v>
      </c>
      <c r="F199" s="1328"/>
      <c r="G199" s="1329"/>
      <c r="H199" s="1275"/>
      <c r="I199" s="1275"/>
      <c r="J199" s="1275"/>
      <c r="K199" s="1275"/>
      <c r="L199" s="1268">
        <f t="shared" si="48"/>
        <v>0</v>
      </c>
      <c r="M199" s="1269"/>
      <c r="N199" s="1278"/>
      <c r="O199" s="1278"/>
      <c r="P199" s="1278"/>
      <c r="Q199" s="1281"/>
      <c r="R199" s="1281"/>
      <c r="S199" s="1281"/>
      <c r="T199" s="1281"/>
      <c r="X199" s="1206"/>
    </row>
    <row r="200" spans="1:24" ht="26.25" customHeight="1">
      <c r="A200" s="1260">
        <f t="shared" si="35"/>
        <v>188</v>
      </c>
      <c r="B200" s="1434"/>
      <c r="C200" s="1298"/>
      <c r="D200" s="1298"/>
      <c r="E200" s="1440" t="s">
        <v>323</v>
      </c>
      <c r="F200" s="1441"/>
      <c r="G200" s="1274" t="s">
        <v>321</v>
      </c>
      <c r="H200" s="1275"/>
      <c r="I200" s="1275"/>
      <c r="J200" s="1275"/>
      <c r="K200" s="1275"/>
      <c r="L200" s="1268">
        <f t="shared" si="48"/>
        <v>0</v>
      </c>
      <c r="M200" s="1269"/>
      <c r="N200" s="1278"/>
      <c r="O200" s="1278"/>
      <c r="P200" s="1278"/>
      <c r="Q200" s="1281"/>
      <c r="R200" s="1281"/>
      <c r="S200" s="1281"/>
      <c r="T200" s="1281"/>
      <c r="X200" s="1206"/>
    </row>
    <row r="201" spans="1:24" ht="47.25" customHeight="1">
      <c r="A201" s="1260">
        <f t="shared" si="35"/>
        <v>189</v>
      </c>
      <c r="B201" s="1434"/>
      <c r="C201" s="1298"/>
      <c r="D201" s="1298"/>
      <c r="E201" s="1442"/>
      <c r="F201" s="1443"/>
      <c r="G201" s="1274" t="s">
        <v>633</v>
      </c>
      <c r="H201" s="1275"/>
      <c r="I201" s="1275"/>
      <c r="J201" s="1275"/>
      <c r="K201" s="1275"/>
      <c r="L201" s="1268">
        <f t="shared" si="48"/>
        <v>0</v>
      </c>
      <c r="M201" s="1269"/>
      <c r="N201" s="1278"/>
      <c r="O201" s="1278"/>
      <c r="P201" s="1278"/>
      <c r="Q201" s="1281"/>
      <c r="R201" s="1281"/>
      <c r="S201" s="1281"/>
      <c r="T201" s="1281"/>
      <c r="X201" s="1206"/>
    </row>
    <row r="202" spans="1:24" ht="21.75" customHeight="1">
      <c r="A202" s="1260">
        <f t="shared" si="35"/>
        <v>190</v>
      </c>
      <c r="B202" s="1434"/>
      <c r="C202" s="1298"/>
      <c r="D202" s="1298"/>
      <c r="E202" s="1444"/>
      <c r="F202" s="1445"/>
      <c r="G202" s="1274" t="s">
        <v>322</v>
      </c>
      <c r="H202" s="1275"/>
      <c r="I202" s="1275"/>
      <c r="J202" s="1275"/>
      <c r="K202" s="1275"/>
      <c r="L202" s="1268">
        <f t="shared" si="48"/>
        <v>0</v>
      </c>
      <c r="M202" s="1269"/>
      <c r="N202" s="1278"/>
      <c r="O202" s="1278"/>
      <c r="P202" s="1278"/>
      <c r="Q202" s="1281"/>
      <c r="R202" s="1281"/>
      <c r="S202" s="1281"/>
      <c r="T202" s="1281"/>
      <c r="X202" s="1206"/>
    </row>
    <row r="203" spans="1:24" ht="21.75" customHeight="1">
      <c r="A203" s="1260">
        <f t="shared" si="35"/>
        <v>191</v>
      </c>
      <c r="B203" s="1434"/>
      <c r="C203" s="1298"/>
      <c r="D203" s="1298"/>
      <c r="E203" s="1440" t="s">
        <v>32</v>
      </c>
      <c r="F203" s="1441"/>
      <c r="G203" s="1274" t="s">
        <v>321</v>
      </c>
      <c r="H203" s="1275"/>
      <c r="I203" s="1275"/>
      <c r="J203" s="1275"/>
      <c r="K203" s="1275"/>
      <c r="L203" s="1268">
        <f t="shared" si="48"/>
        <v>0</v>
      </c>
      <c r="M203" s="1269"/>
      <c r="N203" s="1278"/>
      <c r="O203" s="1278"/>
      <c r="P203" s="1278"/>
      <c r="Q203" s="1281"/>
      <c r="R203" s="1281"/>
      <c r="S203" s="1281"/>
      <c r="T203" s="1281"/>
      <c r="X203" s="1206"/>
    </row>
    <row r="204" spans="1:24" ht="48.75" customHeight="1">
      <c r="A204" s="1260">
        <f t="shared" si="35"/>
        <v>192</v>
      </c>
      <c r="B204" s="1434"/>
      <c r="C204" s="1298"/>
      <c r="D204" s="1298"/>
      <c r="E204" s="1442"/>
      <c r="F204" s="1443"/>
      <c r="G204" s="1274" t="s">
        <v>633</v>
      </c>
      <c r="H204" s="1275"/>
      <c r="I204" s="1275"/>
      <c r="J204" s="1275"/>
      <c r="K204" s="1275"/>
      <c r="L204" s="1268">
        <f t="shared" si="48"/>
        <v>0</v>
      </c>
      <c r="M204" s="1269"/>
      <c r="N204" s="1278"/>
      <c r="O204" s="1278"/>
      <c r="P204" s="1278"/>
      <c r="Q204" s="1281"/>
      <c r="R204" s="1281"/>
      <c r="S204" s="1281"/>
      <c r="T204" s="1281"/>
      <c r="X204" s="1206"/>
    </row>
    <row r="205" spans="1:24" ht="21.75" customHeight="1">
      <c r="A205" s="1260">
        <f t="shared" si="35"/>
        <v>193</v>
      </c>
      <c r="B205" s="1434"/>
      <c r="C205" s="1298"/>
      <c r="D205" s="1298"/>
      <c r="E205" s="1444"/>
      <c r="F205" s="1445"/>
      <c r="G205" s="1274" t="s">
        <v>322</v>
      </c>
      <c r="H205" s="1275"/>
      <c r="I205" s="1275"/>
      <c r="J205" s="1275"/>
      <c r="K205" s="1275"/>
      <c r="L205" s="1268">
        <f t="shared" si="48"/>
        <v>0</v>
      </c>
      <c r="M205" s="1269"/>
      <c r="N205" s="1278"/>
      <c r="O205" s="1278"/>
      <c r="P205" s="1278"/>
      <c r="Q205" s="1281"/>
      <c r="R205" s="1281"/>
      <c r="S205" s="1281"/>
      <c r="T205" s="1281"/>
      <c r="X205" s="1206"/>
    </row>
    <row r="206" spans="1:24" ht="21.75" customHeight="1">
      <c r="A206" s="1260">
        <f t="shared" si="35"/>
        <v>194</v>
      </c>
      <c r="B206" s="1434"/>
      <c r="C206" s="1298"/>
      <c r="D206" s="1298"/>
      <c r="E206" s="1440" t="s">
        <v>318</v>
      </c>
      <c r="F206" s="1441"/>
      <c r="G206" s="1274" t="s">
        <v>321</v>
      </c>
      <c r="H206" s="1275"/>
      <c r="I206" s="1275"/>
      <c r="J206" s="1275"/>
      <c r="K206" s="1275"/>
      <c r="L206" s="1268">
        <f t="shared" si="48"/>
        <v>0</v>
      </c>
      <c r="M206" s="1269"/>
      <c r="N206" s="1278"/>
      <c r="O206" s="1278"/>
      <c r="P206" s="1278"/>
      <c r="Q206" s="1281"/>
      <c r="R206" s="1281"/>
      <c r="S206" s="1281"/>
      <c r="T206" s="1281"/>
      <c r="X206" s="1206"/>
    </row>
    <row r="207" spans="1:24" ht="48.75" customHeight="1">
      <c r="A207" s="1260">
        <f t="shared" ref="A207:A270" si="49">A206+1</f>
        <v>195</v>
      </c>
      <c r="B207" s="1434"/>
      <c r="C207" s="1298"/>
      <c r="D207" s="1298"/>
      <c r="E207" s="1442"/>
      <c r="F207" s="1443"/>
      <c r="G207" s="1274" t="s">
        <v>633</v>
      </c>
      <c r="H207" s="1275"/>
      <c r="I207" s="1275"/>
      <c r="J207" s="1275"/>
      <c r="K207" s="1275"/>
      <c r="L207" s="1268">
        <f t="shared" si="48"/>
        <v>0</v>
      </c>
      <c r="M207" s="1269"/>
      <c r="N207" s="1278"/>
      <c r="O207" s="1278"/>
      <c r="P207" s="1278"/>
      <c r="Q207" s="1281"/>
      <c r="R207" s="1281"/>
      <c r="S207" s="1281"/>
      <c r="T207" s="1281"/>
      <c r="X207" s="1206"/>
    </row>
    <row r="208" spans="1:24" ht="21.75" customHeight="1">
      <c r="A208" s="1260">
        <f t="shared" si="49"/>
        <v>196</v>
      </c>
      <c r="B208" s="1434"/>
      <c r="C208" s="1298"/>
      <c r="D208" s="1298"/>
      <c r="E208" s="1444"/>
      <c r="F208" s="1445"/>
      <c r="G208" s="1274" t="s">
        <v>322</v>
      </c>
      <c r="H208" s="1275"/>
      <c r="I208" s="1275"/>
      <c r="J208" s="1275"/>
      <c r="K208" s="1275"/>
      <c r="L208" s="1268">
        <f t="shared" si="48"/>
        <v>0</v>
      </c>
      <c r="M208" s="1269"/>
      <c r="N208" s="1278"/>
      <c r="O208" s="1278"/>
      <c r="P208" s="1278"/>
      <c r="Q208" s="1281"/>
      <c r="R208" s="1281"/>
      <c r="S208" s="1281"/>
      <c r="T208" s="1281"/>
      <c r="X208" s="1206"/>
    </row>
    <row r="209" spans="1:24" ht="21.75" customHeight="1">
      <c r="A209" s="1260">
        <f t="shared" si="49"/>
        <v>197</v>
      </c>
      <c r="B209" s="1434"/>
      <c r="C209" s="1298"/>
      <c r="D209" s="1298"/>
      <c r="E209" s="1437" t="s">
        <v>324</v>
      </c>
      <c r="F209" s="1328"/>
      <c r="G209" s="1329"/>
      <c r="H209" s="1275"/>
      <c r="I209" s="1275"/>
      <c r="J209" s="1275"/>
      <c r="K209" s="1275"/>
      <c r="L209" s="1268">
        <f t="shared" si="48"/>
        <v>0</v>
      </c>
      <c r="M209" s="1269"/>
      <c r="N209" s="1278"/>
      <c r="O209" s="1278"/>
      <c r="P209" s="1278"/>
      <c r="Q209" s="1281"/>
      <c r="R209" s="1281"/>
      <c r="S209" s="1281"/>
      <c r="T209" s="1281"/>
      <c r="X209" s="1206"/>
    </row>
    <row r="210" spans="1:24" ht="21.75" customHeight="1">
      <c r="A210" s="1260">
        <f t="shared" si="49"/>
        <v>198</v>
      </c>
      <c r="B210" s="1434"/>
      <c r="C210" s="1298"/>
      <c r="D210" s="1298"/>
      <c r="E210" s="1437" t="s">
        <v>636</v>
      </c>
      <c r="F210" s="1328"/>
      <c r="G210" s="1329"/>
      <c r="H210" s="1275"/>
      <c r="I210" s="1275"/>
      <c r="J210" s="1275"/>
      <c r="K210" s="1275"/>
      <c r="L210" s="1268">
        <f t="shared" si="48"/>
        <v>0</v>
      </c>
      <c r="M210" s="1269"/>
      <c r="N210" s="1278"/>
      <c r="O210" s="1278"/>
      <c r="P210" s="1278"/>
      <c r="Q210" s="1281"/>
      <c r="R210" s="1281"/>
      <c r="S210" s="1281"/>
      <c r="T210" s="1281"/>
      <c r="X210" s="1206"/>
    </row>
    <row r="211" spans="1:24" ht="21.75" customHeight="1">
      <c r="A211" s="1260">
        <f t="shared" si="49"/>
        <v>199</v>
      </c>
      <c r="B211" s="1434"/>
      <c r="C211" s="1298"/>
      <c r="D211" s="1298"/>
      <c r="E211" s="1437" t="s">
        <v>39</v>
      </c>
      <c r="F211" s="1328"/>
      <c r="G211" s="1329"/>
      <c r="H211" s="1275"/>
      <c r="I211" s="1275"/>
      <c r="J211" s="1275"/>
      <c r="K211" s="1275"/>
      <c r="L211" s="1268">
        <f t="shared" si="48"/>
        <v>0</v>
      </c>
      <c r="M211" s="1269"/>
      <c r="N211" s="1278"/>
      <c r="O211" s="1278"/>
      <c r="P211" s="1278"/>
      <c r="Q211" s="1281"/>
      <c r="R211" s="1281"/>
      <c r="S211" s="1281"/>
      <c r="T211" s="1281"/>
      <c r="X211" s="1206"/>
    </row>
    <row r="212" spans="1:24" ht="21.75" customHeight="1">
      <c r="A212" s="1260">
        <f t="shared" si="49"/>
        <v>200</v>
      </c>
      <c r="B212" s="1434"/>
      <c r="C212" s="1298"/>
      <c r="D212" s="1298"/>
      <c r="E212" s="1437" t="s">
        <v>637</v>
      </c>
      <c r="F212" s="1328"/>
      <c r="G212" s="1329"/>
      <c r="H212" s="1275"/>
      <c r="I212" s="1275"/>
      <c r="J212" s="1275"/>
      <c r="K212" s="1275"/>
      <c r="L212" s="1268">
        <f t="shared" si="48"/>
        <v>0</v>
      </c>
      <c r="M212" s="1269"/>
      <c r="N212" s="1278"/>
      <c r="O212" s="1278"/>
      <c r="P212" s="1278"/>
      <c r="Q212" s="1281"/>
      <c r="R212" s="1281"/>
      <c r="S212" s="1281"/>
      <c r="T212" s="1281"/>
      <c r="X212" s="1206"/>
    </row>
    <row r="213" spans="1:24" ht="21.75" customHeight="1">
      <c r="A213" s="1260">
        <f t="shared" si="49"/>
        <v>201</v>
      </c>
      <c r="B213" s="1434"/>
      <c r="C213" s="1298"/>
      <c r="D213" s="1298"/>
      <c r="E213" s="1437" t="s">
        <v>436</v>
      </c>
      <c r="F213" s="1328"/>
      <c r="G213" s="1329"/>
      <c r="H213" s="1275"/>
      <c r="I213" s="1275"/>
      <c r="J213" s="1275"/>
      <c r="K213" s="1275"/>
      <c r="L213" s="1268">
        <f t="shared" si="48"/>
        <v>0</v>
      </c>
      <c r="M213" s="1269"/>
      <c r="N213" s="1278"/>
      <c r="O213" s="1278"/>
      <c r="P213" s="1278"/>
      <c r="Q213" s="1281"/>
      <c r="R213" s="1281"/>
      <c r="S213" s="1281"/>
      <c r="T213" s="1281"/>
      <c r="X213" s="1206"/>
    </row>
    <row r="214" spans="1:24" ht="21.75" customHeight="1">
      <c r="A214" s="1260">
        <f t="shared" si="49"/>
        <v>202</v>
      </c>
      <c r="B214" s="1434"/>
      <c r="C214" s="1298"/>
      <c r="D214" s="1267"/>
      <c r="E214" s="1437" t="s">
        <v>40</v>
      </c>
      <c r="F214" s="1328"/>
      <c r="G214" s="1329"/>
      <c r="H214" s="1275"/>
      <c r="I214" s="1275"/>
      <c r="J214" s="1275"/>
      <c r="K214" s="1275"/>
      <c r="L214" s="1268">
        <f t="shared" si="48"/>
        <v>0</v>
      </c>
      <c r="M214" s="1269"/>
      <c r="N214" s="1278"/>
      <c r="O214" s="1278"/>
      <c r="P214" s="1278"/>
      <c r="Q214" s="1281"/>
      <c r="R214" s="1281"/>
      <c r="S214" s="1281"/>
      <c r="T214" s="1281"/>
      <c r="X214" s="1206"/>
    </row>
    <row r="215" spans="1:24" s="1446" customFormat="1" ht="15.75" customHeight="1">
      <c r="A215" s="1260">
        <f t="shared" si="49"/>
        <v>203</v>
      </c>
      <c r="B215" s="1434"/>
      <c r="C215" s="1298"/>
      <c r="D215" s="1293" t="s">
        <v>41</v>
      </c>
      <c r="E215" s="1294"/>
      <c r="F215" s="1432"/>
      <c r="G215" s="1433"/>
      <c r="H215" s="1268">
        <f>SUM(H216:H239)</f>
        <v>0</v>
      </c>
      <c r="I215" s="1268">
        <f>SUM(I216:I239)</f>
        <v>0</v>
      </c>
      <c r="J215" s="1268">
        <f>SUM(J216:J239)</f>
        <v>0</v>
      </c>
      <c r="K215" s="1268">
        <f>SUM(K216:K239)</f>
        <v>0</v>
      </c>
      <c r="L215" s="1268">
        <f>SUM(L216:L239)</f>
        <v>0</v>
      </c>
      <c r="M215" s="1269"/>
      <c r="N215" s="1268">
        <f t="shared" ref="N215:T215" si="50">SUM(N216:N239)</f>
        <v>0</v>
      </c>
      <c r="O215" s="1268">
        <f t="shared" si="50"/>
        <v>0</v>
      </c>
      <c r="P215" s="1268">
        <f t="shared" si="50"/>
        <v>0</v>
      </c>
      <c r="Q215" s="1268">
        <f t="shared" si="50"/>
        <v>0</v>
      </c>
      <c r="R215" s="1268">
        <f t="shared" si="50"/>
        <v>0</v>
      </c>
      <c r="S215" s="1268">
        <f t="shared" si="50"/>
        <v>0</v>
      </c>
      <c r="T215" s="1268">
        <f t="shared" si="50"/>
        <v>0</v>
      </c>
      <c r="U215" s="1412"/>
      <c r="V215" s="1412"/>
      <c r="W215" s="1412"/>
      <c r="X215" s="1412"/>
    </row>
    <row r="216" spans="1:24" s="1446" customFormat="1" ht="27" customHeight="1">
      <c r="A216" s="1260">
        <f t="shared" si="49"/>
        <v>204</v>
      </c>
      <c r="B216" s="1434"/>
      <c r="C216" s="1298"/>
      <c r="D216" s="1447"/>
      <c r="E216" s="1272" t="s">
        <v>429</v>
      </c>
      <c r="F216" s="1448"/>
      <c r="G216" s="1399" t="s">
        <v>776</v>
      </c>
      <c r="H216" s="1275"/>
      <c r="I216" s="1275"/>
      <c r="J216" s="1275"/>
      <c r="K216" s="1275"/>
      <c r="L216" s="1268">
        <f t="shared" ref="L216:L239" si="51">H216+I216-J216+K216</f>
        <v>0</v>
      </c>
      <c r="M216" s="1269"/>
      <c r="N216" s="1449"/>
      <c r="O216" s="1449"/>
      <c r="P216" s="1449"/>
      <c r="Q216" s="1450"/>
      <c r="R216" s="1450"/>
      <c r="S216" s="1450"/>
      <c r="T216" s="1450"/>
      <c r="U216" s="1412"/>
      <c r="V216" s="1412"/>
      <c r="W216" s="1412"/>
      <c r="X216" s="1412"/>
    </row>
    <row r="217" spans="1:24" s="1446" customFormat="1" ht="36.75" customHeight="1">
      <c r="A217" s="1260">
        <f t="shared" si="49"/>
        <v>205</v>
      </c>
      <c r="B217" s="1434"/>
      <c r="C217" s="1298"/>
      <c r="D217" s="1298"/>
      <c r="E217" s="1448"/>
      <c r="F217" s="1448"/>
      <c r="G217" s="1399" t="s">
        <v>103</v>
      </c>
      <c r="H217" s="1275"/>
      <c r="I217" s="1275"/>
      <c r="J217" s="1275"/>
      <c r="K217" s="1275"/>
      <c r="L217" s="1268">
        <f t="shared" si="51"/>
        <v>0</v>
      </c>
      <c r="M217" s="1269"/>
      <c r="N217" s="1449"/>
      <c r="O217" s="1449"/>
      <c r="P217" s="1449"/>
      <c r="Q217" s="1450"/>
      <c r="R217" s="1450"/>
      <c r="S217" s="1450"/>
      <c r="T217" s="1450"/>
      <c r="U217" s="1412"/>
      <c r="V217" s="1412"/>
      <c r="W217" s="1412"/>
      <c r="X217" s="1412"/>
    </row>
    <row r="218" spans="1:24" s="1446" customFormat="1" ht="27" customHeight="1">
      <c r="A218" s="1260">
        <f t="shared" si="49"/>
        <v>206</v>
      </c>
      <c r="B218" s="1434"/>
      <c r="C218" s="1298"/>
      <c r="D218" s="1298"/>
      <c r="E218" s="1440" t="s">
        <v>430</v>
      </c>
      <c r="F218" s="1441"/>
      <c r="G218" s="1399" t="s">
        <v>776</v>
      </c>
      <c r="H218" s="1275"/>
      <c r="I218" s="1275"/>
      <c r="J218" s="1275"/>
      <c r="K218" s="1275"/>
      <c r="L218" s="1268">
        <f t="shared" si="51"/>
        <v>0</v>
      </c>
      <c r="M218" s="1269"/>
      <c r="N218" s="1449"/>
      <c r="O218" s="1449"/>
      <c r="P218" s="1449"/>
      <c r="Q218" s="1450"/>
      <c r="R218" s="1450"/>
      <c r="S218" s="1450"/>
      <c r="T218" s="1450"/>
      <c r="U218" s="1412"/>
      <c r="V218" s="1412"/>
      <c r="W218" s="1412"/>
      <c r="X218" s="1412"/>
    </row>
    <row r="219" spans="1:24" s="1446" customFormat="1" ht="33" customHeight="1">
      <c r="A219" s="1260">
        <f t="shared" si="49"/>
        <v>207</v>
      </c>
      <c r="B219" s="1434"/>
      <c r="C219" s="1298"/>
      <c r="D219" s="1298"/>
      <c r="E219" s="1444"/>
      <c r="F219" s="1445"/>
      <c r="G219" s="1399" t="s">
        <v>103</v>
      </c>
      <c r="H219" s="1275"/>
      <c r="I219" s="1275"/>
      <c r="J219" s="1275"/>
      <c r="K219" s="1275"/>
      <c r="L219" s="1268">
        <f t="shared" si="51"/>
        <v>0</v>
      </c>
      <c r="M219" s="1269"/>
      <c r="N219" s="1449"/>
      <c r="O219" s="1449"/>
      <c r="P219" s="1449"/>
      <c r="Q219" s="1450"/>
      <c r="R219" s="1450"/>
      <c r="S219" s="1450"/>
      <c r="T219" s="1450"/>
      <c r="U219" s="1412"/>
      <c r="V219" s="1412"/>
      <c r="W219" s="1412"/>
      <c r="X219" s="1412"/>
    </row>
    <row r="220" spans="1:24" s="1446" customFormat="1" ht="27" customHeight="1">
      <c r="A220" s="1260">
        <f t="shared" si="49"/>
        <v>208</v>
      </c>
      <c r="B220" s="1434"/>
      <c r="C220" s="1298"/>
      <c r="D220" s="1298"/>
      <c r="E220" s="1437" t="s">
        <v>271</v>
      </c>
      <c r="F220" s="1328"/>
      <c r="G220" s="1329"/>
      <c r="H220" s="1275"/>
      <c r="I220" s="1275"/>
      <c r="J220" s="1275"/>
      <c r="K220" s="1275"/>
      <c r="L220" s="1268">
        <f t="shared" si="51"/>
        <v>0</v>
      </c>
      <c r="M220" s="1269"/>
      <c r="N220" s="1449"/>
      <c r="O220" s="1449"/>
      <c r="P220" s="1449"/>
      <c r="Q220" s="1450"/>
      <c r="R220" s="1450"/>
      <c r="S220" s="1450"/>
      <c r="T220" s="1450"/>
      <c r="U220" s="1412"/>
      <c r="V220" s="1412"/>
      <c r="W220" s="1412"/>
      <c r="X220" s="1412"/>
    </row>
    <row r="221" spans="1:24" s="1446" customFormat="1" ht="27" customHeight="1">
      <c r="A221" s="1260">
        <f t="shared" si="49"/>
        <v>209</v>
      </c>
      <c r="B221" s="1434"/>
      <c r="C221" s="1298"/>
      <c r="D221" s="1298"/>
      <c r="E221" s="1440" t="s">
        <v>104</v>
      </c>
      <c r="F221" s="1441"/>
      <c r="G221" s="1399" t="s">
        <v>776</v>
      </c>
      <c r="H221" s="1275"/>
      <c r="I221" s="1275"/>
      <c r="J221" s="1275"/>
      <c r="K221" s="1275"/>
      <c r="L221" s="1268">
        <f t="shared" si="51"/>
        <v>0</v>
      </c>
      <c r="M221" s="1269"/>
      <c r="N221" s="1449"/>
      <c r="O221" s="1449"/>
      <c r="P221" s="1449"/>
      <c r="Q221" s="1450"/>
      <c r="R221" s="1450"/>
      <c r="S221" s="1450"/>
      <c r="T221" s="1450"/>
      <c r="U221" s="1412"/>
      <c r="V221" s="1412"/>
      <c r="W221" s="1412"/>
      <c r="X221" s="1412"/>
    </row>
    <row r="222" spans="1:24" s="1446" customFormat="1" ht="32.25" customHeight="1">
      <c r="A222" s="1260">
        <f t="shared" si="49"/>
        <v>210</v>
      </c>
      <c r="B222" s="1434"/>
      <c r="C222" s="1298"/>
      <c r="D222" s="1298"/>
      <c r="E222" s="1444"/>
      <c r="F222" s="1445"/>
      <c r="G222" s="1399" t="s">
        <v>103</v>
      </c>
      <c r="H222" s="1275"/>
      <c r="I222" s="1275"/>
      <c r="J222" s="1275"/>
      <c r="K222" s="1275"/>
      <c r="L222" s="1268">
        <f t="shared" si="51"/>
        <v>0</v>
      </c>
      <c r="M222" s="1269"/>
      <c r="N222" s="1449"/>
      <c r="O222" s="1449"/>
      <c r="P222" s="1449"/>
      <c r="Q222" s="1450"/>
      <c r="R222" s="1450"/>
      <c r="S222" s="1450"/>
      <c r="T222" s="1450"/>
      <c r="U222" s="1412"/>
      <c r="V222" s="1412"/>
      <c r="W222" s="1412"/>
      <c r="X222" s="1412"/>
    </row>
    <row r="223" spans="1:24" s="1446" customFormat="1" ht="27" customHeight="1">
      <c r="A223" s="1260">
        <f t="shared" si="49"/>
        <v>211</v>
      </c>
      <c r="B223" s="1434"/>
      <c r="C223" s="1298"/>
      <c r="D223" s="1298"/>
      <c r="E223" s="1440" t="s">
        <v>432</v>
      </c>
      <c r="F223" s="1441"/>
      <c r="G223" s="1399" t="s">
        <v>776</v>
      </c>
      <c r="H223" s="1275"/>
      <c r="I223" s="1275"/>
      <c r="J223" s="1275"/>
      <c r="K223" s="1275"/>
      <c r="L223" s="1268">
        <f t="shared" si="51"/>
        <v>0</v>
      </c>
      <c r="M223" s="1269"/>
      <c r="N223" s="1449"/>
      <c r="O223" s="1449"/>
      <c r="P223" s="1449"/>
      <c r="Q223" s="1450"/>
      <c r="R223" s="1450"/>
      <c r="S223" s="1450"/>
      <c r="T223" s="1450"/>
      <c r="U223" s="1412"/>
      <c r="V223" s="1412"/>
      <c r="W223" s="1412"/>
      <c r="X223" s="1412"/>
    </row>
    <row r="224" spans="1:24" s="1446" customFormat="1" ht="29.25" customHeight="1">
      <c r="A224" s="1260">
        <f t="shared" si="49"/>
        <v>212</v>
      </c>
      <c r="B224" s="1434"/>
      <c r="C224" s="1298"/>
      <c r="D224" s="1298"/>
      <c r="E224" s="1444"/>
      <c r="F224" s="1445"/>
      <c r="G224" s="1399" t="s">
        <v>103</v>
      </c>
      <c r="H224" s="1275"/>
      <c r="I224" s="1275"/>
      <c r="J224" s="1275"/>
      <c r="K224" s="1275"/>
      <c r="L224" s="1268">
        <f t="shared" si="51"/>
        <v>0</v>
      </c>
      <c r="M224" s="1269"/>
      <c r="N224" s="1449"/>
      <c r="O224" s="1449"/>
      <c r="P224" s="1449"/>
      <c r="Q224" s="1450"/>
      <c r="R224" s="1450"/>
      <c r="S224" s="1450"/>
      <c r="T224" s="1450"/>
      <c r="U224" s="1412"/>
      <c r="V224" s="1412"/>
      <c r="W224" s="1412"/>
      <c r="X224" s="1412"/>
    </row>
    <row r="225" spans="1:24" s="1446" customFormat="1" ht="27" customHeight="1">
      <c r="A225" s="1260">
        <f t="shared" si="49"/>
        <v>213</v>
      </c>
      <c r="B225" s="1434"/>
      <c r="C225" s="1298"/>
      <c r="D225" s="1298"/>
      <c r="E225" s="1440" t="s">
        <v>105</v>
      </c>
      <c r="F225" s="1441"/>
      <c r="G225" s="1399" t="s">
        <v>776</v>
      </c>
      <c r="H225" s="1275"/>
      <c r="I225" s="1275"/>
      <c r="J225" s="1275"/>
      <c r="K225" s="1275"/>
      <c r="L225" s="1268">
        <f t="shared" si="51"/>
        <v>0</v>
      </c>
      <c r="M225" s="1269"/>
      <c r="N225" s="1449"/>
      <c r="O225" s="1449"/>
      <c r="P225" s="1449"/>
      <c r="Q225" s="1450"/>
      <c r="R225" s="1450"/>
      <c r="S225" s="1450"/>
      <c r="T225" s="1450"/>
      <c r="U225" s="1412"/>
      <c r="V225" s="1412"/>
      <c r="W225" s="1412"/>
      <c r="X225" s="1412"/>
    </row>
    <row r="226" spans="1:24" s="1446" customFormat="1" ht="33" customHeight="1">
      <c r="A226" s="1260">
        <f t="shared" si="49"/>
        <v>214</v>
      </c>
      <c r="B226" s="1434"/>
      <c r="C226" s="1298"/>
      <c r="D226" s="1298"/>
      <c r="E226" s="1444"/>
      <c r="F226" s="1445"/>
      <c r="G226" s="1399" t="s">
        <v>103</v>
      </c>
      <c r="H226" s="1275"/>
      <c r="I226" s="1275"/>
      <c r="J226" s="1275"/>
      <c r="K226" s="1275"/>
      <c r="L226" s="1268">
        <f t="shared" si="51"/>
        <v>0</v>
      </c>
      <c r="M226" s="1269"/>
      <c r="N226" s="1449"/>
      <c r="O226" s="1449"/>
      <c r="P226" s="1449"/>
      <c r="Q226" s="1450"/>
      <c r="R226" s="1450"/>
      <c r="S226" s="1450"/>
      <c r="T226" s="1450"/>
      <c r="U226" s="1412"/>
      <c r="V226" s="1412"/>
      <c r="W226" s="1412"/>
      <c r="X226" s="1412"/>
    </row>
    <row r="227" spans="1:24" ht="26.25" customHeight="1">
      <c r="A227" s="1260">
        <f t="shared" si="49"/>
        <v>215</v>
      </c>
      <c r="B227" s="1434"/>
      <c r="C227" s="1298"/>
      <c r="D227" s="1298"/>
      <c r="E227" s="1451" t="s">
        <v>106</v>
      </c>
      <c r="F227" s="1437" t="s">
        <v>6</v>
      </c>
      <c r="G227" s="1329"/>
      <c r="H227" s="1275"/>
      <c r="I227" s="1275"/>
      <c r="J227" s="1275"/>
      <c r="K227" s="1275"/>
      <c r="L227" s="1268">
        <f t="shared" si="51"/>
        <v>0</v>
      </c>
      <c r="M227" s="1269"/>
      <c r="N227" s="1278"/>
      <c r="O227" s="1278"/>
      <c r="P227" s="1278"/>
      <c r="Q227" s="1281"/>
      <c r="R227" s="1281"/>
      <c r="S227" s="1281"/>
      <c r="T227" s="1281"/>
      <c r="X227" s="1206"/>
    </row>
    <row r="228" spans="1:24" ht="25.5" customHeight="1">
      <c r="A228" s="1260">
        <f t="shared" si="49"/>
        <v>216</v>
      </c>
      <c r="B228" s="1434"/>
      <c r="C228" s="1298"/>
      <c r="D228" s="1298"/>
      <c r="E228" s="1451"/>
      <c r="F228" s="1437" t="s">
        <v>11</v>
      </c>
      <c r="G228" s="1329"/>
      <c r="H228" s="1275"/>
      <c r="I228" s="1275"/>
      <c r="J228" s="1275"/>
      <c r="K228" s="1275"/>
      <c r="L228" s="1268">
        <f t="shared" si="51"/>
        <v>0</v>
      </c>
      <c r="M228" s="1269"/>
      <c r="N228" s="1278"/>
      <c r="O228" s="1278"/>
      <c r="P228" s="1278"/>
      <c r="Q228" s="1281"/>
      <c r="R228" s="1281"/>
      <c r="S228" s="1281"/>
      <c r="T228" s="1281"/>
      <c r="X228" s="1206"/>
    </row>
    <row r="229" spans="1:24" ht="24.75" customHeight="1">
      <c r="A229" s="1260">
        <f t="shared" si="49"/>
        <v>217</v>
      </c>
      <c r="B229" s="1434"/>
      <c r="C229" s="1298"/>
      <c r="D229" s="1298"/>
      <c r="E229" s="1451"/>
      <c r="F229" s="1437" t="s">
        <v>412</v>
      </c>
      <c r="G229" s="1329"/>
      <c r="H229" s="1275"/>
      <c r="I229" s="1275"/>
      <c r="J229" s="1275"/>
      <c r="K229" s="1275"/>
      <c r="L229" s="1268">
        <f t="shared" si="51"/>
        <v>0</v>
      </c>
      <c r="M229" s="1269"/>
      <c r="N229" s="1278"/>
      <c r="O229" s="1278"/>
      <c r="P229" s="1278"/>
      <c r="Q229" s="1281"/>
      <c r="R229" s="1281"/>
      <c r="S229" s="1281"/>
      <c r="T229" s="1281"/>
      <c r="X229" s="1206"/>
    </row>
    <row r="230" spans="1:24" ht="33.75" customHeight="1">
      <c r="A230" s="1260">
        <f t="shared" si="49"/>
        <v>218</v>
      </c>
      <c r="B230" s="1434"/>
      <c r="C230" s="1298"/>
      <c r="D230" s="1298"/>
      <c r="E230" s="1451"/>
      <c r="F230" s="1437" t="s">
        <v>413</v>
      </c>
      <c r="G230" s="1329"/>
      <c r="H230" s="1275"/>
      <c r="I230" s="1275"/>
      <c r="J230" s="1275"/>
      <c r="K230" s="1275"/>
      <c r="L230" s="1268">
        <f t="shared" si="51"/>
        <v>0</v>
      </c>
      <c r="M230" s="1269"/>
      <c r="N230" s="1278"/>
      <c r="O230" s="1278"/>
      <c r="P230" s="1278"/>
      <c r="Q230" s="1281"/>
      <c r="R230" s="1281"/>
      <c r="S230" s="1281"/>
      <c r="T230" s="1281"/>
      <c r="X230" s="1206"/>
    </row>
    <row r="231" spans="1:24" ht="22.5" customHeight="1">
      <c r="A231" s="1260">
        <f t="shared" si="49"/>
        <v>219</v>
      </c>
      <c r="B231" s="1434"/>
      <c r="C231" s="1298"/>
      <c r="D231" s="1298"/>
      <c r="E231" s="1451"/>
      <c r="F231" s="1437" t="s">
        <v>414</v>
      </c>
      <c r="G231" s="1329"/>
      <c r="H231" s="1275"/>
      <c r="I231" s="1275"/>
      <c r="J231" s="1275"/>
      <c r="K231" s="1275"/>
      <c r="L231" s="1268">
        <f t="shared" si="51"/>
        <v>0</v>
      </c>
      <c r="M231" s="1269"/>
      <c r="N231" s="1278"/>
      <c r="O231" s="1278"/>
      <c r="P231" s="1278"/>
      <c r="Q231" s="1281"/>
      <c r="R231" s="1281"/>
      <c r="S231" s="1281"/>
      <c r="T231" s="1281"/>
      <c r="X231" s="1206"/>
    </row>
    <row r="232" spans="1:24" ht="30.75" customHeight="1">
      <c r="A232" s="1260">
        <f t="shared" si="49"/>
        <v>220</v>
      </c>
      <c r="B232" s="1434"/>
      <c r="C232" s="1298"/>
      <c r="D232" s="1298"/>
      <c r="E232" s="1451"/>
      <c r="F232" s="1437" t="s">
        <v>433</v>
      </c>
      <c r="G232" s="1329"/>
      <c r="H232" s="1275"/>
      <c r="I232" s="1275"/>
      <c r="J232" s="1275"/>
      <c r="K232" s="1275"/>
      <c r="L232" s="1268">
        <f t="shared" si="51"/>
        <v>0</v>
      </c>
      <c r="M232" s="1269"/>
      <c r="N232" s="1278"/>
      <c r="O232" s="1278"/>
      <c r="P232" s="1278"/>
      <c r="Q232" s="1281"/>
      <c r="R232" s="1281"/>
      <c r="S232" s="1281"/>
      <c r="T232" s="1281"/>
      <c r="X232" s="1206"/>
    </row>
    <row r="233" spans="1:24" ht="24.75" customHeight="1">
      <c r="A233" s="1260">
        <f t="shared" si="49"/>
        <v>221</v>
      </c>
      <c r="B233" s="1434"/>
      <c r="C233" s="1298"/>
      <c r="D233" s="1298"/>
      <c r="E233" s="1451"/>
      <c r="F233" s="1437" t="s">
        <v>434</v>
      </c>
      <c r="G233" s="1329"/>
      <c r="H233" s="1275"/>
      <c r="I233" s="1275"/>
      <c r="J233" s="1275"/>
      <c r="K233" s="1275"/>
      <c r="L233" s="1268">
        <f t="shared" si="51"/>
        <v>0</v>
      </c>
      <c r="M233" s="1269"/>
      <c r="N233" s="1278"/>
      <c r="O233" s="1278"/>
      <c r="P233" s="1278"/>
      <c r="Q233" s="1281"/>
      <c r="R233" s="1281"/>
      <c r="S233" s="1281"/>
      <c r="T233" s="1281"/>
      <c r="X233" s="1206"/>
    </row>
    <row r="234" spans="1:24" ht="25.5" customHeight="1">
      <c r="A234" s="1260">
        <f t="shared" si="49"/>
        <v>222</v>
      </c>
      <c r="B234" s="1434"/>
      <c r="C234" s="1298"/>
      <c r="D234" s="1298"/>
      <c r="E234" s="1451"/>
      <c r="F234" s="1437" t="s">
        <v>415</v>
      </c>
      <c r="G234" s="1329"/>
      <c r="H234" s="1275"/>
      <c r="I234" s="1275"/>
      <c r="J234" s="1275"/>
      <c r="K234" s="1275"/>
      <c r="L234" s="1268">
        <f t="shared" si="51"/>
        <v>0</v>
      </c>
      <c r="M234" s="1269"/>
      <c r="N234" s="1278"/>
      <c r="O234" s="1278"/>
      <c r="P234" s="1278"/>
      <c r="Q234" s="1281"/>
      <c r="R234" s="1281"/>
      <c r="S234" s="1281"/>
      <c r="T234" s="1281"/>
      <c r="X234" s="1206"/>
    </row>
    <row r="235" spans="1:24" ht="30.75" customHeight="1">
      <c r="A235" s="1260">
        <f t="shared" si="49"/>
        <v>223</v>
      </c>
      <c r="B235" s="1434"/>
      <c r="C235" s="1298"/>
      <c r="D235" s="1298"/>
      <c r="E235" s="1451"/>
      <c r="F235" s="1437" t="s">
        <v>416</v>
      </c>
      <c r="G235" s="1329"/>
      <c r="H235" s="1275"/>
      <c r="I235" s="1275"/>
      <c r="J235" s="1275"/>
      <c r="K235" s="1275"/>
      <c r="L235" s="1268">
        <f t="shared" si="51"/>
        <v>0</v>
      </c>
      <c r="M235" s="1269"/>
      <c r="N235" s="1278"/>
      <c r="O235" s="1278"/>
      <c r="P235" s="1278"/>
      <c r="Q235" s="1281"/>
      <c r="R235" s="1281"/>
      <c r="S235" s="1281"/>
      <c r="T235" s="1281"/>
      <c r="X235" s="1206"/>
    </row>
    <row r="236" spans="1:24" ht="24" customHeight="1">
      <c r="A236" s="1260">
        <f t="shared" si="49"/>
        <v>224</v>
      </c>
      <c r="B236" s="1434"/>
      <c r="C236" s="1298"/>
      <c r="D236" s="1298"/>
      <c r="E236" s="1451"/>
      <c r="F236" s="1437" t="s">
        <v>417</v>
      </c>
      <c r="G236" s="1329"/>
      <c r="H236" s="1275"/>
      <c r="I236" s="1275"/>
      <c r="J236" s="1275"/>
      <c r="K236" s="1275"/>
      <c r="L236" s="1268">
        <f t="shared" si="51"/>
        <v>0</v>
      </c>
      <c r="M236" s="1269"/>
      <c r="N236" s="1278"/>
      <c r="O236" s="1278"/>
      <c r="P236" s="1278"/>
      <c r="Q236" s="1281"/>
      <c r="R236" s="1281"/>
      <c r="S236" s="1281"/>
      <c r="T236" s="1281"/>
      <c r="X236" s="1206"/>
    </row>
    <row r="237" spans="1:24" ht="30.75" customHeight="1">
      <c r="A237" s="1260">
        <f t="shared" si="49"/>
        <v>225</v>
      </c>
      <c r="B237" s="1434"/>
      <c r="C237" s="1298"/>
      <c r="D237" s="1298"/>
      <c r="E237" s="1451"/>
      <c r="F237" s="1437" t="s">
        <v>435</v>
      </c>
      <c r="G237" s="1329"/>
      <c r="H237" s="1275"/>
      <c r="I237" s="1275"/>
      <c r="J237" s="1275"/>
      <c r="K237" s="1275"/>
      <c r="L237" s="1268">
        <f t="shared" si="51"/>
        <v>0</v>
      </c>
      <c r="M237" s="1269"/>
      <c r="N237" s="1278"/>
      <c r="O237" s="1278"/>
      <c r="P237" s="1278"/>
      <c r="Q237" s="1281"/>
      <c r="R237" s="1281"/>
      <c r="S237" s="1281"/>
      <c r="T237" s="1281"/>
      <c r="X237" s="1206"/>
    </row>
    <row r="238" spans="1:24" ht="24.75" customHeight="1">
      <c r="A238" s="1260">
        <f t="shared" si="49"/>
        <v>226</v>
      </c>
      <c r="B238" s="1434"/>
      <c r="C238" s="1298"/>
      <c r="D238" s="1298"/>
      <c r="E238" s="1451"/>
      <c r="F238" s="1437" t="s">
        <v>326</v>
      </c>
      <c r="G238" s="1329"/>
      <c r="H238" s="1275"/>
      <c r="I238" s="1275"/>
      <c r="J238" s="1275"/>
      <c r="K238" s="1275"/>
      <c r="L238" s="1268">
        <f t="shared" si="51"/>
        <v>0</v>
      </c>
      <c r="M238" s="1269"/>
      <c r="N238" s="1278"/>
      <c r="O238" s="1278"/>
      <c r="P238" s="1278"/>
      <c r="Q238" s="1281"/>
      <c r="R238" s="1281"/>
      <c r="S238" s="1281"/>
      <c r="T238" s="1281"/>
      <c r="X238" s="1206"/>
    </row>
    <row r="239" spans="1:24" ht="22.5" customHeight="1">
      <c r="A239" s="1260">
        <f t="shared" si="49"/>
        <v>227</v>
      </c>
      <c r="B239" s="1434"/>
      <c r="C239" s="1267"/>
      <c r="D239" s="1267"/>
      <c r="E239" s="1451"/>
      <c r="F239" s="1437" t="s">
        <v>222</v>
      </c>
      <c r="G239" s="1329"/>
      <c r="H239" s="1275"/>
      <c r="I239" s="1275"/>
      <c r="J239" s="1275"/>
      <c r="K239" s="1275"/>
      <c r="L239" s="1268">
        <f t="shared" si="51"/>
        <v>0</v>
      </c>
      <c r="M239" s="1269"/>
      <c r="N239" s="1278"/>
      <c r="O239" s="1278"/>
      <c r="P239" s="1278"/>
      <c r="Q239" s="1281"/>
      <c r="R239" s="1281"/>
      <c r="S239" s="1281"/>
      <c r="T239" s="1281"/>
      <c r="X239" s="1206"/>
    </row>
    <row r="240" spans="1:24" ht="30" customHeight="1">
      <c r="A240" s="1260">
        <f t="shared" si="49"/>
        <v>228</v>
      </c>
      <c r="B240" s="1434"/>
      <c r="C240" s="1293" t="s">
        <v>137</v>
      </c>
      <c r="D240" s="1294"/>
      <c r="E240" s="1452"/>
      <c r="F240" s="1452"/>
      <c r="G240" s="1453"/>
      <c r="H240" s="1268">
        <f>H241+H246+H270</f>
        <v>0</v>
      </c>
      <c r="I240" s="1268">
        <f>I241+I246+I270</f>
        <v>0</v>
      </c>
      <c r="J240" s="1268">
        <f>J241+J246+J270</f>
        <v>0</v>
      </c>
      <c r="K240" s="1268">
        <f>K241+K246+K270</f>
        <v>0</v>
      </c>
      <c r="L240" s="1268">
        <f>L241+L246+L270</f>
        <v>0</v>
      </c>
      <c r="M240" s="1269"/>
      <c r="N240" s="1268">
        <f t="shared" ref="N240:P240" si="52">N241+N246+N270</f>
        <v>0</v>
      </c>
      <c r="O240" s="1268">
        <f t="shared" si="52"/>
        <v>0</v>
      </c>
      <c r="P240" s="1268">
        <f t="shared" si="52"/>
        <v>0</v>
      </c>
      <c r="Q240" s="1268">
        <f t="shared" ref="Q240:T240" si="53">Q241+Q246+Q270</f>
        <v>0</v>
      </c>
      <c r="R240" s="1268">
        <f t="shared" si="53"/>
        <v>0</v>
      </c>
      <c r="S240" s="1268">
        <f t="shared" si="53"/>
        <v>0</v>
      </c>
      <c r="T240" s="1268">
        <f t="shared" si="53"/>
        <v>0</v>
      </c>
      <c r="X240" s="1206"/>
    </row>
    <row r="241" spans="1:24" ht="25.5" customHeight="1">
      <c r="A241" s="1260">
        <f t="shared" si="49"/>
        <v>229</v>
      </c>
      <c r="B241" s="1434"/>
      <c r="C241" s="1431"/>
      <c r="D241" s="1293" t="s">
        <v>563</v>
      </c>
      <c r="E241" s="1378"/>
      <c r="F241" s="1378"/>
      <c r="G241" s="1388"/>
      <c r="H241" s="1268">
        <f>SUM(H242:H245)</f>
        <v>0</v>
      </c>
      <c r="I241" s="1268">
        <f>SUM(I242:I245)</f>
        <v>0</v>
      </c>
      <c r="J241" s="1268">
        <f>SUM(J242:J245)</f>
        <v>0</v>
      </c>
      <c r="K241" s="1268">
        <f>SUM(K242:K245)</f>
        <v>0</v>
      </c>
      <c r="L241" s="1268">
        <f>SUM(L242:L245)</f>
        <v>0</v>
      </c>
      <c r="M241" s="1269"/>
      <c r="N241" s="1268">
        <f t="shared" ref="N241:P241" si="54">SUM(N242:N245)</f>
        <v>0</v>
      </c>
      <c r="O241" s="1268">
        <f t="shared" si="54"/>
        <v>0</v>
      </c>
      <c r="P241" s="1268">
        <f t="shared" si="54"/>
        <v>0</v>
      </c>
      <c r="Q241" s="1268">
        <f t="shared" ref="Q241:T241" si="55">SUM(Q242:Q245)</f>
        <v>0</v>
      </c>
      <c r="R241" s="1268">
        <f t="shared" si="55"/>
        <v>0</v>
      </c>
      <c r="S241" s="1268">
        <f t="shared" si="55"/>
        <v>0</v>
      </c>
      <c r="T241" s="1268">
        <f t="shared" si="55"/>
        <v>0</v>
      </c>
      <c r="X241" s="1206"/>
    </row>
    <row r="242" spans="1:24" ht="23.25" customHeight="1">
      <c r="A242" s="1260">
        <f t="shared" si="49"/>
        <v>230</v>
      </c>
      <c r="B242" s="1434"/>
      <c r="C242" s="1350"/>
      <c r="D242" s="1367"/>
      <c r="E242" s="1435" t="s">
        <v>562</v>
      </c>
      <c r="F242" s="1436"/>
      <c r="G242" s="1274" t="s">
        <v>478</v>
      </c>
      <c r="H242" s="1275"/>
      <c r="I242" s="1275"/>
      <c r="J242" s="1275"/>
      <c r="K242" s="1275"/>
      <c r="L242" s="1268">
        <f t="shared" ref="L242:L245" si="56">H242+I242-J242+K242</f>
        <v>0</v>
      </c>
      <c r="M242" s="1269"/>
      <c r="N242" s="1278"/>
      <c r="O242" s="1278"/>
      <c r="P242" s="1278"/>
      <c r="Q242" s="1281"/>
      <c r="R242" s="1281"/>
      <c r="S242" s="1281"/>
      <c r="T242" s="1281"/>
      <c r="X242" s="1206"/>
    </row>
    <row r="243" spans="1:24" ht="23.25" customHeight="1">
      <c r="A243" s="1260">
        <f t="shared" si="49"/>
        <v>231</v>
      </c>
      <c r="B243" s="1434"/>
      <c r="C243" s="1350"/>
      <c r="D243" s="1298"/>
      <c r="E243" s="1436"/>
      <c r="F243" s="1436"/>
      <c r="G243" s="1274" t="s">
        <v>479</v>
      </c>
      <c r="H243" s="1275"/>
      <c r="I243" s="1275"/>
      <c r="J243" s="1275"/>
      <c r="K243" s="1275"/>
      <c r="L243" s="1268">
        <f t="shared" si="56"/>
        <v>0</v>
      </c>
      <c r="M243" s="1269"/>
      <c r="N243" s="1278"/>
      <c r="O243" s="1278"/>
      <c r="P243" s="1278"/>
      <c r="Q243" s="1281"/>
      <c r="R243" s="1281"/>
      <c r="S243" s="1281"/>
      <c r="T243" s="1281"/>
      <c r="X243" s="1206"/>
    </row>
    <row r="244" spans="1:24" ht="23.25" customHeight="1">
      <c r="A244" s="1260">
        <f t="shared" si="49"/>
        <v>232</v>
      </c>
      <c r="B244" s="1434"/>
      <c r="C244" s="1350"/>
      <c r="D244" s="1298"/>
      <c r="E244" s="1436"/>
      <c r="F244" s="1436"/>
      <c r="G244" s="1274" t="s">
        <v>564</v>
      </c>
      <c r="H244" s="1275"/>
      <c r="I244" s="1275"/>
      <c r="J244" s="1275"/>
      <c r="K244" s="1275"/>
      <c r="L244" s="1268">
        <f t="shared" si="56"/>
        <v>0</v>
      </c>
      <c r="M244" s="1269"/>
      <c r="N244" s="1278"/>
      <c r="O244" s="1278"/>
      <c r="P244" s="1278"/>
      <c r="Q244" s="1281"/>
      <c r="R244" s="1281"/>
      <c r="S244" s="1281"/>
      <c r="T244" s="1281"/>
      <c r="X244" s="1206"/>
    </row>
    <row r="245" spans="1:24" ht="23.25" customHeight="1">
      <c r="A245" s="1260">
        <f t="shared" si="49"/>
        <v>233</v>
      </c>
      <c r="B245" s="1434"/>
      <c r="C245" s="1350"/>
      <c r="D245" s="1298"/>
      <c r="E245" s="1436"/>
      <c r="F245" s="1436"/>
      <c r="G245" s="1274" t="s">
        <v>565</v>
      </c>
      <c r="H245" s="1275"/>
      <c r="I245" s="1275"/>
      <c r="J245" s="1275"/>
      <c r="K245" s="1275"/>
      <c r="L245" s="1268">
        <f t="shared" si="56"/>
        <v>0</v>
      </c>
      <c r="M245" s="1269"/>
      <c r="N245" s="1278"/>
      <c r="O245" s="1278"/>
      <c r="P245" s="1278"/>
      <c r="Q245" s="1281"/>
      <c r="R245" s="1281"/>
      <c r="S245" s="1281"/>
      <c r="T245" s="1281"/>
      <c r="X245" s="1206"/>
    </row>
    <row r="246" spans="1:24" ht="23.25" customHeight="1">
      <c r="A246" s="1260">
        <f t="shared" si="49"/>
        <v>234</v>
      </c>
      <c r="B246" s="1434"/>
      <c r="C246" s="1350"/>
      <c r="D246" s="1454" t="s">
        <v>567</v>
      </c>
      <c r="E246" s="1455"/>
      <c r="F246" s="1455"/>
      <c r="G246" s="1456"/>
      <c r="H246" s="1268">
        <f>SUM(H247:H269)</f>
        <v>0</v>
      </c>
      <c r="I246" s="1268">
        <f>SUM(I247:I269)</f>
        <v>0</v>
      </c>
      <c r="J246" s="1268">
        <f t="shared" ref="J246:T246" si="57">SUM(J247:J269)</f>
        <v>0</v>
      </c>
      <c r="K246" s="1268">
        <f t="shared" si="57"/>
        <v>0</v>
      </c>
      <c r="L246" s="1268">
        <f t="shared" si="57"/>
        <v>0</v>
      </c>
      <c r="M246" s="1269"/>
      <c r="N246" s="1268">
        <f t="shared" si="57"/>
        <v>0</v>
      </c>
      <c r="O246" s="1268">
        <f t="shared" si="57"/>
        <v>0</v>
      </c>
      <c r="P246" s="1268">
        <f t="shared" si="57"/>
        <v>0</v>
      </c>
      <c r="Q246" s="1268">
        <f t="shared" si="57"/>
        <v>0</v>
      </c>
      <c r="R246" s="1268">
        <f t="shared" si="57"/>
        <v>0</v>
      </c>
      <c r="S246" s="1268">
        <f t="shared" si="57"/>
        <v>0</v>
      </c>
      <c r="T246" s="1268">
        <f t="shared" si="57"/>
        <v>0</v>
      </c>
      <c r="X246" s="1206"/>
    </row>
    <row r="247" spans="1:24" ht="23.25" customHeight="1">
      <c r="A247" s="1260">
        <f t="shared" si="49"/>
        <v>235</v>
      </c>
      <c r="B247" s="1434"/>
      <c r="C247" s="1350"/>
      <c r="D247" s="1367"/>
      <c r="E247" s="1437" t="s">
        <v>827</v>
      </c>
      <c r="F247" s="1328"/>
      <c r="G247" s="1329"/>
      <c r="H247" s="1275"/>
      <c r="I247" s="1275"/>
      <c r="J247" s="1275"/>
      <c r="K247" s="1275"/>
      <c r="L247" s="1268">
        <f t="shared" ref="L247:L269" si="58">H247+I247-J247+K247</f>
        <v>0</v>
      </c>
      <c r="M247" s="1269"/>
      <c r="N247" s="1278"/>
      <c r="O247" s="1278"/>
      <c r="P247" s="1278"/>
      <c r="Q247" s="1281"/>
      <c r="R247" s="1281"/>
      <c r="S247" s="1281"/>
      <c r="T247" s="1281"/>
      <c r="X247" s="1206"/>
    </row>
    <row r="248" spans="1:24" ht="23.25" customHeight="1">
      <c r="A248" s="1260">
        <f t="shared" si="49"/>
        <v>236</v>
      </c>
      <c r="B248" s="1434"/>
      <c r="C248" s="1350"/>
      <c r="D248" s="1298"/>
      <c r="E248" s="1437" t="s">
        <v>31</v>
      </c>
      <c r="F248" s="1328"/>
      <c r="G248" s="1329"/>
      <c r="H248" s="1275"/>
      <c r="I248" s="1275"/>
      <c r="J248" s="1275"/>
      <c r="K248" s="1275"/>
      <c r="L248" s="1268">
        <f t="shared" si="58"/>
        <v>0</v>
      </c>
      <c r="M248" s="1269"/>
      <c r="N248" s="1278"/>
      <c r="O248" s="1278"/>
      <c r="P248" s="1278"/>
      <c r="Q248" s="1281"/>
      <c r="R248" s="1281"/>
      <c r="S248" s="1281"/>
      <c r="T248" s="1281"/>
      <c r="X248" s="1206"/>
    </row>
    <row r="249" spans="1:24" ht="23.25" customHeight="1">
      <c r="A249" s="1260">
        <f t="shared" si="49"/>
        <v>237</v>
      </c>
      <c r="B249" s="1434"/>
      <c r="C249" s="1350"/>
      <c r="D249" s="1298"/>
      <c r="E249" s="1437" t="s">
        <v>37</v>
      </c>
      <c r="F249" s="1328"/>
      <c r="G249" s="1329"/>
      <c r="H249" s="1275"/>
      <c r="I249" s="1275"/>
      <c r="J249" s="1275"/>
      <c r="K249" s="1275"/>
      <c r="L249" s="1268">
        <f t="shared" si="58"/>
        <v>0</v>
      </c>
      <c r="M249" s="1269"/>
      <c r="N249" s="1278"/>
      <c r="O249" s="1278"/>
      <c r="P249" s="1278"/>
      <c r="Q249" s="1281"/>
      <c r="R249" s="1281"/>
      <c r="S249" s="1281"/>
      <c r="T249" s="1281"/>
      <c r="X249" s="1206"/>
    </row>
    <row r="250" spans="1:24" ht="23.25" customHeight="1">
      <c r="A250" s="1260">
        <f t="shared" si="49"/>
        <v>238</v>
      </c>
      <c r="B250" s="1434"/>
      <c r="C250" s="1350"/>
      <c r="D250" s="1298"/>
      <c r="E250" s="1437" t="s">
        <v>428</v>
      </c>
      <c r="F250" s="1328"/>
      <c r="G250" s="1329"/>
      <c r="H250" s="1275"/>
      <c r="I250" s="1275"/>
      <c r="J250" s="1275"/>
      <c r="K250" s="1275"/>
      <c r="L250" s="1268">
        <f t="shared" si="58"/>
        <v>0</v>
      </c>
      <c r="M250" s="1269"/>
      <c r="N250" s="1278"/>
      <c r="O250" s="1278"/>
      <c r="P250" s="1278"/>
      <c r="Q250" s="1281"/>
      <c r="R250" s="1281"/>
      <c r="S250" s="1281"/>
      <c r="T250" s="1281"/>
      <c r="X250" s="1206"/>
    </row>
    <row r="251" spans="1:24" ht="23.25" customHeight="1">
      <c r="A251" s="1260">
        <f t="shared" si="49"/>
        <v>239</v>
      </c>
      <c r="B251" s="1434"/>
      <c r="C251" s="1350"/>
      <c r="D251" s="1298"/>
      <c r="E251" s="1437" t="s">
        <v>38</v>
      </c>
      <c r="F251" s="1328"/>
      <c r="G251" s="1329"/>
      <c r="H251" s="1275"/>
      <c r="I251" s="1275"/>
      <c r="J251" s="1275"/>
      <c r="K251" s="1275"/>
      <c r="L251" s="1268">
        <f t="shared" si="58"/>
        <v>0</v>
      </c>
      <c r="M251" s="1269"/>
      <c r="N251" s="1278"/>
      <c r="O251" s="1278"/>
      <c r="P251" s="1278"/>
      <c r="Q251" s="1281"/>
      <c r="R251" s="1281"/>
      <c r="S251" s="1281"/>
      <c r="T251" s="1281"/>
      <c r="X251" s="1206"/>
    </row>
    <row r="252" spans="1:24" ht="26.25" customHeight="1">
      <c r="A252" s="1260">
        <f t="shared" si="49"/>
        <v>240</v>
      </c>
      <c r="B252" s="1434"/>
      <c r="C252" s="1350"/>
      <c r="D252" s="1298"/>
      <c r="E252" s="1440" t="s">
        <v>323</v>
      </c>
      <c r="F252" s="1441"/>
      <c r="G252" s="1274" t="s">
        <v>321</v>
      </c>
      <c r="H252" s="1275"/>
      <c r="I252" s="1275"/>
      <c r="J252" s="1275"/>
      <c r="K252" s="1275"/>
      <c r="L252" s="1268">
        <f t="shared" si="58"/>
        <v>0</v>
      </c>
      <c r="M252" s="1269"/>
      <c r="N252" s="1278"/>
      <c r="O252" s="1278"/>
      <c r="P252" s="1278"/>
      <c r="Q252" s="1281"/>
      <c r="R252" s="1281"/>
      <c r="S252" s="1281"/>
      <c r="T252" s="1281"/>
      <c r="X252" s="1206"/>
    </row>
    <row r="253" spans="1:24" ht="45" customHeight="1">
      <c r="A253" s="1260">
        <f t="shared" si="49"/>
        <v>241</v>
      </c>
      <c r="B253" s="1434"/>
      <c r="C253" s="1350"/>
      <c r="D253" s="1298"/>
      <c r="E253" s="1442"/>
      <c r="F253" s="1443"/>
      <c r="G253" s="1274" t="s">
        <v>633</v>
      </c>
      <c r="H253" s="1275"/>
      <c r="I253" s="1275"/>
      <c r="J253" s="1275"/>
      <c r="K253" s="1275"/>
      <c r="L253" s="1268">
        <f t="shared" si="58"/>
        <v>0</v>
      </c>
      <c r="M253" s="1269"/>
      <c r="N253" s="1278"/>
      <c r="O253" s="1278"/>
      <c r="P253" s="1278"/>
      <c r="Q253" s="1281"/>
      <c r="R253" s="1281"/>
      <c r="S253" s="1281"/>
      <c r="T253" s="1281"/>
      <c r="X253" s="1206"/>
    </row>
    <row r="254" spans="1:24" ht="23.25" customHeight="1">
      <c r="A254" s="1260">
        <f t="shared" si="49"/>
        <v>242</v>
      </c>
      <c r="B254" s="1434"/>
      <c r="C254" s="1350"/>
      <c r="D254" s="1298"/>
      <c r="E254" s="1444"/>
      <c r="F254" s="1445"/>
      <c r="G254" s="1274" t="s">
        <v>322</v>
      </c>
      <c r="H254" s="1275"/>
      <c r="I254" s="1275"/>
      <c r="J254" s="1275"/>
      <c r="K254" s="1275"/>
      <c r="L254" s="1268">
        <f t="shared" si="58"/>
        <v>0</v>
      </c>
      <c r="M254" s="1269"/>
      <c r="N254" s="1278"/>
      <c r="O254" s="1278"/>
      <c r="P254" s="1278"/>
      <c r="Q254" s="1281"/>
      <c r="R254" s="1281"/>
      <c r="S254" s="1281"/>
      <c r="T254" s="1281"/>
      <c r="X254" s="1206"/>
    </row>
    <row r="255" spans="1:24" ht="23.25" customHeight="1">
      <c r="A255" s="1260">
        <f t="shared" si="49"/>
        <v>243</v>
      </c>
      <c r="B255" s="1434"/>
      <c r="C255" s="1350"/>
      <c r="D255" s="1298"/>
      <c r="E255" s="1440" t="s">
        <v>32</v>
      </c>
      <c r="F255" s="1441"/>
      <c r="G255" s="1274" t="s">
        <v>321</v>
      </c>
      <c r="H255" s="1275"/>
      <c r="I255" s="1275"/>
      <c r="J255" s="1275"/>
      <c r="K255" s="1275"/>
      <c r="L255" s="1268">
        <f t="shared" si="58"/>
        <v>0</v>
      </c>
      <c r="M255" s="1269"/>
      <c r="N255" s="1278"/>
      <c r="O255" s="1278"/>
      <c r="P255" s="1278"/>
      <c r="Q255" s="1281"/>
      <c r="R255" s="1281"/>
      <c r="S255" s="1281"/>
      <c r="T255" s="1281"/>
      <c r="X255" s="1206"/>
    </row>
    <row r="256" spans="1:24" ht="48" customHeight="1">
      <c r="A256" s="1260">
        <f t="shared" si="49"/>
        <v>244</v>
      </c>
      <c r="B256" s="1434"/>
      <c r="C256" s="1350"/>
      <c r="D256" s="1298"/>
      <c r="E256" s="1442"/>
      <c r="F256" s="1443"/>
      <c r="G256" s="1274" t="s">
        <v>633</v>
      </c>
      <c r="H256" s="1275"/>
      <c r="I256" s="1275"/>
      <c r="J256" s="1275"/>
      <c r="K256" s="1275"/>
      <c r="L256" s="1268">
        <f t="shared" si="58"/>
        <v>0</v>
      </c>
      <c r="M256" s="1269"/>
      <c r="N256" s="1278"/>
      <c r="O256" s="1278"/>
      <c r="P256" s="1278"/>
      <c r="Q256" s="1281"/>
      <c r="R256" s="1281"/>
      <c r="S256" s="1281"/>
      <c r="T256" s="1281"/>
      <c r="X256" s="1206"/>
    </row>
    <row r="257" spans="1:24" ht="23.25" customHeight="1">
      <c r="A257" s="1260">
        <f t="shared" si="49"/>
        <v>245</v>
      </c>
      <c r="B257" s="1434"/>
      <c r="C257" s="1350"/>
      <c r="D257" s="1298"/>
      <c r="E257" s="1444"/>
      <c r="F257" s="1445"/>
      <c r="G257" s="1274" t="s">
        <v>322</v>
      </c>
      <c r="H257" s="1275"/>
      <c r="I257" s="1275"/>
      <c r="J257" s="1275"/>
      <c r="K257" s="1275"/>
      <c r="L257" s="1268">
        <f t="shared" si="58"/>
        <v>0</v>
      </c>
      <c r="M257" s="1269"/>
      <c r="N257" s="1278"/>
      <c r="O257" s="1278"/>
      <c r="P257" s="1278"/>
      <c r="Q257" s="1281"/>
      <c r="R257" s="1281"/>
      <c r="S257" s="1281"/>
      <c r="T257" s="1281"/>
      <c r="X257" s="1206"/>
    </row>
    <row r="258" spans="1:24" ht="23.25" customHeight="1">
      <c r="A258" s="1260">
        <f t="shared" si="49"/>
        <v>246</v>
      </c>
      <c r="B258" s="1434"/>
      <c r="C258" s="1350"/>
      <c r="D258" s="1298"/>
      <c r="E258" s="1440" t="s">
        <v>318</v>
      </c>
      <c r="F258" s="1441"/>
      <c r="G258" s="1274" t="s">
        <v>321</v>
      </c>
      <c r="H258" s="1275"/>
      <c r="I258" s="1275"/>
      <c r="J258" s="1275"/>
      <c r="K258" s="1275"/>
      <c r="L258" s="1268">
        <f t="shared" si="58"/>
        <v>0</v>
      </c>
      <c r="M258" s="1269"/>
      <c r="N258" s="1278"/>
      <c r="O258" s="1278"/>
      <c r="P258" s="1278"/>
      <c r="Q258" s="1281"/>
      <c r="R258" s="1281"/>
      <c r="S258" s="1281"/>
      <c r="T258" s="1281"/>
      <c r="X258" s="1206"/>
    </row>
    <row r="259" spans="1:24" ht="49.5" customHeight="1">
      <c r="A259" s="1260">
        <f t="shared" si="49"/>
        <v>247</v>
      </c>
      <c r="B259" s="1434"/>
      <c r="C259" s="1350"/>
      <c r="D259" s="1298"/>
      <c r="E259" s="1442"/>
      <c r="F259" s="1443"/>
      <c r="G259" s="1274" t="s">
        <v>633</v>
      </c>
      <c r="H259" s="1275"/>
      <c r="I259" s="1275"/>
      <c r="J259" s="1275"/>
      <c r="K259" s="1275"/>
      <c r="L259" s="1268">
        <f t="shared" si="58"/>
        <v>0</v>
      </c>
      <c r="M259" s="1269"/>
      <c r="N259" s="1278"/>
      <c r="O259" s="1278"/>
      <c r="P259" s="1278"/>
      <c r="Q259" s="1281"/>
      <c r="R259" s="1281"/>
      <c r="S259" s="1281"/>
      <c r="T259" s="1281"/>
      <c r="X259" s="1206"/>
    </row>
    <row r="260" spans="1:24" ht="23.25" customHeight="1">
      <c r="A260" s="1260">
        <f t="shared" si="49"/>
        <v>248</v>
      </c>
      <c r="B260" s="1434"/>
      <c r="C260" s="1350"/>
      <c r="D260" s="1298"/>
      <c r="E260" s="1444"/>
      <c r="F260" s="1445"/>
      <c r="G260" s="1274" t="s">
        <v>322</v>
      </c>
      <c r="H260" s="1275"/>
      <c r="I260" s="1275"/>
      <c r="J260" s="1275"/>
      <c r="K260" s="1275"/>
      <c r="L260" s="1268">
        <f t="shared" si="58"/>
        <v>0</v>
      </c>
      <c r="M260" s="1269"/>
      <c r="N260" s="1278"/>
      <c r="O260" s="1278"/>
      <c r="P260" s="1278"/>
      <c r="Q260" s="1281"/>
      <c r="R260" s="1281"/>
      <c r="S260" s="1281"/>
      <c r="T260" s="1281"/>
      <c r="X260" s="1206"/>
    </row>
    <row r="261" spans="1:24" ht="23.25" customHeight="1">
      <c r="A261" s="1260">
        <f t="shared" si="49"/>
        <v>249</v>
      </c>
      <c r="B261" s="1434"/>
      <c r="C261" s="1350"/>
      <c r="D261" s="1298"/>
      <c r="E261" s="1437" t="s">
        <v>324</v>
      </c>
      <c r="F261" s="1328"/>
      <c r="G261" s="1329"/>
      <c r="H261" s="1275"/>
      <c r="I261" s="1275"/>
      <c r="J261" s="1275"/>
      <c r="K261" s="1275"/>
      <c r="L261" s="1268">
        <f t="shared" si="58"/>
        <v>0</v>
      </c>
      <c r="M261" s="1269"/>
      <c r="N261" s="1278"/>
      <c r="O261" s="1278"/>
      <c r="P261" s="1278"/>
      <c r="Q261" s="1281"/>
      <c r="R261" s="1281"/>
      <c r="S261" s="1281"/>
      <c r="T261" s="1281"/>
      <c r="X261" s="1206"/>
    </row>
    <row r="262" spans="1:24" ht="23.25" customHeight="1">
      <c r="A262" s="1260">
        <f t="shared" si="49"/>
        <v>250</v>
      </c>
      <c r="B262" s="1434"/>
      <c r="C262" s="1350"/>
      <c r="D262" s="1298"/>
      <c r="E262" s="1437" t="s">
        <v>636</v>
      </c>
      <c r="F262" s="1328"/>
      <c r="G262" s="1329"/>
      <c r="H262" s="1275"/>
      <c r="I262" s="1275"/>
      <c r="J262" s="1275"/>
      <c r="K262" s="1275"/>
      <c r="L262" s="1268">
        <f t="shared" si="58"/>
        <v>0</v>
      </c>
      <c r="M262" s="1269"/>
      <c r="N262" s="1278"/>
      <c r="O262" s="1278"/>
      <c r="P262" s="1278"/>
      <c r="Q262" s="1281"/>
      <c r="R262" s="1281"/>
      <c r="S262" s="1281"/>
      <c r="T262" s="1281"/>
      <c r="X262" s="1206"/>
    </row>
    <row r="263" spans="1:24" ht="23.25" customHeight="1">
      <c r="A263" s="1260">
        <f t="shared" si="49"/>
        <v>251</v>
      </c>
      <c r="B263" s="1434"/>
      <c r="C263" s="1350"/>
      <c r="D263" s="1298"/>
      <c r="E263" s="1437" t="s">
        <v>39</v>
      </c>
      <c r="F263" s="1328"/>
      <c r="G263" s="1329"/>
      <c r="H263" s="1275"/>
      <c r="I263" s="1275"/>
      <c r="J263" s="1275"/>
      <c r="K263" s="1275"/>
      <c r="L263" s="1268">
        <f t="shared" si="58"/>
        <v>0</v>
      </c>
      <c r="M263" s="1269"/>
      <c r="N263" s="1278"/>
      <c r="O263" s="1278"/>
      <c r="P263" s="1278"/>
      <c r="Q263" s="1281"/>
      <c r="R263" s="1281"/>
      <c r="S263" s="1281"/>
      <c r="T263" s="1281"/>
      <c r="X263" s="1206"/>
    </row>
    <row r="264" spans="1:24" ht="23.25" customHeight="1">
      <c r="A264" s="1260">
        <f t="shared" si="49"/>
        <v>252</v>
      </c>
      <c r="B264" s="1434"/>
      <c r="C264" s="1350"/>
      <c r="D264" s="1298"/>
      <c r="E264" s="1437" t="s">
        <v>637</v>
      </c>
      <c r="F264" s="1328"/>
      <c r="G264" s="1329"/>
      <c r="H264" s="1275"/>
      <c r="I264" s="1275"/>
      <c r="J264" s="1275"/>
      <c r="K264" s="1275"/>
      <c r="L264" s="1268">
        <f t="shared" si="58"/>
        <v>0</v>
      </c>
      <c r="M264" s="1269"/>
      <c r="N264" s="1278"/>
      <c r="O264" s="1278"/>
      <c r="P264" s="1278"/>
      <c r="Q264" s="1281"/>
      <c r="R264" s="1281"/>
      <c r="S264" s="1281"/>
      <c r="T264" s="1281"/>
      <c r="X264" s="1206"/>
    </row>
    <row r="265" spans="1:24" ht="23.25" customHeight="1">
      <c r="A265" s="1260">
        <f t="shared" si="49"/>
        <v>253</v>
      </c>
      <c r="B265" s="1434"/>
      <c r="C265" s="1350"/>
      <c r="D265" s="1298"/>
      <c r="E265" s="1437" t="s">
        <v>436</v>
      </c>
      <c r="F265" s="1328"/>
      <c r="G265" s="1329"/>
      <c r="H265" s="1275"/>
      <c r="I265" s="1275"/>
      <c r="J265" s="1275"/>
      <c r="K265" s="1275"/>
      <c r="L265" s="1268">
        <f t="shared" si="58"/>
        <v>0</v>
      </c>
      <c r="M265" s="1269"/>
      <c r="N265" s="1278"/>
      <c r="O265" s="1278"/>
      <c r="P265" s="1278"/>
      <c r="Q265" s="1281"/>
      <c r="R265" s="1281"/>
      <c r="S265" s="1281"/>
      <c r="T265" s="1281"/>
      <c r="X265" s="1206"/>
    </row>
    <row r="266" spans="1:24" ht="23.25" customHeight="1">
      <c r="A266" s="1260">
        <f t="shared" si="49"/>
        <v>254</v>
      </c>
      <c r="B266" s="1434"/>
      <c r="C266" s="1350"/>
      <c r="D266" s="1298"/>
      <c r="E266" s="1437" t="s">
        <v>638</v>
      </c>
      <c r="F266" s="1328"/>
      <c r="G266" s="1329"/>
      <c r="H266" s="1275"/>
      <c r="I266" s="1275"/>
      <c r="J266" s="1275"/>
      <c r="K266" s="1275"/>
      <c r="L266" s="1268">
        <f t="shared" si="58"/>
        <v>0</v>
      </c>
      <c r="M266" s="1269"/>
      <c r="N266" s="1278"/>
      <c r="O266" s="1278"/>
      <c r="P266" s="1278"/>
      <c r="Q266" s="1281"/>
      <c r="R266" s="1281"/>
      <c r="S266" s="1281"/>
      <c r="T266" s="1281"/>
      <c r="X266" s="1206"/>
    </row>
    <row r="267" spans="1:24" ht="23.25" customHeight="1">
      <c r="A267" s="1260">
        <f t="shared" si="49"/>
        <v>255</v>
      </c>
      <c r="B267" s="1434"/>
      <c r="C267" s="1350"/>
      <c r="D267" s="1298"/>
      <c r="E267" s="1437" t="s">
        <v>639</v>
      </c>
      <c r="F267" s="1328"/>
      <c r="G267" s="1329"/>
      <c r="H267" s="1275"/>
      <c r="I267" s="1275"/>
      <c r="J267" s="1275"/>
      <c r="K267" s="1275"/>
      <c r="L267" s="1268">
        <f t="shared" si="58"/>
        <v>0</v>
      </c>
      <c r="M267" s="1269"/>
      <c r="N267" s="1278"/>
      <c r="O267" s="1278"/>
      <c r="P267" s="1278"/>
      <c r="Q267" s="1281"/>
      <c r="R267" s="1281"/>
      <c r="S267" s="1281"/>
      <c r="T267" s="1281"/>
      <c r="X267" s="1206"/>
    </row>
    <row r="268" spans="1:24" ht="23.25" customHeight="1">
      <c r="A268" s="1260">
        <f t="shared" si="49"/>
        <v>256</v>
      </c>
      <c r="B268" s="1434"/>
      <c r="C268" s="1350"/>
      <c r="D268" s="1298"/>
      <c r="E268" s="1437" t="s">
        <v>42</v>
      </c>
      <c r="F268" s="1328"/>
      <c r="G268" s="1329"/>
      <c r="H268" s="1275"/>
      <c r="I268" s="1275"/>
      <c r="J268" s="1275"/>
      <c r="K268" s="1275"/>
      <c r="L268" s="1268">
        <f t="shared" si="58"/>
        <v>0</v>
      </c>
      <c r="M268" s="1269"/>
      <c r="N268" s="1278"/>
      <c r="O268" s="1278"/>
      <c r="P268" s="1278"/>
      <c r="Q268" s="1281"/>
      <c r="R268" s="1281"/>
      <c r="S268" s="1281"/>
      <c r="T268" s="1281"/>
      <c r="X268" s="1206"/>
    </row>
    <row r="269" spans="1:24" ht="23.25" customHeight="1">
      <c r="A269" s="1260">
        <f t="shared" si="49"/>
        <v>257</v>
      </c>
      <c r="B269" s="1434"/>
      <c r="C269" s="1350"/>
      <c r="D269" s="1267"/>
      <c r="E269" s="1437" t="s">
        <v>43</v>
      </c>
      <c r="F269" s="1328"/>
      <c r="G269" s="1329"/>
      <c r="H269" s="1275"/>
      <c r="I269" s="1275"/>
      <c r="J269" s="1275"/>
      <c r="K269" s="1275"/>
      <c r="L269" s="1268">
        <f t="shared" si="58"/>
        <v>0</v>
      </c>
      <c r="M269" s="1269"/>
      <c r="N269" s="1278"/>
      <c r="O269" s="1278"/>
      <c r="P269" s="1278"/>
      <c r="Q269" s="1281"/>
      <c r="R269" s="1281"/>
      <c r="S269" s="1281"/>
      <c r="T269" s="1281"/>
      <c r="X269" s="1206"/>
    </row>
    <row r="270" spans="1:24" ht="21.75" customHeight="1">
      <c r="A270" s="1260">
        <f t="shared" si="49"/>
        <v>258</v>
      </c>
      <c r="B270" s="1434"/>
      <c r="C270" s="1350"/>
      <c r="D270" s="1293" t="s">
        <v>41</v>
      </c>
      <c r="E270" s="1294"/>
      <c r="F270" s="1428"/>
      <c r="G270" s="1429"/>
      <c r="H270" s="1268">
        <f>SUM(H271:H294)</f>
        <v>0</v>
      </c>
      <c r="I270" s="1268">
        <f>SUM(I271:I294)</f>
        <v>0</v>
      </c>
      <c r="J270" s="1268">
        <f>SUM(J271:J294)</f>
        <v>0</v>
      </c>
      <c r="K270" s="1268">
        <f>SUM(K271:K294)</f>
        <v>0</v>
      </c>
      <c r="L270" s="1268">
        <f>SUM(L271:L294)</f>
        <v>0</v>
      </c>
      <c r="M270" s="1269"/>
      <c r="N270" s="1268">
        <f t="shared" ref="N270:T270" si="59">SUM(N271:N294)</f>
        <v>0</v>
      </c>
      <c r="O270" s="1268">
        <f t="shared" si="59"/>
        <v>0</v>
      </c>
      <c r="P270" s="1268">
        <f t="shared" si="59"/>
        <v>0</v>
      </c>
      <c r="Q270" s="1268">
        <f t="shared" si="59"/>
        <v>0</v>
      </c>
      <c r="R270" s="1268">
        <f t="shared" si="59"/>
        <v>0</v>
      </c>
      <c r="S270" s="1268">
        <f t="shared" si="59"/>
        <v>0</v>
      </c>
      <c r="T270" s="1268">
        <f t="shared" si="59"/>
        <v>0</v>
      </c>
      <c r="X270" s="1206"/>
    </row>
    <row r="271" spans="1:24" ht="27.75" customHeight="1">
      <c r="A271" s="1260">
        <f t="shared" ref="A271:A334" si="60">A270+1</f>
        <v>259</v>
      </c>
      <c r="B271" s="1434"/>
      <c r="C271" s="1350"/>
      <c r="D271" s="1367"/>
      <c r="E271" s="1272" t="s">
        <v>429</v>
      </c>
      <c r="F271" s="1448"/>
      <c r="G271" s="1399" t="s">
        <v>776</v>
      </c>
      <c r="H271" s="1275"/>
      <c r="I271" s="1275"/>
      <c r="J271" s="1275"/>
      <c r="K271" s="1275"/>
      <c r="L271" s="1268">
        <f t="shared" ref="L271:L294" si="61">H271+I271-J271+K271</f>
        <v>0</v>
      </c>
      <c r="M271" s="1269"/>
      <c r="N271" s="1278"/>
      <c r="O271" s="1278"/>
      <c r="P271" s="1278"/>
      <c r="Q271" s="1281"/>
      <c r="R271" s="1281"/>
      <c r="S271" s="1281"/>
      <c r="T271" s="1281"/>
      <c r="X271" s="1206"/>
    </row>
    <row r="272" spans="1:24" ht="27.75" customHeight="1">
      <c r="A272" s="1260">
        <f t="shared" si="60"/>
        <v>260</v>
      </c>
      <c r="B272" s="1434"/>
      <c r="C272" s="1350"/>
      <c r="D272" s="1298"/>
      <c r="E272" s="1448"/>
      <c r="F272" s="1448"/>
      <c r="G272" s="1399" t="s">
        <v>103</v>
      </c>
      <c r="H272" s="1275"/>
      <c r="I272" s="1275"/>
      <c r="J272" s="1275"/>
      <c r="K272" s="1275"/>
      <c r="L272" s="1268">
        <f t="shared" si="61"/>
        <v>0</v>
      </c>
      <c r="M272" s="1269"/>
      <c r="N272" s="1278"/>
      <c r="O272" s="1278"/>
      <c r="P272" s="1278"/>
      <c r="Q272" s="1281"/>
      <c r="R272" s="1281"/>
      <c r="S272" s="1281"/>
      <c r="T272" s="1281"/>
      <c r="X272" s="1206"/>
    </row>
    <row r="273" spans="1:24" ht="27.75" customHeight="1">
      <c r="A273" s="1260">
        <f t="shared" si="60"/>
        <v>261</v>
      </c>
      <c r="B273" s="1434"/>
      <c r="C273" s="1350"/>
      <c r="D273" s="1298"/>
      <c r="E273" s="1440" t="s">
        <v>430</v>
      </c>
      <c r="F273" s="1441"/>
      <c r="G273" s="1399" t="s">
        <v>776</v>
      </c>
      <c r="H273" s="1275"/>
      <c r="I273" s="1275"/>
      <c r="J273" s="1275"/>
      <c r="K273" s="1275"/>
      <c r="L273" s="1268">
        <f t="shared" si="61"/>
        <v>0</v>
      </c>
      <c r="M273" s="1269"/>
      <c r="N273" s="1278"/>
      <c r="O273" s="1278"/>
      <c r="P273" s="1278"/>
      <c r="Q273" s="1281"/>
      <c r="R273" s="1281"/>
      <c r="S273" s="1281"/>
      <c r="T273" s="1281"/>
      <c r="X273" s="1206"/>
    </row>
    <row r="274" spans="1:24" ht="27.75" customHeight="1">
      <c r="A274" s="1260">
        <f t="shared" si="60"/>
        <v>262</v>
      </c>
      <c r="B274" s="1434"/>
      <c r="C274" s="1350"/>
      <c r="D274" s="1298"/>
      <c r="E274" s="1444"/>
      <c r="F274" s="1445"/>
      <c r="G274" s="1399" t="s">
        <v>103</v>
      </c>
      <c r="H274" s="1275"/>
      <c r="I274" s="1275"/>
      <c r="J274" s="1275"/>
      <c r="K274" s="1275"/>
      <c r="L274" s="1268">
        <f t="shared" si="61"/>
        <v>0</v>
      </c>
      <c r="M274" s="1269"/>
      <c r="N274" s="1278"/>
      <c r="O274" s="1278"/>
      <c r="P274" s="1278"/>
      <c r="Q274" s="1281"/>
      <c r="R274" s="1281"/>
      <c r="S274" s="1281"/>
      <c r="T274" s="1281"/>
      <c r="X274" s="1206"/>
    </row>
    <row r="275" spans="1:24" ht="27.75" customHeight="1">
      <c r="A275" s="1260">
        <f t="shared" si="60"/>
        <v>263</v>
      </c>
      <c r="B275" s="1434"/>
      <c r="C275" s="1350"/>
      <c r="D275" s="1298"/>
      <c r="E275" s="1440" t="s">
        <v>431</v>
      </c>
      <c r="F275" s="1441"/>
      <c r="G275" s="1399" t="s">
        <v>776</v>
      </c>
      <c r="H275" s="1275"/>
      <c r="I275" s="1275"/>
      <c r="J275" s="1275"/>
      <c r="K275" s="1275"/>
      <c r="L275" s="1268">
        <f t="shared" si="61"/>
        <v>0</v>
      </c>
      <c r="M275" s="1269"/>
      <c r="N275" s="1278"/>
      <c r="O275" s="1278"/>
      <c r="P275" s="1278"/>
      <c r="Q275" s="1281"/>
      <c r="R275" s="1281"/>
      <c r="S275" s="1281"/>
      <c r="T275" s="1281"/>
      <c r="X275" s="1206"/>
    </row>
    <row r="276" spans="1:24" ht="27.75" customHeight="1">
      <c r="A276" s="1260">
        <f t="shared" si="60"/>
        <v>264</v>
      </c>
      <c r="B276" s="1434"/>
      <c r="C276" s="1350"/>
      <c r="D276" s="1298"/>
      <c r="E276" s="1444"/>
      <c r="F276" s="1445"/>
      <c r="G276" s="1399" t="s">
        <v>103</v>
      </c>
      <c r="H276" s="1275"/>
      <c r="I276" s="1275"/>
      <c r="J276" s="1275"/>
      <c r="K276" s="1275"/>
      <c r="L276" s="1268">
        <f t="shared" si="61"/>
        <v>0</v>
      </c>
      <c r="M276" s="1269"/>
      <c r="N276" s="1278"/>
      <c r="O276" s="1278"/>
      <c r="P276" s="1278"/>
      <c r="Q276" s="1281"/>
      <c r="R276" s="1281"/>
      <c r="S276" s="1281"/>
      <c r="T276" s="1281"/>
      <c r="X276" s="1206"/>
    </row>
    <row r="277" spans="1:24" ht="27.75" customHeight="1">
      <c r="A277" s="1260">
        <f t="shared" si="60"/>
        <v>265</v>
      </c>
      <c r="B277" s="1434"/>
      <c r="C277" s="1350"/>
      <c r="D277" s="1298"/>
      <c r="E277" s="1440" t="s">
        <v>432</v>
      </c>
      <c r="F277" s="1441"/>
      <c r="G277" s="1399" t="s">
        <v>776</v>
      </c>
      <c r="H277" s="1275"/>
      <c r="I277" s="1275"/>
      <c r="J277" s="1275"/>
      <c r="K277" s="1275"/>
      <c r="L277" s="1268">
        <f t="shared" si="61"/>
        <v>0</v>
      </c>
      <c r="M277" s="1269"/>
      <c r="N277" s="1278"/>
      <c r="O277" s="1278"/>
      <c r="P277" s="1278"/>
      <c r="Q277" s="1281"/>
      <c r="R277" s="1281"/>
      <c r="S277" s="1281"/>
      <c r="T277" s="1281"/>
      <c r="X277" s="1206"/>
    </row>
    <row r="278" spans="1:24" ht="27.75" customHeight="1">
      <c r="A278" s="1260">
        <f t="shared" si="60"/>
        <v>266</v>
      </c>
      <c r="B278" s="1434"/>
      <c r="C278" s="1350"/>
      <c r="D278" s="1298"/>
      <c r="E278" s="1444"/>
      <c r="F278" s="1445"/>
      <c r="G278" s="1399" t="s">
        <v>103</v>
      </c>
      <c r="H278" s="1275"/>
      <c r="I278" s="1275"/>
      <c r="J278" s="1275"/>
      <c r="K278" s="1275"/>
      <c r="L278" s="1268">
        <f t="shared" si="61"/>
        <v>0</v>
      </c>
      <c r="M278" s="1269"/>
      <c r="N278" s="1278"/>
      <c r="O278" s="1278"/>
      <c r="P278" s="1278"/>
      <c r="Q278" s="1281"/>
      <c r="R278" s="1281"/>
      <c r="S278" s="1281"/>
      <c r="T278" s="1281"/>
      <c r="X278" s="1206"/>
    </row>
    <row r="279" spans="1:24" ht="27.75" customHeight="1">
      <c r="A279" s="1260">
        <f t="shared" si="60"/>
        <v>267</v>
      </c>
      <c r="B279" s="1434"/>
      <c r="C279" s="1350"/>
      <c r="D279" s="1298"/>
      <c r="E279" s="1437" t="s">
        <v>271</v>
      </c>
      <c r="F279" s="1328"/>
      <c r="G279" s="1329"/>
      <c r="H279" s="1275"/>
      <c r="I279" s="1275"/>
      <c r="J279" s="1275"/>
      <c r="K279" s="1275"/>
      <c r="L279" s="1268">
        <f t="shared" si="61"/>
        <v>0</v>
      </c>
      <c r="M279" s="1269"/>
      <c r="N279" s="1278"/>
      <c r="O279" s="1278"/>
      <c r="P279" s="1278"/>
      <c r="Q279" s="1281"/>
      <c r="R279" s="1281"/>
      <c r="S279" s="1281"/>
      <c r="T279" s="1281"/>
      <c r="X279" s="1206"/>
    </row>
    <row r="280" spans="1:24" ht="27.75" customHeight="1">
      <c r="A280" s="1260">
        <f t="shared" si="60"/>
        <v>268</v>
      </c>
      <c r="B280" s="1434"/>
      <c r="C280" s="1350"/>
      <c r="D280" s="1298"/>
      <c r="E280" s="1440" t="s">
        <v>231</v>
      </c>
      <c r="F280" s="1441"/>
      <c r="G280" s="1399" t="s">
        <v>776</v>
      </c>
      <c r="H280" s="1275"/>
      <c r="I280" s="1275"/>
      <c r="J280" s="1275"/>
      <c r="K280" s="1275"/>
      <c r="L280" s="1268">
        <f t="shared" si="61"/>
        <v>0</v>
      </c>
      <c r="M280" s="1269"/>
      <c r="N280" s="1278"/>
      <c r="O280" s="1278"/>
      <c r="P280" s="1278"/>
      <c r="Q280" s="1281"/>
      <c r="R280" s="1281"/>
      <c r="S280" s="1281"/>
      <c r="T280" s="1281"/>
      <c r="X280" s="1206"/>
    </row>
    <row r="281" spans="1:24" ht="27.75" customHeight="1">
      <c r="A281" s="1260">
        <f t="shared" si="60"/>
        <v>269</v>
      </c>
      <c r="B281" s="1434"/>
      <c r="C281" s="1350"/>
      <c r="D281" s="1298"/>
      <c r="E281" s="1444"/>
      <c r="F281" s="1445"/>
      <c r="G281" s="1399" t="s">
        <v>103</v>
      </c>
      <c r="H281" s="1275"/>
      <c r="I281" s="1275"/>
      <c r="J281" s="1275"/>
      <c r="K281" s="1275"/>
      <c r="L281" s="1268">
        <f t="shared" si="61"/>
        <v>0</v>
      </c>
      <c r="M281" s="1269"/>
      <c r="N281" s="1278"/>
      <c r="O281" s="1278"/>
      <c r="P281" s="1278"/>
      <c r="Q281" s="1281"/>
      <c r="R281" s="1281"/>
      <c r="S281" s="1281"/>
      <c r="T281" s="1281"/>
      <c r="X281" s="1206"/>
    </row>
    <row r="282" spans="1:24" ht="27.75" customHeight="1">
      <c r="A282" s="1260">
        <f t="shared" si="60"/>
        <v>270</v>
      </c>
      <c r="B282" s="1434"/>
      <c r="C282" s="1350"/>
      <c r="D282" s="1298"/>
      <c r="E282" s="1451" t="s">
        <v>106</v>
      </c>
      <c r="F282" s="1353" t="s">
        <v>6</v>
      </c>
      <c r="G282" s="1355"/>
      <c r="H282" s="1275"/>
      <c r="I282" s="1275"/>
      <c r="J282" s="1275"/>
      <c r="K282" s="1275"/>
      <c r="L282" s="1268">
        <f t="shared" si="61"/>
        <v>0</v>
      </c>
      <c r="M282" s="1269"/>
      <c r="N282" s="1278"/>
      <c r="O282" s="1278"/>
      <c r="P282" s="1278"/>
      <c r="Q282" s="1281"/>
      <c r="R282" s="1281"/>
      <c r="S282" s="1281"/>
      <c r="T282" s="1281"/>
      <c r="X282" s="1206"/>
    </row>
    <row r="283" spans="1:24" ht="27.75" customHeight="1">
      <c r="A283" s="1260">
        <f t="shared" si="60"/>
        <v>271</v>
      </c>
      <c r="B283" s="1434"/>
      <c r="C283" s="1350"/>
      <c r="D283" s="1298"/>
      <c r="E283" s="1451"/>
      <c r="F283" s="1353" t="s">
        <v>11</v>
      </c>
      <c r="G283" s="1355"/>
      <c r="H283" s="1275"/>
      <c r="I283" s="1275"/>
      <c r="J283" s="1275"/>
      <c r="K283" s="1275"/>
      <c r="L283" s="1268">
        <f t="shared" si="61"/>
        <v>0</v>
      </c>
      <c r="M283" s="1269"/>
      <c r="N283" s="1278"/>
      <c r="O283" s="1278"/>
      <c r="P283" s="1278"/>
      <c r="Q283" s="1281"/>
      <c r="R283" s="1281"/>
      <c r="S283" s="1281"/>
      <c r="T283" s="1281"/>
      <c r="X283" s="1206"/>
    </row>
    <row r="284" spans="1:24" ht="27.75" customHeight="1">
      <c r="A284" s="1260">
        <f t="shared" si="60"/>
        <v>272</v>
      </c>
      <c r="B284" s="1434"/>
      <c r="C284" s="1350"/>
      <c r="D284" s="1298"/>
      <c r="E284" s="1451"/>
      <c r="F284" s="1353" t="s">
        <v>412</v>
      </c>
      <c r="G284" s="1355"/>
      <c r="H284" s="1275"/>
      <c r="I284" s="1275"/>
      <c r="J284" s="1275"/>
      <c r="K284" s="1275"/>
      <c r="L284" s="1268">
        <f t="shared" si="61"/>
        <v>0</v>
      </c>
      <c r="M284" s="1269"/>
      <c r="N284" s="1278"/>
      <c r="O284" s="1278"/>
      <c r="P284" s="1278"/>
      <c r="Q284" s="1281"/>
      <c r="R284" s="1281"/>
      <c r="S284" s="1281"/>
      <c r="T284" s="1281"/>
      <c r="X284" s="1206"/>
    </row>
    <row r="285" spans="1:24" ht="27.75" customHeight="1">
      <c r="A285" s="1260">
        <f t="shared" si="60"/>
        <v>273</v>
      </c>
      <c r="B285" s="1434"/>
      <c r="C285" s="1350"/>
      <c r="D285" s="1298"/>
      <c r="E285" s="1451"/>
      <c r="F285" s="1353" t="s">
        <v>413</v>
      </c>
      <c r="G285" s="1355"/>
      <c r="H285" s="1275"/>
      <c r="I285" s="1275"/>
      <c r="J285" s="1275"/>
      <c r="K285" s="1275"/>
      <c r="L285" s="1268">
        <f t="shared" si="61"/>
        <v>0</v>
      </c>
      <c r="M285" s="1269"/>
      <c r="N285" s="1278"/>
      <c r="O285" s="1278"/>
      <c r="P285" s="1278"/>
      <c r="Q285" s="1281"/>
      <c r="R285" s="1281"/>
      <c r="S285" s="1281"/>
      <c r="T285" s="1281"/>
      <c r="X285" s="1206"/>
    </row>
    <row r="286" spans="1:24" ht="27.75" customHeight="1">
      <c r="A286" s="1260">
        <f t="shared" si="60"/>
        <v>274</v>
      </c>
      <c r="B286" s="1434"/>
      <c r="C286" s="1350"/>
      <c r="D286" s="1298"/>
      <c r="E286" s="1451"/>
      <c r="F286" s="1353" t="s">
        <v>414</v>
      </c>
      <c r="G286" s="1355"/>
      <c r="H286" s="1275"/>
      <c r="I286" s="1275"/>
      <c r="J286" s="1275"/>
      <c r="K286" s="1275"/>
      <c r="L286" s="1268">
        <f t="shared" si="61"/>
        <v>0</v>
      </c>
      <c r="M286" s="1269"/>
      <c r="N286" s="1278"/>
      <c r="O286" s="1278"/>
      <c r="P286" s="1278"/>
      <c r="Q286" s="1281"/>
      <c r="R286" s="1281"/>
      <c r="S286" s="1281"/>
      <c r="T286" s="1281"/>
      <c r="X286" s="1206"/>
    </row>
    <row r="287" spans="1:24" ht="31.5" customHeight="1">
      <c r="A287" s="1260">
        <f t="shared" si="60"/>
        <v>275</v>
      </c>
      <c r="B287" s="1434"/>
      <c r="C287" s="1350"/>
      <c r="D287" s="1298"/>
      <c r="E287" s="1451"/>
      <c r="F287" s="1353" t="s">
        <v>437</v>
      </c>
      <c r="G287" s="1355"/>
      <c r="H287" s="1275"/>
      <c r="I287" s="1275"/>
      <c r="J287" s="1275"/>
      <c r="K287" s="1275"/>
      <c r="L287" s="1268">
        <f t="shared" si="61"/>
        <v>0</v>
      </c>
      <c r="M287" s="1269"/>
      <c r="N287" s="1278"/>
      <c r="O287" s="1278"/>
      <c r="P287" s="1278"/>
      <c r="Q287" s="1281"/>
      <c r="R287" s="1281"/>
      <c r="S287" s="1281"/>
      <c r="T287" s="1281"/>
      <c r="X287" s="1206"/>
    </row>
    <row r="288" spans="1:24" ht="27.75" customHeight="1">
      <c r="A288" s="1260">
        <f t="shared" si="60"/>
        <v>276</v>
      </c>
      <c r="B288" s="1434"/>
      <c r="C288" s="1350"/>
      <c r="D288" s="1298"/>
      <c r="E288" s="1451"/>
      <c r="F288" s="1353" t="s">
        <v>434</v>
      </c>
      <c r="G288" s="1355"/>
      <c r="H288" s="1275"/>
      <c r="I288" s="1275"/>
      <c r="J288" s="1275"/>
      <c r="K288" s="1275"/>
      <c r="L288" s="1268">
        <f t="shared" si="61"/>
        <v>0</v>
      </c>
      <c r="M288" s="1269"/>
      <c r="N288" s="1278"/>
      <c r="O288" s="1278"/>
      <c r="P288" s="1278"/>
      <c r="Q288" s="1281"/>
      <c r="R288" s="1281"/>
      <c r="S288" s="1281"/>
      <c r="T288" s="1281"/>
      <c r="X288" s="1206"/>
    </row>
    <row r="289" spans="1:24" ht="27.75" customHeight="1">
      <c r="A289" s="1260">
        <f t="shared" si="60"/>
        <v>277</v>
      </c>
      <c r="B289" s="1434"/>
      <c r="C289" s="1350"/>
      <c r="D289" s="1298"/>
      <c r="E289" s="1451"/>
      <c r="F289" s="1353" t="s">
        <v>415</v>
      </c>
      <c r="G289" s="1355"/>
      <c r="H289" s="1275"/>
      <c r="I289" s="1275"/>
      <c r="J289" s="1275"/>
      <c r="K289" s="1275"/>
      <c r="L289" s="1268">
        <f t="shared" si="61"/>
        <v>0</v>
      </c>
      <c r="M289" s="1269"/>
      <c r="N289" s="1278"/>
      <c r="O289" s="1278"/>
      <c r="P289" s="1278"/>
      <c r="Q289" s="1281"/>
      <c r="R289" s="1281"/>
      <c r="S289" s="1281"/>
      <c r="T289" s="1281"/>
      <c r="X289" s="1206"/>
    </row>
    <row r="290" spans="1:24" ht="31.5" customHeight="1">
      <c r="A290" s="1260">
        <f t="shared" si="60"/>
        <v>278</v>
      </c>
      <c r="B290" s="1434"/>
      <c r="C290" s="1350"/>
      <c r="D290" s="1298"/>
      <c r="E290" s="1451"/>
      <c r="F290" s="1353" t="s">
        <v>416</v>
      </c>
      <c r="G290" s="1355"/>
      <c r="H290" s="1275"/>
      <c r="I290" s="1275"/>
      <c r="J290" s="1275"/>
      <c r="K290" s="1275"/>
      <c r="L290" s="1268">
        <f t="shared" si="61"/>
        <v>0</v>
      </c>
      <c r="M290" s="1269"/>
      <c r="N290" s="1278"/>
      <c r="O290" s="1278"/>
      <c r="P290" s="1278"/>
      <c r="Q290" s="1281"/>
      <c r="R290" s="1281"/>
      <c r="S290" s="1281"/>
      <c r="T290" s="1281"/>
      <c r="X290" s="1206"/>
    </row>
    <row r="291" spans="1:24" ht="27.75" customHeight="1">
      <c r="A291" s="1260">
        <f t="shared" si="60"/>
        <v>279</v>
      </c>
      <c r="B291" s="1434"/>
      <c r="C291" s="1350"/>
      <c r="D291" s="1298"/>
      <c r="E291" s="1451"/>
      <c r="F291" s="1353" t="s">
        <v>417</v>
      </c>
      <c r="G291" s="1355"/>
      <c r="H291" s="1275"/>
      <c r="I291" s="1275"/>
      <c r="J291" s="1275"/>
      <c r="K291" s="1275"/>
      <c r="L291" s="1268">
        <f t="shared" si="61"/>
        <v>0</v>
      </c>
      <c r="M291" s="1269"/>
      <c r="N291" s="1278"/>
      <c r="O291" s="1278"/>
      <c r="P291" s="1278"/>
      <c r="Q291" s="1281"/>
      <c r="R291" s="1281"/>
      <c r="S291" s="1281"/>
      <c r="T291" s="1281"/>
      <c r="X291" s="1206"/>
    </row>
    <row r="292" spans="1:24" ht="33" customHeight="1">
      <c r="A292" s="1260">
        <f t="shared" si="60"/>
        <v>280</v>
      </c>
      <c r="B292" s="1434"/>
      <c r="C292" s="1350"/>
      <c r="D292" s="1298"/>
      <c r="E292" s="1451"/>
      <c r="F292" s="1353" t="s">
        <v>418</v>
      </c>
      <c r="G292" s="1355"/>
      <c r="H292" s="1275"/>
      <c r="I292" s="1275"/>
      <c r="J292" s="1275"/>
      <c r="K292" s="1275"/>
      <c r="L292" s="1268">
        <f t="shared" si="61"/>
        <v>0</v>
      </c>
      <c r="M292" s="1269"/>
      <c r="N292" s="1278"/>
      <c r="O292" s="1278"/>
      <c r="P292" s="1278"/>
      <c r="Q292" s="1281"/>
      <c r="R292" s="1281"/>
      <c r="S292" s="1281"/>
      <c r="T292" s="1281"/>
      <c r="X292" s="1206"/>
    </row>
    <row r="293" spans="1:24" ht="27.75" customHeight="1">
      <c r="A293" s="1260">
        <f t="shared" si="60"/>
        <v>281</v>
      </c>
      <c r="B293" s="1434"/>
      <c r="C293" s="1350"/>
      <c r="D293" s="1298"/>
      <c r="E293" s="1451"/>
      <c r="F293" s="1353" t="s">
        <v>326</v>
      </c>
      <c r="G293" s="1355"/>
      <c r="H293" s="1275"/>
      <c r="I293" s="1275"/>
      <c r="J293" s="1275"/>
      <c r="K293" s="1275"/>
      <c r="L293" s="1268">
        <f t="shared" si="61"/>
        <v>0</v>
      </c>
      <c r="M293" s="1269"/>
      <c r="N293" s="1278"/>
      <c r="O293" s="1278"/>
      <c r="P293" s="1278"/>
      <c r="Q293" s="1281"/>
      <c r="R293" s="1281"/>
      <c r="S293" s="1281"/>
      <c r="T293" s="1281"/>
      <c r="X293" s="1206"/>
    </row>
    <row r="294" spans="1:24" ht="27.75" customHeight="1">
      <c r="A294" s="1260">
        <f t="shared" si="60"/>
        <v>282</v>
      </c>
      <c r="B294" s="1434"/>
      <c r="C294" s="1359"/>
      <c r="D294" s="1267"/>
      <c r="E294" s="1451"/>
      <c r="F294" s="1353" t="s">
        <v>222</v>
      </c>
      <c r="G294" s="1355"/>
      <c r="H294" s="1275"/>
      <c r="I294" s="1275"/>
      <c r="J294" s="1275"/>
      <c r="K294" s="1275"/>
      <c r="L294" s="1268">
        <f t="shared" si="61"/>
        <v>0</v>
      </c>
      <c r="M294" s="1269"/>
      <c r="N294" s="1278"/>
      <c r="O294" s="1278"/>
      <c r="P294" s="1278"/>
      <c r="Q294" s="1281"/>
      <c r="R294" s="1281"/>
      <c r="S294" s="1281"/>
      <c r="T294" s="1281"/>
      <c r="X294" s="1206"/>
    </row>
    <row r="295" spans="1:24" s="1297" customFormat="1" ht="24" customHeight="1">
      <c r="A295" s="1260">
        <f t="shared" si="60"/>
        <v>283</v>
      </c>
      <c r="B295" s="1434"/>
      <c r="C295" s="1293" t="s">
        <v>113</v>
      </c>
      <c r="D295" s="1294"/>
      <c r="E295" s="1428"/>
      <c r="F295" s="1428"/>
      <c r="G295" s="1429"/>
      <c r="H295" s="1268">
        <f>SUM(H296:H306)</f>
        <v>1000000</v>
      </c>
      <c r="I295" s="1268">
        <f>SUM(I296:I306)</f>
        <v>0</v>
      </c>
      <c r="J295" s="1268">
        <f>SUM(J296:J306)</f>
        <v>0</v>
      </c>
      <c r="K295" s="1268">
        <f>SUM(K296:K306)</f>
        <v>0</v>
      </c>
      <c r="L295" s="1268">
        <f>SUM(L296:L306)</f>
        <v>1000000</v>
      </c>
      <c r="M295" s="1269"/>
      <c r="N295" s="1268">
        <f t="shared" ref="N295:T295" si="62">SUM(N296:N306)</f>
        <v>0</v>
      </c>
      <c r="O295" s="1268">
        <f t="shared" si="62"/>
        <v>0</v>
      </c>
      <c r="P295" s="1268">
        <f t="shared" si="62"/>
        <v>0</v>
      </c>
      <c r="Q295" s="1268">
        <f t="shared" si="62"/>
        <v>0</v>
      </c>
      <c r="R295" s="1268">
        <f t="shared" si="62"/>
        <v>0</v>
      </c>
      <c r="S295" s="1268">
        <f t="shared" si="62"/>
        <v>0</v>
      </c>
      <c r="T295" s="1268">
        <f t="shared" si="62"/>
        <v>0</v>
      </c>
      <c r="U295" s="1206"/>
      <c r="V295" s="1206"/>
      <c r="W295" s="1206"/>
      <c r="X295" s="1206"/>
    </row>
    <row r="296" spans="1:24" ht="23.25" customHeight="1">
      <c r="A296" s="1260">
        <f t="shared" si="60"/>
        <v>284</v>
      </c>
      <c r="B296" s="1434"/>
      <c r="C296" s="1367"/>
      <c r="D296" s="1457" t="s">
        <v>329</v>
      </c>
      <c r="E296" s="1436"/>
      <c r="F296" s="1436"/>
      <c r="G296" s="1274" t="s">
        <v>330</v>
      </c>
      <c r="H296" s="1275">
        <v>1000000</v>
      </c>
      <c r="I296" s="1275"/>
      <c r="J296" s="1275"/>
      <c r="K296" s="1275"/>
      <c r="L296" s="1268">
        <f t="shared" ref="L296:L306" si="63">H296+I296-J296+K296</f>
        <v>1000000</v>
      </c>
      <c r="M296" s="1269"/>
      <c r="N296" s="1278"/>
      <c r="O296" s="1278"/>
      <c r="P296" s="1278"/>
      <c r="Q296" s="1281"/>
      <c r="R296" s="1281"/>
      <c r="S296" s="1281"/>
      <c r="T296" s="1281"/>
      <c r="X296" s="1206"/>
    </row>
    <row r="297" spans="1:24" ht="23.25" customHeight="1">
      <c r="A297" s="1260">
        <f t="shared" si="60"/>
        <v>285</v>
      </c>
      <c r="B297" s="1434"/>
      <c r="C297" s="1298"/>
      <c r="D297" s="1436"/>
      <c r="E297" s="1436"/>
      <c r="F297" s="1436"/>
      <c r="G297" s="1274" t="s">
        <v>331</v>
      </c>
      <c r="H297" s="1275"/>
      <c r="I297" s="1275"/>
      <c r="J297" s="1275"/>
      <c r="K297" s="1275"/>
      <c r="L297" s="1268">
        <f t="shared" si="63"/>
        <v>0</v>
      </c>
      <c r="M297" s="1269"/>
      <c r="N297" s="1278"/>
      <c r="O297" s="1278"/>
      <c r="P297" s="1278"/>
      <c r="Q297" s="1281"/>
      <c r="R297" s="1281"/>
      <c r="S297" s="1281"/>
      <c r="T297" s="1281"/>
      <c r="X297" s="1206"/>
    </row>
    <row r="298" spans="1:24" ht="23.25" customHeight="1">
      <c r="A298" s="1260">
        <f t="shared" si="60"/>
        <v>286</v>
      </c>
      <c r="B298" s="1434"/>
      <c r="C298" s="1298"/>
      <c r="D298" s="1303" t="s">
        <v>328</v>
      </c>
      <c r="E298" s="1304"/>
      <c r="F298" s="1304"/>
      <c r="G298" s="1305"/>
      <c r="H298" s="1275"/>
      <c r="I298" s="1275"/>
      <c r="J298" s="1275"/>
      <c r="K298" s="1275"/>
      <c r="L298" s="1268">
        <f t="shared" si="63"/>
        <v>0</v>
      </c>
      <c r="M298" s="1269"/>
      <c r="N298" s="1278"/>
      <c r="O298" s="1278"/>
      <c r="P298" s="1278"/>
      <c r="Q298" s="1281"/>
      <c r="R298" s="1281"/>
      <c r="S298" s="1281"/>
      <c r="T298" s="1281"/>
      <c r="X298" s="1206"/>
    </row>
    <row r="299" spans="1:24" ht="38.25" customHeight="1">
      <c r="A299" s="1260">
        <f t="shared" si="60"/>
        <v>287</v>
      </c>
      <c r="B299" s="1434"/>
      <c r="C299" s="1298"/>
      <c r="D299" s="1303" t="s">
        <v>327</v>
      </c>
      <c r="E299" s="1304"/>
      <c r="F299" s="1304"/>
      <c r="G299" s="1305"/>
      <c r="H299" s="1275"/>
      <c r="I299" s="1275"/>
      <c r="J299" s="1275"/>
      <c r="K299" s="1275"/>
      <c r="L299" s="1268">
        <f t="shared" si="63"/>
        <v>0</v>
      </c>
      <c r="M299" s="1269"/>
      <c r="N299" s="1278"/>
      <c r="O299" s="1278"/>
      <c r="P299" s="1278"/>
      <c r="Q299" s="1281"/>
      <c r="R299" s="1281"/>
      <c r="S299" s="1281"/>
      <c r="T299" s="1281"/>
      <c r="X299" s="1206"/>
    </row>
    <row r="300" spans="1:24" ht="38.25" customHeight="1">
      <c r="A300" s="1260">
        <f t="shared" si="60"/>
        <v>288</v>
      </c>
      <c r="B300" s="1434"/>
      <c r="C300" s="1298"/>
      <c r="D300" s="1458" t="s">
        <v>759</v>
      </c>
      <c r="E300" s="1304"/>
      <c r="F300" s="1304"/>
      <c r="G300" s="1305"/>
      <c r="H300" s="1275"/>
      <c r="I300" s="1275"/>
      <c r="J300" s="1275"/>
      <c r="K300" s="1275"/>
      <c r="L300" s="1268">
        <f t="shared" si="63"/>
        <v>0</v>
      </c>
      <c r="M300" s="1269"/>
      <c r="N300" s="1278"/>
      <c r="O300" s="1278"/>
      <c r="P300" s="1278"/>
      <c r="Q300" s="1281"/>
      <c r="R300" s="1281"/>
      <c r="S300" s="1281"/>
      <c r="T300" s="1281"/>
      <c r="X300" s="1206"/>
    </row>
    <row r="301" spans="1:24" ht="23.25" customHeight="1">
      <c r="A301" s="1260">
        <f t="shared" si="60"/>
        <v>289</v>
      </c>
      <c r="B301" s="1434"/>
      <c r="C301" s="1298"/>
      <c r="D301" s="1303" t="s">
        <v>787</v>
      </c>
      <c r="E301" s="1304"/>
      <c r="F301" s="1304"/>
      <c r="G301" s="1305"/>
      <c r="H301" s="1275"/>
      <c r="I301" s="1275"/>
      <c r="J301" s="1275"/>
      <c r="K301" s="1275"/>
      <c r="L301" s="1268">
        <f t="shared" si="63"/>
        <v>0</v>
      </c>
      <c r="M301" s="1269"/>
      <c r="N301" s="1278"/>
      <c r="O301" s="1278"/>
      <c r="P301" s="1278"/>
      <c r="Q301" s="1281"/>
      <c r="R301" s="1281"/>
      <c r="S301" s="1281"/>
      <c r="T301" s="1281"/>
      <c r="X301" s="1206"/>
    </row>
    <row r="302" spans="1:24" ht="23.25" customHeight="1">
      <c r="A302" s="1260">
        <f t="shared" si="60"/>
        <v>290</v>
      </c>
      <c r="B302" s="1434"/>
      <c r="C302" s="1298"/>
      <c r="D302" s="1303" t="s">
        <v>212</v>
      </c>
      <c r="E302" s="1304"/>
      <c r="F302" s="1304"/>
      <c r="G302" s="1305"/>
      <c r="H302" s="1275"/>
      <c r="I302" s="1275"/>
      <c r="J302" s="1275"/>
      <c r="K302" s="1275"/>
      <c r="L302" s="1268">
        <f t="shared" si="63"/>
        <v>0</v>
      </c>
      <c r="M302" s="1269"/>
      <c r="N302" s="1278"/>
      <c r="O302" s="1278"/>
      <c r="P302" s="1278"/>
      <c r="Q302" s="1281"/>
      <c r="R302" s="1281"/>
      <c r="S302" s="1281"/>
      <c r="T302" s="1281"/>
      <c r="X302" s="1206"/>
    </row>
    <row r="303" spans="1:24" ht="23.25" customHeight="1">
      <c r="A303" s="1260">
        <f t="shared" si="60"/>
        <v>291</v>
      </c>
      <c r="B303" s="1434"/>
      <c r="C303" s="1298"/>
      <c r="D303" s="1303" t="s">
        <v>406</v>
      </c>
      <c r="E303" s="1304"/>
      <c r="F303" s="1304"/>
      <c r="G303" s="1305"/>
      <c r="H303" s="1275"/>
      <c r="I303" s="1275"/>
      <c r="J303" s="1275"/>
      <c r="K303" s="1275"/>
      <c r="L303" s="1268">
        <f t="shared" si="63"/>
        <v>0</v>
      </c>
      <c r="M303" s="1269"/>
      <c r="N303" s="1278"/>
      <c r="O303" s="1278"/>
      <c r="P303" s="1278"/>
      <c r="Q303" s="1281"/>
      <c r="R303" s="1281"/>
      <c r="S303" s="1281"/>
      <c r="T303" s="1281"/>
      <c r="X303" s="1206"/>
    </row>
    <row r="304" spans="1:24" ht="23.25" customHeight="1">
      <c r="A304" s="1260">
        <f t="shared" si="60"/>
        <v>292</v>
      </c>
      <c r="B304" s="1434"/>
      <c r="C304" s="1298"/>
      <c r="D304" s="1303" t="s">
        <v>438</v>
      </c>
      <c r="E304" s="1304"/>
      <c r="F304" s="1304"/>
      <c r="G304" s="1305"/>
      <c r="H304" s="1275"/>
      <c r="I304" s="1275"/>
      <c r="J304" s="1275"/>
      <c r="K304" s="1275"/>
      <c r="L304" s="1268">
        <f t="shared" si="63"/>
        <v>0</v>
      </c>
      <c r="M304" s="1269"/>
      <c r="N304" s="1278"/>
      <c r="O304" s="1278"/>
      <c r="P304" s="1278"/>
      <c r="Q304" s="1281"/>
      <c r="R304" s="1281"/>
      <c r="S304" s="1281"/>
      <c r="T304" s="1281"/>
      <c r="X304" s="1206"/>
    </row>
    <row r="305" spans="1:24" ht="23.25" customHeight="1">
      <c r="A305" s="1260">
        <f t="shared" si="60"/>
        <v>293</v>
      </c>
      <c r="B305" s="1434"/>
      <c r="C305" s="1298"/>
      <c r="D305" s="1303" t="s">
        <v>681</v>
      </c>
      <c r="E305" s="1304"/>
      <c r="F305" s="1304"/>
      <c r="G305" s="1305"/>
      <c r="H305" s="1275"/>
      <c r="I305" s="1275"/>
      <c r="J305" s="1275"/>
      <c r="K305" s="1275"/>
      <c r="L305" s="1268">
        <f t="shared" si="63"/>
        <v>0</v>
      </c>
      <c r="M305" s="1269"/>
      <c r="N305" s="1278"/>
      <c r="O305" s="1278"/>
      <c r="P305" s="1278"/>
      <c r="Q305" s="1281"/>
      <c r="R305" s="1281"/>
      <c r="S305" s="1281"/>
      <c r="T305" s="1281"/>
      <c r="X305" s="1206"/>
    </row>
    <row r="306" spans="1:24" ht="30.75" customHeight="1">
      <c r="A306" s="1260">
        <f t="shared" si="60"/>
        <v>294</v>
      </c>
      <c r="B306" s="1434"/>
      <c r="C306" s="1267"/>
      <c r="D306" s="1303" t="s">
        <v>224</v>
      </c>
      <c r="E306" s="1304"/>
      <c r="F306" s="1304"/>
      <c r="G306" s="1305"/>
      <c r="H306" s="1275"/>
      <c r="I306" s="1275"/>
      <c r="J306" s="1275"/>
      <c r="K306" s="1275"/>
      <c r="L306" s="1268">
        <f t="shared" si="63"/>
        <v>0</v>
      </c>
      <c r="M306" s="1269"/>
      <c r="N306" s="1278"/>
      <c r="O306" s="1278"/>
      <c r="P306" s="1278"/>
      <c r="Q306" s="1281"/>
      <c r="R306" s="1281"/>
      <c r="S306" s="1281"/>
      <c r="T306" s="1281"/>
      <c r="X306" s="1206"/>
    </row>
    <row r="307" spans="1:24" ht="32.25" customHeight="1">
      <c r="A307" s="1260">
        <f t="shared" si="60"/>
        <v>295</v>
      </c>
      <c r="B307" s="1434"/>
      <c r="C307" s="1454" t="s">
        <v>640</v>
      </c>
      <c r="D307" s="1459"/>
      <c r="E307" s="1460"/>
      <c r="F307" s="1460"/>
      <c r="G307" s="1461"/>
      <c r="H307" s="1268">
        <f>SUM(H308:H309)</f>
        <v>0</v>
      </c>
      <c r="I307" s="1268">
        <f>SUM(I308:I309)</f>
        <v>0</v>
      </c>
      <c r="J307" s="1268">
        <f t="shared" ref="J307:T307" si="64">SUM(J308:J309)</f>
        <v>0</v>
      </c>
      <c r="K307" s="1268">
        <f t="shared" si="64"/>
        <v>0</v>
      </c>
      <c r="L307" s="1268">
        <f t="shared" si="64"/>
        <v>0</v>
      </c>
      <c r="M307" s="1269"/>
      <c r="N307" s="1268">
        <f t="shared" si="64"/>
        <v>0</v>
      </c>
      <c r="O307" s="1268">
        <f t="shared" si="64"/>
        <v>0</v>
      </c>
      <c r="P307" s="1268">
        <f t="shared" si="64"/>
        <v>0</v>
      </c>
      <c r="Q307" s="1268">
        <f t="shared" si="64"/>
        <v>0</v>
      </c>
      <c r="R307" s="1268">
        <f t="shared" si="64"/>
        <v>0</v>
      </c>
      <c r="S307" s="1268">
        <f t="shared" si="64"/>
        <v>0</v>
      </c>
      <c r="T307" s="1268">
        <f t="shared" si="64"/>
        <v>0</v>
      </c>
      <c r="X307" s="1206"/>
    </row>
    <row r="308" spans="1:24" ht="24.75" customHeight="1">
      <c r="A308" s="1260">
        <f t="shared" si="60"/>
        <v>296</v>
      </c>
      <c r="B308" s="1434"/>
      <c r="C308" s="1367"/>
      <c r="D308" s="1303" t="s">
        <v>439</v>
      </c>
      <c r="E308" s="1304"/>
      <c r="F308" s="1304"/>
      <c r="G308" s="1305"/>
      <c r="H308" s="1275"/>
      <c r="I308" s="1275"/>
      <c r="J308" s="1306">
        <f>H308+I308</f>
        <v>0</v>
      </c>
      <c r="K308" s="1307"/>
      <c r="L308" s="1268">
        <f t="shared" ref="L308:L309" si="65">H308+I308-J308+K308</f>
        <v>0</v>
      </c>
      <c r="M308" s="1269"/>
      <c r="N308" s="1308"/>
      <c r="O308" s="1308"/>
      <c r="P308" s="1308"/>
      <c r="Q308" s="1309"/>
      <c r="R308" s="1309"/>
      <c r="S308" s="1309"/>
      <c r="T308" s="1309"/>
      <c r="X308" s="1206"/>
    </row>
    <row r="309" spans="1:24" ht="31.5" customHeight="1">
      <c r="A309" s="1260">
        <f t="shared" si="60"/>
        <v>297</v>
      </c>
      <c r="B309" s="1434"/>
      <c r="C309" s="1267"/>
      <c r="D309" s="1303" t="s">
        <v>112</v>
      </c>
      <c r="E309" s="1304"/>
      <c r="F309" s="1304"/>
      <c r="G309" s="1305"/>
      <c r="H309" s="1275"/>
      <c r="I309" s="1275"/>
      <c r="J309" s="1306">
        <f>H309+I309</f>
        <v>0</v>
      </c>
      <c r="K309" s="1307"/>
      <c r="L309" s="1268">
        <f t="shared" si="65"/>
        <v>0</v>
      </c>
      <c r="M309" s="1269"/>
      <c r="N309" s="1308"/>
      <c r="O309" s="1308"/>
      <c r="P309" s="1308"/>
      <c r="Q309" s="1309"/>
      <c r="R309" s="1309"/>
      <c r="S309" s="1309"/>
      <c r="T309" s="1309"/>
      <c r="X309" s="1206"/>
    </row>
    <row r="310" spans="1:24" s="1297" customFormat="1" ht="18.75" customHeight="1">
      <c r="A310" s="1260">
        <f t="shared" si="60"/>
        <v>298</v>
      </c>
      <c r="B310" s="1434"/>
      <c r="C310" s="1293" t="s">
        <v>112</v>
      </c>
      <c r="D310" s="1294"/>
      <c r="E310" s="1428"/>
      <c r="F310" s="1428"/>
      <c r="G310" s="1429"/>
      <c r="H310" s="1264">
        <f>SUM(H311:H315)</f>
        <v>0</v>
      </c>
      <c r="I310" s="1264">
        <f>SUM(I311:I315)</f>
        <v>0</v>
      </c>
      <c r="J310" s="1264">
        <f t="shared" ref="J310:T310" si="66">SUM(J311:J315)</f>
        <v>0</v>
      </c>
      <c r="K310" s="1264">
        <f t="shared" si="66"/>
        <v>0</v>
      </c>
      <c r="L310" s="1264">
        <f t="shared" si="66"/>
        <v>0</v>
      </c>
      <c r="M310" s="1265"/>
      <c r="N310" s="1264">
        <f t="shared" si="66"/>
        <v>0</v>
      </c>
      <c r="O310" s="1264">
        <f t="shared" si="66"/>
        <v>0</v>
      </c>
      <c r="P310" s="1264">
        <f t="shared" si="66"/>
        <v>0</v>
      </c>
      <c r="Q310" s="1264">
        <f t="shared" si="66"/>
        <v>0</v>
      </c>
      <c r="R310" s="1264">
        <f t="shared" si="66"/>
        <v>0</v>
      </c>
      <c r="S310" s="1264">
        <f t="shared" si="66"/>
        <v>0</v>
      </c>
      <c r="T310" s="1264">
        <f t="shared" si="66"/>
        <v>0</v>
      </c>
      <c r="U310" s="1206"/>
      <c r="V310" s="1206"/>
      <c r="W310" s="1206"/>
      <c r="X310" s="1206"/>
    </row>
    <row r="311" spans="1:24" s="1297" customFormat="1" ht="20.25" customHeight="1">
      <c r="A311" s="1260">
        <f t="shared" si="60"/>
        <v>299</v>
      </c>
      <c r="B311" s="1434"/>
      <c r="C311" s="1367"/>
      <c r="D311" s="1353" t="s">
        <v>203</v>
      </c>
      <c r="E311" s="1304"/>
      <c r="F311" s="1304"/>
      <c r="G311" s="1305"/>
      <c r="H311" s="1275"/>
      <c r="I311" s="1275"/>
      <c r="J311" s="1275"/>
      <c r="K311" s="1275"/>
      <c r="L311" s="1268">
        <f t="shared" ref="L311:L315" si="67">H311+I311-J311+K311</f>
        <v>0</v>
      </c>
      <c r="M311" s="1269"/>
      <c r="N311" s="1278"/>
      <c r="O311" s="1278"/>
      <c r="P311" s="1278"/>
      <c r="Q311" s="1281"/>
      <c r="R311" s="1281"/>
      <c r="S311" s="1281"/>
      <c r="T311" s="1281"/>
      <c r="U311" s="1206"/>
      <c r="V311" s="1206"/>
      <c r="W311" s="1206"/>
      <c r="X311" s="1206"/>
    </row>
    <row r="312" spans="1:24" s="1297" customFormat="1" ht="20.25" customHeight="1">
      <c r="A312" s="1260">
        <f t="shared" si="60"/>
        <v>300</v>
      </c>
      <c r="B312" s="1434"/>
      <c r="C312" s="1298"/>
      <c r="D312" s="1353" t="s">
        <v>208</v>
      </c>
      <c r="E312" s="1304"/>
      <c r="F312" s="1304"/>
      <c r="G312" s="1305"/>
      <c r="H312" s="1275"/>
      <c r="I312" s="1275"/>
      <c r="J312" s="1275"/>
      <c r="K312" s="1275"/>
      <c r="L312" s="1268">
        <f t="shared" si="67"/>
        <v>0</v>
      </c>
      <c r="M312" s="1269"/>
      <c r="N312" s="1278"/>
      <c r="O312" s="1278"/>
      <c r="P312" s="1278"/>
      <c r="Q312" s="1281"/>
      <c r="R312" s="1281"/>
      <c r="S312" s="1281"/>
      <c r="T312" s="1281"/>
      <c r="U312" s="1206"/>
      <c r="V312" s="1206"/>
      <c r="W312" s="1206"/>
      <c r="X312" s="1206"/>
    </row>
    <row r="313" spans="1:24" s="1297" customFormat="1" ht="20.25" customHeight="1">
      <c r="A313" s="1260">
        <f t="shared" si="60"/>
        <v>301</v>
      </c>
      <c r="B313" s="1434"/>
      <c r="C313" s="1298"/>
      <c r="D313" s="1353" t="s">
        <v>440</v>
      </c>
      <c r="E313" s="1304"/>
      <c r="F313" s="1304"/>
      <c r="G313" s="1305"/>
      <c r="H313" s="1275"/>
      <c r="I313" s="1275"/>
      <c r="J313" s="1275"/>
      <c r="K313" s="1275"/>
      <c r="L313" s="1268">
        <f t="shared" si="67"/>
        <v>0</v>
      </c>
      <c r="M313" s="1269"/>
      <c r="N313" s="1278"/>
      <c r="O313" s="1278"/>
      <c r="P313" s="1278"/>
      <c r="Q313" s="1281"/>
      <c r="R313" s="1281"/>
      <c r="S313" s="1281"/>
      <c r="T313" s="1281"/>
      <c r="U313" s="1206"/>
      <c r="V313" s="1206"/>
      <c r="W313" s="1206"/>
      <c r="X313" s="1206"/>
    </row>
    <row r="314" spans="1:24" s="1297" customFormat="1" ht="20.25" customHeight="1">
      <c r="A314" s="1260">
        <f t="shared" si="60"/>
        <v>302</v>
      </c>
      <c r="B314" s="1434"/>
      <c r="C314" s="1298"/>
      <c r="D314" s="1353" t="s">
        <v>441</v>
      </c>
      <c r="E314" s="1304"/>
      <c r="F314" s="1304"/>
      <c r="G314" s="1305"/>
      <c r="H314" s="1275"/>
      <c r="I314" s="1275"/>
      <c r="J314" s="1275"/>
      <c r="K314" s="1275"/>
      <c r="L314" s="1268">
        <f t="shared" si="67"/>
        <v>0</v>
      </c>
      <c r="M314" s="1269"/>
      <c r="N314" s="1278"/>
      <c r="O314" s="1278"/>
      <c r="P314" s="1278"/>
      <c r="Q314" s="1281"/>
      <c r="R314" s="1281"/>
      <c r="S314" s="1281"/>
      <c r="T314" s="1281"/>
      <c r="U314" s="1206"/>
      <c r="V314" s="1206"/>
      <c r="W314" s="1206"/>
      <c r="X314" s="1206"/>
    </row>
    <row r="315" spans="1:24" s="1297" customFormat="1" ht="20.25" customHeight="1">
      <c r="A315" s="1260">
        <f t="shared" si="60"/>
        <v>303</v>
      </c>
      <c r="B315" s="1434"/>
      <c r="C315" s="1267"/>
      <c r="D315" s="1353" t="s">
        <v>442</v>
      </c>
      <c r="E315" s="1304"/>
      <c r="F315" s="1304"/>
      <c r="G315" s="1305"/>
      <c r="H315" s="1275"/>
      <c r="I315" s="1275"/>
      <c r="J315" s="1275"/>
      <c r="K315" s="1275"/>
      <c r="L315" s="1268">
        <f t="shared" si="67"/>
        <v>0</v>
      </c>
      <c r="M315" s="1269"/>
      <c r="N315" s="1278"/>
      <c r="O315" s="1278"/>
      <c r="P315" s="1278"/>
      <c r="Q315" s="1281"/>
      <c r="R315" s="1281"/>
      <c r="S315" s="1281"/>
      <c r="T315" s="1281"/>
      <c r="U315" s="1206"/>
      <c r="V315" s="1206"/>
      <c r="W315" s="1206"/>
      <c r="X315" s="1206"/>
    </row>
    <row r="316" spans="1:24" s="1297" customFormat="1" ht="18.75" customHeight="1">
      <c r="A316" s="1260">
        <f t="shared" si="60"/>
        <v>304</v>
      </c>
      <c r="B316" s="1434"/>
      <c r="C316" s="1462" t="s">
        <v>443</v>
      </c>
      <c r="D316" s="1463"/>
      <c r="E316" s="1378"/>
      <c r="F316" s="1378"/>
      <c r="G316" s="1388"/>
      <c r="H316" s="1464">
        <f>SUM(H317:H325)</f>
        <v>0</v>
      </c>
      <c r="I316" s="1464">
        <f>SUM(I317:I325)</f>
        <v>0</v>
      </c>
      <c r="J316" s="1464">
        <f>SUM(J317:J325)</f>
        <v>0</v>
      </c>
      <c r="K316" s="1464">
        <f>SUM(K317:K325)</f>
        <v>0</v>
      </c>
      <c r="L316" s="1268">
        <f>SUM(L317:L325)</f>
        <v>0</v>
      </c>
      <c r="M316" s="1269"/>
      <c r="N316" s="1464">
        <f t="shared" ref="N316:T316" si="68">SUM(N317:N325)</f>
        <v>0</v>
      </c>
      <c r="O316" s="1464">
        <f t="shared" si="68"/>
        <v>0</v>
      </c>
      <c r="P316" s="1464">
        <f t="shared" si="68"/>
        <v>0</v>
      </c>
      <c r="Q316" s="1464">
        <f t="shared" si="68"/>
        <v>0</v>
      </c>
      <c r="R316" s="1464">
        <f t="shared" si="68"/>
        <v>0</v>
      </c>
      <c r="S316" s="1464">
        <f t="shared" si="68"/>
        <v>0</v>
      </c>
      <c r="T316" s="1464">
        <f t="shared" si="68"/>
        <v>0</v>
      </c>
      <c r="U316" s="1206"/>
      <c r="V316" s="1206"/>
      <c r="W316" s="1206"/>
      <c r="X316" s="1206"/>
    </row>
    <row r="317" spans="1:24" s="1297" customFormat="1" ht="21" customHeight="1">
      <c r="A317" s="1260">
        <f t="shared" si="60"/>
        <v>305</v>
      </c>
      <c r="B317" s="1434"/>
      <c r="C317" s="1367"/>
      <c r="D317" s="1353" t="s">
        <v>11</v>
      </c>
      <c r="E317" s="1304"/>
      <c r="F317" s="1304"/>
      <c r="G317" s="1305"/>
      <c r="H317" s="1275"/>
      <c r="I317" s="1275"/>
      <c r="J317" s="1275"/>
      <c r="K317" s="1275"/>
      <c r="L317" s="1268">
        <f t="shared" ref="L317:L325" si="69">H317+I317-J317+K317</f>
        <v>0</v>
      </c>
      <c r="M317" s="1269"/>
      <c r="N317" s="1278"/>
      <c r="O317" s="1278"/>
      <c r="P317" s="1278"/>
      <c r="Q317" s="1281"/>
      <c r="R317" s="1281"/>
      <c r="S317" s="1281"/>
      <c r="T317" s="1281"/>
      <c r="U317" s="1206"/>
      <c r="V317" s="1206"/>
      <c r="W317" s="1206"/>
      <c r="X317" s="1206"/>
    </row>
    <row r="318" spans="1:24" s="1297" customFormat="1" ht="21" customHeight="1">
      <c r="A318" s="1260">
        <f t="shared" si="60"/>
        <v>306</v>
      </c>
      <c r="B318" s="1434"/>
      <c r="C318" s="1298"/>
      <c r="D318" s="1353" t="s">
        <v>641</v>
      </c>
      <c r="E318" s="1304"/>
      <c r="F318" s="1304"/>
      <c r="G318" s="1305"/>
      <c r="H318" s="1275"/>
      <c r="I318" s="1275"/>
      <c r="J318" s="1275"/>
      <c r="K318" s="1275"/>
      <c r="L318" s="1268">
        <f t="shared" si="69"/>
        <v>0</v>
      </c>
      <c r="M318" s="1269"/>
      <c r="N318" s="1278"/>
      <c r="O318" s="1278"/>
      <c r="P318" s="1278"/>
      <c r="Q318" s="1281"/>
      <c r="R318" s="1281"/>
      <c r="S318" s="1281"/>
      <c r="T318" s="1281"/>
      <c r="U318" s="1206"/>
      <c r="V318" s="1206"/>
      <c r="W318" s="1206"/>
      <c r="X318" s="1206"/>
    </row>
    <row r="319" spans="1:24" s="1297" customFormat="1" ht="34.5" customHeight="1">
      <c r="A319" s="1260">
        <f t="shared" si="60"/>
        <v>307</v>
      </c>
      <c r="B319" s="1434"/>
      <c r="C319" s="1298"/>
      <c r="D319" s="1353" t="s">
        <v>410</v>
      </c>
      <c r="E319" s="1304"/>
      <c r="F319" s="1304"/>
      <c r="G319" s="1305"/>
      <c r="H319" s="1275"/>
      <c r="I319" s="1275"/>
      <c r="J319" s="1275"/>
      <c r="K319" s="1275"/>
      <c r="L319" s="1268">
        <f t="shared" si="69"/>
        <v>0</v>
      </c>
      <c r="M319" s="1269"/>
      <c r="N319" s="1278"/>
      <c r="O319" s="1278"/>
      <c r="P319" s="1278"/>
      <c r="Q319" s="1281"/>
      <c r="R319" s="1281"/>
      <c r="S319" s="1281"/>
      <c r="T319" s="1281"/>
      <c r="U319" s="1206"/>
      <c r="V319" s="1206"/>
      <c r="W319" s="1206"/>
      <c r="X319" s="1206"/>
    </row>
    <row r="320" spans="1:24" s="1297" customFormat="1" ht="38.25" customHeight="1">
      <c r="A320" s="1260">
        <f t="shared" si="60"/>
        <v>308</v>
      </c>
      <c r="B320" s="1434"/>
      <c r="C320" s="1298"/>
      <c r="D320" s="1353" t="s">
        <v>407</v>
      </c>
      <c r="E320" s="1304"/>
      <c r="F320" s="1304"/>
      <c r="G320" s="1305"/>
      <c r="H320" s="1275"/>
      <c r="I320" s="1275"/>
      <c r="J320" s="1275"/>
      <c r="K320" s="1275"/>
      <c r="L320" s="1268">
        <f t="shared" si="69"/>
        <v>0</v>
      </c>
      <c r="M320" s="1269"/>
      <c r="N320" s="1278"/>
      <c r="O320" s="1278"/>
      <c r="P320" s="1278"/>
      <c r="Q320" s="1281"/>
      <c r="R320" s="1281"/>
      <c r="S320" s="1281"/>
      <c r="T320" s="1281"/>
      <c r="U320" s="1206"/>
      <c r="V320" s="1206"/>
      <c r="W320" s="1206"/>
      <c r="X320" s="1206"/>
    </row>
    <row r="321" spans="1:24" s="1297" customFormat="1" ht="21" customHeight="1">
      <c r="A321" s="1260">
        <f t="shared" si="60"/>
        <v>309</v>
      </c>
      <c r="B321" s="1434"/>
      <c r="C321" s="1298"/>
      <c r="D321" s="1353" t="s">
        <v>757</v>
      </c>
      <c r="E321" s="1304"/>
      <c r="F321" s="1304"/>
      <c r="G321" s="1305"/>
      <c r="H321" s="1275"/>
      <c r="I321" s="1275"/>
      <c r="J321" s="1275"/>
      <c r="K321" s="1275"/>
      <c r="L321" s="1268">
        <f t="shared" si="69"/>
        <v>0</v>
      </c>
      <c r="M321" s="1269"/>
      <c r="N321" s="1278"/>
      <c r="O321" s="1278"/>
      <c r="P321" s="1278"/>
      <c r="Q321" s="1281"/>
      <c r="R321" s="1281"/>
      <c r="S321" s="1281"/>
      <c r="T321" s="1281"/>
      <c r="U321" s="1206"/>
      <c r="V321" s="1206"/>
      <c r="W321" s="1206"/>
      <c r="X321" s="1206"/>
    </row>
    <row r="322" spans="1:24" s="1297" customFormat="1" ht="21" customHeight="1">
      <c r="A322" s="1260">
        <f t="shared" si="60"/>
        <v>310</v>
      </c>
      <c r="B322" s="1434"/>
      <c r="C322" s="1298"/>
      <c r="D322" s="1353" t="s">
        <v>389</v>
      </c>
      <c r="E322" s="1304"/>
      <c r="F322" s="1304"/>
      <c r="G322" s="1305"/>
      <c r="H322" s="1275"/>
      <c r="I322" s="1275"/>
      <c r="J322" s="1275"/>
      <c r="K322" s="1275"/>
      <c r="L322" s="1268">
        <f t="shared" si="69"/>
        <v>0</v>
      </c>
      <c r="M322" s="1269"/>
      <c r="N322" s="1278"/>
      <c r="O322" s="1278"/>
      <c r="P322" s="1278"/>
      <c r="Q322" s="1281"/>
      <c r="R322" s="1281"/>
      <c r="S322" s="1281"/>
      <c r="T322" s="1281"/>
      <c r="U322" s="1206"/>
      <c r="V322" s="1206"/>
      <c r="W322" s="1206"/>
      <c r="X322" s="1206"/>
    </row>
    <row r="323" spans="1:24" s="1297" customFormat="1" ht="21" customHeight="1">
      <c r="A323" s="1260">
        <f t="shared" si="60"/>
        <v>311</v>
      </c>
      <c r="B323" s="1434"/>
      <c r="C323" s="1298"/>
      <c r="D323" s="1353" t="s">
        <v>223</v>
      </c>
      <c r="E323" s="1304"/>
      <c r="F323" s="1304"/>
      <c r="G323" s="1305"/>
      <c r="H323" s="1275"/>
      <c r="I323" s="1275"/>
      <c r="J323" s="1275"/>
      <c r="K323" s="1275"/>
      <c r="L323" s="1268">
        <f t="shared" si="69"/>
        <v>0</v>
      </c>
      <c r="M323" s="1269"/>
      <c r="N323" s="1278"/>
      <c r="O323" s="1278"/>
      <c r="P323" s="1278"/>
      <c r="Q323" s="1281"/>
      <c r="R323" s="1281"/>
      <c r="S323" s="1281"/>
      <c r="T323" s="1281"/>
      <c r="U323" s="1206"/>
      <c r="V323" s="1206"/>
      <c r="W323" s="1206"/>
      <c r="X323" s="1206"/>
    </row>
    <row r="324" spans="1:24" s="1297" customFormat="1" ht="21" customHeight="1">
      <c r="A324" s="1260">
        <f t="shared" si="60"/>
        <v>312</v>
      </c>
      <c r="B324" s="1434"/>
      <c r="C324" s="1298"/>
      <c r="D324" s="1353" t="s">
        <v>93</v>
      </c>
      <c r="E324" s="1304"/>
      <c r="F324" s="1304"/>
      <c r="G324" s="1305"/>
      <c r="H324" s="1275"/>
      <c r="I324" s="1275"/>
      <c r="J324" s="1275"/>
      <c r="K324" s="1275"/>
      <c r="L324" s="1268">
        <f t="shared" si="69"/>
        <v>0</v>
      </c>
      <c r="M324" s="1269"/>
      <c r="N324" s="1278"/>
      <c r="O324" s="1278"/>
      <c r="P324" s="1278"/>
      <c r="Q324" s="1281"/>
      <c r="R324" s="1281"/>
      <c r="S324" s="1281"/>
      <c r="T324" s="1281"/>
      <c r="U324" s="1206"/>
      <c r="V324" s="1206"/>
      <c r="W324" s="1206"/>
      <c r="X324" s="1206"/>
    </row>
    <row r="325" spans="1:24" s="1297" customFormat="1" ht="21" customHeight="1">
      <c r="A325" s="1260">
        <f t="shared" si="60"/>
        <v>313</v>
      </c>
      <c r="B325" s="1434"/>
      <c r="C325" s="1267"/>
      <c r="D325" s="1353" t="s">
        <v>60</v>
      </c>
      <c r="E325" s="1304"/>
      <c r="F325" s="1304"/>
      <c r="G325" s="1305"/>
      <c r="H325" s="1275"/>
      <c r="I325" s="1275"/>
      <c r="J325" s="1275"/>
      <c r="K325" s="1275"/>
      <c r="L325" s="1268">
        <f t="shared" si="69"/>
        <v>0</v>
      </c>
      <c r="M325" s="1269"/>
      <c r="N325" s="1278"/>
      <c r="O325" s="1278"/>
      <c r="P325" s="1278"/>
      <c r="Q325" s="1281"/>
      <c r="R325" s="1281"/>
      <c r="S325" s="1281"/>
      <c r="T325" s="1281"/>
      <c r="U325" s="1206"/>
      <c r="V325" s="1206"/>
      <c r="W325" s="1206"/>
      <c r="X325" s="1206"/>
    </row>
    <row r="326" spans="1:24" ht="18" customHeight="1">
      <c r="A326" s="1260">
        <f t="shared" si="60"/>
        <v>314</v>
      </c>
      <c r="B326" s="1434"/>
      <c r="C326" s="1462" t="s">
        <v>114</v>
      </c>
      <c r="D326" s="1463"/>
      <c r="E326" s="1378"/>
      <c r="F326" s="1378"/>
      <c r="G326" s="1388"/>
      <c r="H326" s="1464">
        <f>SUM(H327:H333)</f>
        <v>0</v>
      </c>
      <c r="I326" s="1464">
        <f>SUM(I327:I333)</f>
        <v>0</v>
      </c>
      <c r="J326" s="1464">
        <f t="shared" ref="J326:T326" si="70">SUM(J327:J333)</f>
        <v>0</v>
      </c>
      <c r="K326" s="1464">
        <f t="shared" si="70"/>
        <v>0</v>
      </c>
      <c r="L326" s="1268">
        <f t="shared" si="70"/>
        <v>0</v>
      </c>
      <c r="M326" s="1269"/>
      <c r="N326" s="1464">
        <f t="shared" si="70"/>
        <v>0</v>
      </c>
      <c r="O326" s="1464">
        <f t="shared" si="70"/>
        <v>0</v>
      </c>
      <c r="P326" s="1464">
        <f t="shared" si="70"/>
        <v>0</v>
      </c>
      <c r="Q326" s="1464">
        <f t="shared" si="70"/>
        <v>0</v>
      </c>
      <c r="R326" s="1464">
        <f t="shared" si="70"/>
        <v>0</v>
      </c>
      <c r="S326" s="1464">
        <f t="shared" si="70"/>
        <v>0</v>
      </c>
      <c r="T326" s="1464">
        <f t="shared" si="70"/>
        <v>0</v>
      </c>
      <c r="X326" s="1206"/>
    </row>
    <row r="327" spans="1:24" ht="21.75" customHeight="1">
      <c r="A327" s="1260">
        <f t="shared" si="60"/>
        <v>315</v>
      </c>
      <c r="B327" s="1434"/>
      <c r="C327" s="1367"/>
      <c r="D327" s="1303" t="s">
        <v>419</v>
      </c>
      <c r="E327" s="1304"/>
      <c r="F327" s="1304"/>
      <c r="G327" s="1305"/>
      <c r="H327" s="1275"/>
      <c r="I327" s="1275"/>
      <c r="J327" s="1275"/>
      <c r="K327" s="1275"/>
      <c r="L327" s="1268">
        <f t="shared" ref="L327:L333" si="71">H327+I327-J327+K327</f>
        <v>0</v>
      </c>
      <c r="M327" s="1269"/>
      <c r="N327" s="1278"/>
      <c r="O327" s="1278"/>
      <c r="P327" s="1278"/>
      <c r="Q327" s="1281"/>
      <c r="R327" s="1281"/>
      <c r="S327" s="1281"/>
      <c r="T327" s="1281"/>
      <c r="X327" s="1206"/>
    </row>
    <row r="328" spans="1:24" ht="21.75" customHeight="1">
      <c r="A328" s="1260">
        <f t="shared" si="60"/>
        <v>316</v>
      </c>
      <c r="B328" s="1434"/>
      <c r="C328" s="1298"/>
      <c r="D328" s="1303" t="s">
        <v>420</v>
      </c>
      <c r="E328" s="1304"/>
      <c r="F328" s="1304"/>
      <c r="G328" s="1305"/>
      <c r="H328" s="1275"/>
      <c r="I328" s="1275"/>
      <c r="J328" s="1275"/>
      <c r="K328" s="1275"/>
      <c r="L328" s="1268">
        <f t="shared" si="71"/>
        <v>0</v>
      </c>
      <c r="M328" s="1269"/>
      <c r="N328" s="1278"/>
      <c r="O328" s="1278"/>
      <c r="P328" s="1278"/>
      <c r="Q328" s="1281"/>
      <c r="R328" s="1281"/>
      <c r="S328" s="1281"/>
      <c r="T328" s="1281"/>
      <c r="X328" s="1206"/>
    </row>
    <row r="329" spans="1:24" ht="21.75" customHeight="1">
      <c r="A329" s="1260">
        <f t="shared" si="60"/>
        <v>317</v>
      </c>
      <c r="B329" s="1434"/>
      <c r="C329" s="1298"/>
      <c r="D329" s="1303" t="s">
        <v>421</v>
      </c>
      <c r="E329" s="1304"/>
      <c r="F329" s="1304"/>
      <c r="G329" s="1305"/>
      <c r="H329" s="1275"/>
      <c r="I329" s="1275"/>
      <c r="J329" s="1275"/>
      <c r="K329" s="1275"/>
      <c r="L329" s="1268">
        <f t="shared" si="71"/>
        <v>0</v>
      </c>
      <c r="M329" s="1269"/>
      <c r="N329" s="1278"/>
      <c r="O329" s="1278"/>
      <c r="P329" s="1278"/>
      <c r="Q329" s="1281"/>
      <c r="R329" s="1281"/>
      <c r="S329" s="1281"/>
      <c r="T329" s="1281"/>
      <c r="X329" s="1206"/>
    </row>
    <row r="330" spans="1:24" ht="21.75" customHeight="1">
      <c r="A330" s="1260">
        <f t="shared" si="60"/>
        <v>318</v>
      </c>
      <c r="B330" s="1434"/>
      <c r="C330" s="1298"/>
      <c r="D330" s="1303" t="s">
        <v>422</v>
      </c>
      <c r="E330" s="1304"/>
      <c r="F330" s="1304"/>
      <c r="G330" s="1305"/>
      <c r="H330" s="1275"/>
      <c r="I330" s="1275"/>
      <c r="J330" s="1275"/>
      <c r="K330" s="1275"/>
      <c r="L330" s="1268">
        <f t="shared" si="71"/>
        <v>0</v>
      </c>
      <c r="M330" s="1269"/>
      <c r="N330" s="1278"/>
      <c r="O330" s="1278"/>
      <c r="P330" s="1278"/>
      <c r="Q330" s="1281"/>
      <c r="R330" s="1281"/>
      <c r="S330" s="1281"/>
      <c r="T330" s="1281"/>
      <c r="X330" s="1206"/>
    </row>
    <row r="331" spans="1:24" ht="21.75" customHeight="1">
      <c r="A331" s="1260">
        <f t="shared" si="60"/>
        <v>319</v>
      </c>
      <c r="B331" s="1434"/>
      <c r="C331" s="1298"/>
      <c r="D331" s="1303" t="s">
        <v>423</v>
      </c>
      <c r="E331" s="1304"/>
      <c r="F331" s="1304"/>
      <c r="G331" s="1305"/>
      <c r="H331" s="1275"/>
      <c r="I331" s="1275"/>
      <c r="J331" s="1275"/>
      <c r="K331" s="1275"/>
      <c r="L331" s="1268">
        <f t="shared" si="71"/>
        <v>0</v>
      </c>
      <c r="M331" s="1269"/>
      <c r="N331" s="1278"/>
      <c r="O331" s="1278"/>
      <c r="P331" s="1278"/>
      <c r="Q331" s="1281"/>
      <c r="R331" s="1281"/>
      <c r="S331" s="1281"/>
      <c r="T331" s="1281"/>
      <c r="X331" s="1206"/>
    </row>
    <row r="332" spans="1:24" ht="21.75" customHeight="1">
      <c r="A332" s="1260">
        <f t="shared" si="60"/>
        <v>320</v>
      </c>
      <c r="B332" s="1434"/>
      <c r="C332" s="1298"/>
      <c r="D332" s="1303" t="s">
        <v>424</v>
      </c>
      <c r="E332" s="1304"/>
      <c r="F332" s="1304"/>
      <c r="G332" s="1305"/>
      <c r="H332" s="1275"/>
      <c r="I332" s="1275"/>
      <c r="J332" s="1275"/>
      <c r="K332" s="1275"/>
      <c r="L332" s="1268">
        <f t="shared" si="71"/>
        <v>0</v>
      </c>
      <c r="M332" s="1269"/>
      <c r="N332" s="1278"/>
      <c r="O332" s="1278"/>
      <c r="P332" s="1278"/>
      <c r="Q332" s="1281"/>
      <c r="R332" s="1281"/>
      <c r="S332" s="1281"/>
      <c r="T332" s="1281"/>
      <c r="X332" s="1206"/>
    </row>
    <row r="333" spans="1:24" ht="21.75" customHeight="1">
      <c r="A333" s="1260">
        <f t="shared" si="60"/>
        <v>321</v>
      </c>
      <c r="B333" s="1434"/>
      <c r="C333" s="1267"/>
      <c r="D333" s="1303" t="s">
        <v>60</v>
      </c>
      <c r="E333" s="1304"/>
      <c r="F333" s="1304"/>
      <c r="G333" s="1305"/>
      <c r="H333" s="1275"/>
      <c r="I333" s="1275"/>
      <c r="J333" s="1275"/>
      <c r="K333" s="1275"/>
      <c r="L333" s="1268">
        <f t="shared" si="71"/>
        <v>0</v>
      </c>
      <c r="M333" s="1269"/>
      <c r="N333" s="1278"/>
      <c r="O333" s="1278"/>
      <c r="P333" s="1278"/>
      <c r="Q333" s="1281"/>
      <c r="R333" s="1281"/>
      <c r="S333" s="1281"/>
      <c r="T333" s="1281"/>
      <c r="X333" s="1206"/>
    </row>
    <row r="334" spans="1:24" s="1297" customFormat="1" ht="15.75">
      <c r="A334" s="1260">
        <f t="shared" si="60"/>
        <v>322</v>
      </c>
      <c r="B334" s="1434"/>
      <c r="C334" s="1462" t="s">
        <v>40</v>
      </c>
      <c r="D334" s="1463"/>
      <c r="E334" s="1378"/>
      <c r="F334" s="1378"/>
      <c r="G334" s="1388"/>
      <c r="H334" s="1465">
        <f>SUM(H335:H339)</f>
        <v>0</v>
      </c>
      <c r="I334" s="1465">
        <f t="shared" ref="I334:T334" si="72">SUM(I335:I339)</f>
        <v>0</v>
      </c>
      <c r="J334" s="1465">
        <f t="shared" si="72"/>
        <v>0</v>
      </c>
      <c r="K334" s="1465">
        <f>SUM(K335:K339)</f>
        <v>0</v>
      </c>
      <c r="L334" s="1268">
        <f t="shared" si="72"/>
        <v>0</v>
      </c>
      <c r="M334" s="1269"/>
      <c r="N334" s="1465">
        <f t="shared" si="72"/>
        <v>0</v>
      </c>
      <c r="O334" s="1465">
        <f t="shared" si="72"/>
        <v>200000000</v>
      </c>
      <c r="P334" s="1465">
        <f t="shared" si="72"/>
        <v>0</v>
      </c>
      <c r="Q334" s="1465">
        <f t="shared" si="72"/>
        <v>0</v>
      </c>
      <c r="R334" s="1465">
        <f t="shared" si="72"/>
        <v>0</v>
      </c>
      <c r="S334" s="1465">
        <f t="shared" si="72"/>
        <v>10000000</v>
      </c>
      <c r="T334" s="1465">
        <f t="shared" si="72"/>
        <v>0</v>
      </c>
      <c r="U334" s="1206"/>
      <c r="V334" s="1206"/>
      <c r="W334" s="1206"/>
      <c r="X334" s="1206"/>
    </row>
    <row r="335" spans="1:24" s="1297" customFormat="1" ht="20.25" customHeight="1">
      <c r="A335" s="1260">
        <f t="shared" ref="A335:A400" si="73">A334+1</f>
        <v>323</v>
      </c>
      <c r="B335" s="1434"/>
      <c r="C335" s="1367"/>
      <c r="D335" s="1353" t="s">
        <v>96</v>
      </c>
      <c r="E335" s="1304"/>
      <c r="F335" s="1304"/>
      <c r="G335" s="1305"/>
      <c r="H335" s="1275"/>
      <c r="I335" s="1275"/>
      <c r="J335" s="1275"/>
      <c r="K335" s="1275"/>
      <c r="L335" s="1268">
        <f t="shared" ref="L335:L341" si="74">H335+I335-J335+K335</f>
        <v>0</v>
      </c>
      <c r="M335" s="1269"/>
      <c r="N335" s="1278"/>
      <c r="O335" s="1278">
        <v>200000000</v>
      </c>
      <c r="P335" s="1278"/>
      <c r="Q335" s="1281"/>
      <c r="R335" s="1281"/>
      <c r="S335" s="1281">
        <v>10000000</v>
      </c>
      <c r="T335" s="1281"/>
      <c r="U335" s="1206"/>
      <c r="V335" s="1206"/>
      <c r="W335" s="1206"/>
      <c r="X335" s="1206"/>
    </row>
    <row r="336" spans="1:24" s="1297" customFormat="1" ht="20.25" customHeight="1">
      <c r="A336" s="1260">
        <f t="shared" si="73"/>
        <v>324</v>
      </c>
      <c r="B336" s="1434"/>
      <c r="C336" s="1350"/>
      <c r="D336" s="1353" t="s">
        <v>427</v>
      </c>
      <c r="E336" s="1304"/>
      <c r="F336" s="1304"/>
      <c r="G336" s="1305"/>
      <c r="H336" s="1275"/>
      <c r="I336" s="1275"/>
      <c r="J336" s="1275"/>
      <c r="K336" s="1275"/>
      <c r="L336" s="1268">
        <f t="shared" si="74"/>
        <v>0</v>
      </c>
      <c r="M336" s="1269"/>
      <c r="N336" s="1278"/>
      <c r="O336" s="1278"/>
      <c r="P336" s="1278"/>
      <c r="Q336" s="1281"/>
      <c r="R336" s="1281"/>
      <c r="S336" s="1281"/>
      <c r="T336" s="1281"/>
      <c r="U336" s="1206"/>
      <c r="V336" s="1206"/>
      <c r="W336" s="1206"/>
      <c r="X336" s="1206"/>
    </row>
    <row r="337" spans="1:26" s="1297" customFormat="1" ht="20.25" customHeight="1">
      <c r="A337" s="1260">
        <f t="shared" si="73"/>
        <v>325</v>
      </c>
      <c r="B337" s="1434"/>
      <c r="C337" s="1350"/>
      <c r="D337" s="1353" t="s">
        <v>894</v>
      </c>
      <c r="E337" s="1466"/>
      <c r="F337" s="1466"/>
      <c r="G337" s="1467"/>
      <c r="H337" s="1275"/>
      <c r="I337" s="1275"/>
      <c r="J337" s="1275"/>
      <c r="K337" s="1275"/>
      <c r="L337" s="1268">
        <f t="shared" si="74"/>
        <v>0</v>
      </c>
      <c r="M337" s="1269"/>
      <c r="N337" s="1278"/>
      <c r="O337" s="1278"/>
      <c r="P337" s="1278"/>
      <c r="Q337" s="1281"/>
      <c r="R337" s="1281"/>
      <c r="S337" s="1281"/>
      <c r="T337" s="1281"/>
      <c r="U337" s="1206"/>
      <c r="V337" s="1206"/>
      <c r="W337" s="1206"/>
      <c r="X337" s="1206"/>
    </row>
    <row r="338" spans="1:26" ht="20.25" customHeight="1">
      <c r="A338" s="1260">
        <f t="shared" si="73"/>
        <v>326</v>
      </c>
      <c r="B338" s="1434"/>
      <c r="C338" s="1350"/>
      <c r="D338" s="1303" t="s">
        <v>60</v>
      </c>
      <c r="E338" s="1304"/>
      <c r="F338" s="1304"/>
      <c r="G338" s="1305"/>
      <c r="H338" s="1275"/>
      <c r="I338" s="1275"/>
      <c r="J338" s="1275"/>
      <c r="K338" s="1275"/>
      <c r="L338" s="1268">
        <f t="shared" si="74"/>
        <v>0</v>
      </c>
      <c r="M338" s="1269"/>
      <c r="N338" s="1278"/>
      <c r="O338" s="1278"/>
      <c r="P338" s="1278"/>
      <c r="Q338" s="1281"/>
      <c r="R338" s="1281"/>
      <c r="S338" s="1281"/>
      <c r="T338" s="1281"/>
      <c r="X338" s="1206"/>
    </row>
    <row r="339" spans="1:26" ht="21.75" customHeight="1">
      <c r="A339" s="1260">
        <f t="shared" si="73"/>
        <v>327</v>
      </c>
      <c r="B339" s="1434"/>
      <c r="C339" s="1350"/>
      <c r="D339" s="1340" t="s">
        <v>286</v>
      </c>
      <c r="E339" s="1341"/>
      <c r="F339" s="1341"/>
      <c r="G339" s="1342"/>
      <c r="H339" s="1307"/>
      <c r="I339" s="1307"/>
      <c r="J339" s="1307"/>
      <c r="K339" s="1275"/>
      <c r="L339" s="1268">
        <f t="shared" si="74"/>
        <v>0</v>
      </c>
      <c r="M339" s="1269"/>
      <c r="N339" s="1278"/>
      <c r="O339" s="1278"/>
      <c r="P339" s="1278"/>
      <c r="Q339" s="1281"/>
      <c r="R339" s="1281"/>
      <c r="S339" s="1281"/>
      <c r="T339" s="1281"/>
      <c r="X339" s="1206"/>
    </row>
    <row r="340" spans="1:26" ht="23.25" customHeight="1">
      <c r="A340" s="1260">
        <f t="shared" si="73"/>
        <v>328</v>
      </c>
      <c r="B340" s="1434"/>
      <c r="C340" s="1416" t="s">
        <v>136</v>
      </c>
      <c r="D340" s="1417"/>
      <c r="E340" s="1417"/>
      <c r="F340" s="1417"/>
      <c r="G340" s="1418"/>
      <c r="H340" s="1275"/>
      <c r="I340" s="1275"/>
      <c r="J340" s="1306">
        <f>H340+I340</f>
        <v>0</v>
      </c>
      <c r="K340" s="1307"/>
      <c r="L340" s="1268">
        <f t="shared" si="74"/>
        <v>0</v>
      </c>
      <c r="M340" s="1269"/>
      <c r="N340" s="1308"/>
      <c r="O340" s="1308"/>
      <c r="P340" s="1308"/>
      <c r="Q340" s="1309"/>
      <c r="R340" s="1309"/>
      <c r="S340" s="1309"/>
      <c r="T340" s="1309"/>
      <c r="X340" s="1206"/>
    </row>
    <row r="341" spans="1:26" ht="31.5" customHeight="1">
      <c r="A341" s="1260">
        <f t="shared" si="73"/>
        <v>329</v>
      </c>
      <c r="B341" s="1434"/>
      <c r="C341" s="1361" t="s">
        <v>856</v>
      </c>
      <c r="D341" s="1362"/>
      <c r="E341" s="1438"/>
      <c r="F341" s="1438"/>
      <c r="G341" s="1439"/>
      <c r="H341" s="1307"/>
      <c r="I341" s="1307"/>
      <c r="J341" s="1307"/>
      <c r="K341" s="1275">
        <v>500000</v>
      </c>
      <c r="L341" s="1268">
        <f t="shared" si="74"/>
        <v>500000</v>
      </c>
      <c r="M341" s="1269"/>
      <c r="N341" s="1278"/>
      <c r="O341" s="1278"/>
      <c r="P341" s="1278"/>
      <c r="Q341" s="1281"/>
      <c r="R341" s="1281"/>
      <c r="S341" s="1281"/>
      <c r="T341" s="1281"/>
      <c r="X341" s="1206"/>
    </row>
    <row r="342" spans="1:26" ht="24.75" customHeight="1">
      <c r="A342" s="1260">
        <f t="shared" si="73"/>
        <v>330</v>
      </c>
      <c r="B342" s="1468"/>
      <c r="C342" s="1469" t="s">
        <v>115</v>
      </c>
      <c r="D342" s="1469"/>
      <c r="E342" s="1469"/>
      <c r="F342" s="1469"/>
      <c r="G342" s="1470"/>
      <c r="H342" s="1471">
        <f>H188+H240+H295+H307+H310+H316+H326+H334+H340-H341</f>
        <v>2000000</v>
      </c>
      <c r="I342" s="1471">
        <f t="shared" ref="I342:L342" si="75">I188+I240+I295+I307+I310+I316+I326+I334+I340-I341</f>
        <v>0</v>
      </c>
      <c r="J342" s="1471">
        <f t="shared" si="75"/>
        <v>0</v>
      </c>
      <c r="K342" s="1471">
        <f t="shared" si="75"/>
        <v>-500000</v>
      </c>
      <c r="L342" s="1471">
        <f t="shared" si="75"/>
        <v>1500000</v>
      </c>
      <c r="M342" s="1376"/>
      <c r="N342" s="1471">
        <f t="shared" ref="N342:P342" si="76">N188+N240+N295+N307+N310+N316+N326+N334+N340-N341</f>
        <v>0</v>
      </c>
      <c r="O342" s="1471">
        <f t="shared" si="76"/>
        <v>200000000</v>
      </c>
      <c r="P342" s="1471">
        <f t="shared" si="76"/>
        <v>0</v>
      </c>
      <c r="Q342" s="1471">
        <f t="shared" ref="Q342:T342" si="77">Q188+Q240+Q295+Q307+Q310+Q316+Q326+Q334+Q340-Q341</f>
        <v>0</v>
      </c>
      <c r="R342" s="1471">
        <f t="shared" si="77"/>
        <v>0</v>
      </c>
      <c r="S342" s="1471">
        <f t="shared" si="77"/>
        <v>11000000</v>
      </c>
      <c r="T342" s="1471">
        <f t="shared" si="77"/>
        <v>0</v>
      </c>
      <c r="X342" s="1206"/>
    </row>
    <row r="343" spans="1:26" ht="33.75" customHeight="1">
      <c r="A343" s="1260">
        <f t="shared" si="73"/>
        <v>331</v>
      </c>
      <c r="B343" s="1472" t="s">
        <v>862</v>
      </c>
      <c r="C343" s="1472"/>
      <c r="D343" s="1473"/>
      <c r="E343" s="1473"/>
      <c r="F343" s="1473"/>
      <c r="G343" s="1473"/>
      <c r="H343" s="1474">
        <f>H123-H186-H342</f>
        <v>4000000</v>
      </c>
      <c r="I343" s="1474">
        <f>I123-I186-I342</f>
        <v>0</v>
      </c>
      <c r="J343" s="1474">
        <f>J123-J186-J342</f>
        <v>0</v>
      </c>
      <c r="K343" s="1474">
        <f>K123-K186-K342</f>
        <v>500000</v>
      </c>
      <c r="L343" s="1474">
        <f>L123-L186-L342</f>
        <v>4500000</v>
      </c>
      <c r="M343" s="1269"/>
      <c r="N343" s="1474">
        <f t="shared" ref="N343:P343" si="78">N123-N186-N342</f>
        <v>0</v>
      </c>
      <c r="O343" s="1474">
        <f t="shared" si="78"/>
        <v>-100000000</v>
      </c>
      <c r="P343" s="1474">
        <f t="shared" si="78"/>
        <v>0</v>
      </c>
      <c r="Q343" s="1474">
        <f t="shared" ref="Q343:T343" si="79">Q123-Q186-Q342</f>
        <v>0</v>
      </c>
      <c r="R343" s="1474">
        <f t="shared" si="79"/>
        <v>0</v>
      </c>
      <c r="S343" s="1474">
        <f t="shared" si="79"/>
        <v>31000000</v>
      </c>
      <c r="T343" s="1474">
        <f t="shared" si="79"/>
        <v>0</v>
      </c>
    </row>
    <row r="344" spans="1:26" ht="33.75" customHeight="1">
      <c r="A344" s="1260">
        <f t="shared" si="73"/>
        <v>332</v>
      </c>
      <c r="B344" s="1475" t="s">
        <v>715</v>
      </c>
      <c r="C344" s="1390"/>
      <c r="D344" s="1390"/>
      <c r="E344" s="1390"/>
      <c r="F344" s="1390"/>
      <c r="G344" s="1390"/>
      <c r="H344" s="1390"/>
      <c r="I344" s="1390"/>
      <c r="J344" s="1390"/>
      <c r="K344" s="1390"/>
      <c r="L344" s="1476"/>
      <c r="M344" s="1477"/>
      <c r="N344" s="1478"/>
      <c r="O344" s="1478"/>
      <c r="P344" s="1478"/>
      <c r="Q344" s="1478"/>
      <c r="R344" s="1478"/>
      <c r="S344" s="1478"/>
      <c r="T344" s="1478"/>
    </row>
    <row r="345" spans="1:26" ht="27" customHeight="1">
      <c r="A345" s="1260">
        <f t="shared" si="73"/>
        <v>333</v>
      </c>
      <c r="B345" s="1479" t="s">
        <v>119</v>
      </c>
      <c r="C345" s="1480"/>
      <c r="D345" s="1480"/>
      <c r="E345" s="1480"/>
      <c r="F345" s="1480"/>
      <c r="G345" s="1480"/>
      <c r="H345" s="1480"/>
      <c r="I345" s="1480"/>
      <c r="J345" s="1480"/>
      <c r="K345" s="1480"/>
      <c r="L345" s="1395"/>
      <c r="M345" s="1481"/>
      <c r="N345" s="1482"/>
      <c r="O345" s="1482"/>
      <c r="P345" s="1482"/>
      <c r="Q345" s="1482"/>
      <c r="R345" s="1482"/>
      <c r="S345" s="1482"/>
      <c r="T345" s="1482"/>
      <c r="X345" s="1206"/>
      <c r="Y345" s="1206"/>
      <c r="Z345" s="1206"/>
    </row>
    <row r="346" spans="1:26" ht="47.25" customHeight="1">
      <c r="A346" s="1260">
        <f t="shared" si="73"/>
        <v>334</v>
      </c>
      <c r="B346" s="1483"/>
      <c r="C346" s="1484"/>
      <c r="D346" s="1485"/>
      <c r="E346" s="1486"/>
      <c r="F346" s="1486"/>
      <c r="G346" s="1486"/>
      <c r="H346" s="1486"/>
      <c r="I346" s="1486"/>
      <c r="J346" s="1486"/>
      <c r="K346" s="1487" t="s">
        <v>345</v>
      </c>
      <c r="L346" s="1488" t="s">
        <v>344</v>
      </c>
      <c r="M346" s="1489"/>
      <c r="N346" s="1490"/>
      <c r="O346" s="1491"/>
      <c r="P346" s="1309"/>
      <c r="Q346" s="1309"/>
      <c r="R346" s="1309"/>
      <c r="S346" s="1309"/>
      <c r="T346" s="1309"/>
      <c r="X346" s="1206"/>
      <c r="Y346" s="1206"/>
      <c r="Z346" s="1206"/>
    </row>
    <row r="347" spans="1:26" ht="23.25" customHeight="1">
      <c r="A347" s="1260">
        <f t="shared" si="73"/>
        <v>335</v>
      </c>
      <c r="B347" s="1492"/>
      <c r="C347" s="1493" t="s">
        <v>829</v>
      </c>
      <c r="D347" s="1493"/>
      <c r="E347" s="1494"/>
      <c r="F347" s="1494"/>
      <c r="G347" s="1494"/>
      <c r="H347" s="1495"/>
      <c r="I347" s="1495"/>
      <c r="J347" s="1495"/>
      <c r="K347" s="1496"/>
      <c r="L347" s="1497">
        <f>SUM(L348:L358)</f>
        <v>0</v>
      </c>
      <c r="M347" s="1498"/>
      <c r="N347" s="1499"/>
      <c r="O347" s="1500"/>
      <c r="P347" s="1309"/>
      <c r="Q347" s="1309"/>
      <c r="R347" s="1309"/>
      <c r="S347" s="1309"/>
      <c r="T347" s="1309"/>
      <c r="X347" s="1206"/>
      <c r="Y347" s="1206"/>
      <c r="Z347" s="1206"/>
    </row>
    <row r="348" spans="1:26" ht="27" customHeight="1">
      <c r="A348" s="1260">
        <f t="shared" si="73"/>
        <v>336</v>
      </c>
      <c r="B348" s="1492"/>
      <c r="C348" s="1271"/>
      <c r="D348" s="1303" t="s">
        <v>214</v>
      </c>
      <c r="E348" s="1304"/>
      <c r="F348" s="1304"/>
      <c r="G348" s="1305"/>
      <c r="H348" s="1501"/>
      <c r="I348" s="1501"/>
      <c r="J348" s="1501"/>
      <c r="K348" s="1502"/>
      <c r="L348" s="1503">
        <f>L122</f>
        <v>0</v>
      </c>
      <c r="M348" s="1504"/>
      <c r="N348" s="1505"/>
      <c r="O348" s="1506"/>
      <c r="P348" s="1309"/>
      <c r="Q348" s="1309"/>
      <c r="R348" s="1309"/>
      <c r="S348" s="1309"/>
      <c r="T348" s="1309"/>
      <c r="X348" s="1206"/>
      <c r="Y348" s="1206"/>
      <c r="Z348" s="1206"/>
    </row>
    <row r="349" spans="1:26" ht="27.75" customHeight="1">
      <c r="A349" s="1260">
        <f t="shared" si="73"/>
        <v>337</v>
      </c>
      <c r="B349" s="1492"/>
      <c r="C349" s="1270"/>
      <c r="D349" s="1448" t="s">
        <v>642</v>
      </c>
      <c r="E349" s="1448"/>
      <c r="F349" s="1448"/>
      <c r="G349" s="1448"/>
      <c r="H349" s="1501"/>
      <c r="I349" s="1501"/>
      <c r="J349" s="1501"/>
      <c r="K349" s="1502"/>
      <c r="L349" s="1503">
        <f>H73+I73</f>
        <v>0</v>
      </c>
      <c r="M349" s="1504"/>
      <c r="N349" s="1505"/>
      <c r="O349" s="1506"/>
      <c r="P349" s="1309"/>
      <c r="Q349" s="1309"/>
      <c r="R349" s="1309"/>
      <c r="S349" s="1309"/>
      <c r="T349" s="1309"/>
      <c r="X349" s="1206"/>
      <c r="Y349" s="1206"/>
      <c r="Z349" s="1206"/>
    </row>
    <row r="350" spans="1:26" ht="23.25" customHeight="1">
      <c r="A350" s="1260">
        <f t="shared" si="73"/>
        <v>338</v>
      </c>
      <c r="B350" s="1492"/>
      <c r="C350" s="1270"/>
      <c r="D350" s="1303" t="s">
        <v>33</v>
      </c>
      <c r="E350" s="1304"/>
      <c r="F350" s="1304"/>
      <c r="G350" s="1305"/>
      <c r="H350" s="1501"/>
      <c r="I350" s="1501"/>
      <c r="J350" s="1501"/>
      <c r="K350" s="1507"/>
      <c r="L350" s="1508"/>
      <c r="M350" s="1269"/>
      <c r="N350" s="1505"/>
      <c r="O350" s="1506"/>
      <c r="P350" s="1309"/>
      <c r="Q350" s="1309"/>
      <c r="R350" s="1309"/>
      <c r="S350" s="1309"/>
      <c r="T350" s="1309"/>
      <c r="X350" s="1206"/>
      <c r="Y350" s="1206"/>
      <c r="Z350" s="1206"/>
    </row>
    <row r="351" spans="1:26" ht="35.25" customHeight="1">
      <c r="A351" s="1260">
        <f t="shared" si="73"/>
        <v>339</v>
      </c>
      <c r="B351" s="1492"/>
      <c r="C351" s="1270"/>
      <c r="D351" s="1509" t="s">
        <v>215</v>
      </c>
      <c r="E351" s="1510"/>
      <c r="F351" s="1353" t="s">
        <v>828</v>
      </c>
      <c r="G351" s="1355"/>
      <c r="H351" s="1501"/>
      <c r="I351" s="1501"/>
      <c r="J351" s="1501"/>
      <c r="K351" s="1511"/>
      <c r="L351" s="1511"/>
      <c r="M351" s="1504"/>
      <c r="N351" s="1505"/>
      <c r="O351" s="1506"/>
      <c r="P351" s="1309"/>
      <c r="Q351" s="1309"/>
      <c r="R351" s="1309"/>
      <c r="S351" s="1309"/>
      <c r="T351" s="1309"/>
      <c r="X351" s="1206"/>
      <c r="Y351" s="1206"/>
      <c r="Z351" s="1206"/>
    </row>
    <row r="352" spans="1:26" ht="26.25" customHeight="1">
      <c r="A352" s="1260">
        <f t="shared" si="73"/>
        <v>340</v>
      </c>
      <c r="B352" s="1492"/>
      <c r="C352" s="1270"/>
      <c r="D352" s="1512"/>
      <c r="E352" s="1513"/>
      <c r="F352" s="1353" t="s">
        <v>274</v>
      </c>
      <c r="G352" s="1355"/>
      <c r="H352" s="1501"/>
      <c r="I352" s="1501"/>
      <c r="J352" s="1501"/>
      <c r="K352" s="1511"/>
      <c r="L352" s="1511"/>
      <c r="M352" s="1504"/>
      <c r="N352" s="1505"/>
      <c r="O352" s="1506"/>
      <c r="P352" s="1309"/>
      <c r="Q352" s="1309"/>
      <c r="R352" s="1309"/>
      <c r="S352" s="1309"/>
      <c r="T352" s="1309"/>
      <c r="X352" s="1206"/>
      <c r="Y352" s="1206"/>
      <c r="Z352" s="1206"/>
    </row>
    <row r="353" spans="1:26" ht="30.75" customHeight="1">
      <c r="A353" s="1260">
        <f t="shared" si="73"/>
        <v>341</v>
      </c>
      <c r="B353" s="1492"/>
      <c r="C353" s="1270"/>
      <c r="D353" s="1512"/>
      <c r="E353" s="1513"/>
      <c r="F353" s="1353" t="s">
        <v>49</v>
      </c>
      <c r="G353" s="1355"/>
      <c r="H353" s="1501"/>
      <c r="I353" s="1501"/>
      <c r="J353" s="1501"/>
      <c r="K353" s="1507"/>
      <c r="L353" s="1507"/>
      <c r="M353" s="1504"/>
      <c r="N353" s="1505"/>
      <c r="O353" s="1506"/>
      <c r="P353" s="1309"/>
      <c r="Q353" s="1309"/>
      <c r="R353" s="1309"/>
      <c r="S353" s="1309"/>
      <c r="T353" s="1309"/>
      <c r="X353" s="1206"/>
      <c r="Y353" s="1206"/>
      <c r="Z353" s="1206"/>
    </row>
    <row r="354" spans="1:26" ht="19.5" customHeight="1">
      <c r="A354" s="1260">
        <f t="shared" si="73"/>
        <v>342</v>
      </c>
      <c r="B354" s="1492"/>
      <c r="C354" s="1270"/>
      <c r="D354" s="1512"/>
      <c r="E354" s="1513"/>
      <c r="F354" s="1353" t="s">
        <v>905</v>
      </c>
      <c r="G354" s="1467"/>
      <c r="H354" s="1501"/>
      <c r="I354" s="1501"/>
      <c r="J354" s="1501"/>
      <c r="K354" s="1507"/>
      <c r="L354" s="1503">
        <f>L113</f>
        <v>0</v>
      </c>
      <c r="M354" s="1504"/>
      <c r="N354" s="1505"/>
      <c r="O354" s="1506"/>
      <c r="P354" s="1309"/>
      <c r="Q354" s="1309"/>
      <c r="R354" s="1309"/>
      <c r="S354" s="1309"/>
      <c r="T354" s="1309"/>
      <c r="X354" s="1206"/>
      <c r="Y354" s="1206"/>
      <c r="Z354" s="1206"/>
    </row>
    <row r="355" spans="1:26" ht="15.75" customHeight="1">
      <c r="A355" s="1260">
        <f t="shared" si="73"/>
        <v>343</v>
      </c>
      <c r="B355" s="1492"/>
      <c r="C355" s="1270"/>
      <c r="D355" s="1512"/>
      <c r="E355" s="1513"/>
      <c r="F355" s="1353" t="s">
        <v>48</v>
      </c>
      <c r="G355" s="1355"/>
      <c r="H355" s="1501"/>
      <c r="I355" s="1501"/>
      <c r="J355" s="1501"/>
      <c r="K355" s="1511"/>
      <c r="L355" s="1511"/>
      <c r="M355" s="1504"/>
      <c r="N355" s="1505"/>
      <c r="O355" s="1506"/>
      <c r="P355" s="1309"/>
      <c r="Q355" s="1309"/>
      <c r="R355" s="1309"/>
      <c r="S355" s="1309"/>
      <c r="T355" s="1309"/>
      <c r="X355" s="1206"/>
      <c r="Y355" s="1206"/>
      <c r="Z355" s="1206"/>
    </row>
    <row r="356" spans="1:26" ht="49.5" customHeight="1">
      <c r="A356" s="1260">
        <f t="shared" si="73"/>
        <v>344</v>
      </c>
      <c r="B356" s="1492"/>
      <c r="C356" s="1270"/>
      <c r="D356" s="1512"/>
      <c r="E356" s="1513"/>
      <c r="F356" s="1353" t="s">
        <v>213</v>
      </c>
      <c r="G356" s="1355"/>
      <c r="H356" s="1514"/>
      <c r="I356" s="1514"/>
      <c r="J356" s="1514"/>
      <c r="K356" s="1507"/>
      <c r="L356" s="1508"/>
      <c r="M356" s="1269"/>
      <c r="N356" s="1505"/>
      <c r="O356" s="1506"/>
      <c r="P356" s="1309"/>
      <c r="Q356" s="1309"/>
      <c r="R356" s="1309"/>
      <c r="S356" s="1309"/>
      <c r="T356" s="1309"/>
      <c r="X356" s="1206"/>
      <c r="Y356" s="1206"/>
      <c r="Z356" s="1206"/>
    </row>
    <row r="357" spans="1:26" ht="36.75" customHeight="1">
      <c r="A357" s="1260">
        <f t="shared" si="73"/>
        <v>345</v>
      </c>
      <c r="B357" s="1492"/>
      <c r="C357" s="1270"/>
      <c r="D357" s="1515"/>
      <c r="E357" s="1513"/>
      <c r="F357" s="1353" t="s">
        <v>878</v>
      </c>
      <c r="G357" s="1305"/>
      <c r="H357" s="1514"/>
      <c r="I357" s="1514"/>
      <c r="J357" s="1514"/>
      <c r="K357" s="1507"/>
      <c r="L357" s="1508"/>
      <c r="M357" s="1269"/>
      <c r="N357" s="1505"/>
      <c r="O357" s="1506"/>
      <c r="P357" s="1309"/>
      <c r="Q357" s="1309"/>
      <c r="R357" s="1309"/>
      <c r="S357" s="1309"/>
      <c r="T357" s="1309"/>
      <c r="X357" s="1206"/>
      <c r="Y357" s="1206"/>
      <c r="Z357" s="1206"/>
    </row>
    <row r="358" spans="1:26" ht="26.25" customHeight="1">
      <c r="A358" s="1260">
        <f t="shared" si="73"/>
        <v>346</v>
      </c>
      <c r="B358" s="1492"/>
      <c r="C358" s="1270"/>
      <c r="D358" s="1516"/>
      <c r="E358" s="1517"/>
      <c r="F358" s="1353" t="s">
        <v>760</v>
      </c>
      <c r="G358" s="1355"/>
      <c r="H358" s="1501"/>
      <c r="I358" s="1501"/>
      <c r="J358" s="1501"/>
      <c r="K358" s="1511"/>
      <c r="L358" s="1508"/>
      <c r="M358" s="1269"/>
      <c r="N358" s="1505"/>
      <c r="O358" s="1506"/>
      <c r="P358" s="1309"/>
      <c r="Q358" s="1309"/>
      <c r="R358" s="1309"/>
      <c r="S358" s="1309"/>
      <c r="T358" s="1309"/>
      <c r="X358" s="1206"/>
      <c r="Y358" s="1206"/>
      <c r="Z358" s="1206"/>
    </row>
    <row r="359" spans="1:26" s="1446" customFormat="1" ht="22.5" customHeight="1">
      <c r="A359" s="1260">
        <f t="shared" si="73"/>
        <v>347</v>
      </c>
      <c r="B359" s="1492"/>
      <c r="C359" s="1518" t="s">
        <v>830</v>
      </c>
      <c r="D359" s="1519"/>
      <c r="E359" s="1378"/>
      <c r="F359" s="1378"/>
      <c r="G359" s="1388"/>
      <c r="H359" s="1495"/>
      <c r="I359" s="1495"/>
      <c r="J359" s="1495"/>
      <c r="K359" s="1495"/>
      <c r="L359" s="1497">
        <f>SUM(L360:L390)</f>
        <v>500000</v>
      </c>
      <c r="M359" s="1520"/>
      <c r="N359" s="1521"/>
      <c r="O359" s="1522"/>
      <c r="P359" s="1523"/>
      <c r="Q359" s="1523"/>
      <c r="R359" s="1523"/>
      <c r="S359" s="1523"/>
      <c r="T359" s="1523"/>
      <c r="U359" s="1412"/>
      <c r="V359" s="1412"/>
      <c r="W359" s="1412"/>
      <c r="X359" s="1412"/>
      <c r="Y359" s="1412"/>
      <c r="Z359" s="1412"/>
    </row>
    <row r="360" spans="1:26" ht="27.75" customHeight="1">
      <c r="A360" s="1260">
        <f t="shared" si="73"/>
        <v>348</v>
      </c>
      <c r="B360" s="1492"/>
      <c r="C360" s="1271"/>
      <c r="D360" s="1524" t="s">
        <v>217</v>
      </c>
      <c r="E360" s="1524"/>
      <c r="F360" s="1303" t="s">
        <v>570</v>
      </c>
      <c r="G360" s="1355"/>
      <c r="H360" s="1501"/>
      <c r="I360" s="1501"/>
      <c r="J360" s="1501"/>
      <c r="K360" s="1511"/>
      <c r="L360" s="1508"/>
      <c r="M360" s="1269"/>
      <c r="N360" s="1505"/>
      <c r="O360" s="1506"/>
      <c r="P360" s="1309"/>
      <c r="Q360" s="1309"/>
      <c r="R360" s="1309"/>
      <c r="S360" s="1309"/>
      <c r="T360" s="1309"/>
      <c r="X360" s="1206"/>
      <c r="Y360" s="1206"/>
      <c r="Z360" s="1206"/>
    </row>
    <row r="361" spans="1:26" ht="18.75" customHeight="1">
      <c r="A361" s="1260">
        <f t="shared" si="73"/>
        <v>349</v>
      </c>
      <c r="B361" s="1492"/>
      <c r="C361" s="1270"/>
      <c r="D361" s="1524"/>
      <c r="E361" s="1524"/>
      <c r="F361" s="1303" t="s">
        <v>788</v>
      </c>
      <c r="G361" s="1355"/>
      <c r="H361" s="1501"/>
      <c r="I361" s="1501"/>
      <c r="J361" s="1501"/>
      <c r="K361" s="1511"/>
      <c r="L361" s="1508"/>
      <c r="M361" s="1269"/>
      <c r="N361" s="1505"/>
      <c r="O361" s="1506"/>
      <c r="P361" s="1309"/>
      <c r="Q361" s="1309"/>
      <c r="R361" s="1309"/>
      <c r="S361" s="1309"/>
      <c r="T361" s="1309"/>
      <c r="X361" s="1206"/>
      <c r="Y361" s="1206"/>
      <c r="Z361" s="1206"/>
    </row>
    <row r="362" spans="1:26" ht="27.75" customHeight="1">
      <c r="A362" s="1260">
        <f t="shared" si="73"/>
        <v>350</v>
      </c>
      <c r="B362" s="1492"/>
      <c r="C362" s="1270"/>
      <c r="D362" s="1524"/>
      <c r="E362" s="1524"/>
      <c r="F362" s="1303" t="s">
        <v>44</v>
      </c>
      <c r="G362" s="1355"/>
      <c r="H362" s="1501"/>
      <c r="I362" s="1501"/>
      <c r="J362" s="1501"/>
      <c r="K362" s="1511"/>
      <c r="L362" s="1508"/>
      <c r="M362" s="1269"/>
      <c r="N362" s="1505"/>
      <c r="O362" s="1506"/>
      <c r="P362" s="1309"/>
      <c r="Q362" s="1309"/>
      <c r="R362" s="1309"/>
      <c r="S362" s="1309"/>
      <c r="T362" s="1309"/>
      <c r="X362" s="1206"/>
      <c r="Y362" s="1206"/>
      <c r="Z362" s="1206"/>
    </row>
    <row r="363" spans="1:26" ht="27.75" customHeight="1">
      <c r="A363" s="1260">
        <f t="shared" si="73"/>
        <v>351</v>
      </c>
      <c r="B363" s="1492"/>
      <c r="C363" s="1270"/>
      <c r="D363" s="1524"/>
      <c r="E363" s="1524"/>
      <c r="F363" s="1303" t="s">
        <v>116</v>
      </c>
      <c r="G363" s="1355"/>
      <c r="H363" s="1501"/>
      <c r="I363" s="1501"/>
      <c r="J363" s="1501"/>
      <c r="K363" s="1511"/>
      <c r="L363" s="1508"/>
      <c r="M363" s="1269"/>
      <c r="N363" s="1505"/>
      <c r="O363" s="1506"/>
      <c r="P363" s="1309"/>
      <c r="Q363" s="1309"/>
      <c r="R363" s="1309"/>
      <c r="S363" s="1309"/>
      <c r="T363" s="1309"/>
      <c r="X363" s="1206"/>
      <c r="Y363" s="1206"/>
      <c r="Z363" s="1206"/>
    </row>
    <row r="364" spans="1:26" ht="27.75" customHeight="1">
      <c r="A364" s="1260">
        <f t="shared" si="73"/>
        <v>352</v>
      </c>
      <c r="B364" s="1492"/>
      <c r="C364" s="1270"/>
      <c r="D364" s="1524"/>
      <c r="E364" s="1524"/>
      <c r="F364" s="1303" t="s">
        <v>45</v>
      </c>
      <c r="G364" s="1355"/>
      <c r="H364" s="1501"/>
      <c r="I364" s="1501"/>
      <c r="J364" s="1501"/>
      <c r="K364" s="1507"/>
      <c r="L364" s="1508"/>
      <c r="M364" s="1269"/>
      <c r="N364" s="1505"/>
      <c r="O364" s="1506"/>
      <c r="P364" s="1309"/>
      <c r="Q364" s="1309"/>
      <c r="R364" s="1309"/>
      <c r="S364" s="1309"/>
      <c r="T364" s="1309"/>
      <c r="X364" s="1206"/>
      <c r="Y364" s="1206"/>
      <c r="Z364" s="1206"/>
    </row>
    <row r="365" spans="1:26" ht="27.75" customHeight="1">
      <c r="A365" s="1260">
        <f t="shared" si="73"/>
        <v>353</v>
      </c>
      <c r="B365" s="1492"/>
      <c r="C365" s="1270"/>
      <c r="D365" s="1524"/>
      <c r="E365" s="1524"/>
      <c r="F365" s="1303" t="s">
        <v>46</v>
      </c>
      <c r="G365" s="1355"/>
      <c r="H365" s="1501"/>
      <c r="I365" s="1501"/>
      <c r="J365" s="1501"/>
      <c r="K365" s="1511"/>
      <c r="L365" s="1508"/>
      <c r="M365" s="1269"/>
      <c r="N365" s="1505"/>
      <c r="O365" s="1506"/>
      <c r="P365" s="1309"/>
      <c r="Q365" s="1309"/>
      <c r="R365" s="1309"/>
      <c r="S365" s="1309"/>
      <c r="T365" s="1309"/>
      <c r="X365" s="1206"/>
      <c r="Y365" s="1206"/>
      <c r="Z365" s="1206"/>
    </row>
    <row r="366" spans="1:26" ht="27.75" customHeight="1">
      <c r="A366" s="1260">
        <f t="shared" si="73"/>
        <v>354</v>
      </c>
      <c r="B366" s="1492"/>
      <c r="C366" s="1270"/>
      <c r="D366" s="1524"/>
      <c r="E366" s="1524"/>
      <c r="F366" s="1303" t="s">
        <v>47</v>
      </c>
      <c r="G366" s="1355"/>
      <c r="H366" s="1501"/>
      <c r="I366" s="1501"/>
      <c r="J366" s="1501"/>
      <c r="K366" s="1511"/>
      <c r="L366" s="1508"/>
      <c r="M366" s="1269"/>
      <c r="N366" s="1505"/>
      <c r="O366" s="1506"/>
      <c r="P366" s="1309"/>
      <c r="Q366" s="1309"/>
      <c r="R366" s="1309"/>
      <c r="S366" s="1309"/>
      <c r="T366" s="1309"/>
      <c r="X366" s="1206"/>
      <c r="Y366" s="1206"/>
      <c r="Z366" s="1206"/>
    </row>
    <row r="367" spans="1:26" ht="27.75" customHeight="1">
      <c r="A367" s="1260">
        <f t="shared" si="73"/>
        <v>355</v>
      </c>
      <c r="B367" s="1492"/>
      <c r="C367" s="1270"/>
      <c r="D367" s="1524"/>
      <c r="E367" s="1524"/>
      <c r="F367" s="1303" t="s">
        <v>66</v>
      </c>
      <c r="G367" s="1355"/>
      <c r="H367" s="1501"/>
      <c r="I367" s="1501"/>
      <c r="J367" s="1501"/>
      <c r="K367" s="1507"/>
      <c r="L367" s="1508"/>
      <c r="M367" s="1269"/>
      <c r="N367" s="1505"/>
      <c r="O367" s="1506"/>
      <c r="P367" s="1309"/>
      <c r="Q367" s="1309"/>
      <c r="R367" s="1309"/>
      <c r="S367" s="1309"/>
      <c r="T367" s="1309"/>
      <c r="X367" s="1206"/>
      <c r="Y367" s="1206"/>
      <c r="Z367" s="1206"/>
    </row>
    <row r="368" spans="1:26" ht="27.75" customHeight="1">
      <c r="A368" s="1260">
        <f t="shared" si="73"/>
        <v>356</v>
      </c>
      <c r="B368" s="1492"/>
      <c r="C368" s="1270"/>
      <c r="D368" s="1524"/>
      <c r="E368" s="1524"/>
      <c r="F368" s="1303" t="s">
        <v>67</v>
      </c>
      <c r="G368" s="1355"/>
      <c r="H368" s="1501"/>
      <c r="I368" s="1501"/>
      <c r="J368" s="1501"/>
      <c r="K368" s="1507"/>
      <c r="L368" s="1508"/>
      <c r="M368" s="1269"/>
      <c r="N368" s="1505"/>
      <c r="O368" s="1506"/>
      <c r="P368" s="1309"/>
      <c r="Q368" s="1309"/>
      <c r="R368" s="1309"/>
      <c r="S368" s="1309"/>
      <c r="T368" s="1309"/>
      <c r="X368" s="1206"/>
      <c r="Y368" s="1206"/>
      <c r="Z368" s="1206"/>
    </row>
    <row r="369" spans="1:26" ht="27.75" customHeight="1">
      <c r="A369" s="1260">
        <f t="shared" si="73"/>
        <v>357</v>
      </c>
      <c r="B369" s="1492"/>
      <c r="C369" s="1270"/>
      <c r="D369" s="1524"/>
      <c r="E369" s="1524"/>
      <c r="F369" s="1353" t="s">
        <v>50</v>
      </c>
      <c r="G369" s="1525"/>
      <c r="H369" s="1501"/>
      <c r="I369" s="1501"/>
      <c r="J369" s="1501"/>
      <c r="K369" s="1511"/>
      <c r="L369" s="1508"/>
      <c r="M369" s="1269"/>
      <c r="N369" s="1505"/>
      <c r="O369" s="1506"/>
      <c r="P369" s="1309"/>
      <c r="Q369" s="1309"/>
      <c r="R369" s="1309"/>
      <c r="S369" s="1309"/>
      <c r="T369" s="1309"/>
      <c r="X369" s="1206"/>
      <c r="Y369" s="1206"/>
      <c r="Z369" s="1206"/>
    </row>
    <row r="370" spans="1:26" ht="27.75" customHeight="1">
      <c r="A370" s="1260">
        <f t="shared" si="73"/>
        <v>358</v>
      </c>
      <c r="B370" s="1492"/>
      <c r="C370" s="1270"/>
      <c r="D370" s="1524"/>
      <c r="E370" s="1524"/>
      <c r="F370" s="1303" t="s">
        <v>487</v>
      </c>
      <c r="G370" s="1355"/>
      <c r="H370" s="1501"/>
      <c r="I370" s="1501"/>
      <c r="J370" s="1501"/>
      <c r="K370" s="1511"/>
      <c r="L370" s="1508"/>
      <c r="M370" s="1269"/>
      <c r="N370" s="1505"/>
      <c r="O370" s="1506"/>
      <c r="P370" s="1309"/>
      <c r="Q370" s="1309"/>
      <c r="R370" s="1309"/>
      <c r="S370" s="1309"/>
      <c r="T370" s="1309"/>
      <c r="X370" s="1206"/>
      <c r="Y370" s="1206"/>
      <c r="Z370" s="1206"/>
    </row>
    <row r="371" spans="1:26" ht="27.75" customHeight="1">
      <c r="A371" s="1260">
        <f t="shared" si="73"/>
        <v>359</v>
      </c>
      <c r="B371" s="1492"/>
      <c r="C371" s="1270"/>
      <c r="D371" s="1524"/>
      <c r="E371" s="1524"/>
      <c r="F371" s="1303" t="s">
        <v>52</v>
      </c>
      <c r="G371" s="1355"/>
      <c r="H371" s="1501"/>
      <c r="I371" s="1501"/>
      <c r="J371" s="1501"/>
      <c r="K371" s="1507"/>
      <c r="L371" s="1508"/>
      <c r="M371" s="1269"/>
      <c r="N371" s="1505"/>
      <c r="O371" s="1506"/>
      <c r="P371" s="1309"/>
      <c r="Q371" s="1309"/>
      <c r="R371" s="1309"/>
      <c r="S371" s="1309"/>
      <c r="T371" s="1309"/>
      <c r="X371" s="1206"/>
      <c r="Y371" s="1206"/>
      <c r="Z371" s="1206"/>
    </row>
    <row r="372" spans="1:26" ht="27.75" customHeight="1">
      <c r="A372" s="1260">
        <f t="shared" si="73"/>
        <v>360</v>
      </c>
      <c r="B372" s="1492"/>
      <c r="C372" s="1270"/>
      <c r="D372" s="1524"/>
      <c r="E372" s="1524"/>
      <c r="F372" s="1303" t="s">
        <v>55</v>
      </c>
      <c r="G372" s="1355"/>
      <c r="H372" s="1501"/>
      <c r="I372" s="1501"/>
      <c r="J372" s="1501"/>
      <c r="K372" s="1507"/>
      <c r="L372" s="1508"/>
      <c r="M372" s="1269"/>
      <c r="N372" s="1505"/>
      <c r="O372" s="1506"/>
      <c r="P372" s="1309"/>
      <c r="Q372" s="1309"/>
      <c r="R372" s="1309"/>
      <c r="S372" s="1309"/>
      <c r="T372" s="1309"/>
      <c r="X372" s="1206"/>
      <c r="Y372" s="1206"/>
      <c r="Z372" s="1206"/>
    </row>
    <row r="373" spans="1:26" ht="27.75" customHeight="1">
      <c r="A373" s="1260">
        <f t="shared" si="73"/>
        <v>361</v>
      </c>
      <c r="B373" s="1492"/>
      <c r="C373" s="1270"/>
      <c r="D373" s="1524"/>
      <c r="E373" s="1524"/>
      <c r="F373" s="1353" t="s">
        <v>488</v>
      </c>
      <c r="G373" s="1525"/>
      <c r="H373" s="1501"/>
      <c r="I373" s="1501"/>
      <c r="J373" s="1501"/>
      <c r="K373" s="1507"/>
      <c r="L373" s="1508"/>
      <c r="M373" s="1269"/>
      <c r="N373" s="1505"/>
      <c r="O373" s="1506"/>
      <c r="P373" s="1309"/>
      <c r="Q373" s="1309"/>
      <c r="R373" s="1309"/>
      <c r="S373" s="1309"/>
      <c r="T373" s="1309"/>
      <c r="X373" s="1206"/>
      <c r="Y373" s="1206"/>
      <c r="Z373" s="1206"/>
    </row>
    <row r="374" spans="1:26" ht="27.75" customHeight="1">
      <c r="A374" s="1260">
        <f t="shared" si="73"/>
        <v>362</v>
      </c>
      <c r="B374" s="1492"/>
      <c r="C374" s="1270"/>
      <c r="D374" s="1524"/>
      <c r="E374" s="1524"/>
      <c r="F374" s="1303" t="s">
        <v>63</v>
      </c>
      <c r="G374" s="1355"/>
      <c r="H374" s="1526"/>
      <c r="I374" s="1526"/>
      <c r="J374" s="1526"/>
      <c r="K374" s="1527"/>
      <c r="L374" s="1508"/>
      <c r="M374" s="1269"/>
      <c r="N374" s="1505"/>
      <c r="O374" s="1506"/>
      <c r="P374" s="1309"/>
      <c r="Q374" s="1309"/>
      <c r="R374" s="1309"/>
      <c r="S374" s="1309"/>
      <c r="T374" s="1309"/>
      <c r="X374" s="1206"/>
      <c r="Y374" s="1206"/>
      <c r="Z374" s="1206"/>
    </row>
    <row r="375" spans="1:26" ht="36" customHeight="1">
      <c r="A375" s="1260">
        <f t="shared" si="73"/>
        <v>363</v>
      </c>
      <c r="B375" s="1492"/>
      <c r="C375" s="1270"/>
      <c r="D375" s="1524"/>
      <c r="E375" s="1524"/>
      <c r="F375" s="1303" t="s">
        <v>489</v>
      </c>
      <c r="G375" s="1355"/>
      <c r="H375" s="1526"/>
      <c r="I375" s="1526"/>
      <c r="J375" s="1526"/>
      <c r="K375" s="1527"/>
      <c r="L375" s="1508"/>
      <c r="M375" s="1269"/>
      <c r="N375" s="1505"/>
      <c r="O375" s="1506"/>
      <c r="P375" s="1309"/>
      <c r="Q375" s="1309"/>
      <c r="R375" s="1309"/>
      <c r="S375" s="1309"/>
      <c r="T375" s="1309"/>
      <c r="X375" s="1206"/>
      <c r="Y375" s="1206"/>
      <c r="Z375" s="1206"/>
    </row>
    <row r="376" spans="1:26" ht="27.75" customHeight="1">
      <c r="A376" s="1260">
        <f t="shared" si="73"/>
        <v>364</v>
      </c>
      <c r="B376" s="1492"/>
      <c r="C376" s="1270"/>
      <c r="D376" s="1524"/>
      <c r="E376" s="1524"/>
      <c r="F376" s="1303" t="s">
        <v>490</v>
      </c>
      <c r="G376" s="1355"/>
      <c r="H376" s="1501"/>
      <c r="I376" s="1501"/>
      <c r="J376" s="1501"/>
      <c r="K376" s="1511"/>
      <c r="L376" s="1508"/>
      <c r="M376" s="1269"/>
      <c r="N376" s="1505"/>
      <c r="O376" s="1506"/>
      <c r="P376" s="1309"/>
      <c r="Q376" s="1309"/>
      <c r="R376" s="1309"/>
      <c r="S376" s="1309"/>
      <c r="T376" s="1309"/>
      <c r="X376" s="1206"/>
      <c r="Y376" s="1206"/>
      <c r="Z376" s="1206"/>
    </row>
    <row r="377" spans="1:26" ht="36" customHeight="1">
      <c r="A377" s="1260">
        <f t="shared" si="73"/>
        <v>365</v>
      </c>
      <c r="B377" s="1492"/>
      <c r="C377" s="1270"/>
      <c r="D377" s="1524"/>
      <c r="E377" s="1524"/>
      <c r="F377" s="1303" t="s">
        <v>831</v>
      </c>
      <c r="G377" s="1355"/>
      <c r="H377" s="1526"/>
      <c r="I377" s="1526"/>
      <c r="J377" s="1526"/>
      <c r="K377" s="1527"/>
      <c r="L377" s="1508"/>
      <c r="M377" s="1269"/>
      <c r="N377" s="1505"/>
      <c r="O377" s="1506"/>
      <c r="P377" s="1309"/>
      <c r="Q377" s="1309"/>
      <c r="R377" s="1309"/>
      <c r="S377" s="1309"/>
      <c r="T377" s="1309"/>
      <c r="X377" s="1206"/>
      <c r="Y377" s="1206"/>
      <c r="Z377" s="1206"/>
    </row>
    <row r="378" spans="1:26" ht="27.75" customHeight="1">
      <c r="A378" s="1260">
        <f t="shared" si="73"/>
        <v>366</v>
      </c>
      <c r="B378" s="1492"/>
      <c r="C378" s="1270"/>
      <c r="D378" s="1524"/>
      <c r="E378" s="1524"/>
      <c r="F378" s="1303" t="s">
        <v>643</v>
      </c>
      <c r="G378" s="1355"/>
      <c r="H378" s="1526"/>
      <c r="I378" s="1526"/>
      <c r="J378" s="1526"/>
      <c r="K378" s="1527"/>
      <c r="L378" s="1508"/>
      <c r="M378" s="1269"/>
      <c r="N378" s="1505"/>
      <c r="O378" s="1506"/>
      <c r="P378" s="1309"/>
      <c r="Q378" s="1309"/>
      <c r="R378" s="1309"/>
      <c r="S378" s="1309"/>
      <c r="T378" s="1309"/>
      <c r="X378" s="1206"/>
      <c r="Y378" s="1206"/>
      <c r="Z378" s="1206"/>
    </row>
    <row r="379" spans="1:26" ht="34.5" customHeight="1">
      <c r="A379" s="1260">
        <f t="shared" si="73"/>
        <v>367</v>
      </c>
      <c r="B379" s="1492"/>
      <c r="C379" s="1270"/>
      <c r="D379" s="1524"/>
      <c r="E379" s="1524"/>
      <c r="F379" s="1303" t="s">
        <v>682</v>
      </c>
      <c r="G379" s="1355"/>
      <c r="H379" s="1526"/>
      <c r="I379" s="1526"/>
      <c r="J379" s="1526"/>
      <c r="K379" s="1527"/>
      <c r="L379" s="1508"/>
      <c r="M379" s="1269"/>
      <c r="N379" s="1505"/>
      <c r="O379" s="1506"/>
      <c r="P379" s="1309"/>
      <c r="Q379" s="1309"/>
      <c r="R379" s="1309"/>
      <c r="S379" s="1309"/>
      <c r="T379" s="1309"/>
      <c r="X379" s="1206"/>
      <c r="Y379" s="1206"/>
      <c r="Z379" s="1206"/>
    </row>
    <row r="380" spans="1:26" ht="58.5" customHeight="1">
      <c r="A380" s="1260">
        <f t="shared" si="73"/>
        <v>368</v>
      </c>
      <c r="B380" s="1492"/>
      <c r="C380" s="1270"/>
      <c r="D380" s="1524"/>
      <c r="E380" s="1524"/>
      <c r="F380" s="1353" t="s">
        <v>897</v>
      </c>
      <c r="G380" s="1525"/>
      <c r="H380" s="1501"/>
      <c r="I380" s="1501"/>
      <c r="J380" s="1501"/>
      <c r="K380" s="1507"/>
      <c r="L380" s="1508"/>
      <c r="M380" s="1269"/>
      <c r="N380" s="1505"/>
      <c r="O380" s="1506"/>
      <c r="P380" s="1309"/>
      <c r="Q380" s="1309"/>
      <c r="R380" s="1309"/>
      <c r="S380" s="1309"/>
      <c r="T380" s="1309"/>
      <c r="X380" s="1206"/>
      <c r="Y380" s="1206"/>
      <c r="Z380" s="1206"/>
    </row>
    <row r="381" spans="1:26" ht="27.75" customHeight="1">
      <c r="A381" s="1260">
        <f t="shared" si="73"/>
        <v>369</v>
      </c>
      <c r="B381" s="1492"/>
      <c r="C381" s="1270"/>
      <c r="D381" s="1524"/>
      <c r="E381" s="1524"/>
      <c r="F381" s="1303" t="s">
        <v>69</v>
      </c>
      <c r="G381" s="1355"/>
      <c r="H381" s="1501"/>
      <c r="I381" s="1501"/>
      <c r="J381" s="1501"/>
      <c r="K381" s="1507"/>
      <c r="L381" s="1508"/>
      <c r="M381" s="1269"/>
      <c r="N381" s="1505"/>
      <c r="O381" s="1506"/>
      <c r="P381" s="1309"/>
      <c r="Q381" s="1309"/>
      <c r="R381" s="1309"/>
      <c r="S381" s="1309"/>
      <c r="T381" s="1309"/>
      <c r="X381" s="1206"/>
      <c r="Y381" s="1206"/>
      <c r="Z381" s="1206"/>
    </row>
    <row r="382" spans="1:26" ht="27.75" customHeight="1">
      <c r="A382" s="1260">
        <f t="shared" si="73"/>
        <v>370</v>
      </c>
      <c r="B382" s="1492"/>
      <c r="C382" s="1270"/>
      <c r="D382" s="1524"/>
      <c r="E382" s="1524"/>
      <c r="F382" s="1303" t="s">
        <v>218</v>
      </c>
      <c r="G382" s="1355"/>
      <c r="H382" s="1501"/>
      <c r="I382" s="1501"/>
      <c r="J382" s="1501"/>
      <c r="K382" s="1507"/>
      <c r="L382" s="1508"/>
      <c r="M382" s="1269"/>
      <c r="N382" s="1505"/>
      <c r="O382" s="1506"/>
      <c r="P382" s="1309"/>
      <c r="Q382" s="1309"/>
      <c r="R382" s="1309"/>
      <c r="S382" s="1309"/>
      <c r="T382" s="1309"/>
      <c r="X382" s="1206"/>
      <c r="Y382" s="1206"/>
      <c r="Z382" s="1206"/>
    </row>
    <row r="383" spans="1:26" ht="21.75" customHeight="1">
      <c r="A383" s="1260">
        <f t="shared" si="73"/>
        <v>371</v>
      </c>
      <c r="B383" s="1492"/>
      <c r="C383" s="1270"/>
      <c r="D383" s="1524"/>
      <c r="E383" s="1524"/>
      <c r="F383" s="1303" t="s">
        <v>51</v>
      </c>
      <c r="G383" s="1355"/>
      <c r="H383" s="1501"/>
      <c r="I383" s="1501"/>
      <c r="J383" s="1501"/>
      <c r="K383" s="1511"/>
      <c r="L383" s="1508"/>
      <c r="M383" s="1269"/>
      <c r="N383" s="1505"/>
      <c r="O383" s="1506"/>
      <c r="P383" s="1309"/>
      <c r="Q383" s="1309"/>
      <c r="R383" s="1309"/>
      <c r="S383" s="1309"/>
      <c r="T383" s="1309"/>
      <c r="X383" s="1206"/>
      <c r="Y383" s="1206"/>
      <c r="Z383" s="1206"/>
    </row>
    <row r="384" spans="1:26" ht="33.75" customHeight="1">
      <c r="A384" s="1260">
        <f t="shared" si="73"/>
        <v>372</v>
      </c>
      <c r="B384" s="1492"/>
      <c r="C384" s="1270"/>
      <c r="D384" s="1524" t="s">
        <v>219</v>
      </c>
      <c r="E384" s="1524"/>
      <c r="F384" s="1437" t="s">
        <v>53</v>
      </c>
      <c r="G384" s="1528"/>
      <c r="H384" s="1501"/>
      <c r="I384" s="1501"/>
      <c r="J384" s="1501"/>
      <c r="K384" s="1511"/>
      <c r="L384" s="1508"/>
      <c r="M384" s="1269"/>
      <c r="N384" s="1505"/>
      <c r="O384" s="1506"/>
      <c r="P384" s="1309"/>
      <c r="Q384" s="1309"/>
      <c r="R384" s="1309"/>
      <c r="S384" s="1309"/>
      <c r="T384" s="1309"/>
      <c r="X384" s="1206"/>
      <c r="Y384" s="1206"/>
      <c r="Z384" s="1206"/>
    </row>
    <row r="385" spans="1:26" ht="22.5" customHeight="1">
      <c r="A385" s="1260">
        <f t="shared" si="73"/>
        <v>373</v>
      </c>
      <c r="B385" s="1492"/>
      <c r="C385" s="1270"/>
      <c r="D385" s="1524"/>
      <c r="E385" s="1524"/>
      <c r="F385" s="1353" t="s">
        <v>54</v>
      </c>
      <c r="G385" s="1355"/>
      <c r="H385" s="1501"/>
      <c r="I385" s="1501"/>
      <c r="J385" s="1501"/>
      <c r="K385" s="1511"/>
      <c r="L385" s="1508"/>
      <c r="M385" s="1269"/>
      <c r="N385" s="1505"/>
      <c r="O385" s="1506"/>
      <c r="P385" s="1309"/>
      <c r="Q385" s="1309"/>
      <c r="R385" s="1309"/>
      <c r="S385" s="1309"/>
      <c r="T385" s="1309"/>
      <c r="X385" s="1206"/>
      <c r="Y385" s="1206"/>
      <c r="Z385" s="1206"/>
    </row>
    <row r="386" spans="1:26" ht="31.5" customHeight="1">
      <c r="A386" s="1260">
        <f t="shared" si="73"/>
        <v>374</v>
      </c>
      <c r="B386" s="1492"/>
      <c r="C386" s="1270"/>
      <c r="D386" s="1524"/>
      <c r="E386" s="1524"/>
      <c r="F386" s="1353" t="s">
        <v>704</v>
      </c>
      <c r="G386" s="1355"/>
      <c r="H386" s="1501"/>
      <c r="I386" s="1501"/>
      <c r="J386" s="1501"/>
      <c r="K386" s="1502"/>
      <c r="L386" s="1268">
        <f>L120</f>
        <v>0</v>
      </c>
      <c r="M386" s="1269"/>
      <c r="N386" s="1505"/>
      <c r="O386" s="1506"/>
      <c r="P386" s="1309"/>
      <c r="Q386" s="1309"/>
      <c r="R386" s="1309"/>
      <c r="S386" s="1309"/>
      <c r="T386" s="1309"/>
      <c r="X386" s="1206"/>
      <c r="Y386" s="1206"/>
      <c r="Z386" s="1206"/>
    </row>
    <row r="387" spans="1:26" ht="27.75" customHeight="1">
      <c r="A387" s="1260">
        <f t="shared" si="73"/>
        <v>375</v>
      </c>
      <c r="B387" s="1492"/>
      <c r="C387" s="1270"/>
      <c r="D387" s="1524"/>
      <c r="E387" s="1524"/>
      <c r="F387" s="1353" t="s">
        <v>703</v>
      </c>
      <c r="G387" s="1355"/>
      <c r="H387" s="1501"/>
      <c r="I387" s="1501"/>
      <c r="J387" s="1501"/>
      <c r="K387" s="1502"/>
      <c r="L387" s="1268">
        <f>L185+L341</f>
        <v>500000</v>
      </c>
      <c r="M387" s="1269"/>
      <c r="N387" s="1505"/>
      <c r="O387" s="1506"/>
      <c r="P387" s="1309"/>
      <c r="Q387" s="1309"/>
      <c r="R387" s="1309"/>
      <c r="S387" s="1309"/>
      <c r="T387" s="1309"/>
      <c r="X387" s="1206"/>
      <c r="Y387" s="1206"/>
      <c r="Z387" s="1206"/>
    </row>
    <row r="388" spans="1:26" ht="30" customHeight="1">
      <c r="A388" s="1260">
        <f t="shared" si="73"/>
        <v>376</v>
      </c>
      <c r="B388" s="1492"/>
      <c r="C388" s="1270"/>
      <c r="D388" s="1524"/>
      <c r="E388" s="1524"/>
      <c r="F388" s="1353" t="s">
        <v>117</v>
      </c>
      <c r="G388" s="1355"/>
      <c r="H388" s="1501"/>
      <c r="I388" s="1501"/>
      <c r="J388" s="1501"/>
      <c r="K388" s="1507"/>
      <c r="L388" s="1529"/>
      <c r="M388" s="1269"/>
      <c r="N388" s="1505"/>
      <c r="O388" s="1506"/>
      <c r="P388" s="1309"/>
      <c r="Q388" s="1309"/>
      <c r="R388" s="1309"/>
      <c r="S388" s="1309"/>
      <c r="T388" s="1309"/>
      <c r="X388" s="1206"/>
      <c r="Y388" s="1206"/>
      <c r="Z388" s="1206"/>
    </row>
    <row r="389" spans="1:26" ht="30" customHeight="1">
      <c r="A389" s="1260">
        <f t="shared" si="73"/>
        <v>377</v>
      </c>
      <c r="B389" s="1492"/>
      <c r="C389" s="1270"/>
      <c r="D389" s="1524"/>
      <c r="E389" s="1524"/>
      <c r="F389" s="1353" t="s">
        <v>878</v>
      </c>
      <c r="G389" s="1305"/>
      <c r="H389" s="1501"/>
      <c r="I389" s="1501"/>
      <c r="J389" s="1501"/>
      <c r="K389" s="1507"/>
      <c r="L389" s="1529"/>
      <c r="M389" s="1269"/>
      <c r="N389" s="1505"/>
      <c r="O389" s="1506"/>
      <c r="P389" s="1309"/>
      <c r="Q389" s="1309"/>
      <c r="R389" s="1309"/>
      <c r="S389" s="1309"/>
      <c r="T389" s="1309"/>
      <c r="X389" s="1206"/>
      <c r="Y389" s="1206"/>
      <c r="Z389" s="1206"/>
    </row>
    <row r="390" spans="1:26" ht="21.75" customHeight="1">
      <c r="A390" s="1260">
        <f t="shared" si="73"/>
        <v>378</v>
      </c>
      <c r="B390" s="1492"/>
      <c r="C390" s="1270"/>
      <c r="D390" s="1524"/>
      <c r="E390" s="1524"/>
      <c r="F390" s="1353" t="s">
        <v>216</v>
      </c>
      <c r="G390" s="1355"/>
      <c r="H390" s="1501"/>
      <c r="I390" s="1501"/>
      <c r="J390" s="1501"/>
      <c r="K390" s="1507"/>
      <c r="L390" s="1529"/>
      <c r="M390" s="1269"/>
      <c r="N390" s="1505"/>
      <c r="O390" s="1506"/>
      <c r="P390" s="1309"/>
      <c r="Q390" s="1309"/>
      <c r="R390" s="1309"/>
      <c r="S390" s="1309"/>
      <c r="T390" s="1309"/>
      <c r="X390" s="1206"/>
      <c r="Y390" s="1206"/>
      <c r="Z390" s="1206"/>
    </row>
    <row r="391" spans="1:26" ht="30" customHeight="1">
      <c r="A391" s="1260">
        <f t="shared" si="73"/>
        <v>379</v>
      </c>
      <c r="B391" s="1530"/>
      <c r="C391" s="1531" t="s">
        <v>883</v>
      </c>
      <c r="D391" s="1531"/>
      <c r="E391" s="1532"/>
      <c r="F391" s="1532"/>
      <c r="G391" s="1532"/>
      <c r="H391" s="1533"/>
      <c r="I391" s="1533"/>
      <c r="J391" s="1533"/>
      <c r="K391" s="1534"/>
      <c r="L391" s="1535">
        <f>H343+I343-L347+L359</f>
        <v>4500000</v>
      </c>
      <c r="M391" s="1536"/>
      <c r="N391" s="1537"/>
      <c r="O391" s="1506"/>
      <c r="P391" s="1309"/>
      <c r="Q391" s="1309"/>
      <c r="R391" s="1309"/>
      <c r="S391" s="1309"/>
      <c r="T391" s="1309"/>
      <c r="X391" s="1206"/>
      <c r="Y391" s="1206"/>
      <c r="Z391" s="1206"/>
    </row>
    <row r="392" spans="1:26" s="1446" customFormat="1" ht="30.75" customHeight="1">
      <c r="A392" s="1260">
        <f t="shared" si="73"/>
        <v>380</v>
      </c>
      <c r="B392" s="1538" t="s">
        <v>705</v>
      </c>
      <c r="C392" s="1539"/>
      <c r="D392" s="1539"/>
      <c r="E392" s="1539"/>
      <c r="F392" s="1539"/>
      <c r="G392" s="1539"/>
      <c r="H392" s="1539"/>
      <c r="I392" s="1539"/>
      <c r="J392" s="1539"/>
      <c r="K392" s="1539"/>
      <c r="L392" s="1540"/>
      <c r="M392" s="1541"/>
      <c r="N392" s="1523"/>
      <c r="O392" s="1523"/>
      <c r="P392" s="1523"/>
      <c r="Q392" s="1523"/>
      <c r="R392" s="1523"/>
      <c r="S392" s="1523"/>
      <c r="T392" s="1523"/>
      <c r="U392" s="1412"/>
      <c r="V392" s="1412"/>
      <c r="W392" s="1412"/>
    </row>
    <row r="393" spans="1:26" s="1446" customFormat="1" ht="28.5" customHeight="1">
      <c r="A393" s="1260">
        <f t="shared" si="73"/>
        <v>381</v>
      </c>
      <c r="B393" s="1542"/>
      <c r="C393" s="1493" t="s">
        <v>706</v>
      </c>
      <c r="D393" s="1493"/>
      <c r="E393" s="1494"/>
      <c r="F393" s="1494"/>
      <c r="G393" s="1494"/>
      <c r="H393" s="1543"/>
      <c r="I393" s="1543"/>
      <c r="J393" s="1544" t="s">
        <v>71</v>
      </c>
      <c r="K393" s="1544" t="s">
        <v>72</v>
      </c>
      <c r="L393" s="1545"/>
      <c r="M393" s="1546"/>
      <c r="N393" s="1523"/>
      <c r="O393" s="1523"/>
      <c r="P393" s="1523"/>
      <c r="Q393" s="1523"/>
      <c r="R393" s="1523"/>
      <c r="S393" s="1523"/>
      <c r="T393" s="1523"/>
      <c r="U393" s="1412"/>
      <c r="V393" s="1412"/>
      <c r="W393" s="1412"/>
      <c r="X393" s="1412"/>
    </row>
    <row r="394" spans="1:26" ht="23.25" customHeight="1">
      <c r="A394" s="1260">
        <f t="shared" si="73"/>
        <v>382</v>
      </c>
      <c r="B394" s="1350"/>
      <c r="C394" s="1367"/>
      <c r="D394" s="1451" t="s">
        <v>118</v>
      </c>
      <c r="E394" s="1547"/>
      <c r="F394" s="1272" t="s">
        <v>6</v>
      </c>
      <c r="G394" s="1448"/>
      <c r="H394" s="1501"/>
      <c r="I394" s="1501"/>
      <c r="J394" s="1548"/>
      <c r="K394" s="1548"/>
      <c r="L394" s="1549"/>
      <c r="M394" s="1550"/>
      <c r="N394" s="1309"/>
      <c r="O394" s="1309"/>
      <c r="P394" s="1309"/>
      <c r="Q394" s="1309"/>
      <c r="R394" s="1309"/>
      <c r="S394" s="1309"/>
      <c r="T394" s="1309"/>
      <c r="X394" s="1206"/>
    </row>
    <row r="395" spans="1:26" ht="27.75" customHeight="1">
      <c r="A395" s="1260">
        <f t="shared" si="73"/>
        <v>383</v>
      </c>
      <c r="B395" s="1350"/>
      <c r="C395" s="1298"/>
      <c r="D395" s="1451"/>
      <c r="E395" s="1547"/>
      <c r="F395" s="1272" t="s">
        <v>11</v>
      </c>
      <c r="G395" s="1448"/>
      <c r="H395" s="1501"/>
      <c r="I395" s="1501"/>
      <c r="J395" s="1548"/>
      <c r="K395" s="1548"/>
      <c r="L395" s="1549"/>
      <c r="M395" s="1550"/>
      <c r="N395" s="1309"/>
      <c r="O395" s="1309"/>
      <c r="P395" s="1309"/>
      <c r="Q395" s="1309"/>
      <c r="R395" s="1309"/>
      <c r="S395" s="1309"/>
      <c r="T395" s="1309"/>
      <c r="X395" s="1206"/>
    </row>
    <row r="396" spans="1:26" ht="18.75" customHeight="1">
      <c r="A396" s="1260">
        <f t="shared" si="73"/>
        <v>384</v>
      </c>
      <c r="B396" s="1350"/>
      <c r="C396" s="1298"/>
      <c r="D396" s="1451"/>
      <c r="E396" s="1547"/>
      <c r="F396" s="1272" t="s">
        <v>412</v>
      </c>
      <c r="G396" s="1448"/>
      <c r="H396" s="1501"/>
      <c r="I396" s="1501"/>
      <c r="J396" s="1548"/>
      <c r="K396" s="1548"/>
      <c r="L396" s="1549"/>
      <c r="M396" s="1550"/>
      <c r="N396" s="1309"/>
      <c r="O396" s="1309"/>
      <c r="P396" s="1309"/>
      <c r="Q396" s="1309"/>
      <c r="R396" s="1309"/>
      <c r="S396" s="1309"/>
      <c r="T396" s="1309"/>
      <c r="X396" s="1206"/>
    </row>
    <row r="397" spans="1:26" ht="25.5" customHeight="1">
      <c r="A397" s="1260">
        <f t="shared" si="73"/>
        <v>385</v>
      </c>
      <c r="B397" s="1350"/>
      <c r="C397" s="1298"/>
      <c r="D397" s="1451"/>
      <c r="E397" s="1547"/>
      <c r="F397" s="1272" t="s">
        <v>413</v>
      </c>
      <c r="G397" s="1448"/>
      <c r="H397" s="1501"/>
      <c r="I397" s="1501"/>
      <c r="J397" s="1548"/>
      <c r="K397" s="1548"/>
      <c r="L397" s="1549"/>
      <c r="M397" s="1550"/>
      <c r="N397" s="1309"/>
      <c r="O397" s="1309"/>
      <c r="P397" s="1309"/>
      <c r="Q397" s="1309"/>
      <c r="R397" s="1309"/>
      <c r="S397" s="1309"/>
      <c r="T397" s="1309"/>
      <c r="X397" s="1206"/>
    </row>
    <row r="398" spans="1:26" ht="30.75" customHeight="1">
      <c r="A398" s="1260">
        <f t="shared" si="73"/>
        <v>386</v>
      </c>
      <c r="B398" s="1350"/>
      <c r="C398" s="1298"/>
      <c r="D398" s="1451"/>
      <c r="E398" s="1547"/>
      <c r="F398" s="1272" t="s">
        <v>414</v>
      </c>
      <c r="G398" s="1448"/>
      <c r="H398" s="1501"/>
      <c r="I398" s="1501"/>
      <c r="J398" s="1548"/>
      <c r="K398" s="1548"/>
      <c r="L398" s="1549"/>
      <c r="M398" s="1550"/>
      <c r="N398" s="1551"/>
      <c r="O398" s="1309"/>
      <c r="P398" s="1309"/>
      <c r="Q398" s="1309"/>
      <c r="R398" s="1309"/>
      <c r="S398" s="1309"/>
      <c r="T398" s="1309"/>
      <c r="X398" s="1206"/>
    </row>
    <row r="399" spans="1:26" ht="38.25" customHeight="1">
      <c r="A399" s="1260">
        <f t="shared" si="73"/>
        <v>387</v>
      </c>
      <c r="B399" s="1350"/>
      <c r="C399" s="1298"/>
      <c r="D399" s="1451"/>
      <c r="E399" s="1547"/>
      <c r="F399" s="1272" t="s">
        <v>433</v>
      </c>
      <c r="G399" s="1448"/>
      <c r="H399" s="1501"/>
      <c r="I399" s="1501"/>
      <c r="J399" s="1548"/>
      <c r="K399" s="1548"/>
      <c r="L399" s="1549"/>
      <c r="M399" s="1550"/>
      <c r="N399" s="1309"/>
      <c r="O399" s="1309"/>
      <c r="P399" s="1309"/>
      <c r="Q399" s="1309"/>
      <c r="R399" s="1309"/>
      <c r="S399" s="1309"/>
      <c r="T399" s="1309"/>
      <c r="X399" s="1206"/>
    </row>
    <row r="400" spans="1:26" ht="30.75" customHeight="1">
      <c r="A400" s="1260">
        <f t="shared" si="73"/>
        <v>388</v>
      </c>
      <c r="B400" s="1350"/>
      <c r="C400" s="1298"/>
      <c r="D400" s="1451"/>
      <c r="E400" s="1547"/>
      <c r="F400" s="1272" t="s">
        <v>415</v>
      </c>
      <c r="G400" s="1448"/>
      <c r="H400" s="1501"/>
      <c r="I400" s="1501"/>
      <c r="J400" s="1548"/>
      <c r="K400" s="1548"/>
      <c r="L400" s="1549"/>
      <c r="M400" s="1550"/>
      <c r="N400" s="1309"/>
      <c r="O400" s="1309"/>
      <c r="P400" s="1309"/>
      <c r="Q400" s="1309"/>
      <c r="R400" s="1309"/>
      <c r="S400" s="1309"/>
      <c r="T400" s="1309"/>
      <c r="X400" s="1206"/>
    </row>
    <row r="401" spans="1:24" ht="27.75" customHeight="1">
      <c r="A401" s="1260">
        <f t="shared" ref="A401:A464" si="80">A400+1</f>
        <v>389</v>
      </c>
      <c r="B401" s="1350"/>
      <c r="C401" s="1298"/>
      <c r="D401" s="1451"/>
      <c r="E401" s="1547"/>
      <c r="F401" s="1272" t="s">
        <v>434</v>
      </c>
      <c r="G401" s="1448"/>
      <c r="H401" s="1501"/>
      <c r="I401" s="1501"/>
      <c r="J401" s="1548"/>
      <c r="K401" s="1548"/>
      <c r="L401" s="1549"/>
      <c r="M401" s="1550"/>
      <c r="N401" s="1309"/>
      <c r="O401" s="1309"/>
      <c r="P401" s="1309"/>
      <c r="Q401" s="1309"/>
      <c r="R401" s="1309"/>
      <c r="S401" s="1309"/>
      <c r="T401" s="1309"/>
      <c r="X401" s="1206"/>
    </row>
    <row r="402" spans="1:24" ht="38.25" customHeight="1">
      <c r="A402" s="1260">
        <f t="shared" si="80"/>
        <v>390</v>
      </c>
      <c r="B402" s="1350"/>
      <c r="C402" s="1298"/>
      <c r="D402" s="1451"/>
      <c r="E402" s="1547"/>
      <c r="F402" s="1272" t="s">
        <v>416</v>
      </c>
      <c r="G402" s="1448"/>
      <c r="H402" s="1501"/>
      <c r="I402" s="1501"/>
      <c r="J402" s="1548"/>
      <c r="K402" s="1548"/>
      <c r="L402" s="1549"/>
      <c r="M402" s="1550"/>
      <c r="N402" s="1309"/>
      <c r="O402" s="1309"/>
      <c r="P402" s="1309"/>
      <c r="Q402" s="1309"/>
      <c r="R402" s="1309"/>
      <c r="S402" s="1309"/>
      <c r="T402" s="1309"/>
      <c r="X402" s="1206"/>
    </row>
    <row r="403" spans="1:24" ht="24.75" customHeight="1">
      <c r="A403" s="1260">
        <f t="shared" si="80"/>
        <v>391</v>
      </c>
      <c r="B403" s="1350"/>
      <c r="C403" s="1298"/>
      <c r="D403" s="1451"/>
      <c r="E403" s="1547"/>
      <c r="F403" s="1272" t="s">
        <v>417</v>
      </c>
      <c r="G403" s="1448"/>
      <c r="H403" s="1501"/>
      <c r="I403" s="1501"/>
      <c r="J403" s="1548"/>
      <c r="K403" s="1548"/>
      <c r="L403" s="1549"/>
      <c r="M403" s="1550"/>
      <c r="N403" s="1309"/>
      <c r="O403" s="1309"/>
      <c r="P403" s="1309"/>
      <c r="Q403" s="1309"/>
      <c r="R403" s="1309"/>
      <c r="S403" s="1309"/>
      <c r="T403" s="1309"/>
      <c r="X403" s="1206"/>
    </row>
    <row r="404" spans="1:24" ht="38.25" customHeight="1">
      <c r="A404" s="1260">
        <f t="shared" si="80"/>
        <v>392</v>
      </c>
      <c r="B404" s="1350"/>
      <c r="C404" s="1298"/>
      <c r="D404" s="1451"/>
      <c r="E404" s="1547"/>
      <c r="F404" s="1272" t="s">
        <v>435</v>
      </c>
      <c r="G404" s="1448"/>
      <c r="H404" s="1501"/>
      <c r="I404" s="1501"/>
      <c r="J404" s="1548"/>
      <c r="K404" s="1548"/>
      <c r="L404" s="1549"/>
      <c r="M404" s="1550"/>
      <c r="N404" s="1309"/>
      <c r="O404" s="1309"/>
      <c r="P404" s="1309"/>
      <c r="Q404" s="1309"/>
      <c r="R404" s="1309"/>
      <c r="S404" s="1309"/>
      <c r="T404" s="1309"/>
      <c r="X404" s="1206"/>
    </row>
    <row r="405" spans="1:24" ht="25.5" customHeight="1">
      <c r="A405" s="1260">
        <f t="shared" si="80"/>
        <v>393</v>
      </c>
      <c r="B405" s="1350"/>
      <c r="C405" s="1298"/>
      <c r="D405" s="1451"/>
      <c r="E405" s="1547"/>
      <c r="F405" s="1272" t="s">
        <v>279</v>
      </c>
      <c r="G405" s="1448"/>
      <c r="H405" s="1501"/>
      <c r="I405" s="1501"/>
      <c r="J405" s="1548"/>
      <c r="K405" s="1548"/>
      <c r="L405" s="1549"/>
      <c r="M405" s="1550"/>
      <c r="N405" s="1309"/>
      <c r="O405" s="1309"/>
      <c r="P405" s="1309"/>
      <c r="Q405" s="1309"/>
      <c r="R405" s="1309"/>
      <c r="S405" s="1309"/>
      <c r="T405" s="1309"/>
      <c r="X405" s="1206"/>
    </row>
    <row r="406" spans="1:24" ht="25.5" customHeight="1">
      <c r="A406" s="1260">
        <f t="shared" si="80"/>
        <v>394</v>
      </c>
      <c r="B406" s="1350"/>
      <c r="C406" s="1298"/>
      <c r="D406" s="1552" t="s">
        <v>236</v>
      </c>
      <c r="E406" s="1390"/>
      <c r="F406" s="1391"/>
      <c r="G406" s="1274" t="s">
        <v>11</v>
      </c>
      <c r="H406" s="1501"/>
      <c r="I406" s="1501"/>
      <c r="J406" s="1548"/>
      <c r="K406" s="1548"/>
      <c r="L406" s="1549"/>
      <c r="M406" s="1550"/>
      <c r="N406" s="1309"/>
      <c r="O406" s="1309"/>
      <c r="P406" s="1309"/>
      <c r="Q406" s="1309"/>
      <c r="R406" s="1309"/>
      <c r="S406" s="1309"/>
      <c r="T406" s="1309"/>
      <c r="X406" s="1206"/>
    </row>
    <row r="407" spans="1:24" ht="25.5" customHeight="1">
      <c r="A407" s="1260">
        <f t="shared" si="80"/>
        <v>395</v>
      </c>
      <c r="B407" s="1350"/>
      <c r="C407" s="1298"/>
      <c r="D407" s="1553"/>
      <c r="E407" s="1480"/>
      <c r="F407" s="1395"/>
      <c r="G407" s="1274" t="s">
        <v>208</v>
      </c>
      <c r="H407" s="1501"/>
      <c r="I407" s="1501"/>
      <c r="J407" s="1548"/>
      <c r="K407" s="1548"/>
      <c r="L407" s="1549"/>
      <c r="M407" s="1550"/>
      <c r="N407" s="1309"/>
      <c r="O407" s="1309"/>
      <c r="P407" s="1309"/>
      <c r="Q407" s="1309"/>
      <c r="R407" s="1309"/>
      <c r="S407" s="1309"/>
      <c r="T407" s="1309"/>
      <c r="X407" s="1206"/>
    </row>
    <row r="408" spans="1:24" ht="20.25" customHeight="1">
      <c r="A408" s="1260">
        <f t="shared" si="80"/>
        <v>396</v>
      </c>
      <c r="B408" s="1350"/>
      <c r="C408" s="1298"/>
      <c r="D408" s="1553"/>
      <c r="E408" s="1480"/>
      <c r="F408" s="1395"/>
      <c r="G408" s="1274" t="s">
        <v>203</v>
      </c>
      <c r="H408" s="1501"/>
      <c r="I408" s="1501"/>
      <c r="J408" s="1548"/>
      <c r="K408" s="1548"/>
      <c r="L408" s="1549"/>
      <c r="M408" s="1550"/>
      <c r="N408" s="1309"/>
      <c r="O408" s="1309"/>
      <c r="P408" s="1309"/>
      <c r="Q408" s="1309"/>
      <c r="R408" s="1309"/>
      <c r="S408" s="1309"/>
      <c r="T408" s="1309"/>
      <c r="X408" s="1206"/>
    </row>
    <row r="409" spans="1:24" ht="13.5" customHeight="1">
      <c r="A409" s="1260">
        <f t="shared" si="80"/>
        <v>397</v>
      </c>
      <c r="B409" s="1350"/>
      <c r="C409" s="1298"/>
      <c r="D409" s="1553"/>
      <c r="E409" s="1480"/>
      <c r="F409" s="1395"/>
      <c r="G409" s="1274" t="s">
        <v>233</v>
      </c>
      <c r="H409" s="1501"/>
      <c r="I409" s="1501"/>
      <c r="J409" s="1548"/>
      <c r="K409" s="1548"/>
      <c r="L409" s="1549"/>
      <c r="M409" s="1550"/>
      <c r="N409" s="1309"/>
      <c r="O409" s="1309"/>
      <c r="P409" s="1309"/>
      <c r="Q409" s="1309"/>
      <c r="R409" s="1309"/>
      <c r="S409" s="1309"/>
      <c r="T409" s="1309"/>
      <c r="X409" s="1206"/>
    </row>
    <row r="410" spans="1:24" ht="22.5" customHeight="1">
      <c r="A410" s="1260">
        <f t="shared" si="80"/>
        <v>398</v>
      </c>
      <c r="B410" s="1350"/>
      <c r="C410" s="1298"/>
      <c r="D410" s="1554"/>
      <c r="E410" s="1397"/>
      <c r="F410" s="1398"/>
      <c r="G410" s="1274" t="s">
        <v>9</v>
      </c>
      <c r="H410" s="1501"/>
      <c r="I410" s="1501"/>
      <c r="J410" s="1548"/>
      <c r="K410" s="1548"/>
      <c r="L410" s="1549"/>
      <c r="M410" s="1550"/>
      <c r="N410" s="1309"/>
      <c r="O410" s="1309"/>
      <c r="P410" s="1309"/>
      <c r="Q410" s="1309"/>
      <c r="R410" s="1309"/>
      <c r="S410" s="1309"/>
      <c r="T410" s="1309"/>
      <c r="X410" s="1206"/>
    </row>
    <row r="411" spans="1:24" ht="24.75" customHeight="1">
      <c r="A411" s="1260">
        <f t="shared" si="80"/>
        <v>399</v>
      </c>
      <c r="B411" s="1350"/>
      <c r="C411" s="1298"/>
      <c r="D411" s="1327" t="s">
        <v>237</v>
      </c>
      <c r="E411" s="1328"/>
      <c r="F411" s="1328"/>
      <c r="G411" s="1329"/>
      <c r="H411" s="1555"/>
      <c r="I411" s="1555"/>
      <c r="J411" s="1548"/>
      <c r="K411" s="1548"/>
      <c r="L411" s="1549"/>
      <c r="M411" s="1550"/>
      <c r="N411" s="1309"/>
      <c r="O411" s="1309"/>
      <c r="P411" s="1309"/>
      <c r="Q411" s="1309"/>
      <c r="R411" s="1309"/>
      <c r="S411" s="1309"/>
      <c r="T411" s="1309"/>
      <c r="X411" s="1206"/>
    </row>
    <row r="412" spans="1:24" ht="29.25" customHeight="1">
      <c r="A412" s="1260">
        <f t="shared" si="80"/>
        <v>400</v>
      </c>
      <c r="B412" s="1350"/>
      <c r="C412" s="1298"/>
      <c r="D412" s="1556" t="s">
        <v>232</v>
      </c>
      <c r="E412" s="1557"/>
      <c r="F412" s="1441"/>
      <c r="G412" s="1558" t="s">
        <v>208</v>
      </c>
      <c r="H412" s="1559"/>
      <c r="I412" s="1559"/>
      <c r="J412" s="1508"/>
      <c r="K412" s="1508"/>
      <c r="L412" s="1506"/>
      <c r="M412" s="1560"/>
      <c r="N412" s="1309"/>
      <c r="O412" s="1309"/>
      <c r="P412" s="1309"/>
      <c r="Q412" s="1309"/>
      <c r="R412" s="1309"/>
      <c r="S412" s="1309"/>
      <c r="T412" s="1309"/>
      <c r="X412" s="1206"/>
    </row>
    <row r="413" spans="1:24" ht="25.5" customHeight="1">
      <c r="A413" s="1260">
        <f t="shared" si="80"/>
        <v>401</v>
      </c>
      <c r="B413" s="1350"/>
      <c r="C413" s="1298"/>
      <c r="D413" s="1442"/>
      <c r="E413" s="1561"/>
      <c r="F413" s="1443"/>
      <c r="G413" s="1399" t="s">
        <v>441</v>
      </c>
      <c r="H413" s="1559"/>
      <c r="I413" s="1559"/>
      <c r="J413" s="1508"/>
      <c r="K413" s="1508"/>
      <c r="L413" s="1506"/>
      <c r="M413" s="1560"/>
      <c r="N413" s="1309"/>
      <c r="O413" s="1309"/>
      <c r="P413" s="1309"/>
      <c r="Q413" s="1309"/>
      <c r="R413" s="1309"/>
      <c r="S413" s="1309"/>
      <c r="T413" s="1309"/>
      <c r="X413" s="1206"/>
    </row>
    <row r="414" spans="1:24" ht="44.25" customHeight="1">
      <c r="A414" s="1260">
        <f t="shared" si="80"/>
        <v>402</v>
      </c>
      <c r="B414" s="1350"/>
      <c r="C414" s="1298"/>
      <c r="D414" s="1444"/>
      <c r="E414" s="1562"/>
      <c r="F414" s="1445"/>
      <c r="G414" s="1399" t="s">
        <v>491</v>
      </c>
      <c r="H414" s="1559"/>
      <c r="I414" s="1559"/>
      <c r="J414" s="1508"/>
      <c r="K414" s="1529"/>
      <c r="L414" s="1506"/>
      <c r="M414" s="1560"/>
      <c r="N414" s="1309"/>
      <c r="O414" s="1309"/>
      <c r="P414" s="1309"/>
      <c r="Q414" s="1309"/>
      <c r="R414" s="1309"/>
      <c r="S414" s="1309"/>
      <c r="T414" s="1309"/>
      <c r="X414" s="1206"/>
    </row>
    <row r="415" spans="1:24" ht="22.5" customHeight="1">
      <c r="A415" s="1260">
        <f t="shared" si="80"/>
        <v>403</v>
      </c>
      <c r="B415" s="1350"/>
      <c r="C415" s="1298"/>
      <c r="D415" s="1327" t="s">
        <v>83</v>
      </c>
      <c r="E415" s="1328"/>
      <c r="F415" s="1328"/>
      <c r="G415" s="1329"/>
      <c r="H415" s="1555"/>
      <c r="I415" s="1555"/>
      <c r="J415" s="1508"/>
      <c r="K415" s="1529"/>
      <c r="L415" s="1506"/>
      <c r="M415" s="1560"/>
      <c r="N415" s="1309"/>
      <c r="O415" s="1309"/>
      <c r="P415" s="1309"/>
      <c r="Q415" s="1309"/>
      <c r="R415" s="1309"/>
      <c r="S415" s="1309"/>
      <c r="T415" s="1309"/>
      <c r="X415" s="1206"/>
    </row>
    <row r="416" spans="1:24" ht="38.25" customHeight="1">
      <c r="A416" s="1260">
        <f t="shared" si="80"/>
        <v>404</v>
      </c>
      <c r="B416" s="1350"/>
      <c r="C416" s="1298"/>
      <c r="D416" s="1327" t="s">
        <v>644</v>
      </c>
      <c r="E416" s="1328"/>
      <c r="F416" s="1328"/>
      <c r="G416" s="1329"/>
      <c r="H416" s="1501"/>
      <c r="I416" s="1501"/>
      <c r="J416" s="1508"/>
      <c r="K416" s="1508"/>
      <c r="L416" s="1506"/>
      <c r="M416" s="1560"/>
      <c r="N416" s="1309"/>
      <c r="O416" s="1309"/>
      <c r="P416" s="1309"/>
      <c r="Q416" s="1309"/>
      <c r="R416" s="1309"/>
      <c r="S416" s="1309"/>
      <c r="T416" s="1309"/>
      <c r="X416" s="1206"/>
    </row>
    <row r="417" spans="1:24" ht="23.25" customHeight="1">
      <c r="A417" s="1260">
        <f t="shared" si="80"/>
        <v>405</v>
      </c>
      <c r="B417" s="1350"/>
      <c r="C417" s="1298"/>
      <c r="D417" s="1327" t="s">
        <v>500</v>
      </c>
      <c r="E417" s="1328"/>
      <c r="F417" s="1328"/>
      <c r="G417" s="1329"/>
      <c r="H417" s="1501"/>
      <c r="I417" s="1501"/>
      <c r="J417" s="1548"/>
      <c r="K417" s="1548"/>
      <c r="L417" s="1506"/>
      <c r="M417" s="1560"/>
      <c r="N417" s="1309"/>
      <c r="O417" s="1309"/>
      <c r="P417" s="1309"/>
      <c r="Q417" s="1309"/>
      <c r="R417" s="1309"/>
      <c r="S417" s="1309"/>
      <c r="T417" s="1309"/>
      <c r="X417" s="1206"/>
    </row>
    <row r="418" spans="1:24" ht="20.25" customHeight="1">
      <c r="A418" s="1260">
        <f t="shared" si="80"/>
        <v>406</v>
      </c>
      <c r="B418" s="1350"/>
      <c r="C418" s="1298"/>
      <c r="D418" s="1327" t="s">
        <v>56</v>
      </c>
      <c r="E418" s="1328"/>
      <c r="F418" s="1328"/>
      <c r="G418" s="1329"/>
      <c r="H418" s="1501"/>
      <c r="I418" s="1501"/>
      <c r="J418" s="1508"/>
      <c r="K418" s="1508"/>
      <c r="L418" s="1506"/>
      <c r="M418" s="1560"/>
      <c r="N418" s="1309"/>
      <c r="O418" s="1309"/>
      <c r="P418" s="1309"/>
      <c r="Q418" s="1309"/>
      <c r="R418" s="1309"/>
      <c r="S418" s="1309"/>
      <c r="T418" s="1309"/>
      <c r="X418" s="1206"/>
    </row>
    <row r="419" spans="1:24" ht="21.75" customHeight="1">
      <c r="A419" s="1260">
        <f t="shared" si="80"/>
        <v>407</v>
      </c>
      <c r="B419" s="1350"/>
      <c r="C419" s="1298"/>
      <c r="D419" s="1327" t="s">
        <v>235</v>
      </c>
      <c r="E419" s="1328"/>
      <c r="F419" s="1328"/>
      <c r="G419" s="1329"/>
      <c r="H419" s="1555"/>
      <c r="I419" s="1555"/>
      <c r="J419" s="1508"/>
      <c r="K419" s="1508"/>
      <c r="L419" s="1506"/>
      <c r="M419" s="1560"/>
      <c r="N419" s="1309"/>
      <c r="O419" s="1309"/>
      <c r="P419" s="1309"/>
      <c r="Q419" s="1309"/>
      <c r="R419" s="1309"/>
      <c r="S419" s="1309"/>
      <c r="T419" s="1309"/>
      <c r="X419" s="1206"/>
    </row>
    <row r="420" spans="1:24" ht="24.75" customHeight="1">
      <c r="A420" s="1260">
        <f t="shared" si="80"/>
        <v>408</v>
      </c>
      <c r="B420" s="1350"/>
      <c r="C420" s="1298"/>
      <c r="D420" s="1327" t="s">
        <v>492</v>
      </c>
      <c r="E420" s="1328"/>
      <c r="F420" s="1328"/>
      <c r="G420" s="1329"/>
      <c r="H420" s="1501"/>
      <c r="I420" s="1501"/>
      <c r="J420" s="1508"/>
      <c r="K420" s="1508"/>
      <c r="L420" s="1506"/>
      <c r="M420" s="1560"/>
      <c r="N420" s="1309"/>
      <c r="O420" s="1309"/>
      <c r="P420" s="1309"/>
      <c r="Q420" s="1309"/>
      <c r="R420" s="1309"/>
      <c r="S420" s="1309"/>
      <c r="T420" s="1309"/>
      <c r="X420" s="1206"/>
    </row>
    <row r="421" spans="1:24" ht="38.25" customHeight="1">
      <c r="A421" s="1260">
        <f t="shared" si="80"/>
        <v>409</v>
      </c>
      <c r="B421" s="1350"/>
      <c r="C421" s="1298"/>
      <c r="D421" s="1327" t="s">
        <v>714</v>
      </c>
      <c r="E421" s="1328"/>
      <c r="F421" s="1328"/>
      <c r="G421" s="1329"/>
      <c r="H421" s="1501"/>
      <c r="I421" s="1501"/>
      <c r="J421" s="1529"/>
      <c r="K421" s="1529"/>
      <c r="L421" s="1506"/>
      <c r="M421" s="1560"/>
      <c r="N421" s="1309"/>
      <c r="O421" s="1309"/>
      <c r="P421" s="1309"/>
      <c r="Q421" s="1309"/>
      <c r="R421" s="1309"/>
      <c r="S421" s="1309"/>
      <c r="T421" s="1309"/>
      <c r="X421" s="1206"/>
    </row>
    <row r="422" spans="1:24" ht="48" customHeight="1">
      <c r="A422" s="1260">
        <f t="shared" si="80"/>
        <v>410</v>
      </c>
      <c r="B422" s="1350"/>
      <c r="C422" s="1298"/>
      <c r="D422" s="1327" t="s">
        <v>70</v>
      </c>
      <c r="E422" s="1328"/>
      <c r="F422" s="1328"/>
      <c r="G422" s="1329"/>
      <c r="H422" s="1501"/>
      <c r="I422" s="1501"/>
      <c r="J422" s="1508"/>
      <c r="K422" s="1508"/>
      <c r="L422" s="1506"/>
      <c r="M422" s="1560"/>
      <c r="N422" s="1309"/>
      <c r="O422" s="1309"/>
      <c r="P422" s="1309"/>
      <c r="Q422" s="1309"/>
      <c r="R422" s="1309"/>
      <c r="S422" s="1309"/>
      <c r="T422" s="1309"/>
      <c r="X422" s="1206"/>
    </row>
    <row r="423" spans="1:24" ht="38.25" customHeight="1">
      <c r="A423" s="1260">
        <f t="shared" si="80"/>
        <v>411</v>
      </c>
      <c r="B423" s="1350"/>
      <c r="C423" s="1298"/>
      <c r="D423" s="1327" t="s">
        <v>58</v>
      </c>
      <c r="E423" s="1328"/>
      <c r="F423" s="1328"/>
      <c r="G423" s="1329"/>
      <c r="H423" s="1501"/>
      <c r="I423" s="1501"/>
      <c r="J423" s="1508"/>
      <c r="K423" s="1508"/>
      <c r="L423" s="1506"/>
      <c r="M423" s="1560"/>
      <c r="N423" s="1309"/>
      <c r="O423" s="1309"/>
      <c r="P423" s="1309"/>
      <c r="Q423" s="1309"/>
      <c r="R423" s="1309"/>
      <c r="S423" s="1309"/>
      <c r="T423" s="1309"/>
      <c r="X423" s="1206"/>
    </row>
    <row r="424" spans="1:24" ht="22.5" customHeight="1">
      <c r="A424" s="1260">
        <f t="shared" si="80"/>
        <v>412</v>
      </c>
      <c r="B424" s="1350"/>
      <c r="C424" s="1298"/>
      <c r="D424" s="1327" t="s">
        <v>61</v>
      </c>
      <c r="E424" s="1328"/>
      <c r="F424" s="1328"/>
      <c r="G424" s="1329"/>
      <c r="H424" s="1501"/>
      <c r="I424" s="1501"/>
      <c r="J424" s="1508"/>
      <c r="K424" s="1508"/>
      <c r="L424" s="1506"/>
      <c r="M424" s="1560"/>
      <c r="N424" s="1309"/>
      <c r="O424" s="1309"/>
      <c r="P424" s="1309"/>
      <c r="Q424" s="1309"/>
      <c r="R424" s="1309"/>
      <c r="S424" s="1309"/>
      <c r="T424" s="1309"/>
      <c r="X424" s="1206"/>
    </row>
    <row r="425" spans="1:24" ht="21" customHeight="1">
      <c r="A425" s="1260">
        <f t="shared" si="80"/>
        <v>413</v>
      </c>
      <c r="B425" s="1350"/>
      <c r="C425" s="1298"/>
      <c r="D425" s="1327" t="s">
        <v>62</v>
      </c>
      <c r="E425" s="1328"/>
      <c r="F425" s="1328"/>
      <c r="G425" s="1329"/>
      <c r="H425" s="1501"/>
      <c r="I425" s="1501"/>
      <c r="J425" s="1508"/>
      <c r="K425" s="1508"/>
      <c r="L425" s="1506"/>
      <c r="M425" s="1560"/>
      <c r="N425" s="1309"/>
      <c r="O425" s="1309"/>
      <c r="P425" s="1309"/>
      <c r="Q425" s="1309"/>
      <c r="R425" s="1309"/>
      <c r="S425" s="1309"/>
      <c r="T425" s="1309"/>
      <c r="X425" s="1206"/>
    </row>
    <row r="426" spans="1:24" ht="20.25" customHeight="1">
      <c r="A426" s="1260">
        <f t="shared" si="80"/>
        <v>414</v>
      </c>
      <c r="B426" s="1350"/>
      <c r="C426" s="1298"/>
      <c r="D426" s="1327" t="s">
        <v>65</v>
      </c>
      <c r="E426" s="1328"/>
      <c r="F426" s="1328"/>
      <c r="G426" s="1329"/>
      <c r="H426" s="1501"/>
      <c r="I426" s="1501"/>
      <c r="J426" s="1508"/>
      <c r="K426" s="1508"/>
      <c r="L426" s="1506"/>
      <c r="M426" s="1560"/>
      <c r="N426" s="1309"/>
      <c r="O426" s="1309"/>
      <c r="P426" s="1309"/>
      <c r="Q426" s="1309"/>
      <c r="R426" s="1309"/>
      <c r="S426" s="1309"/>
      <c r="T426" s="1309"/>
      <c r="X426" s="1206"/>
    </row>
    <row r="427" spans="1:24" ht="18" customHeight="1">
      <c r="A427" s="1260">
        <f t="shared" si="80"/>
        <v>415</v>
      </c>
      <c r="B427" s="1350"/>
      <c r="C427" s="1298"/>
      <c r="D427" s="1327" t="s">
        <v>68</v>
      </c>
      <c r="E427" s="1328"/>
      <c r="F427" s="1328"/>
      <c r="G427" s="1329"/>
      <c r="H427" s="1501"/>
      <c r="I427" s="1501"/>
      <c r="J427" s="1508"/>
      <c r="K427" s="1508"/>
      <c r="L427" s="1506"/>
      <c r="M427" s="1560"/>
      <c r="N427" s="1309"/>
      <c r="O427" s="1309"/>
      <c r="P427" s="1309"/>
      <c r="Q427" s="1309"/>
      <c r="R427" s="1309"/>
      <c r="S427" s="1309"/>
      <c r="T427" s="1309"/>
      <c r="X427" s="1206"/>
    </row>
    <row r="428" spans="1:24" ht="38.25" customHeight="1">
      <c r="A428" s="1260">
        <f t="shared" si="80"/>
        <v>416</v>
      </c>
      <c r="B428" s="1350"/>
      <c r="C428" s="1298"/>
      <c r="D428" s="1327" t="s">
        <v>493</v>
      </c>
      <c r="E428" s="1328"/>
      <c r="F428" s="1328"/>
      <c r="G428" s="1329"/>
      <c r="H428" s="1501"/>
      <c r="I428" s="1501"/>
      <c r="J428" s="1508"/>
      <c r="K428" s="1508"/>
      <c r="L428" s="1506"/>
      <c r="M428" s="1560"/>
      <c r="N428" s="1309"/>
      <c r="O428" s="1309"/>
      <c r="P428" s="1309"/>
      <c r="Q428" s="1309"/>
      <c r="R428" s="1309"/>
      <c r="S428" s="1309"/>
      <c r="T428" s="1309"/>
      <c r="X428" s="1206"/>
    </row>
    <row r="429" spans="1:24" ht="24" customHeight="1">
      <c r="A429" s="1260">
        <f t="shared" si="80"/>
        <v>417</v>
      </c>
      <c r="B429" s="1350"/>
      <c r="C429" s="1298"/>
      <c r="D429" s="1327" t="s">
        <v>713</v>
      </c>
      <c r="E429" s="1328"/>
      <c r="F429" s="1328"/>
      <c r="G429" s="1329"/>
      <c r="H429" s="1501"/>
      <c r="I429" s="1501"/>
      <c r="J429" s="1508"/>
      <c r="K429" s="1508"/>
      <c r="L429" s="1506"/>
      <c r="M429" s="1560"/>
      <c r="N429" s="1309"/>
      <c r="O429" s="1309"/>
      <c r="P429" s="1309"/>
      <c r="Q429" s="1309"/>
      <c r="R429" s="1309"/>
      <c r="S429" s="1309"/>
      <c r="T429" s="1309"/>
      <c r="X429" s="1206"/>
    </row>
    <row r="430" spans="1:24" ht="24" customHeight="1">
      <c r="A430" s="1260">
        <f t="shared" si="80"/>
        <v>418</v>
      </c>
      <c r="B430" s="1350"/>
      <c r="C430" s="1563"/>
      <c r="D430" s="1564" t="s">
        <v>707</v>
      </c>
      <c r="E430" s="1564"/>
      <c r="F430" s="1564"/>
      <c r="G430" s="1565"/>
      <c r="H430" s="1566"/>
      <c r="I430" s="1566"/>
      <c r="J430" s="1411">
        <f>SUM(J394:J429)</f>
        <v>0</v>
      </c>
      <c r="K430" s="1411">
        <f>SUM(K394:K429)</f>
        <v>0</v>
      </c>
      <c r="L430" s="1567"/>
      <c r="M430" s="1560"/>
      <c r="N430" s="1309"/>
      <c r="O430" s="1309"/>
      <c r="P430" s="1309"/>
      <c r="Q430" s="1309"/>
      <c r="R430" s="1309"/>
      <c r="S430" s="1309"/>
      <c r="T430" s="1309"/>
      <c r="X430" s="1206"/>
    </row>
    <row r="431" spans="1:24" ht="30.75" customHeight="1">
      <c r="A431" s="1260">
        <f t="shared" si="80"/>
        <v>419</v>
      </c>
      <c r="B431" s="1350"/>
      <c r="C431" s="1518" t="s">
        <v>708</v>
      </c>
      <c r="D431" s="1519"/>
      <c r="E431" s="1378"/>
      <c r="F431" s="1378"/>
      <c r="G431" s="1388"/>
      <c r="H431" s="1543"/>
      <c r="I431" s="1543"/>
      <c r="J431" s="1544" t="s">
        <v>77</v>
      </c>
      <c r="K431" s="1544" t="s">
        <v>78</v>
      </c>
      <c r="L431" s="1567"/>
      <c r="M431" s="1560"/>
      <c r="N431" s="1309"/>
      <c r="O431" s="1309"/>
      <c r="P431" s="1309"/>
      <c r="Q431" s="1309"/>
      <c r="R431" s="1309"/>
      <c r="S431" s="1309"/>
      <c r="T431" s="1309"/>
      <c r="X431" s="1206"/>
    </row>
    <row r="432" spans="1:24" ht="40.5" customHeight="1">
      <c r="A432" s="1260">
        <f t="shared" si="80"/>
        <v>420</v>
      </c>
      <c r="B432" s="1350"/>
      <c r="C432" s="1367"/>
      <c r="D432" s="1457" t="s">
        <v>73</v>
      </c>
      <c r="E432" s="1436"/>
      <c r="F432" s="1436"/>
      <c r="G432" s="1558" t="s">
        <v>494</v>
      </c>
      <c r="H432" s="1559"/>
      <c r="I432" s="1559"/>
      <c r="J432" s="1529"/>
      <c r="K432" s="1529"/>
      <c r="L432" s="1506"/>
      <c r="M432" s="1560"/>
      <c r="N432" s="1309"/>
      <c r="O432" s="1309"/>
      <c r="P432" s="1309"/>
      <c r="Q432" s="1309"/>
      <c r="R432" s="1309"/>
      <c r="S432" s="1309"/>
      <c r="T432" s="1309"/>
      <c r="X432" s="1206"/>
    </row>
    <row r="433" spans="1:24" ht="22.5" customHeight="1">
      <c r="A433" s="1260">
        <f t="shared" si="80"/>
        <v>421</v>
      </c>
      <c r="B433" s="1350"/>
      <c r="C433" s="1298"/>
      <c r="D433" s="1436"/>
      <c r="E433" s="1436"/>
      <c r="F433" s="1436"/>
      <c r="G433" s="1558" t="s">
        <v>495</v>
      </c>
      <c r="H433" s="1559"/>
      <c r="I433" s="1559"/>
      <c r="J433" s="1529"/>
      <c r="K433" s="1508"/>
      <c r="L433" s="1506"/>
      <c r="M433" s="1560"/>
      <c r="N433" s="1309"/>
      <c r="O433" s="1309"/>
      <c r="P433" s="1309"/>
      <c r="Q433" s="1309"/>
      <c r="R433" s="1309"/>
      <c r="S433" s="1309"/>
      <c r="T433" s="1309"/>
      <c r="X433" s="1206"/>
    </row>
    <row r="434" spans="1:24" ht="24" customHeight="1">
      <c r="A434" s="1260">
        <f t="shared" si="80"/>
        <v>422</v>
      </c>
      <c r="B434" s="1350"/>
      <c r="C434" s="1298"/>
      <c r="D434" s="1436"/>
      <c r="E434" s="1436"/>
      <c r="F434" s="1436"/>
      <c r="G434" s="1558" t="s">
        <v>496</v>
      </c>
      <c r="H434" s="1559"/>
      <c r="I434" s="1559"/>
      <c r="J434" s="1529"/>
      <c r="K434" s="1508"/>
      <c r="L434" s="1506"/>
      <c r="M434" s="1560"/>
      <c r="N434" s="1309"/>
      <c r="O434" s="1309"/>
      <c r="P434" s="1309"/>
      <c r="Q434" s="1309"/>
      <c r="R434" s="1309"/>
      <c r="S434" s="1309"/>
      <c r="T434" s="1309"/>
      <c r="X434" s="1206"/>
    </row>
    <row r="435" spans="1:24" ht="20.25" customHeight="1">
      <c r="A435" s="1260">
        <f t="shared" si="80"/>
        <v>423</v>
      </c>
      <c r="B435" s="1350"/>
      <c r="C435" s="1298"/>
      <c r="D435" s="1436"/>
      <c r="E435" s="1436"/>
      <c r="F435" s="1436"/>
      <c r="G435" s="1558" t="s">
        <v>60</v>
      </c>
      <c r="H435" s="1559"/>
      <c r="I435" s="1559"/>
      <c r="J435" s="1529"/>
      <c r="K435" s="1508"/>
      <c r="L435" s="1506"/>
      <c r="M435" s="1560"/>
      <c r="N435" s="1309"/>
      <c r="O435" s="1309"/>
      <c r="P435" s="1309"/>
      <c r="Q435" s="1309"/>
      <c r="R435" s="1309"/>
      <c r="S435" s="1309"/>
      <c r="T435" s="1309"/>
      <c r="X435" s="1206"/>
    </row>
    <row r="436" spans="1:24" ht="45" customHeight="1">
      <c r="A436" s="1260">
        <f t="shared" si="80"/>
        <v>424</v>
      </c>
      <c r="B436" s="1350"/>
      <c r="C436" s="1298"/>
      <c r="D436" s="1389" t="s">
        <v>74</v>
      </c>
      <c r="E436" s="1390"/>
      <c r="F436" s="1391"/>
      <c r="G436" s="1558" t="s">
        <v>494</v>
      </c>
      <c r="H436" s="1559"/>
      <c r="I436" s="1559"/>
      <c r="J436" s="1529"/>
      <c r="K436" s="1508"/>
      <c r="L436" s="1506"/>
      <c r="M436" s="1560"/>
      <c r="N436" s="1309"/>
      <c r="O436" s="1309"/>
      <c r="P436" s="1309"/>
      <c r="Q436" s="1309"/>
      <c r="R436" s="1309"/>
      <c r="S436" s="1309"/>
      <c r="T436" s="1309"/>
      <c r="X436" s="1206"/>
    </row>
    <row r="437" spans="1:24" ht="25.5" customHeight="1">
      <c r="A437" s="1260">
        <f t="shared" si="80"/>
        <v>425</v>
      </c>
      <c r="B437" s="1350"/>
      <c r="C437" s="1298"/>
      <c r="D437" s="1393"/>
      <c r="E437" s="1394"/>
      <c r="F437" s="1395"/>
      <c r="G437" s="1558" t="s">
        <v>495</v>
      </c>
      <c r="H437" s="1559"/>
      <c r="I437" s="1559"/>
      <c r="J437" s="1529"/>
      <c r="K437" s="1508"/>
      <c r="L437" s="1506"/>
      <c r="M437" s="1560"/>
      <c r="N437" s="1309"/>
      <c r="O437" s="1309"/>
      <c r="P437" s="1309"/>
      <c r="Q437" s="1309"/>
      <c r="R437" s="1309"/>
      <c r="S437" s="1309"/>
      <c r="T437" s="1309"/>
      <c r="X437" s="1206"/>
    </row>
    <row r="438" spans="1:24" ht="38.25" customHeight="1">
      <c r="A438" s="1260">
        <f t="shared" si="80"/>
        <v>426</v>
      </c>
      <c r="B438" s="1350"/>
      <c r="C438" s="1298"/>
      <c r="D438" s="1393"/>
      <c r="E438" s="1394"/>
      <c r="F438" s="1395"/>
      <c r="G438" s="1558" t="s">
        <v>645</v>
      </c>
      <c r="H438" s="1559"/>
      <c r="I438" s="1559"/>
      <c r="J438" s="1529"/>
      <c r="K438" s="1508"/>
      <c r="L438" s="1506"/>
      <c r="M438" s="1560"/>
      <c r="N438" s="1309"/>
      <c r="O438" s="1309"/>
      <c r="P438" s="1309"/>
      <c r="Q438" s="1309"/>
      <c r="R438" s="1309"/>
      <c r="S438" s="1309"/>
      <c r="T438" s="1309"/>
      <c r="X438" s="1206"/>
    </row>
    <row r="439" spans="1:24" ht="24" customHeight="1">
      <c r="A439" s="1260">
        <f t="shared" si="80"/>
        <v>427</v>
      </c>
      <c r="B439" s="1350"/>
      <c r="C439" s="1298"/>
      <c r="D439" s="1396"/>
      <c r="E439" s="1397"/>
      <c r="F439" s="1398"/>
      <c r="G439" s="1558" t="s">
        <v>60</v>
      </c>
      <c r="H439" s="1559"/>
      <c r="I439" s="1559"/>
      <c r="J439" s="1529"/>
      <c r="K439" s="1508"/>
      <c r="L439" s="1506"/>
      <c r="M439" s="1560"/>
      <c r="N439" s="1309"/>
      <c r="O439" s="1309"/>
      <c r="P439" s="1309"/>
      <c r="Q439" s="1309"/>
      <c r="R439" s="1309"/>
      <c r="S439" s="1309"/>
      <c r="T439" s="1309"/>
      <c r="X439" s="1206"/>
    </row>
    <row r="440" spans="1:24" ht="22.5" customHeight="1">
      <c r="A440" s="1260">
        <f t="shared" si="80"/>
        <v>428</v>
      </c>
      <c r="B440" s="1350"/>
      <c r="C440" s="1298"/>
      <c r="D440" s="1389" t="s">
        <v>234</v>
      </c>
      <c r="E440" s="1390"/>
      <c r="F440" s="1391"/>
      <c r="G440" s="1568" t="s">
        <v>497</v>
      </c>
      <c r="H440" s="1501"/>
      <c r="I440" s="1501"/>
      <c r="J440" s="1508"/>
      <c r="K440" s="1508"/>
      <c r="L440" s="1506"/>
      <c r="M440" s="1560"/>
      <c r="N440" s="1309"/>
      <c r="O440" s="1309"/>
      <c r="P440" s="1309"/>
      <c r="Q440" s="1309"/>
      <c r="R440" s="1309"/>
      <c r="S440" s="1309"/>
      <c r="T440" s="1309"/>
      <c r="X440" s="1206"/>
    </row>
    <row r="441" spans="1:24" ht="29.25" customHeight="1">
      <c r="A441" s="1260">
        <f t="shared" si="80"/>
        <v>429</v>
      </c>
      <c r="B441" s="1350"/>
      <c r="C441" s="1298"/>
      <c r="D441" s="1393"/>
      <c r="E441" s="1394"/>
      <c r="F441" s="1395"/>
      <c r="G441" s="1399" t="s">
        <v>441</v>
      </c>
      <c r="H441" s="1559"/>
      <c r="I441" s="1559"/>
      <c r="J441" s="1508"/>
      <c r="K441" s="1508"/>
      <c r="L441" s="1506"/>
      <c r="M441" s="1560"/>
      <c r="N441" s="1309"/>
      <c r="O441" s="1309"/>
      <c r="P441" s="1309"/>
      <c r="Q441" s="1309"/>
      <c r="R441" s="1309"/>
      <c r="S441" s="1309"/>
      <c r="T441" s="1309"/>
      <c r="X441" s="1206"/>
    </row>
    <row r="442" spans="1:24" ht="40.5" customHeight="1">
      <c r="A442" s="1260">
        <f t="shared" si="80"/>
        <v>430</v>
      </c>
      <c r="B442" s="1350"/>
      <c r="C442" s="1298"/>
      <c r="D442" s="1396"/>
      <c r="E442" s="1397"/>
      <c r="F442" s="1398"/>
      <c r="G442" s="1399" t="s">
        <v>498</v>
      </c>
      <c r="H442" s="1559"/>
      <c r="I442" s="1559"/>
      <c r="J442" s="1508"/>
      <c r="K442" s="1508"/>
      <c r="L442" s="1506"/>
      <c r="M442" s="1560"/>
      <c r="N442" s="1309"/>
      <c r="O442" s="1309"/>
      <c r="P442" s="1309"/>
      <c r="Q442" s="1309"/>
      <c r="R442" s="1309"/>
      <c r="S442" s="1309"/>
      <c r="T442" s="1309"/>
      <c r="X442" s="1206"/>
    </row>
    <row r="443" spans="1:24" ht="24" customHeight="1">
      <c r="A443" s="1260">
        <f t="shared" si="80"/>
        <v>431</v>
      </c>
      <c r="B443" s="1350"/>
      <c r="C443" s="1298"/>
      <c r="D443" s="1303" t="s">
        <v>82</v>
      </c>
      <c r="E443" s="1354"/>
      <c r="F443" s="1354"/>
      <c r="G443" s="1355"/>
      <c r="H443" s="1569"/>
      <c r="I443" s="1569"/>
      <c r="J443" s="1508"/>
      <c r="K443" s="1508"/>
      <c r="L443" s="1506"/>
      <c r="M443" s="1560"/>
      <c r="N443" s="1309"/>
      <c r="O443" s="1309"/>
      <c r="P443" s="1309"/>
      <c r="Q443" s="1309"/>
      <c r="R443" s="1309"/>
      <c r="S443" s="1309"/>
      <c r="T443" s="1309"/>
      <c r="X443" s="1206"/>
    </row>
    <row r="444" spans="1:24" ht="20.25" customHeight="1">
      <c r="A444" s="1260">
        <f t="shared" si="80"/>
        <v>432</v>
      </c>
      <c r="B444" s="1350"/>
      <c r="C444" s="1298"/>
      <c r="D444" s="1303" t="s">
        <v>57</v>
      </c>
      <c r="E444" s="1354"/>
      <c r="F444" s="1354"/>
      <c r="G444" s="1355"/>
      <c r="H444" s="1501"/>
      <c r="I444" s="1501"/>
      <c r="J444" s="1508"/>
      <c r="K444" s="1508"/>
      <c r="L444" s="1506"/>
      <c r="M444" s="1560"/>
      <c r="N444" s="1309"/>
      <c r="O444" s="1309"/>
      <c r="P444" s="1309"/>
      <c r="Q444" s="1309"/>
      <c r="R444" s="1309"/>
      <c r="S444" s="1309"/>
      <c r="T444" s="1309"/>
      <c r="X444" s="1206"/>
    </row>
    <row r="445" spans="1:24" ht="24.75" customHeight="1">
      <c r="A445" s="1260">
        <f t="shared" si="80"/>
        <v>433</v>
      </c>
      <c r="B445" s="1350"/>
      <c r="C445" s="1298"/>
      <c r="D445" s="1303" t="s">
        <v>499</v>
      </c>
      <c r="E445" s="1354"/>
      <c r="F445" s="1354"/>
      <c r="G445" s="1355"/>
      <c r="H445" s="1501"/>
      <c r="I445" s="1501"/>
      <c r="J445" s="1508"/>
      <c r="K445" s="1508"/>
      <c r="L445" s="1506"/>
      <c r="M445" s="1560"/>
      <c r="N445" s="1309"/>
      <c r="O445" s="1309"/>
      <c r="P445" s="1309"/>
      <c r="Q445" s="1309"/>
      <c r="R445" s="1309"/>
      <c r="S445" s="1309"/>
      <c r="T445" s="1309"/>
      <c r="X445" s="1206"/>
    </row>
    <row r="446" spans="1:24" ht="19.5" customHeight="1">
      <c r="A446" s="1260">
        <f t="shared" si="80"/>
        <v>434</v>
      </c>
      <c r="B446" s="1350"/>
      <c r="C446" s="1298"/>
      <c r="D446" s="1303" t="s">
        <v>264</v>
      </c>
      <c r="E446" s="1354"/>
      <c r="F446" s="1354"/>
      <c r="G446" s="1355"/>
      <c r="H446" s="1570"/>
      <c r="I446" s="1570"/>
      <c r="J446" s="1508"/>
      <c r="K446" s="1508"/>
      <c r="L446" s="1506"/>
      <c r="M446" s="1560"/>
      <c r="N446" s="1309"/>
      <c r="O446" s="1309"/>
      <c r="P446" s="1309"/>
      <c r="Q446" s="1309"/>
      <c r="R446" s="1309"/>
      <c r="S446" s="1309"/>
      <c r="T446" s="1309"/>
      <c r="X446" s="1206"/>
    </row>
    <row r="447" spans="1:24" ht="27" customHeight="1">
      <c r="A447" s="1260">
        <f t="shared" si="80"/>
        <v>435</v>
      </c>
      <c r="B447" s="1350"/>
      <c r="C447" s="1298"/>
      <c r="D447" s="1303" t="s">
        <v>709</v>
      </c>
      <c r="E447" s="1354"/>
      <c r="F447" s="1354"/>
      <c r="G447" s="1355"/>
      <c r="H447" s="1501"/>
      <c r="I447" s="1501"/>
      <c r="J447" s="1508"/>
      <c r="K447" s="1508"/>
      <c r="L447" s="1506"/>
      <c r="M447" s="1560"/>
      <c r="N447" s="1309"/>
      <c r="O447" s="1309"/>
      <c r="P447" s="1309"/>
      <c r="Q447" s="1309"/>
      <c r="R447" s="1309"/>
      <c r="S447" s="1309"/>
      <c r="T447" s="1309"/>
      <c r="X447" s="1206"/>
    </row>
    <row r="448" spans="1:24" ht="31.5" customHeight="1">
      <c r="A448" s="1260">
        <f t="shared" si="80"/>
        <v>436</v>
      </c>
      <c r="B448" s="1350"/>
      <c r="C448" s="1563"/>
      <c r="D448" s="1564" t="s">
        <v>710</v>
      </c>
      <c r="E448" s="1564"/>
      <c r="F448" s="1564"/>
      <c r="G448" s="1565"/>
      <c r="H448" s="1566"/>
      <c r="I448" s="1566"/>
      <c r="J448" s="1411">
        <f>SUM(J432:J447)</f>
        <v>0</v>
      </c>
      <c r="K448" s="1411">
        <f>SUM(K432:K447)</f>
        <v>0</v>
      </c>
      <c r="L448" s="1567"/>
      <c r="M448" s="1560"/>
      <c r="N448" s="1309"/>
      <c r="O448" s="1309"/>
      <c r="P448" s="1309"/>
      <c r="Q448" s="1309"/>
      <c r="R448" s="1309"/>
      <c r="S448" s="1309"/>
      <c r="T448" s="1309"/>
      <c r="X448" s="1206"/>
    </row>
    <row r="449" spans="1:26" ht="31.5" customHeight="1">
      <c r="A449" s="1260">
        <f t="shared" si="80"/>
        <v>437</v>
      </c>
      <c r="B449" s="1350"/>
      <c r="C449" s="1518" t="s">
        <v>711</v>
      </c>
      <c r="D449" s="1519"/>
      <c r="E449" s="1378"/>
      <c r="F449" s="1378"/>
      <c r="G449" s="1388"/>
      <c r="H449" s="1571" t="s">
        <v>673</v>
      </c>
      <c r="I449" s="1572"/>
      <c r="J449" s="1573"/>
      <c r="K449" s="1574" t="s">
        <v>674</v>
      </c>
      <c r="L449" s="1573"/>
      <c r="M449" s="1575"/>
      <c r="N449" s="1309"/>
      <c r="O449" s="1309"/>
      <c r="P449" s="1309"/>
      <c r="Q449" s="1309"/>
      <c r="R449" s="1309"/>
      <c r="S449" s="1309"/>
      <c r="T449" s="1309"/>
      <c r="X449" s="1206"/>
    </row>
    <row r="450" spans="1:26" ht="31.5" customHeight="1">
      <c r="A450" s="1260">
        <f t="shared" si="80"/>
        <v>438</v>
      </c>
      <c r="B450" s="1350"/>
      <c r="C450" s="1576"/>
      <c r="D450" s="1577"/>
      <c r="E450" s="1577"/>
      <c r="F450" s="1577"/>
      <c r="G450" s="1578"/>
      <c r="H450" s="1487" t="s">
        <v>669</v>
      </c>
      <c r="I450" s="1487"/>
      <c r="J450" s="1544" t="s">
        <v>670</v>
      </c>
      <c r="K450" s="1544" t="s">
        <v>671</v>
      </c>
      <c r="L450" s="1579" t="s">
        <v>672</v>
      </c>
      <c r="M450" s="1580"/>
      <c r="N450" s="1309"/>
      <c r="O450" s="1309"/>
      <c r="P450" s="1309"/>
      <c r="Q450" s="1309"/>
      <c r="R450" s="1309"/>
      <c r="S450" s="1309"/>
      <c r="T450" s="1309"/>
      <c r="X450" s="1206"/>
    </row>
    <row r="451" spans="1:26" ht="37.5" customHeight="1">
      <c r="A451" s="1260">
        <f t="shared" si="80"/>
        <v>439</v>
      </c>
      <c r="B451" s="1350"/>
      <c r="C451" s="1367"/>
      <c r="D451" s="1457" t="s">
        <v>646</v>
      </c>
      <c r="E451" s="1436"/>
      <c r="F451" s="1436"/>
      <c r="G451" s="1558" t="s">
        <v>501</v>
      </c>
      <c r="H451" s="1507"/>
      <c r="I451" s="1502"/>
      <c r="J451" s="1581"/>
      <c r="K451" s="1581"/>
      <c r="L451" s="1529"/>
      <c r="M451" s="1269"/>
      <c r="N451" s="1309"/>
      <c r="O451" s="1309"/>
      <c r="P451" s="1309"/>
      <c r="Q451" s="1309"/>
      <c r="R451" s="1309"/>
      <c r="S451" s="1309"/>
      <c r="T451" s="1309"/>
      <c r="X451" s="1206"/>
    </row>
    <row r="452" spans="1:26" ht="63.75" customHeight="1">
      <c r="A452" s="1260">
        <f t="shared" si="80"/>
        <v>440</v>
      </c>
      <c r="B452" s="1350"/>
      <c r="C452" s="1298"/>
      <c r="D452" s="1436"/>
      <c r="E452" s="1436"/>
      <c r="F452" s="1436"/>
      <c r="G452" s="1399" t="s">
        <v>647</v>
      </c>
      <c r="H452" s="1507"/>
      <c r="I452" s="1502"/>
      <c r="J452" s="1581"/>
      <c r="K452" s="1581"/>
      <c r="L452" s="1529"/>
      <c r="M452" s="1269"/>
      <c r="N452" s="1309"/>
      <c r="O452" s="1309"/>
      <c r="P452" s="1309"/>
      <c r="Q452" s="1309"/>
      <c r="R452" s="1309"/>
      <c r="S452" s="1309"/>
      <c r="T452" s="1309"/>
      <c r="X452" s="1206"/>
    </row>
    <row r="453" spans="1:26" ht="25.5" customHeight="1">
      <c r="A453" s="1260">
        <f t="shared" si="80"/>
        <v>441</v>
      </c>
      <c r="B453" s="1350"/>
      <c r="C453" s="1298"/>
      <c r="D453" s="1436"/>
      <c r="E453" s="1436"/>
      <c r="F453" s="1436"/>
      <c r="G453" s="1558" t="s">
        <v>75</v>
      </c>
      <c r="H453" s="1507"/>
      <c r="I453" s="1502"/>
      <c r="J453" s="1508"/>
      <c r="K453" s="1508"/>
      <c r="L453" s="1529"/>
      <c r="M453" s="1269"/>
      <c r="N453" s="1309"/>
      <c r="O453" s="1309"/>
      <c r="P453" s="1309"/>
      <c r="Q453" s="1309"/>
      <c r="R453" s="1309"/>
      <c r="S453" s="1309"/>
      <c r="T453" s="1309"/>
      <c r="X453" s="1206"/>
    </row>
    <row r="454" spans="1:26" ht="31.5" customHeight="1">
      <c r="A454" s="1260">
        <f t="shared" si="80"/>
        <v>442</v>
      </c>
      <c r="B454" s="1350"/>
      <c r="C454" s="1298"/>
      <c r="D454" s="1389" t="s">
        <v>121</v>
      </c>
      <c r="E454" s="1390"/>
      <c r="F454" s="1391"/>
      <c r="G454" s="1558" t="s">
        <v>122</v>
      </c>
      <c r="H454" s="1507"/>
      <c r="I454" s="1502"/>
      <c r="J454" s="1508"/>
      <c r="K454" s="1508"/>
      <c r="L454" s="1529"/>
      <c r="M454" s="1269"/>
      <c r="N454" s="1309"/>
      <c r="O454" s="1309"/>
      <c r="P454" s="1309"/>
      <c r="Q454" s="1309"/>
      <c r="R454" s="1309"/>
      <c r="S454" s="1309"/>
      <c r="T454" s="1309"/>
      <c r="X454" s="1206"/>
    </row>
    <row r="455" spans="1:26" ht="48" customHeight="1">
      <c r="A455" s="1260">
        <f t="shared" si="80"/>
        <v>443</v>
      </c>
      <c r="B455" s="1350"/>
      <c r="C455" s="1298"/>
      <c r="D455" s="1396"/>
      <c r="E455" s="1397"/>
      <c r="F455" s="1398"/>
      <c r="G455" s="1558" t="s">
        <v>59</v>
      </c>
      <c r="H455" s="1507"/>
      <c r="I455" s="1502"/>
      <c r="J455" s="1508"/>
      <c r="K455" s="1508"/>
      <c r="L455" s="1529"/>
      <c r="M455" s="1269"/>
      <c r="N455" s="1309"/>
      <c r="O455" s="1309"/>
      <c r="P455" s="1309"/>
      <c r="Q455" s="1309"/>
      <c r="R455" s="1309"/>
      <c r="S455" s="1309"/>
      <c r="T455" s="1309"/>
      <c r="X455" s="1206"/>
    </row>
    <row r="456" spans="1:26" ht="22.5" customHeight="1">
      <c r="A456" s="1260">
        <f t="shared" si="80"/>
        <v>444</v>
      </c>
      <c r="B456" s="1350"/>
      <c r="C456" s="1298"/>
      <c r="D456" s="1303" t="s">
        <v>648</v>
      </c>
      <c r="E456" s="1354"/>
      <c r="F456" s="1354"/>
      <c r="G456" s="1355"/>
      <c r="H456" s="1507"/>
      <c r="I456" s="1502"/>
      <c r="J456" s="1508"/>
      <c r="K456" s="1508"/>
      <c r="L456" s="1529"/>
      <c r="M456" s="1269"/>
      <c r="N456" s="1309"/>
      <c r="O456" s="1309"/>
      <c r="P456" s="1309"/>
      <c r="Q456" s="1309"/>
      <c r="R456" s="1309"/>
      <c r="S456" s="1309"/>
      <c r="T456" s="1309"/>
      <c r="X456" s="1206"/>
    </row>
    <row r="457" spans="1:26" ht="38.25" customHeight="1">
      <c r="A457" s="1260">
        <f t="shared" si="80"/>
        <v>445</v>
      </c>
      <c r="B457" s="1350"/>
      <c r="C457" s="1298"/>
      <c r="D457" s="1303" t="s">
        <v>123</v>
      </c>
      <c r="E457" s="1354"/>
      <c r="F457" s="1354"/>
      <c r="G457" s="1355"/>
      <c r="H457" s="1507"/>
      <c r="I457" s="1502"/>
      <c r="J457" s="1508"/>
      <c r="K457" s="1508"/>
      <c r="L457" s="1529"/>
      <c r="M457" s="1269"/>
      <c r="N457" s="1309"/>
      <c r="O457" s="1309"/>
      <c r="P457" s="1309"/>
      <c r="Q457" s="1309"/>
      <c r="R457" s="1309"/>
      <c r="S457" s="1309"/>
      <c r="T457" s="1309"/>
      <c r="X457" s="1206"/>
    </row>
    <row r="458" spans="1:26" ht="26.25" customHeight="1">
      <c r="A458" s="1260">
        <f t="shared" si="80"/>
        <v>446</v>
      </c>
      <c r="B458" s="1350"/>
      <c r="C458" s="1298"/>
      <c r="D458" s="1303" t="s">
        <v>502</v>
      </c>
      <c r="E458" s="1354"/>
      <c r="F458" s="1354"/>
      <c r="G458" s="1355"/>
      <c r="H458" s="1507"/>
      <c r="I458" s="1502"/>
      <c r="J458" s="1508"/>
      <c r="K458" s="1508"/>
      <c r="L458" s="1529"/>
      <c r="M458" s="1269"/>
      <c r="N458" s="1309"/>
      <c r="O458" s="1309"/>
      <c r="P458" s="1309"/>
      <c r="Q458" s="1309"/>
      <c r="R458" s="1309"/>
      <c r="S458" s="1309"/>
      <c r="T458" s="1309"/>
      <c r="X458" s="1206"/>
    </row>
    <row r="459" spans="1:26" ht="30.75" customHeight="1">
      <c r="A459" s="1260">
        <f t="shared" si="80"/>
        <v>447</v>
      </c>
      <c r="B459" s="1359"/>
      <c r="C459" s="1582"/>
      <c r="D459" s="1564" t="s">
        <v>712</v>
      </c>
      <c r="E459" s="1564"/>
      <c r="F459" s="1564"/>
      <c r="G459" s="1565"/>
      <c r="H459" s="1411">
        <f>SUM(H451:H458)</f>
        <v>0</v>
      </c>
      <c r="I459" s="1411"/>
      <c r="J459" s="1411">
        <f>SUM(J451:J458)</f>
        <v>0</v>
      </c>
      <c r="K459" s="1411">
        <f t="shared" ref="K459:L459" si="81">SUM(K451:K458)</f>
        <v>0</v>
      </c>
      <c r="L459" s="1411">
        <f t="shared" si="81"/>
        <v>0</v>
      </c>
      <c r="M459" s="1376"/>
      <c r="N459" s="1309"/>
      <c r="O459" s="1309"/>
      <c r="P459" s="1309"/>
      <c r="Q459" s="1309"/>
      <c r="R459" s="1309"/>
      <c r="S459" s="1309"/>
      <c r="T459" s="1309"/>
      <c r="X459" s="1206"/>
    </row>
    <row r="460" spans="1:26" ht="29.25" customHeight="1">
      <c r="A460" s="1260">
        <f t="shared" si="80"/>
        <v>448</v>
      </c>
      <c r="B460" s="1583" t="s">
        <v>863</v>
      </c>
      <c r="C460" s="1584"/>
      <c r="D460" s="1584"/>
      <c r="E460" s="1584"/>
      <c r="F460" s="1584"/>
      <c r="G460" s="1584"/>
      <c r="H460" s="1585"/>
      <c r="I460" s="1585"/>
      <c r="J460" s="1585"/>
      <c r="K460" s="1586"/>
      <c r="L460" s="1375">
        <f>IF((L391+J430-K430-J448+K448+H459-J459+K459-L459)&gt;0,(L391+J430-K430-J448+K448+H459-J459+K459-L459),0)</f>
        <v>4500000</v>
      </c>
      <c r="M460" s="1269"/>
      <c r="N460" s="1587">
        <f>IF(N343&gt;=0,N343,0)</f>
        <v>0</v>
      </c>
      <c r="O460" s="1587">
        <f t="shared" ref="O460:P460" si="82">IF(O343&gt;=0,O343,0)</f>
        <v>0</v>
      </c>
      <c r="P460" s="1587">
        <f t="shared" si="82"/>
        <v>0</v>
      </c>
      <c r="Q460" s="1587">
        <f t="shared" ref="Q460:T460" si="83">IF(Q343&gt;=0,Q343,0)</f>
        <v>0</v>
      </c>
      <c r="R460" s="1587">
        <f t="shared" si="83"/>
        <v>0</v>
      </c>
      <c r="S460" s="1587">
        <f t="shared" si="83"/>
        <v>31000000</v>
      </c>
      <c r="T460" s="1587">
        <f t="shared" si="83"/>
        <v>0</v>
      </c>
      <c r="X460" s="1206"/>
      <c r="Y460" s="1206"/>
    </row>
    <row r="461" spans="1:26" s="1297" customFormat="1" ht="21" customHeight="1">
      <c r="A461" s="1260">
        <f t="shared" si="80"/>
        <v>449</v>
      </c>
      <c r="B461" s="1583" t="s">
        <v>864</v>
      </c>
      <c r="C461" s="1584"/>
      <c r="D461" s="1584"/>
      <c r="E461" s="1584"/>
      <c r="F461" s="1584"/>
      <c r="G461" s="1584"/>
      <c r="H461" s="1585"/>
      <c r="I461" s="1585"/>
      <c r="J461" s="1585"/>
      <c r="K461" s="1586"/>
      <c r="L461" s="1375">
        <f>IF((K430+J448-L391-J430-K448-H459+J459-K459+L459)&gt;0,(K430+J448-L391-J430-K448-H459+J459-K459+L459),0)</f>
        <v>0</v>
      </c>
      <c r="M461" s="1269"/>
      <c r="N461" s="1587">
        <f>IF(N343&lt;0,N343*(-1),0)</f>
        <v>0</v>
      </c>
      <c r="O461" s="1587">
        <f t="shared" ref="O461:T461" si="84">IF(O343&lt;0,O343*(-1),0)</f>
        <v>100000000</v>
      </c>
      <c r="P461" s="1587">
        <f t="shared" si="84"/>
        <v>0</v>
      </c>
      <c r="Q461" s="1587">
        <f t="shared" si="84"/>
        <v>0</v>
      </c>
      <c r="R461" s="1587">
        <f t="shared" si="84"/>
        <v>0</v>
      </c>
      <c r="S461" s="1587">
        <f t="shared" si="84"/>
        <v>0</v>
      </c>
      <c r="T461" s="1587">
        <f t="shared" si="84"/>
        <v>0</v>
      </c>
      <c r="U461" s="1206"/>
      <c r="V461" s="1206"/>
      <c r="W461" s="1206"/>
      <c r="X461" s="1206"/>
      <c r="Y461" s="1206"/>
      <c r="Z461" s="1206"/>
    </row>
    <row r="462" spans="1:26" s="1297" customFormat="1" ht="24.75" customHeight="1">
      <c r="A462" s="1260">
        <f t="shared" si="80"/>
        <v>450</v>
      </c>
      <c r="B462" s="1588" t="s">
        <v>887</v>
      </c>
      <c r="C462" s="1589"/>
      <c r="D462" s="1589"/>
      <c r="E462" s="1589"/>
      <c r="F462" s="1589"/>
      <c r="G462" s="1589"/>
      <c r="H462" s="1590"/>
      <c r="I462" s="1590"/>
      <c r="J462" s="1590"/>
      <c r="K462" s="1591"/>
      <c r="L462" s="1592"/>
      <c r="M462" s="1593"/>
      <c r="N462" s="1360"/>
      <c r="O462" s="1360">
        <v>-5000000</v>
      </c>
      <c r="P462" s="1360"/>
      <c r="Q462" s="1360"/>
      <c r="R462" s="1360"/>
      <c r="S462" s="1360">
        <v>5000000</v>
      </c>
      <c r="T462" s="1360"/>
      <c r="U462" s="1206"/>
      <c r="V462" s="1206"/>
      <c r="W462" s="1206"/>
      <c r="X462" s="1206"/>
      <c r="Y462" s="1206"/>
      <c r="Z462" s="1206"/>
    </row>
    <row r="463" spans="1:26" s="1297" customFormat="1" ht="24.75" customHeight="1">
      <c r="A463" s="1260">
        <f t="shared" si="80"/>
        <v>451</v>
      </c>
      <c r="B463" s="1594" t="s">
        <v>847</v>
      </c>
      <c r="C463" s="1595"/>
      <c r="D463" s="1596"/>
      <c r="E463" s="1597" t="s">
        <v>848</v>
      </c>
      <c r="F463" s="1597"/>
      <c r="G463" s="1597"/>
      <c r="H463" s="1505"/>
      <c r="I463" s="1505"/>
      <c r="J463" s="1505"/>
      <c r="K463" s="1505"/>
      <c r="L463" s="1598">
        <v>2000000</v>
      </c>
      <c r="M463" s="1599"/>
      <c r="N463" s="1600"/>
      <c r="O463" s="1291"/>
      <c r="P463" s="1291"/>
      <c r="Q463" s="1292"/>
      <c r="R463" s="1292"/>
      <c r="S463" s="1292"/>
      <c r="T463" s="1292"/>
      <c r="U463" s="1206"/>
      <c r="V463" s="1206"/>
      <c r="W463" s="1206"/>
      <c r="X463" s="1206"/>
      <c r="Y463" s="1206"/>
      <c r="Z463" s="1206"/>
    </row>
    <row r="464" spans="1:26" s="1297" customFormat="1" ht="24.75" customHeight="1">
      <c r="A464" s="1260">
        <f t="shared" si="80"/>
        <v>452</v>
      </c>
      <c r="B464" s="1601"/>
      <c r="C464" s="1602"/>
      <c r="D464" s="1603"/>
      <c r="E464" s="1597" t="s">
        <v>849</v>
      </c>
      <c r="F464" s="1597"/>
      <c r="G464" s="1597"/>
      <c r="H464" s="1505"/>
      <c r="I464" s="1505"/>
      <c r="J464" s="1505"/>
      <c r="K464" s="1505"/>
      <c r="L464" s="1598">
        <v>27000000</v>
      </c>
      <c r="M464" s="1599"/>
      <c r="N464" s="1600"/>
      <c r="O464" s="1291"/>
      <c r="P464" s="1291"/>
      <c r="Q464" s="1292"/>
      <c r="R464" s="1292"/>
      <c r="S464" s="1292"/>
      <c r="T464" s="1292"/>
      <c r="U464" s="1206"/>
      <c r="V464" s="1206"/>
      <c r="W464" s="1206"/>
      <c r="X464" s="1206"/>
      <c r="Y464" s="1206"/>
      <c r="Z464" s="1206"/>
    </row>
    <row r="465" spans="1:26" s="1297" customFormat="1" ht="24.75" customHeight="1">
      <c r="A465" s="1260">
        <f t="shared" ref="A465:A525" si="85">A464+1</f>
        <v>453</v>
      </c>
      <c r="B465" s="1604" t="s">
        <v>850</v>
      </c>
      <c r="C465" s="1605"/>
      <c r="D465" s="1605"/>
      <c r="E465" s="1605"/>
      <c r="F465" s="1605"/>
      <c r="G465" s="1605"/>
      <c r="H465" s="1606"/>
      <c r="I465" s="1606"/>
      <c r="J465" s="1606"/>
      <c r="K465" s="1606"/>
      <c r="L465" s="1607"/>
      <c r="M465" s="1593"/>
      <c r="N465" s="1608"/>
      <c r="O465" s="1608"/>
      <c r="P465" s="1608"/>
      <c r="Q465" s="1608"/>
      <c r="R465" s="1608"/>
      <c r="S465" s="1608"/>
      <c r="T465" s="1608"/>
      <c r="U465" s="1206"/>
      <c r="V465" s="1206"/>
      <c r="W465" s="1206"/>
      <c r="X465" s="1206"/>
      <c r="Y465" s="1206"/>
      <c r="Z465" s="1206"/>
    </row>
    <row r="466" spans="1:26" s="1297" customFormat="1" ht="24.75" customHeight="1">
      <c r="A466" s="1260">
        <f t="shared" si="85"/>
        <v>454</v>
      </c>
      <c r="B466" s="1609"/>
      <c r="C466" s="1610" t="s">
        <v>206</v>
      </c>
      <c r="D466" s="1611"/>
      <c r="E466" s="1357" t="s">
        <v>723</v>
      </c>
      <c r="F466" s="1357"/>
      <c r="G466" s="1357"/>
      <c r="H466" s="1275">
        <v>4000000</v>
      </c>
      <c r="I466" s="1275"/>
      <c r="J466" s="1275"/>
      <c r="K466" s="1275"/>
      <c r="L466" s="1612">
        <f t="shared" ref="L466:L475" si="86">H466+I466-J466+K466</f>
        <v>4000000</v>
      </c>
      <c r="M466" s="1613"/>
      <c r="N466" s="1600"/>
      <c r="O466" s="1291"/>
      <c r="P466" s="1291"/>
      <c r="Q466" s="1292"/>
      <c r="R466" s="1292"/>
      <c r="S466" s="1292"/>
      <c r="T466" s="1292"/>
      <c r="U466" s="1206"/>
      <c r="V466" s="1206"/>
      <c r="W466" s="1206"/>
      <c r="X466" s="1206"/>
      <c r="Y466" s="1206"/>
      <c r="Z466" s="1206"/>
    </row>
    <row r="467" spans="1:26" s="1297" customFormat="1" ht="24.75" customHeight="1">
      <c r="A467" s="1260">
        <f t="shared" si="85"/>
        <v>455</v>
      </c>
      <c r="B467" s="1614"/>
      <c r="C467" s="1611"/>
      <c r="D467" s="1611"/>
      <c r="E467" s="1357" t="s">
        <v>724</v>
      </c>
      <c r="F467" s="1357"/>
      <c r="G467" s="1357"/>
      <c r="H467" s="1275"/>
      <c r="I467" s="1275"/>
      <c r="J467" s="1275"/>
      <c r="K467" s="1275"/>
      <c r="L467" s="1612">
        <f t="shared" si="86"/>
        <v>0</v>
      </c>
      <c r="M467" s="1613"/>
      <c r="N467" s="1600"/>
      <c r="O467" s="1291"/>
      <c r="P467" s="1291"/>
      <c r="Q467" s="1292"/>
      <c r="R467" s="1292"/>
      <c r="S467" s="1292"/>
      <c r="T467" s="1292"/>
      <c r="U467" s="1206"/>
      <c r="V467" s="1206"/>
      <c r="W467" s="1206"/>
      <c r="X467" s="1206"/>
      <c r="Y467" s="1206"/>
      <c r="Z467" s="1206"/>
    </row>
    <row r="468" spans="1:26" s="1297" customFormat="1" ht="24.75" customHeight="1">
      <c r="A468" s="1260">
        <f t="shared" si="85"/>
        <v>456</v>
      </c>
      <c r="B468" s="1614"/>
      <c r="C468" s="1611"/>
      <c r="D468" s="1611"/>
      <c r="E468" s="1357" t="s">
        <v>725</v>
      </c>
      <c r="F468" s="1357"/>
      <c r="G468" s="1357"/>
      <c r="H468" s="1275"/>
      <c r="I468" s="1275"/>
      <c r="J468" s="1275"/>
      <c r="K468" s="1275"/>
      <c r="L468" s="1612">
        <f t="shared" si="86"/>
        <v>0</v>
      </c>
      <c r="M468" s="1613"/>
      <c r="N468" s="1600"/>
      <c r="O468" s="1291"/>
      <c r="P468" s="1291"/>
      <c r="Q468" s="1292"/>
      <c r="R468" s="1292"/>
      <c r="S468" s="1292"/>
      <c r="T468" s="1292"/>
      <c r="U468" s="1206"/>
      <c r="V468" s="1206"/>
      <c r="W468" s="1206"/>
      <c r="X468" s="1206"/>
      <c r="Y468" s="1206"/>
      <c r="Z468" s="1206"/>
    </row>
    <row r="469" spans="1:26" s="1297" customFormat="1" ht="24.75" customHeight="1">
      <c r="A469" s="1260">
        <f t="shared" si="85"/>
        <v>457</v>
      </c>
      <c r="B469" s="1614"/>
      <c r="C469" s="1611"/>
      <c r="D469" s="1611"/>
      <c r="E469" s="1357" t="s">
        <v>884</v>
      </c>
      <c r="F469" s="1357"/>
      <c r="G469" s="1357"/>
      <c r="H469" s="1275"/>
      <c r="I469" s="1275"/>
      <c r="J469" s="1275"/>
      <c r="K469" s="1275"/>
      <c r="L469" s="1612">
        <f t="shared" si="86"/>
        <v>0</v>
      </c>
      <c r="M469" s="1613"/>
      <c r="N469" s="1600"/>
      <c r="O469" s="1291"/>
      <c r="P469" s="1291"/>
      <c r="Q469" s="1292"/>
      <c r="R469" s="1292"/>
      <c r="S469" s="1292"/>
      <c r="T469" s="1292"/>
      <c r="U469" s="1206"/>
      <c r="V469" s="1206"/>
      <c r="W469" s="1206"/>
      <c r="X469" s="1206"/>
      <c r="Y469" s="1206"/>
      <c r="Z469" s="1206"/>
    </row>
    <row r="470" spans="1:26" s="1297" customFormat="1" ht="24.75" customHeight="1">
      <c r="A470" s="1260">
        <f t="shared" si="85"/>
        <v>458</v>
      </c>
      <c r="B470" s="1614"/>
      <c r="C470" s="1611"/>
      <c r="D470" s="1611"/>
      <c r="E470" s="1357" t="s">
        <v>834</v>
      </c>
      <c r="F470" s="1357"/>
      <c r="G470" s="1357"/>
      <c r="H470" s="1275"/>
      <c r="I470" s="1275"/>
      <c r="J470" s="1275"/>
      <c r="K470" s="1275"/>
      <c r="L470" s="1612">
        <f t="shared" si="86"/>
        <v>0</v>
      </c>
      <c r="M470" s="1613"/>
      <c r="N470" s="1600"/>
      <c r="O470" s="1291"/>
      <c r="P470" s="1291"/>
      <c r="Q470" s="1292"/>
      <c r="R470" s="1292"/>
      <c r="S470" s="1292"/>
      <c r="T470" s="1292"/>
      <c r="U470" s="1206"/>
      <c r="V470" s="1206"/>
      <c r="W470" s="1206"/>
      <c r="X470" s="1206"/>
      <c r="Y470" s="1206"/>
      <c r="Z470" s="1206"/>
    </row>
    <row r="471" spans="1:26" s="1297" customFormat="1" ht="24.75" customHeight="1">
      <c r="A471" s="1260">
        <f t="shared" si="85"/>
        <v>459</v>
      </c>
      <c r="B471" s="1614"/>
      <c r="C471" s="1611"/>
      <c r="D471" s="1611"/>
      <c r="E471" s="1357" t="s">
        <v>726</v>
      </c>
      <c r="F471" s="1357"/>
      <c r="G471" s="1357"/>
      <c r="H471" s="1275"/>
      <c r="I471" s="1275"/>
      <c r="J471" s="1275"/>
      <c r="K471" s="1275"/>
      <c r="L471" s="1612">
        <f t="shared" si="86"/>
        <v>0</v>
      </c>
      <c r="M471" s="1613"/>
      <c r="N471" s="1600"/>
      <c r="O471" s="1291"/>
      <c r="P471" s="1291"/>
      <c r="Q471" s="1292"/>
      <c r="R471" s="1292"/>
      <c r="S471" s="1292"/>
      <c r="T471" s="1292"/>
      <c r="U471" s="1206"/>
      <c r="V471" s="1206"/>
      <c r="W471" s="1206"/>
      <c r="X471" s="1206"/>
      <c r="Y471" s="1206"/>
      <c r="Z471" s="1206"/>
    </row>
    <row r="472" spans="1:26" s="1297" customFormat="1" ht="24.75" customHeight="1">
      <c r="A472" s="1260">
        <f t="shared" si="85"/>
        <v>460</v>
      </c>
      <c r="B472" s="1614"/>
      <c r="C472" s="1611"/>
      <c r="D472" s="1611"/>
      <c r="E472" s="1357" t="s">
        <v>727</v>
      </c>
      <c r="F472" s="1357"/>
      <c r="G472" s="1357"/>
      <c r="H472" s="1275"/>
      <c r="I472" s="1275"/>
      <c r="J472" s="1275"/>
      <c r="K472" s="1275"/>
      <c r="L472" s="1612">
        <f t="shared" si="86"/>
        <v>0</v>
      </c>
      <c r="M472" s="1613"/>
      <c r="N472" s="1600"/>
      <c r="O472" s="1291"/>
      <c r="P472" s="1291"/>
      <c r="Q472" s="1292"/>
      <c r="R472" s="1292"/>
      <c r="S472" s="1292"/>
      <c r="T472" s="1292"/>
      <c r="U472" s="1206"/>
      <c r="V472" s="1206"/>
      <c r="W472" s="1206"/>
      <c r="X472" s="1206"/>
      <c r="Y472" s="1206"/>
      <c r="Z472" s="1206"/>
    </row>
    <row r="473" spans="1:26" s="1297" customFormat="1" ht="24.75" customHeight="1">
      <c r="A473" s="1260">
        <f t="shared" si="85"/>
        <v>461</v>
      </c>
      <c r="B473" s="1614"/>
      <c r="C473" s="1611"/>
      <c r="D473" s="1611"/>
      <c r="E473" s="1615" t="s">
        <v>545</v>
      </c>
      <c r="F473" s="1615"/>
      <c r="G473" s="1615"/>
      <c r="H473" s="1306">
        <f>SUM(H466:H472)</f>
        <v>4000000</v>
      </c>
      <c r="I473" s="1307"/>
      <c r="J473" s="1307"/>
      <c r="K473" s="1307"/>
      <c r="L473" s="1306">
        <f t="shared" ref="L473:T473" si="87">SUM(L466:L472)</f>
        <v>4000000</v>
      </c>
      <c r="M473" s="1616"/>
      <c r="N473" s="1306">
        <f t="shared" si="87"/>
        <v>0</v>
      </c>
      <c r="O473" s="1306">
        <f t="shared" si="87"/>
        <v>0</v>
      </c>
      <c r="P473" s="1306">
        <f t="shared" si="87"/>
        <v>0</v>
      </c>
      <c r="Q473" s="1306">
        <f t="shared" si="87"/>
        <v>0</v>
      </c>
      <c r="R473" s="1306">
        <f t="shared" si="87"/>
        <v>0</v>
      </c>
      <c r="S473" s="1306">
        <f t="shared" si="87"/>
        <v>0</v>
      </c>
      <c r="T473" s="1306">
        <f t="shared" si="87"/>
        <v>0</v>
      </c>
      <c r="U473" s="1206"/>
      <c r="V473" s="1206"/>
      <c r="W473" s="1206"/>
      <c r="X473" s="1206"/>
      <c r="Y473" s="1206"/>
      <c r="Z473" s="1206"/>
    </row>
    <row r="474" spans="1:26" s="1297" customFormat="1" ht="24.75" customHeight="1">
      <c r="A474" s="1260">
        <f t="shared" si="85"/>
        <v>462</v>
      </c>
      <c r="B474" s="1614"/>
      <c r="C474" s="1357" t="s">
        <v>207</v>
      </c>
      <c r="D474" s="1357"/>
      <c r="E474" s="1357"/>
      <c r="F474" s="1357"/>
      <c r="G474" s="1357"/>
      <c r="H474" s="1275">
        <v>1000000</v>
      </c>
      <c r="I474" s="1275"/>
      <c r="J474" s="1275"/>
      <c r="K474" s="1275"/>
      <c r="L474" s="1612">
        <f t="shared" si="86"/>
        <v>1000000</v>
      </c>
      <c r="M474" s="1613"/>
      <c r="N474" s="1600"/>
      <c r="O474" s="1291"/>
      <c r="P474" s="1291"/>
      <c r="Q474" s="1292"/>
      <c r="R474" s="1292"/>
      <c r="S474" s="1292"/>
      <c r="T474" s="1292"/>
      <c r="U474" s="1206"/>
      <c r="V474" s="1206"/>
      <c r="W474" s="1206"/>
      <c r="X474" s="1206"/>
      <c r="Y474" s="1206"/>
      <c r="Z474" s="1206"/>
    </row>
    <row r="475" spans="1:26" s="1297" customFormat="1" ht="24.75" customHeight="1">
      <c r="A475" s="1260">
        <f t="shared" si="85"/>
        <v>463</v>
      </c>
      <c r="B475" s="1614"/>
      <c r="C475" s="1357" t="s">
        <v>728</v>
      </c>
      <c r="D475" s="1357"/>
      <c r="E475" s="1357"/>
      <c r="F475" s="1357"/>
      <c r="G475" s="1357"/>
      <c r="H475" s="1275">
        <v>1000000</v>
      </c>
      <c r="I475" s="1275"/>
      <c r="J475" s="1275"/>
      <c r="K475" s="1275"/>
      <c r="L475" s="1612">
        <f t="shared" si="86"/>
        <v>1000000</v>
      </c>
      <c r="M475" s="1613"/>
      <c r="N475" s="1600"/>
      <c r="O475" s="1291"/>
      <c r="P475" s="1291"/>
      <c r="Q475" s="1292"/>
      <c r="R475" s="1292"/>
      <c r="S475" s="1292"/>
      <c r="T475" s="1292"/>
      <c r="U475" s="1206"/>
      <c r="V475" s="1206"/>
      <c r="W475" s="1206"/>
      <c r="X475" s="1206"/>
      <c r="Y475" s="1206"/>
      <c r="Z475" s="1206"/>
    </row>
    <row r="476" spans="1:26" s="1297" customFormat="1" ht="24.75" customHeight="1">
      <c r="A476" s="1260">
        <f t="shared" si="85"/>
        <v>464</v>
      </c>
      <c r="B476" s="1614"/>
      <c r="C476" s="1615" t="s">
        <v>851</v>
      </c>
      <c r="D476" s="1615"/>
      <c r="E476" s="1615"/>
      <c r="F476" s="1615"/>
      <c r="G476" s="1615"/>
      <c r="H476" s="1306">
        <f>H473-H474-H475</f>
        <v>2000000</v>
      </c>
      <c r="I476" s="1307"/>
      <c r="J476" s="1307"/>
      <c r="K476" s="1307"/>
      <c r="L476" s="1306">
        <f>IF(L473-L474-L475&gt;0,L473-L474-L475,0)</f>
        <v>2000000</v>
      </c>
      <c r="M476" s="1616"/>
      <c r="N476" s="1306">
        <f t="shared" ref="N476:P476" si="88">IF(N473-N474-N475&gt;0,N473-N474-N475,0)</f>
        <v>0</v>
      </c>
      <c r="O476" s="1306">
        <f t="shared" si="88"/>
        <v>0</v>
      </c>
      <c r="P476" s="1306">
        <f t="shared" si="88"/>
        <v>0</v>
      </c>
      <c r="Q476" s="1306">
        <f t="shared" ref="Q476:T476" si="89">IF(Q473-Q474-Q475&gt;0,Q473-Q474-Q475,0)</f>
        <v>0</v>
      </c>
      <c r="R476" s="1306">
        <f t="shared" si="89"/>
        <v>0</v>
      </c>
      <c r="S476" s="1306">
        <f t="shared" si="89"/>
        <v>0</v>
      </c>
      <c r="T476" s="1306">
        <f t="shared" si="89"/>
        <v>0</v>
      </c>
      <c r="U476" s="1206"/>
      <c r="V476" s="1206"/>
      <c r="W476" s="1206"/>
      <c r="X476" s="1206"/>
      <c r="Y476" s="1206"/>
      <c r="Z476" s="1206"/>
    </row>
    <row r="477" spans="1:26" s="1297" customFormat="1" ht="24.75" customHeight="1">
      <c r="A477" s="1317"/>
      <c r="B477" s="1617"/>
      <c r="C477" s="1618" t="s">
        <v>906</v>
      </c>
      <c r="D477" s="1618"/>
      <c r="E477" s="1618"/>
      <c r="F477" s="1618"/>
      <c r="G477" s="1618"/>
      <c r="H477" s="1619">
        <f>H113+H118</f>
        <v>0</v>
      </c>
      <c r="I477" s="1620"/>
      <c r="J477" s="1620"/>
      <c r="K477" s="1621"/>
      <c r="L477" s="1619">
        <f>L113+L118</f>
        <v>0</v>
      </c>
      <c r="M477" s="1616"/>
      <c r="N477" s="1619">
        <f t="shared" ref="N477:T477" si="90">N113+N118</f>
        <v>0</v>
      </c>
      <c r="O477" s="1619">
        <f t="shared" si="90"/>
        <v>0</v>
      </c>
      <c r="P477" s="1619">
        <f t="shared" si="90"/>
        <v>0</v>
      </c>
      <c r="Q477" s="1619">
        <f t="shared" si="90"/>
        <v>0</v>
      </c>
      <c r="R477" s="1619">
        <f t="shared" si="90"/>
        <v>0</v>
      </c>
      <c r="S477" s="1619">
        <f t="shared" si="90"/>
        <v>0</v>
      </c>
      <c r="T477" s="1619">
        <f t="shared" si="90"/>
        <v>0</v>
      </c>
      <c r="U477" s="1206"/>
      <c r="V477" s="1206"/>
      <c r="W477" s="1206"/>
      <c r="X477" s="1206"/>
      <c r="Y477" s="1206"/>
      <c r="Z477" s="1206"/>
    </row>
    <row r="478" spans="1:26" s="1297" customFormat="1" ht="33.75" customHeight="1">
      <c r="A478" s="1260">
        <f>A476+1</f>
        <v>465</v>
      </c>
      <c r="B478" s="1472" t="s">
        <v>900</v>
      </c>
      <c r="C478" s="1472"/>
      <c r="D478" s="1473"/>
      <c r="E478" s="1473"/>
      <c r="F478" s="1473"/>
      <c r="G478" s="1622"/>
      <c r="H478" s="1623"/>
      <c r="I478" s="1623"/>
      <c r="J478" s="1623"/>
      <c r="K478" s="1624"/>
      <c r="L478" s="1375">
        <f>IF('H1 (Caratula)'!AQ21="S",IF(L460-L461-L463+L464+L476+L477-L51-L55-L56-L57&gt;=0,L460-L461-L463+L464+L476+L477-L51-L55-L56-L57,0),IF(L460-L461-L463+L464+L476+L477-L55-L56-L57&gt;=0,L460-L461-L463+L464+L476+L477-L55-L56-L57,0))</f>
        <v>31500000</v>
      </c>
      <c r="M478" s="1269"/>
      <c r="N478" s="1375">
        <f>IF(N460-N461-N463+N462+N464+N476+N477-N55-N56-N57&gt;=0,N460-N461-N463++N462+N464+N476+N477-N55-N56-N57,0)</f>
        <v>0</v>
      </c>
      <c r="O478" s="1375">
        <f t="shared" ref="O478:T478" si="91">IF(O460-O461-O463+O462+O464+O476+O477-O55-O56-O57&gt;=0,O460-O461-O463++O462+O464+O476+O477-O55-O56-O57,0)</f>
        <v>0</v>
      </c>
      <c r="P478" s="1375">
        <f t="shared" si="91"/>
        <v>0</v>
      </c>
      <c r="Q478" s="1375">
        <f t="shared" si="91"/>
        <v>0</v>
      </c>
      <c r="R478" s="1375">
        <f t="shared" si="91"/>
        <v>0</v>
      </c>
      <c r="S478" s="1375">
        <f t="shared" si="91"/>
        <v>36000000</v>
      </c>
      <c r="T478" s="1375">
        <f t="shared" si="91"/>
        <v>0</v>
      </c>
      <c r="U478" s="1206"/>
      <c r="V478" s="1206"/>
      <c r="W478" s="1206"/>
      <c r="X478" s="1206"/>
      <c r="Y478" s="1206"/>
      <c r="Z478" s="1206"/>
    </row>
    <row r="479" spans="1:26" s="1297" customFormat="1" ht="35.25" customHeight="1">
      <c r="A479" s="1260">
        <f t="shared" si="85"/>
        <v>466</v>
      </c>
      <c r="B479" s="1472" t="s">
        <v>901</v>
      </c>
      <c r="C479" s="1472"/>
      <c r="D479" s="1473"/>
      <c r="E479" s="1473"/>
      <c r="F479" s="1473"/>
      <c r="G479" s="1622"/>
      <c r="H479" s="1625"/>
      <c r="I479" s="1625"/>
      <c r="J479" s="1625"/>
      <c r="K479" s="1625"/>
      <c r="L479" s="1626">
        <f>IF('H1 (Caratula)'!AQ21="S",IF(L461-L460+L463-L464-L476-L477+L51+L55+L56+L57&gt;0,L461-L460+L463-L464-L476-L477+L51+L55+L56+L57,0),IF(L461-L460+L463-L464-L476-L477+L55+L56+L57&gt;0,L461-L460+L463-L464-L476-L477+L55+L56+L57,0))</f>
        <v>0</v>
      </c>
      <c r="M479" s="1593"/>
      <c r="N479" s="1626">
        <f>IF(N461-N460-N462+N463-N464-N476-N477+N55+N56+N57&gt;0,N461-N460-N462+N463-N464-N476-N477+N55+N56+N57,0)</f>
        <v>0</v>
      </c>
      <c r="O479" s="1626">
        <f t="shared" ref="O479:T479" si="92">IF(O461-O460-O462+O463-O464-O476-O477+O55+O56+O57&gt;0,O461-O460-O462+O463-O464-O476-O477+O55+O56+O57,0)</f>
        <v>105000000</v>
      </c>
      <c r="P479" s="1626">
        <f t="shared" si="92"/>
        <v>0</v>
      </c>
      <c r="Q479" s="1626">
        <f t="shared" si="92"/>
        <v>0</v>
      </c>
      <c r="R479" s="1626">
        <f t="shared" si="92"/>
        <v>0</v>
      </c>
      <c r="S479" s="1626">
        <f t="shared" si="92"/>
        <v>0</v>
      </c>
      <c r="T479" s="1626">
        <f t="shared" si="92"/>
        <v>0</v>
      </c>
      <c r="U479" s="1206"/>
      <c r="V479" s="1206"/>
      <c r="W479" s="1206"/>
      <c r="X479" s="1206"/>
      <c r="Y479" s="1206"/>
      <c r="Z479" s="1206"/>
    </row>
    <row r="480" spans="1:26" s="1297" customFormat="1" ht="30.75" customHeight="1">
      <c r="A480" s="1260">
        <f t="shared" si="85"/>
        <v>467</v>
      </c>
      <c r="B480" s="1459" t="s">
        <v>201</v>
      </c>
      <c r="C480" s="1460"/>
      <c r="D480" s="1460"/>
      <c r="E480" s="1460"/>
      <c r="F480" s="1460"/>
      <c r="G480" s="1460"/>
      <c r="H480" s="1627"/>
      <c r="I480" s="1627"/>
      <c r="J480" s="1627"/>
      <c r="K480" s="1628"/>
      <c r="L480" s="1411">
        <f>SUM(L481:L482)</f>
        <v>55000</v>
      </c>
      <c r="M480" s="1376"/>
      <c r="N480" s="1411">
        <f t="shared" ref="N480:P480" si="93">SUM(N481:N482)</f>
        <v>0</v>
      </c>
      <c r="O480" s="1411">
        <f t="shared" si="93"/>
        <v>0</v>
      </c>
      <c r="P480" s="1411">
        <f t="shared" si="93"/>
        <v>0</v>
      </c>
      <c r="Q480" s="1411">
        <f t="shared" ref="Q480:T480" si="94">SUM(Q481:Q482)</f>
        <v>0</v>
      </c>
      <c r="R480" s="1411">
        <f t="shared" si="94"/>
        <v>0</v>
      </c>
      <c r="S480" s="1411">
        <f t="shared" si="94"/>
        <v>0</v>
      </c>
      <c r="T480" s="1411">
        <f t="shared" si="94"/>
        <v>0</v>
      </c>
      <c r="U480" s="1206"/>
      <c r="V480" s="1206"/>
      <c r="W480" s="1206"/>
      <c r="X480" s="1206"/>
      <c r="Y480" s="1206"/>
      <c r="Z480" s="1206"/>
    </row>
    <row r="481" spans="1:26" s="1297" customFormat="1" ht="27.75" customHeight="1">
      <c r="A481" s="1260">
        <f t="shared" si="85"/>
        <v>468</v>
      </c>
      <c r="B481" s="1271"/>
      <c r="C481" s="1353" t="s">
        <v>252</v>
      </c>
      <c r="D481" s="1354"/>
      <c r="E481" s="1354"/>
      <c r="F481" s="1354"/>
      <c r="G481" s="1355"/>
      <c r="H481" s="1555"/>
      <c r="I481" s="1555"/>
      <c r="J481" s="1555"/>
      <c r="K481" s="1555"/>
      <c r="L481" s="1275">
        <v>5000</v>
      </c>
      <c r="M481" s="1593"/>
      <c r="N481" s="1629"/>
      <c r="O481" s="1630"/>
      <c r="P481" s="1281"/>
      <c r="Q481" s="1281"/>
      <c r="R481" s="1281"/>
      <c r="S481" s="1281"/>
      <c r="T481" s="1281"/>
      <c r="U481" s="1206"/>
      <c r="V481" s="1206"/>
      <c r="W481" s="1206"/>
      <c r="X481" s="1206"/>
      <c r="Y481" s="1206"/>
      <c r="Z481" s="1206"/>
    </row>
    <row r="482" spans="1:26" s="1297" customFormat="1" ht="24.75" customHeight="1">
      <c r="A482" s="1260">
        <f t="shared" si="85"/>
        <v>469</v>
      </c>
      <c r="B482" s="1270"/>
      <c r="C482" s="1353" t="s">
        <v>253</v>
      </c>
      <c r="D482" s="1354"/>
      <c r="E482" s="1354"/>
      <c r="F482" s="1354"/>
      <c r="G482" s="1355"/>
      <c r="H482" s="1555"/>
      <c r="I482" s="1555"/>
      <c r="J482" s="1555"/>
      <c r="K482" s="1555"/>
      <c r="L482" s="1275">
        <v>50000</v>
      </c>
      <c r="M482" s="1593"/>
      <c r="N482" s="1629"/>
      <c r="O482" s="1630"/>
      <c r="P482" s="1281"/>
      <c r="Q482" s="1281"/>
      <c r="R482" s="1281"/>
      <c r="S482" s="1281"/>
      <c r="T482" s="1281"/>
      <c r="U482" s="1206"/>
      <c r="V482" s="1206"/>
      <c r="W482" s="1206"/>
      <c r="X482" s="1206"/>
      <c r="Y482" s="1206"/>
      <c r="Z482" s="1206"/>
    </row>
    <row r="483" spans="1:26" s="1297" customFormat="1" ht="33" customHeight="1">
      <c r="A483" s="1260">
        <f t="shared" si="85"/>
        <v>470</v>
      </c>
      <c r="B483" s="1631" t="s">
        <v>902</v>
      </c>
      <c r="C483" s="1632"/>
      <c r="D483" s="1632"/>
      <c r="E483" s="1632"/>
      <c r="F483" s="1632"/>
      <c r="G483" s="1633"/>
      <c r="H483" s="1634"/>
      <c r="I483" s="1634"/>
      <c r="J483" s="1634"/>
      <c r="K483" s="1634"/>
      <c r="L483" s="1619">
        <f>IF(L478-L481-L482&gt;0,L478-L481-L482,0)</f>
        <v>31445000</v>
      </c>
      <c r="M483" s="1593"/>
      <c r="N483" s="1306">
        <f t="shared" ref="N483:T483" si="95">IF(N478-N481-N482&gt;0,N478-N481-N482,0)</f>
        <v>0</v>
      </c>
      <c r="O483" s="1306">
        <f t="shared" si="95"/>
        <v>0</v>
      </c>
      <c r="P483" s="1306">
        <f t="shared" si="95"/>
        <v>0</v>
      </c>
      <c r="Q483" s="1306">
        <f t="shared" si="95"/>
        <v>0</v>
      </c>
      <c r="R483" s="1306">
        <f t="shared" si="95"/>
        <v>0</v>
      </c>
      <c r="S483" s="1306">
        <f t="shared" si="95"/>
        <v>36000000</v>
      </c>
      <c r="T483" s="1306">
        <f t="shared" si="95"/>
        <v>0</v>
      </c>
      <c r="U483" s="1206"/>
      <c r="V483" s="1206"/>
      <c r="W483" s="1206"/>
      <c r="X483" s="1206"/>
      <c r="Y483" s="1206"/>
      <c r="Z483" s="1206"/>
    </row>
    <row r="484" spans="1:26" s="1642" customFormat="1" ht="32.25" customHeight="1">
      <c r="A484" s="1260">
        <f t="shared" si="85"/>
        <v>471</v>
      </c>
      <c r="B484" s="1262" t="s">
        <v>225</v>
      </c>
      <c r="C484" s="1263"/>
      <c r="D484" s="1635"/>
      <c r="E484" s="1635"/>
      <c r="F484" s="1635"/>
      <c r="G484" s="1635"/>
      <c r="H484" s="1636"/>
      <c r="I484" s="1636"/>
      <c r="J484" s="1636"/>
      <c r="K484" s="1636"/>
      <c r="L484" s="1411">
        <f>IF(L494+L495&lt;0,0,L494+L495)</f>
        <v>160000015</v>
      </c>
      <c r="M484" s="1637"/>
      <c r="N484" s="1638"/>
      <c r="O484" s="1638"/>
      <c r="P484" s="1639"/>
      <c r="Q484" s="1639"/>
      <c r="R484" s="1639"/>
      <c r="S484" s="1640">
        <v>25000000</v>
      </c>
      <c r="T484" s="1639"/>
      <c r="U484" s="1641"/>
      <c r="V484" s="1641"/>
      <c r="W484" s="1641"/>
      <c r="X484" s="1641"/>
      <c r="Y484" s="1641"/>
      <c r="Z484" s="1641"/>
    </row>
    <row r="485" spans="1:26" s="1642" customFormat="1" ht="24.75" customHeight="1">
      <c r="A485" s="1260">
        <f t="shared" si="85"/>
        <v>472</v>
      </c>
      <c r="B485" s="1643"/>
      <c r="C485" s="1353" t="s">
        <v>254</v>
      </c>
      <c r="D485" s="1354"/>
      <c r="E485" s="1354"/>
      <c r="F485" s="1354"/>
      <c r="G485" s="1355"/>
      <c r="H485" s="1555"/>
      <c r="I485" s="1555"/>
      <c r="J485" s="1555"/>
      <c r="K485" s="1555"/>
      <c r="L485" s="1275">
        <v>10000000580</v>
      </c>
      <c r="M485" s="1593"/>
      <c r="N485" s="1644"/>
      <c r="O485" s="1644"/>
      <c r="P485" s="1645"/>
      <c r="Q485" s="1645"/>
      <c r="R485" s="1645"/>
      <c r="S485" s="1645"/>
      <c r="T485" s="1645"/>
      <c r="U485" s="1641"/>
      <c r="V485" s="1641"/>
      <c r="W485" s="1641"/>
      <c r="X485" s="1641"/>
      <c r="Y485" s="1641"/>
      <c r="Z485" s="1641"/>
    </row>
    <row r="486" spans="1:26" s="1642" customFormat="1" ht="25.5" customHeight="1">
      <c r="A486" s="1260">
        <f t="shared" si="85"/>
        <v>473</v>
      </c>
      <c r="B486" s="1646"/>
      <c r="C486" s="1552" t="s">
        <v>256</v>
      </c>
      <c r="D486" s="1390"/>
      <c r="E486" s="1391"/>
      <c r="F486" s="1437" t="s">
        <v>649</v>
      </c>
      <c r="G486" s="1439"/>
      <c r="H486" s="1555"/>
      <c r="I486" s="1555"/>
      <c r="J486" s="1555"/>
      <c r="K486" s="1555"/>
      <c r="L486" s="1275"/>
      <c r="M486" s="1593"/>
      <c r="N486" s="1644"/>
      <c r="O486" s="1644"/>
      <c r="P486" s="1645"/>
      <c r="Q486" s="1645"/>
      <c r="R486" s="1645"/>
      <c r="S486" s="1645"/>
      <c r="T486" s="1645"/>
      <c r="U486" s="1641"/>
      <c r="V486" s="1641"/>
      <c r="W486" s="1641"/>
      <c r="X486" s="1641"/>
      <c r="Y486" s="1641"/>
      <c r="Z486" s="1641"/>
    </row>
    <row r="487" spans="1:26" s="1642" customFormat="1" ht="38.25" customHeight="1">
      <c r="A487" s="1260">
        <f t="shared" si="85"/>
        <v>474</v>
      </c>
      <c r="B487" s="1646"/>
      <c r="C487" s="1393"/>
      <c r="D487" s="1394"/>
      <c r="E487" s="1395"/>
      <c r="F487" s="1327" t="s">
        <v>503</v>
      </c>
      <c r="G487" s="1329"/>
      <c r="H487" s="1555"/>
      <c r="I487" s="1555"/>
      <c r="J487" s="1555"/>
      <c r="K487" s="1555"/>
      <c r="L487" s="1275"/>
      <c r="M487" s="1593"/>
      <c r="N487" s="1644"/>
      <c r="O487" s="1644"/>
      <c r="P487" s="1645"/>
      <c r="Q487" s="1645"/>
      <c r="R487" s="1645"/>
      <c r="S487" s="1645"/>
      <c r="T487" s="1645"/>
      <c r="U487" s="1641"/>
      <c r="V487" s="1641"/>
      <c r="W487" s="1641"/>
      <c r="X487" s="1641"/>
      <c r="Y487" s="1641"/>
      <c r="Z487" s="1641"/>
    </row>
    <row r="488" spans="1:26" s="1642" customFormat="1" ht="28.5" customHeight="1">
      <c r="A488" s="1260">
        <f t="shared" si="85"/>
        <v>475</v>
      </c>
      <c r="B488" s="1646"/>
      <c r="C488" s="1393"/>
      <c r="D488" s="1394"/>
      <c r="E488" s="1395"/>
      <c r="F488" s="1327" t="s">
        <v>504</v>
      </c>
      <c r="G488" s="1329"/>
      <c r="H488" s="1555"/>
      <c r="I488" s="1555"/>
      <c r="J488" s="1555"/>
      <c r="K488" s="1555"/>
      <c r="L488" s="1275"/>
      <c r="M488" s="1593"/>
      <c r="N488" s="1644"/>
      <c r="O488" s="1644"/>
      <c r="P488" s="1645"/>
      <c r="Q488" s="1645"/>
      <c r="R488" s="1645"/>
      <c r="S488" s="1645"/>
      <c r="T488" s="1645"/>
      <c r="U488" s="1641"/>
      <c r="V488" s="1641"/>
      <c r="W488" s="1641"/>
      <c r="X488" s="1641"/>
      <c r="Y488" s="1641"/>
      <c r="Z488" s="1641"/>
    </row>
    <row r="489" spans="1:26" s="1642" customFormat="1" ht="25.5" customHeight="1">
      <c r="A489" s="1260">
        <f t="shared" si="85"/>
        <v>476</v>
      </c>
      <c r="B489" s="1646"/>
      <c r="C489" s="1393"/>
      <c r="D489" s="1394"/>
      <c r="E489" s="1395"/>
      <c r="F489" s="1327" t="s">
        <v>505</v>
      </c>
      <c r="G489" s="1329"/>
      <c r="H489" s="1555"/>
      <c r="I489" s="1555"/>
      <c r="J489" s="1555"/>
      <c r="K489" s="1555"/>
      <c r="L489" s="1275"/>
      <c r="M489" s="1593"/>
      <c r="N489" s="1644"/>
      <c r="O489" s="1644"/>
      <c r="P489" s="1645"/>
      <c r="Q489" s="1645"/>
      <c r="R489" s="1645"/>
      <c r="S489" s="1645"/>
      <c r="T489" s="1645"/>
      <c r="U489" s="1641"/>
      <c r="V489" s="1641"/>
      <c r="W489" s="1641"/>
      <c r="X489" s="1641"/>
      <c r="Y489" s="1641"/>
      <c r="Z489" s="1641"/>
    </row>
    <row r="490" spans="1:26" s="1642" customFormat="1" ht="27.75" customHeight="1">
      <c r="A490" s="1260">
        <f t="shared" si="85"/>
        <v>477</v>
      </c>
      <c r="B490" s="1646"/>
      <c r="C490" s="1396"/>
      <c r="D490" s="1397"/>
      <c r="E490" s="1398"/>
      <c r="F490" s="1327" t="s">
        <v>506</v>
      </c>
      <c r="G490" s="1329"/>
      <c r="H490" s="1555"/>
      <c r="I490" s="1555"/>
      <c r="J490" s="1555"/>
      <c r="K490" s="1555"/>
      <c r="L490" s="1275"/>
      <c r="M490" s="1593"/>
      <c r="N490" s="1644"/>
      <c r="O490" s="1644"/>
      <c r="P490" s="1645"/>
      <c r="Q490" s="1645"/>
      <c r="R490" s="1645"/>
      <c r="S490" s="1645"/>
      <c r="T490" s="1645"/>
      <c r="U490" s="1641"/>
      <c r="V490" s="1641"/>
      <c r="W490" s="1641"/>
      <c r="X490" s="1641"/>
      <c r="Y490" s="1641"/>
      <c r="Z490" s="1641"/>
    </row>
    <row r="491" spans="1:26" s="1642" customFormat="1" ht="24.75" customHeight="1">
      <c r="A491" s="1260">
        <f t="shared" si="85"/>
        <v>478</v>
      </c>
      <c r="B491" s="1646"/>
      <c r="C491" s="1353" t="s">
        <v>507</v>
      </c>
      <c r="D491" s="1354"/>
      <c r="E491" s="1354"/>
      <c r="F491" s="1354"/>
      <c r="G491" s="1355"/>
      <c r="H491" s="1555"/>
      <c r="I491" s="1555"/>
      <c r="J491" s="1555"/>
      <c r="K491" s="1555"/>
      <c r="L491" s="1275"/>
      <c r="M491" s="1593"/>
      <c r="N491" s="1644"/>
      <c r="O491" s="1644"/>
      <c r="P491" s="1645"/>
      <c r="Q491" s="1645"/>
      <c r="R491" s="1645"/>
      <c r="S491" s="1645"/>
      <c r="T491" s="1645"/>
      <c r="U491" s="1641"/>
      <c r="V491" s="1641"/>
      <c r="W491" s="1641"/>
      <c r="X491" s="1641"/>
      <c r="Y491" s="1641"/>
      <c r="Z491" s="1641"/>
    </row>
    <row r="492" spans="1:26" s="1642" customFormat="1" ht="23.25" customHeight="1">
      <c r="A492" s="1260">
        <f t="shared" si="85"/>
        <v>479</v>
      </c>
      <c r="B492" s="1646"/>
      <c r="C492" s="1353" t="s">
        <v>255</v>
      </c>
      <c r="D492" s="1354"/>
      <c r="E492" s="1354"/>
      <c r="F492" s="1354"/>
      <c r="G492" s="1355"/>
      <c r="H492" s="1555"/>
      <c r="I492" s="1555"/>
      <c r="J492" s="1555"/>
      <c r="K492" s="1555"/>
      <c r="L492" s="1275"/>
      <c r="M492" s="1593"/>
      <c r="N492" s="1644"/>
      <c r="O492" s="1644"/>
      <c r="P492" s="1645"/>
      <c r="Q492" s="1645"/>
      <c r="R492" s="1645"/>
      <c r="S492" s="1645"/>
      <c r="T492" s="1645"/>
      <c r="U492" s="1641"/>
      <c r="V492" s="1641"/>
      <c r="W492" s="1641"/>
      <c r="X492" s="1641"/>
      <c r="Y492" s="1641"/>
      <c r="Z492" s="1641"/>
    </row>
    <row r="493" spans="1:26" s="1642" customFormat="1" ht="27" customHeight="1">
      <c r="A493" s="1260">
        <f t="shared" si="85"/>
        <v>480</v>
      </c>
      <c r="B493" s="1646"/>
      <c r="C493" s="1353" t="s">
        <v>257</v>
      </c>
      <c r="D493" s="1354"/>
      <c r="E493" s="1354"/>
      <c r="F493" s="1354"/>
      <c r="G493" s="1355"/>
      <c r="H493" s="1555"/>
      <c r="I493" s="1555"/>
      <c r="J493" s="1555"/>
      <c r="K493" s="1555"/>
      <c r="L493" s="1268">
        <f>ROUND(IF(L485-L486-L487-L488-L489-L490-L491-L492&gt;=0,L485-L486-L487-L488-L489-L490-L491-L492,0),-3)</f>
        <v>10000001000</v>
      </c>
      <c r="M493" s="1599"/>
      <c r="N493" s="1644"/>
      <c r="O493" s="1644"/>
      <c r="P493" s="1645"/>
      <c r="Q493" s="1645"/>
      <c r="R493" s="1645"/>
      <c r="S493" s="1645"/>
      <c r="T493" s="1645"/>
      <c r="U493" s="1641"/>
      <c r="V493" s="1641"/>
      <c r="W493" s="1641"/>
      <c r="X493" s="1641"/>
      <c r="Y493" s="1641"/>
      <c r="Z493" s="1641"/>
    </row>
    <row r="494" spans="1:26" s="1642" customFormat="1" ht="28.5" customHeight="1">
      <c r="A494" s="1260">
        <f t="shared" si="85"/>
        <v>481</v>
      </c>
      <c r="B494" s="1646"/>
      <c r="C494" s="1353" t="s">
        <v>898</v>
      </c>
      <c r="D494" s="1354"/>
      <c r="E494" s="1354"/>
      <c r="F494" s="1354"/>
      <c r="G494" s="1355"/>
      <c r="H494" s="1555"/>
      <c r="I494" s="1555"/>
      <c r="J494" s="1555"/>
      <c r="K494" s="1555"/>
      <c r="L494" s="1268">
        <f>L493*1.5%</f>
        <v>150000015</v>
      </c>
      <c r="M494" s="1599"/>
      <c r="N494" s="1644"/>
      <c r="O494" s="1644"/>
      <c r="P494" s="1645"/>
      <c r="Q494" s="1645"/>
      <c r="R494" s="1645"/>
      <c r="S494" s="1645"/>
      <c r="T494" s="1645"/>
      <c r="U494" s="1641"/>
      <c r="V494" s="1641"/>
      <c r="W494" s="1641"/>
      <c r="X494" s="1641"/>
      <c r="Y494" s="1641"/>
      <c r="Z494" s="1641"/>
    </row>
    <row r="495" spans="1:26" s="1642" customFormat="1" ht="27" customHeight="1">
      <c r="A495" s="1260">
        <f t="shared" si="85"/>
        <v>482</v>
      </c>
      <c r="B495" s="1646"/>
      <c r="C495" s="1353" t="s">
        <v>258</v>
      </c>
      <c r="D495" s="1354"/>
      <c r="E495" s="1354"/>
      <c r="F495" s="1354"/>
      <c r="G495" s="1355"/>
      <c r="H495" s="1555"/>
      <c r="I495" s="1555"/>
      <c r="J495" s="1555"/>
      <c r="K495" s="1555"/>
      <c r="L495" s="1275">
        <v>10000000</v>
      </c>
      <c r="M495" s="1593"/>
      <c r="N495" s="1644"/>
      <c r="O495" s="1644"/>
      <c r="P495" s="1645"/>
      <c r="Q495" s="1645"/>
      <c r="R495" s="1645"/>
      <c r="S495" s="1645"/>
      <c r="T495" s="1645"/>
      <c r="U495" s="1641"/>
      <c r="V495" s="1641"/>
      <c r="W495" s="1641"/>
      <c r="X495" s="1641"/>
      <c r="Y495" s="1641"/>
      <c r="Z495" s="1641"/>
    </row>
    <row r="496" spans="1:26" s="1654" customFormat="1" ht="23.25" customHeight="1">
      <c r="A496" s="1260">
        <f t="shared" si="85"/>
        <v>483</v>
      </c>
      <c r="B496" s="1647" t="s">
        <v>221</v>
      </c>
      <c r="C496" s="1647"/>
      <c r="D496" s="1648"/>
      <c r="E496" s="1648"/>
      <c r="F496" s="1648"/>
      <c r="G496" s="1648"/>
      <c r="H496" s="1649"/>
      <c r="I496" s="1649"/>
      <c r="J496" s="1649"/>
      <c r="K496" s="1649"/>
      <c r="L496" s="1650">
        <v>2000000</v>
      </c>
      <c r="M496" s="1637"/>
      <c r="N496" s="1651"/>
      <c r="O496" s="1651"/>
      <c r="P496" s="1652"/>
      <c r="Q496" s="1652"/>
      <c r="R496" s="1652"/>
      <c r="S496" s="1652">
        <v>2000000</v>
      </c>
      <c r="T496" s="1652"/>
      <c r="U496" s="1653"/>
      <c r="V496" s="1653"/>
      <c r="W496" s="1653"/>
      <c r="X496" s="1653"/>
      <c r="Y496" s="1653"/>
      <c r="Z496" s="1653"/>
    </row>
    <row r="497" spans="1:26" s="1654" customFormat="1" ht="33.75" customHeight="1">
      <c r="A497" s="1260">
        <f t="shared" si="85"/>
        <v>484</v>
      </c>
      <c r="B497" s="1262" t="s">
        <v>509</v>
      </c>
      <c r="C497" s="1262"/>
      <c r="D497" s="1655"/>
      <c r="E497" s="1655"/>
      <c r="F497" s="1655"/>
      <c r="G497" s="1655"/>
      <c r="H497" s="1656"/>
      <c r="I497" s="1656"/>
      <c r="J497" s="1656"/>
      <c r="K497" s="1656"/>
      <c r="L497" s="1411">
        <f>SUM(L498:L504)</f>
        <v>1110000</v>
      </c>
      <c r="M497" s="1376"/>
      <c r="N497" s="1411">
        <f t="shared" ref="N497:T497" si="96">SUM(N498:N504)</f>
        <v>0</v>
      </c>
      <c r="O497" s="1411">
        <f t="shared" si="96"/>
        <v>0</v>
      </c>
      <c r="P497" s="1411">
        <f t="shared" si="96"/>
        <v>0</v>
      </c>
      <c r="Q497" s="1411">
        <f t="shared" si="96"/>
        <v>0</v>
      </c>
      <c r="R497" s="1411">
        <f t="shared" si="96"/>
        <v>0</v>
      </c>
      <c r="S497" s="1411">
        <f t="shared" si="96"/>
        <v>1000000</v>
      </c>
      <c r="T497" s="1411">
        <f t="shared" si="96"/>
        <v>0</v>
      </c>
      <c r="U497" s="1653"/>
      <c r="V497" s="1653"/>
      <c r="W497" s="1653"/>
      <c r="X497" s="1653"/>
      <c r="Y497" s="1653"/>
      <c r="Z497" s="1653"/>
    </row>
    <row r="498" spans="1:26" s="1642" customFormat="1" ht="23.25" customHeight="1">
      <c r="A498" s="1260">
        <f t="shared" si="85"/>
        <v>485</v>
      </c>
      <c r="B498" s="1356"/>
      <c r="C498" s="1353" t="s">
        <v>508</v>
      </c>
      <c r="D498" s="1354"/>
      <c r="E498" s="1354"/>
      <c r="F498" s="1354"/>
      <c r="G498" s="1355"/>
      <c r="H498" s="1569"/>
      <c r="I498" s="1569"/>
      <c r="J498" s="1569"/>
      <c r="K498" s="1569"/>
      <c r="L498" s="1529">
        <v>100000</v>
      </c>
      <c r="M498" s="1657"/>
      <c r="N498" s="1360"/>
      <c r="O498" s="1291"/>
      <c r="P498" s="1658"/>
      <c r="Q498" s="1658"/>
      <c r="R498" s="1658"/>
      <c r="S498" s="1658"/>
      <c r="T498" s="1658"/>
      <c r="U498" s="1641"/>
      <c r="V498" s="1641"/>
      <c r="W498" s="1641"/>
      <c r="X498" s="1641"/>
      <c r="Y498" s="1641"/>
      <c r="Z498" s="1641"/>
    </row>
    <row r="499" spans="1:26" s="1642" customFormat="1" ht="20.25" customHeight="1">
      <c r="A499" s="1260">
        <f t="shared" si="85"/>
        <v>486</v>
      </c>
      <c r="B499" s="1356"/>
      <c r="C499" s="1353" t="s">
        <v>510</v>
      </c>
      <c r="D499" s="1354"/>
      <c r="E499" s="1354"/>
      <c r="F499" s="1354"/>
      <c r="G499" s="1355"/>
      <c r="H499" s="1570"/>
      <c r="I499" s="1570"/>
      <c r="J499" s="1570"/>
      <c r="K499" s="1570"/>
      <c r="L499" s="1529">
        <v>10000</v>
      </c>
      <c r="M499" s="1599"/>
      <c r="N499" s="1291"/>
      <c r="O499" s="1291"/>
      <c r="P499" s="1658"/>
      <c r="Q499" s="1658"/>
      <c r="R499" s="1658"/>
      <c r="S499" s="1658"/>
      <c r="T499" s="1658"/>
      <c r="U499" s="1641"/>
      <c r="V499" s="1641"/>
      <c r="W499" s="1641"/>
      <c r="X499" s="1641"/>
      <c r="Y499" s="1641"/>
      <c r="Z499" s="1641"/>
    </row>
    <row r="500" spans="1:26" s="1642" customFormat="1" ht="26.25" customHeight="1">
      <c r="A500" s="1260">
        <f t="shared" si="85"/>
        <v>487</v>
      </c>
      <c r="B500" s="1356"/>
      <c r="C500" s="1353" t="s">
        <v>650</v>
      </c>
      <c r="D500" s="1354"/>
      <c r="E500" s="1354"/>
      <c r="F500" s="1354"/>
      <c r="G500" s="1355"/>
      <c r="H500" s="1570"/>
      <c r="I500" s="1570"/>
      <c r="J500" s="1570"/>
      <c r="K500" s="1570"/>
      <c r="L500" s="1529">
        <v>1000000</v>
      </c>
      <c r="M500" s="1599"/>
      <c r="N500" s="1291"/>
      <c r="O500" s="1291"/>
      <c r="P500" s="1658"/>
      <c r="Q500" s="1658"/>
      <c r="R500" s="1658"/>
      <c r="S500" s="1658">
        <v>1000000</v>
      </c>
      <c r="T500" s="1658"/>
      <c r="U500" s="1641"/>
      <c r="V500" s="1641"/>
      <c r="W500" s="1641"/>
      <c r="X500" s="1641"/>
      <c r="Y500" s="1641"/>
      <c r="Z500" s="1641"/>
    </row>
    <row r="501" spans="1:26" s="1642" customFormat="1" ht="26.25" customHeight="1">
      <c r="A501" s="1260">
        <f t="shared" si="85"/>
        <v>488</v>
      </c>
      <c r="B501" s="1356"/>
      <c r="C501" s="1353" t="s">
        <v>511</v>
      </c>
      <c r="D501" s="1354"/>
      <c r="E501" s="1354"/>
      <c r="F501" s="1354"/>
      <c r="G501" s="1355"/>
      <c r="H501" s="1570"/>
      <c r="I501" s="1570"/>
      <c r="J501" s="1570"/>
      <c r="K501" s="1570"/>
      <c r="L501" s="1529"/>
      <c r="M501" s="1599"/>
      <c r="N501" s="1291"/>
      <c r="O501" s="1291"/>
      <c r="P501" s="1658"/>
      <c r="Q501" s="1658"/>
      <c r="R501" s="1658"/>
      <c r="S501" s="1658"/>
      <c r="T501" s="1658"/>
      <c r="U501" s="1641"/>
      <c r="V501" s="1641"/>
      <c r="W501" s="1641"/>
      <c r="X501" s="1641"/>
      <c r="Y501" s="1641"/>
      <c r="Z501" s="1641"/>
    </row>
    <row r="502" spans="1:26" s="1642" customFormat="1" ht="21" customHeight="1">
      <c r="A502" s="1260">
        <f t="shared" si="85"/>
        <v>489</v>
      </c>
      <c r="B502" s="1356"/>
      <c r="C502" s="1659" t="s">
        <v>847</v>
      </c>
      <c r="D502" s="1341"/>
      <c r="E502" s="1342"/>
      <c r="F502" s="1303" t="s">
        <v>560</v>
      </c>
      <c r="G502" s="1305"/>
      <c r="H502" s="1570"/>
      <c r="I502" s="1570"/>
      <c r="J502" s="1570"/>
      <c r="K502" s="1570"/>
      <c r="L502" s="1529"/>
      <c r="M502" s="1599"/>
      <c r="N502" s="1291"/>
      <c r="O502" s="1291"/>
      <c r="P502" s="1658"/>
      <c r="Q502" s="1658"/>
      <c r="R502" s="1658"/>
      <c r="S502" s="1658"/>
      <c r="T502" s="1658"/>
      <c r="U502" s="1641"/>
      <c r="V502" s="1641"/>
      <c r="W502" s="1641"/>
      <c r="X502" s="1641"/>
      <c r="Y502" s="1641"/>
      <c r="Z502" s="1641"/>
    </row>
    <row r="503" spans="1:26" s="1642" customFormat="1" ht="21" customHeight="1">
      <c r="A503" s="1260">
        <f t="shared" si="85"/>
        <v>490</v>
      </c>
      <c r="B503" s="1356"/>
      <c r="C503" s="1386"/>
      <c r="D503" s="1315"/>
      <c r="E503" s="1316"/>
      <c r="F503" s="1303" t="s">
        <v>806</v>
      </c>
      <c r="G503" s="1305"/>
      <c r="H503" s="1570"/>
      <c r="I503" s="1570"/>
      <c r="J503" s="1570"/>
      <c r="K503" s="1570"/>
      <c r="L503" s="1529"/>
      <c r="M503" s="1599"/>
      <c r="N503" s="1291"/>
      <c r="O503" s="1291"/>
      <c r="P503" s="1658"/>
      <c r="Q503" s="1658"/>
      <c r="R503" s="1658"/>
      <c r="S503" s="1658"/>
      <c r="T503" s="1658"/>
      <c r="U503" s="1641"/>
      <c r="V503" s="1641"/>
      <c r="W503" s="1641"/>
      <c r="X503" s="1641"/>
      <c r="Y503" s="1641"/>
      <c r="Z503" s="1641"/>
    </row>
    <row r="504" spans="1:26" s="1642" customFormat="1" ht="21.75" customHeight="1">
      <c r="A504" s="1260">
        <f t="shared" si="85"/>
        <v>491</v>
      </c>
      <c r="B504" s="1660"/>
      <c r="C504" s="1343"/>
      <c r="D504" s="1321"/>
      <c r="E504" s="1322"/>
      <c r="F504" s="1303" t="s">
        <v>571</v>
      </c>
      <c r="G504" s="1305"/>
      <c r="H504" s="1570"/>
      <c r="I504" s="1570"/>
      <c r="J504" s="1570"/>
      <c r="K504" s="1570"/>
      <c r="L504" s="1529"/>
      <c r="M504" s="1599"/>
      <c r="N504" s="1360"/>
      <c r="O504" s="1291"/>
      <c r="P504" s="1658"/>
      <c r="Q504" s="1658"/>
      <c r="R504" s="1658"/>
      <c r="S504" s="1658"/>
      <c r="T504" s="1658"/>
      <c r="U504" s="1641"/>
      <c r="V504" s="1641"/>
      <c r="W504" s="1641"/>
      <c r="X504" s="1641"/>
      <c r="Y504" s="1641"/>
      <c r="Z504" s="1641"/>
    </row>
    <row r="505" spans="1:26" s="1642" customFormat="1" ht="33.75" customHeight="1">
      <c r="A505" s="1260">
        <f t="shared" si="85"/>
        <v>492</v>
      </c>
      <c r="B505" s="1661" t="s">
        <v>903</v>
      </c>
      <c r="C505" s="1662"/>
      <c r="D505" s="1662"/>
      <c r="E505" s="1662"/>
      <c r="F505" s="1662"/>
      <c r="G505" s="1663"/>
      <c r="H505" s="1664"/>
      <c r="I505" s="1664"/>
      <c r="J505" s="1664"/>
      <c r="K505" s="1664"/>
      <c r="L505" s="1665">
        <f t="shared" ref="L505" si="97">IF($L$483&gt;=$L$484, IF(L483-L496+L497&gt;=0,L483-L496+L497,0),IF(L484-L496+L497&gt;=0,L484-L496+L497,0))</f>
        <v>159110015</v>
      </c>
      <c r="M505" s="1599"/>
      <c r="N505" s="1665">
        <f>IF($L$483&gt;=$L$484, IF(N483-N496+N497&gt;=0,N483-N496+N497,0),IF(N484-N496+N497&gt;=0,N484-N496+N497,0))</f>
        <v>0</v>
      </c>
      <c r="O505" s="1665">
        <f t="shared" ref="O505:T505" si="98">IF($L$483&gt;=$L$484, IF(O483-O496+O497&gt;=0,O483-O496+O497,0),IF(O484-O496+O497&gt;=0,O484-O496+O497,0))</f>
        <v>0</v>
      </c>
      <c r="P505" s="1665">
        <f t="shared" si="98"/>
        <v>0</v>
      </c>
      <c r="Q505" s="1665">
        <f t="shared" si="98"/>
        <v>0</v>
      </c>
      <c r="R505" s="1665">
        <f t="shared" si="98"/>
        <v>0</v>
      </c>
      <c r="S505" s="1665">
        <f t="shared" si="98"/>
        <v>24000000</v>
      </c>
      <c r="T505" s="1665">
        <f t="shared" si="98"/>
        <v>0</v>
      </c>
      <c r="U505" s="1641"/>
      <c r="V505" s="1641"/>
      <c r="W505" s="1641"/>
      <c r="X505" s="1641"/>
      <c r="Y505" s="1641"/>
      <c r="Z505" s="1641"/>
    </row>
    <row r="506" spans="1:26" s="1642" customFormat="1" ht="21.75" customHeight="1">
      <c r="A506" s="1260">
        <f t="shared" si="85"/>
        <v>493</v>
      </c>
      <c r="B506" s="1661" t="s">
        <v>855</v>
      </c>
      <c r="C506" s="1662"/>
      <c r="D506" s="1662"/>
      <c r="E506" s="1662"/>
      <c r="F506" s="1662"/>
      <c r="G506" s="1663"/>
      <c r="H506" s="1664"/>
      <c r="I506" s="1664"/>
      <c r="J506" s="1664"/>
      <c r="K506" s="1664"/>
      <c r="L506" s="1666">
        <f>SUM(N506:T506)</f>
        <v>7920000</v>
      </c>
      <c r="M506" s="1599"/>
      <c r="N506" s="1666">
        <f>ROUND(N9*N505,-3)</f>
        <v>0</v>
      </c>
      <c r="O506" s="1666">
        <f t="shared" ref="O506:T506" si="99">ROUND(O9*O505,-3)</f>
        <v>0</v>
      </c>
      <c r="P506" s="1666">
        <f t="shared" si="99"/>
        <v>0</v>
      </c>
      <c r="Q506" s="1666">
        <f t="shared" si="99"/>
        <v>0</v>
      </c>
      <c r="R506" s="1666">
        <f t="shared" si="99"/>
        <v>0</v>
      </c>
      <c r="S506" s="1666">
        <f>ROUND(33%*S505,-3)</f>
        <v>7920000</v>
      </c>
      <c r="T506" s="1666">
        <f t="shared" si="99"/>
        <v>0</v>
      </c>
      <c r="U506" s="1641"/>
      <c r="V506" s="1641"/>
      <c r="W506" s="1641"/>
      <c r="X506" s="1641"/>
      <c r="Y506" s="1641"/>
      <c r="Z506" s="1641"/>
    </row>
    <row r="507" spans="1:26" s="1654" customFormat="1" ht="34.5" customHeight="1">
      <c r="A507" s="1260">
        <f t="shared" si="85"/>
        <v>494</v>
      </c>
      <c r="B507" s="1262" t="s">
        <v>263</v>
      </c>
      <c r="C507" s="1262"/>
      <c r="D507" s="1655"/>
      <c r="E507" s="1655"/>
      <c r="F507" s="1655"/>
      <c r="G507" s="1655"/>
      <c r="H507" s="1667"/>
      <c r="I507" s="1667"/>
      <c r="J507" s="1667"/>
      <c r="K507" s="1667"/>
      <c r="L507" s="1411">
        <f>IF(L510-L513-L514-L515&gt;=0,L510-L513-L514-L515,0)</f>
        <v>1000000</v>
      </c>
      <c r="M507" s="1637"/>
      <c r="N507" s="1668"/>
      <c r="O507" s="1668"/>
      <c r="P507" s="1653"/>
      <c r="Q507" s="1653"/>
      <c r="R507" s="1653"/>
      <c r="S507" s="1653"/>
      <c r="T507" s="1653"/>
      <c r="U507" s="1653"/>
      <c r="V507" s="1653"/>
      <c r="W507" s="1653"/>
      <c r="X507" s="1653"/>
      <c r="Y507" s="1653"/>
      <c r="Z507" s="1653"/>
    </row>
    <row r="508" spans="1:26" s="1654" customFormat="1" ht="23.25" customHeight="1">
      <c r="A508" s="1260">
        <f t="shared" si="85"/>
        <v>495</v>
      </c>
      <c r="B508" s="1669"/>
      <c r="C508" s="1353" t="s">
        <v>259</v>
      </c>
      <c r="D508" s="1354"/>
      <c r="E508" s="1354"/>
      <c r="F508" s="1354"/>
      <c r="G508" s="1355"/>
      <c r="H508" s="1569"/>
      <c r="I508" s="1569"/>
      <c r="J508" s="1569"/>
      <c r="K508" s="1569"/>
      <c r="L508" s="1529">
        <v>2000000</v>
      </c>
      <c r="M508" s="1599"/>
      <c r="N508" s="1668"/>
      <c r="O508" s="1668"/>
      <c r="P508" s="1653"/>
      <c r="Q508" s="1653"/>
      <c r="R508" s="1653"/>
      <c r="S508" s="1653"/>
      <c r="T508" s="1653"/>
      <c r="U508" s="1653"/>
      <c r="V508" s="1653"/>
      <c r="W508" s="1653"/>
      <c r="X508" s="1653"/>
      <c r="Y508" s="1653"/>
      <c r="Z508" s="1653"/>
    </row>
    <row r="509" spans="1:26" s="1654" customFormat="1" ht="24" customHeight="1">
      <c r="A509" s="1260">
        <f t="shared" si="85"/>
        <v>496</v>
      </c>
      <c r="B509" s="1646"/>
      <c r="C509" s="1353" t="s">
        <v>260</v>
      </c>
      <c r="D509" s="1354"/>
      <c r="E509" s="1354"/>
      <c r="F509" s="1354"/>
      <c r="G509" s="1355"/>
      <c r="H509" s="1569"/>
      <c r="I509" s="1569"/>
      <c r="J509" s="1569"/>
      <c r="K509" s="1569"/>
      <c r="L509" s="1529">
        <v>2000000</v>
      </c>
      <c r="M509" s="1599"/>
      <c r="N509" s="1668"/>
      <c r="O509" s="1668"/>
      <c r="P509" s="1653"/>
      <c r="Q509" s="1653"/>
      <c r="R509" s="1653"/>
      <c r="S509" s="1653"/>
      <c r="T509" s="1653"/>
      <c r="U509" s="1653"/>
      <c r="V509" s="1653"/>
      <c r="W509" s="1653"/>
      <c r="X509" s="1653"/>
      <c r="Y509" s="1653"/>
      <c r="Z509" s="1653"/>
    </row>
    <row r="510" spans="1:26" s="1654" customFormat="1" ht="27" customHeight="1">
      <c r="A510" s="1260">
        <f t="shared" si="85"/>
        <v>497</v>
      </c>
      <c r="B510" s="1646"/>
      <c r="C510" s="1416" t="s">
        <v>338</v>
      </c>
      <c r="D510" s="1670"/>
      <c r="E510" s="1670"/>
      <c r="F510" s="1670"/>
      <c r="G510" s="1671"/>
      <c r="H510" s="1672"/>
      <c r="I510" s="1672"/>
      <c r="J510" s="1672"/>
      <c r="K510" s="1672"/>
      <c r="L510" s="1411">
        <f>SUM(L508:L509)</f>
        <v>4000000</v>
      </c>
      <c r="M510" s="1637"/>
      <c r="N510" s="1668"/>
      <c r="O510" s="1668"/>
      <c r="P510" s="1653"/>
      <c r="Q510" s="1653"/>
      <c r="R510" s="1653"/>
      <c r="S510" s="1653"/>
      <c r="T510" s="1653"/>
      <c r="U510" s="1653"/>
      <c r="V510" s="1653"/>
      <c r="W510" s="1653"/>
      <c r="X510" s="1653"/>
      <c r="Y510" s="1653"/>
      <c r="Z510" s="1653"/>
    </row>
    <row r="511" spans="1:26" s="1654" customFormat="1" ht="29.25" customHeight="1">
      <c r="A511" s="1260">
        <f t="shared" si="85"/>
        <v>498</v>
      </c>
      <c r="B511" s="1646"/>
      <c r="C511" s="1353" t="s">
        <v>261</v>
      </c>
      <c r="D511" s="1354"/>
      <c r="E511" s="1354"/>
      <c r="F511" s="1354"/>
      <c r="G511" s="1355"/>
      <c r="H511" s="1569"/>
      <c r="I511" s="1569"/>
      <c r="J511" s="1569"/>
      <c r="K511" s="1569"/>
      <c r="L511" s="1529">
        <v>1000000</v>
      </c>
      <c r="M511" s="1599"/>
      <c r="N511" s="1668"/>
      <c r="O511" s="1668"/>
      <c r="P511" s="1653"/>
      <c r="Q511" s="1653"/>
      <c r="R511" s="1653"/>
      <c r="S511" s="1653"/>
      <c r="T511" s="1653"/>
      <c r="U511" s="1653"/>
      <c r="V511" s="1653"/>
      <c r="W511" s="1653"/>
      <c r="X511" s="1653"/>
      <c r="Y511" s="1653"/>
      <c r="Z511" s="1653"/>
    </row>
    <row r="512" spans="1:26" s="1654" customFormat="1" ht="25.5" customHeight="1">
      <c r="A512" s="1260">
        <f t="shared" si="85"/>
        <v>499</v>
      </c>
      <c r="B512" s="1646"/>
      <c r="C512" s="1353" t="s">
        <v>262</v>
      </c>
      <c r="D512" s="1354"/>
      <c r="E512" s="1354"/>
      <c r="F512" s="1354"/>
      <c r="G512" s="1355"/>
      <c r="H512" s="1569"/>
      <c r="I512" s="1569"/>
      <c r="J512" s="1569"/>
      <c r="K512" s="1569"/>
      <c r="L512" s="1529">
        <v>1000000</v>
      </c>
      <c r="M512" s="1599"/>
      <c r="N512" s="1668"/>
      <c r="O512" s="1668"/>
      <c r="P512" s="1653"/>
      <c r="Q512" s="1653"/>
      <c r="R512" s="1653"/>
      <c r="S512" s="1653"/>
      <c r="T512" s="1653"/>
      <c r="U512" s="1653"/>
      <c r="V512" s="1653"/>
      <c r="W512" s="1653"/>
      <c r="X512" s="1653"/>
      <c r="Y512" s="1653"/>
      <c r="Z512" s="1653"/>
    </row>
    <row r="513" spans="1:26" s="1654" customFormat="1" ht="27" customHeight="1">
      <c r="A513" s="1260">
        <f t="shared" si="85"/>
        <v>500</v>
      </c>
      <c r="B513" s="1646"/>
      <c r="C513" s="1416" t="s">
        <v>340</v>
      </c>
      <c r="D513" s="1670"/>
      <c r="E513" s="1670"/>
      <c r="F513" s="1670"/>
      <c r="G513" s="1671"/>
      <c r="H513" s="1672"/>
      <c r="I513" s="1672"/>
      <c r="J513" s="1672"/>
      <c r="K513" s="1672"/>
      <c r="L513" s="1411">
        <f>SUM(L511:L512)</f>
        <v>2000000</v>
      </c>
      <c r="M513" s="1637"/>
      <c r="N513" s="1668"/>
      <c r="O513" s="1668"/>
      <c r="P513" s="1653"/>
      <c r="Q513" s="1653"/>
      <c r="R513" s="1653"/>
      <c r="S513" s="1653"/>
      <c r="T513" s="1653"/>
      <c r="U513" s="1653"/>
      <c r="V513" s="1653"/>
      <c r="W513" s="1653"/>
      <c r="X513" s="1653"/>
      <c r="Y513" s="1653"/>
      <c r="Z513" s="1653"/>
    </row>
    <row r="514" spans="1:26" s="1654" customFormat="1" ht="28.5" customHeight="1">
      <c r="A514" s="1260">
        <f t="shared" si="85"/>
        <v>501</v>
      </c>
      <c r="B514" s="1646"/>
      <c r="C514" s="1353" t="s">
        <v>337</v>
      </c>
      <c r="D514" s="1354"/>
      <c r="E514" s="1354"/>
      <c r="F514" s="1354"/>
      <c r="G514" s="1355"/>
      <c r="H514" s="1559"/>
      <c r="I514" s="1559"/>
      <c r="J514" s="1559"/>
      <c r="K514" s="1559"/>
      <c r="L514" s="1529">
        <v>500000</v>
      </c>
      <c r="M514" s="1599"/>
      <c r="N514" s="1668"/>
      <c r="O514" s="1668"/>
      <c r="P514" s="1653"/>
      <c r="Q514" s="1653"/>
      <c r="R514" s="1653"/>
      <c r="S514" s="1653"/>
      <c r="T514" s="1653"/>
      <c r="U514" s="1653"/>
      <c r="V514" s="1653"/>
      <c r="W514" s="1653"/>
      <c r="X514" s="1653"/>
      <c r="Y514" s="1653"/>
      <c r="Z514" s="1653"/>
    </row>
    <row r="515" spans="1:26" s="1654" customFormat="1" ht="27" customHeight="1">
      <c r="A515" s="1260">
        <f t="shared" si="85"/>
        <v>502</v>
      </c>
      <c r="B515" s="1646"/>
      <c r="C515" s="1353" t="s">
        <v>343</v>
      </c>
      <c r="D515" s="1354"/>
      <c r="E515" s="1354"/>
      <c r="F515" s="1354"/>
      <c r="G515" s="1355"/>
      <c r="H515" s="1559"/>
      <c r="I515" s="1559"/>
      <c r="J515" s="1559"/>
      <c r="K515" s="1559"/>
      <c r="L515" s="1529">
        <v>500000</v>
      </c>
      <c r="M515" s="1599"/>
      <c r="N515" s="1668"/>
      <c r="O515" s="1668"/>
      <c r="P515" s="1653"/>
      <c r="Q515" s="1653"/>
      <c r="R515" s="1653"/>
      <c r="S515" s="1653"/>
      <c r="T515" s="1653"/>
      <c r="U515" s="1653"/>
      <c r="V515" s="1653"/>
      <c r="W515" s="1653"/>
      <c r="X515" s="1653"/>
      <c r="Y515" s="1653"/>
      <c r="Z515" s="1653"/>
    </row>
    <row r="516" spans="1:26" s="1297" customFormat="1" ht="21.75" customHeight="1">
      <c r="A516" s="1260">
        <f t="shared" si="85"/>
        <v>503</v>
      </c>
      <c r="B516" s="1416" t="s">
        <v>205</v>
      </c>
      <c r="C516" s="1466"/>
      <c r="D516" s="1466"/>
      <c r="E516" s="1466"/>
      <c r="F516" s="1466"/>
      <c r="G516" s="1467"/>
      <c r="H516" s="1555"/>
      <c r="I516" s="1555"/>
      <c r="J516" s="1555"/>
      <c r="K516" s="1555"/>
      <c r="L516" s="1673">
        <v>10000</v>
      </c>
      <c r="M516" s="1674"/>
      <c r="N516" s="1675"/>
      <c r="O516" s="1676"/>
      <c r="P516" s="1206"/>
      <c r="Q516" s="1206"/>
      <c r="R516" s="1206"/>
      <c r="S516" s="1206"/>
      <c r="T516" s="1206"/>
      <c r="U516" s="1206"/>
      <c r="V516" s="1206"/>
      <c r="W516" s="1206"/>
      <c r="X516" s="1206"/>
      <c r="Y516" s="1206"/>
      <c r="Z516" s="1206"/>
    </row>
    <row r="517" spans="1:26" s="1297" customFormat="1" ht="30.75" customHeight="1">
      <c r="A517" s="1260">
        <f t="shared" si="85"/>
        <v>504</v>
      </c>
      <c r="B517" s="1353" t="s">
        <v>840</v>
      </c>
      <c r="C517" s="1466"/>
      <c r="D517" s="1466"/>
      <c r="E517" s="1466"/>
      <c r="F517" s="1466"/>
      <c r="G517" s="1467"/>
      <c r="H517" s="1555"/>
      <c r="I517" s="1555"/>
      <c r="J517" s="1555"/>
      <c r="K517" s="1555"/>
      <c r="L517" s="1673">
        <v>15000</v>
      </c>
      <c r="M517" s="1674"/>
      <c r="N517" s="1675"/>
      <c r="O517" s="1676"/>
      <c r="P517" s="1206"/>
      <c r="Q517" s="1206"/>
      <c r="R517" s="1206"/>
      <c r="S517" s="1206"/>
      <c r="T517" s="1206"/>
      <c r="U517" s="1206"/>
      <c r="V517" s="1206"/>
      <c r="W517" s="1206"/>
      <c r="X517" s="1206"/>
      <c r="Y517" s="1206"/>
      <c r="Z517" s="1206"/>
    </row>
    <row r="518" spans="1:26" s="1297" customFormat="1" ht="34.5" customHeight="1">
      <c r="A518" s="1317"/>
      <c r="B518" s="1677" t="s">
        <v>1011</v>
      </c>
      <c r="C518" s="1678"/>
      <c r="D518" s="1678"/>
      <c r="E518" s="1678"/>
      <c r="F518" s="1678"/>
      <c r="G518" s="1679"/>
      <c r="H518" s="1634"/>
      <c r="I518" s="1634"/>
      <c r="J518" s="1634"/>
      <c r="K518" s="1634"/>
      <c r="L518" s="1680">
        <v>85600</v>
      </c>
      <c r="M518" s="1674"/>
      <c r="N518" s="1675"/>
      <c r="O518" s="1676"/>
      <c r="P518" s="1206"/>
      <c r="Q518" s="1206"/>
      <c r="R518" s="1206"/>
      <c r="S518" s="1206"/>
      <c r="T518" s="1206"/>
      <c r="U518" s="1206"/>
      <c r="V518" s="1206"/>
      <c r="W518" s="1206"/>
      <c r="X518" s="1206"/>
      <c r="Y518" s="1206"/>
      <c r="Z518" s="1206"/>
    </row>
    <row r="519" spans="1:26" s="1297" customFormat="1" ht="30.75" customHeight="1">
      <c r="A519" s="1317"/>
      <c r="B519" s="1677" t="s">
        <v>1010</v>
      </c>
      <c r="C519" s="1678"/>
      <c r="D519" s="1678"/>
      <c r="E519" s="1678"/>
      <c r="F519" s="1678"/>
      <c r="G519" s="1679"/>
      <c r="H519" s="1634"/>
      <c r="I519" s="1634"/>
      <c r="J519" s="1634"/>
      <c r="K519" s="1634"/>
      <c r="L519" s="1680">
        <v>874000</v>
      </c>
      <c r="M519" s="1674"/>
      <c r="N519" s="1675"/>
      <c r="O519" s="1676"/>
      <c r="P519" s="1206"/>
      <c r="Q519" s="1206"/>
      <c r="R519" s="1206"/>
      <c r="S519" s="1206"/>
      <c r="T519" s="1206"/>
      <c r="U519" s="1206"/>
      <c r="V519" s="1206"/>
      <c r="W519" s="1206"/>
      <c r="X519" s="1206"/>
      <c r="Y519" s="1206"/>
      <c r="Z519" s="1206"/>
    </row>
    <row r="520" spans="1:26" s="1297" customFormat="1" ht="21.75" customHeight="1">
      <c r="A520" s="1260" t="e">
        <f>#REF!+1</f>
        <v>#REF!</v>
      </c>
      <c r="B520" s="1353" t="s">
        <v>817</v>
      </c>
      <c r="C520" s="1304"/>
      <c r="D520" s="1304"/>
      <c r="E520" s="1304"/>
      <c r="F520" s="1304"/>
      <c r="G520" s="1305"/>
      <c r="H520" s="1555"/>
      <c r="I520" s="1555"/>
      <c r="J520" s="1555"/>
      <c r="K520" s="1555"/>
      <c r="L520" s="1673">
        <v>1000000</v>
      </c>
      <c r="M520" s="1674"/>
      <c r="N520" s="1675"/>
      <c r="O520" s="1676"/>
      <c r="P520" s="1206"/>
      <c r="Q520" s="1206"/>
      <c r="R520" s="1206"/>
      <c r="S520" s="1206"/>
      <c r="T520" s="1206"/>
      <c r="U520" s="1206"/>
      <c r="V520" s="1206"/>
      <c r="W520" s="1206"/>
      <c r="X520" s="1206"/>
      <c r="Y520" s="1206"/>
      <c r="Z520" s="1206"/>
    </row>
    <row r="521" spans="1:26" s="1297" customFormat="1" ht="21.75" customHeight="1">
      <c r="A521" s="1260" t="e">
        <f t="shared" si="85"/>
        <v>#REF!</v>
      </c>
      <c r="B521" s="1353" t="s">
        <v>815</v>
      </c>
      <c r="C521" s="1304"/>
      <c r="D521" s="1304"/>
      <c r="E521" s="1304"/>
      <c r="F521" s="1304"/>
      <c r="G521" s="1305"/>
      <c r="H521" s="1555"/>
      <c r="I521" s="1555"/>
      <c r="J521" s="1555"/>
      <c r="K521" s="1555"/>
      <c r="L521" s="1681"/>
      <c r="M521" s="1674"/>
      <c r="N521" s="1675"/>
      <c r="O521" s="1676"/>
      <c r="P521" s="1206"/>
      <c r="Q521" s="1206"/>
      <c r="R521" s="1206"/>
      <c r="S521" s="1206"/>
      <c r="T521" s="1206"/>
      <c r="U521" s="1206"/>
      <c r="V521" s="1206"/>
      <c r="W521" s="1206"/>
      <c r="X521" s="1206"/>
      <c r="Y521" s="1206"/>
      <c r="Z521" s="1206"/>
    </row>
    <row r="522" spans="1:26" s="1297" customFormat="1" ht="32.25" customHeight="1">
      <c r="A522" s="1260" t="e">
        <f t="shared" si="85"/>
        <v>#REF!</v>
      </c>
      <c r="B522" s="1353" t="s">
        <v>816</v>
      </c>
      <c r="C522" s="1304"/>
      <c r="D522" s="1304"/>
      <c r="E522" s="1304"/>
      <c r="F522" s="1304"/>
      <c r="G522" s="1305"/>
      <c r="H522" s="1555"/>
      <c r="I522" s="1555"/>
      <c r="J522" s="1555"/>
      <c r="K522" s="1555"/>
      <c r="L522" s="1673">
        <v>1000000</v>
      </c>
      <c r="M522" s="1674"/>
      <c r="N522" s="1675"/>
      <c r="O522" s="1676"/>
      <c r="P522" s="1206"/>
      <c r="Q522" s="1206"/>
      <c r="R522" s="1206"/>
      <c r="S522" s="1206"/>
      <c r="T522" s="1206"/>
      <c r="U522" s="1206"/>
      <c r="V522" s="1206"/>
      <c r="W522" s="1206"/>
      <c r="X522" s="1206"/>
      <c r="Y522" s="1206"/>
      <c r="Z522" s="1206"/>
    </row>
    <row r="523" spans="1:26" s="1297" customFormat="1" ht="21.75" customHeight="1">
      <c r="A523" s="1260" t="e">
        <f t="shared" si="85"/>
        <v>#REF!</v>
      </c>
      <c r="B523" s="1552" t="s">
        <v>797</v>
      </c>
      <c r="C523" s="1390"/>
      <c r="D523" s="1390"/>
      <c r="E523" s="1391"/>
      <c r="F523" s="1597" t="s">
        <v>798</v>
      </c>
      <c r="G523" s="1305"/>
      <c r="H523" s="1555"/>
      <c r="I523" s="1555"/>
      <c r="J523" s="1555"/>
      <c r="K523" s="1555"/>
      <c r="L523" s="1673">
        <v>35000</v>
      </c>
      <c r="M523" s="1674"/>
      <c r="N523" s="1675"/>
      <c r="O523" s="1676"/>
      <c r="P523" s="1206"/>
      <c r="Q523" s="1206"/>
      <c r="R523" s="1206"/>
      <c r="S523" s="1206"/>
      <c r="T523" s="1206"/>
      <c r="U523" s="1206"/>
      <c r="V523" s="1206"/>
      <c r="W523" s="1206"/>
      <c r="X523" s="1206"/>
      <c r="Y523" s="1206"/>
      <c r="Z523" s="1206"/>
    </row>
    <row r="524" spans="1:26" s="1297" customFormat="1" ht="21.75" customHeight="1">
      <c r="A524" s="1260" t="e">
        <f t="shared" si="85"/>
        <v>#REF!</v>
      </c>
      <c r="B524" s="1393"/>
      <c r="C524" s="1480"/>
      <c r="D524" s="1480"/>
      <c r="E524" s="1395"/>
      <c r="F524" s="1597" t="s">
        <v>727</v>
      </c>
      <c r="G524" s="1305"/>
      <c r="H524" s="1555"/>
      <c r="I524" s="1555"/>
      <c r="J524" s="1555"/>
      <c r="K524" s="1555"/>
      <c r="L524" s="1673"/>
      <c r="M524" s="1674"/>
      <c r="N524" s="1675"/>
      <c r="O524" s="1676"/>
      <c r="P524" s="1206"/>
      <c r="Q524" s="1206"/>
      <c r="R524" s="1206"/>
      <c r="S524" s="1206"/>
      <c r="T524" s="1206"/>
      <c r="U524" s="1206"/>
      <c r="V524" s="1206"/>
      <c r="W524" s="1206"/>
      <c r="X524" s="1206"/>
      <c r="Y524" s="1206"/>
      <c r="Z524" s="1206"/>
    </row>
    <row r="525" spans="1:26" s="1297" customFormat="1" ht="21.75" customHeight="1">
      <c r="A525" s="1260" t="e">
        <f t="shared" si="85"/>
        <v>#REF!</v>
      </c>
      <c r="B525" s="1393"/>
      <c r="C525" s="1480"/>
      <c r="D525" s="1480"/>
      <c r="E525" s="1395"/>
      <c r="F525" s="1597" t="s">
        <v>799</v>
      </c>
      <c r="G525" s="1305"/>
      <c r="H525" s="1555"/>
      <c r="I525" s="1555"/>
      <c r="J525" s="1555"/>
      <c r="K525" s="1555"/>
      <c r="L525" s="1673"/>
      <c r="M525" s="1674"/>
      <c r="N525" s="1675"/>
      <c r="O525" s="1676"/>
      <c r="P525" s="1206"/>
      <c r="Q525" s="1206"/>
      <c r="R525" s="1206"/>
      <c r="S525" s="1206"/>
      <c r="T525" s="1206"/>
      <c r="U525" s="1206"/>
      <c r="V525" s="1206"/>
      <c r="W525" s="1206"/>
      <c r="X525" s="1206"/>
      <c r="Y525" s="1206"/>
      <c r="Z525" s="1206"/>
    </row>
    <row r="526" spans="1:26" s="1297" customFormat="1" ht="21.75" customHeight="1">
      <c r="A526" s="1260" t="e">
        <f t="shared" ref="A526:A587" si="100">A525+1</f>
        <v>#REF!</v>
      </c>
      <c r="B526" s="1393"/>
      <c r="C526" s="1480"/>
      <c r="D526" s="1480"/>
      <c r="E526" s="1395"/>
      <c r="F526" s="1353" t="s">
        <v>800</v>
      </c>
      <c r="G526" s="1305"/>
      <c r="H526" s="1555"/>
      <c r="I526" s="1555"/>
      <c r="J526" s="1555"/>
      <c r="K526" s="1555"/>
      <c r="L526" s="1673"/>
      <c r="M526" s="1674"/>
      <c r="N526" s="1675"/>
      <c r="O526" s="1676"/>
      <c r="P526" s="1206"/>
      <c r="Q526" s="1206"/>
      <c r="R526" s="1206"/>
      <c r="S526" s="1206"/>
      <c r="T526" s="1206"/>
      <c r="U526" s="1206"/>
      <c r="V526" s="1206"/>
      <c r="W526" s="1206"/>
      <c r="X526" s="1206"/>
      <c r="Y526" s="1206"/>
      <c r="Z526" s="1206"/>
    </row>
    <row r="527" spans="1:26" s="1297" customFormat="1" ht="21.75" customHeight="1">
      <c r="A527" s="1260" t="e">
        <f t="shared" si="100"/>
        <v>#REF!</v>
      </c>
      <c r="B527" s="1396"/>
      <c r="C527" s="1397"/>
      <c r="D527" s="1397"/>
      <c r="E527" s="1398"/>
      <c r="F527" s="1597" t="s">
        <v>813</v>
      </c>
      <c r="G527" s="1305"/>
      <c r="H527" s="1555"/>
      <c r="I527" s="1555"/>
      <c r="J527" s="1555"/>
      <c r="K527" s="1555"/>
      <c r="L527" s="1682">
        <f>SUM(L523:L526)</f>
        <v>35000</v>
      </c>
      <c r="M527" s="1683"/>
      <c r="N527" s="1675"/>
      <c r="O527" s="1676"/>
      <c r="P527" s="1206"/>
      <c r="Q527" s="1206"/>
      <c r="R527" s="1206"/>
      <c r="S527" s="1206"/>
      <c r="T527" s="1206"/>
      <c r="U527" s="1206"/>
      <c r="V527" s="1206"/>
      <c r="W527" s="1206"/>
      <c r="X527" s="1206"/>
      <c r="Y527" s="1206"/>
      <c r="Z527" s="1206"/>
    </row>
    <row r="528" spans="1:26" s="1297" customFormat="1" ht="21.75" customHeight="1">
      <c r="A528" s="1260" t="e">
        <f t="shared" si="100"/>
        <v>#REF!</v>
      </c>
      <c r="B528" s="1552" t="s">
        <v>801</v>
      </c>
      <c r="C528" s="1390"/>
      <c r="D528" s="1390"/>
      <c r="E528" s="1391"/>
      <c r="F528" s="1353" t="s">
        <v>798</v>
      </c>
      <c r="G528" s="1305"/>
      <c r="H528" s="1555"/>
      <c r="I528" s="1555"/>
      <c r="J528" s="1555"/>
      <c r="K528" s="1555"/>
      <c r="L528" s="1673">
        <v>35000</v>
      </c>
      <c r="M528" s="1674"/>
      <c r="N528" s="1675"/>
      <c r="O528" s="1676"/>
      <c r="P528" s="1206"/>
      <c r="Q528" s="1206"/>
      <c r="R528" s="1206"/>
      <c r="S528" s="1206"/>
      <c r="T528" s="1206"/>
      <c r="U528" s="1206"/>
      <c r="V528" s="1206"/>
      <c r="W528" s="1206"/>
      <c r="X528" s="1206"/>
      <c r="Y528" s="1206"/>
      <c r="Z528" s="1206"/>
    </row>
    <row r="529" spans="1:26" s="1297" customFormat="1" ht="21.75" customHeight="1">
      <c r="A529" s="1260" t="e">
        <f t="shared" si="100"/>
        <v>#REF!</v>
      </c>
      <c r="B529" s="1393"/>
      <c r="C529" s="1480"/>
      <c r="D529" s="1480"/>
      <c r="E529" s="1395"/>
      <c r="F529" s="1353" t="s">
        <v>727</v>
      </c>
      <c r="G529" s="1305"/>
      <c r="H529" s="1555"/>
      <c r="I529" s="1555"/>
      <c r="J529" s="1555"/>
      <c r="K529" s="1555"/>
      <c r="L529" s="1673"/>
      <c r="M529" s="1674"/>
      <c r="N529" s="1675"/>
      <c r="O529" s="1676"/>
      <c r="P529" s="1206"/>
      <c r="Q529" s="1206"/>
      <c r="R529" s="1206"/>
      <c r="S529" s="1206"/>
      <c r="T529" s="1206"/>
      <c r="U529" s="1206"/>
      <c r="V529" s="1206"/>
      <c r="W529" s="1206"/>
      <c r="X529" s="1206"/>
      <c r="Y529" s="1206"/>
      <c r="Z529" s="1206"/>
    </row>
    <row r="530" spans="1:26" s="1297" customFormat="1" ht="21.75" customHeight="1">
      <c r="A530" s="1260" t="e">
        <f t="shared" si="100"/>
        <v>#REF!</v>
      </c>
      <c r="B530" s="1393"/>
      <c r="C530" s="1480"/>
      <c r="D530" s="1480"/>
      <c r="E530" s="1395"/>
      <c r="F530" s="1353" t="s">
        <v>802</v>
      </c>
      <c r="G530" s="1305"/>
      <c r="H530" s="1555"/>
      <c r="I530" s="1555"/>
      <c r="J530" s="1555"/>
      <c r="K530" s="1555"/>
      <c r="L530" s="1673"/>
      <c r="M530" s="1674"/>
      <c r="N530" s="1675"/>
      <c r="O530" s="1676"/>
      <c r="P530" s="1206"/>
      <c r="Q530" s="1206"/>
      <c r="R530" s="1206"/>
      <c r="S530" s="1206"/>
      <c r="T530" s="1206"/>
      <c r="U530" s="1206"/>
      <c r="V530" s="1206"/>
      <c r="W530" s="1206"/>
      <c r="X530" s="1206"/>
      <c r="Y530" s="1206"/>
      <c r="Z530" s="1206"/>
    </row>
    <row r="531" spans="1:26" s="1297" customFormat="1" ht="21.75" customHeight="1">
      <c r="A531" s="1260" t="e">
        <f t="shared" si="100"/>
        <v>#REF!</v>
      </c>
      <c r="B531" s="1393"/>
      <c r="C531" s="1480"/>
      <c r="D531" s="1480"/>
      <c r="E531" s="1395"/>
      <c r="F531" s="1353" t="s">
        <v>799</v>
      </c>
      <c r="G531" s="1305"/>
      <c r="H531" s="1555"/>
      <c r="I531" s="1555"/>
      <c r="J531" s="1555"/>
      <c r="K531" s="1555"/>
      <c r="L531" s="1673"/>
      <c r="M531" s="1674"/>
      <c r="N531" s="1675"/>
      <c r="O531" s="1676"/>
      <c r="P531" s="1206"/>
      <c r="Q531" s="1206"/>
      <c r="R531" s="1206"/>
      <c r="S531" s="1206"/>
      <c r="T531" s="1206"/>
      <c r="U531" s="1206"/>
      <c r="V531" s="1206"/>
      <c r="W531" s="1206"/>
      <c r="X531" s="1206"/>
      <c r="Y531" s="1206"/>
      <c r="Z531" s="1206"/>
    </row>
    <row r="532" spans="1:26" s="1297" customFormat="1" ht="21.75" customHeight="1">
      <c r="A532" s="1260" t="e">
        <f t="shared" si="100"/>
        <v>#REF!</v>
      </c>
      <c r="B532" s="1393"/>
      <c r="C532" s="1480"/>
      <c r="D532" s="1480"/>
      <c r="E532" s="1395"/>
      <c r="F532" s="1353" t="s">
        <v>803</v>
      </c>
      <c r="G532" s="1305"/>
      <c r="H532" s="1555"/>
      <c r="I532" s="1555"/>
      <c r="J532" s="1555"/>
      <c r="K532" s="1555"/>
      <c r="L532" s="1673"/>
      <c r="M532" s="1674"/>
      <c r="N532" s="1675"/>
      <c r="O532" s="1676"/>
      <c r="P532" s="1206"/>
      <c r="Q532" s="1206"/>
      <c r="R532" s="1206"/>
      <c r="S532" s="1206"/>
      <c r="T532" s="1206"/>
      <c r="U532" s="1206"/>
      <c r="V532" s="1206"/>
      <c r="W532" s="1206"/>
      <c r="X532" s="1206"/>
      <c r="Y532" s="1206"/>
      <c r="Z532" s="1206"/>
    </row>
    <row r="533" spans="1:26" s="1297" customFormat="1" ht="21.75" customHeight="1">
      <c r="A533" s="1260" t="e">
        <f t="shared" si="100"/>
        <v>#REF!</v>
      </c>
      <c r="B533" s="1393"/>
      <c r="C533" s="1480"/>
      <c r="D533" s="1480"/>
      <c r="E533" s="1395"/>
      <c r="F533" s="1353" t="s">
        <v>801</v>
      </c>
      <c r="G533" s="1305"/>
      <c r="H533" s="1555"/>
      <c r="I533" s="1555"/>
      <c r="J533" s="1555"/>
      <c r="K533" s="1555"/>
      <c r="L533" s="1673"/>
      <c r="M533" s="1674"/>
      <c r="N533" s="1675"/>
      <c r="O533" s="1676"/>
      <c r="P533" s="1206"/>
      <c r="Q533" s="1206"/>
      <c r="R533" s="1206"/>
      <c r="S533" s="1206"/>
      <c r="T533" s="1206"/>
      <c r="U533" s="1206"/>
      <c r="V533" s="1206"/>
      <c r="W533" s="1206"/>
      <c r="X533" s="1206"/>
      <c r="Y533" s="1206"/>
      <c r="Z533" s="1206"/>
    </row>
    <row r="534" spans="1:26" s="1297" customFormat="1" ht="21.75" customHeight="1">
      <c r="A534" s="1260" t="e">
        <f t="shared" si="100"/>
        <v>#REF!</v>
      </c>
      <c r="B534" s="1396"/>
      <c r="C534" s="1397"/>
      <c r="D534" s="1397"/>
      <c r="E534" s="1398"/>
      <c r="F534" s="1353" t="s">
        <v>814</v>
      </c>
      <c r="G534" s="1305"/>
      <c r="H534" s="1555"/>
      <c r="I534" s="1555"/>
      <c r="J534" s="1555"/>
      <c r="K534" s="1555"/>
      <c r="L534" s="1682">
        <f>SUM(L528:L533)</f>
        <v>35000</v>
      </c>
      <c r="M534" s="1683"/>
      <c r="N534" s="1675"/>
      <c r="O534" s="1676"/>
      <c r="P534" s="1206"/>
      <c r="Q534" s="1206"/>
      <c r="R534" s="1206"/>
      <c r="S534" s="1206"/>
      <c r="T534" s="1206"/>
      <c r="U534" s="1206"/>
      <c r="V534" s="1206"/>
      <c r="W534" s="1206"/>
      <c r="X534" s="1206"/>
      <c r="Y534" s="1206"/>
      <c r="Z534" s="1206"/>
    </row>
    <row r="535" spans="1:26" s="1297" customFormat="1" ht="21.75" customHeight="1">
      <c r="A535" s="1260" t="e">
        <f t="shared" si="100"/>
        <v>#REF!</v>
      </c>
      <c r="B535" s="1353" t="s">
        <v>805</v>
      </c>
      <c r="C535" s="1304"/>
      <c r="D535" s="1304"/>
      <c r="E535" s="1304"/>
      <c r="F535" s="1304"/>
      <c r="G535" s="1305"/>
      <c r="H535" s="1555"/>
      <c r="I535" s="1555"/>
      <c r="J535" s="1555"/>
      <c r="K535" s="1555"/>
      <c r="L535" s="1682">
        <f>L527+L534</f>
        <v>70000</v>
      </c>
      <c r="M535" s="1683"/>
      <c r="N535" s="1675"/>
      <c r="O535" s="1676"/>
      <c r="P535" s="1206"/>
      <c r="Q535" s="1206"/>
      <c r="R535" s="1206"/>
      <c r="S535" s="1206"/>
      <c r="T535" s="1206"/>
      <c r="U535" s="1206"/>
      <c r="V535" s="1206"/>
      <c r="W535" s="1206"/>
      <c r="X535" s="1206"/>
      <c r="Y535" s="1206"/>
      <c r="Z535" s="1206"/>
    </row>
    <row r="536" spans="1:26" s="1297" customFormat="1" ht="21.75" customHeight="1">
      <c r="A536" s="1260" t="e">
        <f t="shared" si="100"/>
        <v>#REF!</v>
      </c>
      <c r="B536" s="1353" t="s">
        <v>812</v>
      </c>
      <c r="C536" s="1304"/>
      <c r="D536" s="1304"/>
      <c r="E536" s="1304"/>
      <c r="F536" s="1304"/>
      <c r="G536" s="1305"/>
      <c r="H536" s="1555"/>
      <c r="I536" s="1555"/>
      <c r="J536" s="1555"/>
      <c r="K536" s="1555"/>
      <c r="L536" s="1673">
        <v>3500</v>
      </c>
      <c r="M536" s="1674"/>
      <c r="N536" s="1675"/>
      <c r="O536" s="1676"/>
      <c r="P536" s="1206"/>
      <c r="Q536" s="1206"/>
      <c r="R536" s="1206"/>
      <c r="S536" s="1206"/>
      <c r="T536" s="1206"/>
      <c r="U536" s="1206"/>
      <c r="V536" s="1206"/>
      <c r="W536" s="1206"/>
      <c r="X536" s="1206"/>
      <c r="Y536" s="1206"/>
      <c r="Z536" s="1206"/>
    </row>
    <row r="537" spans="1:26" s="1297" customFormat="1" ht="21.75" customHeight="1">
      <c r="A537" s="1317"/>
      <c r="B537" s="1684" t="s">
        <v>1012</v>
      </c>
      <c r="C537" s="1311"/>
      <c r="D537" s="1311"/>
      <c r="E537" s="1311"/>
      <c r="F537" s="1311"/>
      <c r="G537" s="1685"/>
      <c r="H537" s="1634"/>
      <c r="I537" s="1634"/>
      <c r="J537" s="1634"/>
      <c r="K537" s="1634"/>
      <c r="L537" s="1680">
        <v>6000</v>
      </c>
      <c r="M537" s="1674"/>
      <c r="N537" s="1675"/>
      <c r="O537" s="1676"/>
      <c r="P537" s="1206"/>
      <c r="Q537" s="1206"/>
      <c r="R537" s="1206"/>
      <c r="S537" s="1206"/>
      <c r="T537" s="1206"/>
      <c r="U537" s="1206"/>
      <c r="V537" s="1206"/>
      <c r="W537" s="1206"/>
      <c r="X537" s="1206"/>
      <c r="Y537" s="1206"/>
      <c r="Z537" s="1206"/>
    </row>
    <row r="538" spans="1:26" s="1297" customFormat="1" ht="21.75" customHeight="1">
      <c r="A538" s="1317"/>
      <c r="B538" s="1686" t="s">
        <v>1013</v>
      </c>
      <c r="C538" s="1678"/>
      <c r="D538" s="1678"/>
      <c r="E538" s="1678"/>
      <c r="F538" s="1678"/>
      <c r="G538" s="1679"/>
      <c r="H538" s="1634"/>
      <c r="I538" s="1634"/>
      <c r="J538" s="1634"/>
      <c r="K538" s="1634"/>
      <c r="L538" s="1680">
        <v>6000</v>
      </c>
      <c r="M538" s="1674"/>
      <c r="N538" s="1675"/>
      <c r="O538" s="1676"/>
      <c r="P538" s="1206"/>
      <c r="Q538" s="1206"/>
      <c r="R538" s="1206"/>
      <c r="S538" s="1206"/>
      <c r="T538" s="1206"/>
      <c r="U538" s="1206"/>
      <c r="V538" s="1206"/>
      <c r="W538" s="1206"/>
      <c r="X538" s="1206"/>
      <c r="Y538" s="1206"/>
      <c r="Z538" s="1206"/>
    </row>
    <row r="539" spans="1:26" s="1297" customFormat="1" ht="21.75" customHeight="1">
      <c r="A539" s="1317"/>
      <c r="B539" s="1320" t="s">
        <v>1014</v>
      </c>
      <c r="C539" s="1321"/>
      <c r="D539" s="1321"/>
      <c r="E539" s="1321"/>
      <c r="F539" s="1321"/>
      <c r="G539" s="1322"/>
      <c r="H539" s="1634"/>
      <c r="I539" s="1634"/>
      <c r="J539" s="1634"/>
      <c r="K539" s="1634"/>
      <c r="L539" s="1680">
        <v>6000</v>
      </c>
      <c r="M539" s="1674"/>
      <c r="N539" s="1675"/>
      <c r="O539" s="1676"/>
      <c r="P539" s="1206"/>
      <c r="Q539" s="1206"/>
      <c r="R539" s="1206"/>
      <c r="S539" s="1206"/>
      <c r="T539" s="1206"/>
      <c r="U539" s="1206"/>
      <c r="V539" s="1206"/>
      <c r="W539" s="1206"/>
      <c r="X539" s="1206"/>
      <c r="Y539" s="1206"/>
      <c r="Z539" s="1206"/>
    </row>
    <row r="540" spans="1:26" s="1297" customFormat="1" ht="21.75" customHeight="1">
      <c r="A540" s="1260" t="e">
        <f>A536+1</f>
        <v>#REF!</v>
      </c>
      <c r="B540" s="1353" t="s">
        <v>804</v>
      </c>
      <c r="C540" s="1304"/>
      <c r="D540" s="1304"/>
      <c r="E540" s="1304"/>
      <c r="F540" s="1304"/>
      <c r="G540" s="1305"/>
      <c r="H540" s="1555"/>
      <c r="I540" s="1555"/>
      <c r="J540" s="1555"/>
      <c r="K540" s="1555"/>
      <c r="L540" s="1673">
        <v>510</v>
      </c>
      <c r="M540" s="1674"/>
      <c r="N540" s="1675"/>
      <c r="O540" s="1676"/>
      <c r="P540" s="1206"/>
      <c r="Q540" s="1206"/>
      <c r="R540" s="1206"/>
      <c r="S540" s="1206"/>
      <c r="T540" s="1206"/>
      <c r="U540" s="1206"/>
      <c r="V540" s="1206"/>
      <c r="W540" s="1206"/>
      <c r="X540" s="1206"/>
      <c r="Y540" s="1206"/>
      <c r="Z540" s="1206"/>
    </row>
    <row r="541" spans="1:26" s="1297" customFormat="1" ht="19.5" customHeight="1">
      <c r="A541" s="1260" t="e">
        <f t="shared" si="100"/>
        <v>#REF!</v>
      </c>
      <c r="B541" s="1687" t="s">
        <v>125</v>
      </c>
      <c r="C541" s="1687"/>
      <c r="D541" s="1240"/>
      <c r="E541" s="1240"/>
      <c r="F541" s="1240"/>
      <c r="G541" s="1240"/>
      <c r="H541" s="1687" t="s">
        <v>399</v>
      </c>
      <c r="I541" s="1687"/>
      <c r="J541" s="1240"/>
      <c r="K541" s="1688"/>
      <c r="L541" s="1689"/>
      <c r="M541" s="1690"/>
      <c r="N541" s="1676"/>
      <c r="O541" s="1676"/>
      <c r="P541" s="1206"/>
      <c r="Q541" s="1206"/>
      <c r="R541" s="1206"/>
      <c r="S541" s="1206"/>
      <c r="T541" s="1206"/>
      <c r="U541" s="1206"/>
      <c r="V541" s="1206"/>
      <c r="W541" s="1206"/>
      <c r="X541" s="1206"/>
      <c r="Y541" s="1206"/>
      <c r="Z541" s="1206"/>
    </row>
    <row r="542" spans="1:26" s="1297" customFormat="1" ht="32.25" customHeight="1">
      <c r="A542" s="1260" t="e">
        <f t="shared" si="100"/>
        <v>#REF!</v>
      </c>
      <c r="B542" s="1691"/>
      <c r="C542" s="1691"/>
      <c r="D542" s="1691"/>
      <c r="E542" s="1691"/>
      <c r="F542" s="1691"/>
      <c r="G542" s="1691"/>
      <c r="H542" s="1692" t="s">
        <v>546</v>
      </c>
      <c r="I542" s="1692" t="s">
        <v>795</v>
      </c>
      <c r="J542" s="1692" t="s">
        <v>835</v>
      </c>
      <c r="K542" s="1688"/>
      <c r="L542" s="1689"/>
      <c r="M542" s="1690"/>
      <c r="N542" s="1676"/>
      <c r="O542" s="1676"/>
      <c r="P542" s="1206"/>
      <c r="Q542" s="1206"/>
      <c r="R542" s="1206"/>
      <c r="S542" s="1206"/>
      <c r="T542" s="1206"/>
      <c r="U542" s="1206"/>
      <c r="V542" s="1206"/>
      <c r="W542" s="1206"/>
      <c r="X542" s="1206"/>
      <c r="Y542" s="1206"/>
      <c r="Z542" s="1206"/>
    </row>
    <row r="543" spans="1:26" ht="25.5" customHeight="1">
      <c r="A543" s="1260" t="e">
        <f t="shared" si="100"/>
        <v>#REF!</v>
      </c>
      <c r="B543" s="1693"/>
      <c r="C543" s="1694" t="s">
        <v>568</v>
      </c>
      <c r="D543" s="1457"/>
      <c r="E543" s="1358" t="s">
        <v>126</v>
      </c>
      <c r="F543" s="1358"/>
      <c r="G543" s="1358"/>
      <c r="H543" s="1695"/>
      <c r="I543" s="1695"/>
      <c r="J543" s="1696"/>
      <c r="K543" s="1501"/>
      <c r="L543" s="1309"/>
      <c r="N543" s="1229"/>
      <c r="X543" s="1206"/>
      <c r="Y543" s="1206"/>
      <c r="Z543" s="1206"/>
    </row>
    <row r="544" spans="1:26" ht="24" customHeight="1">
      <c r="A544" s="1260" t="e">
        <f t="shared" si="100"/>
        <v>#REF!</v>
      </c>
      <c r="B544" s="1697"/>
      <c r="C544" s="1694"/>
      <c r="D544" s="1457"/>
      <c r="E544" s="1358" t="s">
        <v>127</v>
      </c>
      <c r="F544" s="1358"/>
      <c r="G544" s="1358"/>
      <c r="H544" s="1695"/>
      <c r="I544" s="1695"/>
      <c r="J544" s="1698"/>
      <c r="K544" s="1699"/>
      <c r="L544" s="1309"/>
      <c r="N544" s="1229"/>
      <c r="X544" s="1206"/>
      <c r="Y544" s="1206"/>
      <c r="Z544" s="1206"/>
    </row>
    <row r="545" spans="1:26" ht="24" customHeight="1">
      <c r="A545" s="1260" t="e">
        <f t="shared" si="100"/>
        <v>#REF!</v>
      </c>
      <c r="B545" s="1697"/>
      <c r="C545" s="1694"/>
      <c r="D545" s="1457"/>
      <c r="E545" s="1358" t="s">
        <v>547</v>
      </c>
      <c r="F545" s="1358"/>
      <c r="G545" s="1358"/>
      <c r="H545" s="1695"/>
      <c r="I545" s="1695"/>
      <c r="J545" s="1696"/>
      <c r="K545" s="1699"/>
      <c r="L545" s="1309"/>
      <c r="N545" s="1229"/>
      <c r="X545" s="1206"/>
      <c r="Y545" s="1206"/>
      <c r="Z545" s="1206"/>
    </row>
    <row r="546" spans="1:26" ht="32.25" customHeight="1">
      <c r="A546" s="1260" t="e">
        <f t="shared" si="100"/>
        <v>#REF!</v>
      </c>
      <c r="B546" s="1697"/>
      <c r="C546" s="1694"/>
      <c r="D546" s="1457"/>
      <c r="E546" s="1358" t="s">
        <v>548</v>
      </c>
      <c r="F546" s="1358"/>
      <c r="G546" s="1358"/>
      <c r="H546" s="1695"/>
      <c r="I546" s="1695"/>
      <c r="J546" s="1696"/>
      <c r="K546" s="1699"/>
      <c r="L546" s="1309"/>
      <c r="N546" s="1229"/>
      <c r="X546" s="1206"/>
      <c r="Y546" s="1206"/>
      <c r="Z546" s="1206"/>
    </row>
    <row r="547" spans="1:26" ht="32.25" customHeight="1">
      <c r="A547" s="1260" t="e">
        <f t="shared" si="100"/>
        <v>#REF!</v>
      </c>
      <c r="B547" s="1697"/>
      <c r="C547" s="1694"/>
      <c r="D547" s="1457"/>
      <c r="E547" s="1358" t="s">
        <v>549</v>
      </c>
      <c r="F547" s="1358"/>
      <c r="G547" s="1358"/>
      <c r="H547" s="1695"/>
      <c r="I547" s="1695"/>
      <c r="J547" s="1696"/>
      <c r="K547" s="1699"/>
      <c r="L547" s="1309"/>
      <c r="N547" s="1229"/>
      <c r="X547" s="1206"/>
      <c r="Y547" s="1206"/>
      <c r="Z547" s="1206"/>
    </row>
    <row r="548" spans="1:26" ht="32.25" customHeight="1">
      <c r="A548" s="1260" t="e">
        <f t="shared" si="100"/>
        <v>#REF!</v>
      </c>
      <c r="B548" s="1697"/>
      <c r="C548" s="1694"/>
      <c r="D548" s="1457"/>
      <c r="E548" s="1358" t="s">
        <v>550</v>
      </c>
      <c r="F548" s="1358"/>
      <c r="G548" s="1358"/>
      <c r="H548" s="1695"/>
      <c r="I548" s="1695"/>
      <c r="J548" s="1696"/>
      <c r="K548" s="1699"/>
      <c r="L548" s="1309"/>
      <c r="N548" s="1229"/>
      <c r="X548" s="1206"/>
      <c r="Y548" s="1206"/>
      <c r="Z548" s="1206"/>
    </row>
    <row r="549" spans="1:26" ht="24" customHeight="1">
      <c r="A549" s="1260" t="e">
        <f t="shared" si="100"/>
        <v>#REF!</v>
      </c>
      <c r="B549" s="1697"/>
      <c r="C549" s="1694" t="s">
        <v>569</v>
      </c>
      <c r="D549" s="1694"/>
      <c r="E549" s="1358" t="s">
        <v>556</v>
      </c>
      <c r="F549" s="1358"/>
      <c r="G549" s="1358"/>
      <c r="H549" s="1695"/>
      <c r="I549" s="1695"/>
      <c r="J549" s="1696"/>
      <c r="K549" s="1501"/>
      <c r="L549" s="1309"/>
      <c r="N549" s="1229"/>
      <c r="X549" s="1206"/>
      <c r="Y549" s="1206"/>
      <c r="Z549" s="1206"/>
    </row>
    <row r="550" spans="1:26" ht="19.5" customHeight="1">
      <c r="A550" s="1260" t="e">
        <f t="shared" si="100"/>
        <v>#REF!</v>
      </c>
      <c r="B550" s="1697"/>
      <c r="C550" s="1694"/>
      <c r="D550" s="1694"/>
      <c r="E550" s="1358" t="s">
        <v>551</v>
      </c>
      <c r="F550" s="1358"/>
      <c r="G550" s="1358"/>
      <c r="H550" s="1700"/>
      <c r="I550" s="1700"/>
      <c r="J550" s="1700"/>
      <c r="K550" s="1501"/>
      <c r="L550" s="1309"/>
      <c r="N550" s="1229"/>
      <c r="X550" s="1206"/>
      <c r="Y550" s="1206"/>
      <c r="Z550" s="1206"/>
    </row>
    <row r="551" spans="1:26" ht="21.75" customHeight="1">
      <c r="A551" s="1260" t="e">
        <f t="shared" si="100"/>
        <v>#REF!</v>
      </c>
      <c r="B551" s="1697"/>
      <c r="C551" s="1694"/>
      <c r="D551" s="1694"/>
      <c r="E551" s="1358" t="s">
        <v>554</v>
      </c>
      <c r="F551" s="1358"/>
      <c r="G551" s="1358"/>
      <c r="H551" s="1695"/>
      <c r="I551" s="1695"/>
      <c r="J551" s="1696"/>
      <c r="K551" s="1501"/>
      <c r="L551" s="1309"/>
      <c r="N551" s="1229"/>
      <c r="X551" s="1206"/>
      <c r="Y551" s="1206"/>
      <c r="Z551" s="1206"/>
    </row>
    <row r="552" spans="1:26" ht="21" customHeight="1">
      <c r="A552" s="1260" t="e">
        <f t="shared" si="100"/>
        <v>#REF!</v>
      </c>
      <c r="B552" s="1697"/>
      <c r="C552" s="1694"/>
      <c r="D552" s="1694"/>
      <c r="E552" s="1358" t="s">
        <v>552</v>
      </c>
      <c r="F552" s="1358"/>
      <c r="G552" s="1358"/>
      <c r="H552" s="1695"/>
      <c r="I552" s="1695"/>
      <c r="J552" s="1696"/>
      <c r="K552" s="1501"/>
      <c r="L552" s="1309"/>
      <c r="N552" s="1229"/>
      <c r="X552" s="1206"/>
      <c r="Y552" s="1206"/>
      <c r="Z552" s="1206"/>
    </row>
    <row r="553" spans="1:26" ht="23.25" customHeight="1">
      <c r="A553" s="1260" t="e">
        <f t="shared" si="100"/>
        <v>#REF!</v>
      </c>
      <c r="B553" s="1697"/>
      <c r="C553" s="1694"/>
      <c r="D553" s="1694"/>
      <c r="E553" s="1358" t="s">
        <v>553</v>
      </c>
      <c r="F553" s="1358"/>
      <c r="G553" s="1358"/>
      <c r="H553" s="1695"/>
      <c r="I553" s="1695"/>
      <c r="J553" s="1696"/>
      <c r="K553" s="1501"/>
      <c r="L553" s="1309"/>
      <c r="N553" s="1229"/>
      <c r="X553" s="1206"/>
      <c r="Y553" s="1206"/>
      <c r="Z553" s="1206"/>
    </row>
    <row r="554" spans="1:26" ht="28.5" customHeight="1">
      <c r="A554" s="1260" t="e">
        <f t="shared" si="100"/>
        <v>#REF!</v>
      </c>
      <c r="B554" s="1697"/>
      <c r="C554" s="1694"/>
      <c r="D554" s="1694"/>
      <c r="E554" s="1358" t="s">
        <v>555</v>
      </c>
      <c r="F554" s="1358"/>
      <c r="G554" s="1358"/>
      <c r="H554" s="1695"/>
      <c r="I554" s="1695"/>
      <c r="J554" s="1696"/>
      <c r="K554" s="1501"/>
      <c r="L554" s="1309"/>
      <c r="N554" s="1229"/>
      <c r="X554" s="1206"/>
      <c r="Y554" s="1206"/>
      <c r="Z554" s="1206"/>
    </row>
    <row r="555" spans="1:26" ht="27.75" customHeight="1">
      <c r="A555" s="1260" t="e">
        <f t="shared" si="100"/>
        <v>#REF!</v>
      </c>
      <c r="B555" s="1701"/>
      <c r="C555" s="1702" t="s">
        <v>559</v>
      </c>
      <c r="D555" s="1703"/>
      <c r="E555" s="1703"/>
      <c r="F555" s="1703"/>
      <c r="G555" s="1703"/>
      <c r="H555" s="1704">
        <f>IF(SUM(H543:H554)-SUM(I543:I554)&gt;0,SUM(H543:H554)-SUM(I543:I554),0)</f>
        <v>0</v>
      </c>
      <c r="I555" s="1704">
        <f>IF(SUM(I543:I554)-SUM(H543:H554)&gt;0,SUM(I543:I554)-SUM(H543:H554),0)</f>
        <v>0</v>
      </c>
      <c r="J555" s="1705">
        <f>SUM(J543:J554)</f>
        <v>0</v>
      </c>
      <c r="K555" s="1688"/>
      <c r="L555" s="1689"/>
      <c r="M555" s="1690"/>
      <c r="N555" s="1229"/>
      <c r="X555" s="1206"/>
      <c r="Y555" s="1206"/>
      <c r="Z555" s="1206"/>
    </row>
    <row r="556" spans="1:26" ht="33.75" customHeight="1">
      <c r="A556" s="1260" t="e">
        <f t="shared" si="100"/>
        <v>#REF!</v>
      </c>
      <c r="B556" s="1706" t="s">
        <v>128</v>
      </c>
      <c r="C556" s="1707"/>
      <c r="D556" s="1707"/>
      <c r="E556" s="1707"/>
      <c r="F556" s="1707"/>
      <c r="G556" s="1707"/>
      <c r="H556" s="1708">
        <f>IF(H343+(H555-I555+J555)&gt;0,H343+(H555-I555+J555),0)</f>
        <v>4000000</v>
      </c>
      <c r="I556" s="1708">
        <f>IF(H343+(H555-I555+J555)&lt;0,(H343+(H555-I555+J555))*(-1),0)</f>
        <v>0</v>
      </c>
      <c r="J556" s="1709"/>
      <c r="K556" s="1710"/>
      <c r="L556" s="1711"/>
      <c r="N556" s="1229"/>
      <c r="X556" s="1206"/>
      <c r="Y556" s="1206"/>
      <c r="Z556" s="1206"/>
    </row>
    <row r="557" spans="1:26" ht="33.75" customHeight="1">
      <c r="A557" s="1260" t="e">
        <f t="shared" si="100"/>
        <v>#REF!</v>
      </c>
      <c r="B557" s="1454" t="s">
        <v>675</v>
      </c>
      <c r="C557" s="1712"/>
      <c r="D557" s="1712"/>
      <c r="E557" s="1712"/>
      <c r="F557" s="1712"/>
      <c r="G557" s="1712"/>
      <c r="H557" s="1713" t="s">
        <v>399</v>
      </c>
      <c r="I557" s="1714"/>
      <c r="J557" s="1715"/>
      <c r="K557" s="1716"/>
      <c r="L557" s="1279"/>
      <c r="N557" s="1229"/>
      <c r="X557" s="1206"/>
      <c r="Y557" s="1206"/>
      <c r="Z557" s="1206"/>
    </row>
    <row r="558" spans="1:26" ht="25.5" customHeight="1">
      <c r="A558" s="1260" t="e">
        <f t="shared" si="100"/>
        <v>#REF!</v>
      </c>
      <c r="B558" s="1717"/>
      <c r="C558" s="1435" t="s">
        <v>866</v>
      </c>
      <c r="D558" s="1435"/>
      <c r="E558" s="1435"/>
      <c r="F558" s="1718" t="s">
        <v>868</v>
      </c>
      <c r="G558" s="1718"/>
      <c r="H558" s="1719">
        <v>1000</v>
      </c>
      <c r="I558" s="1720"/>
      <c r="J558" s="1721"/>
      <c r="K558" s="1722"/>
      <c r="L558" s="1309"/>
      <c r="N558" s="1229"/>
      <c r="X558" s="1206"/>
      <c r="Y558" s="1206"/>
      <c r="Z558" s="1206"/>
    </row>
    <row r="559" spans="1:26" ht="17.25" customHeight="1">
      <c r="A559" s="1260" t="e">
        <f t="shared" si="100"/>
        <v>#REF!</v>
      </c>
      <c r="B559" s="1723"/>
      <c r="C559" s="1724"/>
      <c r="D559" s="1724"/>
      <c r="E559" s="1724"/>
      <c r="F559" s="1718" t="s">
        <v>865</v>
      </c>
      <c r="G559" s="1718"/>
      <c r="H559" s="1725"/>
      <c r="I559" s="1726"/>
      <c r="J559" s="1727"/>
      <c r="K559" s="1728"/>
      <c r="L559" s="1325"/>
      <c r="N559" s="1229"/>
      <c r="X559" s="1206"/>
      <c r="Y559" s="1206"/>
      <c r="Z559" s="1206"/>
    </row>
    <row r="560" spans="1:26" ht="19.5" customHeight="1">
      <c r="A560" s="1260" t="e">
        <f t="shared" si="100"/>
        <v>#REF!</v>
      </c>
      <c r="B560" s="1723"/>
      <c r="C560" s="1724"/>
      <c r="D560" s="1724"/>
      <c r="E560" s="1724"/>
      <c r="F560" s="1718" t="s">
        <v>867</v>
      </c>
      <c r="G560" s="1718"/>
      <c r="H560" s="1725"/>
      <c r="I560" s="1726"/>
      <c r="J560" s="1727"/>
      <c r="K560" s="1728"/>
      <c r="L560" s="1325"/>
      <c r="N560" s="1229"/>
      <c r="X560" s="1206"/>
      <c r="Y560" s="1206"/>
      <c r="Z560" s="1206"/>
    </row>
    <row r="561" spans="1:26" ht="26.25" customHeight="1">
      <c r="A561" s="1260" t="e">
        <f t="shared" si="100"/>
        <v>#REF!</v>
      </c>
      <c r="B561" s="1717"/>
      <c r="C561" s="1435"/>
      <c r="D561" s="1435"/>
      <c r="E561" s="1435"/>
      <c r="F561" s="1718" t="s">
        <v>869</v>
      </c>
      <c r="G561" s="1718"/>
      <c r="H561" s="1719"/>
      <c r="I561" s="1720"/>
      <c r="J561" s="1721"/>
      <c r="K561" s="1722"/>
      <c r="L561" s="1309"/>
      <c r="N561" s="1229"/>
      <c r="X561" s="1206"/>
      <c r="Y561" s="1206"/>
      <c r="Z561" s="1206"/>
    </row>
    <row r="562" spans="1:26" ht="33.75" customHeight="1">
      <c r="A562" s="1260" t="e">
        <f t="shared" si="100"/>
        <v>#REF!</v>
      </c>
      <c r="B562" s="1717"/>
      <c r="C562" s="1357" t="s">
        <v>676</v>
      </c>
      <c r="D562" s="1357"/>
      <c r="E562" s="1357"/>
      <c r="F562" s="1357"/>
      <c r="G562" s="1357"/>
      <c r="H562" s="1719"/>
      <c r="I562" s="1720"/>
      <c r="J562" s="1721"/>
      <c r="K562" s="1722"/>
      <c r="L562" s="1309"/>
      <c r="N562" s="1229"/>
      <c r="X562" s="1206"/>
      <c r="Y562" s="1206"/>
      <c r="Z562" s="1206"/>
    </row>
    <row r="563" spans="1:26" ht="33.75" customHeight="1">
      <c r="A563" s="1260" t="e">
        <f t="shared" si="100"/>
        <v>#REF!</v>
      </c>
      <c r="B563" s="1729"/>
      <c r="C563" s="1357" t="s">
        <v>721</v>
      </c>
      <c r="D563" s="1357"/>
      <c r="E563" s="1357"/>
      <c r="F563" s="1357"/>
      <c r="G563" s="1357"/>
      <c r="H563" s="1719"/>
      <c r="I563" s="1720"/>
      <c r="J563" s="1721"/>
      <c r="K563" s="1722"/>
      <c r="L563" s="1309"/>
      <c r="N563" s="1229"/>
      <c r="X563" s="1206"/>
      <c r="Y563" s="1206"/>
      <c r="Z563" s="1206"/>
    </row>
    <row r="564" spans="1:26" ht="33.75" customHeight="1">
      <c r="A564" s="1260" t="e">
        <f t="shared" si="100"/>
        <v>#REF!</v>
      </c>
      <c r="B564" s="1730"/>
      <c r="C564" s="1618" t="s">
        <v>677</v>
      </c>
      <c r="D564" s="1618"/>
      <c r="E564" s="1618"/>
      <c r="F564" s="1618"/>
      <c r="G564" s="1618"/>
      <c r="H564" s="1731">
        <f>H558+H559-H560+H561+H562-H563</f>
        <v>1000</v>
      </c>
      <c r="I564" s="1732"/>
      <c r="J564" s="1733"/>
      <c r="K564" s="1734"/>
      <c r="L564" s="1735"/>
      <c r="M564" s="1736"/>
      <c r="N564" s="1229"/>
      <c r="X564" s="1206"/>
      <c r="Y564" s="1206"/>
      <c r="Z564" s="1206"/>
    </row>
    <row r="565" spans="1:26" s="1206" customFormat="1" ht="33.75" customHeight="1">
      <c r="A565" s="1260" t="e">
        <f t="shared" si="100"/>
        <v>#REF!</v>
      </c>
      <c r="B565" s="1737" t="s">
        <v>770</v>
      </c>
      <c r="C565" s="1738"/>
      <c r="D565" s="1738"/>
      <c r="E565" s="1738"/>
      <c r="F565" s="1738"/>
      <c r="G565" s="1738"/>
      <c r="H565" s="1739" t="s">
        <v>399</v>
      </c>
      <c r="I565" s="1739" t="s">
        <v>796</v>
      </c>
      <c r="J565" s="1740"/>
      <c r="K565" s="1741"/>
      <c r="L565" s="1742" t="s">
        <v>400</v>
      </c>
      <c r="M565" s="1743"/>
      <c r="N565" s="1229"/>
    </row>
    <row r="566" spans="1:26" s="1206" customFormat="1" ht="22.5" customHeight="1">
      <c r="A566" s="1260" t="e">
        <f t="shared" si="100"/>
        <v>#REF!</v>
      </c>
      <c r="B566" s="1744"/>
      <c r="C566" s="1745" t="s">
        <v>29</v>
      </c>
      <c r="D566" s="1746"/>
      <c r="E566" s="1353" t="s">
        <v>651</v>
      </c>
      <c r="F566" s="1304"/>
      <c r="G566" s="1305"/>
      <c r="H566" s="1747"/>
      <c r="I566" s="1747"/>
      <c r="J566" s="1748"/>
      <c r="K566" s="1749"/>
      <c r="L566" s="1750"/>
      <c r="M566" s="1751"/>
      <c r="N566" s="1229"/>
    </row>
    <row r="567" spans="1:26" s="1206" customFormat="1" ht="22.5" customHeight="1">
      <c r="A567" s="1260" t="e">
        <f t="shared" si="100"/>
        <v>#REF!</v>
      </c>
      <c r="B567" s="1434"/>
      <c r="C567" s="1746"/>
      <c r="D567" s="1746"/>
      <c r="E567" s="1353" t="s">
        <v>782</v>
      </c>
      <c r="F567" s="1304"/>
      <c r="G567" s="1305"/>
      <c r="H567" s="1555"/>
      <c r="I567" s="1555"/>
      <c r="J567" s="1752"/>
      <c r="K567" s="1753"/>
      <c r="L567" s="1750"/>
      <c r="M567" s="1751"/>
      <c r="N567" s="1229"/>
    </row>
    <row r="568" spans="1:26" s="1206" customFormat="1" ht="22.5" customHeight="1">
      <c r="A568" s="1260" t="e">
        <f t="shared" si="100"/>
        <v>#REF!</v>
      </c>
      <c r="B568" s="1434"/>
      <c r="C568" s="1746"/>
      <c r="D568" s="1746"/>
      <c r="E568" s="1353" t="s">
        <v>765</v>
      </c>
      <c r="F568" s="1304"/>
      <c r="G568" s="1305"/>
      <c r="H568" s="1747"/>
      <c r="I568" s="1747"/>
      <c r="J568" s="1752"/>
      <c r="K568" s="1753"/>
      <c r="L568" s="1750"/>
      <c r="M568" s="1751"/>
      <c r="N568" s="1229"/>
    </row>
    <row r="569" spans="1:26" s="1297" customFormat="1" ht="21.75" customHeight="1">
      <c r="A569" s="1260" t="e">
        <f t="shared" si="100"/>
        <v>#REF!</v>
      </c>
      <c r="B569" s="1434"/>
      <c r="C569" s="1746"/>
      <c r="D569" s="1746"/>
      <c r="E569" s="1353" t="s">
        <v>513</v>
      </c>
      <c r="F569" s="1304"/>
      <c r="G569" s="1305"/>
      <c r="H569" s="1274"/>
      <c r="I569" s="1274"/>
      <c r="J569" s="1754"/>
      <c r="K569" s="1755"/>
      <c r="L569" s="1506"/>
      <c r="M569" s="1756"/>
      <c r="N569" s="1757"/>
      <c r="O569" s="1675"/>
      <c r="P569" s="1206"/>
      <c r="Q569" s="1206"/>
      <c r="R569" s="1206"/>
      <c r="S569" s="1206"/>
      <c r="T569" s="1206"/>
      <c r="U569" s="1206"/>
      <c r="V569" s="1206"/>
      <c r="W569" s="1206"/>
      <c r="X569" s="1206"/>
      <c r="Y569" s="1206"/>
      <c r="Z569" s="1206"/>
    </row>
    <row r="570" spans="1:26" s="1297" customFormat="1" ht="29.25" customHeight="1">
      <c r="A570" s="1260" t="e">
        <f t="shared" si="100"/>
        <v>#REF!</v>
      </c>
      <c r="B570" s="1434"/>
      <c r="C570" s="1746"/>
      <c r="D570" s="1746"/>
      <c r="E570" s="1353" t="s">
        <v>764</v>
      </c>
      <c r="F570" s="1304"/>
      <c r="G570" s="1305"/>
      <c r="H570" s="1274"/>
      <c r="I570" s="1274"/>
      <c r="J570" s="1754"/>
      <c r="K570" s="1755"/>
      <c r="L570" s="1506"/>
      <c r="M570" s="1756"/>
      <c r="N570" s="1757"/>
      <c r="O570" s="1675"/>
      <c r="P570" s="1206"/>
      <c r="Q570" s="1206"/>
      <c r="R570" s="1206"/>
      <c r="S570" s="1206"/>
      <c r="T570" s="1206"/>
      <c r="U570" s="1206"/>
      <c r="V570" s="1206"/>
      <c r="W570" s="1206"/>
      <c r="X570" s="1206"/>
      <c r="Y570" s="1206"/>
      <c r="Z570" s="1206"/>
    </row>
    <row r="571" spans="1:26" s="1297" customFormat="1" ht="29.25" customHeight="1">
      <c r="A571" s="1260" t="e">
        <f t="shared" si="100"/>
        <v>#REF!</v>
      </c>
      <c r="B571" s="1434"/>
      <c r="C571" s="1746"/>
      <c r="D571" s="1746"/>
      <c r="E571" s="1353" t="s">
        <v>514</v>
      </c>
      <c r="F571" s="1304"/>
      <c r="G571" s="1305"/>
      <c r="H571" s="1274"/>
      <c r="I571" s="1274"/>
      <c r="J571" s="1754"/>
      <c r="K571" s="1755"/>
      <c r="L571" s="1506"/>
      <c r="M571" s="1756"/>
      <c r="N571" s="1757"/>
      <c r="O571" s="1675"/>
      <c r="P571" s="1206"/>
      <c r="Q571" s="1206"/>
      <c r="R571" s="1206"/>
      <c r="S571" s="1206"/>
      <c r="T571" s="1206"/>
      <c r="U571" s="1206"/>
      <c r="V571" s="1206"/>
      <c r="W571" s="1206"/>
      <c r="X571" s="1206"/>
      <c r="Y571" s="1206"/>
      <c r="Z571" s="1206"/>
    </row>
    <row r="572" spans="1:26" s="1297" customFormat="1" ht="35.25" customHeight="1">
      <c r="A572" s="1260" t="e">
        <f t="shared" si="100"/>
        <v>#REF!</v>
      </c>
      <c r="B572" s="1434"/>
      <c r="C572" s="1746"/>
      <c r="D572" s="1746"/>
      <c r="E572" s="1353" t="s">
        <v>515</v>
      </c>
      <c r="F572" s="1304"/>
      <c r="G572" s="1305"/>
      <c r="H572" s="1274"/>
      <c r="I572" s="1274"/>
      <c r="J572" s="1754"/>
      <c r="K572" s="1755"/>
      <c r="L572" s="1506"/>
      <c r="M572" s="1756"/>
      <c r="N572" s="1757"/>
      <c r="O572" s="1757"/>
      <c r="P572" s="1206"/>
      <c r="Q572" s="1206"/>
      <c r="R572" s="1206"/>
      <c r="S572" s="1206"/>
      <c r="T572" s="1206"/>
      <c r="U572" s="1206"/>
      <c r="V572" s="1206"/>
      <c r="W572" s="1206"/>
      <c r="X572" s="1206"/>
      <c r="Y572" s="1206"/>
      <c r="Z572" s="1206"/>
    </row>
    <row r="573" spans="1:26" s="1206" customFormat="1" ht="27" customHeight="1">
      <c r="A573" s="1260" t="e">
        <f t="shared" si="100"/>
        <v>#REF!</v>
      </c>
      <c r="B573" s="1434"/>
      <c r="C573" s="1758" t="s">
        <v>683</v>
      </c>
      <c r="D573" s="1759"/>
      <c r="E573" s="1353" t="s">
        <v>652</v>
      </c>
      <c r="F573" s="1304"/>
      <c r="G573" s="1305"/>
      <c r="H573" s="1747"/>
      <c r="I573" s="1747"/>
      <c r="J573" s="1752"/>
      <c r="K573" s="1753"/>
      <c r="L573" s="1750"/>
      <c r="M573" s="1751"/>
      <c r="N573" s="1229"/>
    </row>
    <row r="574" spans="1:26" ht="48" customHeight="1">
      <c r="A574" s="1260" t="e">
        <f t="shared" si="100"/>
        <v>#REF!</v>
      </c>
      <c r="B574" s="1434"/>
      <c r="C574" s="1760"/>
      <c r="D574" s="1761"/>
      <c r="E574" s="1353" t="s">
        <v>517</v>
      </c>
      <c r="F574" s="1304"/>
      <c r="G574" s="1305"/>
      <c r="H574" s="1274"/>
      <c r="I574" s="1274"/>
      <c r="J574" s="1754"/>
      <c r="K574" s="1755"/>
      <c r="L574" s="1762"/>
      <c r="M574" s="1756"/>
      <c r="N574" s="1757"/>
      <c r="O574" s="1675"/>
      <c r="X574" s="1206"/>
      <c r="Y574" s="1206"/>
      <c r="Z574" s="1206"/>
    </row>
    <row r="575" spans="1:26" ht="47.25" customHeight="1">
      <c r="A575" s="1260" t="e">
        <f t="shared" si="100"/>
        <v>#REF!</v>
      </c>
      <c r="B575" s="1434"/>
      <c r="C575" s="1760"/>
      <c r="D575" s="1761"/>
      <c r="E575" s="1353" t="s">
        <v>516</v>
      </c>
      <c r="F575" s="1304"/>
      <c r="G575" s="1305"/>
      <c r="H575" s="1274"/>
      <c r="I575" s="1274"/>
      <c r="J575" s="1754"/>
      <c r="K575" s="1755"/>
      <c r="L575" s="1506"/>
      <c r="M575" s="1756"/>
      <c r="N575" s="1757"/>
      <c r="O575" s="1675"/>
      <c r="X575" s="1206"/>
      <c r="Y575" s="1206"/>
      <c r="Z575" s="1206"/>
    </row>
    <row r="576" spans="1:26" ht="30.75" customHeight="1">
      <c r="A576" s="1260" t="e">
        <f t="shared" si="100"/>
        <v>#REF!</v>
      </c>
      <c r="B576" s="1434"/>
      <c r="C576" s="1760"/>
      <c r="D576" s="1761"/>
      <c r="E576" s="1353" t="s">
        <v>512</v>
      </c>
      <c r="F576" s="1304"/>
      <c r="G576" s="1305"/>
      <c r="H576" s="1274"/>
      <c r="I576" s="1274"/>
      <c r="J576" s="1754"/>
      <c r="K576" s="1755"/>
      <c r="L576" s="1506"/>
      <c r="M576" s="1756"/>
      <c r="N576" s="1757"/>
      <c r="O576" s="1675"/>
      <c r="X576" s="1206"/>
      <c r="Y576" s="1206"/>
      <c r="Z576" s="1206"/>
    </row>
    <row r="577" spans="1:26" s="1206" customFormat="1" ht="35.25" customHeight="1">
      <c r="A577" s="1260" t="e">
        <f t="shared" si="100"/>
        <v>#REF!</v>
      </c>
      <c r="B577" s="1434"/>
      <c r="C577" s="1763"/>
      <c r="D577" s="1764"/>
      <c r="E577" s="1353" t="s">
        <v>518</v>
      </c>
      <c r="F577" s="1304"/>
      <c r="G577" s="1305"/>
      <c r="H577" s="1747"/>
      <c r="I577" s="1747"/>
      <c r="J577" s="1752"/>
      <c r="K577" s="1753"/>
      <c r="L577" s="1765"/>
      <c r="M577" s="1751"/>
      <c r="N577" s="1229"/>
    </row>
    <row r="578" spans="1:26" s="1206" customFormat="1" ht="35.25" customHeight="1">
      <c r="A578" s="1260" t="e">
        <f t="shared" si="100"/>
        <v>#REF!</v>
      </c>
      <c r="B578" s="1434"/>
      <c r="C578" s="1763"/>
      <c r="D578" s="1764"/>
      <c r="E578" s="1353" t="s">
        <v>519</v>
      </c>
      <c r="F578" s="1304"/>
      <c r="G578" s="1305"/>
      <c r="H578" s="1747"/>
      <c r="I578" s="1747"/>
      <c r="J578" s="1752"/>
      <c r="K578" s="1753"/>
      <c r="L578" s="1765"/>
      <c r="M578" s="1751"/>
      <c r="N578" s="1229"/>
    </row>
    <row r="579" spans="1:26" ht="34.5" customHeight="1">
      <c r="A579" s="1260" t="e">
        <f t="shared" si="100"/>
        <v>#REF!</v>
      </c>
      <c r="B579" s="1434"/>
      <c r="C579" s="1766"/>
      <c r="D579" s="1767"/>
      <c r="E579" s="1353" t="s">
        <v>854</v>
      </c>
      <c r="F579" s="1304"/>
      <c r="G579" s="1305"/>
      <c r="H579" s="1501"/>
      <c r="I579" s="1501"/>
      <c r="J579" s="1754"/>
      <c r="K579" s="1755"/>
      <c r="L579" s="1762"/>
      <c r="M579" s="1756"/>
      <c r="N579" s="1768"/>
      <c r="O579" s="1676"/>
      <c r="X579" s="1206"/>
      <c r="Y579" s="1206"/>
      <c r="Z579" s="1206"/>
    </row>
    <row r="580" spans="1:26" s="1206" customFormat="1" ht="26.25" customHeight="1">
      <c r="A580" s="1260" t="e">
        <f t="shared" si="100"/>
        <v>#REF!</v>
      </c>
      <c r="B580" s="1434"/>
      <c r="C580" s="1769" t="s">
        <v>249</v>
      </c>
      <c r="D580" s="1770"/>
      <c r="E580" s="1353" t="s">
        <v>198</v>
      </c>
      <c r="F580" s="1304"/>
      <c r="G580" s="1305"/>
      <c r="H580" s="1274"/>
      <c r="I580" s="1274"/>
      <c r="J580" s="1754"/>
      <c r="K580" s="1755"/>
      <c r="L580" s="1762"/>
      <c r="M580" s="1756"/>
      <c r="N580" s="1229"/>
    </row>
    <row r="581" spans="1:26" s="1206" customFormat="1" ht="28.5" customHeight="1">
      <c r="A581" s="1260" t="e">
        <f t="shared" si="100"/>
        <v>#REF!</v>
      </c>
      <c r="B581" s="1434"/>
      <c r="C581" s="1770"/>
      <c r="D581" s="1770"/>
      <c r="E581" s="1353" t="s">
        <v>199</v>
      </c>
      <c r="F581" s="1304"/>
      <c r="G581" s="1305"/>
      <c r="H581" s="1274"/>
      <c r="I581" s="1274"/>
      <c r="J581" s="1754"/>
      <c r="K581" s="1755"/>
      <c r="L581" s="1762"/>
      <c r="M581" s="1756"/>
      <c r="N581" s="1229"/>
    </row>
    <row r="582" spans="1:26" s="1206" customFormat="1" ht="24.75" customHeight="1">
      <c r="A582" s="1260" t="e">
        <f t="shared" si="100"/>
        <v>#REF!</v>
      </c>
      <c r="B582" s="1434"/>
      <c r="C582" s="1770"/>
      <c r="D582" s="1770"/>
      <c r="E582" s="1353" t="s">
        <v>200</v>
      </c>
      <c r="F582" s="1304"/>
      <c r="G582" s="1305"/>
      <c r="H582" s="1274"/>
      <c r="I582" s="1274"/>
      <c r="J582" s="1754"/>
      <c r="K582" s="1755"/>
      <c r="L582" s="1762"/>
      <c r="M582" s="1756"/>
      <c r="N582" s="1229"/>
    </row>
    <row r="583" spans="1:26" s="1206" customFormat="1" ht="36" customHeight="1">
      <c r="A583" s="1260" t="e">
        <f t="shared" si="100"/>
        <v>#REF!</v>
      </c>
      <c r="B583" s="1434"/>
      <c r="C583" s="1770"/>
      <c r="D583" s="1770"/>
      <c r="E583" s="1353" t="s">
        <v>722</v>
      </c>
      <c r="F583" s="1304"/>
      <c r="G583" s="1305"/>
      <c r="H583" s="1747"/>
      <c r="I583" s="1747"/>
      <c r="J583" s="1752"/>
      <c r="K583" s="1753"/>
      <c r="L583" s="1762"/>
      <c r="M583" s="1756"/>
      <c r="N583" s="1229"/>
    </row>
    <row r="584" spans="1:26" s="1206" customFormat="1" ht="23.25" customHeight="1">
      <c r="A584" s="1260" t="e">
        <f t="shared" si="100"/>
        <v>#REF!</v>
      </c>
      <c r="B584" s="1434"/>
      <c r="C584" s="1770"/>
      <c r="D584" s="1770"/>
      <c r="E584" s="1771" t="s">
        <v>653</v>
      </c>
      <c r="F584" s="1391"/>
      <c r="G584" s="1772" t="s">
        <v>206</v>
      </c>
      <c r="H584" s="1773"/>
      <c r="I584" s="1773"/>
      <c r="J584" s="1774"/>
      <c r="K584" s="1775"/>
      <c r="L584" s="1776"/>
      <c r="M584" s="1777"/>
      <c r="N584" s="1229"/>
    </row>
    <row r="585" spans="1:26" s="1206" customFormat="1" ht="22.5" customHeight="1">
      <c r="A585" s="1260" t="e">
        <f t="shared" si="100"/>
        <v>#REF!</v>
      </c>
      <c r="B585" s="1434"/>
      <c r="C585" s="1770"/>
      <c r="D585" s="1770"/>
      <c r="E585" s="1393"/>
      <c r="F585" s="1395"/>
      <c r="G585" s="1772" t="s">
        <v>333</v>
      </c>
      <c r="H585" s="1773"/>
      <c r="I585" s="1773"/>
      <c r="J585" s="1774"/>
      <c r="K585" s="1775"/>
      <c r="L585" s="1776"/>
      <c r="M585" s="1777"/>
      <c r="N585" s="1229"/>
    </row>
    <row r="586" spans="1:26" s="1206" customFormat="1" ht="22.5" customHeight="1">
      <c r="A586" s="1260" t="e">
        <f t="shared" si="100"/>
        <v>#REF!</v>
      </c>
      <c r="B586" s="1434"/>
      <c r="C586" s="1770"/>
      <c r="D586" s="1770"/>
      <c r="E586" s="1393"/>
      <c r="F586" s="1395"/>
      <c r="G586" s="1772" t="s">
        <v>334</v>
      </c>
      <c r="H586" s="1773"/>
      <c r="I586" s="1773"/>
      <c r="J586" s="1774"/>
      <c r="K586" s="1775"/>
      <c r="L586" s="1776"/>
      <c r="M586" s="1777"/>
      <c r="N586" s="1229"/>
    </row>
    <row r="587" spans="1:26" s="1206" customFormat="1" ht="20.25" customHeight="1">
      <c r="A587" s="1260" t="e">
        <f t="shared" si="100"/>
        <v>#REF!</v>
      </c>
      <c r="B587" s="1434"/>
      <c r="C587" s="1770"/>
      <c r="D587" s="1770"/>
      <c r="E587" s="1393"/>
      <c r="F587" s="1395"/>
      <c r="G587" s="1772" t="s">
        <v>335</v>
      </c>
      <c r="H587" s="1773"/>
      <c r="I587" s="1773"/>
      <c r="J587" s="1774"/>
      <c r="K587" s="1775"/>
      <c r="L587" s="1776"/>
      <c r="M587" s="1777"/>
      <c r="N587" s="1229"/>
    </row>
    <row r="588" spans="1:26" s="1206" customFormat="1" ht="23.25" customHeight="1">
      <c r="A588" s="1260" t="e">
        <f t="shared" ref="A588" si="101">A587+1</f>
        <v>#REF!</v>
      </c>
      <c r="B588" s="1434"/>
      <c r="C588" s="1770"/>
      <c r="D588" s="1770"/>
      <c r="E588" s="1396"/>
      <c r="F588" s="1398"/>
      <c r="G588" s="1772" t="s">
        <v>336</v>
      </c>
      <c r="H588" s="1773"/>
      <c r="I588" s="1773"/>
      <c r="J588" s="1778"/>
      <c r="K588" s="1779"/>
      <c r="L588" s="1776"/>
      <c r="M588" s="1777"/>
      <c r="N588" s="1229"/>
    </row>
  </sheetData>
  <sheetProtection selectLockedCells="1" selectUnlockedCells="1"/>
  <dataConsolidate/>
  <mergeCells count="572">
    <mergeCell ref="C449:G450"/>
    <mergeCell ref="C432:C448"/>
    <mergeCell ref="C394:C430"/>
    <mergeCell ref="D459:G459"/>
    <mergeCell ref="D432:F435"/>
    <mergeCell ref="D436:F439"/>
    <mergeCell ref="D440:F442"/>
    <mergeCell ref="D451:F453"/>
    <mergeCell ref="B466:B476"/>
    <mergeCell ref="D423:G423"/>
    <mergeCell ref="D424:G424"/>
    <mergeCell ref="D425:G425"/>
    <mergeCell ref="D411:G411"/>
    <mergeCell ref="D412:F414"/>
    <mergeCell ref="B461:G461"/>
    <mergeCell ref="D415:G415"/>
    <mergeCell ref="C451:C459"/>
    <mergeCell ref="C475:G475"/>
    <mergeCell ref="C476:G476"/>
    <mergeCell ref="F397:G397"/>
    <mergeCell ref="F398:G398"/>
    <mergeCell ref="F399:G399"/>
    <mergeCell ref="F400:G400"/>
    <mergeCell ref="F401:G401"/>
    <mergeCell ref="D328:G328"/>
    <mergeCell ref="D329:G329"/>
    <mergeCell ref="D330:G330"/>
    <mergeCell ref="D331:G331"/>
    <mergeCell ref="D332:G332"/>
    <mergeCell ref="D333:G333"/>
    <mergeCell ref="D335:G335"/>
    <mergeCell ref="D336:G336"/>
    <mergeCell ref="C334:G334"/>
    <mergeCell ref="D339:G339"/>
    <mergeCell ref="D338:G338"/>
    <mergeCell ref="D454:F455"/>
    <mergeCell ref="D443:G443"/>
    <mergeCell ref="D444:G444"/>
    <mergeCell ref="F404:G404"/>
    <mergeCell ref="B460:G460"/>
    <mergeCell ref="D416:G416"/>
    <mergeCell ref="D427:G427"/>
    <mergeCell ref="D428:G428"/>
    <mergeCell ref="D429:G429"/>
    <mergeCell ref="D421:G421"/>
    <mergeCell ref="D422:G422"/>
    <mergeCell ref="B393:B459"/>
    <mergeCell ref="D430:G430"/>
    <mergeCell ref="D456:G456"/>
    <mergeCell ref="D457:G457"/>
    <mergeCell ref="D458:G458"/>
    <mergeCell ref="C431:G431"/>
    <mergeCell ref="D418:G418"/>
    <mergeCell ref="D419:G419"/>
    <mergeCell ref="D420:G420"/>
    <mergeCell ref="D448:G448"/>
    <mergeCell ref="D447:G447"/>
    <mergeCell ref="H449:J449"/>
    <mergeCell ref="K449:L449"/>
    <mergeCell ref="C580:D588"/>
    <mergeCell ref="E566:G566"/>
    <mergeCell ref="E567:G567"/>
    <mergeCell ref="B462:G462"/>
    <mergeCell ref="E576:G576"/>
    <mergeCell ref="E574:G574"/>
    <mergeCell ref="E575:G575"/>
    <mergeCell ref="E577:G577"/>
    <mergeCell ref="E583:G583"/>
    <mergeCell ref="E584:F588"/>
    <mergeCell ref="C573:D579"/>
    <mergeCell ref="E573:G573"/>
    <mergeCell ref="C566:D572"/>
    <mergeCell ref="E549:G549"/>
    <mergeCell ref="C512:G512"/>
    <mergeCell ref="E550:G550"/>
    <mergeCell ref="C466:D473"/>
    <mergeCell ref="B541:G542"/>
    <mergeCell ref="E463:G463"/>
    <mergeCell ref="B478:G478"/>
    <mergeCell ref="E464:G464"/>
    <mergeCell ref="B465:G465"/>
    <mergeCell ref="C391:G391"/>
    <mergeCell ref="F381:G381"/>
    <mergeCell ref="E198:G198"/>
    <mergeCell ref="D190:D193"/>
    <mergeCell ref="E225:F226"/>
    <mergeCell ref="F227:G227"/>
    <mergeCell ref="F228:G228"/>
    <mergeCell ref="F229:G229"/>
    <mergeCell ref="F230:G230"/>
    <mergeCell ref="D327:G327"/>
    <mergeCell ref="D323:G323"/>
    <mergeCell ref="D325:G325"/>
    <mergeCell ref="D351:E358"/>
    <mergeCell ref="D350:G350"/>
    <mergeCell ref="F354:G354"/>
    <mergeCell ref="F379:G379"/>
    <mergeCell ref="F380:G380"/>
    <mergeCell ref="F370:G370"/>
    <mergeCell ref="F371:G371"/>
    <mergeCell ref="F372:G372"/>
    <mergeCell ref="C341:G341"/>
    <mergeCell ref="F356:G356"/>
    <mergeCell ref="F358:G358"/>
    <mergeCell ref="C359:G359"/>
    <mergeCell ref="C477:G477"/>
    <mergeCell ref="B480:G480"/>
    <mergeCell ref="F503:G503"/>
    <mergeCell ref="F504:G504"/>
    <mergeCell ref="B481:B482"/>
    <mergeCell ref="B484:G484"/>
    <mergeCell ref="B485:B495"/>
    <mergeCell ref="B496:G496"/>
    <mergeCell ref="C493:G493"/>
    <mergeCell ref="C494:G494"/>
    <mergeCell ref="C482:G482"/>
    <mergeCell ref="F488:G488"/>
    <mergeCell ref="F487:G487"/>
    <mergeCell ref="F486:G486"/>
    <mergeCell ref="C501:G501"/>
    <mergeCell ref="C502:E504"/>
    <mergeCell ref="F502:G502"/>
    <mergeCell ref="F490:G490"/>
    <mergeCell ref="B498:B504"/>
    <mergeCell ref="C495:G495"/>
    <mergeCell ref="C486:E490"/>
    <mergeCell ref="F489:G489"/>
    <mergeCell ref="C491:G491"/>
    <mergeCell ref="C492:G492"/>
    <mergeCell ref="B463:D464"/>
    <mergeCell ref="C474:G474"/>
    <mergeCell ref="E466:G466"/>
    <mergeCell ref="E467:G467"/>
    <mergeCell ref="E468:G468"/>
    <mergeCell ref="E469:G469"/>
    <mergeCell ref="E470:G470"/>
    <mergeCell ref="E471:G471"/>
    <mergeCell ref="E472:G472"/>
    <mergeCell ref="E473:G473"/>
    <mergeCell ref="C510:G510"/>
    <mergeCell ref="C511:G511"/>
    <mergeCell ref="C500:G500"/>
    <mergeCell ref="B479:G479"/>
    <mergeCell ref="B543:B555"/>
    <mergeCell ref="F560:G560"/>
    <mergeCell ref="C543:D548"/>
    <mergeCell ref="F559:G559"/>
    <mergeCell ref="E551:G551"/>
    <mergeCell ref="C508:G508"/>
    <mergeCell ref="C509:G509"/>
    <mergeCell ref="C514:G514"/>
    <mergeCell ref="B497:G497"/>
    <mergeCell ref="B507:G507"/>
    <mergeCell ref="C513:G513"/>
    <mergeCell ref="B518:G518"/>
    <mergeCell ref="B519:G519"/>
    <mergeCell ref="B537:G537"/>
    <mergeCell ref="B538:G538"/>
    <mergeCell ref="B539:G539"/>
    <mergeCell ref="E568:G568"/>
    <mergeCell ref="B556:G556"/>
    <mergeCell ref="F558:G558"/>
    <mergeCell ref="F561:G561"/>
    <mergeCell ref="B557:G557"/>
    <mergeCell ref="C558:E561"/>
    <mergeCell ref="C562:G562"/>
    <mergeCell ref="C563:G563"/>
    <mergeCell ref="C564:G564"/>
    <mergeCell ref="E580:G580"/>
    <mergeCell ref="E581:G581"/>
    <mergeCell ref="B528:E534"/>
    <mergeCell ref="F528:G528"/>
    <mergeCell ref="F529:G529"/>
    <mergeCell ref="F530:G530"/>
    <mergeCell ref="B520:G520"/>
    <mergeCell ref="B521:G521"/>
    <mergeCell ref="B522:G522"/>
    <mergeCell ref="B523:E527"/>
    <mergeCell ref="F523:G523"/>
    <mergeCell ref="F524:G524"/>
    <mergeCell ref="F525:G525"/>
    <mergeCell ref="F531:G531"/>
    <mergeCell ref="F532:G532"/>
    <mergeCell ref="F534:G534"/>
    <mergeCell ref="E552:G552"/>
    <mergeCell ref="E569:G569"/>
    <mergeCell ref="E570:G570"/>
    <mergeCell ref="E571:G571"/>
    <mergeCell ref="E572:G572"/>
    <mergeCell ref="E553:G553"/>
    <mergeCell ref="E554:G554"/>
    <mergeCell ref="C555:G555"/>
    <mergeCell ref="F402:G402"/>
    <mergeCell ref="F405:G405"/>
    <mergeCell ref="F403:G403"/>
    <mergeCell ref="E582:G582"/>
    <mergeCell ref="C498:G498"/>
    <mergeCell ref="C499:G499"/>
    <mergeCell ref="C515:G515"/>
    <mergeCell ref="C549:D554"/>
    <mergeCell ref="E543:G543"/>
    <mergeCell ref="E544:G544"/>
    <mergeCell ref="E545:G545"/>
    <mergeCell ref="E546:G546"/>
    <mergeCell ref="E547:G547"/>
    <mergeCell ref="E548:G548"/>
    <mergeCell ref="B516:G516"/>
    <mergeCell ref="B508:B515"/>
    <mergeCell ref="B535:G535"/>
    <mergeCell ref="B536:G536"/>
    <mergeCell ref="B540:G540"/>
    <mergeCell ref="E578:G578"/>
    <mergeCell ref="B517:G517"/>
    <mergeCell ref="F527:G527"/>
    <mergeCell ref="F526:G526"/>
    <mergeCell ref="E579:G579"/>
    <mergeCell ref="B8:G8"/>
    <mergeCell ref="E25:G25"/>
    <mergeCell ref="B346:B391"/>
    <mergeCell ref="C347:G347"/>
    <mergeCell ref="C348:C358"/>
    <mergeCell ref="C360:C390"/>
    <mergeCell ref="D349:G349"/>
    <mergeCell ref="D360:E383"/>
    <mergeCell ref="D384:E390"/>
    <mergeCell ref="F351:G351"/>
    <mergeCell ref="F352:G352"/>
    <mergeCell ref="F353:G353"/>
    <mergeCell ref="F355:G355"/>
    <mergeCell ref="F373:G373"/>
    <mergeCell ref="F374:G374"/>
    <mergeCell ref="F375:G375"/>
    <mergeCell ref="F384:G384"/>
    <mergeCell ref="F376:G376"/>
    <mergeCell ref="F378:G378"/>
    <mergeCell ref="E218:F219"/>
    <mergeCell ref="D215:G215"/>
    <mergeCell ref="D216:D239"/>
    <mergeCell ref="E221:F222"/>
    <mergeCell ref="E223:F224"/>
    <mergeCell ref="G1:L6"/>
    <mergeCell ref="F365:G365"/>
    <mergeCell ref="F366:G366"/>
    <mergeCell ref="F367:G367"/>
    <mergeCell ref="F368:G368"/>
    <mergeCell ref="F369:G369"/>
    <mergeCell ref="E31:G31"/>
    <mergeCell ref="E32:G32"/>
    <mergeCell ref="D324:G324"/>
    <mergeCell ref="E27:G27"/>
    <mergeCell ref="E28:G28"/>
    <mergeCell ref="E29:G29"/>
    <mergeCell ref="C103:G103"/>
    <mergeCell ref="D63:G63"/>
    <mergeCell ref="D65:G65"/>
    <mergeCell ref="D66:G66"/>
    <mergeCell ref="D68:G68"/>
    <mergeCell ref="D69:G69"/>
    <mergeCell ref="D67:G67"/>
    <mergeCell ref="D102:G102"/>
    <mergeCell ref="D83:G83"/>
    <mergeCell ref="C335:C339"/>
    <mergeCell ref="C340:G340"/>
    <mergeCell ref="C342:G342"/>
    <mergeCell ref="H541:J541"/>
    <mergeCell ref="C172:G172"/>
    <mergeCell ref="F386:G386"/>
    <mergeCell ref="F387:G387"/>
    <mergeCell ref="F388:G388"/>
    <mergeCell ref="D417:G417"/>
    <mergeCell ref="C485:G485"/>
    <mergeCell ref="D426:G426"/>
    <mergeCell ref="C481:G481"/>
    <mergeCell ref="F377:G377"/>
    <mergeCell ref="D445:G445"/>
    <mergeCell ref="D446:G446"/>
    <mergeCell ref="C189:C239"/>
    <mergeCell ref="C241:C294"/>
    <mergeCell ref="F290:G290"/>
    <mergeCell ref="F291:G291"/>
    <mergeCell ref="F282:G282"/>
    <mergeCell ref="B392:L392"/>
    <mergeCell ref="C393:G393"/>
    <mergeCell ref="D394:E405"/>
    <mergeCell ref="D406:F410"/>
    <mergeCell ref="F394:G394"/>
    <mergeCell ref="F395:G395"/>
    <mergeCell ref="F396:G396"/>
    <mergeCell ref="F170:G170"/>
    <mergeCell ref="F171:G171"/>
    <mergeCell ref="E211:G211"/>
    <mergeCell ref="E212:G212"/>
    <mergeCell ref="D247:D269"/>
    <mergeCell ref="D246:G246"/>
    <mergeCell ref="F238:G238"/>
    <mergeCell ref="F239:G239"/>
    <mergeCell ref="D270:G270"/>
    <mergeCell ref="E268:G268"/>
    <mergeCell ref="E269:G269"/>
    <mergeCell ref="E216:F217"/>
    <mergeCell ref="F232:G232"/>
    <mergeCell ref="E227:E239"/>
    <mergeCell ref="F233:G233"/>
    <mergeCell ref="F234:G234"/>
    <mergeCell ref="F235:G235"/>
    <mergeCell ref="F236:G236"/>
    <mergeCell ref="F237:G237"/>
    <mergeCell ref="B11:B123"/>
    <mergeCell ref="C11:G11"/>
    <mergeCell ref="D13:D34"/>
    <mergeCell ref="D35:G35"/>
    <mergeCell ref="D36:D38"/>
    <mergeCell ref="E13:F18"/>
    <mergeCell ref="E19:F24"/>
    <mergeCell ref="D79:G79"/>
    <mergeCell ref="D80:G80"/>
    <mergeCell ref="C58:G58"/>
    <mergeCell ref="C59:C63"/>
    <mergeCell ref="C65:C72"/>
    <mergeCell ref="C64:G64"/>
    <mergeCell ref="E33:G33"/>
    <mergeCell ref="E34:G34"/>
    <mergeCell ref="E36:G36"/>
    <mergeCell ref="E37:G37"/>
    <mergeCell ref="E38:G38"/>
    <mergeCell ref="C39:G39"/>
    <mergeCell ref="C12:C38"/>
    <mergeCell ref="D12:G12"/>
    <mergeCell ref="E26:G26"/>
    <mergeCell ref="D101:G101"/>
    <mergeCell ref="D43:G43"/>
    <mergeCell ref="C73:G73"/>
    <mergeCell ref="C82:G82"/>
    <mergeCell ref="C40:C46"/>
    <mergeCell ref="C48:C57"/>
    <mergeCell ref="C47:G47"/>
    <mergeCell ref="D40:G40"/>
    <mergeCell ref="D41:G41"/>
    <mergeCell ref="D42:G42"/>
    <mergeCell ref="D44:G44"/>
    <mergeCell ref="D45:G45"/>
    <mergeCell ref="D46:G46"/>
    <mergeCell ref="D48:G48"/>
    <mergeCell ref="D49:G49"/>
    <mergeCell ref="D56:F57"/>
    <mergeCell ref="D76:G76"/>
    <mergeCell ref="D77:G77"/>
    <mergeCell ref="D78:G78"/>
    <mergeCell ref="D81:G81"/>
    <mergeCell ref="D59:G59"/>
    <mergeCell ref="D60:G60"/>
    <mergeCell ref="D61:G61"/>
    <mergeCell ref="D62:G62"/>
    <mergeCell ref="D75:G75"/>
    <mergeCell ref="D50:F52"/>
    <mergeCell ref="E30:G30"/>
    <mergeCell ref="D70:G70"/>
    <mergeCell ref="D71:G71"/>
    <mergeCell ref="D72:G72"/>
    <mergeCell ref="D74:G74"/>
    <mergeCell ref="D109:G109"/>
    <mergeCell ref="D110:G110"/>
    <mergeCell ref="D111:G111"/>
    <mergeCell ref="C108:G108"/>
    <mergeCell ref="D104:G104"/>
    <mergeCell ref="D105:G105"/>
    <mergeCell ref="D106:G106"/>
    <mergeCell ref="D107:G107"/>
    <mergeCell ref="C83:C94"/>
    <mergeCell ref="C95:G95"/>
    <mergeCell ref="C96:C102"/>
    <mergeCell ref="D88:G88"/>
    <mergeCell ref="D89:G89"/>
    <mergeCell ref="D90:G90"/>
    <mergeCell ref="D91:G91"/>
    <mergeCell ref="D92:G92"/>
    <mergeCell ref="D93:G93"/>
    <mergeCell ref="D94:G94"/>
    <mergeCell ref="C74:C81"/>
    <mergeCell ref="B125:B186"/>
    <mergeCell ref="C186:G186"/>
    <mergeCell ref="D157:F158"/>
    <mergeCell ref="D159:E171"/>
    <mergeCell ref="F159:G159"/>
    <mergeCell ref="F160:G160"/>
    <mergeCell ref="F161:G161"/>
    <mergeCell ref="F162:G162"/>
    <mergeCell ref="F163:G163"/>
    <mergeCell ref="F164:G164"/>
    <mergeCell ref="F165:G165"/>
    <mergeCell ref="F166:G166"/>
    <mergeCell ref="F167:G167"/>
    <mergeCell ref="F168:G168"/>
    <mergeCell ref="F169:G169"/>
    <mergeCell ref="D180:E182"/>
    <mergeCell ref="F177:G177"/>
    <mergeCell ref="F181:G181"/>
    <mergeCell ref="D184:G184"/>
    <mergeCell ref="D148:F149"/>
    <mergeCell ref="D150:F151"/>
    <mergeCell ref="D152:F153"/>
    <mergeCell ref="D154:F155"/>
    <mergeCell ref="D156:G156"/>
    <mergeCell ref="C116:G116"/>
    <mergeCell ref="D112:G112"/>
    <mergeCell ref="D135:F136"/>
    <mergeCell ref="D137:F138"/>
    <mergeCell ref="D139:G139"/>
    <mergeCell ref="D141:G141"/>
    <mergeCell ref="F180:G180"/>
    <mergeCell ref="D84:G84"/>
    <mergeCell ref="D85:G85"/>
    <mergeCell ref="D86:G86"/>
    <mergeCell ref="D87:G87"/>
    <mergeCell ref="C109:C114"/>
    <mergeCell ref="D113:G113"/>
    <mergeCell ref="C104:C107"/>
    <mergeCell ref="D96:G96"/>
    <mergeCell ref="D97:G97"/>
    <mergeCell ref="D98:G98"/>
    <mergeCell ref="D99:G99"/>
    <mergeCell ref="D100:G100"/>
    <mergeCell ref="D176:G176"/>
    <mergeCell ref="C125:G125"/>
    <mergeCell ref="E119:G119"/>
    <mergeCell ref="D117:G117"/>
    <mergeCell ref="E120:G120"/>
    <mergeCell ref="C123:G123"/>
    <mergeCell ref="E121:G121"/>
    <mergeCell ref="C122:G122"/>
    <mergeCell ref="C117:C121"/>
    <mergeCell ref="D118:D121"/>
    <mergeCell ref="E118:G118"/>
    <mergeCell ref="D143:F146"/>
    <mergeCell ref="D140:G140"/>
    <mergeCell ref="C126:C141"/>
    <mergeCell ref="D126:G126"/>
    <mergeCell ref="D127:F130"/>
    <mergeCell ref="D131:F134"/>
    <mergeCell ref="D114:G114"/>
    <mergeCell ref="C115:G115"/>
    <mergeCell ref="C185:G185"/>
    <mergeCell ref="E195:G195"/>
    <mergeCell ref="E196:G196"/>
    <mergeCell ref="D194:G194"/>
    <mergeCell ref="D195:D214"/>
    <mergeCell ref="C143:C146"/>
    <mergeCell ref="C148:C171"/>
    <mergeCell ref="C147:G147"/>
    <mergeCell ref="C142:G142"/>
    <mergeCell ref="D173:G173"/>
    <mergeCell ref="D174:G174"/>
    <mergeCell ref="D175:G175"/>
    <mergeCell ref="D183:G183"/>
    <mergeCell ref="F182:G182"/>
    <mergeCell ref="F178:G178"/>
    <mergeCell ref="F179:G179"/>
    <mergeCell ref="D177:E179"/>
    <mergeCell ref="C173:C184"/>
    <mergeCell ref="E197:G197"/>
    <mergeCell ref="E199:G199"/>
    <mergeCell ref="E200:F202"/>
    <mergeCell ref="E203:F205"/>
    <mergeCell ref="F284:G284"/>
    <mergeCell ref="E273:F274"/>
    <mergeCell ref="F285:G285"/>
    <mergeCell ref="F286:G286"/>
    <mergeCell ref="E252:F254"/>
    <mergeCell ref="E255:F257"/>
    <mergeCell ref="E258:F260"/>
    <mergeCell ref="E265:G265"/>
    <mergeCell ref="E266:G266"/>
    <mergeCell ref="E267:G267"/>
    <mergeCell ref="E279:G279"/>
    <mergeCell ref="E280:F281"/>
    <mergeCell ref="E271:F272"/>
    <mergeCell ref="B10:G10"/>
    <mergeCell ref="B124:G124"/>
    <mergeCell ref="B187:G187"/>
    <mergeCell ref="D53:G53"/>
    <mergeCell ref="F294:G294"/>
    <mergeCell ref="D271:D294"/>
    <mergeCell ref="D303:G303"/>
    <mergeCell ref="D304:G304"/>
    <mergeCell ref="E250:G250"/>
    <mergeCell ref="E261:G261"/>
    <mergeCell ref="E262:G262"/>
    <mergeCell ref="D241:G241"/>
    <mergeCell ref="E242:F245"/>
    <mergeCell ref="E247:G247"/>
    <mergeCell ref="E248:G248"/>
    <mergeCell ref="E249:G249"/>
    <mergeCell ref="E251:G251"/>
    <mergeCell ref="D299:G299"/>
    <mergeCell ref="D301:G301"/>
    <mergeCell ref="D302:G302"/>
    <mergeCell ref="D296:F297"/>
    <mergeCell ref="D298:G298"/>
    <mergeCell ref="D242:D245"/>
    <mergeCell ref="F283:G283"/>
    <mergeCell ref="C296:C306"/>
    <mergeCell ref="E282:E294"/>
    <mergeCell ref="E263:G263"/>
    <mergeCell ref="E264:G264"/>
    <mergeCell ref="C327:C333"/>
    <mergeCell ref="D309:G309"/>
    <mergeCell ref="D300:G300"/>
    <mergeCell ref="D308:G308"/>
    <mergeCell ref="D319:G319"/>
    <mergeCell ref="D311:G311"/>
    <mergeCell ref="D312:G312"/>
    <mergeCell ref="F288:G288"/>
    <mergeCell ref="E275:F276"/>
    <mergeCell ref="F289:G289"/>
    <mergeCell ref="D305:G305"/>
    <mergeCell ref="C307:G307"/>
    <mergeCell ref="D315:G315"/>
    <mergeCell ref="D317:G317"/>
    <mergeCell ref="D318:G318"/>
    <mergeCell ref="C317:C325"/>
    <mergeCell ref="D313:G313"/>
    <mergeCell ref="D314:G314"/>
    <mergeCell ref="F293:G293"/>
    <mergeCell ref="D306:G306"/>
    <mergeCell ref="D337:G337"/>
    <mergeCell ref="F390:G390"/>
    <mergeCell ref="D322:G322"/>
    <mergeCell ref="D320:G320"/>
    <mergeCell ref="D321:G321"/>
    <mergeCell ref="F360:G360"/>
    <mergeCell ref="F361:G361"/>
    <mergeCell ref="F362:G362"/>
    <mergeCell ref="F363:G363"/>
    <mergeCell ref="F364:G364"/>
    <mergeCell ref="B343:G343"/>
    <mergeCell ref="D348:G348"/>
    <mergeCell ref="B188:B342"/>
    <mergeCell ref="D189:G189"/>
    <mergeCell ref="C188:G188"/>
    <mergeCell ref="E190:F193"/>
    <mergeCell ref="F231:G231"/>
    <mergeCell ref="E206:F208"/>
    <mergeCell ref="E209:G209"/>
    <mergeCell ref="E210:G210"/>
    <mergeCell ref="E220:G220"/>
    <mergeCell ref="E213:G213"/>
    <mergeCell ref="E214:G214"/>
    <mergeCell ref="C295:G295"/>
    <mergeCell ref="N8:T8"/>
    <mergeCell ref="E277:F278"/>
    <mergeCell ref="F357:G357"/>
    <mergeCell ref="F389:G389"/>
    <mergeCell ref="C240:G240"/>
    <mergeCell ref="B566:B588"/>
    <mergeCell ref="F533:G533"/>
    <mergeCell ref="B565:G565"/>
    <mergeCell ref="B505:G505"/>
    <mergeCell ref="B506:G506"/>
    <mergeCell ref="B483:G483"/>
    <mergeCell ref="C311:C315"/>
    <mergeCell ref="C308:C309"/>
    <mergeCell ref="C310:G310"/>
    <mergeCell ref="C316:G316"/>
    <mergeCell ref="C326:G326"/>
    <mergeCell ref="F287:G287"/>
    <mergeCell ref="B344:L344"/>
    <mergeCell ref="B345:L345"/>
    <mergeCell ref="F382:G382"/>
    <mergeCell ref="F383:G383"/>
    <mergeCell ref="F385:G385"/>
    <mergeCell ref="D54:F55"/>
    <mergeCell ref="F292:G292"/>
  </mergeCells>
  <dataValidations count="23">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B65947:JC65951 SX65947:SY65951 ACT65947:ACU65951 AMP65947:AMQ65951 AWL65947:AWM65951 BGH65947:BGI65951 BQD65947:BQE65951 BZZ65947:CAA65951 CJV65947:CJW65951 CTR65947:CTS65951 DDN65947:DDO65951 DNJ65947:DNK65951 DXF65947:DXG65951 EHB65947:EHC65951 EQX65947:EQY65951 FAT65947:FAU65951 FKP65947:FKQ65951 FUL65947:FUM65951 GEH65947:GEI65951 GOD65947:GOE65951 GXZ65947:GYA65951 HHV65947:HHW65951 HRR65947:HRS65951 IBN65947:IBO65951 ILJ65947:ILK65951 IVF65947:IVG65951 JFB65947:JFC65951 JOX65947:JOY65951 JYT65947:JYU65951 KIP65947:KIQ65951 KSL65947:KSM65951 LCH65947:LCI65951 LMD65947:LME65951 LVZ65947:LWA65951 MFV65947:MFW65951 MPR65947:MPS65951 MZN65947:MZO65951 NJJ65947:NJK65951 NTF65947:NTG65951 ODB65947:ODC65951 OMX65947:OMY65951 OWT65947:OWU65951 PGP65947:PGQ65951 PQL65947:PQM65951 QAH65947:QAI65951 QKD65947:QKE65951 QTZ65947:QUA65951 RDV65947:RDW65951 RNR65947:RNS65951 RXN65947:RXO65951 SHJ65947:SHK65951 SRF65947:SRG65951 TBB65947:TBC65951 TKX65947:TKY65951 TUT65947:TUU65951 UEP65947:UEQ65951 UOL65947:UOM65951 UYH65947:UYI65951 VID65947:VIE65951 VRZ65947:VSA65951 WBV65947:WBW65951 WLR65947:WLS65951 WVN65947:WVO65951 JB131483:JC131487 SX131483:SY131487 ACT131483:ACU131487 AMP131483:AMQ131487 AWL131483:AWM131487 BGH131483:BGI131487 BQD131483:BQE131487 BZZ131483:CAA131487 CJV131483:CJW131487 CTR131483:CTS131487 DDN131483:DDO131487 DNJ131483:DNK131487 DXF131483:DXG131487 EHB131483:EHC131487 EQX131483:EQY131487 FAT131483:FAU131487 FKP131483:FKQ131487 FUL131483:FUM131487 GEH131483:GEI131487 GOD131483:GOE131487 GXZ131483:GYA131487 HHV131483:HHW131487 HRR131483:HRS131487 IBN131483:IBO131487 ILJ131483:ILK131487 IVF131483:IVG131487 JFB131483:JFC131487 JOX131483:JOY131487 JYT131483:JYU131487 KIP131483:KIQ131487 KSL131483:KSM131487 LCH131483:LCI131487 LMD131483:LME131487 LVZ131483:LWA131487 MFV131483:MFW131487 MPR131483:MPS131487 MZN131483:MZO131487 NJJ131483:NJK131487 NTF131483:NTG131487 ODB131483:ODC131487 OMX131483:OMY131487 OWT131483:OWU131487 PGP131483:PGQ131487 PQL131483:PQM131487 QAH131483:QAI131487 QKD131483:QKE131487 QTZ131483:QUA131487 RDV131483:RDW131487 RNR131483:RNS131487 RXN131483:RXO131487 SHJ131483:SHK131487 SRF131483:SRG131487 TBB131483:TBC131487 TKX131483:TKY131487 TUT131483:TUU131487 UEP131483:UEQ131487 UOL131483:UOM131487 UYH131483:UYI131487 VID131483:VIE131487 VRZ131483:VSA131487 WBV131483:WBW131487 WLR131483:WLS131487 WVN131483:WVO131487 JB197019:JC197023 SX197019:SY197023 ACT197019:ACU197023 AMP197019:AMQ197023 AWL197019:AWM197023 BGH197019:BGI197023 BQD197019:BQE197023 BZZ197019:CAA197023 CJV197019:CJW197023 CTR197019:CTS197023 DDN197019:DDO197023 DNJ197019:DNK197023 DXF197019:DXG197023 EHB197019:EHC197023 EQX197019:EQY197023 FAT197019:FAU197023 FKP197019:FKQ197023 FUL197019:FUM197023 GEH197019:GEI197023 GOD197019:GOE197023 GXZ197019:GYA197023 HHV197019:HHW197023 HRR197019:HRS197023 IBN197019:IBO197023 ILJ197019:ILK197023 IVF197019:IVG197023 JFB197019:JFC197023 JOX197019:JOY197023 JYT197019:JYU197023 KIP197019:KIQ197023 KSL197019:KSM197023 LCH197019:LCI197023 LMD197019:LME197023 LVZ197019:LWA197023 MFV197019:MFW197023 MPR197019:MPS197023 MZN197019:MZO197023 NJJ197019:NJK197023 NTF197019:NTG197023 ODB197019:ODC197023 OMX197019:OMY197023 OWT197019:OWU197023 PGP197019:PGQ197023 PQL197019:PQM197023 QAH197019:QAI197023 QKD197019:QKE197023 QTZ197019:QUA197023 RDV197019:RDW197023 RNR197019:RNS197023 RXN197019:RXO197023 SHJ197019:SHK197023 SRF197019:SRG197023 TBB197019:TBC197023 TKX197019:TKY197023 TUT197019:TUU197023 UEP197019:UEQ197023 UOL197019:UOM197023 UYH197019:UYI197023 VID197019:VIE197023 VRZ197019:VSA197023 WBV197019:WBW197023 WLR197019:WLS197023 WVN197019:WVO197023 JB262555:JC262559 SX262555:SY262559 ACT262555:ACU262559 AMP262555:AMQ262559 AWL262555:AWM262559 BGH262555:BGI262559 BQD262555:BQE262559 BZZ262555:CAA262559 CJV262555:CJW262559 CTR262555:CTS262559 DDN262555:DDO262559 DNJ262555:DNK262559 DXF262555:DXG262559 EHB262555:EHC262559 EQX262555:EQY262559 FAT262555:FAU262559 FKP262555:FKQ262559 FUL262555:FUM262559 GEH262555:GEI262559 GOD262555:GOE262559 GXZ262555:GYA262559 HHV262555:HHW262559 HRR262555:HRS262559 IBN262555:IBO262559 ILJ262555:ILK262559 IVF262555:IVG262559 JFB262555:JFC262559 JOX262555:JOY262559 JYT262555:JYU262559 KIP262555:KIQ262559 KSL262555:KSM262559 LCH262555:LCI262559 LMD262555:LME262559 LVZ262555:LWA262559 MFV262555:MFW262559 MPR262555:MPS262559 MZN262555:MZO262559 NJJ262555:NJK262559 NTF262555:NTG262559 ODB262555:ODC262559 OMX262555:OMY262559 OWT262555:OWU262559 PGP262555:PGQ262559 PQL262555:PQM262559 QAH262555:QAI262559 QKD262555:QKE262559 QTZ262555:QUA262559 RDV262555:RDW262559 RNR262555:RNS262559 RXN262555:RXO262559 SHJ262555:SHK262559 SRF262555:SRG262559 TBB262555:TBC262559 TKX262555:TKY262559 TUT262555:TUU262559 UEP262555:UEQ262559 UOL262555:UOM262559 UYH262555:UYI262559 VID262555:VIE262559 VRZ262555:VSA262559 WBV262555:WBW262559 WLR262555:WLS262559 WVN262555:WVO262559 JB328091:JC328095 SX328091:SY328095 ACT328091:ACU328095 AMP328091:AMQ328095 AWL328091:AWM328095 BGH328091:BGI328095 BQD328091:BQE328095 BZZ328091:CAA328095 CJV328091:CJW328095 CTR328091:CTS328095 DDN328091:DDO328095 DNJ328091:DNK328095 DXF328091:DXG328095 EHB328091:EHC328095 EQX328091:EQY328095 FAT328091:FAU328095 FKP328091:FKQ328095 FUL328091:FUM328095 GEH328091:GEI328095 GOD328091:GOE328095 GXZ328091:GYA328095 HHV328091:HHW328095 HRR328091:HRS328095 IBN328091:IBO328095 ILJ328091:ILK328095 IVF328091:IVG328095 JFB328091:JFC328095 JOX328091:JOY328095 JYT328091:JYU328095 KIP328091:KIQ328095 KSL328091:KSM328095 LCH328091:LCI328095 LMD328091:LME328095 LVZ328091:LWA328095 MFV328091:MFW328095 MPR328091:MPS328095 MZN328091:MZO328095 NJJ328091:NJK328095 NTF328091:NTG328095 ODB328091:ODC328095 OMX328091:OMY328095 OWT328091:OWU328095 PGP328091:PGQ328095 PQL328091:PQM328095 QAH328091:QAI328095 QKD328091:QKE328095 QTZ328091:QUA328095 RDV328091:RDW328095 RNR328091:RNS328095 RXN328091:RXO328095 SHJ328091:SHK328095 SRF328091:SRG328095 TBB328091:TBC328095 TKX328091:TKY328095 TUT328091:TUU328095 UEP328091:UEQ328095 UOL328091:UOM328095 UYH328091:UYI328095 VID328091:VIE328095 VRZ328091:VSA328095 WBV328091:WBW328095 WLR328091:WLS328095 WVN328091:WVO328095 JB393627:JC393631 SX393627:SY393631 ACT393627:ACU393631 AMP393627:AMQ393631 AWL393627:AWM393631 BGH393627:BGI393631 BQD393627:BQE393631 BZZ393627:CAA393631 CJV393627:CJW393631 CTR393627:CTS393631 DDN393627:DDO393631 DNJ393627:DNK393631 DXF393627:DXG393631 EHB393627:EHC393631 EQX393627:EQY393631 FAT393627:FAU393631 FKP393627:FKQ393631 FUL393627:FUM393631 GEH393627:GEI393631 GOD393627:GOE393631 GXZ393627:GYA393631 HHV393627:HHW393631 HRR393627:HRS393631 IBN393627:IBO393631 ILJ393627:ILK393631 IVF393627:IVG393631 JFB393627:JFC393631 JOX393627:JOY393631 JYT393627:JYU393631 KIP393627:KIQ393631 KSL393627:KSM393631 LCH393627:LCI393631 LMD393627:LME393631 LVZ393627:LWA393631 MFV393627:MFW393631 MPR393627:MPS393631 MZN393627:MZO393631 NJJ393627:NJK393631 NTF393627:NTG393631 ODB393627:ODC393631 OMX393627:OMY393631 OWT393627:OWU393631 PGP393627:PGQ393631 PQL393627:PQM393631 QAH393627:QAI393631 QKD393627:QKE393631 QTZ393627:QUA393631 RDV393627:RDW393631 RNR393627:RNS393631 RXN393627:RXO393631 SHJ393627:SHK393631 SRF393627:SRG393631 TBB393627:TBC393631 TKX393627:TKY393631 TUT393627:TUU393631 UEP393627:UEQ393631 UOL393627:UOM393631 UYH393627:UYI393631 VID393627:VIE393631 VRZ393627:VSA393631 WBV393627:WBW393631 WLR393627:WLS393631 WVN393627:WVO393631 JB459163:JC459167 SX459163:SY459167 ACT459163:ACU459167 AMP459163:AMQ459167 AWL459163:AWM459167 BGH459163:BGI459167 BQD459163:BQE459167 BZZ459163:CAA459167 CJV459163:CJW459167 CTR459163:CTS459167 DDN459163:DDO459167 DNJ459163:DNK459167 DXF459163:DXG459167 EHB459163:EHC459167 EQX459163:EQY459167 FAT459163:FAU459167 FKP459163:FKQ459167 FUL459163:FUM459167 GEH459163:GEI459167 GOD459163:GOE459167 GXZ459163:GYA459167 HHV459163:HHW459167 HRR459163:HRS459167 IBN459163:IBO459167 ILJ459163:ILK459167 IVF459163:IVG459167 JFB459163:JFC459167 JOX459163:JOY459167 JYT459163:JYU459167 KIP459163:KIQ459167 KSL459163:KSM459167 LCH459163:LCI459167 LMD459163:LME459167 LVZ459163:LWA459167 MFV459163:MFW459167 MPR459163:MPS459167 MZN459163:MZO459167 NJJ459163:NJK459167 NTF459163:NTG459167 ODB459163:ODC459167 OMX459163:OMY459167 OWT459163:OWU459167 PGP459163:PGQ459167 PQL459163:PQM459167 QAH459163:QAI459167 QKD459163:QKE459167 QTZ459163:QUA459167 RDV459163:RDW459167 RNR459163:RNS459167 RXN459163:RXO459167 SHJ459163:SHK459167 SRF459163:SRG459167 TBB459163:TBC459167 TKX459163:TKY459167 TUT459163:TUU459167 UEP459163:UEQ459167 UOL459163:UOM459167 UYH459163:UYI459167 VID459163:VIE459167 VRZ459163:VSA459167 WBV459163:WBW459167 WLR459163:WLS459167 WVN459163:WVO459167 JB524699:JC524703 SX524699:SY524703 ACT524699:ACU524703 AMP524699:AMQ524703 AWL524699:AWM524703 BGH524699:BGI524703 BQD524699:BQE524703 BZZ524699:CAA524703 CJV524699:CJW524703 CTR524699:CTS524703 DDN524699:DDO524703 DNJ524699:DNK524703 DXF524699:DXG524703 EHB524699:EHC524703 EQX524699:EQY524703 FAT524699:FAU524703 FKP524699:FKQ524703 FUL524699:FUM524703 GEH524699:GEI524703 GOD524699:GOE524703 GXZ524699:GYA524703 HHV524699:HHW524703 HRR524699:HRS524703 IBN524699:IBO524703 ILJ524699:ILK524703 IVF524699:IVG524703 JFB524699:JFC524703 JOX524699:JOY524703 JYT524699:JYU524703 KIP524699:KIQ524703 KSL524699:KSM524703 LCH524699:LCI524703 LMD524699:LME524703 LVZ524699:LWA524703 MFV524699:MFW524703 MPR524699:MPS524703 MZN524699:MZO524703 NJJ524699:NJK524703 NTF524699:NTG524703 ODB524699:ODC524703 OMX524699:OMY524703 OWT524699:OWU524703 PGP524699:PGQ524703 PQL524699:PQM524703 QAH524699:QAI524703 QKD524699:QKE524703 QTZ524699:QUA524703 RDV524699:RDW524703 RNR524699:RNS524703 RXN524699:RXO524703 SHJ524699:SHK524703 SRF524699:SRG524703 TBB524699:TBC524703 TKX524699:TKY524703 TUT524699:TUU524703 UEP524699:UEQ524703 UOL524699:UOM524703 UYH524699:UYI524703 VID524699:VIE524703 VRZ524699:VSA524703 WBV524699:WBW524703 WLR524699:WLS524703 WVN524699:WVO524703 JB590235:JC590239 SX590235:SY590239 ACT590235:ACU590239 AMP590235:AMQ590239 AWL590235:AWM590239 BGH590235:BGI590239 BQD590235:BQE590239 BZZ590235:CAA590239 CJV590235:CJW590239 CTR590235:CTS590239 DDN590235:DDO590239 DNJ590235:DNK590239 DXF590235:DXG590239 EHB590235:EHC590239 EQX590235:EQY590239 FAT590235:FAU590239 FKP590235:FKQ590239 FUL590235:FUM590239 GEH590235:GEI590239 GOD590235:GOE590239 GXZ590235:GYA590239 HHV590235:HHW590239 HRR590235:HRS590239 IBN590235:IBO590239 ILJ590235:ILK590239 IVF590235:IVG590239 JFB590235:JFC590239 JOX590235:JOY590239 JYT590235:JYU590239 KIP590235:KIQ590239 KSL590235:KSM590239 LCH590235:LCI590239 LMD590235:LME590239 LVZ590235:LWA590239 MFV590235:MFW590239 MPR590235:MPS590239 MZN590235:MZO590239 NJJ590235:NJK590239 NTF590235:NTG590239 ODB590235:ODC590239 OMX590235:OMY590239 OWT590235:OWU590239 PGP590235:PGQ590239 PQL590235:PQM590239 QAH590235:QAI590239 QKD590235:QKE590239 QTZ590235:QUA590239 RDV590235:RDW590239 RNR590235:RNS590239 RXN590235:RXO590239 SHJ590235:SHK590239 SRF590235:SRG590239 TBB590235:TBC590239 TKX590235:TKY590239 TUT590235:TUU590239 UEP590235:UEQ590239 UOL590235:UOM590239 UYH590235:UYI590239 VID590235:VIE590239 VRZ590235:VSA590239 WBV590235:WBW590239 WLR590235:WLS590239 WVN590235:WVO590239 JB655771:JC655775 SX655771:SY655775 ACT655771:ACU655775 AMP655771:AMQ655775 AWL655771:AWM655775 BGH655771:BGI655775 BQD655771:BQE655775 BZZ655771:CAA655775 CJV655771:CJW655775 CTR655771:CTS655775 DDN655771:DDO655775 DNJ655771:DNK655775 DXF655771:DXG655775 EHB655771:EHC655775 EQX655771:EQY655775 FAT655771:FAU655775 FKP655771:FKQ655775 FUL655771:FUM655775 GEH655771:GEI655775 GOD655771:GOE655775 GXZ655771:GYA655775 HHV655771:HHW655775 HRR655771:HRS655775 IBN655771:IBO655775 ILJ655771:ILK655775 IVF655771:IVG655775 JFB655771:JFC655775 JOX655771:JOY655775 JYT655771:JYU655775 KIP655771:KIQ655775 KSL655771:KSM655775 LCH655771:LCI655775 LMD655771:LME655775 LVZ655771:LWA655775 MFV655771:MFW655775 MPR655771:MPS655775 MZN655771:MZO655775 NJJ655771:NJK655775 NTF655771:NTG655775 ODB655771:ODC655775 OMX655771:OMY655775 OWT655771:OWU655775 PGP655771:PGQ655775 PQL655771:PQM655775 QAH655771:QAI655775 QKD655771:QKE655775 QTZ655771:QUA655775 RDV655771:RDW655775 RNR655771:RNS655775 RXN655771:RXO655775 SHJ655771:SHK655775 SRF655771:SRG655775 TBB655771:TBC655775 TKX655771:TKY655775 TUT655771:TUU655775 UEP655771:UEQ655775 UOL655771:UOM655775 UYH655771:UYI655775 VID655771:VIE655775 VRZ655771:VSA655775 WBV655771:WBW655775 WLR655771:WLS655775 WVN655771:WVO655775 JB721307:JC721311 SX721307:SY721311 ACT721307:ACU721311 AMP721307:AMQ721311 AWL721307:AWM721311 BGH721307:BGI721311 BQD721307:BQE721311 BZZ721307:CAA721311 CJV721307:CJW721311 CTR721307:CTS721311 DDN721307:DDO721311 DNJ721307:DNK721311 DXF721307:DXG721311 EHB721307:EHC721311 EQX721307:EQY721311 FAT721307:FAU721311 FKP721307:FKQ721311 FUL721307:FUM721311 GEH721307:GEI721311 GOD721307:GOE721311 GXZ721307:GYA721311 HHV721307:HHW721311 HRR721307:HRS721311 IBN721307:IBO721311 ILJ721307:ILK721311 IVF721307:IVG721311 JFB721307:JFC721311 JOX721307:JOY721311 JYT721307:JYU721311 KIP721307:KIQ721311 KSL721307:KSM721311 LCH721307:LCI721311 LMD721307:LME721311 LVZ721307:LWA721311 MFV721307:MFW721311 MPR721307:MPS721311 MZN721307:MZO721311 NJJ721307:NJK721311 NTF721307:NTG721311 ODB721307:ODC721311 OMX721307:OMY721311 OWT721307:OWU721311 PGP721307:PGQ721311 PQL721307:PQM721311 QAH721307:QAI721311 QKD721307:QKE721311 QTZ721307:QUA721311 RDV721307:RDW721311 RNR721307:RNS721311 RXN721307:RXO721311 SHJ721307:SHK721311 SRF721307:SRG721311 TBB721307:TBC721311 TKX721307:TKY721311 TUT721307:TUU721311 UEP721307:UEQ721311 UOL721307:UOM721311 UYH721307:UYI721311 VID721307:VIE721311 VRZ721307:VSA721311 WBV721307:WBW721311 WLR721307:WLS721311 WVN721307:WVO721311 JB786843:JC786847 SX786843:SY786847 ACT786843:ACU786847 AMP786843:AMQ786847 AWL786843:AWM786847 BGH786843:BGI786847 BQD786843:BQE786847 BZZ786843:CAA786847 CJV786843:CJW786847 CTR786843:CTS786847 DDN786843:DDO786847 DNJ786843:DNK786847 DXF786843:DXG786847 EHB786843:EHC786847 EQX786843:EQY786847 FAT786843:FAU786847 FKP786843:FKQ786847 FUL786843:FUM786847 GEH786843:GEI786847 GOD786843:GOE786847 GXZ786843:GYA786847 HHV786843:HHW786847 HRR786843:HRS786847 IBN786843:IBO786847 ILJ786843:ILK786847 IVF786843:IVG786847 JFB786843:JFC786847 JOX786843:JOY786847 JYT786843:JYU786847 KIP786843:KIQ786847 KSL786843:KSM786847 LCH786843:LCI786847 LMD786843:LME786847 LVZ786843:LWA786847 MFV786843:MFW786847 MPR786843:MPS786847 MZN786843:MZO786847 NJJ786843:NJK786847 NTF786843:NTG786847 ODB786843:ODC786847 OMX786843:OMY786847 OWT786843:OWU786847 PGP786843:PGQ786847 PQL786843:PQM786847 QAH786843:QAI786847 QKD786843:QKE786847 QTZ786843:QUA786847 RDV786843:RDW786847 RNR786843:RNS786847 RXN786843:RXO786847 SHJ786843:SHK786847 SRF786843:SRG786847 TBB786843:TBC786847 TKX786843:TKY786847 TUT786843:TUU786847 UEP786843:UEQ786847 UOL786843:UOM786847 UYH786843:UYI786847 VID786843:VIE786847 VRZ786843:VSA786847 WBV786843:WBW786847 WLR786843:WLS786847 WVN786843:WVO786847 JB852379:JC852383 SX852379:SY852383 ACT852379:ACU852383 AMP852379:AMQ852383 AWL852379:AWM852383 BGH852379:BGI852383 BQD852379:BQE852383 BZZ852379:CAA852383 CJV852379:CJW852383 CTR852379:CTS852383 DDN852379:DDO852383 DNJ852379:DNK852383 DXF852379:DXG852383 EHB852379:EHC852383 EQX852379:EQY852383 FAT852379:FAU852383 FKP852379:FKQ852383 FUL852379:FUM852383 GEH852379:GEI852383 GOD852379:GOE852383 GXZ852379:GYA852383 HHV852379:HHW852383 HRR852379:HRS852383 IBN852379:IBO852383 ILJ852379:ILK852383 IVF852379:IVG852383 JFB852379:JFC852383 JOX852379:JOY852383 JYT852379:JYU852383 KIP852379:KIQ852383 KSL852379:KSM852383 LCH852379:LCI852383 LMD852379:LME852383 LVZ852379:LWA852383 MFV852379:MFW852383 MPR852379:MPS852383 MZN852379:MZO852383 NJJ852379:NJK852383 NTF852379:NTG852383 ODB852379:ODC852383 OMX852379:OMY852383 OWT852379:OWU852383 PGP852379:PGQ852383 PQL852379:PQM852383 QAH852379:QAI852383 QKD852379:QKE852383 QTZ852379:QUA852383 RDV852379:RDW852383 RNR852379:RNS852383 RXN852379:RXO852383 SHJ852379:SHK852383 SRF852379:SRG852383 TBB852379:TBC852383 TKX852379:TKY852383 TUT852379:TUU852383 UEP852379:UEQ852383 UOL852379:UOM852383 UYH852379:UYI852383 VID852379:VIE852383 VRZ852379:VSA852383 WBV852379:WBW852383 WLR852379:WLS852383 WVN852379:WVO852383 JB917915:JC917919 SX917915:SY917919 ACT917915:ACU917919 AMP917915:AMQ917919 AWL917915:AWM917919 BGH917915:BGI917919 BQD917915:BQE917919 BZZ917915:CAA917919 CJV917915:CJW917919 CTR917915:CTS917919 DDN917915:DDO917919 DNJ917915:DNK917919 DXF917915:DXG917919 EHB917915:EHC917919 EQX917915:EQY917919 FAT917915:FAU917919 FKP917915:FKQ917919 FUL917915:FUM917919 GEH917915:GEI917919 GOD917915:GOE917919 GXZ917915:GYA917919 HHV917915:HHW917919 HRR917915:HRS917919 IBN917915:IBO917919 ILJ917915:ILK917919 IVF917915:IVG917919 JFB917915:JFC917919 JOX917915:JOY917919 JYT917915:JYU917919 KIP917915:KIQ917919 KSL917915:KSM917919 LCH917915:LCI917919 LMD917915:LME917919 LVZ917915:LWA917919 MFV917915:MFW917919 MPR917915:MPS917919 MZN917915:MZO917919 NJJ917915:NJK917919 NTF917915:NTG917919 ODB917915:ODC917919 OMX917915:OMY917919 OWT917915:OWU917919 PGP917915:PGQ917919 PQL917915:PQM917919 QAH917915:QAI917919 QKD917915:QKE917919 QTZ917915:QUA917919 RDV917915:RDW917919 RNR917915:RNS917919 RXN917915:RXO917919 SHJ917915:SHK917919 SRF917915:SRG917919 TBB917915:TBC917919 TKX917915:TKY917919 TUT917915:TUU917919 UEP917915:UEQ917919 UOL917915:UOM917919 UYH917915:UYI917919 VID917915:VIE917919 VRZ917915:VSA917919 WBV917915:WBW917919 WLR917915:WLS917919 WVN917915:WVO917919 JB983451:JC983455 SX983451:SY983455 ACT983451:ACU983455 AMP983451:AMQ983455 AWL983451:AWM983455 BGH983451:BGI983455 BQD983451:BQE983455 BZZ983451:CAA983455 CJV983451:CJW983455 CTR983451:CTS983455 DDN983451:DDO983455 DNJ983451:DNK983455 DXF983451:DXG983455 EHB983451:EHC983455 EQX983451:EQY983455 FAT983451:FAU983455 FKP983451:FKQ983455 FUL983451:FUM983455 GEH983451:GEI983455 GOD983451:GOE983455 GXZ983451:GYA983455 HHV983451:HHW983455 HRR983451:HRS983455 IBN983451:IBO983455 ILJ983451:ILK983455 IVF983451:IVG983455 JFB983451:JFC983455 JOX983451:JOY983455 JYT983451:JYU983455 KIP983451:KIQ983455 KSL983451:KSM983455 LCH983451:LCI983455 LMD983451:LME983455 LVZ983451:LWA983455 MFV983451:MFW983455 MPR983451:MPS983455 MZN983451:MZO983455 NJJ983451:NJK983455 NTF983451:NTG983455 ODB983451:ODC983455 OMX983451:OMY983455 OWT983451:OWU983455 PGP983451:PGQ983455 PQL983451:PQM983455 QAH983451:QAI983455 QKD983451:QKE983455 QTZ983451:QUA983455 RDV983451:RDW983455 RNR983451:RNS983455 RXN983451:RXO983455 SHJ983451:SHK983455 SRF983451:SRG983455 TBB983451:TBC983455 TKX983451:TKY983455 TUT983451:TUU983455 UEP983451:UEQ983455 UOL983451:UOM983455 UYH983451:UYI983455 VID983451:VIE983455 VRZ983451:VSA983455 WBV983451:WBW983455 WLR983451:WLS983455 WVN983451:WVO983455">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B65946 SX65946 ACT65946 AMP65946 AWL65946 BGH65946 BQD65946 BZZ65946 CJV65946 CTR65946 DDN65946 DNJ65946 DXF65946 EHB65946 EQX65946 FAT65946 FKP65946 FUL65946 GEH65946 GOD65946 GXZ65946 HHV65946 HRR65946 IBN65946 ILJ65946 IVF65946 JFB65946 JOX65946 JYT65946 KIP65946 KSL65946 LCH65946 LMD65946 LVZ65946 MFV65946 MPR65946 MZN65946 NJJ65946 NTF65946 ODB65946 OMX65946 OWT65946 PGP65946 PQL65946 QAH65946 QKD65946 QTZ65946 RDV65946 RNR65946 RXN65946 SHJ65946 SRF65946 TBB65946 TKX65946 TUT65946 UEP65946 UOL65946 UYH65946 VID65946 VRZ65946 WBV65946 WLR65946 WVN65946 JB131482 SX131482 ACT131482 AMP131482 AWL131482 BGH131482 BQD131482 BZZ131482 CJV131482 CTR131482 DDN131482 DNJ131482 DXF131482 EHB131482 EQX131482 FAT131482 FKP131482 FUL131482 GEH131482 GOD131482 GXZ131482 HHV131482 HRR131482 IBN131482 ILJ131482 IVF131482 JFB131482 JOX131482 JYT131482 KIP131482 KSL131482 LCH131482 LMD131482 LVZ131482 MFV131482 MPR131482 MZN131482 NJJ131482 NTF131482 ODB131482 OMX131482 OWT131482 PGP131482 PQL131482 QAH131482 QKD131482 QTZ131482 RDV131482 RNR131482 RXN131482 SHJ131482 SRF131482 TBB131482 TKX131482 TUT131482 UEP131482 UOL131482 UYH131482 VID131482 VRZ131482 WBV131482 WLR131482 WVN131482 JB197018 SX197018 ACT197018 AMP197018 AWL197018 BGH197018 BQD197018 BZZ197018 CJV197018 CTR197018 DDN197018 DNJ197018 DXF197018 EHB197018 EQX197018 FAT197018 FKP197018 FUL197018 GEH197018 GOD197018 GXZ197018 HHV197018 HRR197018 IBN197018 ILJ197018 IVF197018 JFB197018 JOX197018 JYT197018 KIP197018 KSL197018 LCH197018 LMD197018 LVZ197018 MFV197018 MPR197018 MZN197018 NJJ197018 NTF197018 ODB197018 OMX197018 OWT197018 PGP197018 PQL197018 QAH197018 QKD197018 QTZ197018 RDV197018 RNR197018 RXN197018 SHJ197018 SRF197018 TBB197018 TKX197018 TUT197018 UEP197018 UOL197018 UYH197018 VID197018 VRZ197018 WBV197018 WLR197018 WVN197018 JB262554 SX262554 ACT262554 AMP262554 AWL262554 BGH262554 BQD262554 BZZ262554 CJV262554 CTR262554 DDN262554 DNJ262554 DXF262554 EHB262554 EQX262554 FAT262554 FKP262554 FUL262554 GEH262554 GOD262554 GXZ262554 HHV262554 HRR262554 IBN262554 ILJ262554 IVF262554 JFB262554 JOX262554 JYT262554 KIP262554 KSL262554 LCH262554 LMD262554 LVZ262554 MFV262554 MPR262554 MZN262554 NJJ262554 NTF262554 ODB262554 OMX262554 OWT262554 PGP262554 PQL262554 QAH262554 QKD262554 QTZ262554 RDV262554 RNR262554 RXN262554 SHJ262554 SRF262554 TBB262554 TKX262554 TUT262554 UEP262554 UOL262554 UYH262554 VID262554 VRZ262554 WBV262554 WLR262554 WVN262554 JB328090 SX328090 ACT328090 AMP328090 AWL328090 BGH328090 BQD328090 BZZ328090 CJV328090 CTR328090 DDN328090 DNJ328090 DXF328090 EHB328090 EQX328090 FAT328090 FKP328090 FUL328090 GEH328090 GOD328090 GXZ328090 HHV328090 HRR328090 IBN328090 ILJ328090 IVF328090 JFB328090 JOX328090 JYT328090 KIP328090 KSL328090 LCH328090 LMD328090 LVZ328090 MFV328090 MPR328090 MZN328090 NJJ328090 NTF328090 ODB328090 OMX328090 OWT328090 PGP328090 PQL328090 QAH328090 QKD328090 QTZ328090 RDV328090 RNR328090 RXN328090 SHJ328090 SRF328090 TBB328090 TKX328090 TUT328090 UEP328090 UOL328090 UYH328090 VID328090 VRZ328090 WBV328090 WLR328090 WVN328090 JB393626 SX393626 ACT393626 AMP393626 AWL393626 BGH393626 BQD393626 BZZ393626 CJV393626 CTR393626 DDN393626 DNJ393626 DXF393626 EHB393626 EQX393626 FAT393626 FKP393626 FUL393626 GEH393626 GOD393626 GXZ393626 HHV393626 HRR393626 IBN393626 ILJ393626 IVF393626 JFB393626 JOX393626 JYT393626 KIP393626 KSL393626 LCH393626 LMD393626 LVZ393626 MFV393626 MPR393626 MZN393626 NJJ393626 NTF393626 ODB393626 OMX393626 OWT393626 PGP393626 PQL393626 QAH393626 QKD393626 QTZ393626 RDV393626 RNR393626 RXN393626 SHJ393626 SRF393626 TBB393626 TKX393626 TUT393626 UEP393626 UOL393626 UYH393626 VID393626 VRZ393626 WBV393626 WLR393626 WVN393626 JB459162 SX459162 ACT459162 AMP459162 AWL459162 BGH459162 BQD459162 BZZ459162 CJV459162 CTR459162 DDN459162 DNJ459162 DXF459162 EHB459162 EQX459162 FAT459162 FKP459162 FUL459162 GEH459162 GOD459162 GXZ459162 HHV459162 HRR459162 IBN459162 ILJ459162 IVF459162 JFB459162 JOX459162 JYT459162 KIP459162 KSL459162 LCH459162 LMD459162 LVZ459162 MFV459162 MPR459162 MZN459162 NJJ459162 NTF459162 ODB459162 OMX459162 OWT459162 PGP459162 PQL459162 QAH459162 QKD459162 QTZ459162 RDV459162 RNR459162 RXN459162 SHJ459162 SRF459162 TBB459162 TKX459162 TUT459162 UEP459162 UOL459162 UYH459162 VID459162 VRZ459162 WBV459162 WLR459162 WVN459162 JB524698 SX524698 ACT524698 AMP524698 AWL524698 BGH524698 BQD524698 BZZ524698 CJV524698 CTR524698 DDN524698 DNJ524698 DXF524698 EHB524698 EQX524698 FAT524698 FKP524698 FUL524698 GEH524698 GOD524698 GXZ524698 HHV524698 HRR524698 IBN524698 ILJ524698 IVF524698 JFB524698 JOX524698 JYT524698 KIP524698 KSL524698 LCH524698 LMD524698 LVZ524698 MFV524698 MPR524698 MZN524698 NJJ524698 NTF524698 ODB524698 OMX524698 OWT524698 PGP524698 PQL524698 QAH524698 QKD524698 QTZ524698 RDV524698 RNR524698 RXN524698 SHJ524698 SRF524698 TBB524698 TKX524698 TUT524698 UEP524698 UOL524698 UYH524698 VID524698 VRZ524698 WBV524698 WLR524698 WVN524698 JB590234 SX590234 ACT590234 AMP590234 AWL590234 BGH590234 BQD590234 BZZ590234 CJV590234 CTR590234 DDN590234 DNJ590234 DXF590234 EHB590234 EQX590234 FAT590234 FKP590234 FUL590234 GEH590234 GOD590234 GXZ590234 HHV590234 HRR590234 IBN590234 ILJ590234 IVF590234 JFB590234 JOX590234 JYT590234 KIP590234 KSL590234 LCH590234 LMD590234 LVZ590234 MFV590234 MPR590234 MZN590234 NJJ590234 NTF590234 ODB590234 OMX590234 OWT590234 PGP590234 PQL590234 QAH590234 QKD590234 QTZ590234 RDV590234 RNR590234 RXN590234 SHJ590234 SRF590234 TBB590234 TKX590234 TUT590234 UEP590234 UOL590234 UYH590234 VID590234 VRZ590234 WBV590234 WLR590234 WVN590234 JB655770 SX655770 ACT655770 AMP655770 AWL655770 BGH655770 BQD655770 BZZ655770 CJV655770 CTR655770 DDN655770 DNJ655770 DXF655770 EHB655770 EQX655770 FAT655770 FKP655770 FUL655770 GEH655770 GOD655770 GXZ655770 HHV655770 HRR655770 IBN655770 ILJ655770 IVF655770 JFB655770 JOX655770 JYT655770 KIP655770 KSL655770 LCH655770 LMD655770 LVZ655770 MFV655770 MPR655770 MZN655770 NJJ655770 NTF655770 ODB655770 OMX655770 OWT655770 PGP655770 PQL655770 QAH655770 QKD655770 QTZ655770 RDV655770 RNR655770 RXN655770 SHJ655770 SRF655770 TBB655770 TKX655770 TUT655770 UEP655770 UOL655770 UYH655770 VID655770 VRZ655770 WBV655770 WLR655770 WVN655770 JB721306 SX721306 ACT721306 AMP721306 AWL721306 BGH721306 BQD721306 BZZ721306 CJV721306 CTR721306 DDN721306 DNJ721306 DXF721306 EHB721306 EQX721306 FAT721306 FKP721306 FUL721306 GEH721306 GOD721306 GXZ721306 HHV721306 HRR721306 IBN721306 ILJ721306 IVF721306 JFB721306 JOX721306 JYT721306 KIP721306 KSL721306 LCH721306 LMD721306 LVZ721306 MFV721306 MPR721306 MZN721306 NJJ721306 NTF721306 ODB721306 OMX721306 OWT721306 PGP721306 PQL721306 QAH721306 QKD721306 QTZ721306 RDV721306 RNR721306 RXN721306 SHJ721306 SRF721306 TBB721306 TKX721306 TUT721306 UEP721306 UOL721306 UYH721306 VID721306 VRZ721306 WBV721306 WLR721306 WVN721306 JB786842 SX786842 ACT786842 AMP786842 AWL786842 BGH786842 BQD786842 BZZ786842 CJV786842 CTR786842 DDN786842 DNJ786842 DXF786842 EHB786842 EQX786842 FAT786842 FKP786842 FUL786842 GEH786842 GOD786842 GXZ786842 HHV786842 HRR786842 IBN786842 ILJ786842 IVF786842 JFB786842 JOX786842 JYT786842 KIP786842 KSL786842 LCH786842 LMD786842 LVZ786842 MFV786842 MPR786842 MZN786842 NJJ786842 NTF786842 ODB786842 OMX786842 OWT786842 PGP786842 PQL786842 QAH786842 QKD786842 QTZ786842 RDV786842 RNR786842 RXN786842 SHJ786842 SRF786842 TBB786842 TKX786842 TUT786842 UEP786842 UOL786842 UYH786842 VID786842 VRZ786842 WBV786842 WLR786842 WVN786842 JB852378 SX852378 ACT852378 AMP852378 AWL852378 BGH852378 BQD852378 BZZ852378 CJV852378 CTR852378 DDN852378 DNJ852378 DXF852378 EHB852378 EQX852378 FAT852378 FKP852378 FUL852378 GEH852378 GOD852378 GXZ852378 HHV852378 HRR852378 IBN852378 ILJ852378 IVF852378 JFB852378 JOX852378 JYT852378 KIP852378 KSL852378 LCH852378 LMD852378 LVZ852378 MFV852378 MPR852378 MZN852378 NJJ852378 NTF852378 ODB852378 OMX852378 OWT852378 PGP852378 PQL852378 QAH852378 QKD852378 QTZ852378 RDV852378 RNR852378 RXN852378 SHJ852378 SRF852378 TBB852378 TKX852378 TUT852378 UEP852378 UOL852378 UYH852378 VID852378 VRZ852378 WBV852378 WLR852378 WVN852378 JB917914 SX917914 ACT917914 AMP917914 AWL917914 BGH917914 BQD917914 BZZ917914 CJV917914 CTR917914 DDN917914 DNJ917914 DXF917914 EHB917914 EQX917914 FAT917914 FKP917914 FUL917914 GEH917914 GOD917914 GXZ917914 HHV917914 HRR917914 IBN917914 ILJ917914 IVF917914 JFB917914 JOX917914 JYT917914 KIP917914 KSL917914 LCH917914 LMD917914 LVZ917914 MFV917914 MPR917914 MZN917914 NJJ917914 NTF917914 ODB917914 OMX917914 OWT917914 PGP917914 PQL917914 QAH917914 QKD917914 QTZ917914 RDV917914 RNR917914 RXN917914 SHJ917914 SRF917914 TBB917914 TKX917914 TUT917914 UEP917914 UOL917914 UYH917914 VID917914 VRZ917914 WBV917914 WLR917914 WVN917914 JB983450 SX983450 ACT983450 AMP983450 AWL983450 BGH983450 BQD983450 BZZ983450 CJV983450 CTR983450 DDN983450 DNJ983450 DXF983450 EHB983450 EQX983450 FAT983450 FKP983450 FUL983450 GEH983450 GOD983450 GXZ983450 HHV983450 HRR983450 IBN983450 ILJ983450 IVF983450 JFB983450 JOX983450 JYT983450 KIP983450 KSL983450 LCH983450 LMD983450 LVZ983450 MFV983450 MPR983450 MZN983450 NJJ983450 NTF983450 ODB983450 OMX983450 OWT983450 PGP983450 PQL983450 QAH983450 QKD983450 QTZ983450 RDV983450 RNR983450 RXN983450 SHJ983450 SRF983450 TBB983450 TKX983450 TUT983450 UEP983450 UOL983450 UYH983450 VID983450 VRZ983450 WBV983450 WLR983450 WVN983450 WVQ461:WVQ542 WLU461:WLU542 WBY461:WBY542 VSC461:VSC542 VIG461:VIG542 UYK461:UYK542 UOO461:UOO542 UES461:UES542 TUW461:TUW542 TLA461:TLA542 TBE461:TBE542 SRI461:SRI542 SHM461:SHM542 RXQ461:RXQ542 RNU461:RNU542 RDY461:RDY542 QUC461:QUC542 QKG461:QKG542 QAK461:QAK542 PQO461:PQO542 PGS461:PGS542 OWW461:OWW542 ONA461:ONA542 ODE461:ODE542 NTI461:NTI542 NJM461:NJM542 MZQ461:MZQ542 MPU461:MPU542 MFY461:MFY542 LWC461:LWC542 LMG461:LMG542 LCK461:LCK542 KSO461:KSO542 KIS461:KIS542 JYW461:JYW542 JPA461:JPA542 JFE461:JFE542 IVI461:IVI542 ILM461:ILM542 IBQ461:IBQ542 HRU461:HRU542 HHY461:HHY542 GYC461:GYC542 GOG461:GOG542 GEK461:GEK542 FUO461:FUO542 FKS461:FKS542 FAW461:FAW542 ERA461:ERA542 EHE461:EHE542 DXI461:DXI542 DNM461:DNM542 DDQ461:DDQ542 CTU461:CTU542 CJY461:CJY542 CAC461:CAC542 BQG461:BQG542 BGK461:BGK542 AWO461:AWO542 AMS461:AMS542 ACW461:ACW542 TA461:TA542 JE461:JE542">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C65946 SY65946 ACU65946 AMQ65946 AWM65946 BGI65946 BQE65946 CAA65946 CJW65946 CTS65946 DDO65946 DNK65946 DXG65946 EHC65946 EQY65946 FAU65946 FKQ65946 FUM65946 GEI65946 GOE65946 GYA65946 HHW65946 HRS65946 IBO65946 ILK65946 IVG65946 JFC65946 JOY65946 JYU65946 KIQ65946 KSM65946 LCI65946 LME65946 LWA65946 MFW65946 MPS65946 MZO65946 NJK65946 NTG65946 ODC65946 OMY65946 OWU65946 PGQ65946 PQM65946 QAI65946 QKE65946 QUA65946 RDW65946 RNS65946 RXO65946 SHK65946 SRG65946 TBC65946 TKY65946 TUU65946 UEQ65946 UOM65946 UYI65946 VIE65946 VSA65946 WBW65946 WLS65946 WVO65946 JC131482 SY131482 ACU131482 AMQ131482 AWM131482 BGI131482 BQE131482 CAA131482 CJW131482 CTS131482 DDO131482 DNK131482 DXG131482 EHC131482 EQY131482 FAU131482 FKQ131482 FUM131482 GEI131482 GOE131482 GYA131482 HHW131482 HRS131482 IBO131482 ILK131482 IVG131482 JFC131482 JOY131482 JYU131482 KIQ131482 KSM131482 LCI131482 LME131482 LWA131482 MFW131482 MPS131482 MZO131482 NJK131482 NTG131482 ODC131482 OMY131482 OWU131482 PGQ131482 PQM131482 QAI131482 QKE131482 QUA131482 RDW131482 RNS131482 RXO131482 SHK131482 SRG131482 TBC131482 TKY131482 TUU131482 UEQ131482 UOM131482 UYI131482 VIE131482 VSA131482 WBW131482 WLS131482 WVO131482 JC197018 SY197018 ACU197018 AMQ197018 AWM197018 BGI197018 BQE197018 CAA197018 CJW197018 CTS197018 DDO197018 DNK197018 DXG197018 EHC197018 EQY197018 FAU197018 FKQ197018 FUM197018 GEI197018 GOE197018 GYA197018 HHW197018 HRS197018 IBO197018 ILK197018 IVG197018 JFC197018 JOY197018 JYU197018 KIQ197018 KSM197018 LCI197018 LME197018 LWA197018 MFW197018 MPS197018 MZO197018 NJK197018 NTG197018 ODC197018 OMY197018 OWU197018 PGQ197018 PQM197018 QAI197018 QKE197018 QUA197018 RDW197018 RNS197018 RXO197018 SHK197018 SRG197018 TBC197018 TKY197018 TUU197018 UEQ197018 UOM197018 UYI197018 VIE197018 VSA197018 WBW197018 WLS197018 WVO197018 JC262554 SY262554 ACU262554 AMQ262554 AWM262554 BGI262554 BQE262554 CAA262554 CJW262554 CTS262554 DDO262554 DNK262554 DXG262554 EHC262554 EQY262554 FAU262554 FKQ262554 FUM262554 GEI262554 GOE262554 GYA262554 HHW262554 HRS262554 IBO262554 ILK262554 IVG262554 JFC262554 JOY262554 JYU262554 KIQ262554 KSM262554 LCI262554 LME262554 LWA262554 MFW262554 MPS262554 MZO262554 NJK262554 NTG262554 ODC262554 OMY262554 OWU262554 PGQ262554 PQM262554 QAI262554 QKE262554 QUA262554 RDW262554 RNS262554 RXO262554 SHK262554 SRG262554 TBC262554 TKY262554 TUU262554 UEQ262554 UOM262554 UYI262554 VIE262554 VSA262554 WBW262554 WLS262554 WVO262554 JC328090 SY328090 ACU328090 AMQ328090 AWM328090 BGI328090 BQE328090 CAA328090 CJW328090 CTS328090 DDO328090 DNK328090 DXG328090 EHC328090 EQY328090 FAU328090 FKQ328090 FUM328090 GEI328090 GOE328090 GYA328090 HHW328090 HRS328090 IBO328090 ILK328090 IVG328090 JFC328090 JOY328090 JYU328090 KIQ328090 KSM328090 LCI328090 LME328090 LWA328090 MFW328090 MPS328090 MZO328090 NJK328090 NTG328090 ODC328090 OMY328090 OWU328090 PGQ328090 PQM328090 QAI328090 QKE328090 QUA328090 RDW328090 RNS328090 RXO328090 SHK328090 SRG328090 TBC328090 TKY328090 TUU328090 UEQ328090 UOM328090 UYI328090 VIE328090 VSA328090 WBW328090 WLS328090 WVO328090 JC393626 SY393626 ACU393626 AMQ393626 AWM393626 BGI393626 BQE393626 CAA393626 CJW393626 CTS393626 DDO393626 DNK393626 DXG393626 EHC393626 EQY393626 FAU393626 FKQ393626 FUM393626 GEI393626 GOE393626 GYA393626 HHW393626 HRS393626 IBO393626 ILK393626 IVG393626 JFC393626 JOY393626 JYU393626 KIQ393626 KSM393626 LCI393626 LME393626 LWA393626 MFW393626 MPS393626 MZO393626 NJK393626 NTG393626 ODC393626 OMY393626 OWU393626 PGQ393626 PQM393626 QAI393626 QKE393626 QUA393626 RDW393626 RNS393626 RXO393626 SHK393626 SRG393626 TBC393626 TKY393626 TUU393626 UEQ393626 UOM393626 UYI393626 VIE393626 VSA393626 WBW393626 WLS393626 WVO393626 JC459162 SY459162 ACU459162 AMQ459162 AWM459162 BGI459162 BQE459162 CAA459162 CJW459162 CTS459162 DDO459162 DNK459162 DXG459162 EHC459162 EQY459162 FAU459162 FKQ459162 FUM459162 GEI459162 GOE459162 GYA459162 HHW459162 HRS459162 IBO459162 ILK459162 IVG459162 JFC459162 JOY459162 JYU459162 KIQ459162 KSM459162 LCI459162 LME459162 LWA459162 MFW459162 MPS459162 MZO459162 NJK459162 NTG459162 ODC459162 OMY459162 OWU459162 PGQ459162 PQM459162 QAI459162 QKE459162 QUA459162 RDW459162 RNS459162 RXO459162 SHK459162 SRG459162 TBC459162 TKY459162 TUU459162 UEQ459162 UOM459162 UYI459162 VIE459162 VSA459162 WBW459162 WLS459162 WVO459162 JC524698 SY524698 ACU524698 AMQ524698 AWM524698 BGI524698 BQE524698 CAA524698 CJW524698 CTS524698 DDO524698 DNK524698 DXG524698 EHC524698 EQY524698 FAU524698 FKQ524698 FUM524698 GEI524698 GOE524698 GYA524698 HHW524698 HRS524698 IBO524698 ILK524698 IVG524698 JFC524698 JOY524698 JYU524698 KIQ524698 KSM524698 LCI524698 LME524698 LWA524698 MFW524698 MPS524698 MZO524698 NJK524698 NTG524698 ODC524698 OMY524698 OWU524698 PGQ524698 PQM524698 QAI524698 QKE524698 QUA524698 RDW524698 RNS524698 RXO524698 SHK524698 SRG524698 TBC524698 TKY524698 TUU524698 UEQ524698 UOM524698 UYI524698 VIE524698 VSA524698 WBW524698 WLS524698 WVO524698 JC590234 SY590234 ACU590234 AMQ590234 AWM590234 BGI590234 BQE590234 CAA590234 CJW590234 CTS590234 DDO590234 DNK590234 DXG590234 EHC590234 EQY590234 FAU590234 FKQ590234 FUM590234 GEI590234 GOE590234 GYA590234 HHW590234 HRS590234 IBO590234 ILK590234 IVG590234 JFC590234 JOY590234 JYU590234 KIQ590234 KSM590234 LCI590234 LME590234 LWA590234 MFW590234 MPS590234 MZO590234 NJK590234 NTG590234 ODC590234 OMY590234 OWU590234 PGQ590234 PQM590234 QAI590234 QKE590234 QUA590234 RDW590234 RNS590234 RXO590234 SHK590234 SRG590234 TBC590234 TKY590234 TUU590234 UEQ590234 UOM590234 UYI590234 VIE590234 VSA590234 WBW590234 WLS590234 WVO590234 JC655770 SY655770 ACU655770 AMQ655770 AWM655770 BGI655770 BQE655770 CAA655770 CJW655770 CTS655770 DDO655770 DNK655770 DXG655770 EHC655770 EQY655770 FAU655770 FKQ655770 FUM655770 GEI655770 GOE655770 GYA655770 HHW655770 HRS655770 IBO655770 ILK655770 IVG655770 JFC655770 JOY655770 JYU655770 KIQ655770 KSM655770 LCI655770 LME655770 LWA655770 MFW655770 MPS655770 MZO655770 NJK655770 NTG655770 ODC655770 OMY655770 OWU655770 PGQ655770 PQM655770 QAI655770 QKE655770 QUA655770 RDW655770 RNS655770 RXO655770 SHK655770 SRG655770 TBC655770 TKY655770 TUU655770 UEQ655770 UOM655770 UYI655770 VIE655770 VSA655770 WBW655770 WLS655770 WVO655770 JC721306 SY721306 ACU721306 AMQ721306 AWM721306 BGI721306 BQE721306 CAA721306 CJW721306 CTS721306 DDO721306 DNK721306 DXG721306 EHC721306 EQY721306 FAU721306 FKQ721306 FUM721306 GEI721306 GOE721306 GYA721306 HHW721306 HRS721306 IBO721306 ILK721306 IVG721306 JFC721306 JOY721306 JYU721306 KIQ721306 KSM721306 LCI721306 LME721306 LWA721306 MFW721306 MPS721306 MZO721306 NJK721306 NTG721306 ODC721306 OMY721306 OWU721306 PGQ721306 PQM721306 QAI721306 QKE721306 QUA721306 RDW721306 RNS721306 RXO721306 SHK721306 SRG721306 TBC721306 TKY721306 TUU721306 UEQ721306 UOM721306 UYI721306 VIE721306 VSA721306 WBW721306 WLS721306 WVO721306 JC786842 SY786842 ACU786842 AMQ786842 AWM786842 BGI786842 BQE786842 CAA786842 CJW786842 CTS786842 DDO786842 DNK786842 DXG786842 EHC786842 EQY786842 FAU786842 FKQ786842 FUM786842 GEI786842 GOE786842 GYA786842 HHW786842 HRS786842 IBO786842 ILK786842 IVG786842 JFC786842 JOY786842 JYU786842 KIQ786842 KSM786842 LCI786842 LME786842 LWA786842 MFW786842 MPS786842 MZO786842 NJK786842 NTG786842 ODC786842 OMY786842 OWU786842 PGQ786842 PQM786842 QAI786842 QKE786842 QUA786842 RDW786842 RNS786842 RXO786842 SHK786842 SRG786842 TBC786842 TKY786842 TUU786842 UEQ786842 UOM786842 UYI786842 VIE786842 VSA786842 WBW786842 WLS786842 WVO786842 JC852378 SY852378 ACU852378 AMQ852378 AWM852378 BGI852378 BQE852378 CAA852378 CJW852378 CTS852378 DDO852378 DNK852378 DXG852378 EHC852378 EQY852378 FAU852378 FKQ852378 FUM852378 GEI852378 GOE852378 GYA852378 HHW852378 HRS852378 IBO852378 ILK852378 IVG852378 JFC852378 JOY852378 JYU852378 KIQ852378 KSM852378 LCI852378 LME852378 LWA852378 MFW852378 MPS852378 MZO852378 NJK852378 NTG852378 ODC852378 OMY852378 OWU852378 PGQ852378 PQM852378 QAI852378 QKE852378 QUA852378 RDW852378 RNS852378 RXO852378 SHK852378 SRG852378 TBC852378 TKY852378 TUU852378 UEQ852378 UOM852378 UYI852378 VIE852378 VSA852378 WBW852378 WLS852378 WVO852378 JC917914 SY917914 ACU917914 AMQ917914 AWM917914 BGI917914 BQE917914 CAA917914 CJW917914 CTS917914 DDO917914 DNK917914 DXG917914 EHC917914 EQY917914 FAU917914 FKQ917914 FUM917914 GEI917914 GOE917914 GYA917914 HHW917914 HRS917914 IBO917914 ILK917914 IVG917914 JFC917914 JOY917914 JYU917914 KIQ917914 KSM917914 LCI917914 LME917914 LWA917914 MFW917914 MPS917914 MZO917914 NJK917914 NTG917914 ODC917914 OMY917914 OWU917914 PGQ917914 PQM917914 QAI917914 QKE917914 QUA917914 RDW917914 RNS917914 RXO917914 SHK917914 SRG917914 TBC917914 TKY917914 TUU917914 UEQ917914 UOM917914 UYI917914 VIE917914 VSA917914 WBW917914 WLS917914 WVO917914 JC983450 SY983450 ACU983450 AMQ983450 AWM983450 BGI983450 BQE983450 CAA983450 CJW983450 CTS983450 DDO983450 DNK983450 DXG983450 EHC983450 EQY983450 FAU983450 FKQ983450 FUM983450 GEI983450 GOE983450 GYA983450 HHW983450 HRS983450 IBO983450 ILK983450 IVG983450 JFC983450 JOY983450 JYU983450 KIQ983450 KSM983450 LCI983450 LME983450 LWA983450 MFW983450 MPS983450 MZO983450 NJK983450 NTG983450 ODC983450 OMY983450 OWU983450 PGQ983450 PQM983450 QAI983450 QKE983450 QUA983450 RDW983450 RNS983450 RXO983450 SHK983450 SRG983450 TBC983450 TKY983450 TUU983450 UEQ983450 UOM983450 UYI983450 VIE983450 VSA983450 WBW983450 WLS983450 WVO983450 WVR461:WVR542 WLV461:WLV542 WBZ461:WBZ542 VSD461:VSD542 VIH461:VIH542 UYL461:UYL542 UOP461:UOP542 UET461:UET542 TUX461:TUX542 TLB461:TLB542 TBF461:TBF542 SRJ461:SRJ542 SHN461:SHN542 RXR461:RXR542 RNV461:RNV542 RDZ461:RDZ542 QUD461:QUD542 QKH461:QKH542 QAL461:QAL542 PQP461:PQP542 PGT461:PGT542 OWX461:OWX542 ONB461:ONB542 ODF461:ODF542 NTJ461:NTJ542 NJN461:NJN542 MZR461:MZR542 MPV461:MPV542 MFZ461:MFZ542 LWD461:LWD542 LMH461:LMH542 LCL461:LCL542 KSP461:KSP542 KIT461:KIT542 JYX461:JYX542 JPB461:JPB542 JFF461:JFF542 IVJ461:IVJ542 ILN461:ILN542 IBR461:IBR542 HRV461:HRV542 HHZ461:HHZ542 GYD461:GYD542 GOH461:GOH542 GEL461:GEL542 FUP461:FUP542 FKT461:FKT542 FAX461:FAX542 ERB461:ERB542 EHF461:EHF542 DXJ461:DXJ542 DNN461:DNN542 DDR461:DDR542 CTV461:CTV542 CJZ461:CJZ542 CAD461:CAD542 BQH461:BQH542 BGL461:BGL542 AWP461:AWP542 AMT461:AMT542 ACX461:ACX542 TB461:TB542 JF461:JF542">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B65952:JC65970 SX65952:SY65970 ACT65952:ACU65970 AMP65952:AMQ65970 AWL65952:AWM65970 BGH65952:BGI65970 BQD65952:BQE65970 BZZ65952:CAA65970 CJV65952:CJW65970 CTR65952:CTS65970 DDN65952:DDO65970 DNJ65952:DNK65970 DXF65952:DXG65970 EHB65952:EHC65970 EQX65952:EQY65970 FAT65952:FAU65970 FKP65952:FKQ65970 FUL65952:FUM65970 GEH65952:GEI65970 GOD65952:GOE65970 GXZ65952:GYA65970 HHV65952:HHW65970 HRR65952:HRS65970 IBN65952:IBO65970 ILJ65952:ILK65970 IVF65952:IVG65970 JFB65952:JFC65970 JOX65952:JOY65970 JYT65952:JYU65970 KIP65952:KIQ65970 KSL65952:KSM65970 LCH65952:LCI65970 LMD65952:LME65970 LVZ65952:LWA65970 MFV65952:MFW65970 MPR65952:MPS65970 MZN65952:MZO65970 NJJ65952:NJK65970 NTF65952:NTG65970 ODB65952:ODC65970 OMX65952:OMY65970 OWT65952:OWU65970 PGP65952:PGQ65970 PQL65952:PQM65970 QAH65952:QAI65970 QKD65952:QKE65970 QTZ65952:QUA65970 RDV65952:RDW65970 RNR65952:RNS65970 RXN65952:RXO65970 SHJ65952:SHK65970 SRF65952:SRG65970 TBB65952:TBC65970 TKX65952:TKY65970 TUT65952:TUU65970 UEP65952:UEQ65970 UOL65952:UOM65970 UYH65952:UYI65970 VID65952:VIE65970 VRZ65952:VSA65970 WBV65952:WBW65970 WLR65952:WLS65970 WVN65952:WVO65970 JB131488:JC131506 SX131488:SY131506 ACT131488:ACU131506 AMP131488:AMQ131506 AWL131488:AWM131506 BGH131488:BGI131506 BQD131488:BQE131506 BZZ131488:CAA131506 CJV131488:CJW131506 CTR131488:CTS131506 DDN131488:DDO131506 DNJ131488:DNK131506 DXF131488:DXG131506 EHB131488:EHC131506 EQX131488:EQY131506 FAT131488:FAU131506 FKP131488:FKQ131506 FUL131488:FUM131506 GEH131488:GEI131506 GOD131488:GOE131506 GXZ131488:GYA131506 HHV131488:HHW131506 HRR131488:HRS131506 IBN131488:IBO131506 ILJ131488:ILK131506 IVF131488:IVG131506 JFB131488:JFC131506 JOX131488:JOY131506 JYT131488:JYU131506 KIP131488:KIQ131506 KSL131488:KSM131506 LCH131488:LCI131506 LMD131488:LME131506 LVZ131488:LWA131506 MFV131488:MFW131506 MPR131488:MPS131506 MZN131488:MZO131506 NJJ131488:NJK131506 NTF131488:NTG131506 ODB131488:ODC131506 OMX131488:OMY131506 OWT131488:OWU131506 PGP131488:PGQ131506 PQL131488:PQM131506 QAH131488:QAI131506 QKD131488:QKE131506 QTZ131488:QUA131506 RDV131488:RDW131506 RNR131488:RNS131506 RXN131488:RXO131506 SHJ131488:SHK131506 SRF131488:SRG131506 TBB131488:TBC131506 TKX131488:TKY131506 TUT131488:TUU131506 UEP131488:UEQ131506 UOL131488:UOM131506 UYH131488:UYI131506 VID131488:VIE131506 VRZ131488:VSA131506 WBV131488:WBW131506 WLR131488:WLS131506 WVN131488:WVO131506 JB197024:JC197042 SX197024:SY197042 ACT197024:ACU197042 AMP197024:AMQ197042 AWL197024:AWM197042 BGH197024:BGI197042 BQD197024:BQE197042 BZZ197024:CAA197042 CJV197024:CJW197042 CTR197024:CTS197042 DDN197024:DDO197042 DNJ197024:DNK197042 DXF197024:DXG197042 EHB197024:EHC197042 EQX197024:EQY197042 FAT197024:FAU197042 FKP197024:FKQ197042 FUL197024:FUM197042 GEH197024:GEI197042 GOD197024:GOE197042 GXZ197024:GYA197042 HHV197024:HHW197042 HRR197024:HRS197042 IBN197024:IBO197042 ILJ197024:ILK197042 IVF197024:IVG197042 JFB197024:JFC197042 JOX197024:JOY197042 JYT197024:JYU197042 KIP197024:KIQ197042 KSL197024:KSM197042 LCH197024:LCI197042 LMD197024:LME197042 LVZ197024:LWA197042 MFV197024:MFW197042 MPR197024:MPS197042 MZN197024:MZO197042 NJJ197024:NJK197042 NTF197024:NTG197042 ODB197024:ODC197042 OMX197024:OMY197042 OWT197024:OWU197042 PGP197024:PGQ197042 PQL197024:PQM197042 QAH197024:QAI197042 QKD197024:QKE197042 QTZ197024:QUA197042 RDV197024:RDW197042 RNR197024:RNS197042 RXN197024:RXO197042 SHJ197024:SHK197042 SRF197024:SRG197042 TBB197024:TBC197042 TKX197024:TKY197042 TUT197024:TUU197042 UEP197024:UEQ197042 UOL197024:UOM197042 UYH197024:UYI197042 VID197024:VIE197042 VRZ197024:VSA197042 WBV197024:WBW197042 WLR197024:WLS197042 WVN197024:WVO197042 JB262560:JC262578 SX262560:SY262578 ACT262560:ACU262578 AMP262560:AMQ262578 AWL262560:AWM262578 BGH262560:BGI262578 BQD262560:BQE262578 BZZ262560:CAA262578 CJV262560:CJW262578 CTR262560:CTS262578 DDN262560:DDO262578 DNJ262560:DNK262578 DXF262560:DXG262578 EHB262560:EHC262578 EQX262560:EQY262578 FAT262560:FAU262578 FKP262560:FKQ262578 FUL262560:FUM262578 GEH262560:GEI262578 GOD262560:GOE262578 GXZ262560:GYA262578 HHV262560:HHW262578 HRR262560:HRS262578 IBN262560:IBO262578 ILJ262560:ILK262578 IVF262560:IVG262578 JFB262560:JFC262578 JOX262560:JOY262578 JYT262560:JYU262578 KIP262560:KIQ262578 KSL262560:KSM262578 LCH262560:LCI262578 LMD262560:LME262578 LVZ262560:LWA262578 MFV262560:MFW262578 MPR262560:MPS262578 MZN262560:MZO262578 NJJ262560:NJK262578 NTF262560:NTG262578 ODB262560:ODC262578 OMX262560:OMY262578 OWT262560:OWU262578 PGP262560:PGQ262578 PQL262560:PQM262578 QAH262560:QAI262578 QKD262560:QKE262578 QTZ262560:QUA262578 RDV262560:RDW262578 RNR262560:RNS262578 RXN262560:RXO262578 SHJ262560:SHK262578 SRF262560:SRG262578 TBB262560:TBC262578 TKX262560:TKY262578 TUT262560:TUU262578 UEP262560:UEQ262578 UOL262560:UOM262578 UYH262560:UYI262578 VID262560:VIE262578 VRZ262560:VSA262578 WBV262560:WBW262578 WLR262560:WLS262578 WVN262560:WVO262578 JB328096:JC328114 SX328096:SY328114 ACT328096:ACU328114 AMP328096:AMQ328114 AWL328096:AWM328114 BGH328096:BGI328114 BQD328096:BQE328114 BZZ328096:CAA328114 CJV328096:CJW328114 CTR328096:CTS328114 DDN328096:DDO328114 DNJ328096:DNK328114 DXF328096:DXG328114 EHB328096:EHC328114 EQX328096:EQY328114 FAT328096:FAU328114 FKP328096:FKQ328114 FUL328096:FUM328114 GEH328096:GEI328114 GOD328096:GOE328114 GXZ328096:GYA328114 HHV328096:HHW328114 HRR328096:HRS328114 IBN328096:IBO328114 ILJ328096:ILK328114 IVF328096:IVG328114 JFB328096:JFC328114 JOX328096:JOY328114 JYT328096:JYU328114 KIP328096:KIQ328114 KSL328096:KSM328114 LCH328096:LCI328114 LMD328096:LME328114 LVZ328096:LWA328114 MFV328096:MFW328114 MPR328096:MPS328114 MZN328096:MZO328114 NJJ328096:NJK328114 NTF328096:NTG328114 ODB328096:ODC328114 OMX328096:OMY328114 OWT328096:OWU328114 PGP328096:PGQ328114 PQL328096:PQM328114 QAH328096:QAI328114 QKD328096:QKE328114 QTZ328096:QUA328114 RDV328096:RDW328114 RNR328096:RNS328114 RXN328096:RXO328114 SHJ328096:SHK328114 SRF328096:SRG328114 TBB328096:TBC328114 TKX328096:TKY328114 TUT328096:TUU328114 UEP328096:UEQ328114 UOL328096:UOM328114 UYH328096:UYI328114 VID328096:VIE328114 VRZ328096:VSA328114 WBV328096:WBW328114 WLR328096:WLS328114 WVN328096:WVO328114 JB393632:JC393650 SX393632:SY393650 ACT393632:ACU393650 AMP393632:AMQ393650 AWL393632:AWM393650 BGH393632:BGI393650 BQD393632:BQE393650 BZZ393632:CAA393650 CJV393632:CJW393650 CTR393632:CTS393650 DDN393632:DDO393650 DNJ393632:DNK393650 DXF393632:DXG393650 EHB393632:EHC393650 EQX393632:EQY393650 FAT393632:FAU393650 FKP393632:FKQ393650 FUL393632:FUM393650 GEH393632:GEI393650 GOD393632:GOE393650 GXZ393632:GYA393650 HHV393632:HHW393650 HRR393632:HRS393650 IBN393632:IBO393650 ILJ393632:ILK393650 IVF393632:IVG393650 JFB393632:JFC393650 JOX393632:JOY393650 JYT393632:JYU393650 KIP393632:KIQ393650 KSL393632:KSM393650 LCH393632:LCI393650 LMD393632:LME393650 LVZ393632:LWA393650 MFV393632:MFW393650 MPR393632:MPS393650 MZN393632:MZO393650 NJJ393632:NJK393650 NTF393632:NTG393650 ODB393632:ODC393650 OMX393632:OMY393650 OWT393632:OWU393650 PGP393632:PGQ393650 PQL393632:PQM393650 QAH393632:QAI393650 QKD393632:QKE393650 QTZ393632:QUA393650 RDV393632:RDW393650 RNR393632:RNS393650 RXN393632:RXO393650 SHJ393632:SHK393650 SRF393632:SRG393650 TBB393632:TBC393650 TKX393632:TKY393650 TUT393632:TUU393650 UEP393632:UEQ393650 UOL393632:UOM393650 UYH393632:UYI393650 VID393632:VIE393650 VRZ393632:VSA393650 WBV393632:WBW393650 WLR393632:WLS393650 WVN393632:WVO393650 JB459168:JC459186 SX459168:SY459186 ACT459168:ACU459186 AMP459168:AMQ459186 AWL459168:AWM459186 BGH459168:BGI459186 BQD459168:BQE459186 BZZ459168:CAA459186 CJV459168:CJW459186 CTR459168:CTS459186 DDN459168:DDO459186 DNJ459168:DNK459186 DXF459168:DXG459186 EHB459168:EHC459186 EQX459168:EQY459186 FAT459168:FAU459186 FKP459168:FKQ459186 FUL459168:FUM459186 GEH459168:GEI459186 GOD459168:GOE459186 GXZ459168:GYA459186 HHV459168:HHW459186 HRR459168:HRS459186 IBN459168:IBO459186 ILJ459168:ILK459186 IVF459168:IVG459186 JFB459168:JFC459186 JOX459168:JOY459186 JYT459168:JYU459186 KIP459168:KIQ459186 KSL459168:KSM459186 LCH459168:LCI459186 LMD459168:LME459186 LVZ459168:LWA459186 MFV459168:MFW459186 MPR459168:MPS459186 MZN459168:MZO459186 NJJ459168:NJK459186 NTF459168:NTG459186 ODB459168:ODC459186 OMX459168:OMY459186 OWT459168:OWU459186 PGP459168:PGQ459186 PQL459168:PQM459186 QAH459168:QAI459186 QKD459168:QKE459186 QTZ459168:QUA459186 RDV459168:RDW459186 RNR459168:RNS459186 RXN459168:RXO459186 SHJ459168:SHK459186 SRF459168:SRG459186 TBB459168:TBC459186 TKX459168:TKY459186 TUT459168:TUU459186 UEP459168:UEQ459186 UOL459168:UOM459186 UYH459168:UYI459186 VID459168:VIE459186 VRZ459168:VSA459186 WBV459168:WBW459186 WLR459168:WLS459186 WVN459168:WVO459186 JB524704:JC524722 SX524704:SY524722 ACT524704:ACU524722 AMP524704:AMQ524722 AWL524704:AWM524722 BGH524704:BGI524722 BQD524704:BQE524722 BZZ524704:CAA524722 CJV524704:CJW524722 CTR524704:CTS524722 DDN524704:DDO524722 DNJ524704:DNK524722 DXF524704:DXG524722 EHB524704:EHC524722 EQX524704:EQY524722 FAT524704:FAU524722 FKP524704:FKQ524722 FUL524704:FUM524722 GEH524704:GEI524722 GOD524704:GOE524722 GXZ524704:GYA524722 HHV524704:HHW524722 HRR524704:HRS524722 IBN524704:IBO524722 ILJ524704:ILK524722 IVF524704:IVG524722 JFB524704:JFC524722 JOX524704:JOY524722 JYT524704:JYU524722 KIP524704:KIQ524722 KSL524704:KSM524722 LCH524704:LCI524722 LMD524704:LME524722 LVZ524704:LWA524722 MFV524704:MFW524722 MPR524704:MPS524722 MZN524704:MZO524722 NJJ524704:NJK524722 NTF524704:NTG524722 ODB524704:ODC524722 OMX524704:OMY524722 OWT524704:OWU524722 PGP524704:PGQ524722 PQL524704:PQM524722 QAH524704:QAI524722 QKD524704:QKE524722 QTZ524704:QUA524722 RDV524704:RDW524722 RNR524704:RNS524722 RXN524704:RXO524722 SHJ524704:SHK524722 SRF524704:SRG524722 TBB524704:TBC524722 TKX524704:TKY524722 TUT524704:TUU524722 UEP524704:UEQ524722 UOL524704:UOM524722 UYH524704:UYI524722 VID524704:VIE524722 VRZ524704:VSA524722 WBV524704:WBW524722 WLR524704:WLS524722 WVN524704:WVO524722 JB590240:JC590258 SX590240:SY590258 ACT590240:ACU590258 AMP590240:AMQ590258 AWL590240:AWM590258 BGH590240:BGI590258 BQD590240:BQE590258 BZZ590240:CAA590258 CJV590240:CJW590258 CTR590240:CTS590258 DDN590240:DDO590258 DNJ590240:DNK590258 DXF590240:DXG590258 EHB590240:EHC590258 EQX590240:EQY590258 FAT590240:FAU590258 FKP590240:FKQ590258 FUL590240:FUM590258 GEH590240:GEI590258 GOD590240:GOE590258 GXZ590240:GYA590258 HHV590240:HHW590258 HRR590240:HRS590258 IBN590240:IBO590258 ILJ590240:ILK590258 IVF590240:IVG590258 JFB590240:JFC590258 JOX590240:JOY590258 JYT590240:JYU590258 KIP590240:KIQ590258 KSL590240:KSM590258 LCH590240:LCI590258 LMD590240:LME590258 LVZ590240:LWA590258 MFV590240:MFW590258 MPR590240:MPS590258 MZN590240:MZO590258 NJJ590240:NJK590258 NTF590240:NTG590258 ODB590240:ODC590258 OMX590240:OMY590258 OWT590240:OWU590258 PGP590240:PGQ590258 PQL590240:PQM590258 QAH590240:QAI590258 QKD590240:QKE590258 QTZ590240:QUA590258 RDV590240:RDW590258 RNR590240:RNS590258 RXN590240:RXO590258 SHJ590240:SHK590258 SRF590240:SRG590258 TBB590240:TBC590258 TKX590240:TKY590258 TUT590240:TUU590258 UEP590240:UEQ590258 UOL590240:UOM590258 UYH590240:UYI590258 VID590240:VIE590258 VRZ590240:VSA590258 WBV590240:WBW590258 WLR590240:WLS590258 WVN590240:WVO590258 JB655776:JC655794 SX655776:SY655794 ACT655776:ACU655794 AMP655776:AMQ655794 AWL655776:AWM655794 BGH655776:BGI655794 BQD655776:BQE655794 BZZ655776:CAA655794 CJV655776:CJW655794 CTR655776:CTS655794 DDN655776:DDO655794 DNJ655776:DNK655794 DXF655776:DXG655794 EHB655776:EHC655794 EQX655776:EQY655794 FAT655776:FAU655794 FKP655776:FKQ655794 FUL655776:FUM655794 GEH655776:GEI655794 GOD655776:GOE655794 GXZ655776:GYA655794 HHV655776:HHW655794 HRR655776:HRS655794 IBN655776:IBO655794 ILJ655776:ILK655794 IVF655776:IVG655794 JFB655776:JFC655794 JOX655776:JOY655794 JYT655776:JYU655794 KIP655776:KIQ655794 KSL655776:KSM655794 LCH655776:LCI655794 LMD655776:LME655794 LVZ655776:LWA655794 MFV655776:MFW655794 MPR655776:MPS655794 MZN655776:MZO655794 NJJ655776:NJK655794 NTF655776:NTG655794 ODB655776:ODC655794 OMX655776:OMY655794 OWT655776:OWU655794 PGP655776:PGQ655794 PQL655776:PQM655794 QAH655776:QAI655794 QKD655776:QKE655794 QTZ655776:QUA655794 RDV655776:RDW655794 RNR655776:RNS655794 RXN655776:RXO655794 SHJ655776:SHK655794 SRF655776:SRG655794 TBB655776:TBC655794 TKX655776:TKY655794 TUT655776:TUU655794 UEP655776:UEQ655794 UOL655776:UOM655794 UYH655776:UYI655794 VID655776:VIE655794 VRZ655776:VSA655794 WBV655776:WBW655794 WLR655776:WLS655794 WVN655776:WVO655794 JB721312:JC721330 SX721312:SY721330 ACT721312:ACU721330 AMP721312:AMQ721330 AWL721312:AWM721330 BGH721312:BGI721330 BQD721312:BQE721330 BZZ721312:CAA721330 CJV721312:CJW721330 CTR721312:CTS721330 DDN721312:DDO721330 DNJ721312:DNK721330 DXF721312:DXG721330 EHB721312:EHC721330 EQX721312:EQY721330 FAT721312:FAU721330 FKP721312:FKQ721330 FUL721312:FUM721330 GEH721312:GEI721330 GOD721312:GOE721330 GXZ721312:GYA721330 HHV721312:HHW721330 HRR721312:HRS721330 IBN721312:IBO721330 ILJ721312:ILK721330 IVF721312:IVG721330 JFB721312:JFC721330 JOX721312:JOY721330 JYT721312:JYU721330 KIP721312:KIQ721330 KSL721312:KSM721330 LCH721312:LCI721330 LMD721312:LME721330 LVZ721312:LWA721330 MFV721312:MFW721330 MPR721312:MPS721330 MZN721312:MZO721330 NJJ721312:NJK721330 NTF721312:NTG721330 ODB721312:ODC721330 OMX721312:OMY721330 OWT721312:OWU721330 PGP721312:PGQ721330 PQL721312:PQM721330 QAH721312:QAI721330 QKD721312:QKE721330 QTZ721312:QUA721330 RDV721312:RDW721330 RNR721312:RNS721330 RXN721312:RXO721330 SHJ721312:SHK721330 SRF721312:SRG721330 TBB721312:TBC721330 TKX721312:TKY721330 TUT721312:TUU721330 UEP721312:UEQ721330 UOL721312:UOM721330 UYH721312:UYI721330 VID721312:VIE721330 VRZ721312:VSA721330 WBV721312:WBW721330 WLR721312:WLS721330 WVN721312:WVO721330 JB786848:JC786866 SX786848:SY786866 ACT786848:ACU786866 AMP786848:AMQ786866 AWL786848:AWM786866 BGH786848:BGI786866 BQD786848:BQE786866 BZZ786848:CAA786866 CJV786848:CJW786866 CTR786848:CTS786866 DDN786848:DDO786866 DNJ786848:DNK786866 DXF786848:DXG786866 EHB786848:EHC786866 EQX786848:EQY786866 FAT786848:FAU786866 FKP786848:FKQ786866 FUL786848:FUM786866 GEH786848:GEI786866 GOD786848:GOE786866 GXZ786848:GYA786866 HHV786848:HHW786866 HRR786848:HRS786866 IBN786848:IBO786866 ILJ786848:ILK786866 IVF786848:IVG786866 JFB786848:JFC786866 JOX786848:JOY786866 JYT786848:JYU786866 KIP786848:KIQ786866 KSL786848:KSM786866 LCH786848:LCI786866 LMD786848:LME786866 LVZ786848:LWA786866 MFV786848:MFW786866 MPR786848:MPS786866 MZN786848:MZO786866 NJJ786848:NJK786866 NTF786848:NTG786866 ODB786848:ODC786866 OMX786848:OMY786866 OWT786848:OWU786866 PGP786848:PGQ786866 PQL786848:PQM786866 QAH786848:QAI786866 QKD786848:QKE786866 QTZ786848:QUA786866 RDV786848:RDW786866 RNR786848:RNS786866 RXN786848:RXO786866 SHJ786848:SHK786866 SRF786848:SRG786866 TBB786848:TBC786866 TKX786848:TKY786866 TUT786848:TUU786866 UEP786848:UEQ786866 UOL786848:UOM786866 UYH786848:UYI786866 VID786848:VIE786866 VRZ786848:VSA786866 WBV786848:WBW786866 WLR786848:WLS786866 WVN786848:WVO786866 JB852384:JC852402 SX852384:SY852402 ACT852384:ACU852402 AMP852384:AMQ852402 AWL852384:AWM852402 BGH852384:BGI852402 BQD852384:BQE852402 BZZ852384:CAA852402 CJV852384:CJW852402 CTR852384:CTS852402 DDN852384:DDO852402 DNJ852384:DNK852402 DXF852384:DXG852402 EHB852384:EHC852402 EQX852384:EQY852402 FAT852384:FAU852402 FKP852384:FKQ852402 FUL852384:FUM852402 GEH852384:GEI852402 GOD852384:GOE852402 GXZ852384:GYA852402 HHV852384:HHW852402 HRR852384:HRS852402 IBN852384:IBO852402 ILJ852384:ILK852402 IVF852384:IVG852402 JFB852384:JFC852402 JOX852384:JOY852402 JYT852384:JYU852402 KIP852384:KIQ852402 KSL852384:KSM852402 LCH852384:LCI852402 LMD852384:LME852402 LVZ852384:LWA852402 MFV852384:MFW852402 MPR852384:MPS852402 MZN852384:MZO852402 NJJ852384:NJK852402 NTF852384:NTG852402 ODB852384:ODC852402 OMX852384:OMY852402 OWT852384:OWU852402 PGP852384:PGQ852402 PQL852384:PQM852402 QAH852384:QAI852402 QKD852384:QKE852402 QTZ852384:QUA852402 RDV852384:RDW852402 RNR852384:RNS852402 RXN852384:RXO852402 SHJ852384:SHK852402 SRF852384:SRG852402 TBB852384:TBC852402 TKX852384:TKY852402 TUT852384:TUU852402 UEP852384:UEQ852402 UOL852384:UOM852402 UYH852384:UYI852402 VID852384:VIE852402 VRZ852384:VSA852402 WBV852384:WBW852402 WLR852384:WLS852402 WVN852384:WVO852402 JB917920:JC917938 SX917920:SY917938 ACT917920:ACU917938 AMP917920:AMQ917938 AWL917920:AWM917938 BGH917920:BGI917938 BQD917920:BQE917938 BZZ917920:CAA917938 CJV917920:CJW917938 CTR917920:CTS917938 DDN917920:DDO917938 DNJ917920:DNK917938 DXF917920:DXG917938 EHB917920:EHC917938 EQX917920:EQY917938 FAT917920:FAU917938 FKP917920:FKQ917938 FUL917920:FUM917938 GEH917920:GEI917938 GOD917920:GOE917938 GXZ917920:GYA917938 HHV917920:HHW917938 HRR917920:HRS917938 IBN917920:IBO917938 ILJ917920:ILK917938 IVF917920:IVG917938 JFB917920:JFC917938 JOX917920:JOY917938 JYT917920:JYU917938 KIP917920:KIQ917938 KSL917920:KSM917938 LCH917920:LCI917938 LMD917920:LME917938 LVZ917920:LWA917938 MFV917920:MFW917938 MPR917920:MPS917938 MZN917920:MZO917938 NJJ917920:NJK917938 NTF917920:NTG917938 ODB917920:ODC917938 OMX917920:OMY917938 OWT917920:OWU917938 PGP917920:PGQ917938 PQL917920:PQM917938 QAH917920:QAI917938 QKD917920:QKE917938 QTZ917920:QUA917938 RDV917920:RDW917938 RNR917920:RNS917938 RXN917920:RXO917938 SHJ917920:SHK917938 SRF917920:SRG917938 TBB917920:TBC917938 TKX917920:TKY917938 TUT917920:TUU917938 UEP917920:UEQ917938 UOL917920:UOM917938 UYH917920:UYI917938 VID917920:VIE917938 VRZ917920:VSA917938 WBV917920:WBW917938 WLR917920:WLS917938 WVN917920:WVO917938 JB983456:JC983474 SX983456:SY983474 ACT983456:ACU983474 AMP983456:AMQ983474 AWL983456:AWM983474 BGH983456:BGI983474 BQD983456:BQE983474 BZZ983456:CAA983474 CJV983456:CJW983474 CTR983456:CTS983474 DDN983456:DDO983474 DNJ983456:DNK983474 DXF983456:DXG983474 EHB983456:EHC983474 EQX983456:EQY983474 FAT983456:FAU983474 FKP983456:FKQ983474 FUL983456:FUM983474 GEH983456:GEI983474 GOD983456:GOE983474 GXZ983456:GYA983474 HHV983456:HHW983474 HRR983456:HRS983474 IBN983456:IBO983474 ILJ983456:ILK983474 IVF983456:IVG983474 JFB983456:JFC983474 JOX983456:JOY983474 JYT983456:JYU983474 KIP983456:KIQ983474 KSL983456:KSM983474 LCH983456:LCI983474 LMD983456:LME983474 LVZ983456:LWA983474 MFV983456:MFW983474 MPR983456:MPS983474 MZN983456:MZO983474 NJJ983456:NJK983474 NTF983456:NTG983474 ODB983456:ODC983474 OMX983456:OMY983474 OWT983456:OWU983474 PGP983456:PGQ983474 PQL983456:PQM983474 QAH983456:QAI983474 QKD983456:QKE983474 QTZ983456:QUA983474 RDV983456:RDW983474 RNR983456:RNS983474 RXN983456:RXO983474 SHJ983456:SHK983474 SRF983456:SRG983474 TBB983456:TBC983474 TKX983456:TKY983474 TUT983456:TUU983474 UEP983456:UEQ983474 UOL983456:UOM983474 UYH983456:UYI983474 VID983456:VIE983474 VRZ983456:VSA983474 WBV983456:WBW983474 WLR983456:WLS983474 WVN983456:WVO983474">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65601 JE65601:JF65601 TA65601:TB65601 ACW65601:ACX65601 AMS65601:AMT65601 AWO65601:AWP65601 BGK65601:BGL65601 BQG65601:BQH65601 CAC65601:CAD65601 CJY65601:CJZ65601 CTU65601:CTV65601 DDQ65601:DDR65601 DNM65601:DNN65601 DXI65601:DXJ65601 EHE65601:EHF65601 ERA65601:ERB65601 FAW65601:FAX65601 FKS65601:FKT65601 FUO65601:FUP65601 GEK65601:GEL65601 GOG65601:GOH65601 GYC65601:GYD65601 HHY65601:HHZ65601 HRU65601:HRV65601 IBQ65601:IBR65601 ILM65601:ILN65601 IVI65601:IVJ65601 JFE65601:JFF65601 JPA65601:JPB65601 JYW65601:JYX65601 KIS65601:KIT65601 KSO65601:KSP65601 LCK65601:LCL65601 LMG65601:LMH65601 LWC65601:LWD65601 MFY65601:MFZ65601 MPU65601:MPV65601 MZQ65601:MZR65601 NJM65601:NJN65601 NTI65601:NTJ65601 ODE65601:ODF65601 ONA65601:ONB65601 OWW65601:OWX65601 PGS65601:PGT65601 PQO65601:PQP65601 QAK65601:QAL65601 QKG65601:QKH65601 QUC65601:QUD65601 RDY65601:RDZ65601 RNU65601:RNV65601 RXQ65601:RXR65601 SHM65601:SHN65601 SRI65601:SRJ65601 TBE65601:TBF65601 TLA65601:TLB65601 TUW65601:TUX65601 UES65601:UET65601 UOO65601:UOP65601 UYK65601:UYL65601 VIG65601:VIH65601 VSC65601:VSD65601 WBY65601:WBZ65601 WLU65601:WLV65601 WVQ65601:WVR65601 J131137 JE131137:JF131137 TA131137:TB131137 ACW131137:ACX131137 AMS131137:AMT131137 AWO131137:AWP131137 BGK131137:BGL131137 BQG131137:BQH131137 CAC131137:CAD131137 CJY131137:CJZ131137 CTU131137:CTV131137 DDQ131137:DDR131137 DNM131137:DNN131137 DXI131137:DXJ131137 EHE131137:EHF131137 ERA131137:ERB131137 FAW131137:FAX131137 FKS131137:FKT131137 FUO131137:FUP131137 GEK131137:GEL131137 GOG131137:GOH131137 GYC131137:GYD131137 HHY131137:HHZ131137 HRU131137:HRV131137 IBQ131137:IBR131137 ILM131137:ILN131137 IVI131137:IVJ131137 JFE131137:JFF131137 JPA131137:JPB131137 JYW131137:JYX131137 KIS131137:KIT131137 KSO131137:KSP131137 LCK131137:LCL131137 LMG131137:LMH131137 LWC131137:LWD131137 MFY131137:MFZ131137 MPU131137:MPV131137 MZQ131137:MZR131137 NJM131137:NJN131137 NTI131137:NTJ131137 ODE131137:ODF131137 ONA131137:ONB131137 OWW131137:OWX131137 PGS131137:PGT131137 PQO131137:PQP131137 QAK131137:QAL131137 QKG131137:QKH131137 QUC131137:QUD131137 RDY131137:RDZ131137 RNU131137:RNV131137 RXQ131137:RXR131137 SHM131137:SHN131137 SRI131137:SRJ131137 TBE131137:TBF131137 TLA131137:TLB131137 TUW131137:TUX131137 UES131137:UET131137 UOO131137:UOP131137 UYK131137:UYL131137 VIG131137:VIH131137 VSC131137:VSD131137 WBY131137:WBZ131137 WLU131137:WLV131137 WVQ131137:WVR131137 J196673 JE196673:JF196673 TA196673:TB196673 ACW196673:ACX196673 AMS196673:AMT196673 AWO196673:AWP196673 BGK196673:BGL196673 BQG196673:BQH196673 CAC196673:CAD196673 CJY196673:CJZ196673 CTU196673:CTV196673 DDQ196673:DDR196673 DNM196673:DNN196673 DXI196673:DXJ196673 EHE196673:EHF196673 ERA196673:ERB196673 FAW196673:FAX196673 FKS196673:FKT196673 FUO196673:FUP196673 GEK196673:GEL196673 GOG196673:GOH196673 GYC196673:GYD196673 HHY196673:HHZ196673 HRU196673:HRV196673 IBQ196673:IBR196673 ILM196673:ILN196673 IVI196673:IVJ196673 JFE196673:JFF196673 JPA196673:JPB196673 JYW196673:JYX196673 KIS196673:KIT196673 KSO196673:KSP196673 LCK196673:LCL196673 LMG196673:LMH196673 LWC196673:LWD196673 MFY196673:MFZ196673 MPU196673:MPV196673 MZQ196673:MZR196673 NJM196673:NJN196673 NTI196673:NTJ196673 ODE196673:ODF196673 ONA196673:ONB196673 OWW196673:OWX196673 PGS196673:PGT196673 PQO196673:PQP196673 QAK196673:QAL196673 QKG196673:QKH196673 QUC196673:QUD196673 RDY196673:RDZ196673 RNU196673:RNV196673 RXQ196673:RXR196673 SHM196673:SHN196673 SRI196673:SRJ196673 TBE196673:TBF196673 TLA196673:TLB196673 TUW196673:TUX196673 UES196673:UET196673 UOO196673:UOP196673 UYK196673:UYL196673 VIG196673:VIH196673 VSC196673:VSD196673 WBY196673:WBZ196673 WLU196673:WLV196673 WVQ196673:WVR196673 J262209 JE262209:JF262209 TA262209:TB262209 ACW262209:ACX262209 AMS262209:AMT262209 AWO262209:AWP262209 BGK262209:BGL262209 BQG262209:BQH262209 CAC262209:CAD262209 CJY262209:CJZ262209 CTU262209:CTV262209 DDQ262209:DDR262209 DNM262209:DNN262209 DXI262209:DXJ262209 EHE262209:EHF262209 ERA262209:ERB262209 FAW262209:FAX262209 FKS262209:FKT262209 FUO262209:FUP262209 GEK262209:GEL262209 GOG262209:GOH262209 GYC262209:GYD262209 HHY262209:HHZ262209 HRU262209:HRV262209 IBQ262209:IBR262209 ILM262209:ILN262209 IVI262209:IVJ262209 JFE262209:JFF262209 JPA262209:JPB262209 JYW262209:JYX262209 KIS262209:KIT262209 KSO262209:KSP262209 LCK262209:LCL262209 LMG262209:LMH262209 LWC262209:LWD262209 MFY262209:MFZ262209 MPU262209:MPV262209 MZQ262209:MZR262209 NJM262209:NJN262209 NTI262209:NTJ262209 ODE262209:ODF262209 ONA262209:ONB262209 OWW262209:OWX262209 PGS262209:PGT262209 PQO262209:PQP262209 QAK262209:QAL262209 QKG262209:QKH262209 QUC262209:QUD262209 RDY262209:RDZ262209 RNU262209:RNV262209 RXQ262209:RXR262209 SHM262209:SHN262209 SRI262209:SRJ262209 TBE262209:TBF262209 TLA262209:TLB262209 TUW262209:TUX262209 UES262209:UET262209 UOO262209:UOP262209 UYK262209:UYL262209 VIG262209:VIH262209 VSC262209:VSD262209 WBY262209:WBZ262209 WLU262209:WLV262209 WVQ262209:WVR262209 J327745 JE327745:JF327745 TA327745:TB327745 ACW327745:ACX327745 AMS327745:AMT327745 AWO327745:AWP327745 BGK327745:BGL327745 BQG327745:BQH327745 CAC327745:CAD327745 CJY327745:CJZ327745 CTU327745:CTV327745 DDQ327745:DDR327745 DNM327745:DNN327745 DXI327745:DXJ327745 EHE327745:EHF327745 ERA327745:ERB327745 FAW327745:FAX327745 FKS327745:FKT327745 FUO327745:FUP327745 GEK327745:GEL327745 GOG327745:GOH327745 GYC327745:GYD327745 HHY327745:HHZ327745 HRU327745:HRV327745 IBQ327745:IBR327745 ILM327745:ILN327745 IVI327745:IVJ327745 JFE327745:JFF327745 JPA327745:JPB327745 JYW327745:JYX327745 KIS327745:KIT327745 KSO327745:KSP327745 LCK327745:LCL327745 LMG327745:LMH327745 LWC327745:LWD327745 MFY327745:MFZ327745 MPU327745:MPV327745 MZQ327745:MZR327745 NJM327745:NJN327745 NTI327745:NTJ327745 ODE327745:ODF327745 ONA327745:ONB327745 OWW327745:OWX327745 PGS327745:PGT327745 PQO327745:PQP327745 QAK327745:QAL327745 QKG327745:QKH327745 QUC327745:QUD327745 RDY327745:RDZ327745 RNU327745:RNV327745 RXQ327745:RXR327745 SHM327745:SHN327745 SRI327745:SRJ327745 TBE327745:TBF327745 TLA327745:TLB327745 TUW327745:TUX327745 UES327745:UET327745 UOO327745:UOP327745 UYK327745:UYL327745 VIG327745:VIH327745 VSC327745:VSD327745 WBY327745:WBZ327745 WLU327745:WLV327745 WVQ327745:WVR327745 J393281 JE393281:JF393281 TA393281:TB393281 ACW393281:ACX393281 AMS393281:AMT393281 AWO393281:AWP393281 BGK393281:BGL393281 BQG393281:BQH393281 CAC393281:CAD393281 CJY393281:CJZ393281 CTU393281:CTV393281 DDQ393281:DDR393281 DNM393281:DNN393281 DXI393281:DXJ393281 EHE393281:EHF393281 ERA393281:ERB393281 FAW393281:FAX393281 FKS393281:FKT393281 FUO393281:FUP393281 GEK393281:GEL393281 GOG393281:GOH393281 GYC393281:GYD393281 HHY393281:HHZ393281 HRU393281:HRV393281 IBQ393281:IBR393281 ILM393281:ILN393281 IVI393281:IVJ393281 JFE393281:JFF393281 JPA393281:JPB393281 JYW393281:JYX393281 KIS393281:KIT393281 KSO393281:KSP393281 LCK393281:LCL393281 LMG393281:LMH393281 LWC393281:LWD393281 MFY393281:MFZ393281 MPU393281:MPV393281 MZQ393281:MZR393281 NJM393281:NJN393281 NTI393281:NTJ393281 ODE393281:ODF393281 ONA393281:ONB393281 OWW393281:OWX393281 PGS393281:PGT393281 PQO393281:PQP393281 QAK393281:QAL393281 QKG393281:QKH393281 QUC393281:QUD393281 RDY393281:RDZ393281 RNU393281:RNV393281 RXQ393281:RXR393281 SHM393281:SHN393281 SRI393281:SRJ393281 TBE393281:TBF393281 TLA393281:TLB393281 TUW393281:TUX393281 UES393281:UET393281 UOO393281:UOP393281 UYK393281:UYL393281 VIG393281:VIH393281 VSC393281:VSD393281 WBY393281:WBZ393281 WLU393281:WLV393281 WVQ393281:WVR393281 J458817 JE458817:JF458817 TA458817:TB458817 ACW458817:ACX458817 AMS458817:AMT458817 AWO458817:AWP458817 BGK458817:BGL458817 BQG458817:BQH458817 CAC458817:CAD458817 CJY458817:CJZ458817 CTU458817:CTV458817 DDQ458817:DDR458817 DNM458817:DNN458817 DXI458817:DXJ458817 EHE458817:EHF458817 ERA458817:ERB458817 FAW458817:FAX458817 FKS458817:FKT458817 FUO458817:FUP458817 GEK458817:GEL458817 GOG458817:GOH458817 GYC458817:GYD458817 HHY458817:HHZ458817 HRU458817:HRV458817 IBQ458817:IBR458817 ILM458817:ILN458817 IVI458817:IVJ458817 JFE458817:JFF458817 JPA458817:JPB458817 JYW458817:JYX458817 KIS458817:KIT458817 KSO458817:KSP458817 LCK458817:LCL458817 LMG458817:LMH458817 LWC458817:LWD458817 MFY458817:MFZ458817 MPU458817:MPV458817 MZQ458817:MZR458817 NJM458817:NJN458817 NTI458817:NTJ458817 ODE458817:ODF458817 ONA458817:ONB458817 OWW458817:OWX458817 PGS458817:PGT458817 PQO458817:PQP458817 QAK458817:QAL458817 QKG458817:QKH458817 QUC458817:QUD458817 RDY458817:RDZ458817 RNU458817:RNV458817 RXQ458817:RXR458817 SHM458817:SHN458817 SRI458817:SRJ458817 TBE458817:TBF458817 TLA458817:TLB458817 TUW458817:TUX458817 UES458817:UET458817 UOO458817:UOP458817 UYK458817:UYL458817 VIG458817:VIH458817 VSC458817:VSD458817 WBY458817:WBZ458817 WLU458817:WLV458817 WVQ458817:WVR458817 J524353 JE524353:JF524353 TA524353:TB524353 ACW524353:ACX524353 AMS524353:AMT524353 AWO524353:AWP524353 BGK524353:BGL524353 BQG524353:BQH524353 CAC524353:CAD524353 CJY524353:CJZ524353 CTU524353:CTV524353 DDQ524353:DDR524353 DNM524353:DNN524353 DXI524353:DXJ524353 EHE524353:EHF524353 ERA524353:ERB524353 FAW524353:FAX524353 FKS524353:FKT524353 FUO524353:FUP524353 GEK524353:GEL524353 GOG524353:GOH524353 GYC524353:GYD524353 HHY524353:HHZ524353 HRU524353:HRV524353 IBQ524353:IBR524353 ILM524353:ILN524353 IVI524353:IVJ524353 JFE524353:JFF524353 JPA524353:JPB524353 JYW524353:JYX524353 KIS524353:KIT524353 KSO524353:KSP524353 LCK524353:LCL524353 LMG524353:LMH524353 LWC524353:LWD524353 MFY524353:MFZ524353 MPU524353:MPV524353 MZQ524353:MZR524353 NJM524353:NJN524353 NTI524353:NTJ524353 ODE524353:ODF524353 ONA524353:ONB524353 OWW524353:OWX524353 PGS524353:PGT524353 PQO524353:PQP524353 QAK524353:QAL524353 QKG524353:QKH524353 QUC524353:QUD524353 RDY524353:RDZ524353 RNU524353:RNV524353 RXQ524353:RXR524353 SHM524353:SHN524353 SRI524353:SRJ524353 TBE524353:TBF524353 TLA524353:TLB524353 TUW524353:TUX524353 UES524353:UET524353 UOO524353:UOP524353 UYK524353:UYL524353 VIG524353:VIH524353 VSC524353:VSD524353 WBY524353:WBZ524353 WLU524353:WLV524353 WVQ524353:WVR524353 J589889 JE589889:JF589889 TA589889:TB589889 ACW589889:ACX589889 AMS589889:AMT589889 AWO589889:AWP589889 BGK589889:BGL589889 BQG589889:BQH589889 CAC589889:CAD589889 CJY589889:CJZ589889 CTU589889:CTV589889 DDQ589889:DDR589889 DNM589889:DNN589889 DXI589889:DXJ589889 EHE589889:EHF589889 ERA589889:ERB589889 FAW589889:FAX589889 FKS589889:FKT589889 FUO589889:FUP589889 GEK589889:GEL589889 GOG589889:GOH589889 GYC589889:GYD589889 HHY589889:HHZ589889 HRU589889:HRV589889 IBQ589889:IBR589889 ILM589889:ILN589889 IVI589889:IVJ589889 JFE589889:JFF589889 JPA589889:JPB589889 JYW589889:JYX589889 KIS589889:KIT589889 KSO589889:KSP589889 LCK589889:LCL589889 LMG589889:LMH589889 LWC589889:LWD589889 MFY589889:MFZ589889 MPU589889:MPV589889 MZQ589889:MZR589889 NJM589889:NJN589889 NTI589889:NTJ589889 ODE589889:ODF589889 ONA589889:ONB589889 OWW589889:OWX589889 PGS589889:PGT589889 PQO589889:PQP589889 QAK589889:QAL589889 QKG589889:QKH589889 QUC589889:QUD589889 RDY589889:RDZ589889 RNU589889:RNV589889 RXQ589889:RXR589889 SHM589889:SHN589889 SRI589889:SRJ589889 TBE589889:TBF589889 TLA589889:TLB589889 TUW589889:TUX589889 UES589889:UET589889 UOO589889:UOP589889 UYK589889:UYL589889 VIG589889:VIH589889 VSC589889:VSD589889 WBY589889:WBZ589889 WLU589889:WLV589889 WVQ589889:WVR589889 J655425 JE655425:JF655425 TA655425:TB655425 ACW655425:ACX655425 AMS655425:AMT655425 AWO655425:AWP655425 BGK655425:BGL655425 BQG655425:BQH655425 CAC655425:CAD655425 CJY655425:CJZ655425 CTU655425:CTV655425 DDQ655425:DDR655425 DNM655425:DNN655425 DXI655425:DXJ655425 EHE655425:EHF655425 ERA655425:ERB655425 FAW655425:FAX655425 FKS655425:FKT655425 FUO655425:FUP655425 GEK655425:GEL655425 GOG655425:GOH655425 GYC655425:GYD655425 HHY655425:HHZ655425 HRU655425:HRV655425 IBQ655425:IBR655425 ILM655425:ILN655425 IVI655425:IVJ655425 JFE655425:JFF655425 JPA655425:JPB655425 JYW655425:JYX655425 KIS655425:KIT655425 KSO655425:KSP655425 LCK655425:LCL655425 LMG655425:LMH655425 LWC655425:LWD655425 MFY655425:MFZ655425 MPU655425:MPV655425 MZQ655425:MZR655425 NJM655425:NJN655425 NTI655425:NTJ655425 ODE655425:ODF655425 ONA655425:ONB655425 OWW655425:OWX655425 PGS655425:PGT655425 PQO655425:PQP655425 QAK655425:QAL655425 QKG655425:QKH655425 QUC655425:QUD655425 RDY655425:RDZ655425 RNU655425:RNV655425 RXQ655425:RXR655425 SHM655425:SHN655425 SRI655425:SRJ655425 TBE655425:TBF655425 TLA655425:TLB655425 TUW655425:TUX655425 UES655425:UET655425 UOO655425:UOP655425 UYK655425:UYL655425 VIG655425:VIH655425 VSC655425:VSD655425 WBY655425:WBZ655425 WLU655425:WLV655425 WVQ655425:WVR655425 J720961 JE720961:JF720961 TA720961:TB720961 ACW720961:ACX720961 AMS720961:AMT720961 AWO720961:AWP720961 BGK720961:BGL720961 BQG720961:BQH720961 CAC720961:CAD720961 CJY720961:CJZ720961 CTU720961:CTV720961 DDQ720961:DDR720961 DNM720961:DNN720961 DXI720961:DXJ720961 EHE720961:EHF720961 ERA720961:ERB720961 FAW720961:FAX720961 FKS720961:FKT720961 FUO720961:FUP720961 GEK720961:GEL720961 GOG720961:GOH720961 GYC720961:GYD720961 HHY720961:HHZ720961 HRU720961:HRV720961 IBQ720961:IBR720961 ILM720961:ILN720961 IVI720961:IVJ720961 JFE720961:JFF720961 JPA720961:JPB720961 JYW720961:JYX720961 KIS720961:KIT720961 KSO720961:KSP720961 LCK720961:LCL720961 LMG720961:LMH720961 LWC720961:LWD720961 MFY720961:MFZ720961 MPU720961:MPV720961 MZQ720961:MZR720961 NJM720961:NJN720961 NTI720961:NTJ720961 ODE720961:ODF720961 ONA720961:ONB720961 OWW720961:OWX720961 PGS720961:PGT720961 PQO720961:PQP720961 QAK720961:QAL720961 QKG720961:QKH720961 QUC720961:QUD720961 RDY720961:RDZ720961 RNU720961:RNV720961 RXQ720961:RXR720961 SHM720961:SHN720961 SRI720961:SRJ720961 TBE720961:TBF720961 TLA720961:TLB720961 TUW720961:TUX720961 UES720961:UET720961 UOO720961:UOP720961 UYK720961:UYL720961 VIG720961:VIH720961 VSC720961:VSD720961 WBY720961:WBZ720961 WLU720961:WLV720961 WVQ720961:WVR720961 J786497 JE786497:JF786497 TA786497:TB786497 ACW786497:ACX786497 AMS786497:AMT786497 AWO786497:AWP786497 BGK786497:BGL786497 BQG786497:BQH786497 CAC786497:CAD786497 CJY786497:CJZ786497 CTU786497:CTV786497 DDQ786497:DDR786497 DNM786497:DNN786497 DXI786497:DXJ786497 EHE786497:EHF786497 ERA786497:ERB786497 FAW786497:FAX786497 FKS786497:FKT786497 FUO786497:FUP786497 GEK786497:GEL786497 GOG786497:GOH786497 GYC786497:GYD786497 HHY786497:HHZ786497 HRU786497:HRV786497 IBQ786497:IBR786497 ILM786497:ILN786497 IVI786497:IVJ786497 JFE786497:JFF786497 JPA786497:JPB786497 JYW786497:JYX786497 KIS786497:KIT786497 KSO786497:KSP786497 LCK786497:LCL786497 LMG786497:LMH786497 LWC786497:LWD786497 MFY786497:MFZ786497 MPU786497:MPV786497 MZQ786497:MZR786497 NJM786497:NJN786497 NTI786497:NTJ786497 ODE786497:ODF786497 ONA786497:ONB786497 OWW786497:OWX786497 PGS786497:PGT786497 PQO786497:PQP786497 QAK786497:QAL786497 QKG786497:QKH786497 QUC786497:QUD786497 RDY786497:RDZ786497 RNU786497:RNV786497 RXQ786497:RXR786497 SHM786497:SHN786497 SRI786497:SRJ786497 TBE786497:TBF786497 TLA786497:TLB786497 TUW786497:TUX786497 UES786497:UET786497 UOO786497:UOP786497 UYK786497:UYL786497 VIG786497:VIH786497 VSC786497:VSD786497 WBY786497:WBZ786497 WLU786497:WLV786497 WVQ786497:WVR786497 J852033 JE852033:JF852033 TA852033:TB852033 ACW852033:ACX852033 AMS852033:AMT852033 AWO852033:AWP852033 BGK852033:BGL852033 BQG852033:BQH852033 CAC852033:CAD852033 CJY852033:CJZ852033 CTU852033:CTV852033 DDQ852033:DDR852033 DNM852033:DNN852033 DXI852033:DXJ852033 EHE852033:EHF852033 ERA852033:ERB852033 FAW852033:FAX852033 FKS852033:FKT852033 FUO852033:FUP852033 GEK852033:GEL852033 GOG852033:GOH852033 GYC852033:GYD852033 HHY852033:HHZ852033 HRU852033:HRV852033 IBQ852033:IBR852033 ILM852033:ILN852033 IVI852033:IVJ852033 JFE852033:JFF852033 JPA852033:JPB852033 JYW852033:JYX852033 KIS852033:KIT852033 KSO852033:KSP852033 LCK852033:LCL852033 LMG852033:LMH852033 LWC852033:LWD852033 MFY852033:MFZ852033 MPU852033:MPV852033 MZQ852033:MZR852033 NJM852033:NJN852033 NTI852033:NTJ852033 ODE852033:ODF852033 ONA852033:ONB852033 OWW852033:OWX852033 PGS852033:PGT852033 PQO852033:PQP852033 QAK852033:QAL852033 QKG852033:QKH852033 QUC852033:QUD852033 RDY852033:RDZ852033 RNU852033:RNV852033 RXQ852033:RXR852033 SHM852033:SHN852033 SRI852033:SRJ852033 TBE852033:TBF852033 TLA852033:TLB852033 TUW852033:TUX852033 UES852033:UET852033 UOO852033:UOP852033 UYK852033:UYL852033 VIG852033:VIH852033 VSC852033:VSD852033 WBY852033:WBZ852033 WLU852033:WLV852033 WVQ852033:WVR852033 J917569 JE917569:JF917569 TA917569:TB917569 ACW917569:ACX917569 AMS917569:AMT917569 AWO917569:AWP917569 BGK917569:BGL917569 BQG917569:BQH917569 CAC917569:CAD917569 CJY917569:CJZ917569 CTU917569:CTV917569 DDQ917569:DDR917569 DNM917569:DNN917569 DXI917569:DXJ917569 EHE917569:EHF917569 ERA917569:ERB917569 FAW917569:FAX917569 FKS917569:FKT917569 FUO917569:FUP917569 GEK917569:GEL917569 GOG917569:GOH917569 GYC917569:GYD917569 HHY917569:HHZ917569 HRU917569:HRV917569 IBQ917569:IBR917569 ILM917569:ILN917569 IVI917569:IVJ917569 JFE917569:JFF917569 JPA917569:JPB917569 JYW917569:JYX917569 KIS917569:KIT917569 KSO917569:KSP917569 LCK917569:LCL917569 LMG917569:LMH917569 LWC917569:LWD917569 MFY917569:MFZ917569 MPU917569:MPV917569 MZQ917569:MZR917569 NJM917569:NJN917569 NTI917569:NTJ917569 ODE917569:ODF917569 ONA917569:ONB917569 OWW917569:OWX917569 PGS917569:PGT917569 PQO917569:PQP917569 QAK917569:QAL917569 QKG917569:QKH917569 QUC917569:QUD917569 RDY917569:RDZ917569 RNU917569:RNV917569 RXQ917569:RXR917569 SHM917569:SHN917569 SRI917569:SRJ917569 TBE917569:TBF917569 TLA917569:TLB917569 TUW917569:TUX917569 UES917569:UET917569 UOO917569:UOP917569 UYK917569:UYL917569 VIG917569:VIH917569 VSC917569:VSD917569 WBY917569:WBZ917569 WLU917569:WLV917569 WVQ917569:WVR917569 J983105 JE983105:JF983105 TA983105:TB983105 ACW983105:ACX983105 AMS983105:AMT983105 AWO983105:AWP983105 BGK983105:BGL983105 BQG983105:BQH983105 CAC983105:CAD983105 CJY983105:CJZ983105 CTU983105:CTV983105 DDQ983105:DDR983105 DNM983105:DNN983105 DXI983105:DXJ983105 EHE983105:EHF983105 ERA983105:ERB983105 FAW983105:FAX983105 FKS983105:FKT983105 FUO983105:FUP983105 GEK983105:GEL983105 GOG983105:GOH983105 GYC983105:GYD983105 HHY983105:HHZ983105 HRU983105:HRV983105 IBQ983105:IBR983105 ILM983105:ILN983105 IVI983105:IVJ983105 JFE983105:JFF983105 JPA983105:JPB983105 JYW983105:JYX983105 KIS983105:KIT983105 KSO983105:KSP983105 LCK983105:LCL983105 LMG983105:LMH983105 LWC983105:LWD983105 MFY983105:MFZ983105 MPU983105:MPV983105 MZQ983105:MZR983105 NJM983105:NJN983105 NTI983105:NTJ983105 ODE983105:ODF983105 ONA983105:ONB983105 OWW983105:OWX983105 PGS983105:PGT983105 PQO983105:PQP983105 QAK983105:QAL983105 QKG983105:QKH983105 QUC983105:QUD983105 RDY983105:RDZ983105 RNU983105:RNV983105 RXQ983105:RXR983105 SHM983105:SHN983105 SRI983105:SRJ983105 TBE983105:TBF983105 TLA983105:TLB983105 TUW983105:TUX983105 UES983105:UET983105 UOO983105:UOP983105 UYK983105:UYL983105 VIG983105:VIH983105 VSC983105:VSD983105 WBY983105:WBZ983105 WLU983105:WLV983105 WVQ983105:WVR983105">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B65601:JC65601 SX65601:SY65601 ACT65601:ACU65601 AMP65601:AMQ65601 AWL65601:AWM65601 BGH65601:BGI65601 BQD65601:BQE65601 BZZ65601:CAA65601 CJV65601:CJW65601 CTR65601:CTS65601 DDN65601:DDO65601 DNJ65601:DNK65601 DXF65601:DXG65601 EHB65601:EHC65601 EQX65601:EQY65601 FAT65601:FAU65601 FKP65601:FKQ65601 FUL65601:FUM65601 GEH65601:GEI65601 GOD65601:GOE65601 GXZ65601:GYA65601 HHV65601:HHW65601 HRR65601:HRS65601 IBN65601:IBO65601 ILJ65601:ILK65601 IVF65601:IVG65601 JFB65601:JFC65601 JOX65601:JOY65601 JYT65601:JYU65601 KIP65601:KIQ65601 KSL65601:KSM65601 LCH65601:LCI65601 LMD65601:LME65601 LVZ65601:LWA65601 MFV65601:MFW65601 MPR65601:MPS65601 MZN65601:MZO65601 NJJ65601:NJK65601 NTF65601:NTG65601 ODB65601:ODC65601 OMX65601:OMY65601 OWT65601:OWU65601 PGP65601:PGQ65601 PQL65601:PQM65601 QAH65601:QAI65601 QKD65601:QKE65601 QTZ65601:QUA65601 RDV65601:RDW65601 RNR65601:RNS65601 RXN65601:RXO65601 SHJ65601:SHK65601 SRF65601:SRG65601 TBB65601:TBC65601 TKX65601:TKY65601 TUT65601:TUU65601 UEP65601:UEQ65601 UOL65601:UOM65601 UYH65601:UYI65601 VID65601:VIE65601 VRZ65601:VSA65601 WBV65601:WBW65601 WLR65601:WLS65601 WVN65601:WVO65601 JB131137:JC131137 SX131137:SY131137 ACT131137:ACU131137 AMP131137:AMQ131137 AWL131137:AWM131137 BGH131137:BGI131137 BQD131137:BQE131137 BZZ131137:CAA131137 CJV131137:CJW131137 CTR131137:CTS131137 DDN131137:DDO131137 DNJ131137:DNK131137 DXF131137:DXG131137 EHB131137:EHC131137 EQX131137:EQY131137 FAT131137:FAU131137 FKP131137:FKQ131137 FUL131137:FUM131137 GEH131137:GEI131137 GOD131137:GOE131137 GXZ131137:GYA131137 HHV131137:HHW131137 HRR131137:HRS131137 IBN131137:IBO131137 ILJ131137:ILK131137 IVF131137:IVG131137 JFB131137:JFC131137 JOX131137:JOY131137 JYT131137:JYU131137 KIP131137:KIQ131137 KSL131137:KSM131137 LCH131137:LCI131137 LMD131137:LME131137 LVZ131137:LWA131137 MFV131137:MFW131137 MPR131137:MPS131137 MZN131137:MZO131137 NJJ131137:NJK131137 NTF131137:NTG131137 ODB131137:ODC131137 OMX131137:OMY131137 OWT131137:OWU131137 PGP131137:PGQ131137 PQL131137:PQM131137 QAH131137:QAI131137 QKD131137:QKE131137 QTZ131137:QUA131137 RDV131137:RDW131137 RNR131137:RNS131137 RXN131137:RXO131137 SHJ131137:SHK131137 SRF131137:SRG131137 TBB131137:TBC131137 TKX131137:TKY131137 TUT131137:TUU131137 UEP131137:UEQ131137 UOL131137:UOM131137 UYH131137:UYI131137 VID131137:VIE131137 VRZ131137:VSA131137 WBV131137:WBW131137 WLR131137:WLS131137 WVN131137:WVO131137 JB196673:JC196673 SX196673:SY196673 ACT196673:ACU196673 AMP196673:AMQ196673 AWL196673:AWM196673 BGH196673:BGI196673 BQD196673:BQE196673 BZZ196673:CAA196673 CJV196673:CJW196673 CTR196673:CTS196673 DDN196673:DDO196673 DNJ196673:DNK196673 DXF196673:DXG196673 EHB196673:EHC196673 EQX196673:EQY196673 FAT196673:FAU196673 FKP196673:FKQ196673 FUL196673:FUM196673 GEH196673:GEI196673 GOD196673:GOE196673 GXZ196673:GYA196673 HHV196673:HHW196673 HRR196673:HRS196673 IBN196673:IBO196673 ILJ196673:ILK196673 IVF196673:IVG196673 JFB196673:JFC196673 JOX196673:JOY196673 JYT196673:JYU196673 KIP196673:KIQ196673 KSL196673:KSM196673 LCH196673:LCI196673 LMD196673:LME196673 LVZ196673:LWA196673 MFV196673:MFW196673 MPR196673:MPS196673 MZN196673:MZO196673 NJJ196673:NJK196673 NTF196673:NTG196673 ODB196673:ODC196673 OMX196673:OMY196673 OWT196673:OWU196673 PGP196673:PGQ196673 PQL196673:PQM196673 QAH196673:QAI196673 QKD196673:QKE196673 QTZ196673:QUA196673 RDV196673:RDW196673 RNR196673:RNS196673 RXN196673:RXO196673 SHJ196673:SHK196673 SRF196673:SRG196673 TBB196673:TBC196673 TKX196673:TKY196673 TUT196673:TUU196673 UEP196673:UEQ196673 UOL196673:UOM196673 UYH196673:UYI196673 VID196673:VIE196673 VRZ196673:VSA196673 WBV196673:WBW196673 WLR196673:WLS196673 WVN196673:WVO196673 JB262209:JC262209 SX262209:SY262209 ACT262209:ACU262209 AMP262209:AMQ262209 AWL262209:AWM262209 BGH262209:BGI262209 BQD262209:BQE262209 BZZ262209:CAA262209 CJV262209:CJW262209 CTR262209:CTS262209 DDN262209:DDO262209 DNJ262209:DNK262209 DXF262209:DXG262209 EHB262209:EHC262209 EQX262209:EQY262209 FAT262209:FAU262209 FKP262209:FKQ262209 FUL262209:FUM262209 GEH262209:GEI262209 GOD262209:GOE262209 GXZ262209:GYA262209 HHV262209:HHW262209 HRR262209:HRS262209 IBN262209:IBO262209 ILJ262209:ILK262209 IVF262209:IVG262209 JFB262209:JFC262209 JOX262209:JOY262209 JYT262209:JYU262209 KIP262209:KIQ262209 KSL262209:KSM262209 LCH262209:LCI262209 LMD262209:LME262209 LVZ262209:LWA262209 MFV262209:MFW262209 MPR262209:MPS262209 MZN262209:MZO262209 NJJ262209:NJK262209 NTF262209:NTG262209 ODB262209:ODC262209 OMX262209:OMY262209 OWT262209:OWU262209 PGP262209:PGQ262209 PQL262209:PQM262209 QAH262209:QAI262209 QKD262209:QKE262209 QTZ262209:QUA262209 RDV262209:RDW262209 RNR262209:RNS262209 RXN262209:RXO262209 SHJ262209:SHK262209 SRF262209:SRG262209 TBB262209:TBC262209 TKX262209:TKY262209 TUT262209:TUU262209 UEP262209:UEQ262209 UOL262209:UOM262209 UYH262209:UYI262209 VID262209:VIE262209 VRZ262209:VSA262209 WBV262209:WBW262209 WLR262209:WLS262209 WVN262209:WVO262209 JB327745:JC327745 SX327745:SY327745 ACT327745:ACU327745 AMP327745:AMQ327745 AWL327745:AWM327745 BGH327745:BGI327745 BQD327745:BQE327745 BZZ327745:CAA327745 CJV327745:CJW327745 CTR327745:CTS327745 DDN327745:DDO327745 DNJ327745:DNK327745 DXF327745:DXG327745 EHB327745:EHC327745 EQX327745:EQY327745 FAT327745:FAU327745 FKP327745:FKQ327745 FUL327745:FUM327745 GEH327745:GEI327745 GOD327745:GOE327745 GXZ327745:GYA327745 HHV327745:HHW327745 HRR327745:HRS327745 IBN327745:IBO327745 ILJ327745:ILK327745 IVF327745:IVG327745 JFB327745:JFC327745 JOX327745:JOY327745 JYT327745:JYU327745 KIP327745:KIQ327745 KSL327745:KSM327745 LCH327745:LCI327745 LMD327745:LME327745 LVZ327745:LWA327745 MFV327745:MFW327745 MPR327745:MPS327745 MZN327745:MZO327745 NJJ327745:NJK327745 NTF327745:NTG327745 ODB327745:ODC327745 OMX327745:OMY327745 OWT327745:OWU327745 PGP327745:PGQ327745 PQL327745:PQM327745 QAH327745:QAI327745 QKD327745:QKE327745 QTZ327745:QUA327745 RDV327745:RDW327745 RNR327745:RNS327745 RXN327745:RXO327745 SHJ327745:SHK327745 SRF327745:SRG327745 TBB327745:TBC327745 TKX327745:TKY327745 TUT327745:TUU327745 UEP327745:UEQ327745 UOL327745:UOM327745 UYH327745:UYI327745 VID327745:VIE327745 VRZ327745:VSA327745 WBV327745:WBW327745 WLR327745:WLS327745 WVN327745:WVO327745 JB393281:JC393281 SX393281:SY393281 ACT393281:ACU393281 AMP393281:AMQ393281 AWL393281:AWM393281 BGH393281:BGI393281 BQD393281:BQE393281 BZZ393281:CAA393281 CJV393281:CJW393281 CTR393281:CTS393281 DDN393281:DDO393281 DNJ393281:DNK393281 DXF393281:DXG393281 EHB393281:EHC393281 EQX393281:EQY393281 FAT393281:FAU393281 FKP393281:FKQ393281 FUL393281:FUM393281 GEH393281:GEI393281 GOD393281:GOE393281 GXZ393281:GYA393281 HHV393281:HHW393281 HRR393281:HRS393281 IBN393281:IBO393281 ILJ393281:ILK393281 IVF393281:IVG393281 JFB393281:JFC393281 JOX393281:JOY393281 JYT393281:JYU393281 KIP393281:KIQ393281 KSL393281:KSM393281 LCH393281:LCI393281 LMD393281:LME393281 LVZ393281:LWA393281 MFV393281:MFW393281 MPR393281:MPS393281 MZN393281:MZO393281 NJJ393281:NJK393281 NTF393281:NTG393281 ODB393281:ODC393281 OMX393281:OMY393281 OWT393281:OWU393281 PGP393281:PGQ393281 PQL393281:PQM393281 QAH393281:QAI393281 QKD393281:QKE393281 QTZ393281:QUA393281 RDV393281:RDW393281 RNR393281:RNS393281 RXN393281:RXO393281 SHJ393281:SHK393281 SRF393281:SRG393281 TBB393281:TBC393281 TKX393281:TKY393281 TUT393281:TUU393281 UEP393281:UEQ393281 UOL393281:UOM393281 UYH393281:UYI393281 VID393281:VIE393281 VRZ393281:VSA393281 WBV393281:WBW393281 WLR393281:WLS393281 WVN393281:WVO393281 JB458817:JC458817 SX458817:SY458817 ACT458817:ACU458817 AMP458817:AMQ458817 AWL458817:AWM458817 BGH458817:BGI458817 BQD458817:BQE458817 BZZ458817:CAA458817 CJV458817:CJW458817 CTR458817:CTS458817 DDN458817:DDO458817 DNJ458817:DNK458817 DXF458817:DXG458817 EHB458817:EHC458817 EQX458817:EQY458817 FAT458817:FAU458817 FKP458817:FKQ458817 FUL458817:FUM458817 GEH458817:GEI458817 GOD458817:GOE458817 GXZ458817:GYA458817 HHV458817:HHW458817 HRR458817:HRS458817 IBN458817:IBO458817 ILJ458817:ILK458817 IVF458817:IVG458817 JFB458817:JFC458817 JOX458817:JOY458817 JYT458817:JYU458817 KIP458817:KIQ458817 KSL458817:KSM458817 LCH458817:LCI458817 LMD458817:LME458817 LVZ458817:LWA458817 MFV458817:MFW458817 MPR458817:MPS458817 MZN458817:MZO458817 NJJ458817:NJK458817 NTF458817:NTG458817 ODB458817:ODC458817 OMX458817:OMY458817 OWT458817:OWU458817 PGP458817:PGQ458817 PQL458817:PQM458817 QAH458817:QAI458817 QKD458817:QKE458817 QTZ458817:QUA458817 RDV458817:RDW458817 RNR458817:RNS458817 RXN458817:RXO458817 SHJ458817:SHK458817 SRF458817:SRG458817 TBB458817:TBC458817 TKX458817:TKY458817 TUT458817:TUU458817 UEP458817:UEQ458817 UOL458817:UOM458817 UYH458817:UYI458817 VID458817:VIE458817 VRZ458817:VSA458817 WBV458817:WBW458817 WLR458817:WLS458817 WVN458817:WVO458817 JB524353:JC524353 SX524353:SY524353 ACT524353:ACU524353 AMP524353:AMQ524353 AWL524353:AWM524353 BGH524353:BGI524353 BQD524353:BQE524353 BZZ524353:CAA524353 CJV524353:CJW524353 CTR524353:CTS524353 DDN524353:DDO524353 DNJ524353:DNK524353 DXF524353:DXG524353 EHB524353:EHC524353 EQX524353:EQY524353 FAT524353:FAU524353 FKP524353:FKQ524353 FUL524353:FUM524353 GEH524353:GEI524353 GOD524353:GOE524353 GXZ524353:GYA524353 HHV524353:HHW524353 HRR524353:HRS524353 IBN524353:IBO524353 ILJ524353:ILK524353 IVF524353:IVG524353 JFB524353:JFC524353 JOX524353:JOY524353 JYT524353:JYU524353 KIP524353:KIQ524353 KSL524353:KSM524353 LCH524353:LCI524353 LMD524353:LME524353 LVZ524353:LWA524353 MFV524353:MFW524353 MPR524353:MPS524353 MZN524353:MZO524353 NJJ524353:NJK524353 NTF524353:NTG524353 ODB524353:ODC524353 OMX524353:OMY524353 OWT524353:OWU524353 PGP524353:PGQ524353 PQL524353:PQM524353 QAH524353:QAI524353 QKD524353:QKE524353 QTZ524353:QUA524353 RDV524353:RDW524353 RNR524353:RNS524353 RXN524353:RXO524353 SHJ524353:SHK524353 SRF524353:SRG524353 TBB524353:TBC524353 TKX524353:TKY524353 TUT524353:TUU524353 UEP524353:UEQ524353 UOL524353:UOM524353 UYH524353:UYI524353 VID524353:VIE524353 VRZ524353:VSA524353 WBV524353:WBW524353 WLR524353:WLS524353 WVN524353:WVO524353 JB589889:JC589889 SX589889:SY589889 ACT589889:ACU589889 AMP589889:AMQ589889 AWL589889:AWM589889 BGH589889:BGI589889 BQD589889:BQE589889 BZZ589889:CAA589889 CJV589889:CJW589889 CTR589889:CTS589889 DDN589889:DDO589889 DNJ589889:DNK589889 DXF589889:DXG589889 EHB589889:EHC589889 EQX589889:EQY589889 FAT589889:FAU589889 FKP589889:FKQ589889 FUL589889:FUM589889 GEH589889:GEI589889 GOD589889:GOE589889 GXZ589889:GYA589889 HHV589889:HHW589889 HRR589889:HRS589889 IBN589889:IBO589889 ILJ589889:ILK589889 IVF589889:IVG589889 JFB589889:JFC589889 JOX589889:JOY589889 JYT589889:JYU589889 KIP589889:KIQ589889 KSL589889:KSM589889 LCH589889:LCI589889 LMD589889:LME589889 LVZ589889:LWA589889 MFV589889:MFW589889 MPR589889:MPS589889 MZN589889:MZO589889 NJJ589889:NJK589889 NTF589889:NTG589889 ODB589889:ODC589889 OMX589889:OMY589889 OWT589889:OWU589889 PGP589889:PGQ589889 PQL589889:PQM589889 QAH589889:QAI589889 QKD589889:QKE589889 QTZ589889:QUA589889 RDV589889:RDW589889 RNR589889:RNS589889 RXN589889:RXO589889 SHJ589889:SHK589889 SRF589889:SRG589889 TBB589889:TBC589889 TKX589889:TKY589889 TUT589889:TUU589889 UEP589889:UEQ589889 UOL589889:UOM589889 UYH589889:UYI589889 VID589889:VIE589889 VRZ589889:VSA589889 WBV589889:WBW589889 WLR589889:WLS589889 WVN589889:WVO589889 JB655425:JC655425 SX655425:SY655425 ACT655425:ACU655425 AMP655425:AMQ655425 AWL655425:AWM655425 BGH655425:BGI655425 BQD655425:BQE655425 BZZ655425:CAA655425 CJV655425:CJW655425 CTR655425:CTS655425 DDN655425:DDO655425 DNJ655425:DNK655425 DXF655425:DXG655425 EHB655425:EHC655425 EQX655425:EQY655425 FAT655425:FAU655425 FKP655425:FKQ655425 FUL655425:FUM655425 GEH655425:GEI655425 GOD655425:GOE655425 GXZ655425:GYA655425 HHV655425:HHW655425 HRR655425:HRS655425 IBN655425:IBO655425 ILJ655425:ILK655425 IVF655425:IVG655425 JFB655425:JFC655425 JOX655425:JOY655425 JYT655425:JYU655425 KIP655425:KIQ655425 KSL655425:KSM655425 LCH655425:LCI655425 LMD655425:LME655425 LVZ655425:LWA655425 MFV655425:MFW655425 MPR655425:MPS655425 MZN655425:MZO655425 NJJ655425:NJK655425 NTF655425:NTG655425 ODB655425:ODC655425 OMX655425:OMY655425 OWT655425:OWU655425 PGP655425:PGQ655425 PQL655425:PQM655425 QAH655425:QAI655425 QKD655425:QKE655425 QTZ655425:QUA655425 RDV655425:RDW655425 RNR655425:RNS655425 RXN655425:RXO655425 SHJ655425:SHK655425 SRF655425:SRG655425 TBB655425:TBC655425 TKX655425:TKY655425 TUT655425:TUU655425 UEP655425:UEQ655425 UOL655425:UOM655425 UYH655425:UYI655425 VID655425:VIE655425 VRZ655425:VSA655425 WBV655425:WBW655425 WLR655425:WLS655425 WVN655425:WVO655425 JB720961:JC720961 SX720961:SY720961 ACT720961:ACU720961 AMP720961:AMQ720961 AWL720961:AWM720961 BGH720961:BGI720961 BQD720961:BQE720961 BZZ720961:CAA720961 CJV720961:CJW720961 CTR720961:CTS720961 DDN720961:DDO720961 DNJ720961:DNK720961 DXF720961:DXG720961 EHB720961:EHC720961 EQX720961:EQY720961 FAT720961:FAU720961 FKP720961:FKQ720961 FUL720961:FUM720961 GEH720961:GEI720961 GOD720961:GOE720961 GXZ720961:GYA720961 HHV720961:HHW720961 HRR720961:HRS720961 IBN720961:IBO720961 ILJ720961:ILK720961 IVF720961:IVG720961 JFB720961:JFC720961 JOX720961:JOY720961 JYT720961:JYU720961 KIP720961:KIQ720961 KSL720961:KSM720961 LCH720961:LCI720961 LMD720961:LME720961 LVZ720961:LWA720961 MFV720961:MFW720961 MPR720961:MPS720961 MZN720961:MZO720961 NJJ720961:NJK720961 NTF720961:NTG720961 ODB720961:ODC720961 OMX720961:OMY720961 OWT720961:OWU720961 PGP720961:PGQ720961 PQL720961:PQM720961 QAH720961:QAI720961 QKD720961:QKE720961 QTZ720961:QUA720961 RDV720961:RDW720961 RNR720961:RNS720961 RXN720961:RXO720961 SHJ720961:SHK720961 SRF720961:SRG720961 TBB720961:TBC720961 TKX720961:TKY720961 TUT720961:TUU720961 UEP720961:UEQ720961 UOL720961:UOM720961 UYH720961:UYI720961 VID720961:VIE720961 VRZ720961:VSA720961 WBV720961:WBW720961 WLR720961:WLS720961 WVN720961:WVO720961 JB786497:JC786497 SX786497:SY786497 ACT786497:ACU786497 AMP786497:AMQ786497 AWL786497:AWM786497 BGH786497:BGI786497 BQD786497:BQE786497 BZZ786497:CAA786497 CJV786497:CJW786497 CTR786497:CTS786497 DDN786497:DDO786497 DNJ786497:DNK786497 DXF786497:DXG786497 EHB786497:EHC786497 EQX786497:EQY786497 FAT786497:FAU786497 FKP786497:FKQ786497 FUL786497:FUM786497 GEH786497:GEI786497 GOD786497:GOE786497 GXZ786497:GYA786497 HHV786497:HHW786497 HRR786497:HRS786497 IBN786497:IBO786497 ILJ786497:ILK786497 IVF786497:IVG786497 JFB786497:JFC786497 JOX786497:JOY786497 JYT786497:JYU786497 KIP786497:KIQ786497 KSL786497:KSM786497 LCH786497:LCI786497 LMD786497:LME786497 LVZ786497:LWA786497 MFV786497:MFW786497 MPR786497:MPS786497 MZN786497:MZO786497 NJJ786497:NJK786497 NTF786497:NTG786497 ODB786497:ODC786497 OMX786497:OMY786497 OWT786497:OWU786497 PGP786497:PGQ786497 PQL786497:PQM786497 QAH786497:QAI786497 QKD786497:QKE786497 QTZ786497:QUA786497 RDV786497:RDW786497 RNR786497:RNS786497 RXN786497:RXO786497 SHJ786497:SHK786497 SRF786497:SRG786497 TBB786497:TBC786497 TKX786497:TKY786497 TUT786497:TUU786497 UEP786497:UEQ786497 UOL786497:UOM786497 UYH786497:UYI786497 VID786497:VIE786497 VRZ786497:VSA786497 WBV786497:WBW786497 WLR786497:WLS786497 WVN786497:WVO786497 JB852033:JC852033 SX852033:SY852033 ACT852033:ACU852033 AMP852033:AMQ852033 AWL852033:AWM852033 BGH852033:BGI852033 BQD852033:BQE852033 BZZ852033:CAA852033 CJV852033:CJW852033 CTR852033:CTS852033 DDN852033:DDO852033 DNJ852033:DNK852033 DXF852033:DXG852033 EHB852033:EHC852033 EQX852033:EQY852033 FAT852033:FAU852033 FKP852033:FKQ852033 FUL852033:FUM852033 GEH852033:GEI852033 GOD852033:GOE852033 GXZ852033:GYA852033 HHV852033:HHW852033 HRR852033:HRS852033 IBN852033:IBO852033 ILJ852033:ILK852033 IVF852033:IVG852033 JFB852033:JFC852033 JOX852033:JOY852033 JYT852033:JYU852033 KIP852033:KIQ852033 KSL852033:KSM852033 LCH852033:LCI852033 LMD852033:LME852033 LVZ852033:LWA852033 MFV852033:MFW852033 MPR852033:MPS852033 MZN852033:MZO852033 NJJ852033:NJK852033 NTF852033:NTG852033 ODB852033:ODC852033 OMX852033:OMY852033 OWT852033:OWU852033 PGP852033:PGQ852033 PQL852033:PQM852033 QAH852033:QAI852033 QKD852033:QKE852033 QTZ852033:QUA852033 RDV852033:RDW852033 RNR852033:RNS852033 RXN852033:RXO852033 SHJ852033:SHK852033 SRF852033:SRG852033 TBB852033:TBC852033 TKX852033:TKY852033 TUT852033:TUU852033 UEP852033:UEQ852033 UOL852033:UOM852033 UYH852033:UYI852033 VID852033:VIE852033 VRZ852033:VSA852033 WBV852033:WBW852033 WLR852033:WLS852033 WVN852033:WVO852033 JB917569:JC917569 SX917569:SY917569 ACT917569:ACU917569 AMP917569:AMQ917569 AWL917569:AWM917569 BGH917569:BGI917569 BQD917569:BQE917569 BZZ917569:CAA917569 CJV917569:CJW917569 CTR917569:CTS917569 DDN917569:DDO917569 DNJ917569:DNK917569 DXF917569:DXG917569 EHB917569:EHC917569 EQX917569:EQY917569 FAT917569:FAU917569 FKP917569:FKQ917569 FUL917569:FUM917569 GEH917569:GEI917569 GOD917569:GOE917569 GXZ917569:GYA917569 HHV917569:HHW917569 HRR917569:HRS917569 IBN917569:IBO917569 ILJ917569:ILK917569 IVF917569:IVG917569 JFB917569:JFC917569 JOX917569:JOY917569 JYT917569:JYU917569 KIP917569:KIQ917569 KSL917569:KSM917569 LCH917569:LCI917569 LMD917569:LME917569 LVZ917569:LWA917569 MFV917569:MFW917569 MPR917569:MPS917569 MZN917569:MZO917569 NJJ917569:NJK917569 NTF917569:NTG917569 ODB917569:ODC917569 OMX917569:OMY917569 OWT917569:OWU917569 PGP917569:PGQ917569 PQL917569:PQM917569 QAH917569:QAI917569 QKD917569:QKE917569 QTZ917569:QUA917569 RDV917569:RDW917569 RNR917569:RNS917569 RXN917569:RXO917569 SHJ917569:SHK917569 SRF917569:SRG917569 TBB917569:TBC917569 TKX917569:TKY917569 TUT917569:TUU917569 UEP917569:UEQ917569 UOL917569:UOM917569 UYH917569:UYI917569 VID917569:VIE917569 VRZ917569:VSA917569 WBV917569:WBW917569 WLR917569:WLS917569 WVN917569:WVO917569 JB983105:JC983105 SX983105:SY983105 ACT983105:ACU983105 AMP983105:AMQ983105 AWL983105:AWM983105 BGH983105:BGI983105 BQD983105:BQE983105 BZZ983105:CAA983105 CJV983105:CJW983105 CTR983105:CTS983105 DDN983105:DDO983105 DNJ983105:DNK983105 DXF983105:DXG983105 EHB983105:EHC983105 EQX983105:EQY983105 FAT983105:FAU983105 FKP983105:FKQ983105 FUL983105:FUM983105 GEH983105:GEI983105 GOD983105:GOE983105 GXZ983105:GYA983105 HHV983105:HHW983105 HRR983105:HRS983105 IBN983105:IBO983105 ILJ983105:ILK983105 IVF983105:IVG983105 JFB983105:JFC983105 JOX983105:JOY983105 JYT983105:JYU983105 KIP983105:KIQ983105 KSL983105:KSM983105 LCH983105:LCI983105 LMD983105:LME983105 LVZ983105:LWA983105 MFV983105:MFW983105 MPR983105:MPS983105 MZN983105:MZO983105 NJJ983105:NJK983105 NTF983105:NTG983105 ODB983105:ODC983105 OMX983105:OMY983105 OWT983105:OWU983105 PGP983105:PGQ983105 PQL983105:PQM983105 QAH983105:QAI983105 QKD983105:QKE983105 QTZ983105:QUA983105 RDV983105:RDW983105 RNR983105:RNS983105 RXN983105:RXO983105 SHJ983105:SHK983105 SRF983105:SRG983105 TBB983105:TBC983105 TKX983105:TKY983105 TUT983105:TUU983105 UEP983105:UEQ983105 UOL983105:UOM983105 UYH983105:UYI983105 VID983105:VIE983105 VRZ983105:VSA983105 WBV983105:WBW983105 WLR983105:WLS983105 WVN983105:WVO983105">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65838:J65839 JE65838:JF65839 TA65838:TB65839 ACW65838:ACX65839 AMS65838:AMT65839 AWO65838:AWP65839 BGK65838:BGL65839 BQG65838:BQH65839 CAC65838:CAD65839 CJY65838:CJZ65839 CTU65838:CTV65839 DDQ65838:DDR65839 DNM65838:DNN65839 DXI65838:DXJ65839 EHE65838:EHF65839 ERA65838:ERB65839 FAW65838:FAX65839 FKS65838:FKT65839 FUO65838:FUP65839 GEK65838:GEL65839 GOG65838:GOH65839 GYC65838:GYD65839 HHY65838:HHZ65839 HRU65838:HRV65839 IBQ65838:IBR65839 ILM65838:ILN65839 IVI65838:IVJ65839 JFE65838:JFF65839 JPA65838:JPB65839 JYW65838:JYX65839 KIS65838:KIT65839 KSO65838:KSP65839 LCK65838:LCL65839 LMG65838:LMH65839 LWC65838:LWD65839 MFY65838:MFZ65839 MPU65838:MPV65839 MZQ65838:MZR65839 NJM65838:NJN65839 NTI65838:NTJ65839 ODE65838:ODF65839 ONA65838:ONB65839 OWW65838:OWX65839 PGS65838:PGT65839 PQO65838:PQP65839 QAK65838:QAL65839 QKG65838:QKH65839 QUC65838:QUD65839 RDY65838:RDZ65839 RNU65838:RNV65839 RXQ65838:RXR65839 SHM65838:SHN65839 SRI65838:SRJ65839 TBE65838:TBF65839 TLA65838:TLB65839 TUW65838:TUX65839 UES65838:UET65839 UOO65838:UOP65839 UYK65838:UYL65839 VIG65838:VIH65839 VSC65838:VSD65839 WBY65838:WBZ65839 WLU65838:WLV65839 WVQ65838:WVR65839 J131374:J131375 JE131374:JF131375 TA131374:TB131375 ACW131374:ACX131375 AMS131374:AMT131375 AWO131374:AWP131375 BGK131374:BGL131375 BQG131374:BQH131375 CAC131374:CAD131375 CJY131374:CJZ131375 CTU131374:CTV131375 DDQ131374:DDR131375 DNM131374:DNN131375 DXI131374:DXJ131375 EHE131374:EHF131375 ERA131374:ERB131375 FAW131374:FAX131375 FKS131374:FKT131375 FUO131374:FUP131375 GEK131374:GEL131375 GOG131374:GOH131375 GYC131374:GYD131375 HHY131374:HHZ131375 HRU131374:HRV131375 IBQ131374:IBR131375 ILM131374:ILN131375 IVI131374:IVJ131375 JFE131374:JFF131375 JPA131374:JPB131375 JYW131374:JYX131375 KIS131374:KIT131375 KSO131374:KSP131375 LCK131374:LCL131375 LMG131374:LMH131375 LWC131374:LWD131375 MFY131374:MFZ131375 MPU131374:MPV131375 MZQ131374:MZR131375 NJM131374:NJN131375 NTI131374:NTJ131375 ODE131374:ODF131375 ONA131374:ONB131375 OWW131374:OWX131375 PGS131374:PGT131375 PQO131374:PQP131375 QAK131374:QAL131375 QKG131374:QKH131375 QUC131374:QUD131375 RDY131374:RDZ131375 RNU131374:RNV131375 RXQ131374:RXR131375 SHM131374:SHN131375 SRI131374:SRJ131375 TBE131374:TBF131375 TLA131374:TLB131375 TUW131374:TUX131375 UES131374:UET131375 UOO131374:UOP131375 UYK131374:UYL131375 VIG131374:VIH131375 VSC131374:VSD131375 WBY131374:WBZ131375 WLU131374:WLV131375 WVQ131374:WVR131375 J196910:J196911 JE196910:JF196911 TA196910:TB196911 ACW196910:ACX196911 AMS196910:AMT196911 AWO196910:AWP196911 BGK196910:BGL196911 BQG196910:BQH196911 CAC196910:CAD196911 CJY196910:CJZ196911 CTU196910:CTV196911 DDQ196910:DDR196911 DNM196910:DNN196911 DXI196910:DXJ196911 EHE196910:EHF196911 ERA196910:ERB196911 FAW196910:FAX196911 FKS196910:FKT196911 FUO196910:FUP196911 GEK196910:GEL196911 GOG196910:GOH196911 GYC196910:GYD196911 HHY196910:HHZ196911 HRU196910:HRV196911 IBQ196910:IBR196911 ILM196910:ILN196911 IVI196910:IVJ196911 JFE196910:JFF196911 JPA196910:JPB196911 JYW196910:JYX196911 KIS196910:KIT196911 KSO196910:KSP196911 LCK196910:LCL196911 LMG196910:LMH196911 LWC196910:LWD196911 MFY196910:MFZ196911 MPU196910:MPV196911 MZQ196910:MZR196911 NJM196910:NJN196911 NTI196910:NTJ196911 ODE196910:ODF196911 ONA196910:ONB196911 OWW196910:OWX196911 PGS196910:PGT196911 PQO196910:PQP196911 QAK196910:QAL196911 QKG196910:QKH196911 QUC196910:QUD196911 RDY196910:RDZ196911 RNU196910:RNV196911 RXQ196910:RXR196911 SHM196910:SHN196911 SRI196910:SRJ196911 TBE196910:TBF196911 TLA196910:TLB196911 TUW196910:TUX196911 UES196910:UET196911 UOO196910:UOP196911 UYK196910:UYL196911 VIG196910:VIH196911 VSC196910:VSD196911 WBY196910:WBZ196911 WLU196910:WLV196911 WVQ196910:WVR196911 J262446:J262447 JE262446:JF262447 TA262446:TB262447 ACW262446:ACX262447 AMS262446:AMT262447 AWO262446:AWP262447 BGK262446:BGL262447 BQG262446:BQH262447 CAC262446:CAD262447 CJY262446:CJZ262447 CTU262446:CTV262447 DDQ262446:DDR262447 DNM262446:DNN262447 DXI262446:DXJ262447 EHE262446:EHF262447 ERA262446:ERB262447 FAW262446:FAX262447 FKS262446:FKT262447 FUO262446:FUP262447 GEK262446:GEL262447 GOG262446:GOH262447 GYC262446:GYD262447 HHY262446:HHZ262447 HRU262446:HRV262447 IBQ262446:IBR262447 ILM262446:ILN262447 IVI262446:IVJ262447 JFE262446:JFF262447 JPA262446:JPB262447 JYW262446:JYX262447 KIS262446:KIT262447 KSO262446:KSP262447 LCK262446:LCL262447 LMG262446:LMH262447 LWC262446:LWD262447 MFY262446:MFZ262447 MPU262446:MPV262447 MZQ262446:MZR262447 NJM262446:NJN262447 NTI262446:NTJ262447 ODE262446:ODF262447 ONA262446:ONB262447 OWW262446:OWX262447 PGS262446:PGT262447 PQO262446:PQP262447 QAK262446:QAL262447 QKG262446:QKH262447 QUC262446:QUD262447 RDY262446:RDZ262447 RNU262446:RNV262447 RXQ262446:RXR262447 SHM262446:SHN262447 SRI262446:SRJ262447 TBE262446:TBF262447 TLA262446:TLB262447 TUW262446:TUX262447 UES262446:UET262447 UOO262446:UOP262447 UYK262446:UYL262447 VIG262446:VIH262447 VSC262446:VSD262447 WBY262446:WBZ262447 WLU262446:WLV262447 WVQ262446:WVR262447 J327982:J327983 JE327982:JF327983 TA327982:TB327983 ACW327982:ACX327983 AMS327982:AMT327983 AWO327982:AWP327983 BGK327982:BGL327983 BQG327982:BQH327983 CAC327982:CAD327983 CJY327982:CJZ327983 CTU327982:CTV327983 DDQ327982:DDR327983 DNM327982:DNN327983 DXI327982:DXJ327983 EHE327982:EHF327983 ERA327982:ERB327983 FAW327982:FAX327983 FKS327982:FKT327983 FUO327982:FUP327983 GEK327982:GEL327983 GOG327982:GOH327983 GYC327982:GYD327983 HHY327982:HHZ327983 HRU327982:HRV327983 IBQ327982:IBR327983 ILM327982:ILN327983 IVI327982:IVJ327983 JFE327982:JFF327983 JPA327982:JPB327983 JYW327982:JYX327983 KIS327982:KIT327983 KSO327982:KSP327983 LCK327982:LCL327983 LMG327982:LMH327983 LWC327982:LWD327983 MFY327982:MFZ327983 MPU327982:MPV327983 MZQ327982:MZR327983 NJM327982:NJN327983 NTI327982:NTJ327983 ODE327982:ODF327983 ONA327982:ONB327983 OWW327982:OWX327983 PGS327982:PGT327983 PQO327982:PQP327983 QAK327982:QAL327983 QKG327982:QKH327983 QUC327982:QUD327983 RDY327982:RDZ327983 RNU327982:RNV327983 RXQ327982:RXR327983 SHM327982:SHN327983 SRI327982:SRJ327983 TBE327982:TBF327983 TLA327982:TLB327983 TUW327982:TUX327983 UES327982:UET327983 UOO327982:UOP327983 UYK327982:UYL327983 VIG327982:VIH327983 VSC327982:VSD327983 WBY327982:WBZ327983 WLU327982:WLV327983 WVQ327982:WVR327983 J393518:J393519 JE393518:JF393519 TA393518:TB393519 ACW393518:ACX393519 AMS393518:AMT393519 AWO393518:AWP393519 BGK393518:BGL393519 BQG393518:BQH393519 CAC393518:CAD393519 CJY393518:CJZ393519 CTU393518:CTV393519 DDQ393518:DDR393519 DNM393518:DNN393519 DXI393518:DXJ393519 EHE393518:EHF393519 ERA393518:ERB393519 FAW393518:FAX393519 FKS393518:FKT393519 FUO393518:FUP393519 GEK393518:GEL393519 GOG393518:GOH393519 GYC393518:GYD393519 HHY393518:HHZ393519 HRU393518:HRV393519 IBQ393518:IBR393519 ILM393518:ILN393519 IVI393518:IVJ393519 JFE393518:JFF393519 JPA393518:JPB393519 JYW393518:JYX393519 KIS393518:KIT393519 KSO393518:KSP393519 LCK393518:LCL393519 LMG393518:LMH393519 LWC393518:LWD393519 MFY393518:MFZ393519 MPU393518:MPV393519 MZQ393518:MZR393519 NJM393518:NJN393519 NTI393518:NTJ393519 ODE393518:ODF393519 ONA393518:ONB393519 OWW393518:OWX393519 PGS393518:PGT393519 PQO393518:PQP393519 QAK393518:QAL393519 QKG393518:QKH393519 QUC393518:QUD393519 RDY393518:RDZ393519 RNU393518:RNV393519 RXQ393518:RXR393519 SHM393518:SHN393519 SRI393518:SRJ393519 TBE393518:TBF393519 TLA393518:TLB393519 TUW393518:TUX393519 UES393518:UET393519 UOO393518:UOP393519 UYK393518:UYL393519 VIG393518:VIH393519 VSC393518:VSD393519 WBY393518:WBZ393519 WLU393518:WLV393519 WVQ393518:WVR393519 J459054:J459055 JE459054:JF459055 TA459054:TB459055 ACW459054:ACX459055 AMS459054:AMT459055 AWO459054:AWP459055 BGK459054:BGL459055 BQG459054:BQH459055 CAC459054:CAD459055 CJY459054:CJZ459055 CTU459054:CTV459055 DDQ459054:DDR459055 DNM459054:DNN459055 DXI459054:DXJ459055 EHE459054:EHF459055 ERA459054:ERB459055 FAW459054:FAX459055 FKS459054:FKT459055 FUO459054:FUP459055 GEK459054:GEL459055 GOG459054:GOH459055 GYC459054:GYD459055 HHY459054:HHZ459055 HRU459054:HRV459055 IBQ459054:IBR459055 ILM459054:ILN459055 IVI459054:IVJ459055 JFE459054:JFF459055 JPA459054:JPB459055 JYW459054:JYX459055 KIS459054:KIT459055 KSO459054:KSP459055 LCK459054:LCL459055 LMG459054:LMH459055 LWC459054:LWD459055 MFY459054:MFZ459055 MPU459054:MPV459055 MZQ459054:MZR459055 NJM459054:NJN459055 NTI459054:NTJ459055 ODE459054:ODF459055 ONA459054:ONB459055 OWW459054:OWX459055 PGS459054:PGT459055 PQO459054:PQP459055 QAK459054:QAL459055 QKG459054:QKH459055 QUC459054:QUD459055 RDY459054:RDZ459055 RNU459054:RNV459055 RXQ459054:RXR459055 SHM459054:SHN459055 SRI459054:SRJ459055 TBE459054:TBF459055 TLA459054:TLB459055 TUW459054:TUX459055 UES459054:UET459055 UOO459054:UOP459055 UYK459054:UYL459055 VIG459054:VIH459055 VSC459054:VSD459055 WBY459054:WBZ459055 WLU459054:WLV459055 WVQ459054:WVR459055 J524590:J524591 JE524590:JF524591 TA524590:TB524591 ACW524590:ACX524591 AMS524590:AMT524591 AWO524590:AWP524591 BGK524590:BGL524591 BQG524590:BQH524591 CAC524590:CAD524591 CJY524590:CJZ524591 CTU524590:CTV524591 DDQ524590:DDR524591 DNM524590:DNN524591 DXI524590:DXJ524591 EHE524590:EHF524591 ERA524590:ERB524591 FAW524590:FAX524591 FKS524590:FKT524591 FUO524590:FUP524591 GEK524590:GEL524591 GOG524590:GOH524591 GYC524590:GYD524591 HHY524590:HHZ524591 HRU524590:HRV524591 IBQ524590:IBR524591 ILM524590:ILN524591 IVI524590:IVJ524591 JFE524590:JFF524591 JPA524590:JPB524591 JYW524590:JYX524591 KIS524590:KIT524591 KSO524590:KSP524591 LCK524590:LCL524591 LMG524590:LMH524591 LWC524590:LWD524591 MFY524590:MFZ524591 MPU524590:MPV524591 MZQ524590:MZR524591 NJM524590:NJN524591 NTI524590:NTJ524591 ODE524590:ODF524591 ONA524590:ONB524591 OWW524590:OWX524591 PGS524590:PGT524591 PQO524590:PQP524591 QAK524590:QAL524591 QKG524590:QKH524591 QUC524590:QUD524591 RDY524590:RDZ524591 RNU524590:RNV524591 RXQ524590:RXR524591 SHM524590:SHN524591 SRI524590:SRJ524591 TBE524590:TBF524591 TLA524590:TLB524591 TUW524590:TUX524591 UES524590:UET524591 UOO524590:UOP524591 UYK524590:UYL524591 VIG524590:VIH524591 VSC524590:VSD524591 WBY524590:WBZ524591 WLU524590:WLV524591 WVQ524590:WVR524591 J590126:J590127 JE590126:JF590127 TA590126:TB590127 ACW590126:ACX590127 AMS590126:AMT590127 AWO590126:AWP590127 BGK590126:BGL590127 BQG590126:BQH590127 CAC590126:CAD590127 CJY590126:CJZ590127 CTU590126:CTV590127 DDQ590126:DDR590127 DNM590126:DNN590127 DXI590126:DXJ590127 EHE590126:EHF590127 ERA590126:ERB590127 FAW590126:FAX590127 FKS590126:FKT590127 FUO590126:FUP590127 GEK590126:GEL590127 GOG590126:GOH590127 GYC590126:GYD590127 HHY590126:HHZ590127 HRU590126:HRV590127 IBQ590126:IBR590127 ILM590126:ILN590127 IVI590126:IVJ590127 JFE590126:JFF590127 JPA590126:JPB590127 JYW590126:JYX590127 KIS590126:KIT590127 KSO590126:KSP590127 LCK590126:LCL590127 LMG590126:LMH590127 LWC590126:LWD590127 MFY590126:MFZ590127 MPU590126:MPV590127 MZQ590126:MZR590127 NJM590126:NJN590127 NTI590126:NTJ590127 ODE590126:ODF590127 ONA590126:ONB590127 OWW590126:OWX590127 PGS590126:PGT590127 PQO590126:PQP590127 QAK590126:QAL590127 QKG590126:QKH590127 QUC590126:QUD590127 RDY590126:RDZ590127 RNU590126:RNV590127 RXQ590126:RXR590127 SHM590126:SHN590127 SRI590126:SRJ590127 TBE590126:TBF590127 TLA590126:TLB590127 TUW590126:TUX590127 UES590126:UET590127 UOO590126:UOP590127 UYK590126:UYL590127 VIG590126:VIH590127 VSC590126:VSD590127 WBY590126:WBZ590127 WLU590126:WLV590127 WVQ590126:WVR590127 J655662:J655663 JE655662:JF655663 TA655662:TB655663 ACW655662:ACX655663 AMS655662:AMT655663 AWO655662:AWP655663 BGK655662:BGL655663 BQG655662:BQH655663 CAC655662:CAD655663 CJY655662:CJZ655663 CTU655662:CTV655663 DDQ655662:DDR655663 DNM655662:DNN655663 DXI655662:DXJ655663 EHE655662:EHF655663 ERA655662:ERB655663 FAW655662:FAX655663 FKS655662:FKT655663 FUO655662:FUP655663 GEK655662:GEL655663 GOG655662:GOH655663 GYC655662:GYD655663 HHY655662:HHZ655663 HRU655662:HRV655663 IBQ655662:IBR655663 ILM655662:ILN655663 IVI655662:IVJ655663 JFE655662:JFF655663 JPA655662:JPB655663 JYW655662:JYX655663 KIS655662:KIT655663 KSO655662:KSP655663 LCK655662:LCL655663 LMG655662:LMH655663 LWC655662:LWD655663 MFY655662:MFZ655663 MPU655662:MPV655663 MZQ655662:MZR655663 NJM655662:NJN655663 NTI655662:NTJ655663 ODE655662:ODF655663 ONA655662:ONB655663 OWW655662:OWX655663 PGS655662:PGT655663 PQO655662:PQP655663 QAK655662:QAL655663 QKG655662:QKH655663 QUC655662:QUD655663 RDY655662:RDZ655663 RNU655662:RNV655663 RXQ655662:RXR655663 SHM655662:SHN655663 SRI655662:SRJ655663 TBE655662:TBF655663 TLA655662:TLB655663 TUW655662:TUX655663 UES655662:UET655663 UOO655662:UOP655663 UYK655662:UYL655663 VIG655662:VIH655663 VSC655662:VSD655663 WBY655662:WBZ655663 WLU655662:WLV655663 WVQ655662:WVR655663 J721198:J721199 JE721198:JF721199 TA721198:TB721199 ACW721198:ACX721199 AMS721198:AMT721199 AWO721198:AWP721199 BGK721198:BGL721199 BQG721198:BQH721199 CAC721198:CAD721199 CJY721198:CJZ721199 CTU721198:CTV721199 DDQ721198:DDR721199 DNM721198:DNN721199 DXI721198:DXJ721199 EHE721198:EHF721199 ERA721198:ERB721199 FAW721198:FAX721199 FKS721198:FKT721199 FUO721198:FUP721199 GEK721198:GEL721199 GOG721198:GOH721199 GYC721198:GYD721199 HHY721198:HHZ721199 HRU721198:HRV721199 IBQ721198:IBR721199 ILM721198:ILN721199 IVI721198:IVJ721199 JFE721198:JFF721199 JPA721198:JPB721199 JYW721198:JYX721199 KIS721198:KIT721199 KSO721198:KSP721199 LCK721198:LCL721199 LMG721198:LMH721199 LWC721198:LWD721199 MFY721198:MFZ721199 MPU721198:MPV721199 MZQ721198:MZR721199 NJM721198:NJN721199 NTI721198:NTJ721199 ODE721198:ODF721199 ONA721198:ONB721199 OWW721198:OWX721199 PGS721198:PGT721199 PQO721198:PQP721199 QAK721198:QAL721199 QKG721198:QKH721199 QUC721198:QUD721199 RDY721198:RDZ721199 RNU721198:RNV721199 RXQ721198:RXR721199 SHM721198:SHN721199 SRI721198:SRJ721199 TBE721198:TBF721199 TLA721198:TLB721199 TUW721198:TUX721199 UES721198:UET721199 UOO721198:UOP721199 UYK721198:UYL721199 VIG721198:VIH721199 VSC721198:VSD721199 WBY721198:WBZ721199 WLU721198:WLV721199 WVQ721198:WVR721199 J786734:J786735 JE786734:JF786735 TA786734:TB786735 ACW786734:ACX786735 AMS786734:AMT786735 AWO786734:AWP786735 BGK786734:BGL786735 BQG786734:BQH786735 CAC786734:CAD786735 CJY786734:CJZ786735 CTU786734:CTV786735 DDQ786734:DDR786735 DNM786734:DNN786735 DXI786734:DXJ786735 EHE786734:EHF786735 ERA786734:ERB786735 FAW786734:FAX786735 FKS786734:FKT786735 FUO786734:FUP786735 GEK786734:GEL786735 GOG786734:GOH786735 GYC786734:GYD786735 HHY786734:HHZ786735 HRU786734:HRV786735 IBQ786734:IBR786735 ILM786734:ILN786735 IVI786734:IVJ786735 JFE786734:JFF786735 JPA786734:JPB786735 JYW786734:JYX786735 KIS786734:KIT786735 KSO786734:KSP786735 LCK786734:LCL786735 LMG786734:LMH786735 LWC786734:LWD786735 MFY786734:MFZ786735 MPU786734:MPV786735 MZQ786734:MZR786735 NJM786734:NJN786735 NTI786734:NTJ786735 ODE786734:ODF786735 ONA786734:ONB786735 OWW786734:OWX786735 PGS786734:PGT786735 PQO786734:PQP786735 QAK786734:QAL786735 QKG786734:QKH786735 QUC786734:QUD786735 RDY786734:RDZ786735 RNU786734:RNV786735 RXQ786734:RXR786735 SHM786734:SHN786735 SRI786734:SRJ786735 TBE786734:TBF786735 TLA786734:TLB786735 TUW786734:TUX786735 UES786734:UET786735 UOO786734:UOP786735 UYK786734:UYL786735 VIG786734:VIH786735 VSC786734:VSD786735 WBY786734:WBZ786735 WLU786734:WLV786735 WVQ786734:WVR786735 J852270:J852271 JE852270:JF852271 TA852270:TB852271 ACW852270:ACX852271 AMS852270:AMT852271 AWO852270:AWP852271 BGK852270:BGL852271 BQG852270:BQH852271 CAC852270:CAD852271 CJY852270:CJZ852271 CTU852270:CTV852271 DDQ852270:DDR852271 DNM852270:DNN852271 DXI852270:DXJ852271 EHE852270:EHF852271 ERA852270:ERB852271 FAW852270:FAX852271 FKS852270:FKT852271 FUO852270:FUP852271 GEK852270:GEL852271 GOG852270:GOH852271 GYC852270:GYD852271 HHY852270:HHZ852271 HRU852270:HRV852271 IBQ852270:IBR852271 ILM852270:ILN852271 IVI852270:IVJ852271 JFE852270:JFF852271 JPA852270:JPB852271 JYW852270:JYX852271 KIS852270:KIT852271 KSO852270:KSP852271 LCK852270:LCL852271 LMG852270:LMH852271 LWC852270:LWD852271 MFY852270:MFZ852271 MPU852270:MPV852271 MZQ852270:MZR852271 NJM852270:NJN852271 NTI852270:NTJ852271 ODE852270:ODF852271 ONA852270:ONB852271 OWW852270:OWX852271 PGS852270:PGT852271 PQO852270:PQP852271 QAK852270:QAL852271 QKG852270:QKH852271 QUC852270:QUD852271 RDY852270:RDZ852271 RNU852270:RNV852271 RXQ852270:RXR852271 SHM852270:SHN852271 SRI852270:SRJ852271 TBE852270:TBF852271 TLA852270:TLB852271 TUW852270:TUX852271 UES852270:UET852271 UOO852270:UOP852271 UYK852270:UYL852271 VIG852270:VIH852271 VSC852270:VSD852271 WBY852270:WBZ852271 WLU852270:WLV852271 WVQ852270:WVR852271 J917806:J917807 JE917806:JF917807 TA917806:TB917807 ACW917806:ACX917807 AMS917806:AMT917807 AWO917806:AWP917807 BGK917806:BGL917807 BQG917806:BQH917807 CAC917806:CAD917807 CJY917806:CJZ917807 CTU917806:CTV917807 DDQ917806:DDR917807 DNM917806:DNN917807 DXI917806:DXJ917807 EHE917806:EHF917807 ERA917806:ERB917807 FAW917806:FAX917807 FKS917806:FKT917807 FUO917806:FUP917807 GEK917806:GEL917807 GOG917806:GOH917807 GYC917806:GYD917807 HHY917806:HHZ917807 HRU917806:HRV917807 IBQ917806:IBR917807 ILM917806:ILN917807 IVI917806:IVJ917807 JFE917806:JFF917807 JPA917806:JPB917807 JYW917806:JYX917807 KIS917806:KIT917807 KSO917806:KSP917807 LCK917806:LCL917807 LMG917806:LMH917807 LWC917806:LWD917807 MFY917806:MFZ917807 MPU917806:MPV917807 MZQ917806:MZR917807 NJM917806:NJN917807 NTI917806:NTJ917807 ODE917806:ODF917807 ONA917806:ONB917807 OWW917806:OWX917807 PGS917806:PGT917807 PQO917806:PQP917807 QAK917806:QAL917807 QKG917806:QKH917807 QUC917806:QUD917807 RDY917806:RDZ917807 RNU917806:RNV917807 RXQ917806:RXR917807 SHM917806:SHN917807 SRI917806:SRJ917807 TBE917806:TBF917807 TLA917806:TLB917807 TUW917806:TUX917807 UES917806:UET917807 UOO917806:UOP917807 UYK917806:UYL917807 VIG917806:VIH917807 VSC917806:VSD917807 WBY917806:WBZ917807 WLU917806:WLV917807 WVQ917806:WVR917807 J983342:J983343 JE983342:JF983343 TA983342:TB983343 ACW983342:ACX983343 AMS983342:AMT983343 AWO983342:AWP983343 BGK983342:BGL983343 BQG983342:BQH983343 CAC983342:CAD983343 CJY983342:CJZ983343 CTU983342:CTV983343 DDQ983342:DDR983343 DNM983342:DNN983343 DXI983342:DXJ983343 EHE983342:EHF983343 ERA983342:ERB983343 FAW983342:FAX983343 FKS983342:FKT983343 FUO983342:FUP983343 GEK983342:GEL983343 GOG983342:GOH983343 GYC983342:GYD983343 HHY983342:HHZ983343 HRU983342:HRV983343 IBQ983342:IBR983343 ILM983342:ILN983343 IVI983342:IVJ983343 JFE983342:JFF983343 JPA983342:JPB983343 JYW983342:JYX983343 KIS983342:KIT983343 KSO983342:KSP983343 LCK983342:LCL983343 LMG983342:LMH983343 LWC983342:LWD983343 MFY983342:MFZ983343 MPU983342:MPV983343 MZQ983342:MZR983343 NJM983342:NJN983343 NTI983342:NTJ983343 ODE983342:ODF983343 ONA983342:ONB983343 OWW983342:OWX983343 PGS983342:PGT983343 PQO983342:PQP983343 QAK983342:QAL983343 QKG983342:QKH983343 QUC983342:QUD983343 RDY983342:RDZ983343 RNU983342:RNV983343 RXQ983342:RXR983343 SHM983342:SHN983343 SRI983342:SRJ983343 TBE983342:TBF983343 TLA983342:TLB983343 TUW983342:TUX983343 UES983342:UET983343 UOO983342:UOP983343 UYK983342:UYL983343 VIG983342:VIH983343 VSC983342:VSD983343 WBY983342:WBZ983343 WLU983342:WLV983343 WVQ983342:WVR983343 J65880:J65881 JE65880:JF65881 TA65880:TB65881 ACW65880:ACX65881 AMS65880:AMT65881 AWO65880:AWP65881 BGK65880:BGL65881 BQG65880:BQH65881 CAC65880:CAD65881 CJY65880:CJZ65881 CTU65880:CTV65881 DDQ65880:DDR65881 DNM65880:DNN65881 DXI65880:DXJ65881 EHE65880:EHF65881 ERA65880:ERB65881 FAW65880:FAX65881 FKS65880:FKT65881 FUO65880:FUP65881 GEK65880:GEL65881 GOG65880:GOH65881 GYC65880:GYD65881 HHY65880:HHZ65881 HRU65880:HRV65881 IBQ65880:IBR65881 ILM65880:ILN65881 IVI65880:IVJ65881 JFE65880:JFF65881 JPA65880:JPB65881 JYW65880:JYX65881 KIS65880:KIT65881 KSO65880:KSP65881 LCK65880:LCL65881 LMG65880:LMH65881 LWC65880:LWD65881 MFY65880:MFZ65881 MPU65880:MPV65881 MZQ65880:MZR65881 NJM65880:NJN65881 NTI65880:NTJ65881 ODE65880:ODF65881 ONA65880:ONB65881 OWW65880:OWX65881 PGS65880:PGT65881 PQO65880:PQP65881 QAK65880:QAL65881 QKG65880:QKH65881 QUC65880:QUD65881 RDY65880:RDZ65881 RNU65880:RNV65881 RXQ65880:RXR65881 SHM65880:SHN65881 SRI65880:SRJ65881 TBE65880:TBF65881 TLA65880:TLB65881 TUW65880:TUX65881 UES65880:UET65881 UOO65880:UOP65881 UYK65880:UYL65881 VIG65880:VIH65881 VSC65880:VSD65881 WBY65880:WBZ65881 WLU65880:WLV65881 WVQ65880:WVR65881 J131416:J131417 JE131416:JF131417 TA131416:TB131417 ACW131416:ACX131417 AMS131416:AMT131417 AWO131416:AWP131417 BGK131416:BGL131417 BQG131416:BQH131417 CAC131416:CAD131417 CJY131416:CJZ131417 CTU131416:CTV131417 DDQ131416:DDR131417 DNM131416:DNN131417 DXI131416:DXJ131417 EHE131416:EHF131417 ERA131416:ERB131417 FAW131416:FAX131417 FKS131416:FKT131417 FUO131416:FUP131417 GEK131416:GEL131417 GOG131416:GOH131417 GYC131416:GYD131417 HHY131416:HHZ131417 HRU131416:HRV131417 IBQ131416:IBR131417 ILM131416:ILN131417 IVI131416:IVJ131417 JFE131416:JFF131417 JPA131416:JPB131417 JYW131416:JYX131417 KIS131416:KIT131417 KSO131416:KSP131417 LCK131416:LCL131417 LMG131416:LMH131417 LWC131416:LWD131417 MFY131416:MFZ131417 MPU131416:MPV131417 MZQ131416:MZR131417 NJM131416:NJN131417 NTI131416:NTJ131417 ODE131416:ODF131417 ONA131416:ONB131417 OWW131416:OWX131417 PGS131416:PGT131417 PQO131416:PQP131417 QAK131416:QAL131417 QKG131416:QKH131417 QUC131416:QUD131417 RDY131416:RDZ131417 RNU131416:RNV131417 RXQ131416:RXR131417 SHM131416:SHN131417 SRI131416:SRJ131417 TBE131416:TBF131417 TLA131416:TLB131417 TUW131416:TUX131417 UES131416:UET131417 UOO131416:UOP131417 UYK131416:UYL131417 VIG131416:VIH131417 VSC131416:VSD131417 WBY131416:WBZ131417 WLU131416:WLV131417 WVQ131416:WVR131417 J196952:J196953 JE196952:JF196953 TA196952:TB196953 ACW196952:ACX196953 AMS196952:AMT196953 AWO196952:AWP196953 BGK196952:BGL196953 BQG196952:BQH196953 CAC196952:CAD196953 CJY196952:CJZ196953 CTU196952:CTV196953 DDQ196952:DDR196953 DNM196952:DNN196953 DXI196952:DXJ196953 EHE196952:EHF196953 ERA196952:ERB196953 FAW196952:FAX196953 FKS196952:FKT196953 FUO196952:FUP196953 GEK196952:GEL196953 GOG196952:GOH196953 GYC196952:GYD196953 HHY196952:HHZ196953 HRU196952:HRV196953 IBQ196952:IBR196953 ILM196952:ILN196953 IVI196952:IVJ196953 JFE196952:JFF196953 JPA196952:JPB196953 JYW196952:JYX196953 KIS196952:KIT196953 KSO196952:KSP196953 LCK196952:LCL196953 LMG196952:LMH196953 LWC196952:LWD196953 MFY196952:MFZ196953 MPU196952:MPV196953 MZQ196952:MZR196953 NJM196952:NJN196953 NTI196952:NTJ196953 ODE196952:ODF196953 ONA196952:ONB196953 OWW196952:OWX196953 PGS196952:PGT196953 PQO196952:PQP196953 QAK196952:QAL196953 QKG196952:QKH196953 QUC196952:QUD196953 RDY196952:RDZ196953 RNU196952:RNV196953 RXQ196952:RXR196953 SHM196952:SHN196953 SRI196952:SRJ196953 TBE196952:TBF196953 TLA196952:TLB196953 TUW196952:TUX196953 UES196952:UET196953 UOO196952:UOP196953 UYK196952:UYL196953 VIG196952:VIH196953 VSC196952:VSD196953 WBY196952:WBZ196953 WLU196952:WLV196953 WVQ196952:WVR196953 J262488:J262489 JE262488:JF262489 TA262488:TB262489 ACW262488:ACX262489 AMS262488:AMT262489 AWO262488:AWP262489 BGK262488:BGL262489 BQG262488:BQH262489 CAC262488:CAD262489 CJY262488:CJZ262489 CTU262488:CTV262489 DDQ262488:DDR262489 DNM262488:DNN262489 DXI262488:DXJ262489 EHE262488:EHF262489 ERA262488:ERB262489 FAW262488:FAX262489 FKS262488:FKT262489 FUO262488:FUP262489 GEK262488:GEL262489 GOG262488:GOH262489 GYC262488:GYD262489 HHY262488:HHZ262489 HRU262488:HRV262489 IBQ262488:IBR262489 ILM262488:ILN262489 IVI262488:IVJ262489 JFE262488:JFF262489 JPA262488:JPB262489 JYW262488:JYX262489 KIS262488:KIT262489 KSO262488:KSP262489 LCK262488:LCL262489 LMG262488:LMH262489 LWC262488:LWD262489 MFY262488:MFZ262489 MPU262488:MPV262489 MZQ262488:MZR262489 NJM262488:NJN262489 NTI262488:NTJ262489 ODE262488:ODF262489 ONA262488:ONB262489 OWW262488:OWX262489 PGS262488:PGT262489 PQO262488:PQP262489 QAK262488:QAL262489 QKG262488:QKH262489 QUC262488:QUD262489 RDY262488:RDZ262489 RNU262488:RNV262489 RXQ262488:RXR262489 SHM262488:SHN262489 SRI262488:SRJ262489 TBE262488:TBF262489 TLA262488:TLB262489 TUW262488:TUX262489 UES262488:UET262489 UOO262488:UOP262489 UYK262488:UYL262489 VIG262488:VIH262489 VSC262488:VSD262489 WBY262488:WBZ262489 WLU262488:WLV262489 WVQ262488:WVR262489 J328024:J328025 JE328024:JF328025 TA328024:TB328025 ACW328024:ACX328025 AMS328024:AMT328025 AWO328024:AWP328025 BGK328024:BGL328025 BQG328024:BQH328025 CAC328024:CAD328025 CJY328024:CJZ328025 CTU328024:CTV328025 DDQ328024:DDR328025 DNM328024:DNN328025 DXI328024:DXJ328025 EHE328024:EHF328025 ERA328024:ERB328025 FAW328024:FAX328025 FKS328024:FKT328025 FUO328024:FUP328025 GEK328024:GEL328025 GOG328024:GOH328025 GYC328024:GYD328025 HHY328024:HHZ328025 HRU328024:HRV328025 IBQ328024:IBR328025 ILM328024:ILN328025 IVI328024:IVJ328025 JFE328024:JFF328025 JPA328024:JPB328025 JYW328024:JYX328025 KIS328024:KIT328025 KSO328024:KSP328025 LCK328024:LCL328025 LMG328024:LMH328025 LWC328024:LWD328025 MFY328024:MFZ328025 MPU328024:MPV328025 MZQ328024:MZR328025 NJM328024:NJN328025 NTI328024:NTJ328025 ODE328024:ODF328025 ONA328024:ONB328025 OWW328024:OWX328025 PGS328024:PGT328025 PQO328024:PQP328025 QAK328024:QAL328025 QKG328024:QKH328025 QUC328024:QUD328025 RDY328024:RDZ328025 RNU328024:RNV328025 RXQ328024:RXR328025 SHM328024:SHN328025 SRI328024:SRJ328025 TBE328024:TBF328025 TLA328024:TLB328025 TUW328024:TUX328025 UES328024:UET328025 UOO328024:UOP328025 UYK328024:UYL328025 VIG328024:VIH328025 VSC328024:VSD328025 WBY328024:WBZ328025 WLU328024:WLV328025 WVQ328024:WVR328025 J393560:J393561 JE393560:JF393561 TA393560:TB393561 ACW393560:ACX393561 AMS393560:AMT393561 AWO393560:AWP393561 BGK393560:BGL393561 BQG393560:BQH393561 CAC393560:CAD393561 CJY393560:CJZ393561 CTU393560:CTV393561 DDQ393560:DDR393561 DNM393560:DNN393561 DXI393560:DXJ393561 EHE393560:EHF393561 ERA393560:ERB393561 FAW393560:FAX393561 FKS393560:FKT393561 FUO393560:FUP393561 GEK393560:GEL393561 GOG393560:GOH393561 GYC393560:GYD393561 HHY393560:HHZ393561 HRU393560:HRV393561 IBQ393560:IBR393561 ILM393560:ILN393561 IVI393560:IVJ393561 JFE393560:JFF393561 JPA393560:JPB393561 JYW393560:JYX393561 KIS393560:KIT393561 KSO393560:KSP393561 LCK393560:LCL393561 LMG393560:LMH393561 LWC393560:LWD393561 MFY393560:MFZ393561 MPU393560:MPV393561 MZQ393560:MZR393561 NJM393560:NJN393561 NTI393560:NTJ393561 ODE393560:ODF393561 ONA393560:ONB393561 OWW393560:OWX393561 PGS393560:PGT393561 PQO393560:PQP393561 QAK393560:QAL393561 QKG393560:QKH393561 QUC393560:QUD393561 RDY393560:RDZ393561 RNU393560:RNV393561 RXQ393560:RXR393561 SHM393560:SHN393561 SRI393560:SRJ393561 TBE393560:TBF393561 TLA393560:TLB393561 TUW393560:TUX393561 UES393560:UET393561 UOO393560:UOP393561 UYK393560:UYL393561 VIG393560:VIH393561 VSC393560:VSD393561 WBY393560:WBZ393561 WLU393560:WLV393561 WVQ393560:WVR393561 J459096:J459097 JE459096:JF459097 TA459096:TB459097 ACW459096:ACX459097 AMS459096:AMT459097 AWO459096:AWP459097 BGK459096:BGL459097 BQG459096:BQH459097 CAC459096:CAD459097 CJY459096:CJZ459097 CTU459096:CTV459097 DDQ459096:DDR459097 DNM459096:DNN459097 DXI459096:DXJ459097 EHE459096:EHF459097 ERA459096:ERB459097 FAW459096:FAX459097 FKS459096:FKT459097 FUO459096:FUP459097 GEK459096:GEL459097 GOG459096:GOH459097 GYC459096:GYD459097 HHY459096:HHZ459097 HRU459096:HRV459097 IBQ459096:IBR459097 ILM459096:ILN459097 IVI459096:IVJ459097 JFE459096:JFF459097 JPA459096:JPB459097 JYW459096:JYX459097 KIS459096:KIT459097 KSO459096:KSP459097 LCK459096:LCL459097 LMG459096:LMH459097 LWC459096:LWD459097 MFY459096:MFZ459097 MPU459096:MPV459097 MZQ459096:MZR459097 NJM459096:NJN459097 NTI459096:NTJ459097 ODE459096:ODF459097 ONA459096:ONB459097 OWW459096:OWX459097 PGS459096:PGT459097 PQO459096:PQP459097 QAK459096:QAL459097 QKG459096:QKH459097 QUC459096:QUD459097 RDY459096:RDZ459097 RNU459096:RNV459097 RXQ459096:RXR459097 SHM459096:SHN459097 SRI459096:SRJ459097 TBE459096:TBF459097 TLA459096:TLB459097 TUW459096:TUX459097 UES459096:UET459097 UOO459096:UOP459097 UYK459096:UYL459097 VIG459096:VIH459097 VSC459096:VSD459097 WBY459096:WBZ459097 WLU459096:WLV459097 WVQ459096:WVR459097 J524632:J524633 JE524632:JF524633 TA524632:TB524633 ACW524632:ACX524633 AMS524632:AMT524633 AWO524632:AWP524633 BGK524632:BGL524633 BQG524632:BQH524633 CAC524632:CAD524633 CJY524632:CJZ524633 CTU524632:CTV524633 DDQ524632:DDR524633 DNM524632:DNN524633 DXI524632:DXJ524633 EHE524632:EHF524633 ERA524632:ERB524633 FAW524632:FAX524633 FKS524632:FKT524633 FUO524632:FUP524633 GEK524632:GEL524633 GOG524632:GOH524633 GYC524632:GYD524633 HHY524632:HHZ524633 HRU524632:HRV524633 IBQ524632:IBR524633 ILM524632:ILN524633 IVI524632:IVJ524633 JFE524632:JFF524633 JPA524632:JPB524633 JYW524632:JYX524633 KIS524632:KIT524633 KSO524632:KSP524633 LCK524632:LCL524633 LMG524632:LMH524633 LWC524632:LWD524633 MFY524632:MFZ524633 MPU524632:MPV524633 MZQ524632:MZR524633 NJM524632:NJN524633 NTI524632:NTJ524633 ODE524632:ODF524633 ONA524632:ONB524633 OWW524632:OWX524633 PGS524632:PGT524633 PQO524632:PQP524633 QAK524632:QAL524633 QKG524632:QKH524633 QUC524632:QUD524633 RDY524632:RDZ524633 RNU524632:RNV524633 RXQ524632:RXR524633 SHM524632:SHN524633 SRI524632:SRJ524633 TBE524632:TBF524633 TLA524632:TLB524633 TUW524632:TUX524633 UES524632:UET524633 UOO524632:UOP524633 UYK524632:UYL524633 VIG524632:VIH524633 VSC524632:VSD524633 WBY524632:WBZ524633 WLU524632:WLV524633 WVQ524632:WVR524633 J590168:J590169 JE590168:JF590169 TA590168:TB590169 ACW590168:ACX590169 AMS590168:AMT590169 AWO590168:AWP590169 BGK590168:BGL590169 BQG590168:BQH590169 CAC590168:CAD590169 CJY590168:CJZ590169 CTU590168:CTV590169 DDQ590168:DDR590169 DNM590168:DNN590169 DXI590168:DXJ590169 EHE590168:EHF590169 ERA590168:ERB590169 FAW590168:FAX590169 FKS590168:FKT590169 FUO590168:FUP590169 GEK590168:GEL590169 GOG590168:GOH590169 GYC590168:GYD590169 HHY590168:HHZ590169 HRU590168:HRV590169 IBQ590168:IBR590169 ILM590168:ILN590169 IVI590168:IVJ590169 JFE590168:JFF590169 JPA590168:JPB590169 JYW590168:JYX590169 KIS590168:KIT590169 KSO590168:KSP590169 LCK590168:LCL590169 LMG590168:LMH590169 LWC590168:LWD590169 MFY590168:MFZ590169 MPU590168:MPV590169 MZQ590168:MZR590169 NJM590168:NJN590169 NTI590168:NTJ590169 ODE590168:ODF590169 ONA590168:ONB590169 OWW590168:OWX590169 PGS590168:PGT590169 PQO590168:PQP590169 QAK590168:QAL590169 QKG590168:QKH590169 QUC590168:QUD590169 RDY590168:RDZ590169 RNU590168:RNV590169 RXQ590168:RXR590169 SHM590168:SHN590169 SRI590168:SRJ590169 TBE590168:TBF590169 TLA590168:TLB590169 TUW590168:TUX590169 UES590168:UET590169 UOO590168:UOP590169 UYK590168:UYL590169 VIG590168:VIH590169 VSC590168:VSD590169 WBY590168:WBZ590169 WLU590168:WLV590169 WVQ590168:WVR590169 J655704:J655705 JE655704:JF655705 TA655704:TB655705 ACW655704:ACX655705 AMS655704:AMT655705 AWO655704:AWP655705 BGK655704:BGL655705 BQG655704:BQH655705 CAC655704:CAD655705 CJY655704:CJZ655705 CTU655704:CTV655705 DDQ655704:DDR655705 DNM655704:DNN655705 DXI655704:DXJ655705 EHE655704:EHF655705 ERA655704:ERB655705 FAW655704:FAX655705 FKS655704:FKT655705 FUO655704:FUP655705 GEK655704:GEL655705 GOG655704:GOH655705 GYC655704:GYD655705 HHY655704:HHZ655705 HRU655704:HRV655705 IBQ655704:IBR655705 ILM655704:ILN655705 IVI655704:IVJ655705 JFE655704:JFF655705 JPA655704:JPB655705 JYW655704:JYX655705 KIS655704:KIT655705 KSO655704:KSP655705 LCK655704:LCL655705 LMG655704:LMH655705 LWC655704:LWD655705 MFY655704:MFZ655705 MPU655704:MPV655705 MZQ655704:MZR655705 NJM655704:NJN655705 NTI655704:NTJ655705 ODE655704:ODF655705 ONA655704:ONB655705 OWW655704:OWX655705 PGS655704:PGT655705 PQO655704:PQP655705 QAK655704:QAL655705 QKG655704:QKH655705 QUC655704:QUD655705 RDY655704:RDZ655705 RNU655704:RNV655705 RXQ655704:RXR655705 SHM655704:SHN655705 SRI655704:SRJ655705 TBE655704:TBF655705 TLA655704:TLB655705 TUW655704:TUX655705 UES655704:UET655705 UOO655704:UOP655705 UYK655704:UYL655705 VIG655704:VIH655705 VSC655704:VSD655705 WBY655704:WBZ655705 WLU655704:WLV655705 WVQ655704:WVR655705 J721240:J721241 JE721240:JF721241 TA721240:TB721241 ACW721240:ACX721241 AMS721240:AMT721241 AWO721240:AWP721241 BGK721240:BGL721241 BQG721240:BQH721241 CAC721240:CAD721241 CJY721240:CJZ721241 CTU721240:CTV721241 DDQ721240:DDR721241 DNM721240:DNN721241 DXI721240:DXJ721241 EHE721240:EHF721241 ERA721240:ERB721241 FAW721240:FAX721241 FKS721240:FKT721241 FUO721240:FUP721241 GEK721240:GEL721241 GOG721240:GOH721241 GYC721240:GYD721241 HHY721240:HHZ721241 HRU721240:HRV721241 IBQ721240:IBR721241 ILM721240:ILN721241 IVI721240:IVJ721241 JFE721240:JFF721241 JPA721240:JPB721241 JYW721240:JYX721241 KIS721240:KIT721241 KSO721240:KSP721241 LCK721240:LCL721241 LMG721240:LMH721241 LWC721240:LWD721241 MFY721240:MFZ721241 MPU721240:MPV721241 MZQ721240:MZR721241 NJM721240:NJN721241 NTI721240:NTJ721241 ODE721240:ODF721241 ONA721240:ONB721241 OWW721240:OWX721241 PGS721240:PGT721241 PQO721240:PQP721241 QAK721240:QAL721241 QKG721240:QKH721241 QUC721240:QUD721241 RDY721240:RDZ721241 RNU721240:RNV721241 RXQ721240:RXR721241 SHM721240:SHN721241 SRI721240:SRJ721241 TBE721240:TBF721241 TLA721240:TLB721241 TUW721240:TUX721241 UES721240:UET721241 UOO721240:UOP721241 UYK721240:UYL721241 VIG721240:VIH721241 VSC721240:VSD721241 WBY721240:WBZ721241 WLU721240:WLV721241 WVQ721240:WVR721241 J786776:J786777 JE786776:JF786777 TA786776:TB786777 ACW786776:ACX786777 AMS786776:AMT786777 AWO786776:AWP786777 BGK786776:BGL786777 BQG786776:BQH786777 CAC786776:CAD786777 CJY786776:CJZ786777 CTU786776:CTV786777 DDQ786776:DDR786777 DNM786776:DNN786777 DXI786776:DXJ786777 EHE786776:EHF786777 ERA786776:ERB786777 FAW786776:FAX786777 FKS786776:FKT786777 FUO786776:FUP786777 GEK786776:GEL786777 GOG786776:GOH786777 GYC786776:GYD786777 HHY786776:HHZ786777 HRU786776:HRV786777 IBQ786776:IBR786777 ILM786776:ILN786777 IVI786776:IVJ786777 JFE786776:JFF786777 JPA786776:JPB786777 JYW786776:JYX786777 KIS786776:KIT786777 KSO786776:KSP786777 LCK786776:LCL786777 LMG786776:LMH786777 LWC786776:LWD786777 MFY786776:MFZ786777 MPU786776:MPV786777 MZQ786776:MZR786777 NJM786776:NJN786777 NTI786776:NTJ786777 ODE786776:ODF786777 ONA786776:ONB786777 OWW786776:OWX786777 PGS786776:PGT786777 PQO786776:PQP786777 QAK786776:QAL786777 QKG786776:QKH786777 QUC786776:QUD786777 RDY786776:RDZ786777 RNU786776:RNV786777 RXQ786776:RXR786777 SHM786776:SHN786777 SRI786776:SRJ786777 TBE786776:TBF786777 TLA786776:TLB786777 TUW786776:TUX786777 UES786776:UET786777 UOO786776:UOP786777 UYK786776:UYL786777 VIG786776:VIH786777 VSC786776:VSD786777 WBY786776:WBZ786777 WLU786776:WLV786777 WVQ786776:WVR786777 J852312:J852313 JE852312:JF852313 TA852312:TB852313 ACW852312:ACX852313 AMS852312:AMT852313 AWO852312:AWP852313 BGK852312:BGL852313 BQG852312:BQH852313 CAC852312:CAD852313 CJY852312:CJZ852313 CTU852312:CTV852313 DDQ852312:DDR852313 DNM852312:DNN852313 DXI852312:DXJ852313 EHE852312:EHF852313 ERA852312:ERB852313 FAW852312:FAX852313 FKS852312:FKT852313 FUO852312:FUP852313 GEK852312:GEL852313 GOG852312:GOH852313 GYC852312:GYD852313 HHY852312:HHZ852313 HRU852312:HRV852313 IBQ852312:IBR852313 ILM852312:ILN852313 IVI852312:IVJ852313 JFE852312:JFF852313 JPA852312:JPB852313 JYW852312:JYX852313 KIS852312:KIT852313 KSO852312:KSP852313 LCK852312:LCL852313 LMG852312:LMH852313 LWC852312:LWD852313 MFY852312:MFZ852313 MPU852312:MPV852313 MZQ852312:MZR852313 NJM852312:NJN852313 NTI852312:NTJ852313 ODE852312:ODF852313 ONA852312:ONB852313 OWW852312:OWX852313 PGS852312:PGT852313 PQO852312:PQP852313 QAK852312:QAL852313 QKG852312:QKH852313 QUC852312:QUD852313 RDY852312:RDZ852313 RNU852312:RNV852313 RXQ852312:RXR852313 SHM852312:SHN852313 SRI852312:SRJ852313 TBE852312:TBF852313 TLA852312:TLB852313 TUW852312:TUX852313 UES852312:UET852313 UOO852312:UOP852313 UYK852312:UYL852313 VIG852312:VIH852313 VSC852312:VSD852313 WBY852312:WBZ852313 WLU852312:WLV852313 WVQ852312:WVR852313 J917848:J917849 JE917848:JF917849 TA917848:TB917849 ACW917848:ACX917849 AMS917848:AMT917849 AWO917848:AWP917849 BGK917848:BGL917849 BQG917848:BQH917849 CAC917848:CAD917849 CJY917848:CJZ917849 CTU917848:CTV917849 DDQ917848:DDR917849 DNM917848:DNN917849 DXI917848:DXJ917849 EHE917848:EHF917849 ERA917848:ERB917849 FAW917848:FAX917849 FKS917848:FKT917849 FUO917848:FUP917849 GEK917848:GEL917849 GOG917848:GOH917849 GYC917848:GYD917849 HHY917848:HHZ917849 HRU917848:HRV917849 IBQ917848:IBR917849 ILM917848:ILN917849 IVI917848:IVJ917849 JFE917848:JFF917849 JPA917848:JPB917849 JYW917848:JYX917849 KIS917848:KIT917849 KSO917848:KSP917849 LCK917848:LCL917849 LMG917848:LMH917849 LWC917848:LWD917849 MFY917848:MFZ917849 MPU917848:MPV917849 MZQ917848:MZR917849 NJM917848:NJN917849 NTI917848:NTJ917849 ODE917848:ODF917849 ONA917848:ONB917849 OWW917848:OWX917849 PGS917848:PGT917849 PQO917848:PQP917849 QAK917848:QAL917849 QKG917848:QKH917849 QUC917848:QUD917849 RDY917848:RDZ917849 RNU917848:RNV917849 RXQ917848:RXR917849 SHM917848:SHN917849 SRI917848:SRJ917849 TBE917848:TBF917849 TLA917848:TLB917849 TUW917848:TUX917849 UES917848:UET917849 UOO917848:UOP917849 UYK917848:UYL917849 VIG917848:VIH917849 VSC917848:VSD917849 WBY917848:WBZ917849 WLU917848:WLV917849 WVQ917848:WVR917849 J983384:J983385 JE983384:JF983385 TA983384:TB983385 ACW983384:ACX983385 AMS983384:AMT983385 AWO983384:AWP983385 BGK983384:BGL983385 BQG983384:BQH983385 CAC983384:CAD983385 CJY983384:CJZ983385 CTU983384:CTV983385 DDQ983384:DDR983385 DNM983384:DNN983385 DXI983384:DXJ983385 EHE983384:EHF983385 ERA983384:ERB983385 FAW983384:FAX983385 FKS983384:FKT983385 FUO983384:FUP983385 GEK983384:GEL983385 GOG983384:GOH983385 GYC983384:GYD983385 HHY983384:HHZ983385 HRU983384:HRV983385 IBQ983384:IBR983385 ILM983384:ILN983385 IVI983384:IVJ983385 JFE983384:JFF983385 JPA983384:JPB983385 JYW983384:JYX983385 KIS983384:KIT983385 KSO983384:KSP983385 LCK983384:LCL983385 LMG983384:LMH983385 LWC983384:LWD983385 MFY983384:MFZ983385 MPU983384:MPV983385 MZQ983384:MZR983385 NJM983384:NJN983385 NTI983384:NTJ983385 ODE983384:ODF983385 ONA983384:ONB983385 OWW983384:OWX983385 PGS983384:PGT983385 PQO983384:PQP983385 QAK983384:QAL983385 QKG983384:QKH983385 QUC983384:QUD983385 RDY983384:RDZ983385 RNU983384:RNV983385 RXQ983384:RXR983385 SHM983384:SHN983385 SRI983384:SRJ983385 TBE983384:TBF983385 TLA983384:TLB983385 TUW983384:TUX983385 UES983384:UET983385 UOO983384:UOP983385 UYK983384:UYL983385 VIG983384:VIH983385 VSC983384:VSD983385 WBY983384:WBZ983385 WLU983384:WLV983385 WVQ983384:WVR983385">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C65838:JC65839 SY65838:SY65839 ACU65838:ACU65839 AMQ65838:AMQ65839 AWM65838:AWM65839 BGI65838:BGI65839 BQE65838:BQE65839 CAA65838:CAA65839 CJW65838:CJW65839 CTS65838:CTS65839 DDO65838:DDO65839 DNK65838:DNK65839 DXG65838:DXG65839 EHC65838:EHC65839 EQY65838:EQY65839 FAU65838:FAU65839 FKQ65838:FKQ65839 FUM65838:FUM65839 GEI65838:GEI65839 GOE65838:GOE65839 GYA65838:GYA65839 HHW65838:HHW65839 HRS65838:HRS65839 IBO65838:IBO65839 ILK65838:ILK65839 IVG65838:IVG65839 JFC65838:JFC65839 JOY65838:JOY65839 JYU65838:JYU65839 KIQ65838:KIQ65839 KSM65838:KSM65839 LCI65838:LCI65839 LME65838:LME65839 LWA65838:LWA65839 MFW65838:MFW65839 MPS65838:MPS65839 MZO65838:MZO65839 NJK65838:NJK65839 NTG65838:NTG65839 ODC65838:ODC65839 OMY65838:OMY65839 OWU65838:OWU65839 PGQ65838:PGQ65839 PQM65838:PQM65839 QAI65838:QAI65839 QKE65838:QKE65839 QUA65838:QUA65839 RDW65838:RDW65839 RNS65838:RNS65839 RXO65838:RXO65839 SHK65838:SHK65839 SRG65838:SRG65839 TBC65838:TBC65839 TKY65838:TKY65839 TUU65838:TUU65839 UEQ65838:UEQ65839 UOM65838:UOM65839 UYI65838:UYI65839 VIE65838:VIE65839 VSA65838:VSA65839 WBW65838:WBW65839 WLS65838:WLS65839 WVO65838:WVO65839 JC131374:JC131375 SY131374:SY131375 ACU131374:ACU131375 AMQ131374:AMQ131375 AWM131374:AWM131375 BGI131374:BGI131375 BQE131374:BQE131375 CAA131374:CAA131375 CJW131374:CJW131375 CTS131374:CTS131375 DDO131374:DDO131375 DNK131374:DNK131375 DXG131374:DXG131375 EHC131374:EHC131375 EQY131374:EQY131375 FAU131374:FAU131375 FKQ131374:FKQ131375 FUM131374:FUM131375 GEI131374:GEI131375 GOE131374:GOE131375 GYA131374:GYA131375 HHW131374:HHW131375 HRS131374:HRS131375 IBO131374:IBO131375 ILK131374:ILK131375 IVG131374:IVG131375 JFC131374:JFC131375 JOY131374:JOY131375 JYU131374:JYU131375 KIQ131374:KIQ131375 KSM131374:KSM131375 LCI131374:LCI131375 LME131374:LME131375 LWA131374:LWA131375 MFW131374:MFW131375 MPS131374:MPS131375 MZO131374:MZO131375 NJK131374:NJK131375 NTG131374:NTG131375 ODC131374:ODC131375 OMY131374:OMY131375 OWU131374:OWU131375 PGQ131374:PGQ131375 PQM131374:PQM131375 QAI131374:QAI131375 QKE131374:QKE131375 QUA131374:QUA131375 RDW131374:RDW131375 RNS131374:RNS131375 RXO131374:RXO131375 SHK131374:SHK131375 SRG131374:SRG131375 TBC131374:TBC131375 TKY131374:TKY131375 TUU131374:TUU131375 UEQ131374:UEQ131375 UOM131374:UOM131375 UYI131374:UYI131375 VIE131374:VIE131375 VSA131374:VSA131375 WBW131374:WBW131375 WLS131374:WLS131375 WVO131374:WVO131375 JC196910:JC196911 SY196910:SY196911 ACU196910:ACU196911 AMQ196910:AMQ196911 AWM196910:AWM196911 BGI196910:BGI196911 BQE196910:BQE196911 CAA196910:CAA196911 CJW196910:CJW196911 CTS196910:CTS196911 DDO196910:DDO196911 DNK196910:DNK196911 DXG196910:DXG196911 EHC196910:EHC196911 EQY196910:EQY196911 FAU196910:FAU196911 FKQ196910:FKQ196911 FUM196910:FUM196911 GEI196910:GEI196911 GOE196910:GOE196911 GYA196910:GYA196911 HHW196910:HHW196911 HRS196910:HRS196911 IBO196910:IBO196911 ILK196910:ILK196911 IVG196910:IVG196911 JFC196910:JFC196911 JOY196910:JOY196911 JYU196910:JYU196911 KIQ196910:KIQ196911 KSM196910:KSM196911 LCI196910:LCI196911 LME196910:LME196911 LWA196910:LWA196911 MFW196910:MFW196911 MPS196910:MPS196911 MZO196910:MZO196911 NJK196910:NJK196911 NTG196910:NTG196911 ODC196910:ODC196911 OMY196910:OMY196911 OWU196910:OWU196911 PGQ196910:PGQ196911 PQM196910:PQM196911 QAI196910:QAI196911 QKE196910:QKE196911 QUA196910:QUA196911 RDW196910:RDW196911 RNS196910:RNS196911 RXO196910:RXO196911 SHK196910:SHK196911 SRG196910:SRG196911 TBC196910:TBC196911 TKY196910:TKY196911 TUU196910:TUU196911 UEQ196910:UEQ196911 UOM196910:UOM196911 UYI196910:UYI196911 VIE196910:VIE196911 VSA196910:VSA196911 WBW196910:WBW196911 WLS196910:WLS196911 WVO196910:WVO196911 JC262446:JC262447 SY262446:SY262447 ACU262446:ACU262447 AMQ262446:AMQ262447 AWM262446:AWM262447 BGI262446:BGI262447 BQE262446:BQE262447 CAA262446:CAA262447 CJW262446:CJW262447 CTS262446:CTS262447 DDO262446:DDO262447 DNK262446:DNK262447 DXG262446:DXG262447 EHC262446:EHC262447 EQY262446:EQY262447 FAU262446:FAU262447 FKQ262446:FKQ262447 FUM262446:FUM262447 GEI262446:GEI262447 GOE262446:GOE262447 GYA262446:GYA262447 HHW262446:HHW262447 HRS262446:HRS262447 IBO262446:IBO262447 ILK262446:ILK262447 IVG262446:IVG262447 JFC262446:JFC262447 JOY262446:JOY262447 JYU262446:JYU262447 KIQ262446:KIQ262447 KSM262446:KSM262447 LCI262446:LCI262447 LME262446:LME262447 LWA262446:LWA262447 MFW262446:MFW262447 MPS262446:MPS262447 MZO262446:MZO262447 NJK262446:NJK262447 NTG262446:NTG262447 ODC262446:ODC262447 OMY262446:OMY262447 OWU262446:OWU262447 PGQ262446:PGQ262447 PQM262446:PQM262447 QAI262446:QAI262447 QKE262446:QKE262447 QUA262446:QUA262447 RDW262446:RDW262447 RNS262446:RNS262447 RXO262446:RXO262447 SHK262446:SHK262447 SRG262446:SRG262447 TBC262446:TBC262447 TKY262446:TKY262447 TUU262446:TUU262447 UEQ262446:UEQ262447 UOM262446:UOM262447 UYI262446:UYI262447 VIE262446:VIE262447 VSA262446:VSA262447 WBW262446:WBW262447 WLS262446:WLS262447 WVO262446:WVO262447 JC327982:JC327983 SY327982:SY327983 ACU327982:ACU327983 AMQ327982:AMQ327983 AWM327982:AWM327983 BGI327982:BGI327983 BQE327982:BQE327983 CAA327982:CAA327983 CJW327982:CJW327983 CTS327982:CTS327983 DDO327982:DDO327983 DNK327982:DNK327983 DXG327982:DXG327983 EHC327982:EHC327983 EQY327982:EQY327983 FAU327982:FAU327983 FKQ327982:FKQ327983 FUM327982:FUM327983 GEI327982:GEI327983 GOE327982:GOE327983 GYA327982:GYA327983 HHW327982:HHW327983 HRS327982:HRS327983 IBO327982:IBO327983 ILK327982:ILK327983 IVG327982:IVG327983 JFC327982:JFC327983 JOY327982:JOY327983 JYU327982:JYU327983 KIQ327982:KIQ327983 KSM327982:KSM327983 LCI327982:LCI327983 LME327982:LME327983 LWA327982:LWA327983 MFW327982:MFW327983 MPS327982:MPS327983 MZO327982:MZO327983 NJK327982:NJK327983 NTG327982:NTG327983 ODC327982:ODC327983 OMY327982:OMY327983 OWU327982:OWU327983 PGQ327982:PGQ327983 PQM327982:PQM327983 QAI327982:QAI327983 QKE327982:QKE327983 QUA327982:QUA327983 RDW327982:RDW327983 RNS327982:RNS327983 RXO327982:RXO327983 SHK327982:SHK327983 SRG327982:SRG327983 TBC327982:TBC327983 TKY327982:TKY327983 TUU327982:TUU327983 UEQ327982:UEQ327983 UOM327982:UOM327983 UYI327982:UYI327983 VIE327982:VIE327983 VSA327982:VSA327983 WBW327982:WBW327983 WLS327982:WLS327983 WVO327982:WVO327983 JC393518:JC393519 SY393518:SY393519 ACU393518:ACU393519 AMQ393518:AMQ393519 AWM393518:AWM393519 BGI393518:BGI393519 BQE393518:BQE393519 CAA393518:CAA393519 CJW393518:CJW393519 CTS393518:CTS393519 DDO393518:DDO393519 DNK393518:DNK393519 DXG393518:DXG393519 EHC393518:EHC393519 EQY393518:EQY393519 FAU393518:FAU393519 FKQ393518:FKQ393519 FUM393518:FUM393519 GEI393518:GEI393519 GOE393518:GOE393519 GYA393518:GYA393519 HHW393518:HHW393519 HRS393518:HRS393519 IBO393518:IBO393519 ILK393518:ILK393519 IVG393518:IVG393519 JFC393518:JFC393519 JOY393518:JOY393519 JYU393518:JYU393519 KIQ393518:KIQ393519 KSM393518:KSM393519 LCI393518:LCI393519 LME393518:LME393519 LWA393518:LWA393519 MFW393518:MFW393519 MPS393518:MPS393519 MZO393518:MZO393519 NJK393518:NJK393519 NTG393518:NTG393519 ODC393518:ODC393519 OMY393518:OMY393519 OWU393518:OWU393519 PGQ393518:PGQ393519 PQM393518:PQM393519 QAI393518:QAI393519 QKE393518:QKE393519 QUA393518:QUA393519 RDW393518:RDW393519 RNS393518:RNS393519 RXO393518:RXO393519 SHK393518:SHK393519 SRG393518:SRG393519 TBC393518:TBC393519 TKY393518:TKY393519 TUU393518:TUU393519 UEQ393518:UEQ393519 UOM393518:UOM393519 UYI393518:UYI393519 VIE393518:VIE393519 VSA393518:VSA393519 WBW393518:WBW393519 WLS393518:WLS393519 WVO393518:WVO393519 JC459054:JC459055 SY459054:SY459055 ACU459054:ACU459055 AMQ459054:AMQ459055 AWM459054:AWM459055 BGI459054:BGI459055 BQE459054:BQE459055 CAA459054:CAA459055 CJW459054:CJW459055 CTS459054:CTS459055 DDO459054:DDO459055 DNK459054:DNK459055 DXG459054:DXG459055 EHC459054:EHC459055 EQY459054:EQY459055 FAU459054:FAU459055 FKQ459054:FKQ459055 FUM459054:FUM459055 GEI459054:GEI459055 GOE459054:GOE459055 GYA459054:GYA459055 HHW459054:HHW459055 HRS459054:HRS459055 IBO459054:IBO459055 ILK459054:ILK459055 IVG459054:IVG459055 JFC459054:JFC459055 JOY459054:JOY459055 JYU459054:JYU459055 KIQ459054:KIQ459055 KSM459054:KSM459055 LCI459054:LCI459055 LME459054:LME459055 LWA459054:LWA459055 MFW459054:MFW459055 MPS459054:MPS459055 MZO459054:MZO459055 NJK459054:NJK459055 NTG459054:NTG459055 ODC459054:ODC459055 OMY459054:OMY459055 OWU459054:OWU459055 PGQ459054:PGQ459055 PQM459054:PQM459055 QAI459054:QAI459055 QKE459054:QKE459055 QUA459054:QUA459055 RDW459054:RDW459055 RNS459054:RNS459055 RXO459054:RXO459055 SHK459054:SHK459055 SRG459054:SRG459055 TBC459054:TBC459055 TKY459054:TKY459055 TUU459054:TUU459055 UEQ459054:UEQ459055 UOM459054:UOM459055 UYI459054:UYI459055 VIE459054:VIE459055 VSA459054:VSA459055 WBW459054:WBW459055 WLS459054:WLS459055 WVO459054:WVO459055 JC524590:JC524591 SY524590:SY524591 ACU524590:ACU524591 AMQ524590:AMQ524591 AWM524590:AWM524591 BGI524590:BGI524591 BQE524590:BQE524591 CAA524590:CAA524591 CJW524590:CJW524591 CTS524590:CTS524591 DDO524590:DDO524591 DNK524590:DNK524591 DXG524590:DXG524591 EHC524590:EHC524591 EQY524590:EQY524591 FAU524590:FAU524591 FKQ524590:FKQ524591 FUM524590:FUM524591 GEI524590:GEI524591 GOE524590:GOE524591 GYA524590:GYA524591 HHW524590:HHW524591 HRS524590:HRS524591 IBO524590:IBO524591 ILK524590:ILK524591 IVG524590:IVG524591 JFC524590:JFC524591 JOY524590:JOY524591 JYU524590:JYU524591 KIQ524590:KIQ524591 KSM524590:KSM524591 LCI524590:LCI524591 LME524590:LME524591 LWA524590:LWA524591 MFW524590:MFW524591 MPS524590:MPS524591 MZO524590:MZO524591 NJK524590:NJK524591 NTG524590:NTG524591 ODC524590:ODC524591 OMY524590:OMY524591 OWU524590:OWU524591 PGQ524590:PGQ524591 PQM524590:PQM524591 QAI524590:QAI524591 QKE524590:QKE524591 QUA524590:QUA524591 RDW524590:RDW524591 RNS524590:RNS524591 RXO524590:RXO524591 SHK524590:SHK524591 SRG524590:SRG524591 TBC524590:TBC524591 TKY524590:TKY524591 TUU524590:TUU524591 UEQ524590:UEQ524591 UOM524590:UOM524591 UYI524590:UYI524591 VIE524590:VIE524591 VSA524590:VSA524591 WBW524590:WBW524591 WLS524590:WLS524591 WVO524590:WVO524591 JC590126:JC590127 SY590126:SY590127 ACU590126:ACU590127 AMQ590126:AMQ590127 AWM590126:AWM590127 BGI590126:BGI590127 BQE590126:BQE590127 CAA590126:CAA590127 CJW590126:CJW590127 CTS590126:CTS590127 DDO590126:DDO590127 DNK590126:DNK590127 DXG590126:DXG590127 EHC590126:EHC590127 EQY590126:EQY590127 FAU590126:FAU590127 FKQ590126:FKQ590127 FUM590126:FUM590127 GEI590126:GEI590127 GOE590126:GOE590127 GYA590126:GYA590127 HHW590126:HHW590127 HRS590126:HRS590127 IBO590126:IBO590127 ILK590126:ILK590127 IVG590126:IVG590127 JFC590126:JFC590127 JOY590126:JOY590127 JYU590126:JYU590127 KIQ590126:KIQ590127 KSM590126:KSM590127 LCI590126:LCI590127 LME590126:LME590127 LWA590126:LWA590127 MFW590126:MFW590127 MPS590126:MPS590127 MZO590126:MZO590127 NJK590126:NJK590127 NTG590126:NTG590127 ODC590126:ODC590127 OMY590126:OMY590127 OWU590126:OWU590127 PGQ590126:PGQ590127 PQM590126:PQM590127 QAI590126:QAI590127 QKE590126:QKE590127 QUA590126:QUA590127 RDW590126:RDW590127 RNS590126:RNS590127 RXO590126:RXO590127 SHK590126:SHK590127 SRG590126:SRG590127 TBC590126:TBC590127 TKY590126:TKY590127 TUU590126:TUU590127 UEQ590126:UEQ590127 UOM590126:UOM590127 UYI590126:UYI590127 VIE590126:VIE590127 VSA590126:VSA590127 WBW590126:WBW590127 WLS590126:WLS590127 WVO590126:WVO590127 JC655662:JC655663 SY655662:SY655663 ACU655662:ACU655663 AMQ655662:AMQ655663 AWM655662:AWM655663 BGI655662:BGI655663 BQE655662:BQE655663 CAA655662:CAA655663 CJW655662:CJW655663 CTS655662:CTS655663 DDO655662:DDO655663 DNK655662:DNK655663 DXG655662:DXG655663 EHC655662:EHC655663 EQY655662:EQY655663 FAU655662:FAU655663 FKQ655662:FKQ655663 FUM655662:FUM655663 GEI655662:GEI655663 GOE655662:GOE655663 GYA655662:GYA655663 HHW655662:HHW655663 HRS655662:HRS655663 IBO655662:IBO655663 ILK655662:ILK655663 IVG655662:IVG655663 JFC655662:JFC655663 JOY655662:JOY655663 JYU655662:JYU655663 KIQ655662:KIQ655663 KSM655662:KSM655663 LCI655662:LCI655663 LME655662:LME655663 LWA655662:LWA655663 MFW655662:MFW655663 MPS655662:MPS655663 MZO655662:MZO655663 NJK655662:NJK655663 NTG655662:NTG655663 ODC655662:ODC655663 OMY655662:OMY655663 OWU655662:OWU655663 PGQ655662:PGQ655663 PQM655662:PQM655663 QAI655662:QAI655663 QKE655662:QKE655663 QUA655662:QUA655663 RDW655662:RDW655663 RNS655662:RNS655663 RXO655662:RXO655663 SHK655662:SHK655663 SRG655662:SRG655663 TBC655662:TBC655663 TKY655662:TKY655663 TUU655662:TUU655663 UEQ655662:UEQ655663 UOM655662:UOM655663 UYI655662:UYI655663 VIE655662:VIE655663 VSA655662:VSA655663 WBW655662:WBW655663 WLS655662:WLS655663 WVO655662:WVO655663 JC721198:JC721199 SY721198:SY721199 ACU721198:ACU721199 AMQ721198:AMQ721199 AWM721198:AWM721199 BGI721198:BGI721199 BQE721198:BQE721199 CAA721198:CAA721199 CJW721198:CJW721199 CTS721198:CTS721199 DDO721198:DDO721199 DNK721198:DNK721199 DXG721198:DXG721199 EHC721198:EHC721199 EQY721198:EQY721199 FAU721198:FAU721199 FKQ721198:FKQ721199 FUM721198:FUM721199 GEI721198:GEI721199 GOE721198:GOE721199 GYA721198:GYA721199 HHW721198:HHW721199 HRS721198:HRS721199 IBO721198:IBO721199 ILK721198:ILK721199 IVG721198:IVG721199 JFC721198:JFC721199 JOY721198:JOY721199 JYU721198:JYU721199 KIQ721198:KIQ721199 KSM721198:KSM721199 LCI721198:LCI721199 LME721198:LME721199 LWA721198:LWA721199 MFW721198:MFW721199 MPS721198:MPS721199 MZO721198:MZO721199 NJK721198:NJK721199 NTG721198:NTG721199 ODC721198:ODC721199 OMY721198:OMY721199 OWU721198:OWU721199 PGQ721198:PGQ721199 PQM721198:PQM721199 QAI721198:QAI721199 QKE721198:QKE721199 QUA721198:QUA721199 RDW721198:RDW721199 RNS721198:RNS721199 RXO721198:RXO721199 SHK721198:SHK721199 SRG721198:SRG721199 TBC721198:TBC721199 TKY721198:TKY721199 TUU721198:TUU721199 UEQ721198:UEQ721199 UOM721198:UOM721199 UYI721198:UYI721199 VIE721198:VIE721199 VSA721198:VSA721199 WBW721198:WBW721199 WLS721198:WLS721199 WVO721198:WVO721199 JC786734:JC786735 SY786734:SY786735 ACU786734:ACU786735 AMQ786734:AMQ786735 AWM786734:AWM786735 BGI786734:BGI786735 BQE786734:BQE786735 CAA786734:CAA786735 CJW786734:CJW786735 CTS786734:CTS786735 DDO786734:DDO786735 DNK786734:DNK786735 DXG786734:DXG786735 EHC786734:EHC786735 EQY786734:EQY786735 FAU786734:FAU786735 FKQ786734:FKQ786735 FUM786734:FUM786735 GEI786734:GEI786735 GOE786734:GOE786735 GYA786734:GYA786735 HHW786734:HHW786735 HRS786734:HRS786735 IBO786734:IBO786735 ILK786734:ILK786735 IVG786734:IVG786735 JFC786734:JFC786735 JOY786734:JOY786735 JYU786734:JYU786735 KIQ786734:KIQ786735 KSM786734:KSM786735 LCI786734:LCI786735 LME786734:LME786735 LWA786734:LWA786735 MFW786734:MFW786735 MPS786734:MPS786735 MZO786734:MZO786735 NJK786734:NJK786735 NTG786734:NTG786735 ODC786734:ODC786735 OMY786734:OMY786735 OWU786734:OWU786735 PGQ786734:PGQ786735 PQM786734:PQM786735 QAI786734:QAI786735 QKE786734:QKE786735 QUA786734:QUA786735 RDW786734:RDW786735 RNS786734:RNS786735 RXO786734:RXO786735 SHK786734:SHK786735 SRG786734:SRG786735 TBC786734:TBC786735 TKY786734:TKY786735 TUU786734:TUU786735 UEQ786734:UEQ786735 UOM786734:UOM786735 UYI786734:UYI786735 VIE786734:VIE786735 VSA786734:VSA786735 WBW786734:WBW786735 WLS786734:WLS786735 WVO786734:WVO786735 JC852270:JC852271 SY852270:SY852271 ACU852270:ACU852271 AMQ852270:AMQ852271 AWM852270:AWM852271 BGI852270:BGI852271 BQE852270:BQE852271 CAA852270:CAA852271 CJW852270:CJW852271 CTS852270:CTS852271 DDO852270:DDO852271 DNK852270:DNK852271 DXG852270:DXG852271 EHC852270:EHC852271 EQY852270:EQY852271 FAU852270:FAU852271 FKQ852270:FKQ852271 FUM852270:FUM852271 GEI852270:GEI852271 GOE852270:GOE852271 GYA852270:GYA852271 HHW852270:HHW852271 HRS852270:HRS852271 IBO852270:IBO852271 ILK852270:ILK852271 IVG852270:IVG852271 JFC852270:JFC852271 JOY852270:JOY852271 JYU852270:JYU852271 KIQ852270:KIQ852271 KSM852270:KSM852271 LCI852270:LCI852271 LME852270:LME852271 LWA852270:LWA852271 MFW852270:MFW852271 MPS852270:MPS852271 MZO852270:MZO852271 NJK852270:NJK852271 NTG852270:NTG852271 ODC852270:ODC852271 OMY852270:OMY852271 OWU852270:OWU852271 PGQ852270:PGQ852271 PQM852270:PQM852271 QAI852270:QAI852271 QKE852270:QKE852271 QUA852270:QUA852271 RDW852270:RDW852271 RNS852270:RNS852271 RXO852270:RXO852271 SHK852270:SHK852271 SRG852270:SRG852271 TBC852270:TBC852271 TKY852270:TKY852271 TUU852270:TUU852271 UEQ852270:UEQ852271 UOM852270:UOM852271 UYI852270:UYI852271 VIE852270:VIE852271 VSA852270:VSA852271 WBW852270:WBW852271 WLS852270:WLS852271 WVO852270:WVO852271 JC917806:JC917807 SY917806:SY917807 ACU917806:ACU917807 AMQ917806:AMQ917807 AWM917806:AWM917807 BGI917806:BGI917807 BQE917806:BQE917807 CAA917806:CAA917807 CJW917806:CJW917807 CTS917806:CTS917807 DDO917806:DDO917807 DNK917806:DNK917807 DXG917806:DXG917807 EHC917806:EHC917807 EQY917806:EQY917807 FAU917806:FAU917807 FKQ917806:FKQ917807 FUM917806:FUM917807 GEI917806:GEI917807 GOE917806:GOE917807 GYA917806:GYA917807 HHW917806:HHW917807 HRS917806:HRS917807 IBO917806:IBO917807 ILK917806:ILK917807 IVG917806:IVG917807 JFC917806:JFC917807 JOY917806:JOY917807 JYU917806:JYU917807 KIQ917806:KIQ917807 KSM917806:KSM917807 LCI917806:LCI917807 LME917806:LME917807 LWA917806:LWA917807 MFW917806:MFW917807 MPS917806:MPS917807 MZO917806:MZO917807 NJK917806:NJK917807 NTG917806:NTG917807 ODC917806:ODC917807 OMY917806:OMY917807 OWU917806:OWU917807 PGQ917806:PGQ917807 PQM917806:PQM917807 QAI917806:QAI917807 QKE917806:QKE917807 QUA917806:QUA917807 RDW917806:RDW917807 RNS917806:RNS917807 RXO917806:RXO917807 SHK917806:SHK917807 SRG917806:SRG917807 TBC917806:TBC917807 TKY917806:TKY917807 TUU917806:TUU917807 UEQ917806:UEQ917807 UOM917806:UOM917807 UYI917806:UYI917807 VIE917806:VIE917807 VSA917806:VSA917807 WBW917806:WBW917807 WLS917806:WLS917807 WVO917806:WVO917807 JC983342:JC983343 SY983342:SY983343 ACU983342:ACU983343 AMQ983342:AMQ983343 AWM983342:AWM983343 BGI983342:BGI983343 BQE983342:BQE983343 CAA983342:CAA983343 CJW983342:CJW983343 CTS983342:CTS983343 DDO983342:DDO983343 DNK983342:DNK983343 DXG983342:DXG983343 EHC983342:EHC983343 EQY983342:EQY983343 FAU983342:FAU983343 FKQ983342:FKQ983343 FUM983342:FUM983343 GEI983342:GEI983343 GOE983342:GOE983343 GYA983342:GYA983343 HHW983342:HHW983343 HRS983342:HRS983343 IBO983342:IBO983343 ILK983342:ILK983343 IVG983342:IVG983343 JFC983342:JFC983343 JOY983342:JOY983343 JYU983342:JYU983343 KIQ983342:KIQ983343 KSM983342:KSM983343 LCI983342:LCI983343 LME983342:LME983343 LWA983342:LWA983343 MFW983342:MFW983343 MPS983342:MPS983343 MZO983342:MZO983343 NJK983342:NJK983343 NTG983342:NTG983343 ODC983342:ODC983343 OMY983342:OMY983343 OWU983342:OWU983343 PGQ983342:PGQ983343 PQM983342:PQM983343 QAI983342:QAI983343 QKE983342:QKE983343 QUA983342:QUA983343 RDW983342:RDW983343 RNS983342:RNS983343 RXO983342:RXO983343 SHK983342:SHK983343 SRG983342:SRG983343 TBC983342:TBC983343 TKY983342:TKY983343 TUU983342:TUU983343 UEQ983342:UEQ983343 UOM983342:UOM983343 UYI983342:UYI983343 VIE983342:VIE983343 VSA983342:VSA983343 WBW983342:WBW983343 WLS983342:WLS983343 WVO983342:WVO983343 JC65880:JC65881 SY65880:SY65881 ACU65880:ACU65881 AMQ65880:AMQ65881 AWM65880:AWM65881 BGI65880:BGI65881 BQE65880:BQE65881 CAA65880:CAA65881 CJW65880:CJW65881 CTS65880:CTS65881 DDO65880:DDO65881 DNK65880:DNK65881 DXG65880:DXG65881 EHC65880:EHC65881 EQY65880:EQY65881 FAU65880:FAU65881 FKQ65880:FKQ65881 FUM65880:FUM65881 GEI65880:GEI65881 GOE65880:GOE65881 GYA65880:GYA65881 HHW65880:HHW65881 HRS65880:HRS65881 IBO65880:IBO65881 ILK65880:ILK65881 IVG65880:IVG65881 JFC65880:JFC65881 JOY65880:JOY65881 JYU65880:JYU65881 KIQ65880:KIQ65881 KSM65880:KSM65881 LCI65880:LCI65881 LME65880:LME65881 LWA65880:LWA65881 MFW65880:MFW65881 MPS65880:MPS65881 MZO65880:MZO65881 NJK65880:NJK65881 NTG65880:NTG65881 ODC65880:ODC65881 OMY65880:OMY65881 OWU65880:OWU65881 PGQ65880:PGQ65881 PQM65880:PQM65881 QAI65880:QAI65881 QKE65880:QKE65881 QUA65880:QUA65881 RDW65880:RDW65881 RNS65880:RNS65881 RXO65880:RXO65881 SHK65880:SHK65881 SRG65880:SRG65881 TBC65880:TBC65881 TKY65880:TKY65881 TUU65880:TUU65881 UEQ65880:UEQ65881 UOM65880:UOM65881 UYI65880:UYI65881 VIE65880:VIE65881 VSA65880:VSA65881 WBW65880:WBW65881 WLS65880:WLS65881 WVO65880:WVO65881 JC131416:JC131417 SY131416:SY131417 ACU131416:ACU131417 AMQ131416:AMQ131417 AWM131416:AWM131417 BGI131416:BGI131417 BQE131416:BQE131417 CAA131416:CAA131417 CJW131416:CJW131417 CTS131416:CTS131417 DDO131416:DDO131417 DNK131416:DNK131417 DXG131416:DXG131417 EHC131416:EHC131417 EQY131416:EQY131417 FAU131416:FAU131417 FKQ131416:FKQ131417 FUM131416:FUM131417 GEI131416:GEI131417 GOE131416:GOE131417 GYA131416:GYA131417 HHW131416:HHW131417 HRS131416:HRS131417 IBO131416:IBO131417 ILK131416:ILK131417 IVG131416:IVG131417 JFC131416:JFC131417 JOY131416:JOY131417 JYU131416:JYU131417 KIQ131416:KIQ131417 KSM131416:KSM131417 LCI131416:LCI131417 LME131416:LME131417 LWA131416:LWA131417 MFW131416:MFW131417 MPS131416:MPS131417 MZO131416:MZO131417 NJK131416:NJK131417 NTG131416:NTG131417 ODC131416:ODC131417 OMY131416:OMY131417 OWU131416:OWU131417 PGQ131416:PGQ131417 PQM131416:PQM131417 QAI131416:QAI131417 QKE131416:QKE131417 QUA131416:QUA131417 RDW131416:RDW131417 RNS131416:RNS131417 RXO131416:RXO131417 SHK131416:SHK131417 SRG131416:SRG131417 TBC131416:TBC131417 TKY131416:TKY131417 TUU131416:TUU131417 UEQ131416:UEQ131417 UOM131416:UOM131417 UYI131416:UYI131417 VIE131416:VIE131417 VSA131416:VSA131417 WBW131416:WBW131417 WLS131416:WLS131417 WVO131416:WVO131417 JC196952:JC196953 SY196952:SY196953 ACU196952:ACU196953 AMQ196952:AMQ196953 AWM196952:AWM196953 BGI196952:BGI196953 BQE196952:BQE196953 CAA196952:CAA196953 CJW196952:CJW196953 CTS196952:CTS196953 DDO196952:DDO196953 DNK196952:DNK196953 DXG196952:DXG196953 EHC196952:EHC196953 EQY196952:EQY196953 FAU196952:FAU196953 FKQ196952:FKQ196953 FUM196952:FUM196953 GEI196952:GEI196953 GOE196952:GOE196953 GYA196952:GYA196953 HHW196952:HHW196953 HRS196952:HRS196953 IBO196952:IBO196953 ILK196952:ILK196953 IVG196952:IVG196953 JFC196952:JFC196953 JOY196952:JOY196953 JYU196952:JYU196953 KIQ196952:KIQ196953 KSM196952:KSM196953 LCI196952:LCI196953 LME196952:LME196953 LWA196952:LWA196953 MFW196952:MFW196953 MPS196952:MPS196953 MZO196952:MZO196953 NJK196952:NJK196953 NTG196952:NTG196953 ODC196952:ODC196953 OMY196952:OMY196953 OWU196952:OWU196953 PGQ196952:PGQ196953 PQM196952:PQM196953 QAI196952:QAI196953 QKE196952:QKE196953 QUA196952:QUA196953 RDW196952:RDW196953 RNS196952:RNS196953 RXO196952:RXO196953 SHK196952:SHK196953 SRG196952:SRG196953 TBC196952:TBC196953 TKY196952:TKY196953 TUU196952:TUU196953 UEQ196952:UEQ196953 UOM196952:UOM196953 UYI196952:UYI196953 VIE196952:VIE196953 VSA196952:VSA196953 WBW196952:WBW196953 WLS196952:WLS196953 WVO196952:WVO196953 JC262488:JC262489 SY262488:SY262489 ACU262488:ACU262489 AMQ262488:AMQ262489 AWM262488:AWM262489 BGI262488:BGI262489 BQE262488:BQE262489 CAA262488:CAA262489 CJW262488:CJW262489 CTS262488:CTS262489 DDO262488:DDO262489 DNK262488:DNK262489 DXG262488:DXG262489 EHC262488:EHC262489 EQY262488:EQY262489 FAU262488:FAU262489 FKQ262488:FKQ262489 FUM262488:FUM262489 GEI262488:GEI262489 GOE262488:GOE262489 GYA262488:GYA262489 HHW262488:HHW262489 HRS262488:HRS262489 IBO262488:IBO262489 ILK262488:ILK262489 IVG262488:IVG262489 JFC262488:JFC262489 JOY262488:JOY262489 JYU262488:JYU262489 KIQ262488:KIQ262489 KSM262488:KSM262489 LCI262488:LCI262489 LME262488:LME262489 LWA262488:LWA262489 MFW262488:MFW262489 MPS262488:MPS262489 MZO262488:MZO262489 NJK262488:NJK262489 NTG262488:NTG262489 ODC262488:ODC262489 OMY262488:OMY262489 OWU262488:OWU262489 PGQ262488:PGQ262489 PQM262488:PQM262489 QAI262488:QAI262489 QKE262488:QKE262489 QUA262488:QUA262489 RDW262488:RDW262489 RNS262488:RNS262489 RXO262488:RXO262489 SHK262488:SHK262489 SRG262488:SRG262489 TBC262488:TBC262489 TKY262488:TKY262489 TUU262488:TUU262489 UEQ262488:UEQ262489 UOM262488:UOM262489 UYI262488:UYI262489 VIE262488:VIE262489 VSA262488:VSA262489 WBW262488:WBW262489 WLS262488:WLS262489 WVO262488:WVO262489 JC328024:JC328025 SY328024:SY328025 ACU328024:ACU328025 AMQ328024:AMQ328025 AWM328024:AWM328025 BGI328024:BGI328025 BQE328024:BQE328025 CAA328024:CAA328025 CJW328024:CJW328025 CTS328024:CTS328025 DDO328024:DDO328025 DNK328024:DNK328025 DXG328024:DXG328025 EHC328024:EHC328025 EQY328024:EQY328025 FAU328024:FAU328025 FKQ328024:FKQ328025 FUM328024:FUM328025 GEI328024:GEI328025 GOE328024:GOE328025 GYA328024:GYA328025 HHW328024:HHW328025 HRS328024:HRS328025 IBO328024:IBO328025 ILK328024:ILK328025 IVG328024:IVG328025 JFC328024:JFC328025 JOY328024:JOY328025 JYU328024:JYU328025 KIQ328024:KIQ328025 KSM328024:KSM328025 LCI328024:LCI328025 LME328024:LME328025 LWA328024:LWA328025 MFW328024:MFW328025 MPS328024:MPS328025 MZO328024:MZO328025 NJK328024:NJK328025 NTG328024:NTG328025 ODC328024:ODC328025 OMY328024:OMY328025 OWU328024:OWU328025 PGQ328024:PGQ328025 PQM328024:PQM328025 QAI328024:QAI328025 QKE328024:QKE328025 QUA328024:QUA328025 RDW328024:RDW328025 RNS328024:RNS328025 RXO328024:RXO328025 SHK328024:SHK328025 SRG328024:SRG328025 TBC328024:TBC328025 TKY328024:TKY328025 TUU328024:TUU328025 UEQ328024:UEQ328025 UOM328024:UOM328025 UYI328024:UYI328025 VIE328024:VIE328025 VSA328024:VSA328025 WBW328024:WBW328025 WLS328024:WLS328025 WVO328024:WVO328025 JC393560:JC393561 SY393560:SY393561 ACU393560:ACU393561 AMQ393560:AMQ393561 AWM393560:AWM393561 BGI393560:BGI393561 BQE393560:BQE393561 CAA393560:CAA393561 CJW393560:CJW393561 CTS393560:CTS393561 DDO393560:DDO393561 DNK393560:DNK393561 DXG393560:DXG393561 EHC393560:EHC393561 EQY393560:EQY393561 FAU393560:FAU393561 FKQ393560:FKQ393561 FUM393560:FUM393561 GEI393560:GEI393561 GOE393560:GOE393561 GYA393560:GYA393561 HHW393560:HHW393561 HRS393560:HRS393561 IBO393560:IBO393561 ILK393560:ILK393561 IVG393560:IVG393561 JFC393560:JFC393561 JOY393560:JOY393561 JYU393560:JYU393561 KIQ393560:KIQ393561 KSM393560:KSM393561 LCI393560:LCI393561 LME393560:LME393561 LWA393560:LWA393561 MFW393560:MFW393561 MPS393560:MPS393561 MZO393560:MZO393561 NJK393560:NJK393561 NTG393560:NTG393561 ODC393560:ODC393561 OMY393560:OMY393561 OWU393560:OWU393561 PGQ393560:PGQ393561 PQM393560:PQM393561 QAI393560:QAI393561 QKE393560:QKE393561 QUA393560:QUA393561 RDW393560:RDW393561 RNS393560:RNS393561 RXO393560:RXO393561 SHK393560:SHK393561 SRG393560:SRG393561 TBC393560:TBC393561 TKY393560:TKY393561 TUU393560:TUU393561 UEQ393560:UEQ393561 UOM393560:UOM393561 UYI393560:UYI393561 VIE393560:VIE393561 VSA393560:VSA393561 WBW393560:WBW393561 WLS393560:WLS393561 WVO393560:WVO393561 JC459096:JC459097 SY459096:SY459097 ACU459096:ACU459097 AMQ459096:AMQ459097 AWM459096:AWM459097 BGI459096:BGI459097 BQE459096:BQE459097 CAA459096:CAA459097 CJW459096:CJW459097 CTS459096:CTS459097 DDO459096:DDO459097 DNK459096:DNK459097 DXG459096:DXG459097 EHC459096:EHC459097 EQY459096:EQY459097 FAU459096:FAU459097 FKQ459096:FKQ459097 FUM459096:FUM459097 GEI459096:GEI459097 GOE459096:GOE459097 GYA459096:GYA459097 HHW459096:HHW459097 HRS459096:HRS459097 IBO459096:IBO459097 ILK459096:ILK459097 IVG459096:IVG459097 JFC459096:JFC459097 JOY459096:JOY459097 JYU459096:JYU459097 KIQ459096:KIQ459097 KSM459096:KSM459097 LCI459096:LCI459097 LME459096:LME459097 LWA459096:LWA459097 MFW459096:MFW459097 MPS459096:MPS459097 MZO459096:MZO459097 NJK459096:NJK459097 NTG459096:NTG459097 ODC459096:ODC459097 OMY459096:OMY459097 OWU459096:OWU459097 PGQ459096:PGQ459097 PQM459096:PQM459097 QAI459096:QAI459097 QKE459096:QKE459097 QUA459096:QUA459097 RDW459096:RDW459097 RNS459096:RNS459097 RXO459096:RXO459097 SHK459096:SHK459097 SRG459096:SRG459097 TBC459096:TBC459097 TKY459096:TKY459097 TUU459096:TUU459097 UEQ459096:UEQ459097 UOM459096:UOM459097 UYI459096:UYI459097 VIE459096:VIE459097 VSA459096:VSA459097 WBW459096:WBW459097 WLS459096:WLS459097 WVO459096:WVO459097 JC524632:JC524633 SY524632:SY524633 ACU524632:ACU524633 AMQ524632:AMQ524633 AWM524632:AWM524633 BGI524632:BGI524633 BQE524632:BQE524633 CAA524632:CAA524633 CJW524632:CJW524633 CTS524632:CTS524633 DDO524632:DDO524633 DNK524632:DNK524633 DXG524632:DXG524633 EHC524632:EHC524633 EQY524632:EQY524633 FAU524632:FAU524633 FKQ524632:FKQ524633 FUM524632:FUM524633 GEI524632:GEI524633 GOE524632:GOE524633 GYA524632:GYA524633 HHW524632:HHW524633 HRS524632:HRS524633 IBO524632:IBO524633 ILK524632:ILK524633 IVG524632:IVG524633 JFC524632:JFC524633 JOY524632:JOY524633 JYU524632:JYU524633 KIQ524632:KIQ524633 KSM524632:KSM524633 LCI524632:LCI524633 LME524632:LME524633 LWA524632:LWA524633 MFW524632:MFW524633 MPS524632:MPS524633 MZO524632:MZO524633 NJK524632:NJK524633 NTG524632:NTG524633 ODC524632:ODC524633 OMY524632:OMY524633 OWU524632:OWU524633 PGQ524632:PGQ524633 PQM524632:PQM524633 QAI524632:QAI524633 QKE524632:QKE524633 QUA524632:QUA524633 RDW524632:RDW524633 RNS524632:RNS524633 RXO524632:RXO524633 SHK524632:SHK524633 SRG524632:SRG524633 TBC524632:TBC524633 TKY524632:TKY524633 TUU524632:TUU524633 UEQ524632:UEQ524633 UOM524632:UOM524633 UYI524632:UYI524633 VIE524632:VIE524633 VSA524632:VSA524633 WBW524632:WBW524633 WLS524632:WLS524633 WVO524632:WVO524633 JC590168:JC590169 SY590168:SY590169 ACU590168:ACU590169 AMQ590168:AMQ590169 AWM590168:AWM590169 BGI590168:BGI590169 BQE590168:BQE590169 CAA590168:CAA590169 CJW590168:CJW590169 CTS590168:CTS590169 DDO590168:DDO590169 DNK590168:DNK590169 DXG590168:DXG590169 EHC590168:EHC590169 EQY590168:EQY590169 FAU590168:FAU590169 FKQ590168:FKQ590169 FUM590168:FUM590169 GEI590168:GEI590169 GOE590168:GOE590169 GYA590168:GYA590169 HHW590168:HHW590169 HRS590168:HRS590169 IBO590168:IBO590169 ILK590168:ILK590169 IVG590168:IVG590169 JFC590168:JFC590169 JOY590168:JOY590169 JYU590168:JYU590169 KIQ590168:KIQ590169 KSM590168:KSM590169 LCI590168:LCI590169 LME590168:LME590169 LWA590168:LWA590169 MFW590168:MFW590169 MPS590168:MPS590169 MZO590168:MZO590169 NJK590168:NJK590169 NTG590168:NTG590169 ODC590168:ODC590169 OMY590168:OMY590169 OWU590168:OWU590169 PGQ590168:PGQ590169 PQM590168:PQM590169 QAI590168:QAI590169 QKE590168:QKE590169 QUA590168:QUA590169 RDW590168:RDW590169 RNS590168:RNS590169 RXO590168:RXO590169 SHK590168:SHK590169 SRG590168:SRG590169 TBC590168:TBC590169 TKY590168:TKY590169 TUU590168:TUU590169 UEQ590168:UEQ590169 UOM590168:UOM590169 UYI590168:UYI590169 VIE590168:VIE590169 VSA590168:VSA590169 WBW590168:WBW590169 WLS590168:WLS590169 WVO590168:WVO590169 JC655704:JC655705 SY655704:SY655705 ACU655704:ACU655705 AMQ655704:AMQ655705 AWM655704:AWM655705 BGI655704:BGI655705 BQE655704:BQE655705 CAA655704:CAA655705 CJW655704:CJW655705 CTS655704:CTS655705 DDO655704:DDO655705 DNK655704:DNK655705 DXG655704:DXG655705 EHC655704:EHC655705 EQY655704:EQY655705 FAU655704:FAU655705 FKQ655704:FKQ655705 FUM655704:FUM655705 GEI655704:GEI655705 GOE655704:GOE655705 GYA655704:GYA655705 HHW655704:HHW655705 HRS655704:HRS655705 IBO655704:IBO655705 ILK655704:ILK655705 IVG655704:IVG655705 JFC655704:JFC655705 JOY655704:JOY655705 JYU655704:JYU655705 KIQ655704:KIQ655705 KSM655704:KSM655705 LCI655704:LCI655705 LME655704:LME655705 LWA655704:LWA655705 MFW655704:MFW655705 MPS655704:MPS655705 MZO655704:MZO655705 NJK655704:NJK655705 NTG655704:NTG655705 ODC655704:ODC655705 OMY655704:OMY655705 OWU655704:OWU655705 PGQ655704:PGQ655705 PQM655704:PQM655705 QAI655704:QAI655705 QKE655704:QKE655705 QUA655704:QUA655705 RDW655704:RDW655705 RNS655704:RNS655705 RXO655704:RXO655705 SHK655704:SHK655705 SRG655704:SRG655705 TBC655704:TBC655705 TKY655704:TKY655705 TUU655704:TUU655705 UEQ655704:UEQ655705 UOM655704:UOM655705 UYI655704:UYI655705 VIE655704:VIE655705 VSA655704:VSA655705 WBW655704:WBW655705 WLS655704:WLS655705 WVO655704:WVO655705 JC721240:JC721241 SY721240:SY721241 ACU721240:ACU721241 AMQ721240:AMQ721241 AWM721240:AWM721241 BGI721240:BGI721241 BQE721240:BQE721241 CAA721240:CAA721241 CJW721240:CJW721241 CTS721240:CTS721241 DDO721240:DDO721241 DNK721240:DNK721241 DXG721240:DXG721241 EHC721240:EHC721241 EQY721240:EQY721241 FAU721240:FAU721241 FKQ721240:FKQ721241 FUM721240:FUM721241 GEI721240:GEI721241 GOE721240:GOE721241 GYA721240:GYA721241 HHW721240:HHW721241 HRS721240:HRS721241 IBO721240:IBO721241 ILK721240:ILK721241 IVG721240:IVG721241 JFC721240:JFC721241 JOY721240:JOY721241 JYU721240:JYU721241 KIQ721240:KIQ721241 KSM721240:KSM721241 LCI721240:LCI721241 LME721240:LME721241 LWA721240:LWA721241 MFW721240:MFW721241 MPS721240:MPS721241 MZO721240:MZO721241 NJK721240:NJK721241 NTG721240:NTG721241 ODC721240:ODC721241 OMY721240:OMY721241 OWU721240:OWU721241 PGQ721240:PGQ721241 PQM721240:PQM721241 QAI721240:QAI721241 QKE721240:QKE721241 QUA721240:QUA721241 RDW721240:RDW721241 RNS721240:RNS721241 RXO721240:RXO721241 SHK721240:SHK721241 SRG721240:SRG721241 TBC721240:TBC721241 TKY721240:TKY721241 TUU721240:TUU721241 UEQ721240:UEQ721241 UOM721240:UOM721241 UYI721240:UYI721241 VIE721240:VIE721241 VSA721240:VSA721241 WBW721240:WBW721241 WLS721240:WLS721241 WVO721240:WVO721241 JC786776:JC786777 SY786776:SY786777 ACU786776:ACU786777 AMQ786776:AMQ786777 AWM786776:AWM786777 BGI786776:BGI786777 BQE786776:BQE786777 CAA786776:CAA786777 CJW786776:CJW786777 CTS786776:CTS786777 DDO786776:DDO786777 DNK786776:DNK786777 DXG786776:DXG786777 EHC786776:EHC786777 EQY786776:EQY786777 FAU786776:FAU786777 FKQ786776:FKQ786777 FUM786776:FUM786777 GEI786776:GEI786777 GOE786776:GOE786777 GYA786776:GYA786777 HHW786776:HHW786777 HRS786776:HRS786777 IBO786776:IBO786777 ILK786776:ILK786777 IVG786776:IVG786777 JFC786776:JFC786777 JOY786776:JOY786777 JYU786776:JYU786777 KIQ786776:KIQ786777 KSM786776:KSM786777 LCI786776:LCI786777 LME786776:LME786777 LWA786776:LWA786777 MFW786776:MFW786777 MPS786776:MPS786777 MZO786776:MZO786777 NJK786776:NJK786777 NTG786776:NTG786777 ODC786776:ODC786777 OMY786776:OMY786777 OWU786776:OWU786777 PGQ786776:PGQ786777 PQM786776:PQM786777 QAI786776:QAI786777 QKE786776:QKE786777 QUA786776:QUA786777 RDW786776:RDW786777 RNS786776:RNS786777 RXO786776:RXO786777 SHK786776:SHK786777 SRG786776:SRG786777 TBC786776:TBC786777 TKY786776:TKY786777 TUU786776:TUU786777 UEQ786776:UEQ786777 UOM786776:UOM786777 UYI786776:UYI786777 VIE786776:VIE786777 VSA786776:VSA786777 WBW786776:WBW786777 WLS786776:WLS786777 WVO786776:WVO786777 JC852312:JC852313 SY852312:SY852313 ACU852312:ACU852313 AMQ852312:AMQ852313 AWM852312:AWM852313 BGI852312:BGI852313 BQE852312:BQE852313 CAA852312:CAA852313 CJW852312:CJW852313 CTS852312:CTS852313 DDO852312:DDO852313 DNK852312:DNK852313 DXG852312:DXG852313 EHC852312:EHC852313 EQY852312:EQY852313 FAU852312:FAU852313 FKQ852312:FKQ852313 FUM852312:FUM852313 GEI852312:GEI852313 GOE852312:GOE852313 GYA852312:GYA852313 HHW852312:HHW852313 HRS852312:HRS852313 IBO852312:IBO852313 ILK852312:ILK852313 IVG852312:IVG852313 JFC852312:JFC852313 JOY852312:JOY852313 JYU852312:JYU852313 KIQ852312:KIQ852313 KSM852312:KSM852313 LCI852312:LCI852313 LME852312:LME852313 LWA852312:LWA852313 MFW852312:MFW852313 MPS852312:MPS852313 MZO852312:MZO852313 NJK852312:NJK852313 NTG852312:NTG852313 ODC852312:ODC852313 OMY852312:OMY852313 OWU852312:OWU852313 PGQ852312:PGQ852313 PQM852312:PQM852313 QAI852312:QAI852313 QKE852312:QKE852313 QUA852312:QUA852313 RDW852312:RDW852313 RNS852312:RNS852313 RXO852312:RXO852313 SHK852312:SHK852313 SRG852312:SRG852313 TBC852312:TBC852313 TKY852312:TKY852313 TUU852312:TUU852313 UEQ852312:UEQ852313 UOM852312:UOM852313 UYI852312:UYI852313 VIE852312:VIE852313 VSA852312:VSA852313 WBW852312:WBW852313 WLS852312:WLS852313 WVO852312:WVO852313 JC917848:JC917849 SY917848:SY917849 ACU917848:ACU917849 AMQ917848:AMQ917849 AWM917848:AWM917849 BGI917848:BGI917849 BQE917848:BQE917849 CAA917848:CAA917849 CJW917848:CJW917849 CTS917848:CTS917849 DDO917848:DDO917849 DNK917848:DNK917849 DXG917848:DXG917849 EHC917848:EHC917849 EQY917848:EQY917849 FAU917848:FAU917849 FKQ917848:FKQ917849 FUM917848:FUM917849 GEI917848:GEI917849 GOE917848:GOE917849 GYA917848:GYA917849 HHW917848:HHW917849 HRS917848:HRS917849 IBO917848:IBO917849 ILK917848:ILK917849 IVG917848:IVG917849 JFC917848:JFC917849 JOY917848:JOY917849 JYU917848:JYU917849 KIQ917848:KIQ917849 KSM917848:KSM917849 LCI917848:LCI917849 LME917848:LME917849 LWA917848:LWA917849 MFW917848:MFW917849 MPS917848:MPS917849 MZO917848:MZO917849 NJK917848:NJK917849 NTG917848:NTG917849 ODC917848:ODC917849 OMY917848:OMY917849 OWU917848:OWU917849 PGQ917848:PGQ917849 PQM917848:PQM917849 QAI917848:QAI917849 QKE917848:QKE917849 QUA917848:QUA917849 RDW917848:RDW917849 RNS917848:RNS917849 RXO917848:RXO917849 SHK917848:SHK917849 SRG917848:SRG917849 TBC917848:TBC917849 TKY917848:TKY917849 TUU917848:TUU917849 UEQ917848:UEQ917849 UOM917848:UOM917849 UYI917848:UYI917849 VIE917848:VIE917849 VSA917848:VSA917849 WBW917848:WBW917849 WLS917848:WLS917849 WVO917848:WVO917849 JC983384:JC983385 SY983384:SY983385 ACU983384:ACU983385 AMQ983384:AMQ983385 AWM983384:AWM983385 BGI983384:BGI983385 BQE983384:BQE983385 CAA983384:CAA983385 CJW983384:CJW983385 CTS983384:CTS983385 DDO983384:DDO983385 DNK983384:DNK983385 DXG983384:DXG983385 EHC983384:EHC983385 EQY983384:EQY983385 FAU983384:FAU983385 FKQ983384:FKQ983385 FUM983384:FUM983385 GEI983384:GEI983385 GOE983384:GOE983385 GYA983384:GYA983385 HHW983384:HHW983385 HRS983384:HRS983385 IBO983384:IBO983385 ILK983384:ILK983385 IVG983384:IVG983385 JFC983384:JFC983385 JOY983384:JOY983385 JYU983384:JYU983385 KIQ983384:KIQ983385 KSM983384:KSM983385 LCI983384:LCI983385 LME983384:LME983385 LWA983384:LWA983385 MFW983384:MFW983385 MPS983384:MPS983385 MZO983384:MZO983385 NJK983384:NJK983385 NTG983384:NTG983385 ODC983384:ODC983385 OMY983384:OMY983385 OWU983384:OWU983385 PGQ983384:PGQ983385 PQM983384:PQM983385 QAI983384:QAI983385 QKE983384:QKE983385 QUA983384:QUA983385 RDW983384:RDW983385 RNS983384:RNS983385 RXO983384:RXO983385 SHK983384:SHK983385 SRG983384:SRG983385 TBC983384:TBC983385 TKY983384:TKY983385 TUU983384:TUU983385 UEQ983384:UEQ983385 UOM983384:UOM983385 UYI983384:UYI983385 VIE983384:VIE983385 VSA983384:VSA983385 WBW983384:WBW983385 WLS983384:WLS983385 WVO983384:WVO983385">
      <formula1>0</formula1>
    </dataValidation>
    <dataValidation operator="greaterThanOrEqual" allowBlank="1" showInputMessage="1" showErrorMessage="1" error="Valor debe ser mayor o igual que 0" sqref="JA65942:JG65942 SW65942:TC65942 ACS65942:ACY65942 AMO65942:AMU65942 AWK65942:AWQ65942 BGG65942:BGM65942 BQC65942:BQI65942 BZY65942:CAE65942 CJU65942:CKA65942 CTQ65942:CTW65942 DDM65942:DDS65942 DNI65942:DNO65942 DXE65942:DXK65942 EHA65942:EHG65942 EQW65942:ERC65942 FAS65942:FAY65942 FKO65942:FKU65942 FUK65942:FUQ65942 GEG65942:GEM65942 GOC65942:GOI65942 GXY65942:GYE65942 HHU65942:HIA65942 HRQ65942:HRW65942 IBM65942:IBS65942 ILI65942:ILO65942 IVE65942:IVK65942 JFA65942:JFG65942 JOW65942:JPC65942 JYS65942:JYY65942 KIO65942:KIU65942 KSK65942:KSQ65942 LCG65942:LCM65942 LMC65942:LMI65942 LVY65942:LWE65942 MFU65942:MGA65942 MPQ65942:MPW65942 MZM65942:MZS65942 NJI65942:NJO65942 NTE65942:NTK65942 ODA65942:ODG65942 OMW65942:ONC65942 OWS65942:OWY65942 PGO65942:PGU65942 PQK65942:PQQ65942 QAG65942:QAM65942 QKC65942:QKI65942 QTY65942:QUE65942 RDU65942:REA65942 RNQ65942:RNW65942 RXM65942:RXS65942 SHI65942:SHO65942 SRE65942:SRK65942 TBA65942:TBG65942 TKW65942:TLC65942 TUS65942:TUY65942 UEO65942:UEU65942 UOK65942:UOQ65942 UYG65942:UYM65942 VIC65942:VII65942 VRY65942:VSE65942 WBU65942:WCA65942 WLQ65942:WLW65942 WVM65942:WVS65942 JA131478:JG131478 SW131478:TC131478 ACS131478:ACY131478 AMO131478:AMU131478 AWK131478:AWQ131478 BGG131478:BGM131478 BQC131478:BQI131478 BZY131478:CAE131478 CJU131478:CKA131478 CTQ131478:CTW131478 DDM131478:DDS131478 DNI131478:DNO131478 DXE131478:DXK131478 EHA131478:EHG131478 EQW131478:ERC131478 FAS131478:FAY131478 FKO131478:FKU131478 FUK131478:FUQ131478 GEG131478:GEM131478 GOC131478:GOI131478 GXY131478:GYE131478 HHU131478:HIA131478 HRQ131478:HRW131478 IBM131478:IBS131478 ILI131478:ILO131478 IVE131478:IVK131478 JFA131478:JFG131478 JOW131478:JPC131478 JYS131478:JYY131478 KIO131478:KIU131478 KSK131478:KSQ131478 LCG131478:LCM131478 LMC131478:LMI131478 LVY131478:LWE131478 MFU131478:MGA131478 MPQ131478:MPW131478 MZM131478:MZS131478 NJI131478:NJO131478 NTE131478:NTK131478 ODA131478:ODG131478 OMW131478:ONC131478 OWS131478:OWY131478 PGO131478:PGU131478 PQK131478:PQQ131478 QAG131478:QAM131478 QKC131478:QKI131478 QTY131478:QUE131478 RDU131478:REA131478 RNQ131478:RNW131478 RXM131478:RXS131478 SHI131478:SHO131478 SRE131478:SRK131478 TBA131478:TBG131478 TKW131478:TLC131478 TUS131478:TUY131478 UEO131478:UEU131478 UOK131478:UOQ131478 UYG131478:UYM131478 VIC131478:VII131478 VRY131478:VSE131478 WBU131478:WCA131478 WLQ131478:WLW131478 WVM131478:WVS131478 JA197014:JG197014 SW197014:TC197014 ACS197014:ACY197014 AMO197014:AMU197014 AWK197014:AWQ197014 BGG197014:BGM197014 BQC197014:BQI197014 BZY197014:CAE197014 CJU197014:CKA197014 CTQ197014:CTW197014 DDM197014:DDS197014 DNI197014:DNO197014 DXE197014:DXK197014 EHA197014:EHG197014 EQW197014:ERC197014 FAS197014:FAY197014 FKO197014:FKU197014 FUK197014:FUQ197014 GEG197014:GEM197014 GOC197014:GOI197014 GXY197014:GYE197014 HHU197014:HIA197014 HRQ197014:HRW197014 IBM197014:IBS197014 ILI197014:ILO197014 IVE197014:IVK197014 JFA197014:JFG197014 JOW197014:JPC197014 JYS197014:JYY197014 KIO197014:KIU197014 KSK197014:KSQ197014 LCG197014:LCM197014 LMC197014:LMI197014 LVY197014:LWE197014 MFU197014:MGA197014 MPQ197014:MPW197014 MZM197014:MZS197014 NJI197014:NJO197014 NTE197014:NTK197014 ODA197014:ODG197014 OMW197014:ONC197014 OWS197014:OWY197014 PGO197014:PGU197014 PQK197014:PQQ197014 QAG197014:QAM197014 QKC197014:QKI197014 QTY197014:QUE197014 RDU197014:REA197014 RNQ197014:RNW197014 RXM197014:RXS197014 SHI197014:SHO197014 SRE197014:SRK197014 TBA197014:TBG197014 TKW197014:TLC197014 TUS197014:TUY197014 UEO197014:UEU197014 UOK197014:UOQ197014 UYG197014:UYM197014 VIC197014:VII197014 VRY197014:VSE197014 WBU197014:WCA197014 WLQ197014:WLW197014 WVM197014:WVS197014 JA262550:JG262550 SW262550:TC262550 ACS262550:ACY262550 AMO262550:AMU262550 AWK262550:AWQ262550 BGG262550:BGM262550 BQC262550:BQI262550 BZY262550:CAE262550 CJU262550:CKA262550 CTQ262550:CTW262550 DDM262550:DDS262550 DNI262550:DNO262550 DXE262550:DXK262550 EHA262550:EHG262550 EQW262550:ERC262550 FAS262550:FAY262550 FKO262550:FKU262550 FUK262550:FUQ262550 GEG262550:GEM262550 GOC262550:GOI262550 GXY262550:GYE262550 HHU262550:HIA262550 HRQ262550:HRW262550 IBM262550:IBS262550 ILI262550:ILO262550 IVE262550:IVK262550 JFA262550:JFG262550 JOW262550:JPC262550 JYS262550:JYY262550 KIO262550:KIU262550 KSK262550:KSQ262550 LCG262550:LCM262550 LMC262550:LMI262550 LVY262550:LWE262550 MFU262550:MGA262550 MPQ262550:MPW262550 MZM262550:MZS262550 NJI262550:NJO262550 NTE262550:NTK262550 ODA262550:ODG262550 OMW262550:ONC262550 OWS262550:OWY262550 PGO262550:PGU262550 PQK262550:PQQ262550 QAG262550:QAM262550 QKC262550:QKI262550 QTY262550:QUE262550 RDU262550:REA262550 RNQ262550:RNW262550 RXM262550:RXS262550 SHI262550:SHO262550 SRE262550:SRK262550 TBA262550:TBG262550 TKW262550:TLC262550 TUS262550:TUY262550 UEO262550:UEU262550 UOK262550:UOQ262550 UYG262550:UYM262550 VIC262550:VII262550 VRY262550:VSE262550 WBU262550:WCA262550 WLQ262550:WLW262550 WVM262550:WVS262550 JA328086:JG328086 SW328086:TC328086 ACS328086:ACY328086 AMO328086:AMU328086 AWK328086:AWQ328086 BGG328086:BGM328086 BQC328086:BQI328086 BZY328086:CAE328086 CJU328086:CKA328086 CTQ328086:CTW328086 DDM328086:DDS328086 DNI328086:DNO328086 DXE328086:DXK328086 EHA328086:EHG328086 EQW328086:ERC328086 FAS328086:FAY328086 FKO328086:FKU328086 FUK328086:FUQ328086 GEG328086:GEM328086 GOC328086:GOI328086 GXY328086:GYE328086 HHU328086:HIA328086 HRQ328086:HRW328086 IBM328086:IBS328086 ILI328086:ILO328086 IVE328086:IVK328086 JFA328086:JFG328086 JOW328086:JPC328086 JYS328086:JYY328086 KIO328086:KIU328086 KSK328086:KSQ328086 LCG328086:LCM328086 LMC328086:LMI328086 LVY328086:LWE328086 MFU328086:MGA328086 MPQ328086:MPW328086 MZM328086:MZS328086 NJI328086:NJO328086 NTE328086:NTK328086 ODA328086:ODG328086 OMW328086:ONC328086 OWS328086:OWY328086 PGO328086:PGU328086 PQK328086:PQQ328086 QAG328086:QAM328086 QKC328086:QKI328086 QTY328086:QUE328086 RDU328086:REA328086 RNQ328086:RNW328086 RXM328086:RXS328086 SHI328086:SHO328086 SRE328086:SRK328086 TBA328086:TBG328086 TKW328086:TLC328086 TUS328086:TUY328086 UEO328086:UEU328086 UOK328086:UOQ328086 UYG328086:UYM328086 VIC328086:VII328086 VRY328086:VSE328086 WBU328086:WCA328086 WLQ328086:WLW328086 WVM328086:WVS328086 JA393622:JG393622 SW393622:TC393622 ACS393622:ACY393622 AMO393622:AMU393622 AWK393622:AWQ393622 BGG393622:BGM393622 BQC393622:BQI393622 BZY393622:CAE393622 CJU393622:CKA393622 CTQ393622:CTW393622 DDM393622:DDS393622 DNI393622:DNO393622 DXE393622:DXK393622 EHA393622:EHG393622 EQW393622:ERC393622 FAS393622:FAY393622 FKO393622:FKU393622 FUK393622:FUQ393622 GEG393622:GEM393622 GOC393622:GOI393622 GXY393622:GYE393622 HHU393622:HIA393622 HRQ393622:HRW393622 IBM393622:IBS393622 ILI393622:ILO393622 IVE393622:IVK393622 JFA393622:JFG393622 JOW393622:JPC393622 JYS393622:JYY393622 KIO393622:KIU393622 KSK393622:KSQ393622 LCG393622:LCM393622 LMC393622:LMI393622 LVY393622:LWE393622 MFU393622:MGA393622 MPQ393622:MPW393622 MZM393622:MZS393622 NJI393622:NJO393622 NTE393622:NTK393622 ODA393622:ODG393622 OMW393622:ONC393622 OWS393622:OWY393622 PGO393622:PGU393622 PQK393622:PQQ393622 QAG393622:QAM393622 QKC393622:QKI393622 QTY393622:QUE393622 RDU393622:REA393622 RNQ393622:RNW393622 RXM393622:RXS393622 SHI393622:SHO393622 SRE393622:SRK393622 TBA393622:TBG393622 TKW393622:TLC393622 TUS393622:TUY393622 UEO393622:UEU393622 UOK393622:UOQ393622 UYG393622:UYM393622 VIC393622:VII393622 VRY393622:VSE393622 WBU393622:WCA393622 WLQ393622:WLW393622 WVM393622:WVS393622 JA459158:JG459158 SW459158:TC459158 ACS459158:ACY459158 AMO459158:AMU459158 AWK459158:AWQ459158 BGG459158:BGM459158 BQC459158:BQI459158 BZY459158:CAE459158 CJU459158:CKA459158 CTQ459158:CTW459158 DDM459158:DDS459158 DNI459158:DNO459158 DXE459158:DXK459158 EHA459158:EHG459158 EQW459158:ERC459158 FAS459158:FAY459158 FKO459158:FKU459158 FUK459158:FUQ459158 GEG459158:GEM459158 GOC459158:GOI459158 GXY459158:GYE459158 HHU459158:HIA459158 HRQ459158:HRW459158 IBM459158:IBS459158 ILI459158:ILO459158 IVE459158:IVK459158 JFA459158:JFG459158 JOW459158:JPC459158 JYS459158:JYY459158 KIO459158:KIU459158 KSK459158:KSQ459158 LCG459158:LCM459158 LMC459158:LMI459158 LVY459158:LWE459158 MFU459158:MGA459158 MPQ459158:MPW459158 MZM459158:MZS459158 NJI459158:NJO459158 NTE459158:NTK459158 ODA459158:ODG459158 OMW459158:ONC459158 OWS459158:OWY459158 PGO459158:PGU459158 PQK459158:PQQ459158 QAG459158:QAM459158 QKC459158:QKI459158 QTY459158:QUE459158 RDU459158:REA459158 RNQ459158:RNW459158 RXM459158:RXS459158 SHI459158:SHO459158 SRE459158:SRK459158 TBA459158:TBG459158 TKW459158:TLC459158 TUS459158:TUY459158 UEO459158:UEU459158 UOK459158:UOQ459158 UYG459158:UYM459158 VIC459158:VII459158 VRY459158:VSE459158 WBU459158:WCA459158 WLQ459158:WLW459158 WVM459158:WVS459158 JA524694:JG524694 SW524694:TC524694 ACS524694:ACY524694 AMO524694:AMU524694 AWK524694:AWQ524694 BGG524694:BGM524694 BQC524694:BQI524694 BZY524694:CAE524694 CJU524694:CKA524694 CTQ524694:CTW524694 DDM524694:DDS524694 DNI524694:DNO524694 DXE524694:DXK524694 EHA524694:EHG524694 EQW524694:ERC524694 FAS524694:FAY524694 FKO524694:FKU524694 FUK524694:FUQ524694 GEG524694:GEM524694 GOC524694:GOI524694 GXY524694:GYE524694 HHU524694:HIA524694 HRQ524694:HRW524694 IBM524694:IBS524694 ILI524694:ILO524694 IVE524694:IVK524694 JFA524694:JFG524694 JOW524694:JPC524694 JYS524694:JYY524694 KIO524694:KIU524694 KSK524694:KSQ524694 LCG524694:LCM524694 LMC524694:LMI524694 LVY524694:LWE524694 MFU524694:MGA524694 MPQ524694:MPW524694 MZM524694:MZS524694 NJI524694:NJO524694 NTE524694:NTK524694 ODA524694:ODG524694 OMW524694:ONC524694 OWS524694:OWY524694 PGO524694:PGU524694 PQK524694:PQQ524694 QAG524694:QAM524694 QKC524694:QKI524694 QTY524694:QUE524694 RDU524694:REA524694 RNQ524694:RNW524694 RXM524694:RXS524694 SHI524694:SHO524694 SRE524694:SRK524694 TBA524694:TBG524694 TKW524694:TLC524694 TUS524694:TUY524694 UEO524694:UEU524694 UOK524694:UOQ524694 UYG524694:UYM524694 VIC524694:VII524694 VRY524694:VSE524694 WBU524694:WCA524694 WLQ524694:WLW524694 WVM524694:WVS524694 JA590230:JG590230 SW590230:TC590230 ACS590230:ACY590230 AMO590230:AMU590230 AWK590230:AWQ590230 BGG590230:BGM590230 BQC590230:BQI590230 BZY590230:CAE590230 CJU590230:CKA590230 CTQ590230:CTW590230 DDM590230:DDS590230 DNI590230:DNO590230 DXE590230:DXK590230 EHA590230:EHG590230 EQW590230:ERC590230 FAS590230:FAY590230 FKO590230:FKU590230 FUK590230:FUQ590230 GEG590230:GEM590230 GOC590230:GOI590230 GXY590230:GYE590230 HHU590230:HIA590230 HRQ590230:HRW590230 IBM590230:IBS590230 ILI590230:ILO590230 IVE590230:IVK590230 JFA590230:JFG590230 JOW590230:JPC590230 JYS590230:JYY590230 KIO590230:KIU590230 KSK590230:KSQ590230 LCG590230:LCM590230 LMC590230:LMI590230 LVY590230:LWE590230 MFU590230:MGA590230 MPQ590230:MPW590230 MZM590230:MZS590230 NJI590230:NJO590230 NTE590230:NTK590230 ODA590230:ODG590230 OMW590230:ONC590230 OWS590230:OWY590230 PGO590230:PGU590230 PQK590230:PQQ590230 QAG590230:QAM590230 QKC590230:QKI590230 QTY590230:QUE590230 RDU590230:REA590230 RNQ590230:RNW590230 RXM590230:RXS590230 SHI590230:SHO590230 SRE590230:SRK590230 TBA590230:TBG590230 TKW590230:TLC590230 TUS590230:TUY590230 UEO590230:UEU590230 UOK590230:UOQ590230 UYG590230:UYM590230 VIC590230:VII590230 VRY590230:VSE590230 WBU590230:WCA590230 WLQ590230:WLW590230 WVM590230:WVS590230 JA655766:JG655766 SW655766:TC655766 ACS655766:ACY655766 AMO655766:AMU655766 AWK655766:AWQ655766 BGG655766:BGM655766 BQC655766:BQI655766 BZY655766:CAE655766 CJU655766:CKA655766 CTQ655766:CTW655766 DDM655766:DDS655766 DNI655766:DNO655766 DXE655766:DXK655766 EHA655766:EHG655766 EQW655766:ERC655766 FAS655766:FAY655766 FKO655766:FKU655766 FUK655766:FUQ655766 GEG655766:GEM655766 GOC655766:GOI655766 GXY655766:GYE655766 HHU655766:HIA655766 HRQ655766:HRW655766 IBM655766:IBS655766 ILI655766:ILO655766 IVE655766:IVK655766 JFA655766:JFG655766 JOW655766:JPC655766 JYS655766:JYY655766 KIO655766:KIU655766 KSK655766:KSQ655766 LCG655766:LCM655766 LMC655766:LMI655766 LVY655766:LWE655766 MFU655766:MGA655766 MPQ655766:MPW655766 MZM655766:MZS655766 NJI655766:NJO655766 NTE655766:NTK655766 ODA655766:ODG655766 OMW655766:ONC655766 OWS655766:OWY655766 PGO655766:PGU655766 PQK655766:PQQ655766 QAG655766:QAM655766 QKC655766:QKI655766 QTY655766:QUE655766 RDU655766:REA655766 RNQ655766:RNW655766 RXM655766:RXS655766 SHI655766:SHO655766 SRE655766:SRK655766 TBA655766:TBG655766 TKW655766:TLC655766 TUS655766:TUY655766 UEO655766:UEU655766 UOK655766:UOQ655766 UYG655766:UYM655766 VIC655766:VII655766 VRY655766:VSE655766 WBU655766:WCA655766 WLQ655766:WLW655766 WVM655766:WVS655766 JA721302:JG721302 SW721302:TC721302 ACS721302:ACY721302 AMO721302:AMU721302 AWK721302:AWQ721302 BGG721302:BGM721302 BQC721302:BQI721302 BZY721302:CAE721302 CJU721302:CKA721302 CTQ721302:CTW721302 DDM721302:DDS721302 DNI721302:DNO721302 DXE721302:DXK721302 EHA721302:EHG721302 EQW721302:ERC721302 FAS721302:FAY721302 FKO721302:FKU721302 FUK721302:FUQ721302 GEG721302:GEM721302 GOC721302:GOI721302 GXY721302:GYE721302 HHU721302:HIA721302 HRQ721302:HRW721302 IBM721302:IBS721302 ILI721302:ILO721302 IVE721302:IVK721302 JFA721302:JFG721302 JOW721302:JPC721302 JYS721302:JYY721302 KIO721302:KIU721302 KSK721302:KSQ721302 LCG721302:LCM721302 LMC721302:LMI721302 LVY721302:LWE721302 MFU721302:MGA721302 MPQ721302:MPW721302 MZM721302:MZS721302 NJI721302:NJO721302 NTE721302:NTK721302 ODA721302:ODG721302 OMW721302:ONC721302 OWS721302:OWY721302 PGO721302:PGU721302 PQK721302:PQQ721302 QAG721302:QAM721302 QKC721302:QKI721302 QTY721302:QUE721302 RDU721302:REA721302 RNQ721302:RNW721302 RXM721302:RXS721302 SHI721302:SHO721302 SRE721302:SRK721302 TBA721302:TBG721302 TKW721302:TLC721302 TUS721302:TUY721302 UEO721302:UEU721302 UOK721302:UOQ721302 UYG721302:UYM721302 VIC721302:VII721302 VRY721302:VSE721302 WBU721302:WCA721302 WLQ721302:WLW721302 WVM721302:WVS721302 JA786838:JG786838 SW786838:TC786838 ACS786838:ACY786838 AMO786838:AMU786838 AWK786838:AWQ786838 BGG786838:BGM786838 BQC786838:BQI786838 BZY786838:CAE786838 CJU786838:CKA786838 CTQ786838:CTW786838 DDM786838:DDS786838 DNI786838:DNO786838 DXE786838:DXK786838 EHA786838:EHG786838 EQW786838:ERC786838 FAS786838:FAY786838 FKO786838:FKU786838 FUK786838:FUQ786838 GEG786838:GEM786838 GOC786838:GOI786838 GXY786838:GYE786838 HHU786838:HIA786838 HRQ786838:HRW786838 IBM786838:IBS786838 ILI786838:ILO786838 IVE786838:IVK786838 JFA786838:JFG786838 JOW786838:JPC786838 JYS786838:JYY786838 KIO786838:KIU786838 KSK786838:KSQ786838 LCG786838:LCM786838 LMC786838:LMI786838 LVY786838:LWE786838 MFU786838:MGA786838 MPQ786838:MPW786838 MZM786838:MZS786838 NJI786838:NJO786838 NTE786838:NTK786838 ODA786838:ODG786838 OMW786838:ONC786838 OWS786838:OWY786838 PGO786838:PGU786838 PQK786838:PQQ786838 QAG786838:QAM786838 QKC786838:QKI786838 QTY786838:QUE786838 RDU786838:REA786838 RNQ786838:RNW786838 RXM786838:RXS786838 SHI786838:SHO786838 SRE786838:SRK786838 TBA786838:TBG786838 TKW786838:TLC786838 TUS786838:TUY786838 UEO786838:UEU786838 UOK786838:UOQ786838 UYG786838:UYM786838 VIC786838:VII786838 VRY786838:VSE786838 WBU786838:WCA786838 WLQ786838:WLW786838 WVM786838:WVS786838 JA852374:JG852374 SW852374:TC852374 ACS852374:ACY852374 AMO852374:AMU852374 AWK852374:AWQ852374 BGG852374:BGM852374 BQC852374:BQI852374 BZY852374:CAE852374 CJU852374:CKA852374 CTQ852374:CTW852374 DDM852374:DDS852374 DNI852374:DNO852374 DXE852374:DXK852374 EHA852374:EHG852374 EQW852374:ERC852374 FAS852374:FAY852374 FKO852374:FKU852374 FUK852374:FUQ852374 GEG852374:GEM852374 GOC852374:GOI852374 GXY852374:GYE852374 HHU852374:HIA852374 HRQ852374:HRW852374 IBM852374:IBS852374 ILI852374:ILO852374 IVE852374:IVK852374 JFA852374:JFG852374 JOW852374:JPC852374 JYS852374:JYY852374 KIO852374:KIU852374 KSK852374:KSQ852374 LCG852374:LCM852374 LMC852374:LMI852374 LVY852374:LWE852374 MFU852374:MGA852374 MPQ852374:MPW852374 MZM852374:MZS852374 NJI852374:NJO852374 NTE852374:NTK852374 ODA852374:ODG852374 OMW852374:ONC852374 OWS852374:OWY852374 PGO852374:PGU852374 PQK852374:PQQ852374 QAG852374:QAM852374 QKC852374:QKI852374 QTY852374:QUE852374 RDU852374:REA852374 RNQ852374:RNW852374 RXM852374:RXS852374 SHI852374:SHO852374 SRE852374:SRK852374 TBA852374:TBG852374 TKW852374:TLC852374 TUS852374:TUY852374 UEO852374:UEU852374 UOK852374:UOQ852374 UYG852374:UYM852374 VIC852374:VII852374 VRY852374:VSE852374 WBU852374:WCA852374 WLQ852374:WLW852374 WVM852374:WVS852374 JA917910:JG917910 SW917910:TC917910 ACS917910:ACY917910 AMO917910:AMU917910 AWK917910:AWQ917910 BGG917910:BGM917910 BQC917910:BQI917910 BZY917910:CAE917910 CJU917910:CKA917910 CTQ917910:CTW917910 DDM917910:DDS917910 DNI917910:DNO917910 DXE917910:DXK917910 EHA917910:EHG917910 EQW917910:ERC917910 FAS917910:FAY917910 FKO917910:FKU917910 FUK917910:FUQ917910 GEG917910:GEM917910 GOC917910:GOI917910 GXY917910:GYE917910 HHU917910:HIA917910 HRQ917910:HRW917910 IBM917910:IBS917910 ILI917910:ILO917910 IVE917910:IVK917910 JFA917910:JFG917910 JOW917910:JPC917910 JYS917910:JYY917910 KIO917910:KIU917910 KSK917910:KSQ917910 LCG917910:LCM917910 LMC917910:LMI917910 LVY917910:LWE917910 MFU917910:MGA917910 MPQ917910:MPW917910 MZM917910:MZS917910 NJI917910:NJO917910 NTE917910:NTK917910 ODA917910:ODG917910 OMW917910:ONC917910 OWS917910:OWY917910 PGO917910:PGU917910 PQK917910:PQQ917910 QAG917910:QAM917910 QKC917910:QKI917910 QTY917910:QUE917910 RDU917910:REA917910 RNQ917910:RNW917910 RXM917910:RXS917910 SHI917910:SHO917910 SRE917910:SRK917910 TBA917910:TBG917910 TKW917910:TLC917910 TUS917910:TUY917910 UEO917910:UEU917910 UOK917910:UOQ917910 UYG917910:UYM917910 VIC917910:VII917910 VRY917910:VSE917910 WBU917910:WCA917910 WLQ917910:WLW917910 WVM917910:WVS917910 JA983446:JG983446 SW983446:TC983446 ACS983446:ACY983446 AMO983446:AMU983446 AWK983446:AWQ983446 BGG983446:BGM983446 BQC983446:BQI983446 BZY983446:CAE983446 CJU983446:CKA983446 CTQ983446:CTW983446 DDM983446:DDS983446 DNI983446:DNO983446 DXE983446:DXK983446 EHA983446:EHG983446 EQW983446:ERC983446 FAS983446:FAY983446 FKO983446:FKU983446 FUK983446:FUQ983446 GEG983446:GEM983446 GOC983446:GOI983446 GXY983446:GYE983446 HHU983446:HIA983446 HRQ983446:HRW983446 IBM983446:IBS983446 ILI983446:ILO983446 IVE983446:IVK983446 JFA983446:JFG983446 JOW983446:JPC983446 JYS983446:JYY983446 KIO983446:KIU983446 KSK983446:KSQ983446 LCG983446:LCM983446 LMC983446:LMI983446 LVY983446:LWE983446 MFU983446:MGA983446 MPQ983446:MPW983446 MZM983446:MZS983446 NJI983446:NJO983446 NTE983446:NTK983446 ODA983446:ODG983446 OMW983446:ONC983446 OWS983446:OWY983446 PGO983446:PGU983446 PQK983446:PQQ983446 QAG983446:QAM983446 QKC983446:QKI983446 QTY983446:QUE983446 RDU983446:REA983446 RNQ983446:RNW983446 RXM983446:RXS983446 SHI983446:SHO983446 SRE983446:SRK983446 TBA983446:TBG983446 TKW983446:TLC983446 TUS983446:TUY983446 UEO983446:UEU983446 UOK983446:UOQ983446 UYG983446:UYM983446 VIC983446:VII983446 VRY983446:VSE983446 WBU983446:WCA983446 WLQ983446:WLW983446 WVM983446:WVS983446 JA65944:JG65944 SW65944:TC65944 ACS65944:ACY65944 AMO65944:AMU65944 AWK65944:AWQ65944 BGG65944:BGM65944 BQC65944:BQI65944 BZY65944:CAE65944 CJU65944:CKA65944 CTQ65944:CTW65944 DDM65944:DDS65944 DNI65944:DNO65944 DXE65944:DXK65944 EHA65944:EHG65944 EQW65944:ERC65944 FAS65944:FAY65944 FKO65944:FKU65944 FUK65944:FUQ65944 GEG65944:GEM65944 GOC65944:GOI65944 GXY65944:GYE65944 HHU65944:HIA65944 HRQ65944:HRW65944 IBM65944:IBS65944 ILI65944:ILO65944 IVE65944:IVK65944 JFA65944:JFG65944 JOW65944:JPC65944 JYS65944:JYY65944 KIO65944:KIU65944 KSK65944:KSQ65944 LCG65944:LCM65944 LMC65944:LMI65944 LVY65944:LWE65944 MFU65944:MGA65944 MPQ65944:MPW65944 MZM65944:MZS65944 NJI65944:NJO65944 NTE65944:NTK65944 ODA65944:ODG65944 OMW65944:ONC65944 OWS65944:OWY65944 PGO65944:PGU65944 PQK65944:PQQ65944 QAG65944:QAM65944 QKC65944:QKI65944 QTY65944:QUE65944 RDU65944:REA65944 RNQ65944:RNW65944 RXM65944:RXS65944 SHI65944:SHO65944 SRE65944:SRK65944 TBA65944:TBG65944 TKW65944:TLC65944 TUS65944:TUY65944 UEO65944:UEU65944 UOK65944:UOQ65944 UYG65944:UYM65944 VIC65944:VII65944 VRY65944:VSE65944 WBU65944:WCA65944 WLQ65944:WLW65944 WVM65944:WVS65944 JA131480:JG131480 SW131480:TC131480 ACS131480:ACY131480 AMO131480:AMU131480 AWK131480:AWQ131480 BGG131480:BGM131480 BQC131480:BQI131480 BZY131480:CAE131480 CJU131480:CKA131480 CTQ131480:CTW131480 DDM131480:DDS131480 DNI131480:DNO131480 DXE131480:DXK131480 EHA131480:EHG131480 EQW131480:ERC131480 FAS131480:FAY131480 FKO131480:FKU131480 FUK131480:FUQ131480 GEG131480:GEM131480 GOC131480:GOI131480 GXY131480:GYE131480 HHU131480:HIA131480 HRQ131480:HRW131480 IBM131480:IBS131480 ILI131480:ILO131480 IVE131480:IVK131480 JFA131480:JFG131480 JOW131480:JPC131480 JYS131480:JYY131480 KIO131480:KIU131480 KSK131480:KSQ131480 LCG131480:LCM131480 LMC131480:LMI131480 LVY131480:LWE131480 MFU131480:MGA131480 MPQ131480:MPW131480 MZM131480:MZS131480 NJI131480:NJO131480 NTE131480:NTK131480 ODA131480:ODG131480 OMW131480:ONC131480 OWS131480:OWY131480 PGO131480:PGU131480 PQK131480:PQQ131480 QAG131480:QAM131480 QKC131480:QKI131480 QTY131480:QUE131480 RDU131480:REA131480 RNQ131480:RNW131480 RXM131480:RXS131480 SHI131480:SHO131480 SRE131480:SRK131480 TBA131480:TBG131480 TKW131480:TLC131480 TUS131480:TUY131480 UEO131480:UEU131480 UOK131480:UOQ131480 UYG131480:UYM131480 VIC131480:VII131480 VRY131480:VSE131480 WBU131480:WCA131480 WLQ131480:WLW131480 WVM131480:WVS131480 JA197016:JG197016 SW197016:TC197016 ACS197016:ACY197016 AMO197016:AMU197016 AWK197016:AWQ197016 BGG197016:BGM197016 BQC197016:BQI197016 BZY197016:CAE197016 CJU197016:CKA197016 CTQ197016:CTW197016 DDM197016:DDS197016 DNI197016:DNO197016 DXE197016:DXK197016 EHA197016:EHG197016 EQW197016:ERC197016 FAS197016:FAY197016 FKO197016:FKU197016 FUK197016:FUQ197016 GEG197016:GEM197016 GOC197016:GOI197016 GXY197016:GYE197016 HHU197016:HIA197016 HRQ197016:HRW197016 IBM197016:IBS197016 ILI197016:ILO197016 IVE197016:IVK197016 JFA197016:JFG197016 JOW197016:JPC197016 JYS197016:JYY197016 KIO197016:KIU197016 KSK197016:KSQ197016 LCG197016:LCM197016 LMC197016:LMI197016 LVY197016:LWE197016 MFU197016:MGA197016 MPQ197016:MPW197016 MZM197016:MZS197016 NJI197016:NJO197016 NTE197016:NTK197016 ODA197016:ODG197016 OMW197016:ONC197016 OWS197016:OWY197016 PGO197016:PGU197016 PQK197016:PQQ197016 QAG197016:QAM197016 QKC197016:QKI197016 QTY197016:QUE197016 RDU197016:REA197016 RNQ197016:RNW197016 RXM197016:RXS197016 SHI197016:SHO197016 SRE197016:SRK197016 TBA197016:TBG197016 TKW197016:TLC197016 TUS197016:TUY197016 UEO197016:UEU197016 UOK197016:UOQ197016 UYG197016:UYM197016 VIC197016:VII197016 VRY197016:VSE197016 WBU197016:WCA197016 WLQ197016:WLW197016 WVM197016:WVS197016 JA262552:JG262552 SW262552:TC262552 ACS262552:ACY262552 AMO262552:AMU262552 AWK262552:AWQ262552 BGG262552:BGM262552 BQC262552:BQI262552 BZY262552:CAE262552 CJU262552:CKA262552 CTQ262552:CTW262552 DDM262552:DDS262552 DNI262552:DNO262552 DXE262552:DXK262552 EHA262552:EHG262552 EQW262552:ERC262552 FAS262552:FAY262552 FKO262552:FKU262552 FUK262552:FUQ262552 GEG262552:GEM262552 GOC262552:GOI262552 GXY262552:GYE262552 HHU262552:HIA262552 HRQ262552:HRW262552 IBM262552:IBS262552 ILI262552:ILO262552 IVE262552:IVK262552 JFA262552:JFG262552 JOW262552:JPC262552 JYS262552:JYY262552 KIO262552:KIU262552 KSK262552:KSQ262552 LCG262552:LCM262552 LMC262552:LMI262552 LVY262552:LWE262552 MFU262552:MGA262552 MPQ262552:MPW262552 MZM262552:MZS262552 NJI262552:NJO262552 NTE262552:NTK262552 ODA262552:ODG262552 OMW262552:ONC262552 OWS262552:OWY262552 PGO262552:PGU262552 PQK262552:PQQ262552 QAG262552:QAM262552 QKC262552:QKI262552 QTY262552:QUE262552 RDU262552:REA262552 RNQ262552:RNW262552 RXM262552:RXS262552 SHI262552:SHO262552 SRE262552:SRK262552 TBA262552:TBG262552 TKW262552:TLC262552 TUS262552:TUY262552 UEO262552:UEU262552 UOK262552:UOQ262552 UYG262552:UYM262552 VIC262552:VII262552 VRY262552:VSE262552 WBU262552:WCA262552 WLQ262552:WLW262552 WVM262552:WVS262552 JA328088:JG328088 SW328088:TC328088 ACS328088:ACY328088 AMO328088:AMU328088 AWK328088:AWQ328088 BGG328088:BGM328088 BQC328088:BQI328088 BZY328088:CAE328088 CJU328088:CKA328088 CTQ328088:CTW328088 DDM328088:DDS328088 DNI328088:DNO328088 DXE328088:DXK328088 EHA328088:EHG328088 EQW328088:ERC328088 FAS328088:FAY328088 FKO328088:FKU328088 FUK328088:FUQ328088 GEG328088:GEM328088 GOC328088:GOI328088 GXY328088:GYE328088 HHU328088:HIA328088 HRQ328088:HRW328088 IBM328088:IBS328088 ILI328088:ILO328088 IVE328088:IVK328088 JFA328088:JFG328088 JOW328088:JPC328088 JYS328088:JYY328088 KIO328088:KIU328088 KSK328088:KSQ328088 LCG328088:LCM328088 LMC328088:LMI328088 LVY328088:LWE328088 MFU328088:MGA328088 MPQ328088:MPW328088 MZM328088:MZS328088 NJI328088:NJO328088 NTE328088:NTK328088 ODA328088:ODG328088 OMW328088:ONC328088 OWS328088:OWY328088 PGO328088:PGU328088 PQK328088:PQQ328088 QAG328088:QAM328088 QKC328088:QKI328088 QTY328088:QUE328088 RDU328088:REA328088 RNQ328088:RNW328088 RXM328088:RXS328088 SHI328088:SHO328088 SRE328088:SRK328088 TBA328088:TBG328088 TKW328088:TLC328088 TUS328088:TUY328088 UEO328088:UEU328088 UOK328088:UOQ328088 UYG328088:UYM328088 VIC328088:VII328088 VRY328088:VSE328088 WBU328088:WCA328088 WLQ328088:WLW328088 WVM328088:WVS328088 JA393624:JG393624 SW393624:TC393624 ACS393624:ACY393624 AMO393624:AMU393624 AWK393624:AWQ393624 BGG393624:BGM393624 BQC393624:BQI393624 BZY393624:CAE393624 CJU393624:CKA393624 CTQ393624:CTW393624 DDM393624:DDS393624 DNI393624:DNO393624 DXE393624:DXK393624 EHA393624:EHG393624 EQW393624:ERC393624 FAS393624:FAY393624 FKO393624:FKU393624 FUK393624:FUQ393624 GEG393624:GEM393624 GOC393624:GOI393624 GXY393624:GYE393624 HHU393624:HIA393624 HRQ393624:HRW393624 IBM393624:IBS393624 ILI393624:ILO393624 IVE393624:IVK393624 JFA393624:JFG393624 JOW393624:JPC393624 JYS393624:JYY393624 KIO393624:KIU393624 KSK393624:KSQ393624 LCG393624:LCM393624 LMC393624:LMI393624 LVY393624:LWE393624 MFU393624:MGA393624 MPQ393624:MPW393624 MZM393624:MZS393624 NJI393624:NJO393624 NTE393624:NTK393624 ODA393624:ODG393624 OMW393624:ONC393624 OWS393624:OWY393624 PGO393624:PGU393624 PQK393624:PQQ393624 QAG393624:QAM393624 QKC393624:QKI393624 QTY393624:QUE393624 RDU393624:REA393624 RNQ393624:RNW393624 RXM393624:RXS393624 SHI393624:SHO393624 SRE393624:SRK393624 TBA393624:TBG393624 TKW393624:TLC393624 TUS393624:TUY393624 UEO393624:UEU393624 UOK393624:UOQ393624 UYG393624:UYM393624 VIC393624:VII393624 VRY393624:VSE393624 WBU393624:WCA393624 WLQ393624:WLW393624 WVM393624:WVS393624 JA459160:JG459160 SW459160:TC459160 ACS459160:ACY459160 AMO459160:AMU459160 AWK459160:AWQ459160 BGG459160:BGM459160 BQC459160:BQI459160 BZY459160:CAE459160 CJU459160:CKA459160 CTQ459160:CTW459160 DDM459160:DDS459160 DNI459160:DNO459160 DXE459160:DXK459160 EHA459160:EHG459160 EQW459160:ERC459160 FAS459160:FAY459160 FKO459160:FKU459160 FUK459160:FUQ459160 GEG459160:GEM459160 GOC459160:GOI459160 GXY459160:GYE459160 HHU459160:HIA459160 HRQ459160:HRW459160 IBM459160:IBS459160 ILI459160:ILO459160 IVE459160:IVK459160 JFA459160:JFG459160 JOW459160:JPC459160 JYS459160:JYY459160 KIO459160:KIU459160 KSK459160:KSQ459160 LCG459160:LCM459160 LMC459160:LMI459160 LVY459160:LWE459160 MFU459160:MGA459160 MPQ459160:MPW459160 MZM459160:MZS459160 NJI459160:NJO459160 NTE459160:NTK459160 ODA459160:ODG459160 OMW459160:ONC459160 OWS459160:OWY459160 PGO459160:PGU459160 PQK459160:PQQ459160 QAG459160:QAM459160 QKC459160:QKI459160 QTY459160:QUE459160 RDU459160:REA459160 RNQ459160:RNW459160 RXM459160:RXS459160 SHI459160:SHO459160 SRE459160:SRK459160 TBA459160:TBG459160 TKW459160:TLC459160 TUS459160:TUY459160 UEO459160:UEU459160 UOK459160:UOQ459160 UYG459160:UYM459160 VIC459160:VII459160 VRY459160:VSE459160 WBU459160:WCA459160 WLQ459160:WLW459160 WVM459160:WVS459160 JA524696:JG524696 SW524696:TC524696 ACS524696:ACY524696 AMO524696:AMU524696 AWK524696:AWQ524696 BGG524696:BGM524696 BQC524696:BQI524696 BZY524696:CAE524696 CJU524696:CKA524696 CTQ524696:CTW524696 DDM524696:DDS524696 DNI524696:DNO524696 DXE524696:DXK524696 EHA524696:EHG524696 EQW524696:ERC524696 FAS524696:FAY524696 FKO524696:FKU524696 FUK524696:FUQ524696 GEG524696:GEM524696 GOC524696:GOI524696 GXY524696:GYE524696 HHU524696:HIA524696 HRQ524696:HRW524696 IBM524696:IBS524696 ILI524696:ILO524696 IVE524696:IVK524696 JFA524696:JFG524696 JOW524696:JPC524696 JYS524696:JYY524696 KIO524696:KIU524696 KSK524696:KSQ524696 LCG524696:LCM524696 LMC524696:LMI524696 LVY524696:LWE524696 MFU524696:MGA524696 MPQ524696:MPW524696 MZM524696:MZS524696 NJI524696:NJO524696 NTE524696:NTK524696 ODA524696:ODG524696 OMW524696:ONC524696 OWS524696:OWY524696 PGO524696:PGU524696 PQK524696:PQQ524696 QAG524696:QAM524696 QKC524696:QKI524696 QTY524696:QUE524696 RDU524696:REA524696 RNQ524696:RNW524696 RXM524696:RXS524696 SHI524696:SHO524696 SRE524696:SRK524696 TBA524696:TBG524696 TKW524696:TLC524696 TUS524696:TUY524696 UEO524696:UEU524696 UOK524696:UOQ524696 UYG524696:UYM524696 VIC524696:VII524696 VRY524696:VSE524696 WBU524696:WCA524696 WLQ524696:WLW524696 WVM524696:WVS524696 JA590232:JG590232 SW590232:TC590232 ACS590232:ACY590232 AMO590232:AMU590232 AWK590232:AWQ590232 BGG590232:BGM590232 BQC590232:BQI590232 BZY590232:CAE590232 CJU590232:CKA590232 CTQ590232:CTW590232 DDM590232:DDS590232 DNI590232:DNO590232 DXE590232:DXK590232 EHA590232:EHG590232 EQW590232:ERC590232 FAS590232:FAY590232 FKO590232:FKU590232 FUK590232:FUQ590232 GEG590232:GEM590232 GOC590232:GOI590232 GXY590232:GYE590232 HHU590232:HIA590232 HRQ590232:HRW590232 IBM590232:IBS590232 ILI590232:ILO590232 IVE590232:IVK590232 JFA590232:JFG590232 JOW590232:JPC590232 JYS590232:JYY590232 KIO590232:KIU590232 KSK590232:KSQ590232 LCG590232:LCM590232 LMC590232:LMI590232 LVY590232:LWE590232 MFU590232:MGA590232 MPQ590232:MPW590232 MZM590232:MZS590232 NJI590232:NJO590232 NTE590232:NTK590232 ODA590232:ODG590232 OMW590232:ONC590232 OWS590232:OWY590232 PGO590232:PGU590232 PQK590232:PQQ590232 QAG590232:QAM590232 QKC590232:QKI590232 QTY590232:QUE590232 RDU590232:REA590232 RNQ590232:RNW590232 RXM590232:RXS590232 SHI590232:SHO590232 SRE590232:SRK590232 TBA590232:TBG590232 TKW590232:TLC590232 TUS590232:TUY590232 UEO590232:UEU590232 UOK590232:UOQ590232 UYG590232:UYM590232 VIC590232:VII590232 VRY590232:VSE590232 WBU590232:WCA590232 WLQ590232:WLW590232 WVM590232:WVS590232 JA655768:JG655768 SW655768:TC655768 ACS655768:ACY655768 AMO655768:AMU655768 AWK655768:AWQ655768 BGG655768:BGM655768 BQC655768:BQI655768 BZY655768:CAE655768 CJU655768:CKA655768 CTQ655768:CTW655768 DDM655768:DDS655768 DNI655768:DNO655768 DXE655768:DXK655768 EHA655768:EHG655768 EQW655768:ERC655768 FAS655768:FAY655768 FKO655768:FKU655768 FUK655768:FUQ655768 GEG655768:GEM655768 GOC655768:GOI655768 GXY655768:GYE655768 HHU655768:HIA655768 HRQ655768:HRW655768 IBM655768:IBS655768 ILI655768:ILO655768 IVE655768:IVK655768 JFA655768:JFG655768 JOW655768:JPC655768 JYS655768:JYY655768 KIO655768:KIU655768 KSK655768:KSQ655768 LCG655768:LCM655768 LMC655768:LMI655768 LVY655768:LWE655768 MFU655768:MGA655768 MPQ655768:MPW655768 MZM655768:MZS655768 NJI655768:NJO655768 NTE655768:NTK655768 ODA655768:ODG655768 OMW655768:ONC655768 OWS655768:OWY655768 PGO655768:PGU655768 PQK655768:PQQ655768 QAG655768:QAM655768 QKC655768:QKI655768 QTY655768:QUE655768 RDU655768:REA655768 RNQ655768:RNW655768 RXM655768:RXS655768 SHI655768:SHO655768 SRE655768:SRK655768 TBA655768:TBG655768 TKW655768:TLC655768 TUS655768:TUY655768 UEO655768:UEU655768 UOK655768:UOQ655768 UYG655768:UYM655768 VIC655768:VII655768 VRY655768:VSE655768 WBU655768:WCA655768 WLQ655768:WLW655768 WVM655768:WVS655768 JA721304:JG721304 SW721304:TC721304 ACS721304:ACY721304 AMO721304:AMU721304 AWK721304:AWQ721304 BGG721304:BGM721304 BQC721304:BQI721304 BZY721304:CAE721304 CJU721304:CKA721304 CTQ721304:CTW721304 DDM721304:DDS721304 DNI721304:DNO721304 DXE721304:DXK721304 EHA721304:EHG721304 EQW721304:ERC721304 FAS721304:FAY721304 FKO721304:FKU721304 FUK721304:FUQ721304 GEG721304:GEM721304 GOC721304:GOI721304 GXY721304:GYE721304 HHU721304:HIA721304 HRQ721304:HRW721304 IBM721304:IBS721304 ILI721304:ILO721304 IVE721304:IVK721304 JFA721304:JFG721304 JOW721304:JPC721304 JYS721304:JYY721304 KIO721304:KIU721304 KSK721304:KSQ721304 LCG721304:LCM721304 LMC721304:LMI721304 LVY721304:LWE721304 MFU721304:MGA721304 MPQ721304:MPW721304 MZM721304:MZS721304 NJI721304:NJO721304 NTE721304:NTK721304 ODA721304:ODG721304 OMW721304:ONC721304 OWS721304:OWY721304 PGO721304:PGU721304 PQK721304:PQQ721304 QAG721304:QAM721304 QKC721304:QKI721304 QTY721304:QUE721304 RDU721304:REA721304 RNQ721304:RNW721304 RXM721304:RXS721304 SHI721304:SHO721304 SRE721304:SRK721304 TBA721304:TBG721304 TKW721304:TLC721304 TUS721304:TUY721304 UEO721304:UEU721304 UOK721304:UOQ721304 UYG721304:UYM721304 VIC721304:VII721304 VRY721304:VSE721304 WBU721304:WCA721304 WLQ721304:WLW721304 WVM721304:WVS721304 JA786840:JG786840 SW786840:TC786840 ACS786840:ACY786840 AMO786840:AMU786840 AWK786840:AWQ786840 BGG786840:BGM786840 BQC786840:BQI786840 BZY786840:CAE786840 CJU786840:CKA786840 CTQ786840:CTW786840 DDM786840:DDS786840 DNI786840:DNO786840 DXE786840:DXK786840 EHA786840:EHG786840 EQW786840:ERC786840 FAS786840:FAY786840 FKO786840:FKU786840 FUK786840:FUQ786840 GEG786840:GEM786840 GOC786840:GOI786840 GXY786840:GYE786840 HHU786840:HIA786840 HRQ786840:HRW786840 IBM786840:IBS786840 ILI786840:ILO786840 IVE786840:IVK786840 JFA786840:JFG786840 JOW786840:JPC786840 JYS786840:JYY786840 KIO786840:KIU786840 KSK786840:KSQ786840 LCG786840:LCM786840 LMC786840:LMI786840 LVY786840:LWE786840 MFU786840:MGA786840 MPQ786840:MPW786840 MZM786840:MZS786840 NJI786840:NJO786840 NTE786840:NTK786840 ODA786840:ODG786840 OMW786840:ONC786840 OWS786840:OWY786840 PGO786840:PGU786840 PQK786840:PQQ786840 QAG786840:QAM786840 QKC786840:QKI786840 QTY786840:QUE786840 RDU786840:REA786840 RNQ786840:RNW786840 RXM786840:RXS786840 SHI786840:SHO786840 SRE786840:SRK786840 TBA786840:TBG786840 TKW786840:TLC786840 TUS786840:TUY786840 UEO786840:UEU786840 UOK786840:UOQ786840 UYG786840:UYM786840 VIC786840:VII786840 VRY786840:VSE786840 WBU786840:WCA786840 WLQ786840:WLW786840 WVM786840:WVS786840 JA852376:JG852376 SW852376:TC852376 ACS852376:ACY852376 AMO852376:AMU852376 AWK852376:AWQ852376 BGG852376:BGM852376 BQC852376:BQI852376 BZY852376:CAE852376 CJU852376:CKA852376 CTQ852376:CTW852376 DDM852376:DDS852376 DNI852376:DNO852376 DXE852376:DXK852376 EHA852376:EHG852376 EQW852376:ERC852376 FAS852376:FAY852376 FKO852376:FKU852376 FUK852376:FUQ852376 GEG852376:GEM852376 GOC852376:GOI852376 GXY852376:GYE852376 HHU852376:HIA852376 HRQ852376:HRW852376 IBM852376:IBS852376 ILI852376:ILO852376 IVE852376:IVK852376 JFA852376:JFG852376 JOW852376:JPC852376 JYS852376:JYY852376 KIO852376:KIU852376 KSK852376:KSQ852376 LCG852376:LCM852376 LMC852376:LMI852376 LVY852376:LWE852376 MFU852376:MGA852376 MPQ852376:MPW852376 MZM852376:MZS852376 NJI852376:NJO852376 NTE852376:NTK852376 ODA852376:ODG852376 OMW852376:ONC852376 OWS852376:OWY852376 PGO852376:PGU852376 PQK852376:PQQ852376 QAG852376:QAM852376 QKC852376:QKI852376 QTY852376:QUE852376 RDU852376:REA852376 RNQ852376:RNW852376 RXM852376:RXS852376 SHI852376:SHO852376 SRE852376:SRK852376 TBA852376:TBG852376 TKW852376:TLC852376 TUS852376:TUY852376 UEO852376:UEU852376 UOK852376:UOQ852376 UYG852376:UYM852376 VIC852376:VII852376 VRY852376:VSE852376 WBU852376:WCA852376 WLQ852376:WLW852376 WVM852376:WVS852376 JA917912:JG917912 SW917912:TC917912 ACS917912:ACY917912 AMO917912:AMU917912 AWK917912:AWQ917912 BGG917912:BGM917912 BQC917912:BQI917912 BZY917912:CAE917912 CJU917912:CKA917912 CTQ917912:CTW917912 DDM917912:DDS917912 DNI917912:DNO917912 DXE917912:DXK917912 EHA917912:EHG917912 EQW917912:ERC917912 FAS917912:FAY917912 FKO917912:FKU917912 FUK917912:FUQ917912 GEG917912:GEM917912 GOC917912:GOI917912 GXY917912:GYE917912 HHU917912:HIA917912 HRQ917912:HRW917912 IBM917912:IBS917912 ILI917912:ILO917912 IVE917912:IVK917912 JFA917912:JFG917912 JOW917912:JPC917912 JYS917912:JYY917912 KIO917912:KIU917912 KSK917912:KSQ917912 LCG917912:LCM917912 LMC917912:LMI917912 LVY917912:LWE917912 MFU917912:MGA917912 MPQ917912:MPW917912 MZM917912:MZS917912 NJI917912:NJO917912 NTE917912:NTK917912 ODA917912:ODG917912 OMW917912:ONC917912 OWS917912:OWY917912 PGO917912:PGU917912 PQK917912:PQQ917912 QAG917912:QAM917912 QKC917912:QKI917912 QTY917912:QUE917912 RDU917912:REA917912 RNQ917912:RNW917912 RXM917912:RXS917912 SHI917912:SHO917912 SRE917912:SRK917912 TBA917912:TBG917912 TKW917912:TLC917912 TUS917912:TUY917912 UEO917912:UEU917912 UOK917912:UOQ917912 UYG917912:UYM917912 VIC917912:VII917912 VRY917912:VSE917912 WBU917912:WCA917912 WLQ917912:WLW917912 WVM917912:WVS917912 JA983448:JG983448 SW983448:TC983448 ACS983448:ACY983448 AMO983448:AMU983448 AWK983448:AWQ983448 BGG983448:BGM983448 BQC983448:BQI983448 BZY983448:CAE983448 CJU983448:CKA983448 CTQ983448:CTW983448 DDM983448:DDS983448 DNI983448:DNO983448 DXE983448:DXK983448 EHA983448:EHG983448 EQW983448:ERC983448 FAS983448:FAY983448 FKO983448:FKU983448 FUK983448:FUQ983448 GEG983448:GEM983448 GOC983448:GOI983448 GXY983448:GYE983448 HHU983448:HIA983448 HRQ983448:HRW983448 IBM983448:IBS983448 ILI983448:ILO983448 IVE983448:IVK983448 JFA983448:JFG983448 JOW983448:JPC983448 JYS983448:JYY983448 KIO983448:KIU983448 KSK983448:KSQ983448 LCG983448:LCM983448 LMC983448:LMI983448 LVY983448:LWE983448 MFU983448:MGA983448 MPQ983448:MPW983448 MZM983448:MZS983448 NJI983448:NJO983448 NTE983448:NTK983448 ODA983448:ODG983448 OMW983448:ONC983448 OWS983448:OWY983448 PGO983448:PGU983448 PQK983448:PQQ983448 QAG983448:QAM983448 QKC983448:QKI983448 QTY983448:QUE983448 RDU983448:REA983448 RNQ983448:RNW983448 RXM983448:RXS983448 SHI983448:SHO983448 SRE983448:SRK983448 TBA983448:TBG983448 TKW983448:TLC983448 TUS983448:TUY983448 UEO983448:UEU983448 UOK983448:UOQ983448 UYG983448:UYM983448 VIC983448:VII983448 VRY983448:VSE983448 WBU983448:WCA983448 WLQ983448:WLW983448 WVM983448:WVS983448 JA65977:JF65980 SW65977:TB65980 ACS65977:ACX65980 AMO65977:AMT65980 AWK65977:AWP65980 BGG65977:BGL65980 BQC65977:BQH65980 BZY65977:CAD65980 CJU65977:CJZ65980 CTQ65977:CTV65980 DDM65977:DDR65980 DNI65977:DNN65980 DXE65977:DXJ65980 EHA65977:EHF65980 EQW65977:ERB65980 FAS65977:FAX65980 FKO65977:FKT65980 FUK65977:FUP65980 GEG65977:GEL65980 GOC65977:GOH65980 GXY65977:GYD65980 HHU65977:HHZ65980 HRQ65977:HRV65980 IBM65977:IBR65980 ILI65977:ILN65980 IVE65977:IVJ65980 JFA65977:JFF65980 JOW65977:JPB65980 JYS65977:JYX65980 KIO65977:KIT65980 KSK65977:KSP65980 LCG65977:LCL65980 LMC65977:LMH65980 LVY65977:LWD65980 MFU65977:MFZ65980 MPQ65977:MPV65980 MZM65977:MZR65980 NJI65977:NJN65980 NTE65977:NTJ65980 ODA65977:ODF65980 OMW65977:ONB65980 OWS65977:OWX65980 PGO65977:PGT65980 PQK65977:PQP65980 QAG65977:QAL65980 QKC65977:QKH65980 QTY65977:QUD65980 RDU65977:RDZ65980 RNQ65977:RNV65980 RXM65977:RXR65980 SHI65977:SHN65980 SRE65977:SRJ65980 TBA65977:TBF65980 TKW65977:TLB65980 TUS65977:TUX65980 UEO65977:UET65980 UOK65977:UOP65980 UYG65977:UYL65980 VIC65977:VIH65980 VRY65977:VSD65980 WBU65977:WBZ65980 WLQ65977:WLV65980 WVM65977:WVR65980 JA131513:JF131516 SW131513:TB131516 ACS131513:ACX131516 AMO131513:AMT131516 AWK131513:AWP131516 BGG131513:BGL131516 BQC131513:BQH131516 BZY131513:CAD131516 CJU131513:CJZ131516 CTQ131513:CTV131516 DDM131513:DDR131516 DNI131513:DNN131516 DXE131513:DXJ131516 EHA131513:EHF131516 EQW131513:ERB131516 FAS131513:FAX131516 FKO131513:FKT131516 FUK131513:FUP131516 GEG131513:GEL131516 GOC131513:GOH131516 GXY131513:GYD131516 HHU131513:HHZ131516 HRQ131513:HRV131516 IBM131513:IBR131516 ILI131513:ILN131516 IVE131513:IVJ131516 JFA131513:JFF131516 JOW131513:JPB131516 JYS131513:JYX131516 KIO131513:KIT131516 KSK131513:KSP131516 LCG131513:LCL131516 LMC131513:LMH131516 LVY131513:LWD131516 MFU131513:MFZ131516 MPQ131513:MPV131516 MZM131513:MZR131516 NJI131513:NJN131516 NTE131513:NTJ131516 ODA131513:ODF131516 OMW131513:ONB131516 OWS131513:OWX131516 PGO131513:PGT131516 PQK131513:PQP131516 QAG131513:QAL131516 QKC131513:QKH131516 QTY131513:QUD131516 RDU131513:RDZ131516 RNQ131513:RNV131516 RXM131513:RXR131516 SHI131513:SHN131516 SRE131513:SRJ131516 TBA131513:TBF131516 TKW131513:TLB131516 TUS131513:TUX131516 UEO131513:UET131516 UOK131513:UOP131516 UYG131513:UYL131516 VIC131513:VIH131516 VRY131513:VSD131516 WBU131513:WBZ131516 WLQ131513:WLV131516 WVM131513:WVR131516 JA197049:JF197052 SW197049:TB197052 ACS197049:ACX197052 AMO197049:AMT197052 AWK197049:AWP197052 BGG197049:BGL197052 BQC197049:BQH197052 BZY197049:CAD197052 CJU197049:CJZ197052 CTQ197049:CTV197052 DDM197049:DDR197052 DNI197049:DNN197052 DXE197049:DXJ197052 EHA197049:EHF197052 EQW197049:ERB197052 FAS197049:FAX197052 FKO197049:FKT197052 FUK197049:FUP197052 GEG197049:GEL197052 GOC197049:GOH197052 GXY197049:GYD197052 HHU197049:HHZ197052 HRQ197049:HRV197052 IBM197049:IBR197052 ILI197049:ILN197052 IVE197049:IVJ197052 JFA197049:JFF197052 JOW197049:JPB197052 JYS197049:JYX197052 KIO197049:KIT197052 KSK197049:KSP197052 LCG197049:LCL197052 LMC197049:LMH197052 LVY197049:LWD197052 MFU197049:MFZ197052 MPQ197049:MPV197052 MZM197049:MZR197052 NJI197049:NJN197052 NTE197049:NTJ197052 ODA197049:ODF197052 OMW197049:ONB197052 OWS197049:OWX197052 PGO197049:PGT197052 PQK197049:PQP197052 QAG197049:QAL197052 QKC197049:QKH197052 QTY197049:QUD197052 RDU197049:RDZ197052 RNQ197049:RNV197052 RXM197049:RXR197052 SHI197049:SHN197052 SRE197049:SRJ197052 TBA197049:TBF197052 TKW197049:TLB197052 TUS197049:TUX197052 UEO197049:UET197052 UOK197049:UOP197052 UYG197049:UYL197052 VIC197049:VIH197052 VRY197049:VSD197052 WBU197049:WBZ197052 WLQ197049:WLV197052 WVM197049:WVR197052 JA262585:JF262588 SW262585:TB262588 ACS262585:ACX262588 AMO262585:AMT262588 AWK262585:AWP262588 BGG262585:BGL262588 BQC262585:BQH262588 BZY262585:CAD262588 CJU262585:CJZ262588 CTQ262585:CTV262588 DDM262585:DDR262588 DNI262585:DNN262588 DXE262585:DXJ262588 EHA262585:EHF262588 EQW262585:ERB262588 FAS262585:FAX262588 FKO262585:FKT262588 FUK262585:FUP262588 GEG262585:GEL262588 GOC262585:GOH262588 GXY262585:GYD262588 HHU262585:HHZ262588 HRQ262585:HRV262588 IBM262585:IBR262588 ILI262585:ILN262588 IVE262585:IVJ262588 JFA262585:JFF262588 JOW262585:JPB262588 JYS262585:JYX262588 KIO262585:KIT262588 KSK262585:KSP262588 LCG262585:LCL262588 LMC262585:LMH262588 LVY262585:LWD262588 MFU262585:MFZ262588 MPQ262585:MPV262588 MZM262585:MZR262588 NJI262585:NJN262588 NTE262585:NTJ262588 ODA262585:ODF262588 OMW262585:ONB262588 OWS262585:OWX262588 PGO262585:PGT262588 PQK262585:PQP262588 QAG262585:QAL262588 QKC262585:QKH262588 QTY262585:QUD262588 RDU262585:RDZ262588 RNQ262585:RNV262588 RXM262585:RXR262588 SHI262585:SHN262588 SRE262585:SRJ262588 TBA262585:TBF262588 TKW262585:TLB262588 TUS262585:TUX262588 UEO262585:UET262588 UOK262585:UOP262588 UYG262585:UYL262588 VIC262585:VIH262588 VRY262585:VSD262588 WBU262585:WBZ262588 WLQ262585:WLV262588 WVM262585:WVR262588 JA328121:JF328124 SW328121:TB328124 ACS328121:ACX328124 AMO328121:AMT328124 AWK328121:AWP328124 BGG328121:BGL328124 BQC328121:BQH328124 BZY328121:CAD328124 CJU328121:CJZ328124 CTQ328121:CTV328124 DDM328121:DDR328124 DNI328121:DNN328124 DXE328121:DXJ328124 EHA328121:EHF328124 EQW328121:ERB328124 FAS328121:FAX328124 FKO328121:FKT328124 FUK328121:FUP328124 GEG328121:GEL328124 GOC328121:GOH328124 GXY328121:GYD328124 HHU328121:HHZ328124 HRQ328121:HRV328124 IBM328121:IBR328124 ILI328121:ILN328124 IVE328121:IVJ328124 JFA328121:JFF328124 JOW328121:JPB328124 JYS328121:JYX328124 KIO328121:KIT328124 KSK328121:KSP328124 LCG328121:LCL328124 LMC328121:LMH328124 LVY328121:LWD328124 MFU328121:MFZ328124 MPQ328121:MPV328124 MZM328121:MZR328124 NJI328121:NJN328124 NTE328121:NTJ328124 ODA328121:ODF328124 OMW328121:ONB328124 OWS328121:OWX328124 PGO328121:PGT328124 PQK328121:PQP328124 QAG328121:QAL328124 QKC328121:QKH328124 QTY328121:QUD328124 RDU328121:RDZ328124 RNQ328121:RNV328124 RXM328121:RXR328124 SHI328121:SHN328124 SRE328121:SRJ328124 TBA328121:TBF328124 TKW328121:TLB328124 TUS328121:TUX328124 UEO328121:UET328124 UOK328121:UOP328124 UYG328121:UYL328124 VIC328121:VIH328124 VRY328121:VSD328124 WBU328121:WBZ328124 WLQ328121:WLV328124 WVM328121:WVR328124 JA393657:JF393660 SW393657:TB393660 ACS393657:ACX393660 AMO393657:AMT393660 AWK393657:AWP393660 BGG393657:BGL393660 BQC393657:BQH393660 BZY393657:CAD393660 CJU393657:CJZ393660 CTQ393657:CTV393660 DDM393657:DDR393660 DNI393657:DNN393660 DXE393657:DXJ393660 EHA393657:EHF393660 EQW393657:ERB393660 FAS393657:FAX393660 FKO393657:FKT393660 FUK393657:FUP393660 GEG393657:GEL393660 GOC393657:GOH393660 GXY393657:GYD393660 HHU393657:HHZ393660 HRQ393657:HRV393660 IBM393657:IBR393660 ILI393657:ILN393660 IVE393657:IVJ393660 JFA393657:JFF393660 JOW393657:JPB393660 JYS393657:JYX393660 KIO393657:KIT393660 KSK393657:KSP393660 LCG393657:LCL393660 LMC393657:LMH393660 LVY393657:LWD393660 MFU393657:MFZ393660 MPQ393657:MPV393660 MZM393657:MZR393660 NJI393657:NJN393660 NTE393657:NTJ393660 ODA393657:ODF393660 OMW393657:ONB393660 OWS393657:OWX393660 PGO393657:PGT393660 PQK393657:PQP393660 QAG393657:QAL393660 QKC393657:QKH393660 QTY393657:QUD393660 RDU393657:RDZ393660 RNQ393657:RNV393660 RXM393657:RXR393660 SHI393657:SHN393660 SRE393657:SRJ393660 TBA393657:TBF393660 TKW393657:TLB393660 TUS393657:TUX393660 UEO393657:UET393660 UOK393657:UOP393660 UYG393657:UYL393660 VIC393657:VIH393660 VRY393657:VSD393660 WBU393657:WBZ393660 WLQ393657:WLV393660 WVM393657:WVR393660 JA459193:JF459196 SW459193:TB459196 ACS459193:ACX459196 AMO459193:AMT459196 AWK459193:AWP459196 BGG459193:BGL459196 BQC459193:BQH459196 BZY459193:CAD459196 CJU459193:CJZ459196 CTQ459193:CTV459196 DDM459193:DDR459196 DNI459193:DNN459196 DXE459193:DXJ459196 EHA459193:EHF459196 EQW459193:ERB459196 FAS459193:FAX459196 FKO459193:FKT459196 FUK459193:FUP459196 GEG459193:GEL459196 GOC459193:GOH459196 GXY459193:GYD459196 HHU459193:HHZ459196 HRQ459193:HRV459196 IBM459193:IBR459196 ILI459193:ILN459196 IVE459193:IVJ459196 JFA459193:JFF459196 JOW459193:JPB459196 JYS459193:JYX459196 KIO459193:KIT459196 KSK459193:KSP459196 LCG459193:LCL459196 LMC459193:LMH459196 LVY459193:LWD459196 MFU459193:MFZ459196 MPQ459193:MPV459196 MZM459193:MZR459196 NJI459193:NJN459196 NTE459193:NTJ459196 ODA459193:ODF459196 OMW459193:ONB459196 OWS459193:OWX459196 PGO459193:PGT459196 PQK459193:PQP459196 QAG459193:QAL459196 QKC459193:QKH459196 QTY459193:QUD459196 RDU459193:RDZ459196 RNQ459193:RNV459196 RXM459193:RXR459196 SHI459193:SHN459196 SRE459193:SRJ459196 TBA459193:TBF459196 TKW459193:TLB459196 TUS459193:TUX459196 UEO459193:UET459196 UOK459193:UOP459196 UYG459193:UYL459196 VIC459193:VIH459196 VRY459193:VSD459196 WBU459193:WBZ459196 WLQ459193:WLV459196 WVM459193:WVR459196 JA524729:JF524732 SW524729:TB524732 ACS524729:ACX524732 AMO524729:AMT524732 AWK524729:AWP524732 BGG524729:BGL524732 BQC524729:BQH524732 BZY524729:CAD524732 CJU524729:CJZ524732 CTQ524729:CTV524732 DDM524729:DDR524732 DNI524729:DNN524732 DXE524729:DXJ524732 EHA524729:EHF524732 EQW524729:ERB524732 FAS524729:FAX524732 FKO524729:FKT524732 FUK524729:FUP524732 GEG524729:GEL524732 GOC524729:GOH524732 GXY524729:GYD524732 HHU524729:HHZ524732 HRQ524729:HRV524732 IBM524729:IBR524732 ILI524729:ILN524732 IVE524729:IVJ524732 JFA524729:JFF524732 JOW524729:JPB524732 JYS524729:JYX524732 KIO524729:KIT524732 KSK524729:KSP524732 LCG524729:LCL524732 LMC524729:LMH524732 LVY524729:LWD524732 MFU524729:MFZ524732 MPQ524729:MPV524732 MZM524729:MZR524732 NJI524729:NJN524732 NTE524729:NTJ524732 ODA524729:ODF524732 OMW524729:ONB524732 OWS524729:OWX524732 PGO524729:PGT524732 PQK524729:PQP524732 QAG524729:QAL524732 QKC524729:QKH524732 QTY524729:QUD524732 RDU524729:RDZ524732 RNQ524729:RNV524732 RXM524729:RXR524732 SHI524729:SHN524732 SRE524729:SRJ524732 TBA524729:TBF524732 TKW524729:TLB524732 TUS524729:TUX524732 UEO524729:UET524732 UOK524729:UOP524732 UYG524729:UYL524732 VIC524729:VIH524732 VRY524729:VSD524732 WBU524729:WBZ524732 WLQ524729:WLV524732 WVM524729:WVR524732 JA590265:JF590268 SW590265:TB590268 ACS590265:ACX590268 AMO590265:AMT590268 AWK590265:AWP590268 BGG590265:BGL590268 BQC590265:BQH590268 BZY590265:CAD590268 CJU590265:CJZ590268 CTQ590265:CTV590268 DDM590265:DDR590268 DNI590265:DNN590268 DXE590265:DXJ590268 EHA590265:EHF590268 EQW590265:ERB590268 FAS590265:FAX590268 FKO590265:FKT590268 FUK590265:FUP590268 GEG590265:GEL590268 GOC590265:GOH590268 GXY590265:GYD590268 HHU590265:HHZ590268 HRQ590265:HRV590268 IBM590265:IBR590268 ILI590265:ILN590268 IVE590265:IVJ590268 JFA590265:JFF590268 JOW590265:JPB590268 JYS590265:JYX590268 KIO590265:KIT590268 KSK590265:KSP590268 LCG590265:LCL590268 LMC590265:LMH590268 LVY590265:LWD590268 MFU590265:MFZ590268 MPQ590265:MPV590268 MZM590265:MZR590268 NJI590265:NJN590268 NTE590265:NTJ590268 ODA590265:ODF590268 OMW590265:ONB590268 OWS590265:OWX590268 PGO590265:PGT590268 PQK590265:PQP590268 QAG590265:QAL590268 QKC590265:QKH590268 QTY590265:QUD590268 RDU590265:RDZ590268 RNQ590265:RNV590268 RXM590265:RXR590268 SHI590265:SHN590268 SRE590265:SRJ590268 TBA590265:TBF590268 TKW590265:TLB590268 TUS590265:TUX590268 UEO590265:UET590268 UOK590265:UOP590268 UYG590265:UYL590268 VIC590265:VIH590268 VRY590265:VSD590268 WBU590265:WBZ590268 WLQ590265:WLV590268 WVM590265:WVR590268 JA655801:JF655804 SW655801:TB655804 ACS655801:ACX655804 AMO655801:AMT655804 AWK655801:AWP655804 BGG655801:BGL655804 BQC655801:BQH655804 BZY655801:CAD655804 CJU655801:CJZ655804 CTQ655801:CTV655804 DDM655801:DDR655804 DNI655801:DNN655804 DXE655801:DXJ655804 EHA655801:EHF655804 EQW655801:ERB655804 FAS655801:FAX655804 FKO655801:FKT655804 FUK655801:FUP655804 GEG655801:GEL655804 GOC655801:GOH655804 GXY655801:GYD655804 HHU655801:HHZ655804 HRQ655801:HRV655804 IBM655801:IBR655804 ILI655801:ILN655804 IVE655801:IVJ655804 JFA655801:JFF655804 JOW655801:JPB655804 JYS655801:JYX655804 KIO655801:KIT655804 KSK655801:KSP655804 LCG655801:LCL655804 LMC655801:LMH655804 LVY655801:LWD655804 MFU655801:MFZ655804 MPQ655801:MPV655804 MZM655801:MZR655804 NJI655801:NJN655804 NTE655801:NTJ655804 ODA655801:ODF655804 OMW655801:ONB655804 OWS655801:OWX655804 PGO655801:PGT655804 PQK655801:PQP655804 QAG655801:QAL655804 QKC655801:QKH655804 QTY655801:QUD655804 RDU655801:RDZ655804 RNQ655801:RNV655804 RXM655801:RXR655804 SHI655801:SHN655804 SRE655801:SRJ655804 TBA655801:TBF655804 TKW655801:TLB655804 TUS655801:TUX655804 UEO655801:UET655804 UOK655801:UOP655804 UYG655801:UYL655804 VIC655801:VIH655804 VRY655801:VSD655804 WBU655801:WBZ655804 WLQ655801:WLV655804 WVM655801:WVR655804 JA721337:JF721340 SW721337:TB721340 ACS721337:ACX721340 AMO721337:AMT721340 AWK721337:AWP721340 BGG721337:BGL721340 BQC721337:BQH721340 BZY721337:CAD721340 CJU721337:CJZ721340 CTQ721337:CTV721340 DDM721337:DDR721340 DNI721337:DNN721340 DXE721337:DXJ721340 EHA721337:EHF721340 EQW721337:ERB721340 FAS721337:FAX721340 FKO721337:FKT721340 FUK721337:FUP721340 GEG721337:GEL721340 GOC721337:GOH721340 GXY721337:GYD721340 HHU721337:HHZ721340 HRQ721337:HRV721340 IBM721337:IBR721340 ILI721337:ILN721340 IVE721337:IVJ721340 JFA721337:JFF721340 JOW721337:JPB721340 JYS721337:JYX721340 KIO721337:KIT721340 KSK721337:KSP721340 LCG721337:LCL721340 LMC721337:LMH721340 LVY721337:LWD721340 MFU721337:MFZ721340 MPQ721337:MPV721340 MZM721337:MZR721340 NJI721337:NJN721340 NTE721337:NTJ721340 ODA721337:ODF721340 OMW721337:ONB721340 OWS721337:OWX721340 PGO721337:PGT721340 PQK721337:PQP721340 QAG721337:QAL721340 QKC721337:QKH721340 QTY721337:QUD721340 RDU721337:RDZ721340 RNQ721337:RNV721340 RXM721337:RXR721340 SHI721337:SHN721340 SRE721337:SRJ721340 TBA721337:TBF721340 TKW721337:TLB721340 TUS721337:TUX721340 UEO721337:UET721340 UOK721337:UOP721340 UYG721337:UYL721340 VIC721337:VIH721340 VRY721337:VSD721340 WBU721337:WBZ721340 WLQ721337:WLV721340 WVM721337:WVR721340 JA786873:JF786876 SW786873:TB786876 ACS786873:ACX786876 AMO786873:AMT786876 AWK786873:AWP786876 BGG786873:BGL786876 BQC786873:BQH786876 BZY786873:CAD786876 CJU786873:CJZ786876 CTQ786873:CTV786876 DDM786873:DDR786876 DNI786873:DNN786876 DXE786873:DXJ786876 EHA786873:EHF786876 EQW786873:ERB786876 FAS786873:FAX786876 FKO786873:FKT786876 FUK786873:FUP786876 GEG786873:GEL786876 GOC786873:GOH786876 GXY786873:GYD786876 HHU786873:HHZ786876 HRQ786873:HRV786876 IBM786873:IBR786876 ILI786873:ILN786876 IVE786873:IVJ786876 JFA786873:JFF786876 JOW786873:JPB786876 JYS786873:JYX786876 KIO786873:KIT786876 KSK786873:KSP786876 LCG786873:LCL786876 LMC786873:LMH786876 LVY786873:LWD786876 MFU786873:MFZ786876 MPQ786873:MPV786876 MZM786873:MZR786876 NJI786873:NJN786876 NTE786873:NTJ786876 ODA786873:ODF786876 OMW786873:ONB786876 OWS786873:OWX786876 PGO786873:PGT786876 PQK786873:PQP786876 QAG786873:QAL786876 QKC786873:QKH786876 QTY786873:QUD786876 RDU786873:RDZ786876 RNQ786873:RNV786876 RXM786873:RXR786876 SHI786873:SHN786876 SRE786873:SRJ786876 TBA786873:TBF786876 TKW786873:TLB786876 TUS786873:TUX786876 UEO786873:UET786876 UOK786873:UOP786876 UYG786873:UYL786876 VIC786873:VIH786876 VRY786873:VSD786876 WBU786873:WBZ786876 WLQ786873:WLV786876 WVM786873:WVR786876 JA852409:JF852412 SW852409:TB852412 ACS852409:ACX852412 AMO852409:AMT852412 AWK852409:AWP852412 BGG852409:BGL852412 BQC852409:BQH852412 BZY852409:CAD852412 CJU852409:CJZ852412 CTQ852409:CTV852412 DDM852409:DDR852412 DNI852409:DNN852412 DXE852409:DXJ852412 EHA852409:EHF852412 EQW852409:ERB852412 FAS852409:FAX852412 FKO852409:FKT852412 FUK852409:FUP852412 GEG852409:GEL852412 GOC852409:GOH852412 GXY852409:GYD852412 HHU852409:HHZ852412 HRQ852409:HRV852412 IBM852409:IBR852412 ILI852409:ILN852412 IVE852409:IVJ852412 JFA852409:JFF852412 JOW852409:JPB852412 JYS852409:JYX852412 KIO852409:KIT852412 KSK852409:KSP852412 LCG852409:LCL852412 LMC852409:LMH852412 LVY852409:LWD852412 MFU852409:MFZ852412 MPQ852409:MPV852412 MZM852409:MZR852412 NJI852409:NJN852412 NTE852409:NTJ852412 ODA852409:ODF852412 OMW852409:ONB852412 OWS852409:OWX852412 PGO852409:PGT852412 PQK852409:PQP852412 QAG852409:QAL852412 QKC852409:QKH852412 QTY852409:QUD852412 RDU852409:RDZ852412 RNQ852409:RNV852412 RXM852409:RXR852412 SHI852409:SHN852412 SRE852409:SRJ852412 TBA852409:TBF852412 TKW852409:TLB852412 TUS852409:TUX852412 UEO852409:UET852412 UOK852409:UOP852412 UYG852409:UYL852412 VIC852409:VIH852412 VRY852409:VSD852412 WBU852409:WBZ852412 WLQ852409:WLV852412 WVM852409:WVR852412 JA917945:JF917948 SW917945:TB917948 ACS917945:ACX917948 AMO917945:AMT917948 AWK917945:AWP917948 BGG917945:BGL917948 BQC917945:BQH917948 BZY917945:CAD917948 CJU917945:CJZ917948 CTQ917945:CTV917948 DDM917945:DDR917948 DNI917945:DNN917948 DXE917945:DXJ917948 EHA917945:EHF917948 EQW917945:ERB917948 FAS917945:FAX917948 FKO917945:FKT917948 FUK917945:FUP917948 GEG917945:GEL917948 GOC917945:GOH917948 GXY917945:GYD917948 HHU917945:HHZ917948 HRQ917945:HRV917948 IBM917945:IBR917948 ILI917945:ILN917948 IVE917945:IVJ917948 JFA917945:JFF917948 JOW917945:JPB917948 JYS917945:JYX917948 KIO917945:KIT917948 KSK917945:KSP917948 LCG917945:LCL917948 LMC917945:LMH917948 LVY917945:LWD917948 MFU917945:MFZ917948 MPQ917945:MPV917948 MZM917945:MZR917948 NJI917945:NJN917948 NTE917945:NTJ917948 ODA917945:ODF917948 OMW917945:ONB917948 OWS917945:OWX917948 PGO917945:PGT917948 PQK917945:PQP917948 QAG917945:QAL917948 QKC917945:QKH917948 QTY917945:QUD917948 RDU917945:RDZ917948 RNQ917945:RNV917948 RXM917945:RXR917948 SHI917945:SHN917948 SRE917945:SRJ917948 TBA917945:TBF917948 TKW917945:TLB917948 TUS917945:TUX917948 UEO917945:UET917948 UOK917945:UOP917948 UYG917945:UYL917948 VIC917945:VIH917948 VRY917945:VSD917948 WBU917945:WBZ917948 WLQ917945:WLV917948 WVM917945:WVR917948 JA983481:JF983484 SW983481:TB983484 ACS983481:ACX983484 AMO983481:AMT983484 AWK983481:AWP983484 BGG983481:BGL983484 BQC983481:BQH983484 BZY983481:CAD983484 CJU983481:CJZ983484 CTQ983481:CTV983484 DDM983481:DDR983484 DNI983481:DNN983484 DXE983481:DXJ983484 EHA983481:EHF983484 EQW983481:ERB983484 FAS983481:FAX983484 FKO983481:FKT983484 FUK983481:FUP983484 GEG983481:GEL983484 GOC983481:GOH983484 GXY983481:GYD983484 HHU983481:HHZ983484 HRQ983481:HRV983484 IBM983481:IBR983484 ILI983481:ILN983484 IVE983481:IVJ983484 JFA983481:JFF983484 JOW983481:JPB983484 JYS983481:JYX983484 KIO983481:KIT983484 KSK983481:KSP983484 LCG983481:LCL983484 LMC983481:LMH983484 LVY983481:LWD983484 MFU983481:MFZ983484 MPQ983481:MPV983484 MZM983481:MZR983484 NJI983481:NJN983484 NTE983481:NTJ983484 ODA983481:ODF983484 OMW983481:ONB983484 OWS983481:OWX983484 PGO983481:PGT983484 PQK983481:PQP983484 QAG983481:QAL983484 QKC983481:QKH983484 QTY983481:QUD983484 RDU983481:RDZ983484 RNQ983481:RNV983484 RXM983481:RXR983484 SHI983481:SHN983484 SRE983481:SRJ983484 TBA983481:TBF983484 TKW983481:TLB983484 TUS983481:TUX983484 UEO983481:UET983484 UOK983481:UOP983484 UYG983481:UYL983484 VIC983481:VIH983484 VRY983481:VSD983484 WBU983481:WBZ983484 WLQ983481:WLV983484 WVM983481:WVR983484 K65979:K65980 JG65979:JG65980 TC65979:TC65980 ACY65979:ACY65980 AMU65979:AMU65980 AWQ65979:AWQ65980 BGM65979:BGM65980 BQI65979:BQI65980 CAE65979:CAE65980 CKA65979:CKA65980 CTW65979:CTW65980 DDS65979:DDS65980 DNO65979:DNO65980 DXK65979:DXK65980 EHG65979:EHG65980 ERC65979:ERC65980 FAY65979:FAY65980 FKU65979:FKU65980 FUQ65979:FUQ65980 GEM65979:GEM65980 GOI65979:GOI65980 GYE65979:GYE65980 HIA65979:HIA65980 HRW65979:HRW65980 IBS65979:IBS65980 ILO65979:ILO65980 IVK65979:IVK65980 JFG65979:JFG65980 JPC65979:JPC65980 JYY65979:JYY65980 KIU65979:KIU65980 KSQ65979:KSQ65980 LCM65979:LCM65980 LMI65979:LMI65980 LWE65979:LWE65980 MGA65979:MGA65980 MPW65979:MPW65980 MZS65979:MZS65980 NJO65979:NJO65980 NTK65979:NTK65980 ODG65979:ODG65980 ONC65979:ONC65980 OWY65979:OWY65980 PGU65979:PGU65980 PQQ65979:PQQ65980 QAM65979:QAM65980 QKI65979:QKI65980 QUE65979:QUE65980 REA65979:REA65980 RNW65979:RNW65980 RXS65979:RXS65980 SHO65979:SHO65980 SRK65979:SRK65980 TBG65979:TBG65980 TLC65979:TLC65980 TUY65979:TUY65980 UEU65979:UEU65980 UOQ65979:UOQ65980 UYM65979:UYM65980 VII65979:VII65980 VSE65979:VSE65980 WCA65979:WCA65980 WLW65979:WLW65980 WVS65979:WVS65980 K131515:K131516 JG131515:JG131516 TC131515:TC131516 ACY131515:ACY131516 AMU131515:AMU131516 AWQ131515:AWQ131516 BGM131515:BGM131516 BQI131515:BQI131516 CAE131515:CAE131516 CKA131515:CKA131516 CTW131515:CTW131516 DDS131515:DDS131516 DNO131515:DNO131516 DXK131515:DXK131516 EHG131515:EHG131516 ERC131515:ERC131516 FAY131515:FAY131516 FKU131515:FKU131516 FUQ131515:FUQ131516 GEM131515:GEM131516 GOI131515:GOI131516 GYE131515:GYE131516 HIA131515:HIA131516 HRW131515:HRW131516 IBS131515:IBS131516 ILO131515:ILO131516 IVK131515:IVK131516 JFG131515:JFG131516 JPC131515:JPC131516 JYY131515:JYY131516 KIU131515:KIU131516 KSQ131515:KSQ131516 LCM131515:LCM131516 LMI131515:LMI131516 LWE131515:LWE131516 MGA131515:MGA131516 MPW131515:MPW131516 MZS131515:MZS131516 NJO131515:NJO131516 NTK131515:NTK131516 ODG131515:ODG131516 ONC131515:ONC131516 OWY131515:OWY131516 PGU131515:PGU131516 PQQ131515:PQQ131516 QAM131515:QAM131516 QKI131515:QKI131516 QUE131515:QUE131516 REA131515:REA131516 RNW131515:RNW131516 RXS131515:RXS131516 SHO131515:SHO131516 SRK131515:SRK131516 TBG131515:TBG131516 TLC131515:TLC131516 TUY131515:TUY131516 UEU131515:UEU131516 UOQ131515:UOQ131516 UYM131515:UYM131516 VII131515:VII131516 VSE131515:VSE131516 WCA131515:WCA131516 WLW131515:WLW131516 WVS131515:WVS131516 K197051:K197052 JG197051:JG197052 TC197051:TC197052 ACY197051:ACY197052 AMU197051:AMU197052 AWQ197051:AWQ197052 BGM197051:BGM197052 BQI197051:BQI197052 CAE197051:CAE197052 CKA197051:CKA197052 CTW197051:CTW197052 DDS197051:DDS197052 DNO197051:DNO197052 DXK197051:DXK197052 EHG197051:EHG197052 ERC197051:ERC197052 FAY197051:FAY197052 FKU197051:FKU197052 FUQ197051:FUQ197052 GEM197051:GEM197052 GOI197051:GOI197052 GYE197051:GYE197052 HIA197051:HIA197052 HRW197051:HRW197052 IBS197051:IBS197052 ILO197051:ILO197052 IVK197051:IVK197052 JFG197051:JFG197052 JPC197051:JPC197052 JYY197051:JYY197052 KIU197051:KIU197052 KSQ197051:KSQ197052 LCM197051:LCM197052 LMI197051:LMI197052 LWE197051:LWE197052 MGA197051:MGA197052 MPW197051:MPW197052 MZS197051:MZS197052 NJO197051:NJO197052 NTK197051:NTK197052 ODG197051:ODG197052 ONC197051:ONC197052 OWY197051:OWY197052 PGU197051:PGU197052 PQQ197051:PQQ197052 QAM197051:QAM197052 QKI197051:QKI197052 QUE197051:QUE197052 REA197051:REA197052 RNW197051:RNW197052 RXS197051:RXS197052 SHO197051:SHO197052 SRK197051:SRK197052 TBG197051:TBG197052 TLC197051:TLC197052 TUY197051:TUY197052 UEU197051:UEU197052 UOQ197051:UOQ197052 UYM197051:UYM197052 VII197051:VII197052 VSE197051:VSE197052 WCA197051:WCA197052 WLW197051:WLW197052 WVS197051:WVS197052 K262587:K262588 JG262587:JG262588 TC262587:TC262588 ACY262587:ACY262588 AMU262587:AMU262588 AWQ262587:AWQ262588 BGM262587:BGM262588 BQI262587:BQI262588 CAE262587:CAE262588 CKA262587:CKA262588 CTW262587:CTW262588 DDS262587:DDS262588 DNO262587:DNO262588 DXK262587:DXK262588 EHG262587:EHG262588 ERC262587:ERC262588 FAY262587:FAY262588 FKU262587:FKU262588 FUQ262587:FUQ262588 GEM262587:GEM262588 GOI262587:GOI262588 GYE262587:GYE262588 HIA262587:HIA262588 HRW262587:HRW262588 IBS262587:IBS262588 ILO262587:ILO262588 IVK262587:IVK262588 JFG262587:JFG262588 JPC262587:JPC262588 JYY262587:JYY262588 KIU262587:KIU262588 KSQ262587:KSQ262588 LCM262587:LCM262588 LMI262587:LMI262588 LWE262587:LWE262588 MGA262587:MGA262588 MPW262587:MPW262588 MZS262587:MZS262588 NJO262587:NJO262588 NTK262587:NTK262588 ODG262587:ODG262588 ONC262587:ONC262588 OWY262587:OWY262588 PGU262587:PGU262588 PQQ262587:PQQ262588 QAM262587:QAM262588 QKI262587:QKI262588 QUE262587:QUE262588 REA262587:REA262588 RNW262587:RNW262588 RXS262587:RXS262588 SHO262587:SHO262588 SRK262587:SRK262588 TBG262587:TBG262588 TLC262587:TLC262588 TUY262587:TUY262588 UEU262587:UEU262588 UOQ262587:UOQ262588 UYM262587:UYM262588 VII262587:VII262588 VSE262587:VSE262588 WCA262587:WCA262588 WLW262587:WLW262588 WVS262587:WVS262588 K328123:K328124 JG328123:JG328124 TC328123:TC328124 ACY328123:ACY328124 AMU328123:AMU328124 AWQ328123:AWQ328124 BGM328123:BGM328124 BQI328123:BQI328124 CAE328123:CAE328124 CKA328123:CKA328124 CTW328123:CTW328124 DDS328123:DDS328124 DNO328123:DNO328124 DXK328123:DXK328124 EHG328123:EHG328124 ERC328123:ERC328124 FAY328123:FAY328124 FKU328123:FKU328124 FUQ328123:FUQ328124 GEM328123:GEM328124 GOI328123:GOI328124 GYE328123:GYE328124 HIA328123:HIA328124 HRW328123:HRW328124 IBS328123:IBS328124 ILO328123:ILO328124 IVK328123:IVK328124 JFG328123:JFG328124 JPC328123:JPC328124 JYY328123:JYY328124 KIU328123:KIU328124 KSQ328123:KSQ328124 LCM328123:LCM328124 LMI328123:LMI328124 LWE328123:LWE328124 MGA328123:MGA328124 MPW328123:MPW328124 MZS328123:MZS328124 NJO328123:NJO328124 NTK328123:NTK328124 ODG328123:ODG328124 ONC328123:ONC328124 OWY328123:OWY328124 PGU328123:PGU328124 PQQ328123:PQQ328124 QAM328123:QAM328124 QKI328123:QKI328124 QUE328123:QUE328124 REA328123:REA328124 RNW328123:RNW328124 RXS328123:RXS328124 SHO328123:SHO328124 SRK328123:SRK328124 TBG328123:TBG328124 TLC328123:TLC328124 TUY328123:TUY328124 UEU328123:UEU328124 UOQ328123:UOQ328124 UYM328123:UYM328124 VII328123:VII328124 VSE328123:VSE328124 WCA328123:WCA328124 WLW328123:WLW328124 WVS328123:WVS328124 K393659:K393660 JG393659:JG393660 TC393659:TC393660 ACY393659:ACY393660 AMU393659:AMU393660 AWQ393659:AWQ393660 BGM393659:BGM393660 BQI393659:BQI393660 CAE393659:CAE393660 CKA393659:CKA393660 CTW393659:CTW393660 DDS393659:DDS393660 DNO393659:DNO393660 DXK393659:DXK393660 EHG393659:EHG393660 ERC393659:ERC393660 FAY393659:FAY393660 FKU393659:FKU393660 FUQ393659:FUQ393660 GEM393659:GEM393660 GOI393659:GOI393660 GYE393659:GYE393660 HIA393659:HIA393660 HRW393659:HRW393660 IBS393659:IBS393660 ILO393659:ILO393660 IVK393659:IVK393660 JFG393659:JFG393660 JPC393659:JPC393660 JYY393659:JYY393660 KIU393659:KIU393660 KSQ393659:KSQ393660 LCM393659:LCM393660 LMI393659:LMI393660 LWE393659:LWE393660 MGA393659:MGA393660 MPW393659:MPW393660 MZS393659:MZS393660 NJO393659:NJO393660 NTK393659:NTK393660 ODG393659:ODG393660 ONC393659:ONC393660 OWY393659:OWY393660 PGU393659:PGU393660 PQQ393659:PQQ393660 QAM393659:QAM393660 QKI393659:QKI393660 QUE393659:QUE393660 REA393659:REA393660 RNW393659:RNW393660 RXS393659:RXS393660 SHO393659:SHO393660 SRK393659:SRK393660 TBG393659:TBG393660 TLC393659:TLC393660 TUY393659:TUY393660 UEU393659:UEU393660 UOQ393659:UOQ393660 UYM393659:UYM393660 VII393659:VII393660 VSE393659:VSE393660 WCA393659:WCA393660 WLW393659:WLW393660 WVS393659:WVS393660 K459195:K459196 JG459195:JG459196 TC459195:TC459196 ACY459195:ACY459196 AMU459195:AMU459196 AWQ459195:AWQ459196 BGM459195:BGM459196 BQI459195:BQI459196 CAE459195:CAE459196 CKA459195:CKA459196 CTW459195:CTW459196 DDS459195:DDS459196 DNO459195:DNO459196 DXK459195:DXK459196 EHG459195:EHG459196 ERC459195:ERC459196 FAY459195:FAY459196 FKU459195:FKU459196 FUQ459195:FUQ459196 GEM459195:GEM459196 GOI459195:GOI459196 GYE459195:GYE459196 HIA459195:HIA459196 HRW459195:HRW459196 IBS459195:IBS459196 ILO459195:ILO459196 IVK459195:IVK459196 JFG459195:JFG459196 JPC459195:JPC459196 JYY459195:JYY459196 KIU459195:KIU459196 KSQ459195:KSQ459196 LCM459195:LCM459196 LMI459195:LMI459196 LWE459195:LWE459196 MGA459195:MGA459196 MPW459195:MPW459196 MZS459195:MZS459196 NJO459195:NJO459196 NTK459195:NTK459196 ODG459195:ODG459196 ONC459195:ONC459196 OWY459195:OWY459196 PGU459195:PGU459196 PQQ459195:PQQ459196 QAM459195:QAM459196 QKI459195:QKI459196 QUE459195:QUE459196 REA459195:REA459196 RNW459195:RNW459196 RXS459195:RXS459196 SHO459195:SHO459196 SRK459195:SRK459196 TBG459195:TBG459196 TLC459195:TLC459196 TUY459195:TUY459196 UEU459195:UEU459196 UOQ459195:UOQ459196 UYM459195:UYM459196 VII459195:VII459196 VSE459195:VSE459196 WCA459195:WCA459196 WLW459195:WLW459196 WVS459195:WVS459196 K524731:K524732 JG524731:JG524732 TC524731:TC524732 ACY524731:ACY524732 AMU524731:AMU524732 AWQ524731:AWQ524732 BGM524731:BGM524732 BQI524731:BQI524732 CAE524731:CAE524732 CKA524731:CKA524732 CTW524731:CTW524732 DDS524731:DDS524732 DNO524731:DNO524732 DXK524731:DXK524732 EHG524731:EHG524732 ERC524731:ERC524732 FAY524731:FAY524732 FKU524731:FKU524732 FUQ524731:FUQ524732 GEM524731:GEM524732 GOI524731:GOI524732 GYE524731:GYE524732 HIA524731:HIA524732 HRW524731:HRW524732 IBS524731:IBS524732 ILO524731:ILO524732 IVK524731:IVK524732 JFG524731:JFG524732 JPC524731:JPC524732 JYY524731:JYY524732 KIU524731:KIU524732 KSQ524731:KSQ524732 LCM524731:LCM524732 LMI524731:LMI524732 LWE524731:LWE524732 MGA524731:MGA524732 MPW524731:MPW524732 MZS524731:MZS524732 NJO524731:NJO524732 NTK524731:NTK524732 ODG524731:ODG524732 ONC524731:ONC524732 OWY524731:OWY524732 PGU524731:PGU524732 PQQ524731:PQQ524732 QAM524731:QAM524732 QKI524731:QKI524732 QUE524731:QUE524732 REA524731:REA524732 RNW524731:RNW524732 RXS524731:RXS524732 SHO524731:SHO524732 SRK524731:SRK524732 TBG524731:TBG524732 TLC524731:TLC524732 TUY524731:TUY524732 UEU524731:UEU524732 UOQ524731:UOQ524732 UYM524731:UYM524732 VII524731:VII524732 VSE524731:VSE524732 WCA524731:WCA524732 WLW524731:WLW524732 WVS524731:WVS524732 K590267:K590268 JG590267:JG590268 TC590267:TC590268 ACY590267:ACY590268 AMU590267:AMU590268 AWQ590267:AWQ590268 BGM590267:BGM590268 BQI590267:BQI590268 CAE590267:CAE590268 CKA590267:CKA590268 CTW590267:CTW590268 DDS590267:DDS590268 DNO590267:DNO590268 DXK590267:DXK590268 EHG590267:EHG590268 ERC590267:ERC590268 FAY590267:FAY590268 FKU590267:FKU590268 FUQ590267:FUQ590268 GEM590267:GEM590268 GOI590267:GOI590268 GYE590267:GYE590268 HIA590267:HIA590268 HRW590267:HRW590268 IBS590267:IBS590268 ILO590267:ILO590268 IVK590267:IVK590268 JFG590267:JFG590268 JPC590267:JPC590268 JYY590267:JYY590268 KIU590267:KIU590268 KSQ590267:KSQ590268 LCM590267:LCM590268 LMI590267:LMI590268 LWE590267:LWE590268 MGA590267:MGA590268 MPW590267:MPW590268 MZS590267:MZS590268 NJO590267:NJO590268 NTK590267:NTK590268 ODG590267:ODG590268 ONC590267:ONC590268 OWY590267:OWY590268 PGU590267:PGU590268 PQQ590267:PQQ590268 QAM590267:QAM590268 QKI590267:QKI590268 QUE590267:QUE590268 REA590267:REA590268 RNW590267:RNW590268 RXS590267:RXS590268 SHO590267:SHO590268 SRK590267:SRK590268 TBG590267:TBG590268 TLC590267:TLC590268 TUY590267:TUY590268 UEU590267:UEU590268 UOQ590267:UOQ590268 UYM590267:UYM590268 VII590267:VII590268 VSE590267:VSE590268 WCA590267:WCA590268 WLW590267:WLW590268 WVS590267:WVS590268 K655803:K655804 JG655803:JG655804 TC655803:TC655804 ACY655803:ACY655804 AMU655803:AMU655804 AWQ655803:AWQ655804 BGM655803:BGM655804 BQI655803:BQI655804 CAE655803:CAE655804 CKA655803:CKA655804 CTW655803:CTW655804 DDS655803:DDS655804 DNO655803:DNO655804 DXK655803:DXK655804 EHG655803:EHG655804 ERC655803:ERC655804 FAY655803:FAY655804 FKU655803:FKU655804 FUQ655803:FUQ655804 GEM655803:GEM655804 GOI655803:GOI655804 GYE655803:GYE655804 HIA655803:HIA655804 HRW655803:HRW655804 IBS655803:IBS655804 ILO655803:ILO655804 IVK655803:IVK655804 JFG655803:JFG655804 JPC655803:JPC655804 JYY655803:JYY655804 KIU655803:KIU655804 KSQ655803:KSQ655804 LCM655803:LCM655804 LMI655803:LMI655804 LWE655803:LWE655804 MGA655803:MGA655804 MPW655803:MPW655804 MZS655803:MZS655804 NJO655803:NJO655804 NTK655803:NTK655804 ODG655803:ODG655804 ONC655803:ONC655804 OWY655803:OWY655804 PGU655803:PGU655804 PQQ655803:PQQ655804 QAM655803:QAM655804 QKI655803:QKI655804 QUE655803:QUE655804 REA655803:REA655804 RNW655803:RNW655804 RXS655803:RXS655804 SHO655803:SHO655804 SRK655803:SRK655804 TBG655803:TBG655804 TLC655803:TLC655804 TUY655803:TUY655804 UEU655803:UEU655804 UOQ655803:UOQ655804 UYM655803:UYM655804 VII655803:VII655804 VSE655803:VSE655804 WCA655803:WCA655804 WLW655803:WLW655804 WVS655803:WVS655804 K721339:K721340 JG721339:JG721340 TC721339:TC721340 ACY721339:ACY721340 AMU721339:AMU721340 AWQ721339:AWQ721340 BGM721339:BGM721340 BQI721339:BQI721340 CAE721339:CAE721340 CKA721339:CKA721340 CTW721339:CTW721340 DDS721339:DDS721340 DNO721339:DNO721340 DXK721339:DXK721340 EHG721339:EHG721340 ERC721339:ERC721340 FAY721339:FAY721340 FKU721339:FKU721340 FUQ721339:FUQ721340 GEM721339:GEM721340 GOI721339:GOI721340 GYE721339:GYE721340 HIA721339:HIA721340 HRW721339:HRW721340 IBS721339:IBS721340 ILO721339:ILO721340 IVK721339:IVK721340 JFG721339:JFG721340 JPC721339:JPC721340 JYY721339:JYY721340 KIU721339:KIU721340 KSQ721339:KSQ721340 LCM721339:LCM721340 LMI721339:LMI721340 LWE721339:LWE721340 MGA721339:MGA721340 MPW721339:MPW721340 MZS721339:MZS721340 NJO721339:NJO721340 NTK721339:NTK721340 ODG721339:ODG721340 ONC721339:ONC721340 OWY721339:OWY721340 PGU721339:PGU721340 PQQ721339:PQQ721340 QAM721339:QAM721340 QKI721339:QKI721340 QUE721339:QUE721340 REA721339:REA721340 RNW721339:RNW721340 RXS721339:RXS721340 SHO721339:SHO721340 SRK721339:SRK721340 TBG721339:TBG721340 TLC721339:TLC721340 TUY721339:TUY721340 UEU721339:UEU721340 UOQ721339:UOQ721340 UYM721339:UYM721340 VII721339:VII721340 VSE721339:VSE721340 WCA721339:WCA721340 WLW721339:WLW721340 WVS721339:WVS721340 K786875:K786876 JG786875:JG786876 TC786875:TC786876 ACY786875:ACY786876 AMU786875:AMU786876 AWQ786875:AWQ786876 BGM786875:BGM786876 BQI786875:BQI786876 CAE786875:CAE786876 CKA786875:CKA786876 CTW786875:CTW786876 DDS786875:DDS786876 DNO786875:DNO786876 DXK786875:DXK786876 EHG786875:EHG786876 ERC786875:ERC786876 FAY786875:FAY786876 FKU786875:FKU786876 FUQ786875:FUQ786876 GEM786875:GEM786876 GOI786875:GOI786876 GYE786875:GYE786876 HIA786875:HIA786876 HRW786875:HRW786876 IBS786875:IBS786876 ILO786875:ILO786876 IVK786875:IVK786876 JFG786875:JFG786876 JPC786875:JPC786876 JYY786875:JYY786876 KIU786875:KIU786876 KSQ786875:KSQ786876 LCM786875:LCM786876 LMI786875:LMI786876 LWE786875:LWE786876 MGA786875:MGA786876 MPW786875:MPW786876 MZS786875:MZS786876 NJO786875:NJO786876 NTK786875:NTK786876 ODG786875:ODG786876 ONC786875:ONC786876 OWY786875:OWY786876 PGU786875:PGU786876 PQQ786875:PQQ786876 QAM786875:QAM786876 QKI786875:QKI786876 QUE786875:QUE786876 REA786875:REA786876 RNW786875:RNW786876 RXS786875:RXS786876 SHO786875:SHO786876 SRK786875:SRK786876 TBG786875:TBG786876 TLC786875:TLC786876 TUY786875:TUY786876 UEU786875:UEU786876 UOQ786875:UOQ786876 UYM786875:UYM786876 VII786875:VII786876 VSE786875:VSE786876 WCA786875:WCA786876 WLW786875:WLW786876 WVS786875:WVS786876 K852411:K852412 JG852411:JG852412 TC852411:TC852412 ACY852411:ACY852412 AMU852411:AMU852412 AWQ852411:AWQ852412 BGM852411:BGM852412 BQI852411:BQI852412 CAE852411:CAE852412 CKA852411:CKA852412 CTW852411:CTW852412 DDS852411:DDS852412 DNO852411:DNO852412 DXK852411:DXK852412 EHG852411:EHG852412 ERC852411:ERC852412 FAY852411:FAY852412 FKU852411:FKU852412 FUQ852411:FUQ852412 GEM852411:GEM852412 GOI852411:GOI852412 GYE852411:GYE852412 HIA852411:HIA852412 HRW852411:HRW852412 IBS852411:IBS852412 ILO852411:ILO852412 IVK852411:IVK852412 JFG852411:JFG852412 JPC852411:JPC852412 JYY852411:JYY852412 KIU852411:KIU852412 KSQ852411:KSQ852412 LCM852411:LCM852412 LMI852411:LMI852412 LWE852411:LWE852412 MGA852411:MGA852412 MPW852411:MPW852412 MZS852411:MZS852412 NJO852411:NJO852412 NTK852411:NTK852412 ODG852411:ODG852412 ONC852411:ONC852412 OWY852411:OWY852412 PGU852411:PGU852412 PQQ852411:PQQ852412 QAM852411:QAM852412 QKI852411:QKI852412 QUE852411:QUE852412 REA852411:REA852412 RNW852411:RNW852412 RXS852411:RXS852412 SHO852411:SHO852412 SRK852411:SRK852412 TBG852411:TBG852412 TLC852411:TLC852412 TUY852411:TUY852412 UEU852411:UEU852412 UOQ852411:UOQ852412 UYM852411:UYM852412 VII852411:VII852412 VSE852411:VSE852412 WCA852411:WCA852412 WLW852411:WLW852412 WVS852411:WVS852412 K917947:K917948 JG917947:JG917948 TC917947:TC917948 ACY917947:ACY917948 AMU917947:AMU917948 AWQ917947:AWQ917948 BGM917947:BGM917948 BQI917947:BQI917948 CAE917947:CAE917948 CKA917947:CKA917948 CTW917947:CTW917948 DDS917947:DDS917948 DNO917947:DNO917948 DXK917947:DXK917948 EHG917947:EHG917948 ERC917947:ERC917948 FAY917947:FAY917948 FKU917947:FKU917948 FUQ917947:FUQ917948 GEM917947:GEM917948 GOI917947:GOI917948 GYE917947:GYE917948 HIA917947:HIA917948 HRW917947:HRW917948 IBS917947:IBS917948 ILO917947:ILO917948 IVK917947:IVK917948 JFG917947:JFG917948 JPC917947:JPC917948 JYY917947:JYY917948 KIU917947:KIU917948 KSQ917947:KSQ917948 LCM917947:LCM917948 LMI917947:LMI917948 LWE917947:LWE917948 MGA917947:MGA917948 MPW917947:MPW917948 MZS917947:MZS917948 NJO917947:NJO917948 NTK917947:NTK917948 ODG917947:ODG917948 ONC917947:ONC917948 OWY917947:OWY917948 PGU917947:PGU917948 PQQ917947:PQQ917948 QAM917947:QAM917948 QKI917947:QKI917948 QUE917947:QUE917948 REA917947:REA917948 RNW917947:RNW917948 RXS917947:RXS917948 SHO917947:SHO917948 SRK917947:SRK917948 TBG917947:TBG917948 TLC917947:TLC917948 TUY917947:TUY917948 UEU917947:UEU917948 UOQ917947:UOQ917948 UYM917947:UYM917948 VII917947:VII917948 VSE917947:VSE917948 WCA917947:WCA917948 WLW917947:WLW917948 WVS917947:WVS917948 K983483:K983484 JG983483:JG983484 TC983483:TC983484 ACY983483:ACY983484 AMU983483:AMU983484 AWQ983483:AWQ983484 BGM983483:BGM983484 BQI983483:BQI983484 CAE983483:CAE983484 CKA983483:CKA983484 CTW983483:CTW983484 DDS983483:DDS983484 DNO983483:DNO983484 DXK983483:DXK983484 EHG983483:EHG983484 ERC983483:ERC983484 FAY983483:FAY983484 FKU983483:FKU983484 FUQ983483:FUQ983484 GEM983483:GEM983484 GOI983483:GOI983484 GYE983483:GYE983484 HIA983483:HIA983484 HRW983483:HRW983484 IBS983483:IBS983484 ILO983483:ILO983484 IVK983483:IVK983484 JFG983483:JFG983484 JPC983483:JPC983484 JYY983483:JYY983484 KIU983483:KIU983484 KSQ983483:KSQ983484 LCM983483:LCM983484 LMI983483:LMI983484 LWE983483:LWE983484 MGA983483:MGA983484 MPW983483:MPW983484 MZS983483:MZS983484 NJO983483:NJO983484 NTK983483:NTK983484 ODG983483:ODG983484 ONC983483:ONC983484 OWY983483:OWY983484 PGU983483:PGU983484 PQQ983483:PQQ983484 QAM983483:QAM983484 QKI983483:QKI983484 QUE983483:QUE983484 REA983483:REA983484 RNW983483:RNW983484 RXS983483:RXS983484 SHO983483:SHO983484 SRK983483:SRK983484 TBG983483:TBG983484 TLC983483:TLC983484 TUY983483:TUY983484 UEU983483:UEU983484 UOQ983483:UOQ983484 UYM983483:UYM983484 VII983483:VII983484 VSE983483:VSE983484 WCA983483:WCA983484 WLW983483:WLW983484 WVS983483:WVS983484 JE65975:JG65975 TA65975:TC65975 ACW65975:ACY65975 AMS65975:AMU65975 AWO65975:AWQ65975 BGK65975:BGM65975 BQG65975:BQI65975 CAC65975:CAE65975 CJY65975:CKA65975 CTU65975:CTW65975 DDQ65975:DDS65975 DNM65975:DNO65975 DXI65975:DXK65975 EHE65975:EHG65975 ERA65975:ERC65975 FAW65975:FAY65975 FKS65975:FKU65975 FUO65975:FUQ65975 GEK65975:GEM65975 GOG65975:GOI65975 GYC65975:GYE65975 HHY65975:HIA65975 HRU65975:HRW65975 IBQ65975:IBS65975 ILM65975:ILO65975 IVI65975:IVK65975 JFE65975:JFG65975 JPA65975:JPC65975 JYW65975:JYY65975 KIS65975:KIU65975 KSO65975:KSQ65975 LCK65975:LCM65975 LMG65975:LMI65975 LWC65975:LWE65975 MFY65975:MGA65975 MPU65975:MPW65975 MZQ65975:MZS65975 NJM65975:NJO65975 NTI65975:NTK65975 ODE65975:ODG65975 ONA65975:ONC65975 OWW65975:OWY65975 PGS65975:PGU65975 PQO65975:PQQ65975 QAK65975:QAM65975 QKG65975:QKI65975 QUC65975:QUE65975 RDY65975:REA65975 RNU65975:RNW65975 RXQ65975:RXS65975 SHM65975:SHO65975 SRI65975:SRK65975 TBE65975:TBG65975 TLA65975:TLC65975 TUW65975:TUY65975 UES65975:UEU65975 UOO65975:UOQ65975 UYK65975:UYM65975 VIG65975:VII65975 VSC65975:VSE65975 WBY65975:WCA65975 WLU65975:WLW65975 WVQ65975:WVS65975 JE131511:JG131511 TA131511:TC131511 ACW131511:ACY131511 AMS131511:AMU131511 AWO131511:AWQ131511 BGK131511:BGM131511 BQG131511:BQI131511 CAC131511:CAE131511 CJY131511:CKA131511 CTU131511:CTW131511 DDQ131511:DDS131511 DNM131511:DNO131511 DXI131511:DXK131511 EHE131511:EHG131511 ERA131511:ERC131511 FAW131511:FAY131511 FKS131511:FKU131511 FUO131511:FUQ131511 GEK131511:GEM131511 GOG131511:GOI131511 GYC131511:GYE131511 HHY131511:HIA131511 HRU131511:HRW131511 IBQ131511:IBS131511 ILM131511:ILO131511 IVI131511:IVK131511 JFE131511:JFG131511 JPA131511:JPC131511 JYW131511:JYY131511 KIS131511:KIU131511 KSO131511:KSQ131511 LCK131511:LCM131511 LMG131511:LMI131511 LWC131511:LWE131511 MFY131511:MGA131511 MPU131511:MPW131511 MZQ131511:MZS131511 NJM131511:NJO131511 NTI131511:NTK131511 ODE131511:ODG131511 ONA131511:ONC131511 OWW131511:OWY131511 PGS131511:PGU131511 PQO131511:PQQ131511 QAK131511:QAM131511 QKG131511:QKI131511 QUC131511:QUE131511 RDY131511:REA131511 RNU131511:RNW131511 RXQ131511:RXS131511 SHM131511:SHO131511 SRI131511:SRK131511 TBE131511:TBG131511 TLA131511:TLC131511 TUW131511:TUY131511 UES131511:UEU131511 UOO131511:UOQ131511 UYK131511:UYM131511 VIG131511:VII131511 VSC131511:VSE131511 WBY131511:WCA131511 WLU131511:WLW131511 WVQ131511:WVS131511 JE197047:JG197047 TA197047:TC197047 ACW197047:ACY197047 AMS197047:AMU197047 AWO197047:AWQ197047 BGK197047:BGM197047 BQG197047:BQI197047 CAC197047:CAE197047 CJY197047:CKA197047 CTU197047:CTW197047 DDQ197047:DDS197047 DNM197047:DNO197047 DXI197047:DXK197047 EHE197047:EHG197047 ERA197047:ERC197047 FAW197047:FAY197047 FKS197047:FKU197047 FUO197047:FUQ197047 GEK197047:GEM197047 GOG197047:GOI197047 GYC197047:GYE197047 HHY197047:HIA197047 HRU197047:HRW197047 IBQ197047:IBS197047 ILM197047:ILO197047 IVI197047:IVK197047 JFE197047:JFG197047 JPA197047:JPC197047 JYW197047:JYY197047 KIS197047:KIU197047 KSO197047:KSQ197047 LCK197047:LCM197047 LMG197047:LMI197047 LWC197047:LWE197047 MFY197047:MGA197047 MPU197047:MPW197047 MZQ197047:MZS197047 NJM197047:NJO197047 NTI197047:NTK197047 ODE197047:ODG197047 ONA197047:ONC197047 OWW197047:OWY197047 PGS197047:PGU197047 PQO197047:PQQ197047 QAK197047:QAM197047 QKG197047:QKI197047 QUC197047:QUE197047 RDY197047:REA197047 RNU197047:RNW197047 RXQ197047:RXS197047 SHM197047:SHO197047 SRI197047:SRK197047 TBE197047:TBG197047 TLA197047:TLC197047 TUW197047:TUY197047 UES197047:UEU197047 UOO197047:UOQ197047 UYK197047:UYM197047 VIG197047:VII197047 VSC197047:VSE197047 WBY197047:WCA197047 WLU197047:WLW197047 WVQ197047:WVS197047 JE262583:JG262583 TA262583:TC262583 ACW262583:ACY262583 AMS262583:AMU262583 AWO262583:AWQ262583 BGK262583:BGM262583 BQG262583:BQI262583 CAC262583:CAE262583 CJY262583:CKA262583 CTU262583:CTW262583 DDQ262583:DDS262583 DNM262583:DNO262583 DXI262583:DXK262583 EHE262583:EHG262583 ERA262583:ERC262583 FAW262583:FAY262583 FKS262583:FKU262583 FUO262583:FUQ262583 GEK262583:GEM262583 GOG262583:GOI262583 GYC262583:GYE262583 HHY262583:HIA262583 HRU262583:HRW262583 IBQ262583:IBS262583 ILM262583:ILO262583 IVI262583:IVK262583 JFE262583:JFG262583 JPA262583:JPC262583 JYW262583:JYY262583 KIS262583:KIU262583 KSO262583:KSQ262583 LCK262583:LCM262583 LMG262583:LMI262583 LWC262583:LWE262583 MFY262583:MGA262583 MPU262583:MPW262583 MZQ262583:MZS262583 NJM262583:NJO262583 NTI262583:NTK262583 ODE262583:ODG262583 ONA262583:ONC262583 OWW262583:OWY262583 PGS262583:PGU262583 PQO262583:PQQ262583 QAK262583:QAM262583 QKG262583:QKI262583 QUC262583:QUE262583 RDY262583:REA262583 RNU262583:RNW262583 RXQ262583:RXS262583 SHM262583:SHO262583 SRI262583:SRK262583 TBE262583:TBG262583 TLA262583:TLC262583 TUW262583:TUY262583 UES262583:UEU262583 UOO262583:UOQ262583 UYK262583:UYM262583 VIG262583:VII262583 VSC262583:VSE262583 WBY262583:WCA262583 WLU262583:WLW262583 WVQ262583:WVS262583 JE328119:JG328119 TA328119:TC328119 ACW328119:ACY328119 AMS328119:AMU328119 AWO328119:AWQ328119 BGK328119:BGM328119 BQG328119:BQI328119 CAC328119:CAE328119 CJY328119:CKA328119 CTU328119:CTW328119 DDQ328119:DDS328119 DNM328119:DNO328119 DXI328119:DXK328119 EHE328119:EHG328119 ERA328119:ERC328119 FAW328119:FAY328119 FKS328119:FKU328119 FUO328119:FUQ328119 GEK328119:GEM328119 GOG328119:GOI328119 GYC328119:GYE328119 HHY328119:HIA328119 HRU328119:HRW328119 IBQ328119:IBS328119 ILM328119:ILO328119 IVI328119:IVK328119 JFE328119:JFG328119 JPA328119:JPC328119 JYW328119:JYY328119 KIS328119:KIU328119 KSO328119:KSQ328119 LCK328119:LCM328119 LMG328119:LMI328119 LWC328119:LWE328119 MFY328119:MGA328119 MPU328119:MPW328119 MZQ328119:MZS328119 NJM328119:NJO328119 NTI328119:NTK328119 ODE328119:ODG328119 ONA328119:ONC328119 OWW328119:OWY328119 PGS328119:PGU328119 PQO328119:PQQ328119 QAK328119:QAM328119 QKG328119:QKI328119 QUC328119:QUE328119 RDY328119:REA328119 RNU328119:RNW328119 RXQ328119:RXS328119 SHM328119:SHO328119 SRI328119:SRK328119 TBE328119:TBG328119 TLA328119:TLC328119 TUW328119:TUY328119 UES328119:UEU328119 UOO328119:UOQ328119 UYK328119:UYM328119 VIG328119:VII328119 VSC328119:VSE328119 WBY328119:WCA328119 WLU328119:WLW328119 WVQ328119:WVS328119 JE393655:JG393655 TA393655:TC393655 ACW393655:ACY393655 AMS393655:AMU393655 AWO393655:AWQ393655 BGK393655:BGM393655 BQG393655:BQI393655 CAC393655:CAE393655 CJY393655:CKA393655 CTU393655:CTW393655 DDQ393655:DDS393655 DNM393655:DNO393655 DXI393655:DXK393655 EHE393655:EHG393655 ERA393655:ERC393655 FAW393655:FAY393655 FKS393655:FKU393655 FUO393655:FUQ393655 GEK393655:GEM393655 GOG393655:GOI393655 GYC393655:GYE393655 HHY393655:HIA393655 HRU393655:HRW393655 IBQ393655:IBS393655 ILM393655:ILO393655 IVI393655:IVK393655 JFE393655:JFG393655 JPA393655:JPC393655 JYW393655:JYY393655 KIS393655:KIU393655 KSO393655:KSQ393655 LCK393655:LCM393655 LMG393655:LMI393655 LWC393655:LWE393655 MFY393655:MGA393655 MPU393655:MPW393655 MZQ393655:MZS393655 NJM393655:NJO393655 NTI393655:NTK393655 ODE393655:ODG393655 ONA393655:ONC393655 OWW393655:OWY393655 PGS393655:PGU393655 PQO393655:PQQ393655 QAK393655:QAM393655 QKG393655:QKI393655 QUC393655:QUE393655 RDY393655:REA393655 RNU393655:RNW393655 RXQ393655:RXS393655 SHM393655:SHO393655 SRI393655:SRK393655 TBE393655:TBG393655 TLA393655:TLC393655 TUW393655:TUY393655 UES393655:UEU393655 UOO393655:UOQ393655 UYK393655:UYM393655 VIG393655:VII393655 VSC393655:VSE393655 WBY393655:WCA393655 WLU393655:WLW393655 WVQ393655:WVS393655 JE459191:JG459191 TA459191:TC459191 ACW459191:ACY459191 AMS459191:AMU459191 AWO459191:AWQ459191 BGK459191:BGM459191 BQG459191:BQI459191 CAC459191:CAE459191 CJY459191:CKA459191 CTU459191:CTW459191 DDQ459191:DDS459191 DNM459191:DNO459191 DXI459191:DXK459191 EHE459191:EHG459191 ERA459191:ERC459191 FAW459191:FAY459191 FKS459191:FKU459191 FUO459191:FUQ459191 GEK459191:GEM459191 GOG459191:GOI459191 GYC459191:GYE459191 HHY459191:HIA459191 HRU459191:HRW459191 IBQ459191:IBS459191 ILM459191:ILO459191 IVI459191:IVK459191 JFE459191:JFG459191 JPA459191:JPC459191 JYW459191:JYY459191 KIS459191:KIU459191 KSO459191:KSQ459191 LCK459191:LCM459191 LMG459191:LMI459191 LWC459191:LWE459191 MFY459191:MGA459191 MPU459191:MPW459191 MZQ459191:MZS459191 NJM459191:NJO459191 NTI459191:NTK459191 ODE459191:ODG459191 ONA459191:ONC459191 OWW459191:OWY459191 PGS459191:PGU459191 PQO459191:PQQ459191 QAK459191:QAM459191 QKG459191:QKI459191 QUC459191:QUE459191 RDY459191:REA459191 RNU459191:RNW459191 RXQ459191:RXS459191 SHM459191:SHO459191 SRI459191:SRK459191 TBE459191:TBG459191 TLA459191:TLC459191 TUW459191:TUY459191 UES459191:UEU459191 UOO459191:UOQ459191 UYK459191:UYM459191 VIG459191:VII459191 VSC459191:VSE459191 WBY459191:WCA459191 WLU459191:WLW459191 WVQ459191:WVS459191 JE524727:JG524727 TA524727:TC524727 ACW524727:ACY524727 AMS524727:AMU524727 AWO524727:AWQ524727 BGK524727:BGM524727 BQG524727:BQI524727 CAC524727:CAE524727 CJY524727:CKA524727 CTU524727:CTW524727 DDQ524727:DDS524727 DNM524727:DNO524727 DXI524727:DXK524727 EHE524727:EHG524727 ERA524727:ERC524727 FAW524727:FAY524727 FKS524727:FKU524727 FUO524727:FUQ524727 GEK524727:GEM524727 GOG524727:GOI524727 GYC524727:GYE524727 HHY524727:HIA524727 HRU524727:HRW524727 IBQ524727:IBS524727 ILM524727:ILO524727 IVI524727:IVK524727 JFE524727:JFG524727 JPA524727:JPC524727 JYW524727:JYY524727 KIS524727:KIU524727 KSO524727:KSQ524727 LCK524727:LCM524727 LMG524727:LMI524727 LWC524727:LWE524727 MFY524727:MGA524727 MPU524727:MPW524727 MZQ524727:MZS524727 NJM524727:NJO524727 NTI524727:NTK524727 ODE524727:ODG524727 ONA524727:ONC524727 OWW524727:OWY524727 PGS524727:PGU524727 PQO524727:PQQ524727 QAK524727:QAM524727 QKG524727:QKI524727 QUC524727:QUE524727 RDY524727:REA524727 RNU524727:RNW524727 RXQ524727:RXS524727 SHM524727:SHO524727 SRI524727:SRK524727 TBE524727:TBG524727 TLA524727:TLC524727 TUW524727:TUY524727 UES524727:UEU524727 UOO524727:UOQ524727 UYK524727:UYM524727 VIG524727:VII524727 VSC524727:VSE524727 WBY524727:WCA524727 WLU524727:WLW524727 WVQ524727:WVS524727 JE590263:JG590263 TA590263:TC590263 ACW590263:ACY590263 AMS590263:AMU590263 AWO590263:AWQ590263 BGK590263:BGM590263 BQG590263:BQI590263 CAC590263:CAE590263 CJY590263:CKA590263 CTU590263:CTW590263 DDQ590263:DDS590263 DNM590263:DNO590263 DXI590263:DXK590263 EHE590263:EHG590263 ERA590263:ERC590263 FAW590263:FAY590263 FKS590263:FKU590263 FUO590263:FUQ590263 GEK590263:GEM590263 GOG590263:GOI590263 GYC590263:GYE590263 HHY590263:HIA590263 HRU590263:HRW590263 IBQ590263:IBS590263 ILM590263:ILO590263 IVI590263:IVK590263 JFE590263:JFG590263 JPA590263:JPC590263 JYW590263:JYY590263 KIS590263:KIU590263 KSO590263:KSQ590263 LCK590263:LCM590263 LMG590263:LMI590263 LWC590263:LWE590263 MFY590263:MGA590263 MPU590263:MPW590263 MZQ590263:MZS590263 NJM590263:NJO590263 NTI590263:NTK590263 ODE590263:ODG590263 ONA590263:ONC590263 OWW590263:OWY590263 PGS590263:PGU590263 PQO590263:PQQ590263 QAK590263:QAM590263 QKG590263:QKI590263 QUC590263:QUE590263 RDY590263:REA590263 RNU590263:RNW590263 RXQ590263:RXS590263 SHM590263:SHO590263 SRI590263:SRK590263 TBE590263:TBG590263 TLA590263:TLC590263 TUW590263:TUY590263 UES590263:UEU590263 UOO590263:UOQ590263 UYK590263:UYM590263 VIG590263:VII590263 VSC590263:VSE590263 WBY590263:WCA590263 WLU590263:WLW590263 WVQ590263:WVS590263 JE655799:JG655799 TA655799:TC655799 ACW655799:ACY655799 AMS655799:AMU655799 AWO655799:AWQ655799 BGK655799:BGM655799 BQG655799:BQI655799 CAC655799:CAE655799 CJY655799:CKA655799 CTU655799:CTW655799 DDQ655799:DDS655799 DNM655799:DNO655799 DXI655799:DXK655799 EHE655799:EHG655799 ERA655799:ERC655799 FAW655799:FAY655799 FKS655799:FKU655799 FUO655799:FUQ655799 GEK655799:GEM655799 GOG655799:GOI655799 GYC655799:GYE655799 HHY655799:HIA655799 HRU655799:HRW655799 IBQ655799:IBS655799 ILM655799:ILO655799 IVI655799:IVK655799 JFE655799:JFG655799 JPA655799:JPC655799 JYW655799:JYY655799 KIS655799:KIU655799 KSO655799:KSQ655799 LCK655799:LCM655799 LMG655799:LMI655799 LWC655799:LWE655799 MFY655799:MGA655799 MPU655799:MPW655799 MZQ655799:MZS655799 NJM655799:NJO655799 NTI655799:NTK655799 ODE655799:ODG655799 ONA655799:ONC655799 OWW655799:OWY655799 PGS655799:PGU655799 PQO655799:PQQ655799 QAK655799:QAM655799 QKG655799:QKI655799 QUC655799:QUE655799 RDY655799:REA655799 RNU655799:RNW655799 RXQ655799:RXS655799 SHM655799:SHO655799 SRI655799:SRK655799 TBE655799:TBG655799 TLA655799:TLC655799 TUW655799:TUY655799 UES655799:UEU655799 UOO655799:UOQ655799 UYK655799:UYM655799 VIG655799:VII655799 VSC655799:VSE655799 WBY655799:WCA655799 WLU655799:WLW655799 WVQ655799:WVS655799 JE721335:JG721335 TA721335:TC721335 ACW721335:ACY721335 AMS721335:AMU721335 AWO721335:AWQ721335 BGK721335:BGM721335 BQG721335:BQI721335 CAC721335:CAE721335 CJY721335:CKA721335 CTU721335:CTW721335 DDQ721335:DDS721335 DNM721335:DNO721335 DXI721335:DXK721335 EHE721335:EHG721335 ERA721335:ERC721335 FAW721335:FAY721335 FKS721335:FKU721335 FUO721335:FUQ721335 GEK721335:GEM721335 GOG721335:GOI721335 GYC721335:GYE721335 HHY721335:HIA721335 HRU721335:HRW721335 IBQ721335:IBS721335 ILM721335:ILO721335 IVI721335:IVK721335 JFE721335:JFG721335 JPA721335:JPC721335 JYW721335:JYY721335 KIS721335:KIU721335 KSO721335:KSQ721335 LCK721335:LCM721335 LMG721335:LMI721335 LWC721335:LWE721335 MFY721335:MGA721335 MPU721335:MPW721335 MZQ721335:MZS721335 NJM721335:NJO721335 NTI721335:NTK721335 ODE721335:ODG721335 ONA721335:ONC721335 OWW721335:OWY721335 PGS721335:PGU721335 PQO721335:PQQ721335 QAK721335:QAM721335 QKG721335:QKI721335 QUC721335:QUE721335 RDY721335:REA721335 RNU721335:RNW721335 RXQ721335:RXS721335 SHM721335:SHO721335 SRI721335:SRK721335 TBE721335:TBG721335 TLA721335:TLC721335 TUW721335:TUY721335 UES721335:UEU721335 UOO721335:UOQ721335 UYK721335:UYM721335 VIG721335:VII721335 VSC721335:VSE721335 WBY721335:WCA721335 WLU721335:WLW721335 WVQ721335:WVS721335 JE786871:JG786871 TA786871:TC786871 ACW786871:ACY786871 AMS786871:AMU786871 AWO786871:AWQ786871 BGK786871:BGM786871 BQG786871:BQI786871 CAC786871:CAE786871 CJY786871:CKA786871 CTU786871:CTW786871 DDQ786871:DDS786871 DNM786871:DNO786871 DXI786871:DXK786871 EHE786871:EHG786871 ERA786871:ERC786871 FAW786871:FAY786871 FKS786871:FKU786871 FUO786871:FUQ786871 GEK786871:GEM786871 GOG786871:GOI786871 GYC786871:GYE786871 HHY786871:HIA786871 HRU786871:HRW786871 IBQ786871:IBS786871 ILM786871:ILO786871 IVI786871:IVK786871 JFE786871:JFG786871 JPA786871:JPC786871 JYW786871:JYY786871 KIS786871:KIU786871 KSO786871:KSQ786871 LCK786871:LCM786871 LMG786871:LMI786871 LWC786871:LWE786871 MFY786871:MGA786871 MPU786871:MPW786871 MZQ786871:MZS786871 NJM786871:NJO786871 NTI786871:NTK786871 ODE786871:ODG786871 ONA786871:ONC786871 OWW786871:OWY786871 PGS786871:PGU786871 PQO786871:PQQ786871 QAK786871:QAM786871 QKG786871:QKI786871 QUC786871:QUE786871 RDY786871:REA786871 RNU786871:RNW786871 RXQ786871:RXS786871 SHM786871:SHO786871 SRI786871:SRK786871 TBE786871:TBG786871 TLA786871:TLC786871 TUW786871:TUY786871 UES786871:UEU786871 UOO786871:UOQ786871 UYK786871:UYM786871 VIG786871:VII786871 VSC786871:VSE786871 WBY786871:WCA786871 WLU786871:WLW786871 WVQ786871:WVS786871 JE852407:JG852407 TA852407:TC852407 ACW852407:ACY852407 AMS852407:AMU852407 AWO852407:AWQ852407 BGK852407:BGM852407 BQG852407:BQI852407 CAC852407:CAE852407 CJY852407:CKA852407 CTU852407:CTW852407 DDQ852407:DDS852407 DNM852407:DNO852407 DXI852407:DXK852407 EHE852407:EHG852407 ERA852407:ERC852407 FAW852407:FAY852407 FKS852407:FKU852407 FUO852407:FUQ852407 GEK852407:GEM852407 GOG852407:GOI852407 GYC852407:GYE852407 HHY852407:HIA852407 HRU852407:HRW852407 IBQ852407:IBS852407 ILM852407:ILO852407 IVI852407:IVK852407 JFE852407:JFG852407 JPA852407:JPC852407 JYW852407:JYY852407 KIS852407:KIU852407 KSO852407:KSQ852407 LCK852407:LCM852407 LMG852407:LMI852407 LWC852407:LWE852407 MFY852407:MGA852407 MPU852407:MPW852407 MZQ852407:MZS852407 NJM852407:NJO852407 NTI852407:NTK852407 ODE852407:ODG852407 ONA852407:ONC852407 OWW852407:OWY852407 PGS852407:PGU852407 PQO852407:PQQ852407 QAK852407:QAM852407 QKG852407:QKI852407 QUC852407:QUE852407 RDY852407:REA852407 RNU852407:RNW852407 RXQ852407:RXS852407 SHM852407:SHO852407 SRI852407:SRK852407 TBE852407:TBG852407 TLA852407:TLC852407 TUW852407:TUY852407 UES852407:UEU852407 UOO852407:UOQ852407 UYK852407:UYM852407 VIG852407:VII852407 VSC852407:VSE852407 WBY852407:WCA852407 WLU852407:WLW852407 WVQ852407:WVS852407 JE917943:JG917943 TA917943:TC917943 ACW917943:ACY917943 AMS917943:AMU917943 AWO917943:AWQ917943 BGK917943:BGM917943 BQG917943:BQI917943 CAC917943:CAE917943 CJY917943:CKA917943 CTU917943:CTW917943 DDQ917943:DDS917943 DNM917943:DNO917943 DXI917943:DXK917943 EHE917943:EHG917943 ERA917943:ERC917943 FAW917943:FAY917943 FKS917943:FKU917943 FUO917943:FUQ917943 GEK917943:GEM917943 GOG917943:GOI917943 GYC917943:GYE917943 HHY917943:HIA917943 HRU917943:HRW917943 IBQ917943:IBS917943 ILM917943:ILO917943 IVI917943:IVK917943 JFE917943:JFG917943 JPA917943:JPC917943 JYW917943:JYY917943 KIS917943:KIU917943 KSO917943:KSQ917943 LCK917943:LCM917943 LMG917943:LMI917943 LWC917943:LWE917943 MFY917943:MGA917943 MPU917943:MPW917943 MZQ917943:MZS917943 NJM917943:NJO917943 NTI917943:NTK917943 ODE917943:ODG917943 ONA917943:ONC917943 OWW917943:OWY917943 PGS917943:PGU917943 PQO917943:PQQ917943 QAK917943:QAM917943 QKG917943:QKI917943 QUC917943:QUE917943 RDY917943:REA917943 RNU917943:RNW917943 RXQ917943:RXS917943 SHM917943:SHO917943 SRI917943:SRK917943 TBE917943:TBG917943 TLA917943:TLC917943 TUW917943:TUY917943 UES917943:UEU917943 UOO917943:UOQ917943 UYK917943:UYM917943 VIG917943:VII917943 VSC917943:VSE917943 WBY917943:WCA917943 WLU917943:WLW917943 WVQ917943:WVS917943 JE983479:JG983479 TA983479:TC983479 ACW983479:ACY983479 AMS983479:AMU983479 AWO983479:AWQ983479 BGK983479:BGM983479 BQG983479:BQI983479 CAC983479:CAE983479 CJY983479:CKA983479 CTU983479:CTW983479 DDQ983479:DDS983479 DNM983479:DNO983479 DXI983479:DXK983479 EHE983479:EHG983479 ERA983479:ERC983479 FAW983479:FAY983479 FKS983479:FKU983479 FUO983479:FUQ983479 GEK983479:GEM983479 GOG983479:GOI983479 GYC983479:GYE983479 HHY983479:HIA983479 HRU983479:HRW983479 IBQ983479:IBS983479 ILM983479:ILO983479 IVI983479:IVK983479 JFE983479:JFG983479 JPA983479:JPC983479 JYW983479:JYY983479 KIS983479:KIU983479 KSO983479:KSQ983479 LCK983479:LCM983479 LMG983479:LMI983479 LWC983479:LWE983479 MFY983479:MGA983479 MPU983479:MPW983479 MZQ983479:MZS983479 NJM983479:NJO983479 NTI983479:NTK983479 ODE983479:ODG983479 ONA983479:ONC983479 OWW983479:OWY983479 PGS983479:PGU983479 PQO983479:PQQ983479 QAK983479:QAM983479 QKG983479:QKI983479 QUC983479:QUE983479 RDY983479:REA983479 RNU983479:RNW983479 RXQ983479:RXS983479 SHM983479:SHO983479 SRI983479:SRK983479 TBE983479:TBG983479 TLA983479:TLC983479 TUW983479:TUY983479 UES983479:UEU983479 UOO983479:UOQ983479 UYK983479:UYM983479 VIG983479:VII983479 VSC983479:VSE983479 WBY983479:WCA983479 WLU983479:WLW983479 WVQ983479:WVS983479 H983481:J983484 H917945:J917948 H852409:J852412 H786873:J786876 H721337:J721340 H655801:J655804 H590265:J590268 H524729:J524732 H459193:J459196 H393657:J393660 H328121:J328124 H262585:J262588 H197049:J197052 H131513:J131516 H65977:J65980 H65942:K65942 H131478:K131478 H197014:K197014 H262550:K262550 H328086:K328086 H393622:K393622 H459158:K459158 H524694:K524694 H590230:K590230 H655766:K655766 H721302:K721302 H786838:K786838 H852374:K852374 H917910:K917910 H983446:K983446 H65944:K65944 H131480:K131480 H197016:K197016 H262552:K262552 H328088:K328088 H393624:K393624 H459160:K459160 H524696:K524696 H590232:K590232 H655768:K655768 H721304:K721304 H786840:K786840 H852376:K852376 H917912:K917912 H983448:K983448 J983479:K983479 J917943:K917943 J852407:K852407 J786871:K786871 J721335:K721335 J655799:K655799 J590263:K590263 J524727:K524727 J459191:K459191 J393655:K393655 J328119:K328119 J262583:K262583 J197047:K197047 J131511:K131511 J65975:K65975 J393:K393 J412:K416 J450:J459 ACT412:ACZ459 AMP412:AMV459 AWL412:AWR459 BGH412:BGN459 BQD412:BQJ459 BZZ412:CAF459 CJV412:CKB459 CTR412:CTX459 DDN412:DDT459 DNJ412:DNP459 DXF412:DXL459 EHB412:EHH459 EQX412:ERD459 FAT412:FAZ459 FKP412:FKV459 FUL412:FUR459 GEH412:GEN459 GOD412:GOJ459 GXZ412:GYF459 HHV412:HIB459 HRR412:HRX459 IBN412:IBT459 ILJ412:ILP459 IVF412:IVL459 JFB412:JFH459 JOX412:JPD459 JYT412:JYZ459 KIP412:KIV459 KSL412:KSR459 LCH412:LCN459 LMD412:LMJ459 LVZ412:LWF459 MFV412:MGB459 MPR412:MPX459 MZN412:MZT459 NJJ412:NJP459 NTF412:NTL459 ODB412:ODH459 OMX412:OND459 OWT412:OWZ459 PGP412:PGV459 PQL412:PQR459 QAH412:QAN459 QKD412:QKJ459 QTZ412:QUF459 RDV412:REB459 RNR412:RNX459 RXN412:RXT459 SHJ412:SHP459 SRF412:SRL459 TBB412:TBH459 TKX412:TLD459 TUT412:TUZ459 UEP412:UEV459 UOL412:UOR459 UYH412:UYN459 VID412:VIJ459 VRZ412:VSF459 WBV412:WCB459 WLR412:WLX459 WVN412:WVT459 JB412:JH459 SX412:TD459 SX393:TD393 SW392:TC392 ACT393:ACZ393 ACS392:ACY392 AMP393:AMV393 AMO392:AMU392 AWL393:AWR393 AWK392:AWQ392 BGH393:BGN393 BGG392:BGM392 BQD393:BQJ393 BQC392:BQI392 BZZ393:CAF393 BZY392:CAE392 CJV393:CKB393 CJU392:CKA392 CTR393:CTX393 CTQ392:CTW392 DDN393:DDT393 DDM392:DDS392 DNJ393:DNP393 DNI392:DNO392 DXF393:DXL393 DXE392:DXK392 EHB393:EHH393 EHA392:EHG392 EQX393:ERD393 EQW392:ERC392 FAT393:FAZ393 FAS392:FAY392 FKP393:FKV393 FKO392:FKU392 FUL393:FUR393 FUK392:FUQ392 GEH393:GEN393 GEG392:GEM392 GOD393:GOJ393 GOC392:GOI392 GXZ393:GYF393 GXY392:GYE392 HHV393:HIB393 HHU392:HIA392 HRR393:HRX393 HRQ392:HRW392 IBN393:IBT393 IBM392:IBS392 ILJ393:ILP393 ILI392:ILO392 IVF393:IVL393 IVE392:IVK392 JFB393:JFH393 JFA392:JFG392 JOX393:JPD393 JOW392:JPC392 JYT393:JYZ393 JYS392:JYY392 KIP393:KIV393 KIO392:KIU392 KSL393:KSR393 KSK392:KSQ392 LCH393:LCN393 LCG392:LCM392 LMD393:LMJ393 LMC392:LMI392 LVZ393:LWF393 LVY392:LWE392 MFV393:MGB393 MFU392:MGA392 MPR393:MPX393 MPQ392:MPW392 MZN393:MZT393 MZM392:MZS392 NJJ393:NJP393 NJI392:NJO392 NTF393:NTL393 NTE392:NTK392 ODB393:ODH393 ODA392:ODG392 OMX393:OND393 OMW392:ONC392 OWT393:OWZ393 OWS392:OWY392 PGP393:PGV393 PGO392:PGU392 PQL393:PQR393 PQK392:PQQ392 QAH393:QAN393 QAG392:QAM392 QKD393:QKJ393 QKC392:QKI392 QTZ393:QUF393 QTY392:QUE392 RDV393:REB393 RDU392:REA392 RNR393:RNX393 RNQ392:RNW392 RXN393:RXT393 RXM392:RXS392 SHJ393:SHP393 SHI392:SHO392 SRF393:SRL393 SRE392:SRK392 TBB393:TBH393 TBA392:TBG392 TKX393:TLD393 TKW392:TLC392 TUT393:TUZ393 TUS392:TUY392 UEP393:UEV393 UEO392:UEU392 UOL393:UOR393 UOK392:UOQ392 UYH393:UYN393 UYG392:UYM392 VID393:VIJ393 VIC392:VII392 VRZ393:VSF393 VRY392:VSE392 WBV393:WCB393 WBU392:WCA392 WLR393:WLX393 WLQ392:WLW392 WVN393:WVT393 WVM392:WVS392 JB393:JH393 JA392:JG392 L450:M459 L412:M448 H459:I459 N497:T497 J418:K431 K449:K459 L346:M347 L350:M350 L356:M391 SZ345:TF391 ACV345:ADB391 AMR345:AMX391 AWN345:AWT391 BGJ345:BGP391 BQF345:BQL391 CAB345:CAH391 CJX345:CKD391 CTT345:CTZ391 DDP345:DDV391 DNL345:DNR391 DXH345:DXN391 EHD345:EHJ391 EQZ345:ERF391 FAV345:FBB391 FKR345:FKX391 FUN345:FUT391 GEJ345:GEP391 GOF345:GOL391 GYB345:GYH391 HHX345:HID391 HRT345:HRZ391 IBP345:IBV391 ILL345:ILR391 IVH345:IVN391 JFD345:JFJ391 JOZ345:JPF391 JYV345:JZB391 KIR345:KIX391 KSN345:KST391 LCJ345:LCP391 LMF345:LML391 LWB345:LWH391 MFX345:MGD391 MPT345:MPZ391 MZP345:MZV391 NJL345:NJR391 NTH345:NTN391 ODD345:ODJ391 OMZ345:ONF391 OWV345:OXB391 PGR345:PGX391 PQN345:PQT391 QAJ345:QAP391 QKF345:QKL391 QUB345:QUH391 RDX345:RED391 RNT345:RNZ391 RXP345:RXV391 SHL345:SHR391 SRH345:SRN391 TBD345:TBJ391 TKZ345:TLF391 TUV345:TVB391 UER345:UEX391 UON345:UOT391 UYJ345:UYP391 VIF345:VIL391 VSB345:VSH391 WBX345:WCD391 WLT345:WLZ391 WVP345:WVV391 JD345:JJ391 N346:O391 M496:M515 N505:T505 L507:L515 SW343:TC344 ACS343:ACY344 AMO343:AMU344 AWK343:AWQ344 BGG343:BGM344 BQC343:BQI344 BZY343:CAE344 CJU343:CKA344 CTQ343:CTW344 DDM343:DDS344 DNI343:DNO344 DXE343:DXK344 EHA343:EHG344 EQW343:ERC344 FAS343:FAY344 FKO343:FKU344 FUK343:FUQ344 GEG343:GEM344 GOC343:GOI344 GXY343:GYE344 HHU343:HIA344 HRQ343:HRW344 IBM343:IBS344 ILI343:ILO344 IVE343:IVK344 JFA343:JFG344 JOW343:JPC344 JYS343:JYY344 KIO343:KIU344 KSK343:KSQ344 LCG343:LCM344 LMC343:LMI344 LVY343:LWE344 MFU343:MGA344 MPQ343:MPW344 MZM343:MZS344 NJI343:NJO344 NTE343:NTK344 ODA343:ODG344 OMW343:ONC344 OWS343:OWY344 PGO343:PGU344 PQK343:PQQ344 QAG343:QAM344 QKC343:QKI344 QTY343:QUE344 RDU343:REA344 RNQ343:RNW344 RXM343:RXS344 SHI343:SHO344 SRE343:SRK344 TBA343:TBG344 TKW343:TLC344 TUS343:TUY344 UEO343:UEU344 UOK343:UOQ344 UYG343:UYM344 VIC343:VII344 VRY343:VSE344 WBU343:WCA344 WLQ343:WLW344 WVM343:WVS344 JA343:JG344 L496:L505"/>
    <dataValidation operator="greaterThanOrEqual" allowBlank="1" showInputMessage="1" showErrorMessage="1" error="Valor debe ser mayor o igual 0" sqref="H65700:I65700 JA65700 SW65700 ACS65700 AMO65700 AWK65700 BGG65700 BQC65700 BZY65700 CJU65700 CTQ65700 DDM65700 DNI65700 DXE65700 EHA65700 EQW65700 FAS65700 FKO65700 FUK65700 GEG65700 GOC65700 GXY65700 HHU65700 HRQ65700 IBM65700 ILI65700 IVE65700 JFA65700 JOW65700 JYS65700 KIO65700 KSK65700 LCG65700 LMC65700 LVY65700 MFU65700 MPQ65700 MZM65700 NJI65700 NTE65700 ODA65700 OMW65700 OWS65700 PGO65700 PQK65700 QAG65700 QKC65700 QTY65700 RDU65700 RNQ65700 RXM65700 SHI65700 SRE65700 TBA65700 TKW65700 TUS65700 UEO65700 UOK65700 UYG65700 VIC65700 VRY65700 WBU65700 WLQ65700 WVM65700 H131236:I131236 JA131236 SW131236 ACS131236 AMO131236 AWK131236 BGG131236 BQC131236 BZY131236 CJU131236 CTQ131236 DDM131236 DNI131236 DXE131236 EHA131236 EQW131236 FAS131236 FKO131236 FUK131236 GEG131236 GOC131236 GXY131236 HHU131236 HRQ131236 IBM131236 ILI131236 IVE131236 JFA131236 JOW131236 JYS131236 KIO131236 KSK131236 LCG131236 LMC131236 LVY131236 MFU131236 MPQ131236 MZM131236 NJI131236 NTE131236 ODA131236 OMW131236 OWS131236 PGO131236 PQK131236 QAG131236 QKC131236 QTY131236 RDU131236 RNQ131236 RXM131236 SHI131236 SRE131236 TBA131236 TKW131236 TUS131236 UEO131236 UOK131236 UYG131236 VIC131236 VRY131236 WBU131236 WLQ131236 WVM131236 H196772:I196772 JA196772 SW196772 ACS196772 AMO196772 AWK196772 BGG196772 BQC196772 BZY196772 CJU196772 CTQ196772 DDM196772 DNI196772 DXE196772 EHA196772 EQW196772 FAS196772 FKO196772 FUK196772 GEG196772 GOC196772 GXY196772 HHU196772 HRQ196772 IBM196772 ILI196772 IVE196772 JFA196772 JOW196772 JYS196772 KIO196772 KSK196772 LCG196772 LMC196772 LVY196772 MFU196772 MPQ196772 MZM196772 NJI196772 NTE196772 ODA196772 OMW196772 OWS196772 PGO196772 PQK196772 QAG196772 QKC196772 QTY196772 RDU196772 RNQ196772 RXM196772 SHI196772 SRE196772 TBA196772 TKW196772 TUS196772 UEO196772 UOK196772 UYG196772 VIC196772 VRY196772 WBU196772 WLQ196772 WVM196772 H262308:I262308 JA262308 SW262308 ACS262308 AMO262308 AWK262308 BGG262308 BQC262308 BZY262308 CJU262308 CTQ262308 DDM262308 DNI262308 DXE262308 EHA262308 EQW262308 FAS262308 FKO262308 FUK262308 GEG262308 GOC262308 GXY262308 HHU262308 HRQ262308 IBM262308 ILI262308 IVE262308 JFA262308 JOW262308 JYS262308 KIO262308 KSK262308 LCG262308 LMC262308 LVY262308 MFU262308 MPQ262308 MZM262308 NJI262308 NTE262308 ODA262308 OMW262308 OWS262308 PGO262308 PQK262308 QAG262308 QKC262308 QTY262308 RDU262308 RNQ262308 RXM262308 SHI262308 SRE262308 TBA262308 TKW262308 TUS262308 UEO262308 UOK262308 UYG262308 VIC262308 VRY262308 WBU262308 WLQ262308 WVM262308 H327844:I327844 JA327844 SW327844 ACS327844 AMO327844 AWK327844 BGG327844 BQC327844 BZY327844 CJU327844 CTQ327844 DDM327844 DNI327844 DXE327844 EHA327844 EQW327844 FAS327844 FKO327844 FUK327844 GEG327844 GOC327844 GXY327844 HHU327844 HRQ327844 IBM327844 ILI327844 IVE327844 JFA327844 JOW327844 JYS327844 KIO327844 KSK327844 LCG327844 LMC327844 LVY327844 MFU327844 MPQ327844 MZM327844 NJI327844 NTE327844 ODA327844 OMW327844 OWS327844 PGO327844 PQK327844 QAG327844 QKC327844 QTY327844 RDU327844 RNQ327844 RXM327844 SHI327844 SRE327844 TBA327844 TKW327844 TUS327844 UEO327844 UOK327844 UYG327844 VIC327844 VRY327844 WBU327844 WLQ327844 WVM327844 H393380:I393380 JA393380 SW393380 ACS393380 AMO393380 AWK393380 BGG393380 BQC393380 BZY393380 CJU393380 CTQ393380 DDM393380 DNI393380 DXE393380 EHA393380 EQW393380 FAS393380 FKO393380 FUK393380 GEG393380 GOC393380 GXY393380 HHU393380 HRQ393380 IBM393380 ILI393380 IVE393380 JFA393380 JOW393380 JYS393380 KIO393380 KSK393380 LCG393380 LMC393380 LVY393380 MFU393380 MPQ393380 MZM393380 NJI393380 NTE393380 ODA393380 OMW393380 OWS393380 PGO393380 PQK393380 QAG393380 QKC393380 QTY393380 RDU393380 RNQ393380 RXM393380 SHI393380 SRE393380 TBA393380 TKW393380 TUS393380 UEO393380 UOK393380 UYG393380 VIC393380 VRY393380 WBU393380 WLQ393380 WVM393380 H458916:I458916 JA458916 SW458916 ACS458916 AMO458916 AWK458916 BGG458916 BQC458916 BZY458916 CJU458916 CTQ458916 DDM458916 DNI458916 DXE458916 EHA458916 EQW458916 FAS458916 FKO458916 FUK458916 GEG458916 GOC458916 GXY458916 HHU458916 HRQ458916 IBM458916 ILI458916 IVE458916 JFA458916 JOW458916 JYS458916 KIO458916 KSK458916 LCG458916 LMC458916 LVY458916 MFU458916 MPQ458916 MZM458916 NJI458916 NTE458916 ODA458916 OMW458916 OWS458916 PGO458916 PQK458916 QAG458916 QKC458916 QTY458916 RDU458916 RNQ458916 RXM458916 SHI458916 SRE458916 TBA458916 TKW458916 TUS458916 UEO458916 UOK458916 UYG458916 VIC458916 VRY458916 WBU458916 WLQ458916 WVM458916 H524452:I524452 JA524452 SW524452 ACS524452 AMO524452 AWK524452 BGG524452 BQC524452 BZY524452 CJU524452 CTQ524452 DDM524452 DNI524452 DXE524452 EHA524452 EQW524452 FAS524452 FKO524452 FUK524452 GEG524452 GOC524452 GXY524452 HHU524452 HRQ524452 IBM524452 ILI524452 IVE524452 JFA524452 JOW524452 JYS524452 KIO524452 KSK524452 LCG524452 LMC524452 LVY524452 MFU524452 MPQ524452 MZM524452 NJI524452 NTE524452 ODA524452 OMW524452 OWS524452 PGO524452 PQK524452 QAG524452 QKC524452 QTY524452 RDU524452 RNQ524452 RXM524452 SHI524452 SRE524452 TBA524452 TKW524452 TUS524452 UEO524452 UOK524452 UYG524452 VIC524452 VRY524452 WBU524452 WLQ524452 WVM524452 H589988:I589988 JA589988 SW589988 ACS589988 AMO589988 AWK589988 BGG589988 BQC589988 BZY589988 CJU589988 CTQ589988 DDM589988 DNI589988 DXE589988 EHA589988 EQW589988 FAS589988 FKO589988 FUK589988 GEG589988 GOC589988 GXY589988 HHU589988 HRQ589988 IBM589988 ILI589988 IVE589988 JFA589988 JOW589988 JYS589988 KIO589988 KSK589988 LCG589988 LMC589988 LVY589988 MFU589988 MPQ589988 MZM589988 NJI589988 NTE589988 ODA589988 OMW589988 OWS589988 PGO589988 PQK589988 QAG589988 QKC589988 QTY589988 RDU589988 RNQ589988 RXM589988 SHI589988 SRE589988 TBA589988 TKW589988 TUS589988 UEO589988 UOK589988 UYG589988 VIC589988 VRY589988 WBU589988 WLQ589988 WVM589988 H655524:I655524 JA655524 SW655524 ACS655524 AMO655524 AWK655524 BGG655524 BQC655524 BZY655524 CJU655524 CTQ655524 DDM655524 DNI655524 DXE655524 EHA655524 EQW655524 FAS655524 FKO655524 FUK655524 GEG655524 GOC655524 GXY655524 HHU655524 HRQ655524 IBM655524 ILI655524 IVE655524 JFA655524 JOW655524 JYS655524 KIO655524 KSK655524 LCG655524 LMC655524 LVY655524 MFU655524 MPQ655524 MZM655524 NJI655524 NTE655524 ODA655524 OMW655524 OWS655524 PGO655524 PQK655524 QAG655524 QKC655524 QTY655524 RDU655524 RNQ655524 RXM655524 SHI655524 SRE655524 TBA655524 TKW655524 TUS655524 UEO655524 UOK655524 UYG655524 VIC655524 VRY655524 WBU655524 WLQ655524 WVM655524 H721060:I721060 JA721060 SW721060 ACS721060 AMO721060 AWK721060 BGG721060 BQC721060 BZY721060 CJU721060 CTQ721060 DDM721060 DNI721060 DXE721060 EHA721060 EQW721060 FAS721060 FKO721060 FUK721060 GEG721060 GOC721060 GXY721060 HHU721060 HRQ721060 IBM721060 ILI721060 IVE721060 JFA721060 JOW721060 JYS721060 KIO721060 KSK721060 LCG721060 LMC721060 LVY721060 MFU721060 MPQ721060 MZM721060 NJI721060 NTE721060 ODA721060 OMW721060 OWS721060 PGO721060 PQK721060 QAG721060 QKC721060 QTY721060 RDU721060 RNQ721060 RXM721060 SHI721060 SRE721060 TBA721060 TKW721060 TUS721060 UEO721060 UOK721060 UYG721060 VIC721060 VRY721060 WBU721060 WLQ721060 WVM721060 H786596:I786596 JA786596 SW786596 ACS786596 AMO786596 AWK786596 BGG786596 BQC786596 BZY786596 CJU786596 CTQ786596 DDM786596 DNI786596 DXE786596 EHA786596 EQW786596 FAS786596 FKO786596 FUK786596 GEG786596 GOC786596 GXY786596 HHU786596 HRQ786596 IBM786596 ILI786596 IVE786596 JFA786596 JOW786596 JYS786596 KIO786596 KSK786596 LCG786596 LMC786596 LVY786596 MFU786596 MPQ786596 MZM786596 NJI786596 NTE786596 ODA786596 OMW786596 OWS786596 PGO786596 PQK786596 QAG786596 QKC786596 QTY786596 RDU786596 RNQ786596 RXM786596 SHI786596 SRE786596 TBA786596 TKW786596 TUS786596 UEO786596 UOK786596 UYG786596 VIC786596 VRY786596 WBU786596 WLQ786596 WVM786596 H852132:I852132 JA852132 SW852132 ACS852132 AMO852132 AWK852132 BGG852132 BQC852132 BZY852132 CJU852132 CTQ852132 DDM852132 DNI852132 DXE852132 EHA852132 EQW852132 FAS852132 FKO852132 FUK852132 GEG852132 GOC852132 GXY852132 HHU852132 HRQ852132 IBM852132 ILI852132 IVE852132 JFA852132 JOW852132 JYS852132 KIO852132 KSK852132 LCG852132 LMC852132 LVY852132 MFU852132 MPQ852132 MZM852132 NJI852132 NTE852132 ODA852132 OMW852132 OWS852132 PGO852132 PQK852132 QAG852132 QKC852132 QTY852132 RDU852132 RNQ852132 RXM852132 SHI852132 SRE852132 TBA852132 TKW852132 TUS852132 UEO852132 UOK852132 UYG852132 VIC852132 VRY852132 WBU852132 WLQ852132 WVM852132 H917668:I917668 JA917668 SW917668 ACS917668 AMO917668 AWK917668 BGG917668 BQC917668 BZY917668 CJU917668 CTQ917668 DDM917668 DNI917668 DXE917668 EHA917668 EQW917668 FAS917668 FKO917668 FUK917668 GEG917668 GOC917668 GXY917668 HHU917668 HRQ917668 IBM917668 ILI917668 IVE917668 JFA917668 JOW917668 JYS917668 KIO917668 KSK917668 LCG917668 LMC917668 LVY917668 MFU917668 MPQ917668 MZM917668 NJI917668 NTE917668 ODA917668 OMW917668 OWS917668 PGO917668 PQK917668 QAG917668 QKC917668 QTY917668 RDU917668 RNQ917668 RXM917668 SHI917668 SRE917668 TBA917668 TKW917668 TUS917668 UEO917668 UOK917668 UYG917668 VIC917668 VRY917668 WBU917668 WLQ917668 WVM917668 H983204:I983204 JA983204 SW983204 ACS983204 AMO983204 AWK983204 BGG983204 BQC983204 BZY983204 CJU983204 CTQ983204 DDM983204 DNI983204 DXE983204 EHA983204 EQW983204 FAS983204 FKO983204 FUK983204 GEG983204 GOC983204 GXY983204 HHU983204 HRQ983204 IBM983204 ILI983204 IVE983204 JFA983204 JOW983204 JYS983204 KIO983204 KSK983204 LCG983204 LMC983204 LVY983204 MFU983204 MPQ983204 MZM983204 NJI983204 NTE983204 ODA983204 OMW983204 OWS983204 PGO983204 PQK983204 QAG983204 QKC983204 QTY983204 RDU983204 RNQ983204 RXM983204 SHI983204 SRE983204 TBA983204 TKW983204 TUS983204 UEO983204 UOK983204 UYG983204 VIC983204 VRY983204 WBU983204 WLQ983204 WVM983204 H65687:I65687 JA65687 SW65687 ACS65687 AMO65687 AWK65687 BGG65687 BQC65687 BZY65687 CJU65687 CTQ65687 DDM65687 DNI65687 DXE65687 EHA65687 EQW65687 FAS65687 FKO65687 FUK65687 GEG65687 GOC65687 GXY65687 HHU65687 HRQ65687 IBM65687 ILI65687 IVE65687 JFA65687 JOW65687 JYS65687 KIO65687 KSK65687 LCG65687 LMC65687 LVY65687 MFU65687 MPQ65687 MZM65687 NJI65687 NTE65687 ODA65687 OMW65687 OWS65687 PGO65687 PQK65687 QAG65687 QKC65687 QTY65687 RDU65687 RNQ65687 RXM65687 SHI65687 SRE65687 TBA65687 TKW65687 TUS65687 UEO65687 UOK65687 UYG65687 VIC65687 VRY65687 WBU65687 WLQ65687 WVM65687 H131223:I131223 JA131223 SW131223 ACS131223 AMO131223 AWK131223 BGG131223 BQC131223 BZY131223 CJU131223 CTQ131223 DDM131223 DNI131223 DXE131223 EHA131223 EQW131223 FAS131223 FKO131223 FUK131223 GEG131223 GOC131223 GXY131223 HHU131223 HRQ131223 IBM131223 ILI131223 IVE131223 JFA131223 JOW131223 JYS131223 KIO131223 KSK131223 LCG131223 LMC131223 LVY131223 MFU131223 MPQ131223 MZM131223 NJI131223 NTE131223 ODA131223 OMW131223 OWS131223 PGO131223 PQK131223 QAG131223 QKC131223 QTY131223 RDU131223 RNQ131223 RXM131223 SHI131223 SRE131223 TBA131223 TKW131223 TUS131223 UEO131223 UOK131223 UYG131223 VIC131223 VRY131223 WBU131223 WLQ131223 WVM131223 H196759:I196759 JA196759 SW196759 ACS196759 AMO196759 AWK196759 BGG196759 BQC196759 BZY196759 CJU196759 CTQ196759 DDM196759 DNI196759 DXE196759 EHA196759 EQW196759 FAS196759 FKO196759 FUK196759 GEG196759 GOC196759 GXY196759 HHU196759 HRQ196759 IBM196759 ILI196759 IVE196759 JFA196759 JOW196759 JYS196759 KIO196759 KSK196759 LCG196759 LMC196759 LVY196759 MFU196759 MPQ196759 MZM196759 NJI196759 NTE196759 ODA196759 OMW196759 OWS196759 PGO196759 PQK196759 QAG196759 QKC196759 QTY196759 RDU196759 RNQ196759 RXM196759 SHI196759 SRE196759 TBA196759 TKW196759 TUS196759 UEO196759 UOK196759 UYG196759 VIC196759 VRY196759 WBU196759 WLQ196759 WVM196759 H262295:I262295 JA262295 SW262295 ACS262295 AMO262295 AWK262295 BGG262295 BQC262295 BZY262295 CJU262295 CTQ262295 DDM262295 DNI262295 DXE262295 EHA262295 EQW262295 FAS262295 FKO262295 FUK262295 GEG262295 GOC262295 GXY262295 HHU262295 HRQ262295 IBM262295 ILI262295 IVE262295 JFA262295 JOW262295 JYS262295 KIO262295 KSK262295 LCG262295 LMC262295 LVY262295 MFU262295 MPQ262295 MZM262295 NJI262295 NTE262295 ODA262295 OMW262295 OWS262295 PGO262295 PQK262295 QAG262295 QKC262295 QTY262295 RDU262295 RNQ262295 RXM262295 SHI262295 SRE262295 TBA262295 TKW262295 TUS262295 UEO262295 UOK262295 UYG262295 VIC262295 VRY262295 WBU262295 WLQ262295 WVM262295 H327831:I327831 JA327831 SW327831 ACS327831 AMO327831 AWK327831 BGG327831 BQC327831 BZY327831 CJU327831 CTQ327831 DDM327831 DNI327831 DXE327831 EHA327831 EQW327831 FAS327831 FKO327831 FUK327831 GEG327831 GOC327831 GXY327831 HHU327831 HRQ327831 IBM327831 ILI327831 IVE327831 JFA327831 JOW327831 JYS327831 KIO327831 KSK327831 LCG327831 LMC327831 LVY327831 MFU327831 MPQ327831 MZM327831 NJI327831 NTE327831 ODA327831 OMW327831 OWS327831 PGO327831 PQK327831 QAG327831 QKC327831 QTY327831 RDU327831 RNQ327831 RXM327831 SHI327831 SRE327831 TBA327831 TKW327831 TUS327831 UEO327831 UOK327831 UYG327831 VIC327831 VRY327831 WBU327831 WLQ327831 WVM327831 H393367:I393367 JA393367 SW393367 ACS393367 AMO393367 AWK393367 BGG393367 BQC393367 BZY393367 CJU393367 CTQ393367 DDM393367 DNI393367 DXE393367 EHA393367 EQW393367 FAS393367 FKO393367 FUK393367 GEG393367 GOC393367 GXY393367 HHU393367 HRQ393367 IBM393367 ILI393367 IVE393367 JFA393367 JOW393367 JYS393367 KIO393367 KSK393367 LCG393367 LMC393367 LVY393367 MFU393367 MPQ393367 MZM393367 NJI393367 NTE393367 ODA393367 OMW393367 OWS393367 PGO393367 PQK393367 QAG393367 QKC393367 QTY393367 RDU393367 RNQ393367 RXM393367 SHI393367 SRE393367 TBA393367 TKW393367 TUS393367 UEO393367 UOK393367 UYG393367 VIC393367 VRY393367 WBU393367 WLQ393367 WVM393367 H458903:I458903 JA458903 SW458903 ACS458903 AMO458903 AWK458903 BGG458903 BQC458903 BZY458903 CJU458903 CTQ458903 DDM458903 DNI458903 DXE458903 EHA458903 EQW458903 FAS458903 FKO458903 FUK458903 GEG458903 GOC458903 GXY458903 HHU458903 HRQ458903 IBM458903 ILI458903 IVE458903 JFA458903 JOW458903 JYS458903 KIO458903 KSK458903 LCG458903 LMC458903 LVY458903 MFU458903 MPQ458903 MZM458903 NJI458903 NTE458903 ODA458903 OMW458903 OWS458903 PGO458903 PQK458903 QAG458903 QKC458903 QTY458903 RDU458903 RNQ458903 RXM458903 SHI458903 SRE458903 TBA458903 TKW458903 TUS458903 UEO458903 UOK458903 UYG458903 VIC458903 VRY458903 WBU458903 WLQ458903 WVM458903 H524439:I524439 JA524439 SW524439 ACS524439 AMO524439 AWK524439 BGG524439 BQC524439 BZY524439 CJU524439 CTQ524439 DDM524439 DNI524439 DXE524439 EHA524439 EQW524439 FAS524439 FKO524439 FUK524439 GEG524439 GOC524439 GXY524439 HHU524439 HRQ524439 IBM524439 ILI524439 IVE524439 JFA524439 JOW524439 JYS524439 KIO524439 KSK524439 LCG524439 LMC524439 LVY524439 MFU524439 MPQ524439 MZM524439 NJI524439 NTE524439 ODA524439 OMW524439 OWS524439 PGO524439 PQK524439 QAG524439 QKC524439 QTY524439 RDU524439 RNQ524439 RXM524439 SHI524439 SRE524439 TBA524439 TKW524439 TUS524439 UEO524439 UOK524439 UYG524439 VIC524439 VRY524439 WBU524439 WLQ524439 WVM524439 H589975:I589975 JA589975 SW589975 ACS589975 AMO589975 AWK589975 BGG589975 BQC589975 BZY589975 CJU589975 CTQ589975 DDM589975 DNI589975 DXE589975 EHA589975 EQW589975 FAS589975 FKO589975 FUK589975 GEG589975 GOC589975 GXY589975 HHU589975 HRQ589975 IBM589975 ILI589975 IVE589975 JFA589975 JOW589975 JYS589975 KIO589975 KSK589975 LCG589975 LMC589975 LVY589975 MFU589975 MPQ589975 MZM589975 NJI589975 NTE589975 ODA589975 OMW589975 OWS589975 PGO589975 PQK589975 QAG589975 QKC589975 QTY589975 RDU589975 RNQ589975 RXM589975 SHI589975 SRE589975 TBA589975 TKW589975 TUS589975 UEO589975 UOK589975 UYG589975 VIC589975 VRY589975 WBU589975 WLQ589975 WVM589975 H655511:I655511 JA655511 SW655511 ACS655511 AMO655511 AWK655511 BGG655511 BQC655511 BZY655511 CJU655511 CTQ655511 DDM655511 DNI655511 DXE655511 EHA655511 EQW655511 FAS655511 FKO655511 FUK655511 GEG655511 GOC655511 GXY655511 HHU655511 HRQ655511 IBM655511 ILI655511 IVE655511 JFA655511 JOW655511 JYS655511 KIO655511 KSK655511 LCG655511 LMC655511 LVY655511 MFU655511 MPQ655511 MZM655511 NJI655511 NTE655511 ODA655511 OMW655511 OWS655511 PGO655511 PQK655511 QAG655511 QKC655511 QTY655511 RDU655511 RNQ655511 RXM655511 SHI655511 SRE655511 TBA655511 TKW655511 TUS655511 UEO655511 UOK655511 UYG655511 VIC655511 VRY655511 WBU655511 WLQ655511 WVM655511 H721047:I721047 JA721047 SW721047 ACS721047 AMO721047 AWK721047 BGG721047 BQC721047 BZY721047 CJU721047 CTQ721047 DDM721047 DNI721047 DXE721047 EHA721047 EQW721047 FAS721047 FKO721047 FUK721047 GEG721047 GOC721047 GXY721047 HHU721047 HRQ721047 IBM721047 ILI721047 IVE721047 JFA721047 JOW721047 JYS721047 KIO721047 KSK721047 LCG721047 LMC721047 LVY721047 MFU721047 MPQ721047 MZM721047 NJI721047 NTE721047 ODA721047 OMW721047 OWS721047 PGO721047 PQK721047 QAG721047 QKC721047 QTY721047 RDU721047 RNQ721047 RXM721047 SHI721047 SRE721047 TBA721047 TKW721047 TUS721047 UEO721047 UOK721047 UYG721047 VIC721047 VRY721047 WBU721047 WLQ721047 WVM721047 H786583:I786583 JA786583 SW786583 ACS786583 AMO786583 AWK786583 BGG786583 BQC786583 BZY786583 CJU786583 CTQ786583 DDM786583 DNI786583 DXE786583 EHA786583 EQW786583 FAS786583 FKO786583 FUK786583 GEG786583 GOC786583 GXY786583 HHU786583 HRQ786583 IBM786583 ILI786583 IVE786583 JFA786583 JOW786583 JYS786583 KIO786583 KSK786583 LCG786583 LMC786583 LVY786583 MFU786583 MPQ786583 MZM786583 NJI786583 NTE786583 ODA786583 OMW786583 OWS786583 PGO786583 PQK786583 QAG786583 QKC786583 QTY786583 RDU786583 RNQ786583 RXM786583 SHI786583 SRE786583 TBA786583 TKW786583 TUS786583 UEO786583 UOK786583 UYG786583 VIC786583 VRY786583 WBU786583 WLQ786583 WVM786583 H852119:I852119 JA852119 SW852119 ACS852119 AMO852119 AWK852119 BGG852119 BQC852119 BZY852119 CJU852119 CTQ852119 DDM852119 DNI852119 DXE852119 EHA852119 EQW852119 FAS852119 FKO852119 FUK852119 GEG852119 GOC852119 GXY852119 HHU852119 HRQ852119 IBM852119 ILI852119 IVE852119 JFA852119 JOW852119 JYS852119 KIO852119 KSK852119 LCG852119 LMC852119 LVY852119 MFU852119 MPQ852119 MZM852119 NJI852119 NTE852119 ODA852119 OMW852119 OWS852119 PGO852119 PQK852119 QAG852119 QKC852119 QTY852119 RDU852119 RNQ852119 RXM852119 SHI852119 SRE852119 TBA852119 TKW852119 TUS852119 UEO852119 UOK852119 UYG852119 VIC852119 VRY852119 WBU852119 WLQ852119 WVM852119 H917655:I917655 JA917655 SW917655 ACS917655 AMO917655 AWK917655 BGG917655 BQC917655 BZY917655 CJU917655 CTQ917655 DDM917655 DNI917655 DXE917655 EHA917655 EQW917655 FAS917655 FKO917655 FUK917655 GEG917655 GOC917655 GXY917655 HHU917655 HRQ917655 IBM917655 ILI917655 IVE917655 JFA917655 JOW917655 JYS917655 KIO917655 KSK917655 LCG917655 LMC917655 LVY917655 MFU917655 MPQ917655 MZM917655 NJI917655 NTE917655 ODA917655 OMW917655 OWS917655 PGO917655 PQK917655 QAG917655 QKC917655 QTY917655 RDU917655 RNQ917655 RXM917655 SHI917655 SRE917655 TBA917655 TKW917655 TUS917655 UEO917655 UOK917655 UYG917655 VIC917655 VRY917655 WBU917655 WLQ917655 WVM917655 H983191:I983191 JA983191 SW983191 ACS983191 AMO983191 AWK983191 BGG983191 BQC983191 BZY983191 CJU983191 CTQ983191 DDM983191 DNI983191 DXE983191 EHA983191 EQW983191 FAS983191 FKO983191 FUK983191 GEG983191 GOC983191 GXY983191 HHU983191 HRQ983191 IBM983191 ILI983191 IVE983191 JFA983191 JOW983191 JYS983191 KIO983191 KSK983191 LCG983191 LMC983191 LVY983191 MFU983191 MPQ983191 MZM983191 NJI983191 NTE983191 ODA983191 OMW983191 OWS983191 PGO983191 PQK983191 QAG983191 QKC983191 QTY983191 RDU983191 RNQ983191 RXM983191 SHI983191 SRE983191 TBA983191 TKW983191 TUS983191 UEO983191 UOK983191 UYG983191 VIC983191 VRY983191 WBU983191 WLQ983191 WVM983191"/>
    <dataValidation allowBlank="1" showInputMessage="1" showErrorMessage="1" prompt="Razón Social" sqref="F65484:G65484 IZ65484 SV65484 ACR65484 AMN65484 AWJ65484 BGF65484 BQB65484 BZX65484 CJT65484 CTP65484 DDL65484 DNH65484 DXD65484 EGZ65484 EQV65484 FAR65484 FKN65484 FUJ65484 GEF65484 GOB65484 GXX65484 HHT65484 HRP65484 IBL65484 ILH65484 IVD65484 JEZ65484 JOV65484 JYR65484 KIN65484 KSJ65484 LCF65484 LMB65484 LVX65484 MFT65484 MPP65484 MZL65484 NJH65484 NTD65484 OCZ65484 OMV65484 OWR65484 PGN65484 PQJ65484 QAF65484 QKB65484 QTX65484 RDT65484 RNP65484 RXL65484 SHH65484 SRD65484 TAZ65484 TKV65484 TUR65484 UEN65484 UOJ65484 UYF65484 VIB65484 VRX65484 WBT65484 WLP65484 WVL65484 F131020:G131020 IZ131020 SV131020 ACR131020 AMN131020 AWJ131020 BGF131020 BQB131020 BZX131020 CJT131020 CTP131020 DDL131020 DNH131020 DXD131020 EGZ131020 EQV131020 FAR131020 FKN131020 FUJ131020 GEF131020 GOB131020 GXX131020 HHT131020 HRP131020 IBL131020 ILH131020 IVD131020 JEZ131020 JOV131020 JYR131020 KIN131020 KSJ131020 LCF131020 LMB131020 LVX131020 MFT131020 MPP131020 MZL131020 NJH131020 NTD131020 OCZ131020 OMV131020 OWR131020 PGN131020 PQJ131020 QAF131020 QKB131020 QTX131020 RDT131020 RNP131020 RXL131020 SHH131020 SRD131020 TAZ131020 TKV131020 TUR131020 UEN131020 UOJ131020 UYF131020 VIB131020 VRX131020 WBT131020 WLP131020 WVL131020 F196556:G196556 IZ196556 SV196556 ACR196556 AMN196556 AWJ196556 BGF196556 BQB196556 BZX196556 CJT196556 CTP196556 DDL196556 DNH196556 DXD196556 EGZ196556 EQV196556 FAR196556 FKN196556 FUJ196556 GEF196556 GOB196556 GXX196556 HHT196556 HRP196556 IBL196556 ILH196556 IVD196556 JEZ196556 JOV196556 JYR196556 KIN196556 KSJ196556 LCF196556 LMB196556 LVX196556 MFT196556 MPP196556 MZL196556 NJH196556 NTD196556 OCZ196556 OMV196556 OWR196556 PGN196556 PQJ196556 QAF196556 QKB196556 QTX196556 RDT196556 RNP196556 RXL196556 SHH196556 SRD196556 TAZ196556 TKV196556 TUR196556 UEN196556 UOJ196556 UYF196556 VIB196556 VRX196556 WBT196556 WLP196556 WVL196556 F262092:G262092 IZ262092 SV262092 ACR262092 AMN262092 AWJ262092 BGF262092 BQB262092 BZX262092 CJT262092 CTP262092 DDL262092 DNH262092 DXD262092 EGZ262092 EQV262092 FAR262092 FKN262092 FUJ262092 GEF262092 GOB262092 GXX262092 HHT262092 HRP262092 IBL262092 ILH262092 IVD262092 JEZ262092 JOV262092 JYR262092 KIN262092 KSJ262092 LCF262092 LMB262092 LVX262092 MFT262092 MPP262092 MZL262092 NJH262092 NTD262092 OCZ262092 OMV262092 OWR262092 PGN262092 PQJ262092 QAF262092 QKB262092 QTX262092 RDT262092 RNP262092 RXL262092 SHH262092 SRD262092 TAZ262092 TKV262092 TUR262092 UEN262092 UOJ262092 UYF262092 VIB262092 VRX262092 WBT262092 WLP262092 WVL262092 F327628:G327628 IZ327628 SV327628 ACR327628 AMN327628 AWJ327628 BGF327628 BQB327628 BZX327628 CJT327628 CTP327628 DDL327628 DNH327628 DXD327628 EGZ327628 EQV327628 FAR327628 FKN327628 FUJ327628 GEF327628 GOB327628 GXX327628 HHT327628 HRP327628 IBL327628 ILH327628 IVD327628 JEZ327628 JOV327628 JYR327628 KIN327628 KSJ327628 LCF327628 LMB327628 LVX327628 MFT327628 MPP327628 MZL327628 NJH327628 NTD327628 OCZ327628 OMV327628 OWR327628 PGN327628 PQJ327628 QAF327628 QKB327628 QTX327628 RDT327628 RNP327628 RXL327628 SHH327628 SRD327628 TAZ327628 TKV327628 TUR327628 UEN327628 UOJ327628 UYF327628 VIB327628 VRX327628 WBT327628 WLP327628 WVL327628 F393164:G393164 IZ393164 SV393164 ACR393164 AMN393164 AWJ393164 BGF393164 BQB393164 BZX393164 CJT393164 CTP393164 DDL393164 DNH393164 DXD393164 EGZ393164 EQV393164 FAR393164 FKN393164 FUJ393164 GEF393164 GOB393164 GXX393164 HHT393164 HRP393164 IBL393164 ILH393164 IVD393164 JEZ393164 JOV393164 JYR393164 KIN393164 KSJ393164 LCF393164 LMB393164 LVX393164 MFT393164 MPP393164 MZL393164 NJH393164 NTD393164 OCZ393164 OMV393164 OWR393164 PGN393164 PQJ393164 QAF393164 QKB393164 QTX393164 RDT393164 RNP393164 RXL393164 SHH393164 SRD393164 TAZ393164 TKV393164 TUR393164 UEN393164 UOJ393164 UYF393164 VIB393164 VRX393164 WBT393164 WLP393164 WVL393164 F458700:G458700 IZ458700 SV458700 ACR458700 AMN458700 AWJ458700 BGF458700 BQB458700 BZX458700 CJT458700 CTP458700 DDL458700 DNH458700 DXD458700 EGZ458700 EQV458700 FAR458700 FKN458700 FUJ458700 GEF458700 GOB458700 GXX458700 HHT458700 HRP458700 IBL458700 ILH458700 IVD458700 JEZ458700 JOV458700 JYR458700 KIN458700 KSJ458700 LCF458700 LMB458700 LVX458700 MFT458700 MPP458700 MZL458700 NJH458700 NTD458700 OCZ458700 OMV458700 OWR458700 PGN458700 PQJ458700 QAF458700 QKB458700 QTX458700 RDT458700 RNP458700 RXL458700 SHH458700 SRD458700 TAZ458700 TKV458700 TUR458700 UEN458700 UOJ458700 UYF458700 VIB458700 VRX458700 WBT458700 WLP458700 WVL458700 F524236:G524236 IZ524236 SV524236 ACR524236 AMN524236 AWJ524236 BGF524236 BQB524236 BZX524236 CJT524236 CTP524236 DDL524236 DNH524236 DXD524236 EGZ524236 EQV524236 FAR524236 FKN524236 FUJ524236 GEF524236 GOB524236 GXX524236 HHT524236 HRP524236 IBL524236 ILH524236 IVD524236 JEZ524236 JOV524236 JYR524236 KIN524236 KSJ524236 LCF524236 LMB524236 LVX524236 MFT524236 MPP524236 MZL524236 NJH524236 NTD524236 OCZ524236 OMV524236 OWR524236 PGN524236 PQJ524236 QAF524236 QKB524236 QTX524236 RDT524236 RNP524236 RXL524236 SHH524236 SRD524236 TAZ524236 TKV524236 TUR524236 UEN524236 UOJ524236 UYF524236 VIB524236 VRX524236 WBT524236 WLP524236 WVL524236 F589772:G589772 IZ589772 SV589772 ACR589772 AMN589772 AWJ589772 BGF589772 BQB589772 BZX589772 CJT589772 CTP589772 DDL589772 DNH589772 DXD589772 EGZ589772 EQV589772 FAR589772 FKN589772 FUJ589772 GEF589772 GOB589772 GXX589772 HHT589772 HRP589772 IBL589772 ILH589772 IVD589772 JEZ589772 JOV589772 JYR589772 KIN589772 KSJ589772 LCF589772 LMB589772 LVX589772 MFT589772 MPP589772 MZL589772 NJH589772 NTD589772 OCZ589772 OMV589772 OWR589772 PGN589772 PQJ589772 QAF589772 QKB589772 QTX589772 RDT589772 RNP589772 RXL589772 SHH589772 SRD589772 TAZ589772 TKV589772 TUR589772 UEN589772 UOJ589772 UYF589772 VIB589772 VRX589772 WBT589772 WLP589772 WVL589772 F655308:G655308 IZ655308 SV655308 ACR655308 AMN655308 AWJ655308 BGF655308 BQB655308 BZX655308 CJT655308 CTP655308 DDL655308 DNH655308 DXD655308 EGZ655308 EQV655308 FAR655308 FKN655308 FUJ655308 GEF655308 GOB655308 GXX655308 HHT655308 HRP655308 IBL655308 ILH655308 IVD655308 JEZ655308 JOV655308 JYR655308 KIN655308 KSJ655308 LCF655308 LMB655308 LVX655308 MFT655308 MPP655308 MZL655308 NJH655308 NTD655308 OCZ655308 OMV655308 OWR655308 PGN655308 PQJ655308 QAF655308 QKB655308 QTX655308 RDT655308 RNP655308 RXL655308 SHH655308 SRD655308 TAZ655308 TKV655308 TUR655308 UEN655308 UOJ655308 UYF655308 VIB655308 VRX655308 WBT655308 WLP655308 WVL655308 F720844:G720844 IZ720844 SV720844 ACR720844 AMN720844 AWJ720844 BGF720844 BQB720844 BZX720844 CJT720844 CTP720844 DDL720844 DNH720844 DXD720844 EGZ720844 EQV720844 FAR720844 FKN720844 FUJ720844 GEF720844 GOB720844 GXX720844 HHT720844 HRP720844 IBL720844 ILH720844 IVD720844 JEZ720844 JOV720844 JYR720844 KIN720844 KSJ720844 LCF720844 LMB720844 LVX720844 MFT720844 MPP720844 MZL720844 NJH720844 NTD720844 OCZ720844 OMV720844 OWR720844 PGN720844 PQJ720844 QAF720844 QKB720844 QTX720844 RDT720844 RNP720844 RXL720844 SHH720844 SRD720844 TAZ720844 TKV720844 TUR720844 UEN720844 UOJ720844 UYF720844 VIB720844 VRX720844 WBT720844 WLP720844 WVL720844 F786380:G786380 IZ786380 SV786380 ACR786380 AMN786380 AWJ786380 BGF786380 BQB786380 BZX786380 CJT786380 CTP786380 DDL786380 DNH786380 DXD786380 EGZ786380 EQV786380 FAR786380 FKN786380 FUJ786380 GEF786380 GOB786380 GXX786380 HHT786380 HRP786380 IBL786380 ILH786380 IVD786380 JEZ786380 JOV786380 JYR786380 KIN786380 KSJ786380 LCF786380 LMB786380 LVX786380 MFT786380 MPP786380 MZL786380 NJH786380 NTD786380 OCZ786380 OMV786380 OWR786380 PGN786380 PQJ786380 QAF786380 QKB786380 QTX786380 RDT786380 RNP786380 RXL786380 SHH786380 SRD786380 TAZ786380 TKV786380 TUR786380 UEN786380 UOJ786380 UYF786380 VIB786380 VRX786380 WBT786380 WLP786380 WVL786380 F851916:G851916 IZ851916 SV851916 ACR851916 AMN851916 AWJ851916 BGF851916 BQB851916 BZX851916 CJT851916 CTP851916 DDL851916 DNH851916 DXD851916 EGZ851916 EQV851916 FAR851916 FKN851916 FUJ851916 GEF851916 GOB851916 GXX851916 HHT851916 HRP851916 IBL851916 ILH851916 IVD851916 JEZ851916 JOV851916 JYR851916 KIN851916 KSJ851916 LCF851916 LMB851916 LVX851916 MFT851916 MPP851916 MZL851916 NJH851916 NTD851916 OCZ851916 OMV851916 OWR851916 PGN851916 PQJ851916 QAF851916 QKB851916 QTX851916 RDT851916 RNP851916 RXL851916 SHH851916 SRD851916 TAZ851916 TKV851916 TUR851916 UEN851916 UOJ851916 UYF851916 VIB851916 VRX851916 WBT851916 WLP851916 WVL851916 F917452:G917452 IZ917452 SV917452 ACR917452 AMN917452 AWJ917452 BGF917452 BQB917452 BZX917452 CJT917452 CTP917452 DDL917452 DNH917452 DXD917452 EGZ917452 EQV917452 FAR917452 FKN917452 FUJ917452 GEF917452 GOB917452 GXX917452 HHT917452 HRP917452 IBL917452 ILH917452 IVD917452 JEZ917452 JOV917452 JYR917452 KIN917452 KSJ917452 LCF917452 LMB917452 LVX917452 MFT917452 MPP917452 MZL917452 NJH917452 NTD917452 OCZ917452 OMV917452 OWR917452 PGN917452 PQJ917452 QAF917452 QKB917452 QTX917452 RDT917452 RNP917452 RXL917452 SHH917452 SRD917452 TAZ917452 TKV917452 TUR917452 UEN917452 UOJ917452 UYF917452 VIB917452 VRX917452 WBT917452 WLP917452 WVL917452 F982988:G982988 IZ982988 SV982988 ACR982988 AMN982988 AWJ982988 BGF982988 BQB982988 BZX982988 CJT982988 CTP982988 DDL982988 DNH982988 DXD982988 EGZ982988 EQV982988 FAR982988 FKN982988 FUJ982988 GEF982988 GOB982988 GXX982988 HHT982988 HRP982988 IBL982988 ILH982988 IVD982988 JEZ982988 JOV982988 JYR982988 KIN982988 KSJ982988 LCF982988 LMB982988 LVX982988 MFT982988 MPP982988 MZL982988 NJH982988 NTD982988 OCZ982988 OMV982988 OWR982988 PGN982988 PQJ982988 QAF982988 QKB982988 QTX982988 RDT982988 RNP982988 RXL982988 SHH982988 SRD982988 TAZ982988 TKV982988 TUR982988 UEN982988 UOJ982988 UYF982988 VIB982988 VRX982988 WBT982988 WLP982988 WVL982988"/>
    <dataValidation allowBlank="1" showInputMessage="1" showErrorMessage="1" prompt="NIT" sqref="F65485:G65485 IZ65485 SV65485 ACR65485 AMN65485 AWJ65485 BGF65485 BQB65485 BZX65485 CJT65485 CTP65485 DDL65485 DNH65485 DXD65485 EGZ65485 EQV65485 FAR65485 FKN65485 FUJ65485 GEF65485 GOB65485 GXX65485 HHT65485 HRP65485 IBL65485 ILH65485 IVD65485 JEZ65485 JOV65485 JYR65485 KIN65485 KSJ65485 LCF65485 LMB65485 LVX65485 MFT65485 MPP65485 MZL65485 NJH65485 NTD65485 OCZ65485 OMV65485 OWR65485 PGN65485 PQJ65485 QAF65485 QKB65485 QTX65485 RDT65485 RNP65485 RXL65485 SHH65485 SRD65485 TAZ65485 TKV65485 TUR65485 UEN65485 UOJ65485 UYF65485 VIB65485 VRX65485 WBT65485 WLP65485 WVL65485 F131021:G131021 IZ131021 SV131021 ACR131021 AMN131021 AWJ131021 BGF131021 BQB131021 BZX131021 CJT131021 CTP131021 DDL131021 DNH131021 DXD131021 EGZ131021 EQV131021 FAR131021 FKN131021 FUJ131021 GEF131021 GOB131021 GXX131021 HHT131021 HRP131021 IBL131021 ILH131021 IVD131021 JEZ131021 JOV131021 JYR131021 KIN131021 KSJ131021 LCF131021 LMB131021 LVX131021 MFT131021 MPP131021 MZL131021 NJH131021 NTD131021 OCZ131021 OMV131021 OWR131021 PGN131021 PQJ131021 QAF131021 QKB131021 QTX131021 RDT131021 RNP131021 RXL131021 SHH131021 SRD131021 TAZ131021 TKV131021 TUR131021 UEN131021 UOJ131021 UYF131021 VIB131021 VRX131021 WBT131021 WLP131021 WVL131021 F196557:G196557 IZ196557 SV196557 ACR196557 AMN196557 AWJ196557 BGF196557 BQB196557 BZX196557 CJT196557 CTP196557 DDL196557 DNH196557 DXD196557 EGZ196557 EQV196557 FAR196557 FKN196557 FUJ196557 GEF196557 GOB196557 GXX196557 HHT196557 HRP196557 IBL196557 ILH196557 IVD196557 JEZ196557 JOV196557 JYR196557 KIN196557 KSJ196557 LCF196557 LMB196557 LVX196557 MFT196557 MPP196557 MZL196557 NJH196557 NTD196557 OCZ196557 OMV196557 OWR196557 PGN196557 PQJ196557 QAF196557 QKB196557 QTX196557 RDT196557 RNP196557 RXL196557 SHH196557 SRD196557 TAZ196557 TKV196557 TUR196557 UEN196557 UOJ196557 UYF196557 VIB196557 VRX196557 WBT196557 WLP196557 WVL196557 F262093:G262093 IZ262093 SV262093 ACR262093 AMN262093 AWJ262093 BGF262093 BQB262093 BZX262093 CJT262093 CTP262093 DDL262093 DNH262093 DXD262093 EGZ262093 EQV262093 FAR262093 FKN262093 FUJ262093 GEF262093 GOB262093 GXX262093 HHT262093 HRP262093 IBL262093 ILH262093 IVD262093 JEZ262093 JOV262093 JYR262093 KIN262093 KSJ262093 LCF262093 LMB262093 LVX262093 MFT262093 MPP262093 MZL262093 NJH262093 NTD262093 OCZ262093 OMV262093 OWR262093 PGN262093 PQJ262093 QAF262093 QKB262093 QTX262093 RDT262093 RNP262093 RXL262093 SHH262093 SRD262093 TAZ262093 TKV262093 TUR262093 UEN262093 UOJ262093 UYF262093 VIB262093 VRX262093 WBT262093 WLP262093 WVL262093 F327629:G327629 IZ327629 SV327629 ACR327629 AMN327629 AWJ327629 BGF327629 BQB327629 BZX327629 CJT327629 CTP327629 DDL327629 DNH327629 DXD327629 EGZ327629 EQV327629 FAR327629 FKN327629 FUJ327629 GEF327629 GOB327629 GXX327629 HHT327629 HRP327629 IBL327629 ILH327629 IVD327629 JEZ327629 JOV327629 JYR327629 KIN327629 KSJ327629 LCF327629 LMB327629 LVX327629 MFT327629 MPP327629 MZL327629 NJH327629 NTD327629 OCZ327629 OMV327629 OWR327629 PGN327629 PQJ327629 QAF327629 QKB327629 QTX327629 RDT327629 RNP327629 RXL327629 SHH327629 SRD327629 TAZ327629 TKV327629 TUR327629 UEN327629 UOJ327629 UYF327629 VIB327629 VRX327629 WBT327629 WLP327629 WVL327629 F393165:G393165 IZ393165 SV393165 ACR393165 AMN393165 AWJ393165 BGF393165 BQB393165 BZX393165 CJT393165 CTP393165 DDL393165 DNH393165 DXD393165 EGZ393165 EQV393165 FAR393165 FKN393165 FUJ393165 GEF393165 GOB393165 GXX393165 HHT393165 HRP393165 IBL393165 ILH393165 IVD393165 JEZ393165 JOV393165 JYR393165 KIN393165 KSJ393165 LCF393165 LMB393165 LVX393165 MFT393165 MPP393165 MZL393165 NJH393165 NTD393165 OCZ393165 OMV393165 OWR393165 PGN393165 PQJ393165 QAF393165 QKB393165 QTX393165 RDT393165 RNP393165 RXL393165 SHH393165 SRD393165 TAZ393165 TKV393165 TUR393165 UEN393165 UOJ393165 UYF393165 VIB393165 VRX393165 WBT393165 WLP393165 WVL393165 F458701:G458701 IZ458701 SV458701 ACR458701 AMN458701 AWJ458701 BGF458701 BQB458701 BZX458701 CJT458701 CTP458701 DDL458701 DNH458701 DXD458701 EGZ458701 EQV458701 FAR458701 FKN458701 FUJ458701 GEF458701 GOB458701 GXX458701 HHT458701 HRP458701 IBL458701 ILH458701 IVD458701 JEZ458701 JOV458701 JYR458701 KIN458701 KSJ458701 LCF458701 LMB458701 LVX458701 MFT458701 MPP458701 MZL458701 NJH458701 NTD458701 OCZ458701 OMV458701 OWR458701 PGN458701 PQJ458701 QAF458701 QKB458701 QTX458701 RDT458701 RNP458701 RXL458701 SHH458701 SRD458701 TAZ458701 TKV458701 TUR458701 UEN458701 UOJ458701 UYF458701 VIB458701 VRX458701 WBT458701 WLP458701 WVL458701 F524237:G524237 IZ524237 SV524237 ACR524237 AMN524237 AWJ524237 BGF524237 BQB524237 BZX524237 CJT524237 CTP524237 DDL524237 DNH524237 DXD524237 EGZ524237 EQV524237 FAR524237 FKN524237 FUJ524237 GEF524237 GOB524237 GXX524237 HHT524237 HRP524237 IBL524237 ILH524237 IVD524237 JEZ524237 JOV524237 JYR524237 KIN524237 KSJ524237 LCF524237 LMB524237 LVX524237 MFT524237 MPP524237 MZL524237 NJH524237 NTD524237 OCZ524237 OMV524237 OWR524237 PGN524237 PQJ524237 QAF524237 QKB524237 QTX524237 RDT524237 RNP524237 RXL524237 SHH524237 SRD524237 TAZ524237 TKV524237 TUR524237 UEN524237 UOJ524237 UYF524237 VIB524237 VRX524237 WBT524237 WLP524237 WVL524237 F589773:G589773 IZ589773 SV589773 ACR589773 AMN589773 AWJ589773 BGF589773 BQB589773 BZX589773 CJT589773 CTP589773 DDL589773 DNH589773 DXD589773 EGZ589773 EQV589773 FAR589773 FKN589773 FUJ589773 GEF589773 GOB589773 GXX589773 HHT589773 HRP589773 IBL589773 ILH589773 IVD589773 JEZ589773 JOV589773 JYR589773 KIN589773 KSJ589773 LCF589773 LMB589773 LVX589773 MFT589773 MPP589773 MZL589773 NJH589773 NTD589773 OCZ589773 OMV589773 OWR589773 PGN589773 PQJ589773 QAF589773 QKB589773 QTX589773 RDT589773 RNP589773 RXL589773 SHH589773 SRD589773 TAZ589773 TKV589773 TUR589773 UEN589773 UOJ589773 UYF589773 VIB589773 VRX589773 WBT589773 WLP589773 WVL589773 F655309:G655309 IZ655309 SV655309 ACR655309 AMN655309 AWJ655309 BGF655309 BQB655309 BZX655309 CJT655309 CTP655309 DDL655309 DNH655309 DXD655309 EGZ655309 EQV655309 FAR655309 FKN655309 FUJ655309 GEF655309 GOB655309 GXX655309 HHT655309 HRP655309 IBL655309 ILH655309 IVD655309 JEZ655309 JOV655309 JYR655309 KIN655309 KSJ655309 LCF655309 LMB655309 LVX655309 MFT655309 MPP655309 MZL655309 NJH655309 NTD655309 OCZ655309 OMV655309 OWR655309 PGN655309 PQJ655309 QAF655309 QKB655309 QTX655309 RDT655309 RNP655309 RXL655309 SHH655309 SRD655309 TAZ655309 TKV655309 TUR655309 UEN655309 UOJ655309 UYF655309 VIB655309 VRX655309 WBT655309 WLP655309 WVL655309 F720845:G720845 IZ720845 SV720845 ACR720845 AMN720845 AWJ720845 BGF720845 BQB720845 BZX720845 CJT720845 CTP720845 DDL720845 DNH720845 DXD720845 EGZ720845 EQV720845 FAR720845 FKN720845 FUJ720845 GEF720845 GOB720845 GXX720845 HHT720845 HRP720845 IBL720845 ILH720845 IVD720845 JEZ720845 JOV720845 JYR720845 KIN720845 KSJ720845 LCF720845 LMB720845 LVX720845 MFT720845 MPP720845 MZL720845 NJH720845 NTD720845 OCZ720845 OMV720845 OWR720845 PGN720845 PQJ720845 QAF720845 QKB720845 QTX720845 RDT720845 RNP720845 RXL720845 SHH720845 SRD720845 TAZ720845 TKV720845 TUR720845 UEN720845 UOJ720845 UYF720845 VIB720845 VRX720845 WBT720845 WLP720845 WVL720845 F786381:G786381 IZ786381 SV786381 ACR786381 AMN786381 AWJ786381 BGF786381 BQB786381 BZX786381 CJT786381 CTP786381 DDL786381 DNH786381 DXD786381 EGZ786381 EQV786381 FAR786381 FKN786381 FUJ786381 GEF786381 GOB786381 GXX786381 HHT786381 HRP786381 IBL786381 ILH786381 IVD786381 JEZ786381 JOV786381 JYR786381 KIN786381 KSJ786381 LCF786381 LMB786381 LVX786381 MFT786381 MPP786381 MZL786381 NJH786381 NTD786381 OCZ786381 OMV786381 OWR786381 PGN786381 PQJ786381 QAF786381 QKB786381 QTX786381 RDT786381 RNP786381 RXL786381 SHH786381 SRD786381 TAZ786381 TKV786381 TUR786381 UEN786381 UOJ786381 UYF786381 VIB786381 VRX786381 WBT786381 WLP786381 WVL786381 F851917:G851917 IZ851917 SV851917 ACR851917 AMN851917 AWJ851917 BGF851917 BQB851917 BZX851917 CJT851917 CTP851917 DDL851917 DNH851917 DXD851917 EGZ851917 EQV851917 FAR851917 FKN851917 FUJ851917 GEF851917 GOB851917 GXX851917 HHT851917 HRP851917 IBL851917 ILH851917 IVD851917 JEZ851917 JOV851917 JYR851917 KIN851917 KSJ851917 LCF851917 LMB851917 LVX851917 MFT851917 MPP851917 MZL851917 NJH851917 NTD851917 OCZ851917 OMV851917 OWR851917 PGN851917 PQJ851917 QAF851917 QKB851917 QTX851917 RDT851917 RNP851917 RXL851917 SHH851917 SRD851917 TAZ851917 TKV851917 TUR851917 UEN851917 UOJ851917 UYF851917 VIB851917 VRX851917 WBT851917 WLP851917 WVL851917 F917453:G917453 IZ917453 SV917453 ACR917453 AMN917453 AWJ917453 BGF917453 BQB917453 BZX917453 CJT917453 CTP917453 DDL917453 DNH917453 DXD917453 EGZ917453 EQV917453 FAR917453 FKN917453 FUJ917453 GEF917453 GOB917453 GXX917453 HHT917453 HRP917453 IBL917453 ILH917453 IVD917453 JEZ917453 JOV917453 JYR917453 KIN917453 KSJ917453 LCF917453 LMB917453 LVX917453 MFT917453 MPP917453 MZL917453 NJH917453 NTD917453 OCZ917453 OMV917453 OWR917453 PGN917453 PQJ917453 QAF917453 QKB917453 QTX917453 RDT917453 RNP917453 RXL917453 SHH917453 SRD917453 TAZ917453 TKV917453 TUR917453 UEN917453 UOJ917453 UYF917453 VIB917453 VRX917453 WBT917453 WLP917453 WVL917453 F982989:G982989 IZ982989 SV982989 ACR982989 AMN982989 AWJ982989 BGF982989 BQB982989 BZX982989 CJT982989 CTP982989 DDL982989 DNH982989 DXD982989 EGZ982989 EQV982989 FAR982989 FKN982989 FUJ982989 GEF982989 GOB982989 GXX982989 HHT982989 HRP982989 IBL982989 ILH982989 IVD982989 JEZ982989 JOV982989 JYR982989 KIN982989 KSJ982989 LCF982989 LMB982989 LVX982989 MFT982989 MPP982989 MZL982989 NJH982989 NTD982989 OCZ982989 OMV982989 OWR982989 PGN982989 PQJ982989 QAF982989 QKB982989 QTX982989 RDT982989 RNP982989 RXL982989 SHH982989 SRD982989 TAZ982989 TKV982989 TUR982989 UEN982989 UOJ982989 UYF982989 VIB982989 VRX982989 WBT982989 WLP982989 WVL982989"/>
    <dataValidation allowBlank="1" showInputMessage="1" showErrorMessage="1" prompt="Fecha de corte del Estado Financiero" sqref="F65486:G65486 IZ65486 SV65486 ACR65486 AMN65486 AWJ65486 BGF65486 BQB65486 BZX65486 CJT65486 CTP65486 DDL65486 DNH65486 DXD65486 EGZ65486 EQV65486 FAR65486 FKN65486 FUJ65486 GEF65486 GOB65486 GXX65486 HHT65486 HRP65486 IBL65486 ILH65486 IVD65486 JEZ65486 JOV65486 JYR65486 KIN65486 KSJ65486 LCF65486 LMB65486 LVX65486 MFT65486 MPP65486 MZL65486 NJH65486 NTD65486 OCZ65486 OMV65486 OWR65486 PGN65486 PQJ65486 QAF65486 QKB65486 QTX65486 RDT65486 RNP65486 RXL65486 SHH65486 SRD65486 TAZ65486 TKV65486 TUR65486 UEN65486 UOJ65486 UYF65486 VIB65486 VRX65486 WBT65486 WLP65486 WVL65486 F131022:G131022 IZ131022 SV131022 ACR131022 AMN131022 AWJ131022 BGF131022 BQB131022 BZX131022 CJT131022 CTP131022 DDL131022 DNH131022 DXD131022 EGZ131022 EQV131022 FAR131022 FKN131022 FUJ131022 GEF131022 GOB131022 GXX131022 HHT131022 HRP131022 IBL131022 ILH131022 IVD131022 JEZ131022 JOV131022 JYR131022 KIN131022 KSJ131022 LCF131022 LMB131022 LVX131022 MFT131022 MPP131022 MZL131022 NJH131022 NTD131022 OCZ131022 OMV131022 OWR131022 PGN131022 PQJ131022 QAF131022 QKB131022 QTX131022 RDT131022 RNP131022 RXL131022 SHH131022 SRD131022 TAZ131022 TKV131022 TUR131022 UEN131022 UOJ131022 UYF131022 VIB131022 VRX131022 WBT131022 WLP131022 WVL131022 F196558:G196558 IZ196558 SV196558 ACR196558 AMN196558 AWJ196558 BGF196558 BQB196558 BZX196558 CJT196558 CTP196558 DDL196558 DNH196558 DXD196558 EGZ196558 EQV196558 FAR196558 FKN196558 FUJ196558 GEF196558 GOB196558 GXX196558 HHT196558 HRP196558 IBL196558 ILH196558 IVD196558 JEZ196558 JOV196558 JYR196558 KIN196558 KSJ196558 LCF196558 LMB196558 LVX196558 MFT196558 MPP196558 MZL196558 NJH196558 NTD196558 OCZ196558 OMV196558 OWR196558 PGN196558 PQJ196558 QAF196558 QKB196558 QTX196558 RDT196558 RNP196558 RXL196558 SHH196558 SRD196558 TAZ196558 TKV196558 TUR196558 UEN196558 UOJ196558 UYF196558 VIB196558 VRX196558 WBT196558 WLP196558 WVL196558 F262094:G262094 IZ262094 SV262094 ACR262094 AMN262094 AWJ262094 BGF262094 BQB262094 BZX262094 CJT262094 CTP262094 DDL262094 DNH262094 DXD262094 EGZ262094 EQV262094 FAR262094 FKN262094 FUJ262094 GEF262094 GOB262094 GXX262094 HHT262094 HRP262094 IBL262094 ILH262094 IVD262094 JEZ262094 JOV262094 JYR262094 KIN262094 KSJ262094 LCF262094 LMB262094 LVX262094 MFT262094 MPP262094 MZL262094 NJH262094 NTD262094 OCZ262094 OMV262094 OWR262094 PGN262094 PQJ262094 QAF262094 QKB262094 QTX262094 RDT262094 RNP262094 RXL262094 SHH262094 SRD262094 TAZ262094 TKV262094 TUR262094 UEN262094 UOJ262094 UYF262094 VIB262094 VRX262094 WBT262094 WLP262094 WVL262094 F327630:G327630 IZ327630 SV327630 ACR327630 AMN327630 AWJ327630 BGF327630 BQB327630 BZX327630 CJT327630 CTP327630 DDL327630 DNH327630 DXD327630 EGZ327630 EQV327630 FAR327630 FKN327630 FUJ327630 GEF327630 GOB327630 GXX327630 HHT327630 HRP327630 IBL327630 ILH327630 IVD327630 JEZ327630 JOV327630 JYR327630 KIN327630 KSJ327630 LCF327630 LMB327630 LVX327630 MFT327630 MPP327630 MZL327630 NJH327630 NTD327630 OCZ327630 OMV327630 OWR327630 PGN327630 PQJ327630 QAF327630 QKB327630 QTX327630 RDT327630 RNP327630 RXL327630 SHH327630 SRD327630 TAZ327630 TKV327630 TUR327630 UEN327630 UOJ327630 UYF327630 VIB327630 VRX327630 WBT327630 WLP327630 WVL327630 F393166:G393166 IZ393166 SV393166 ACR393166 AMN393166 AWJ393166 BGF393166 BQB393166 BZX393166 CJT393166 CTP393166 DDL393166 DNH393166 DXD393166 EGZ393166 EQV393166 FAR393166 FKN393166 FUJ393166 GEF393166 GOB393166 GXX393166 HHT393166 HRP393166 IBL393166 ILH393166 IVD393166 JEZ393166 JOV393166 JYR393166 KIN393166 KSJ393166 LCF393166 LMB393166 LVX393166 MFT393166 MPP393166 MZL393166 NJH393166 NTD393166 OCZ393166 OMV393166 OWR393166 PGN393166 PQJ393166 QAF393166 QKB393166 QTX393166 RDT393166 RNP393166 RXL393166 SHH393166 SRD393166 TAZ393166 TKV393166 TUR393166 UEN393166 UOJ393166 UYF393166 VIB393166 VRX393166 WBT393166 WLP393166 WVL393166 F458702:G458702 IZ458702 SV458702 ACR458702 AMN458702 AWJ458702 BGF458702 BQB458702 BZX458702 CJT458702 CTP458702 DDL458702 DNH458702 DXD458702 EGZ458702 EQV458702 FAR458702 FKN458702 FUJ458702 GEF458702 GOB458702 GXX458702 HHT458702 HRP458702 IBL458702 ILH458702 IVD458702 JEZ458702 JOV458702 JYR458702 KIN458702 KSJ458702 LCF458702 LMB458702 LVX458702 MFT458702 MPP458702 MZL458702 NJH458702 NTD458702 OCZ458702 OMV458702 OWR458702 PGN458702 PQJ458702 QAF458702 QKB458702 QTX458702 RDT458702 RNP458702 RXL458702 SHH458702 SRD458702 TAZ458702 TKV458702 TUR458702 UEN458702 UOJ458702 UYF458702 VIB458702 VRX458702 WBT458702 WLP458702 WVL458702 F524238:G524238 IZ524238 SV524238 ACR524238 AMN524238 AWJ524238 BGF524238 BQB524238 BZX524238 CJT524238 CTP524238 DDL524238 DNH524238 DXD524238 EGZ524238 EQV524238 FAR524238 FKN524238 FUJ524238 GEF524238 GOB524238 GXX524238 HHT524238 HRP524238 IBL524238 ILH524238 IVD524238 JEZ524238 JOV524238 JYR524238 KIN524238 KSJ524238 LCF524238 LMB524238 LVX524238 MFT524238 MPP524238 MZL524238 NJH524238 NTD524238 OCZ524238 OMV524238 OWR524238 PGN524238 PQJ524238 QAF524238 QKB524238 QTX524238 RDT524238 RNP524238 RXL524238 SHH524238 SRD524238 TAZ524238 TKV524238 TUR524238 UEN524238 UOJ524238 UYF524238 VIB524238 VRX524238 WBT524238 WLP524238 WVL524238 F589774:G589774 IZ589774 SV589774 ACR589774 AMN589774 AWJ589774 BGF589774 BQB589774 BZX589774 CJT589774 CTP589774 DDL589774 DNH589774 DXD589774 EGZ589774 EQV589774 FAR589774 FKN589774 FUJ589774 GEF589774 GOB589774 GXX589774 HHT589774 HRP589774 IBL589774 ILH589774 IVD589774 JEZ589774 JOV589774 JYR589774 KIN589774 KSJ589774 LCF589774 LMB589774 LVX589774 MFT589774 MPP589774 MZL589774 NJH589774 NTD589774 OCZ589774 OMV589774 OWR589774 PGN589774 PQJ589774 QAF589774 QKB589774 QTX589774 RDT589774 RNP589774 RXL589774 SHH589774 SRD589774 TAZ589774 TKV589774 TUR589774 UEN589774 UOJ589774 UYF589774 VIB589774 VRX589774 WBT589774 WLP589774 WVL589774 F655310:G655310 IZ655310 SV655310 ACR655310 AMN655310 AWJ655310 BGF655310 BQB655310 BZX655310 CJT655310 CTP655310 DDL655310 DNH655310 DXD655310 EGZ655310 EQV655310 FAR655310 FKN655310 FUJ655310 GEF655310 GOB655310 GXX655310 HHT655310 HRP655310 IBL655310 ILH655310 IVD655310 JEZ655310 JOV655310 JYR655310 KIN655310 KSJ655310 LCF655310 LMB655310 LVX655310 MFT655310 MPP655310 MZL655310 NJH655310 NTD655310 OCZ655310 OMV655310 OWR655310 PGN655310 PQJ655310 QAF655310 QKB655310 QTX655310 RDT655310 RNP655310 RXL655310 SHH655310 SRD655310 TAZ655310 TKV655310 TUR655310 UEN655310 UOJ655310 UYF655310 VIB655310 VRX655310 WBT655310 WLP655310 WVL655310 F720846:G720846 IZ720846 SV720846 ACR720846 AMN720846 AWJ720846 BGF720846 BQB720846 BZX720846 CJT720846 CTP720846 DDL720846 DNH720846 DXD720846 EGZ720846 EQV720846 FAR720846 FKN720846 FUJ720846 GEF720846 GOB720846 GXX720846 HHT720846 HRP720846 IBL720846 ILH720846 IVD720846 JEZ720846 JOV720846 JYR720846 KIN720846 KSJ720846 LCF720846 LMB720846 LVX720846 MFT720846 MPP720846 MZL720846 NJH720846 NTD720846 OCZ720846 OMV720846 OWR720846 PGN720846 PQJ720846 QAF720846 QKB720846 QTX720846 RDT720846 RNP720846 RXL720846 SHH720846 SRD720846 TAZ720846 TKV720846 TUR720846 UEN720846 UOJ720846 UYF720846 VIB720846 VRX720846 WBT720846 WLP720846 WVL720846 F786382:G786382 IZ786382 SV786382 ACR786382 AMN786382 AWJ786382 BGF786382 BQB786382 BZX786382 CJT786382 CTP786382 DDL786382 DNH786382 DXD786382 EGZ786382 EQV786382 FAR786382 FKN786382 FUJ786382 GEF786382 GOB786382 GXX786382 HHT786382 HRP786382 IBL786382 ILH786382 IVD786382 JEZ786382 JOV786382 JYR786382 KIN786382 KSJ786382 LCF786382 LMB786382 LVX786382 MFT786382 MPP786382 MZL786382 NJH786382 NTD786382 OCZ786382 OMV786382 OWR786382 PGN786382 PQJ786382 QAF786382 QKB786382 QTX786382 RDT786382 RNP786382 RXL786382 SHH786382 SRD786382 TAZ786382 TKV786382 TUR786382 UEN786382 UOJ786382 UYF786382 VIB786382 VRX786382 WBT786382 WLP786382 WVL786382 F851918:G851918 IZ851918 SV851918 ACR851918 AMN851918 AWJ851918 BGF851918 BQB851918 BZX851918 CJT851918 CTP851918 DDL851918 DNH851918 DXD851918 EGZ851918 EQV851918 FAR851918 FKN851918 FUJ851918 GEF851918 GOB851918 GXX851918 HHT851918 HRP851918 IBL851918 ILH851918 IVD851918 JEZ851918 JOV851918 JYR851918 KIN851918 KSJ851918 LCF851918 LMB851918 LVX851918 MFT851918 MPP851918 MZL851918 NJH851918 NTD851918 OCZ851918 OMV851918 OWR851918 PGN851918 PQJ851918 QAF851918 QKB851918 QTX851918 RDT851918 RNP851918 RXL851918 SHH851918 SRD851918 TAZ851918 TKV851918 TUR851918 UEN851918 UOJ851918 UYF851918 VIB851918 VRX851918 WBT851918 WLP851918 WVL851918 F917454:G917454 IZ917454 SV917454 ACR917454 AMN917454 AWJ917454 BGF917454 BQB917454 BZX917454 CJT917454 CTP917454 DDL917454 DNH917454 DXD917454 EGZ917454 EQV917454 FAR917454 FKN917454 FUJ917454 GEF917454 GOB917454 GXX917454 HHT917454 HRP917454 IBL917454 ILH917454 IVD917454 JEZ917454 JOV917454 JYR917454 KIN917454 KSJ917454 LCF917454 LMB917454 LVX917454 MFT917454 MPP917454 MZL917454 NJH917454 NTD917454 OCZ917454 OMV917454 OWR917454 PGN917454 PQJ917454 QAF917454 QKB917454 QTX917454 RDT917454 RNP917454 RXL917454 SHH917454 SRD917454 TAZ917454 TKV917454 TUR917454 UEN917454 UOJ917454 UYF917454 VIB917454 VRX917454 WBT917454 WLP917454 WVL917454 F982990:G982990 IZ982990 SV982990 ACR982990 AMN982990 AWJ982990 BGF982990 BQB982990 BZX982990 CJT982990 CTP982990 DDL982990 DNH982990 DXD982990 EGZ982990 EQV982990 FAR982990 FKN982990 FUJ982990 GEF982990 GOB982990 GXX982990 HHT982990 HRP982990 IBL982990 ILH982990 IVD982990 JEZ982990 JOV982990 JYR982990 KIN982990 KSJ982990 LCF982990 LMB982990 LVX982990 MFT982990 MPP982990 MZL982990 NJH982990 NTD982990 OCZ982990 OMV982990 OWR982990 PGN982990 PQJ982990 QAF982990 QKB982990 QTX982990 RDT982990 RNP982990 RXL982990 SHH982990 SRD982990 TAZ982990 TKV982990 TUR982990 UEN982990 UOJ982990 UYF982990 VIB982990 VRX982990 WBT982990 WLP982990 WVL98299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H65759:I65760 JA65759:JC65760 SW65759:SY65760 ACS65759:ACU65760 AMO65759:AMQ65760 AWK65759:AWM65760 BGG65759:BGI65760 BQC65759:BQE65760 BZY65759:CAA65760 CJU65759:CJW65760 CTQ65759:CTS65760 DDM65759:DDO65760 DNI65759:DNK65760 DXE65759:DXG65760 EHA65759:EHC65760 EQW65759:EQY65760 FAS65759:FAU65760 FKO65759:FKQ65760 FUK65759:FUM65760 GEG65759:GEI65760 GOC65759:GOE65760 GXY65759:GYA65760 HHU65759:HHW65760 HRQ65759:HRS65760 IBM65759:IBO65760 ILI65759:ILK65760 IVE65759:IVG65760 JFA65759:JFC65760 JOW65759:JOY65760 JYS65759:JYU65760 KIO65759:KIQ65760 KSK65759:KSM65760 LCG65759:LCI65760 LMC65759:LME65760 LVY65759:LWA65760 MFU65759:MFW65760 MPQ65759:MPS65760 MZM65759:MZO65760 NJI65759:NJK65760 NTE65759:NTG65760 ODA65759:ODC65760 OMW65759:OMY65760 OWS65759:OWU65760 PGO65759:PGQ65760 PQK65759:PQM65760 QAG65759:QAI65760 QKC65759:QKE65760 QTY65759:QUA65760 RDU65759:RDW65760 RNQ65759:RNS65760 RXM65759:RXO65760 SHI65759:SHK65760 SRE65759:SRG65760 TBA65759:TBC65760 TKW65759:TKY65760 TUS65759:TUU65760 UEO65759:UEQ65760 UOK65759:UOM65760 UYG65759:UYI65760 VIC65759:VIE65760 VRY65759:VSA65760 WBU65759:WBW65760 WLQ65759:WLS65760 WVM65759:WVO65760 H131295:I131296 JA131295:JC131296 SW131295:SY131296 ACS131295:ACU131296 AMO131295:AMQ131296 AWK131295:AWM131296 BGG131295:BGI131296 BQC131295:BQE131296 BZY131295:CAA131296 CJU131295:CJW131296 CTQ131295:CTS131296 DDM131295:DDO131296 DNI131295:DNK131296 DXE131295:DXG131296 EHA131295:EHC131296 EQW131295:EQY131296 FAS131295:FAU131296 FKO131295:FKQ131296 FUK131295:FUM131296 GEG131295:GEI131296 GOC131295:GOE131296 GXY131295:GYA131296 HHU131295:HHW131296 HRQ131295:HRS131296 IBM131295:IBO131296 ILI131295:ILK131296 IVE131295:IVG131296 JFA131295:JFC131296 JOW131295:JOY131296 JYS131295:JYU131296 KIO131295:KIQ131296 KSK131295:KSM131296 LCG131295:LCI131296 LMC131295:LME131296 LVY131295:LWA131296 MFU131295:MFW131296 MPQ131295:MPS131296 MZM131295:MZO131296 NJI131295:NJK131296 NTE131295:NTG131296 ODA131295:ODC131296 OMW131295:OMY131296 OWS131295:OWU131296 PGO131295:PGQ131296 PQK131295:PQM131296 QAG131295:QAI131296 QKC131295:QKE131296 QTY131295:QUA131296 RDU131295:RDW131296 RNQ131295:RNS131296 RXM131295:RXO131296 SHI131295:SHK131296 SRE131295:SRG131296 TBA131295:TBC131296 TKW131295:TKY131296 TUS131295:TUU131296 UEO131295:UEQ131296 UOK131295:UOM131296 UYG131295:UYI131296 VIC131295:VIE131296 VRY131295:VSA131296 WBU131295:WBW131296 WLQ131295:WLS131296 WVM131295:WVO131296 H196831:I196832 JA196831:JC196832 SW196831:SY196832 ACS196831:ACU196832 AMO196831:AMQ196832 AWK196831:AWM196832 BGG196831:BGI196832 BQC196831:BQE196832 BZY196831:CAA196832 CJU196831:CJW196832 CTQ196831:CTS196832 DDM196831:DDO196832 DNI196831:DNK196832 DXE196831:DXG196832 EHA196831:EHC196832 EQW196831:EQY196832 FAS196831:FAU196832 FKO196831:FKQ196832 FUK196831:FUM196832 GEG196831:GEI196832 GOC196831:GOE196832 GXY196831:GYA196832 HHU196831:HHW196832 HRQ196831:HRS196832 IBM196831:IBO196832 ILI196831:ILK196832 IVE196831:IVG196832 JFA196831:JFC196832 JOW196831:JOY196832 JYS196831:JYU196832 KIO196831:KIQ196832 KSK196831:KSM196832 LCG196831:LCI196832 LMC196831:LME196832 LVY196831:LWA196832 MFU196831:MFW196832 MPQ196831:MPS196832 MZM196831:MZO196832 NJI196831:NJK196832 NTE196831:NTG196832 ODA196831:ODC196832 OMW196831:OMY196832 OWS196831:OWU196832 PGO196831:PGQ196832 PQK196831:PQM196832 QAG196831:QAI196832 QKC196831:QKE196832 QTY196831:QUA196832 RDU196831:RDW196832 RNQ196831:RNS196832 RXM196831:RXO196832 SHI196831:SHK196832 SRE196831:SRG196832 TBA196831:TBC196832 TKW196831:TKY196832 TUS196831:TUU196832 UEO196831:UEQ196832 UOK196831:UOM196832 UYG196831:UYI196832 VIC196831:VIE196832 VRY196831:VSA196832 WBU196831:WBW196832 WLQ196831:WLS196832 WVM196831:WVO196832 H262367:I262368 JA262367:JC262368 SW262367:SY262368 ACS262367:ACU262368 AMO262367:AMQ262368 AWK262367:AWM262368 BGG262367:BGI262368 BQC262367:BQE262368 BZY262367:CAA262368 CJU262367:CJW262368 CTQ262367:CTS262368 DDM262367:DDO262368 DNI262367:DNK262368 DXE262367:DXG262368 EHA262367:EHC262368 EQW262367:EQY262368 FAS262367:FAU262368 FKO262367:FKQ262368 FUK262367:FUM262368 GEG262367:GEI262368 GOC262367:GOE262368 GXY262367:GYA262368 HHU262367:HHW262368 HRQ262367:HRS262368 IBM262367:IBO262368 ILI262367:ILK262368 IVE262367:IVG262368 JFA262367:JFC262368 JOW262367:JOY262368 JYS262367:JYU262368 KIO262367:KIQ262368 KSK262367:KSM262368 LCG262367:LCI262368 LMC262367:LME262368 LVY262367:LWA262368 MFU262367:MFW262368 MPQ262367:MPS262368 MZM262367:MZO262368 NJI262367:NJK262368 NTE262367:NTG262368 ODA262367:ODC262368 OMW262367:OMY262368 OWS262367:OWU262368 PGO262367:PGQ262368 PQK262367:PQM262368 QAG262367:QAI262368 QKC262367:QKE262368 QTY262367:QUA262368 RDU262367:RDW262368 RNQ262367:RNS262368 RXM262367:RXO262368 SHI262367:SHK262368 SRE262367:SRG262368 TBA262367:TBC262368 TKW262367:TKY262368 TUS262367:TUU262368 UEO262367:UEQ262368 UOK262367:UOM262368 UYG262367:UYI262368 VIC262367:VIE262368 VRY262367:VSA262368 WBU262367:WBW262368 WLQ262367:WLS262368 WVM262367:WVO262368 H327903:I327904 JA327903:JC327904 SW327903:SY327904 ACS327903:ACU327904 AMO327903:AMQ327904 AWK327903:AWM327904 BGG327903:BGI327904 BQC327903:BQE327904 BZY327903:CAA327904 CJU327903:CJW327904 CTQ327903:CTS327904 DDM327903:DDO327904 DNI327903:DNK327904 DXE327903:DXG327904 EHA327903:EHC327904 EQW327903:EQY327904 FAS327903:FAU327904 FKO327903:FKQ327904 FUK327903:FUM327904 GEG327903:GEI327904 GOC327903:GOE327904 GXY327903:GYA327904 HHU327903:HHW327904 HRQ327903:HRS327904 IBM327903:IBO327904 ILI327903:ILK327904 IVE327903:IVG327904 JFA327903:JFC327904 JOW327903:JOY327904 JYS327903:JYU327904 KIO327903:KIQ327904 KSK327903:KSM327904 LCG327903:LCI327904 LMC327903:LME327904 LVY327903:LWA327904 MFU327903:MFW327904 MPQ327903:MPS327904 MZM327903:MZO327904 NJI327903:NJK327904 NTE327903:NTG327904 ODA327903:ODC327904 OMW327903:OMY327904 OWS327903:OWU327904 PGO327903:PGQ327904 PQK327903:PQM327904 QAG327903:QAI327904 QKC327903:QKE327904 QTY327903:QUA327904 RDU327903:RDW327904 RNQ327903:RNS327904 RXM327903:RXO327904 SHI327903:SHK327904 SRE327903:SRG327904 TBA327903:TBC327904 TKW327903:TKY327904 TUS327903:TUU327904 UEO327903:UEQ327904 UOK327903:UOM327904 UYG327903:UYI327904 VIC327903:VIE327904 VRY327903:VSA327904 WBU327903:WBW327904 WLQ327903:WLS327904 WVM327903:WVO327904 H393439:I393440 JA393439:JC393440 SW393439:SY393440 ACS393439:ACU393440 AMO393439:AMQ393440 AWK393439:AWM393440 BGG393439:BGI393440 BQC393439:BQE393440 BZY393439:CAA393440 CJU393439:CJW393440 CTQ393439:CTS393440 DDM393439:DDO393440 DNI393439:DNK393440 DXE393439:DXG393440 EHA393439:EHC393440 EQW393439:EQY393440 FAS393439:FAU393440 FKO393439:FKQ393440 FUK393439:FUM393440 GEG393439:GEI393440 GOC393439:GOE393440 GXY393439:GYA393440 HHU393439:HHW393440 HRQ393439:HRS393440 IBM393439:IBO393440 ILI393439:ILK393440 IVE393439:IVG393440 JFA393439:JFC393440 JOW393439:JOY393440 JYS393439:JYU393440 KIO393439:KIQ393440 KSK393439:KSM393440 LCG393439:LCI393440 LMC393439:LME393440 LVY393439:LWA393440 MFU393439:MFW393440 MPQ393439:MPS393440 MZM393439:MZO393440 NJI393439:NJK393440 NTE393439:NTG393440 ODA393439:ODC393440 OMW393439:OMY393440 OWS393439:OWU393440 PGO393439:PGQ393440 PQK393439:PQM393440 QAG393439:QAI393440 QKC393439:QKE393440 QTY393439:QUA393440 RDU393439:RDW393440 RNQ393439:RNS393440 RXM393439:RXO393440 SHI393439:SHK393440 SRE393439:SRG393440 TBA393439:TBC393440 TKW393439:TKY393440 TUS393439:TUU393440 UEO393439:UEQ393440 UOK393439:UOM393440 UYG393439:UYI393440 VIC393439:VIE393440 VRY393439:VSA393440 WBU393439:WBW393440 WLQ393439:WLS393440 WVM393439:WVO393440 H458975:I458976 JA458975:JC458976 SW458975:SY458976 ACS458975:ACU458976 AMO458975:AMQ458976 AWK458975:AWM458976 BGG458975:BGI458976 BQC458975:BQE458976 BZY458975:CAA458976 CJU458975:CJW458976 CTQ458975:CTS458976 DDM458975:DDO458976 DNI458975:DNK458976 DXE458975:DXG458976 EHA458975:EHC458976 EQW458975:EQY458976 FAS458975:FAU458976 FKO458975:FKQ458976 FUK458975:FUM458976 GEG458975:GEI458976 GOC458975:GOE458976 GXY458975:GYA458976 HHU458975:HHW458976 HRQ458975:HRS458976 IBM458975:IBO458976 ILI458975:ILK458976 IVE458975:IVG458976 JFA458975:JFC458976 JOW458975:JOY458976 JYS458975:JYU458976 KIO458975:KIQ458976 KSK458975:KSM458976 LCG458975:LCI458976 LMC458975:LME458976 LVY458975:LWA458976 MFU458975:MFW458976 MPQ458975:MPS458976 MZM458975:MZO458976 NJI458975:NJK458976 NTE458975:NTG458976 ODA458975:ODC458976 OMW458975:OMY458976 OWS458975:OWU458976 PGO458975:PGQ458976 PQK458975:PQM458976 QAG458975:QAI458976 QKC458975:QKE458976 QTY458975:QUA458976 RDU458975:RDW458976 RNQ458975:RNS458976 RXM458975:RXO458976 SHI458975:SHK458976 SRE458975:SRG458976 TBA458975:TBC458976 TKW458975:TKY458976 TUS458975:TUU458976 UEO458975:UEQ458976 UOK458975:UOM458976 UYG458975:UYI458976 VIC458975:VIE458976 VRY458975:VSA458976 WBU458975:WBW458976 WLQ458975:WLS458976 WVM458975:WVO458976 H524511:I524512 JA524511:JC524512 SW524511:SY524512 ACS524511:ACU524512 AMO524511:AMQ524512 AWK524511:AWM524512 BGG524511:BGI524512 BQC524511:BQE524512 BZY524511:CAA524512 CJU524511:CJW524512 CTQ524511:CTS524512 DDM524511:DDO524512 DNI524511:DNK524512 DXE524511:DXG524512 EHA524511:EHC524512 EQW524511:EQY524512 FAS524511:FAU524512 FKO524511:FKQ524512 FUK524511:FUM524512 GEG524511:GEI524512 GOC524511:GOE524512 GXY524511:GYA524512 HHU524511:HHW524512 HRQ524511:HRS524512 IBM524511:IBO524512 ILI524511:ILK524512 IVE524511:IVG524512 JFA524511:JFC524512 JOW524511:JOY524512 JYS524511:JYU524512 KIO524511:KIQ524512 KSK524511:KSM524512 LCG524511:LCI524512 LMC524511:LME524512 LVY524511:LWA524512 MFU524511:MFW524512 MPQ524511:MPS524512 MZM524511:MZO524512 NJI524511:NJK524512 NTE524511:NTG524512 ODA524511:ODC524512 OMW524511:OMY524512 OWS524511:OWU524512 PGO524511:PGQ524512 PQK524511:PQM524512 QAG524511:QAI524512 QKC524511:QKE524512 QTY524511:QUA524512 RDU524511:RDW524512 RNQ524511:RNS524512 RXM524511:RXO524512 SHI524511:SHK524512 SRE524511:SRG524512 TBA524511:TBC524512 TKW524511:TKY524512 TUS524511:TUU524512 UEO524511:UEQ524512 UOK524511:UOM524512 UYG524511:UYI524512 VIC524511:VIE524512 VRY524511:VSA524512 WBU524511:WBW524512 WLQ524511:WLS524512 WVM524511:WVO524512 H590047:I590048 JA590047:JC590048 SW590047:SY590048 ACS590047:ACU590048 AMO590047:AMQ590048 AWK590047:AWM590048 BGG590047:BGI590048 BQC590047:BQE590048 BZY590047:CAA590048 CJU590047:CJW590048 CTQ590047:CTS590048 DDM590047:DDO590048 DNI590047:DNK590048 DXE590047:DXG590048 EHA590047:EHC590048 EQW590047:EQY590048 FAS590047:FAU590048 FKO590047:FKQ590048 FUK590047:FUM590048 GEG590047:GEI590048 GOC590047:GOE590048 GXY590047:GYA590048 HHU590047:HHW590048 HRQ590047:HRS590048 IBM590047:IBO590048 ILI590047:ILK590048 IVE590047:IVG590048 JFA590047:JFC590048 JOW590047:JOY590048 JYS590047:JYU590048 KIO590047:KIQ590048 KSK590047:KSM590048 LCG590047:LCI590048 LMC590047:LME590048 LVY590047:LWA590048 MFU590047:MFW590048 MPQ590047:MPS590048 MZM590047:MZO590048 NJI590047:NJK590048 NTE590047:NTG590048 ODA590047:ODC590048 OMW590047:OMY590048 OWS590047:OWU590048 PGO590047:PGQ590048 PQK590047:PQM590048 QAG590047:QAI590048 QKC590047:QKE590048 QTY590047:QUA590048 RDU590047:RDW590048 RNQ590047:RNS590048 RXM590047:RXO590048 SHI590047:SHK590048 SRE590047:SRG590048 TBA590047:TBC590048 TKW590047:TKY590048 TUS590047:TUU590048 UEO590047:UEQ590048 UOK590047:UOM590048 UYG590047:UYI590048 VIC590047:VIE590048 VRY590047:VSA590048 WBU590047:WBW590048 WLQ590047:WLS590048 WVM590047:WVO590048 H655583:I655584 JA655583:JC655584 SW655583:SY655584 ACS655583:ACU655584 AMO655583:AMQ655584 AWK655583:AWM655584 BGG655583:BGI655584 BQC655583:BQE655584 BZY655583:CAA655584 CJU655583:CJW655584 CTQ655583:CTS655584 DDM655583:DDO655584 DNI655583:DNK655584 DXE655583:DXG655584 EHA655583:EHC655584 EQW655583:EQY655584 FAS655583:FAU655584 FKO655583:FKQ655584 FUK655583:FUM655584 GEG655583:GEI655584 GOC655583:GOE655584 GXY655583:GYA655584 HHU655583:HHW655584 HRQ655583:HRS655584 IBM655583:IBO655584 ILI655583:ILK655584 IVE655583:IVG655584 JFA655583:JFC655584 JOW655583:JOY655584 JYS655583:JYU655584 KIO655583:KIQ655584 KSK655583:KSM655584 LCG655583:LCI655584 LMC655583:LME655584 LVY655583:LWA655584 MFU655583:MFW655584 MPQ655583:MPS655584 MZM655583:MZO655584 NJI655583:NJK655584 NTE655583:NTG655584 ODA655583:ODC655584 OMW655583:OMY655584 OWS655583:OWU655584 PGO655583:PGQ655584 PQK655583:PQM655584 QAG655583:QAI655584 QKC655583:QKE655584 QTY655583:QUA655584 RDU655583:RDW655584 RNQ655583:RNS655584 RXM655583:RXO655584 SHI655583:SHK655584 SRE655583:SRG655584 TBA655583:TBC655584 TKW655583:TKY655584 TUS655583:TUU655584 UEO655583:UEQ655584 UOK655583:UOM655584 UYG655583:UYI655584 VIC655583:VIE655584 VRY655583:VSA655584 WBU655583:WBW655584 WLQ655583:WLS655584 WVM655583:WVO655584 H721119:I721120 JA721119:JC721120 SW721119:SY721120 ACS721119:ACU721120 AMO721119:AMQ721120 AWK721119:AWM721120 BGG721119:BGI721120 BQC721119:BQE721120 BZY721119:CAA721120 CJU721119:CJW721120 CTQ721119:CTS721120 DDM721119:DDO721120 DNI721119:DNK721120 DXE721119:DXG721120 EHA721119:EHC721120 EQW721119:EQY721120 FAS721119:FAU721120 FKO721119:FKQ721120 FUK721119:FUM721120 GEG721119:GEI721120 GOC721119:GOE721120 GXY721119:GYA721120 HHU721119:HHW721120 HRQ721119:HRS721120 IBM721119:IBO721120 ILI721119:ILK721120 IVE721119:IVG721120 JFA721119:JFC721120 JOW721119:JOY721120 JYS721119:JYU721120 KIO721119:KIQ721120 KSK721119:KSM721120 LCG721119:LCI721120 LMC721119:LME721120 LVY721119:LWA721120 MFU721119:MFW721120 MPQ721119:MPS721120 MZM721119:MZO721120 NJI721119:NJK721120 NTE721119:NTG721120 ODA721119:ODC721120 OMW721119:OMY721120 OWS721119:OWU721120 PGO721119:PGQ721120 PQK721119:PQM721120 QAG721119:QAI721120 QKC721119:QKE721120 QTY721119:QUA721120 RDU721119:RDW721120 RNQ721119:RNS721120 RXM721119:RXO721120 SHI721119:SHK721120 SRE721119:SRG721120 TBA721119:TBC721120 TKW721119:TKY721120 TUS721119:TUU721120 UEO721119:UEQ721120 UOK721119:UOM721120 UYG721119:UYI721120 VIC721119:VIE721120 VRY721119:VSA721120 WBU721119:WBW721120 WLQ721119:WLS721120 WVM721119:WVO721120 H786655:I786656 JA786655:JC786656 SW786655:SY786656 ACS786655:ACU786656 AMO786655:AMQ786656 AWK786655:AWM786656 BGG786655:BGI786656 BQC786655:BQE786656 BZY786655:CAA786656 CJU786655:CJW786656 CTQ786655:CTS786656 DDM786655:DDO786656 DNI786655:DNK786656 DXE786655:DXG786656 EHA786655:EHC786656 EQW786655:EQY786656 FAS786655:FAU786656 FKO786655:FKQ786656 FUK786655:FUM786656 GEG786655:GEI786656 GOC786655:GOE786656 GXY786655:GYA786656 HHU786655:HHW786656 HRQ786655:HRS786656 IBM786655:IBO786656 ILI786655:ILK786656 IVE786655:IVG786656 JFA786655:JFC786656 JOW786655:JOY786656 JYS786655:JYU786656 KIO786655:KIQ786656 KSK786655:KSM786656 LCG786655:LCI786656 LMC786655:LME786656 LVY786655:LWA786656 MFU786655:MFW786656 MPQ786655:MPS786656 MZM786655:MZO786656 NJI786655:NJK786656 NTE786655:NTG786656 ODA786655:ODC786656 OMW786655:OMY786656 OWS786655:OWU786656 PGO786655:PGQ786656 PQK786655:PQM786656 QAG786655:QAI786656 QKC786655:QKE786656 QTY786655:QUA786656 RDU786655:RDW786656 RNQ786655:RNS786656 RXM786655:RXO786656 SHI786655:SHK786656 SRE786655:SRG786656 TBA786655:TBC786656 TKW786655:TKY786656 TUS786655:TUU786656 UEO786655:UEQ786656 UOK786655:UOM786656 UYG786655:UYI786656 VIC786655:VIE786656 VRY786655:VSA786656 WBU786655:WBW786656 WLQ786655:WLS786656 WVM786655:WVO786656 H852191:I852192 JA852191:JC852192 SW852191:SY852192 ACS852191:ACU852192 AMO852191:AMQ852192 AWK852191:AWM852192 BGG852191:BGI852192 BQC852191:BQE852192 BZY852191:CAA852192 CJU852191:CJW852192 CTQ852191:CTS852192 DDM852191:DDO852192 DNI852191:DNK852192 DXE852191:DXG852192 EHA852191:EHC852192 EQW852191:EQY852192 FAS852191:FAU852192 FKO852191:FKQ852192 FUK852191:FUM852192 GEG852191:GEI852192 GOC852191:GOE852192 GXY852191:GYA852192 HHU852191:HHW852192 HRQ852191:HRS852192 IBM852191:IBO852192 ILI852191:ILK852192 IVE852191:IVG852192 JFA852191:JFC852192 JOW852191:JOY852192 JYS852191:JYU852192 KIO852191:KIQ852192 KSK852191:KSM852192 LCG852191:LCI852192 LMC852191:LME852192 LVY852191:LWA852192 MFU852191:MFW852192 MPQ852191:MPS852192 MZM852191:MZO852192 NJI852191:NJK852192 NTE852191:NTG852192 ODA852191:ODC852192 OMW852191:OMY852192 OWS852191:OWU852192 PGO852191:PGQ852192 PQK852191:PQM852192 QAG852191:QAI852192 QKC852191:QKE852192 QTY852191:QUA852192 RDU852191:RDW852192 RNQ852191:RNS852192 RXM852191:RXO852192 SHI852191:SHK852192 SRE852191:SRG852192 TBA852191:TBC852192 TKW852191:TKY852192 TUS852191:TUU852192 UEO852191:UEQ852192 UOK852191:UOM852192 UYG852191:UYI852192 VIC852191:VIE852192 VRY852191:VSA852192 WBU852191:WBW852192 WLQ852191:WLS852192 WVM852191:WVO852192 H917727:I917728 JA917727:JC917728 SW917727:SY917728 ACS917727:ACU917728 AMO917727:AMQ917728 AWK917727:AWM917728 BGG917727:BGI917728 BQC917727:BQE917728 BZY917727:CAA917728 CJU917727:CJW917728 CTQ917727:CTS917728 DDM917727:DDO917728 DNI917727:DNK917728 DXE917727:DXG917728 EHA917727:EHC917728 EQW917727:EQY917728 FAS917727:FAU917728 FKO917727:FKQ917728 FUK917727:FUM917728 GEG917727:GEI917728 GOC917727:GOE917728 GXY917727:GYA917728 HHU917727:HHW917728 HRQ917727:HRS917728 IBM917727:IBO917728 ILI917727:ILK917728 IVE917727:IVG917728 JFA917727:JFC917728 JOW917727:JOY917728 JYS917727:JYU917728 KIO917727:KIQ917728 KSK917727:KSM917728 LCG917727:LCI917728 LMC917727:LME917728 LVY917727:LWA917728 MFU917727:MFW917728 MPQ917727:MPS917728 MZM917727:MZO917728 NJI917727:NJK917728 NTE917727:NTG917728 ODA917727:ODC917728 OMW917727:OMY917728 OWS917727:OWU917728 PGO917727:PGQ917728 PQK917727:PQM917728 QAG917727:QAI917728 QKC917727:QKE917728 QTY917727:QUA917728 RDU917727:RDW917728 RNQ917727:RNS917728 RXM917727:RXO917728 SHI917727:SHK917728 SRE917727:SRG917728 TBA917727:TBC917728 TKW917727:TKY917728 TUS917727:TUU917728 UEO917727:UEQ917728 UOK917727:UOM917728 UYG917727:UYI917728 VIC917727:VIE917728 VRY917727:VSA917728 WBU917727:WBW917728 WLQ917727:WLS917728 WVM917727:WVO917728 H983263:I983264 JA983263:JC983264 SW983263:SY983264 ACS983263:ACU983264 AMO983263:AMQ983264 AWK983263:AWM983264 BGG983263:BGI983264 BQC983263:BQE983264 BZY983263:CAA983264 CJU983263:CJW983264 CTQ983263:CTS983264 DDM983263:DDO983264 DNI983263:DNK983264 DXE983263:DXG983264 EHA983263:EHC983264 EQW983263:EQY983264 FAS983263:FAU983264 FKO983263:FKQ983264 FUK983263:FUM983264 GEG983263:GEI983264 GOC983263:GOE983264 GXY983263:GYA983264 HHU983263:HHW983264 HRQ983263:HRS983264 IBM983263:IBO983264 ILI983263:ILK983264 IVE983263:IVG983264 JFA983263:JFC983264 JOW983263:JOY983264 JYS983263:JYU983264 KIO983263:KIQ983264 KSK983263:KSM983264 LCG983263:LCI983264 LMC983263:LME983264 LVY983263:LWA983264 MFU983263:MFW983264 MPQ983263:MPS983264 MZM983263:MZO983264 NJI983263:NJK983264 NTE983263:NTG983264 ODA983263:ODC983264 OMW983263:OMY983264 OWS983263:OWU983264 PGO983263:PGQ983264 PQK983263:PQM983264 QAG983263:QAI983264 QKC983263:QKE983264 QTY983263:QUA983264 RDU983263:RDW983264 RNQ983263:RNS983264 RXM983263:RXO983264 SHI983263:SHK983264 SRE983263:SRG983264 TBA983263:TBC983264 TKW983263:TKY983264 TUS983263:TUU983264 UEO983263:UEQ983264 UOK983263:UOM983264 UYG983263:UYI983264 VIC983263:VIE983264 VRY983263:VSA983264 WBU983263:WBW983264 WLQ983263:WLS983264 WVM983263:WVO983264 WBU28:WBW38 WLQ28:WLS38 WVM28:WVO38 JA28:JC38 SW28:SY38 ACS28:ACU38 AMO28:AMQ38 AWK28:AWM38 BGG28:BGI38 BQC28:BQE38 BZY28:CAA38 CJU28:CJW38 CTQ28:CTS38 DDM28:DDO38 DNI28:DNK38 DXE28:DXG38 EHA28:EHC38 EQW28:EQY38 FAS28:FAU38 FKO28:FKQ38 FUK28:FUM38 GEG28:GEI38 GOC28:GOE38 GXY28:GYA38 HHU28:HHW38 HRQ28:HRS38 IBM28:IBO38 ILI28:ILK38 IVE28:IVG38 JFA28:JFC38 JOW28:JOY38 JYS28:JYU38 KIO28:KIQ38 KSK28:KSM38 LCG28:LCI38 LMC28:LME38 LVY28:LWA38 MFU28:MFW38 MPQ28:MPS38 MZM28:MZO38 NJI28:NJK38 NTE28:NTG38 ODA28:ODC38 OMW28:OMY38 OWS28:OWU38 PGO28:PGQ38 PQK28:PQM38 QAG28:QAI38 QKC28:QKE38 QTY28:QUA38 RDU28:RDW38 RNQ28:RNS38 RXM28:RXO38 SHI28:SHK38 SRE28:SRG38 TBA28:TBC38 TKW28:TKY38 TUS28:TUU38 UEO28:UEQ38 UOK28:UOM38 UYG28:UYI38 VIC28:VIE38 VRY28:VSA38">
      <formula1>0</formula1>
    </dataValidation>
    <dataValidation allowBlank="1" showInputMessage="1" showErrorMessage="1" prompt="Informacion contable en NIIF y pesos sin incluir decimales" sqref="H65487:I65489 JA65487:JA65489 SW65487:SW65489 ACS65487:ACS65489 AMO65487:AMO65489 AWK65487:AWK65489 BGG65487:BGG65489 BQC65487:BQC65489 BZY65487:BZY65489 CJU65487:CJU65489 CTQ65487:CTQ65489 DDM65487:DDM65489 DNI65487:DNI65489 DXE65487:DXE65489 EHA65487:EHA65489 EQW65487:EQW65489 FAS65487:FAS65489 FKO65487:FKO65489 FUK65487:FUK65489 GEG65487:GEG65489 GOC65487:GOC65489 GXY65487:GXY65489 HHU65487:HHU65489 HRQ65487:HRQ65489 IBM65487:IBM65489 ILI65487:ILI65489 IVE65487:IVE65489 JFA65487:JFA65489 JOW65487:JOW65489 JYS65487:JYS65489 KIO65487:KIO65489 KSK65487:KSK65489 LCG65487:LCG65489 LMC65487:LMC65489 LVY65487:LVY65489 MFU65487:MFU65489 MPQ65487:MPQ65489 MZM65487:MZM65489 NJI65487:NJI65489 NTE65487:NTE65489 ODA65487:ODA65489 OMW65487:OMW65489 OWS65487:OWS65489 PGO65487:PGO65489 PQK65487:PQK65489 QAG65487:QAG65489 QKC65487:QKC65489 QTY65487:QTY65489 RDU65487:RDU65489 RNQ65487:RNQ65489 RXM65487:RXM65489 SHI65487:SHI65489 SRE65487:SRE65489 TBA65487:TBA65489 TKW65487:TKW65489 TUS65487:TUS65489 UEO65487:UEO65489 UOK65487:UOK65489 UYG65487:UYG65489 VIC65487:VIC65489 VRY65487:VRY65489 WBU65487:WBU65489 WLQ65487:WLQ65489 WVM65487:WVM65489 H131023:I131025 JA131023:JA131025 SW131023:SW131025 ACS131023:ACS131025 AMO131023:AMO131025 AWK131023:AWK131025 BGG131023:BGG131025 BQC131023:BQC131025 BZY131023:BZY131025 CJU131023:CJU131025 CTQ131023:CTQ131025 DDM131023:DDM131025 DNI131023:DNI131025 DXE131023:DXE131025 EHA131023:EHA131025 EQW131023:EQW131025 FAS131023:FAS131025 FKO131023:FKO131025 FUK131023:FUK131025 GEG131023:GEG131025 GOC131023:GOC131025 GXY131023:GXY131025 HHU131023:HHU131025 HRQ131023:HRQ131025 IBM131023:IBM131025 ILI131023:ILI131025 IVE131023:IVE131025 JFA131023:JFA131025 JOW131023:JOW131025 JYS131023:JYS131025 KIO131023:KIO131025 KSK131023:KSK131025 LCG131023:LCG131025 LMC131023:LMC131025 LVY131023:LVY131025 MFU131023:MFU131025 MPQ131023:MPQ131025 MZM131023:MZM131025 NJI131023:NJI131025 NTE131023:NTE131025 ODA131023:ODA131025 OMW131023:OMW131025 OWS131023:OWS131025 PGO131023:PGO131025 PQK131023:PQK131025 QAG131023:QAG131025 QKC131023:QKC131025 QTY131023:QTY131025 RDU131023:RDU131025 RNQ131023:RNQ131025 RXM131023:RXM131025 SHI131023:SHI131025 SRE131023:SRE131025 TBA131023:TBA131025 TKW131023:TKW131025 TUS131023:TUS131025 UEO131023:UEO131025 UOK131023:UOK131025 UYG131023:UYG131025 VIC131023:VIC131025 VRY131023:VRY131025 WBU131023:WBU131025 WLQ131023:WLQ131025 WVM131023:WVM131025 H196559:I196561 JA196559:JA196561 SW196559:SW196561 ACS196559:ACS196561 AMO196559:AMO196561 AWK196559:AWK196561 BGG196559:BGG196561 BQC196559:BQC196561 BZY196559:BZY196561 CJU196559:CJU196561 CTQ196559:CTQ196561 DDM196559:DDM196561 DNI196559:DNI196561 DXE196559:DXE196561 EHA196559:EHA196561 EQW196559:EQW196561 FAS196559:FAS196561 FKO196559:FKO196561 FUK196559:FUK196561 GEG196559:GEG196561 GOC196559:GOC196561 GXY196559:GXY196561 HHU196559:HHU196561 HRQ196559:HRQ196561 IBM196559:IBM196561 ILI196559:ILI196561 IVE196559:IVE196561 JFA196559:JFA196561 JOW196559:JOW196561 JYS196559:JYS196561 KIO196559:KIO196561 KSK196559:KSK196561 LCG196559:LCG196561 LMC196559:LMC196561 LVY196559:LVY196561 MFU196559:MFU196561 MPQ196559:MPQ196561 MZM196559:MZM196561 NJI196559:NJI196561 NTE196559:NTE196561 ODA196559:ODA196561 OMW196559:OMW196561 OWS196559:OWS196561 PGO196559:PGO196561 PQK196559:PQK196561 QAG196559:QAG196561 QKC196559:QKC196561 QTY196559:QTY196561 RDU196559:RDU196561 RNQ196559:RNQ196561 RXM196559:RXM196561 SHI196559:SHI196561 SRE196559:SRE196561 TBA196559:TBA196561 TKW196559:TKW196561 TUS196559:TUS196561 UEO196559:UEO196561 UOK196559:UOK196561 UYG196559:UYG196561 VIC196559:VIC196561 VRY196559:VRY196561 WBU196559:WBU196561 WLQ196559:WLQ196561 WVM196559:WVM196561 H262095:I262097 JA262095:JA262097 SW262095:SW262097 ACS262095:ACS262097 AMO262095:AMO262097 AWK262095:AWK262097 BGG262095:BGG262097 BQC262095:BQC262097 BZY262095:BZY262097 CJU262095:CJU262097 CTQ262095:CTQ262097 DDM262095:DDM262097 DNI262095:DNI262097 DXE262095:DXE262097 EHA262095:EHA262097 EQW262095:EQW262097 FAS262095:FAS262097 FKO262095:FKO262097 FUK262095:FUK262097 GEG262095:GEG262097 GOC262095:GOC262097 GXY262095:GXY262097 HHU262095:HHU262097 HRQ262095:HRQ262097 IBM262095:IBM262097 ILI262095:ILI262097 IVE262095:IVE262097 JFA262095:JFA262097 JOW262095:JOW262097 JYS262095:JYS262097 KIO262095:KIO262097 KSK262095:KSK262097 LCG262095:LCG262097 LMC262095:LMC262097 LVY262095:LVY262097 MFU262095:MFU262097 MPQ262095:MPQ262097 MZM262095:MZM262097 NJI262095:NJI262097 NTE262095:NTE262097 ODA262095:ODA262097 OMW262095:OMW262097 OWS262095:OWS262097 PGO262095:PGO262097 PQK262095:PQK262097 QAG262095:QAG262097 QKC262095:QKC262097 QTY262095:QTY262097 RDU262095:RDU262097 RNQ262095:RNQ262097 RXM262095:RXM262097 SHI262095:SHI262097 SRE262095:SRE262097 TBA262095:TBA262097 TKW262095:TKW262097 TUS262095:TUS262097 UEO262095:UEO262097 UOK262095:UOK262097 UYG262095:UYG262097 VIC262095:VIC262097 VRY262095:VRY262097 WBU262095:WBU262097 WLQ262095:WLQ262097 WVM262095:WVM262097 H327631:I327633 JA327631:JA327633 SW327631:SW327633 ACS327631:ACS327633 AMO327631:AMO327633 AWK327631:AWK327633 BGG327631:BGG327633 BQC327631:BQC327633 BZY327631:BZY327633 CJU327631:CJU327633 CTQ327631:CTQ327633 DDM327631:DDM327633 DNI327631:DNI327633 DXE327631:DXE327633 EHA327631:EHA327633 EQW327631:EQW327633 FAS327631:FAS327633 FKO327631:FKO327633 FUK327631:FUK327633 GEG327631:GEG327633 GOC327631:GOC327633 GXY327631:GXY327633 HHU327631:HHU327633 HRQ327631:HRQ327633 IBM327631:IBM327633 ILI327631:ILI327633 IVE327631:IVE327633 JFA327631:JFA327633 JOW327631:JOW327633 JYS327631:JYS327633 KIO327631:KIO327633 KSK327631:KSK327633 LCG327631:LCG327633 LMC327631:LMC327633 LVY327631:LVY327633 MFU327631:MFU327633 MPQ327631:MPQ327633 MZM327631:MZM327633 NJI327631:NJI327633 NTE327631:NTE327633 ODA327631:ODA327633 OMW327631:OMW327633 OWS327631:OWS327633 PGO327631:PGO327633 PQK327631:PQK327633 QAG327631:QAG327633 QKC327631:QKC327633 QTY327631:QTY327633 RDU327631:RDU327633 RNQ327631:RNQ327633 RXM327631:RXM327633 SHI327631:SHI327633 SRE327631:SRE327633 TBA327631:TBA327633 TKW327631:TKW327633 TUS327631:TUS327633 UEO327631:UEO327633 UOK327631:UOK327633 UYG327631:UYG327633 VIC327631:VIC327633 VRY327631:VRY327633 WBU327631:WBU327633 WLQ327631:WLQ327633 WVM327631:WVM327633 H393167:I393169 JA393167:JA393169 SW393167:SW393169 ACS393167:ACS393169 AMO393167:AMO393169 AWK393167:AWK393169 BGG393167:BGG393169 BQC393167:BQC393169 BZY393167:BZY393169 CJU393167:CJU393169 CTQ393167:CTQ393169 DDM393167:DDM393169 DNI393167:DNI393169 DXE393167:DXE393169 EHA393167:EHA393169 EQW393167:EQW393169 FAS393167:FAS393169 FKO393167:FKO393169 FUK393167:FUK393169 GEG393167:GEG393169 GOC393167:GOC393169 GXY393167:GXY393169 HHU393167:HHU393169 HRQ393167:HRQ393169 IBM393167:IBM393169 ILI393167:ILI393169 IVE393167:IVE393169 JFA393167:JFA393169 JOW393167:JOW393169 JYS393167:JYS393169 KIO393167:KIO393169 KSK393167:KSK393169 LCG393167:LCG393169 LMC393167:LMC393169 LVY393167:LVY393169 MFU393167:MFU393169 MPQ393167:MPQ393169 MZM393167:MZM393169 NJI393167:NJI393169 NTE393167:NTE393169 ODA393167:ODA393169 OMW393167:OMW393169 OWS393167:OWS393169 PGO393167:PGO393169 PQK393167:PQK393169 QAG393167:QAG393169 QKC393167:QKC393169 QTY393167:QTY393169 RDU393167:RDU393169 RNQ393167:RNQ393169 RXM393167:RXM393169 SHI393167:SHI393169 SRE393167:SRE393169 TBA393167:TBA393169 TKW393167:TKW393169 TUS393167:TUS393169 UEO393167:UEO393169 UOK393167:UOK393169 UYG393167:UYG393169 VIC393167:VIC393169 VRY393167:VRY393169 WBU393167:WBU393169 WLQ393167:WLQ393169 WVM393167:WVM393169 H458703:I458705 JA458703:JA458705 SW458703:SW458705 ACS458703:ACS458705 AMO458703:AMO458705 AWK458703:AWK458705 BGG458703:BGG458705 BQC458703:BQC458705 BZY458703:BZY458705 CJU458703:CJU458705 CTQ458703:CTQ458705 DDM458703:DDM458705 DNI458703:DNI458705 DXE458703:DXE458705 EHA458703:EHA458705 EQW458703:EQW458705 FAS458703:FAS458705 FKO458703:FKO458705 FUK458703:FUK458705 GEG458703:GEG458705 GOC458703:GOC458705 GXY458703:GXY458705 HHU458703:HHU458705 HRQ458703:HRQ458705 IBM458703:IBM458705 ILI458703:ILI458705 IVE458703:IVE458705 JFA458703:JFA458705 JOW458703:JOW458705 JYS458703:JYS458705 KIO458703:KIO458705 KSK458703:KSK458705 LCG458703:LCG458705 LMC458703:LMC458705 LVY458703:LVY458705 MFU458703:MFU458705 MPQ458703:MPQ458705 MZM458703:MZM458705 NJI458703:NJI458705 NTE458703:NTE458705 ODA458703:ODA458705 OMW458703:OMW458705 OWS458703:OWS458705 PGO458703:PGO458705 PQK458703:PQK458705 QAG458703:QAG458705 QKC458703:QKC458705 QTY458703:QTY458705 RDU458703:RDU458705 RNQ458703:RNQ458705 RXM458703:RXM458705 SHI458703:SHI458705 SRE458703:SRE458705 TBA458703:TBA458705 TKW458703:TKW458705 TUS458703:TUS458705 UEO458703:UEO458705 UOK458703:UOK458705 UYG458703:UYG458705 VIC458703:VIC458705 VRY458703:VRY458705 WBU458703:WBU458705 WLQ458703:WLQ458705 WVM458703:WVM458705 H524239:I524241 JA524239:JA524241 SW524239:SW524241 ACS524239:ACS524241 AMO524239:AMO524241 AWK524239:AWK524241 BGG524239:BGG524241 BQC524239:BQC524241 BZY524239:BZY524241 CJU524239:CJU524241 CTQ524239:CTQ524241 DDM524239:DDM524241 DNI524239:DNI524241 DXE524239:DXE524241 EHA524239:EHA524241 EQW524239:EQW524241 FAS524239:FAS524241 FKO524239:FKO524241 FUK524239:FUK524241 GEG524239:GEG524241 GOC524239:GOC524241 GXY524239:GXY524241 HHU524239:HHU524241 HRQ524239:HRQ524241 IBM524239:IBM524241 ILI524239:ILI524241 IVE524239:IVE524241 JFA524239:JFA524241 JOW524239:JOW524241 JYS524239:JYS524241 KIO524239:KIO524241 KSK524239:KSK524241 LCG524239:LCG524241 LMC524239:LMC524241 LVY524239:LVY524241 MFU524239:MFU524241 MPQ524239:MPQ524241 MZM524239:MZM524241 NJI524239:NJI524241 NTE524239:NTE524241 ODA524239:ODA524241 OMW524239:OMW524241 OWS524239:OWS524241 PGO524239:PGO524241 PQK524239:PQK524241 QAG524239:QAG524241 QKC524239:QKC524241 QTY524239:QTY524241 RDU524239:RDU524241 RNQ524239:RNQ524241 RXM524239:RXM524241 SHI524239:SHI524241 SRE524239:SRE524241 TBA524239:TBA524241 TKW524239:TKW524241 TUS524239:TUS524241 UEO524239:UEO524241 UOK524239:UOK524241 UYG524239:UYG524241 VIC524239:VIC524241 VRY524239:VRY524241 WBU524239:WBU524241 WLQ524239:WLQ524241 WVM524239:WVM524241 H589775:I589777 JA589775:JA589777 SW589775:SW589777 ACS589775:ACS589777 AMO589775:AMO589777 AWK589775:AWK589777 BGG589775:BGG589777 BQC589775:BQC589777 BZY589775:BZY589777 CJU589775:CJU589777 CTQ589775:CTQ589777 DDM589775:DDM589777 DNI589775:DNI589777 DXE589775:DXE589777 EHA589775:EHA589777 EQW589775:EQW589777 FAS589775:FAS589777 FKO589775:FKO589777 FUK589775:FUK589777 GEG589775:GEG589777 GOC589775:GOC589777 GXY589775:GXY589777 HHU589775:HHU589777 HRQ589775:HRQ589777 IBM589775:IBM589777 ILI589775:ILI589777 IVE589775:IVE589777 JFA589775:JFA589777 JOW589775:JOW589777 JYS589775:JYS589777 KIO589775:KIO589777 KSK589775:KSK589777 LCG589775:LCG589777 LMC589775:LMC589777 LVY589775:LVY589777 MFU589775:MFU589777 MPQ589775:MPQ589777 MZM589775:MZM589777 NJI589775:NJI589777 NTE589775:NTE589777 ODA589775:ODA589777 OMW589775:OMW589777 OWS589775:OWS589777 PGO589775:PGO589777 PQK589775:PQK589777 QAG589775:QAG589777 QKC589775:QKC589777 QTY589775:QTY589777 RDU589775:RDU589777 RNQ589775:RNQ589777 RXM589775:RXM589777 SHI589775:SHI589777 SRE589775:SRE589777 TBA589775:TBA589777 TKW589775:TKW589777 TUS589775:TUS589777 UEO589775:UEO589777 UOK589775:UOK589777 UYG589775:UYG589777 VIC589775:VIC589777 VRY589775:VRY589777 WBU589775:WBU589777 WLQ589775:WLQ589777 WVM589775:WVM589777 H655311:I655313 JA655311:JA655313 SW655311:SW655313 ACS655311:ACS655313 AMO655311:AMO655313 AWK655311:AWK655313 BGG655311:BGG655313 BQC655311:BQC655313 BZY655311:BZY655313 CJU655311:CJU655313 CTQ655311:CTQ655313 DDM655311:DDM655313 DNI655311:DNI655313 DXE655311:DXE655313 EHA655311:EHA655313 EQW655311:EQW655313 FAS655311:FAS655313 FKO655311:FKO655313 FUK655311:FUK655313 GEG655311:GEG655313 GOC655311:GOC655313 GXY655311:GXY655313 HHU655311:HHU655313 HRQ655311:HRQ655313 IBM655311:IBM655313 ILI655311:ILI655313 IVE655311:IVE655313 JFA655311:JFA655313 JOW655311:JOW655313 JYS655311:JYS655313 KIO655311:KIO655313 KSK655311:KSK655313 LCG655311:LCG655313 LMC655311:LMC655313 LVY655311:LVY655313 MFU655311:MFU655313 MPQ655311:MPQ655313 MZM655311:MZM655313 NJI655311:NJI655313 NTE655311:NTE655313 ODA655311:ODA655313 OMW655311:OMW655313 OWS655311:OWS655313 PGO655311:PGO655313 PQK655311:PQK655313 QAG655311:QAG655313 QKC655311:QKC655313 QTY655311:QTY655313 RDU655311:RDU655313 RNQ655311:RNQ655313 RXM655311:RXM655313 SHI655311:SHI655313 SRE655311:SRE655313 TBA655311:TBA655313 TKW655311:TKW655313 TUS655311:TUS655313 UEO655311:UEO655313 UOK655311:UOK655313 UYG655311:UYG655313 VIC655311:VIC655313 VRY655311:VRY655313 WBU655311:WBU655313 WLQ655311:WLQ655313 WVM655311:WVM655313 H720847:I720849 JA720847:JA720849 SW720847:SW720849 ACS720847:ACS720849 AMO720847:AMO720849 AWK720847:AWK720849 BGG720847:BGG720849 BQC720847:BQC720849 BZY720847:BZY720849 CJU720847:CJU720849 CTQ720847:CTQ720849 DDM720847:DDM720849 DNI720847:DNI720849 DXE720847:DXE720849 EHA720847:EHA720849 EQW720847:EQW720849 FAS720847:FAS720849 FKO720847:FKO720849 FUK720847:FUK720849 GEG720847:GEG720849 GOC720847:GOC720849 GXY720847:GXY720849 HHU720847:HHU720849 HRQ720847:HRQ720849 IBM720847:IBM720849 ILI720847:ILI720849 IVE720847:IVE720849 JFA720847:JFA720849 JOW720847:JOW720849 JYS720847:JYS720849 KIO720847:KIO720849 KSK720847:KSK720849 LCG720847:LCG720849 LMC720847:LMC720849 LVY720847:LVY720849 MFU720847:MFU720849 MPQ720847:MPQ720849 MZM720847:MZM720849 NJI720847:NJI720849 NTE720847:NTE720849 ODA720847:ODA720849 OMW720847:OMW720849 OWS720847:OWS720849 PGO720847:PGO720849 PQK720847:PQK720849 QAG720847:QAG720849 QKC720847:QKC720849 QTY720847:QTY720849 RDU720847:RDU720849 RNQ720847:RNQ720849 RXM720847:RXM720849 SHI720847:SHI720849 SRE720847:SRE720849 TBA720847:TBA720849 TKW720847:TKW720849 TUS720847:TUS720849 UEO720847:UEO720849 UOK720847:UOK720849 UYG720847:UYG720849 VIC720847:VIC720849 VRY720847:VRY720849 WBU720847:WBU720849 WLQ720847:WLQ720849 WVM720847:WVM720849 H786383:I786385 JA786383:JA786385 SW786383:SW786385 ACS786383:ACS786385 AMO786383:AMO786385 AWK786383:AWK786385 BGG786383:BGG786385 BQC786383:BQC786385 BZY786383:BZY786385 CJU786383:CJU786385 CTQ786383:CTQ786385 DDM786383:DDM786385 DNI786383:DNI786385 DXE786383:DXE786385 EHA786383:EHA786385 EQW786383:EQW786385 FAS786383:FAS786385 FKO786383:FKO786385 FUK786383:FUK786385 GEG786383:GEG786385 GOC786383:GOC786385 GXY786383:GXY786385 HHU786383:HHU786385 HRQ786383:HRQ786385 IBM786383:IBM786385 ILI786383:ILI786385 IVE786383:IVE786385 JFA786383:JFA786385 JOW786383:JOW786385 JYS786383:JYS786385 KIO786383:KIO786385 KSK786383:KSK786385 LCG786383:LCG786385 LMC786383:LMC786385 LVY786383:LVY786385 MFU786383:MFU786385 MPQ786383:MPQ786385 MZM786383:MZM786385 NJI786383:NJI786385 NTE786383:NTE786385 ODA786383:ODA786385 OMW786383:OMW786385 OWS786383:OWS786385 PGO786383:PGO786385 PQK786383:PQK786385 QAG786383:QAG786385 QKC786383:QKC786385 QTY786383:QTY786385 RDU786383:RDU786385 RNQ786383:RNQ786385 RXM786383:RXM786385 SHI786383:SHI786385 SRE786383:SRE786385 TBA786383:TBA786385 TKW786383:TKW786385 TUS786383:TUS786385 UEO786383:UEO786385 UOK786383:UOK786385 UYG786383:UYG786385 VIC786383:VIC786385 VRY786383:VRY786385 WBU786383:WBU786385 WLQ786383:WLQ786385 WVM786383:WVM786385 H851919:I851921 JA851919:JA851921 SW851919:SW851921 ACS851919:ACS851921 AMO851919:AMO851921 AWK851919:AWK851921 BGG851919:BGG851921 BQC851919:BQC851921 BZY851919:BZY851921 CJU851919:CJU851921 CTQ851919:CTQ851921 DDM851919:DDM851921 DNI851919:DNI851921 DXE851919:DXE851921 EHA851919:EHA851921 EQW851919:EQW851921 FAS851919:FAS851921 FKO851919:FKO851921 FUK851919:FUK851921 GEG851919:GEG851921 GOC851919:GOC851921 GXY851919:GXY851921 HHU851919:HHU851921 HRQ851919:HRQ851921 IBM851919:IBM851921 ILI851919:ILI851921 IVE851919:IVE851921 JFA851919:JFA851921 JOW851919:JOW851921 JYS851919:JYS851921 KIO851919:KIO851921 KSK851919:KSK851921 LCG851919:LCG851921 LMC851919:LMC851921 LVY851919:LVY851921 MFU851919:MFU851921 MPQ851919:MPQ851921 MZM851919:MZM851921 NJI851919:NJI851921 NTE851919:NTE851921 ODA851919:ODA851921 OMW851919:OMW851921 OWS851919:OWS851921 PGO851919:PGO851921 PQK851919:PQK851921 QAG851919:QAG851921 QKC851919:QKC851921 QTY851919:QTY851921 RDU851919:RDU851921 RNQ851919:RNQ851921 RXM851919:RXM851921 SHI851919:SHI851921 SRE851919:SRE851921 TBA851919:TBA851921 TKW851919:TKW851921 TUS851919:TUS851921 UEO851919:UEO851921 UOK851919:UOK851921 UYG851919:UYG851921 VIC851919:VIC851921 VRY851919:VRY851921 WBU851919:WBU851921 WLQ851919:WLQ851921 WVM851919:WVM851921 H917455:I917457 JA917455:JA917457 SW917455:SW917457 ACS917455:ACS917457 AMO917455:AMO917457 AWK917455:AWK917457 BGG917455:BGG917457 BQC917455:BQC917457 BZY917455:BZY917457 CJU917455:CJU917457 CTQ917455:CTQ917457 DDM917455:DDM917457 DNI917455:DNI917457 DXE917455:DXE917457 EHA917455:EHA917457 EQW917455:EQW917457 FAS917455:FAS917457 FKO917455:FKO917457 FUK917455:FUK917457 GEG917455:GEG917457 GOC917455:GOC917457 GXY917455:GXY917457 HHU917455:HHU917457 HRQ917455:HRQ917457 IBM917455:IBM917457 ILI917455:ILI917457 IVE917455:IVE917457 JFA917455:JFA917457 JOW917455:JOW917457 JYS917455:JYS917457 KIO917455:KIO917457 KSK917455:KSK917457 LCG917455:LCG917457 LMC917455:LMC917457 LVY917455:LVY917457 MFU917455:MFU917457 MPQ917455:MPQ917457 MZM917455:MZM917457 NJI917455:NJI917457 NTE917455:NTE917457 ODA917455:ODA917457 OMW917455:OMW917457 OWS917455:OWS917457 PGO917455:PGO917457 PQK917455:PQK917457 QAG917455:QAG917457 QKC917455:QKC917457 QTY917455:QTY917457 RDU917455:RDU917457 RNQ917455:RNQ917457 RXM917455:RXM917457 SHI917455:SHI917457 SRE917455:SRE917457 TBA917455:TBA917457 TKW917455:TKW917457 TUS917455:TUS917457 UEO917455:UEO917457 UOK917455:UOK917457 UYG917455:UYG917457 VIC917455:VIC917457 VRY917455:VRY917457 WBU917455:WBU917457 WLQ917455:WLQ917457 WVM917455:WVM917457 H982991:I982993 JA982991:JA982993 SW982991:SW982993 ACS982991:ACS982993 AMO982991:AMO982993 AWK982991:AWK982993 BGG982991:BGG982993 BQC982991:BQC982993 BZY982991:BZY982993 CJU982991:CJU982993 CTQ982991:CTQ982993 DDM982991:DDM982993 DNI982991:DNI982993 DXE982991:DXE982993 EHA982991:EHA982993 EQW982991:EQW982993 FAS982991:FAS982993 FKO982991:FKO982993 FUK982991:FUK982993 GEG982991:GEG982993 GOC982991:GOC982993 GXY982991:GXY982993 HHU982991:HHU982993 HRQ982991:HRQ982993 IBM982991:IBM982993 ILI982991:ILI982993 IVE982991:IVE982993 JFA982991:JFA982993 JOW982991:JOW982993 JYS982991:JYS982993 KIO982991:KIO982993 KSK982991:KSK982993 LCG982991:LCG982993 LMC982991:LMC982993 LVY982991:LVY982993 MFU982991:MFU982993 MPQ982991:MPQ982993 MZM982991:MZM982993 NJI982991:NJI982993 NTE982991:NTE982993 ODA982991:ODA982993 OMW982991:OMW982993 OWS982991:OWS982993 PGO982991:PGO982993 PQK982991:PQK982993 QAG982991:QAG982993 QKC982991:QKC982993 QTY982991:QTY982993 RDU982991:RDU982993 RNQ982991:RNQ982993 RXM982991:RXM982993 SHI982991:SHI982993 SRE982991:SRE982993 TBA982991:TBA982993 TKW982991:TKW982993 TUS982991:TUS982993 UEO982991:UEO982993 UOK982991:UOK982993 UYG982991:UYG982993 VIC982991:VIC982993 VRY982991:VRY982993 WBU982991:WBU982993 WLQ982991:WLQ982993 WVM982991:WVM982993"/>
    <dataValidation allowBlank="1" showInputMessage="1" showErrorMessage="1" prompt="Corresponde a semoviente diferentes  a los incluidos en activos biológicos" sqref="F65547:G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F131083:G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F196619:G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F262155:G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F327691:G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F393227:G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F458763:G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F524299:G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F589835:G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F655371:G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F720907:G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F786443:G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F851979:G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F917515:G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F983051:G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dataValidation type="decimal" allowBlank="1" showInputMessage="1" showErrorMessage="1" error="Digite solo valores" prompt="Digite valor positivo si es Credito_x000a_Digite con signo negavito si es debito" sqref="H65731:I65747 JA65731:JA65747 SW65731:SW65747 ACS65731:ACS65747 AMO65731:AMO65747 AWK65731:AWK65747 BGG65731:BGG65747 BQC65731:BQC65747 BZY65731:BZY65747 CJU65731:CJU65747 CTQ65731:CTQ65747 DDM65731:DDM65747 DNI65731:DNI65747 DXE65731:DXE65747 EHA65731:EHA65747 EQW65731:EQW65747 FAS65731:FAS65747 FKO65731:FKO65747 FUK65731:FUK65747 GEG65731:GEG65747 GOC65731:GOC65747 GXY65731:GXY65747 HHU65731:HHU65747 HRQ65731:HRQ65747 IBM65731:IBM65747 ILI65731:ILI65747 IVE65731:IVE65747 JFA65731:JFA65747 JOW65731:JOW65747 JYS65731:JYS65747 KIO65731:KIO65747 KSK65731:KSK65747 LCG65731:LCG65747 LMC65731:LMC65747 LVY65731:LVY65747 MFU65731:MFU65747 MPQ65731:MPQ65747 MZM65731:MZM65747 NJI65731:NJI65747 NTE65731:NTE65747 ODA65731:ODA65747 OMW65731:OMW65747 OWS65731:OWS65747 PGO65731:PGO65747 PQK65731:PQK65747 QAG65731:QAG65747 QKC65731:QKC65747 QTY65731:QTY65747 RDU65731:RDU65747 RNQ65731:RNQ65747 RXM65731:RXM65747 SHI65731:SHI65747 SRE65731:SRE65747 TBA65731:TBA65747 TKW65731:TKW65747 TUS65731:TUS65747 UEO65731:UEO65747 UOK65731:UOK65747 UYG65731:UYG65747 VIC65731:VIC65747 VRY65731:VRY65747 WBU65731:WBU65747 WLQ65731:WLQ65747 WVM65731:WVM65747 H131267:I131283 JA131267:JA131283 SW131267:SW131283 ACS131267:ACS131283 AMO131267:AMO131283 AWK131267:AWK131283 BGG131267:BGG131283 BQC131267:BQC131283 BZY131267:BZY131283 CJU131267:CJU131283 CTQ131267:CTQ131283 DDM131267:DDM131283 DNI131267:DNI131283 DXE131267:DXE131283 EHA131267:EHA131283 EQW131267:EQW131283 FAS131267:FAS131283 FKO131267:FKO131283 FUK131267:FUK131283 GEG131267:GEG131283 GOC131267:GOC131283 GXY131267:GXY131283 HHU131267:HHU131283 HRQ131267:HRQ131283 IBM131267:IBM131283 ILI131267:ILI131283 IVE131267:IVE131283 JFA131267:JFA131283 JOW131267:JOW131283 JYS131267:JYS131283 KIO131267:KIO131283 KSK131267:KSK131283 LCG131267:LCG131283 LMC131267:LMC131283 LVY131267:LVY131283 MFU131267:MFU131283 MPQ131267:MPQ131283 MZM131267:MZM131283 NJI131267:NJI131283 NTE131267:NTE131283 ODA131267:ODA131283 OMW131267:OMW131283 OWS131267:OWS131283 PGO131267:PGO131283 PQK131267:PQK131283 QAG131267:QAG131283 QKC131267:QKC131283 QTY131267:QTY131283 RDU131267:RDU131283 RNQ131267:RNQ131283 RXM131267:RXM131283 SHI131267:SHI131283 SRE131267:SRE131283 TBA131267:TBA131283 TKW131267:TKW131283 TUS131267:TUS131283 UEO131267:UEO131283 UOK131267:UOK131283 UYG131267:UYG131283 VIC131267:VIC131283 VRY131267:VRY131283 WBU131267:WBU131283 WLQ131267:WLQ131283 WVM131267:WVM131283 H196803:I196819 JA196803:JA196819 SW196803:SW196819 ACS196803:ACS196819 AMO196803:AMO196819 AWK196803:AWK196819 BGG196803:BGG196819 BQC196803:BQC196819 BZY196803:BZY196819 CJU196803:CJU196819 CTQ196803:CTQ196819 DDM196803:DDM196819 DNI196803:DNI196819 DXE196803:DXE196819 EHA196803:EHA196819 EQW196803:EQW196819 FAS196803:FAS196819 FKO196803:FKO196819 FUK196803:FUK196819 GEG196803:GEG196819 GOC196803:GOC196819 GXY196803:GXY196819 HHU196803:HHU196819 HRQ196803:HRQ196819 IBM196803:IBM196819 ILI196803:ILI196819 IVE196803:IVE196819 JFA196803:JFA196819 JOW196803:JOW196819 JYS196803:JYS196819 KIO196803:KIO196819 KSK196803:KSK196819 LCG196803:LCG196819 LMC196803:LMC196819 LVY196803:LVY196819 MFU196803:MFU196819 MPQ196803:MPQ196819 MZM196803:MZM196819 NJI196803:NJI196819 NTE196803:NTE196819 ODA196803:ODA196819 OMW196803:OMW196819 OWS196803:OWS196819 PGO196803:PGO196819 PQK196803:PQK196819 QAG196803:QAG196819 QKC196803:QKC196819 QTY196803:QTY196819 RDU196803:RDU196819 RNQ196803:RNQ196819 RXM196803:RXM196819 SHI196803:SHI196819 SRE196803:SRE196819 TBA196803:TBA196819 TKW196803:TKW196819 TUS196803:TUS196819 UEO196803:UEO196819 UOK196803:UOK196819 UYG196803:UYG196819 VIC196803:VIC196819 VRY196803:VRY196819 WBU196803:WBU196819 WLQ196803:WLQ196819 WVM196803:WVM196819 H262339:I262355 JA262339:JA262355 SW262339:SW262355 ACS262339:ACS262355 AMO262339:AMO262355 AWK262339:AWK262355 BGG262339:BGG262355 BQC262339:BQC262355 BZY262339:BZY262355 CJU262339:CJU262355 CTQ262339:CTQ262355 DDM262339:DDM262355 DNI262339:DNI262355 DXE262339:DXE262355 EHA262339:EHA262355 EQW262339:EQW262355 FAS262339:FAS262355 FKO262339:FKO262355 FUK262339:FUK262355 GEG262339:GEG262355 GOC262339:GOC262355 GXY262339:GXY262355 HHU262339:HHU262355 HRQ262339:HRQ262355 IBM262339:IBM262355 ILI262339:ILI262355 IVE262339:IVE262355 JFA262339:JFA262355 JOW262339:JOW262355 JYS262339:JYS262355 KIO262339:KIO262355 KSK262339:KSK262355 LCG262339:LCG262355 LMC262339:LMC262355 LVY262339:LVY262355 MFU262339:MFU262355 MPQ262339:MPQ262355 MZM262339:MZM262355 NJI262339:NJI262355 NTE262339:NTE262355 ODA262339:ODA262355 OMW262339:OMW262355 OWS262339:OWS262355 PGO262339:PGO262355 PQK262339:PQK262355 QAG262339:QAG262355 QKC262339:QKC262355 QTY262339:QTY262355 RDU262339:RDU262355 RNQ262339:RNQ262355 RXM262339:RXM262355 SHI262339:SHI262355 SRE262339:SRE262355 TBA262339:TBA262355 TKW262339:TKW262355 TUS262339:TUS262355 UEO262339:UEO262355 UOK262339:UOK262355 UYG262339:UYG262355 VIC262339:VIC262355 VRY262339:VRY262355 WBU262339:WBU262355 WLQ262339:WLQ262355 WVM262339:WVM262355 H327875:I327891 JA327875:JA327891 SW327875:SW327891 ACS327875:ACS327891 AMO327875:AMO327891 AWK327875:AWK327891 BGG327875:BGG327891 BQC327875:BQC327891 BZY327875:BZY327891 CJU327875:CJU327891 CTQ327875:CTQ327891 DDM327875:DDM327891 DNI327875:DNI327891 DXE327875:DXE327891 EHA327875:EHA327891 EQW327875:EQW327891 FAS327875:FAS327891 FKO327875:FKO327891 FUK327875:FUK327891 GEG327875:GEG327891 GOC327875:GOC327891 GXY327875:GXY327891 HHU327875:HHU327891 HRQ327875:HRQ327891 IBM327875:IBM327891 ILI327875:ILI327891 IVE327875:IVE327891 JFA327875:JFA327891 JOW327875:JOW327891 JYS327875:JYS327891 KIO327875:KIO327891 KSK327875:KSK327891 LCG327875:LCG327891 LMC327875:LMC327891 LVY327875:LVY327891 MFU327875:MFU327891 MPQ327875:MPQ327891 MZM327875:MZM327891 NJI327875:NJI327891 NTE327875:NTE327891 ODA327875:ODA327891 OMW327875:OMW327891 OWS327875:OWS327891 PGO327875:PGO327891 PQK327875:PQK327891 QAG327875:QAG327891 QKC327875:QKC327891 QTY327875:QTY327891 RDU327875:RDU327891 RNQ327875:RNQ327891 RXM327875:RXM327891 SHI327875:SHI327891 SRE327875:SRE327891 TBA327875:TBA327891 TKW327875:TKW327891 TUS327875:TUS327891 UEO327875:UEO327891 UOK327875:UOK327891 UYG327875:UYG327891 VIC327875:VIC327891 VRY327875:VRY327891 WBU327875:WBU327891 WLQ327875:WLQ327891 WVM327875:WVM327891 H393411:I393427 JA393411:JA393427 SW393411:SW393427 ACS393411:ACS393427 AMO393411:AMO393427 AWK393411:AWK393427 BGG393411:BGG393427 BQC393411:BQC393427 BZY393411:BZY393427 CJU393411:CJU393427 CTQ393411:CTQ393427 DDM393411:DDM393427 DNI393411:DNI393427 DXE393411:DXE393427 EHA393411:EHA393427 EQW393411:EQW393427 FAS393411:FAS393427 FKO393411:FKO393427 FUK393411:FUK393427 GEG393411:GEG393427 GOC393411:GOC393427 GXY393411:GXY393427 HHU393411:HHU393427 HRQ393411:HRQ393427 IBM393411:IBM393427 ILI393411:ILI393427 IVE393411:IVE393427 JFA393411:JFA393427 JOW393411:JOW393427 JYS393411:JYS393427 KIO393411:KIO393427 KSK393411:KSK393427 LCG393411:LCG393427 LMC393411:LMC393427 LVY393411:LVY393427 MFU393411:MFU393427 MPQ393411:MPQ393427 MZM393411:MZM393427 NJI393411:NJI393427 NTE393411:NTE393427 ODA393411:ODA393427 OMW393411:OMW393427 OWS393411:OWS393427 PGO393411:PGO393427 PQK393411:PQK393427 QAG393411:QAG393427 QKC393411:QKC393427 QTY393411:QTY393427 RDU393411:RDU393427 RNQ393411:RNQ393427 RXM393411:RXM393427 SHI393411:SHI393427 SRE393411:SRE393427 TBA393411:TBA393427 TKW393411:TKW393427 TUS393411:TUS393427 UEO393411:UEO393427 UOK393411:UOK393427 UYG393411:UYG393427 VIC393411:VIC393427 VRY393411:VRY393427 WBU393411:WBU393427 WLQ393411:WLQ393427 WVM393411:WVM393427 H458947:I458963 JA458947:JA458963 SW458947:SW458963 ACS458947:ACS458963 AMO458947:AMO458963 AWK458947:AWK458963 BGG458947:BGG458963 BQC458947:BQC458963 BZY458947:BZY458963 CJU458947:CJU458963 CTQ458947:CTQ458963 DDM458947:DDM458963 DNI458947:DNI458963 DXE458947:DXE458963 EHA458947:EHA458963 EQW458947:EQW458963 FAS458947:FAS458963 FKO458947:FKO458963 FUK458947:FUK458963 GEG458947:GEG458963 GOC458947:GOC458963 GXY458947:GXY458963 HHU458947:HHU458963 HRQ458947:HRQ458963 IBM458947:IBM458963 ILI458947:ILI458963 IVE458947:IVE458963 JFA458947:JFA458963 JOW458947:JOW458963 JYS458947:JYS458963 KIO458947:KIO458963 KSK458947:KSK458963 LCG458947:LCG458963 LMC458947:LMC458963 LVY458947:LVY458963 MFU458947:MFU458963 MPQ458947:MPQ458963 MZM458947:MZM458963 NJI458947:NJI458963 NTE458947:NTE458963 ODA458947:ODA458963 OMW458947:OMW458963 OWS458947:OWS458963 PGO458947:PGO458963 PQK458947:PQK458963 QAG458947:QAG458963 QKC458947:QKC458963 QTY458947:QTY458963 RDU458947:RDU458963 RNQ458947:RNQ458963 RXM458947:RXM458963 SHI458947:SHI458963 SRE458947:SRE458963 TBA458947:TBA458963 TKW458947:TKW458963 TUS458947:TUS458963 UEO458947:UEO458963 UOK458947:UOK458963 UYG458947:UYG458963 VIC458947:VIC458963 VRY458947:VRY458963 WBU458947:WBU458963 WLQ458947:WLQ458963 WVM458947:WVM458963 H524483:I524499 JA524483:JA524499 SW524483:SW524499 ACS524483:ACS524499 AMO524483:AMO524499 AWK524483:AWK524499 BGG524483:BGG524499 BQC524483:BQC524499 BZY524483:BZY524499 CJU524483:CJU524499 CTQ524483:CTQ524499 DDM524483:DDM524499 DNI524483:DNI524499 DXE524483:DXE524499 EHA524483:EHA524499 EQW524483:EQW524499 FAS524483:FAS524499 FKO524483:FKO524499 FUK524483:FUK524499 GEG524483:GEG524499 GOC524483:GOC524499 GXY524483:GXY524499 HHU524483:HHU524499 HRQ524483:HRQ524499 IBM524483:IBM524499 ILI524483:ILI524499 IVE524483:IVE524499 JFA524483:JFA524499 JOW524483:JOW524499 JYS524483:JYS524499 KIO524483:KIO524499 KSK524483:KSK524499 LCG524483:LCG524499 LMC524483:LMC524499 LVY524483:LVY524499 MFU524483:MFU524499 MPQ524483:MPQ524499 MZM524483:MZM524499 NJI524483:NJI524499 NTE524483:NTE524499 ODA524483:ODA524499 OMW524483:OMW524499 OWS524483:OWS524499 PGO524483:PGO524499 PQK524483:PQK524499 QAG524483:QAG524499 QKC524483:QKC524499 QTY524483:QTY524499 RDU524483:RDU524499 RNQ524483:RNQ524499 RXM524483:RXM524499 SHI524483:SHI524499 SRE524483:SRE524499 TBA524483:TBA524499 TKW524483:TKW524499 TUS524483:TUS524499 UEO524483:UEO524499 UOK524483:UOK524499 UYG524483:UYG524499 VIC524483:VIC524499 VRY524483:VRY524499 WBU524483:WBU524499 WLQ524483:WLQ524499 WVM524483:WVM524499 H590019:I590035 JA590019:JA590035 SW590019:SW590035 ACS590019:ACS590035 AMO590019:AMO590035 AWK590019:AWK590035 BGG590019:BGG590035 BQC590019:BQC590035 BZY590019:BZY590035 CJU590019:CJU590035 CTQ590019:CTQ590035 DDM590019:DDM590035 DNI590019:DNI590035 DXE590019:DXE590035 EHA590019:EHA590035 EQW590019:EQW590035 FAS590019:FAS590035 FKO590019:FKO590035 FUK590019:FUK590035 GEG590019:GEG590035 GOC590019:GOC590035 GXY590019:GXY590035 HHU590019:HHU590035 HRQ590019:HRQ590035 IBM590019:IBM590035 ILI590019:ILI590035 IVE590019:IVE590035 JFA590019:JFA590035 JOW590019:JOW590035 JYS590019:JYS590035 KIO590019:KIO590035 KSK590019:KSK590035 LCG590019:LCG590035 LMC590019:LMC590035 LVY590019:LVY590035 MFU590019:MFU590035 MPQ590019:MPQ590035 MZM590019:MZM590035 NJI590019:NJI590035 NTE590019:NTE590035 ODA590019:ODA590035 OMW590019:OMW590035 OWS590019:OWS590035 PGO590019:PGO590035 PQK590019:PQK590035 QAG590019:QAG590035 QKC590019:QKC590035 QTY590019:QTY590035 RDU590019:RDU590035 RNQ590019:RNQ590035 RXM590019:RXM590035 SHI590019:SHI590035 SRE590019:SRE590035 TBA590019:TBA590035 TKW590019:TKW590035 TUS590019:TUS590035 UEO590019:UEO590035 UOK590019:UOK590035 UYG590019:UYG590035 VIC590019:VIC590035 VRY590019:VRY590035 WBU590019:WBU590035 WLQ590019:WLQ590035 WVM590019:WVM590035 H655555:I655571 JA655555:JA655571 SW655555:SW655571 ACS655555:ACS655571 AMO655555:AMO655571 AWK655555:AWK655571 BGG655555:BGG655571 BQC655555:BQC655571 BZY655555:BZY655571 CJU655555:CJU655571 CTQ655555:CTQ655571 DDM655555:DDM655571 DNI655555:DNI655571 DXE655555:DXE655571 EHA655555:EHA655571 EQW655555:EQW655571 FAS655555:FAS655571 FKO655555:FKO655571 FUK655555:FUK655571 GEG655555:GEG655571 GOC655555:GOC655571 GXY655555:GXY655571 HHU655555:HHU655571 HRQ655555:HRQ655571 IBM655555:IBM655571 ILI655555:ILI655571 IVE655555:IVE655571 JFA655555:JFA655571 JOW655555:JOW655571 JYS655555:JYS655571 KIO655555:KIO655571 KSK655555:KSK655571 LCG655555:LCG655571 LMC655555:LMC655571 LVY655555:LVY655571 MFU655555:MFU655571 MPQ655555:MPQ655571 MZM655555:MZM655571 NJI655555:NJI655571 NTE655555:NTE655571 ODA655555:ODA655571 OMW655555:OMW655571 OWS655555:OWS655571 PGO655555:PGO655571 PQK655555:PQK655571 QAG655555:QAG655571 QKC655555:QKC655571 QTY655555:QTY655571 RDU655555:RDU655571 RNQ655555:RNQ655571 RXM655555:RXM655571 SHI655555:SHI655571 SRE655555:SRE655571 TBA655555:TBA655571 TKW655555:TKW655571 TUS655555:TUS655571 UEO655555:UEO655571 UOK655555:UOK655571 UYG655555:UYG655571 VIC655555:VIC655571 VRY655555:VRY655571 WBU655555:WBU655571 WLQ655555:WLQ655571 WVM655555:WVM655571 H721091:I721107 JA721091:JA721107 SW721091:SW721107 ACS721091:ACS721107 AMO721091:AMO721107 AWK721091:AWK721107 BGG721091:BGG721107 BQC721091:BQC721107 BZY721091:BZY721107 CJU721091:CJU721107 CTQ721091:CTQ721107 DDM721091:DDM721107 DNI721091:DNI721107 DXE721091:DXE721107 EHA721091:EHA721107 EQW721091:EQW721107 FAS721091:FAS721107 FKO721091:FKO721107 FUK721091:FUK721107 GEG721091:GEG721107 GOC721091:GOC721107 GXY721091:GXY721107 HHU721091:HHU721107 HRQ721091:HRQ721107 IBM721091:IBM721107 ILI721091:ILI721107 IVE721091:IVE721107 JFA721091:JFA721107 JOW721091:JOW721107 JYS721091:JYS721107 KIO721091:KIO721107 KSK721091:KSK721107 LCG721091:LCG721107 LMC721091:LMC721107 LVY721091:LVY721107 MFU721091:MFU721107 MPQ721091:MPQ721107 MZM721091:MZM721107 NJI721091:NJI721107 NTE721091:NTE721107 ODA721091:ODA721107 OMW721091:OMW721107 OWS721091:OWS721107 PGO721091:PGO721107 PQK721091:PQK721107 QAG721091:QAG721107 QKC721091:QKC721107 QTY721091:QTY721107 RDU721091:RDU721107 RNQ721091:RNQ721107 RXM721091:RXM721107 SHI721091:SHI721107 SRE721091:SRE721107 TBA721091:TBA721107 TKW721091:TKW721107 TUS721091:TUS721107 UEO721091:UEO721107 UOK721091:UOK721107 UYG721091:UYG721107 VIC721091:VIC721107 VRY721091:VRY721107 WBU721091:WBU721107 WLQ721091:WLQ721107 WVM721091:WVM721107 H786627:I786643 JA786627:JA786643 SW786627:SW786643 ACS786627:ACS786643 AMO786627:AMO786643 AWK786627:AWK786643 BGG786627:BGG786643 BQC786627:BQC786643 BZY786627:BZY786643 CJU786627:CJU786643 CTQ786627:CTQ786643 DDM786627:DDM786643 DNI786627:DNI786643 DXE786627:DXE786643 EHA786627:EHA786643 EQW786627:EQW786643 FAS786627:FAS786643 FKO786627:FKO786643 FUK786627:FUK786643 GEG786627:GEG786643 GOC786627:GOC786643 GXY786627:GXY786643 HHU786627:HHU786643 HRQ786627:HRQ786643 IBM786627:IBM786643 ILI786627:ILI786643 IVE786627:IVE786643 JFA786627:JFA786643 JOW786627:JOW786643 JYS786627:JYS786643 KIO786627:KIO786643 KSK786627:KSK786643 LCG786627:LCG786643 LMC786627:LMC786643 LVY786627:LVY786643 MFU786627:MFU786643 MPQ786627:MPQ786643 MZM786627:MZM786643 NJI786627:NJI786643 NTE786627:NTE786643 ODA786627:ODA786643 OMW786627:OMW786643 OWS786627:OWS786643 PGO786627:PGO786643 PQK786627:PQK786643 QAG786627:QAG786643 QKC786627:QKC786643 QTY786627:QTY786643 RDU786627:RDU786643 RNQ786627:RNQ786643 RXM786627:RXM786643 SHI786627:SHI786643 SRE786627:SRE786643 TBA786627:TBA786643 TKW786627:TKW786643 TUS786627:TUS786643 UEO786627:UEO786643 UOK786627:UOK786643 UYG786627:UYG786643 VIC786627:VIC786643 VRY786627:VRY786643 WBU786627:WBU786643 WLQ786627:WLQ786643 WVM786627:WVM786643 H852163:I852179 JA852163:JA852179 SW852163:SW852179 ACS852163:ACS852179 AMO852163:AMO852179 AWK852163:AWK852179 BGG852163:BGG852179 BQC852163:BQC852179 BZY852163:BZY852179 CJU852163:CJU852179 CTQ852163:CTQ852179 DDM852163:DDM852179 DNI852163:DNI852179 DXE852163:DXE852179 EHA852163:EHA852179 EQW852163:EQW852179 FAS852163:FAS852179 FKO852163:FKO852179 FUK852163:FUK852179 GEG852163:GEG852179 GOC852163:GOC852179 GXY852163:GXY852179 HHU852163:HHU852179 HRQ852163:HRQ852179 IBM852163:IBM852179 ILI852163:ILI852179 IVE852163:IVE852179 JFA852163:JFA852179 JOW852163:JOW852179 JYS852163:JYS852179 KIO852163:KIO852179 KSK852163:KSK852179 LCG852163:LCG852179 LMC852163:LMC852179 LVY852163:LVY852179 MFU852163:MFU852179 MPQ852163:MPQ852179 MZM852163:MZM852179 NJI852163:NJI852179 NTE852163:NTE852179 ODA852163:ODA852179 OMW852163:OMW852179 OWS852163:OWS852179 PGO852163:PGO852179 PQK852163:PQK852179 QAG852163:QAG852179 QKC852163:QKC852179 QTY852163:QTY852179 RDU852163:RDU852179 RNQ852163:RNQ852179 RXM852163:RXM852179 SHI852163:SHI852179 SRE852163:SRE852179 TBA852163:TBA852179 TKW852163:TKW852179 TUS852163:TUS852179 UEO852163:UEO852179 UOK852163:UOK852179 UYG852163:UYG852179 VIC852163:VIC852179 VRY852163:VRY852179 WBU852163:WBU852179 WLQ852163:WLQ852179 WVM852163:WVM852179 H917699:I917715 JA917699:JA917715 SW917699:SW917715 ACS917699:ACS917715 AMO917699:AMO917715 AWK917699:AWK917715 BGG917699:BGG917715 BQC917699:BQC917715 BZY917699:BZY917715 CJU917699:CJU917715 CTQ917699:CTQ917715 DDM917699:DDM917715 DNI917699:DNI917715 DXE917699:DXE917715 EHA917699:EHA917715 EQW917699:EQW917715 FAS917699:FAS917715 FKO917699:FKO917715 FUK917699:FUK917715 GEG917699:GEG917715 GOC917699:GOC917715 GXY917699:GXY917715 HHU917699:HHU917715 HRQ917699:HRQ917715 IBM917699:IBM917715 ILI917699:ILI917715 IVE917699:IVE917715 JFA917699:JFA917715 JOW917699:JOW917715 JYS917699:JYS917715 KIO917699:KIO917715 KSK917699:KSK917715 LCG917699:LCG917715 LMC917699:LMC917715 LVY917699:LVY917715 MFU917699:MFU917715 MPQ917699:MPQ917715 MZM917699:MZM917715 NJI917699:NJI917715 NTE917699:NTE917715 ODA917699:ODA917715 OMW917699:OMW917715 OWS917699:OWS917715 PGO917699:PGO917715 PQK917699:PQK917715 QAG917699:QAG917715 QKC917699:QKC917715 QTY917699:QTY917715 RDU917699:RDU917715 RNQ917699:RNQ917715 RXM917699:RXM917715 SHI917699:SHI917715 SRE917699:SRE917715 TBA917699:TBA917715 TKW917699:TKW917715 TUS917699:TUS917715 UEO917699:UEO917715 UOK917699:UOK917715 UYG917699:UYG917715 VIC917699:VIC917715 VRY917699:VRY917715 WBU917699:WBU917715 WLQ917699:WLQ917715 WVM917699:WVM917715 H983235:I983251 JA983235:JA983251 SW983235:SW983251 ACS983235:ACS983251 AMO983235:AMO983251 AWK983235:AWK983251 BGG983235:BGG983251 BQC983235:BQC983251 BZY983235:BZY983251 CJU983235:CJU983251 CTQ983235:CTQ983251 DDM983235:DDM983251 DNI983235:DNI983251 DXE983235:DXE983251 EHA983235:EHA983251 EQW983235:EQW983251 FAS983235:FAS983251 FKO983235:FKO983251 FUK983235:FUK983251 GEG983235:GEG983251 GOC983235:GOC983251 GXY983235:GXY983251 HHU983235:HHU983251 HRQ983235:HRQ983251 IBM983235:IBM983251 ILI983235:ILI983251 IVE983235:IVE983251 JFA983235:JFA983251 JOW983235:JOW983251 JYS983235:JYS983251 KIO983235:KIO983251 KSK983235:KSK983251 LCG983235:LCG983251 LMC983235:LMC983251 LVY983235:LVY983251 MFU983235:MFU983251 MPQ983235:MPQ983251 MZM983235:MZM983251 NJI983235:NJI983251 NTE983235:NTE983251 ODA983235:ODA983251 OMW983235:OMW983251 OWS983235:OWS983251 PGO983235:PGO983251 PQK983235:PQK983251 QAG983235:QAG983251 QKC983235:QKC983251 QTY983235:QTY983251 RDU983235:RDU983251 RNQ983235:RNQ983251 RXM983235:RXM983251 SHI983235:SHI983251 SRE983235:SRE983251 TBA983235:TBA983251 TKW983235:TKW983251 TUS983235:TUS983251 UEO983235:UEO983251 UOK983235:UOK983251 UYG983235:UYG983251 VIC983235:VIC983251 VRY983235:VRY983251 WBU983235:WBU983251 WLQ983235:WLQ983251 WVM983235:WVM983251 H65713:I65729 JA65713:JA65729 SW65713:SW65729 ACS65713:ACS65729 AMO65713:AMO65729 AWK65713:AWK65729 BGG65713:BGG65729 BQC65713:BQC65729 BZY65713:BZY65729 CJU65713:CJU65729 CTQ65713:CTQ65729 DDM65713:DDM65729 DNI65713:DNI65729 DXE65713:DXE65729 EHA65713:EHA65729 EQW65713:EQW65729 FAS65713:FAS65729 FKO65713:FKO65729 FUK65713:FUK65729 GEG65713:GEG65729 GOC65713:GOC65729 GXY65713:GXY65729 HHU65713:HHU65729 HRQ65713:HRQ65729 IBM65713:IBM65729 ILI65713:ILI65729 IVE65713:IVE65729 JFA65713:JFA65729 JOW65713:JOW65729 JYS65713:JYS65729 KIO65713:KIO65729 KSK65713:KSK65729 LCG65713:LCG65729 LMC65713:LMC65729 LVY65713:LVY65729 MFU65713:MFU65729 MPQ65713:MPQ65729 MZM65713:MZM65729 NJI65713:NJI65729 NTE65713:NTE65729 ODA65713:ODA65729 OMW65713:OMW65729 OWS65713:OWS65729 PGO65713:PGO65729 PQK65713:PQK65729 QAG65713:QAG65729 QKC65713:QKC65729 QTY65713:QTY65729 RDU65713:RDU65729 RNQ65713:RNQ65729 RXM65713:RXM65729 SHI65713:SHI65729 SRE65713:SRE65729 TBA65713:TBA65729 TKW65713:TKW65729 TUS65713:TUS65729 UEO65713:UEO65729 UOK65713:UOK65729 UYG65713:UYG65729 VIC65713:VIC65729 VRY65713:VRY65729 WBU65713:WBU65729 WLQ65713:WLQ65729 WVM65713:WVM65729 H131249:I131265 JA131249:JA131265 SW131249:SW131265 ACS131249:ACS131265 AMO131249:AMO131265 AWK131249:AWK131265 BGG131249:BGG131265 BQC131249:BQC131265 BZY131249:BZY131265 CJU131249:CJU131265 CTQ131249:CTQ131265 DDM131249:DDM131265 DNI131249:DNI131265 DXE131249:DXE131265 EHA131249:EHA131265 EQW131249:EQW131265 FAS131249:FAS131265 FKO131249:FKO131265 FUK131249:FUK131265 GEG131249:GEG131265 GOC131249:GOC131265 GXY131249:GXY131265 HHU131249:HHU131265 HRQ131249:HRQ131265 IBM131249:IBM131265 ILI131249:ILI131265 IVE131249:IVE131265 JFA131249:JFA131265 JOW131249:JOW131265 JYS131249:JYS131265 KIO131249:KIO131265 KSK131249:KSK131265 LCG131249:LCG131265 LMC131249:LMC131265 LVY131249:LVY131265 MFU131249:MFU131265 MPQ131249:MPQ131265 MZM131249:MZM131265 NJI131249:NJI131265 NTE131249:NTE131265 ODA131249:ODA131265 OMW131249:OMW131265 OWS131249:OWS131265 PGO131249:PGO131265 PQK131249:PQK131265 QAG131249:QAG131265 QKC131249:QKC131265 QTY131249:QTY131265 RDU131249:RDU131265 RNQ131249:RNQ131265 RXM131249:RXM131265 SHI131249:SHI131265 SRE131249:SRE131265 TBA131249:TBA131265 TKW131249:TKW131265 TUS131249:TUS131265 UEO131249:UEO131265 UOK131249:UOK131265 UYG131249:UYG131265 VIC131249:VIC131265 VRY131249:VRY131265 WBU131249:WBU131265 WLQ131249:WLQ131265 WVM131249:WVM131265 H196785:I196801 JA196785:JA196801 SW196785:SW196801 ACS196785:ACS196801 AMO196785:AMO196801 AWK196785:AWK196801 BGG196785:BGG196801 BQC196785:BQC196801 BZY196785:BZY196801 CJU196785:CJU196801 CTQ196785:CTQ196801 DDM196785:DDM196801 DNI196785:DNI196801 DXE196785:DXE196801 EHA196785:EHA196801 EQW196785:EQW196801 FAS196785:FAS196801 FKO196785:FKO196801 FUK196785:FUK196801 GEG196785:GEG196801 GOC196785:GOC196801 GXY196785:GXY196801 HHU196785:HHU196801 HRQ196785:HRQ196801 IBM196785:IBM196801 ILI196785:ILI196801 IVE196785:IVE196801 JFA196785:JFA196801 JOW196785:JOW196801 JYS196785:JYS196801 KIO196785:KIO196801 KSK196785:KSK196801 LCG196785:LCG196801 LMC196785:LMC196801 LVY196785:LVY196801 MFU196785:MFU196801 MPQ196785:MPQ196801 MZM196785:MZM196801 NJI196785:NJI196801 NTE196785:NTE196801 ODA196785:ODA196801 OMW196785:OMW196801 OWS196785:OWS196801 PGO196785:PGO196801 PQK196785:PQK196801 QAG196785:QAG196801 QKC196785:QKC196801 QTY196785:QTY196801 RDU196785:RDU196801 RNQ196785:RNQ196801 RXM196785:RXM196801 SHI196785:SHI196801 SRE196785:SRE196801 TBA196785:TBA196801 TKW196785:TKW196801 TUS196785:TUS196801 UEO196785:UEO196801 UOK196785:UOK196801 UYG196785:UYG196801 VIC196785:VIC196801 VRY196785:VRY196801 WBU196785:WBU196801 WLQ196785:WLQ196801 WVM196785:WVM196801 H262321:I262337 JA262321:JA262337 SW262321:SW262337 ACS262321:ACS262337 AMO262321:AMO262337 AWK262321:AWK262337 BGG262321:BGG262337 BQC262321:BQC262337 BZY262321:BZY262337 CJU262321:CJU262337 CTQ262321:CTQ262337 DDM262321:DDM262337 DNI262321:DNI262337 DXE262321:DXE262337 EHA262321:EHA262337 EQW262321:EQW262337 FAS262321:FAS262337 FKO262321:FKO262337 FUK262321:FUK262337 GEG262321:GEG262337 GOC262321:GOC262337 GXY262321:GXY262337 HHU262321:HHU262337 HRQ262321:HRQ262337 IBM262321:IBM262337 ILI262321:ILI262337 IVE262321:IVE262337 JFA262321:JFA262337 JOW262321:JOW262337 JYS262321:JYS262337 KIO262321:KIO262337 KSK262321:KSK262337 LCG262321:LCG262337 LMC262321:LMC262337 LVY262321:LVY262337 MFU262321:MFU262337 MPQ262321:MPQ262337 MZM262321:MZM262337 NJI262321:NJI262337 NTE262321:NTE262337 ODA262321:ODA262337 OMW262321:OMW262337 OWS262321:OWS262337 PGO262321:PGO262337 PQK262321:PQK262337 QAG262321:QAG262337 QKC262321:QKC262337 QTY262321:QTY262337 RDU262321:RDU262337 RNQ262321:RNQ262337 RXM262321:RXM262337 SHI262321:SHI262337 SRE262321:SRE262337 TBA262321:TBA262337 TKW262321:TKW262337 TUS262321:TUS262337 UEO262321:UEO262337 UOK262321:UOK262337 UYG262321:UYG262337 VIC262321:VIC262337 VRY262321:VRY262337 WBU262321:WBU262337 WLQ262321:WLQ262337 WVM262321:WVM262337 H327857:I327873 JA327857:JA327873 SW327857:SW327873 ACS327857:ACS327873 AMO327857:AMO327873 AWK327857:AWK327873 BGG327857:BGG327873 BQC327857:BQC327873 BZY327857:BZY327873 CJU327857:CJU327873 CTQ327857:CTQ327873 DDM327857:DDM327873 DNI327857:DNI327873 DXE327857:DXE327873 EHA327857:EHA327873 EQW327857:EQW327873 FAS327857:FAS327873 FKO327857:FKO327873 FUK327857:FUK327873 GEG327857:GEG327873 GOC327857:GOC327873 GXY327857:GXY327873 HHU327857:HHU327873 HRQ327857:HRQ327873 IBM327857:IBM327873 ILI327857:ILI327873 IVE327857:IVE327873 JFA327857:JFA327873 JOW327857:JOW327873 JYS327857:JYS327873 KIO327857:KIO327873 KSK327857:KSK327873 LCG327857:LCG327873 LMC327857:LMC327873 LVY327857:LVY327873 MFU327857:MFU327873 MPQ327857:MPQ327873 MZM327857:MZM327873 NJI327857:NJI327873 NTE327857:NTE327873 ODA327857:ODA327873 OMW327857:OMW327873 OWS327857:OWS327873 PGO327857:PGO327873 PQK327857:PQK327873 QAG327857:QAG327873 QKC327857:QKC327873 QTY327857:QTY327873 RDU327857:RDU327873 RNQ327857:RNQ327873 RXM327857:RXM327873 SHI327857:SHI327873 SRE327857:SRE327873 TBA327857:TBA327873 TKW327857:TKW327873 TUS327857:TUS327873 UEO327857:UEO327873 UOK327857:UOK327873 UYG327857:UYG327873 VIC327857:VIC327873 VRY327857:VRY327873 WBU327857:WBU327873 WLQ327857:WLQ327873 WVM327857:WVM327873 H393393:I393409 JA393393:JA393409 SW393393:SW393409 ACS393393:ACS393409 AMO393393:AMO393409 AWK393393:AWK393409 BGG393393:BGG393409 BQC393393:BQC393409 BZY393393:BZY393409 CJU393393:CJU393409 CTQ393393:CTQ393409 DDM393393:DDM393409 DNI393393:DNI393409 DXE393393:DXE393409 EHA393393:EHA393409 EQW393393:EQW393409 FAS393393:FAS393409 FKO393393:FKO393409 FUK393393:FUK393409 GEG393393:GEG393409 GOC393393:GOC393409 GXY393393:GXY393409 HHU393393:HHU393409 HRQ393393:HRQ393409 IBM393393:IBM393409 ILI393393:ILI393409 IVE393393:IVE393409 JFA393393:JFA393409 JOW393393:JOW393409 JYS393393:JYS393409 KIO393393:KIO393409 KSK393393:KSK393409 LCG393393:LCG393409 LMC393393:LMC393409 LVY393393:LVY393409 MFU393393:MFU393409 MPQ393393:MPQ393409 MZM393393:MZM393409 NJI393393:NJI393409 NTE393393:NTE393409 ODA393393:ODA393409 OMW393393:OMW393409 OWS393393:OWS393409 PGO393393:PGO393409 PQK393393:PQK393409 QAG393393:QAG393409 QKC393393:QKC393409 QTY393393:QTY393409 RDU393393:RDU393409 RNQ393393:RNQ393409 RXM393393:RXM393409 SHI393393:SHI393409 SRE393393:SRE393409 TBA393393:TBA393409 TKW393393:TKW393409 TUS393393:TUS393409 UEO393393:UEO393409 UOK393393:UOK393409 UYG393393:UYG393409 VIC393393:VIC393409 VRY393393:VRY393409 WBU393393:WBU393409 WLQ393393:WLQ393409 WVM393393:WVM393409 H458929:I458945 JA458929:JA458945 SW458929:SW458945 ACS458929:ACS458945 AMO458929:AMO458945 AWK458929:AWK458945 BGG458929:BGG458945 BQC458929:BQC458945 BZY458929:BZY458945 CJU458929:CJU458945 CTQ458929:CTQ458945 DDM458929:DDM458945 DNI458929:DNI458945 DXE458929:DXE458945 EHA458929:EHA458945 EQW458929:EQW458945 FAS458929:FAS458945 FKO458929:FKO458945 FUK458929:FUK458945 GEG458929:GEG458945 GOC458929:GOC458945 GXY458929:GXY458945 HHU458929:HHU458945 HRQ458929:HRQ458945 IBM458929:IBM458945 ILI458929:ILI458945 IVE458929:IVE458945 JFA458929:JFA458945 JOW458929:JOW458945 JYS458929:JYS458945 KIO458929:KIO458945 KSK458929:KSK458945 LCG458929:LCG458945 LMC458929:LMC458945 LVY458929:LVY458945 MFU458929:MFU458945 MPQ458929:MPQ458945 MZM458929:MZM458945 NJI458929:NJI458945 NTE458929:NTE458945 ODA458929:ODA458945 OMW458929:OMW458945 OWS458929:OWS458945 PGO458929:PGO458945 PQK458929:PQK458945 QAG458929:QAG458945 QKC458929:QKC458945 QTY458929:QTY458945 RDU458929:RDU458945 RNQ458929:RNQ458945 RXM458929:RXM458945 SHI458929:SHI458945 SRE458929:SRE458945 TBA458929:TBA458945 TKW458929:TKW458945 TUS458929:TUS458945 UEO458929:UEO458945 UOK458929:UOK458945 UYG458929:UYG458945 VIC458929:VIC458945 VRY458929:VRY458945 WBU458929:WBU458945 WLQ458929:WLQ458945 WVM458929:WVM458945 H524465:I524481 JA524465:JA524481 SW524465:SW524481 ACS524465:ACS524481 AMO524465:AMO524481 AWK524465:AWK524481 BGG524465:BGG524481 BQC524465:BQC524481 BZY524465:BZY524481 CJU524465:CJU524481 CTQ524465:CTQ524481 DDM524465:DDM524481 DNI524465:DNI524481 DXE524465:DXE524481 EHA524465:EHA524481 EQW524465:EQW524481 FAS524465:FAS524481 FKO524465:FKO524481 FUK524465:FUK524481 GEG524465:GEG524481 GOC524465:GOC524481 GXY524465:GXY524481 HHU524465:HHU524481 HRQ524465:HRQ524481 IBM524465:IBM524481 ILI524465:ILI524481 IVE524465:IVE524481 JFA524465:JFA524481 JOW524465:JOW524481 JYS524465:JYS524481 KIO524465:KIO524481 KSK524465:KSK524481 LCG524465:LCG524481 LMC524465:LMC524481 LVY524465:LVY524481 MFU524465:MFU524481 MPQ524465:MPQ524481 MZM524465:MZM524481 NJI524465:NJI524481 NTE524465:NTE524481 ODA524465:ODA524481 OMW524465:OMW524481 OWS524465:OWS524481 PGO524465:PGO524481 PQK524465:PQK524481 QAG524465:QAG524481 QKC524465:QKC524481 QTY524465:QTY524481 RDU524465:RDU524481 RNQ524465:RNQ524481 RXM524465:RXM524481 SHI524465:SHI524481 SRE524465:SRE524481 TBA524465:TBA524481 TKW524465:TKW524481 TUS524465:TUS524481 UEO524465:UEO524481 UOK524465:UOK524481 UYG524465:UYG524481 VIC524465:VIC524481 VRY524465:VRY524481 WBU524465:WBU524481 WLQ524465:WLQ524481 WVM524465:WVM524481 H590001:I590017 JA590001:JA590017 SW590001:SW590017 ACS590001:ACS590017 AMO590001:AMO590017 AWK590001:AWK590017 BGG590001:BGG590017 BQC590001:BQC590017 BZY590001:BZY590017 CJU590001:CJU590017 CTQ590001:CTQ590017 DDM590001:DDM590017 DNI590001:DNI590017 DXE590001:DXE590017 EHA590001:EHA590017 EQW590001:EQW590017 FAS590001:FAS590017 FKO590001:FKO590017 FUK590001:FUK590017 GEG590001:GEG590017 GOC590001:GOC590017 GXY590001:GXY590017 HHU590001:HHU590017 HRQ590001:HRQ590017 IBM590001:IBM590017 ILI590001:ILI590017 IVE590001:IVE590017 JFA590001:JFA590017 JOW590001:JOW590017 JYS590001:JYS590017 KIO590001:KIO590017 KSK590001:KSK590017 LCG590001:LCG590017 LMC590001:LMC590017 LVY590001:LVY590017 MFU590001:MFU590017 MPQ590001:MPQ590017 MZM590001:MZM590017 NJI590001:NJI590017 NTE590001:NTE590017 ODA590001:ODA590017 OMW590001:OMW590017 OWS590001:OWS590017 PGO590001:PGO590017 PQK590001:PQK590017 QAG590001:QAG590017 QKC590001:QKC590017 QTY590001:QTY590017 RDU590001:RDU590017 RNQ590001:RNQ590017 RXM590001:RXM590017 SHI590001:SHI590017 SRE590001:SRE590017 TBA590001:TBA590017 TKW590001:TKW590017 TUS590001:TUS590017 UEO590001:UEO590017 UOK590001:UOK590017 UYG590001:UYG590017 VIC590001:VIC590017 VRY590001:VRY590017 WBU590001:WBU590017 WLQ590001:WLQ590017 WVM590001:WVM590017 H655537:I655553 JA655537:JA655553 SW655537:SW655553 ACS655537:ACS655553 AMO655537:AMO655553 AWK655537:AWK655553 BGG655537:BGG655553 BQC655537:BQC655553 BZY655537:BZY655553 CJU655537:CJU655553 CTQ655537:CTQ655553 DDM655537:DDM655553 DNI655537:DNI655553 DXE655537:DXE655553 EHA655537:EHA655553 EQW655537:EQW655553 FAS655537:FAS655553 FKO655537:FKO655553 FUK655537:FUK655553 GEG655537:GEG655553 GOC655537:GOC655553 GXY655537:GXY655553 HHU655537:HHU655553 HRQ655537:HRQ655553 IBM655537:IBM655553 ILI655537:ILI655553 IVE655537:IVE655553 JFA655537:JFA655553 JOW655537:JOW655553 JYS655537:JYS655553 KIO655537:KIO655553 KSK655537:KSK655553 LCG655537:LCG655553 LMC655537:LMC655553 LVY655537:LVY655553 MFU655537:MFU655553 MPQ655537:MPQ655553 MZM655537:MZM655553 NJI655537:NJI655553 NTE655537:NTE655553 ODA655537:ODA655553 OMW655537:OMW655553 OWS655537:OWS655553 PGO655537:PGO655553 PQK655537:PQK655553 QAG655537:QAG655553 QKC655537:QKC655553 QTY655537:QTY655553 RDU655537:RDU655553 RNQ655537:RNQ655553 RXM655537:RXM655553 SHI655537:SHI655553 SRE655537:SRE655553 TBA655537:TBA655553 TKW655537:TKW655553 TUS655537:TUS655553 UEO655537:UEO655553 UOK655537:UOK655553 UYG655537:UYG655553 VIC655537:VIC655553 VRY655537:VRY655553 WBU655537:WBU655553 WLQ655537:WLQ655553 WVM655537:WVM655553 H721073:I721089 JA721073:JA721089 SW721073:SW721089 ACS721073:ACS721089 AMO721073:AMO721089 AWK721073:AWK721089 BGG721073:BGG721089 BQC721073:BQC721089 BZY721073:BZY721089 CJU721073:CJU721089 CTQ721073:CTQ721089 DDM721073:DDM721089 DNI721073:DNI721089 DXE721073:DXE721089 EHA721073:EHA721089 EQW721073:EQW721089 FAS721073:FAS721089 FKO721073:FKO721089 FUK721073:FUK721089 GEG721073:GEG721089 GOC721073:GOC721089 GXY721073:GXY721089 HHU721073:HHU721089 HRQ721073:HRQ721089 IBM721073:IBM721089 ILI721073:ILI721089 IVE721073:IVE721089 JFA721073:JFA721089 JOW721073:JOW721089 JYS721073:JYS721089 KIO721073:KIO721089 KSK721073:KSK721089 LCG721073:LCG721089 LMC721073:LMC721089 LVY721073:LVY721089 MFU721073:MFU721089 MPQ721073:MPQ721089 MZM721073:MZM721089 NJI721073:NJI721089 NTE721073:NTE721089 ODA721073:ODA721089 OMW721073:OMW721089 OWS721073:OWS721089 PGO721073:PGO721089 PQK721073:PQK721089 QAG721073:QAG721089 QKC721073:QKC721089 QTY721073:QTY721089 RDU721073:RDU721089 RNQ721073:RNQ721089 RXM721073:RXM721089 SHI721073:SHI721089 SRE721073:SRE721089 TBA721073:TBA721089 TKW721073:TKW721089 TUS721073:TUS721089 UEO721073:UEO721089 UOK721073:UOK721089 UYG721073:UYG721089 VIC721073:VIC721089 VRY721073:VRY721089 WBU721073:WBU721089 WLQ721073:WLQ721089 WVM721073:WVM721089 H786609:I786625 JA786609:JA786625 SW786609:SW786625 ACS786609:ACS786625 AMO786609:AMO786625 AWK786609:AWK786625 BGG786609:BGG786625 BQC786609:BQC786625 BZY786609:BZY786625 CJU786609:CJU786625 CTQ786609:CTQ786625 DDM786609:DDM786625 DNI786609:DNI786625 DXE786609:DXE786625 EHA786609:EHA786625 EQW786609:EQW786625 FAS786609:FAS786625 FKO786609:FKO786625 FUK786609:FUK786625 GEG786609:GEG786625 GOC786609:GOC786625 GXY786609:GXY786625 HHU786609:HHU786625 HRQ786609:HRQ786625 IBM786609:IBM786625 ILI786609:ILI786625 IVE786609:IVE786625 JFA786609:JFA786625 JOW786609:JOW786625 JYS786609:JYS786625 KIO786609:KIO786625 KSK786609:KSK786625 LCG786609:LCG786625 LMC786609:LMC786625 LVY786609:LVY786625 MFU786609:MFU786625 MPQ786609:MPQ786625 MZM786609:MZM786625 NJI786609:NJI786625 NTE786609:NTE786625 ODA786609:ODA786625 OMW786609:OMW786625 OWS786609:OWS786625 PGO786609:PGO786625 PQK786609:PQK786625 QAG786609:QAG786625 QKC786609:QKC786625 QTY786609:QTY786625 RDU786609:RDU786625 RNQ786609:RNQ786625 RXM786609:RXM786625 SHI786609:SHI786625 SRE786609:SRE786625 TBA786609:TBA786625 TKW786609:TKW786625 TUS786609:TUS786625 UEO786609:UEO786625 UOK786609:UOK786625 UYG786609:UYG786625 VIC786609:VIC786625 VRY786609:VRY786625 WBU786609:WBU786625 WLQ786609:WLQ786625 WVM786609:WVM786625 H852145:I852161 JA852145:JA852161 SW852145:SW852161 ACS852145:ACS852161 AMO852145:AMO852161 AWK852145:AWK852161 BGG852145:BGG852161 BQC852145:BQC852161 BZY852145:BZY852161 CJU852145:CJU852161 CTQ852145:CTQ852161 DDM852145:DDM852161 DNI852145:DNI852161 DXE852145:DXE852161 EHA852145:EHA852161 EQW852145:EQW852161 FAS852145:FAS852161 FKO852145:FKO852161 FUK852145:FUK852161 GEG852145:GEG852161 GOC852145:GOC852161 GXY852145:GXY852161 HHU852145:HHU852161 HRQ852145:HRQ852161 IBM852145:IBM852161 ILI852145:ILI852161 IVE852145:IVE852161 JFA852145:JFA852161 JOW852145:JOW852161 JYS852145:JYS852161 KIO852145:KIO852161 KSK852145:KSK852161 LCG852145:LCG852161 LMC852145:LMC852161 LVY852145:LVY852161 MFU852145:MFU852161 MPQ852145:MPQ852161 MZM852145:MZM852161 NJI852145:NJI852161 NTE852145:NTE852161 ODA852145:ODA852161 OMW852145:OMW852161 OWS852145:OWS852161 PGO852145:PGO852161 PQK852145:PQK852161 QAG852145:QAG852161 QKC852145:QKC852161 QTY852145:QTY852161 RDU852145:RDU852161 RNQ852145:RNQ852161 RXM852145:RXM852161 SHI852145:SHI852161 SRE852145:SRE852161 TBA852145:TBA852161 TKW852145:TKW852161 TUS852145:TUS852161 UEO852145:UEO852161 UOK852145:UOK852161 UYG852145:UYG852161 VIC852145:VIC852161 VRY852145:VRY852161 WBU852145:WBU852161 WLQ852145:WLQ852161 WVM852145:WVM852161 H917681:I917697 JA917681:JA917697 SW917681:SW917697 ACS917681:ACS917697 AMO917681:AMO917697 AWK917681:AWK917697 BGG917681:BGG917697 BQC917681:BQC917697 BZY917681:BZY917697 CJU917681:CJU917697 CTQ917681:CTQ917697 DDM917681:DDM917697 DNI917681:DNI917697 DXE917681:DXE917697 EHA917681:EHA917697 EQW917681:EQW917697 FAS917681:FAS917697 FKO917681:FKO917697 FUK917681:FUK917697 GEG917681:GEG917697 GOC917681:GOC917697 GXY917681:GXY917697 HHU917681:HHU917697 HRQ917681:HRQ917697 IBM917681:IBM917697 ILI917681:ILI917697 IVE917681:IVE917697 JFA917681:JFA917697 JOW917681:JOW917697 JYS917681:JYS917697 KIO917681:KIO917697 KSK917681:KSK917697 LCG917681:LCG917697 LMC917681:LMC917697 LVY917681:LVY917697 MFU917681:MFU917697 MPQ917681:MPQ917697 MZM917681:MZM917697 NJI917681:NJI917697 NTE917681:NTE917697 ODA917681:ODA917697 OMW917681:OMW917697 OWS917681:OWS917697 PGO917681:PGO917697 PQK917681:PQK917697 QAG917681:QAG917697 QKC917681:QKC917697 QTY917681:QTY917697 RDU917681:RDU917697 RNQ917681:RNQ917697 RXM917681:RXM917697 SHI917681:SHI917697 SRE917681:SRE917697 TBA917681:TBA917697 TKW917681:TKW917697 TUS917681:TUS917697 UEO917681:UEO917697 UOK917681:UOK917697 UYG917681:UYG917697 VIC917681:VIC917697 VRY917681:VRY917697 WBU917681:WBU917697 WLQ917681:WLQ917697 WVM917681:WVM917697 H983217:I983233 JA983217:JA983233 SW983217:SW983233 ACS983217:ACS983233 AMO983217:AMO983233 AWK983217:AWK983233 BGG983217:BGG983233 BQC983217:BQC983233 BZY983217:BZY983233 CJU983217:CJU983233 CTQ983217:CTQ983233 DDM983217:DDM983233 DNI983217:DNI983233 DXE983217:DXE983233 EHA983217:EHA983233 EQW983217:EQW983233 FAS983217:FAS983233 FKO983217:FKO983233 FUK983217:FUK983233 GEG983217:GEG983233 GOC983217:GOC983233 GXY983217:GXY983233 HHU983217:HHU983233 HRQ983217:HRQ983233 IBM983217:IBM983233 ILI983217:ILI983233 IVE983217:IVE983233 JFA983217:JFA983233 JOW983217:JOW983233 JYS983217:JYS983233 KIO983217:KIO983233 KSK983217:KSK983233 LCG983217:LCG983233 LMC983217:LMC983233 LVY983217:LVY983233 MFU983217:MFU983233 MPQ983217:MPQ983233 MZM983217:MZM983233 NJI983217:NJI983233 NTE983217:NTE983233 ODA983217:ODA983233 OMW983217:OMW983233 OWS983217:OWS983233 PGO983217:PGO983233 PQK983217:PQK983233 QAG983217:QAG983233 QKC983217:QKC983233 QTY983217:QTY983233 RDU983217:RDU983233 RNQ983217:RNQ983233 RXM983217:RXM983233 SHI983217:SHI983233 SRE983217:SRE983233 TBA983217:TBA983233 TKW983217:TKW983233 TUS983217:TUS983233 UEO983217:UEO983233 UOK983217:UOK983233 UYG983217:UYG983233 VIC983217:VIC983233 VRY983217:VRY983233 WBU983217:WBU983233 WLQ983217:WLQ983233 WVM983217:WVM983233">
      <formula1>-9.99999999999999E+23</formula1>
      <formula2>9.99999999999999E+25</formula2>
    </dataValidation>
    <dataValidation type="decimal" allowBlank="1" showInputMessage="1" showErrorMessage="1" sqref="H65953:I65970 JA65953:JA65970 SW65953:SW65970 ACS65953:ACS65970 AMO65953:AMO65970 AWK65953:AWK65970 BGG65953:BGG65970 BQC65953:BQC65970 BZY65953:BZY65970 CJU65953:CJU65970 CTQ65953:CTQ65970 DDM65953:DDM65970 DNI65953:DNI65970 DXE65953:DXE65970 EHA65953:EHA65970 EQW65953:EQW65970 FAS65953:FAS65970 FKO65953:FKO65970 FUK65953:FUK65970 GEG65953:GEG65970 GOC65953:GOC65970 GXY65953:GXY65970 HHU65953:HHU65970 HRQ65953:HRQ65970 IBM65953:IBM65970 ILI65953:ILI65970 IVE65953:IVE65970 JFA65953:JFA65970 JOW65953:JOW65970 JYS65953:JYS65970 KIO65953:KIO65970 KSK65953:KSK65970 LCG65953:LCG65970 LMC65953:LMC65970 LVY65953:LVY65970 MFU65953:MFU65970 MPQ65953:MPQ65970 MZM65953:MZM65970 NJI65953:NJI65970 NTE65953:NTE65970 ODA65953:ODA65970 OMW65953:OMW65970 OWS65953:OWS65970 PGO65953:PGO65970 PQK65953:PQK65970 QAG65953:QAG65970 QKC65953:QKC65970 QTY65953:QTY65970 RDU65953:RDU65970 RNQ65953:RNQ65970 RXM65953:RXM65970 SHI65953:SHI65970 SRE65953:SRE65970 TBA65953:TBA65970 TKW65953:TKW65970 TUS65953:TUS65970 UEO65953:UEO65970 UOK65953:UOK65970 UYG65953:UYG65970 VIC65953:VIC65970 VRY65953:VRY65970 WBU65953:WBU65970 WLQ65953:WLQ65970 WVM65953:WVM65970 H131489:I131506 JA131489:JA131506 SW131489:SW131506 ACS131489:ACS131506 AMO131489:AMO131506 AWK131489:AWK131506 BGG131489:BGG131506 BQC131489:BQC131506 BZY131489:BZY131506 CJU131489:CJU131506 CTQ131489:CTQ131506 DDM131489:DDM131506 DNI131489:DNI131506 DXE131489:DXE131506 EHA131489:EHA131506 EQW131489:EQW131506 FAS131489:FAS131506 FKO131489:FKO131506 FUK131489:FUK131506 GEG131489:GEG131506 GOC131489:GOC131506 GXY131489:GXY131506 HHU131489:HHU131506 HRQ131489:HRQ131506 IBM131489:IBM131506 ILI131489:ILI131506 IVE131489:IVE131506 JFA131489:JFA131506 JOW131489:JOW131506 JYS131489:JYS131506 KIO131489:KIO131506 KSK131489:KSK131506 LCG131489:LCG131506 LMC131489:LMC131506 LVY131489:LVY131506 MFU131489:MFU131506 MPQ131489:MPQ131506 MZM131489:MZM131506 NJI131489:NJI131506 NTE131489:NTE131506 ODA131489:ODA131506 OMW131489:OMW131506 OWS131489:OWS131506 PGO131489:PGO131506 PQK131489:PQK131506 QAG131489:QAG131506 QKC131489:QKC131506 QTY131489:QTY131506 RDU131489:RDU131506 RNQ131489:RNQ131506 RXM131489:RXM131506 SHI131489:SHI131506 SRE131489:SRE131506 TBA131489:TBA131506 TKW131489:TKW131506 TUS131489:TUS131506 UEO131489:UEO131506 UOK131489:UOK131506 UYG131489:UYG131506 VIC131489:VIC131506 VRY131489:VRY131506 WBU131489:WBU131506 WLQ131489:WLQ131506 WVM131489:WVM131506 H197025:I197042 JA197025:JA197042 SW197025:SW197042 ACS197025:ACS197042 AMO197025:AMO197042 AWK197025:AWK197042 BGG197025:BGG197042 BQC197025:BQC197042 BZY197025:BZY197042 CJU197025:CJU197042 CTQ197025:CTQ197042 DDM197025:DDM197042 DNI197025:DNI197042 DXE197025:DXE197042 EHA197025:EHA197042 EQW197025:EQW197042 FAS197025:FAS197042 FKO197025:FKO197042 FUK197025:FUK197042 GEG197025:GEG197042 GOC197025:GOC197042 GXY197025:GXY197042 HHU197025:HHU197042 HRQ197025:HRQ197042 IBM197025:IBM197042 ILI197025:ILI197042 IVE197025:IVE197042 JFA197025:JFA197042 JOW197025:JOW197042 JYS197025:JYS197042 KIO197025:KIO197042 KSK197025:KSK197042 LCG197025:LCG197042 LMC197025:LMC197042 LVY197025:LVY197042 MFU197025:MFU197042 MPQ197025:MPQ197042 MZM197025:MZM197042 NJI197025:NJI197042 NTE197025:NTE197042 ODA197025:ODA197042 OMW197025:OMW197042 OWS197025:OWS197042 PGO197025:PGO197042 PQK197025:PQK197042 QAG197025:QAG197042 QKC197025:QKC197042 QTY197025:QTY197042 RDU197025:RDU197042 RNQ197025:RNQ197042 RXM197025:RXM197042 SHI197025:SHI197042 SRE197025:SRE197042 TBA197025:TBA197042 TKW197025:TKW197042 TUS197025:TUS197042 UEO197025:UEO197042 UOK197025:UOK197042 UYG197025:UYG197042 VIC197025:VIC197042 VRY197025:VRY197042 WBU197025:WBU197042 WLQ197025:WLQ197042 WVM197025:WVM197042 H262561:I262578 JA262561:JA262578 SW262561:SW262578 ACS262561:ACS262578 AMO262561:AMO262578 AWK262561:AWK262578 BGG262561:BGG262578 BQC262561:BQC262578 BZY262561:BZY262578 CJU262561:CJU262578 CTQ262561:CTQ262578 DDM262561:DDM262578 DNI262561:DNI262578 DXE262561:DXE262578 EHA262561:EHA262578 EQW262561:EQW262578 FAS262561:FAS262578 FKO262561:FKO262578 FUK262561:FUK262578 GEG262561:GEG262578 GOC262561:GOC262578 GXY262561:GXY262578 HHU262561:HHU262578 HRQ262561:HRQ262578 IBM262561:IBM262578 ILI262561:ILI262578 IVE262561:IVE262578 JFA262561:JFA262578 JOW262561:JOW262578 JYS262561:JYS262578 KIO262561:KIO262578 KSK262561:KSK262578 LCG262561:LCG262578 LMC262561:LMC262578 LVY262561:LVY262578 MFU262561:MFU262578 MPQ262561:MPQ262578 MZM262561:MZM262578 NJI262561:NJI262578 NTE262561:NTE262578 ODA262561:ODA262578 OMW262561:OMW262578 OWS262561:OWS262578 PGO262561:PGO262578 PQK262561:PQK262578 QAG262561:QAG262578 QKC262561:QKC262578 QTY262561:QTY262578 RDU262561:RDU262578 RNQ262561:RNQ262578 RXM262561:RXM262578 SHI262561:SHI262578 SRE262561:SRE262578 TBA262561:TBA262578 TKW262561:TKW262578 TUS262561:TUS262578 UEO262561:UEO262578 UOK262561:UOK262578 UYG262561:UYG262578 VIC262561:VIC262578 VRY262561:VRY262578 WBU262561:WBU262578 WLQ262561:WLQ262578 WVM262561:WVM262578 H328097:I328114 JA328097:JA328114 SW328097:SW328114 ACS328097:ACS328114 AMO328097:AMO328114 AWK328097:AWK328114 BGG328097:BGG328114 BQC328097:BQC328114 BZY328097:BZY328114 CJU328097:CJU328114 CTQ328097:CTQ328114 DDM328097:DDM328114 DNI328097:DNI328114 DXE328097:DXE328114 EHA328097:EHA328114 EQW328097:EQW328114 FAS328097:FAS328114 FKO328097:FKO328114 FUK328097:FUK328114 GEG328097:GEG328114 GOC328097:GOC328114 GXY328097:GXY328114 HHU328097:HHU328114 HRQ328097:HRQ328114 IBM328097:IBM328114 ILI328097:ILI328114 IVE328097:IVE328114 JFA328097:JFA328114 JOW328097:JOW328114 JYS328097:JYS328114 KIO328097:KIO328114 KSK328097:KSK328114 LCG328097:LCG328114 LMC328097:LMC328114 LVY328097:LVY328114 MFU328097:MFU328114 MPQ328097:MPQ328114 MZM328097:MZM328114 NJI328097:NJI328114 NTE328097:NTE328114 ODA328097:ODA328114 OMW328097:OMW328114 OWS328097:OWS328114 PGO328097:PGO328114 PQK328097:PQK328114 QAG328097:QAG328114 QKC328097:QKC328114 QTY328097:QTY328114 RDU328097:RDU328114 RNQ328097:RNQ328114 RXM328097:RXM328114 SHI328097:SHI328114 SRE328097:SRE328114 TBA328097:TBA328114 TKW328097:TKW328114 TUS328097:TUS328114 UEO328097:UEO328114 UOK328097:UOK328114 UYG328097:UYG328114 VIC328097:VIC328114 VRY328097:VRY328114 WBU328097:WBU328114 WLQ328097:WLQ328114 WVM328097:WVM328114 H393633:I393650 JA393633:JA393650 SW393633:SW393650 ACS393633:ACS393650 AMO393633:AMO393650 AWK393633:AWK393650 BGG393633:BGG393650 BQC393633:BQC393650 BZY393633:BZY393650 CJU393633:CJU393650 CTQ393633:CTQ393650 DDM393633:DDM393650 DNI393633:DNI393650 DXE393633:DXE393650 EHA393633:EHA393650 EQW393633:EQW393650 FAS393633:FAS393650 FKO393633:FKO393650 FUK393633:FUK393650 GEG393633:GEG393650 GOC393633:GOC393650 GXY393633:GXY393650 HHU393633:HHU393650 HRQ393633:HRQ393650 IBM393633:IBM393650 ILI393633:ILI393650 IVE393633:IVE393650 JFA393633:JFA393650 JOW393633:JOW393650 JYS393633:JYS393650 KIO393633:KIO393650 KSK393633:KSK393650 LCG393633:LCG393650 LMC393633:LMC393650 LVY393633:LVY393650 MFU393633:MFU393650 MPQ393633:MPQ393650 MZM393633:MZM393650 NJI393633:NJI393650 NTE393633:NTE393650 ODA393633:ODA393650 OMW393633:OMW393650 OWS393633:OWS393650 PGO393633:PGO393650 PQK393633:PQK393650 QAG393633:QAG393650 QKC393633:QKC393650 QTY393633:QTY393650 RDU393633:RDU393650 RNQ393633:RNQ393650 RXM393633:RXM393650 SHI393633:SHI393650 SRE393633:SRE393650 TBA393633:TBA393650 TKW393633:TKW393650 TUS393633:TUS393650 UEO393633:UEO393650 UOK393633:UOK393650 UYG393633:UYG393650 VIC393633:VIC393650 VRY393633:VRY393650 WBU393633:WBU393650 WLQ393633:WLQ393650 WVM393633:WVM393650 H459169:I459186 JA459169:JA459186 SW459169:SW459186 ACS459169:ACS459186 AMO459169:AMO459186 AWK459169:AWK459186 BGG459169:BGG459186 BQC459169:BQC459186 BZY459169:BZY459186 CJU459169:CJU459186 CTQ459169:CTQ459186 DDM459169:DDM459186 DNI459169:DNI459186 DXE459169:DXE459186 EHA459169:EHA459186 EQW459169:EQW459186 FAS459169:FAS459186 FKO459169:FKO459186 FUK459169:FUK459186 GEG459169:GEG459186 GOC459169:GOC459186 GXY459169:GXY459186 HHU459169:HHU459186 HRQ459169:HRQ459186 IBM459169:IBM459186 ILI459169:ILI459186 IVE459169:IVE459186 JFA459169:JFA459186 JOW459169:JOW459186 JYS459169:JYS459186 KIO459169:KIO459186 KSK459169:KSK459186 LCG459169:LCG459186 LMC459169:LMC459186 LVY459169:LVY459186 MFU459169:MFU459186 MPQ459169:MPQ459186 MZM459169:MZM459186 NJI459169:NJI459186 NTE459169:NTE459186 ODA459169:ODA459186 OMW459169:OMW459186 OWS459169:OWS459186 PGO459169:PGO459186 PQK459169:PQK459186 QAG459169:QAG459186 QKC459169:QKC459186 QTY459169:QTY459186 RDU459169:RDU459186 RNQ459169:RNQ459186 RXM459169:RXM459186 SHI459169:SHI459186 SRE459169:SRE459186 TBA459169:TBA459186 TKW459169:TKW459186 TUS459169:TUS459186 UEO459169:UEO459186 UOK459169:UOK459186 UYG459169:UYG459186 VIC459169:VIC459186 VRY459169:VRY459186 WBU459169:WBU459186 WLQ459169:WLQ459186 WVM459169:WVM459186 H524705:I524722 JA524705:JA524722 SW524705:SW524722 ACS524705:ACS524722 AMO524705:AMO524722 AWK524705:AWK524722 BGG524705:BGG524722 BQC524705:BQC524722 BZY524705:BZY524722 CJU524705:CJU524722 CTQ524705:CTQ524722 DDM524705:DDM524722 DNI524705:DNI524722 DXE524705:DXE524722 EHA524705:EHA524722 EQW524705:EQW524722 FAS524705:FAS524722 FKO524705:FKO524722 FUK524705:FUK524722 GEG524705:GEG524722 GOC524705:GOC524722 GXY524705:GXY524722 HHU524705:HHU524722 HRQ524705:HRQ524722 IBM524705:IBM524722 ILI524705:ILI524722 IVE524705:IVE524722 JFA524705:JFA524722 JOW524705:JOW524722 JYS524705:JYS524722 KIO524705:KIO524722 KSK524705:KSK524722 LCG524705:LCG524722 LMC524705:LMC524722 LVY524705:LVY524722 MFU524705:MFU524722 MPQ524705:MPQ524722 MZM524705:MZM524722 NJI524705:NJI524722 NTE524705:NTE524722 ODA524705:ODA524722 OMW524705:OMW524722 OWS524705:OWS524722 PGO524705:PGO524722 PQK524705:PQK524722 QAG524705:QAG524722 QKC524705:QKC524722 QTY524705:QTY524722 RDU524705:RDU524722 RNQ524705:RNQ524722 RXM524705:RXM524722 SHI524705:SHI524722 SRE524705:SRE524722 TBA524705:TBA524722 TKW524705:TKW524722 TUS524705:TUS524722 UEO524705:UEO524722 UOK524705:UOK524722 UYG524705:UYG524722 VIC524705:VIC524722 VRY524705:VRY524722 WBU524705:WBU524722 WLQ524705:WLQ524722 WVM524705:WVM524722 H590241:I590258 JA590241:JA590258 SW590241:SW590258 ACS590241:ACS590258 AMO590241:AMO590258 AWK590241:AWK590258 BGG590241:BGG590258 BQC590241:BQC590258 BZY590241:BZY590258 CJU590241:CJU590258 CTQ590241:CTQ590258 DDM590241:DDM590258 DNI590241:DNI590258 DXE590241:DXE590258 EHA590241:EHA590258 EQW590241:EQW590258 FAS590241:FAS590258 FKO590241:FKO590258 FUK590241:FUK590258 GEG590241:GEG590258 GOC590241:GOC590258 GXY590241:GXY590258 HHU590241:HHU590258 HRQ590241:HRQ590258 IBM590241:IBM590258 ILI590241:ILI590258 IVE590241:IVE590258 JFA590241:JFA590258 JOW590241:JOW590258 JYS590241:JYS590258 KIO590241:KIO590258 KSK590241:KSK590258 LCG590241:LCG590258 LMC590241:LMC590258 LVY590241:LVY590258 MFU590241:MFU590258 MPQ590241:MPQ590258 MZM590241:MZM590258 NJI590241:NJI590258 NTE590241:NTE590258 ODA590241:ODA590258 OMW590241:OMW590258 OWS590241:OWS590258 PGO590241:PGO590258 PQK590241:PQK590258 QAG590241:QAG590258 QKC590241:QKC590258 QTY590241:QTY590258 RDU590241:RDU590258 RNQ590241:RNQ590258 RXM590241:RXM590258 SHI590241:SHI590258 SRE590241:SRE590258 TBA590241:TBA590258 TKW590241:TKW590258 TUS590241:TUS590258 UEO590241:UEO590258 UOK590241:UOK590258 UYG590241:UYG590258 VIC590241:VIC590258 VRY590241:VRY590258 WBU590241:WBU590258 WLQ590241:WLQ590258 WVM590241:WVM590258 H655777:I655794 JA655777:JA655794 SW655777:SW655794 ACS655777:ACS655794 AMO655777:AMO655794 AWK655777:AWK655794 BGG655777:BGG655794 BQC655777:BQC655794 BZY655777:BZY655794 CJU655777:CJU655794 CTQ655777:CTQ655794 DDM655777:DDM655794 DNI655777:DNI655794 DXE655777:DXE655794 EHA655777:EHA655794 EQW655777:EQW655794 FAS655777:FAS655794 FKO655777:FKO655794 FUK655777:FUK655794 GEG655777:GEG655794 GOC655777:GOC655794 GXY655777:GXY655794 HHU655777:HHU655794 HRQ655777:HRQ655794 IBM655777:IBM655794 ILI655777:ILI655794 IVE655777:IVE655794 JFA655777:JFA655794 JOW655777:JOW655794 JYS655777:JYS655794 KIO655777:KIO655794 KSK655777:KSK655794 LCG655777:LCG655794 LMC655777:LMC655794 LVY655777:LVY655794 MFU655777:MFU655794 MPQ655777:MPQ655794 MZM655777:MZM655794 NJI655777:NJI655794 NTE655777:NTE655794 ODA655777:ODA655794 OMW655777:OMW655794 OWS655777:OWS655794 PGO655777:PGO655794 PQK655777:PQK655794 QAG655777:QAG655794 QKC655777:QKC655794 QTY655777:QTY655794 RDU655777:RDU655794 RNQ655777:RNQ655794 RXM655777:RXM655794 SHI655777:SHI655794 SRE655777:SRE655794 TBA655777:TBA655794 TKW655777:TKW655794 TUS655777:TUS655794 UEO655777:UEO655794 UOK655777:UOK655794 UYG655777:UYG655794 VIC655777:VIC655794 VRY655777:VRY655794 WBU655777:WBU655794 WLQ655777:WLQ655794 WVM655777:WVM655794 H721313:I721330 JA721313:JA721330 SW721313:SW721330 ACS721313:ACS721330 AMO721313:AMO721330 AWK721313:AWK721330 BGG721313:BGG721330 BQC721313:BQC721330 BZY721313:BZY721330 CJU721313:CJU721330 CTQ721313:CTQ721330 DDM721313:DDM721330 DNI721313:DNI721330 DXE721313:DXE721330 EHA721313:EHA721330 EQW721313:EQW721330 FAS721313:FAS721330 FKO721313:FKO721330 FUK721313:FUK721330 GEG721313:GEG721330 GOC721313:GOC721330 GXY721313:GXY721330 HHU721313:HHU721330 HRQ721313:HRQ721330 IBM721313:IBM721330 ILI721313:ILI721330 IVE721313:IVE721330 JFA721313:JFA721330 JOW721313:JOW721330 JYS721313:JYS721330 KIO721313:KIO721330 KSK721313:KSK721330 LCG721313:LCG721330 LMC721313:LMC721330 LVY721313:LVY721330 MFU721313:MFU721330 MPQ721313:MPQ721330 MZM721313:MZM721330 NJI721313:NJI721330 NTE721313:NTE721330 ODA721313:ODA721330 OMW721313:OMW721330 OWS721313:OWS721330 PGO721313:PGO721330 PQK721313:PQK721330 QAG721313:QAG721330 QKC721313:QKC721330 QTY721313:QTY721330 RDU721313:RDU721330 RNQ721313:RNQ721330 RXM721313:RXM721330 SHI721313:SHI721330 SRE721313:SRE721330 TBA721313:TBA721330 TKW721313:TKW721330 TUS721313:TUS721330 UEO721313:UEO721330 UOK721313:UOK721330 UYG721313:UYG721330 VIC721313:VIC721330 VRY721313:VRY721330 WBU721313:WBU721330 WLQ721313:WLQ721330 WVM721313:WVM721330 H786849:I786866 JA786849:JA786866 SW786849:SW786866 ACS786849:ACS786866 AMO786849:AMO786866 AWK786849:AWK786866 BGG786849:BGG786866 BQC786849:BQC786866 BZY786849:BZY786866 CJU786849:CJU786866 CTQ786849:CTQ786866 DDM786849:DDM786866 DNI786849:DNI786866 DXE786849:DXE786866 EHA786849:EHA786866 EQW786849:EQW786866 FAS786849:FAS786866 FKO786849:FKO786866 FUK786849:FUK786866 GEG786849:GEG786866 GOC786849:GOC786866 GXY786849:GXY786866 HHU786849:HHU786866 HRQ786849:HRQ786866 IBM786849:IBM786866 ILI786849:ILI786866 IVE786849:IVE786866 JFA786849:JFA786866 JOW786849:JOW786866 JYS786849:JYS786866 KIO786849:KIO786866 KSK786849:KSK786866 LCG786849:LCG786866 LMC786849:LMC786866 LVY786849:LVY786866 MFU786849:MFU786866 MPQ786849:MPQ786866 MZM786849:MZM786866 NJI786849:NJI786866 NTE786849:NTE786866 ODA786849:ODA786866 OMW786849:OMW786866 OWS786849:OWS786866 PGO786849:PGO786866 PQK786849:PQK786866 QAG786849:QAG786866 QKC786849:QKC786866 QTY786849:QTY786866 RDU786849:RDU786866 RNQ786849:RNQ786866 RXM786849:RXM786866 SHI786849:SHI786866 SRE786849:SRE786866 TBA786849:TBA786866 TKW786849:TKW786866 TUS786849:TUS786866 UEO786849:UEO786866 UOK786849:UOK786866 UYG786849:UYG786866 VIC786849:VIC786866 VRY786849:VRY786866 WBU786849:WBU786866 WLQ786849:WLQ786866 WVM786849:WVM786866 H852385:I852402 JA852385:JA852402 SW852385:SW852402 ACS852385:ACS852402 AMO852385:AMO852402 AWK852385:AWK852402 BGG852385:BGG852402 BQC852385:BQC852402 BZY852385:BZY852402 CJU852385:CJU852402 CTQ852385:CTQ852402 DDM852385:DDM852402 DNI852385:DNI852402 DXE852385:DXE852402 EHA852385:EHA852402 EQW852385:EQW852402 FAS852385:FAS852402 FKO852385:FKO852402 FUK852385:FUK852402 GEG852385:GEG852402 GOC852385:GOC852402 GXY852385:GXY852402 HHU852385:HHU852402 HRQ852385:HRQ852402 IBM852385:IBM852402 ILI852385:ILI852402 IVE852385:IVE852402 JFA852385:JFA852402 JOW852385:JOW852402 JYS852385:JYS852402 KIO852385:KIO852402 KSK852385:KSK852402 LCG852385:LCG852402 LMC852385:LMC852402 LVY852385:LVY852402 MFU852385:MFU852402 MPQ852385:MPQ852402 MZM852385:MZM852402 NJI852385:NJI852402 NTE852385:NTE852402 ODA852385:ODA852402 OMW852385:OMW852402 OWS852385:OWS852402 PGO852385:PGO852402 PQK852385:PQK852402 QAG852385:QAG852402 QKC852385:QKC852402 QTY852385:QTY852402 RDU852385:RDU852402 RNQ852385:RNQ852402 RXM852385:RXM852402 SHI852385:SHI852402 SRE852385:SRE852402 TBA852385:TBA852402 TKW852385:TKW852402 TUS852385:TUS852402 UEO852385:UEO852402 UOK852385:UOK852402 UYG852385:UYG852402 VIC852385:VIC852402 VRY852385:VRY852402 WBU852385:WBU852402 WLQ852385:WLQ852402 WVM852385:WVM852402 H917921:I917938 JA917921:JA917938 SW917921:SW917938 ACS917921:ACS917938 AMO917921:AMO917938 AWK917921:AWK917938 BGG917921:BGG917938 BQC917921:BQC917938 BZY917921:BZY917938 CJU917921:CJU917938 CTQ917921:CTQ917938 DDM917921:DDM917938 DNI917921:DNI917938 DXE917921:DXE917938 EHA917921:EHA917938 EQW917921:EQW917938 FAS917921:FAS917938 FKO917921:FKO917938 FUK917921:FUK917938 GEG917921:GEG917938 GOC917921:GOC917938 GXY917921:GXY917938 HHU917921:HHU917938 HRQ917921:HRQ917938 IBM917921:IBM917938 ILI917921:ILI917938 IVE917921:IVE917938 JFA917921:JFA917938 JOW917921:JOW917938 JYS917921:JYS917938 KIO917921:KIO917938 KSK917921:KSK917938 LCG917921:LCG917938 LMC917921:LMC917938 LVY917921:LVY917938 MFU917921:MFU917938 MPQ917921:MPQ917938 MZM917921:MZM917938 NJI917921:NJI917938 NTE917921:NTE917938 ODA917921:ODA917938 OMW917921:OMW917938 OWS917921:OWS917938 PGO917921:PGO917938 PQK917921:PQK917938 QAG917921:QAG917938 QKC917921:QKC917938 QTY917921:QTY917938 RDU917921:RDU917938 RNQ917921:RNQ917938 RXM917921:RXM917938 SHI917921:SHI917938 SRE917921:SRE917938 TBA917921:TBA917938 TKW917921:TKW917938 TUS917921:TUS917938 UEO917921:UEO917938 UOK917921:UOK917938 UYG917921:UYG917938 VIC917921:VIC917938 VRY917921:VRY917938 WBU917921:WBU917938 WLQ917921:WLQ917938 WVM917921:WVM917938 H983457:I983474 JA983457:JA983474 SW983457:SW983474 ACS983457:ACS983474 AMO983457:AMO983474 AWK983457:AWK983474 BGG983457:BGG983474 BQC983457:BQC983474 BZY983457:BZY983474 CJU983457:CJU983474 CTQ983457:CTQ983474 DDM983457:DDM983474 DNI983457:DNI983474 DXE983457:DXE983474 EHA983457:EHA983474 EQW983457:EQW983474 FAS983457:FAS983474 FKO983457:FKO983474 FUK983457:FUK983474 GEG983457:GEG983474 GOC983457:GOC983474 GXY983457:GXY983474 HHU983457:HHU983474 HRQ983457:HRQ983474 IBM983457:IBM983474 ILI983457:ILI983474 IVE983457:IVE983474 JFA983457:JFA983474 JOW983457:JOW983474 JYS983457:JYS983474 KIO983457:KIO983474 KSK983457:KSK983474 LCG983457:LCG983474 LMC983457:LMC983474 LVY983457:LVY983474 MFU983457:MFU983474 MPQ983457:MPQ983474 MZM983457:MZM983474 NJI983457:NJI983474 NTE983457:NTE983474 ODA983457:ODA983474 OMW983457:OMW983474 OWS983457:OWS983474 PGO983457:PGO983474 PQK983457:PQK983474 QAG983457:QAG983474 QKC983457:QKC983474 QTY983457:QTY983474 RDU983457:RDU983474 RNQ983457:RNQ983474 RXM983457:RXM983474 SHI983457:SHI983474 SRE983457:SRE983474 TBA983457:TBA983474 TKW983457:TKW983474 TUS983457:TUS983474 UEO983457:UEO983474 UOK983457:UOK983474 UYG983457:UYG983474 VIC983457:VIC983474 VRY983457:VRY983474 WBU983457:WBU983474 WLQ983457:WLQ983474 WVM983457:WVM983474 H65983:I66000 JA65983:JA66000 SW65983:SW66000 ACS65983:ACS66000 AMO65983:AMO66000 AWK65983:AWK66000 BGG65983:BGG66000 BQC65983:BQC66000 BZY65983:BZY66000 CJU65983:CJU66000 CTQ65983:CTQ66000 DDM65983:DDM66000 DNI65983:DNI66000 DXE65983:DXE66000 EHA65983:EHA66000 EQW65983:EQW66000 FAS65983:FAS66000 FKO65983:FKO66000 FUK65983:FUK66000 GEG65983:GEG66000 GOC65983:GOC66000 GXY65983:GXY66000 HHU65983:HHU66000 HRQ65983:HRQ66000 IBM65983:IBM66000 ILI65983:ILI66000 IVE65983:IVE66000 JFA65983:JFA66000 JOW65983:JOW66000 JYS65983:JYS66000 KIO65983:KIO66000 KSK65983:KSK66000 LCG65983:LCG66000 LMC65983:LMC66000 LVY65983:LVY66000 MFU65983:MFU66000 MPQ65983:MPQ66000 MZM65983:MZM66000 NJI65983:NJI66000 NTE65983:NTE66000 ODA65983:ODA66000 OMW65983:OMW66000 OWS65983:OWS66000 PGO65983:PGO66000 PQK65983:PQK66000 QAG65983:QAG66000 QKC65983:QKC66000 QTY65983:QTY66000 RDU65983:RDU66000 RNQ65983:RNQ66000 RXM65983:RXM66000 SHI65983:SHI66000 SRE65983:SRE66000 TBA65983:TBA66000 TKW65983:TKW66000 TUS65983:TUS66000 UEO65983:UEO66000 UOK65983:UOK66000 UYG65983:UYG66000 VIC65983:VIC66000 VRY65983:VRY66000 WBU65983:WBU66000 WLQ65983:WLQ66000 WVM65983:WVM66000 H131519:I131536 JA131519:JA131536 SW131519:SW131536 ACS131519:ACS131536 AMO131519:AMO131536 AWK131519:AWK131536 BGG131519:BGG131536 BQC131519:BQC131536 BZY131519:BZY131536 CJU131519:CJU131536 CTQ131519:CTQ131536 DDM131519:DDM131536 DNI131519:DNI131536 DXE131519:DXE131536 EHA131519:EHA131536 EQW131519:EQW131536 FAS131519:FAS131536 FKO131519:FKO131536 FUK131519:FUK131536 GEG131519:GEG131536 GOC131519:GOC131536 GXY131519:GXY131536 HHU131519:HHU131536 HRQ131519:HRQ131536 IBM131519:IBM131536 ILI131519:ILI131536 IVE131519:IVE131536 JFA131519:JFA131536 JOW131519:JOW131536 JYS131519:JYS131536 KIO131519:KIO131536 KSK131519:KSK131536 LCG131519:LCG131536 LMC131519:LMC131536 LVY131519:LVY131536 MFU131519:MFU131536 MPQ131519:MPQ131536 MZM131519:MZM131536 NJI131519:NJI131536 NTE131519:NTE131536 ODA131519:ODA131536 OMW131519:OMW131536 OWS131519:OWS131536 PGO131519:PGO131536 PQK131519:PQK131536 QAG131519:QAG131536 QKC131519:QKC131536 QTY131519:QTY131536 RDU131519:RDU131536 RNQ131519:RNQ131536 RXM131519:RXM131536 SHI131519:SHI131536 SRE131519:SRE131536 TBA131519:TBA131536 TKW131519:TKW131536 TUS131519:TUS131536 UEO131519:UEO131536 UOK131519:UOK131536 UYG131519:UYG131536 VIC131519:VIC131536 VRY131519:VRY131536 WBU131519:WBU131536 WLQ131519:WLQ131536 WVM131519:WVM131536 H197055:I197072 JA197055:JA197072 SW197055:SW197072 ACS197055:ACS197072 AMO197055:AMO197072 AWK197055:AWK197072 BGG197055:BGG197072 BQC197055:BQC197072 BZY197055:BZY197072 CJU197055:CJU197072 CTQ197055:CTQ197072 DDM197055:DDM197072 DNI197055:DNI197072 DXE197055:DXE197072 EHA197055:EHA197072 EQW197055:EQW197072 FAS197055:FAS197072 FKO197055:FKO197072 FUK197055:FUK197072 GEG197055:GEG197072 GOC197055:GOC197072 GXY197055:GXY197072 HHU197055:HHU197072 HRQ197055:HRQ197072 IBM197055:IBM197072 ILI197055:ILI197072 IVE197055:IVE197072 JFA197055:JFA197072 JOW197055:JOW197072 JYS197055:JYS197072 KIO197055:KIO197072 KSK197055:KSK197072 LCG197055:LCG197072 LMC197055:LMC197072 LVY197055:LVY197072 MFU197055:MFU197072 MPQ197055:MPQ197072 MZM197055:MZM197072 NJI197055:NJI197072 NTE197055:NTE197072 ODA197055:ODA197072 OMW197055:OMW197072 OWS197055:OWS197072 PGO197055:PGO197072 PQK197055:PQK197072 QAG197055:QAG197072 QKC197055:QKC197072 QTY197055:QTY197072 RDU197055:RDU197072 RNQ197055:RNQ197072 RXM197055:RXM197072 SHI197055:SHI197072 SRE197055:SRE197072 TBA197055:TBA197072 TKW197055:TKW197072 TUS197055:TUS197072 UEO197055:UEO197072 UOK197055:UOK197072 UYG197055:UYG197072 VIC197055:VIC197072 VRY197055:VRY197072 WBU197055:WBU197072 WLQ197055:WLQ197072 WVM197055:WVM197072 H262591:I262608 JA262591:JA262608 SW262591:SW262608 ACS262591:ACS262608 AMO262591:AMO262608 AWK262591:AWK262608 BGG262591:BGG262608 BQC262591:BQC262608 BZY262591:BZY262608 CJU262591:CJU262608 CTQ262591:CTQ262608 DDM262591:DDM262608 DNI262591:DNI262608 DXE262591:DXE262608 EHA262591:EHA262608 EQW262591:EQW262608 FAS262591:FAS262608 FKO262591:FKO262608 FUK262591:FUK262608 GEG262591:GEG262608 GOC262591:GOC262608 GXY262591:GXY262608 HHU262591:HHU262608 HRQ262591:HRQ262608 IBM262591:IBM262608 ILI262591:ILI262608 IVE262591:IVE262608 JFA262591:JFA262608 JOW262591:JOW262608 JYS262591:JYS262608 KIO262591:KIO262608 KSK262591:KSK262608 LCG262591:LCG262608 LMC262591:LMC262608 LVY262591:LVY262608 MFU262591:MFU262608 MPQ262591:MPQ262608 MZM262591:MZM262608 NJI262591:NJI262608 NTE262591:NTE262608 ODA262591:ODA262608 OMW262591:OMW262608 OWS262591:OWS262608 PGO262591:PGO262608 PQK262591:PQK262608 QAG262591:QAG262608 QKC262591:QKC262608 QTY262591:QTY262608 RDU262591:RDU262608 RNQ262591:RNQ262608 RXM262591:RXM262608 SHI262591:SHI262608 SRE262591:SRE262608 TBA262591:TBA262608 TKW262591:TKW262608 TUS262591:TUS262608 UEO262591:UEO262608 UOK262591:UOK262608 UYG262591:UYG262608 VIC262591:VIC262608 VRY262591:VRY262608 WBU262591:WBU262608 WLQ262591:WLQ262608 WVM262591:WVM262608 H328127:I328144 JA328127:JA328144 SW328127:SW328144 ACS328127:ACS328144 AMO328127:AMO328144 AWK328127:AWK328144 BGG328127:BGG328144 BQC328127:BQC328144 BZY328127:BZY328144 CJU328127:CJU328144 CTQ328127:CTQ328144 DDM328127:DDM328144 DNI328127:DNI328144 DXE328127:DXE328144 EHA328127:EHA328144 EQW328127:EQW328144 FAS328127:FAS328144 FKO328127:FKO328144 FUK328127:FUK328144 GEG328127:GEG328144 GOC328127:GOC328144 GXY328127:GXY328144 HHU328127:HHU328144 HRQ328127:HRQ328144 IBM328127:IBM328144 ILI328127:ILI328144 IVE328127:IVE328144 JFA328127:JFA328144 JOW328127:JOW328144 JYS328127:JYS328144 KIO328127:KIO328144 KSK328127:KSK328144 LCG328127:LCG328144 LMC328127:LMC328144 LVY328127:LVY328144 MFU328127:MFU328144 MPQ328127:MPQ328144 MZM328127:MZM328144 NJI328127:NJI328144 NTE328127:NTE328144 ODA328127:ODA328144 OMW328127:OMW328144 OWS328127:OWS328144 PGO328127:PGO328144 PQK328127:PQK328144 QAG328127:QAG328144 QKC328127:QKC328144 QTY328127:QTY328144 RDU328127:RDU328144 RNQ328127:RNQ328144 RXM328127:RXM328144 SHI328127:SHI328144 SRE328127:SRE328144 TBA328127:TBA328144 TKW328127:TKW328144 TUS328127:TUS328144 UEO328127:UEO328144 UOK328127:UOK328144 UYG328127:UYG328144 VIC328127:VIC328144 VRY328127:VRY328144 WBU328127:WBU328144 WLQ328127:WLQ328144 WVM328127:WVM328144 H393663:I393680 JA393663:JA393680 SW393663:SW393680 ACS393663:ACS393680 AMO393663:AMO393680 AWK393663:AWK393680 BGG393663:BGG393680 BQC393663:BQC393680 BZY393663:BZY393680 CJU393663:CJU393680 CTQ393663:CTQ393680 DDM393663:DDM393680 DNI393663:DNI393680 DXE393663:DXE393680 EHA393663:EHA393680 EQW393663:EQW393680 FAS393663:FAS393680 FKO393663:FKO393680 FUK393663:FUK393680 GEG393663:GEG393680 GOC393663:GOC393680 GXY393663:GXY393680 HHU393663:HHU393680 HRQ393663:HRQ393680 IBM393663:IBM393680 ILI393663:ILI393680 IVE393663:IVE393680 JFA393663:JFA393680 JOW393663:JOW393680 JYS393663:JYS393680 KIO393663:KIO393680 KSK393663:KSK393680 LCG393663:LCG393680 LMC393663:LMC393680 LVY393663:LVY393680 MFU393663:MFU393680 MPQ393663:MPQ393680 MZM393663:MZM393680 NJI393663:NJI393680 NTE393663:NTE393680 ODA393663:ODA393680 OMW393663:OMW393680 OWS393663:OWS393680 PGO393663:PGO393680 PQK393663:PQK393680 QAG393663:QAG393680 QKC393663:QKC393680 QTY393663:QTY393680 RDU393663:RDU393680 RNQ393663:RNQ393680 RXM393663:RXM393680 SHI393663:SHI393680 SRE393663:SRE393680 TBA393663:TBA393680 TKW393663:TKW393680 TUS393663:TUS393680 UEO393663:UEO393680 UOK393663:UOK393680 UYG393663:UYG393680 VIC393663:VIC393680 VRY393663:VRY393680 WBU393663:WBU393680 WLQ393663:WLQ393680 WVM393663:WVM393680 H459199:I459216 JA459199:JA459216 SW459199:SW459216 ACS459199:ACS459216 AMO459199:AMO459216 AWK459199:AWK459216 BGG459199:BGG459216 BQC459199:BQC459216 BZY459199:BZY459216 CJU459199:CJU459216 CTQ459199:CTQ459216 DDM459199:DDM459216 DNI459199:DNI459216 DXE459199:DXE459216 EHA459199:EHA459216 EQW459199:EQW459216 FAS459199:FAS459216 FKO459199:FKO459216 FUK459199:FUK459216 GEG459199:GEG459216 GOC459199:GOC459216 GXY459199:GXY459216 HHU459199:HHU459216 HRQ459199:HRQ459216 IBM459199:IBM459216 ILI459199:ILI459216 IVE459199:IVE459216 JFA459199:JFA459216 JOW459199:JOW459216 JYS459199:JYS459216 KIO459199:KIO459216 KSK459199:KSK459216 LCG459199:LCG459216 LMC459199:LMC459216 LVY459199:LVY459216 MFU459199:MFU459216 MPQ459199:MPQ459216 MZM459199:MZM459216 NJI459199:NJI459216 NTE459199:NTE459216 ODA459199:ODA459216 OMW459199:OMW459216 OWS459199:OWS459216 PGO459199:PGO459216 PQK459199:PQK459216 QAG459199:QAG459216 QKC459199:QKC459216 QTY459199:QTY459216 RDU459199:RDU459216 RNQ459199:RNQ459216 RXM459199:RXM459216 SHI459199:SHI459216 SRE459199:SRE459216 TBA459199:TBA459216 TKW459199:TKW459216 TUS459199:TUS459216 UEO459199:UEO459216 UOK459199:UOK459216 UYG459199:UYG459216 VIC459199:VIC459216 VRY459199:VRY459216 WBU459199:WBU459216 WLQ459199:WLQ459216 WVM459199:WVM459216 H524735:I524752 JA524735:JA524752 SW524735:SW524752 ACS524735:ACS524752 AMO524735:AMO524752 AWK524735:AWK524752 BGG524735:BGG524752 BQC524735:BQC524752 BZY524735:BZY524752 CJU524735:CJU524752 CTQ524735:CTQ524752 DDM524735:DDM524752 DNI524735:DNI524752 DXE524735:DXE524752 EHA524735:EHA524752 EQW524735:EQW524752 FAS524735:FAS524752 FKO524735:FKO524752 FUK524735:FUK524752 GEG524735:GEG524752 GOC524735:GOC524752 GXY524735:GXY524752 HHU524735:HHU524752 HRQ524735:HRQ524752 IBM524735:IBM524752 ILI524735:ILI524752 IVE524735:IVE524752 JFA524735:JFA524752 JOW524735:JOW524752 JYS524735:JYS524752 KIO524735:KIO524752 KSK524735:KSK524752 LCG524735:LCG524752 LMC524735:LMC524752 LVY524735:LVY524752 MFU524735:MFU524752 MPQ524735:MPQ524752 MZM524735:MZM524752 NJI524735:NJI524752 NTE524735:NTE524752 ODA524735:ODA524752 OMW524735:OMW524752 OWS524735:OWS524752 PGO524735:PGO524752 PQK524735:PQK524752 QAG524735:QAG524752 QKC524735:QKC524752 QTY524735:QTY524752 RDU524735:RDU524752 RNQ524735:RNQ524752 RXM524735:RXM524752 SHI524735:SHI524752 SRE524735:SRE524752 TBA524735:TBA524752 TKW524735:TKW524752 TUS524735:TUS524752 UEO524735:UEO524752 UOK524735:UOK524752 UYG524735:UYG524752 VIC524735:VIC524752 VRY524735:VRY524752 WBU524735:WBU524752 WLQ524735:WLQ524752 WVM524735:WVM524752 H590271:I590288 JA590271:JA590288 SW590271:SW590288 ACS590271:ACS590288 AMO590271:AMO590288 AWK590271:AWK590288 BGG590271:BGG590288 BQC590271:BQC590288 BZY590271:BZY590288 CJU590271:CJU590288 CTQ590271:CTQ590288 DDM590271:DDM590288 DNI590271:DNI590288 DXE590271:DXE590288 EHA590271:EHA590288 EQW590271:EQW590288 FAS590271:FAS590288 FKO590271:FKO590288 FUK590271:FUK590288 GEG590271:GEG590288 GOC590271:GOC590288 GXY590271:GXY590288 HHU590271:HHU590288 HRQ590271:HRQ590288 IBM590271:IBM590288 ILI590271:ILI590288 IVE590271:IVE590288 JFA590271:JFA590288 JOW590271:JOW590288 JYS590271:JYS590288 KIO590271:KIO590288 KSK590271:KSK590288 LCG590271:LCG590288 LMC590271:LMC590288 LVY590271:LVY590288 MFU590271:MFU590288 MPQ590271:MPQ590288 MZM590271:MZM590288 NJI590271:NJI590288 NTE590271:NTE590288 ODA590271:ODA590288 OMW590271:OMW590288 OWS590271:OWS590288 PGO590271:PGO590288 PQK590271:PQK590288 QAG590271:QAG590288 QKC590271:QKC590288 QTY590271:QTY590288 RDU590271:RDU590288 RNQ590271:RNQ590288 RXM590271:RXM590288 SHI590271:SHI590288 SRE590271:SRE590288 TBA590271:TBA590288 TKW590271:TKW590288 TUS590271:TUS590288 UEO590271:UEO590288 UOK590271:UOK590288 UYG590271:UYG590288 VIC590271:VIC590288 VRY590271:VRY590288 WBU590271:WBU590288 WLQ590271:WLQ590288 WVM590271:WVM590288 H655807:I655824 JA655807:JA655824 SW655807:SW655824 ACS655807:ACS655824 AMO655807:AMO655824 AWK655807:AWK655824 BGG655807:BGG655824 BQC655807:BQC655824 BZY655807:BZY655824 CJU655807:CJU655824 CTQ655807:CTQ655824 DDM655807:DDM655824 DNI655807:DNI655824 DXE655807:DXE655824 EHA655807:EHA655824 EQW655807:EQW655824 FAS655807:FAS655824 FKO655807:FKO655824 FUK655807:FUK655824 GEG655807:GEG655824 GOC655807:GOC655824 GXY655807:GXY655824 HHU655807:HHU655824 HRQ655807:HRQ655824 IBM655807:IBM655824 ILI655807:ILI655824 IVE655807:IVE655824 JFA655807:JFA655824 JOW655807:JOW655824 JYS655807:JYS655824 KIO655807:KIO655824 KSK655807:KSK655824 LCG655807:LCG655824 LMC655807:LMC655824 LVY655807:LVY655824 MFU655807:MFU655824 MPQ655807:MPQ655824 MZM655807:MZM655824 NJI655807:NJI655824 NTE655807:NTE655824 ODA655807:ODA655824 OMW655807:OMW655824 OWS655807:OWS655824 PGO655807:PGO655824 PQK655807:PQK655824 QAG655807:QAG655824 QKC655807:QKC655824 QTY655807:QTY655824 RDU655807:RDU655824 RNQ655807:RNQ655824 RXM655807:RXM655824 SHI655807:SHI655824 SRE655807:SRE655824 TBA655807:TBA655824 TKW655807:TKW655824 TUS655807:TUS655824 UEO655807:UEO655824 UOK655807:UOK655824 UYG655807:UYG655824 VIC655807:VIC655824 VRY655807:VRY655824 WBU655807:WBU655824 WLQ655807:WLQ655824 WVM655807:WVM655824 H721343:I721360 JA721343:JA721360 SW721343:SW721360 ACS721343:ACS721360 AMO721343:AMO721360 AWK721343:AWK721360 BGG721343:BGG721360 BQC721343:BQC721360 BZY721343:BZY721360 CJU721343:CJU721360 CTQ721343:CTQ721360 DDM721343:DDM721360 DNI721343:DNI721360 DXE721343:DXE721360 EHA721343:EHA721360 EQW721343:EQW721360 FAS721343:FAS721360 FKO721343:FKO721360 FUK721343:FUK721360 GEG721343:GEG721360 GOC721343:GOC721360 GXY721343:GXY721360 HHU721343:HHU721360 HRQ721343:HRQ721360 IBM721343:IBM721360 ILI721343:ILI721360 IVE721343:IVE721360 JFA721343:JFA721360 JOW721343:JOW721360 JYS721343:JYS721360 KIO721343:KIO721360 KSK721343:KSK721360 LCG721343:LCG721360 LMC721343:LMC721360 LVY721343:LVY721360 MFU721343:MFU721360 MPQ721343:MPQ721360 MZM721343:MZM721360 NJI721343:NJI721360 NTE721343:NTE721360 ODA721343:ODA721360 OMW721343:OMW721360 OWS721343:OWS721360 PGO721343:PGO721360 PQK721343:PQK721360 QAG721343:QAG721360 QKC721343:QKC721360 QTY721343:QTY721360 RDU721343:RDU721360 RNQ721343:RNQ721360 RXM721343:RXM721360 SHI721343:SHI721360 SRE721343:SRE721360 TBA721343:TBA721360 TKW721343:TKW721360 TUS721343:TUS721360 UEO721343:UEO721360 UOK721343:UOK721360 UYG721343:UYG721360 VIC721343:VIC721360 VRY721343:VRY721360 WBU721343:WBU721360 WLQ721343:WLQ721360 WVM721343:WVM721360 H786879:I786896 JA786879:JA786896 SW786879:SW786896 ACS786879:ACS786896 AMO786879:AMO786896 AWK786879:AWK786896 BGG786879:BGG786896 BQC786879:BQC786896 BZY786879:BZY786896 CJU786879:CJU786896 CTQ786879:CTQ786896 DDM786879:DDM786896 DNI786879:DNI786896 DXE786879:DXE786896 EHA786879:EHA786896 EQW786879:EQW786896 FAS786879:FAS786896 FKO786879:FKO786896 FUK786879:FUK786896 GEG786879:GEG786896 GOC786879:GOC786896 GXY786879:GXY786896 HHU786879:HHU786896 HRQ786879:HRQ786896 IBM786879:IBM786896 ILI786879:ILI786896 IVE786879:IVE786896 JFA786879:JFA786896 JOW786879:JOW786896 JYS786879:JYS786896 KIO786879:KIO786896 KSK786879:KSK786896 LCG786879:LCG786896 LMC786879:LMC786896 LVY786879:LVY786896 MFU786879:MFU786896 MPQ786879:MPQ786896 MZM786879:MZM786896 NJI786879:NJI786896 NTE786879:NTE786896 ODA786879:ODA786896 OMW786879:OMW786896 OWS786879:OWS786896 PGO786879:PGO786896 PQK786879:PQK786896 QAG786879:QAG786896 QKC786879:QKC786896 QTY786879:QTY786896 RDU786879:RDU786896 RNQ786879:RNQ786896 RXM786879:RXM786896 SHI786879:SHI786896 SRE786879:SRE786896 TBA786879:TBA786896 TKW786879:TKW786896 TUS786879:TUS786896 UEO786879:UEO786896 UOK786879:UOK786896 UYG786879:UYG786896 VIC786879:VIC786896 VRY786879:VRY786896 WBU786879:WBU786896 WLQ786879:WLQ786896 WVM786879:WVM786896 H852415:I852432 JA852415:JA852432 SW852415:SW852432 ACS852415:ACS852432 AMO852415:AMO852432 AWK852415:AWK852432 BGG852415:BGG852432 BQC852415:BQC852432 BZY852415:BZY852432 CJU852415:CJU852432 CTQ852415:CTQ852432 DDM852415:DDM852432 DNI852415:DNI852432 DXE852415:DXE852432 EHA852415:EHA852432 EQW852415:EQW852432 FAS852415:FAS852432 FKO852415:FKO852432 FUK852415:FUK852432 GEG852415:GEG852432 GOC852415:GOC852432 GXY852415:GXY852432 HHU852415:HHU852432 HRQ852415:HRQ852432 IBM852415:IBM852432 ILI852415:ILI852432 IVE852415:IVE852432 JFA852415:JFA852432 JOW852415:JOW852432 JYS852415:JYS852432 KIO852415:KIO852432 KSK852415:KSK852432 LCG852415:LCG852432 LMC852415:LMC852432 LVY852415:LVY852432 MFU852415:MFU852432 MPQ852415:MPQ852432 MZM852415:MZM852432 NJI852415:NJI852432 NTE852415:NTE852432 ODA852415:ODA852432 OMW852415:OMW852432 OWS852415:OWS852432 PGO852415:PGO852432 PQK852415:PQK852432 QAG852415:QAG852432 QKC852415:QKC852432 QTY852415:QTY852432 RDU852415:RDU852432 RNQ852415:RNQ852432 RXM852415:RXM852432 SHI852415:SHI852432 SRE852415:SRE852432 TBA852415:TBA852432 TKW852415:TKW852432 TUS852415:TUS852432 UEO852415:UEO852432 UOK852415:UOK852432 UYG852415:UYG852432 VIC852415:VIC852432 VRY852415:VRY852432 WBU852415:WBU852432 WLQ852415:WLQ852432 WVM852415:WVM852432 H917951:I917968 JA917951:JA917968 SW917951:SW917968 ACS917951:ACS917968 AMO917951:AMO917968 AWK917951:AWK917968 BGG917951:BGG917968 BQC917951:BQC917968 BZY917951:BZY917968 CJU917951:CJU917968 CTQ917951:CTQ917968 DDM917951:DDM917968 DNI917951:DNI917968 DXE917951:DXE917968 EHA917951:EHA917968 EQW917951:EQW917968 FAS917951:FAS917968 FKO917951:FKO917968 FUK917951:FUK917968 GEG917951:GEG917968 GOC917951:GOC917968 GXY917951:GXY917968 HHU917951:HHU917968 HRQ917951:HRQ917968 IBM917951:IBM917968 ILI917951:ILI917968 IVE917951:IVE917968 JFA917951:JFA917968 JOW917951:JOW917968 JYS917951:JYS917968 KIO917951:KIO917968 KSK917951:KSK917968 LCG917951:LCG917968 LMC917951:LMC917968 LVY917951:LVY917968 MFU917951:MFU917968 MPQ917951:MPQ917968 MZM917951:MZM917968 NJI917951:NJI917968 NTE917951:NTE917968 ODA917951:ODA917968 OMW917951:OMW917968 OWS917951:OWS917968 PGO917951:PGO917968 PQK917951:PQK917968 QAG917951:QAG917968 QKC917951:QKC917968 QTY917951:QTY917968 RDU917951:RDU917968 RNQ917951:RNQ917968 RXM917951:RXM917968 SHI917951:SHI917968 SRE917951:SRE917968 TBA917951:TBA917968 TKW917951:TKW917968 TUS917951:TUS917968 UEO917951:UEO917968 UOK917951:UOK917968 UYG917951:UYG917968 VIC917951:VIC917968 VRY917951:VRY917968 WBU917951:WBU917968 WLQ917951:WLQ917968 WVM917951:WVM917968 H983487:I983504 JA983487:JA983504 SW983487:SW983504 ACS983487:ACS983504 AMO983487:AMO983504 AWK983487:AWK983504 BGG983487:BGG983504 BQC983487:BQC983504 BZY983487:BZY983504 CJU983487:CJU983504 CTQ983487:CTQ983504 DDM983487:DDM983504 DNI983487:DNI983504 DXE983487:DXE983504 EHA983487:EHA983504 EQW983487:EQW983504 FAS983487:FAS983504 FKO983487:FKO983504 FUK983487:FUK983504 GEG983487:GEG983504 GOC983487:GOC983504 GXY983487:GXY983504 HHU983487:HHU983504 HRQ983487:HRQ983504 IBM983487:IBM983504 ILI983487:ILI983504 IVE983487:IVE983504 JFA983487:JFA983504 JOW983487:JOW983504 JYS983487:JYS983504 KIO983487:KIO983504 KSK983487:KSK983504 LCG983487:LCG983504 LMC983487:LMC983504 LVY983487:LVY983504 MFU983487:MFU983504 MPQ983487:MPQ983504 MZM983487:MZM983504 NJI983487:NJI983504 NTE983487:NTE983504 ODA983487:ODA983504 OMW983487:OMW983504 OWS983487:OWS983504 PGO983487:PGO983504 PQK983487:PQK983504 QAG983487:QAG983504 QKC983487:QKC983504 QTY983487:QTY983504 RDU983487:RDU983504 RNQ983487:RNQ983504 RXM983487:RXM983504 SHI983487:SHI983504 SRE983487:SRE983504 TBA983487:TBA983504 TKW983487:TKW983504 TUS983487:TUS983504 UEO983487:UEO983504 UOK983487:UOK983504 UYG983487:UYG983504 VIC983487:VIC983504 VRY983487:VRY983504 WBU983487:WBU983504 WLQ983487:WLQ983504 WVM983487:WVM983504 H65947:I65951 JA65947:JA65951 SW65947:SW65951 ACS65947:ACS65951 AMO65947:AMO65951 AWK65947:AWK65951 BGG65947:BGG65951 BQC65947:BQC65951 BZY65947:BZY65951 CJU65947:CJU65951 CTQ65947:CTQ65951 DDM65947:DDM65951 DNI65947:DNI65951 DXE65947:DXE65951 EHA65947:EHA65951 EQW65947:EQW65951 FAS65947:FAS65951 FKO65947:FKO65951 FUK65947:FUK65951 GEG65947:GEG65951 GOC65947:GOC65951 GXY65947:GXY65951 HHU65947:HHU65951 HRQ65947:HRQ65951 IBM65947:IBM65951 ILI65947:ILI65951 IVE65947:IVE65951 JFA65947:JFA65951 JOW65947:JOW65951 JYS65947:JYS65951 KIO65947:KIO65951 KSK65947:KSK65951 LCG65947:LCG65951 LMC65947:LMC65951 LVY65947:LVY65951 MFU65947:MFU65951 MPQ65947:MPQ65951 MZM65947:MZM65951 NJI65947:NJI65951 NTE65947:NTE65951 ODA65947:ODA65951 OMW65947:OMW65951 OWS65947:OWS65951 PGO65947:PGO65951 PQK65947:PQK65951 QAG65947:QAG65951 QKC65947:QKC65951 QTY65947:QTY65951 RDU65947:RDU65951 RNQ65947:RNQ65951 RXM65947:RXM65951 SHI65947:SHI65951 SRE65947:SRE65951 TBA65947:TBA65951 TKW65947:TKW65951 TUS65947:TUS65951 UEO65947:UEO65951 UOK65947:UOK65951 UYG65947:UYG65951 VIC65947:VIC65951 VRY65947:VRY65951 WBU65947:WBU65951 WLQ65947:WLQ65951 WVM65947:WVM65951 H131483:I131487 JA131483:JA131487 SW131483:SW131487 ACS131483:ACS131487 AMO131483:AMO131487 AWK131483:AWK131487 BGG131483:BGG131487 BQC131483:BQC131487 BZY131483:BZY131487 CJU131483:CJU131487 CTQ131483:CTQ131487 DDM131483:DDM131487 DNI131483:DNI131487 DXE131483:DXE131487 EHA131483:EHA131487 EQW131483:EQW131487 FAS131483:FAS131487 FKO131483:FKO131487 FUK131483:FUK131487 GEG131483:GEG131487 GOC131483:GOC131487 GXY131483:GXY131487 HHU131483:HHU131487 HRQ131483:HRQ131487 IBM131483:IBM131487 ILI131483:ILI131487 IVE131483:IVE131487 JFA131483:JFA131487 JOW131483:JOW131487 JYS131483:JYS131487 KIO131483:KIO131487 KSK131483:KSK131487 LCG131483:LCG131487 LMC131483:LMC131487 LVY131483:LVY131487 MFU131483:MFU131487 MPQ131483:MPQ131487 MZM131483:MZM131487 NJI131483:NJI131487 NTE131483:NTE131487 ODA131483:ODA131487 OMW131483:OMW131487 OWS131483:OWS131487 PGO131483:PGO131487 PQK131483:PQK131487 QAG131483:QAG131487 QKC131483:QKC131487 QTY131483:QTY131487 RDU131483:RDU131487 RNQ131483:RNQ131487 RXM131483:RXM131487 SHI131483:SHI131487 SRE131483:SRE131487 TBA131483:TBA131487 TKW131483:TKW131487 TUS131483:TUS131487 UEO131483:UEO131487 UOK131483:UOK131487 UYG131483:UYG131487 VIC131483:VIC131487 VRY131483:VRY131487 WBU131483:WBU131487 WLQ131483:WLQ131487 WVM131483:WVM131487 H197019:I197023 JA197019:JA197023 SW197019:SW197023 ACS197019:ACS197023 AMO197019:AMO197023 AWK197019:AWK197023 BGG197019:BGG197023 BQC197019:BQC197023 BZY197019:BZY197023 CJU197019:CJU197023 CTQ197019:CTQ197023 DDM197019:DDM197023 DNI197019:DNI197023 DXE197019:DXE197023 EHA197019:EHA197023 EQW197019:EQW197023 FAS197019:FAS197023 FKO197019:FKO197023 FUK197019:FUK197023 GEG197019:GEG197023 GOC197019:GOC197023 GXY197019:GXY197023 HHU197019:HHU197023 HRQ197019:HRQ197023 IBM197019:IBM197023 ILI197019:ILI197023 IVE197019:IVE197023 JFA197019:JFA197023 JOW197019:JOW197023 JYS197019:JYS197023 KIO197019:KIO197023 KSK197019:KSK197023 LCG197019:LCG197023 LMC197019:LMC197023 LVY197019:LVY197023 MFU197019:MFU197023 MPQ197019:MPQ197023 MZM197019:MZM197023 NJI197019:NJI197023 NTE197019:NTE197023 ODA197019:ODA197023 OMW197019:OMW197023 OWS197019:OWS197023 PGO197019:PGO197023 PQK197019:PQK197023 QAG197019:QAG197023 QKC197019:QKC197023 QTY197019:QTY197023 RDU197019:RDU197023 RNQ197019:RNQ197023 RXM197019:RXM197023 SHI197019:SHI197023 SRE197019:SRE197023 TBA197019:TBA197023 TKW197019:TKW197023 TUS197019:TUS197023 UEO197019:UEO197023 UOK197019:UOK197023 UYG197019:UYG197023 VIC197019:VIC197023 VRY197019:VRY197023 WBU197019:WBU197023 WLQ197019:WLQ197023 WVM197019:WVM197023 H262555:I262559 JA262555:JA262559 SW262555:SW262559 ACS262555:ACS262559 AMO262555:AMO262559 AWK262555:AWK262559 BGG262555:BGG262559 BQC262555:BQC262559 BZY262555:BZY262559 CJU262555:CJU262559 CTQ262555:CTQ262559 DDM262555:DDM262559 DNI262555:DNI262559 DXE262555:DXE262559 EHA262555:EHA262559 EQW262555:EQW262559 FAS262555:FAS262559 FKO262555:FKO262559 FUK262555:FUK262559 GEG262555:GEG262559 GOC262555:GOC262559 GXY262555:GXY262559 HHU262555:HHU262559 HRQ262555:HRQ262559 IBM262555:IBM262559 ILI262555:ILI262559 IVE262555:IVE262559 JFA262555:JFA262559 JOW262555:JOW262559 JYS262555:JYS262559 KIO262555:KIO262559 KSK262555:KSK262559 LCG262555:LCG262559 LMC262555:LMC262559 LVY262555:LVY262559 MFU262555:MFU262559 MPQ262555:MPQ262559 MZM262555:MZM262559 NJI262555:NJI262559 NTE262555:NTE262559 ODA262555:ODA262559 OMW262555:OMW262559 OWS262555:OWS262559 PGO262555:PGO262559 PQK262555:PQK262559 QAG262555:QAG262559 QKC262555:QKC262559 QTY262555:QTY262559 RDU262555:RDU262559 RNQ262555:RNQ262559 RXM262555:RXM262559 SHI262555:SHI262559 SRE262555:SRE262559 TBA262555:TBA262559 TKW262555:TKW262559 TUS262555:TUS262559 UEO262555:UEO262559 UOK262555:UOK262559 UYG262555:UYG262559 VIC262555:VIC262559 VRY262555:VRY262559 WBU262555:WBU262559 WLQ262555:WLQ262559 WVM262555:WVM262559 H328091:I328095 JA328091:JA328095 SW328091:SW328095 ACS328091:ACS328095 AMO328091:AMO328095 AWK328091:AWK328095 BGG328091:BGG328095 BQC328091:BQC328095 BZY328091:BZY328095 CJU328091:CJU328095 CTQ328091:CTQ328095 DDM328091:DDM328095 DNI328091:DNI328095 DXE328091:DXE328095 EHA328091:EHA328095 EQW328091:EQW328095 FAS328091:FAS328095 FKO328091:FKO328095 FUK328091:FUK328095 GEG328091:GEG328095 GOC328091:GOC328095 GXY328091:GXY328095 HHU328091:HHU328095 HRQ328091:HRQ328095 IBM328091:IBM328095 ILI328091:ILI328095 IVE328091:IVE328095 JFA328091:JFA328095 JOW328091:JOW328095 JYS328091:JYS328095 KIO328091:KIO328095 KSK328091:KSK328095 LCG328091:LCG328095 LMC328091:LMC328095 LVY328091:LVY328095 MFU328091:MFU328095 MPQ328091:MPQ328095 MZM328091:MZM328095 NJI328091:NJI328095 NTE328091:NTE328095 ODA328091:ODA328095 OMW328091:OMW328095 OWS328091:OWS328095 PGO328091:PGO328095 PQK328091:PQK328095 QAG328091:QAG328095 QKC328091:QKC328095 QTY328091:QTY328095 RDU328091:RDU328095 RNQ328091:RNQ328095 RXM328091:RXM328095 SHI328091:SHI328095 SRE328091:SRE328095 TBA328091:TBA328095 TKW328091:TKW328095 TUS328091:TUS328095 UEO328091:UEO328095 UOK328091:UOK328095 UYG328091:UYG328095 VIC328091:VIC328095 VRY328091:VRY328095 WBU328091:WBU328095 WLQ328091:WLQ328095 WVM328091:WVM328095 H393627:I393631 JA393627:JA393631 SW393627:SW393631 ACS393627:ACS393631 AMO393627:AMO393631 AWK393627:AWK393631 BGG393627:BGG393631 BQC393627:BQC393631 BZY393627:BZY393631 CJU393627:CJU393631 CTQ393627:CTQ393631 DDM393627:DDM393631 DNI393627:DNI393631 DXE393627:DXE393631 EHA393627:EHA393631 EQW393627:EQW393631 FAS393627:FAS393631 FKO393627:FKO393631 FUK393627:FUK393631 GEG393627:GEG393631 GOC393627:GOC393631 GXY393627:GXY393631 HHU393627:HHU393631 HRQ393627:HRQ393631 IBM393627:IBM393631 ILI393627:ILI393631 IVE393627:IVE393631 JFA393627:JFA393631 JOW393627:JOW393631 JYS393627:JYS393631 KIO393627:KIO393631 KSK393627:KSK393631 LCG393627:LCG393631 LMC393627:LMC393631 LVY393627:LVY393631 MFU393627:MFU393631 MPQ393627:MPQ393631 MZM393627:MZM393631 NJI393627:NJI393631 NTE393627:NTE393631 ODA393627:ODA393631 OMW393627:OMW393631 OWS393627:OWS393631 PGO393627:PGO393631 PQK393627:PQK393631 QAG393627:QAG393631 QKC393627:QKC393631 QTY393627:QTY393631 RDU393627:RDU393631 RNQ393627:RNQ393631 RXM393627:RXM393631 SHI393627:SHI393631 SRE393627:SRE393631 TBA393627:TBA393631 TKW393627:TKW393631 TUS393627:TUS393631 UEO393627:UEO393631 UOK393627:UOK393631 UYG393627:UYG393631 VIC393627:VIC393631 VRY393627:VRY393631 WBU393627:WBU393631 WLQ393627:WLQ393631 WVM393627:WVM393631 H459163:I459167 JA459163:JA459167 SW459163:SW459167 ACS459163:ACS459167 AMO459163:AMO459167 AWK459163:AWK459167 BGG459163:BGG459167 BQC459163:BQC459167 BZY459163:BZY459167 CJU459163:CJU459167 CTQ459163:CTQ459167 DDM459163:DDM459167 DNI459163:DNI459167 DXE459163:DXE459167 EHA459163:EHA459167 EQW459163:EQW459167 FAS459163:FAS459167 FKO459163:FKO459167 FUK459163:FUK459167 GEG459163:GEG459167 GOC459163:GOC459167 GXY459163:GXY459167 HHU459163:HHU459167 HRQ459163:HRQ459167 IBM459163:IBM459167 ILI459163:ILI459167 IVE459163:IVE459167 JFA459163:JFA459167 JOW459163:JOW459167 JYS459163:JYS459167 KIO459163:KIO459167 KSK459163:KSK459167 LCG459163:LCG459167 LMC459163:LMC459167 LVY459163:LVY459167 MFU459163:MFU459167 MPQ459163:MPQ459167 MZM459163:MZM459167 NJI459163:NJI459167 NTE459163:NTE459167 ODA459163:ODA459167 OMW459163:OMW459167 OWS459163:OWS459167 PGO459163:PGO459167 PQK459163:PQK459167 QAG459163:QAG459167 QKC459163:QKC459167 QTY459163:QTY459167 RDU459163:RDU459167 RNQ459163:RNQ459167 RXM459163:RXM459167 SHI459163:SHI459167 SRE459163:SRE459167 TBA459163:TBA459167 TKW459163:TKW459167 TUS459163:TUS459167 UEO459163:UEO459167 UOK459163:UOK459167 UYG459163:UYG459167 VIC459163:VIC459167 VRY459163:VRY459167 WBU459163:WBU459167 WLQ459163:WLQ459167 WVM459163:WVM459167 H524699:I524703 JA524699:JA524703 SW524699:SW524703 ACS524699:ACS524703 AMO524699:AMO524703 AWK524699:AWK524703 BGG524699:BGG524703 BQC524699:BQC524703 BZY524699:BZY524703 CJU524699:CJU524703 CTQ524699:CTQ524703 DDM524699:DDM524703 DNI524699:DNI524703 DXE524699:DXE524703 EHA524699:EHA524703 EQW524699:EQW524703 FAS524699:FAS524703 FKO524699:FKO524703 FUK524699:FUK524703 GEG524699:GEG524703 GOC524699:GOC524703 GXY524699:GXY524703 HHU524699:HHU524703 HRQ524699:HRQ524703 IBM524699:IBM524703 ILI524699:ILI524703 IVE524699:IVE524703 JFA524699:JFA524703 JOW524699:JOW524703 JYS524699:JYS524703 KIO524699:KIO524703 KSK524699:KSK524703 LCG524699:LCG524703 LMC524699:LMC524703 LVY524699:LVY524703 MFU524699:MFU524703 MPQ524699:MPQ524703 MZM524699:MZM524703 NJI524699:NJI524703 NTE524699:NTE524703 ODA524699:ODA524703 OMW524699:OMW524703 OWS524699:OWS524703 PGO524699:PGO524703 PQK524699:PQK524703 QAG524699:QAG524703 QKC524699:QKC524703 QTY524699:QTY524703 RDU524699:RDU524703 RNQ524699:RNQ524703 RXM524699:RXM524703 SHI524699:SHI524703 SRE524699:SRE524703 TBA524699:TBA524703 TKW524699:TKW524703 TUS524699:TUS524703 UEO524699:UEO524703 UOK524699:UOK524703 UYG524699:UYG524703 VIC524699:VIC524703 VRY524699:VRY524703 WBU524699:WBU524703 WLQ524699:WLQ524703 WVM524699:WVM524703 H590235:I590239 JA590235:JA590239 SW590235:SW590239 ACS590235:ACS590239 AMO590235:AMO590239 AWK590235:AWK590239 BGG590235:BGG590239 BQC590235:BQC590239 BZY590235:BZY590239 CJU590235:CJU590239 CTQ590235:CTQ590239 DDM590235:DDM590239 DNI590235:DNI590239 DXE590235:DXE590239 EHA590235:EHA590239 EQW590235:EQW590239 FAS590235:FAS590239 FKO590235:FKO590239 FUK590235:FUK590239 GEG590235:GEG590239 GOC590235:GOC590239 GXY590235:GXY590239 HHU590235:HHU590239 HRQ590235:HRQ590239 IBM590235:IBM590239 ILI590235:ILI590239 IVE590235:IVE590239 JFA590235:JFA590239 JOW590235:JOW590239 JYS590235:JYS590239 KIO590235:KIO590239 KSK590235:KSK590239 LCG590235:LCG590239 LMC590235:LMC590239 LVY590235:LVY590239 MFU590235:MFU590239 MPQ590235:MPQ590239 MZM590235:MZM590239 NJI590235:NJI590239 NTE590235:NTE590239 ODA590235:ODA590239 OMW590235:OMW590239 OWS590235:OWS590239 PGO590235:PGO590239 PQK590235:PQK590239 QAG590235:QAG590239 QKC590235:QKC590239 QTY590235:QTY590239 RDU590235:RDU590239 RNQ590235:RNQ590239 RXM590235:RXM590239 SHI590235:SHI590239 SRE590235:SRE590239 TBA590235:TBA590239 TKW590235:TKW590239 TUS590235:TUS590239 UEO590235:UEO590239 UOK590235:UOK590239 UYG590235:UYG590239 VIC590235:VIC590239 VRY590235:VRY590239 WBU590235:WBU590239 WLQ590235:WLQ590239 WVM590235:WVM590239 H655771:I655775 JA655771:JA655775 SW655771:SW655775 ACS655771:ACS655775 AMO655771:AMO655775 AWK655771:AWK655775 BGG655771:BGG655775 BQC655771:BQC655775 BZY655771:BZY655775 CJU655771:CJU655775 CTQ655771:CTQ655775 DDM655771:DDM655775 DNI655771:DNI655775 DXE655771:DXE655775 EHA655771:EHA655775 EQW655771:EQW655775 FAS655771:FAS655775 FKO655771:FKO655775 FUK655771:FUK655775 GEG655771:GEG655775 GOC655771:GOC655775 GXY655771:GXY655775 HHU655771:HHU655775 HRQ655771:HRQ655775 IBM655771:IBM655775 ILI655771:ILI655775 IVE655771:IVE655775 JFA655771:JFA655775 JOW655771:JOW655775 JYS655771:JYS655775 KIO655771:KIO655775 KSK655771:KSK655775 LCG655771:LCG655775 LMC655771:LMC655775 LVY655771:LVY655775 MFU655771:MFU655775 MPQ655771:MPQ655775 MZM655771:MZM655775 NJI655771:NJI655775 NTE655771:NTE655775 ODA655771:ODA655775 OMW655771:OMW655775 OWS655771:OWS655775 PGO655771:PGO655775 PQK655771:PQK655775 QAG655771:QAG655775 QKC655771:QKC655775 QTY655771:QTY655775 RDU655771:RDU655775 RNQ655771:RNQ655775 RXM655771:RXM655775 SHI655771:SHI655775 SRE655771:SRE655775 TBA655771:TBA655775 TKW655771:TKW655775 TUS655771:TUS655775 UEO655771:UEO655775 UOK655771:UOK655775 UYG655771:UYG655775 VIC655771:VIC655775 VRY655771:VRY655775 WBU655771:WBU655775 WLQ655771:WLQ655775 WVM655771:WVM655775 H721307:I721311 JA721307:JA721311 SW721307:SW721311 ACS721307:ACS721311 AMO721307:AMO721311 AWK721307:AWK721311 BGG721307:BGG721311 BQC721307:BQC721311 BZY721307:BZY721311 CJU721307:CJU721311 CTQ721307:CTQ721311 DDM721307:DDM721311 DNI721307:DNI721311 DXE721307:DXE721311 EHA721307:EHA721311 EQW721307:EQW721311 FAS721307:FAS721311 FKO721307:FKO721311 FUK721307:FUK721311 GEG721307:GEG721311 GOC721307:GOC721311 GXY721307:GXY721311 HHU721307:HHU721311 HRQ721307:HRQ721311 IBM721307:IBM721311 ILI721307:ILI721311 IVE721307:IVE721311 JFA721307:JFA721311 JOW721307:JOW721311 JYS721307:JYS721311 KIO721307:KIO721311 KSK721307:KSK721311 LCG721307:LCG721311 LMC721307:LMC721311 LVY721307:LVY721311 MFU721307:MFU721311 MPQ721307:MPQ721311 MZM721307:MZM721311 NJI721307:NJI721311 NTE721307:NTE721311 ODA721307:ODA721311 OMW721307:OMW721311 OWS721307:OWS721311 PGO721307:PGO721311 PQK721307:PQK721311 QAG721307:QAG721311 QKC721307:QKC721311 QTY721307:QTY721311 RDU721307:RDU721311 RNQ721307:RNQ721311 RXM721307:RXM721311 SHI721307:SHI721311 SRE721307:SRE721311 TBA721307:TBA721311 TKW721307:TKW721311 TUS721307:TUS721311 UEO721307:UEO721311 UOK721307:UOK721311 UYG721307:UYG721311 VIC721307:VIC721311 VRY721307:VRY721311 WBU721307:WBU721311 WLQ721307:WLQ721311 WVM721307:WVM721311 H786843:I786847 JA786843:JA786847 SW786843:SW786847 ACS786843:ACS786847 AMO786843:AMO786847 AWK786843:AWK786847 BGG786843:BGG786847 BQC786843:BQC786847 BZY786843:BZY786847 CJU786843:CJU786847 CTQ786843:CTQ786847 DDM786843:DDM786847 DNI786843:DNI786847 DXE786843:DXE786847 EHA786843:EHA786847 EQW786843:EQW786847 FAS786843:FAS786847 FKO786843:FKO786847 FUK786843:FUK786847 GEG786843:GEG786847 GOC786843:GOC786847 GXY786843:GXY786847 HHU786843:HHU786847 HRQ786843:HRQ786847 IBM786843:IBM786847 ILI786843:ILI786847 IVE786843:IVE786847 JFA786843:JFA786847 JOW786843:JOW786847 JYS786843:JYS786847 KIO786843:KIO786847 KSK786843:KSK786847 LCG786843:LCG786847 LMC786843:LMC786847 LVY786843:LVY786847 MFU786843:MFU786847 MPQ786843:MPQ786847 MZM786843:MZM786847 NJI786843:NJI786847 NTE786843:NTE786847 ODA786843:ODA786847 OMW786843:OMW786847 OWS786843:OWS786847 PGO786843:PGO786847 PQK786843:PQK786847 QAG786843:QAG786847 QKC786843:QKC786847 QTY786843:QTY786847 RDU786843:RDU786847 RNQ786843:RNQ786847 RXM786843:RXM786847 SHI786843:SHI786847 SRE786843:SRE786847 TBA786843:TBA786847 TKW786843:TKW786847 TUS786843:TUS786847 UEO786843:UEO786847 UOK786843:UOK786847 UYG786843:UYG786847 VIC786843:VIC786847 VRY786843:VRY786847 WBU786843:WBU786847 WLQ786843:WLQ786847 WVM786843:WVM786847 H852379:I852383 JA852379:JA852383 SW852379:SW852383 ACS852379:ACS852383 AMO852379:AMO852383 AWK852379:AWK852383 BGG852379:BGG852383 BQC852379:BQC852383 BZY852379:BZY852383 CJU852379:CJU852383 CTQ852379:CTQ852383 DDM852379:DDM852383 DNI852379:DNI852383 DXE852379:DXE852383 EHA852379:EHA852383 EQW852379:EQW852383 FAS852379:FAS852383 FKO852379:FKO852383 FUK852379:FUK852383 GEG852379:GEG852383 GOC852379:GOC852383 GXY852379:GXY852383 HHU852379:HHU852383 HRQ852379:HRQ852383 IBM852379:IBM852383 ILI852379:ILI852383 IVE852379:IVE852383 JFA852379:JFA852383 JOW852379:JOW852383 JYS852379:JYS852383 KIO852379:KIO852383 KSK852379:KSK852383 LCG852379:LCG852383 LMC852379:LMC852383 LVY852379:LVY852383 MFU852379:MFU852383 MPQ852379:MPQ852383 MZM852379:MZM852383 NJI852379:NJI852383 NTE852379:NTE852383 ODA852379:ODA852383 OMW852379:OMW852383 OWS852379:OWS852383 PGO852379:PGO852383 PQK852379:PQK852383 QAG852379:QAG852383 QKC852379:QKC852383 QTY852379:QTY852383 RDU852379:RDU852383 RNQ852379:RNQ852383 RXM852379:RXM852383 SHI852379:SHI852383 SRE852379:SRE852383 TBA852379:TBA852383 TKW852379:TKW852383 TUS852379:TUS852383 UEO852379:UEO852383 UOK852379:UOK852383 UYG852379:UYG852383 VIC852379:VIC852383 VRY852379:VRY852383 WBU852379:WBU852383 WLQ852379:WLQ852383 WVM852379:WVM852383 H917915:I917919 JA917915:JA917919 SW917915:SW917919 ACS917915:ACS917919 AMO917915:AMO917919 AWK917915:AWK917919 BGG917915:BGG917919 BQC917915:BQC917919 BZY917915:BZY917919 CJU917915:CJU917919 CTQ917915:CTQ917919 DDM917915:DDM917919 DNI917915:DNI917919 DXE917915:DXE917919 EHA917915:EHA917919 EQW917915:EQW917919 FAS917915:FAS917919 FKO917915:FKO917919 FUK917915:FUK917919 GEG917915:GEG917919 GOC917915:GOC917919 GXY917915:GXY917919 HHU917915:HHU917919 HRQ917915:HRQ917919 IBM917915:IBM917919 ILI917915:ILI917919 IVE917915:IVE917919 JFA917915:JFA917919 JOW917915:JOW917919 JYS917915:JYS917919 KIO917915:KIO917919 KSK917915:KSK917919 LCG917915:LCG917919 LMC917915:LMC917919 LVY917915:LVY917919 MFU917915:MFU917919 MPQ917915:MPQ917919 MZM917915:MZM917919 NJI917915:NJI917919 NTE917915:NTE917919 ODA917915:ODA917919 OMW917915:OMW917919 OWS917915:OWS917919 PGO917915:PGO917919 PQK917915:PQK917919 QAG917915:QAG917919 QKC917915:QKC917919 QTY917915:QTY917919 RDU917915:RDU917919 RNQ917915:RNQ917919 RXM917915:RXM917919 SHI917915:SHI917919 SRE917915:SRE917919 TBA917915:TBA917919 TKW917915:TKW917919 TUS917915:TUS917919 UEO917915:UEO917919 UOK917915:UOK917919 UYG917915:UYG917919 VIC917915:VIC917919 VRY917915:VRY917919 WBU917915:WBU917919 WLQ917915:WLQ917919 WVM917915:WVM917919 H983451:I983455 JA983451:JA983455 SW983451:SW983455 ACS983451:ACS983455 AMO983451:AMO983455 AWK983451:AWK983455 BGG983451:BGG983455 BQC983451:BQC983455 BZY983451:BZY983455 CJU983451:CJU983455 CTQ983451:CTQ983455 DDM983451:DDM983455 DNI983451:DNI983455 DXE983451:DXE983455 EHA983451:EHA983455 EQW983451:EQW983455 FAS983451:FAS983455 FKO983451:FKO983455 FUK983451:FUK983455 GEG983451:GEG983455 GOC983451:GOC983455 GXY983451:GXY983455 HHU983451:HHU983455 HRQ983451:HRQ983455 IBM983451:IBM983455 ILI983451:ILI983455 IVE983451:IVE983455 JFA983451:JFA983455 JOW983451:JOW983455 JYS983451:JYS983455 KIO983451:KIO983455 KSK983451:KSK983455 LCG983451:LCG983455 LMC983451:LMC983455 LVY983451:LVY983455 MFU983451:MFU983455 MPQ983451:MPQ983455 MZM983451:MZM983455 NJI983451:NJI983455 NTE983451:NTE983455 ODA983451:ODA983455 OMW983451:OMW983455 OWS983451:OWS983455 PGO983451:PGO983455 PQK983451:PQK983455 QAG983451:QAG983455 QKC983451:QKC983455 QTY983451:QTY983455 RDU983451:RDU983455 RNQ983451:RNQ983455 RXM983451:RXM983455 SHI983451:SHI983455 SRE983451:SRE983455 TBA983451:TBA983455 TKW983451:TKW983455 TUS983451:TUS983455 UEO983451:UEO983455 UOK983451:UOK983455 UYG983451:UYG983455 VIC983451:VIC983455 VRY983451:VRY983455 WBU983451:WBU983455 WLQ983451:WLQ983455 WVM983451:WVM983455 H66003:I66009 JA66003:JA66009 SW66003:SW66009 ACS66003:ACS66009 AMO66003:AMO66009 AWK66003:AWK66009 BGG66003:BGG66009 BQC66003:BQC66009 BZY66003:BZY66009 CJU66003:CJU66009 CTQ66003:CTQ66009 DDM66003:DDM66009 DNI66003:DNI66009 DXE66003:DXE66009 EHA66003:EHA66009 EQW66003:EQW66009 FAS66003:FAS66009 FKO66003:FKO66009 FUK66003:FUK66009 GEG66003:GEG66009 GOC66003:GOC66009 GXY66003:GXY66009 HHU66003:HHU66009 HRQ66003:HRQ66009 IBM66003:IBM66009 ILI66003:ILI66009 IVE66003:IVE66009 JFA66003:JFA66009 JOW66003:JOW66009 JYS66003:JYS66009 KIO66003:KIO66009 KSK66003:KSK66009 LCG66003:LCG66009 LMC66003:LMC66009 LVY66003:LVY66009 MFU66003:MFU66009 MPQ66003:MPQ66009 MZM66003:MZM66009 NJI66003:NJI66009 NTE66003:NTE66009 ODA66003:ODA66009 OMW66003:OMW66009 OWS66003:OWS66009 PGO66003:PGO66009 PQK66003:PQK66009 QAG66003:QAG66009 QKC66003:QKC66009 QTY66003:QTY66009 RDU66003:RDU66009 RNQ66003:RNQ66009 RXM66003:RXM66009 SHI66003:SHI66009 SRE66003:SRE66009 TBA66003:TBA66009 TKW66003:TKW66009 TUS66003:TUS66009 UEO66003:UEO66009 UOK66003:UOK66009 UYG66003:UYG66009 VIC66003:VIC66009 VRY66003:VRY66009 WBU66003:WBU66009 WLQ66003:WLQ66009 WVM66003:WVM66009 H131539:I131545 JA131539:JA131545 SW131539:SW131545 ACS131539:ACS131545 AMO131539:AMO131545 AWK131539:AWK131545 BGG131539:BGG131545 BQC131539:BQC131545 BZY131539:BZY131545 CJU131539:CJU131545 CTQ131539:CTQ131545 DDM131539:DDM131545 DNI131539:DNI131545 DXE131539:DXE131545 EHA131539:EHA131545 EQW131539:EQW131545 FAS131539:FAS131545 FKO131539:FKO131545 FUK131539:FUK131545 GEG131539:GEG131545 GOC131539:GOC131545 GXY131539:GXY131545 HHU131539:HHU131545 HRQ131539:HRQ131545 IBM131539:IBM131545 ILI131539:ILI131545 IVE131539:IVE131545 JFA131539:JFA131545 JOW131539:JOW131545 JYS131539:JYS131545 KIO131539:KIO131545 KSK131539:KSK131545 LCG131539:LCG131545 LMC131539:LMC131545 LVY131539:LVY131545 MFU131539:MFU131545 MPQ131539:MPQ131545 MZM131539:MZM131545 NJI131539:NJI131545 NTE131539:NTE131545 ODA131539:ODA131545 OMW131539:OMW131545 OWS131539:OWS131545 PGO131539:PGO131545 PQK131539:PQK131545 QAG131539:QAG131545 QKC131539:QKC131545 QTY131539:QTY131545 RDU131539:RDU131545 RNQ131539:RNQ131545 RXM131539:RXM131545 SHI131539:SHI131545 SRE131539:SRE131545 TBA131539:TBA131545 TKW131539:TKW131545 TUS131539:TUS131545 UEO131539:UEO131545 UOK131539:UOK131545 UYG131539:UYG131545 VIC131539:VIC131545 VRY131539:VRY131545 WBU131539:WBU131545 WLQ131539:WLQ131545 WVM131539:WVM131545 H197075:I197081 JA197075:JA197081 SW197075:SW197081 ACS197075:ACS197081 AMO197075:AMO197081 AWK197075:AWK197081 BGG197075:BGG197081 BQC197075:BQC197081 BZY197075:BZY197081 CJU197075:CJU197081 CTQ197075:CTQ197081 DDM197075:DDM197081 DNI197075:DNI197081 DXE197075:DXE197081 EHA197075:EHA197081 EQW197075:EQW197081 FAS197075:FAS197081 FKO197075:FKO197081 FUK197075:FUK197081 GEG197075:GEG197081 GOC197075:GOC197081 GXY197075:GXY197081 HHU197075:HHU197081 HRQ197075:HRQ197081 IBM197075:IBM197081 ILI197075:ILI197081 IVE197075:IVE197081 JFA197075:JFA197081 JOW197075:JOW197081 JYS197075:JYS197081 KIO197075:KIO197081 KSK197075:KSK197081 LCG197075:LCG197081 LMC197075:LMC197081 LVY197075:LVY197081 MFU197075:MFU197081 MPQ197075:MPQ197081 MZM197075:MZM197081 NJI197075:NJI197081 NTE197075:NTE197081 ODA197075:ODA197081 OMW197075:OMW197081 OWS197075:OWS197081 PGO197075:PGO197081 PQK197075:PQK197081 QAG197075:QAG197081 QKC197075:QKC197081 QTY197075:QTY197081 RDU197075:RDU197081 RNQ197075:RNQ197081 RXM197075:RXM197081 SHI197075:SHI197081 SRE197075:SRE197081 TBA197075:TBA197081 TKW197075:TKW197081 TUS197075:TUS197081 UEO197075:UEO197081 UOK197075:UOK197081 UYG197075:UYG197081 VIC197075:VIC197081 VRY197075:VRY197081 WBU197075:WBU197081 WLQ197075:WLQ197081 WVM197075:WVM197081 H262611:I262617 JA262611:JA262617 SW262611:SW262617 ACS262611:ACS262617 AMO262611:AMO262617 AWK262611:AWK262617 BGG262611:BGG262617 BQC262611:BQC262617 BZY262611:BZY262617 CJU262611:CJU262617 CTQ262611:CTQ262617 DDM262611:DDM262617 DNI262611:DNI262617 DXE262611:DXE262617 EHA262611:EHA262617 EQW262611:EQW262617 FAS262611:FAS262617 FKO262611:FKO262617 FUK262611:FUK262617 GEG262611:GEG262617 GOC262611:GOC262617 GXY262611:GXY262617 HHU262611:HHU262617 HRQ262611:HRQ262617 IBM262611:IBM262617 ILI262611:ILI262617 IVE262611:IVE262617 JFA262611:JFA262617 JOW262611:JOW262617 JYS262611:JYS262617 KIO262611:KIO262617 KSK262611:KSK262617 LCG262611:LCG262617 LMC262611:LMC262617 LVY262611:LVY262617 MFU262611:MFU262617 MPQ262611:MPQ262617 MZM262611:MZM262617 NJI262611:NJI262617 NTE262611:NTE262617 ODA262611:ODA262617 OMW262611:OMW262617 OWS262611:OWS262617 PGO262611:PGO262617 PQK262611:PQK262617 QAG262611:QAG262617 QKC262611:QKC262617 QTY262611:QTY262617 RDU262611:RDU262617 RNQ262611:RNQ262617 RXM262611:RXM262617 SHI262611:SHI262617 SRE262611:SRE262617 TBA262611:TBA262617 TKW262611:TKW262617 TUS262611:TUS262617 UEO262611:UEO262617 UOK262611:UOK262617 UYG262611:UYG262617 VIC262611:VIC262617 VRY262611:VRY262617 WBU262611:WBU262617 WLQ262611:WLQ262617 WVM262611:WVM262617 H328147:I328153 JA328147:JA328153 SW328147:SW328153 ACS328147:ACS328153 AMO328147:AMO328153 AWK328147:AWK328153 BGG328147:BGG328153 BQC328147:BQC328153 BZY328147:BZY328153 CJU328147:CJU328153 CTQ328147:CTQ328153 DDM328147:DDM328153 DNI328147:DNI328153 DXE328147:DXE328153 EHA328147:EHA328153 EQW328147:EQW328153 FAS328147:FAS328153 FKO328147:FKO328153 FUK328147:FUK328153 GEG328147:GEG328153 GOC328147:GOC328153 GXY328147:GXY328153 HHU328147:HHU328153 HRQ328147:HRQ328153 IBM328147:IBM328153 ILI328147:ILI328153 IVE328147:IVE328153 JFA328147:JFA328153 JOW328147:JOW328153 JYS328147:JYS328153 KIO328147:KIO328153 KSK328147:KSK328153 LCG328147:LCG328153 LMC328147:LMC328153 LVY328147:LVY328153 MFU328147:MFU328153 MPQ328147:MPQ328153 MZM328147:MZM328153 NJI328147:NJI328153 NTE328147:NTE328153 ODA328147:ODA328153 OMW328147:OMW328153 OWS328147:OWS328153 PGO328147:PGO328153 PQK328147:PQK328153 QAG328147:QAG328153 QKC328147:QKC328153 QTY328147:QTY328153 RDU328147:RDU328153 RNQ328147:RNQ328153 RXM328147:RXM328153 SHI328147:SHI328153 SRE328147:SRE328153 TBA328147:TBA328153 TKW328147:TKW328153 TUS328147:TUS328153 UEO328147:UEO328153 UOK328147:UOK328153 UYG328147:UYG328153 VIC328147:VIC328153 VRY328147:VRY328153 WBU328147:WBU328153 WLQ328147:WLQ328153 WVM328147:WVM328153 H393683:I393689 JA393683:JA393689 SW393683:SW393689 ACS393683:ACS393689 AMO393683:AMO393689 AWK393683:AWK393689 BGG393683:BGG393689 BQC393683:BQC393689 BZY393683:BZY393689 CJU393683:CJU393689 CTQ393683:CTQ393689 DDM393683:DDM393689 DNI393683:DNI393689 DXE393683:DXE393689 EHA393683:EHA393689 EQW393683:EQW393689 FAS393683:FAS393689 FKO393683:FKO393689 FUK393683:FUK393689 GEG393683:GEG393689 GOC393683:GOC393689 GXY393683:GXY393689 HHU393683:HHU393689 HRQ393683:HRQ393689 IBM393683:IBM393689 ILI393683:ILI393689 IVE393683:IVE393689 JFA393683:JFA393689 JOW393683:JOW393689 JYS393683:JYS393689 KIO393683:KIO393689 KSK393683:KSK393689 LCG393683:LCG393689 LMC393683:LMC393689 LVY393683:LVY393689 MFU393683:MFU393689 MPQ393683:MPQ393689 MZM393683:MZM393689 NJI393683:NJI393689 NTE393683:NTE393689 ODA393683:ODA393689 OMW393683:OMW393689 OWS393683:OWS393689 PGO393683:PGO393689 PQK393683:PQK393689 QAG393683:QAG393689 QKC393683:QKC393689 QTY393683:QTY393689 RDU393683:RDU393689 RNQ393683:RNQ393689 RXM393683:RXM393689 SHI393683:SHI393689 SRE393683:SRE393689 TBA393683:TBA393689 TKW393683:TKW393689 TUS393683:TUS393689 UEO393683:UEO393689 UOK393683:UOK393689 UYG393683:UYG393689 VIC393683:VIC393689 VRY393683:VRY393689 WBU393683:WBU393689 WLQ393683:WLQ393689 WVM393683:WVM393689 H459219:I459225 JA459219:JA459225 SW459219:SW459225 ACS459219:ACS459225 AMO459219:AMO459225 AWK459219:AWK459225 BGG459219:BGG459225 BQC459219:BQC459225 BZY459219:BZY459225 CJU459219:CJU459225 CTQ459219:CTQ459225 DDM459219:DDM459225 DNI459219:DNI459225 DXE459219:DXE459225 EHA459219:EHA459225 EQW459219:EQW459225 FAS459219:FAS459225 FKO459219:FKO459225 FUK459219:FUK459225 GEG459219:GEG459225 GOC459219:GOC459225 GXY459219:GXY459225 HHU459219:HHU459225 HRQ459219:HRQ459225 IBM459219:IBM459225 ILI459219:ILI459225 IVE459219:IVE459225 JFA459219:JFA459225 JOW459219:JOW459225 JYS459219:JYS459225 KIO459219:KIO459225 KSK459219:KSK459225 LCG459219:LCG459225 LMC459219:LMC459225 LVY459219:LVY459225 MFU459219:MFU459225 MPQ459219:MPQ459225 MZM459219:MZM459225 NJI459219:NJI459225 NTE459219:NTE459225 ODA459219:ODA459225 OMW459219:OMW459225 OWS459219:OWS459225 PGO459219:PGO459225 PQK459219:PQK459225 QAG459219:QAG459225 QKC459219:QKC459225 QTY459219:QTY459225 RDU459219:RDU459225 RNQ459219:RNQ459225 RXM459219:RXM459225 SHI459219:SHI459225 SRE459219:SRE459225 TBA459219:TBA459225 TKW459219:TKW459225 TUS459219:TUS459225 UEO459219:UEO459225 UOK459219:UOK459225 UYG459219:UYG459225 VIC459219:VIC459225 VRY459219:VRY459225 WBU459219:WBU459225 WLQ459219:WLQ459225 WVM459219:WVM459225 H524755:I524761 JA524755:JA524761 SW524755:SW524761 ACS524755:ACS524761 AMO524755:AMO524761 AWK524755:AWK524761 BGG524755:BGG524761 BQC524755:BQC524761 BZY524755:BZY524761 CJU524755:CJU524761 CTQ524755:CTQ524761 DDM524755:DDM524761 DNI524755:DNI524761 DXE524755:DXE524761 EHA524755:EHA524761 EQW524755:EQW524761 FAS524755:FAS524761 FKO524755:FKO524761 FUK524755:FUK524761 GEG524755:GEG524761 GOC524755:GOC524761 GXY524755:GXY524761 HHU524755:HHU524761 HRQ524755:HRQ524761 IBM524755:IBM524761 ILI524755:ILI524761 IVE524755:IVE524761 JFA524755:JFA524761 JOW524755:JOW524761 JYS524755:JYS524761 KIO524755:KIO524761 KSK524755:KSK524761 LCG524755:LCG524761 LMC524755:LMC524761 LVY524755:LVY524761 MFU524755:MFU524761 MPQ524755:MPQ524761 MZM524755:MZM524761 NJI524755:NJI524761 NTE524755:NTE524761 ODA524755:ODA524761 OMW524755:OMW524761 OWS524755:OWS524761 PGO524755:PGO524761 PQK524755:PQK524761 QAG524755:QAG524761 QKC524755:QKC524761 QTY524755:QTY524761 RDU524755:RDU524761 RNQ524755:RNQ524761 RXM524755:RXM524761 SHI524755:SHI524761 SRE524755:SRE524761 TBA524755:TBA524761 TKW524755:TKW524761 TUS524755:TUS524761 UEO524755:UEO524761 UOK524755:UOK524761 UYG524755:UYG524761 VIC524755:VIC524761 VRY524755:VRY524761 WBU524755:WBU524761 WLQ524755:WLQ524761 WVM524755:WVM524761 H590291:I590297 JA590291:JA590297 SW590291:SW590297 ACS590291:ACS590297 AMO590291:AMO590297 AWK590291:AWK590297 BGG590291:BGG590297 BQC590291:BQC590297 BZY590291:BZY590297 CJU590291:CJU590297 CTQ590291:CTQ590297 DDM590291:DDM590297 DNI590291:DNI590297 DXE590291:DXE590297 EHA590291:EHA590297 EQW590291:EQW590297 FAS590291:FAS590297 FKO590291:FKO590297 FUK590291:FUK590297 GEG590291:GEG590297 GOC590291:GOC590297 GXY590291:GXY590297 HHU590291:HHU590297 HRQ590291:HRQ590297 IBM590291:IBM590297 ILI590291:ILI590297 IVE590291:IVE590297 JFA590291:JFA590297 JOW590291:JOW590297 JYS590291:JYS590297 KIO590291:KIO590297 KSK590291:KSK590297 LCG590291:LCG590297 LMC590291:LMC590297 LVY590291:LVY590297 MFU590291:MFU590297 MPQ590291:MPQ590297 MZM590291:MZM590297 NJI590291:NJI590297 NTE590291:NTE590297 ODA590291:ODA590297 OMW590291:OMW590297 OWS590291:OWS590297 PGO590291:PGO590297 PQK590291:PQK590297 QAG590291:QAG590297 QKC590291:QKC590297 QTY590291:QTY590297 RDU590291:RDU590297 RNQ590291:RNQ590297 RXM590291:RXM590297 SHI590291:SHI590297 SRE590291:SRE590297 TBA590291:TBA590297 TKW590291:TKW590297 TUS590291:TUS590297 UEO590291:UEO590297 UOK590291:UOK590297 UYG590291:UYG590297 VIC590291:VIC590297 VRY590291:VRY590297 WBU590291:WBU590297 WLQ590291:WLQ590297 WVM590291:WVM590297 H655827:I655833 JA655827:JA655833 SW655827:SW655833 ACS655827:ACS655833 AMO655827:AMO655833 AWK655827:AWK655833 BGG655827:BGG655833 BQC655827:BQC655833 BZY655827:BZY655833 CJU655827:CJU655833 CTQ655827:CTQ655833 DDM655827:DDM655833 DNI655827:DNI655833 DXE655827:DXE655833 EHA655827:EHA655833 EQW655827:EQW655833 FAS655827:FAS655833 FKO655827:FKO655833 FUK655827:FUK655833 GEG655827:GEG655833 GOC655827:GOC655833 GXY655827:GXY655833 HHU655827:HHU655833 HRQ655827:HRQ655833 IBM655827:IBM655833 ILI655827:ILI655833 IVE655827:IVE655833 JFA655827:JFA655833 JOW655827:JOW655833 JYS655827:JYS655833 KIO655827:KIO655833 KSK655827:KSK655833 LCG655827:LCG655833 LMC655827:LMC655833 LVY655827:LVY655833 MFU655827:MFU655833 MPQ655827:MPQ655833 MZM655827:MZM655833 NJI655827:NJI655833 NTE655827:NTE655833 ODA655827:ODA655833 OMW655827:OMW655833 OWS655827:OWS655833 PGO655827:PGO655833 PQK655827:PQK655833 QAG655827:QAG655833 QKC655827:QKC655833 QTY655827:QTY655833 RDU655827:RDU655833 RNQ655827:RNQ655833 RXM655827:RXM655833 SHI655827:SHI655833 SRE655827:SRE655833 TBA655827:TBA655833 TKW655827:TKW655833 TUS655827:TUS655833 UEO655827:UEO655833 UOK655827:UOK655833 UYG655827:UYG655833 VIC655827:VIC655833 VRY655827:VRY655833 WBU655827:WBU655833 WLQ655827:WLQ655833 WVM655827:WVM655833 H721363:I721369 JA721363:JA721369 SW721363:SW721369 ACS721363:ACS721369 AMO721363:AMO721369 AWK721363:AWK721369 BGG721363:BGG721369 BQC721363:BQC721369 BZY721363:BZY721369 CJU721363:CJU721369 CTQ721363:CTQ721369 DDM721363:DDM721369 DNI721363:DNI721369 DXE721363:DXE721369 EHA721363:EHA721369 EQW721363:EQW721369 FAS721363:FAS721369 FKO721363:FKO721369 FUK721363:FUK721369 GEG721363:GEG721369 GOC721363:GOC721369 GXY721363:GXY721369 HHU721363:HHU721369 HRQ721363:HRQ721369 IBM721363:IBM721369 ILI721363:ILI721369 IVE721363:IVE721369 JFA721363:JFA721369 JOW721363:JOW721369 JYS721363:JYS721369 KIO721363:KIO721369 KSK721363:KSK721369 LCG721363:LCG721369 LMC721363:LMC721369 LVY721363:LVY721369 MFU721363:MFU721369 MPQ721363:MPQ721369 MZM721363:MZM721369 NJI721363:NJI721369 NTE721363:NTE721369 ODA721363:ODA721369 OMW721363:OMW721369 OWS721363:OWS721369 PGO721363:PGO721369 PQK721363:PQK721369 QAG721363:QAG721369 QKC721363:QKC721369 QTY721363:QTY721369 RDU721363:RDU721369 RNQ721363:RNQ721369 RXM721363:RXM721369 SHI721363:SHI721369 SRE721363:SRE721369 TBA721363:TBA721369 TKW721363:TKW721369 TUS721363:TUS721369 UEO721363:UEO721369 UOK721363:UOK721369 UYG721363:UYG721369 VIC721363:VIC721369 VRY721363:VRY721369 WBU721363:WBU721369 WLQ721363:WLQ721369 WVM721363:WVM721369 H786899:I786905 JA786899:JA786905 SW786899:SW786905 ACS786899:ACS786905 AMO786899:AMO786905 AWK786899:AWK786905 BGG786899:BGG786905 BQC786899:BQC786905 BZY786899:BZY786905 CJU786899:CJU786905 CTQ786899:CTQ786905 DDM786899:DDM786905 DNI786899:DNI786905 DXE786899:DXE786905 EHA786899:EHA786905 EQW786899:EQW786905 FAS786899:FAS786905 FKO786899:FKO786905 FUK786899:FUK786905 GEG786899:GEG786905 GOC786899:GOC786905 GXY786899:GXY786905 HHU786899:HHU786905 HRQ786899:HRQ786905 IBM786899:IBM786905 ILI786899:ILI786905 IVE786899:IVE786905 JFA786899:JFA786905 JOW786899:JOW786905 JYS786899:JYS786905 KIO786899:KIO786905 KSK786899:KSK786905 LCG786899:LCG786905 LMC786899:LMC786905 LVY786899:LVY786905 MFU786899:MFU786905 MPQ786899:MPQ786905 MZM786899:MZM786905 NJI786899:NJI786905 NTE786899:NTE786905 ODA786899:ODA786905 OMW786899:OMW786905 OWS786899:OWS786905 PGO786899:PGO786905 PQK786899:PQK786905 QAG786899:QAG786905 QKC786899:QKC786905 QTY786899:QTY786905 RDU786899:RDU786905 RNQ786899:RNQ786905 RXM786899:RXM786905 SHI786899:SHI786905 SRE786899:SRE786905 TBA786899:TBA786905 TKW786899:TKW786905 TUS786899:TUS786905 UEO786899:UEO786905 UOK786899:UOK786905 UYG786899:UYG786905 VIC786899:VIC786905 VRY786899:VRY786905 WBU786899:WBU786905 WLQ786899:WLQ786905 WVM786899:WVM786905 H852435:I852441 JA852435:JA852441 SW852435:SW852441 ACS852435:ACS852441 AMO852435:AMO852441 AWK852435:AWK852441 BGG852435:BGG852441 BQC852435:BQC852441 BZY852435:BZY852441 CJU852435:CJU852441 CTQ852435:CTQ852441 DDM852435:DDM852441 DNI852435:DNI852441 DXE852435:DXE852441 EHA852435:EHA852441 EQW852435:EQW852441 FAS852435:FAS852441 FKO852435:FKO852441 FUK852435:FUK852441 GEG852435:GEG852441 GOC852435:GOC852441 GXY852435:GXY852441 HHU852435:HHU852441 HRQ852435:HRQ852441 IBM852435:IBM852441 ILI852435:ILI852441 IVE852435:IVE852441 JFA852435:JFA852441 JOW852435:JOW852441 JYS852435:JYS852441 KIO852435:KIO852441 KSK852435:KSK852441 LCG852435:LCG852441 LMC852435:LMC852441 LVY852435:LVY852441 MFU852435:MFU852441 MPQ852435:MPQ852441 MZM852435:MZM852441 NJI852435:NJI852441 NTE852435:NTE852441 ODA852435:ODA852441 OMW852435:OMW852441 OWS852435:OWS852441 PGO852435:PGO852441 PQK852435:PQK852441 QAG852435:QAG852441 QKC852435:QKC852441 QTY852435:QTY852441 RDU852435:RDU852441 RNQ852435:RNQ852441 RXM852435:RXM852441 SHI852435:SHI852441 SRE852435:SRE852441 TBA852435:TBA852441 TKW852435:TKW852441 TUS852435:TUS852441 UEO852435:UEO852441 UOK852435:UOK852441 UYG852435:UYG852441 VIC852435:VIC852441 VRY852435:VRY852441 WBU852435:WBU852441 WLQ852435:WLQ852441 WVM852435:WVM852441 H917971:I917977 JA917971:JA917977 SW917971:SW917977 ACS917971:ACS917977 AMO917971:AMO917977 AWK917971:AWK917977 BGG917971:BGG917977 BQC917971:BQC917977 BZY917971:BZY917977 CJU917971:CJU917977 CTQ917971:CTQ917977 DDM917971:DDM917977 DNI917971:DNI917977 DXE917971:DXE917977 EHA917971:EHA917977 EQW917971:EQW917977 FAS917971:FAS917977 FKO917971:FKO917977 FUK917971:FUK917977 GEG917971:GEG917977 GOC917971:GOC917977 GXY917971:GXY917977 HHU917971:HHU917977 HRQ917971:HRQ917977 IBM917971:IBM917977 ILI917971:ILI917977 IVE917971:IVE917977 JFA917971:JFA917977 JOW917971:JOW917977 JYS917971:JYS917977 KIO917971:KIO917977 KSK917971:KSK917977 LCG917971:LCG917977 LMC917971:LMC917977 LVY917971:LVY917977 MFU917971:MFU917977 MPQ917971:MPQ917977 MZM917971:MZM917977 NJI917971:NJI917977 NTE917971:NTE917977 ODA917971:ODA917977 OMW917971:OMW917977 OWS917971:OWS917977 PGO917971:PGO917977 PQK917971:PQK917977 QAG917971:QAG917977 QKC917971:QKC917977 QTY917971:QTY917977 RDU917971:RDU917977 RNQ917971:RNQ917977 RXM917971:RXM917977 SHI917971:SHI917977 SRE917971:SRE917977 TBA917971:TBA917977 TKW917971:TKW917977 TUS917971:TUS917977 UEO917971:UEO917977 UOK917971:UOK917977 UYG917971:UYG917977 VIC917971:VIC917977 VRY917971:VRY917977 WBU917971:WBU917977 WLQ917971:WLQ917977 WVM917971:WVM917977 H983507:I983513 JA983507:JA983513 SW983507:SW983513 ACS983507:ACS983513 AMO983507:AMO983513 AWK983507:AWK983513 BGG983507:BGG983513 BQC983507:BQC983513 BZY983507:BZY983513 CJU983507:CJU983513 CTQ983507:CTQ983513 DDM983507:DDM983513 DNI983507:DNI983513 DXE983507:DXE983513 EHA983507:EHA983513 EQW983507:EQW983513 FAS983507:FAS983513 FKO983507:FKO983513 FUK983507:FUK983513 GEG983507:GEG983513 GOC983507:GOC983513 GXY983507:GXY983513 HHU983507:HHU983513 HRQ983507:HRQ983513 IBM983507:IBM983513 ILI983507:ILI983513 IVE983507:IVE983513 JFA983507:JFA983513 JOW983507:JOW983513 JYS983507:JYS983513 KIO983507:KIO983513 KSK983507:KSK983513 LCG983507:LCG983513 LMC983507:LMC983513 LVY983507:LVY983513 MFU983507:MFU983513 MPQ983507:MPQ983513 MZM983507:MZM983513 NJI983507:NJI983513 NTE983507:NTE983513 ODA983507:ODA983513 OMW983507:OMW983513 OWS983507:OWS983513 PGO983507:PGO983513 PQK983507:PQK983513 QAG983507:QAG983513 QKC983507:QKC983513 QTY983507:QTY983513 RDU983507:RDU983513 RNQ983507:RNQ983513 RXM983507:RXM983513 SHI983507:SHI983513 SRE983507:SRE983513 TBA983507:TBA983513 TKW983507:TKW983513 TUS983507:TUS983513 UEO983507:UEO983513 UOK983507:UOK983513 UYG983507:UYG983513 VIC983507:VIC983513 VRY983507:VRY983513 WBU983507:WBU983513 WLQ983507:WLQ983513 WVM983507:WVM983513 H66011:I66020 JA66011:JA66020 SW66011:SW66020 ACS66011:ACS66020 AMO66011:AMO66020 AWK66011:AWK66020 BGG66011:BGG66020 BQC66011:BQC66020 BZY66011:BZY66020 CJU66011:CJU66020 CTQ66011:CTQ66020 DDM66011:DDM66020 DNI66011:DNI66020 DXE66011:DXE66020 EHA66011:EHA66020 EQW66011:EQW66020 FAS66011:FAS66020 FKO66011:FKO66020 FUK66011:FUK66020 GEG66011:GEG66020 GOC66011:GOC66020 GXY66011:GXY66020 HHU66011:HHU66020 HRQ66011:HRQ66020 IBM66011:IBM66020 ILI66011:ILI66020 IVE66011:IVE66020 JFA66011:JFA66020 JOW66011:JOW66020 JYS66011:JYS66020 KIO66011:KIO66020 KSK66011:KSK66020 LCG66011:LCG66020 LMC66011:LMC66020 LVY66011:LVY66020 MFU66011:MFU66020 MPQ66011:MPQ66020 MZM66011:MZM66020 NJI66011:NJI66020 NTE66011:NTE66020 ODA66011:ODA66020 OMW66011:OMW66020 OWS66011:OWS66020 PGO66011:PGO66020 PQK66011:PQK66020 QAG66011:QAG66020 QKC66011:QKC66020 QTY66011:QTY66020 RDU66011:RDU66020 RNQ66011:RNQ66020 RXM66011:RXM66020 SHI66011:SHI66020 SRE66011:SRE66020 TBA66011:TBA66020 TKW66011:TKW66020 TUS66011:TUS66020 UEO66011:UEO66020 UOK66011:UOK66020 UYG66011:UYG66020 VIC66011:VIC66020 VRY66011:VRY66020 WBU66011:WBU66020 WLQ66011:WLQ66020 WVM66011:WVM66020 H131547:I131556 JA131547:JA131556 SW131547:SW131556 ACS131547:ACS131556 AMO131547:AMO131556 AWK131547:AWK131556 BGG131547:BGG131556 BQC131547:BQC131556 BZY131547:BZY131556 CJU131547:CJU131556 CTQ131547:CTQ131556 DDM131547:DDM131556 DNI131547:DNI131556 DXE131547:DXE131556 EHA131547:EHA131556 EQW131547:EQW131556 FAS131547:FAS131556 FKO131547:FKO131556 FUK131547:FUK131556 GEG131547:GEG131556 GOC131547:GOC131556 GXY131547:GXY131556 HHU131547:HHU131556 HRQ131547:HRQ131556 IBM131547:IBM131556 ILI131547:ILI131556 IVE131547:IVE131556 JFA131547:JFA131556 JOW131547:JOW131556 JYS131547:JYS131556 KIO131547:KIO131556 KSK131547:KSK131556 LCG131547:LCG131556 LMC131547:LMC131556 LVY131547:LVY131556 MFU131547:MFU131556 MPQ131547:MPQ131556 MZM131547:MZM131556 NJI131547:NJI131556 NTE131547:NTE131556 ODA131547:ODA131556 OMW131547:OMW131556 OWS131547:OWS131556 PGO131547:PGO131556 PQK131547:PQK131556 QAG131547:QAG131556 QKC131547:QKC131556 QTY131547:QTY131556 RDU131547:RDU131556 RNQ131547:RNQ131556 RXM131547:RXM131556 SHI131547:SHI131556 SRE131547:SRE131556 TBA131547:TBA131556 TKW131547:TKW131556 TUS131547:TUS131556 UEO131547:UEO131556 UOK131547:UOK131556 UYG131547:UYG131556 VIC131547:VIC131556 VRY131547:VRY131556 WBU131547:WBU131556 WLQ131547:WLQ131556 WVM131547:WVM131556 H197083:I197092 JA197083:JA197092 SW197083:SW197092 ACS197083:ACS197092 AMO197083:AMO197092 AWK197083:AWK197092 BGG197083:BGG197092 BQC197083:BQC197092 BZY197083:BZY197092 CJU197083:CJU197092 CTQ197083:CTQ197092 DDM197083:DDM197092 DNI197083:DNI197092 DXE197083:DXE197092 EHA197083:EHA197092 EQW197083:EQW197092 FAS197083:FAS197092 FKO197083:FKO197092 FUK197083:FUK197092 GEG197083:GEG197092 GOC197083:GOC197092 GXY197083:GXY197092 HHU197083:HHU197092 HRQ197083:HRQ197092 IBM197083:IBM197092 ILI197083:ILI197092 IVE197083:IVE197092 JFA197083:JFA197092 JOW197083:JOW197092 JYS197083:JYS197092 KIO197083:KIO197092 KSK197083:KSK197092 LCG197083:LCG197092 LMC197083:LMC197092 LVY197083:LVY197092 MFU197083:MFU197092 MPQ197083:MPQ197092 MZM197083:MZM197092 NJI197083:NJI197092 NTE197083:NTE197092 ODA197083:ODA197092 OMW197083:OMW197092 OWS197083:OWS197092 PGO197083:PGO197092 PQK197083:PQK197092 QAG197083:QAG197092 QKC197083:QKC197092 QTY197083:QTY197092 RDU197083:RDU197092 RNQ197083:RNQ197092 RXM197083:RXM197092 SHI197083:SHI197092 SRE197083:SRE197092 TBA197083:TBA197092 TKW197083:TKW197092 TUS197083:TUS197092 UEO197083:UEO197092 UOK197083:UOK197092 UYG197083:UYG197092 VIC197083:VIC197092 VRY197083:VRY197092 WBU197083:WBU197092 WLQ197083:WLQ197092 WVM197083:WVM197092 H262619:I262628 JA262619:JA262628 SW262619:SW262628 ACS262619:ACS262628 AMO262619:AMO262628 AWK262619:AWK262628 BGG262619:BGG262628 BQC262619:BQC262628 BZY262619:BZY262628 CJU262619:CJU262628 CTQ262619:CTQ262628 DDM262619:DDM262628 DNI262619:DNI262628 DXE262619:DXE262628 EHA262619:EHA262628 EQW262619:EQW262628 FAS262619:FAS262628 FKO262619:FKO262628 FUK262619:FUK262628 GEG262619:GEG262628 GOC262619:GOC262628 GXY262619:GXY262628 HHU262619:HHU262628 HRQ262619:HRQ262628 IBM262619:IBM262628 ILI262619:ILI262628 IVE262619:IVE262628 JFA262619:JFA262628 JOW262619:JOW262628 JYS262619:JYS262628 KIO262619:KIO262628 KSK262619:KSK262628 LCG262619:LCG262628 LMC262619:LMC262628 LVY262619:LVY262628 MFU262619:MFU262628 MPQ262619:MPQ262628 MZM262619:MZM262628 NJI262619:NJI262628 NTE262619:NTE262628 ODA262619:ODA262628 OMW262619:OMW262628 OWS262619:OWS262628 PGO262619:PGO262628 PQK262619:PQK262628 QAG262619:QAG262628 QKC262619:QKC262628 QTY262619:QTY262628 RDU262619:RDU262628 RNQ262619:RNQ262628 RXM262619:RXM262628 SHI262619:SHI262628 SRE262619:SRE262628 TBA262619:TBA262628 TKW262619:TKW262628 TUS262619:TUS262628 UEO262619:UEO262628 UOK262619:UOK262628 UYG262619:UYG262628 VIC262619:VIC262628 VRY262619:VRY262628 WBU262619:WBU262628 WLQ262619:WLQ262628 WVM262619:WVM262628 H328155:I328164 JA328155:JA328164 SW328155:SW328164 ACS328155:ACS328164 AMO328155:AMO328164 AWK328155:AWK328164 BGG328155:BGG328164 BQC328155:BQC328164 BZY328155:BZY328164 CJU328155:CJU328164 CTQ328155:CTQ328164 DDM328155:DDM328164 DNI328155:DNI328164 DXE328155:DXE328164 EHA328155:EHA328164 EQW328155:EQW328164 FAS328155:FAS328164 FKO328155:FKO328164 FUK328155:FUK328164 GEG328155:GEG328164 GOC328155:GOC328164 GXY328155:GXY328164 HHU328155:HHU328164 HRQ328155:HRQ328164 IBM328155:IBM328164 ILI328155:ILI328164 IVE328155:IVE328164 JFA328155:JFA328164 JOW328155:JOW328164 JYS328155:JYS328164 KIO328155:KIO328164 KSK328155:KSK328164 LCG328155:LCG328164 LMC328155:LMC328164 LVY328155:LVY328164 MFU328155:MFU328164 MPQ328155:MPQ328164 MZM328155:MZM328164 NJI328155:NJI328164 NTE328155:NTE328164 ODA328155:ODA328164 OMW328155:OMW328164 OWS328155:OWS328164 PGO328155:PGO328164 PQK328155:PQK328164 QAG328155:QAG328164 QKC328155:QKC328164 QTY328155:QTY328164 RDU328155:RDU328164 RNQ328155:RNQ328164 RXM328155:RXM328164 SHI328155:SHI328164 SRE328155:SRE328164 TBA328155:TBA328164 TKW328155:TKW328164 TUS328155:TUS328164 UEO328155:UEO328164 UOK328155:UOK328164 UYG328155:UYG328164 VIC328155:VIC328164 VRY328155:VRY328164 WBU328155:WBU328164 WLQ328155:WLQ328164 WVM328155:WVM328164 H393691:I393700 JA393691:JA393700 SW393691:SW393700 ACS393691:ACS393700 AMO393691:AMO393700 AWK393691:AWK393700 BGG393691:BGG393700 BQC393691:BQC393700 BZY393691:BZY393700 CJU393691:CJU393700 CTQ393691:CTQ393700 DDM393691:DDM393700 DNI393691:DNI393700 DXE393691:DXE393700 EHA393691:EHA393700 EQW393691:EQW393700 FAS393691:FAS393700 FKO393691:FKO393700 FUK393691:FUK393700 GEG393691:GEG393700 GOC393691:GOC393700 GXY393691:GXY393700 HHU393691:HHU393700 HRQ393691:HRQ393700 IBM393691:IBM393700 ILI393691:ILI393700 IVE393691:IVE393700 JFA393691:JFA393700 JOW393691:JOW393700 JYS393691:JYS393700 KIO393691:KIO393700 KSK393691:KSK393700 LCG393691:LCG393700 LMC393691:LMC393700 LVY393691:LVY393700 MFU393691:MFU393700 MPQ393691:MPQ393700 MZM393691:MZM393700 NJI393691:NJI393700 NTE393691:NTE393700 ODA393691:ODA393700 OMW393691:OMW393700 OWS393691:OWS393700 PGO393691:PGO393700 PQK393691:PQK393700 QAG393691:QAG393700 QKC393691:QKC393700 QTY393691:QTY393700 RDU393691:RDU393700 RNQ393691:RNQ393700 RXM393691:RXM393700 SHI393691:SHI393700 SRE393691:SRE393700 TBA393691:TBA393700 TKW393691:TKW393700 TUS393691:TUS393700 UEO393691:UEO393700 UOK393691:UOK393700 UYG393691:UYG393700 VIC393691:VIC393700 VRY393691:VRY393700 WBU393691:WBU393700 WLQ393691:WLQ393700 WVM393691:WVM393700 H459227:I459236 JA459227:JA459236 SW459227:SW459236 ACS459227:ACS459236 AMO459227:AMO459236 AWK459227:AWK459236 BGG459227:BGG459236 BQC459227:BQC459236 BZY459227:BZY459236 CJU459227:CJU459236 CTQ459227:CTQ459236 DDM459227:DDM459236 DNI459227:DNI459236 DXE459227:DXE459236 EHA459227:EHA459236 EQW459227:EQW459236 FAS459227:FAS459236 FKO459227:FKO459236 FUK459227:FUK459236 GEG459227:GEG459236 GOC459227:GOC459236 GXY459227:GXY459236 HHU459227:HHU459236 HRQ459227:HRQ459236 IBM459227:IBM459236 ILI459227:ILI459236 IVE459227:IVE459236 JFA459227:JFA459236 JOW459227:JOW459236 JYS459227:JYS459236 KIO459227:KIO459236 KSK459227:KSK459236 LCG459227:LCG459236 LMC459227:LMC459236 LVY459227:LVY459236 MFU459227:MFU459236 MPQ459227:MPQ459236 MZM459227:MZM459236 NJI459227:NJI459236 NTE459227:NTE459236 ODA459227:ODA459236 OMW459227:OMW459236 OWS459227:OWS459236 PGO459227:PGO459236 PQK459227:PQK459236 QAG459227:QAG459236 QKC459227:QKC459236 QTY459227:QTY459236 RDU459227:RDU459236 RNQ459227:RNQ459236 RXM459227:RXM459236 SHI459227:SHI459236 SRE459227:SRE459236 TBA459227:TBA459236 TKW459227:TKW459236 TUS459227:TUS459236 UEO459227:UEO459236 UOK459227:UOK459236 UYG459227:UYG459236 VIC459227:VIC459236 VRY459227:VRY459236 WBU459227:WBU459236 WLQ459227:WLQ459236 WVM459227:WVM459236 H524763:I524772 JA524763:JA524772 SW524763:SW524772 ACS524763:ACS524772 AMO524763:AMO524772 AWK524763:AWK524772 BGG524763:BGG524772 BQC524763:BQC524772 BZY524763:BZY524772 CJU524763:CJU524772 CTQ524763:CTQ524772 DDM524763:DDM524772 DNI524763:DNI524772 DXE524763:DXE524772 EHA524763:EHA524772 EQW524763:EQW524772 FAS524763:FAS524772 FKO524763:FKO524772 FUK524763:FUK524772 GEG524763:GEG524772 GOC524763:GOC524772 GXY524763:GXY524772 HHU524763:HHU524772 HRQ524763:HRQ524772 IBM524763:IBM524772 ILI524763:ILI524772 IVE524763:IVE524772 JFA524763:JFA524772 JOW524763:JOW524772 JYS524763:JYS524772 KIO524763:KIO524772 KSK524763:KSK524772 LCG524763:LCG524772 LMC524763:LMC524772 LVY524763:LVY524772 MFU524763:MFU524772 MPQ524763:MPQ524772 MZM524763:MZM524772 NJI524763:NJI524772 NTE524763:NTE524772 ODA524763:ODA524772 OMW524763:OMW524772 OWS524763:OWS524772 PGO524763:PGO524772 PQK524763:PQK524772 QAG524763:QAG524772 QKC524763:QKC524772 QTY524763:QTY524772 RDU524763:RDU524772 RNQ524763:RNQ524772 RXM524763:RXM524772 SHI524763:SHI524772 SRE524763:SRE524772 TBA524763:TBA524772 TKW524763:TKW524772 TUS524763:TUS524772 UEO524763:UEO524772 UOK524763:UOK524772 UYG524763:UYG524772 VIC524763:VIC524772 VRY524763:VRY524772 WBU524763:WBU524772 WLQ524763:WLQ524772 WVM524763:WVM524772 H590299:I590308 JA590299:JA590308 SW590299:SW590308 ACS590299:ACS590308 AMO590299:AMO590308 AWK590299:AWK590308 BGG590299:BGG590308 BQC590299:BQC590308 BZY590299:BZY590308 CJU590299:CJU590308 CTQ590299:CTQ590308 DDM590299:DDM590308 DNI590299:DNI590308 DXE590299:DXE590308 EHA590299:EHA590308 EQW590299:EQW590308 FAS590299:FAS590308 FKO590299:FKO590308 FUK590299:FUK590308 GEG590299:GEG590308 GOC590299:GOC590308 GXY590299:GXY590308 HHU590299:HHU590308 HRQ590299:HRQ590308 IBM590299:IBM590308 ILI590299:ILI590308 IVE590299:IVE590308 JFA590299:JFA590308 JOW590299:JOW590308 JYS590299:JYS590308 KIO590299:KIO590308 KSK590299:KSK590308 LCG590299:LCG590308 LMC590299:LMC590308 LVY590299:LVY590308 MFU590299:MFU590308 MPQ590299:MPQ590308 MZM590299:MZM590308 NJI590299:NJI590308 NTE590299:NTE590308 ODA590299:ODA590308 OMW590299:OMW590308 OWS590299:OWS590308 PGO590299:PGO590308 PQK590299:PQK590308 QAG590299:QAG590308 QKC590299:QKC590308 QTY590299:QTY590308 RDU590299:RDU590308 RNQ590299:RNQ590308 RXM590299:RXM590308 SHI590299:SHI590308 SRE590299:SRE590308 TBA590299:TBA590308 TKW590299:TKW590308 TUS590299:TUS590308 UEO590299:UEO590308 UOK590299:UOK590308 UYG590299:UYG590308 VIC590299:VIC590308 VRY590299:VRY590308 WBU590299:WBU590308 WLQ590299:WLQ590308 WVM590299:WVM590308 H655835:I655844 JA655835:JA655844 SW655835:SW655844 ACS655835:ACS655844 AMO655835:AMO655844 AWK655835:AWK655844 BGG655835:BGG655844 BQC655835:BQC655844 BZY655835:BZY655844 CJU655835:CJU655844 CTQ655835:CTQ655844 DDM655835:DDM655844 DNI655835:DNI655844 DXE655835:DXE655844 EHA655835:EHA655844 EQW655835:EQW655844 FAS655835:FAS655844 FKO655835:FKO655844 FUK655835:FUK655844 GEG655835:GEG655844 GOC655835:GOC655844 GXY655835:GXY655844 HHU655835:HHU655844 HRQ655835:HRQ655844 IBM655835:IBM655844 ILI655835:ILI655844 IVE655835:IVE655844 JFA655835:JFA655844 JOW655835:JOW655844 JYS655835:JYS655844 KIO655835:KIO655844 KSK655835:KSK655844 LCG655835:LCG655844 LMC655835:LMC655844 LVY655835:LVY655844 MFU655835:MFU655844 MPQ655835:MPQ655844 MZM655835:MZM655844 NJI655835:NJI655844 NTE655835:NTE655844 ODA655835:ODA655844 OMW655835:OMW655844 OWS655835:OWS655844 PGO655835:PGO655844 PQK655835:PQK655844 QAG655835:QAG655844 QKC655835:QKC655844 QTY655835:QTY655844 RDU655835:RDU655844 RNQ655835:RNQ655844 RXM655835:RXM655844 SHI655835:SHI655844 SRE655835:SRE655844 TBA655835:TBA655844 TKW655835:TKW655844 TUS655835:TUS655844 UEO655835:UEO655844 UOK655835:UOK655844 UYG655835:UYG655844 VIC655835:VIC655844 VRY655835:VRY655844 WBU655835:WBU655844 WLQ655835:WLQ655844 WVM655835:WVM655844 H721371:I721380 JA721371:JA721380 SW721371:SW721380 ACS721371:ACS721380 AMO721371:AMO721380 AWK721371:AWK721380 BGG721371:BGG721380 BQC721371:BQC721380 BZY721371:BZY721380 CJU721371:CJU721380 CTQ721371:CTQ721380 DDM721371:DDM721380 DNI721371:DNI721380 DXE721371:DXE721380 EHA721371:EHA721380 EQW721371:EQW721380 FAS721371:FAS721380 FKO721371:FKO721380 FUK721371:FUK721380 GEG721371:GEG721380 GOC721371:GOC721380 GXY721371:GXY721380 HHU721371:HHU721380 HRQ721371:HRQ721380 IBM721371:IBM721380 ILI721371:ILI721380 IVE721371:IVE721380 JFA721371:JFA721380 JOW721371:JOW721380 JYS721371:JYS721380 KIO721371:KIO721380 KSK721371:KSK721380 LCG721371:LCG721380 LMC721371:LMC721380 LVY721371:LVY721380 MFU721371:MFU721380 MPQ721371:MPQ721380 MZM721371:MZM721380 NJI721371:NJI721380 NTE721371:NTE721380 ODA721371:ODA721380 OMW721371:OMW721380 OWS721371:OWS721380 PGO721371:PGO721380 PQK721371:PQK721380 QAG721371:QAG721380 QKC721371:QKC721380 QTY721371:QTY721380 RDU721371:RDU721380 RNQ721371:RNQ721380 RXM721371:RXM721380 SHI721371:SHI721380 SRE721371:SRE721380 TBA721371:TBA721380 TKW721371:TKW721380 TUS721371:TUS721380 UEO721371:UEO721380 UOK721371:UOK721380 UYG721371:UYG721380 VIC721371:VIC721380 VRY721371:VRY721380 WBU721371:WBU721380 WLQ721371:WLQ721380 WVM721371:WVM721380 H786907:I786916 JA786907:JA786916 SW786907:SW786916 ACS786907:ACS786916 AMO786907:AMO786916 AWK786907:AWK786916 BGG786907:BGG786916 BQC786907:BQC786916 BZY786907:BZY786916 CJU786907:CJU786916 CTQ786907:CTQ786916 DDM786907:DDM786916 DNI786907:DNI786916 DXE786907:DXE786916 EHA786907:EHA786916 EQW786907:EQW786916 FAS786907:FAS786916 FKO786907:FKO786916 FUK786907:FUK786916 GEG786907:GEG786916 GOC786907:GOC786916 GXY786907:GXY786916 HHU786907:HHU786916 HRQ786907:HRQ786916 IBM786907:IBM786916 ILI786907:ILI786916 IVE786907:IVE786916 JFA786907:JFA786916 JOW786907:JOW786916 JYS786907:JYS786916 KIO786907:KIO786916 KSK786907:KSK786916 LCG786907:LCG786916 LMC786907:LMC786916 LVY786907:LVY786916 MFU786907:MFU786916 MPQ786907:MPQ786916 MZM786907:MZM786916 NJI786907:NJI786916 NTE786907:NTE786916 ODA786907:ODA786916 OMW786907:OMW786916 OWS786907:OWS786916 PGO786907:PGO786916 PQK786907:PQK786916 QAG786907:QAG786916 QKC786907:QKC786916 QTY786907:QTY786916 RDU786907:RDU786916 RNQ786907:RNQ786916 RXM786907:RXM786916 SHI786907:SHI786916 SRE786907:SRE786916 TBA786907:TBA786916 TKW786907:TKW786916 TUS786907:TUS786916 UEO786907:UEO786916 UOK786907:UOK786916 UYG786907:UYG786916 VIC786907:VIC786916 VRY786907:VRY786916 WBU786907:WBU786916 WLQ786907:WLQ786916 WVM786907:WVM786916 H852443:I852452 JA852443:JA852452 SW852443:SW852452 ACS852443:ACS852452 AMO852443:AMO852452 AWK852443:AWK852452 BGG852443:BGG852452 BQC852443:BQC852452 BZY852443:BZY852452 CJU852443:CJU852452 CTQ852443:CTQ852452 DDM852443:DDM852452 DNI852443:DNI852452 DXE852443:DXE852452 EHA852443:EHA852452 EQW852443:EQW852452 FAS852443:FAS852452 FKO852443:FKO852452 FUK852443:FUK852452 GEG852443:GEG852452 GOC852443:GOC852452 GXY852443:GXY852452 HHU852443:HHU852452 HRQ852443:HRQ852452 IBM852443:IBM852452 ILI852443:ILI852452 IVE852443:IVE852452 JFA852443:JFA852452 JOW852443:JOW852452 JYS852443:JYS852452 KIO852443:KIO852452 KSK852443:KSK852452 LCG852443:LCG852452 LMC852443:LMC852452 LVY852443:LVY852452 MFU852443:MFU852452 MPQ852443:MPQ852452 MZM852443:MZM852452 NJI852443:NJI852452 NTE852443:NTE852452 ODA852443:ODA852452 OMW852443:OMW852452 OWS852443:OWS852452 PGO852443:PGO852452 PQK852443:PQK852452 QAG852443:QAG852452 QKC852443:QKC852452 QTY852443:QTY852452 RDU852443:RDU852452 RNQ852443:RNQ852452 RXM852443:RXM852452 SHI852443:SHI852452 SRE852443:SRE852452 TBA852443:TBA852452 TKW852443:TKW852452 TUS852443:TUS852452 UEO852443:UEO852452 UOK852443:UOK852452 UYG852443:UYG852452 VIC852443:VIC852452 VRY852443:VRY852452 WBU852443:WBU852452 WLQ852443:WLQ852452 WVM852443:WVM852452 H917979:I917988 JA917979:JA917988 SW917979:SW917988 ACS917979:ACS917988 AMO917979:AMO917988 AWK917979:AWK917988 BGG917979:BGG917988 BQC917979:BQC917988 BZY917979:BZY917988 CJU917979:CJU917988 CTQ917979:CTQ917988 DDM917979:DDM917988 DNI917979:DNI917988 DXE917979:DXE917988 EHA917979:EHA917988 EQW917979:EQW917988 FAS917979:FAS917988 FKO917979:FKO917988 FUK917979:FUK917988 GEG917979:GEG917988 GOC917979:GOC917988 GXY917979:GXY917988 HHU917979:HHU917988 HRQ917979:HRQ917988 IBM917979:IBM917988 ILI917979:ILI917988 IVE917979:IVE917988 JFA917979:JFA917988 JOW917979:JOW917988 JYS917979:JYS917988 KIO917979:KIO917988 KSK917979:KSK917988 LCG917979:LCG917988 LMC917979:LMC917988 LVY917979:LVY917988 MFU917979:MFU917988 MPQ917979:MPQ917988 MZM917979:MZM917988 NJI917979:NJI917988 NTE917979:NTE917988 ODA917979:ODA917988 OMW917979:OMW917988 OWS917979:OWS917988 PGO917979:PGO917988 PQK917979:PQK917988 QAG917979:QAG917988 QKC917979:QKC917988 QTY917979:QTY917988 RDU917979:RDU917988 RNQ917979:RNQ917988 RXM917979:RXM917988 SHI917979:SHI917988 SRE917979:SRE917988 TBA917979:TBA917988 TKW917979:TKW917988 TUS917979:TUS917988 UEO917979:UEO917988 UOK917979:UOK917988 UYG917979:UYG917988 VIC917979:VIC917988 VRY917979:VRY917988 WBU917979:WBU917988 WLQ917979:WLQ917988 WVM917979:WVM917988 H983515:I983524 JA983515:JA983524 SW983515:SW983524 ACS983515:ACS983524 AMO983515:AMO983524 AWK983515:AWK983524 BGG983515:BGG983524 BQC983515:BQC983524 BZY983515:BZY983524 CJU983515:CJU983524 CTQ983515:CTQ983524 DDM983515:DDM983524 DNI983515:DNI983524 DXE983515:DXE983524 EHA983515:EHA983524 EQW983515:EQW983524 FAS983515:FAS983524 FKO983515:FKO983524 FUK983515:FUK983524 GEG983515:GEG983524 GOC983515:GOC983524 GXY983515:GXY983524 HHU983515:HHU983524 HRQ983515:HRQ983524 IBM983515:IBM983524 ILI983515:ILI983524 IVE983515:IVE983524 JFA983515:JFA983524 JOW983515:JOW983524 JYS983515:JYS983524 KIO983515:KIO983524 KSK983515:KSK983524 LCG983515:LCG983524 LMC983515:LMC983524 LVY983515:LVY983524 MFU983515:MFU983524 MPQ983515:MPQ983524 MZM983515:MZM983524 NJI983515:NJI983524 NTE983515:NTE983524 ODA983515:ODA983524 OMW983515:OMW983524 OWS983515:OWS983524 PGO983515:PGO983524 PQK983515:PQK983524 QAG983515:QAG983524 QKC983515:QKC983524 QTY983515:QTY983524 RDU983515:RDU983524 RNQ983515:RNQ983524 RXM983515:RXM983524 SHI983515:SHI983524 SRE983515:SRE983524 TBA983515:TBA983524 TKW983515:TKW983524 TUS983515:TUS983524 UEO983515:UEO983524 UOK983515:UOK983524 UYG983515:UYG983524 VIC983515:VIC983524 VRY983515:VRY983524 WBU983515:WBU983524 WLQ983515:WLQ983524 WVM983515:WVM983524">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B65488:JC65488 SX65488:SY65488 ACT65488:ACU65488 AMP65488:AMQ65488 AWL65488:AWM65488 BGH65488:BGI65488 BQD65488:BQE65488 BZZ65488:CAA65488 CJV65488:CJW65488 CTR65488:CTS65488 DDN65488:DDO65488 DNJ65488:DNK65488 DXF65488:DXG65488 EHB65488:EHC65488 EQX65488:EQY65488 FAT65488:FAU65488 FKP65488:FKQ65488 FUL65488:FUM65488 GEH65488:GEI65488 GOD65488:GOE65488 GXZ65488:GYA65488 HHV65488:HHW65488 HRR65488:HRS65488 IBN65488:IBO65488 ILJ65488:ILK65488 IVF65488:IVG65488 JFB65488:JFC65488 JOX65488:JOY65488 JYT65488:JYU65488 KIP65488:KIQ65488 KSL65488:KSM65488 LCH65488:LCI65488 LMD65488:LME65488 LVZ65488:LWA65488 MFV65488:MFW65488 MPR65488:MPS65488 MZN65488:MZO65488 NJJ65488:NJK65488 NTF65488:NTG65488 ODB65488:ODC65488 OMX65488:OMY65488 OWT65488:OWU65488 PGP65488:PGQ65488 PQL65488:PQM65488 QAH65488:QAI65488 QKD65488:QKE65488 QTZ65488:QUA65488 RDV65488:RDW65488 RNR65488:RNS65488 RXN65488:RXO65488 SHJ65488:SHK65488 SRF65488:SRG65488 TBB65488:TBC65488 TKX65488:TKY65488 TUT65488:TUU65488 UEP65488:UEQ65488 UOL65488:UOM65488 UYH65488:UYI65488 VID65488:VIE65488 VRZ65488:VSA65488 WBV65488:WBW65488 WLR65488:WLS65488 WVN65488:WVO65488 JB131024:JC131024 SX131024:SY131024 ACT131024:ACU131024 AMP131024:AMQ131024 AWL131024:AWM131024 BGH131024:BGI131024 BQD131024:BQE131024 BZZ131024:CAA131024 CJV131024:CJW131024 CTR131024:CTS131024 DDN131024:DDO131024 DNJ131024:DNK131024 DXF131024:DXG131024 EHB131024:EHC131024 EQX131024:EQY131024 FAT131024:FAU131024 FKP131024:FKQ131024 FUL131024:FUM131024 GEH131024:GEI131024 GOD131024:GOE131024 GXZ131024:GYA131024 HHV131024:HHW131024 HRR131024:HRS131024 IBN131024:IBO131024 ILJ131024:ILK131024 IVF131024:IVG131024 JFB131024:JFC131024 JOX131024:JOY131024 JYT131024:JYU131024 KIP131024:KIQ131024 KSL131024:KSM131024 LCH131024:LCI131024 LMD131024:LME131024 LVZ131024:LWA131024 MFV131024:MFW131024 MPR131024:MPS131024 MZN131024:MZO131024 NJJ131024:NJK131024 NTF131024:NTG131024 ODB131024:ODC131024 OMX131024:OMY131024 OWT131024:OWU131024 PGP131024:PGQ131024 PQL131024:PQM131024 QAH131024:QAI131024 QKD131024:QKE131024 QTZ131024:QUA131024 RDV131024:RDW131024 RNR131024:RNS131024 RXN131024:RXO131024 SHJ131024:SHK131024 SRF131024:SRG131024 TBB131024:TBC131024 TKX131024:TKY131024 TUT131024:TUU131024 UEP131024:UEQ131024 UOL131024:UOM131024 UYH131024:UYI131024 VID131024:VIE131024 VRZ131024:VSA131024 WBV131024:WBW131024 WLR131024:WLS131024 WVN131024:WVO131024 JB196560:JC196560 SX196560:SY196560 ACT196560:ACU196560 AMP196560:AMQ196560 AWL196560:AWM196560 BGH196560:BGI196560 BQD196560:BQE196560 BZZ196560:CAA196560 CJV196560:CJW196560 CTR196560:CTS196560 DDN196560:DDO196560 DNJ196560:DNK196560 DXF196560:DXG196560 EHB196560:EHC196560 EQX196560:EQY196560 FAT196560:FAU196560 FKP196560:FKQ196560 FUL196560:FUM196560 GEH196560:GEI196560 GOD196560:GOE196560 GXZ196560:GYA196560 HHV196560:HHW196560 HRR196560:HRS196560 IBN196560:IBO196560 ILJ196560:ILK196560 IVF196560:IVG196560 JFB196560:JFC196560 JOX196560:JOY196560 JYT196560:JYU196560 KIP196560:KIQ196560 KSL196560:KSM196560 LCH196560:LCI196560 LMD196560:LME196560 LVZ196560:LWA196560 MFV196560:MFW196560 MPR196560:MPS196560 MZN196560:MZO196560 NJJ196560:NJK196560 NTF196560:NTG196560 ODB196560:ODC196560 OMX196560:OMY196560 OWT196560:OWU196560 PGP196560:PGQ196560 PQL196560:PQM196560 QAH196560:QAI196560 QKD196560:QKE196560 QTZ196560:QUA196560 RDV196560:RDW196560 RNR196560:RNS196560 RXN196560:RXO196560 SHJ196560:SHK196560 SRF196560:SRG196560 TBB196560:TBC196560 TKX196560:TKY196560 TUT196560:TUU196560 UEP196560:UEQ196560 UOL196560:UOM196560 UYH196560:UYI196560 VID196560:VIE196560 VRZ196560:VSA196560 WBV196560:WBW196560 WLR196560:WLS196560 WVN196560:WVO196560 JB262096:JC262096 SX262096:SY262096 ACT262096:ACU262096 AMP262096:AMQ262096 AWL262096:AWM262096 BGH262096:BGI262096 BQD262096:BQE262096 BZZ262096:CAA262096 CJV262096:CJW262096 CTR262096:CTS262096 DDN262096:DDO262096 DNJ262096:DNK262096 DXF262096:DXG262096 EHB262096:EHC262096 EQX262096:EQY262096 FAT262096:FAU262096 FKP262096:FKQ262096 FUL262096:FUM262096 GEH262096:GEI262096 GOD262096:GOE262096 GXZ262096:GYA262096 HHV262096:HHW262096 HRR262096:HRS262096 IBN262096:IBO262096 ILJ262096:ILK262096 IVF262096:IVG262096 JFB262096:JFC262096 JOX262096:JOY262096 JYT262096:JYU262096 KIP262096:KIQ262096 KSL262096:KSM262096 LCH262096:LCI262096 LMD262096:LME262096 LVZ262096:LWA262096 MFV262096:MFW262096 MPR262096:MPS262096 MZN262096:MZO262096 NJJ262096:NJK262096 NTF262096:NTG262096 ODB262096:ODC262096 OMX262096:OMY262096 OWT262096:OWU262096 PGP262096:PGQ262096 PQL262096:PQM262096 QAH262096:QAI262096 QKD262096:QKE262096 QTZ262096:QUA262096 RDV262096:RDW262096 RNR262096:RNS262096 RXN262096:RXO262096 SHJ262096:SHK262096 SRF262096:SRG262096 TBB262096:TBC262096 TKX262096:TKY262096 TUT262096:TUU262096 UEP262096:UEQ262096 UOL262096:UOM262096 UYH262096:UYI262096 VID262096:VIE262096 VRZ262096:VSA262096 WBV262096:WBW262096 WLR262096:WLS262096 WVN262096:WVO262096 JB327632:JC327632 SX327632:SY327632 ACT327632:ACU327632 AMP327632:AMQ327632 AWL327632:AWM327632 BGH327632:BGI327632 BQD327632:BQE327632 BZZ327632:CAA327632 CJV327632:CJW327632 CTR327632:CTS327632 DDN327632:DDO327632 DNJ327632:DNK327632 DXF327632:DXG327632 EHB327632:EHC327632 EQX327632:EQY327632 FAT327632:FAU327632 FKP327632:FKQ327632 FUL327632:FUM327632 GEH327632:GEI327632 GOD327632:GOE327632 GXZ327632:GYA327632 HHV327632:HHW327632 HRR327632:HRS327632 IBN327632:IBO327632 ILJ327632:ILK327632 IVF327632:IVG327632 JFB327632:JFC327632 JOX327632:JOY327632 JYT327632:JYU327632 KIP327632:KIQ327632 KSL327632:KSM327632 LCH327632:LCI327632 LMD327632:LME327632 LVZ327632:LWA327632 MFV327632:MFW327632 MPR327632:MPS327632 MZN327632:MZO327632 NJJ327632:NJK327632 NTF327632:NTG327632 ODB327632:ODC327632 OMX327632:OMY327632 OWT327632:OWU327632 PGP327632:PGQ327632 PQL327632:PQM327632 QAH327632:QAI327632 QKD327632:QKE327632 QTZ327632:QUA327632 RDV327632:RDW327632 RNR327632:RNS327632 RXN327632:RXO327632 SHJ327632:SHK327632 SRF327632:SRG327632 TBB327632:TBC327632 TKX327632:TKY327632 TUT327632:TUU327632 UEP327632:UEQ327632 UOL327632:UOM327632 UYH327632:UYI327632 VID327632:VIE327632 VRZ327632:VSA327632 WBV327632:WBW327632 WLR327632:WLS327632 WVN327632:WVO327632 JB393168:JC393168 SX393168:SY393168 ACT393168:ACU393168 AMP393168:AMQ393168 AWL393168:AWM393168 BGH393168:BGI393168 BQD393168:BQE393168 BZZ393168:CAA393168 CJV393168:CJW393168 CTR393168:CTS393168 DDN393168:DDO393168 DNJ393168:DNK393168 DXF393168:DXG393168 EHB393168:EHC393168 EQX393168:EQY393168 FAT393168:FAU393168 FKP393168:FKQ393168 FUL393168:FUM393168 GEH393168:GEI393168 GOD393168:GOE393168 GXZ393168:GYA393168 HHV393168:HHW393168 HRR393168:HRS393168 IBN393168:IBO393168 ILJ393168:ILK393168 IVF393168:IVG393168 JFB393168:JFC393168 JOX393168:JOY393168 JYT393168:JYU393168 KIP393168:KIQ393168 KSL393168:KSM393168 LCH393168:LCI393168 LMD393168:LME393168 LVZ393168:LWA393168 MFV393168:MFW393168 MPR393168:MPS393168 MZN393168:MZO393168 NJJ393168:NJK393168 NTF393168:NTG393168 ODB393168:ODC393168 OMX393168:OMY393168 OWT393168:OWU393168 PGP393168:PGQ393168 PQL393168:PQM393168 QAH393168:QAI393168 QKD393168:QKE393168 QTZ393168:QUA393168 RDV393168:RDW393168 RNR393168:RNS393168 RXN393168:RXO393168 SHJ393168:SHK393168 SRF393168:SRG393168 TBB393168:TBC393168 TKX393168:TKY393168 TUT393168:TUU393168 UEP393168:UEQ393168 UOL393168:UOM393168 UYH393168:UYI393168 VID393168:VIE393168 VRZ393168:VSA393168 WBV393168:WBW393168 WLR393168:WLS393168 WVN393168:WVO393168 JB458704:JC458704 SX458704:SY458704 ACT458704:ACU458704 AMP458704:AMQ458704 AWL458704:AWM458704 BGH458704:BGI458704 BQD458704:BQE458704 BZZ458704:CAA458704 CJV458704:CJW458704 CTR458704:CTS458704 DDN458704:DDO458704 DNJ458704:DNK458704 DXF458704:DXG458704 EHB458704:EHC458704 EQX458704:EQY458704 FAT458704:FAU458704 FKP458704:FKQ458704 FUL458704:FUM458704 GEH458704:GEI458704 GOD458704:GOE458704 GXZ458704:GYA458704 HHV458704:HHW458704 HRR458704:HRS458704 IBN458704:IBO458704 ILJ458704:ILK458704 IVF458704:IVG458704 JFB458704:JFC458704 JOX458704:JOY458704 JYT458704:JYU458704 KIP458704:KIQ458704 KSL458704:KSM458704 LCH458704:LCI458704 LMD458704:LME458704 LVZ458704:LWA458704 MFV458704:MFW458704 MPR458704:MPS458704 MZN458704:MZO458704 NJJ458704:NJK458704 NTF458704:NTG458704 ODB458704:ODC458704 OMX458704:OMY458704 OWT458704:OWU458704 PGP458704:PGQ458704 PQL458704:PQM458704 QAH458704:QAI458704 QKD458704:QKE458704 QTZ458704:QUA458704 RDV458704:RDW458704 RNR458704:RNS458704 RXN458704:RXO458704 SHJ458704:SHK458704 SRF458704:SRG458704 TBB458704:TBC458704 TKX458704:TKY458704 TUT458704:TUU458704 UEP458704:UEQ458704 UOL458704:UOM458704 UYH458704:UYI458704 VID458704:VIE458704 VRZ458704:VSA458704 WBV458704:WBW458704 WLR458704:WLS458704 WVN458704:WVO458704 JB524240:JC524240 SX524240:SY524240 ACT524240:ACU524240 AMP524240:AMQ524240 AWL524240:AWM524240 BGH524240:BGI524240 BQD524240:BQE524240 BZZ524240:CAA524240 CJV524240:CJW524240 CTR524240:CTS524240 DDN524240:DDO524240 DNJ524240:DNK524240 DXF524240:DXG524240 EHB524240:EHC524240 EQX524240:EQY524240 FAT524240:FAU524240 FKP524240:FKQ524240 FUL524240:FUM524240 GEH524240:GEI524240 GOD524240:GOE524240 GXZ524240:GYA524240 HHV524240:HHW524240 HRR524240:HRS524240 IBN524240:IBO524240 ILJ524240:ILK524240 IVF524240:IVG524240 JFB524240:JFC524240 JOX524240:JOY524240 JYT524240:JYU524240 KIP524240:KIQ524240 KSL524240:KSM524240 LCH524240:LCI524240 LMD524240:LME524240 LVZ524240:LWA524240 MFV524240:MFW524240 MPR524240:MPS524240 MZN524240:MZO524240 NJJ524240:NJK524240 NTF524240:NTG524240 ODB524240:ODC524240 OMX524240:OMY524240 OWT524240:OWU524240 PGP524240:PGQ524240 PQL524240:PQM524240 QAH524240:QAI524240 QKD524240:QKE524240 QTZ524240:QUA524240 RDV524240:RDW524240 RNR524240:RNS524240 RXN524240:RXO524240 SHJ524240:SHK524240 SRF524240:SRG524240 TBB524240:TBC524240 TKX524240:TKY524240 TUT524240:TUU524240 UEP524240:UEQ524240 UOL524240:UOM524240 UYH524240:UYI524240 VID524240:VIE524240 VRZ524240:VSA524240 WBV524240:WBW524240 WLR524240:WLS524240 WVN524240:WVO524240 JB589776:JC589776 SX589776:SY589776 ACT589776:ACU589776 AMP589776:AMQ589776 AWL589776:AWM589776 BGH589776:BGI589776 BQD589776:BQE589776 BZZ589776:CAA589776 CJV589776:CJW589776 CTR589776:CTS589776 DDN589776:DDO589776 DNJ589776:DNK589776 DXF589776:DXG589776 EHB589776:EHC589776 EQX589776:EQY589776 FAT589776:FAU589776 FKP589776:FKQ589776 FUL589776:FUM589776 GEH589776:GEI589776 GOD589776:GOE589776 GXZ589776:GYA589776 HHV589776:HHW589776 HRR589776:HRS589776 IBN589776:IBO589776 ILJ589776:ILK589776 IVF589776:IVG589776 JFB589776:JFC589776 JOX589776:JOY589776 JYT589776:JYU589776 KIP589776:KIQ589776 KSL589776:KSM589776 LCH589776:LCI589776 LMD589776:LME589776 LVZ589776:LWA589776 MFV589776:MFW589776 MPR589776:MPS589776 MZN589776:MZO589776 NJJ589776:NJK589776 NTF589776:NTG589776 ODB589776:ODC589776 OMX589776:OMY589776 OWT589776:OWU589776 PGP589776:PGQ589776 PQL589776:PQM589776 QAH589776:QAI589776 QKD589776:QKE589776 QTZ589776:QUA589776 RDV589776:RDW589776 RNR589776:RNS589776 RXN589776:RXO589776 SHJ589776:SHK589776 SRF589776:SRG589776 TBB589776:TBC589776 TKX589776:TKY589776 TUT589776:TUU589776 UEP589776:UEQ589776 UOL589776:UOM589776 UYH589776:UYI589776 VID589776:VIE589776 VRZ589776:VSA589776 WBV589776:WBW589776 WLR589776:WLS589776 WVN589776:WVO589776 JB655312:JC655312 SX655312:SY655312 ACT655312:ACU655312 AMP655312:AMQ655312 AWL655312:AWM655312 BGH655312:BGI655312 BQD655312:BQE655312 BZZ655312:CAA655312 CJV655312:CJW655312 CTR655312:CTS655312 DDN655312:DDO655312 DNJ655312:DNK655312 DXF655312:DXG655312 EHB655312:EHC655312 EQX655312:EQY655312 FAT655312:FAU655312 FKP655312:FKQ655312 FUL655312:FUM655312 GEH655312:GEI655312 GOD655312:GOE655312 GXZ655312:GYA655312 HHV655312:HHW655312 HRR655312:HRS655312 IBN655312:IBO655312 ILJ655312:ILK655312 IVF655312:IVG655312 JFB655312:JFC655312 JOX655312:JOY655312 JYT655312:JYU655312 KIP655312:KIQ655312 KSL655312:KSM655312 LCH655312:LCI655312 LMD655312:LME655312 LVZ655312:LWA655312 MFV655312:MFW655312 MPR655312:MPS655312 MZN655312:MZO655312 NJJ655312:NJK655312 NTF655312:NTG655312 ODB655312:ODC655312 OMX655312:OMY655312 OWT655312:OWU655312 PGP655312:PGQ655312 PQL655312:PQM655312 QAH655312:QAI655312 QKD655312:QKE655312 QTZ655312:QUA655312 RDV655312:RDW655312 RNR655312:RNS655312 RXN655312:RXO655312 SHJ655312:SHK655312 SRF655312:SRG655312 TBB655312:TBC655312 TKX655312:TKY655312 TUT655312:TUU655312 UEP655312:UEQ655312 UOL655312:UOM655312 UYH655312:UYI655312 VID655312:VIE655312 VRZ655312:VSA655312 WBV655312:WBW655312 WLR655312:WLS655312 WVN655312:WVO655312 JB720848:JC720848 SX720848:SY720848 ACT720848:ACU720848 AMP720848:AMQ720848 AWL720848:AWM720848 BGH720848:BGI720848 BQD720848:BQE720848 BZZ720848:CAA720848 CJV720848:CJW720848 CTR720848:CTS720848 DDN720848:DDO720848 DNJ720848:DNK720848 DXF720848:DXG720848 EHB720848:EHC720848 EQX720848:EQY720848 FAT720848:FAU720848 FKP720848:FKQ720848 FUL720848:FUM720848 GEH720848:GEI720848 GOD720848:GOE720848 GXZ720848:GYA720848 HHV720848:HHW720848 HRR720848:HRS720848 IBN720848:IBO720848 ILJ720848:ILK720848 IVF720848:IVG720848 JFB720848:JFC720848 JOX720848:JOY720848 JYT720848:JYU720848 KIP720848:KIQ720848 KSL720848:KSM720848 LCH720848:LCI720848 LMD720848:LME720848 LVZ720848:LWA720848 MFV720848:MFW720848 MPR720848:MPS720848 MZN720848:MZO720848 NJJ720848:NJK720848 NTF720848:NTG720848 ODB720848:ODC720848 OMX720848:OMY720848 OWT720848:OWU720848 PGP720848:PGQ720848 PQL720848:PQM720848 QAH720848:QAI720848 QKD720848:QKE720848 QTZ720848:QUA720848 RDV720848:RDW720848 RNR720848:RNS720848 RXN720848:RXO720848 SHJ720848:SHK720848 SRF720848:SRG720848 TBB720848:TBC720848 TKX720848:TKY720848 TUT720848:TUU720848 UEP720848:UEQ720848 UOL720848:UOM720848 UYH720848:UYI720848 VID720848:VIE720848 VRZ720848:VSA720848 WBV720848:WBW720848 WLR720848:WLS720848 WVN720848:WVO720848 JB786384:JC786384 SX786384:SY786384 ACT786384:ACU786384 AMP786384:AMQ786384 AWL786384:AWM786384 BGH786384:BGI786384 BQD786384:BQE786384 BZZ786384:CAA786384 CJV786384:CJW786384 CTR786384:CTS786384 DDN786384:DDO786384 DNJ786384:DNK786384 DXF786384:DXG786384 EHB786384:EHC786384 EQX786384:EQY786384 FAT786384:FAU786384 FKP786384:FKQ786384 FUL786384:FUM786384 GEH786384:GEI786384 GOD786384:GOE786384 GXZ786384:GYA786384 HHV786384:HHW786384 HRR786384:HRS786384 IBN786384:IBO786384 ILJ786384:ILK786384 IVF786384:IVG786384 JFB786384:JFC786384 JOX786384:JOY786384 JYT786384:JYU786384 KIP786384:KIQ786384 KSL786384:KSM786384 LCH786384:LCI786384 LMD786384:LME786384 LVZ786384:LWA786384 MFV786384:MFW786384 MPR786384:MPS786384 MZN786384:MZO786384 NJJ786384:NJK786384 NTF786384:NTG786384 ODB786384:ODC786384 OMX786384:OMY786384 OWT786384:OWU786384 PGP786384:PGQ786384 PQL786384:PQM786384 QAH786384:QAI786384 QKD786384:QKE786384 QTZ786384:QUA786384 RDV786384:RDW786384 RNR786384:RNS786384 RXN786384:RXO786384 SHJ786384:SHK786384 SRF786384:SRG786384 TBB786384:TBC786384 TKX786384:TKY786384 TUT786384:TUU786384 UEP786384:UEQ786384 UOL786384:UOM786384 UYH786384:UYI786384 VID786384:VIE786384 VRZ786384:VSA786384 WBV786384:WBW786384 WLR786384:WLS786384 WVN786384:WVO786384 JB851920:JC851920 SX851920:SY851920 ACT851920:ACU851920 AMP851920:AMQ851920 AWL851920:AWM851920 BGH851920:BGI851920 BQD851920:BQE851920 BZZ851920:CAA851920 CJV851920:CJW851920 CTR851920:CTS851920 DDN851920:DDO851920 DNJ851920:DNK851920 DXF851920:DXG851920 EHB851920:EHC851920 EQX851920:EQY851920 FAT851920:FAU851920 FKP851920:FKQ851920 FUL851920:FUM851920 GEH851920:GEI851920 GOD851920:GOE851920 GXZ851920:GYA851920 HHV851920:HHW851920 HRR851920:HRS851920 IBN851920:IBO851920 ILJ851920:ILK851920 IVF851920:IVG851920 JFB851920:JFC851920 JOX851920:JOY851920 JYT851920:JYU851920 KIP851920:KIQ851920 KSL851920:KSM851920 LCH851920:LCI851920 LMD851920:LME851920 LVZ851920:LWA851920 MFV851920:MFW851920 MPR851920:MPS851920 MZN851920:MZO851920 NJJ851920:NJK851920 NTF851920:NTG851920 ODB851920:ODC851920 OMX851920:OMY851920 OWT851920:OWU851920 PGP851920:PGQ851920 PQL851920:PQM851920 QAH851920:QAI851920 QKD851920:QKE851920 QTZ851920:QUA851920 RDV851920:RDW851920 RNR851920:RNS851920 RXN851920:RXO851920 SHJ851920:SHK851920 SRF851920:SRG851920 TBB851920:TBC851920 TKX851920:TKY851920 TUT851920:TUU851920 UEP851920:UEQ851920 UOL851920:UOM851920 UYH851920:UYI851920 VID851920:VIE851920 VRZ851920:VSA851920 WBV851920:WBW851920 WLR851920:WLS851920 WVN851920:WVO851920 JB917456:JC917456 SX917456:SY917456 ACT917456:ACU917456 AMP917456:AMQ917456 AWL917456:AWM917456 BGH917456:BGI917456 BQD917456:BQE917456 BZZ917456:CAA917456 CJV917456:CJW917456 CTR917456:CTS917456 DDN917456:DDO917456 DNJ917456:DNK917456 DXF917456:DXG917456 EHB917456:EHC917456 EQX917456:EQY917456 FAT917456:FAU917456 FKP917456:FKQ917456 FUL917456:FUM917456 GEH917456:GEI917456 GOD917456:GOE917456 GXZ917456:GYA917456 HHV917456:HHW917456 HRR917456:HRS917456 IBN917456:IBO917456 ILJ917456:ILK917456 IVF917456:IVG917456 JFB917456:JFC917456 JOX917456:JOY917456 JYT917456:JYU917456 KIP917456:KIQ917456 KSL917456:KSM917456 LCH917456:LCI917456 LMD917456:LME917456 LVZ917456:LWA917456 MFV917456:MFW917456 MPR917456:MPS917456 MZN917456:MZO917456 NJJ917456:NJK917456 NTF917456:NTG917456 ODB917456:ODC917456 OMX917456:OMY917456 OWT917456:OWU917456 PGP917456:PGQ917456 PQL917456:PQM917456 QAH917456:QAI917456 QKD917456:QKE917456 QTZ917456:QUA917456 RDV917456:RDW917456 RNR917456:RNS917456 RXN917456:RXO917456 SHJ917456:SHK917456 SRF917456:SRG917456 TBB917456:TBC917456 TKX917456:TKY917456 TUT917456:TUU917456 UEP917456:UEQ917456 UOL917456:UOM917456 UYH917456:UYI917456 VID917456:VIE917456 VRZ917456:VSA917456 WBV917456:WBW917456 WLR917456:WLS917456 WVN917456:WVO917456 JB982992:JC982992 SX982992:SY982992 ACT982992:ACU982992 AMP982992:AMQ982992 AWL982992:AWM982992 BGH982992:BGI982992 BQD982992:BQE982992 BZZ982992:CAA982992 CJV982992:CJW982992 CTR982992:CTS982992 DDN982992:DDO982992 DNJ982992:DNK982992 DXF982992:DXG982992 EHB982992:EHC982992 EQX982992:EQY982992 FAT982992:FAU982992 FKP982992:FKQ982992 FUL982992:FUM982992 GEH982992:GEI982992 GOD982992:GOE982992 GXZ982992:GYA982992 HHV982992:HHW982992 HRR982992:HRS982992 IBN982992:IBO982992 ILJ982992:ILK982992 IVF982992:IVG982992 JFB982992:JFC982992 JOX982992:JOY982992 JYT982992:JYU982992 KIP982992:KIQ982992 KSL982992:KSM982992 LCH982992:LCI982992 LMD982992:LME982992 LVZ982992:LWA982992 MFV982992:MFW982992 MPR982992:MPS982992 MZN982992:MZO982992 NJJ982992:NJK982992 NTF982992:NTG982992 ODB982992:ODC982992 OMX982992:OMY982992 OWT982992:OWU982992 PGP982992:PGQ982992 PQL982992:PQM982992 QAH982992:QAI982992 QKD982992:QKE982992 QTZ982992:QUA982992 RDV982992:RDW982992 RNR982992:RNS982992 RXN982992:RXO982992 SHJ982992:SHK982992 SRF982992:SRG982992 TBB982992:TBC982992 TKX982992:TKY982992 TUT982992:TUU982992 UEP982992:UEQ982992 UOL982992:UOM982992 UYH982992:UYI982992 VID982992:VIE982992 VRZ982992:VSA982992 WBV982992:WBW982992 WLR982992:WLS982992 WVN982992:WVO982992"/>
    <dataValidation type="decimal" operator="greaterThanOrEqual" allowBlank="1" showErrorMessage="1" error="Valor debe ser mayor o igual que 0" promptTitle="Actividad financiera y asegurado" prompt="Unicamente registren esta casilla los contribuyentes que realizan la actividad financiera y aseguradora" sqref="I35">
      <formula1>0</formula1>
    </dataValidation>
    <dataValidation type="whole" operator="greaterThanOrEqual" showInputMessage="1" showErrorMessage="1" sqref="J566:M588 H543:I554 H558:H563 H566:H588 J478:K478 H478 I342:T342 I334:T334 I186:T186 I172:T172 I13:I34 I36:I38 I40:I46 I48:I57 I59:I63 I65:I72 I74:I81 I83:I94 I96:I102 I104:I107 I109:I115 I118:I122 I126:I141 I143:I146 I148:I171 I308:K309 I173:K185 J187:K189 I190:K193 J194:K194 I195:K214 J215:K215 I216:K239 J240:K241 I242:K245 J246:K246 I247:K269 J270:K270 I271:K294 J295:K295 I296:K306 J307:K307 I335:K341 J310:K310 I311:K315 J316:K316 I317:K325 I327:K333 J326:K326 J343:K343 H463:H464 H11:H343 J463:K464 J11:J171 K11:K107 K109:K171">
      <formula1>0</formula1>
    </dataValidation>
    <dataValidation type="whole" operator="greaterThanOrEqual" showInputMessage="1" showErrorMessage="1" error="Valor debe ser mayor o igual que 0" sqref="N497:T497 K347:M390 J394:K430 H451:M459 J432:K448 N505:T505 N483:T483 L481:L505 M481:M540 L507:L540">
      <formula1>0</formula1>
    </dataValidation>
    <dataValidation type="decimal" operator="greaterThanOrEqual" allowBlank="1" showInputMessage="1" showErrorMessage="1" error="Valor debe ser mayor o igual que 0" sqref="H465:K477 L473:T473 L465:M465 L476:T477">
      <formula1>0</formula1>
    </dataValidation>
  </dataValidations>
  <pageMargins left="0.70866141732283472" right="0.51181102362204722" top="0.74803149606299213" bottom="0.74803149606299213" header="0.31496062992125984" footer="0.31496062992125984"/>
  <pageSetup scale="6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0">
          <x14:formula1>
            <xm:f>0</xm:f>
          </x14:formula1>
          <xm:sqref>H65688:I65699 JA65688:JA65699 SW65688:SW65699 ACS65688:ACS65699 AMO65688:AMO65699 AWK65688:AWK65699 BGG65688:BGG65699 BQC65688:BQC65699 BZY65688:BZY65699 CJU65688:CJU65699 CTQ65688:CTQ65699 DDM65688:DDM65699 DNI65688:DNI65699 DXE65688:DXE65699 EHA65688:EHA65699 EQW65688:EQW65699 FAS65688:FAS65699 FKO65688:FKO65699 FUK65688:FUK65699 GEG65688:GEG65699 GOC65688:GOC65699 GXY65688:GXY65699 HHU65688:HHU65699 HRQ65688:HRQ65699 IBM65688:IBM65699 ILI65688:ILI65699 IVE65688:IVE65699 JFA65688:JFA65699 JOW65688:JOW65699 JYS65688:JYS65699 KIO65688:KIO65699 KSK65688:KSK65699 LCG65688:LCG65699 LMC65688:LMC65699 LVY65688:LVY65699 MFU65688:MFU65699 MPQ65688:MPQ65699 MZM65688:MZM65699 NJI65688:NJI65699 NTE65688:NTE65699 ODA65688:ODA65699 OMW65688:OMW65699 OWS65688:OWS65699 PGO65688:PGO65699 PQK65688:PQK65699 QAG65688:QAG65699 QKC65688:QKC65699 QTY65688:QTY65699 RDU65688:RDU65699 RNQ65688:RNQ65699 RXM65688:RXM65699 SHI65688:SHI65699 SRE65688:SRE65699 TBA65688:TBA65699 TKW65688:TKW65699 TUS65688:TUS65699 UEO65688:UEO65699 UOK65688:UOK65699 UYG65688:UYG65699 VIC65688:VIC65699 VRY65688:VRY65699 WBU65688:WBU65699 WLQ65688:WLQ65699 WVM65688:WVM65699 H131224:I131235 JA131224:JA131235 SW131224:SW131235 ACS131224:ACS131235 AMO131224:AMO131235 AWK131224:AWK131235 BGG131224:BGG131235 BQC131224:BQC131235 BZY131224:BZY131235 CJU131224:CJU131235 CTQ131224:CTQ131235 DDM131224:DDM131235 DNI131224:DNI131235 DXE131224:DXE131235 EHA131224:EHA131235 EQW131224:EQW131235 FAS131224:FAS131235 FKO131224:FKO131235 FUK131224:FUK131235 GEG131224:GEG131235 GOC131224:GOC131235 GXY131224:GXY131235 HHU131224:HHU131235 HRQ131224:HRQ131235 IBM131224:IBM131235 ILI131224:ILI131235 IVE131224:IVE131235 JFA131224:JFA131235 JOW131224:JOW131235 JYS131224:JYS131235 KIO131224:KIO131235 KSK131224:KSK131235 LCG131224:LCG131235 LMC131224:LMC131235 LVY131224:LVY131235 MFU131224:MFU131235 MPQ131224:MPQ131235 MZM131224:MZM131235 NJI131224:NJI131235 NTE131224:NTE131235 ODA131224:ODA131235 OMW131224:OMW131235 OWS131224:OWS131235 PGO131224:PGO131235 PQK131224:PQK131235 QAG131224:QAG131235 QKC131224:QKC131235 QTY131224:QTY131235 RDU131224:RDU131235 RNQ131224:RNQ131235 RXM131224:RXM131235 SHI131224:SHI131235 SRE131224:SRE131235 TBA131224:TBA131235 TKW131224:TKW131235 TUS131224:TUS131235 UEO131224:UEO131235 UOK131224:UOK131235 UYG131224:UYG131235 VIC131224:VIC131235 VRY131224:VRY131235 WBU131224:WBU131235 WLQ131224:WLQ131235 WVM131224:WVM131235 H196760:I196771 JA196760:JA196771 SW196760:SW196771 ACS196760:ACS196771 AMO196760:AMO196771 AWK196760:AWK196771 BGG196760:BGG196771 BQC196760:BQC196771 BZY196760:BZY196771 CJU196760:CJU196771 CTQ196760:CTQ196771 DDM196760:DDM196771 DNI196760:DNI196771 DXE196760:DXE196771 EHA196760:EHA196771 EQW196760:EQW196771 FAS196760:FAS196771 FKO196760:FKO196771 FUK196760:FUK196771 GEG196760:GEG196771 GOC196760:GOC196771 GXY196760:GXY196771 HHU196760:HHU196771 HRQ196760:HRQ196771 IBM196760:IBM196771 ILI196760:ILI196771 IVE196760:IVE196771 JFA196760:JFA196771 JOW196760:JOW196771 JYS196760:JYS196771 KIO196760:KIO196771 KSK196760:KSK196771 LCG196760:LCG196771 LMC196760:LMC196771 LVY196760:LVY196771 MFU196760:MFU196771 MPQ196760:MPQ196771 MZM196760:MZM196771 NJI196760:NJI196771 NTE196760:NTE196771 ODA196760:ODA196771 OMW196760:OMW196771 OWS196760:OWS196771 PGO196760:PGO196771 PQK196760:PQK196771 QAG196760:QAG196771 QKC196760:QKC196771 QTY196760:QTY196771 RDU196760:RDU196771 RNQ196760:RNQ196771 RXM196760:RXM196771 SHI196760:SHI196771 SRE196760:SRE196771 TBA196760:TBA196771 TKW196760:TKW196771 TUS196760:TUS196771 UEO196760:UEO196771 UOK196760:UOK196771 UYG196760:UYG196771 VIC196760:VIC196771 VRY196760:VRY196771 WBU196760:WBU196771 WLQ196760:WLQ196771 WVM196760:WVM196771 H262296:I262307 JA262296:JA262307 SW262296:SW262307 ACS262296:ACS262307 AMO262296:AMO262307 AWK262296:AWK262307 BGG262296:BGG262307 BQC262296:BQC262307 BZY262296:BZY262307 CJU262296:CJU262307 CTQ262296:CTQ262307 DDM262296:DDM262307 DNI262296:DNI262307 DXE262296:DXE262307 EHA262296:EHA262307 EQW262296:EQW262307 FAS262296:FAS262307 FKO262296:FKO262307 FUK262296:FUK262307 GEG262296:GEG262307 GOC262296:GOC262307 GXY262296:GXY262307 HHU262296:HHU262307 HRQ262296:HRQ262307 IBM262296:IBM262307 ILI262296:ILI262307 IVE262296:IVE262307 JFA262296:JFA262307 JOW262296:JOW262307 JYS262296:JYS262307 KIO262296:KIO262307 KSK262296:KSK262307 LCG262296:LCG262307 LMC262296:LMC262307 LVY262296:LVY262307 MFU262296:MFU262307 MPQ262296:MPQ262307 MZM262296:MZM262307 NJI262296:NJI262307 NTE262296:NTE262307 ODA262296:ODA262307 OMW262296:OMW262307 OWS262296:OWS262307 PGO262296:PGO262307 PQK262296:PQK262307 QAG262296:QAG262307 QKC262296:QKC262307 QTY262296:QTY262307 RDU262296:RDU262307 RNQ262296:RNQ262307 RXM262296:RXM262307 SHI262296:SHI262307 SRE262296:SRE262307 TBA262296:TBA262307 TKW262296:TKW262307 TUS262296:TUS262307 UEO262296:UEO262307 UOK262296:UOK262307 UYG262296:UYG262307 VIC262296:VIC262307 VRY262296:VRY262307 WBU262296:WBU262307 WLQ262296:WLQ262307 WVM262296:WVM262307 H327832:I327843 JA327832:JA327843 SW327832:SW327843 ACS327832:ACS327843 AMO327832:AMO327843 AWK327832:AWK327843 BGG327832:BGG327843 BQC327832:BQC327843 BZY327832:BZY327843 CJU327832:CJU327843 CTQ327832:CTQ327843 DDM327832:DDM327843 DNI327832:DNI327843 DXE327832:DXE327843 EHA327832:EHA327843 EQW327832:EQW327843 FAS327832:FAS327843 FKO327832:FKO327843 FUK327832:FUK327843 GEG327832:GEG327843 GOC327832:GOC327843 GXY327832:GXY327843 HHU327832:HHU327843 HRQ327832:HRQ327843 IBM327832:IBM327843 ILI327832:ILI327843 IVE327832:IVE327843 JFA327832:JFA327843 JOW327832:JOW327843 JYS327832:JYS327843 KIO327832:KIO327843 KSK327832:KSK327843 LCG327832:LCG327843 LMC327832:LMC327843 LVY327832:LVY327843 MFU327832:MFU327843 MPQ327832:MPQ327843 MZM327832:MZM327843 NJI327832:NJI327843 NTE327832:NTE327843 ODA327832:ODA327843 OMW327832:OMW327843 OWS327832:OWS327843 PGO327832:PGO327843 PQK327832:PQK327843 QAG327832:QAG327843 QKC327832:QKC327843 QTY327832:QTY327843 RDU327832:RDU327843 RNQ327832:RNQ327843 RXM327832:RXM327843 SHI327832:SHI327843 SRE327832:SRE327843 TBA327832:TBA327843 TKW327832:TKW327843 TUS327832:TUS327843 UEO327832:UEO327843 UOK327832:UOK327843 UYG327832:UYG327843 VIC327832:VIC327843 VRY327832:VRY327843 WBU327832:WBU327843 WLQ327832:WLQ327843 WVM327832:WVM327843 H393368:I393379 JA393368:JA393379 SW393368:SW393379 ACS393368:ACS393379 AMO393368:AMO393379 AWK393368:AWK393379 BGG393368:BGG393379 BQC393368:BQC393379 BZY393368:BZY393379 CJU393368:CJU393379 CTQ393368:CTQ393379 DDM393368:DDM393379 DNI393368:DNI393379 DXE393368:DXE393379 EHA393368:EHA393379 EQW393368:EQW393379 FAS393368:FAS393379 FKO393368:FKO393379 FUK393368:FUK393379 GEG393368:GEG393379 GOC393368:GOC393379 GXY393368:GXY393379 HHU393368:HHU393379 HRQ393368:HRQ393379 IBM393368:IBM393379 ILI393368:ILI393379 IVE393368:IVE393379 JFA393368:JFA393379 JOW393368:JOW393379 JYS393368:JYS393379 KIO393368:KIO393379 KSK393368:KSK393379 LCG393368:LCG393379 LMC393368:LMC393379 LVY393368:LVY393379 MFU393368:MFU393379 MPQ393368:MPQ393379 MZM393368:MZM393379 NJI393368:NJI393379 NTE393368:NTE393379 ODA393368:ODA393379 OMW393368:OMW393379 OWS393368:OWS393379 PGO393368:PGO393379 PQK393368:PQK393379 QAG393368:QAG393379 QKC393368:QKC393379 QTY393368:QTY393379 RDU393368:RDU393379 RNQ393368:RNQ393379 RXM393368:RXM393379 SHI393368:SHI393379 SRE393368:SRE393379 TBA393368:TBA393379 TKW393368:TKW393379 TUS393368:TUS393379 UEO393368:UEO393379 UOK393368:UOK393379 UYG393368:UYG393379 VIC393368:VIC393379 VRY393368:VRY393379 WBU393368:WBU393379 WLQ393368:WLQ393379 WVM393368:WVM393379 H458904:I458915 JA458904:JA458915 SW458904:SW458915 ACS458904:ACS458915 AMO458904:AMO458915 AWK458904:AWK458915 BGG458904:BGG458915 BQC458904:BQC458915 BZY458904:BZY458915 CJU458904:CJU458915 CTQ458904:CTQ458915 DDM458904:DDM458915 DNI458904:DNI458915 DXE458904:DXE458915 EHA458904:EHA458915 EQW458904:EQW458915 FAS458904:FAS458915 FKO458904:FKO458915 FUK458904:FUK458915 GEG458904:GEG458915 GOC458904:GOC458915 GXY458904:GXY458915 HHU458904:HHU458915 HRQ458904:HRQ458915 IBM458904:IBM458915 ILI458904:ILI458915 IVE458904:IVE458915 JFA458904:JFA458915 JOW458904:JOW458915 JYS458904:JYS458915 KIO458904:KIO458915 KSK458904:KSK458915 LCG458904:LCG458915 LMC458904:LMC458915 LVY458904:LVY458915 MFU458904:MFU458915 MPQ458904:MPQ458915 MZM458904:MZM458915 NJI458904:NJI458915 NTE458904:NTE458915 ODA458904:ODA458915 OMW458904:OMW458915 OWS458904:OWS458915 PGO458904:PGO458915 PQK458904:PQK458915 QAG458904:QAG458915 QKC458904:QKC458915 QTY458904:QTY458915 RDU458904:RDU458915 RNQ458904:RNQ458915 RXM458904:RXM458915 SHI458904:SHI458915 SRE458904:SRE458915 TBA458904:TBA458915 TKW458904:TKW458915 TUS458904:TUS458915 UEO458904:UEO458915 UOK458904:UOK458915 UYG458904:UYG458915 VIC458904:VIC458915 VRY458904:VRY458915 WBU458904:WBU458915 WLQ458904:WLQ458915 WVM458904:WVM458915 H524440:I524451 JA524440:JA524451 SW524440:SW524451 ACS524440:ACS524451 AMO524440:AMO524451 AWK524440:AWK524451 BGG524440:BGG524451 BQC524440:BQC524451 BZY524440:BZY524451 CJU524440:CJU524451 CTQ524440:CTQ524451 DDM524440:DDM524451 DNI524440:DNI524451 DXE524440:DXE524451 EHA524440:EHA524451 EQW524440:EQW524451 FAS524440:FAS524451 FKO524440:FKO524451 FUK524440:FUK524451 GEG524440:GEG524451 GOC524440:GOC524451 GXY524440:GXY524451 HHU524440:HHU524451 HRQ524440:HRQ524451 IBM524440:IBM524451 ILI524440:ILI524451 IVE524440:IVE524451 JFA524440:JFA524451 JOW524440:JOW524451 JYS524440:JYS524451 KIO524440:KIO524451 KSK524440:KSK524451 LCG524440:LCG524451 LMC524440:LMC524451 LVY524440:LVY524451 MFU524440:MFU524451 MPQ524440:MPQ524451 MZM524440:MZM524451 NJI524440:NJI524451 NTE524440:NTE524451 ODA524440:ODA524451 OMW524440:OMW524451 OWS524440:OWS524451 PGO524440:PGO524451 PQK524440:PQK524451 QAG524440:QAG524451 QKC524440:QKC524451 QTY524440:QTY524451 RDU524440:RDU524451 RNQ524440:RNQ524451 RXM524440:RXM524451 SHI524440:SHI524451 SRE524440:SRE524451 TBA524440:TBA524451 TKW524440:TKW524451 TUS524440:TUS524451 UEO524440:UEO524451 UOK524440:UOK524451 UYG524440:UYG524451 VIC524440:VIC524451 VRY524440:VRY524451 WBU524440:WBU524451 WLQ524440:WLQ524451 WVM524440:WVM524451 H589976:I589987 JA589976:JA589987 SW589976:SW589987 ACS589976:ACS589987 AMO589976:AMO589987 AWK589976:AWK589987 BGG589976:BGG589987 BQC589976:BQC589987 BZY589976:BZY589987 CJU589976:CJU589987 CTQ589976:CTQ589987 DDM589976:DDM589987 DNI589976:DNI589987 DXE589976:DXE589987 EHA589976:EHA589987 EQW589976:EQW589987 FAS589976:FAS589987 FKO589976:FKO589987 FUK589976:FUK589987 GEG589976:GEG589987 GOC589976:GOC589987 GXY589976:GXY589987 HHU589976:HHU589987 HRQ589976:HRQ589987 IBM589976:IBM589987 ILI589976:ILI589987 IVE589976:IVE589987 JFA589976:JFA589987 JOW589976:JOW589987 JYS589976:JYS589987 KIO589976:KIO589987 KSK589976:KSK589987 LCG589976:LCG589987 LMC589976:LMC589987 LVY589976:LVY589987 MFU589976:MFU589987 MPQ589976:MPQ589987 MZM589976:MZM589987 NJI589976:NJI589987 NTE589976:NTE589987 ODA589976:ODA589987 OMW589976:OMW589987 OWS589976:OWS589987 PGO589976:PGO589987 PQK589976:PQK589987 QAG589976:QAG589987 QKC589976:QKC589987 QTY589976:QTY589987 RDU589976:RDU589987 RNQ589976:RNQ589987 RXM589976:RXM589987 SHI589976:SHI589987 SRE589976:SRE589987 TBA589976:TBA589987 TKW589976:TKW589987 TUS589976:TUS589987 UEO589976:UEO589987 UOK589976:UOK589987 UYG589976:UYG589987 VIC589976:VIC589987 VRY589976:VRY589987 WBU589976:WBU589987 WLQ589976:WLQ589987 WVM589976:WVM589987 H655512:I655523 JA655512:JA655523 SW655512:SW655523 ACS655512:ACS655523 AMO655512:AMO655523 AWK655512:AWK655523 BGG655512:BGG655523 BQC655512:BQC655523 BZY655512:BZY655523 CJU655512:CJU655523 CTQ655512:CTQ655523 DDM655512:DDM655523 DNI655512:DNI655523 DXE655512:DXE655523 EHA655512:EHA655523 EQW655512:EQW655523 FAS655512:FAS655523 FKO655512:FKO655523 FUK655512:FUK655523 GEG655512:GEG655523 GOC655512:GOC655523 GXY655512:GXY655523 HHU655512:HHU655523 HRQ655512:HRQ655523 IBM655512:IBM655523 ILI655512:ILI655523 IVE655512:IVE655523 JFA655512:JFA655523 JOW655512:JOW655523 JYS655512:JYS655523 KIO655512:KIO655523 KSK655512:KSK655523 LCG655512:LCG655523 LMC655512:LMC655523 LVY655512:LVY655523 MFU655512:MFU655523 MPQ655512:MPQ655523 MZM655512:MZM655523 NJI655512:NJI655523 NTE655512:NTE655523 ODA655512:ODA655523 OMW655512:OMW655523 OWS655512:OWS655523 PGO655512:PGO655523 PQK655512:PQK655523 QAG655512:QAG655523 QKC655512:QKC655523 QTY655512:QTY655523 RDU655512:RDU655523 RNQ655512:RNQ655523 RXM655512:RXM655523 SHI655512:SHI655523 SRE655512:SRE655523 TBA655512:TBA655523 TKW655512:TKW655523 TUS655512:TUS655523 UEO655512:UEO655523 UOK655512:UOK655523 UYG655512:UYG655523 VIC655512:VIC655523 VRY655512:VRY655523 WBU655512:WBU655523 WLQ655512:WLQ655523 WVM655512:WVM655523 H721048:I721059 JA721048:JA721059 SW721048:SW721059 ACS721048:ACS721059 AMO721048:AMO721059 AWK721048:AWK721059 BGG721048:BGG721059 BQC721048:BQC721059 BZY721048:BZY721059 CJU721048:CJU721059 CTQ721048:CTQ721059 DDM721048:DDM721059 DNI721048:DNI721059 DXE721048:DXE721059 EHA721048:EHA721059 EQW721048:EQW721059 FAS721048:FAS721059 FKO721048:FKO721059 FUK721048:FUK721059 GEG721048:GEG721059 GOC721048:GOC721059 GXY721048:GXY721059 HHU721048:HHU721059 HRQ721048:HRQ721059 IBM721048:IBM721059 ILI721048:ILI721059 IVE721048:IVE721059 JFA721048:JFA721059 JOW721048:JOW721059 JYS721048:JYS721059 KIO721048:KIO721059 KSK721048:KSK721059 LCG721048:LCG721059 LMC721048:LMC721059 LVY721048:LVY721059 MFU721048:MFU721059 MPQ721048:MPQ721059 MZM721048:MZM721059 NJI721048:NJI721059 NTE721048:NTE721059 ODA721048:ODA721059 OMW721048:OMW721059 OWS721048:OWS721059 PGO721048:PGO721059 PQK721048:PQK721059 QAG721048:QAG721059 QKC721048:QKC721059 QTY721048:QTY721059 RDU721048:RDU721059 RNQ721048:RNQ721059 RXM721048:RXM721059 SHI721048:SHI721059 SRE721048:SRE721059 TBA721048:TBA721059 TKW721048:TKW721059 TUS721048:TUS721059 UEO721048:UEO721059 UOK721048:UOK721059 UYG721048:UYG721059 VIC721048:VIC721059 VRY721048:VRY721059 WBU721048:WBU721059 WLQ721048:WLQ721059 WVM721048:WVM721059 H786584:I786595 JA786584:JA786595 SW786584:SW786595 ACS786584:ACS786595 AMO786584:AMO786595 AWK786584:AWK786595 BGG786584:BGG786595 BQC786584:BQC786595 BZY786584:BZY786595 CJU786584:CJU786595 CTQ786584:CTQ786595 DDM786584:DDM786595 DNI786584:DNI786595 DXE786584:DXE786595 EHA786584:EHA786595 EQW786584:EQW786595 FAS786584:FAS786595 FKO786584:FKO786595 FUK786584:FUK786595 GEG786584:GEG786595 GOC786584:GOC786595 GXY786584:GXY786595 HHU786584:HHU786595 HRQ786584:HRQ786595 IBM786584:IBM786595 ILI786584:ILI786595 IVE786584:IVE786595 JFA786584:JFA786595 JOW786584:JOW786595 JYS786584:JYS786595 KIO786584:KIO786595 KSK786584:KSK786595 LCG786584:LCG786595 LMC786584:LMC786595 LVY786584:LVY786595 MFU786584:MFU786595 MPQ786584:MPQ786595 MZM786584:MZM786595 NJI786584:NJI786595 NTE786584:NTE786595 ODA786584:ODA786595 OMW786584:OMW786595 OWS786584:OWS786595 PGO786584:PGO786595 PQK786584:PQK786595 QAG786584:QAG786595 QKC786584:QKC786595 QTY786584:QTY786595 RDU786584:RDU786595 RNQ786584:RNQ786595 RXM786584:RXM786595 SHI786584:SHI786595 SRE786584:SRE786595 TBA786584:TBA786595 TKW786584:TKW786595 TUS786584:TUS786595 UEO786584:UEO786595 UOK786584:UOK786595 UYG786584:UYG786595 VIC786584:VIC786595 VRY786584:VRY786595 WBU786584:WBU786595 WLQ786584:WLQ786595 WVM786584:WVM786595 H852120:I852131 JA852120:JA852131 SW852120:SW852131 ACS852120:ACS852131 AMO852120:AMO852131 AWK852120:AWK852131 BGG852120:BGG852131 BQC852120:BQC852131 BZY852120:BZY852131 CJU852120:CJU852131 CTQ852120:CTQ852131 DDM852120:DDM852131 DNI852120:DNI852131 DXE852120:DXE852131 EHA852120:EHA852131 EQW852120:EQW852131 FAS852120:FAS852131 FKO852120:FKO852131 FUK852120:FUK852131 GEG852120:GEG852131 GOC852120:GOC852131 GXY852120:GXY852131 HHU852120:HHU852131 HRQ852120:HRQ852131 IBM852120:IBM852131 ILI852120:ILI852131 IVE852120:IVE852131 JFA852120:JFA852131 JOW852120:JOW852131 JYS852120:JYS852131 KIO852120:KIO852131 KSK852120:KSK852131 LCG852120:LCG852131 LMC852120:LMC852131 LVY852120:LVY852131 MFU852120:MFU852131 MPQ852120:MPQ852131 MZM852120:MZM852131 NJI852120:NJI852131 NTE852120:NTE852131 ODA852120:ODA852131 OMW852120:OMW852131 OWS852120:OWS852131 PGO852120:PGO852131 PQK852120:PQK852131 QAG852120:QAG852131 QKC852120:QKC852131 QTY852120:QTY852131 RDU852120:RDU852131 RNQ852120:RNQ852131 RXM852120:RXM852131 SHI852120:SHI852131 SRE852120:SRE852131 TBA852120:TBA852131 TKW852120:TKW852131 TUS852120:TUS852131 UEO852120:UEO852131 UOK852120:UOK852131 UYG852120:UYG852131 VIC852120:VIC852131 VRY852120:VRY852131 WBU852120:WBU852131 WLQ852120:WLQ852131 WVM852120:WVM852131 H917656:I917667 JA917656:JA917667 SW917656:SW917667 ACS917656:ACS917667 AMO917656:AMO917667 AWK917656:AWK917667 BGG917656:BGG917667 BQC917656:BQC917667 BZY917656:BZY917667 CJU917656:CJU917667 CTQ917656:CTQ917667 DDM917656:DDM917667 DNI917656:DNI917667 DXE917656:DXE917667 EHA917656:EHA917667 EQW917656:EQW917667 FAS917656:FAS917667 FKO917656:FKO917667 FUK917656:FUK917667 GEG917656:GEG917667 GOC917656:GOC917667 GXY917656:GXY917667 HHU917656:HHU917667 HRQ917656:HRQ917667 IBM917656:IBM917667 ILI917656:ILI917667 IVE917656:IVE917667 JFA917656:JFA917667 JOW917656:JOW917667 JYS917656:JYS917667 KIO917656:KIO917667 KSK917656:KSK917667 LCG917656:LCG917667 LMC917656:LMC917667 LVY917656:LVY917667 MFU917656:MFU917667 MPQ917656:MPQ917667 MZM917656:MZM917667 NJI917656:NJI917667 NTE917656:NTE917667 ODA917656:ODA917667 OMW917656:OMW917667 OWS917656:OWS917667 PGO917656:PGO917667 PQK917656:PQK917667 QAG917656:QAG917667 QKC917656:QKC917667 QTY917656:QTY917667 RDU917656:RDU917667 RNQ917656:RNQ917667 RXM917656:RXM917667 SHI917656:SHI917667 SRE917656:SRE917667 TBA917656:TBA917667 TKW917656:TKW917667 TUS917656:TUS917667 UEO917656:UEO917667 UOK917656:UOK917667 UYG917656:UYG917667 VIC917656:VIC917667 VRY917656:VRY917667 WBU917656:WBU917667 WLQ917656:WLQ917667 WVM917656:WVM917667 H983192:I983203 JA983192:JA983203 SW983192:SW983203 ACS983192:ACS983203 AMO983192:AMO983203 AWK983192:AWK983203 BGG983192:BGG983203 BQC983192:BQC983203 BZY983192:BZY983203 CJU983192:CJU983203 CTQ983192:CTQ983203 DDM983192:DDM983203 DNI983192:DNI983203 DXE983192:DXE983203 EHA983192:EHA983203 EQW983192:EQW983203 FAS983192:FAS983203 FKO983192:FKO983203 FUK983192:FUK983203 GEG983192:GEG983203 GOC983192:GOC983203 GXY983192:GXY983203 HHU983192:HHU983203 HRQ983192:HRQ983203 IBM983192:IBM983203 ILI983192:ILI983203 IVE983192:IVE983203 JFA983192:JFA983203 JOW983192:JOW983203 JYS983192:JYS983203 KIO983192:KIO983203 KSK983192:KSK983203 LCG983192:LCG983203 LMC983192:LMC983203 LVY983192:LVY983203 MFU983192:MFU983203 MPQ983192:MPQ983203 MZM983192:MZM983203 NJI983192:NJI983203 NTE983192:NTE983203 ODA983192:ODA983203 OMW983192:OMW983203 OWS983192:OWS983203 PGO983192:PGO983203 PQK983192:PQK983203 QAG983192:QAG983203 QKC983192:QKC983203 QTY983192:QTY983203 RDU983192:RDU983203 RNQ983192:RNQ983203 RXM983192:RXM983203 SHI983192:SHI983203 SRE983192:SRE983203 TBA983192:TBA983203 TKW983192:TKW983203 TUS983192:TUS983203 UEO983192:UEO983203 UOK983192:UOK983203 UYG983192:UYG983203 VIC983192:VIC983203 VRY983192:VRY983203 WBU983192:WBU983203 WLQ983192:WLQ983203 WVM983192:WVM983203 H65701:I65712 JA65701:JA65712 SW65701:SW65712 ACS65701:ACS65712 AMO65701:AMO65712 AWK65701:AWK65712 BGG65701:BGG65712 BQC65701:BQC65712 BZY65701:BZY65712 CJU65701:CJU65712 CTQ65701:CTQ65712 DDM65701:DDM65712 DNI65701:DNI65712 DXE65701:DXE65712 EHA65701:EHA65712 EQW65701:EQW65712 FAS65701:FAS65712 FKO65701:FKO65712 FUK65701:FUK65712 GEG65701:GEG65712 GOC65701:GOC65712 GXY65701:GXY65712 HHU65701:HHU65712 HRQ65701:HRQ65712 IBM65701:IBM65712 ILI65701:ILI65712 IVE65701:IVE65712 JFA65701:JFA65712 JOW65701:JOW65712 JYS65701:JYS65712 KIO65701:KIO65712 KSK65701:KSK65712 LCG65701:LCG65712 LMC65701:LMC65712 LVY65701:LVY65712 MFU65701:MFU65712 MPQ65701:MPQ65712 MZM65701:MZM65712 NJI65701:NJI65712 NTE65701:NTE65712 ODA65701:ODA65712 OMW65701:OMW65712 OWS65701:OWS65712 PGO65701:PGO65712 PQK65701:PQK65712 QAG65701:QAG65712 QKC65701:QKC65712 QTY65701:QTY65712 RDU65701:RDU65712 RNQ65701:RNQ65712 RXM65701:RXM65712 SHI65701:SHI65712 SRE65701:SRE65712 TBA65701:TBA65712 TKW65701:TKW65712 TUS65701:TUS65712 UEO65701:UEO65712 UOK65701:UOK65712 UYG65701:UYG65712 VIC65701:VIC65712 VRY65701:VRY65712 WBU65701:WBU65712 WLQ65701:WLQ65712 WVM65701:WVM65712 H131237:I131248 JA131237:JA131248 SW131237:SW131248 ACS131237:ACS131248 AMO131237:AMO131248 AWK131237:AWK131248 BGG131237:BGG131248 BQC131237:BQC131248 BZY131237:BZY131248 CJU131237:CJU131248 CTQ131237:CTQ131248 DDM131237:DDM131248 DNI131237:DNI131248 DXE131237:DXE131248 EHA131237:EHA131248 EQW131237:EQW131248 FAS131237:FAS131248 FKO131237:FKO131248 FUK131237:FUK131248 GEG131237:GEG131248 GOC131237:GOC131248 GXY131237:GXY131248 HHU131237:HHU131248 HRQ131237:HRQ131248 IBM131237:IBM131248 ILI131237:ILI131248 IVE131237:IVE131248 JFA131237:JFA131248 JOW131237:JOW131248 JYS131237:JYS131248 KIO131237:KIO131248 KSK131237:KSK131248 LCG131237:LCG131248 LMC131237:LMC131248 LVY131237:LVY131248 MFU131237:MFU131248 MPQ131237:MPQ131248 MZM131237:MZM131248 NJI131237:NJI131248 NTE131237:NTE131248 ODA131237:ODA131248 OMW131237:OMW131248 OWS131237:OWS131248 PGO131237:PGO131248 PQK131237:PQK131248 QAG131237:QAG131248 QKC131237:QKC131248 QTY131237:QTY131248 RDU131237:RDU131248 RNQ131237:RNQ131248 RXM131237:RXM131248 SHI131237:SHI131248 SRE131237:SRE131248 TBA131237:TBA131248 TKW131237:TKW131248 TUS131237:TUS131248 UEO131237:UEO131248 UOK131237:UOK131248 UYG131237:UYG131248 VIC131237:VIC131248 VRY131237:VRY131248 WBU131237:WBU131248 WLQ131237:WLQ131248 WVM131237:WVM131248 H196773:I196784 JA196773:JA196784 SW196773:SW196784 ACS196773:ACS196784 AMO196773:AMO196784 AWK196773:AWK196784 BGG196773:BGG196784 BQC196773:BQC196784 BZY196773:BZY196784 CJU196773:CJU196784 CTQ196773:CTQ196784 DDM196773:DDM196784 DNI196773:DNI196784 DXE196773:DXE196784 EHA196773:EHA196784 EQW196773:EQW196784 FAS196773:FAS196784 FKO196773:FKO196784 FUK196773:FUK196784 GEG196773:GEG196784 GOC196773:GOC196784 GXY196773:GXY196784 HHU196773:HHU196784 HRQ196773:HRQ196784 IBM196773:IBM196784 ILI196773:ILI196784 IVE196773:IVE196784 JFA196773:JFA196784 JOW196773:JOW196784 JYS196773:JYS196784 KIO196773:KIO196784 KSK196773:KSK196784 LCG196773:LCG196784 LMC196773:LMC196784 LVY196773:LVY196784 MFU196773:MFU196784 MPQ196773:MPQ196784 MZM196773:MZM196784 NJI196773:NJI196784 NTE196773:NTE196784 ODA196773:ODA196784 OMW196773:OMW196784 OWS196773:OWS196784 PGO196773:PGO196784 PQK196773:PQK196784 QAG196773:QAG196784 QKC196773:QKC196784 QTY196773:QTY196784 RDU196773:RDU196784 RNQ196773:RNQ196784 RXM196773:RXM196784 SHI196773:SHI196784 SRE196773:SRE196784 TBA196773:TBA196784 TKW196773:TKW196784 TUS196773:TUS196784 UEO196773:UEO196784 UOK196773:UOK196784 UYG196773:UYG196784 VIC196773:VIC196784 VRY196773:VRY196784 WBU196773:WBU196784 WLQ196773:WLQ196784 WVM196773:WVM196784 H262309:I262320 JA262309:JA262320 SW262309:SW262320 ACS262309:ACS262320 AMO262309:AMO262320 AWK262309:AWK262320 BGG262309:BGG262320 BQC262309:BQC262320 BZY262309:BZY262320 CJU262309:CJU262320 CTQ262309:CTQ262320 DDM262309:DDM262320 DNI262309:DNI262320 DXE262309:DXE262320 EHA262309:EHA262320 EQW262309:EQW262320 FAS262309:FAS262320 FKO262309:FKO262320 FUK262309:FUK262320 GEG262309:GEG262320 GOC262309:GOC262320 GXY262309:GXY262320 HHU262309:HHU262320 HRQ262309:HRQ262320 IBM262309:IBM262320 ILI262309:ILI262320 IVE262309:IVE262320 JFA262309:JFA262320 JOW262309:JOW262320 JYS262309:JYS262320 KIO262309:KIO262320 KSK262309:KSK262320 LCG262309:LCG262320 LMC262309:LMC262320 LVY262309:LVY262320 MFU262309:MFU262320 MPQ262309:MPQ262320 MZM262309:MZM262320 NJI262309:NJI262320 NTE262309:NTE262320 ODA262309:ODA262320 OMW262309:OMW262320 OWS262309:OWS262320 PGO262309:PGO262320 PQK262309:PQK262320 QAG262309:QAG262320 QKC262309:QKC262320 QTY262309:QTY262320 RDU262309:RDU262320 RNQ262309:RNQ262320 RXM262309:RXM262320 SHI262309:SHI262320 SRE262309:SRE262320 TBA262309:TBA262320 TKW262309:TKW262320 TUS262309:TUS262320 UEO262309:UEO262320 UOK262309:UOK262320 UYG262309:UYG262320 VIC262309:VIC262320 VRY262309:VRY262320 WBU262309:WBU262320 WLQ262309:WLQ262320 WVM262309:WVM262320 H327845:I327856 JA327845:JA327856 SW327845:SW327856 ACS327845:ACS327856 AMO327845:AMO327856 AWK327845:AWK327856 BGG327845:BGG327856 BQC327845:BQC327856 BZY327845:BZY327856 CJU327845:CJU327856 CTQ327845:CTQ327856 DDM327845:DDM327856 DNI327845:DNI327856 DXE327845:DXE327856 EHA327845:EHA327856 EQW327845:EQW327856 FAS327845:FAS327856 FKO327845:FKO327856 FUK327845:FUK327856 GEG327845:GEG327856 GOC327845:GOC327856 GXY327845:GXY327856 HHU327845:HHU327856 HRQ327845:HRQ327856 IBM327845:IBM327856 ILI327845:ILI327856 IVE327845:IVE327856 JFA327845:JFA327856 JOW327845:JOW327856 JYS327845:JYS327856 KIO327845:KIO327856 KSK327845:KSK327856 LCG327845:LCG327856 LMC327845:LMC327856 LVY327845:LVY327856 MFU327845:MFU327856 MPQ327845:MPQ327856 MZM327845:MZM327856 NJI327845:NJI327856 NTE327845:NTE327856 ODA327845:ODA327856 OMW327845:OMW327856 OWS327845:OWS327856 PGO327845:PGO327856 PQK327845:PQK327856 QAG327845:QAG327856 QKC327845:QKC327856 QTY327845:QTY327856 RDU327845:RDU327856 RNQ327845:RNQ327856 RXM327845:RXM327856 SHI327845:SHI327856 SRE327845:SRE327856 TBA327845:TBA327856 TKW327845:TKW327856 TUS327845:TUS327856 UEO327845:UEO327856 UOK327845:UOK327856 UYG327845:UYG327856 VIC327845:VIC327856 VRY327845:VRY327856 WBU327845:WBU327856 WLQ327845:WLQ327856 WVM327845:WVM327856 H393381:I393392 JA393381:JA393392 SW393381:SW393392 ACS393381:ACS393392 AMO393381:AMO393392 AWK393381:AWK393392 BGG393381:BGG393392 BQC393381:BQC393392 BZY393381:BZY393392 CJU393381:CJU393392 CTQ393381:CTQ393392 DDM393381:DDM393392 DNI393381:DNI393392 DXE393381:DXE393392 EHA393381:EHA393392 EQW393381:EQW393392 FAS393381:FAS393392 FKO393381:FKO393392 FUK393381:FUK393392 GEG393381:GEG393392 GOC393381:GOC393392 GXY393381:GXY393392 HHU393381:HHU393392 HRQ393381:HRQ393392 IBM393381:IBM393392 ILI393381:ILI393392 IVE393381:IVE393392 JFA393381:JFA393392 JOW393381:JOW393392 JYS393381:JYS393392 KIO393381:KIO393392 KSK393381:KSK393392 LCG393381:LCG393392 LMC393381:LMC393392 LVY393381:LVY393392 MFU393381:MFU393392 MPQ393381:MPQ393392 MZM393381:MZM393392 NJI393381:NJI393392 NTE393381:NTE393392 ODA393381:ODA393392 OMW393381:OMW393392 OWS393381:OWS393392 PGO393381:PGO393392 PQK393381:PQK393392 QAG393381:QAG393392 QKC393381:QKC393392 QTY393381:QTY393392 RDU393381:RDU393392 RNQ393381:RNQ393392 RXM393381:RXM393392 SHI393381:SHI393392 SRE393381:SRE393392 TBA393381:TBA393392 TKW393381:TKW393392 TUS393381:TUS393392 UEO393381:UEO393392 UOK393381:UOK393392 UYG393381:UYG393392 VIC393381:VIC393392 VRY393381:VRY393392 WBU393381:WBU393392 WLQ393381:WLQ393392 WVM393381:WVM393392 H458917:I458928 JA458917:JA458928 SW458917:SW458928 ACS458917:ACS458928 AMO458917:AMO458928 AWK458917:AWK458928 BGG458917:BGG458928 BQC458917:BQC458928 BZY458917:BZY458928 CJU458917:CJU458928 CTQ458917:CTQ458928 DDM458917:DDM458928 DNI458917:DNI458928 DXE458917:DXE458928 EHA458917:EHA458928 EQW458917:EQW458928 FAS458917:FAS458928 FKO458917:FKO458928 FUK458917:FUK458928 GEG458917:GEG458928 GOC458917:GOC458928 GXY458917:GXY458928 HHU458917:HHU458928 HRQ458917:HRQ458928 IBM458917:IBM458928 ILI458917:ILI458928 IVE458917:IVE458928 JFA458917:JFA458928 JOW458917:JOW458928 JYS458917:JYS458928 KIO458917:KIO458928 KSK458917:KSK458928 LCG458917:LCG458928 LMC458917:LMC458928 LVY458917:LVY458928 MFU458917:MFU458928 MPQ458917:MPQ458928 MZM458917:MZM458928 NJI458917:NJI458928 NTE458917:NTE458928 ODA458917:ODA458928 OMW458917:OMW458928 OWS458917:OWS458928 PGO458917:PGO458928 PQK458917:PQK458928 QAG458917:QAG458928 QKC458917:QKC458928 QTY458917:QTY458928 RDU458917:RDU458928 RNQ458917:RNQ458928 RXM458917:RXM458928 SHI458917:SHI458928 SRE458917:SRE458928 TBA458917:TBA458928 TKW458917:TKW458928 TUS458917:TUS458928 UEO458917:UEO458928 UOK458917:UOK458928 UYG458917:UYG458928 VIC458917:VIC458928 VRY458917:VRY458928 WBU458917:WBU458928 WLQ458917:WLQ458928 WVM458917:WVM458928 H524453:I524464 JA524453:JA524464 SW524453:SW524464 ACS524453:ACS524464 AMO524453:AMO524464 AWK524453:AWK524464 BGG524453:BGG524464 BQC524453:BQC524464 BZY524453:BZY524464 CJU524453:CJU524464 CTQ524453:CTQ524464 DDM524453:DDM524464 DNI524453:DNI524464 DXE524453:DXE524464 EHA524453:EHA524464 EQW524453:EQW524464 FAS524453:FAS524464 FKO524453:FKO524464 FUK524453:FUK524464 GEG524453:GEG524464 GOC524453:GOC524464 GXY524453:GXY524464 HHU524453:HHU524464 HRQ524453:HRQ524464 IBM524453:IBM524464 ILI524453:ILI524464 IVE524453:IVE524464 JFA524453:JFA524464 JOW524453:JOW524464 JYS524453:JYS524464 KIO524453:KIO524464 KSK524453:KSK524464 LCG524453:LCG524464 LMC524453:LMC524464 LVY524453:LVY524464 MFU524453:MFU524464 MPQ524453:MPQ524464 MZM524453:MZM524464 NJI524453:NJI524464 NTE524453:NTE524464 ODA524453:ODA524464 OMW524453:OMW524464 OWS524453:OWS524464 PGO524453:PGO524464 PQK524453:PQK524464 QAG524453:QAG524464 QKC524453:QKC524464 QTY524453:QTY524464 RDU524453:RDU524464 RNQ524453:RNQ524464 RXM524453:RXM524464 SHI524453:SHI524464 SRE524453:SRE524464 TBA524453:TBA524464 TKW524453:TKW524464 TUS524453:TUS524464 UEO524453:UEO524464 UOK524453:UOK524464 UYG524453:UYG524464 VIC524453:VIC524464 VRY524453:VRY524464 WBU524453:WBU524464 WLQ524453:WLQ524464 WVM524453:WVM524464 H589989:I590000 JA589989:JA590000 SW589989:SW590000 ACS589989:ACS590000 AMO589989:AMO590000 AWK589989:AWK590000 BGG589989:BGG590000 BQC589989:BQC590000 BZY589989:BZY590000 CJU589989:CJU590000 CTQ589989:CTQ590000 DDM589989:DDM590000 DNI589989:DNI590000 DXE589989:DXE590000 EHA589989:EHA590000 EQW589989:EQW590000 FAS589989:FAS590000 FKO589989:FKO590000 FUK589989:FUK590000 GEG589989:GEG590000 GOC589989:GOC590000 GXY589989:GXY590000 HHU589989:HHU590000 HRQ589989:HRQ590000 IBM589989:IBM590000 ILI589989:ILI590000 IVE589989:IVE590000 JFA589989:JFA590000 JOW589989:JOW590000 JYS589989:JYS590000 KIO589989:KIO590000 KSK589989:KSK590000 LCG589989:LCG590000 LMC589989:LMC590000 LVY589989:LVY590000 MFU589989:MFU590000 MPQ589989:MPQ590000 MZM589989:MZM590000 NJI589989:NJI590000 NTE589989:NTE590000 ODA589989:ODA590000 OMW589989:OMW590000 OWS589989:OWS590000 PGO589989:PGO590000 PQK589989:PQK590000 QAG589989:QAG590000 QKC589989:QKC590000 QTY589989:QTY590000 RDU589989:RDU590000 RNQ589989:RNQ590000 RXM589989:RXM590000 SHI589989:SHI590000 SRE589989:SRE590000 TBA589989:TBA590000 TKW589989:TKW590000 TUS589989:TUS590000 UEO589989:UEO590000 UOK589989:UOK590000 UYG589989:UYG590000 VIC589989:VIC590000 VRY589989:VRY590000 WBU589989:WBU590000 WLQ589989:WLQ590000 WVM589989:WVM590000 H655525:I655536 JA655525:JA655536 SW655525:SW655536 ACS655525:ACS655536 AMO655525:AMO655536 AWK655525:AWK655536 BGG655525:BGG655536 BQC655525:BQC655536 BZY655525:BZY655536 CJU655525:CJU655536 CTQ655525:CTQ655536 DDM655525:DDM655536 DNI655525:DNI655536 DXE655525:DXE655536 EHA655525:EHA655536 EQW655525:EQW655536 FAS655525:FAS655536 FKO655525:FKO655536 FUK655525:FUK655536 GEG655525:GEG655536 GOC655525:GOC655536 GXY655525:GXY655536 HHU655525:HHU655536 HRQ655525:HRQ655536 IBM655525:IBM655536 ILI655525:ILI655536 IVE655525:IVE655536 JFA655525:JFA655536 JOW655525:JOW655536 JYS655525:JYS655536 KIO655525:KIO655536 KSK655525:KSK655536 LCG655525:LCG655536 LMC655525:LMC655536 LVY655525:LVY655536 MFU655525:MFU655536 MPQ655525:MPQ655536 MZM655525:MZM655536 NJI655525:NJI655536 NTE655525:NTE655536 ODA655525:ODA655536 OMW655525:OMW655536 OWS655525:OWS655536 PGO655525:PGO655536 PQK655525:PQK655536 QAG655525:QAG655536 QKC655525:QKC655536 QTY655525:QTY655536 RDU655525:RDU655536 RNQ655525:RNQ655536 RXM655525:RXM655536 SHI655525:SHI655536 SRE655525:SRE655536 TBA655525:TBA655536 TKW655525:TKW655536 TUS655525:TUS655536 UEO655525:UEO655536 UOK655525:UOK655536 UYG655525:UYG655536 VIC655525:VIC655536 VRY655525:VRY655536 WBU655525:WBU655536 WLQ655525:WLQ655536 WVM655525:WVM655536 H721061:I721072 JA721061:JA721072 SW721061:SW721072 ACS721061:ACS721072 AMO721061:AMO721072 AWK721061:AWK721072 BGG721061:BGG721072 BQC721061:BQC721072 BZY721061:BZY721072 CJU721061:CJU721072 CTQ721061:CTQ721072 DDM721061:DDM721072 DNI721061:DNI721072 DXE721061:DXE721072 EHA721061:EHA721072 EQW721061:EQW721072 FAS721061:FAS721072 FKO721061:FKO721072 FUK721061:FUK721072 GEG721061:GEG721072 GOC721061:GOC721072 GXY721061:GXY721072 HHU721061:HHU721072 HRQ721061:HRQ721072 IBM721061:IBM721072 ILI721061:ILI721072 IVE721061:IVE721072 JFA721061:JFA721072 JOW721061:JOW721072 JYS721061:JYS721072 KIO721061:KIO721072 KSK721061:KSK721072 LCG721061:LCG721072 LMC721061:LMC721072 LVY721061:LVY721072 MFU721061:MFU721072 MPQ721061:MPQ721072 MZM721061:MZM721072 NJI721061:NJI721072 NTE721061:NTE721072 ODA721061:ODA721072 OMW721061:OMW721072 OWS721061:OWS721072 PGO721061:PGO721072 PQK721061:PQK721072 QAG721061:QAG721072 QKC721061:QKC721072 QTY721061:QTY721072 RDU721061:RDU721072 RNQ721061:RNQ721072 RXM721061:RXM721072 SHI721061:SHI721072 SRE721061:SRE721072 TBA721061:TBA721072 TKW721061:TKW721072 TUS721061:TUS721072 UEO721061:UEO721072 UOK721061:UOK721072 UYG721061:UYG721072 VIC721061:VIC721072 VRY721061:VRY721072 WBU721061:WBU721072 WLQ721061:WLQ721072 WVM721061:WVM721072 H786597:I786608 JA786597:JA786608 SW786597:SW786608 ACS786597:ACS786608 AMO786597:AMO786608 AWK786597:AWK786608 BGG786597:BGG786608 BQC786597:BQC786608 BZY786597:BZY786608 CJU786597:CJU786608 CTQ786597:CTQ786608 DDM786597:DDM786608 DNI786597:DNI786608 DXE786597:DXE786608 EHA786597:EHA786608 EQW786597:EQW786608 FAS786597:FAS786608 FKO786597:FKO786608 FUK786597:FUK786608 GEG786597:GEG786608 GOC786597:GOC786608 GXY786597:GXY786608 HHU786597:HHU786608 HRQ786597:HRQ786608 IBM786597:IBM786608 ILI786597:ILI786608 IVE786597:IVE786608 JFA786597:JFA786608 JOW786597:JOW786608 JYS786597:JYS786608 KIO786597:KIO786608 KSK786597:KSK786608 LCG786597:LCG786608 LMC786597:LMC786608 LVY786597:LVY786608 MFU786597:MFU786608 MPQ786597:MPQ786608 MZM786597:MZM786608 NJI786597:NJI786608 NTE786597:NTE786608 ODA786597:ODA786608 OMW786597:OMW786608 OWS786597:OWS786608 PGO786597:PGO786608 PQK786597:PQK786608 QAG786597:QAG786608 QKC786597:QKC786608 QTY786597:QTY786608 RDU786597:RDU786608 RNQ786597:RNQ786608 RXM786597:RXM786608 SHI786597:SHI786608 SRE786597:SRE786608 TBA786597:TBA786608 TKW786597:TKW786608 TUS786597:TUS786608 UEO786597:UEO786608 UOK786597:UOK786608 UYG786597:UYG786608 VIC786597:VIC786608 VRY786597:VRY786608 WBU786597:WBU786608 WLQ786597:WLQ786608 WVM786597:WVM786608 H852133:I852144 JA852133:JA852144 SW852133:SW852144 ACS852133:ACS852144 AMO852133:AMO852144 AWK852133:AWK852144 BGG852133:BGG852144 BQC852133:BQC852144 BZY852133:BZY852144 CJU852133:CJU852144 CTQ852133:CTQ852144 DDM852133:DDM852144 DNI852133:DNI852144 DXE852133:DXE852144 EHA852133:EHA852144 EQW852133:EQW852144 FAS852133:FAS852144 FKO852133:FKO852144 FUK852133:FUK852144 GEG852133:GEG852144 GOC852133:GOC852144 GXY852133:GXY852144 HHU852133:HHU852144 HRQ852133:HRQ852144 IBM852133:IBM852144 ILI852133:ILI852144 IVE852133:IVE852144 JFA852133:JFA852144 JOW852133:JOW852144 JYS852133:JYS852144 KIO852133:KIO852144 KSK852133:KSK852144 LCG852133:LCG852144 LMC852133:LMC852144 LVY852133:LVY852144 MFU852133:MFU852144 MPQ852133:MPQ852144 MZM852133:MZM852144 NJI852133:NJI852144 NTE852133:NTE852144 ODA852133:ODA852144 OMW852133:OMW852144 OWS852133:OWS852144 PGO852133:PGO852144 PQK852133:PQK852144 QAG852133:QAG852144 QKC852133:QKC852144 QTY852133:QTY852144 RDU852133:RDU852144 RNQ852133:RNQ852144 RXM852133:RXM852144 SHI852133:SHI852144 SRE852133:SRE852144 TBA852133:TBA852144 TKW852133:TKW852144 TUS852133:TUS852144 UEO852133:UEO852144 UOK852133:UOK852144 UYG852133:UYG852144 VIC852133:VIC852144 VRY852133:VRY852144 WBU852133:WBU852144 WLQ852133:WLQ852144 WVM852133:WVM852144 H917669:I917680 JA917669:JA917680 SW917669:SW917680 ACS917669:ACS917680 AMO917669:AMO917680 AWK917669:AWK917680 BGG917669:BGG917680 BQC917669:BQC917680 BZY917669:BZY917680 CJU917669:CJU917680 CTQ917669:CTQ917680 DDM917669:DDM917680 DNI917669:DNI917680 DXE917669:DXE917680 EHA917669:EHA917680 EQW917669:EQW917680 FAS917669:FAS917680 FKO917669:FKO917680 FUK917669:FUK917680 GEG917669:GEG917680 GOC917669:GOC917680 GXY917669:GXY917680 HHU917669:HHU917680 HRQ917669:HRQ917680 IBM917669:IBM917680 ILI917669:ILI917680 IVE917669:IVE917680 JFA917669:JFA917680 JOW917669:JOW917680 JYS917669:JYS917680 KIO917669:KIO917680 KSK917669:KSK917680 LCG917669:LCG917680 LMC917669:LMC917680 LVY917669:LVY917680 MFU917669:MFU917680 MPQ917669:MPQ917680 MZM917669:MZM917680 NJI917669:NJI917680 NTE917669:NTE917680 ODA917669:ODA917680 OMW917669:OMW917680 OWS917669:OWS917680 PGO917669:PGO917680 PQK917669:PQK917680 QAG917669:QAG917680 QKC917669:QKC917680 QTY917669:QTY917680 RDU917669:RDU917680 RNQ917669:RNQ917680 RXM917669:RXM917680 SHI917669:SHI917680 SRE917669:SRE917680 TBA917669:TBA917680 TKW917669:TKW917680 TUS917669:TUS917680 UEO917669:UEO917680 UOK917669:UOK917680 UYG917669:UYG917680 VIC917669:VIC917680 VRY917669:VRY917680 WBU917669:WBU917680 WLQ917669:WLQ917680 WVM917669:WVM917680 H983205:I983216 JA983205:JA983216 SW983205:SW983216 ACS983205:ACS983216 AMO983205:AMO983216 AWK983205:AWK983216 BGG983205:BGG983216 BQC983205:BQC983216 BZY983205:BZY983216 CJU983205:CJU983216 CTQ983205:CTQ983216 DDM983205:DDM983216 DNI983205:DNI983216 DXE983205:DXE983216 EHA983205:EHA983216 EQW983205:EQW983216 FAS983205:FAS983216 FKO983205:FKO983216 FUK983205:FUK983216 GEG983205:GEG983216 GOC983205:GOC983216 GXY983205:GXY983216 HHU983205:HHU983216 HRQ983205:HRQ983216 IBM983205:IBM983216 ILI983205:ILI983216 IVE983205:IVE983216 JFA983205:JFA983216 JOW983205:JOW983216 JYS983205:JYS983216 KIO983205:KIO983216 KSK983205:KSK983216 LCG983205:LCG983216 LMC983205:LMC983216 LVY983205:LVY983216 MFU983205:MFU983216 MPQ983205:MPQ983216 MZM983205:MZM983216 NJI983205:NJI983216 NTE983205:NTE983216 ODA983205:ODA983216 OMW983205:OMW983216 OWS983205:OWS983216 PGO983205:PGO983216 PQK983205:PQK983216 QAG983205:QAG983216 QKC983205:QKC983216 QTY983205:QTY983216 RDU983205:RDU983216 RNQ983205:RNQ983216 RXM983205:RXM983216 SHI983205:SHI983216 SRE983205:SRE983216 TBA983205:TBA983216 TKW983205:TKW983216 TUS983205:TUS983216 UEO983205:UEO983216 UOK983205:UOK983216 UYG983205:UYG983216 VIC983205:VIC983216 VRY983205:VRY983216 WBU983205:WBU983216 WLQ983205:WLQ983216 WVM983205:WVM983216 JB65602:JC65729 SX65602:SY65729 ACT65602:ACU65729 AMP65602:AMQ65729 AWL65602:AWM65729 BGH65602:BGI65729 BQD65602:BQE65729 BZZ65602:CAA65729 CJV65602:CJW65729 CTR65602:CTS65729 DDN65602:DDO65729 DNJ65602:DNK65729 DXF65602:DXG65729 EHB65602:EHC65729 EQX65602:EQY65729 FAT65602:FAU65729 FKP65602:FKQ65729 FUL65602:FUM65729 GEH65602:GEI65729 GOD65602:GOE65729 GXZ65602:GYA65729 HHV65602:HHW65729 HRR65602:HRS65729 IBN65602:IBO65729 ILJ65602:ILK65729 IVF65602:IVG65729 JFB65602:JFC65729 JOX65602:JOY65729 JYT65602:JYU65729 KIP65602:KIQ65729 KSL65602:KSM65729 LCH65602:LCI65729 LMD65602:LME65729 LVZ65602:LWA65729 MFV65602:MFW65729 MPR65602:MPS65729 MZN65602:MZO65729 NJJ65602:NJK65729 NTF65602:NTG65729 ODB65602:ODC65729 OMX65602:OMY65729 OWT65602:OWU65729 PGP65602:PGQ65729 PQL65602:PQM65729 QAH65602:QAI65729 QKD65602:QKE65729 QTZ65602:QUA65729 RDV65602:RDW65729 RNR65602:RNS65729 RXN65602:RXO65729 SHJ65602:SHK65729 SRF65602:SRG65729 TBB65602:TBC65729 TKX65602:TKY65729 TUT65602:TUU65729 UEP65602:UEQ65729 UOL65602:UOM65729 UYH65602:UYI65729 VID65602:VIE65729 VRZ65602:VSA65729 WBV65602:WBW65729 WLR65602:WLS65729 WVN65602:WVO65729 JB131138:JC131265 SX131138:SY131265 ACT131138:ACU131265 AMP131138:AMQ131265 AWL131138:AWM131265 BGH131138:BGI131265 BQD131138:BQE131265 BZZ131138:CAA131265 CJV131138:CJW131265 CTR131138:CTS131265 DDN131138:DDO131265 DNJ131138:DNK131265 DXF131138:DXG131265 EHB131138:EHC131265 EQX131138:EQY131265 FAT131138:FAU131265 FKP131138:FKQ131265 FUL131138:FUM131265 GEH131138:GEI131265 GOD131138:GOE131265 GXZ131138:GYA131265 HHV131138:HHW131265 HRR131138:HRS131265 IBN131138:IBO131265 ILJ131138:ILK131265 IVF131138:IVG131265 JFB131138:JFC131265 JOX131138:JOY131265 JYT131138:JYU131265 KIP131138:KIQ131265 KSL131138:KSM131265 LCH131138:LCI131265 LMD131138:LME131265 LVZ131138:LWA131265 MFV131138:MFW131265 MPR131138:MPS131265 MZN131138:MZO131265 NJJ131138:NJK131265 NTF131138:NTG131265 ODB131138:ODC131265 OMX131138:OMY131265 OWT131138:OWU131265 PGP131138:PGQ131265 PQL131138:PQM131265 QAH131138:QAI131265 QKD131138:QKE131265 QTZ131138:QUA131265 RDV131138:RDW131265 RNR131138:RNS131265 RXN131138:RXO131265 SHJ131138:SHK131265 SRF131138:SRG131265 TBB131138:TBC131265 TKX131138:TKY131265 TUT131138:TUU131265 UEP131138:UEQ131265 UOL131138:UOM131265 UYH131138:UYI131265 VID131138:VIE131265 VRZ131138:VSA131265 WBV131138:WBW131265 WLR131138:WLS131265 WVN131138:WVO131265 JB196674:JC196801 SX196674:SY196801 ACT196674:ACU196801 AMP196674:AMQ196801 AWL196674:AWM196801 BGH196674:BGI196801 BQD196674:BQE196801 BZZ196674:CAA196801 CJV196674:CJW196801 CTR196674:CTS196801 DDN196674:DDO196801 DNJ196674:DNK196801 DXF196674:DXG196801 EHB196674:EHC196801 EQX196674:EQY196801 FAT196674:FAU196801 FKP196674:FKQ196801 FUL196674:FUM196801 GEH196674:GEI196801 GOD196674:GOE196801 GXZ196674:GYA196801 HHV196674:HHW196801 HRR196674:HRS196801 IBN196674:IBO196801 ILJ196674:ILK196801 IVF196674:IVG196801 JFB196674:JFC196801 JOX196674:JOY196801 JYT196674:JYU196801 KIP196674:KIQ196801 KSL196674:KSM196801 LCH196674:LCI196801 LMD196674:LME196801 LVZ196674:LWA196801 MFV196674:MFW196801 MPR196674:MPS196801 MZN196674:MZO196801 NJJ196674:NJK196801 NTF196674:NTG196801 ODB196674:ODC196801 OMX196674:OMY196801 OWT196674:OWU196801 PGP196674:PGQ196801 PQL196674:PQM196801 QAH196674:QAI196801 QKD196674:QKE196801 QTZ196674:QUA196801 RDV196674:RDW196801 RNR196674:RNS196801 RXN196674:RXO196801 SHJ196674:SHK196801 SRF196674:SRG196801 TBB196674:TBC196801 TKX196674:TKY196801 TUT196674:TUU196801 UEP196674:UEQ196801 UOL196674:UOM196801 UYH196674:UYI196801 VID196674:VIE196801 VRZ196674:VSA196801 WBV196674:WBW196801 WLR196674:WLS196801 WVN196674:WVO196801 JB262210:JC262337 SX262210:SY262337 ACT262210:ACU262337 AMP262210:AMQ262337 AWL262210:AWM262337 BGH262210:BGI262337 BQD262210:BQE262337 BZZ262210:CAA262337 CJV262210:CJW262337 CTR262210:CTS262337 DDN262210:DDO262337 DNJ262210:DNK262337 DXF262210:DXG262337 EHB262210:EHC262337 EQX262210:EQY262337 FAT262210:FAU262337 FKP262210:FKQ262337 FUL262210:FUM262337 GEH262210:GEI262337 GOD262210:GOE262337 GXZ262210:GYA262337 HHV262210:HHW262337 HRR262210:HRS262337 IBN262210:IBO262337 ILJ262210:ILK262337 IVF262210:IVG262337 JFB262210:JFC262337 JOX262210:JOY262337 JYT262210:JYU262337 KIP262210:KIQ262337 KSL262210:KSM262337 LCH262210:LCI262337 LMD262210:LME262337 LVZ262210:LWA262337 MFV262210:MFW262337 MPR262210:MPS262337 MZN262210:MZO262337 NJJ262210:NJK262337 NTF262210:NTG262337 ODB262210:ODC262337 OMX262210:OMY262337 OWT262210:OWU262337 PGP262210:PGQ262337 PQL262210:PQM262337 QAH262210:QAI262337 QKD262210:QKE262337 QTZ262210:QUA262337 RDV262210:RDW262337 RNR262210:RNS262337 RXN262210:RXO262337 SHJ262210:SHK262337 SRF262210:SRG262337 TBB262210:TBC262337 TKX262210:TKY262337 TUT262210:TUU262337 UEP262210:UEQ262337 UOL262210:UOM262337 UYH262210:UYI262337 VID262210:VIE262337 VRZ262210:VSA262337 WBV262210:WBW262337 WLR262210:WLS262337 WVN262210:WVO262337 JB327746:JC327873 SX327746:SY327873 ACT327746:ACU327873 AMP327746:AMQ327873 AWL327746:AWM327873 BGH327746:BGI327873 BQD327746:BQE327873 BZZ327746:CAA327873 CJV327746:CJW327873 CTR327746:CTS327873 DDN327746:DDO327873 DNJ327746:DNK327873 DXF327746:DXG327873 EHB327746:EHC327873 EQX327746:EQY327873 FAT327746:FAU327873 FKP327746:FKQ327873 FUL327746:FUM327873 GEH327746:GEI327873 GOD327746:GOE327873 GXZ327746:GYA327873 HHV327746:HHW327873 HRR327746:HRS327873 IBN327746:IBO327873 ILJ327746:ILK327873 IVF327746:IVG327873 JFB327746:JFC327873 JOX327746:JOY327873 JYT327746:JYU327873 KIP327746:KIQ327873 KSL327746:KSM327873 LCH327746:LCI327873 LMD327746:LME327873 LVZ327746:LWA327873 MFV327746:MFW327873 MPR327746:MPS327873 MZN327746:MZO327873 NJJ327746:NJK327873 NTF327746:NTG327873 ODB327746:ODC327873 OMX327746:OMY327873 OWT327746:OWU327873 PGP327746:PGQ327873 PQL327746:PQM327873 QAH327746:QAI327873 QKD327746:QKE327873 QTZ327746:QUA327873 RDV327746:RDW327873 RNR327746:RNS327873 RXN327746:RXO327873 SHJ327746:SHK327873 SRF327746:SRG327873 TBB327746:TBC327873 TKX327746:TKY327873 TUT327746:TUU327873 UEP327746:UEQ327873 UOL327746:UOM327873 UYH327746:UYI327873 VID327746:VIE327873 VRZ327746:VSA327873 WBV327746:WBW327873 WLR327746:WLS327873 WVN327746:WVO327873 JB393282:JC393409 SX393282:SY393409 ACT393282:ACU393409 AMP393282:AMQ393409 AWL393282:AWM393409 BGH393282:BGI393409 BQD393282:BQE393409 BZZ393282:CAA393409 CJV393282:CJW393409 CTR393282:CTS393409 DDN393282:DDO393409 DNJ393282:DNK393409 DXF393282:DXG393409 EHB393282:EHC393409 EQX393282:EQY393409 FAT393282:FAU393409 FKP393282:FKQ393409 FUL393282:FUM393409 GEH393282:GEI393409 GOD393282:GOE393409 GXZ393282:GYA393409 HHV393282:HHW393409 HRR393282:HRS393409 IBN393282:IBO393409 ILJ393282:ILK393409 IVF393282:IVG393409 JFB393282:JFC393409 JOX393282:JOY393409 JYT393282:JYU393409 KIP393282:KIQ393409 KSL393282:KSM393409 LCH393282:LCI393409 LMD393282:LME393409 LVZ393282:LWA393409 MFV393282:MFW393409 MPR393282:MPS393409 MZN393282:MZO393409 NJJ393282:NJK393409 NTF393282:NTG393409 ODB393282:ODC393409 OMX393282:OMY393409 OWT393282:OWU393409 PGP393282:PGQ393409 PQL393282:PQM393409 QAH393282:QAI393409 QKD393282:QKE393409 QTZ393282:QUA393409 RDV393282:RDW393409 RNR393282:RNS393409 RXN393282:RXO393409 SHJ393282:SHK393409 SRF393282:SRG393409 TBB393282:TBC393409 TKX393282:TKY393409 TUT393282:TUU393409 UEP393282:UEQ393409 UOL393282:UOM393409 UYH393282:UYI393409 VID393282:VIE393409 VRZ393282:VSA393409 WBV393282:WBW393409 WLR393282:WLS393409 WVN393282:WVO393409 JB458818:JC458945 SX458818:SY458945 ACT458818:ACU458945 AMP458818:AMQ458945 AWL458818:AWM458945 BGH458818:BGI458945 BQD458818:BQE458945 BZZ458818:CAA458945 CJV458818:CJW458945 CTR458818:CTS458945 DDN458818:DDO458945 DNJ458818:DNK458945 DXF458818:DXG458945 EHB458818:EHC458945 EQX458818:EQY458945 FAT458818:FAU458945 FKP458818:FKQ458945 FUL458818:FUM458945 GEH458818:GEI458945 GOD458818:GOE458945 GXZ458818:GYA458945 HHV458818:HHW458945 HRR458818:HRS458945 IBN458818:IBO458945 ILJ458818:ILK458945 IVF458818:IVG458945 JFB458818:JFC458945 JOX458818:JOY458945 JYT458818:JYU458945 KIP458818:KIQ458945 KSL458818:KSM458945 LCH458818:LCI458945 LMD458818:LME458945 LVZ458818:LWA458945 MFV458818:MFW458945 MPR458818:MPS458945 MZN458818:MZO458945 NJJ458818:NJK458945 NTF458818:NTG458945 ODB458818:ODC458945 OMX458818:OMY458945 OWT458818:OWU458945 PGP458818:PGQ458945 PQL458818:PQM458945 QAH458818:QAI458945 QKD458818:QKE458945 QTZ458818:QUA458945 RDV458818:RDW458945 RNR458818:RNS458945 RXN458818:RXO458945 SHJ458818:SHK458945 SRF458818:SRG458945 TBB458818:TBC458945 TKX458818:TKY458945 TUT458818:TUU458945 UEP458818:UEQ458945 UOL458818:UOM458945 UYH458818:UYI458945 VID458818:VIE458945 VRZ458818:VSA458945 WBV458818:WBW458945 WLR458818:WLS458945 WVN458818:WVO458945 JB524354:JC524481 SX524354:SY524481 ACT524354:ACU524481 AMP524354:AMQ524481 AWL524354:AWM524481 BGH524354:BGI524481 BQD524354:BQE524481 BZZ524354:CAA524481 CJV524354:CJW524481 CTR524354:CTS524481 DDN524354:DDO524481 DNJ524354:DNK524481 DXF524354:DXG524481 EHB524354:EHC524481 EQX524354:EQY524481 FAT524354:FAU524481 FKP524354:FKQ524481 FUL524354:FUM524481 GEH524354:GEI524481 GOD524354:GOE524481 GXZ524354:GYA524481 HHV524354:HHW524481 HRR524354:HRS524481 IBN524354:IBO524481 ILJ524354:ILK524481 IVF524354:IVG524481 JFB524354:JFC524481 JOX524354:JOY524481 JYT524354:JYU524481 KIP524354:KIQ524481 KSL524354:KSM524481 LCH524354:LCI524481 LMD524354:LME524481 LVZ524354:LWA524481 MFV524354:MFW524481 MPR524354:MPS524481 MZN524354:MZO524481 NJJ524354:NJK524481 NTF524354:NTG524481 ODB524354:ODC524481 OMX524354:OMY524481 OWT524354:OWU524481 PGP524354:PGQ524481 PQL524354:PQM524481 QAH524354:QAI524481 QKD524354:QKE524481 QTZ524354:QUA524481 RDV524354:RDW524481 RNR524354:RNS524481 RXN524354:RXO524481 SHJ524354:SHK524481 SRF524354:SRG524481 TBB524354:TBC524481 TKX524354:TKY524481 TUT524354:TUU524481 UEP524354:UEQ524481 UOL524354:UOM524481 UYH524354:UYI524481 VID524354:VIE524481 VRZ524354:VSA524481 WBV524354:WBW524481 WLR524354:WLS524481 WVN524354:WVO524481 JB589890:JC590017 SX589890:SY590017 ACT589890:ACU590017 AMP589890:AMQ590017 AWL589890:AWM590017 BGH589890:BGI590017 BQD589890:BQE590017 BZZ589890:CAA590017 CJV589890:CJW590017 CTR589890:CTS590017 DDN589890:DDO590017 DNJ589890:DNK590017 DXF589890:DXG590017 EHB589890:EHC590017 EQX589890:EQY590017 FAT589890:FAU590017 FKP589890:FKQ590017 FUL589890:FUM590017 GEH589890:GEI590017 GOD589890:GOE590017 GXZ589890:GYA590017 HHV589890:HHW590017 HRR589890:HRS590017 IBN589890:IBO590017 ILJ589890:ILK590017 IVF589890:IVG590017 JFB589890:JFC590017 JOX589890:JOY590017 JYT589890:JYU590017 KIP589890:KIQ590017 KSL589890:KSM590017 LCH589890:LCI590017 LMD589890:LME590017 LVZ589890:LWA590017 MFV589890:MFW590017 MPR589890:MPS590017 MZN589890:MZO590017 NJJ589890:NJK590017 NTF589890:NTG590017 ODB589890:ODC590017 OMX589890:OMY590017 OWT589890:OWU590017 PGP589890:PGQ590017 PQL589890:PQM590017 QAH589890:QAI590017 QKD589890:QKE590017 QTZ589890:QUA590017 RDV589890:RDW590017 RNR589890:RNS590017 RXN589890:RXO590017 SHJ589890:SHK590017 SRF589890:SRG590017 TBB589890:TBC590017 TKX589890:TKY590017 TUT589890:TUU590017 UEP589890:UEQ590017 UOL589890:UOM590017 UYH589890:UYI590017 VID589890:VIE590017 VRZ589890:VSA590017 WBV589890:WBW590017 WLR589890:WLS590017 WVN589890:WVO590017 JB655426:JC655553 SX655426:SY655553 ACT655426:ACU655553 AMP655426:AMQ655553 AWL655426:AWM655553 BGH655426:BGI655553 BQD655426:BQE655553 BZZ655426:CAA655553 CJV655426:CJW655553 CTR655426:CTS655553 DDN655426:DDO655553 DNJ655426:DNK655553 DXF655426:DXG655553 EHB655426:EHC655553 EQX655426:EQY655553 FAT655426:FAU655553 FKP655426:FKQ655553 FUL655426:FUM655553 GEH655426:GEI655553 GOD655426:GOE655553 GXZ655426:GYA655553 HHV655426:HHW655553 HRR655426:HRS655553 IBN655426:IBO655553 ILJ655426:ILK655553 IVF655426:IVG655553 JFB655426:JFC655553 JOX655426:JOY655553 JYT655426:JYU655553 KIP655426:KIQ655553 KSL655426:KSM655553 LCH655426:LCI655553 LMD655426:LME655553 LVZ655426:LWA655553 MFV655426:MFW655553 MPR655426:MPS655553 MZN655426:MZO655553 NJJ655426:NJK655553 NTF655426:NTG655553 ODB655426:ODC655553 OMX655426:OMY655553 OWT655426:OWU655553 PGP655426:PGQ655553 PQL655426:PQM655553 QAH655426:QAI655553 QKD655426:QKE655553 QTZ655426:QUA655553 RDV655426:RDW655553 RNR655426:RNS655553 RXN655426:RXO655553 SHJ655426:SHK655553 SRF655426:SRG655553 TBB655426:TBC655553 TKX655426:TKY655553 TUT655426:TUU655553 UEP655426:UEQ655553 UOL655426:UOM655553 UYH655426:UYI655553 VID655426:VIE655553 VRZ655426:VSA655553 WBV655426:WBW655553 WLR655426:WLS655553 WVN655426:WVO655553 JB720962:JC721089 SX720962:SY721089 ACT720962:ACU721089 AMP720962:AMQ721089 AWL720962:AWM721089 BGH720962:BGI721089 BQD720962:BQE721089 BZZ720962:CAA721089 CJV720962:CJW721089 CTR720962:CTS721089 DDN720962:DDO721089 DNJ720962:DNK721089 DXF720962:DXG721089 EHB720962:EHC721089 EQX720962:EQY721089 FAT720962:FAU721089 FKP720962:FKQ721089 FUL720962:FUM721089 GEH720962:GEI721089 GOD720962:GOE721089 GXZ720962:GYA721089 HHV720962:HHW721089 HRR720962:HRS721089 IBN720962:IBO721089 ILJ720962:ILK721089 IVF720962:IVG721089 JFB720962:JFC721089 JOX720962:JOY721089 JYT720962:JYU721089 KIP720962:KIQ721089 KSL720962:KSM721089 LCH720962:LCI721089 LMD720962:LME721089 LVZ720962:LWA721089 MFV720962:MFW721089 MPR720962:MPS721089 MZN720962:MZO721089 NJJ720962:NJK721089 NTF720962:NTG721089 ODB720962:ODC721089 OMX720962:OMY721089 OWT720962:OWU721089 PGP720962:PGQ721089 PQL720962:PQM721089 QAH720962:QAI721089 QKD720962:QKE721089 QTZ720962:QUA721089 RDV720962:RDW721089 RNR720962:RNS721089 RXN720962:RXO721089 SHJ720962:SHK721089 SRF720962:SRG721089 TBB720962:TBC721089 TKX720962:TKY721089 TUT720962:TUU721089 UEP720962:UEQ721089 UOL720962:UOM721089 UYH720962:UYI721089 VID720962:VIE721089 VRZ720962:VSA721089 WBV720962:WBW721089 WLR720962:WLS721089 WVN720962:WVO721089 JB786498:JC786625 SX786498:SY786625 ACT786498:ACU786625 AMP786498:AMQ786625 AWL786498:AWM786625 BGH786498:BGI786625 BQD786498:BQE786625 BZZ786498:CAA786625 CJV786498:CJW786625 CTR786498:CTS786625 DDN786498:DDO786625 DNJ786498:DNK786625 DXF786498:DXG786625 EHB786498:EHC786625 EQX786498:EQY786625 FAT786498:FAU786625 FKP786498:FKQ786625 FUL786498:FUM786625 GEH786498:GEI786625 GOD786498:GOE786625 GXZ786498:GYA786625 HHV786498:HHW786625 HRR786498:HRS786625 IBN786498:IBO786625 ILJ786498:ILK786625 IVF786498:IVG786625 JFB786498:JFC786625 JOX786498:JOY786625 JYT786498:JYU786625 KIP786498:KIQ786625 KSL786498:KSM786625 LCH786498:LCI786625 LMD786498:LME786625 LVZ786498:LWA786625 MFV786498:MFW786625 MPR786498:MPS786625 MZN786498:MZO786625 NJJ786498:NJK786625 NTF786498:NTG786625 ODB786498:ODC786625 OMX786498:OMY786625 OWT786498:OWU786625 PGP786498:PGQ786625 PQL786498:PQM786625 QAH786498:QAI786625 QKD786498:QKE786625 QTZ786498:QUA786625 RDV786498:RDW786625 RNR786498:RNS786625 RXN786498:RXO786625 SHJ786498:SHK786625 SRF786498:SRG786625 TBB786498:TBC786625 TKX786498:TKY786625 TUT786498:TUU786625 UEP786498:UEQ786625 UOL786498:UOM786625 UYH786498:UYI786625 VID786498:VIE786625 VRZ786498:VSA786625 WBV786498:WBW786625 WLR786498:WLS786625 WVN786498:WVO786625 JB852034:JC852161 SX852034:SY852161 ACT852034:ACU852161 AMP852034:AMQ852161 AWL852034:AWM852161 BGH852034:BGI852161 BQD852034:BQE852161 BZZ852034:CAA852161 CJV852034:CJW852161 CTR852034:CTS852161 DDN852034:DDO852161 DNJ852034:DNK852161 DXF852034:DXG852161 EHB852034:EHC852161 EQX852034:EQY852161 FAT852034:FAU852161 FKP852034:FKQ852161 FUL852034:FUM852161 GEH852034:GEI852161 GOD852034:GOE852161 GXZ852034:GYA852161 HHV852034:HHW852161 HRR852034:HRS852161 IBN852034:IBO852161 ILJ852034:ILK852161 IVF852034:IVG852161 JFB852034:JFC852161 JOX852034:JOY852161 JYT852034:JYU852161 KIP852034:KIQ852161 KSL852034:KSM852161 LCH852034:LCI852161 LMD852034:LME852161 LVZ852034:LWA852161 MFV852034:MFW852161 MPR852034:MPS852161 MZN852034:MZO852161 NJJ852034:NJK852161 NTF852034:NTG852161 ODB852034:ODC852161 OMX852034:OMY852161 OWT852034:OWU852161 PGP852034:PGQ852161 PQL852034:PQM852161 QAH852034:QAI852161 QKD852034:QKE852161 QTZ852034:QUA852161 RDV852034:RDW852161 RNR852034:RNS852161 RXN852034:RXO852161 SHJ852034:SHK852161 SRF852034:SRG852161 TBB852034:TBC852161 TKX852034:TKY852161 TUT852034:TUU852161 UEP852034:UEQ852161 UOL852034:UOM852161 UYH852034:UYI852161 VID852034:VIE852161 VRZ852034:VSA852161 WBV852034:WBW852161 WLR852034:WLS852161 WVN852034:WVO852161 JB917570:JC917697 SX917570:SY917697 ACT917570:ACU917697 AMP917570:AMQ917697 AWL917570:AWM917697 BGH917570:BGI917697 BQD917570:BQE917697 BZZ917570:CAA917697 CJV917570:CJW917697 CTR917570:CTS917697 DDN917570:DDO917697 DNJ917570:DNK917697 DXF917570:DXG917697 EHB917570:EHC917697 EQX917570:EQY917697 FAT917570:FAU917697 FKP917570:FKQ917697 FUL917570:FUM917697 GEH917570:GEI917697 GOD917570:GOE917697 GXZ917570:GYA917697 HHV917570:HHW917697 HRR917570:HRS917697 IBN917570:IBO917697 ILJ917570:ILK917697 IVF917570:IVG917697 JFB917570:JFC917697 JOX917570:JOY917697 JYT917570:JYU917697 KIP917570:KIQ917697 KSL917570:KSM917697 LCH917570:LCI917697 LMD917570:LME917697 LVZ917570:LWA917697 MFV917570:MFW917697 MPR917570:MPS917697 MZN917570:MZO917697 NJJ917570:NJK917697 NTF917570:NTG917697 ODB917570:ODC917697 OMX917570:OMY917697 OWT917570:OWU917697 PGP917570:PGQ917697 PQL917570:PQM917697 QAH917570:QAI917697 QKD917570:QKE917697 QTZ917570:QUA917697 RDV917570:RDW917697 RNR917570:RNS917697 RXN917570:RXO917697 SHJ917570:SHK917697 SRF917570:SRG917697 TBB917570:TBC917697 TKX917570:TKY917697 TUT917570:TUU917697 UEP917570:UEQ917697 UOL917570:UOM917697 UYH917570:UYI917697 VID917570:VIE917697 VRZ917570:VSA917697 WBV917570:WBW917697 WLR917570:WLS917697 WVN917570:WVO917697 JB983106:JC983233 SX983106:SY983233 ACT983106:ACU983233 AMP983106:AMQ983233 AWL983106:AWM983233 BGH983106:BGI983233 BQD983106:BQE983233 BZZ983106:CAA983233 CJV983106:CJW983233 CTR983106:CTS983233 DDN983106:DDO983233 DNJ983106:DNK983233 DXF983106:DXG983233 EHB983106:EHC983233 EQX983106:EQY983233 FAT983106:FAU983233 FKP983106:FKQ983233 FUL983106:FUM983233 GEH983106:GEI983233 GOD983106:GOE983233 GXZ983106:GYA983233 HHV983106:HHW983233 HRR983106:HRS983233 IBN983106:IBO983233 ILJ983106:ILK983233 IVF983106:IVG983233 JFB983106:JFC983233 JOX983106:JOY983233 JYT983106:JYU983233 KIP983106:KIQ983233 KSL983106:KSM983233 LCH983106:LCI983233 LMD983106:LME983233 LVZ983106:LWA983233 MFV983106:MFW983233 MPR983106:MPS983233 MZN983106:MZO983233 NJJ983106:NJK983233 NTF983106:NTG983233 ODB983106:ODC983233 OMX983106:OMY983233 OWT983106:OWU983233 PGP983106:PGQ983233 PQL983106:PQM983233 QAH983106:QAI983233 QKD983106:QKE983233 QTZ983106:QUA983233 RDV983106:RDW983233 RNR983106:RNS983233 RXN983106:RXO983233 SHJ983106:SHK983233 SRF983106:SRG983233 TBB983106:TBC983233 TKX983106:TKY983233 TUT983106:TUU983233 UEP983106:UEQ983233 UOL983106:UOM983233 UYH983106:UYI983233 VID983106:VIE983233 VRZ983106:VSA983233 WBV983106:WBW983233 WLR983106:WLS983233 WVN983106:WVO983233 H65490:I65686 JA65490:JA65686 SW65490:SW65686 ACS65490:ACS65686 AMO65490:AMO65686 AWK65490:AWK65686 BGG65490:BGG65686 BQC65490:BQC65686 BZY65490:BZY65686 CJU65490:CJU65686 CTQ65490:CTQ65686 DDM65490:DDM65686 DNI65490:DNI65686 DXE65490:DXE65686 EHA65490:EHA65686 EQW65490:EQW65686 FAS65490:FAS65686 FKO65490:FKO65686 FUK65490:FUK65686 GEG65490:GEG65686 GOC65490:GOC65686 GXY65490:GXY65686 HHU65490:HHU65686 HRQ65490:HRQ65686 IBM65490:IBM65686 ILI65490:ILI65686 IVE65490:IVE65686 JFA65490:JFA65686 JOW65490:JOW65686 JYS65490:JYS65686 KIO65490:KIO65686 KSK65490:KSK65686 LCG65490:LCG65686 LMC65490:LMC65686 LVY65490:LVY65686 MFU65490:MFU65686 MPQ65490:MPQ65686 MZM65490:MZM65686 NJI65490:NJI65686 NTE65490:NTE65686 ODA65490:ODA65686 OMW65490:OMW65686 OWS65490:OWS65686 PGO65490:PGO65686 PQK65490:PQK65686 QAG65490:QAG65686 QKC65490:QKC65686 QTY65490:QTY65686 RDU65490:RDU65686 RNQ65490:RNQ65686 RXM65490:RXM65686 SHI65490:SHI65686 SRE65490:SRE65686 TBA65490:TBA65686 TKW65490:TKW65686 TUS65490:TUS65686 UEO65490:UEO65686 UOK65490:UOK65686 UYG65490:UYG65686 VIC65490:VIC65686 VRY65490:VRY65686 WBU65490:WBU65686 WLQ65490:WLQ65686 WVM65490:WVM65686 H131026:I131222 JA131026:JA131222 SW131026:SW131222 ACS131026:ACS131222 AMO131026:AMO131222 AWK131026:AWK131222 BGG131026:BGG131222 BQC131026:BQC131222 BZY131026:BZY131222 CJU131026:CJU131222 CTQ131026:CTQ131222 DDM131026:DDM131222 DNI131026:DNI131222 DXE131026:DXE131222 EHA131026:EHA131222 EQW131026:EQW131222 FAS131026:FAS131222 FKO131026:FKO131222 FUK131026:FUK131222 GEG131026:GEG131222 GOC131026:GOC131222 GXY131026:GXY131222 HHU131026:HHU131222 HRQ131026:HRQ131222 IBM131026:IBM131222 ILI131026:ILI131222 IVE131026:IVE131222 JFA131026:JFA131222 JOW131026:JOW131222 JYS131026:JYS131222 KIO131026:KIO131222 KSK131026:KSK131222 LCG131026:LCG131222 LMC131026:LMC131222 LVY131026:LVY131222 MFU131026:MFU131222 MPQ131026:MPQ131222 MZM131026:MZM131222 NJI131026:NJI131222 NTE131026:NTE131222 ODA131026:ODA131222 OMW131026:OMW131222 OWS131026:OWS131222 PGO131026:PGO131222 PQK131026:PQK131222 QAG131026:QAG131222 QKC131026:QKC131222 QTY131026:QTY131222 RDU131026:RDU131222 RNQ131026:RNQ131222 RXM131026:RXM131222 SHI131026:SHI131222 SRE131026:SRE131222 TBA131026:TBA131222 TKW131026:TKW131222 TUS131026:TUS131222 UEO131026:UEO131222 UOK131026:UOK131222 UYG131026:UYG131222 VIC131026:VIC131222 VRY131026:VRY131222 WBU131026:WBU131222 WLQ131026:WLQ131222 WVM131026:WVM131222 H196562:I196758 JA196562:JA196758 SW196562:SW196758 ACS196562:ACS196758 AMO196562:AMO196758 AWK196562:AWK196758 BGG196562:BGG196758 BQC196562:BQC196758 BZY196562:BZY196758 CJU196562:CJU196758 CTQ196562:CTQ196758 DDM196562:DDM196758 DNI196562:DNI196758 DXE196562:DXE196758 EHA196562:EHA196758 EQW196562:EQW196758 FAS196562:FAS196758 FKO196562:FKO196758 FUK196562:FUK196758 GEG196562:GEG196758 GOC196562:GOC196758 GXY196562:GXY196758 HHU196562:HHU196758 HRQ196562:HRQ196758 IBM196562:IBM196758 ILI196562:ILI196758 IVE196562:IVE196758 JFA196562:JFA196758 JOW196562:JOW196758 JYS196562:JYS196758 KIO196562:KIO196758 KSK196562:KSK196758 LCG196562:LCG196758 LMC196562:LMC196758 LVY196562:LVY196758 MFU196562:MFU196758 MPQ196562:MPQ196758 MZM196562:MZM196758 NJI196562:NJI196758 NTE196562:NTE196758 ODA196562:ODA196758 OMW196562:OMW196758 OWS196562:OWS196758 PGO196562:PGO196758 PQK196562:PQK196758 QAG196562:QAG196758 QKC196562:QKC196758 QTY196562:QTY196758 RDU196562:RDU196758 RNQ196562:RNQ196758 RXM196562:RXM196758 SHI196562:SHI196758 SRE196562:SRE196758 TBA196562:TBA196758 TKW196562:TKW196758 TUS196562:TUS196758 UEO196562:UEO196758 UOK196562:UOK196758 UYG196562:UYG196758 VIC196562:VIC196758 VRY196562:VRY196758 WBU196562:WBU196758 WLQ196562:WLQ196758 WVM196562:WVM196758 H262098:I262294 JA262098:JA262294 SW262098:SW262294 ACS262098:ACS262294 AMO262098:AMO262294 AWK262098:AWK262294 BGG262098:BGG262294 BQC262098:BQC262294 BZY262098:BZY262294 CJU262098:CJU262294 CTQ262098:CTQ262294 DDM262098:DDM262294 DNI262098:DNI262294 DXE262098:DXE262294 EHA262098:EHA262294 EQW262098:EQW262294 FAS262098:FAS262294 FKO262098:FKO262294 FUK262098:FUK262294 GEG262098:GEG262294 GOC262098:GOC262294 GXY262098:GXY262294 HHU262098:HHU262294 HRQ262098:HRQ262294 IBM262098:IBM262294 ILI262098:ILI262294 IVE262098:IVE262294 JFA262098:JFA262294 JOW262098:JOW262294 JYS262098:JYS262294 KIO262098:KIO262294 KSK262098:KSK262294 LCG262098:LCG262294 LMC262098:LMC262294 LVY262098:LVY262294 MFU262098:MFU262294 MPQ262098:MPQ262294 MZM262098:MZM262294 NJI262098:NJI262294 NTE262098:NTE262294 ODA262098:ODA262294 OMW262098:OMW262294 OWS262098:OWS262294 PGO262098:PGO262294 PQK262098:PQK262294 QAG262098:QAG262294 QKC262098:QKC262294 QTY262098:QTY262294 RDU262098:RDU262294 RNQ262098:RNQ262294 RXM262098:RXM262294 SHI262098:SHI262294 SRE262098:SRE262294 TBA262098:TBA262294 TKW262098:TKW262294 TUS262098:TUS262294 UEO262098:UEO262294 UOK262098:UOK262294 UYG262098:UYG262294 VIC262098:VIC262294 VRY262098:VRY262294 WBU262098:WBU262294 WLQ262098:WLQ262294 WVM262098:WVM262294 H327634:I327830 JA327634:JA327830 SW327634:SW327830 ACS327634:ACS327830 AMO327634:AMO327830 AWK327634:AWK327830 BGG327634:BGG327830 BQC327634:BQC327830 BZY327634:BZY327830 CJU327634:CJU327830 CTQ327634:CTQ327830 DDM327634:DDM327830 DNI327634:DNI327830 DXE327634:DXE327830 EHA327634:EHA327830 EQW327634:EQW327830 FAS327634:FAS327830 FKO327634:FKO327830 FUK327634:FUK327830 GEG327634:GEG327830 GOC327634:GOC327830 GXY327634:GXY327830 HHU327634:HHU327830 HRQ327634:HRQ327830 IBM327634:IBM327830 ILI327634:ILI327830 IVE327634:IVE327830 JFA327634:JFA327830 JOW327634:JOW327830 JYS327634:JYS327830 KIO327634:KIO327830 KSK327634:KSK327830 LCG327634:LCG327830 LMC327634:LMC327830 LVY327634:LVY327830 MFU327634:MFU327830 MPQ327634:MPQ327830 MZM327634:MZM327830 NJI327634:NJI327830 NTE327634:NTE327830 ODA327634:ODA327830 OMW327634:OMW327830 OWS327634:OWS327830 PGO327634:PGO327830 PQK327634:PQK327830 QAG327634:QAG327830 QKC327634:QKC327830 QTY327634:QTY327830 RDU327634:RDU327830 RNQ327634:RNQ327830 RXM327634:RXM327830 SHI327634:SHI327830 SRE327634:SRE327830 TBA327634:TBA327830 TKW327634:TKW327830 TUS327634:TUS327830 UEO327634:UEO327830 UOK327634:UOK327830 UYG327634:UYG327830 VIC327634:VIC327830 VRY327634:VRY327830 WBU327634:WBU327830 WLQ327634:WLQ327830 WVM327634:WVM327830 H393170:I393366 JA393170:JA393366 SW393170:SW393366 ACS393170:ACS393366 AMO393170:AMO393366 AWK393170:AWK393366 BGG393170:BGG393366 BQC393170:BQC393366 BZY393170:BZY393366 CJU393170:CJU393366 CTQ393170:CTQ393366 DDM393170:DDM393366 DNI393170:DNI393366 DXE393170:DXE393366 EHA393170:EHA393366 EQW393170:EQW393366 FAS393170:FAS393366 FKO393170:FKO393366 FUK393170:FUK393366 GEG393170:GEG393366 GOC393170:GOC393366 GXY393170:GXY393366 HHU393170:HHU393366 HRQ393170:HRQ393366 IBM393170:IBM393366 ILI393170:ILI393366 IVE393170:IVE393366 JFA393170:JFA393366 JOW393170:JOW393366 JYS393170:JYS393366 KIO393170:KIO393366 KSK393170:KSK393366 LCG393170:LCG393366 LMC393170:LMC393366 LVY393170:LVY393366 MFU393170:MFU393366 MPQ393170:MPQ393366 MZM393170:MZM393366 NJI393170:NJI393366 NTE393170:NTE393366 ODA393170:ODA393366 OMW393170:OMW393366 OWS393170:OWS393366 PGO393170:PGO393366 PQK393170:PQK393366 QAG393170:QAG393366 QKC393170:QKC393366 QTY393170:QTY393366 RDU393170:RDU393366 RNQ393170:RNQ393366 RXM393170:RXM393366 SHI393170:SHI393366 SRE393170:SRE393366 TBA393170:TBA393366 TKW393170:TKW393366 TUS393170:TUS393366 UEO393170:UEO393366 UOK393170:UOK393366 UYG393170:UYG393366 VIC393170:VIC393366 VRY393170:VRY393366 WBU393170:WBU393366 WLQ393170:WLQ393366 WVM393170:WVM393366 H458706:I458902 JA458706:JA458902 SW458706:SW458902 ACS458706:ACS458902 AMO458706:AMO458902 AWK458706:AWK458902 BGG458706:BGG458902 BQC458706:BQC458902 BZY458706:BZY458902 CJU458706:CJU458902 CTQ458706:CTQ458902 DDM458706:DDM458902 DNI458706:DNI458902 DXE458706:DXE458902 EHA458706:EHA458902 EQW458706:EQW458902 FAS458706:FAS458902 FKO458706:FKO458902 FUK458706:FUK458902 GEG458706:GEG458902 GOC458706:GOC458902 GXY458706:GXY458902 HHU458706:HHU458902 HRQ458706:HRQ458902 IBM458706:IBM458902 ILI458706:ILI458902 IVE458706:IVE458902 JFA458706:JFA458902 JOW458706:JOW458902 JYS458706:JYS458902 KIO458706:KIO458902 KSK458706:KSK458902 LCG458706:LCG458902 LMC458706:LMC458902 LVY458706:LVY458902 MFU458706:MFU458902 MPQ458706:MPQ458902 MZM458706:MZM458902 NJI458706:NJI458902 NTE458706:NTE458902 ODA458706:ODA458902 OMW458706:OMW458902 OWS458706:OWS458902 PGO458706:PGO458902 PQK458706:PQK458902 QAG458706:QAG458902 QKC458706:QKC458902 QTY458706:QTY458902 RDU458706:RDU458902 RNQ458706:RNQ458902 RXM458706:RXM458902 SHI458706:SHI458902 SRE458706:SRE458902 TBA458706:TBA458902 TKW458706:TKW458902 TUS458706:TUS458902 UEO458706:UEO458902 UOK458706:UOK458902 UYG458706:UYG458902 VIC458706:VIC458902 VRY458706:VRY458902 WBU458706:WBU458902 WLQ458706:WLQ458902 WVM458706:WVM458902 H524242:I524438 JA524242:JA524438 SW524242:SW524438 ACS524242:ACS524438 AMO524242:AMO524438 AWK524242:AWK524438 BGG524242:BGG524438 BQC524242:BQC524438 BZY524242:BZY524438 CJU524242:CJU524438 CTQ524242:CTQ524438 DDM524242:DDM524438 DNI524242:DNI524438 DXE524242:DXE524438 EHA524242:EHA524438 EQW524242:EQW524438 FAS524242:FAS524438 FKO524242:FKO524438 FUK524242:FUK524438 GEG524242:GEG524438 GOC524242:GOC524438 GXY524242:GXY524438 HHU524242:HHU524438 HRQ524242:HRQ524438 IBM524242:IBM524438 ILI524242:ILI524438 IVE524242:IVE524438 JFA524242:JFA524438 JOW524242:JOW524438 JYS524242:JYS524438 KIO524242:KIO524438 KSK524242:KSK524438 LCG524242:LCG524438 LMC524242:LMC524438 LVY524242:LVY524438 MFU524242:MFU524438 MPQ524242:MPQ524438 MZM524242:MZM524438 NJI524242:NJI524438 NTE524242:NTE524438 ODA524242:ODA524438 OMW524242:OMW524438 OWS524242:OWS524438 PGO524242:PGO524438 PQK524242:PQK524438 QAG524242:QAG524438 QKC524242:QKC524438 QTY524242:QTY524438 RDU524242:RDU524438 RNQ524242:RNQ524438 RXM524242:RXM524438 SHI524242:SHI524438 SRE524242:SRE524438 TBA524242:TBA524438 TKW524242:TKW524438 TUS524242:TUS524438 UEO524242:UEO524438 UOK524242:UOK524438 UYG524242:UYG524438 VIC524242:VIC524438 VRY524242:VRY524438 WBU524242:WBU524438 WLQ524242:WLQ524438 WVM524242:WVM524438 H589778:I589974 JA589778:JA589974 SW589778:SW589974 ACS589778:ACS589974 AMO589778:AMO589974 AWK589778:AWK589974 BGG589778:BGG589974 BQC589778:BQC589974 BZY589778:BZY589974 CJU589778:CJU589974 CTQ589778:CTQ589974 DDM589778:DDM589974 DNI589778:DNI589974 DXE589778:DXE589974 EHA589778:EHA589974 EQW589778:EQW589974 FAS589778:FAS589974 FKO589778:FKO589974 FUK589778:FUK589974 GEG589778:GEG589974 GOC589778:GOC589974 GXY589778:GXY589974 HHU589778:HHU589974 HRQ589778:HRQ589974 IBM589778:IBM589974 ILI589778:ILI589974 IVE589778:IVE589974 JFA589778:JFA589974 JOW589778:JOW589974 JYS589778:JYS589974 KIO589778:KIO589974 KSK589778:KSK589974 LCG589778:LCG589974 LMC589778:LMC589974 LVY589778:LVY589974 MFU589778:MFU589974 MPQ589778:MPQ589974 MZM589778:MZM589974 NJI589778:NJI589974 NTE589778:NTE589974 ODA589778:ODA589974 OMW589778:OMW589974 OWS589778:OWS589974 PGO589778:PGO589974 PQK589778:PQK589974 QAG589778:QAG589974 QKC589778:QKC589974 QTY589778:QTY589974 RDU589778:RDU589974 RNQ589778:RNQ589974 RXM589778:RXM589974 SHI589778:SHI589974 SRE589778:SRE589974 TBA589778:TBA589974 TKW589778:TKW589974 TUS589778:TUS589974 UEO589778:UEO589974 UOK589778:UOK589974 UYG589778:UYG589974 VIC589778:VIC589974 VRY589778:VRY589974 WBU589778:WBU589974 WLQ589778:WLQ589974 WVM589778:WVM589974 H655314:I655510 JA655314:JA655510 SW655314:SW655510 ACS655314:ACS655510 AMO655314:AMO655510 AWK655314:AWK655510 BGG655314:BGG655510 BQC655314:BQC655510 BZY655314:BZY655510 CJU655314:CJU655510 CTQ655314:CTQ655510 DDM655314:DDM655510 DNI655314:DNI655510 DXE655314:DXE655510 EHA655314:EHA655510 EQW655314:EQW655510 FAS655314:FAS655510 FKO655314:FKO655510 FUK655314:FUK655510 GEG655314:GEG655510 GOC655314:GOC655510 GXY655314:GXY655510 HHU655314:HHU655510 HRQ655314:HRQ655510 IBM655314:IBM655510 ILI655314:ILI655510 IVE655314:IVE655510 JFA655314:JFA655510 JOW655314:JOW655510 JYS655314:JYS655510 KIO655314:KIO655510 KSK655314:KSK655510 LCG655314:LCG655510 LMC655314:LMC655510 LVY655314:LVY655510 MFU655314:MFU655510 MPQ655314:MPQ655510 MZM655314:MZM655510 NJI655314:NJI655510 NTE655314:NTE655510 ODA655314:ODA655510 OMW655314:OMW655510 OWS655314:OWS655510 PGO655314:PGO655510 PQK655314:PQK655510 QAG655314:QAG655510 QKC655314:QKC655510 QTY655314:QTY655510 RDU655314:RDU655510 RNQ655314:RNQ655510 RXM655314:RXM655510 SHI655314:SHI655510 SRE655314:SRE655510 TBA655314:TBA655510 TKW655314:TKW655510 TUS655314:TUS655510 UEO655314:UEO655510 UOK655314:UOK655510 UYG655314:UYG655510 VIC655314:VIC655510 VRY655314:VRY655510 WBU655314:WBU655510 WLQ655314:WLQ655510 WVM655314:WVM655510 H720850:I721046 JA720850:JA721046 SW720850:SW721046 ACS720850:ACS721046 AMO720850:AMO721046 AWK720850:AWK721046 BGG720850:BGG721046 BQC720850:BQC721046 BZY720850:BZY721046 CJU720850:CJU721046 CTQ720850:CTQ721046 DDM720850:DDM721046 DNI720850:DNI721046 DXE720850:DXE721046 EHA720850:EHA721046 EQW720850:EQW721046 FAS720850:FAS721046 FKO720850:FKO721046 FUK720850:FUK721046 GEG720850:GEG721046 GOC720850:GOC721046 GXY720850:GXY721046 HHU720850:HHU721046 HRQ720850:HRQ721046 IBM720850:IBM721046 ILI720850:ILI721046 IVE720850:IVE721046 JFA720850:JFA721046 JOW720850:JOW721046 JYS720850:JYS721046 KIO720850:KIO721046 KSK720850:KSK721046 LCG720850:LCG721046 LMC720850:LMC721046 LVY720850:LVY721046 MFU720850:MFU721046 MPQ720850:MPQ721046 MZM720850:MZM721046 NJI720850:NJI721046 NTE720850:NTE721046 ODA720850:ODA721046 OMW720850:OMW721046 OWS720850:OWS721046 PGO720850:PGO721046 PQK720850:PQK721046 QAG720850:QAG721046 QKC720850:QKC721046 QTY720850:QTY721046 RDU720850:RDU721046 RNQ720850:RNQ721046 RXM720850:RXM721046 SHI720850:SHI721046 SRE720850:SRE721046 TBA720850:TBA721046 TKW720850:TKW721046 TUS720850:TUS721046 UEO720850:UEO721046 UOK720850:UOK721046 UYG720850:UYG721046 VIC720850:VIC721046 VRY720850:VRY721046 WBU720850:WBU721046 WLQ720850:WLQ721046 WVM720850:WVM721046 H786386:I786582 JA786386:JA786582 SW786386:SW786582 ACS786386:ACS786582 AMO786386:AMO786582 AWK786386:AWK786582 BGG786386:BGG786582 BQC786386:BQC786582 BZY786386:BZY786582 CJU786386:CJU786582 CTQ786386:CTQ786582 DDM786386:DDM786582 DNI786386:DNI786582 DXE786386:DXE786582 EHA786386:EHA786582 EQW786386:EQW786582 FAS786386:FAS786582 FKO786386:FKO786582 FUK786386:FUK786582 GEG786386:GEG786582 GOC786386:GOC786582 GXY786386:GXY786582 HHU786386:HHU786582 HRQ786386:HRQ786582 IBM786386:IBM786582 ILI786386:ILI786582 IVE786386:IVE786582 JFA786386:JFA786582 JOW786386:JOW786582 JYS786386:JYS786582 KIO786386:KIO786582 KSK786386:KSK786582 LCG786386:LCG786582 LMC786386:LMC786582 LVY786386:LVY786582 MFU786386:MFU786582 MPQ786386:MPQ786582 MZM786386:MZM786582 NJI786386:NJI786582 NTE786386:NTE786582 ODA786386:ODA786582 OMW786386:OMW786582 OWS786386:OWS786582 PGO786386:PGO786582 PQK786386:PQK786582 QAG786386:QAG786582 QKC786386:QKC786582 QTY786386:QTY786582 RDU786386:RDU786582 RNQ786386:RNQ786582 RXM786386:RXM786582 SHI786386:SHI786582 SRE786386:SRE786582 TBA786386:TBA786582 TKW786386:TKW786582 TUS786386:TUS786582 UEO786386:UEO786582 UOK786386:UOK786582 UYG786386:UYG786582 VIC786386:VIC786582 VRY786386:VRY786582 WBU786386:WBU786582 WLQ786386:WLQ786582 WVM786386:WVM786582 H851922:I852118 JA851922:JA852118 SW851922:SW852118 ACS851922:ACS852118 AMO851922:AMO852118 AWK851922:AWK852118 BGG851922:BGG852118 BQC851922:BQC852118 BZY851922:BZY852118 CJU851922:CJU852118 CTQ851922:CTQ852118 DDM851922:DDM852118 DNI851922:DNI852118 DXE851922:DXE852118 EHA851922:EHA852118 EQW851922:EQW852118 FAS851922:FAS852118 FKO851922:FKO852118 FUK851922:FUK852118 GEG851922:GEG852118 GOC851922:GOC852118 GXY851922:GXY852118 HHU851922:HHU852118 HRQ851922:HRQ852118 IBM851922:IBM852118 ILI851922:ILI852118 IVE851922:IVE852118 JFA851922:JFA852118 JOW851922:JOW852118 JYS851922:JYS852118 KIO851922:KIO852118 KSK851922:KSK852118 LCG851922:LCG852118 LMC851922:LMC852118 LVY851922:LVY852118 MFU851922:MFU852118 MPQ851922:MPQ852118 MZM851922:MZM852118 NJI851922:NJI852118 NTE851922:NTE852118 ODA851922:ODA852118 OMW851922:OMW852118 OWS851922:OWS852118 PGO851922:PGO852118 PQK851922:PQK852118 QAG851922:QAG852118 QKC851922:QKC852118 QTY851922:QTY852118 RDU851922:RDU852118 RNQ851922:RNQ852118 RXM851922:RXM852118 SHI851922:SHI852118 SRE851922:SRE852118 TBA851922:TBA852118 TKW851922:TKW852118 TUS851922:TUS852118 UEO851922:UEO852118 UOK851922:UOK852118 UYG851922:UYG852118 VIC851922:VIC852118 VRY851922:VRY852118 WBU851922:WBU852118 WLQ851922:WLQ852118 WVM851922:WVM852118 H917458:I917654 JA917458:JA917654 SW917458:SW917654 ACS917458:ACS917654 AMO917458:AMO917654 AWK917458:AWK917654 BGG917458:BGG917654 BQC917458:BQC917654 BZY917458:BZY917654 CJU917458:CJU917654 CTQ917458:CTQ917654 DDM917458:DDM917654 DNI917458:DNI917654 DXE917458:DXE917654 EHA917458:EHA917654 EQW917458:EQW917654 FAS917458:FAS917654 FKO917458:FKO917654 FUK917458:FUK917654 GEG917458:GEG917654 GOC917458:GOC917654 GXY917458:GXY917654 HHU917458:HHU917654 HRQ917458:HRQ917654 IBM917458:IBM917654 ILI917458:ILI917654 IVE917458:IVE917654 JFA917458:JFA917654 JOW917458:JOW917654 JYS917458:JYS917654 KIO917458:KIO917654 KSK917458:KSK917654 LCG917458:LCG917654 LMC917458:LMC917654 LVY917458:LVY917654 MFU917458:MFU917654 MPQ917458:MPQ917654 MZM917458:MZM917654 NJI917458:NJI917654 NTE917458:NTE917654 ODA917458:ODA917654 OMW917458:OMW917654 OWS917458:OWS917654 PGO917458:PGO917654 PQK917458:PQK917654 QAG917458:QAG917654 QKC917458:QKC917654 QTY917458:QTY917654 RDU917458:RDU917654 RNQ917458:RNQ917654 RXM917458:RXM917654 SHI917458:SHI917654 SRE917458:SRE917654 TBA917458:TBA917654 TKW917458:TKW917654 TUS917458:TUS917654 UEO917458:UEO917654 UOK917458:UOK917654 UYG917458:UYG917654 VIC917458:VIC917654 VRY917458:VRY917654 WBU917458:WBU917654 WLQ917458:WLQ917654 WVM917458:WVM917654 H982994:I983190 JA982994:JA983190 SW982994:SW983190 ACS982994:ACS983190 AMO982994:AMO983190 AWK982994:AWK983190 BGG982994:BGG983190 BQC982994:BQC983190 BZY982994:BZY983190 CJU982994:CJU983190 CTQ982994:CTQ983190 DDM982994:DDM983190 DNI982994:DNI983190 DXE982994:DXE983190 EHA982994:EHA983190 EQW982994:EQW983190 FAS982994:FAS983190 FKO982994:FKO983190 FUK982994:FUK983190 GEG982994:GEG983190 GOC982994:GOC983190 GXY982994:GXY983190 HHU982994:HHU983190 HRQ982994:HRQ983190 IBM982994:IBM983190 ILI982994:ILI983190 IVE982994:IVE983190 JFA982994:JFA983190 JOW982994:JOW983190 JYS982994:JYS983190 KIO982994:KIO983190 KSK982994:KSK983190 LCG982994:LCG983190 LMC982994:LMC983190 LVY982994:LVY983190 MFU982994:MFU983190 MPQ982994:MPQ983190 MZM982994:MZM983190 NJI982994:NJI983190 NTE982994:NTE983190 ODA982994:ODA983190 OMW982994:OMW983190 OWS982994:OWS983190 PGO982994:PGO983190 PQK982994:PQK983190 QAG982994:QAG983190 QKC982994:QKC983190 QTY982994:QTY983190 RDU982994:RDU983190 RNQ982994:RNQ983190 RXM982994:RXM983190 SHI982994:SHI983190 SRE982994:SRE983190 TBA982994:TBA983190 TKW982994:TKW983190 TUS982994:TUS983190 UEO982994:UEO983190 UOK982994:UOK983190 UYG982994:UYG983190 VIC982994:VIC983190 VRY982994:VRY983190 WBU982994:WBU983190 WLQ982994:WLQ983190 WVM982994:WVM983190 JB65490:JC65600 SX65490:SY65600 ACT65490:ACU65600 AMP65490:AMQ65600 AWL65490:AWM65600 BGH65490:BGI65600 BQD65490:BQE65600 BZZ65490:CAA65600 CJV65490:CJW65600 CTR65490:CTS65600 DDN65490:DDO65600 DNJ65490:DNK65600 DXF65490:DXG65600 EHB65490:EHC65600 EQX65490:EQY65600 FAT65490:FAU65600 FKP65490:FKQ65600 FUL65490:FUM65600 GEH65490:GEI65600 GOD65490:GOE65600 GXZ65490:GYA65600 HHV65490:HHW65600 HRR65490:HRS65600 IBN65490:IBO65600 ILJ65490:ILK65600 IVF65490:IVG65600 JFB65490:JFC65600 JOX65490:JOY65600 JYT65490:JYU65600 KIP65490:KIQ65600 KSL65490:KSM65600 LCH65490:LCI65600 LMD65490:LME65600 LVZ65490:LWA65600 MFV65490:MFW65600 MPR65490:MPS65600 MZN65490:MZO65600 NJJ65490:NJK65600 NTF65490:NTG65600 ODB65490:ODC65600 OMX65490:OMY65600 OWT65490:OWU65600 PGP65490:PGQ65600 PQL65490:PQM65600 QAH65490:QAI65600 QKD65490:QKE65600 QTZ65490:QUA65600 RDV65490:RDW65600 RNR65490:RNS65600 RXN65490:RXO65600 SHJ65490:SHK65600 SRF65490:SRG65600 TBB65490:TBC65600 TKX65490:TKY65600 TUT65490:TUU65600 UEP65490:UEQ65600 UOL65490:UOM65600 UYH65490:UYI65600 VID65490:VIE65600 VRZ65490:VSA65600 WBV65490:WBW65600 WLR65490:WLS65600 WVN65490:WVO65600 JB131026:JC131136 SX131026:SY131136 ACT131026:ACU131136 AMP131026:AMQ131136 AWL131026:AWM131136 BGH131026:BGI131136 BQD131026:BQE131136 BZZ131026:CAA131136 CJV131026:CJW131136 CTR131026:CTS131136 DDN131026:DDO131136 DNJ131026:DNK131136 DXF131026:DXG131136 EHB131026:EHC131136 EQX131026:EQY131136 FAT131026:FAU131136 FKP131026:FKQ131136 FUL131026:FUM131136 GEH131026:GEI131136 GOD131026:GOE131136 GXZ131026:GYA131136 HHV131026:HHW131136 HRR131026:HRS131136 IBN131026:IBO131136 ILJ131026:ILK131136 IVF131026:IVG131136 JFB131026:JFC131136 JOX131026:JOY131136 JYT131026:JYU131136 KIP131026:KIQ131136 KSL131026:KSM131136 LCH131026:LCI131136 LMD131026:LME131136 LVZ131026:LWA131136 MFV131026:MFW131136 MPR131026:MPS131136 MZN131026:MZO131136 NJJ131026:NJK131136 NTF131026:NTG131136 ODB131026:ODC131136 OMX131026:OMY131136 OWT131026:OWU131136 PGP131026:PGQ131136 PQL131026:PQM131136 QAH131026:QAI131136 QKD131026:QKE131136 QTZ131026:QUA131136 RDV131026:RDW131136 RNR131026:RNS131136 RXN131026:RXO131136 SHJ131026:SHK131136 SRF131026:SRG131136 TBB131026:TBC131136 TKX131026:TKY131136 TUT131026:TUU131136 UEP131026:UEQ131136 UOL131026:UOM131136 UYH131026:UYI131136 VID131026:VIE131136 VRZ131026:VSA131136 WBV131026:WBW131136 WLR131026:WLS131136 WVN131026:WVO131136 JB196562:JC196672 SX196562:SY196672 ACT196562:ACU196672 AMP196562:AMQ196672 AWL196562:AWM196672 BGH196562:BGI196672 BQD196562:BQE196672 BZZ196562:CAA196672 CJV196562:CJW196672 CTR196562:CTS196672 DDN196562:DDO196672 DNJ196562:DNK196672 DXF196562:DXG196672 EHB196562:EHC196672 EQX196562:EQY196672 FAT196562:FAU196672 FKP196562:FKQ196672 FUL196562:FUM196672 GEH196562:GEI196672 GOD196562:GOE196672 GXZ196562:GYA196672 HHV196562:HHW196672 HRR196562:HRS196672 IBN196562:IBO196672 ILJ196562:ILK196672 IVF196562:IVG196672 JFB196562:JFC196672 JOX196562:JOY196672 JYT196562:JYU196672 KIP196562:KIQ196672 KSL196562:KSM196672 LCH196562:LCI196672 LMD196562:LME196672 LVZ196562:LWA196672 MFV196562:MFW196672 MPR196562:MPS196672 MZN196562:MZO196672 NJJ196562:NJK196672 NTF196562:NTG196672 ODB196562:ODC196672 OMX196562:OMY196672 OWT196562:OWU196672 PGP196562:PGQ196672 PQL196562:PQM196672 QAH196562:QAI196672 QKD196562:QKE196672 QTZ196562:QUA196672 RDV196562:RDW196672 RNR196562:RNS196672 RXN196562:RXO196672 SHJ196562:SHK196672 SRF196562:SRG196672 TBB196562:TBC196672 TKX196562:TKY196672 TUT196562:TUU196672 UEP196562:UEQ196672 UOL196562:UOM196672 UYH196562:UYI196672 VID196562:VIE196672 VRZ196562:VSA196672 WBV196562:WBW196672 WLR196562:WLS196672 WVN196562:WVO196672 JB262098:JC262208 SX262098:SY262208 ACT262098:ACU262208 AMP262098:AMQ262208 AWL262098:AWM262208 BGH262098:BGI262208 BQD262098:BQE262208 BZZ262098:CAA262208 CJV262098:CJW262208 CTR262098:CTS262208 DDN262098:DDO262208 DNJ262098:DNK262208 DXF262098:DXG262208 EHB262098:EHC262208 EQX262098:EQY262208 FAT262098:FAU262208 FKP262098:FKQ262208 FUL262098:FUM262208 GEH262098:GEI262208 GOD262098:GOE262208 GXZ262098:GYA262208 HHV262098:HHW262208 HRR262098:HRS262208 IBN262098:IBO262208 ILJ262098:ILK262208 IVF262098:IVG262208 JFB262098:JFC262208 JOX262098:JOY262208 JYT262098:JYU262208 KIP262098:KIQ262208 KSL262098:KSM262208 LCH262098:LCI262208 LMD262098:LME262208 LVZ262098:LWA262208 MFV262098:MFW262208 MPR262098:MPS262208 MZN262098:MZO262208 NJJ262098:NJK262208 NTF262098:NTG262208 ODB262098:ODC262208 OMX262098:OMY262208 OWT262098:OWU262208 PGP262098:PGQ262208 PQL262098:PQM262208 QAH262098:QAI262208 QKD262098:QKE262208 QTZ262098:QUA262208 RDV262098:RDW262208 RNR262098:RNS262208 RXN262098:RXO262208 SHJ262098:SHK262208 SRF262098:SRG262208 TBB262098:TBC262208 TKX262098:TKY262208 TUT262098:TUU262208 UEP262098:UEQ262208 UOL262098:UOM262208 UYH262098:UYI262208 VID262098:VIE262208 VRZ262098:VSA262208 WBV262098:WBW262208 WLR262098:WLS262208 WVN262098:WVO262208 JB327634:JC327744 SX327634:SY327744 ACT327634:ACU327744 AMP327634:AMQ327744 AWL327634:AWM327744 BGH327634:BGI327744 BQD327634:BQE327744 BZZ327634:CAA327744 CJV327634:CJW327744 CTR327634:CTS327744 DDN327634:DDO327744 DNJ327634:DNK327744 DXF327634:DXG327744 EHB327634:EHC327744 EQX327634:EQY327744 FAT327634:FAU327744 FKP327634:FKQ327744 FUL327634:FUM327744 GEH327634:GEI327744 GOD327634:GOE327744 GXZ327634:GYA327744 HHV327634:HHW327744 HRR327634:HRS327744 IBN327634:IBO327744 ILJ327634:ILK327744 IVF327634:IVG327744 JFB327634:JFC327744 JOX327634:JOY327744 JYT327634:JYU327744 KIP327634:KIQ327744 KSL327634:KSM327744 LCH327634:LCI327744 LMD327634:LME327744 LVZ327634:LWA327744 MFV327634:MFW327744 MPR327634:MPS327744 MZN327634:MZO327744 NJJ327634:NJK327744 NTF327634:NTG327744 ODB327634:ODC327744 OMX327634:OMY327744 OWT327634:OWU327744 PGP327634:PGQ327744 PQL327634:PQM327744 QAH327634:QAI327744 QKD327634:QKE327744 QTZ327634:QUA327744 RDV327634:RDW327744 RNR327634:RNS327744 RXN327634:RXO327744 SHJ327634:SHK327744 SRF327634:SRG327744 TBB327634:TBC327744 TKX327634:TKY327744 TUT327634:TUU327744 UEP327634:UEQ327744 UOL327634:UOM327744 UYH327634:UYI327744 VID327634:VIE327744 VRZ327634:VSA327744 WBV327634:WBW327744 WLR327634:WLS327744 WVN327634:WVO327744 JB393170:JC393280 SX393170:SY393280 ACT393170:ACU393280 AMP393170:AMQ393280 AWL393170:AWM393280 BGH393170:BGI393280 BQD393170:BQE393280 BZZ393170:CAA393280 CJV393170:CJW393280 CTR393170:CTS393280 DDN393170:DDO393280 DNJ393170:DNK393280 DXF393170:DXG393280 EHB393170:EHC393280 EQX393170:EQY393280 FAT393170:FAU393280 FKP393170:FKQ393280 FUL393170:FUM393280 GEH393170:GEI393280 GOD393170:GOE393280 GXZ393170:GYA393280 HHV393170:HHW393280 HRR393170:HRS393280 IBN393170:IBO393280 ILJ393170:ILK393280 IVF393170:IVG393280 JFB393170:JFC393280 JOX393170:JOY393280 JYT393170:JYU393280 KIP393170:KIQ393280 KSL393170:KSM393280 LCH393170:LCI393280 LMD393170:LME393280 LVZ393170:LWA393280 MFV393170:MFW393280 MPR393170:MPS393280 MZN393170:MZO393280 NJJ393170:NJK393280 NTF393170:NTG393280 ODB393170:ODC393280 OMX393170:OMY393280 OWT393170:OWU393280 PGP393170:PGQ393280 PQL393170:PQM393280 QAH393170:QAI393280 QKD393170:QKE393280 QTZ393170:QUA393280 RDV393170:RDW393280 RNR393170:RNS393280 RXN393170:RXO393280 SHJ393170:SHK393280 SRF393170:SRG393280 TBB393170:TBC393280 TKX393170:TKY393280 TUT393170:TUU393280 UEP393170:UEQ393280 UOL393170:UOM393280 UYH393170:UYI393280 VID393170:VIE393280 VRZ393170:VSA393280 WBV393170:WBW393280 WLR393170:WLS393280 WVN393170:WVO393280 JB458706:JC458816 SX458706:SY458816 ACT458706:ACU458816 AMP458706:AMQ458816 AWL458706:AWM458816 BGH458706:BGI458816 BQD458706:BQE458816 BZZ458706:CAA458816 CJV458706:CJW458816 CTR458706:CTS458816 DDN458706:DDO458816 DNJ458706:DNK458816 DXF458706:DXG458816 EHB458706:EHC458816 EQX458706:EQY458816 FAT458706:FAU458816 FKP458706:FKQ458816 FUL458706:FUM458816 GEH458706:GEI458816 GOD458706:GOE458816 GXZ458706:GYA458816 HHV458706:HHW458816 HRR458706:HRS458816 IBN458706:IBO458816 ILJ458706:ILK458816 IVF458706:IVG458816 JFB458706:JFC458816 JOX458706:JOY458816 JYT458706:JYU458816 KIP458706:KIQ458816 KSL458706:KSM458816 LCH458706:LCI458816 LMD458706:LME458816 LVZ458706:LWA458816 MFV458706:MFW458816 MPR458706:MPS458816 MZN458706:MZO458816 NJJ458706:NJK458816 NTF458706:NTG458816 ODB458706:ODC458816 OMX458706:OMY458816 OWT458706:OWU458816 PGP458706:PGQ458816 PQL458706:PQM458816 QAH458706:QAI458816 QKD458706:QKE458816 QTZ458706:QUA458816 RDV458706:RDW458816 RNR458706:RNS458816 RXN458706:RXO458816 SHJ458706:SHK458816 SRF458706:SRG458816 TBB458706:TBC458816 TKX458706:TKY458816 TUT458706:TUU458816 UEP458706:UEQ458816 UOL458706:UOM458816 UYH458706:UYI458816 VID458706:VIE458816 VRZ458706:VSA458816 WBV458706:WBW458816 WLR458706:WLS458816 WVN458706:WVO458816 JB524242:JC524352 SX524242:SY524352 ACT524242:ACU524352 AMP524242:AMQ524352 AWL524242:AWM524352 BGH524242:BGI524352 BQD524242:BQE524352 BZZ524242:CAA524352 CJV524242:CJW524352 CTR524242:CTS524352 DDN524242:DDO524352 DNJ524242:DNK524352 DXF524242:DXG524352 EHB524242:EHC524352 EQX524242:EQY524352 FAT524242:FAU524352 FKP524242:FKQ524352 FUL524242:FUM524352 GEH524242:GEI524352 GOD524242:GOE524352 GXZ524242:GYA524352 HHV524242:HHW524352 HRR524242:HRS524352 IBN524242:IBO524352 ILJ524242:ILK524352 IVF524242:IVG524352 JFB524242:JFC524352 JOX524242:JOY524352 JYT524242:JYU524352 KIP524242:KIQ524352 KSL524242:KSM524352 LCH524242:LCI524352 LMD524242:LME524352 LVZ524242:LWA524352 MFV524242:MFW524352 MPR524242:MPS524352 MZN524242:MZO524352 NJJ524242:NJK524352 NTF524242:NTG524352 ODB524242:ODC524352 OMX524242:OMY524352 OWT524242:OWU524352 PGP524242:PGQ524352 PQL524242:PQM524352 QAH524242:QAI524352 QKD524242:QKE524352 QTZ524242:QUA524352 RDV524242:RDW524352 RNR524242:RNS524352 RXN524242:RXO524352 SHJ524242:SHK524352 SRF524242:SRG524352 TBB524242:TBC524352 TKX524242:TKY524352 TUT524242:TUU524352 UEP524242:UEQ524352 UOL524242:UOM524352 UYH524242:UYI524352 VID524242:VIE524352 VRZ524242:VSA524352 WBV524242:WBW524352 WLR524242:WLS524352 WVN524242:WVO524352 JB589778:JC589888 SX589778:SY589888 ACT589778:ACU589888 AMP589778:AMQ589888 AWL589778:AWM589888 BGH589778:BGI589888 BQD589778:BQE589888 BZZ589778:CAA589888 CJV589778:CJW589888 CTR589778:CTS589888 DDN589778:DDO589888 DNJ589778:DNK589888 DXF589778:DXG589888 EHB589778:EHC589888 EQX589778:EQY589888 FAT589778:FAU589888 FKP589778:FKQ589888 FUL589778:FUM589888 GEH589778:GEI589888 GOD589778:GOE589888 GXZ589778:GYA589888 HHV589778:HHW589888 HRR589778:HRS589888 IBN589778:IBO589888 ILJ589778:ILK589888 IVF589778:IVG589888 JFB589778:JFC589888 JOX589778:JOY589888 JYT589778:JYU589888 KIP589778:KIQ589888 KSL589778:KSM589888 LCH589778:LCI589888 LMD589778:LME589888 LVZ589778:LWA589888 MFV589778:MFW589888 MPR589778:MPS589888 MZN589778:MZO589888 NJJ589778:NJK589888 NTF589778:NTG589888 ODB589778:ODC589888 OMX589778:OMY589888 OWT589778:OWU589888 PGP589778:PGQ589888 PQL589778:PQM589888 QAH589778:QAI589888 QKD589778:QKE589888 QTZ589778:QUA589888 RDV589778:RDW589888 RNR589778:RNS589888 RXN589778:RXO589888 SHJ589778:SHK589888 SRF589778:SRG589888 TBB589778:TBC589888 TKX589778:TKY589888 TUT589778:TUU589888 UEP589778:UEQ589888 UOL589778:UOM589888 UYH589778:UYI589888 VID589778:VIE589888 VRZ589778:VSA589888 WBV589778:WBW589888 WLR589778:WLS589888 WVN589778:WVO589888 JB655314:JC655424 SX655314:SY655424 ACT655314:ACU655424 AMP655314:AMQ655424 AWL655314:AWM655424 BGH655314:BGI655424 BQD655314:BQE655424 BZZ655314:CAA655424 CJV655314:CJW655424 CTR655314:CTS655424 DDN655314:DDO655424 DNJ655314:DNK655424 DXF655314:DXG655424 EHB655314:EHC655424 EQX655314:EQY655424 FAT655314:FAU655424 FKP655314:FKQ655424 FUL655314:FUM655424 GEH655314:GEI655424 GOD655314:GOE655424 GXZ655314:GYA655424 HHV655314:HHW655424 HRR655314:HRS655424 IBN655314:IBO655424 ILJ655314:ILK655424 IVF655314:IVG655424 JFB655314:JFC655424 JOX655314:JOY655424 JYT655314:JYU655424 KIP655314:KIQ655424 KSL655314:KSM655424 LCH655314:LCI655424 LMD655314:LME655424 LVZ655314:LWA655424 MFV655314:MFW655424 MPR655314:MPS655424 MZN655314:MZO655424 NJJ655314:NJK655424 NTF655314:NTG655424 ODB655314:ODC655424 OMX655314:OMY655424 OWT655314:OWU655424 PGP655314:PGQ655424 PQL655314:PQM655424 QAH655314:QAI655424 QKD655314:QKE655424 QTZ655314:QUA655424 RDV655314:RDW655424 RNR655314:RNS655424 RXN655314:RXO655424 SHJ655314:SHK655424 SRF655314:SRG655424 TBB655314:TBC655424 TKX655314:TKY655424 TUT655314:TUU655424 UEP655314:UEQ655424 UOL655314:UOM655424 UYH655314:UYI655424 VID655314:VIE655424 VRZ655314:VSA655424 WBV655314:WBW655424 WLR655314:WLS655424 WVN655314:WVO655424 JB720850:JC720960 SX720850:SY720960 ACT720850:ACU720960 AMP720850:AMQ720960 AWL720850:AWM720960 BGH720850:BGI720960 BQD720850:BQE720960 BZZ720850:CAA720960 CJV720850:CJW720960 CTR720850:CTS720960 DDN720850:DDO720960 DNJ720850:DNK720960 DXF720850:DXG720960 EHB720850:EHC720960 EQX720850:EQY720960 FAT720850:FAU720960 FKP720850:FKQ720960 FUL720850:FUM720960 GEH720850:GEI720960 GOD720850:GOE720960 GXZ720850:GYA720960 HHV720850:HHW720960 HRR720850:HRS720960 IBN720850:IBO720960 ILJ720850:ILK720960 IVF720850:IVG720960 JFB720850:JFC720960 JOX720850:JOY720960 JYT720850:JYU720960 KIP720850:KIQ720960 KSL720850:KSM720960 LCH720850:LCI720960 LMD720850:LME720960 LVZ720850:LWA720960 MFV720850:MFW720960 MPR720850:MPS720960 MZN720850:MZO720960 NJJ720850:NJK720960 NTF720850:NTG720960 ODB720850:ODC720960 OMX720850:OMY720960 OWT720850:OWU720960 PGP720850:PGQ720960 PQL720850:PQM720960 QAH720850:QAI720960 QKD720850:QKE720960 QTZ720850:QUA720960 RDV720850:RDW720960 RNR720850:RNS720960 RXN720850:RXO720960 SHJ720850:SHK720960 SRF720850:SRG720960 TBB720850:TBC720960 TKX720850:TKY720960 TUT720850:TUU720960 UEP720850:UEQ720960 UOL720850:UOM720960 UYH720850:UYI720960 VID720850:VIE720960 VRZ720850:VSA720960 WBV720850:WBW720960 WLR720850:WLS720960 WVN720850:WVO720960 JB786386:JC786496 SX786386:SY786496 ACT786386:ACU786496 AMP786386:AMQ786496 AWL786386:AWM786496 BGH786386:BGI786496 BQD786386:BQE786496 BZZ786386:CAA786496 CJV786386:CJW786496 CTR786386:CTS786496 DDN786386:DDO786496 DNJ786386:DNK786496 DXF786386:DXG786496 EHB786386:EHC786496 EQX786386:EQY786496 FAT786386:FAU786496 FKP786386:FKQ786496 FUL786386:FUM786496 GEH786386:GEI786496 GOD786386:GOE786496 GXZ786386:GYA786496 HHV786386:HHW786496 HRR786386:HRS786496 IBN786386:IBO786496 ILJ786386:ILK786496 IVF786386:IVG786496 JFB786386:JFC786496 JOX786386:JOY786496 JYT786386:JYU786496 KIP786386:KIQ786496 KSL786386:KSM786496 LCH786386:LCI786496 LMD786386:LME786496 LVZ786386:LWA786496 MFV786386:MFW786496 MPR786386:MPS786496 MZN786386:MZO786496 NJJ786386:NJK786496 NTF786386:NTG786496 ODB786386:ODC786496 OMX786386:OMY786496 OWT786386:OWU786496 PGP786386:PGQ786496 PQL786386:PQM786496 QAH786386:QAI786496 QKD786386:QKE786496 QTZ786386:QUA786496 RDV786386:RDW786496 RNR786386:RNS786496 RXN786386:RXO786496 SHJ786386:SHK786496 SRF786386:SRG786496 TBB786386:TBC786496 TKX786386:TKY786496 TUT786386:TUU786496 UEP786386:UEQ786496 UOL786386:UOM786496 UYH786386:UYI786496 VID786386:VIE786496 VRZ786386:VSA786496 WBV786386:WBW786496 WLR786386:WLS786496 WVN786386:WVO786496 JB851922:JC852032 SX851922:SY852032 ACT851922:ACU852032 AMP851922:AMQ852032 AWL851922:AWM852032 BGH851922:BGI852032 BQD851922:BQE852032 BZZ851922:CAA852032 CJV851922:CJW852032 CTR851922:CTS852032 DDN851922:DDO852032 DNJ851922:DNK852032 DXF851922:DXG852032 EHB851922:EHC852032 EQX851922:EQY852032 FAT851922:FAU852032 FKP851922:FKQ852032 FUL851922:FUM852032 GEH851922:GEI852032 GOD851922:GOE852032 GXZ851922:GYA852032 HHV851922:HHW852032 HRR851922:HRS852032 IBN851922:IBO852032 ILJ851922:ILK852032 IVF851922:IVG852032 JFB851922:JFC852032 JOX851922:JOY852032 JYT851922:JYU852032 KIP851922:KIQ852032 KSL851922:KSM852032 LCH851922:LCI852032 LMD851922:LME852032 LVZ851922:LWA852032 MFV851922:MFW852032 MPR851922:MPS852032 MZN851922:MZO852032 NJJ851922:NJK852032 NTF851922:NTG852032 ODB851922:ODC852032 OMX851922:OMY852032 OWT851922:OWU852032 PGP851922:PGQ852032 PQL851922:PQM852032 QAH851922:QAI852032 QKD851922:QKE852032 QTZ851922:QUA852032 RDV851922:RDW852032 RNR851922:RNS852032 RXN851922:RXO852032 SHJ851922:SHK852032 SRF851922:SRG852032 TBB851922:TBC852032 TKX851922:TKY852032 TUT851922:TUU852032 UEP851922:UEQ852032 UOL851922:UOM852032 UYH851922:UYI852032 VID851922:VIE852032 VRZ851922:VSA852032 WBV851922:WBW852032 WLR851922:WLS852032 WVN851922:WVO852032 JB917458:JC917568 SX917458:SY917568 ACT917458:ACU917568 AMP917458:AMQ917568 AWL917458:AWM917568 BGH917458:BGI917568 BQD917458:BQE917568 BZZ917458:CAA917568 CJV917458:CJW917568 CTR917458:CTS917568 DDN917458:DDO917568 DNJ917458:DNK917568 DXF917458:DXG917568 EHB917458:EHC917568 EQX917458:EQY917568 FAT917458:FAU917568 FKP917458:FKQ917568 FUL917458:FUM917568 GEH917458:GEI917568 GOD917458:GOE917568 GXZ917458:GYA917568 HHV917458:HHW917568 HRR917458:HRS917568 IBN917458:IBO917568 ILJ917458:ILK917568 IVF917458:IVG917568 JFB917458:JFC917568 JOX917458:JOY917568 JYT917458:JYU917568 KIP917458:KIQ917568 KSL917458:KSM917568 LCH917458:LCI917568 LMD917458:LME917568 LVZ917458:LWA917568 MFV917458:MFW917568 MPR917458:MPS917568 MZN917458:MZO917568 NJJ917458:NJK917568 NTF917458:NTG917568 ODB917458:ODC917568 OMX917458:OMY917568 OWT917458:OWU917568 PGP917458:PGQ917568 PQL917458:PQM917568 QAH917458:QAI917568 QKD917458:QKE917568 QTZ917458:QUA917568 RDV917458:RDW917568 RNR917458:RNS917568 RXN917458:RXO917568 SHJ917458:SHK917568 SRF917458:SRG917568 TBB917458:TBC917568 TKX917458:TKY917568 TUT917458:TUU917568 UEP917458:UEQ917568 UOL917458:UOM917568 UYH917458:UYI917568 VID917458:VIE917568 VRZ917458:VSA917568 WBV917458:WBW917568 WLR917458:WLS917568 WVN917458:WVO917568 JB982994:JC983104 SX982994:SY983104 ACT982994:ACU983104 AMP982994:AMQ983104 AWL982994:AWM983104 BGH982994:BGI983104 BQD982994:BQE983104 BZZ982994:CAA983104 CJV982994:CJW983104 CTR982994:CTS983104 DDN982994:DDO983104 DNJ982994:DNK983104 DXF982994:DXG983104 EHB982994:EHC983104 EQX982994:EQY983104 FAT982994:FAU983104 FKP982994:FKQ983104 FUL982994:FUM983104 GEH982994:GEI983104 GOD982994:GOE983104 GXZ982994:GYA983104 HHV982994:HHW983104 HRR982994:HRS983104 IBN982994:IBO983104 ILJ982994:ILK983104 IVF982994:IVG983104 JFB982994:JFC983104 JOX982994:JOY983104 JYT982994:JYU983104 KIP982994:KIQ983104 KSL982994:KSM983104 LCH982994:LCI983104 LMD982994:LME983104 LVZ982994:LWA983104 MFV982994:MFW983104 MPR982994:MPS983104 MZN982994:MZO983104 NJJ982994:NJK983104 NTF982994:NTG983104 ODB982994:ODC983104 OMX982994:OMY983104 OWT982994:OWU983104 PGP982994:PGQ983104 PQL982994:PQM983104 QAH982994:QAI983104 QKD982994:QKE983104 QTZ982994:QUA983104 RDV982994:RDW983104 RNR982994:RNS983104 RXN982994:RXO983104 SHJ982994:SHK983104 SRF982994:SRG983104 TBB982994:TBC983104 TKX982994:TKY983104 TUT982994:TUU983104 UEP982994:UEQ983104 UOL982994:UOM983104 UYH982994:UYI983104 VID982994:VIE983104 VRZ982994:VSA983104 WBV982994:WBW983104 WLR982994:WLS983104 WVN982994:WVO983104 JD65490:JD65729 SZ65490:SZ65729 ACV65490:ACV65729 AMR65490:AMR65729 AWN65490:AWN65729 BGJ65490:BGJ65729 BQF65490:BQF65729 CAB65490:CAB65729 CJX65490:CJX65729 CTT65490:CTT65729 DDP65490:DDP65729 DNL65490:DNL65729 DXH65490:DXH65729 EHD65490:EHD65729 EQZ65490:EQZ65729 FAV65490:FAV65729 FKR65490:FKR65729 FUN65490:FUN65729 GEJ65490:GEJ65729 GOF65490:GOF65729 GYB65490:GYB65729 HHX65490:HHX65729 HRT65490:HRT65729 IBP65490:IBP65729 ILL65490:ILL65729 IVH65490:IVH65729 JFD65490:JFD65729 JOZ65490:JOZ65729 JYV65490:JYV65729 KIR65490:KIR65729 KSN65490:KSN65729 LCJ65490:LCJ65729 LMF65490:LMF65729 LWB65490:LWB65729 MFX65490:MFX65729 MPT65490:MPT65729 MZP65490:MZP65729 NJL65490:NJL65729 NTH65490:NTH65729 ODD65490:ODD65729 OMZ65490:OMZ65729 OWV65490:OWV65729 PGR65490:PGR65729 PQN65490:PQN65729 QAJ65490:QAJ65729 QKF65490:QKF65729 QUB65490:QUB65729 RDX65490:RDX65729 RNT65490:RNT65729 RXP65490:RXP65729 SHL65490:SHL65729 SRH65490:SRH65729 TBD65490:TBD65729 TKZ65490:TKZ65729 TUV65490:TUV65729 UER65490:UER65729 UON65490:UON65729 UYJ65490:UYJ65729 VIF65490:VIF65729 VSB65490:VSB65729 WBX65490:WBX65729 WLT65490:WLT65729 WVP65490:WVP65729 JD131026:JD131265 SZ131026:SZ131265 ACV131026:ACV131265 AMR131026:AMR131265 AWN131026:AWN131265 BGJ131026:BGJ131265 BQF131026:BQF131265 CAB131026:CAB131265 CJX131026:CJX131265 CTT131026:CTT131265 DDP131026:DDP131265 DNL131026:DNL131265 DXH131026:DXH131265 EHD131026:EHD131265 EQZ131026:EQZ131265 FAV131026:FAV131265 FKR131026:FKR131265 FUN131026:FUN131265 GEJ131026:GEJ131265 GOF131026:GOF131265 GYB131026:GYB131265 HHX131026:HHX131265 HRT131026:HRT131265 IBP131026:IBP131265 ILL131026:ILL131265 IVH131026:IVH131265 JFD131026:JFD131265 JOZ131026:JOZ131265 JYV131026:JYV131265 KIR131026:KIR131265 KSN131026:KSN131265 LCJ131026:LCJ131265 LMF131026:LMF131265 LWB131026:LWB131265 MFX131026:MFX131265 MPT131026:MPT131265 MZP131026:MZP131265 NJL131026:NJL131265 NTH131026:NTH131265 ODD131026:ODD131265 OMZ131026:OMZ131265 OWV131026:OWV131265 PGR131026:PGR131265 PQN131026:PQN131265 QAJ131026:QAJ131265 QKF131026:QKF131265 QUB131026:QUB131265 RDX131026:RDX131265 RNT131026:RNT131265 RXP131026:RXP131265 SHL131026:SHL131265 SRH131026:SRH131265 TBD131026:TBD131265 TKZ131026:TKZ131265 TUV131026:TUV131265 UER131026:UER131265 UON131026:UON131265 UYJ131026:UYJ131265 VIF131026:VIF131265 VSB131026:VSB131265 WBX131026:WBX131265 WLT131026:WLT131265 WVP131026:WVP131265 JD196562:JD196801 SZ196562:SZ196801 ACV196562:ACV196801 AMR196562:AMR196801 AWN196562:AWN196801 BGJ196562:BGJ196801 BQF196562:BQF196801 CAB196562:CAB196801 CJX196562:CJX196801 CTT196562:CTT196801 DDP196562:DDP196801 DNL196562:DNL196801 DXH196562:DXH196801 EHD196562:EHD196801 EQZ196562:EQZ196801 FAV196562:FAV196801 FKR196562:FKR196801 FUN196562:FUN196801 GEJ196562:GEJ196801 GOF196562:GOF196801 GYB196562:GYB196801 HHX196562:HHX196801 HRT196562:HRT196801 IBP196562:IBP196801 ILL196562:ILL196801 IVH196562:IVH196801 JFD196562:JFD196801 JOZ196562:JOZ196801 JYV196562:JYV196801 KIR196562:KIR196801 KSN196562:KSN196801 LCJ196562:LCJ196801 LMF196562:LMF196801 LWB196562:LWB196801 MFX196562:MFX196801 MPT196562:MPT196801 MZP196562:MZP196801 NJL196562:NJL196801 NTH196562:NTH196801 ODD196562:ODD196801 OMZ196562:OMZ196801 OWV196562:OWV196801 PGR196562:PGR196801 PQN196562:PQN196801 QAJ196562:QAJ196801 QKF196562:QKF196801 QUB196562:QUB196801 RDX196562:RDX196801 RNT196562:RNT196801 RXP196562:RXP196801 SHL196562:SHL196801 SRH196562:SRH196801 TBD196562:TBD196801 TKZ196562:TKZ196801 TUV196562:TUV196801 UER196562:UER196801 UON196562:UON196801 UYJ196562:UYJ196801 VIF196562:VIF196801 VSB196562:VSB196801 WBX196562:WBX196801 WLT196562:WLT196801 WVP196562:WVP196801 JD262098:JD262337 SZ262098:SZ262337 ACV262098:ACV262337 AMR262098:AMR262337 AWN262098:AWN262337 BGJ262098:BGJ262337 BQF262098:BQF262337 CAB262098:CAB262337 CJX262098:CJX262337 CTT262098:CTT262337 DDP262098:DDP262337 DNL262098:DNL262337 DXH262098:DXH262337 EHD262098:EHD262337 EQZ262098:EQZ262337 FAV262098:FAV262337 FKR262098:FKR262337 FUN262098:FUN262337 GEJ262098:GEJ262337 GOF262098:GOF262337 GYB262098:GYB262337 HHX262098:HHX262337 HRT262098:HRT262337 IBP262098:IBP262337 ILL262098:ILL262337 IVH262098:IVH262337 JFD262098:JFD262337 JOZ262098:JOZ262337 JYV262098:JYV262337 KIR262098:KIR262337 KSN262098:KSN262337 LCJ262098:LCJ262337 LMF262098:LMF262337 LWB262098:LWB262337 MFX262098:MFX262337 MPT262098:MPT262337 MZP262098:MZP262337 NJL262098:NJL262337 NTH262098:NTH262337 ODD262098:ODD262337 OMZ262098:OMZ262337 OWV262098:OWV262337 PGR262098:PGR262337 PQN262098:PQN262337 QAJ262098:QAJ262337 QKF262098:QKF262337 QUB262098:QUB262337 RDX262098:RDX262337 RNT262098:RNT262337 RXP262098:RXP262337 SHL262098:SHL262337 SRH262098:SRH262337 TBD262098:TBD262337 TKZ262098:TKZ262337 TUV262098:TUV262337 UER262098:UER262337 UON262098:UON262337 UYJ262098:UYJ262337 VIF262098:VIF262337 VSB262098:VSB262337 WBX262098:WBX262337 WLT262098:WLT262337 WVP262098:WVP262337 JD327634:JD327873 SZ327634:SZ327873 ACV327634:ACV327873 AMR327634:AMR327873 AWN327634:AWN327873 BGJ327634:BGJ327873 BQF327634:BQF327873 CAB327634:CAB327873 CJX327634:CJX327873 CTT327634:CTT327873 DDP327634:DDP327873 DNL327634:DNL327873 DXH327634:DXH327873 EHD327634:EHD327873 EQZ327634:EQZ327873 FAV327634:FAV327873 FKR327634:FKR327873 FUN327634:FUN327873 GEJ327634:GEJ327873 GOF327634:GOF327873 GYB327634:GYB327873 HHX327634:HHX327873 HRT327634:HRT327873 IBP327634:IBP327873 ILL327634:ILL327873 IVH327634:IVH327873 JFD327634:JFD327873 JOZ327634:JOZ327873 JYV327634:JYV327873 KIR327634:KIR327873 KSN327634:KSN327873 LCJ327634:LCJ327873 LMF327634:LMF327873 LWB327634:LWB327873 MFX327634:MFX327873 MPT327634:MPT327873 MZP327634:MZP327873 NJL327634:NJL327873 NTH327634:NTH327873 ODD327634:ODD327873 OMZ327634:OMZ327873 OWV327634:OWV327873 PGR327634:PGR327873 PQN327634:PQN327873 QAJ327634:QAJ327873 QKF327634:QKF327873 QUB327634:QUB327873 RDX327634:RDX327873 RNT327634:RNT327873 RXP327634:RXP327873 SHL327634:SHL327873 SRH327634:SRH327873 TBD327634:TBD327873 TKZ327634:TKZ327873 TUV327634:TUV327873 UER327634:UER327873 UON327634:UON327873 UYJ327634:UYJ327873 VIF327634:VIF327873 VSB327634:VSB327873 WBX327634:WBX327873 WLT327634:WLT327873 WVP327634:WVP327873 JD393170:JD393409 SZ393170:SZ393409 ACV393170:ACV393409 AMR393170:AMR393409 AWN393170:AWN393409 BGJ393170:BGJ393409 BQF393170:BQF393409 CAB393170:CAB393409 CJX393170:CJX393409 CTT393170:CTT393409 DDP393170:DDP393409 DNL393170:DNL393409 DXH393170:DXH393409 EHD393170:EHD393409 EQZ393170:EQZ393409 FAV393170:FAV393409 FKR393170:FKR393409 FUN393170:FUN393409 GEJ393170:GEJ393409 GOF393170:GOF393409 GYB393170:GYB393409 HHX393170:HHX393409 HRT393170:HRT393409 IBP393170:IBP393409 ILL393170:ILL393409 IVH393170:IVH393409 JFD393170:JFD393409 JOZ393170:JOZ393409 JYV393170:JYV393409 KIR393170:KIR393409 KSN393170:KSN393409 LCJ393170:LCJ393409 LMF393170:LMF393409 LWB393170:LWB393409 MFX393170:MFX393409 MPT393170:MPT393409 MZP393170:MZP393409 NJL393170:NJL393409 NTH393170:NTH393409 ODD393170:ODD393409 OMZ393170:OMZ393409 OWV393170:OWV393409 PGR393170:PGR393409 PQN393170:PQN393409 QAJ393170:QAJ393409 QKF393170:QKF393409 QUB393170:QUB393409 RDX393170:RDX393409 RNT393170:RNT393409 RXP393170:RXP393409 SHL393170:SHL393409 SRH393170:SRH393409 TBD393170:TBD393409 TKZ393170:TKZ393409 TUV393170:TUV393409 UER393170:UER393409 UON393170:UON393409 UYJ393170:UYJ393409 VIF393170:VIF393409 VSB393170:VSB393409 WBX393170:WBX393409 WLT393170:WLT393409 WVP393170:WVP393409 JD458706:JD458945 SZ458706:SZ458945 ACV458706:ACV458945 AMR458706:AMR458945 AWN458706:AWN458945 BGJ458706:BGJ458945 BQF458706:BQF458945 CAB458706:CAB458945 CJX458706:CJX458945 CTT458706:CTT458945 DDP458706:DDP458945 DNL458706:DNL458945 DXH458706:DXH458945 EHD458706:EHD458945 EQZ458706:EQZ458945 FAV458706:FAV458945 FKR458706:FKR458945 FUN458706:FUN458945 GEJ458706:GEJ458945 GOF458706:GOF458945 GYB458706:GYB458945 HHX458706:HHX458945 HRT458706:HRT458945 IBP458706:IBP458945 ILL458706:ILL458945 IVH458706:IVH458945 JFD458706:JFD458945 JOZ458706:JOZ458945 JYV458706:JYV458945 KIR458706:KIR458945 KSN458706:KSN458945 LCJ458706:LCJ458945 LMF458706:LMF458945 LWB458706:LWB458945 MFX458706:MFX458945 MPT458706:MPT458945 MZP458706:MZP458945 NJL458706:NJL458945 NTH458706:NTH458945 ODD458706:ODD458945 OMZ458706:OMZ458945 OWV458706:OWV458945 PGR458706:PGR458945 PQN458706:PQN458945 QAJ458706:QAJ458945 QKF458706:QKF458945 QUB458706:QUB458945 RDX458706:RDX458945 RNT458706:RNT458945 RXP458706:RXP458945 SHL458706:SHL458945 SRH458706:SRH458945 TBD458706:TBD458945 TKZ458706:TKZ458945 TUV458706:TUV458945 UER458706:UER458945 UON458706:UON458945 UYJ458706:UYJ458945 VIF458706:VIF458945 VSB458706:VSB458945 WBX458706:WBX458945 WLT458706:WLT458945 WVP458706:WVP458945 JD524242:JD524481 SZ524242:SZ524481 ACV524242:ACV524481 AMR524242:AMR524481 AWN524242:AWN524481 BGJ524242:BGJ524481 BQF524242:BQF524481 CAB524242:CAB524481 CJX524242:CJX524481 CTT524242:CTT524481 DDP524242:DDP524481 DNL524242:DNL524481 DXH524242:DXH524481 EHD524242:EHD524481 EQZ524242:EQZ524481 FAV524242:FAV524481 FKR524242:FKR524481 FUN524242:FUN524481 GEJ524242:GEJ524481 GOF524242:GOF524481 GYB524242:GYB524481 HHX524242:HHX524481 HRT524242:HRT524481 IBP524242:IBP524481 ILL524242:ILL524481 IVH524242:IVH524481 JFD524242:JFD524481 JOZ524242:JOZ524481 JYV524242:JYV524481 KIR524242:KIR524481 KSN524242:KSN524481 LCJ524242:LCJ524481 LMF524242:LMF524481 LWB524242:LWB524481 MFX524242:MFX524481 MPT524242:MPT524481 MZP524242:MZP524481 NJL524242:NJL524481 NTH524242:NTH524481 ODD524242:ODD524481 OMZ524242:OMZ524481 OWV524242:OWV524481 PGR524242:PGR524481 PQN524242:PQN524481 QAJ524242:QAJ524481 QKF524242:QKF524481 QUB524242:QUB524481 RDX524242:RDX524481 RNT524242:RNT524481 RXP524242:RXP524481 SHL524242:SHL524481 SRH524242:SRH524481 TBD524242:TBD524481 TKZ524242:TKZ524481 TUV524242:TUV524481 UER524242:UER524481 UON524242:UON524481 UYJ524242:UYJ524481 VIF524242:VIF524481 VSB524242:VSB524481 WBX524242:WBX524481 WLT524242:WLT524481 WVP524242:WVP524481 JD589778:JD590017 SZ589778:SZ590017 ACV589778:ACV590017 AMR589778:AMR590017 AWN589778:AWN590017 BGJ589778:BGJ590017 BQF589778:BQF590017 CAB589778:CAB590017 CJX589778:CJX590017 CTT589778:CTT590017 DDP589778:DDP590017 DNL589778:DNL590017 DXH589778:DXH590017 EHD589778:EHD590017 EQZ589778:EQZ590017 FAV589778:FAV590017 FKR589778:FKR590017 FUN589778:FUN590017 GEJ589778:GEJ590017 GOF589778:GOF590017 GYB589778:GYB590017 HHX589778:HHX590017 HRT589778:HRT590017 IBP589778:IBP590017 ILL589778:ILL590017 IVH589778:IVH590017 JFD589778:JFD590017 JOZ589778:JOZ590017 JYV589778:JYV590017 KIR589778:KIR590017 KSN589778:KSN590017 LCJ589778:LCJ590017 LMF589778:LMF590017 LWB589778:LWB590017 MFX589778:MFX590017 MPT589778:MPT590017 MZP589778:MZP590017 NJL589778:NJL590017 NTH589778:NTH590017 ODD589778:ODD590017 OMZ589778:OMZ590017 OWV589778:OWV590017 PGR589778:PGR590017 PQN589778:PQN590017 QAJ589778:QAJ590017 QKF589778:QKF590017 QUB589778:QUB590017 RDX589778:RDX590017 RNT589778:RNT590017 RXP589778:RXP590017 SHL589778:SHL590017 SRH589778:SRH590017 TBD589778:TBD590017 TKZ589778:TKZ590017 TUV589778:TUV590017 UER589778:UER590017 UON589778:UON590017 UYJ589778:UYJ590017 VIF589778:VIF590017 VSB589778:VSB590017 WBX589778:WBX590017 WLT589778:WLT590017 WVP589778:WVP590017 JD655314:JD655553 SZ655314:SZ655553 ACV655314:ACV655553 AMR655314:AMR655553 AWN655314:AWN655553 BGJ655314:BGJ655553 BQF655314:BQF655553 CAB655314:CAB655553 CJX655314:CJX655553 CTT655314:CTT655553 DDP655314:DDP655553 DNL655314:DNL655553 DXH655314:DXH655553 EHD655314:EHD655553 EQZ655314:EQZ655553 FAV655314:FAV655553 FKR655314:FKR655553 FUN655314:FUN655553 GEJ655314:GEJ655553 GOF655314:GOF655553 GYB655314:GYB655553 HHX655314:HHX655553 HRT655314:HRT655553 IBP655314:IBP655553 ILL655314:ILL655553 IVH655314:IVH655553 JFD655314:JFD655553 JOZ655314:JOZ655553 JYV655314:JYV655553 KIR655314:KIR655553 KSN655314:KSN655553 LCJ655314:LCJ655553 LMF655314:LMF655553 LWB655314:LWB655553 MFX655314:MFX655553 MPT655314:MPT655553 MZP655314:MZP655553 NJL655314:NJL655553 NTH655314:NTH655553 ODD655314:ODD655553 OMZ655314:OMZ655553 OWV655314:OWV655553 PGR655314:PGR655553 PQN655314:PQN655553 QAJ655314:QAJ655553 QKF655314:QKF655553 QUB655314:QUB655553 RDX655314:RDX655553 RNT655314:RNT655553 RXP655314:RXP655553 SHL655314:SHL655553 SRH655314:SRH655553 TBD655314:TBD655553 TKZ655314:TKZ655553 TUV655314:TUV655553 UER655314:UER655553 UON655314:UON655553 UYJ655314:UYJ655553 VIF655314:VIF655553 VSB655314:VSB655553 WBX655314:WBX655553 WLT655314:WLT655553 WVP655314:WVP655553 JD720850:JD721089 SZ720850:SZ721089 ACV720850:ACV721089 AMR720850:AMR721089 AWN720850:AWN721089 BGJ720850:BGJ721089 BQF720850:BQF721089 CAB720850:CAB721089 CJX720850:CJX721089 CTT720850:CTT721089 DDP720850:DDP721089 DNL720850:DNL721089 DXH720850:DXH721089 EHD720850:EHD721089 EQZ720850:EQZ721089 FAV720850:FAV721089 FKR720850:FKR721089 FUN720850:FUN721089 GEJ720850:GEJ721089 GOF720850:GOF721089 GYB720850:GYB721089 HHX720850:HHX721089 HRT720850:HRT721089 IBP720850:IBP721089 ILL720850:ILL721089 IVH720850:IVH721089 JFD720850:JFD721089 JOZ720850:JOZ721089 JYV720850:JYV721089 KIR720850:KIR721089 KSN720850:KSN721089 LCJ720850:LCJ721089 LMF720850:LMF721089 LWB720850:LWB721089 MFX720850:MFX721089 MPT720850:MPT721089 MZP720850:MZP721089 NJL720850:NJL721089 NTH720850:NTH721089 ODD720850:ODD721089 OMZ720850:OMZ721089 OWV720850:OWV721089 PGR720850:PGR721089 PQN720850:PQN721089 QAJ720850:QAJ721089 QKF720850:QKF721089 QUB720850:QUB721089 RDX720850:RDX721089 RNT720850:RNT721089 RXP720850:RXP721089 SHL720850:SHL721089 SRH720850:SRH721089 TBD720850:TBD721089 TKZ720850:TKZ721089 TUV720850:TUV721089 UER720850:UER721089 UON720850:UON721089 UYJ720850:UYJ721089 VIF720850:VIF721089 VSB720850:VSB721089 WBX720850:WBX721089 WLT720850:WLT721089 WVP720850:WVP721089 JD786386:JD786625 SZ786386:SZ786625 ACV786386:ACV786625 AMR786386:AMR786625 AWN786386:AWN786625 BGJ786386:BGJ786625 BQF786386:BQF786625 CAB786386:CAB786625 CJX786386:CJX786625 CTT786386:CTT786625 DDP786386:DDP786625 DNL786386:DNL786625 DXH786386:DXH786625 EHD786386:EHD786625 EQZ786386:EQZ786625 FAV786386:FAV786625 FKR786386:FKR786625 FUN786386:FUN786625 GEJ786386:GEJ786625 GOF786386:GOF786625 GYB786386:GYB786625 HHX786386:HHX786625 HRT786386:HRT786625 IBP786386:IBP786625 ILL786386:ILL786625 IVH786386:IVH786625 JFD786386:JFD786625 JOZ786386:JOZ786625 JYV786386:JYV786625 KIR786386:KIR786625 KSN786386:KSN786625 LCJ786386:LCJ786625 LMF786386:LMF786625 LWB786386:LWB786625 MFX786386:MFX786625 MPT786386:MPT786625 MZP786386:MZP786625 NJL786386:NJL786625 NTH786386:NTH786625 ODD786386:ODD786625 OMZ786386:OMZ786625 OWV786386:OWV786625 PGR786386:PGR786625 PQN786386:PQN786625 QAJ786386:QAJ786625 QKF786386:QKF786625 QUB786386:QUB786625 RDX786386:RDX786625 RNT786386:RNT786625 RXP786386:RXP786625 SHL786386:SHL786625 SRH786386:SRH786625 TBD786386:TBD786625 TKZ786386:TKZ786625 TUV786386:TUV786625 UER786386:UER786625 UON786386:UON786625 UYJ786386:UYJ786625 VIF786386:VIF786625 VSB786386:VSB786625 WBX786386:WBX786625 WLT786386:WLT786625 WVP786386:WVP786625 JD851922:JD852161 SZ851922:SZ852161 ACV851922:ACV852161 AMR851922:AMR852161 AWN851922:AWN852161 BGJ851922:BGJ852161 BQF851922:BQF852161 CAB851922:CAB852161 CJX851922:CJX852161 CTT851922:CTT852161 DDP851922:DDP852161 DNL851922:DNL852161 DXH851922:DXH852161 EHD851922:EHD852161 EQZ851922:EQZ852161 FAV851922:FAV852161 FKR851922:FKR852161 FUN851922:FUN852161 GEJ851922:GEJ852161 GOF851922:GOF852161 GYB851922:GYB852161 HHX851922:HHX852161 HRT851922:HRT852161 IBP851922:IBP852161 ILL851922:ILL852161 IVH851922:IVH852161 JFD851922:JFD852161 JOZ851922:JOZ852161 JYV851922:JYV852161 KIR851922:KIR852161 KSN851922:KSN852161 LCJ851922:LCJ852161 LMF851922:LMF852161 LWB851922:LWB852161 MFX851922:MFX852161 MPT851922:MPT852161 MZP851922:MZP852161 NJL851922:NJL852161 NTH851922:NTH852161 ODD851922:ODD852161 OMZ851922:OMZ852161 OWV851922:OWV852161 PGR851922:PGR852161 PQN851922:PQN852161 QAJ851922:QAJ852161 QKF851922:QKF852161 QUB851922:QUB852161 RDX851922:RDX852161 RNT851922:RNT852161 RXP851922:RXP852161 SHL851922:SHL852161 SRH851922:SRH852161 TBD851922:TBD852161 TKZ851922:TKZ852161 TUV851922:TUV852161 UER851922:UER852161 UON851922:UON852161 UYJ851922:UYJ852161 VIF851922:VIF852161 VSB851922:VSB852161 WBX851922:WBX852161 WLT851922:WLT852161 WVP851922:WVP852161 JD917458:JD917697 SZ917458:SZ917697 ACV917458:ACV917697 AMR917458:AMR917697 AWN917458:AWN917697 BGJ917458:BGJ917697 BQF917458:BQF917697 CAB917458:CAB917697 CJX917458:CJX917697 CTT917458:CTT917697 DDP917458:DDP917697 DNL917458:DNL917697 DXH917458:DXH917697 EHD917458:EHD917697 EQZ917458:EQZ917697 FAV917458:FAV917697 FKR917458:FKR917697 FUN917458:FUN917697 GEJ917458:GEJ917697 GOF917458:GOF917697 GYB917458:GYB917697 HHX917458:HHX917697 HRT917458:HRT917697 IBP917458:IBP917697 ILL917458:ILL917697 IVH917458:IVH917697 JFD917458:JFD917697 JOZ917458:JOZ917697 JYV917458:JYV917697 KIR917458:KIR917697 KSN917458:KSN917697 LCJ917458:LCJ917697 LMF917458:LMF917697 LWB917458:LWB917697 MFX917458:MFX917697 MPT917458:MPT917697 MZP917458:MZP917697 NJL917458:NJL917697 NTH917458:NTH917697 ODD917458:ODD917697 OMZ917458:OMZ917697 OWV917458:OWV917697 PGR917458:PGR917697 PQN917458:PQN917697 QAJ917458:QAJ917697 QKF917458:QKF917697 QUB917458:QUB917697 RDX917458:RDX917697 RNT917458:RNT917697 RXP917458:RXP917697 SHL917458:SHL917697 SRH917458:SRH917697 TBD917458:TBD917697 TKZ917458:TKZ917697 TUV917458:TUV917697 UER917458:UER917697 UON917458:UON917697 UYJ917458:UYJ917697 VIF917458:VIF917697 VSB917458:VSB917697 WBX917458:WBX917697 WLT917458:WLT917697 WVP917458:WVP917697 JD982994:JD983233 SZ982994:SZ983233 ACV982994:ACV983233 AMR982994:AMR983233 AWN982994:AWN983233 BGJ982994:BGJ983233 BQF982994:BQF983233 CAB982994:CAB983233 CJX982994:CJX983233 CTT982994:CTT983233 DDP982994:DDP983233 DNL982994:DNL983233 DXH982994:DXH983233 EHD982994:EHD983233 EQZ982994:EQZ983233 FAV982994:FAV983233 FKR982994:FKR983233 FUN982994:FUN983233 GEJ982994:GEJ983233 GOF982994:GOF983233 GYB982994:GYB983233 HHX982994:HHX983233 HRT982994:HRT983233 IBP982994:IBP983233 ILL982994:ILL983233 IVH982994:IVH983233 JFD982994:JFD983233 JOZ982994:JOZ983233 JYV982994:JYV983233 KIR982994:KIR983233 KSN982994:KSN983233 LCJ982994:LCJ983233 LMF982994:LMF983233 LWB982994:LWB983233 MFX982994:MFX983233 MPT982994:MPT983233 MZP982994:MZP983233 NJL982994:NJL983233 NTH982994:NTH983233 ODD982994:ODD983233 OMZ982994:OMZ983233 OWV982994:OWV983233 PGR982994:PGR983233 PQN982994:PQN983233 QAJ982994:QAJ983233 QKF982994:QKF983233 QUB982994:QUB983233 RDX982994:RDX983233 RNT982994:RNT983233 RXP982994:RXP983233 SHL982994:SHL983233 SRH982994:SRH983233 TBD982994:TBD983233 TKZ982994:TKZ983233 TUV982994:TUV983233 UER982994:UER983233 UON982994:UON983233 UYJ982994:UYJ983233 VIF982994:VIF983233 VSB982994:VSB983233 WBX982994:WBX983233 WLT982994:WLT983233 WVP982994:WVP983233 K65490:K65729 JG65490:JG65729 TC65490:TC65729 ACY65490:ACY65729 AMU65490:AMU65729 AWQ65490:AWQ65729 BGM65490:BGM65729 BQI65490:BQI65729 CAE65490:CAE65729 CKA65490:CKA65729 CTW65490:CTW65729 DDS65490:DDS65729 DNO65490:DNO65729 DXK65490:DXK65729 EHG65490:EHG65729 ERC65490:ERC65729 FAY65490:FAY65729 FKU65490:FKU65729 FUQ65490:FUQ65729 GEM65490:GEM65729 GOI65490:GOI65729 GYE65490:GYE65729 HIA65490:HIA65729 HRW65490:HRW65729 IBS65490:IBS65729 ILO65490:ILO65729 IVK65490:IVK65729 JFG65490:JFG65729 JPC65490:JPC65729 JYY65490:JYY65729 KIU65490:KIU65729 KSQ65490:KSQ65729 LCM65490:LCM65729 LMI65490:LMI65729 LWE65490:LWE65729 MGA65490:MGA65729 MPW65490:MPW65729 MZS65490:MZS65729 NJO65490:NJO65729 NTK65490:NTK65729 ODG65490:ODG65729 ONC65490:ONC65729 OWY65490:OWY65729 PGU65490:PGU65729 PQQ65490:PQQ65729 QAM65490:QAM65729 QKI65490:QKI65729 QUE65490:QUE65729 REA65490:REA65729 RNW65490:RNW65729 RXS65490:RXS65729 SHO65490:SHO65729 SRK65490:SRK65729 TBG65490:TBG65729 TLC65490:TLC65729 TUY65490:TUY65729 UEU65490:UEU65729 UOQ65490:UOQ65729 UYM65490:UYM65729 VII65490:VII65729 VSE65490:VSE65729 WCA65490:WCA65729 WLW65490:WLW65729 WVS65490:WVS65729 K131026:K131265 JG131026:JG131265 TC131026:TC131265 ACY131026:ACY131265 AMU131026:AMU131265 AWQ131026:AWQ131265 BGM131026:BGM131265 BQI131026:BQI131265 CAE131026:CAE131265 CKA131026:CKA131265 CTW131026:CTW131265 DDS131026:DDS131265 DNO131026:DNO131265 DXK131026:DXK131265 EHG131026:EHG131265 ERC131026:ERC131265 FAY131026:FAY131265 FKU131026:FKU131265 FUQ131026:FUQ131265 GEM131026:GEM131265 GOI131026:GOI131265 GYE131026:GYE131265 HIA131026:HIA131265 HRW131026:HRW131265 IBS131026:IBS131265 ILO131026:ILO131265 IVK131026:IVK131265 JFG131026:JFG131265 JPC131026:JPC131265 JYY131026:JYY131265 KIU131026:KIU131265 KSQ131026:KSQ131265 LCM131026:LCM131265 LMI131026:LMI131265 LWE131026:LWE131265 MGA131026:MGA131265 MPW131026:MPW131265 MZS131026:MZS131265 NJO131026:NJO131265 NTK131026:NTK131265 ODG131026:ODG131265 ONC131026:ONC131265 OWY131026:OWY131265 PGU131026:PGU131265 PQQ131026:PQQ131265 QAM131026:QAM131265 QKI131026:QKI131265 QUE131026:QUE131265 REA131026:REA131265 RNW131026:RNW131265 RXS131026:RXS131265 SHO131026:SHO131265 SRK131026:SRK131265 TBG131026:TBG131265 TLC131026:TLC131265 TUY131026:TUY131265 UEU131026:UEU131265 UOQ131026:UOQ131265 UYM131026:UYM131265 VII131026:VII131265 VSE131026:VSE131265 WCA131026:WCA131265 WLW131026:WLW131265 WVS131026:WVS131265 K196562:K196801 JG196562:JG196801 TC196562:TC196801 ACY196562:ACY196801 AMU196562:AMU196801 AWQ196562:AWQ196801 BGM196562:BGM196801 BQI196562:BQI196801 CAE196562:CAE196801 CKA196562:CKA196801 CTW196562:CTW196801 DDS196562:DDS196801 DNO196562:DNO196801 DXK196562:DXK196801 EHG196562:EHG196801 ERC196562:ERC196801 FAY196562:FAY196801 FKU196562:FKU196801 FUQ196562:FUQ196801 GEM196562:GEM196801 GOI196562:GOI196801 GYE196562:GYE196801 HIA196562:HIA196801 HRW196562:HRW196801 IBS196562:IBS196801 ILO196562:ILO196801 IVK196562:IVK196801 JFG196562:JFG196801 JPC196562:JPC196801 JYY196562:JYY196801 KIU196562:KIU196801 KSQ196562:KSQ196801 LCM196562:LCM196801 LMI196562:LMI196801 LWE196562:LWE196801 MGA196562:MGA196801 MPW196562:MPW196801 MZS196562:MZS196801 NJO196562:NJO196801 NTK196562:NTK196801 ODG196562:ODG196801 ONC196562:ONC196801 OWY196562:OWY196801 PGU196562:PGU196801 PQQ196562:PQQ196801 QAM196562:QAM196801 QKI196562:QKI196801 QUE196562:QUE196801 REA196562:REA196801 RNW196562:RNW196801 RXS196562:RXS196801 SHO196562:SHO196801 SRK196562:SRK196801 TBG196562:TBG196801 TLC196562:TLC196801 TUY196562:TUY196801 UEU196562:UEU196801 UOQ196562:UOQ196801 UYM196562:UYM196801 VII196562:VII196801 VSE196562:VSE196801 WCA196562:WCA196801 WLW196562:WLW196801 WVS196562:WVS196801 K262098:K262337 JG262098:JG262337 TC262098:TC262337 ACY262098:ACY262337 AMU262098:AMU262337 AWQ262098:AWQ262337 BGM262098:BGM262337 BQI262098:BQI262337 CAE262098:CAE262337 CKA262098:CKA262337 CTW262098:CTW262337 DDS262098:DDS262337 DNO262098:DNO262337 DXK262098:DXK262337 EHG262098:EHG262337 ERC262098:ERC262337 FAY262098:FAY262337 FKU262098:FKU262337 FUQ262098:FUQ262337 GEM262098:GEM262337 GOI262098:GOI262337 GYE262098:GYE262337 HIA262098:HIA262337 HRW262098:HRW262337 IBS262098:IBS262337 ILO262098:ILO262337 IVK262098:IVK262337 JFG262098:JFG262337 JPC262098:JPC262337 JYY262098:JYY262337 KIU262098:KIU262337 KSQ262098:KSQ262337 LCM262098:LCM262337 LMI262098:LMI262337 LWE262098:LWE262337 MGA262098:MGA262337 MPW262098:MPW262337 MZS262098:MZS262337 NJO262098:NJO262337 NTK262098:NTK262337 ODG262098:ODG262337 ONC262098:ONC262337 OWY262098:OWY262337 PGU262098:PGU262337 PQQ262098:PQQ262337 QAM262098:QAM262337 QKI262098:QKI262337 QUE262098:QUE262337 REA262098:REA262337 RNW262098:RNW262337 RXS262098:RXS262337 SHO262098:SHO262337 SRK262098:SRK262337 TBG262098:TBG262337 TLC262098:TLC262337 TUY262098:TUY262337 UEU262098:UEU262337 UOQ262098:UOQ262337 UYM262098:UYM262337 VII262098:VII262337 VSE262098:VSE262337 WCA262098:WCA262337 WLW262098:WLW262337 WVS262098:WVS262337 K327634:K327873 JG327634:JG327873 TC327634:TC327873 ACY327634:ACY327873 AMU327634:AMU327873 AWQ327634:AWQ327873 BGM327634:BGM327873 BQI327634:BQI327873 CAE327634:CAE327873 CKA327634:CKA327873 CTW327634:CTW327873 DDS327634:DDS327873 DNO327634:DNO327873 DXK327634:DXK327873 EHG327634:EHG327873 ERC327634:ERC327873 FAY327634:FAY327873 FKU327634:FKU327873 FUQ327634:FUQ327873 GEM327634:GEM327873 GOI327634:GOI327873 GYE327634:GYE327873 HIA327634:HIA327873 HRW327634:HRW327873 IBS327634:IBS327873 ILO327634:ILO327873 IVK327634:IVK327873 JFG327634:JFG327873 JPC327634:JPC327873 JYY327634:JYY327873 KIU327634:KIU327873 KSQ327634:KSQ327873 LCM327634:LCM327873 LMI327634:LMI327873 LWE327634:LWE327873 MGA327634:MGA327873 MPW327634:MPW327873 MZS327634:MZS327873 NJO327634:NJO327873 NTK327634:NTK327873 ODG327634:ODG327873 ONC327634:ONC327873 OWY327634:OWY327873 PGU327634:PGU327873 PQQ327634:PQQ327873 QAM327634:QAM327873 QKI327634:QKI327873 QUE327634:QUE327873 REA327634:REA327873 RNW327634:RNW327873 RXS327634:RXS327873 SHO327634:SHO327873 SRK327634:SRK327873 TBG327634:TBG327873 TLC327634:TLC327873 TUY327634:TUY327873 UEU327634:UEU327873 UOQ327634:UOQ327873 UYM327634:UYM327873 VII327634:VII327873 VSE327634:VSE327873 WCA327634:WCA327873 WLW327634:WLW327873 WVS327634:WVS327873 K393170:K393409 JG393170:JG393409 TC393170:TC393409 ACY393170:ACY393409 AMU393170:AMU393409 AWQ393170:AWQ393409 BGM393170:BGM393409 BQI393170:BQI393409 CAE393170:CAE393409 CKA393170:CKA393409 CTW393170:CTW393409 DDS393170:DDS393409 DNO393170:DNO393409 DXK393170:DXK393409 EHG393170:EHG393409 ERC393170:ERC393409 FAY393170:FAY393409 FKU393170:FKU393409 FUQ393170:FUQ393409 GEM393170:GEM393409 GOI393170:GOI393409 GYE393170:GYE393409 HIA393170:HIA393409 HRW393170:HRW393409 IBS393170:IBS393409 ILO393170:ILO393409 IVK393170:IVK393409 JFG393170:JFG393409 JPC393170:JPC393409 JYY393170:JYY393409 KIU393170:KIU393409 KSQ393170:KSQ393409 LCM393170:LCM393409 LMI393170:LMI393409 LWE393170:LWE393409 MGA393170:MGA393409 MPW393170:MPW393409 MZS393170:MZS393409 NJO393170:NJO393409 NTK393170:NTK393409 ODG393170:ODG393409 ONC393170:ONC393409 OWY393170:OWY393409 PGU393170:PGU393409 PQQ393170:PQQ393409 QAM393170:QAM393409 QKI393170:QKI393409 QUE393170:QUE393409 REA393170:REA393409 RNW393170:RNW393409 RXS393170:RXS393409 SHO393170:SHO393409 SRK393170:SRK393409 TBG393170:TBG393409 TLC393170:TLC393409 TUY393170:TUY393409 UEU393170:UEU393409 UOQ393170:UOQ393409 UYM393170:UYM393409 VII393170:VII393409 VSE393170:VSE393409 WCA393170:WCA393409 WLW393170:WLW393409 WVS393170:WVS393409 K458706:K458945 JG458706:JG458945 TC458706:TC458945 ACY458706:ACY458945 AMU458706:AMU458945 AWQ458706:AWQ458945 BGM458706:BGM458945 BQI458706:BQI458945 CAE458706:CAE458945 CKA458706:CKA458945 CTW458706:CTW458945 DDS458706:DDS458945 DNO458706:DNO458945 DXK458706:DXK458945 EHG458706:EHG458945 ERC458706:ERC458945 FAY458706:FAY458945 FKU458706:FKU458945 FUQ458706:FUQ458945 GEM458706:GEM458945 GOI458706:GOI458945 GYE458706:GYE458945 HIA458706:HIA458945 HRW458706:HRW458945 IBS458706:IBS458945 ILO458706:ILO458945 IVK458706:IVK458945 JFG458706:JFG458945 JPC458706:JPC458945 JYY458706:JYY458945 KIU458706:KIU458945 KSQ458706:KSQ458945 LCM458706:LCM458945 LMI458706:LMI458945 LWE458706:LWE458945 MGA458706:MGA458945 MPW458706:MPW458945 MZS458706:MZS458945 NJO458706:NJO458945 NTK458706:NTK458945 ODG458706:ODG458945 ONC458706:ONC458945 OWY458706:OWY458945 PGU458706:PGU458945 PQQ458706:PQQ458945 QAM458706:QAM458945 QKI458706:QKI458945 QUE458706:QUE458945 REA458706:REA458945 RNW458706:RNW458945 RXS458706:RXS458945 SHO458706:SHO458945 SRK458706:SRK458945 TBG458706:TBG458945 TLC458706:TLC458945 TUY458706:TUY458945 UEU458706:UEU458945 UOQ458706:UOQ458945 UYM458706:UYM458945 VII458706:VII458945 VSE458706:VSE458945 WCA458706:WCA458945 WLW458706:WLW458945 WVS458706:WVS458945 K524242:K524481 JG524242:JG524481 TC524242:TC524481 ACY524242:ACY524481 AMU524242:AMU524481 AWQ524242:AWQ524481 BGM524242:BGM524481 BQI524242:BQI524481 CAE524242:CAE524481 CKA524242:CKA524481 CTW524242:CTW524481 DDS524242:DDS524481 DNO524242:DNO524481 DXK524242:DXK524481 EHG524242:EHG524481 ERC524242:ERC524481 FAY524242:FAY524481 FKU524242:FKU524481 FUQ524242:FUQ524481 GEM524242:GEM524481 GOI524242:GOI524481 GYE524242:GYE524481 HIA524242:HIA524481 HRW524242:HRW524481 IBS524242:IBS524481 ILO524242:ILO524481 IVK524242:IVK524481 JFG524242:JFG524481 JPC524242:JPC524481 JYY524242:JYY524481 KIU524242:KIU524481 KSQ524242:KSQ524481 LCM524242:LCM524481 LMI524242:LMI524481 LWE524242:LWE524481 MGA524242:MGA524481 MPW524242:MPW524481 MZS524242:MZS524481 NJO524242:NJO524481 NTK524242:NTK524481 ODG524242:ODG524481 ONC524242:ONC524481 OWY524242:OWY524481 PGU524242:PGU524481 PQQ524242:PQQ524481 QAM524242:QAM524481 QKI524242:QKI524481 QUE524242:QUE524481 REA524242:REA524481 RNW524242:RNW524481 RXS524242:RXS524481 SHO524242:SHO524481 SRK524242:SRK524481 TBG524242:TBG524481 TLC524242:TLC524481 TUY524242:TUY524481 UEU524242:UEU524481 UOQ524242:UOQ524481 UYM524242:UYM524481 VII524242:VII524481 VSE524242:VSE524481 WCA524242:WCA524481 WLW524242:WLW524481 WVS524242:WVS524481 K589778:K590017 JG589778:JG590017 TC589778:TC590017 ACY589778:ACY590017 AMU589778:AMU590017 AWQ589778:AWQ590017 BGM589778:BGM590017 BQI589778:BQI590017 CAE589778:CAE590017 CKA589778:CKA590017 CTW589778:CTW590017 DDS589778:DDS590017 DNO589778:DNO590017 DXK589778:DXK590017 EHG589778:EHG590017 ERC589778:ERC590017 FAY589778:FAY590017 FKU589778:FKU590017 FUQ589778:FUQ590017 GEM589778:GEM590017 GOI589778:GOI590017 GYE589778:GYE590017 HIA589778:HIA590017 HRW589778:HRW590017 IBS589778:IBS590017 ILO589778:ILO590017 IVK589778:IVK590017 JFG589778:JFG590017 JPC589778:JPC590017 JYY589778:JYY590017 KIU589778:KIU590017 KSQ589778:KSQ590017 LCM589778:LCM590017 LMI589778:LMI590017 LWE589778:LWE590017 MGA589778:MGA590017 MPW589778:MPW590017 MZS589778:MZS590017 NJO589778:NJO590017 NTK589778:NTK590017 ODG589778:ODG590017 ONC589778:ONC590017 OWY589778:OWY590017 PGU589778:PGU590017 PQQ589778:PQQ590017 QAM589778:QAM590017 QKI589778:QKI590017 QUE589778:QUE590017 REA589778:REA590017 RNW589778:RNW590017 RXS589778:RXS590017 SHO589778:SHO590017 SRK589778:SRK590017 TBG589778:TBG590017 TLC589778:TLC590017 TUY589778:TUY590017 UEU589778:UEU590017 UOQ589778:UOQ590017 UYM589778:UYM590017 VII589778:VII590017 VSE589778:VSE590017 WCA589778:WCA590017 WLW589778:WLW590017 WVS589778:WVS590017 K655314:K655553 JG655314:JG655553 TC655314:TC655553 ACY655314:ACY655553 AMU655314:AMU655553 AWQ655314:AWQ655553 BGM655314:BGM655553 BQI655314:BQI655553 CAE655314:CAE655553 CKA655314:CKA655553 CTW655314:CTW655553 DDS655314:DDS655553 DNO655314:DNO655553 DXK655314:DXK655553 EHG655314:EHG655553 ERC655314:ERC655553 FAY655314:FAY655553 FKU655314:FKU655553 FUQ655314:FUQ655553 GEM655314:GEM655553 GOI655314:GOI655553 GYE655314:GYE655553 HIA655314:HIA655553 HRW655314:HRW655553 IBS655314:IBS655553 ILO655314:ILO655553 IVK655314:IVK655553 JFG655314:JFG655553 JPC655314:JPC655553 JYY655314:JYY655553 KIU655314:KIU655553 KSQ655314:KSQ655553 LCM655314:LCM655553 LMI655314:LMI655553 LWE655314:LWE655553 MGA655314:MGA655553 MPW655314:MPW655553 MZS655314:MZS655553 NJO655314:NJO655553 NTK655314:NTK655553 ODG655314:ODG655553 ONC655314:ONC655553 OWY655314:OWY655553 PGU655314:PGU655553 PQQ655314:PQQ655553 QAM655314:QAM655553 QKI655314:QKI655553 QUE655314:QUE655553 REA655314:REA655553 RNW655314:RNW655553 RXS655314:RXS655553 SHO655314:SHO655553 SRK655314:SRK655553 TBG655314:TBG655553 TLC655314:TLC655553 TUY655314:TUY655553 UEU655314:UEU655553 UOQ655314:UOQ655553 UYM655314:UYM655553 VII655314:VII655553 VSE655314:VSE655553 WCA655314:WCA655553 WLW655314:WLW655553 WVS655314:WVS655553 K720850:K721089 JG720850:JG721089 TC720850:TC721089 ACY720850:ACY721089 AMU720850:AMU721089 AWQ720850:AWQ721089 BGM720850:BGM721089 BQI720850:BQI721089 CAE720850:CAE721089 CKA720850:CKA721089 CTW720850:CTW721089 DDS720850:DDS721089 DNO720850:DNO721089 DXK720850:DXK721089 EHG720850:EHG721089 ERC720850:ERC721089 FAY720850:FAY721089 FKU720850:FKU721089 FUQ720850:FUQ721089 GEM720850:GEM721089 GOI720850:GOI721089 GYE720850:GYE721089 HIA720850:HIA721089 HRW720850:HRW721089 IBS720850:IBS721089 ILO720850:ILO721089 IVK720850:IVK721089 JFG720850:JFG721089 JPC720850:JPC721089 JYY720850:JYY721089 KIU720850:KIU721089 KSQ720850:KSQ721089 LCM720850:LCM721089 LMI720850:LMI721089 LWE720850:LWE721089 MGA720850:MGA721089 MPW720850:MPW721089 MZS720850:MZS721089 NJO720850:NJO721089 NTK720850:NTK721089 ODG720850:ODG721089 ONC720850:ONC721089 OWY720850:OWY721089 PGU720850:PGU721089 PQQ720850:PQQ721089 QAM720850:QAM721089 QKI720850:QKI721089 QUE720850:QUE721089 REA720850:REA721089 RNW720850:RNW721089 RXS720850:RXS721089 SHO720850:SHO721089 SRK720850:SRK721089 TBG720850:TBG721089 TLC720850:TLC721089 TUY720850:TUY721089 UEU720850:UEU721089 UOQ720850:UOQ721089 UYM720850:UYM721089 VII720850:VII721089 VSE720850:VSE721089 WCA720850:WCA721089 WLW720850:WLW721089 WVS720850:WVS721089 K786386:K786625 JG786386:JG786625 TC786386:TC786625 ACY786386:ACY786625 AMU786386:AMU786625 AWQ786386:AWQ786625 BGM786386:BGM786625 BQI786386:BQI786625 CAE786386:CAE786625 CKA786386:CKA786625 CTW786386:CTW786625 DDS786386:DDS786625 DNO786386:DNO786625 DXK786386:DXK786625 EHG786386:EHG786625 ERC786386:ERC786625 FAY786386:FAY786625 FKU786386:FKU786625 FUQ786386:FUQ786625 GEM786386:GEM786625 GOI786386:GOI786625 GYE786386:GYE786625 HIA786386:HIA786625 HRW786386:HRW786625 IBS786386:IBS786625 ILO786386:ILO786625 IVK786386:IVK786625 JFG786386:JFG786625 JPC786386:JPC786625 JYY786386:JYY786625 KIU786386:KIU786625 KSQ786386:KSQ786625 LCM786386:LCM786625 LMI786386:LMI786625 LWE786386:LWE786625 MGA786386:MGA786625 MPW786386:MPW786625 MZS786386:MZS786625 NJO786386:NJO786625 NTK786386:NTK786625 ODG786386:ODG786625 ONC786386:ONC786625 OWY786386:OWY786625 PGU786386:PGU786625 PQQ786386:PQQ786625 QAM786386:QAM786625 QKI786386:QKI786625 QUE786386:QUE786625 REA786386:REA786625 RNW786386:RNW786625 RXS786386:RXS786625 SHO786386:SHO786625 SRK786386:SRK786625 TBG786386:TBG786625 TLC786386:TLC786625 TUY786386:TUY786625 UEU786386:UEU786625 UOQ786386:UOQ786625 UYM786386:UYM786625 VII786386:VII786625 VSE786386:VSE786625 WCA786386:WCA786625 WLW786386:WLW786625 WVS786386:WVS786625 K851922:K852161 JG851922:JG852161 TC851922:TC852161 ACY851922:ACY852161 AMU851922:AMU852161 AWQ851922:AWQ852161 BGM851922:BGM852161 BQI851922:BQI852161 CAE851922:CAE852161 CKA851922:CKA852161 CTW851922:CTW852161 DDS851922:DDS852161 DNO851922:DNO852161 DXK851922:DXK852161 EHG851922:EHG852161 ERC851922:ERC852161 FAY851922:FAY852161 FKU851922:FKU852161 FUQ851922:FUQ852161 GEM851922:GEM852161 GOI851922:GOI852161 GYE851922:GYE852161 HIA851922:HIA852161 HRW851922:HRW852161 IBS851922:IBS852161 ILO851922:ILO852161 IVK851922:IVK852161 JFG851922:JFG852161 JPC851922:JPC852161 JYY851922:JYY852161 KIU851922:KIU852161 KSQ851922:KSQ852161 LCM851922:LCM852161 LMI851922:LMI852161 LWE851922:LWE852161 MGA851922:MGA852161 MPW851922:MPW852161 MZS851922:MZS852161 NJO851922:NJO852161 NTK851922:NTK852161 ODG851922:ODG852161 ONC851922:ONC852161 OWY851922:OWY852161 PGU851922:PGU852161 PQQ851922:PQQ852161 QAM851922:QAM852161 QKI851922:QKI852161 QUE851922:QUE852161 REA851922:REA852161 RNW851922:RNW852161 RXS851922:RXS852161 SHO851922:SHO852161 SRK851922:SRK852161 TBG851922:TBG852161 TLC851922:TLC852161 TUY851922:TUY852161 UEU851922:UEU852161 UOQ851922:UOQ852161 UYM851922:UYM852161 VII851922:VII852161 VSE851922:VSE852161 WCA851922:WCA852161 WLW851922:WLW852161 WVS851922:WVS852161 K917458:K917697 JG917458:JG917697 TC917458:TC917697 ACY917458:ACY917697 AMU917458:AMU917697 AWQ917458:AWQ917697 BGM917458:BGM917697 BQI917458:BQI917697 CAE917458:CAE917697 CKA917458:CKA917697 CTW917458:CTW917697 DDS917458:DDS917697 DNO917458:DNO917697 DXK917458:DXK917697 EHG917458:EHG917697 ERC917458:ERC917697 FAY917458:FAY917697 FKU917458:FKU917697 FUQ917458:FUQ917697 GEM917458:GEM917697 GOI917458:GOI917697 GYE917458:GYE917697 HIA917458:HIA917697 HRW917458:HRW917697 IBS917458:IBS917697 ILO917458:ILO917697 IVK917458:IVK917697 JFG917458:JFG917697 JPC917458:JPC917697 JYY917458:JYY917697 KIU917458:KIU917697 KSQ917458:KSQ917697 LCM917458:LCM917697 LMI917458:LMI917697 LWE917458:LWE917697 MGA917458:MGA917697 MPW917458:MPW917697 MZS917458:MZS917697 NJO917458:NJO917697 NTK917458:NTK917697 ODG917458:ODG917697 ONC917458:ONC917697 OWY917458:OWY917697 PGU917458:PGU917697 PQQ917458:PQQ917697 QAM917458:QAM917697 QKI917458:QKI917697 QUE917458:QUE917697 REA917458:REA917697 RNW917458:RNW917697 RXS917458:RXS917697 SHO917458:SHO917697 SRK917458:SRK917697 TBG917458:TBG917697 TLC917458:TLC917697 TUY917458:TUY917697 UEU917458:UEU917697 UOQ917458:UOQ917697 UYM917458:UYM917697 VII917458:VII917697 VSE917458:VSE917697 WCA917458:WCA917697 WLW917458:WLW917697 WVS917458:WVS917697 K982994:K983233 JG982994:JG983233 TC982994:TC983233 ACY982994:ACY983233 AMU982994:AMU983233 AWQ982994:AWQ983233 BGM982994:BGM983233 BQI982994:BQI983233 CAE982994:CAE983233 CKA982994:CKA983233 CTW982994:CTW983233 DDS982994:DDS983233 DNO982994:DNO983233 DXK982994:DXK983233 EHG982994:EHG983233 ERC982994:ERC983233 FAY982994:FAY983233 FKU982994:FKU983233 FUQ982994:FUQ983233 GEM982994:GEM983233 GOI982994:GOI983233 GYE982994:GYE983233 HIA982994:HIA983233 HRW982994:HRW983233 IBS982994:IBS983233 ILO982994:ILO983233 IVK982994:IVK983233 JFG982994:JFG983233 JPC982994:JPC983233 JYY982994:JYY983233 KIU982994:KIU983233 KSQ982994:KSQ983233 LCM982994:LCM983233 LMI982994:LMI983233 LWE982994:LWE983233 MGA982994:MGA983233 MPW982994:MPW983233 MZS982994:MZS983233 NJO982994:NJO983233 NTK982994:NTK983233 ODG982994:ODG983233 ONC982994:ONC983233 OWY982994:OWY983233 PGU982994:PGU983233 PQQ982994:PQQ983233 QAM982994:QAM983233 QKI982994:QKI983233 QUE982994:QUE983233 REA982994:REA983233 RNW982994:RNW983233 RXS982994:RXS983233 SHO982994:SHO983233 SRK982994:SRK983233 TBG982994:TBG983233 TLC982994:TLC983233 TUY982994:TUY983233 UEU982994:UEU983233 UOQ982994:UOQ983233 UYM982994:UYM983233 VII982994:VII983233 VSE982994:VSE983233 WCA982994:WCA983233 WLW982994:WLW983233 WVS982994:WVS983233 J65490:J65600 JE65490:JF65600 TA65490:TB65600 ACW65490:ACX65600 AMS65490:AMT65600 AWO65490:AWP65600 BGK65490:BGL65600 BQG65490:BQH65600 CAC65490:CAD65600 CJY65490:CJZ65600 CTU65490:CTV65600 DDQ65490:DDR65600 DNM65490:DNN65600 DXI65490:DXJ65600 EHE65490:EHF65600 ERA65490:ERB65600 FAW65490:FAX65600 FKS65490:FKT65600 FUO65490:FUP65600 GEK65490:GEL65600 GOG65490:GOH65600 GYC65490:GYD65600 HHY65490:HHZ65600 HRU65490:HRV65600 IBQ65490:IBR65600 ILM65490:ILN65600 IVI65490:IVJ65600 JFE65490:JFF65600 JPA65490:JPB65600 JYW65490:JYX65600 KIS65490:KIT65600 KSO65490:KSP65600 LCK65490:LCL65600 LMG65490:LMH65600 LWC65490:LWD65600 MFY65490:MFZ65600 MPU65490:MPV65600 MZQ65490:MZR65600 NJM65490:NJN65600 NTI65490:NTJ65600 ODE65490:ODF65600 ONA65490:ONB65600 OWW65490:OWX65600 PGS65490:PGT65600 PQO65490:PQP65600 QAK65490:QAL65600 QKG65490:QKH65600 QUC65490:QUD65600 RDY65490:RDZ65600 RNU65490:RNV65600 RXQ65490:RXR65600 SHM65490:SHN65600 SRI65490:SRJ65600 TBE65490:TBF65600 TLA65490:TLB65600 TUW65490:TUX65600 UES65490:UET65600 UOO65490:UOP65600 UYK65490:UYL65600 VIG65490:VIH65600 VSC65490:VSD65600 WBY65490:WBZ65600 WLU65490:WLV65600 WVQ65490:WVR65600 J131026:J131136 JE131026:JF131136 TA131026:TB131136 ACW131026:ACX131136 AMS131026:AMT131136 AWO131026:AWP131136 BGK131026:BGL131136 BQG131026:BQH131136 CAC131026:CAD131136 CJY131026:CJZ131136 CTU131026:CTV131136 DDQ131026:DDR131136 DNM131026:DNN131136 DXI131026:DXJ131136 EHE131026:EHF131136 ERA131026:ERB131136 FAW131026:FAX131136 FKS131026:FKT131136 FUO131026:FUP131136 GEK131026:GEL131136 GOG131026:GOH131136 GYC131026:GYD131136 HHY131026:HHZ131136 HRU131026:HRV131136 IBQ131026:IBR131136 ILM131026:ILN131136 IVI131026:IVJ131136 JFE131026:JFF131136 JPA131026:JPB131136 JYW131026:JYX131136 KIS131026:KIT131136 KSO131026:KSP131136 LCK131026:LCL131136 LMG131026:LMH131136 LWC131026:LWD131136 MFY131026:MFZ131136 MPU131026:MPV131136 MZQ131026:MZR131136 NJM131026:NJN131136 NTI131026:NTJ131136 ODE131026:ODF131136 ONA131026:ONB131136 OWW131026:OWX131136 PGS131026:PGT131136 PQO131026:PQP131136 QAK131026:QAL131136 QKG131026:QKH131136 QUC131026:QUD131136 RDY131026:RDZ131136 RNU131026:RNV131136 RXQ131026:RXR131136 SHM131026:SHN131136 SRI131026:SRJ131136 TBE131026:TBF131136 TLA131026:TLB131136 TUW131026:TUX131136 UES131026:UET131136 UOO131026:UOP131136 UYK131026:UYL131136 VIG131026:VIH131136 VSC131026:VSD131136 WBY131026:WBZ131136 WLU131026:WLV131136 WVQ131026:WVR131136 J196562:J196672 JE196562:JF196672 TA196562:TB196672 ACW196562:ACX196672 AMS196562:AMT196672 AWO196562:AWP196672 BGK196562:BGL196672 BQG196562:BQH196672 CAC196562:CAD196672 CJY196562:CJZ196672 CTU196562:CTV196672 DDQ196562:DDR196672 DNM196562:DNN196672 DXI196562:DXJ196672 EHE196562:EHF196672 ERA196562:ERB196672 FAW196562:FAX196672 FKS196562:FKT196672 FUO196562:FUP196672 GEK196562:GEL196672 GOG196562:GOH196672 GYC196562:GYD196672 HHY196562:HHZ196672 HRU196562:HRV196672 IBQ196562:IBR196672 ILM196562:ILN196672 IVI196562:IVJ196672 JFE196562:JFF196672 JPA196562:JPB196672 JYW196562:JYX196672 KIS196562:KIT196672 KSO196562:KSP196672 LCK196562:LCL196672 LMG196562:LMH196672 LWC196562:LWD196672 MFY196562:MFZ196672 MPU196562:MPV196672 MZQ196562:MZR196672 NJM196562:NJN196672 NTI196562:NTJ196672 ODE196562:ODF196672 ONA196562:ONB196672 OWW196562:OWX196672 PGS196562:PGT196672 PQO196562:PQP196672 QAK196562:QAL196672 QKG196562:QKH196672 QUC196562:QUD196672 RDY196562:RDZ196672 RNU196562:RNV196672 RXQ196562:RXR196672 SHM196562:SHN196672 SRI196562:SRJ196672 TBE196562:TBF196672 TLA196562:TLB196672 TUW196562:TUX196672 UES196562:UET196672 UOO196562:UOP196672 UYK196562:UYL196672 VIG196562:VIH196672 VSC196562:VSD196672 WBY196562:WBZ196672 WLU196562:WLV196672 WVQ196562:WVR196672 J262098:J262208 JE262098:JF262208 TA262098:TB262208 ACW262098:ACX262208 AMS262098:AMT262208 AWO262098:AWP262208 BGK262098:BGL262208 BQG262098:BQH262208 CAC262098:CAD262208 CJY262098:CJZ262208 CTU262098:CTV262208 DDQ262098:DDR262208 DNM262098:DNN262208 DXI262098:DXJ262208 EHE262098:EHF262208 ERA262098:ERB262208 FAW262098:FAX262208 FKS262098:FKT262208 FUO262098:FUP262208 GEK262098:GEL262208 GOG262098:GOH262208 GYC262098:GYD262208 HHY262098:HHZ262208 HRU262098:HRV262208 IBQ262098:IBR262208 ILM262098:ILN262208 IVI262098:IVJ262208 JFE262098:JFF262208 JPA262098:JPB262208 JYW262098:JYX262208 KIS262098:KIT262208 KSO262098:KSP262208 LCK262098:LCL262208 LMG262098:LMH262208 LWC262098:LWD262208 MFY262098:MFZ262208 MPU262098:MPV262208 MZQ262098:MZR262208 NJM262098:NJN262208 NTI262098:NTJ262208 ODE262098:ODF262208 ONA262098:ONB262208 OWW262098:OWX262208 PGS262098:PGT262208 PQO262098:PQP262208 QAK262098:QAL262208 QKG262098:QKH262208 QUC262098:QUD262208 RDY262098:RDZ262208 RNU262098:RNV262208 RXQ262098:RXR262208 SHM262098:SHN262208 SRI262098:SRJ262208 TBE262098:TBF262208 TLA262098:TLB262208 TUW262098:TUX262208 UES262098:UET262208 UOO262098:UOP262208 UYK262098:UYL262208 VIG262098:VIH262208 VSC262098:VSD262208 WBY262098:WBZ262208 WLU262098:WLV262208 WVQ262098:WVR262208 J327634:J327744 JE327634:JF327744 TA327634:TB327744 ACW327634:ACX327744 AMS327634:AMT327744 AWO327634:AWP327744 BGK327634:BGL327744 BQG327634:BQH327744 CAC327634:CAD327744 CJY327634:CJZ327744 CTU327634:CTV327744 DDQ327634:DDR327744 DNM327634:DNN327744 DXI327634:DXJ327744 EHE327634:EHF327744 ERA327634:ERB327744 FAW327634:FAX327744 FKS327634:FKT327744 FUO327634:FUP327744 GEK327634:GEL327744 GOG327634:GOH327744 GYC327634:GYD327744 HHY327634:HHZ327744 HRU327634:HRV327744 IBQ327634:IBR327744 ILM327634:ILN327744 IVI327634:IVJ327744 JFE327634:JFF327744 JPA327634:JPB327744 JYW327634:JYX327744 KIS327634:KIT327744 KSO327634:KSP327744 LCK327634:LCL327744 LMG327634:LMH327744 LWC327634:LWD327744 MFY327634:MFZ327744 MPU327634:MPV327744 MZQ327634:MZR327744 NJM327634:NJN327744 NTI327634:NTJ327744 ODE327634:ODF327744 ONA327634:ONB327744 OWW327634:OWX327744 PGS327634:PGT327744 PQO327634:PQP327744 QAK327634:QAL327744 QKG327634:QKH327744 QUC327634:QUD327744 RDY327634:RDZ327744 RNU327634:RNV327744 RXQ327634:RXR327744 SHM327634:SHN327744 SRI327634:SRJ327744 TBE327634:TBF327744 TLA327634:TLB327744 TUW327634:TUX327744 UES327634:UET327744 UOO327634:UOP327744 UYK327634:UYL327744 VIG327634:VIH327744 VSC327634:VSD327744 WBY327634:WBZ327744 WLU327634:WLV327744 WVQ327634:WVR327744 J393170:J393280 JE393170:JF393280 TA393170:TB393280 ACW393170:ACX393280 AMS393170:AMT393280 AWO393170:AWP393280 BGK393170:BGL393280 BQG393170:BQH393280 CAC393170:CAD393280 CJY393170:CJZ393280 CTU393170:CTV393280 DDQ393170:DDR393280 DNM393170:DNN393280 DXI393170:DXJ393280 EHE393170:EHF393280 ERA393170:ERB393280 FAW393170:FAX393280 FKS393170:FKT393280 FUO393170:FUP393280 GEK393170:GEL393280 GOG393170:GOH393280 GYC393170:GYD393280 HHY393170:HHZ393280 HRU393170:HRV393280 IBQ393170:IBR393280 ILM393170:ILN393280 IVI393170:IVJ393280 JFE393170:JFF393280 JPA393170:JPB393280 JYW393170:JYX393280 KIS393170:KIT393280 KSO393170:KSP393280 LCK393170:LCL393280 LMG393170:LMH393280 LWC393170:LWD393280 MFY393170:MFZ393280 MPU393170:MPV393280 MZQ393170:MZR393280 NJM393170:NJN393280 NTI393170:NTJ393280 ODE393170:ODF393280 ONA393170:ONB393280 OWW393170:OWX393280 PGS393170:PGT393280 PQO393170:PQP393280 QAK393170:QAL393280 QKG393170:QKH393280 QUC393170:QUD393280 RDY393170:RDZ393280 RNU393170:RNV393280 RXQ393170:RXR393280 SHM393170:SHN393280 SRI393170:SRJ393280 TBE393170:TBF393280 TLA393170:TLB393280 TUW393170:TUX393280 UES393170:UET393280 UOO393170:UOP393280 UYK393170:UYL393280 VIG393170:VIH393280 VSC393170:VSD393280 WBY393170:WBZ393280 WLU393170:WLV393280 WVQ393170:WVR393280 J458706:J458816 JE458706:JF458816 TA458706:TB458816 ACW458706:ACX458816 AMS458706:AMT458816 AWO458706:AWP458816 BGK458706:BGL458816 BQG458706:BQH458816 CAC458706:CAD458816 CJY458706:CJZ458816 CTU458706:CTV458816 DDQ458706:DDR458816 DNM458706:DNN458816 DXI458706:DXJ458816 EHE458706:EHF458816 ERA458706:ERB458816 FAW458706:FAX458816 FKS458706:FKT458816 FUO458706:FUP458816 GEK458706:GEL458816 GOG458706:GOH458816 GYC458706:GYD458816 HHY458706:HHZ458816 HRU458706:HRV458816 IBQ458706:IBR458816 ILM458706:ILN458816 IVI458706:IVJ458816 JFE458706:JFF458816 JPA458706:JPB458816 JYW458706:JYX458816 KIS458706:KIT458816 KSO458706:KSP458816 LCK458706:LCL458816 LMG458706:LMH458816 LWC458706:LWD458816 MFY458706:MFZ458816 MPU458706:MPV458816 MZQ458706:MZR458816 NJM458706:NJN458816 NTI458706:NTJ458816 ODE458706:ODF458816 ONA458706:ONB458816 OWW458706:OWX458816 PGS458706:PGT458816 PQO458706:PQP458816 QAK458706:QAL458816 QKG458706:QKH458816 QUC458706:QUD458816 RDY458706:RDZ458816 RNU458706:RNV458816 RXQ458706:RXR458816 SHM458706:SHN458816 SRI458706:SRJ458816 TBE458706:TBF458816 TLA458706:TLB458816 TUW458706:TUX458816 UES458706:UET458816 UOO458706:UOP458816 UYK458706:UYL458816 VIG458706:VIH458816 VSC458706:VSD458816 WBY458706:WBZ458816 WLU458706:WLV458816 WVQ458706:WVR458816 J524242:J524352 JE524242:JF524352 TA524242:TB524352 ACW524242:ACX524352 AMS524242:AMT524352 AWO524242:AWP524352 BGK524242:BGL524352 BQG524242:BQH524352 CAC524242:CAD524352 CJY524242:CJZ524352 CTU524242:CTV524352 DDQ524242:DDR524352 DNM524242:DNN524352 DXI524242:DXJ524352 EHE524242:EHF524352 ERA524242:ERB524352 FAW524242:FAX524352 FKS524242:FKT524352 FUO524242:FUP524352 GEK524242:GEL524352 GOG524242:GOH524352 GYC524242:GYD524352 HHY524242:HHZ524352 HRU524242:HRV524352 IBQ524242:IBR524352 ILM524242:ILN524352 IVI524242:IVJ524352 JFE524242:JFF524352 JPA524242:JPB524352 JYW524242:JYX524352 KIS524242:KIT524352 KSO524242:KSP524352 LCK524242:LCL524352 LMG524242:LMH524352 LWC524242:LWD524352 MFY524242:MFZ524352 MPU524242:MPV524352 MZQ524242:MZR524352 NJM524242:NJN524352 NTI524242:NTJ524352 ODE524242:ODF524352 ONA524242:ONB524352 OWW524242:OWX524352 PGS524242:PGT524352 PQO524242:PQP524352 QAK524242:QAL524352 QKG524242:QKH524352 QUC524242:QUD524352 RDY524242:RDZ524352 RNU524242:RNV524352 RXQ524242:RXR524352 SHM524242:SHN524352 SRI524242:SRJ524352 TBE524242:TBF524352 TLA524242:TLB524352 TUW524242:TUX524352 UES524242:UET524352 UOO524242:UOP524352 UYK524242:UYL524352 VIG524242:VIH524352 VSC524242:VSD524352 WBY524242:WBZ524352 WLU524242:WLV524352 WVQ524242:WVR524352 J589778:J589888 JE589778:JF589888 TA589778:TB589888 ACW589778:ACX589888 AMS589778:AMT589888 AWO589778:AWP589888 BGK589778:BGL589888 BQG589778:BQH589888 CAC589778:CAD589888 CJY589778:CJZ589888 CTU589778:CTV589888 DDQ589778:DDR589888 DNM589778:DNN589888 DXI589778:DXJ589888 EHE589778:EHF589888 ERA589778:ERB589888 FAW589778:FAX589888 FKS589778:FKT589888 FUO589778:FUP589888 GEK589778:GEL589888 GOG589778:GOH589888 GYC589778:GYD589888 HHY589778:HHZ589888 HRU589778:HRV589888 IBQ589778:IBR589888 ILM589778:ILN589888 IVI589778:IVJ589888 JFE589778:JFF589888 JPA589778:JPB589888 JYW589778:JYX589888 KIS589778:KIT589888 KSO589778:KSP589888 LCK589778:LCL589888 LMG589778:LMH589888 LWC589778:LWD589888 MFY589778:MFZ589888 MPU589778:MPV589888 MZQ589778:MZR589888 NJM589778:NJN589888 NTI589778:NTJ589888 ODE589778:ODF589888 ONA589778:ONB589888 OWW589778:OWX589888 PGS589778:PGT589888 PQO589778:PQP589888 QAK589778:QAL589888 QKG589778:QKH589888 QUC589778:QUD589888 RDY589778:RDZ589888 RNU589778:RNV589888 RXQ589778:RXR589888 SHM589778:SHN589888 SRI589778:SRJ589888 TBE589778:TBF589888 TLA589778:TLB589888 TUW589778:TUX589888 UES589778:UET589888 UOO589778:UOP589888 UYK589778:UYL589888 VIG589778:VIH589888 VSC589778:VSD589888 WBY589778:WBZ589888 WLU589778:WLV589888 WVQ589778:WVR589888 J655314:J655424 JE655314:JF655424 TA655314:TB655424 ACW655314:ACX655424 AMS655314:AMT655424 AWO655314:AWP655424 BGK655314:BGL655424 BQG655314:BQH655424 CAC655314:CAD655424 CJY655314:CJZ655424 CTU655314:CTV655424 DDQ655314:DDR655424 DNM655314:DNN655424 DXI655314:DXJ655424 EHE655314:EHF655424 ERA655314:ERB655424 FAW655314:FAX655424 FKS655314:FKT655424 FUO655314:FUP655424 GEK655314:GEL655424 GOG655314:GOH655424 GYC655314:GYD655424 HHY655314:HHZ655424 HRU655314:HRV655424 IBQ655314:IBR655424 ILM655314:ILN655424 IVI655314:IVJ655424 JFE655314:JFF655424 JPA655314:JPB655424 JYW655314:JYX655424 KIS655314:KIT655424 KSO655314:KSP655424 LCK655314:LCL655424 LMG655314:LMH655424 LWC655314:LWD655424 MFY655314:MFZ655424 MPU655314:MPV655424 MZQ655314:MZR655424 NJM655314:NJN655424 NTI655314:NTJ655424 ODE655314:ODF655424 ONA655314:ONB655424 OWW655314:OWX655424 PGS655314:PGT655424 PQO655314:PQP655424 QAK655314:QAL655424 QKG655314:QKH655424 QUC655314:QUD655424 RDY655314:RDZ655424 RNU655314:RNV655424 RXQ655314:RXR655424 SHM655314:SHN655424 SRI655314:SRJ655424 TBE655314:TBF655424 TLA655314:TLB655424 TUW655314:TUX655424 UES655314:UET655424 UOO655314:UOP655424 UYK655314:UYL655424 VIG655314:VIH655424 VSC655314:VSD655424 WBY655314:WBZ655424 WLU655314:WLV655424 WVQ655314:WVR655424 J720850:J720960 JE720850:JF720960 TA720850:TB720960 ACW720850:ACX720960 AMS720850:AMT720960 AWO720850:AWP720960 BGK720850:BGL720960 BQG720850:BQH720960 CAC720850:CAD720960 CJY720850:CJZ720960 CTU720850:CTV720960 DDQ720850:DDR720960 DNM720850:DNN720960 DXI720850:DXJ720960 EHE720850:EHF720960 ERA720850:ERB720960 FAW720850:FAX720960 FKS720850:FKT720960 FUO720850:FUP720960 GEK720850:GEL720960 GOG720850:GOH720960 GYC720850:GYD720960 HHY720850:HHZ720960 HRU720850:HRV720960 IBQ720850:IBR720960 ILM720850:ILN720960 IVI720850:IVJ720960 JFE720850:JFF720960 JPA720850:JPB720960 JYW720850:JYX720960 KIS720850:KIT720960 KSO720850:KSP720960 LCK720850:LCL720960 LMG720850:LMH720960 LWC720850:LWD720960 MFY720850:MFZ720960 MPU720850:MPV720960 MZQ720850:MZR720960 NJM720850:NJN720960 NTI720850:NTJ720960 ODE720850:ODF720960 ONA720850:ONB720960 OWW720850:OWX720960 PGS720850:PGT720960 PQO720850:PQP720960 QAK720850:QAL720960 QKG720850:QKH720960 QUC720850:QUD720960 RDY720850:RDZ720960 RNU720850:RNV720960 RXQ720850:RXR720960 SHM720850:SHN720960 SRI720850:SRJ720960 TBE720850:TBF720960 TLA720850:TLB720960 TUW720850:TUX720960 UES720850:UET720960 UOO720850:UOP720960 UYK720850:UYL720960 VIG720850:VIH720960 VSC720850:VSD720960 WBY720850:WBZ720960 WLU720850:WLV720960 WVQ720850:WVR720960 J786386:J786496 JE786386:JF786496 TA786386:TB786496 ACW786386:ACX786496 AMS786386:AMT786496 AWO786386:AWP786496 BGK786386:BGL786496 BQG786386:BQH786496 CAC786386:CAD786496 CJY786386:CJZ786496 CTU786386:CTV786496 DDQ786386:DDR786496 DNM786386:DNN786496 DXI786386:DXJ786496 EHE786386:EHF786496 ERA786386:ERB786496 FAW786386:FAX786496 FKS786386:FKT786496 FUO786386:FUP786496 GEK786386:GEL786496 GOG786386:GOH786496 GYC786386:GYD786496 HHY786386:HHZ786496 HRU786386:HRV786496 IBQ786386:IBR786496 ILM786386:ILN786496 IVI786386:IVJ786496 JFE786386:JFF786496 JPA786386:JPB786496 JYW786386:JYX786496 KIS786386:KIT786496 KSO786386:KSP786496 LCK786386:LCL786496 LMG786386:LMH786496 LWC786386:LWD786496 MFY786386:MFZ786496 MPU786386:MPV786496 MZQ786386:MZR786496 NJM786386:NJN786496 NTI786386:NTJ786496 ODE786386:ODF786496 ONA786386:ONB786496 OWW786386:OWX786496 PGS786386:PGT786496 PQO786386:PQP786496 QAK786386:QAL786496 QKG786386:QKH786496 QUC786386:QUD786496 RDY786386:RDZ786496 RNU786386:RNV786496 RXQ786386:RXR786496 SHM786386:SHN786496 SRI786386:SRJ786496 TBE786386:TBF786496 TLA786386:TLB786496 TUW786386:TUX786496 UES786386:UET786496 UOO786386:UOP786496 UYK786386:UYL786496 VIG786386:VIH786496 VSC786386:VSD786496 WBY786386:WBZ786496 WLU786386:WLV786496 WVQ786386:WVR786496 J851922:J852032 JE851922:JF852032 TA851922:TB852032 ACW851922:ACX852032 AMS851922:AMT852032 AWO851922:AWP852032 BGK851922:BGL852032 BQG851922:BQH852032 CAC851922:CAD852032 CJY851922:CJZ852032 CTU851922:CTV852032 DDQ851922:DDR852032 DNM851922:DNN852032 DXI851922:DXJ852032 EHE851922:EHF852032 ERA851922:ERB852032 FAW851922:FAX852032 FKS851922:FKT852032 FUO851922:FUP852032 GEK851922:GEL852032 GOG851922:GOH852032 GYC851922:GYD852032 HHY851922:HHZ852032 HRU851922:HRV852032 IBQ851922:IBR852032 ILM851922:ILN852032 IVI851922:IVJ852032 JFE851922:JFF852032 JPA851922:JPB852032 JYW851922:JYX852032 KIS851922:KIT852032 KSO851922:KSP852032 LCK851922:LCL852032 LMG851922:LMH852032 LWC851922:LWD852032 MFY851922:MFZ852032 MPU851922:MPV852032 MZQ851922:MZR852032 NJM851922:NJN852032 NTI851922:NTJ852032 ODE851922:ODF852032 ONA851922:ONB852032 OWW851922:OWX852032 PGS851922:PGT852032 PQO851922:PQP852032 QAK851922:QAL852032 QKG851922:QKH852032 QUC851922:QUD852032 RDY851922:RDZ852032 RNU851922:RNV852032 RXQ851922:RXR852032 SHM851922:SHN852032 SRI851922:SRJ852032 TBE851922:TBF852032 TLA851922:TLB852032 TUW851922:TUX852032 UES851922:UET852032 UOO851922:UOP852032 UYK851922:UYL852032 VIG851922:VIH852032 VSC851922:VSD852032 WBY851922:WBZ852032 WLU851922:WLV852032 WVQ851922:WVR852032 J917458:J917568 JE917458:JF917568 TA917458:TB917568 ACW917458:ACX917568 AMS917458:AMT917568 AWO917458:AWP917568 BGK917458:BGL917568 BQG917458:BQH917568 CAC917458:CAD917568 CJY917458:CJZ917568 CTU917458:CTV917568 DDQ917458:DDR917568 DNM917458:DNN917568 DXI917458:DXJ917568 EHE917458:EHF917568 ERA917458:ERB917568 FAW917458:FAX917568 FKS917458:FKT917568 FUO917458:FUP917568 GEK917458:GEL917568 GOG917458:GOH917568 GYC917458:GYD917568 HHY917458:HHZ917568 HRU917458:HRV917568 IBQ917458:IBR917568 ILM917458:ILN917568 IVI917458:IVJ917568 JFE917458:JFF917568 JPA917458:JPB917568 JYW917458:JYX917568 KIS917458:KIT917568 KSO917458:KSP917568 LCK917458:LCL917568 LMG917458:LMH917568 LWC917458:LWD917568 MFY917458:MFZ917568 MPU917458:MPV917568 MZQ917458:MZR917568 NJM917458:NJN917568 NTI917458:NTJ917568 ODE917458:ODF917568 ONA917458:ONB917568 OWW917458:OWX917568 PGS917458:PGT917568 PQO917458:PQP917568 QAK917458:QAL917568 QKG917458:QKH917568 QUC917458:QUD917568 RDY917458:RDZ917568 RNU917458:RNV917568 RXQ917458:RXR917568 SHM917458:SHN917568 SRI917458:SRJ917568 TBE917458:TBF917568 TLA917458:TLB917568 TUW917458:TUX917568 UES917458:UET917568 UOO917458:UOP917568 UYK917458:UYL917568 VIG917458:VIH917568 VSC917458:VSD917568 WBY917458:WBZ917568 WLU917458:WLV917568 WVQ917458:WVR917568 J982994:J983104 JE982994:JF983104 TA982994:TB983104 ACW982994:ACX983104 AMS982994:AMT983104 AWO982994:AWP983104 BGK982994:BGL983104 BQG982994:BQH983104 CAC982994:CAD983104 CJY982994:CJZ983104 CTU982994:CTV983104 DDQ982994:DDR983104 DNM982994:DNN983104 DXI982994:DXJ983104 EHE982994:EHF983104 ERA982994:ERB983104 FAW982994:FAX983104 FKS982994:FKT983104 FUO982994:FUP983104 GEK982994:GEL983104 GOG982994:GOH983104 GYC982994:GYD983104 HHY982994:HHZ983104 HRU982994:HRV983104 IBQ982994:IBR983104 ILM982994:ILN983104 IVI982994:IVJ983104 JFE982994:JFF983104 JPA982994:JPB983104 JYW982994:JYX983104 KIS982994:KIT983104 KSO982994:KSP983104 LCK982994:LCL983104 LMG982994:LMH983104 LWC982994:LWD983104 MFY982994:MFZ983104 MPU982994:MPV983104 MZQ982994:MZR983104 NJM982994:NJN983104 NTI982994:NTJ983104 ODE982994:ODF983104 ONA982994:ONB983104 OWW982994:OWX983104 PGS982994:PGT983104 PQO982994:PQP983104 QAK982994:QAL983104 QKG982994:QKH983104 QUC982994:QUD983104 RDY982994:RDZ983104 RNU982994:RNV983104 RXQ982994:RXR983104 SHM982994:SHN983104 SRI982994:SRJ983104 TBE982994:TBF983104 TLA982994:TLB983104 TUW982994:TUX983104 UES982994:UET983104 UOO982994:UOP983104 UYK982994:UYL983104 VIG982994:VIH983104 VSC982994:VSD983104 WBY982994:WBZ983104 WLU982994:WLV983104 WVQ982994:WVR983104 J65602:J65729 JE65602:JF65729 TA65602:TB65729 ACW65602:ACX65729 AMS65602:AMT65729 AWO65602:AWP65729 BGK65602:BGL65729 BQG65602:BQH65729 CAC65602:CAD65729 CJY65602:CJZ65729 CTU65602:CTV65729 DDQ65602:DDR65729 DNM65602:DNN65729 DXI65602:DXJ65729 EHE65602:EHF65729 ERA65602:ERB65729 FAW65602:FAX65729 FKS65602:FKT65729 FUO65602:FUP65729 GEK65602:GEL65729 GOG65602:GOH65729 GYC65602:GYD65729 HHY65602:HHZ65729 HRU65602:HRV65729 IBQ65602:IBR65729 ILM65602:ILN65729 IVI65602:IVJ65729 JFE65602:JFF65729 JPA65602:JPB65729 JYW65602:JYX65729 KIS65602:KIT65729 KSO65602:KSP65729 LCK65602:LCL65729 LMG65602:LMH65729 LWC65602:LWD65729 MFY65602:MFZ65729 MPU65602:MPV65729 MZQ65602:MZR65729 NJM65602:NJN65729 NTI65602:NTJ65729 ODE65602:ODF65729 ONA65602:ONB65729 OWW65602:OWX65729 PGS65602:PGT65729 PQO65602:PQP65729 QAK65602:QAL65729 QKG65602:QKH65729 QUC65602:QUD65729 RDY65602:RDZ65729 RNU65602:RNV65729 RXQ65602:RXR65729 SHM65602:SHN65729 SRI65602:SRJ65729 TBE65602:TBF65729 TLA65602:TLB65729 TUW65602:TUX65729 UES65602:UET65729 UOO65602:UOP65729 UYK65602:UYL65729 VIG65602:VIH65729 VSC65602:VSD65729 WBY65602:WBZ65729 WLU65602:WLV65729 WVQ65602:WVR65729 J131138:J131265 JE131138:JF131265 TA131138:TB131265 ACW131138:ACX131265 AMS131138:AMT131265 AWO131138:AWP131265 BGK131138:BGL131265 BQG131138:BQH131265 CAC131138:CAD131265 CJY131138:CJZ131265 CTU131138:CTV131265 DDQ131138:DDR131265 DNM131138:DNN131265 DXI131138:DXJ131265 EHE131138:EHF131265 ERA131138:ERB131265 FAW131138:FAX131265 FKS131138:FKT131265 FUO131138:FUP131265 GEK131138:GEL131265 GOG131138:GOH131265 GYC131138:GYD131265 HHY131138:HHZ131265 HRU131138:HRV131265 IBQ131138:IBR131265 ILM131138:ILN131265 IVI131138:IVJ131265 JFE131138:JFF131265 JPA131138:JPB131265 JYW131138:JYX131265 KIS131138:KIT131265 KSO131138:KSP131265 LCK131138:LCL131265 LMG131138:LMH131265 LWC131138:LWD131265 MFY131138:MFZ131265 MPU131138:MPV131265 MZQ131138:MZR131265 NJM131138:NJN131265 NTI131138:NTJ131265 ODE131138:ODF131265 ONA131138:ONB131265 OWW131138:OWX131265 PGS131138:PGT131265 PQO131138:PQP131265 QAK131138:QAL131265 QKG131138:QKH131265 QUC131138:QUD131265 RDY131138:RDZ131265 RNU131138:RNV131265 RXQ131138:RXR131265 SHM131138:SHN131265 SRI131138:SRJ131265 TBE131138:TBF131265 TLA131138:TLB131265 TUW131138:TUX131265 UES131138:UET131265 UOO131138:UOP131265 UYK131138:UYL131265 VIG131138:VIH131265 VSC131138:VSD131265 WBY131138:WBZ131265 WLU131138:WLV131265 WVQ131138:WVR131265 J196674:J196801 JE196674:JF196801 TA196674:TB196801 ACW196674:ACX196801 AMS196674:AMT196801 AWO196674:AWP196801 BGK196674:BGL196801 BQG196674:BQH196801 CAC196674:CAD196801 CJY196674:CJZ196801 CTU196674:CTV196801 DDQ196674:DDR196801 DNM196674:DNN196801 DXI196674:DXJ196801 EHE196674:EHF196801 ERA196674:ERB196801 FAW196674:FAX196801 FKS196674:FKT196801 FUO196674:FUP196801 GEK196674:GEL196801 GOG196674:GOH196801 GYC196674:GYD196801 HHY196674:HHZ196801 HRU196674:HRV196801 IBQ196674:IBR196801 ILM196674:ILN196801 IVI196674:IVJ196801 JFE196674:JFF196801 JPA196674:JPB196801 JYW196674:JYX196801 KIS196674:KIT196801 KSO196674:KSP196801 LCK196674:LCL196801 LMG196674:LMH196801 LWC196674:LWD196801 MFY196674:MFZ196801 MPU196674:MPV196801 MZQ196674:MZR196801 NJM196674:NJN196801 NTI196674:NTJ196801 ODE196674:ODF196801 ONA196674:ONB196801 OWW196674:OWX196801 PGS196674:PGT196801 PQO196674:PQP196801 QAK196674:QAL196801 QKG196674:QKH196801 QUC196674:QUD196801 RDY196674:RDZ196801 RNU196674:RNV196801 RXQ196674:RXR196801 SHM196674:SHN196801 SRI196674:SRJ196801 TBE196674:TBF196801 TLA196674:TLB196801 TUW196674:TUX196801 UES196674:UET196801 UOO196674:UOP196801 UYK196674:UYL196801 VIG196674:VIH196801 VSC196674:VSD196801 WBY196674:WBZ196801 WLU196674:WLV196801 WVQ196674:WVR196801 J262210:J262337 JE262210:JF262337 TA262210:TB262337 ACW262210:ACX262337 AMS262210:AMT262337 AWO262210:AWP262337 BGK262210:BGL262337 BQG262210:BQH262337 CAC262210:CAD262337 CJY262210:CJZ262337 CTU262210:CTV262337 DDQ262210:DDR262337 DNM262210:DNN262337 DXI262210:DXJ262337 EHE262210:EHF262337 ERA262210:ERB262337 FAW262210:FAX262337 FKS262210:FKT262337 FUO262210:FUP262337 GEK262210:GEL262337 GOG262210:GOH262337 GYC262210:GYD262337 HHY262210:HHZ262337 HRU262210:HRV262337 IBQ262210:IBR262337 ILM262210:ILN262337 IVI262210:IVJ262337 JFE262210:JFF262337 JPA262210:JPB262337 JYW262210:JYX262337 KIS262210:KIT262337 KSO262210:KSP262337 LCK262210:LCL262337 LMG262210:LMH262337 LWC262210:LWD262337 MFY262210:MFZ262337 MPU262210:MPV262337 MZQ262210:MZR262337 NJM262210:NJN262337 NTI262210:NTJ262337 ODE262210:ODF262337 ONA262210:ONB262337 OWW262210:OWX262337 PGS262210:PGT262337 PQO262210:PQP262337 QAK262210:QAL262337 QKG262210:QKH262337 QUC262210:QUD262337 RDY262210:RDZ262337 RNU262210:RNV262337 RXQ262210:RXR262337 SHM262210:SHN262337 SRI262210:SRJ262337 TBE262210:TBF262337 TLA262210:TLB262337 TUW262210:TUX262337 UES262210:UET262337 UOO262210:UOP262337 UYK262210:UYL262337 VIG262210:VIH262337 VSC262210:VSD262337 WBY262210:WBZ262337 WLU262210:WLV262337 WVQ262210:WVR262337 J327746:J327873 JE327746:JF327873 TA327746:TB327873 ACW327746:ACX327873 AMS327746:AMT327873 AWO327746:AWP327873 BGK327746:BGL327873 BQG327746:BQH327873 CAC327746:CAD327873 CJY327746:CJZ327873 CTU327746:CTV327873 DDQ327746:DDR327873 DNM327746:DNN327873 DXI327746:DXJ327873 EHE327746:EHF327873 ERA327746:ERB327873 FAW327746:FAX327873 FKS327746:FKT327873 FUO327746:FUP327873 GEK327746:GEL327873 GOG327746:GOH327873 GYC327746:GYD327873 HHY327746:HHZ327873 HRU327746:HRV327873 IBQ327746:IBR327873 ILM327746:ILN327873 IVI327746:IVJ327873 JFE327746:JFF327873 JPA327746:JPB327873 JYW327746:JYX327873 KIS327746:KIT327873 KSO327746:KSP327873 LCK327746:LCL327873 LMG327746:LMH327873 LWC327746:LWD327873 MFY327746:MFZ327873 MPU327746:MPV327873 MZQ327746:MZR327873 NJM327746:NJN327873 NTI327746:NTJ327873 ODE327746:ODF327873 ONA327746:ONB327873 OWW327746:OWX327873 PGS327746:PGT327873 PQO327746:PQP327873 QAK327746:QAL327873 QKG327746:QKH327873 QUC327746:QUD327873 RDY327746:RDZ327873 RNU327746:RNV327873 RXQ327746:RXR327873 SHM327746:SHN327873 SRI327746:SRJ327873 TBE327746:TBF327873 TLA327746:TLB327873 TUW327746:TUX327873 UES327746:UET327873 UOO327746:UOP327873 UYK327746:UYL327873 VIG327746:VIH327873 VSC327746:VSD327873 WBY327746:WBZ327873 WLU327746:WLV327873 WVQ327746:WVR327873 J393282:J393409 JE393282:JF393409 TA393282:TB393409 ACW393282:ACX393409 AMS393282:AMT393409 AWO393282:AWP393409 BGK393282:BGL393409 BQG393282:BQH393409 CAC393282:CAD393409 CJY393282:CJZ393409 CTU393282:CTV393409 DDQ393282:DDR393409 DNM393282:DNN393409 DXI393282:DXJ393409 EHE393282:EHF393409 ERA393282:ERB393409 FAW393282:FAX393409 FKS393282:FKT393409 FUO393282:FUP393409 GEK393282:GEL393409 GOG393282:GOH393409 GYC393282:GYD393409 HHY393282:HHZ393409 HRU393282:HRV393409 IBQ393282:IBR393409 ILM393282:ILN393409 IVI393282:IVJ393409 JFE393282:JFF393409 JPA393282:JPB393409 JYW393282:JYX393409 KIS393282:KIT393409 KSO393282:KSP393409 LCK393282:LCL393409 LMG393282:LMH393409 LWC393282:LWD393409 MFY393282:MFZ393409 MPU393282:MPV393409 MZQ393282:MZR393409 NJM393282:NJN393409 NTI393282:NTJ393409 ODE393282:ODF393409 ONA393282:ONB393409 OWW393282:OWX393409 PGS393282:PGT393409 PQO393282:PQP393409 QAK393282:QAL393409 QKG393282:QKH393409 QUC393282:QUD393409 RDY393282:RDZ393409 RNU393282:RNV393409 RXQ393282:RXR393409 SHM393282:SHN393409 SRI393282:SRJ393409 TBE393282:TBF393409 TLA393282:TLB393409 TUW393282:TUX393409 UES393282:UET393409 UOO393282:UOP393409 UYK393282:UYL393409 VIG393282:VIH393409 VSC393282:VSD393409 WBY393282:WBZ393409 WLU393282:WLV393409 WVQ393282:WVR393409 J458818:J458945 JE458818:JF458945 TA458818:TB458945 ACW458818:ACX458945 AMS458818:AMT458945 AWO458818:AWP458945 BGK458818:BGL458945 BQG458818:BQH458945 CAC458818:CAD458945 CJY458818:CJZ458945 CTU458818:CTV458945 DDQ458818:DDR458945 DNM458818:DNN458945 DXI458818:DXJ458945 EHE458818:EHF458945 ERA458818:ERB458945 FAW458818:FAX458945 FKS458818:FKT458945 FUO458818:FUP458945 GEK458818:GEL458945 GOG458818:GOH458945 GYC458818:GYD458945 HHY458818:HHZ458945 HRU458818:HRV458945 IBQ458818:IBR458945 ILM458818:ILN458945 IVI458818:IVJ458945 JFE458818:JFF458945 JPA458818:JPB458945 JYW458818:JYX458945 KIS458818:KIT458945 KSO458818:KSP458945 LCK458818:LCL458945 LMG458818:LMH458945 LWC458818:LWD458945 MFY458818:MFZ458945 MPU458818:MPV458945 MZQ458818:MZR458945 NJM458818:NJN458945 NTI458818:NTJ458945 ODE458818:ODF458945 ONA458818:ONB458945 OWW458818:OWX458945 PGS458818:PGT458945 PQO458818:PQP458945 QAK458818:QAL458945 QKG458818:QKH458945 QUC458818:QUD458945 RDY458818:RDZ458945 RNU458818:RNV458945 RXQ458818:RXR458945 SHM458818:SHN458945 SRI458818:SRJ458945 TBE458818:TBF458945 TLA458818:TLB458945 TUW458818:TUX458945 UES458818:UET458945 UOO458818:UOP458945 UYK458818:UYL458945 VIG458818:VIH458945 VSC458818:VSD458945 WBY458818:WBZ458945 WLU458818:WLV458945 WVQ458818:WVR458945 J524354:J524481 JE524354:JF524481 TA524354:TB524481 ACW524354:ACX524481 AMS524354:AMT524481 AWO524354:AWP524481 BGK524354:BGL524481 BQG524354:BQH524481 CAC524354:CAD524481 CJY524354:CJZ524481 CTU524354:CTV524481 DDQ524354:DDR524481 DNM524354:DNN524481 DXI524354:DXJ524481 EHE524354:EHF524481 ERA524354:ERB524481 FAW524354:FAX524481 FKS524354:FKT524481 FUO524354:FUP524481 GEK524354:GEL524481 GOG524354:GOH524481 GYC524354:GYD524481 HHY524354:HHZ524481 HRU524354:HRV524481 IBQ524354:IBR524481 ILM524354:ILN524481 IVI524354:IVJ524481 JFE524354:JFF524481 JPA524354:JPB524481 JYW524354:JYX524481 KIS524354:KIT524481 KSO524354:KSP524481 LCK524354:LCL524481 LMG524354:LMH524481 LWC524354:LWD524481 MFY524354:MFZ524481 MPU524354:MPV524481 MZQ524354:MZR524481 NJM524354:NJN524481 NTI524354:NTJ524481 ODE524354:ODF524481 ONA524354:ONB524481 OWW524354:OWX524481 PGS524354:PGT524481 PQO524354:PQP524481 QAK524354:QAL524481 QKG524354:QKH524481 QUC524354:QUD524481 RDY524354:RDZ524481 RNU524354:RNV524481 RXQ524354:RXR524481 SHM524354:SHN524481 SRI524354:SRJ524481 TBE524354:TBF524481 TLA524354:TLB524481 TUW524354:TUX524481 UES524354:UET524481 UOO524354:UOP524481 UYK524354:UYL524481 VIG524354:VIH524481 VSC524354:VSD524481 WBY524354:WBZ524481 WLU524354:WLV524481 WVQ524354:WVR524481 J589890:J590017 JE589890:JF590017 TA589890:TB590017 ACW589890:ACX590017 AMS589890:AMT590017 AWO589890:AWP590017 BGK589890:BGL590017 BQG589890:BQH590017 CAC589890:CAD590017 CJY589890:CJZ590017 CTU589890:CTV590017 DDQ589890:DDR590017 DNM589890:DNN590017 DXI589890:DXJ590017 EHE589890:EHF590017 ERA589890:ERB590017 FAW589890:FAX590017 FKS589890:FKT590017 FUO589890:FUP590017 GEK589890:GEL590017 GOG589890:GOH590017 GYC589890:GYD590017 HHY589890:HHZ590017 HRU589890:HRV590017 IBQ589890:IBR590017 ILM589890:ILN590017 IVI589890:IVJ590017 JFE589890:JFF590017 JPA589890:JPB590017 JYW589890:JYX590017 KIS589890:KIT590017 KSO589890:KSP590017 LCK589890:LCL590017 LMG589890:LMH590017 LWC589890:LWD590017 MFY589890:MFZ590017 MPU589890:MPV590017 MZQ589890:MZR590017 NJM589890:NJN590017 NTI589890:NTJ590017 ODE589890:ODF590017 ONA589890:ONB590017 OWW589890:OWX590017 PGS589890:PGT590017 PQO589890:PQP590017 QAK589890:QAL590017 QKG589890:QKH590017 QUC589890:QUD590017 RDY589890:RDZ590017 RNU589890:RNV590017 RXQ589890:RXR590017 SHM589890:SHN590017 SRI589890:SRJ590017 TBE589890:TBF590017 TLA589890:TLB590017 TUW589890:TUX590017 UES589890:UET590017 UOO589890:UOP590017 UYK589890:UYL590017 VIG589890:VIH590017 VSC589890:VSD590017 WBY589890:WBZ590017 WLU589890:WLV590017 WVQ589890:WVR590017 J655426:J655553 JE655426:JF655553 TA655426:TB655553 ACW655426:ACX655553 AMS655426:AMT655553 AWO655426:AWP655553 BGK655426:BGL655553 BQG655426:BQH655553 CAC655426:CAD655553 CJY655426:CJZ655553 CTU655426:CTV655553 DDQ655426:DDR655553 DNM655426:DNN655553 DXI655426:DXJ655553 EHE655426:EHF655553 ERA655426:ERB655553 FAW655426:FAX655553 FKS655426:FKT655553 FUO655426:FUP655553 GEK655426:GEL655553 GOG655426:GOH655553 GYC655426:GYD655553 HHY655426:HHZ655553 HRU655426:HRV655553 IBQ655426:IBR655553 ILM655426:ILN655553 IVI655426:IVJ655553 JFE655426:JFF655553 JPA655426:JPB655553 JYW655426:JYX655553 KIS655426:KIT655553 KSO655426:KSP655553 LCK655426:LCL655553 LMG655426:LMH655553 LWC655426:LWD655553 MFY655426:MFZ655553 MPU655426:MPV655553 MZQ655426:MZR655553 NJM655426:NJN655553 NTI655426:NTJ655553 ODE655426:ODF655553 ONA655426:ONB655553 OWW655426:OWX655553 PGS655426:PGT655553 PQO655426:PQP655553 QAK655426:QAL655553 QKG655426:QKH655553 QUC655426:QUD655553 RDY655426:RDZ655553 RNU655426:RNV655553 RXQ655426:RXR655553 SHM655426:SHN655553 SRI655426:SRJ655553 TBE655426:TBF655553 TLA655426:TLB655553 TUW655426:TUX655553 UES655426:UET655553 UOO655426:UOP655553 UYK655426:UYL655553 VIG655426:VIH655553 VSC655426:VSD655553 WBY655426:WBZ655553 WLU655426:WLV655553 WVQ655426:WVR655553 J720962:J721089 JE720962:JF721089 TA720962:TB721089 ACW720962:ACX721089 AMS720962:AMT721089 AWO720962:AWP721089 BGK720962:BGL721089 BQG720962:BQH721089 CAC720962:CAD721089 CJY720962:CJZ721089 CTU720962:CTV721089 DDQ720962:DDR721089 DNM720962:DNN721089 DXI720962:DXJ721089 EHE720962:EHF721089 ERA720962:ERB721089 FAW720962:FAX721089 FKS720962:FKT721089 FUO720962:FUP721089 GEK720962:GEL721089 GOG720962:GOH721089 GYC720962:GYD721089 HHY720962:HHZ721089 HRU720962:HRV721089 IBQ720962:IBR721089 ILM720962:ILN721089 IVI720962:IVJ721089 JFE720962:JFF721089 JPA720962:JPB721089 JYW720962:JYX721089 KIS720962:KIT721089 KSO720962:KSP721089 LCK720962:LCL721089 LMG720962:LMH721089 LWC720962:LWD721089 MFY720962:MFZ721089 MPU720962:MPV721089 MZQ720962:MZR721089 NJM720962:NJN721089 NTI720962:NTJ721089 ODE720962:ODF721089 ONA720962:ONB721089 OWW720962:OWX721089 PGS720962:PGT721089 PQO720962:PQP721089 QAK720962:QAL721089 QKG720962:QKH721089 QUC720962:QUD721089 RDY720962:RDZ721089 RNU720962:RNV721089 RXQ720962:RXR721089 SHM720962:SHN721089 SRI720962:SRJ721089 TBE720962:TBF721089 TLA720962:TLB721089 TUW720962:TUX721089 UES720962:UET721089 UOO720962:UOP721089 UYK720962:UYL721089 VIG720962:VIH721089 VSC720962:VSD721089 WBY720962:WBZ721089 WLU720962:WLV721089 WVQ720962:WVR721089 J786498:J786625 JE786498:JF786625 TA786498:TB786625 ACW786498:ACX786625 AMS786498:AMT786625 AWO786498:AWP786625 BGK786498:BGL786625 BQG786498:BQH786625 CAC786498:CAD786625 CJY786498:CJZ786625 CTU786498:CTV786625 DDQ786498:DDR786625 DNM786498:DNN786625 DXI786498:DXJ786625 EHE786498:EHF786625 ERA786498:ERB786625 FAW786498:FAX786625 FKS786498:FKT786625 FUO786498:FUP786625 GEK786498:GEL786625 GOG786498:GOH786625 GYC786498:GYD786625 HHY786498:HHZ786625 HRU786498:HRV786625 IBQ786498:IBR786625 ILM786498:ILN786625 IVI786498:IVJ786625 JFE786498:JFF786625 JPA786498:JPB786625 JYW786498:JYX786625 KIS786498:KIT786625 KSO786498:KSP786625 LCK786498:LCL786625 LMG786498:LMH786625 LWC786498:LWD786625 MFY786498:MFZ786625 MPU786498:MPV786625 MZQ786498:MZR786625 NJM786498:NJN786625 NTI786498:NTJ786625 ODE786498:ODF786625 ONA786498:ONB786625 OWW786498:OWX786625 PGS786498:PGT786625 PQO786498:PQP786625 QAK786498:QAL786625 QKG786498:QKH786625 QUC786498:QUD786625 RDY786498:RDZ786625 RNU786498:RNV786625 RXQ786498:RXR786625 SHM786498:SHN786625 SRI786498:SRJ786625 TBE786498:TBF786625 TLA786498:TLB786625 TUW786498:TUX786625 UES786498:UET786625 UOO786498:UOP786625 UYK786498:UYL786625 VIG786498:VIH786625 VSC786498:VSD786625 WBY786498:WBZ786625 WLU786498:WLV786625 WVQ786498:WVR786625 J852034:J852161 JE852034:JF852161 TA852034:TB852161 ACW852034:ACX852161 AMS852034:AMT852161 AWO852034:AWP852161 BGK852034:BGL852161 BQG852034:BQH852161 CAC852034:CAD852161 CJY852034:CJZ852161 CTU852034:CTV852161 DDQ852034:DDR852161 DNM852034:DNN852161 DXI852034:DXJ852161 EHE852034:EHF852161 ERA852034:ERB852161 FAW852034:FAX852161 FKS852034:FKT852161 FUO852034:FUP852161 GEK852034:GEL852161 GOG852034:GOH852161 GYC852034:GYD852161 HHY852034:HHZ852161 HRU852034:HRV852161 IBQ852034:IBR852161 ILM852034:ILN852161 IVI852034:IVJ852161 JFE852034:JFF852161 JPA852034:JPB852161 JYW852034:JYX852161 KIS852034:KIT852161 KSO852034:KSP852161 LCK852034:LCL852161 LMG852034:LMH852161 LWC852034:LWD852161 MFY852034:MFZ852161 MPU852034:MPV852161 MZQ852034:MZR852161 NJM852034:NJN852161 NTI852034:NTJ852161 ODE852034:ODF852161 ONA852034:ONB852161 OWW852034:OWX852161 PGS852034:PGT852161 PQO852034:PQP852161 QAK852034:QAL852161 QKG852034:QKH852161 QUC852034:QUD852161 RDY852034:RDZ852161 RNU852034:RNV852161 RXQ852034:RXR852161 SHM852034:SHN852161 SRI852034:SRJ852161 TBE852034:TBF852161 TLA852034:TLB852161 TUW852034:TUX852161 UES852034:UET852161 UOO852034:UOP852161 UYK852034:UYL852161 VIG852034:VIH852161 VSC852034:VSD852161 WBY852034:WBZ852161 WLU852034:WLV852161 WVQ852034:WVR852161 J917570:J917697 JE917570:JF917697 TA917570:TB917697 ACW917570:ACX917697 AMS917570:AMT917697 AWO917570:AWP917697 BGK917570:BGL917697 BQG917570:BQH917697 CAC917570:CAD917697 CJY917570:CJZ917697 CTU917570:CTV917697 DDQ917570:DDR917697 DNM917570:DNN917697 DXI917570:DXJ917697 EHE917570:EHF917697 ERA917570:ERB917697 FAW917570:FAX917697 FKS917570:FKT917697 FUO917570:FUP917697 GEK917570:GEL917697 GOG917570:GOH917697 GYC917570:GYD917697 HHY917570:HHZ917697 HRU917570:HRV917697 IBQ917570:IBR917697 ILM917570:ILN917697 IVI917570:IVJ917697 JFE917570:JFF917697 JPA917570:JPB917697 JYW917570:JYX917697 KIS917570:KIT917697 KSO917570:KSP917697 LCK917570:LCL917697 LMG917570:LMH917697 LWC917570:LWD917697 MFY917570:MFZ917697 MPU917570:MPV917697 MZQ917570:MZR917697 NJM917570:NJN917697 NTI917570:NTJ917697 ODE917570:ODF917697 ONA917570:ONB917697 OWW917570:OWX917697 PGS917570:PGT917697 PQO917570:PQP917697 QAK917570:QAL917697 QKG917570:QKH917697 QUC917570:QUD917697 RDY917570:RDZ917697 RNU917570:RNV917697 RXQ917570:RXR917697 SHM917570:SHN917697 SRI917570:SRJ917697 TBE917570:TBF917697 TLA917570:TLB917697 TUW917570:TUX917697 UES917570:UET917697 UOO917570:UOP917697 UYK917570:UYL917697 VIG917570:VIH917697 VSC917570:VSD917697 WBY917570:WBZ917697 WLU917570:WLV917697 WVQ917570:WVR917697 J983106:J983233 JE983106:JF983233 TA983106:TB983233 ACW983106:ACX983233 AMS983106:AMT983233 AWO983106:AWP983233 BGK983106:BGL983233 BQG983106:BQH983233 CAC983106:CAD983233 CJY983106:CJZ983233 CTU983106:CTV983233 DDQ983106:DDR983233 DNM983106:DNN983233 DXI983106:DXJ983233 EHE983106:EHF983233 ERA983106:ERB983233 FAW983106:FAX983233 FKS983106:FKT983233 FUO983106:FUP983233 GEK983106:GEL983233 GOG983106:GOH983233 GYC983106:GYD983233 HHY983106:HHZ983233 HRU983106:HRV983233 IBQ983106:IBR983233 ILM983106:ILN983233 IVI983106:IVJ983233 JFE983106:JFF983233 JPA983106:JPB983233 JYW983106:JYX983233 KIS983106:KIT983233 KSO983106:KSP983233 LCK983106:LCL983233 LMG983106:LMH983233 LWC983106:LWD983233 MFY983106:MFZ983233 MPU983106:MPV983233 MZQ983106:MZR983233 NJM983106:NJN983233 NTI983106:NTJ983233 ODE983106:ODF983233 ONA983106:ONB983233 OWW983106:OWX983233 PGS983106:PGT983233 PQO983106:PQP983233 QAK983106:QAL983233 QKG983106:QKH983233 QUC983106:QUD983233 RDY983106:RDZ983233 RNU983106:RNV983233 RXQ983106:RXR983233 SHM983106:SHN983233 SRI983106:SRJ983233 TBE983106:TBF983233 TLA983106:TLB983233 TUW983106:TUX983233 UES983106:UET983233 UOO983106:UOP983233 UYK983106:UYL983233 VIG983106:VIH983233 VSC983106:VSD983233 WBY983106:WBZ983233 WLU983106:WLV983233 WVQ983106:WVR983233</xm:sqref>
        </x14:dataValidation>
        <x14:dataValidation type="list" showInputMessage="1" showErrorMessage="1">
          <x14:formula1>
            <xm:f>Reglon_renta</xm:f>
          </x14:formula1>
          <xm:sqref>JH65490:JH65503 TD65490:TD65503 ACZ65490:ACZ65503 AMV65490:AMV65503 AWR65490:AWR65503 BGN65490:BGN65503 BQJ65490:BQJ65503 CAF65490:CAF65503 CKB65490:CKB65503 CTX65490:CTX65503 DDT65490:DDT65503 DNP65490:DNP65503 DXL65490:DXL65503 EHH65490:EHH65503 ERD65490:ERD65503 FAZ65490:FAZ65503 FKV65490:FKV65503 FUR65490:FUR65503 GEN65490:GEN65503 GOJ65490:GOJ65503 GYF65490:GYF65503 HIB65490:HIB65503 HRX65490:HRX65503 IBT65490:IBT65503 ILP65490:ILP65503 IVL65490:IVL65503 JFH65490:JFH65503 JPD65490:JPD65503 JYZ65490:JYZ65503 KIV65490:KIV65503 KSR65490:KSR65503 LCN65490:LCN65503 LMJ65490:LMJ65503 LWF65490:LWF65503 MGB65490:MGB65503 MPX65490:MPX65503 MZT65490:MZT65503 NJP65490:NJP65503 NTL65490:NTL65503 ODH65490:ODH65503 OND65490:OND65503 OWZ65490:OWZ65503 PGV65490:PGV65503 PQR65490:PQR65503 QAN65490:QAN65503 QKJ65490:QKJ65503 QUF65490:QUF65503 REB65490:REB65503 RNX65490:RNX65503 RXT65490:RXT65503 SHP65490:SHP65503 SRL65490:SRL65503 TBH65490:TBH65503 TLD65490:TLD65503 TUZ65490:TUZ65503 UEV65490:UEV65503 UOR65490:UOR65503 UYN65490:UYN65503 VIJ65490:VIJ65503 VSF65490:VSF65503 WCB65490:WCB65503 WLX65490:WLX65503 WVT65490:WVT65503 JH131026:JH131039 TD131026:TD131039 ACZ131026:ACZ131039 AMV131026:AMV131039 AWR131026:AWR131039 BGN131026:BGN131039 BQJ131026:BQJ131039 CAF131026:CAF131039 CKB131026:CKB131039 CTX131026:CTX131039 DDT131026:DDT131039 DNP131026:DNP131039 DXL131026:DXL131039 EHH131026:EHH131039 ERD131026:ERD131039 FAZ131026:FAZ131039 FKV131026:FKV131039 FUR131026:FUR131039 GEN131026:GEN131039 GOJ131026:GOJ131039 GYF131026:GYF131039 HIB131026:HIB131039 HRX131026:HRX131039 IBT131026:IBT131039 ILP131026:ILP131039 IVL131026:IVL131039 JFH131026:JFH131039 JPD131026:JPD131039 JYZ131026:JYZ131039 KIV131026:KIV131039 KSR131026:KSR131039 LCN131026:LCN131039 LMJ131026:LMJ131039 LWF131026:LWF131039 MGB131026:MGB131039 MPX131026:MPX131039 MZT131026:MZT131039 NJP131026:NJP131039 NTL131026:NTL131039 ODH131026:ODH131039 OND131026:OND131039 OWZ131026:OWZ131039 PGV131026:PGV131039 PQR131026:PQR131039 QAN131026:QAN131039 QKJ131026:QKJ131039 QUF131026:QUF131039 REB131026:REB131039 RNX131026:RNX131039 RXT131026:RXT131039 SHP131026:SHP131039 SRL131026:SRL131039 TBH131026:TBH131039 TLD131026:TLD131039 TUZ131026:TUZ131039 UEV131026:UEV131039 UOR131026:UOR131039 UYN131026:UYN131039 VIJ131026:VIJ131039 VSF131026:VSF131039 WCB131026:WCB131039 WLX131026:WLX131039 WVT131026:WVT131039 JH196562:JH196575 TD196562:TD196575 ACZ196562:ACZ196575 AMV196562:AMV196575 AWR196562:AWR196575 BGN196562:BGN196575 BQJ196562:BQJ196575 CAF196562:CAF196575 CKB196562:CKB196575 CTX196562:CTX196575 DDT196562:DDT196575 DNP196562:DNP196575 DXL196562:DXL196575 EHH196562:EHH196575 ERD196562:ERD196575 FAZ196562:FAZ196575 FKV196562:FKV196575 FUR196562:FUR196575 GEN196562:GEN196575 GOJ196562:GOJ196575 GYF196562:GYF196575 HIB196562:HIB196575 HRX196562:HRX196575 IBT196562:IBT196575 ILP196562:ILP196575 IVL196562:IVL196575 JFH196562:JFH196575 JPD196562:JPD196575 JYZ196562:JYZ196575 KIV196562:KIV196575 KSR196562:KSR196575 LCN196562:LCN196575 LMJ196562:LMJ196575 LWF196562:LWF196575 MGB196562:MGB196575 MPX196562:MPX196575 MZT196562:MZT196575 NJP196562:NJP196575 NTL196562:NTL196575 ODH196562:ODH196575 OND196562:OND196575 OWZ196562:OWZ196575 PGV196562:PGV196575 PQR196562:PQR196575 QAN196562:QAN196575 QKJ196562:QKJ196575 QUF196562:QUF196575 REB196562:REB196575 RNX196562:RNX196575 RXT196562:RXT196575 SHP196562:SHP196575 SRL196562:SRL196575 TBH196562:TBH196575 TLD196562:TLD196575 TUZ196562:TUZ196575 UEV196562:UEV196575 UOR196562:UOR196575 UYN196562:UYN196575 VIJ196562:VIJ196575 VSF196562:VSF196575 WCB196562:WCB196575 WLX196562:WLX196575 WVT196562:WVT196575 JH262098:JH262111 TD262098:TD262111 ACZ262098:ACZ262111 AMV262098:AMV262111 AWR262098:AWR262111 BGN262098:BGN262111 BQJ262098:BQJ262111 CAF262098:CAF262111 CKB262098:CKB262111 CTX262098:CTX262111 DDT262098:DDT262111 DNP262098:DNP262111 DXL262098:DXL262111 EHH262098:EHH262111 ERD262098:ERD262111 FAZ262098:FAZ262111 FKV262098:FKV262111 FUR262098:FUR262111 GEN262098:GEN262111 GOJ262098:GOJ262111 GYF262098:GYF262111 HIB262098:HIB262111 HRX262098:HRX262111 IBT262098:IBT262111 ILP262098:ILP262111 IVL262098:IVL262111 JFH262098:JFH262111 JPD262098:JPD262111 JYZ262098:JYZ262111 KIV262098:KIV262111 KSR262098:KSR262111 LCN262098:LCN262111 LMJ262098:LMJ262111 LWF262098:LWF262111 MGB262098:MGB262111 MPX262098:MPX262111 MZT262098:MZT262111 NJP262098:NJP262111 NTL262098:NTL262111 ODH262098:ODH262111 OND262098:OND262111 OWZ262098:OWZ262111 PGV262098:PGV262111 PQR262098:PQR262111 QAN262098:QAN262111 QKJ262098:QKJ262111 QUF262098:QUF262111 REB262098:REB262111 RNX262098:RNX262111 RXT262098:RXT262111 SHP262098:SHP262111 SRL262098:SRL262111 TBH262098:TBH262111 TLD262098:TLD262111 TUZ262098:TUZ262111 UEV262098:UEV262111 UOR262098:UOR262111 UYN262098:UYN262111 VIJ262098:VIJ262111 VSF262098:VSF262111 WCB262098:WCB262111 WLX262098:WLX262111 WVT262098:WVT262111 JH327634:JH327647 TD327634:TD327647 ACZ327634:ACZ327647 AMV327634:AMV327647 AWR327634:AWR327647 BGN327634:BGN327647 BQJ327634:BQJ327647 CAF327634:CAF327647 CKB327634:CKB327647 CTX327634:CTX327647 DDT327634:DDT327647 DNP327634:DNP327647 DXL327634:DXL327647 EHH327634:EHH327647 ERD327634:ERD327647 FAZ327634:FAZ327647 FKV327634:FKV327647 FUR327634:FUR327647 GEN327634:GEN327647 GOJ327634:GOJ327647 GYF327634:GYF327647 HIB327634:HIB327647 HRX327634:HRX327647 IBT327634:IBT327647 ILP327634:ILP327647 IVL327634:IVL327647 JFH327634:JFH327647 JPD327634:JPD327647 JYZ327634:JYZ327647 KIV327634:KIV327647 KSR327634:KSR327647 LCN327634:LCN327647 LMJ327634:LMJ327647 LWF327634:LWF327647 MGB327634:MGB327647 MPX327634:MPX327647 MZT327634:MZT327647 NJP327634:NJP327647 NTL327634:NTL327647 ODH327634:ODH327647 OND327634:OND327647 OWZ327634:OWZ327647 PGV327634:PGV327647 PQR327634:PQR327647 QAN327634:QAN327647 QKJ327634:QKJ327647 QUF327634:QUF327647 REB327634:REB327647 RNX327634:RNX327647 RXT327634:RXT327647 SHP327634:SHP327647 SRL327634:SRL327647 TBH327634:TBH327647 TLD327634:TLD327647 TUZ327634:TUZ327647 UEV327634:UEV327647 UOR327634:UOR327647 UYN327634:UYN327647 VIJ327634:VIJ327647 VSF327634:VSF327647 WCB327634:WCB327647 WLX327634:WLX327647 WVT327634:WVT327647 JH393170:JH393183 TD393170:TD393183 ACZ393170:ACZ393183 AMV393170:AMV393183 AWR393170:AWR393183 BGN393170:BGN393183 BQJ393170:BQJ393183 CAF393170:CAF393183 CKB393170:CKB393183 CTX393170:CTX393183 DDT393170:DDT393183 DNP393170:DNP393183 DXL393170:DXL393183 EHH393170:EHH393183 ERD393170:ERD393183 FAZ393170:FAZ393183 FKV393170:FKV393183 FUR393170:FUR393183 GEN393170:GEN393183 GOJ393170:GOJ393183 GYF393170:GYF393183 HIB393170:HIB393183 HRX393170:HRX393183 IBT393170:IBT393183 ILP393170:ILP393183 IVL393170:IVL393183 JFH393170:JFH393183 JPD393170:JPD393183 JYZ393170:JYZ393183 KIV393170:KIV393183 KSR393170:KSR393183 LCN393170:LCN393183 LMJ393170:LMJ393183 LWF393170:LWF393183 MGB393170:MGB393183 MPX393170:MPX393183 MZT393170:MZT393183 NJP393170:NJP393183 NTL393170:NTL393183 ODH393170:ODH393183 OND393170:OND393183 OWZ393170:OWZ393183 PGV393170:PGV393183 PQR393170:PQR393183 QAN393170:QAN393183 QKJ393170:QKJ393183 QUF393170:QUF393183 REB393170:REB393183 RNX393170:RNX393183 RXT393170:RXT393183 SHP393170:SHP393183 SRL393170:SRL393183 TBH393170:TBH393183 TLD393170:TLD393183 TUZ393170:TUZ393183 UEV393170:UEV393183 UOR393170:UOR393183 UYN393170:UYN393183 VIJ393170:VIJ393183 VSF393170:VSF393183 WCB393170:WCB393183 WLX393170:WLX393183 WVT393170:WVT393183 JH458706:JH458719 TD458706:TD458719 ACZ458706:ACZ458719 AMV458706:AMV458719 AWR458706:AWR458719 BGN458706:BGN458719 BQJ458706:BQJ458719 CAF458706:CAF458719 CKB458706:CKB458719 CTX458706:CTX458719 DDT458706:DDT458719 DNP458706:DNP458719 DXL458706:DXL458719 EHH458706:EHH458719 ERD458706:ERD458719 FAZ458706:FAZ458719 FKV458706:FKV458719 FUR458706:FUR458719 GEN458706:GEN458719 GOJ458706:GOJ458719 GYF458706:GYF458719 HIB458706:HIB458719 HRX458706:HRX458719 IBT458706:IBT458719 ILP458706:ILP458719 IVL458706:IVL458719 JFH458706:JFH458719 JPD458706:JPD458719 JYZ458706:JYZ458719 KIV458706:KIV458719 KSR458706:KSR458719 LCN458706:LCN458719 LMJ458706:LMJ458719 LWF458706:LWF458719 MGB458706:MGB458719 MPX458706:MPX458719 MZT458706:MZT458719 NJP458706:NJP458719 NTL458706:NTL458719 ODH458706:ODH458719 OND458706:OND458719 OWZ458706:OWZ458719 PGV458706:PGV458719 PQR458706:PQR458719 QAN458706:QAN458719 QKJ458706:QKJ458719 QUF458706:QUF458719 REB458706:REB458719 RNX458706:RNX458719 RXT458706:RXT458719 SHP458706:SHP458719 SRL458706:SRL458719 TBH458706:TBH458719 TLD458706:TLD458719 TUZ458706:TUZ458719 UEV458706:UEV458719 UOR458706:UOR458719 UYN458706:UYN458719 VIJ458706:VIJ458719 VSF458706:VSF458719 WCB458706:WCB458719 WLX458706:WLX458719 WVT458706:WVT458719 JH524242:JH524255 TD524242:TD524255 ACZ524242:ACZ524255 AMV524242:AMV524255 AWR524242:AWR524255 BGN524242:BGN524255 BQJ524242:BQJ524255 CAF524242:CAF524255 CKB524242:CKB524255 CTX524242:CTX524255 DDT524242:DDT524255 DNP524242:DNP524255 DXL524242:DXL524255 EHH524242:EHH524255 ERD524242:ERD524255 FAZ524242:FAZ524255 FKV524242:FKV524255 FUR524242:FUR524255 GEN524242:GEN524255 GOJ524242:GOJ524255 GYF524242:GYF524255 HIB524242:HIB524255 HRX524242:HRX524255 IBT524242:IBT524255 ILP524242:ILP524255 IVL524242:IVL524255 JFH524242:JFH524255 JPD524242:JPD524255 JYZ524242:JYZ524255 KIV524242:KIV524255 KSR524242:KSR524255 LCN524242:LCN524255 LMJ524242:LMJ524255 LWF524242:LWF524255 MGB524242:MGB524255 MPX524242:MPX524255 MZT524242:MZT524255 NJP524242:NJP524255 NTL524242:NTL524255 ODH524242:ODH524255 OND524242:OND524255 OWZ524242:OWZ524255 PGV524242:PGV524255 PQR524242:PQR524255 QAN524242:QAN524255 QKJ524242:QKJ524255 QUF524242:QUF524255 REB524242:REB524255 RNX524242:RNX524255 RXT524242:RXT524255 SHP524242:SHP524255 SRL524242:SRL524255 TBH524242:TBH524255 TLD524242:TLD524255 TUZ524242:TUZ524255 UEV524242:UEV524255 UOR524242:UOR524255 UYN524242:UYN524255 VIJ524242:VIJ524255 VSF524242:VSF524255 WCB524242:WCB524255 WLX524242:WLX524255 WVT524242:WVT524255 JH589778:JH589791 TD589778:TD589791 ACZ589778:ACZ589791 AMV589778:AMV589791 AWR589778:AWR589791 BGN589778:BGN589791 BQJ589778:BQJ589791 CAF589778:CAF589791 CKB589778:CKB589791 CTX589778:CTX589791 DDT589778:DDT589791 DNP589778:DNP589791 DXL589778:DXL589791 EHH589778:EHH589791 ERD589778:ERD589791 FAZ589778:FAZ589791 FKV589778:FKV589791 FUR589778:FUR589791 GEN589778:GEN589791 GOJ589778:GOJ589791 GYF589778:GYF589791 HIB589778:HIB589791 HRX589778:HRX589791 IBT589778:IBT589791 ILP589778:ILP589791 IVL589778:IVL589791 JFH589778:JFH589791 JPD589778:JPD589791 JYZ589778:JYZ589791 KIV589778:KIV589791 KSR589778:KSR589791 LCN589778:LCN589791 LMJ589778:LMJ589791 LWF589778:LWF589791 MGB589778:MGB589791 MPX589778:MPX589791 MZT589778:MZT589791 NJP589778:NJP589791 NTL589778:NTL589791 ODH589778:ODH589791 OND589778:OND589791 OWZ589778:OWZ589791 PGV589778:PGV589791 PQR589778:PQR589791 QAN589778:QAN589791 QKJ589778:QKJ589791 QUF589778:QUF589791 REB589778:REB589791 RNX589778:RNX589791 RXT589778:RXT589791 SHP589778:SHP589791 SRL589778:SRL589791 TBH589778:TBH589791 TLD589778:TLD589791 TUZ589778:TUZ589791 UEV589778:UEV589791 UOR589778:UOR589791 UYN589778:UYN589791 VIJ589778:VIJ589791 VSF589778:VSF589791 WCB589778:WCB589791 WLX589778:WLX589791 WVT589778:WVT589791 JH655314:JH655327 TD655314:TD655327 ACZ655314:ACZ655327 AMV655314:AMV655327 AWR655314:AWR655327 BGN655314:BGN655327 BQJ655314:BQJ655327 CAF655314:CAF655327 CKB655314:CKB655327 CTX655314:CTX655327 DDT655314:DDT655327 DNP655314:DNP655327 DXL655314:DXL655327 EHH655314:EHH655327 ERD655314:ERD655327 FAZ655314:FAZ655327 FKV655314:FKV655327 FUR655314:FUR655327 GEN655314:GEN655327 GOJ655314:GOJ655327 GYF655314:GYF655327 HIB655314:HIB655327 HRX655314:HRX655327 IBT655314:IBT655327 ILP655314:ILP655327 IVL655314:IVL655327 JFH655314:JFH655327 JPD655314:JPD655327 JYZ655314:JYZ655327 KIV655314:KIV655327 KSR655314:KSR655327 LCN655314:LCN655327 LMJ655314:LMJ655327 LWF655314:LWF655327 MGB655314:MGB655327 MPX655314:MPX655327 MZT655314:MZT655327 NJP655314:NJP655327 NTL655314:NTL655327 ODH655314:ODH655327 OND655314:OND655327 OWZ655314:OWZ655327 PGV655314:PGV655327 PQR655314:PQR655327 QAN655314:QAN655327 QKJ655314:QKJ655327 QUF655314:QUF655327 REB655314:REB655327 RNX655314:RNX655327 RXT655314:RXT655327 SHP655314:SHP655327 SRL655314:SRL655327 TBH655314:TBH655327 TLD655314:TLD655327 TUZ655314:TUZ655327 UEV655314:UEV655327 UOR655314:UOR655327 UYN655314:UYN655327 VIJ655314:VIJ655327 VSF655314:VSF655327 WCB655314:WCB655327 WLX655314:WLX655327 WVT655314:WVT655327 JH720850:JH720863 TD720850:TD720863 ACZ720850:ACZ720863 AMV720850:AMV720863 AWR720850:AWR720863 BGN720850:BGN720863 BQJ720850:BQJ720863 CAF720850:CAF720863 CKB720850:CKB720863 CTX720850:CTX720863 DDT720850:DDT720863 DNP720850:DNP720863 DXL720850:DXL720863 EHH720850:EHH720863 ERD720850:ERD720863 FAZ720850:FAZ720863 FKV720850:FKV720863 FUR720850:FUR720863 GEN720850:GEN720863 GOJ720850:GOJ720863 GYF720850:GYF720863 HIB720850:HIB720863 HRX720850:HRX720863 IBT720850:IBT720863 ILP720850:ILP720863 IVL720850:IVL720863 JFH720850:JFH720863 JPD720850:JPD720863 JYZ720850:JYZ720863 KIV720850:KIV720863 KSR720850:KSR720863 LCN720850:LCN720863 LMJ720850:LMJ720863 LWF720850:LWF720863 MGB720850:MGB720863 MPX720850:MPX720863 MZT720850:MZT720863 NJP720850:NJP720863 NTL720850:NTL720863 ODH720850:ODH720863 OND720850:OND720863 OWZ720850:OWZ720863 PGV720850:PGV720863 PQR720850:PQR720863 QAN720850:QAN720863 QKJ720850:QKJ720863 QUF720850:QUF720863 REB720850:REB720863 RNX720850:RNX720863 RXT720850:RXT720863 SHP720850:SHP720863 SRL720850:SRL720863 TBH720850:TBH720863 TLD720850:TLD720863 TUZ720850:TUZ720863 UEV720850:UEV720863 UOR720850:UOR720863 UYN720850:UYN720863 VIJ720850:VIJ720863 VSF720850:VSF720863 WCB720850:WCB720863 WLX720850:WLX720863 WVT720850:WVT720863 JH786386:JH786399 TD786386:TD786399 ACZ786386:ACZ786399 AMV786386:AMV786399 AWR786386:AWR786399 BGN786386:BGN786399 BQJ786386:BQJ786399 CAF786386:CAF786399 CKB786386:CKB786399 CTX786386:CTX786399 DDT786386:DDT786399 DNP786386:DNP786399 DXL786386:DXL786399 EHH786386:EHH786399 ERD786386:ERD786399 FAZ786386:FAZ786399 FKV786386:FKV786399 FUR786386:FUR786399 GEN786386:GEN786399 GOJ786386:GOJ786399 GYF786386:GYF786399 HIB786386:HIB786399 HRX786386:HRX786399 IBT786386:IBT786399 ILP786386:ILP786399 IVL786386:IVL786399 JFH786386:JFH786399 JPD786386:JPD786399 JYZ786386:JYZ786399 KIV786386:KIV786399 KSR786386:KSR786399 LCN786386:LCN786399 LMJ786386:LMJ786399 LWF786386:LWF786399 MGB786386:MGB786399 MPX786386:MPX786399 MZT786386:MZT786399 NJP786386:NJP786399 NTL786386:NTL786399 ODH786386:ODH786399 OND786386:OND786399 OWZ786386:OWZ786399 PGV786386:PGV786399 PQR786386:PQR786399 QAN786386:QAN786399 QKJ786386:QKJ786399 QUF786386:QUF786399 REB786386:REB786399 RNX786386:RNX786399 RXT786386:RXT786399 SHP786386:SHP786399 SRL786386:SRL786399 TBH786386:TBH786399 TLD786386:TLD786399 TUZ786386:TUZ786399 UEV786386:UEV786399 UOR786386:UOR786399 UYN786386:UYN786399 VIJ786386:VIJ786399 VSF786386:VSF786399 WCB786386:WCB786399 WLX786386:WLX786399 WVT786386:WVT786399 JH851922:JH851935 TD851922:TD851935 ACZ851922:ACZ851935 AMV851922:AMV851935 AWR851922:AWR851935 BGN851922:BGN851935 BQJ851922:BQJ851935 CAF851922:CAF851935 CKB851922:CKB851935 CTX851922:CTX851935 DDT851922:DDT851935 DNP851922:DNP851935 DXL851922:DXL851935 EHH851922:EHH851935 ERD851922:ERD851935 FAZ851922:FAZ851935 FKV851922:FKV851935 FUR851922:FUR851935 GEN851922:GEN851935 GOJ851922:GOJ851935 GYF851922:GYF851935 HIB851922:HIB851935 HRX851922:HRX851935 IBT851922:IBT851935 ILP851922:ILP851935 IVL851922:IVL851935 JFH851922:JFH851935 JPD851922:JPD851935 JYZ851922:JYZ851935 KIV851922:KIV851935 KSR851922:KSR851935 LCN851922:LCN851935 LMJ851922:LMJ851935 LWF851922:LWF851935 MGB851922:MGB851935 MPX851922:MPX851935 MZT851922:MZT851935 NJP851922:NJP851935 NTL851922:NTL851935 ODH851922:ODH851935 OND851922:OND851935 OWZ851922:OWZ851935 PGV851922:PGV851935 PQR851922:PQR851935 QAN851922:QAN851935 QKJ851922:QKJ851935 QUF851922:QUF851935 REB851922:REB851935 RNX851922:RNX851935 RXT851922:RXT851935 SHP851922:SHP851935 SRL851922:SRL851935 TBH851922:TBH851935 TLD851922:TLD851935 TUZ851922:TUZ851935 UEV851922:UEV851935 UOR851922:UOR851935 UYN851922:UYN851935 VIJ851922:VIJ851935 VSF851922:VSF851935 WCB851922:WCB851935 WLX851922:WLX851935 WVT851922:WVT851935 JH917458:JH917471 TD917458:TD917471 ACZ917458:ACZ917471 AMV917458:AMV917471 AWR917458:AWR917471 BGN917458:BGN917471 BQJ917458:BQJ917471 CAF917458:CAF917471 CKB917458:CKB917471 CTX917458:CTX917471 DDT917458:DDT917471 DNP917458:DNP917471 DXL917458:DXL917471 EHH917458:EHH917471 ERD917458:ERD917471 FAZ917458:FAZ917471 FKV917458:FKV917471 FUR917458:FUR917471 GEN917458:GEN917471 GOJ917458:GOJ917471 GYF917458:GYF917471 HIB917458:HIB917471 HRX917458:HRX917471 IBT917458:IBT917471 ILP917458:ILP917471 IVL917458:IVL917471 JFH917458:JFH917471 JPD917458:JPD917471 JYZ917458:JYZ917471 KIV917458:KIV917471 KSR917458:KSR917471 LCN917458:LCN917471 LMJ917458:LMJ917471 LWF917458:LWF917471 MGB917458:MGB917471 MPX917458:MPX917471 MZT917458:MZT917471 NJP917458:NJP917471 NTL917458:NTL917471 ODH917458:ODH917471 OND917458:OND917471 OWZ917458:OWZ917471 PGV917458:PGV917471 PQR917458:PQR917471 QAN917458:QAN917471 QKJ917458:QKJ917471 QUF917458:QUF917471 REB917458:REB917471 RNX917458:RNX917471 RXT917458:RXT917471 SHP917458:SHP917471 SRL917458:SRL917471 TBH917458:TBH917471 TLD917458:TLD917471 TUZ917458:TUZ917471 UEV917458:UEV917471 UOR917458:UOR917471 UYN917458:UYN917471 VIJ917458:VIJ917471 VSF917458:VSF917471 WCB917458:WCB917471 WLX917458:WLX917471 WVT917458:WVT917471 JH982994:JH983007 TD982994:TD983007 ACZ982994:ACZ983007 AMV982994:AMV983007 AWR982994:AWR983007 BGN982994:BGN983007 BQJ982994:BQJ983007 CAF982994:CAF983007 CKB982994:CKB983007 CTX982994:CTX983007 DDT982994:DDT983007 DNP982994:DNP983007 DXL982994:DXL983007 EHH982994:EHH983007 ERD982994:ERD983007 FAZ982994:FAZ983007 FKV982994:FKV983007 FUR982994:FUR983007 GEN982994:GEN983007 GOJ982994:GOJ983007 GYF982994:GYF983007 HIB982994:HIB983007 HRX982994:HRX983007 IBT982994:IBT983007 ILP982994:ILP983007 IVL982994:IVL983007 JFH982994:JFH983007 JPD982994:JPD983007 JYZ982994:JYZ983007 KIV982994:KIV983007 KSR982994:KSR983007 LCN982994:LCN983007 LMJ982994:LMJ983007 LWF982994:LWF983007 MGB982994:MGB983007 MPX982994:MPX983007 MZT982994:MZT983007 NJP982994:NJP983007 NTL982994:NTL983007 ODH982994:ODH983007 OND982994:OND983007 OWZ982994:OWZ983007 PGV982994:PGV983007 PQR982994:PQR983007 QAN982994:QAN983007 QKJ982994:QKJ983007 QUF982994:QUF983007 REB982994:REB983007 RNX982994:RNX983007 RXT982994:RXT983007 SHP982994:SHP983007 SRL982994:SRL983007 TBH982994:TBH983007 TLD982994:TLD983007 TUZ982994:TUZ983007 UEV982994:UEV983007 UOR982994:UOR983007 UYN982994:UYN983007 VIJ982994:VIJ983007 VSF982994:VSF983007 WCB982994:WCB983007 WLX982994:WLX983007 WVT982994:WVT983007 JH65975:JH65980 TD65975:TD65980 ACZ65975:ACZ65980 AMV65975:AMV65980 AWR65975:AWR65980 BGN65975:BGN65980 BQJ65975:BQJ65980 CAF65975:CAF65980 CKB65975:CKB65980 CTX65975:CTX65980 DDT65975:DDT65980 DNP65975:DNP65980 DXL65975:DXL65980 EHH65975:EHH65980 ERD65975:ERD65980 FAZ65975:FAZ65980 FKV65975:FKV65980 FUR65975:FUR65980 GEN65975:GEN65980 GOJ65975:GOJ65980 GYF65975:GYF65980 HIB65975:HIB65980 HRX65975:HRX65980 IBT65975:IBT65980 ILP65975:ILP65980 IVL65975:IVL65980 JFH65975:JFH65980 JPD65975:JPD65980 JYZ65975:JYZ65980 KIV65975:KIV65980 KSR65975:KSR65980 LCN65975:LCN65980 LMJ65975:LMJ65980 LWF65975:LWF65980 MGB65975:MGB65980 MPX65975:MPX65980 MZT65975:MZT65980 NJP65975:NJP65980 NTL65975:NTL65980 ODH65975:ODH65980 OND65975:OND65980 OWZ65975:OWZ65980 PGV65975:PGV65980 PQR65975:PQR65980 QAN65975:QAN65980 QKJ65975:QKJ65980 QUF65975:QUF65980 REB65975:REB65980 RNX65975:RNX65980 RXT65975:RXT65980 SHP65975:SHP65980 SRL65975:SRL65980 TBH65975:TBH65980 TLD65975:TLD65980 TUZ65975:TUZ65980 UEV65975:UEV65980 UOR65975:UOR65980 UYN65975:UYN65980 VIJ65975:VIJ65980 VSF65975:VSF65980 WCB65975:WCB65980 WLX65975:WLX65980 WVT65975:WVT65980 JH131511:JH131516 TD131511:TD131516 ACZ131511:ACZ131516 AMV131511:AMV131516 AWR131511:AWR131516 BGN131511:BGN131516 BQJ131511:BQJ131516 CAF131511:CAF131516 CKB131511:CKB131516 CTX131511:CTX131516 DDT131511:DDT131516 DNP131511:DNP131516 DXL131511:DXL131516 EHH131511:EHH131516 ERD131511:ERD131516 FAZ131511:FAZ131516 FKV131511:FKV131516 FUR131511:FUR131516 GEN131511:GEN131516 GOJ131511:GOJ131516 GYF131511:GYF131516 HIB131511:HIB131516 HRX131511:HRX131516 IBT131511:IBT131516 ILP131511:ILP131516 IVL131511:IVL131516 JFH131511:JFH131516 JPD131511:JPD131516 JYZ131511:JYZ131516 KIV131511:KIV131516 KSR131511:KSR131516 LCN131511:LCN131516 LMJ131511:LMJ131516 LWF131511:LWF131516 MGB131511:MGB131516 MPX131511:MPX131516 MZT131511:MZT131516 NJP131511:NJP131516 NTL131511:NTL131516 ODH131511:ODH131516 OND131511:OND131516 OWZ131511:OWZ131516 PGV131511:PGV131516 PQR131511:PQR131516 QAN131511:QAN131516 QKJ131511:QKJ131516 QUF131511:QUF131516 REB131511:REB131516 RNX131511:RNX131516 RXT131511:RXT131516 SHP131511:SHP131516 SRL131511:SRL131516 TBH131511:TBH131516 TLD131511:TLD131516 TUZ131511:TUZ131516 UEV131511:UEV131516 UOR131511:UOR131516 UYN131511:UYN131516 VIJ131511:VIJ131516 VSF131511:VSF131516 WCB131511:WCB131516 WLX131511:WLX131516 WVT131511:WVT131516 JH197047:JH197052 TD197047:TD197052 ACZ197047:ACZ197052 AMV197047:AMV197052 AWR197047:AWR197052 BGN197047:BGN197052 BQJ197047:BQJ197052 CAF197047:CAF197052 CKB197047:CKB197052 CTX197047:CTX197052 DDT197047:DDT197052 DNP197047:DNP197052 DXL197047:DXL197052 EHH197047:EHH197052 ERD197047:ERD197052 FAZ197047:FAZ197052 FKV197047:FKV197052 FUR197047:FUR197052 GEN197047:GEN197052 GOJ197047:GOJ197052 GYF197047:GYF197052 HIB197047:HIB197052 HRX197047:HRX197052 IBT197047:IBT197052 ILP197047:ILP197052 IVL197047:IVL197052 JFH197047:JFH197052 JPD197047:JPD197052 JYZ197047:JYZ197052 KIV197047:KIV197052 KSR197047:KSR197052 LCN197047:LCN197052 LMJ197047:LMJ197052 LWF197047:LWF197052 MGB197047:MGB197052 MPX197047:MPX197052 MZT197047:MZT197052 NJP197047:NJP197052 NTL197047:NTL197052 ODH197047:ODH197052 OND197047:OND197052 OWZ197047:OWZ197052 PGV197047:PGV197052 PQR197047:PQR197052 QAN197047:QAN197052 QKJ197047:QKJ197052 QUF197047:QUF197052 REB197047:REB197052 RNX197047:RNX197052 RXT197047:RXT197052 SHP197047:SHP197052 SRL197047:SRL197052 TBH197047:TBH197052 TLD197047:TLD197052 TUZ197047:TUZ197052 UEV197047:UEV197052 UOR197047:UOR197052 UYN197047:UYN197052 VIJ197047:VIJ197052 VSF197047:VSF197052 WCB197047:WCB197052 WLX197047:WLX197052 WVT197047:WVT197052 JH262583:JH262588 TD262583:TD262588 ACZ262583:ACZ262588 AMV262583:AMV262588 AWR262583:AWR262588 BGN262583:BGN262588 BQJ262583:BQJ262588 CAF262583:CAF262588 CKB262583:CKB262588 CTX262583:CTX262588 DDT262583:DDT262588 DNP262583:DNP262588 DXL262583:DXL262588 EHH262583:EHH262588 ERD262583:ERD262588 FAZ262583:FAZ262588 FKV262583:FKV262588 FUR262583:FUR262588 GEN262583:GEN262588 GOJ262583:GOJ262588 GYF262583:GYF262588 HIB262583:HIB262588 HRX262583:HRX262588 IBT262583:IBT262588 ILP262583:ILP262588 IVL262583:IVL262588 JFH262583:JFH262588 JPD262583:JPD262588 JYZ262583:JYZ262588 KIV262583:KIV262588 KSR262583:KSR262588 LCN262583:LCN262588 LMJ262583:LMJ262588 LWF262583:LWF262588 MGB262583:MGB262588 MPX262583:MPX262588 MZT262583:MZT262588 NJP262583:NJP262588 NTL262583:NTL262588 ODH262583:ODH262588 OND262583:OND262588 OWZ262583:OWZ262588 PGV262583:PGV262588 PQR262583:PQR262588 QAN262583:QAN262588 QKJ262583:QKJ262588 QUF262583:QUF262588 REB262583:REB262588 RNX262583:RNX262588 RXT262583:RXT262588 SHP262583:SHP262588 SRL262583:SRL262588 TBH262583:TBH262588 TLD262583:TLD262588 TUZ262583:TUZ262588 UEV262583:UEV262588 UOR262583:UOR262588 UYN262583:UYN262588 VIJ262583:VIJ262588 VSF262583:VSF262588 WCB262583:WCB262588 WLX262583:WLX262588 WVT262583:WVT262588 JH328119:JH328124 TD328119:TD328124 ACZ328119:ACZ328124 AMV328119:AMV328124 AWR328119:AWR328124 BGN328119:BGN328124 BQJ328119:BQJ328124 CAF328119:CAF328124 CKB328119:CKB328124 CTX328119:CTX328124 DDT328119:DDT328124 DNP328119:DNP328124 DXL328119:DXL328124 EHH328119:EHH328124 ERD328119:ERD328124 FAZ328119:FAZ328124 FKV328119:FKV328124 FUR328119:FUR328124 GEN328119:GEN328124 GOJ328119:GOJ328124 GYF328119:GYF328124 HIB328119:HIB328124 HRX328119:HRX328124 IBT328119:IBT328124 ILP328119:ILP328124 IVL328119:IVL328124 JFH328119:JFH328124 JPD328119:JPD328124 JYZ328119:JYZ328124 KIV328119:KIV328124 KSR328119:KSR328124 LCN328119:LCN328124 LMJ328119:LMJ328124 LWF328119:LWF328124 MGB328119:MGB328124 MPX328119:MPX328124 MZT328119:MZT328124 NJP328119:NJP328124 NTL328119:NTL328124 ODH328119:ODH328124 OND328119:OND328124 OWZ328119:OWZ328124 PGV328119:PGV328124 PQR328119:PQR328124 QAN328119:QAN328124 QKJ328119:QKJ328124 QUF328119:QUF328124 REB328119:REB328124 RNX328119:RNX328124 RXT328119:RXT328124 SHP328119:SHP328124 SRL328119:SRL328124 TBH328119:TBH328124 TLD328119:TLD328124 TUZ328119:TUZ328124 UEV328119:UEV328124 UOR328119:UOR328124 UYN328119:UYN328124 VIJ328119:VIJ328124 VSF328119:VSF328124 WCB328119:WCB328124 WLX328119:WLX328124 WVT328119:WVT328124 JH393655:JH393660 TD393655:TD393660 ACZ393655:ACZ393660 AMV393655:AMV393660 AWR393655:AWR393660 BGN393655:BGN393660 BQJ393655:BQJ393660 CAF393655:CAF393660 CKB393655:CKB393660 CTX393655:CTX393660 DDT393655:DDT393660 DNP393655:DNP393660 DXL393655:DXL393660 EHH393655:EHH393660 ERD393655:ERD393660 FAZ393655:FAZ393660 FKV393655:FKV393660 FUR393655:FUR393660 GEN393655:GEN393660 GOJ393655:GOJ393660 GYF393655:GYF393660 HIB393655:HIB393660 HRX393655:HRX393660 IBT393655:IBT393660 ILP393655:ILP393660 IVL393655:IVL393660 JFH393655:JFH393660 JPD393655:JPD393660 JYZ393655:JYZ393660 KIV393655:KIV393660 KSR393655:KSR393660 LCN393655:LCN393660 LMJ393655:LMJ393660 LWF393655:LWF393660 MGB393655:MGB393660 MPX393655:MPX393660 MZT393655:MZT393660 NJP393655:NJP393660 NTL393655:NTL393660 ODH393655:ODH393660 OND393655:OND393660 OWZ393655:OWZ393660 PGV393655:PGV393660 PQR393655:PQR393660 QAN393655:QAN393660 QKJ393655:QKJ393660 QUF393655:QUF393660 REB393655:REB393660 RNX393655:RNX393660 RXT393655:RXT393660 SHP393655:SHP393660 SRL393655:SRL393660 TBH393655:TBH393660 TLD393655:TLD393660 TUZ393655:TUZ393660 UEV393655:UEV393660 UOR393655:UOR393660 UYN393655:UYN393660 VIJ393655:VIJ393660 VSF393655:VSF393660 WCB393655:WCB393660 WLX393655:WLX393660 WVT393655:WVT393660 JH459191:JH459196 TD459191:TD459196 ACZ459191:ACZ459196 AMV459191:AMV459196 AWR459191:AWR459196 BGN459191:BGN459196 BQJ459191:BQJ459196 CAF459191:CAF459196 CKB459191:CKB459196 CTX459191:CTX459196 DDT459191:DDT459196 DNP459191:DNP459196 DXL459191:DXL459196 EHH459191:EHH459196 ERD459191:ERD459196 FAZ459191:FAZ459196 FKV459191:FKV459196 FUR459191:FUR459196 GEN459191:GEN459196 GOJ459191:GOJ459196 GYF459191:GYF459196 HIB459191:HIB459196 HRX459191:HRX459196 IBT459191:IBT459196 ILP459191:ILP459196 IVL459191:IVL459196 JFH459191:JFH459196 JPD459191:JPD459196 JYZ459191:JYZ459196 KIV459191:KIV459196 KSR459191:KSR459196 LCN459191:LCN459196 LMJ459191:LMJ459196 LWF459191:LWF459196 MGB459191:MGB459196 MPX459191:MPX459196 MZT459191:MZT459196 NJP459191:NJP459196 NTL459191:NTL459196 ODH459191:ODH459196 OND459191:OND459196 OWZ459191:OWZ459196 PGV459191:PGV459196 PQR459191:PQR459196 QAN459191:QAN459196 QKJ459191:QKJ459196 QUF459191:QUF459196 REB459191:REB459196 RNX459191:RNX459196 RXT459191:RXT459196 SHP459191:SHP459196 SRL459191:SRL459196 TBH459191:TBH459196 TLD459191:TLD459196 TUZ459191:TUZ459196 UEV459191:UEV459196 UOR459191:UOR459196 UYN459191:UYN459196 VIJ459191:VIJ459196 VSF459191:VSF459196 WCB459191:WCB459196 WLX459191:WLX459196 WVT459191:WVT459196 JH524727:JH524732 TD524727:TD524732 ACZ524727:ACZ524732 AMV524727:AMV524732 AWR524727:AWR524732 BGN524727:BGN524732 BQJ524727:BQJ524732 CAF524727:CAF524732 CKB524727:CKB524732 CTX524727:CTX524732 DDT524727:DDT524732 DNP524727:DNP524732 DXL524727:DXL524732 EHH524727:EHH524732 ERD524727:ERD524732 FAZ524727:FAZ524732 FKV524727:FKV524732 FUR524727:FUR524732 GEN524727:GEN524732 GOJ524727:GOJ524732 GYF524727:GYF524732 HIB524727:HIB524732 HRX524727:HRX524732 IBT524727:IBT524732 ILP524727:ILP524732 IVL524727:IVL524732 JFH524727:JFH524732 JPD524727:JPD524732 JYZ524727:JYZ524732 KIV524727:KIV524732 KSR524727:KSR524732 LCN524727:LCN524732 LMJ524727:LMJ524732 LWF524727:LWF524732 MGB524727:MGB524732 MPX524727:MPX524732 MZT524727:MZT524732 NJP524727:NJP524732 NTL524727:NTL524732 ODH524727:ODH524732 OND524727:OND524732 OWZ524727:OWZ524732 PGV524727:PGV524732 PQR524727:PQR524732 QAN524727:QAN524732 QKJ524727:QKJ524732 QUF524727:QUF524732 REB524727:REB524732 RNX524727:RNX524732 RXT524727:RXT524732 SHP524727:SHP524732 SRL524727:SRL524732 TBH524727:TBH524732 TLD524727:TLD524732 TUZ524727:TUZ524732 UEV524727:UEV524732 UOR524727:UOR524732 UYN524727:UYN524732 VIJ524727:VIJ524732 VSF524727:VSF524732 WCB524727:WCB524732 WLX524727:WLX524732 WVT524727:WVT524732 JH590263:JH590268 TD590263:TD590268 ACZ590263:ACZ590268 AMV590263:AMV590268 AWR590263:AWR590268 BGN590263:BGN590268 BQJ590263:BQJ590268 CAF590263:CAF590268 CKB590263:CKB590268 CTX590263:CTX590268 DDT590263:DDT590268 DNP590263:DNP590268 DXL590263:DXL590268 EHH590263:EHH590268 ERD590263:ERD590268 FAZ590263:FAZ590268 FKV590263:FKV590268 FUR590263:FUR590268 GEN590263:GEN590268 GOJ590263:GOJ590268 GYF590263:GYF590268 HIB590263:HIB590268 HRX590263:HRX590268 IBT590263:IBT590268 ILP590263:ILP590268 IVL590263:IVL590268 JFH590263:JFH590268 JPD590263:JPD590268 JYZ590263:JYZ590268 KIV590263:KIV590268 KSR590263:KSR590268 LCN590263:LCN590268 LMJ590263:LMJ590268 LWF590263:LWF590268 MGB590263:MGB590268 MPX590263:MPX590268 MZT590263:MZT590268 NJP590263:NJP590268 NTL590263:NTL590268 ODH590263:ODH590268 OND590263:OND590268 OWZ590263:OWZ590268 PGV590263:PGV590268 PQR590263:PQR590268 QAN590263:QAN590268 QKJ590263:QKJ590268 QUF590263:QUF590268 REB590263:REB590268 RNX590263:RNX590268 RXT590263:RXT590268 SHP590263:SHP590268 SRL590263:SRL590268 TBH590263:TBH590268 TLD590263:TLD590268 TUZ590263:TUZ590268 UEV590263:UEV590268 UOR590263:UOR590268 UYN590263:UYN590268 VIJ590263:VIJ590268 VSF590263:VSF590268 WCB590263:WCB590268 WLX590263:WLX590268 WVT590263:WVT590268 JH655799:JH655804 TD655799:TD655804 ACZ655799:ACZ655804 AMV655799:AMV655804 AWR655799:AWR655804 BGN655799:BGN655804 BQJ655799:BQJ655804 CAF655799:CAF655804 CKB655799:CKB655804 CTX655799:CTX655804 DDT655799:DDT655804 DNP655799:DNP655804 DXL655799:DXL655804 EHH655799:EHH655804 ERD655799:ERD655804 FAZ655799:FAZ655804 FKV655799:FKV655804 FUR655799:FUR655804 GEN655799:GEN655804 GOJ655799:GOJ655804 GYF655799:GYF655804 HIB655799:HIB655804 HRX655799:HRX655804 IBT655799:IBT655804 ILP655799:ILP655804 IVL655799:IVL655804 JFH655799:JFH655804 JPD655799:JPD655804 JYZ655799:JYZ655804 KIV655799:KIV655804 KSR655799:KSR655804 LCN655799:LCN655804 LMJ655799:LMJ655804 LWF655799:LWF655804 MGB655799:MGB655804 MPX655799:MPX655804 MZT655799:MZT655804 NJP655799:NJP655804 NTL655799:NTL655804 ODH655799:ODH655804 OND655799:OND655804 OWZ655799:OWZ655804 PGV655799:PGV655804 PQR655799:PQR655804 QAN655799:QAN655804 QKJ655799:QKJ655804 QUF655799:QUF655804 REB655799:REB655804 RNX655799:RNX655804 RXT655799:RXT655804 SHP655799:SHP655804 SRL655799:SRL655804 TBH655799:TBH655804 TLD655799:TLD655804 TUZ655799:TUZ655804 UEV655799:UEV655804 UOR655799:UOR655804 UYN655799:UYN655804 VIJ655799:VIJ655804 VSF655799:VSF655804 WCB655799:WCB655804 WLX655799:WLX655804 WVT655799:WVT655804 JH721335:JH721340 TD721335:TD721340 ACZ721335:ACZ721340 AMV721335:AMV721340 AWR721335:AWR721340 BGN721335:BGN721340 BQJ721335:BQJ721340 CAF721335:CAF721340 CKB721335:CKB721340 CTX721335:CTX721340 DDT721335:DDT721340 DNP721335:DNP721340 DXL721335:DXL721340 EHH721335:EHH721340 ERD721335:ERD721340 FAZ721335:FAZ721340 FKV721335:FKV721340 FUR721335:FUR721340 GEN721335:GEN721340 GOJ721335:GOJ721340 GYF721335:GYF721340 HIB721335:HIB721340 HRX721335:HRX721340 IBT721335:IBT721340 ILP721335:ILP721340 IVL721335:IVL721340 JFH721335:JFH721340 JPD721335:JPD721340 JYZ721335:JYZ721340 KIV721335:KIV721340 KSR721335:KSR721340 LCN721335:LCN721340 LMJ721335:LMJ721340 LWF721335:LWF721340 MGB721335:MGB721340 MPX721335:MPX721340 MZT721335:MZT721340 NJP721335:NJP721340 NTL721335:NTL721340 ODH721335:ODH721340 OND721335:OND721340 OWZ721335:OWZ721340 PGV721335:PGV721340 PQR721335:PQR721340 QAN721335:QAN721340 QKJ721335:QKJ721340 QUF721335:QUF721340 REB721335:REB721340 RNX721335:RNX721340 RXT721335:RXT721340 SHP721335:SHP721340 SRL721335:SRL721340 TBH721335:TBH721340 TLD721335:TLD721340 TUZ721335:TUZ721340 UEV721335:UEV721340 UOR721335:UOR721340 UYN721335:UYN721340 VIJ721335:VIJ721340 VSF721335:VSF721340 WCB721335:WCB721340 WLX721335:WLX721340 WVT721335:WVT721340 JH786871:JH786876 TD786871:TD786876 ACZ786871:ACZ786876 AMV786871:AMV786876 AWR786871:AWR786876 BGN786871:BGN786876 BQJ786871:BQJ786876 CAF786871:CAF786876 CKB786871:CKB786876 CTX786871:CTX786876 DDT786871:DDT786876 DNP786871:DNP786876 DXL786871:DXL786876 EHH786871:EHH786876 ERD786871:ERD786876 FAZ786871:FAZ786876 FKV786871:FKV786876 FUR786871:FUR786876 GEN786871:GEN786876 GOJ786871:GOJ786876 GYF786871:GYF786876 HIB786871:HIB786876 HRX786871:HRX786876 IBT786871:IBT786876 ILP786871:ILP786876 IVL786871:IVL786876 JFH786871:JFH786876 JPD786871:JPD786876 JYZ786871:JYZ786876 KIV786871:KIV786876 KSR786871:KSR786876 LCN786871:LCN786876 LMJ786871:LMJ786876 LWF786871:LWF786876 MGB786871:MGB786876 MPX786871:MPX786876 MZT786871:MZT786876 NJP786871:NJP786876 NTL786871:NTL786876 ODH786871:ODH786876 OND786871:OND786876 OWZ786871:OWZ786876 PGV786871:PGV786876 PQR786871:PQR786876 QAN786871:QAN786876 QKJ786871:QKJ786876 QUF786871:QUF786876 REB786871:REB786876 RNX786871:RNX786876 RXT786871:RXT786876 SHP786871:SHP786876 SRL786871:SRL786876 TBH786871:TBH786876 TLD786871:TLD786876 TUZ786871:TUZ786876 UEV786871:UEV786876 UOR786871:UOR786876 UYN786871:UYN786876 VIJ786871:VIJ786876 VSF786871:VSF786876 WCB786871:WCB786876 WLX786871:WLX786876 WVT786871:WVT786876 JH852407:JH852412 TD852407:TD852412 ACZ852407:ACZ852412 AMV852407:AMV852412 AWR852407:AWR852412 BGN852407:BGN852412 BQJ852407:BQJ852412 CAF852407:CAF852412 CKB852407:CKB852412 CTX852407:CTX852412 DDT852407:DDT852412 DNP852407:DNP852412 DXL852407:DXL852412 EHH852407:EHH852412 ERD852407:ERD852412 FAZ852407:FAZ852412 FKV852407:FKV852412 FUR852407:FUR852412 GEN852407:GEN852412 GOJ852407:GOJ852412 GYF852407:GYF852412 HIB852407:HIB852412 HRX852407:HRX852412 IBT852407:IBT852412 ILP852407:ILP852412 IVL852407:IVL852412 JFH852407:JFH852412 JPD852407:JPD852412 JYZ852407:JYZ852412 KIV852407:KIV852412 KSR852407:KSR852412 LCN852407:LCN852412 LMJ852407:LMJ852412 LWF852407:LWF852412 MGB852407:MGB852412 MPX852407:MPX852412 MZT852407:MZT852412 NJP852407:NJP852412 NTL852407:NTL852412 ODH852407:ODH852412 OND852407:OND852412 OWZ852407:OWZ852412 PGV852407:PGV852412 PQR852407:PQR852412 QAN852407:QAN852412 QKJ852407:QKJ852412 QUF852407:QUF852412 REB852407:REB852412 RNX852407:RNX852412 RXT852407:RXT852412 SHP852407:SHP852412 SRL852407:SRL852412 TBH852407:TBH852412 TLD852407:TLD852412 TUZ852407:TUZ852412 UEV852407:UEV852412 UOR852407:UOR852412 UYN852407:UYN852412 VIJ852407:VIJ852412 VSF852407:VSF852412 WCB852407:WCB852412 WLX852407:WLX852412 WVT852407:WVT852412 JH917943:JH917948 TD917943:TD917948 ACZ917943:ACZ917948 AMV917943:AMV917948 AWR917943:AWR917948 BGN917943:BGN917948 BQJ917943:BQJ917948 CAF917943:CAF917948 CKB917943:CKB917948 CTX917943:CTX917948 DDT917943:DDT917948 DNP917943:DNP917948 DXL917943:DXL917948 EHH917943:EHH917948 ERD917943:ERD917948 FAZ917943:FAZ917948 FKV917943:FKV917948 FUR917943:FUR917948 GEN917943:GEN917948 GOJ917943:GOJ917948 GYF917943:GYF917948 HIB917943:HIB917948 HRX917943:HRX917948 IBT917943:IBT917948 ILP917943:ILP917948 IVL917943:IVL917948 JFH917943:JFH917948 JPD917943:JPD917948 JYZ917943:JYZ917948 KIV917943:KIV917948 KSR917943:KSR917948 LCN917943:LCN917948 LMJ917943:LMJ917948 LWF917943:LWF917948 MGB917943:MGB917948 MPX917943:MPX917948 MZT917943:MZT917948 NJP917943:NJP917948 NTL917943:NTL917948 ODH917943:ODH917948 OND917943:OND917948 OWZ917943:OWZ917948 PGV917943:PGV917948 PQR917943:PQR917948 QAN917943:QAN917948 QKJ917943:QKJ917948 QUF917943:QUF917948 REB917943:REB917948 RNX917943:RNX917948 RXT917943:RXT917948 SHP917943:SHP917948 SRL917943:SRL917948 TBH917943:TBH917948 TLD917943:TLD917948 TUZ917943:TUZ917948 UEV917943:UEV917948 UOR917943:UOR917948 UYN917943:UYN917948 VIJ917943:VIJ917948 VSF917943:VSF917948 WCB917943:WCB917948 WLX917943:WLX917948 WVT917943:WVT917948 JH983479:JH983484 TD983479:TD983484 ACZ983479:ACZ983484 AMV983479:AMV983484 AWR983479:AWR983484 BGN983479:BGN983484 BQJ983479:BQJ983484 CAF983479:CAF983484 CKB983479:CKB983484 CTX983479:CTX983484 DDT983479:DDT983484 DNP983479:DNP983484 DXL983479:DXL983484 EHH983479:EHH983484 ERD983479:ERD983484 FAZ983479:FAZ983484 FKV983479:FKV983484 FUR983479:FUR983484 GEN983479:GEN983484 GOJ983479:GOJ983484 GYF983479:GYF983484 HIB983479:HIB983484 HRX983479:HRX983484 IBT983479:IBT983484 ILP983479:ILP983484 IVL983479:IVL983484 JFH983479:JFH983484 JPD983479:JPD983484 JYZ983479:JYZ983484 KIV983479:KIV983484 KSR983479:KSR983484 LCN983479:LCN983484 LMJ983479:LMJ983484 LWF983479:LWF983484 MGB983479:MGB983484 MPX983479:MPX983484 MZT983479:MZT983484 NJP983479:NJP983484 NTL983479:NTL983484 ODH983479:ODH983484 OND983479:OND983484 OWZ983479:OWZ983484 PGV983479:PGV983484 PQR983479:PQR983484 QAN983479:QAN983484 QKJ983479:QKJ983484 QUF983479:QUF983484 REB983479:REB983484 RNX983479:RNX983484 RXT983479:RXT983484 SHP983479:SHP983484 SRL983479:SRL983484 TBH983479:TBH983484 TLD983479:TLD983484 TUZ983479:TUZ983484 UEV983479:UEV983484 UOR983479:UOR983484 UYN983479:UYN983484 VIJ983479:VIJ983484 VSF983479:VSF983484 WCB983479:WCB983484 WLX983479:WLX983484 WVT983479:WVT983484 JH65623:JH65626 TD65623:TD65626 ACZ65623:ACZ65626 AMV65623:AMV65626 AWR65623:AWR65626 BGN65623:BGN65626 BQJ65623:BQJ65626 CAF65623:CAF65626 CKB65623:CKB65626 CTX65623:CTX65626 DDT65623:DDT65626 DNP65623:DNP65626 DXL65623:DXL65626 EHH65623:EHH65626 ERD65623:ERD65626 FAZ65623:FAZ65626 FKV65623:FKV65626 FUR65623:FUR65626 GEN65623:GEN65626 GOJ65623:GOJ65626 GYF65623:GYF65626 HIB65623:HIB65626 HRX65623:HRX65626 IBT65623:IBT65626 ILP65623:ILP65626 IVL65623:IVL65626 JFH65623:JFH65626 JPD65623:JPD65626 JYZ65623:JYZ65626 KIV65623:KIV65626 KSR65623:KSR65626 LCN65623:LCN65626 LMJ65623:LMJ65626 LWF65623:LWF65626 MGB65623:MGB65626 MPX65623:MPX65626 MZT65623:MZT65626 NJP65623:NJP65626 NTL65623:NTL65626 ODH65623:ODH65626 OND65623:OND65626 OWZ65623:OWZ65626 PGV65623:PGV65626 PQR65623:PQR65626 QAN65623:QAN65626 QKJ65623:QKJ65626 QUF65623:QUF65626 REB65623:REB65626 RNX65623:RNX65626 RXT65623:RXT65626 SHP65623:SHP65626 SRL65623:SRL65626 TBH65623:TBH65626 TLD65623:TLD65626 TUZ65623:TUZ65626 UEV65623:UEV65626 UOR65623:UOR65626 UYN65623:UYN65626 VIJ65623:VIJ65626 VSF65623:VSF65626 WCB65623:WCB65626 WLX65623:WLX65626 WVT65623:WVT65626 JH131159:JH131162 TD131159:TD131162 ACZ131159:ACZ131162 AMV131159:AMV131162 AWR131159:AWR131162 BGN131159:BGN131162 BQJ131159:BQJ131162 CAF131159:CAF131162 CKB131159:CKB131162 CTX131159:CTX131162 DDT131159:DDT131162 DNP131159:DNP131162 DXL131159:DXL131162 EHH131159:EHH131162 ERD131159:ERD131162 FAZ131159:FAZ131162 FKV131159:FKV131162 FUR131159:FUR131162 GEN131159:GEN131162 GOJ131159:GOJ131162 GYF131159:GYF131162 HIB131159:HIB131162 HRX131159:HRX131162 IBT131159:IBT131162 ILP131159:ILP131162 IVL131159:IVL131162 JFH131159:JFH131162 JPD131159:JPD131162 JYZ131159:JYZ131162 KIV131159:KIV131162 KSR131159:KSR131162 LCN131159:LCN131162 LMJ131159:LMJ131162 LWF131159:LWF131162 MGB131159:MGB131162 MPX131159:MPX131162 MZT131159:MZT131162 NJP131159:NJP131162 NTL131159:NTL131162 ODH131159:ODH131162 OND131159:OND131162 OWZ131159:OWZ131162 PGV131159:PGV131162 PQR131159:PQR131162 QAN131159:QAN131162 QKJ131159:QKJ131162 QUF131159:QUF131162 REB131159:REB131162 RNX131159:RNX131162 RXT131159:RXT131162 SHP131159:SHP131162 SRL131159:SRL131162 TBH131159:TBH131162 TLD131159:TLD131162 TUZ131159:TUZ131162 UEV131159:UEV131162 UOR131159:UOR131162 UYN131159:UYN131162 VIJ131159:VIJ131162 VSF131159:VSF131162 WCB131159:WCB131162 WLX131159:WLX131162 WVT131159:WVT131162 JH196695:JH196698 TD196695:TD196698 ACZ196695:ACZ196698 AMV196695:AMV196698 AWR196695:AWR196698 BGN196695:BGN196698 BQJ196695:BQJ196698 CAF196695:CAF196698 CKB196695:CKB196698 CTX196695:CTX196698 DDT196695:DDT196698 DNP196695:DNP196698 DXL196695:DXL196698 EHH196695:EHH196698 ERD196695:ERD196698 FAZ196695:FAZ196698 FKV196695:FKV196698 FUR196695:FUR196698 GEN196695:GEN196698 GOJ196695:GOJ196698 GYF196695:GYF196698 HIB196695:HIB196698 HRX196695:HRX196698 IBT196695:IBT196698 ILP196695:ILP196698 IVL196695:IVL196698 JFH196695:JFH196698 JPD196695:JPD196698 JYZ196695:JYZ196698 KIV196695:KIV196698 KSR196695:KSR196698 LCN196695:LCN196698 LMJ196695:LMJ196698 LWF196695:LWF196698 MGB196695:MGB196698 MPX196695:MPX196698 MZT196695:MZT196698 NJP196695:NJP196698 NTL196695:NTL196698 ODH196695:ODH196698 OND196695:OND196698 OWZ196695:OWZ196698 PGV196695:PGV196698 PQR196695:PQR196698 QAN196695:QAN196698 QKJ196695:QKJ196698 QUF196695:QUF196698 REB196695:REB196698 RNX196695:RNX196698 RXT196695:RXT196698 SHP196695:SHP196698 SRL196695:SRL196698 TBH196695:TBH196698 TLD196695:TLD196698 TUZ196695:TUZ196698 UEV196695:UEV196698 UOR196695:UOR196698 UYN196695:UYN196698 VIJ196695:VIJ196698 VSF196695:VSF196698 WCB196695:WCB196698 WLX196695:WLX196698 WVT196695:WVT196698 JH262231:JH262234 TD262231:TD262234 ACZ262231:ACZ262234 AMV262231:AMV262234 AWR262231:AWR262234 BGN262231:BGN262234 BQJ262231:BQJ262234 CAF262231:CAF262234 CKB262231:CKB262234 CTX262231:CTX262234 DDT262231:DDT262234 DNP262231:DNP262234 DXL262231:DXL262234 EHH262231:EHH262234 ERD262231:ERD262234 FAZ262231:FAZ262234 FKV262231:FKV262234 FUR262231:FUR262234 GEN262231:GEN262234 GOJ262231:GOJ262234 GYF262231:GYF262234 HIB262231:HIB262234 HRX262231:HRX262234 IBT262231:IBT262234 ILP262231:ILP262234 IVL262231:IVL262234 JFH262231:JFH262234 JPD262231:JPD262234 JYZ262231:JYZ262234 KIV262231:KIV262234 KSR262231:KSR262234 LCN262231:LCN262234 LMJ262231:LMJ262234 LWF262231:LWF262234 MGB262231:MGB262234 MPX262231:MPX262234 MZT262231:MZT262234 NJP262231:NJP262234 NTL262231:NTL262234 ODH262231:ODH262234 OND262231:OND262234 OWZ262231:OWZ262234 PGV262231:PGV262234 PQR262231:PQR262234 QAN262231:QAN262234 QKJ262231:QKJ262234 QUF262231:QUF262234 REB262231:REB262234 RNX262231:RNX262234 RXT262231:RXT262234 SHP262231:SHP262234 SRL262231:SRL262234 TBH262231:TBH262234 TLD262231:TLD262234 TUZ262231:TUZ262234 UEV262231:UEV262234 UOR262231:UOR262234 UYN262231:UYN262234 VIJ262231:VIJ262234 VSF262231:VSF262234 WCB262231:WCB262234 WLX262231:WLX262234 WVT262231:WVT262234 JH327767:JH327770 TD327767:TD327770 ACZ327767:ACZ327770 AMV327767:AMV327770 AWR327767:AWR327770 BGN327767:BGN327770 BQJ327767:BQJ327770 CAF327767:CAF327770 CKB327767:CKB327770 CTX327767:CTX327770 DDT327767:DDT327770 DNP327767:DNP327770 DXL327767:DXL327770 EHH327767:EHH327770 ERD327767:ERD327770 FAZ327767:FAZ327770 FKV327767:FKV327770 FUR327767:FUR327770 GEN327767:GEN327770 GOJ327767:GOJ327770 GYF327767:GYF327770 HIB327767:HIB327770 HRX327767:HRX327770 IBT327767:IBT327770 ILP327767:ILP327770 IVL327767:IVL327770 JFH327767:JFH327770 JPD327767:JPD327770 JYZ327767:JYZ327770 KIV327767:KIV327770 KSR327767:KSR327770 LCN327767:LCN327770 LMJ327767:LMJ327770 LWF327767:LWF327770 MGB327767:MGB327770 MPX327767:MPX327770 MZT327767:MZT327770 NJP327767:NJP327770 NTL327767:NTL327770 ODH327767:ODH327770 OND327767:OND327770 OWZ327767:OWZ327770 PGV327767:PGV327770 PQR327767:PQR327770 QAN327767:QAN327770 QKJ327767:QKJ327770 QUF327767:QUF327770 REB327767:REB327770 RNX327767:RNX327770 RXT327767:RXT327770 SHP327767:SHP327770 SRL327767:SRL327770 TBH327767:TBH327770 TLD327767:TLD327770 TUZ327767:TUZ327770 UEV327767:UEV327770 UOR327767:UOR327770 UYN327767:UYN327770 VIJ327767:VIJ327770 VSF327767:VSF327770 WCB327767:WCB327770 WLX327767:WLX327770 WVT327767:WVT327770 JH393303:JH393306 TD393303:TD393306 ACZ393303:ACZ393306 AMV393303:AMV393306 AWR393303:AWR393306 BGN393303:BGN393306 BQJ393303:BQJ393306 CAF393303:CAF393306 CKB393303:CKB393306 CTX393303:CTX393306 DDT393303:DDT393306 DNP393303:DNP393306 DXL393303:DXL393306 EHH393303:EHH393306 ERD393303:ERD393306 FAZ393303:FAZ393306 FKV393303:FKV393306 FUR393303:FUR393306 GEN393303:GEN393306 GOJ393303:GOJ393306 GYF393303:GYF393306 HIB393303:HIB393306 HRX393303:HRX393306 IBT393303:IBT393306 ILP393303:ILP393306 IVL393303:IVL393306 JFH393303:JFH393306 JPD393303:JPD393306 JYZ393303:JYZ393306 KIV393303:KIV393306 KSR393303:KSR393306 LCN393303:LCN393306 LMJ393303:LMJ393306 LWF393303:LWF393306 MGB393303:MGB393306 MPX393303:MPX393306 MZT393303:MZT393306 NJP393303:NJP393306 NTL393303:NTL393306 ODH393303:ODH393306 OND393303:OND393306 OWZ393303:OWZ393306 PGV393303:PGV393306 PQR393303:PQR393306 QAN393303:QAN393306 QKJ393303:QKJ393306 QUF393303:QUF393306 REB393303:REB393306 RNX393303:RNX393306 RXT393303:RXT393306 SHP393303:SHP393306 SRL393303:SRL393306 TBH393303:TBH393306 TLD393303:TLD393306 TUZ393303:TUZ393306 UEV393303:UEV393306 UOR393303:UOR393306 UYN393303:UYN393306 VIJ393303:VIJ393306 VSF393303:VSF393306 WCB393303:WCB393306 WLX393303:WLX393306 WVT393303:WVT393306 JH458839:JH458842 TD458839:TD458842 ACZ458839:ACZ458842 AMV458839:AMV458842 AWR458839:AWR458842 BGN458839:BGN458842 BQJ458839:BQJ458842 CAF458839:CAF458842 CKB458839:CKB458842 CTX458839:CTX458842 DDT458839:DDT458842 DNP458839:DNP458842 DXL458839:DXL458842 EHH458839:EHH458842 ERD458839:ERD458842 FAZ458839:FAZ458842 FKV458839:FKV458842 FUR458839:FUR458842 GEN458839:GEN458842 GOJ458839:GOJ458842 GYF458839:GYF458842 HIB458839:HIB458842 HRX458839:HRX458842 IBT458839:IBT458842 ILP458839:ILP458842 IVL458839:IVL458842 JFH458839:JFH458842 JPD458839:JPD458842 JYZ458839:JYZ458842 KIV458839:KIV458842 KSR458839:KSR458842 LCN458839:LCN458842 LMJ458839:LMJ458842 LWF458839:LWF458842 MGB458839:MGB458842 MPX458839:MPX458842 MZT458839:MZT458842 NJP458839:NJP458842 NTL458839:NTL458842 ODH458839:ODH458842 OND458839:OND458842 OWZ458839:OWZ458842 PGV458839:PGV458842 PQR458839:PQR458842 QAN458839:QAN458842 QKJ458839:QKJ458842 QUF458839:QUF458842 REB458839:REB458842 RNX458839:RNX458842 RXT458839:RXT458842 SHP458839:SHP458842 SRL458839:SRL458842 TBH458839:TBH458842 TLD458839:TLD458842 TUZ458839:TUZ458842 UEV458839:UEV458842 UOR458839:UOR458842 UYN458839:UYN458842 VIJ458839:VIJ458842 VSF458839:VSF458842 WCB458839:WCB458842 WLX458839:WLX458842 WVT458839:WVT458842 JH524375:JH524378 TD524375:TD524378 ACZ524375:ACZ524378 AMV524375:AMV524378 AWR524375:AWR524378 BGN524375:BGN524378 BQJ524375:BQJ524378 CAF524375:CAF524378 CKB524375:CKB524378 CTX524375:CTX524378 DDT524375:DDT524378 DNP524375:DNP524378 DXL524375:DXL524378 EHH524375:EHH524378 ERD524375:ERD524378 FAZ524375:FAZ524378 FKV524375:FKV524378 FUR524375:FUR524378 GEN524375:GEN524378 GOJ524375:GOJ524378 GYF524375:GYF524378 HIB524375:HIB524378 HRX524375:HRX524378 IBT524375:IBT524378 ILP524375:ILP524378 IVL524375:IVL524378 JFH524375:JFH524378 JPD524375:JPD524378 JYZ524375:JYZ524378 KIV524375:KIV524378 KSR524375:KSR524378 LCN524375:LCN524378 LMJ524375:LMJ524378 LWF524375:LWF524378 MGB524375:MGB524378 MPX524375:MPX524378 MZT524375:MZT524378 NJP524375:NJP524378 NTL524375:NTL524378 ODH524375:ODH524378 OND524375:OND524378 OWZ524375:OWZ524378 PGV524375:PGV524378 PQR524375:PQR524378 QAN524375:QAN524378 QKJ524375:QKJ524378 QUF524375:QUF524378 REB524375:REB524378 RNX524375:RNX524378 RXT524375:RXT524378 SHP524375:SHP524378 SRL524375:SRL524378 TBH524375:TBH524378 TLD524375:TLD524378 TUZ524375:TUZ524378 UEV524375:UEV524378 UOR524375:UOR524378 UYN524375:UYN524378 VIJ524375:VIJ524378 VSF524375:VSF524378 WCB524375:WCB524378 WLX524375:WLX524378 WVT524375:WVT524378 JH589911:JH589914 TD589911:TD589914 ACZ589911:ACZ589914 AMV589911:AMV589914 AWR589911:AWR589914 BGN589911:BGN589914 BQJ589911:BQJ589914 CAF589911:CAF589914 CKB589911:CKB589914 CTX589911:CTX589914 DDT589911:DDT589914 DNP589911:DNP589914 DXL589911:DXL589914 EHH589911:EHH589914 ERD589911:ERD589914 FAZ589911:FAZ589914 FKV589911:FKV589914 FUR589911:FUR589914 GEN589911:GEN589914 GOJ589911:GOJ589914 GYF589911:GYF589914 HIB589911:HIB589914 HRX589911:HRX589914 IBT589911:IBT589914 ILP589911:ILP589914 IVL589911:IVL589914 JFH589911:JFH589914 JPD589911:JPD589914 JYZ589911:JYZ589914 KIV589911:KIV589914 KSR589911:KSR589914 LCN589911:LCN589914 LMJ589911:LMJ589914 LWF589911:LWF589914 MGB589911:MGB589914 MPX589911:MPX589914 MZT589911:MZT589914 NJP589911:NJP589914 NTL589911:NTL589914 ODH589911:ODH589914 OND589911:OND589914 OWZ589911:OWZ589914 PGV589911:PGV589914 PQR589911:PQR589914 QAN589911:QAN589914 QKJ589911:QKJ589914 QUF589911:QUF589914 REB589911:REB589914 RNX589911:RNX589914 RXT589911:RXT589914 SHP589911:SHP589914 SRL589911:SRL589914 TBH589911:TBH589914 TLD589911:TLD589914 TUZ589911:TUZ589914 UEV589911:UEV589914 UOR589911:UOR589914 UYN589911:UYN589914 VIJ589911:VIJ589914 VSF589911:VSF589914 WCB589911:WCB589914 WLX589911:WLX589914 WVT589911:WVT589914 JH655447:JH655450 TD655447:TD655450 ACZ655447:ACZ655450 AMV655447:AMV655450 AWR655447:AWR655450 BGN655447:BGN655450 BQJ655447:BQJ655450 CAF655447:CAF655450 CKB655447:CKB655450 CTX655447:CTX655450 DDT655447:DDT655450 DNP655447:DNP655450 DXL655447:DXL655450 EHH655447:EHH655450 ERD655447:ERD655450 FAZ655447:FAZ655450 FKV655447:FKV655450 FUR655447:FUR655450 GEN655447:GEN655450 GOJ655447:GOJ655450 GYF655447:GYF655450 HIB655447:HIB655450 HRX655447:HRX655450 IBT655447:IBT655450 ILP655447:ILP655450 IVL655447:IVL655450 JFH655447:JFH655450 JPD655447:JPD655450 JYZ655447:JYZ655450 KIV655447:KIV655450 KSR655447:KSR655450 LCN655447:LCN655450 LMJ655447:LMJ655450 LWF655447:LWF655450 MGB655447:MGB655450 MPX655447:MPX655450 MZT655447:MZT655450 NJP655447:NJP655450 NTL655447:NTL655450 ODH655447:ODH655450 OND655447:OND655450 OWZ655447:OWZ655450 PGV655447:PGV655450 PQR655447:PQR655450 QAN655447:QAN655450 QKJ655447:QKJ655450 QUF655447:QUF655450 REB655447:REB655450 RNX655447:RNX655450 RXT655447:RXT655450 SHP655447:SHP655450 SRL655447:SRL655450 TBH655447:TBH655450 TLD655447:TLD655450 TUZ655447:TUZ655450 UEV655447:UEV655450 UOR655447:UOR655450 UYN655447:UYN655450 VIJ655447:VIJ655450 VSF655447:VSF655450 WCB655447:WCB655450 WLX655447:WLX655450 WVT655447:WVT655450 JH720983:JH720986 TD720983:TD720986 ACZ720983:ACZ720986 AMV720983:AMV720986 AWR720983:AWR720986 BGN720983:BGN720986 BQJ720983:BQJ720986 CAF720983:CAF720986 CKB720983:CKB720986 CTX720983:CTX720986 DDT720983:DDT720986 DNP720983:DNP720986 DXL720983:DXL720986 EHH720983:EHH720986 ERD720983:ERD720986 FAZ720983:FAZ720986 FKV720983:FKV720986 FUR720983:FUR720986 GEN720983:GEN720986 GOJ720983:GOJ720986 GYF720983:GYF720986 HIB720983:HIB720986 HRX720983:HRX720986 IBT720983:IBT720986 ILP720983:ILP720986 IVL720983:IVL720986 JFH720983:JFH720986 JPD720983:JPD720986 JYZ720983:JYZ720986 KIV720983:KIV720986 KSR720983:KSR720986 LCN720983:LCN720986 LMJ720983:LMJ720986 LWF720983:LWF720986 MGB720983:MGB720986 MPX720983:MPX720986 MZT720983:MZT720986 NJP720983:NJP720986 NTL720983:NTL720986 ODH720983:ODH720986 OND720983:OND720986 OWZ720983:OWZ720986 PGV720983:PGV720986 PQR720983:PQR720986 QAN720983:QAN720986 QKJ720983:QKJ720986 QUF720983:QUF720986 REB720983:REB720986 RNX720983:RNX720986 RXT720983:RXT720986 SHP720983:SHP720986 SRL720983:SRL720986 TBH720983:TBH720986 TLD720983:TLD720986 TUZ720983:TUZ720986 UEV720983:UEV720986 UOR720983:UOR720986 UYN720983:UYN720986 VIJ720983:VIJ720986 VSF720983:VSF720986 WCB720983:WCB720986 WLX720983:WLX720986 WVT720983:WVT720986 JH786519:JH786522 TD786519:TD786522 ACZ786519:ACZ786522 AMV786519:AMV786522 AWR786519:AWR786522 BGN786519:BGN786522 BQJ786519:BQJ786522 CAF786519:CAF786522 CKB786519:CKB786522 CTX786519:CTX786522 DDT786519:DDT786522 DNP786519:DNP786522 DXL786519:DXL786522 EHH786519:EHH786522 ERD786519:ERD786522 FAZ786519:FAZ786522 FKV786519:FKV786522 FUR786519:FUR786522 GEN786519:GEN786522 GOJ786519:GOJ786522 GYF786519:GYF786522 HIB786519:HIB786522 HRX786519:HRX786522 IBT786519:IBT786522 ILP786519:ILP786522 IVL786519:IVL786522 JFH786519:JFH786522 JPD786519:JPD786522 JYZ786519:JYZ786522 KIV786519:KIV786522 KSR786519:KSR786522 LCN786519:LCN786522 LMJ786519:LMJ786522 LWF786519:LWF786522 MGB786519:MGB786522 MPX786519:MPX786522 MZT786519:MZT786522 NJP786519:NJP786522 NTL786519:NTL786522 ODH786519:ODH786522 OND786519:OND786522 OWZ786519:OWZ786522 PGV786519:PGV786522 PQR786519:PQR786522 QAN786519:QAN786522 QKJ786519:QKJ786522 QUF786519:QUF786522 REB786519:REB786522 RNX786519:RNX786522 RXT786519:RXT786522 SHP786519:SHP786522 SRL786519:SRL786522 TBH786519:TBH786522 TLD786519:TLD786522 TUZ786519:TUZ786522 UEV786519:UEV786522 UOR786519:UOR786522 UYN786519:UYN786522 VIJ786519:VIJ786522 VSF786519:VSF786522 WCB786519:WCB786522 WLX786519:WLX786522 WVT786519:WVT786522 JH852055:JH852058 TD852055:TD852058 ACZ852055:ACZ852058 AMV852055:AMV852058 AWR852055:AWR852058 BGN852055:BGN852058 BQJ852055:BQJ852058 CAF852055:CAF852058 CKB852055:CKB852058 CTX852055:CTX852058 DDT852055:DDT852058 DNP852055:DNP852058 DXL852055:DXL852058 EHH852055:EHH852058 ERD852055:ERD852058 FAZ852055:FAZ852058 FKV852055:FKV852058 FUR852055:FUR852058 GEN852055:GEN852058 GOJ852055:GOJ852058 GYF852055:GYF852058 HIB852055:HIB852058 HRX852055:HRX852058 IBT852055:IBT852058 ILP852055:ILP852058 IVL852055:IVL852058 JFH852055:JFH852058 JPD852055:JPD852058 JYZ852055:JYZ852058 KIV852055:KIV852058 KSR852055:KSR852058 LCN852055:LCN852058 LMJ852055:LMJ852058 LWF852055:LWF852058 MGB852055:MGB852058 MPX852055:MPX852058 MZT852055:MZT852058 NJP852055:NJP852058 NTL852055:NTL852058 ODH852055:ODH852058 OND852055:OND852058 OWZ852055:OWZ852058 PGV852055:PGV852058 PQR852055:PQR852058 QAN852055:QAN852058 QKJ852055:QKJ852058 QUF852055:QUF852058 REB852055:REB852058 RNX852055:RNX852058 RXT852055:RXT852058 SHP852055:SHP852058 SRL852055:SRL852058 TBH852055:TBH852058 TLD852055:TLD852058 TUZ852055:TUZ852058 UEV852055:UEV852058 UOR852055:UOR852058 UYN852055:UYN852058 VIJ852055:VIJ852058 VSF852055:VSF852058 WCB852055:WCB852058 WLX852055:WLX852058 WVT852055:WVT852058 JH917591:JH917594 TD917591:TD917594 ACZ917591:ACZ917594 AMV917591:AMV917594 AWR917591:AWR917594 BGN917591:BGN917594 BQJ917591:BQJ917594 CAF917591:CAF917594 CKB917591:CKB917594 CTX917591:CTX917594 DDT917591:DDT917594 DNP917591:DNP917594 DXL917591:DXL917594 EHH917591:EHH917594 ERD917591:ERD917594 FAZ917591:FAZ917594 FKV917591:FKV917594 FUR917591:FUR917594 GEN917591:GEN917594 GOJ917591:GOJ917594 GYF917591:GYF917594 HIB917591:HIB917594 HRX917591:HRX917594 IBT917591:IBT917594 ILP917591:ILP917594 IVL917591:IVL917594 JFH917591:JFH917594 JPD917591:JPD917594 JYZ917591:JYZ917594 KIV917591:KIV917594 KSR917591:KSR917594 LCN917591:LCN917594 LMJ917591:LMJ917594 LWF917591:LWF917594 MGB917591:MGB917594 MPX917591:MPX917594 MZT917591:MZT917594 NJP917591:NJP917594 NTL917591:NTL917594 ODH917591:ODH917594 OND917591:OND917594 OWZ917591:OWZ917594 PGV917591:PGV917594 PQR917591:PQR917594 QAN917591:QAN917594 QKJ917591:QKJ917594 QUF917591:QUF917594 REB917591:REB917594 RNX917591:RNX917594 RXT917591:RXT917594 SHP917591:SHP917594 SRL917591:SRL917594 TBH917591:TBH917594 TLD917591:TLD917594 TUZ917591:TUZ917594 UEV917591:UEV917594 UOR917591:UOR917594 UYN917591:UYN917594 VIJ917591:VIJ917594 VSF917591:VSF917594 WCB917591:WCB917594 WLX917591:WLX917594 WVT917591:WVT917594 JH983127:JH983130 TD983127:TD983130 ACZ983127:ACZ983130 AMV983127:AMV983130 AWR983127:AWR983130 BGN983127:BGN983130 BQJ983127:BQJ983130 CAF983127:CAF983130 CKB983127:CKB983130 CTX983127:CTX983130 DDT983127:DDT983130 DNP983127:DNP983130 DXL983127:DXL983130 EHH983127:EHH983130 ERD983127:ERD983130 FAZ983127:FAZ983130 FKV983127:FKV983130 FUR983127:FUR983130 GEN983127:GEN983130 GOJ983127:GOJ983130 GYF983127:GYF983130 HIB983127:HIB983130 HRX983127:HRX983130 IBT983127:IBT983130 ILP983127:ILP983130 IVL983127:IVL983130 JFH983127:JFH983130 JPD983127:JPD983130 JYZ983127:JYZ983130 KIV983127:KIV983130 KSR983127:KSR983130 LCN983127:LCN983130 LMJ983127:LMJ983130 LWF983127:LWF983130 MGB983127:MGB983130 MPX983127:MPX983130 MZT983127:MZT983130 NJP983127:NJP983130 NTL983127:NTL983130 ODH983127:ODH983130 OND983127:OND983130 OWZ983127:OWZ983130 PGV983127:PGV983130 PQR983127:PQR983130 QAN983127:QAN983130 QKJ983127:QKJ983130 QUF983127:QUF983130 REB983127:REB983130 RNX983127:RNX983130 RXT983127:RXT983130 SHP983127:SHP983130 SRL983127:SRL983130 TBH983127:TBH983130 TLD983127:TLD983130 TUZ983127:TUZ983130 UEV983127:UEV983130 UOR983127:UOR983130 UYN983127:UYN983130 VIJ983127:VIJ983130 VSF983127:VSF983130 WCB983127:WCB983130 WLX983127:WLX983130 WVT983127:WVT983130 JH65505:JH65605 TD65505:TD65605 ACZ65505:ACZ65605 AMV65505:AMV65605 AWR65505:AWR65605 BGN65505:BGN65605 BQJ65505:BQJ65605 CAF65505:CAF65605 CKB65505:CKB65605 CTX65505:CTX65605 DDT65505:DDT65605 DNP65505:DNP65605 DXL65505:DXL65605 EHH65505:EHH65605 ERD65505:ERD65605 FAZ65505:FAZ65605 FKV65505:FKV65605 FUR65505:FUR65605 GEN65505:GEN65605 GOJ65505:GOJ65605 GYF65505:GYF65605 HIB65505:HIB65605 HRX65505:HRX65605 IBT65505:IBT65605 ILP65505:ILP65605 IVL65505:IVL65605 JFH65505:JFH65605 JPD65505:JPD65605 JYZ65505:JYZ65605 KIV65505:KIV65605 KSR65505:KSR65605 LCN65505:LCN65605 LMJ65505:LMJ65605 LWF65505:LWF65605 MGB65505:MGB65605 MPX65505:MPX65605 MZT65505:MZT65605 NJP65505:NJP65605 NTL65505:NTL65605 ODH65505:ODH65605 OND65505:OND65605 OWZ65505:OWZ65605 PGV65505:PGV65605 PQR65505:PQR65605 QAN65505:QAN65605 QKJ65505:QKJ65605 QUF65505:QUF65605 REB65505:REB65605 RNX65505:RNX65605 RXT65505:RXT65605 SHP65505:SHP65605 SRL65505:SRL65605 TBH65505:TBH65605 TLD65505:TLD65605 TUZ65505:TUZ65605 UEV65505:UEV65605 UOR65505:UOR65605 UYN65505:UYN65605 VIJ65505:VIJ65605 VSF65505:VSF65605 WCB65505:WCB65605 WLX65505:WLX65605 WVT65505:WVT65605 JH131041:JH131141 TD131041:TD131141 ACZ131041:ACZ131141 AMV131041:AMV131141 AWR131041:AWR131141 BGN131041:BGN131141 BQJ131041:BQJ131141 CAF131041:CAF131141 CKB131041:CKB131141 CTX131041:CTX131141 DDT131041:DDT131141 DNP131041:DNP131141 DXL131041:DXL131141 EHH131041:EHH131141 ERD131041:ERD131141 FAZ131041:FAZ131141 FKV131041:FKV131141 FUR131041:FUR131141 GEN131041:GEN131141 GOJ131041:GOJ131141 GYF131041:GYF131141 HIB131041:HIB131141 HRX131041:HRX131141 IBT131041:IBT131141 ILP131041:ILP131141 IVL131041:IVL131141 JFH131041:JFH131141 JPD131041:JPD131141 JYZ131041:JYZ131141 KIV131041:KIV131141 KSR131041:KSR131141 LCN131041:LCN131141 LMJ131041:LMJ131141 LWF131041:LWF131141 MGB131041:MGB131141 MPX131041:MPX131141 MZT131041:MZT131141 NJP131041:NJP131141 NTL131041:NTL131141 ODH131041:ODH131141 OND131041:OND131141 OWZ131041:OWZ131141 PGV131041:PGV131141 PQR131041:PQR131141 QAN131041:QAN131141 QKJ131041:QKJ131141 QUF131041:QUF131141 REB131041:REB131141 RNX131041:RNX131141 RXT131041:RXT131141 SHP131041:SHP131141 SRL131041:SRL131141 TBH131041:TBH131141 TLD131041:TLD131141 TUZ131041:TUZ131141 UEV131041:UEV131141 UOR131041:UOR131141 UYN131041:UYN131141 VIJ131041:VIJ131141 VSF131041:VSF131141 WCB131041:WCB131141 WLX131041:WLX131141 WVT131041:WVT131141 JH196577:JH196677 TD196577:TD196677 ACZ196577:ACZ196677 AMV196577:AMV196677 AWR196577:AWR196677 BGN196577:BGN196677 BQJ196577:BQJ196677 CAF196577:CAF196677 CKB196577:CKB196677 CTX196577:CTX196677 DDT196577:DDT196677 DNP196577:DNP196677 DXL196577:DXL196677 EHH196577:EHH196677 ERD196577:ERD196677 FAZ196577:FAZ196677 FKV196577:FKV196677 FUR196577:FUR196677 GEN196577:GEN196677 GOJ196577:GOJ196677 GYF196577:GYF196677 HIB196577:HIB196677 HRX196577:HRX196677 IBT196577:IBT196677 ILP196577:ILP196677 IVL196577:IVL196677 JFH196577:JFH196677 JPD196577:JPD196677 JYZ196577:JYZ196677 KIV196577:KIV196677 KSR196577:KSR196677 LCN196577:LCN196677 LMJ196577:LMJ196677 LWF196577:LWF196677 MGB196577:MGB196677 MPX196577:MPX196677 MZT196577:MZT196677 NJP196577:NJP196677 NTL196577:NTL196677 ODH196577:ODH196677 OND196577:OND196677 OWZ196577:OWZ196677 PGV196577:PGV196677 PQR196577:PQR196677 QAN196577:QAN196677 QKJ196577:QKJ196677 QUF196577:QUF196677 REB196577:REB196677 RNX196577:RNX196677 RXT196577:RXT196677 SHP196577:SHP196677 SRL196577:SRL196677 TBH196577:TBH196677 TLD196577:TLD196677 TUZ196577:TUZ196677 UEV196577:UEV196677 UOR196577:UOR196677 UYN196577:UYN196677 VIJ196577:VIJ196677 VSF196577:VSF196677 WCB196577:WCB196677 WLX196577:WLX196677 WVT196577:WVT196677 JH262113:JH262213 TD262113:TD262213 ACZ262113:ACZ262213 AMV262113:AMV262213 AWR262113:AWR262213 BGN262113:BGN262213 BQJ262113:BQJ262213 CAF262113:CAF262213 CKB262113:CKB262213 CTX262113:CTX262213 DDT262113:DDT262213 DNP262113:DNP262213 DXL262113:DXL262213 EHH262113:EHH262213 ERD262113:ERD262213 FAZ262113:FAZ262213 FKV262113:FKV262213 FUR262113:FUR262213 GEN262113:GEN262213 GOJ262113:GOJ262213 GYF262113:GYF262213 HIB262113:HIB262213 HRX262113:HRX262213 IBT262113:IBT262213 ILP262113:ILP262213 IVL262113:IVL262213 JFH262113:JFH262213 JPD262113:JPD262213 JYZ262113:JYZ262213 KIV262113:KIV262213 KSR262113:KSR262213 LCN262113:LCN262213 LMJ262113:LMJ262213 LWF262113:LWF262213 MGB262113:MGB262213 MPX262113:MPX262213 MZT262113:MZT262213 NJP262113:NJP262213 NTL262113:NTL262213 ODH262113:ODH262213 OND262113:OND262213 OWZ262113:OWZ262213 PGV262113:PGV262213 PQR262113:PQR262213 QAN262113:QAN262213 QKJ262113:QKJ262213 QUF262113:QUF262213 REB262113:REB262213 RNX262113:RNX262213 RXT262113:RXT262213 SHP262113:SHP262213 SRL262113:SRL262213 TBH262113:TBH262213 TLD262113:TLD262213 TUZ262113:TUZ262213 UEV262113:UEV262213 UOR262113:UOR262213 UYN262113:UYN262213 VIJ262113:VIJ262213 VSF262113:VSF262213 WCB262113:WCB262213 WLX262113:WLX262213 WVT262113:WVT262213 JH327649:JH327749 TD327649:TD327749 ACZ327649:ACZ327749 AMV327649:AMV327749 AWR327649:AWR327749 BGN327649:BGN327749 BQJ327649:BQJ327749 CAF327649:CAF327749 CKB327649:CKB327749 CTX327649:CTX327749 DDT327649:DDT327749 DNP327649:DNP327749 DXL327649:DXL327749 EHH327649:EHH327749 ERD327649:ERD327749 FAZ327649:FAZ327749 FKV327649:FKV327749 FUR327649:FUR327749 GEN327649:GEN327749 GOJ327649:GOJ327749 GYF327649:GYF327749 HIB327649:HIB327749 HRX327649:HRX327749 IBT327649:IBT327749 ILP327649:ILP327749 IVL327649:IVL327749 JFH327649:JFH327749 JPD327649:JPD327749 JYZ327649:JYZ327749 KIV327649:KIV327749 KSR327649:KSR327749 LCN327649:LCN327749 LMJ327649:LMJ327749 LWF327649:LWF327749 MGB327649:MGB327749 MPX327649:MPX327749 MZT327649:MZT327749 NJP327649:NJP327749 NTL327649:NTL327749 ODH327649:ODH327749 OND327649:OND327749 OWZ327649:OWZ327749 PGV327649:PGV327749 PQR327649:PQR327749 QAN327649:QAN327749 QKJ327649:QKJ327749 QUF327649:QUF327749 REB327649:REB327749 RNX327649:RNX327749 RXT327649:RXT327749 SHP327649:SHP327749 SRL327649:SRL327749 TBH327649:TBH327749 TLD327649:TLD327749 TUZ327649:TUZ327749 UEV327649:UEV327749 UOR327649:UOR327749 UYN327649:UYN327749 VIJ327649:VIJ327749 VSF327649:VSF327749 WCB327649:WCB327749 WLX327649:WLX327749 WVT327649:WVT327749 JH393185:JH393285 TD393185:TD393285 ACZ393185:ACZ393285 AMV393185:AMV393285 AWR393185:AWR393285 BGN393185:BGN393285 BQJ393185:BQJ393285 CAF393185:CAF393285 CKB393185:CKB393285 CTX393185:CTX393285 DDT393185:DDT393285 DNP393185:DNP393285 DXL393185:DXL393285 EHH393185:EHH393285 ERD393185:ERD393285 FAZ393185:FAZ393285 FKV393185:FKV393285 FUR393185:FUR393285 GEN393185:GEN393285 GOJ393185:GOJ393285 GYF393185:GYF393285 HIB393185:HIB393285 HRX393185:HRX393285 IBT393185:IBT393285 ILP393185:ILP393285 IVL393185:IVL393285 JFH393185:JFH393285 JPD393185:JPD393285 JYZ393185:JYZ393285 KIV393185:KIV393285 KSR393185:KSR393285 LCN393185:LCN393285 LMJ393185:LMJ393285 LWF393185:LWF393285 MGB393185:MGB393285 MPX393185:MPX393285 MZT393185:MZT393285 NJP393185:NJP393285 NTL393185:NTL393285 ODH393185:ODH393285 OND393185:OND393285 OWZ393185:OWZ393285 PGV393185:PGV393285 PQR393185:PQR393285 QAN393185:QAN393285 QKJ393185:QKJ393285 QUF393185:QUF393285 REB393185:REB393285 RNX393185:RNX393285 RXT393185:RXT393285 SHP393185:SHP393285 SRL393185:SRL393285 TBH393185:TBH393285 TLD393185:TLD393285 TUZ393185:TUZ393285 UEV393185:UEV393285 UOR393185:UOR393285 UYN393185:UYN393285 VIJ393185:VIJ393285 VSF393185:VSF393285 WCB393185:WCB393285 WLX393185:WLX393285 WVT393185:WVT393285 JH458721:JH458821 TD458721:TD458821 ACZ458721:ACZ458821 AMV458721:AMV458821 AWR458721:AWR458821 BGN458721:BGN458821 BQJ458721:BQJ458821 CAF458721:CAF458821 CKB458721:CKB458821 CTX458721:CTX458821 DDT458721:DDT458821 DNP458721:DNP458821 DXL458721:DXL458821 EHH458721:EHH458821 ERD458721:ERD458821 FAZ458721:FAZ458821 FKV458721:FKV458821 FUR458721:FUR458821 GEN458721:GEN458821 GOJ458721:GOJ458821 GYF458721:GYF458821 HIB458721:HIB458821 HRX458721:HRX458821 IBT458721:IBT458821 ILP458721:ILP458821 IVL458721:IVL458821 JFH458721:JFH458821 JPD458721:JPD458821 JYZ458721:JYZ458821 KIV458721:KIV458821 KSR458721:KSR458821 LCN458721:LCN458821 LMJ458721:LMJ458821 LWF458721:LWF458821 MGB458721:MGB458821 MPX458721:MPX458821 MZT458721:MZT458821 NJP458721:NJP458821 NTL458721:NTL458821 ODH458721:ODH458821 OND458721:OND458821 OWZ458721:OWZ458821 PGV458721:PGV458821 PQR458721:PQR458821 QAN458721:QAN458821 QKJ458721:QKJ458821 QUF458721:QUF458821 REB458721:REB458821 RNX458721:RNX458821 RXT458721:RXT458821 SHP458721:SHP458821 SRL458721:SRL458821 TBH458721:TBH458821 TLD458721:TLD458821 TUZ458721:TUZ458821 UEV458721:UEV458821 UOR458721:UOR458821 UYN458721:UYN458821 VIJ458721:VIJ458821 VSF458721:VSF458821 WCB458721:WCB458821 WLX458721:WLX458821 WVT458721:WVT458821 JH524257:JH524357 TD524257:TD524357 ACZ524257:ACZ524357 AMV524257:AMV524357 AWR524257:AWR524357 BGN524257:BGN524357 BQJ524257:BQJ524357 CAF524257:CAF524357 CKB524257:CKB524357 CTX524257:CTX524357 DDT524257:DDT524357 DNP524257:DNP524357 DXL524257:DXL524357 EHH524257:EHH524357 ERD524257:ERD524357 FAZ524257:FAZ524357 FKV524257:FKV524357 FUR524257:FUR524357 GEN524257:GEN524357 GOJ524257:GOJ524357 GYF524257:GYF524357 HIB524257:HIB524357 HRX524257:HRX524357 IBT524257:IBT524357 ILP524257:ILP524357 IVL524257:IVL524357 JFH524257:JFH524357 JPD524257:JPD524357 JYZ524257:JYZ524357 KIV524257:KIV524357 KSR524257:KSR524357 LCN524257:LCN524357 LMJ524257:LMJ524357 LWF524257:LWF524357 MGB524257:MGB524357 MPX524257:MPX524357 MZT524257:MZT524357 NJP524257:NJP524357 NTL524257:NTL524357 ODH524257:ODH524357 OND524257:OND524357 OWZ524257:OWZ524357 PGV524257:PGV524357 PQR524257:PQR524357 QAN524257:QAN524357 QKJ524257:QKJ524357 QUF524257:QUF524357 REB524257:REB524357 RNX524257:RNX524357 RXT524257:RXT524357 SHP524257:SHP524357 SRL524257:SRL524357 TBH524257:TBH524357 TLD524257:TLD524357 TUZ524257:TUZ524357 UEV524257:UEV524357 UOR524257:UOR524357 UYN524257:UYN524357 VIJ524257:VIJ524357 VSF524257:VSF524357 WCB524257:WCB524357 WLX524257:WLX524357 WVT524257:WVT524357 JH589793:JH589893 TD589793:TD589893 ACZ589793:ACZ589893 AMV589793:AMV589893 AWR589793:AWR589893 BGN589793:BGN589893 BQJ589793:BQJ589893 CAF589793:CAF589893 CKB589793:CKB589893 CTX589793:CTX589893 DDT589793:DDT589893 DNP589793:DNP589893 DXL589793:DXL589893 EHH589793:EHH589893 ERD589793:ERD589893 FAZ589793:FAZ589893 FKV589793:FKV589893 FUR589793:FUR589893 GEN589793:GEN589893 GOJ589793:GOJ589893 GYF589793:GYF589893 HIB589793:HIB589893 HRX589793:HRX589893 IBT589793:IBT589893 ILP589793:ILP589893 IVL589793:IVL589893 JFH589793:JFH589893 JPD589793:JPD589893 JYZ589793:JYZ589893 KIV589793:KIV589893 KSR589793:KSR589893 LCN589793:LCN589893 LMJ589793:LMJ589893 LWF589793:LWF589893 MGB589793:MGB589893 MPX589793:MPX589893 MZT589793:MZT589893 NJP589793:NJP589893 NTL589793:NTL589893 ODH589793:ODH589893 OND589793:OND589893 OWZ589793:OWZ589893 PGV589793:PGV589893 PQR589793:PQR589893 QAN589793:QAN589893 QKJ589793:QKJ589893 QUF589793:QUF589893 REB589793:REB589893 RNX589793:RNX589893 RXT589793:RXT589893 SHP589793:SHP589893 SRL589793:SRL589893 TBH589793:TBH589893 TLD589793:TLD589893 TUZ589793:TUZ589893 UEV589793:UEV589893 UOR589793:UOR589893 UYN589793:UYN589893 VIJ589793:VIJ589893 VSF589793:VSF589893 WCB589793:WCB589893 WLX589793:WLX589893 WVT589793:WVT589893 JH655329:JH655429 TD655329:TD655429 ACZ655329:ACZ655429 AMV655329:AMV655429 AWR655329:AWR655429 BGN655329:BGN655429 BQJ655329:BQJ655429 CAF655329:CAF655429 CKB655329:CKB655429 CTX655329:CTX655429 DDT655329:DDT655429 DNP655329:DNP655429 DXL655329:DXL655429 EHH655329:EHH655429 ERD655329:ERD655429 FAZ655329:FAZ655429 FKV655329:FKV655429 FUR655329:FUR655429 GEN655329:GEN655429 GOJ655329:GOJ655429 GYF655329:GYF655429 HIB655329:HIB655429 HRX655329:HRX655429 IBT655329:IBT655429 ILP655329:ILP655429 IVL655329:IVL655429 JFH655329:JFH655429 JPD655329:JPD655429 JYZ655329:JYZ655429 KIV655329:KIV655429 KSR655329:KSR655429 LCN655329:LCN655429 LMJ655329:LMJ655429 LWF655329:LWF655429 MGB655329:MGB655429 MPX655329:MPX655429 MZT655329:MZT655429 NJP655329:NJP655429 NTL655329:NTL655429 ODH655329:ODH655429 OND655329:OND655429 OWZ655329:OWZ655429 PGV655329:PGV655429 PQR655329:PQR655429 QAN655329:QAN655429 QKJ655329:QKJ655429 QUF655329:QUF655429 REB655329:REB655429 RNX655329:RNX655429 RXT655329:RXT655429 SHP655329:SHP655429 SRL655329:SRL655429 TBH655329:TBH655429 TLD655329:TLD655429 TUZ655329:TUZ655429 UEV655329:UEV655429 UOR655329:UOR655429 UYN655329:UYN655429 VIJ655329:VIJ655429 VSF655329:VSF655429 WCB655329:WCB655429 WLX655329:WLX655429 WVT655329:WVT655429 JH720865:JH720965 TD720865:TD720965 ACZ720865:ACZ720965 AMV720865:AMV720965 AWR720865:AWR720965 BGN720865:BGN720965 BQJ720865:BQJ720965 CAF720865:CAF720965 CKB720865:CKB720965 CTX720865:CTX720965 DDT720865:DDT720965 DNP720865:DNP720965 DXL720865:DXL720965 EHH720865:EHH720965 ERD720865:ERD720965 FAZ720865:FAZ720965 FKV720865:FKV720965 FUR720865:FUR720965 GEN720865:GEN720965 GOJ720865:GOJ720965 GYF720865:GYF720965 HIB720865:HIB720965 HRX720865:HRX720965 IBT720865:IBT720965 ILP720865:ILP720965 IVL720865:IVL720965 JFH720865:JFH720965 JPD720865:JPD720965 JYZ720865:JYZ720965 KIV720865:KIV720965 KSR720865:KSR720965 LCN720865:LCN720965 LMJ720865:LMJ720965 LWF720865:LWF720965 MGB720865:MGB720965 MPX720865:MPX720965 MZT720865:MZT720965 NJP720865:NJP720965 NTL720865:NTL720965 ODH720865:ODH720965 OND720865:OND720965 OWZ720865:OWZ720965 PGV720865:PGV720965 PQR720865:PQR720965 QAN720865:QAN720965 QKJ720865:QKJ720965 QUF720865:QUF720965 REB720865:REB720965 RNX720865:RNX720965 RXT720865:RXT720965 SHP720865:SHP720965 SRL720865:SRL720965 TBH720865:TBH720965 TLD720865:TLD720965 TUZ720865:TUZ720965 UEV720865:UEV720965 UOR720865:UOR720965 UYN720865:UYN720965 VIJ720865:VIJ720965 VSF720865:VSF720965 WCB720865:WCB720965 WLX720865:WLX720965 WVT720865:WVT720965 JH786401:JH786501 TD786401:TD786501 ACZ786401:ACZ786501 AMV786401:AMV786501 AWR786401:AWR786501 BGN786401:BGN786501 BQJ786401:BQJ786501 CAF786401:CAF786501 CKB786401:CKB786501 CTX786401:CTX786501 DDT786401:DDT786501 DNP786401:DNP786501 DXL786401:DXL786501 EHH786401:EHH786501 ERD786401:ERD786501 FAZ786401:FAZ786501 FKV786401:FKV786501 FUR786401:FUR786501 GEN786401:GEN786501 GOJ786401:GOJ786501 GYF786401:GYF786501 HIB786401:HIB786501 HRX786401:HRX786501 IBT786401:IBT786501 ILP786401:ILP786501 IVL786401:IVL786501 JFH786401:JFH786501 JPD786401:JPD786501 JYZ786401:JYZ786501 KIV786401:KIV786501 KSR786401:KSR786501 LCN786401:LCN786501 LMJ786401:LMJ786501 LWF786401:LWF786501 MGB786401:MGB786501 MPX786401:MPX786501 MZT786401:MZT786501 NJP786401:NJP786501 NTL786401:NTL786501 ODH786401:ODH786501 OND786401:OND786501 OWZ786401:OWZ786501 PGV786401:PGV786501 PQR786401:PQR786501 QAN786401:QAN786501 QKJ786401:QKJ786501 QUF786401:QUF786501 REB786401:REB786501 RNX786401:RNX786501 RXT786401:RXT786501 SHP786401:SHP786501 SRL786401:SRL786501 TBH786401:TBH786501 TLD786401:TLD786501 TUZ786401:TUZ786501 UEV786401:UEV786501 UOR786401:UOR786501 UYN786401:UYN786501 VIJ786401:VIJ786501 VSF786401:VSF786501 WCB786401:WCB786501 WLX786401:WLX786501 WVT786401:WVT786501 JH851937:JH852037 TD851937:TD852037 ACZ851937:ACZ852037 AMV851937:AMV852037 AWR851937:AWR852037 BGN851937:BGN852037 BQJ851937:BQJ852037 CAF851937:CAF852037 CKB851937:CKB852037 CTX851937:CTX852037 DDT851937:DDT852037 DNP851937:DNP852037 DXL851937:DXL852037 EHH851937:EHH852037 ERD851937:ERD852037 FAZ851937:FAZ852037 FKV851937:FKV852037 FUR851937:FUR852037 GEN851937:GEN852037 GOJ851937:GOJ852037 GYF851937:GYF852037 HIB851937:HIB852037 HRX851937:HRX852037 IBT851937:IBT852037 ILP851937:ILP852037 IVL851937:IVL852037 JFH851937:JFH852037 JPD851937:JPD852037 JYZ851937:JYZ852037 KIV851937:KIV852037 KSR851937:KSR852037 LCN851937:LCN852037 LMJ851937:LMJ852037 LWF851937:LWF852037 MGB851937:MGB852037 MPX851937:MPX852037 MZT851937:MZT852037 NJP851937:NJP852037 NTL851937:NTL852037 ODH851937:ODH852037 OND851937:OND852037 OWZ851937:OWZ852037 PGV851937:PGV852037 PQR851937:PQR852037 QAN851937:QAN852037 QKJ851937:QKJ852037 QUF851937:QUF852037 REB851937:REB852037 RNX851937:RNX852037 RXT851937:RXT852037 SHP851937:SHP852037 SRL851937:SRL852037 TBH851937:TBH852037 TLD851937:TLD852037 TUZ851937:TUZ852037 UEV851937:UEV852037 UOR851937:UOR852037 UYN851937:UYN852037 VIJ851937:VIJ852037 VSF851937:VSF852037 WCB851937:WCB852037 WLX851937:WLX852037 WVT851937:WVT852037 JH917473:JH917573 TD917473:TD917573 ACZ917473:ACZ917573 AMV917473:AMV917573 AWR917473:AWR917573 BGN917473:BGN917573 BQJ917473:BQJ917573 CAF917473:CAF917573 CKB917473:CKB917573 CTX917473:CTX917573 DDT917473:DDT917573 DNP917473:DNP917573 DXL917473:DXL917573 EHH917473:EHH917573 ERD917473:ERD917573 FAZ917473:FAZ917573 FKV917473:FKV917573 FUR917473:FUR917573 GEN917473:GEN917573 GOJ917473:GOJ917573 GYF917473:GYF917573 HIB917473:HIB917573 HRX917473:HRX917573 IBT917473:IBT917573 ILP917473:ILP917573 IVL917473:IVL917573 JFH917473:JFH917573 JPD917473:JPD917573 JYZ917473:JYZ917573 KIV917473:KIV917573 KSR917473:KSR917573 LCN917473:LCN917573 LMJ917473:LMJ917573 LWF917473:LWF917573 MGB917473:MGB917573 MPX917473:MPX917573 MZT917473:MZT917573 NJP917473:NJP917573 NTL917473:NTL917573 ODH917473:ODH917573 OND917473:OND917573 OWZ917473:OWZ917573 PGV917473:PGV917573 PQR917473:PQR917573 QAN917473:QAN917573 QKJ917473:QKJ917573 QUF917473:QUF917573 REB917473:REB917573 RNX917473:RNX917573 RXT917473:RXT917573 SHP917473:SHP917573 SRL917473:SRL917573 TBH917473:TBH917573 TLD917473:TLD917573 TUZ917473:TUZ917573 UEV917473:UEV917573 UOR917473:UOR917573 UYN917473:UYN917573 VIJ917473:VIJ917573 VSF917473:VSF917573 WCB917473:WCB917573 WLX917473:WLX917573 WVT917473:WVT917573 JH983009:JH983109 TD983009:TD983109 ACZ983009:ACZ983109 AMV983009:AMV983109 AWR983009:AWR983109 BGN983009:BGN983109 BQJ983009:BQJ983109 CAF983009:CAF983109 CKB983009:CKB983109 CTX983009:CTX983109 DDT983009:DDT983109 DNP983009:DNP983109 DXL983009:DXL983109 EHH983009:EHH983109 ERD983009:ERD983109 FAZ983009:FAZ983109 FKV983009:FKV983109 FUR983009:FUR983109 GEN983009:GEN983109 GOJ983009:GOJ983109 GYF983009:GYF983109 HIB983009:HIB983109 HRX983009:HRX983109 IBT983009:IBT983109 ILP983009:ILP983109 IVL983009:IVL983109 JFH983009:JFH983109 JPD983009:JPD983109 JYZ983009:JYZ983109 KIV983009:KIV983109 KSR983009:KSR983109 LCN983009:LCN983109 LMJ983009:LMJ983109 LWF983009:LWF983109 MGB983009:MGB983109 MPX983009:MPX983109 MZT983009:MZT983109 NJP983009:NJP983109 NTL983009:NTL983109 ODH983009:ODH983109 OND983009:OND983109 OWZ983009:OWZ983109 PGV983009:PGV983109 PQR983009:PQR983109 QAN983009:QAN983109 QKJ983009:QKJ983109 QUF983009:QUF983109 REB983009:REB983109 RNX983009:RNX983109 RXT983009:RXT983109 SHP983009:SHP983109 SRL983009:SRL983109 TBH983009:TBH983109 TLD983009:TLD983109 TUZ983009:TUZ983109 UEV983009:UEV983109 UOR983009:UOR983109 UYN983009:UYN983109 VIJ983009:VIJ983109 VSF983009:VSF983109 WCB983009:WCB983109 WLX983009:WLX983109 WVT983009:WVT983109 JI240:JI241 TE240:TE241 ADA240:ADA241 AMW240:AMW241 AWS240:AWS241 BGO240:BGO241 BQK240:BQK241 CAG240:CAG241 CKC240:CKC241 CTY240:CTY241 DDU240:DDU241 DNQ240:DNQ241 DXM240:DXM241 EHI240:EHI241 ERE240:ERE241 FBA240:FBA241 FKW240:FKW241 FUS240:FUS241 GEO240:GEO241 GOK240:GOK241 GYG240:GYG241 HIC240:HIC241 HRY240:HRY241 IBU240:IBU241 ILQ240:ILQ241 IVM240:IVM241 JFI240:JFI241 JPE240:JPE241 JZA240:JZA241 KIW240:KIW241 KSS240:KSS241 LCO240:LCO241 LMK240:LMK241 LWG240:LWG241 MGC240:MGC241 MPY240:MPY241 MZU240:MZU241 NJQ240:NJQ241 NTM240:NTM241 ODI240:ODI241 ONE240:ONE241 OXA240:OXA241 PGW240:PGW241 PQS240:PQS241 QAO240:QAO241 QKK240:QKK241 QUG240:QUG241 REC240:REC241 RNY240:RNY241 RXU240:RXU241 SHQ240:SHQ241 SRM240:SRM241 TBI240:TBI241 TLE240:TLE241 TVA240:TVA241 UEW240:UEW241 UOS240:UOS241 UYO240:UYO241 VIK240:VIK241 VSG240:VSG241 WCC240:WCC241 WLY240:WLY241 WVU240:WVU241 JH65849 TD65849 ACZ65849 AMV65849 AWR65849 BGN65849 BQJ65849 CAF65849 CKB65849 CTX65849 DDT65849 DNP65849 DXL65849 EHH65849 ERD65849 FAZ65849 FKV65849 FUR65849 GEN65849 GOJ65849 GYF65849 HIB65849 HRX65849 IBT65849 ILP65849 IVL65849 JFH65849 JPD65849 JYZ65849 KIV65849 KSR65849 LCN65849 LMJ65849 LWF65849 MGB65849 MPX65849 MZT65849 NJP65849 NTL65849 ODH65849 OND65849 OWZ65849 PGV65849 PQR65849 QAN65849 QKJ65849 QUF65849 REB65849 RNX65849 RXT65849 SHP65849 SRL65849 TBH65849 TLD65849 TUZ65849 UEV65849 UOR65849 UYN65849 VIJ65849 VSF65849 WCB65849 WLX65849 WVT65849 JH131385 TD131385 ACZ131385 AMV131385 AWR131385 BGN131385 BQJ131385 CAF131385 CKB131385 CTX131385 DDT131385 DNP131385 DXL131385 EHH131385 ERD131385 FAZ131385 FKV131385 FUR131385 GEN131385 GOJ131385 GYF131385 HIB131385 HRX131385 IBT131385 ILP131385 IVL131385 JFH131385 JPD131385 JYZ131385 KIV131385 KSR131385 LCN131385 LMJ131385 LWF131385 MGB131385 MPX131385 MZT131385 NJP131385 NTL131385 ODH131385 OND131385 OWZ131385 PGV131385 PQR131385 QAN131385 QKJ131385 QUF131385 REB131385 RNX131385 RXT131385 SHP131385 SRL131385 TBH131385 TLD131385 TUZ131385 UEV131385 UOR131385 UYN131385 VIJ131385 VSF131385 WCB131385 WLX131385 WVT131385 JH196921 TD196921 ACZ196921 AMV196921 AWR196921 BGN196921 BQJ196921 CAF196921 CKB196921 CTX196921 DDT196921 DNP196921 DXL196921 EHH196921 ERD196921 FAZ196921 FKV196921 FUR196921 GEN196921 GOJ196921 GYF196921 HIB196921 HRX196921 IBT196921 ILP196921 IVL196921 JFH196921 JPD196921 JYZ196921 KIV196921 KSR196921 LCN196921 LMJ196921 LWF196921 MGB196921 MPX196921 MZT196921 NJP196921 NTL196921 ODH196921 OND196921 OWZ196921 PGV196921 PQR196921 QAN196921 QKJ196921 QUF196921 REB196921 RNX196921 RXT196921 SHP196921 SRL196921 TBH196921 TLD196921 TUZ196921 UEV196921 UOR196921 UYN196921 VIJ196921 VSF196921 WCB196921 WLX196921 WVT196921 JH262457 TD262457 ACZ262457 AMV262457 AWR262457 BGN262457 BQJ262457 CAF262457 CKB262457 CTX262457 DDT262457 DNP262457 DXL262457 EHH262457 ERD262457 FAZ262457 FKV262457 FUR262457 GEN262457 GOJ262457 GYF262457 HIB262457 HRX262457 IBT262457 ILP262457 IVL262457 JFH262457 JPD262457 JYZ262457 KIV262457 KSR262457 LCN262457 LMJ262457 LWF262457 MGB262457 MPX262457 MZT262457 NJP262457 NTL262457 ODH262457 OND262457 OWZ262457 PGV262457 PQR262457 QAN262457 QKJ262457 QUF262457 REB262457 RNX262457 RXT262457 SHP262457 SRL262457 TBH262457 TLD262457 TUZ262457 UEV262457 UOR262457 UYN262457 VIJ262457 VSF262457 WCB262457 WLX262457 WVT262457 JH327993 TD327993 ACZ327993 AMV327993 AWR327993 BGN327993 BQJ327993 CAF327993 CKB327993 CTX327993 DDT327993 DNP327993 DXL327993 EHH327993 ERD327993 FAZ327993 FKV327993 FUR327993 GEN327993 GOJ327993 GYF327993 HIB327993 HRX327993 IBT327993 ILP327993 IVL327993 JFH327993 JPD327993 JYZ327993 KIV327993 KSR327993 LCN327993 LMJ327993 LWF327993 MGB327993 MPX327993 MZT327993 NJP327993 NTL327993 ODH327993 OND327993 OWZ327993 PGV327993 PQR327993 QAN327993 QKJ327993 QUF327993 REB327993 RNX327993 RXT327993 SHP327993 SRL327993 TBH327993 TLD327993 TUZ327993 UEV327993 UOR327993 UYN327993 VIJ327993 VSF327993 WCB327993 WLX327993 WVT327993 JH393529 TD393529 ACZ393529 AMV393529 AWR393529 BGN393529 BQJ393529 CAF393529 CKB393529 CTX393529 DDT393529 DNP393529 DXL393529 EHH393529 ERD393529 FAZ393529 FKV393529 FUR393529 GEN393529 GOJ393529 GYF393529 HIB393529 HRX393529 IBT393529 ILP393529 IVL393529 JFH393529 JPD393529 JYZ393529 KIV393529 KSR393529 LCN393529 LMJ393529 LWF393529 MGB393529 MPX393529 MZT393529 NJP393529 NTL393529 ODH393529 OND393529 OWZ393529 PGV393529 PQR393529 QAN393529 QKJ393529 QUF393529 REB393529 RNX393529 RXT393529 SHP393529 SRL393529 TBH393529 TLD393529 TUZ393529 UEV393529 UOR393529 UYN393529 VIJ393529 VSF393529 WCB393529 WLX393529 WVT393529 JH459065 TD459065 ACZ459065 AMV459065 AWR459065 BGN459065 BQJ459065 CAF459065 CKB459065 CTX459065 DDT459065 DNP459065 DXL459065 EHH459065 ERD459065 FAZ459065 FKV459065 FUR459065 GEN459065 GOJ459065 GYF459065 HIB459065 HRX459065 IBT459065 ILP459065 IVL459065 JFH459065 JPD459065 JYZ459065 KIV459065 KSR459065 LCN459065 LMJ459065 LWF459065 MGB459065 MPX459065 MZT459065 NJP459065 NTL459065 ODH459065 OND459065 OWZ459065 PGV459065 PQR459065 QAN459065 QKJ459065 QUF459065 REB459065 RNX459065 RXT459065 SHP459065 SRL459065 TBH459065 TLD459065 TUZ459065 UEV459065 UOR459065 UYN459065 VIJ459065 VSF459065 WCB459065 WLX459065 WVT459065 JH524601 TD524601 ACZ524601 AMV524601 AWR524601 BGN524601 BQJ524601 CAF524601 CKB524601 CTX524601 DDT524601 DNP524601 DXL524601 EHH524601 ERD524601 FAZ524601 FKV524601 FUR524601 GEN524601 GOJ524601 GYF524601 HIB524601 HRX524601 IBT524601 ILP524601 IVL524601 JFH524601 JPD524601 JYZ524601 KIV524601 KSR524601 LCN524601 LMJ524601 LWF524601 MGB524601 MPX524601 MZT524601 NJP524601 NTL524601 ODH524601 OND524601 OWZ524601 PGV524601 PQR524601 QAN524601 QKJ524601 QUF524601 REB524601 RNX524601 RXT524601 SHP524601 SRL524601 TBH524601 TLD524601 TUZ524601 UEV524601 UOR524601 UYN524601 VIJ524601 VSF524601 WCB524601 WLX524601 WVT524601 JH590137 TD590137 ACZ590137 AMV590137 AWR590137 BGN590137 BQJ590137 CAF590137 CKB590137 CTX590137 DDT590137 DNP590137 DXL590137 EHH590137 ERD590137 FAZ590137 FKV590137 FUR590137 GEN590137 GOJ590137 GYF590137 HIB590137 HRX590137 IBT590137 ILP590137 IVL590137 JFH590137 JPD590137 JYZ590137 KIV590137 KSR590137 LCN590137 LMJ590137 LWF590137 MGB590137 MPX590137 MZT590137 NJP590137 NTL590137 ODH590137 OND590137 OWZ590137 PGV590137 PQR590137 QAN590137 QKJ590137 QUF590137 REB590137 RNX590137 RXT590137 SHP590137 SRL590137 TBH590137 TLD590137 TUZ590137 UEV590137 UOR590137 UYN590137 VIJ590137 VSF590137 WCB590137 WLX590137 WVT590137 JH655673 TD655673 ACZ655673 AMV655673 AWR655673 BGN655673 BQJ655673 CAF655673 CKB655673 CTX655673 DDT655673 DNP655673 DXL655673 EHH655673 ERD655673 FAZ655673 FKV655673 FUR655673 GEN655673 GOJ655673 GYF655673 HIB655673 HRX655673 IBT655673 ILP655673 IVL655673 JFH655673 JPD655673 JYZ655673 KIV655673 KSR655673 LCN655673 LMJ655673 LWF655673 MGB655673 MPX655673 MZT655673 NJP655673 NTL655673 ODH655673 OND655673 OWZ655673 PGV655673 PQR655673 QAN655673 QKJ655673 QUF655673 REB655673 RNX655673 RXT655673 SHP655673 SRL655673 TBH655673 TLD655673 TUZ655673 UEV655673 UOR655673 UYN655673 VIJ655673 VSF655673 WCB655673 WLX655673 WVT655673 JH721209 TD721209 ACZ721209 AMV721209 AWR721209 BGN721209 BQJ721209 CAF721209 CKB721209 CTX721209 DDT721209 DNP721209 DXL721209 EHH721209 ERD721209 FAZ721209 FKV721209 FUR721209 GEN721209 GOJ721209 GYF721209 HIB721209 HRX721209 IBT721209 ILP721209 IVL721209 JFH721209 JPD721209 JYZ721209 KIV721209 KSR721209 LCN721209 LMJ721209 LWF721209 MGB721209 MPX721209 MZT721209 NJP721209 NTL721209 ODH721209 OND721209 OWZ721209 PGV721209 PQR721209 QAN721209 QKJ721209 QUF721209 REB721209 RNX721209 RXT721209 SHP721209 SRL721209 TBH721209 TLD721209 TUZ721209 UEV721209 UOR721209 UYN721209 VIJ721209 VSF721209 WCB721209 WLX721209 WVT721209 JH786745 TD786745 ACZ786745 AMV786745 AWR786745 BGN786745 BQJ786745 CAF786745 CKB786745 CTX786745 DDT786745 DNP786745 DXL786745 EHH786745 ERD786745 FAZ786745 FKV786745 FUR786745 GEN786745 GOJ786745 GYF786745 HIB786745 HRX786745 IBT786745 ILP786745 IVL786745 JFH786745 JPD786745 JYZ786745 KIV786745 KSR786745 LCN786745 LMJ786745 LWF786745 MGB786745 MPX786745 MZT786745 NJP786745 NTL786745 ODH786745 OND786745 OWZ786745 PGV786745 PQR786745 QAN786745 QKJ786745 QUF786745 REB786745 RNX786745 RXT786745 SHP786745 SRL786745 TBH786745 TLD786745 TUZ786745 UEV786745 UOR786745 UYN786745 VIJ786745 VSF786745 WCB786745 WLX786745 WVT786745 JH852281 TD852281 ACZ852281 AMV852281 AWR852281 BGN852281 BQJ852281 CAF852281 CKB852281 CTX852281 DDT852281 DNP852281 DXL852281 EHH852281 ERD852281 FAZ852281 FKV852281 FUR852281 GEN852281 GOJ852281 GYF852281 HIB852281 HRX852281 IBT852281 ILP852281 IVL852281 JFH852281 JPD852281 JYZ852281 KIV852281 KSR852281 LCN852281 LMJ852281 LWF852281 MGB852281 MPX852281 MZT852281 NJP852281 NTL852281 ODH852281 OND852281 OWZ852281 PGV852281 PQR852281 QAN852281 QKJ852281 QUF852281 REB852281 RNX852281 RXT852281 SHP852281 SRL852281 TBH852281 TLD852281 TUZ852281 UEV852281 UOR852281 UYN852281 VIJ852281 VSF852281 WCB852281 WLX852281 WVT852281 JH917817 TD917817 ACZ917817 AMV917817 AWR917817 BGN917817 BQJ917817 CAF917817 CKB917817 CTX917817 DDT917817 DNP917817 DXL917817 EHH917817 ERD917817 FAZ917817 FKV917817 FUR917817 GEN917817 GOJ917817 GYF917817 HIB917817 HRX917817 IBT917817 ILP917817 IVL917817 JFH917817 JPD917817 JYZ917817 KIV917817 KSR917817 LCN917817 LMJ917817 LWF917817 MGB917817 MPX917817 MZT917817 NJP917817 NTL917817 ODH917817 OND917817 OWZ917817 PGV917817 PQR917817 QAN917817 QKJ917817 QUF917817 REB917817 RNX917817 RXT917817 SHP917817 SRL917817 TBH917817 TLD917817 TUZ917817 UEV917817 UOR917817 UYN917817 VIJ917817 VSF917817 WCB917817 WLX917817 WVT917817 JH983353 TD983353 ACZ983353 AMV983353 AWR983353 BGN983353 BQJ983353 CAF983353 CKB983353 CTX983353 DDT983353 DNP983353 DXL983353 EHH983353 ERD983353 FAZ983353 FKV983353 FUR983353 GEN983353 GOJ983353 GYF983353 HIB983353 HRX983353 IBT983353 ILP983353 IVL983353 JFH983353 JPD983353 JYZ983353 KIV983353 KSR983353 LCN983353 LMJ983353 LWF983353 MGB983353 MPX983353 MZT983353 NJP983353 NTL983353 ODH983353 OND983353 OWZ983353 PGV983353 PQR983353 QAN983353 QKJ983353 QUF983353 REB983353 RNX983353 RXT983353 SHP983353 SRL983353 TBH983353 TLD983353 TUZ983353 UEV983353 UOR983353 UYN983353 VIJ983353 VSF983353 WCB983353 WLX983353 WVT983353 JH65892 TD65892 ACZ65892 AMV65892 AWR65892 BGN65892 BQJ65892 CAF65892 CKB65892 CTX65892 DDT65892 DNP65892 DXL65892 EHH65892 ERD65892 FAZ65892 FKV65892 FUR65892 GEN65892 GOJ65892 GYF65892 HIB65892 HRX65892 IBT65892 ILP65892 IVL65892 JFH65892 JPD65892 JYZ65892 KIV65892 KSR65892 LCN65892 LMJ65892 LWF65892 MGB65892 MPX65892 MZT65892 NJP65892 NTL65892 ODH65892 OND65892 OWZ65892 PGV65892 PQR65892 QAN65892 QKJ65892 QUF65892 REB65892 RNX65892 RXT65892 SHP65892 SRL65892 TBH65892 TLD65892 TUZ65892 UEV65892 UOR65892 UYN65892 VIJ65892 VSF65892 WCB65892 WLX65892 WVT65892 JH131428 TD131428 ACZ131428 AMV131428 AWR131428 BGN131428 BQJ131428 CAF131428 CKB131428 CTX131428 DDT131428 DNP131428 DXL131428 EHH131428 ERD131428 FAZ131428 FKV131428 FUR131428 GEN131428 GOJ131428 GYF131428 HIB131428 HRX131428 IBT131428 ILP131428 IVL131428 JFH131428 JPD131428 JYZ131428 KIV131428 KSR131428 LCN131428 LMJ131428 LWF131428 MGB131428 MPX131428 MZT131428 NJP131428 NTL131428 ODH131428 OND131428 OWZ131428 PGV131428 PQR131428 QAN131428 QKJ131428 QUF131428 REB131428 RNX131428 RXT131428 SHP131428 SRL131428 TBH131428 TLD131428 TUZ131428 UEV131428 UOR131428 UYN131428 VIJ131428 VSF131428 WCB131428 WLX131428 WVT131428 JH196964 TD196964 ACZ196964 AMV196964 AWR196964 BGN196964 BQJ196964 CAF196964 CKB196964 CTX196964 DDT196964 DNP196964 DXL196964 EHH196964 ERD196964 FAZ196964 FKV196964 FUR196964 GEN196964 GOJ196964 GYF196964 HIB196964 HRX196964 IBT196964 ILP196964 IVL196964 JFH196964 JPD196964 JYZ196964 KIV196964 KSR196964 LCN196964 LMJ196964 LWF196964 MGB196964 MPX196964 MZT196964 NJP196964 NTL196964 ODH196964 OND196964 OWZ196964 PGV196964 PQR196964 QAN196964 QKJ196964 QUF196964 REB196964 RNX196964 RXT196964 SHP196964 SRL196964 TBH196964 TLD196964 TUZ196964 UEV196964 UOR196964 UYN196964 VIJ196964 VSF196964 WCB196964 WLX196964 WVT196964 JH262500 TD262500 ACZ262500 AMV262500 AWR262500 BGN262500 BQJ262500 CAF262500 CKB262500 CTX262500 DDT262500 DNP262500 DXL262500 EHH262500 ERD262500 FAZ262500 FKV262500 FUR262500 GEN262500 GOJ262500 GYF262500 HIB262500 HRX262500 IBT262500 ILP262500 IVL262500 JFH262500 JPD262500 JYZ262500 KIV262500 KSR262500 LCN262500 LMJ262500 LWF262500 MGB262500 MPX262500 MZT262500 NJP262500 NTL262500 ODH262500 OND262500 OWZ262500 PGV262500 PQR262500 QAN262500 QKJ262500 QUF262500 REB262500 RNX262500 RXT262500 SHP262500 SRL262500 TBH262500 TLD262500 TUZ262500 UEV262500 UOR262500 UYN262500 VIJ262500 VSF262500 WCB262500 WLX262500 WVT262500 JH328036 TD328036 ACZ328036 AMV328036 AWR328036 BGN328036 BQJ328036 CAF328036 CKB328036 CTX328036 DDT328036 DNP328036 DXL328036 EHH328036 ERD328036 FAZ328036 FKV328036 FUR328036 GEN328036 GOJ328036 GYF328036 HIB328036 HRX328036 IBT328036 ILP328036 IVL328036 JFH328036 JPD328036 JYZ328036 KIV328036 KSR328036 LCN328036 LMJ328036 LWF328036 MGB328036 MPX328036 MZT328036 NJP328036 NTL328036 ODH328036 OND328036 OWZ328036 PGV328036 PQR328036 QAN328036 QKJ328036 QUF328036 REB328036 RNX328036 RXT328036 SHP328036 SRL328036 TBH328036 TLD328036 TUZ328036 UEV328036 UOR328036 UYN328036 VIJ328036 VSF328036 WCB328036 WLX328036 WVT328036 JH393572 TD393572 ACZ393572 AMV393572 AWR393572 BGN393572 BQJ393572 CAF393572 CKB393572 CTX393572 DDT393572 DNP393572 DXL393572 EHH393572 ERD393572 FAZ393572 FKV393572 FUR393572 GEN393572 GOJ393572 GYF393572 HIB393572 HRX393572 IBT393572 ILP393572 IVL393572 JFH393572 JPD393572 JYZ393572 KIV393572 KSR393572 LCN393572 LMJ393572 LWF393572 MGB393572 MPX393572 MZT393572 NJP393572 NTL393572 ODH393572 OND393572 OWZ393572 PGV393572 PQR393572 QAN393572 QKJ393572 QUF393572 REB393572 RNX393572 RXT393572 SHP393572 SRL393572 TBH393572 TLD393572 TUZ393572 UEV393572 UOR393572 UYN393572 VIJ393572 VSF393572 WCB393572 WLX393572 WVT393572 JH459108 TD459108 ACZ459108 AMV459108 AWR459108 BGN459108 BQJ459108 CAF459108 CKB459108 CTX459108 DDT459108 DNP459108 DXL459108 EHH459108 ERD459108 FAZ459108 FKV459108 FUR459108 GEN459108 GOJ459108 GYF459108 HIB459108 HRX459108 IBT459108 ILP459108 IVL459108 JFH459108 JPD459108 JYZ459108 KIV459108 KSR459108 LCN459108 LMJ459108 LWF459108 MGB459108 MPX459108 MZT459108 NJP459108 NTL459108 ODH459108 OND459108 OWZ459108 PGV459108 PQR459108 QAN459108 QKJ459108 QUF459108 REB459108 RNX459108 RXT459108 SHP459108 SRL459108 TBH459108 TLD459108 TUZ459108 UEV459108 UOR459108 UYN459108 VIJ459108 VSF459108 WCB459108 WLX459108 WVT459108 JH524644 TD524644 ACZ524644 AMV524644 AWR524644 BGN524644 BQJ524644 CAF524644 CKB524644 CTX524644 DDT524644 DNP524644 DXL524644 EHH524644 ERD524644 FAZ524644 FKV524644 FUR524644 GEN524644 GOJ524644 GYF524644 HIB524644 HRX524644 IBT524644 ILP524644 IVL524644 JFH524644 JPD524644 JYZ524644 KIV524644 KSR524644 LCN524644 LMJ524644 LWF524644 MGB524644 MPX524644 MZT524644 NJP524644 NTL524644 ODH524644 OND524644 OWZ524644 PGV524644 PQR524644 QAN524644 QKJ524644 QUF524644 REB524644 RNX524644 RXT524644 SHP524644 SRL524644 TBH524644 TLD524644 TUZ524644 UEV524644 UOR524644 UYN524644 VIJ524644 VSF524644 WCB524644 WLX524644 WVT524644 JH590180 TD590180 ACZ590180 AMV590180 AWR590180 BGN590180 BQJ590180 CAF590180 CKB590180 CTX590180 DDT590180 DNP590180 DXL590180 EHH590180 ERD590180 FAZ590180 FKV590180 FUR590180 GEN590180 GOJ590180 GYF590180 HIB590180 HRX590180 IBT590180 ILP590180 IVL590180 JFH590180 JPD590180 JYZ590180 KIV590180 KSR590180 LCN590180 LMJ590180 LWF590180 MGB590180 MPX590180 MZT590180 NJP590180 NTL590180 ODH590180 OND590180 OWZ590180 PGV590180 PQR590180 QAN590180 QKJ590180 QUF590180 REB590180 RNX590180 RXT590180 SHP590180 SRL590180 TBH590180 TLD590180 TUZ590180 UEV590180 UOR590180 UYN590180 VIJ590180 VSF590180 WCB590180 WLX590180 WVT590180 JH655716 TD655716 ACZ655716 AMV655716 AWR655716 BGN655716 BQJ655716 CAF655716 CKB655716 CTX655716 DDT655716 DNP655716 DXL655716 EHH655716 ERD655716 FAZ655716 FKV655716 FUR655716 GEN655716 GOJ655716 GYF655716 HIB655716 HRX655716 IBT655716 ILP655716 IVL655716 JFH655716 JPD655716 JYZ655716 KIV655716 KSR655716 LCN655716 LMJ655716 LWF655716 MGB655716 MPX655716 MZT655716 NJP655716 NTL655716 ODH655716 OND655716 OWZ655716 PGV655716 PQR655716 QAN655716 QKJ655716 QUF655716 REB655716 RNX655716 RXT655716 SHP655716 SRL655716 TBH655716 TLD655716 TUZ655716 UEV655716 UOR655716 UYN655716 VIJ655716 VSF655716 WCB655716 WLX655716 WVT655716 JH721252 TD721252 ACZ721252 AMV721252 AWR721252 BGN721252 BQJ721252 CAF721252 CKB721252 CTX721252 DDT721252 DNP721252 DXL721252 EHH721252 ERD721252 FAZ721252 FKV721252 FUR721252 GEN721252 GOJ721252 GYF721252 HIB721252 HRX721252 IBT721252 ILP721252 IVL721252 JFH721252 JPD721252 JYZ721252 KIV721252 KSR721252 LCN721252 LMJ721252 LWF721252 MGB721252 MPX721252 MZT721252 NJP721252 NTL721252 ODH721252 OND721252 OWZ721252 PGV721252 PQR721252 QAN721252 QKJ721252 QUF721252 REB721252 RNX721252 RXT721252 SHP721252 SRL721252 TBH721252 TLD721252 TUZ721252 UEV721252 UOR721252 UYN721252 VIJ721252 VSF721252 WCB721252 WLX721252 WVT721252 JH786788 TD786788 ACZ786788 AMV786788 AWR786788 BGN786788 BQJ786788 CAF786788 CKB786788 CTX786788 DDT786788 DNP786788 DXL786788 EHH786788 ERD786788 FAZ786788 FKV786788 FUR786788 GEN786788 GOJ786788 GYF786788 HIB786788 HRX786788 IBT786788 ILP786788 IVL786788 JFH786788 JPD786788 JYZ786788 KIV786788 KSR786788 LCN786788 LMJ786788 LWF786788 MGB786788 MPX786788 MZT786788 NJP786788 NTL786788 ODH786788 OND786788 OWZ786788 PGV786788 PQR786788 QAN786788 QKJ786788 QUF786788 REB786788 RNX786788 RXT786788 SHP786788 SRL786788 TBH786788 TLD786788 TUZ786788 UEV786788 UOR786788 UYN786788 VIJ786788 VSF786788 WCB786788 WLX786788 WVT786788 JH852324 TD852324 ACZ852324 AMV852324 AWR852324 BGN852324 BQJ852324 CAF852324 CKB852324 CTX852324 DDT852324 DNP852324 DXL852324 EHH852324 ERD852324 FAZ852324 FKV852324 FUR852324 GEN852324 GOJ852324 GYF852324 HIB852324 HRX852324 IBT852324 ILP852324 IVL852324 JFH852324 JPD852324 JYZ852324 KIV852324 KSR852324 LCN852324 LMJ852324 LWF852324 MGB852324 MPX852324 MZT852324 NJP852324 NTL852324 ODH852324 OND852324 OWZ852324 PGV852324 PQR852324 QAN852324 QKJ852324 QUF852324 REB852324 RNX852324 RXT852324 SHP852324 SRL852324 TBH852324 TLD852324 TUZ852324 UEV852324 UOR852324 UYN852324 VIJ852324 VSF852324 WCB852324 WLX852324 WVT852324 JH917860 TD917860 ACZ917860 AMV917860 AWR917860 BGN917860 BQJ917860 CAF917860 CKB917860 CTX917860 DDT917860 DNP917860 DXL917860 EHH917860 ERD917860 FAZ917860 FKV917860 FUR917860 GEN917860 GOJ917860 GYF917860 HIB917860 HRX917860 IBT917860 ILP917860 IVL917860 JFH917860 JPD917860 JYZ917860 KIV917860 KSR917860 LCN917860 LMJ917860 LWF917860 MGB917860 MPX917860 MZT917860 NJP917860 NTL917860 ODH917860 OND917860 OWZ917860 PGV917860 PQR917860 QAN917860 QKJ917860 QUF917860 REB917860 RNX917860 RXT917860 SHP917860 SRL917860 TBH917860 TLD917860 TUZ917860 UEV917860 UOR917860 UYN917860 VIJ917860 VSF917860 WCB917860 WLX917860 WVT917860 JH983396 TD983396 ACZ983396 AMV983396 AWR983396 BGN983396 BQJ983396 CAF983396 CKB983396 CTX983396 DDT983396 DNP983396 DXL983396 EHH983396 ERD983396 FAZ983396 FKV983396 FUR983396 GEN983396 GOJ983396 GYF983396 HIB983396 HRX983396 IBT983396 ILP983396 IVL983396 JFH983396 JPD983396 JYZ983396 KIV983396 KSR983396 LCN983396 LMJ983396 LWF983396 MGB983396 MPX983396 MZT983396 NJP983396 NTL983396 ODH983396 OND983396 OWZ983396 PGV983396 PQR983396 QAN983396 QKJ983396 QUF983396 REB983396 RNX983396 RXT983396 SHP983396 SRL983396 TBH983396 TLD983396 TUZ983396 UEV983396 UOR983396 UYN983396 VIJ983396 VSF983396 WCB983396 WLX983396 WVT983396 JH65921 TD65921 ACZ65921 AMV65921 AWR65921 BGN65921 BQJ65921 CAF65921 CKB65921 CTX65921 DDT65921 DNP65921 DXL65921 EHH65921 ERD65921 FAZ65921 FKV65921 FUR65921 GEN65921 GOJ65921 GYF65921 HIB65921 HRX65921 IBT65921 ILP65921 IVL65921 JFH65921 JPD65921 JYZ65921 KIV65921 KSR65921 LCN65921 LMJ65921 LWF65921 MGB65921 MPX65921 MZT65921 NJP65921 NTL65921 ODH65921 OND65921 OWZ65921 PGV65921 PQR65921 QAN65921 QKJ65921 QUF65921 REB65921 RNX65921 RXT65921 SHP65921 SRL65921 TBH65921 TLD65921 TUZ65921 UEV65921 UOR65921 UYN65921 VIJ65921 VSF65921 WCB65921 WLX65921 WVT65921 JH131457 TD131457 ACZ131457 AMV131457 AWR131457 BGN131457 BQJ131457 CAF131457 CKB131457 CTX131457 DDT131457 DNP131457 DXL131457 EHH131457 ERD131457 FAZ131457 FKV131457 FUR131457 GEN131457 GOJ131457 GYF131457 HIB131457 HRX131457 IBT131457 ILP131457 IVL131457 JFH131457 JPD131457 JYZ131457 KIV131457 KSR131457 LCN131457 LMJ131457 LWF131457 MGB131457 MPX131457 MZT131457 NJP131457 NTL131457 ODH131457 OND131457 OWZ131457 PGV131457 PQR131457 QAN131457 QKJ131457 QUF131457 REB131457 RNX131457 RXT131457 SHP131457 SRL131457 TBH131457 TLD131457 TUZ131457 UEV131457 UOR131457 UYN131457 VIJ131457 VSF131457 WCB131457 WLX131457 WVT131457 JH196993 TD196993 ACZ196993 AMV196993 AWR196993 BGN196993 BQJ196993 CAF196993 CKB196993 CTX196993 DDT196993 DNP196993 DXL196993 EHH196993 ERD196993 FAZ196993 FKV196993 FUR196993 GEN196993 GOJ196993 GYF196993 HIB196993 HRX196993 IBT196993 ILP196993 IVL196993 JFH196993 JPD196993 JYZ196993 KIV196993 KSR196993 LCN196993 LMJ196993 LWF196993 MGB196993 MPX196993 MZT196993 NJP196993 NTL196993 ODH196993 OND196993 OWZ196993 PGV196993 PQR196993 QAN196993 QKJ196993 QUF196993 REB196993 RNX196993 RXT196993 SHP196993 SRL196993 TBH196993 TLD196993 TUZ196993 UEV196993 UOR196993 UYN196993 VIJ196993 VSF196993 WCB196993 WLX196993 WVT196993 JH262529 TD262529 ACZ262529 AMV262529 AWR262529 BGN262529 BQJ262529 CAF262529 CKB262529 CTX262529 DDT262529 DNP262529 DXL262529 EHH262529 ERD262529 FAZ262529 FKV262529 FUR262529 GEN262529 GOJ262529 GYF262529 HIB262529 HRX262529 IBT262529 ILP262529 IVL262529 JFH262529 JPD262529 JYZ262529 KIV262529 KSR262529 LCN262529 LMJ262529 LWF262529 MGB262529 MPX262529 MZT262529 NJP262529 NTL262529 ODH262529 OND262529 OWZ262529 PGV262529 PQR262529 QAN262529 QKJ262529 QUF262529 REB262529 RNX262529 RXT262529 SHP262529 SRL262529 TBH262529 TLD262529 TUZ262529 UEV262529 UOR262529 UYN262529 VIJ262529 VSF262529 WCB262529 WLX262529 WVT262529 JH328065 TD328065 ACZ328065 AMV328065 AWR328065 BGN328065 BQJ328065 CAF328065 CKB328065 CTX328065 DDT328065 DNP328065 DXL328065 EHH328065 ERD328065 FAZ328065 FKV328065 FUR328065 GEN328065 GOJ328065 GYF328065 HIB328065 HRX328065 IBT328065 ILP328065 IVL328065 JFH328065 JPD328065 JYZ328065 KIV328065 KSR328065 LCN328065 LMJ328065 LWF328065 MGB328065 MPX328065 MZT328065 NJP328065 NTL328065 ODH328065 OND328065 OWZ328065 PGV328065 PQR328065 QAN328065 QKJ328065 QUF328065 REB328065 RNX328065 RXT328065 SHP328065 SRL328065 TBH328065 TLD328065 TUZ328065 UEV328065 UOR328065 UYN328065 VIJ328065 VSF328065 WCB328065 WLX328065 WVT328065 JH393601 TD393601 ACZ393601 AMV393601 AWR393601 BGN393601 BQJ393601 CAF393601 CKB393601 CTX393601 DDT393601 DNP393601 DXL393601 EHH393601 ERD393601 FAZ393601 FKV393601 FUR393601 GEN393601 GOJ393601 GYF393601 HIB393601 HRX393601 IBT393601 ILP393601 IVL393601 JFH393601 JPD393601 JYZ393601 KIV393601 KSR393601 LCN393601 LMJ393601 LWF393601 MGB393601 MPX393601 MZT393601 NJP393601 NTL393601 ODH393601 OND393601 OWZ393601 PGV393601 PQR393601 QAN393601 QKJ393601 QUF393601 REB393601 RNX393601 RXT393601 SHP393601 SRL393601 TBH393601 TLD393601 TUZ393601 UEV393601 UOR393601 UYN393601 VIJ393601 VSF393601 WCB393601 WLX393601 WVT393601 JH459137 TD459137 ACZ459137 AMV459137 AWR459137 BGN459137 BQJ459137 CAF459137 CKB459137 CTX459137 DDT459137 DNP459137 DXL459137 EHH459137 ERD459137 FAZ459137 FKV459137 FUR459137 GEN459137 GOJ459137 GYF459137 HIB459137 HRX459137 IBT459137 ILP459137 IVL459137 JFH459137 JPD459137 JYZ459137 KIV459137 KSR459137 LCN459137 LMJ459137 LWF459137 MGB459137 MPX459137 MZT459137 NJP459137 NTL459137 ODH459137 OND459137 OWZ459137 PGV459137 PQR459137 QAN459137 QKJ459137 QUF459137 REB459137 RNX459137 RXT459137 SHP459137 SRL459137 TBH459137 TLD459137 TUZ459137 UEV459137 UOR459137 UYN459137 VIJ459137 VSF459137 WCB459137 WLX459137 WVT459137 JH524673 TD524673 ACZ524673 AMV524673 AWR524673 BGN524673 BQJ524673 CAF524673 CKB524673 CTX524673 DDT524673 DNP524673 DXL524673 EHH524673 ERD524673 FAZ524673 FKV524673 FUR524673 GEN524673 GOJ524673 GYF524673 HIB524673 HRX524673 IBT524673 ILP524673 IVL524673 JFH524673 JPD524673 JYZ524673 KIV524673 KSR524673 LCN524673 LMJ524673 LWF524673 MGB524673 MPX524673 MZT524673 NJP524673 NTL524673 ODH524673 OND524673 OWZ524673 PGV524673 PQR524673 QAN524673 QKJ524673 QUF524673 REB524673 RNX524673 RXT524673 SHP524673 SRL524673 TBH524673 TLD524673 TUZ524673 UEV524673 UOR524673 UYN524673 VIJ524673 VSF524673 WCB524673 WLX524673 WVT524673 JH590209 TD590209 ACZ590209 AMV590209 AWR590209 BGN590209 BQJ590209 CAF590209 CKB590209 CTX590209 DDT590209 DNP590209 DXL590209 EHH590209 ERD590209 FAZ590209 FKV590209 FUR590209 GEN590209 GOJ590209 GYF590209 HIB590209 HRX590209 IBT590209 ILP590209 IVL590209 JFH590209 JPD590209 JYZ590209 KIV590209 KSR590209 LCN590209 LMJ590209 LWF590209 MGB590209 MPX590209 MZT590209 NJP590209 NTL590209 ODH590209 OND590209 OWZ590209 PGV590209 PQR590209 QAN590209 QKJ590209 QUF590209 REB590209 RNX590209 RXT590209 SHP590209 SRL590209 TBH590209 TLD590209 TUZ590209 UEV590209 UOR590209 UYN590209 VIJ590209 VSF590209 WCB590209 WLX590209 WVT590209 JH655745 TD655745 ACZ655745 AMV655745 AWR655745 BGN655745 BQJ655745 CAF655745 CKB655745 CTX655745 DDT655745 DNP655745 DXL655745 EHH655745 ERD655745 FAZ655745 FKV655745 FUR655745 GEN655745 GOJ655745 GYF655745 HIB655745 HRX655745 IBT655745 ILP655745 IVL655745 JFH655745 JPD655745 JYZ655745 KIV655745 KSR655745 LCN655745 LMJ655745 LWF655745 MGB655745 MPX655745 MZT655745 NJP655745 NTL655745 ODH655745 OND655745 OWZ655745 PGV655745 PQR655745 QAN655745 QKJ655745 QUF655745 REB655745 RNX655745 RXT655745 SHP655745 SRL655745 TBH655745 TLD655745 TUZ655745 UEV655745 UOR655745 UYN655745 VIJ655745 VSF655745 WCB655745 WLX655745 WVT655745 JH721281 TD721281 ACZ721281 AMV721281 AWR721281 BGN721281 BQJ721281 CAF721281 CKB721281 CTX721281 DDT721281 DNP721281 DXL721281 EHH721281 ERD721281 FAZ721281 FKV721281 FUR721281 GEN721281 GOJ721281 GYF721281 HIB721281 HRX721281 IBT721281 ILP721281 IVL721281 JFH721281 JPD721281 JYZ721281 KIV721281 KSR721281 LCN721281 LMJ721281 LWF721281 MGB721281 MPX721281 MZT721281 NJP721281 NTL721281 ODH721281 OND721281 OWZ721281 PGV721281 PQR721281 QAN721281 QKJ721281 QUF721281 REB721281 RNX721281 RXT721281 SHP721281 SRL721281 TBH721281 TLD721281 TUZ721281 UEV721281 UOR721281 UYN721281 VIJ721281 VSF721281 WCB721281 WLX721281 WVT721281 JH786817 TD786817 ACZ786817 AMV786817 AWR786817 BGN786817 BQJ786817 CAF786817 CKB786817 CTX786817 DDT786817 DNP786817 DXL786817 EHH786817 ERD786817 FAZ786817 FKV786817 FUR786817 GEN786817 GOJ786817 GYF786817 HIB786817 HRX786817 IBT786817 ILP786817 IVL786817 JFH786817 JPD786817 JYZ786817 KIV786817 KSR786817 LCN786817 LMJ786817 LWF786817 MGB786817 MPX786817 MZT786817 NJP786817 NTL786817 ODH786817 OND786817 OWZ786817 PGV786817 PQR786817 QAN786817 QKJ786817 QUF786817 REB786817 RNX786817 RXT786817 SHP786817 SRL786817 TBH786817 TLD786817 TUZ786817 UEV786817 UOR786817 UYN786817 VIJ786817 VSF786817 WCB786817 WLX786817 WVT786817 JH852353 TD852353 ACZ852353 AMV852353 AWR852353 BGN852353 BQJ852353 CAF852353 CKB852353 CTX852353 DDT852353 DNP852353 DXL852353 EHH852353 ERD852353 FAZ852353 FKV852353 FUR852353 GEN852353 GOJ852353 GYF852353 HIB852353 HRX852353 IBT852353 ILP852353 IVL852353 JFH852353 JPD852353 JYZ852353 KIV852353 KSR852353 LCN852353 LMJ852353 LWF852353 MGB852353 MPX852353 MZT852353 NJP852353 NTL852353 ODH852353 OND852353 OWZ852353 PGV852353 PQR852353 QAN852353 QKJ852353 QUF852353 REB852353 RNX852353 RXT852353 SHP852353 SRL852353 TBH852353 TLD852353 TUZ852353 UEV852353 UOR852353 UYN852353 VIJ852353 VSF852353 WCB852353 WLX852353 WVT852353 JH917889 TD917889 ACZ917889 AMV917889 AWR917889 BGN917889 BQJ917889 CAF917889 CKB917889 CTX917889 DDT917889 DNP917889 DXL917889 EHH917889 ERD917889 FAZ917889 FKV917889 FUR917889 GEN917889 GOJ917889 GYF917889 HIB917889 HRX917889 IBT917889 ILP917889 IVL917889 JFH917889 JPD917889 JYZ917889 KIV917889 KSR917889 LCN917889 LMJ917889 LWF917889 MGB917889 MPX917889 MZT917889 NJP917889 NTL917889 ODH917889 OND917889 OWZ917889 PGV917889 PQR917889 QAN917889 QKJ917889 QUF917889 REB917889 RNX917889 RXT917889 SHP917889 SRL917889 TBH917889 TLD917889 TUZ917889 UEV917889 UOR917889 UYN917889 VIJ917889 VSF917889 WCB917889 WLX917889 WVT917889 JH983425 TD983425 ACZ983425 AMV983425 AWR983425 BGN983425 BQJ983425 CAF983425 CKB983425 CTX983425 DDT983425 DNP983425 DXL983425 EHH983425 ERD983425 FAZ983425 FKV983425 FUR983425 GEN983425 GOJ983425 GYF983425 HIB983425 HRX983425 IBT983425 ILP983425 IVL983425 JFH983425 JPD983425 JYZ983425 KIV983425 KSR983425 LCN983425 LMJ983425 LWF983425 MGB983425 MPX983425 MZT983425 NJP983425 NTL983425 ODH983425 OND983425 OWZ983425 PGV983425 PQR983425 QAN983425 QKJ983425 QUF983425 REB983425 RNX983425 RXT983425 SHP983425 SRL983425 TBH983425 TLD983425 TUZ983425 UEV983425 UOR983425 UYN983425 VIJ983425 VSF983425 WCB983425 WLX983425 WVT983425 JH65749:JH65750 TD65749:TD65750 ACZ65749:ACZ65750 AMV65749:AMV65750 AWR65749:AWR65750 BGN65749:BGN65750 BQJ65749:BQJ65750 CAF65749:CAF65750 CKB65749:CKB65750 CTX65749:CTX65750 DDT65749:DDT65750 DNP65749:DNP65750 DXL65749:DXL65750 EHH65749:EHH65750 ERD65749:ERD65750 FAZ65749:FAZ65750 FKV65749:FKV65750 FUR65749:FUR65750 GEN65749:GEN65750 GOJ65749:GOJ65750 GYF65749:GYF65750 HIB65749:HIB65750 HRX65749:HRX65750 IBT65749:IBT65750 ILP65749:ILP65750 IVL65749:IVL65750 JFH65749:JFH65750 JPD65749:JPD65750 JYZ65749:JYZ65750 KIV65749:KIV65750 KSR65749:KSR65750 LCN65749:LCN65750 LMJ65749:LMJ65750 LWF65749:LWF65750 MGB65749:MGB65750 MPX65749:MPX65750 MZT65749:MZT65750 NJP65749:NJP65750 NTL65749:NTL65750 ODH65749:ODH65750 OND65749:OND65750 OWZ65749:OWZ65750 PGV65749:PGV65750 PQR65749:PQR65750 QAN65749:QAN65750 QKJ65749:QKJ65750 QUF65749:QUF65750 REB65749:REB65750 RNX65749:RNX65750 RXT65749:RXT65750 SHP65749:SHP65750 SRL65749:SRL65750 TBH65749:TBH65750 TLD65749:TLD65750 TUZ65749:TUZ65750 UEV65749:UEV65750 UOR65749:UOR65750 UYN65749:UYN65750 VIJ65749:VIJ65750 VSF65749:VSF65750 WCB65749:WCB65750 WLX65749:WLX65750 WVT65749:WVT65750 JH131285:JH131286 TD131285:TD131286 ACZ131285:ACZ131286 AMV131285:AMV131286 AWR131285:AWR131286 BGN131285:BGN131286 BQJ131285:BQJ131286 CAF131285:CAF131286 CKB131285:CKB131286 CTX131285:CTX131286 DDT131285:DDT131286 DNP131285:DNP131286 DXL131285:DXL131286 EHH131285:EHH131286 ERD131285:ERD131286 FAZ131285:FAZ131286 FKV131285:FKV131286 FUR131285:FUR131286 GEN131285:GEN131286 GOJ131285:GOJ131286 GYF131285:GYF131286 HIB131285:HIB131286 HRX131285:HRX131286 IBT131285:IBT131286 ILP131285:ILP131286 IVL131285:IVL131286 JFH131285:JFH131286 JPD131285:JPD131286 JYZ131285:JYZ131286 KIV131285:KIV131286 KSR131285:KSR131286 LCN131285:LCN131286 LMJ131285:LMJ131286 LWF131285:LWF131286 MGB131285:MGB131286 MPX131285:MPX131286 MZT131285:MZT131286 NJP131285:NJP131286 NTL131285:NTL131286 ODH131285:ODH131286 OND131285:OND131286 OWZ131285:OWZ131286 PGV131285:PGV131286 PQR131285:PQR131286 QAN131285:QAN131286 QKJ131285:QKJ131286 QUF131285:QUF131286 REB131285:REB131286 RNX131285:RNX131286 RXT131285:RXT131286 SHP131285:SHP131286 SRL131285:SRL131286 TBH131285:TBH131286 TLD131285:TLD131286 TUZ131285:TUZ131286 UEV131285:UEV131286 UOR131285:UOR131286 UYN131285:UYN131286 VIJ131285:VIJ131286 VSF131285:VSF131286 WCB131285:WCB131286 WLX131285:WLX131286 WVT131285:WVT131286 JH196821:JH196822 TD196821:TD196822 ACZ196821:ACZ196822 AMV196821:AMV196822 AWR196821:AWR196822 BGN196821:BGN196822 BQJ196821:BQJ196822 CAF196821:CAF196822 CKB196821:CKB196822 CTX196821:CTX196822 DDT196821:DDT196822 DNP196821:DNP196822 DXL196821:DXL196822 EHH196821:EHH196822 ERD196821:ERD196822 FAZ196821:FAZ196822 FKV196821:FKV196822 FUR196821:FUR196822 GEN196821:GEN196822 GOJ196821:GOJ196822 GYF196821:GYF196822 HIB196821:HIB196822 HRX196821:HRX196822 IBT196821:IBT196822 ILP196821:ILP196822 IVL196821:IVL196822 JFH196821:JFH196822 JPD196821:JPD196822 JYZ196821:JYZ196822 KIV196821:KIV196822 KSR196821:KSR196822 LCN196821:LCN196822 LMJ196821:LMJ196822 LWF196821:LWF196822 MGB196821:MGB196822 MPX196821:MPX196822 MZT196821:MZT196822 NJP196821:NJP196822 NTL196821:NTL196822 ODH196821:ODH196822 OND196821:OND196822 OWZ196821:OWZ196822 PGV196821:PGV196822 PQR196821:PQR196822 QAN196821:QAN196822 QKJ196821:QKJ196822 QUF196821:QUF196822 REB196821:REB196822 RNX196821:RNX196822 RXT196821:RXT196822 SHP196821:SHP196822 SRL196821:SRL196822 TBH196821:TBH196822 TLD196821:TLD196822 TUZ196821:TUZ196822 UEV196821:UEV196822 UOR196821:UOR196822 UYN196821:UYN196822 VIJ196821:VIJ196822 VSF196821:VSF196822 WCB196821:WCB196822 WLX196821:WLX196822 WVT196821:WVT196822 JH262357:JH262358 TD262357:TD262358 ACZ262357:ACZ262358 AMV262357:AMV262358 AWR262357:AWR262358 BGN262357:BGN262358 BQJ262357:BQJ262358 CAF262357:CAF262358 CKB262357:CKB262358 CTX262357:CTX262358 DDT262357:DDT262358 DNP262357:DNP262358 DXL262357:DXL262358 EHH262357:EHH262358 ERD262357:ERD262358 FAZ262357:FAZ262358 FKV262357:FKV262358 FUR262357:FUR262358 GEN262357:GEN262358 GOJ262357:GOJ262358 GYF262357:GYF262358 HIB262357:HIB262358 HRX262357:HRX262358 IBT262357:IBT262358 ILP262357:ILP262358 IVL262357:IVL262358 JFH262357:JFH262358 JPD262357:JPD262358 JYZ262357:JYZ262358 KIV262357:KIV262358 KSR262357:KSR262358 LCN262357:LCN262358 LMJ262357:LMJ262358 LWF262357:LWF262358 MGB262357:MGB262358 MPX262357:MPX262358 MZT262357:MZT262358 NJP262357:NJP262358 NTL262357:NTL262358 ODH262357:ODH262358 OND262357:OND262358 OWZ262357:OWZ262358 PGV262357:PGV262358 PQR262357:PQR262358 QAN262357:QAN262358 QKJ262357:QKJ262358 QUF262357:QUF262358 REB262357:REB262358 RNX262357:RNX262358 RXT262357:RXT262358 SHP262357:SHP262358 SRL262357:SRL262358 TBH262357:TBH262358 TLD262357:TLD262358 TUZ262357:TUZ262358 UEV262357:UEV262358 UOR262357:UOR262358 UYN262357:UYN262358 VIJ262357:VIJ262358 VSF262357:VSF262358 WCB262357:WCB262358 WLX262357:WLX262358 WVT262357:WVT262358 JH327893:JH327894 TD327893:TD327894 ACZ327893:ACZ327894 AMV327893:AMV327894 AWR327893:AWR327894 BGN327893:BGN327894 BQJ327893:BQJ327894 CAF327893:CAF327894 CKB327893:CKB327894 CTX327893:CTX327894 DDT327893:DDT327894 DNP327893:DNP327894 DXL327893:DXL327894 EHH327893:EHH327894 ERD327893:ERD327894 FAZ327893:FAZ327894 FKV327893:FKV327894 FUR327893:FUR327894 GEN327893:GEN327894 GOJ327893:GOJ327894 GYF327893:GYF327894 HIB327893:HIB327894 HRX327893:HRX327894 IBT327893:IBT327894 ILP327893:ILP327894 IVL327893:IVL327894 JFH327893:JFH327894 JPD327893:JPD327894 JYZ327893:JYZ327894 KIV327893:KIV327894 KSR327893:KSR327894 LCN327893:LCN327894 LMJ327893:LMJ327894 LWF327893:LWF327894 MGB327893:MGB327894 MPX327893:MPX327894 MZT327893:MZT327894 NJP327893:NJP327894 NTL327893:NTL327894 ODH327893:ODH327894 OND327893:OND327894 OWZ327893:OWZ327894 PGV327893:PGV327894 PQR327893:PQR327894 QAN327893:QAN327894 QKJ327893:QKJ327894 QUF327893:QUF327894 REB327893:REB327894 RNX327893:RNX327894 RXT327893:RXT327894 SHP327893:SHP327894 SRL327893:SRL327894 TBH327893:TBH327894 TLD327893:TLD327894 TUZ327893:TUZ327894 UEV327893:UEV327894 UOR327893:UOR327894 UYN327893:UYN327894 VIJ327893:VIJ327894 VSF327893:VSF327894 WCB327893:WCB327894 WLX327893:WLX327894 WVT327893:WVT327894 JH393429:JH393430 TD393429:TD393430 ACZ393429:ACZ393430 AMV393429:AMV393430 AWR393429:AWR393430 BGN393429:BGN393430 BQJ393429:BQJ393430 CAF393429:CAF393430 CKB393429:CKB393430 CTX393429:CTX393430 DDT393429:DDT393430 DNP393429:DNP393430 DXL393429:DXL393430 EHH393429:EHH393430 ERD393429:ERD393430 FAZ393429:FAZ393430 FKV393429:FKV393430 FUR393429:FUR393430 GEN393429:GEN393430 GOJ393429:GOJ393430 GYF393429:GYF393430 HIB393429:HIB393430 HRX393429:HRX393430 IBT393429:IBT393430 ILP393429:ILP393430 IVL393429:IVL393430 JFH393429:JFH393430 JPD393429:JPD393430 JYZ393429:JYZ393430 KIV393429:KIV393430 KSR393429:KSR393430 LCN393429:LCN393430 LMJ393429:LMJ393430 LWF393429:LWF393430 MGB393429:MGB393430 MPX393429:MPX393430 MZT393429:MZT393430 NJP393429:NJP393430 NTL393429:NTL393430 ODH393429:ODH393430 OND393429:OND393430 OWZ393429:OWZ393430 PGV393429:PGV393430 PQR393429:PQR393430 QAN393429:QAN393430 QKJ393429:QKJ393430 QUF393429:QUF393430 REB393429:REB393430 RNX393429:RNX393430 RXT393429:RXT393430 SHP393429:SHP393430 SRL393429:SRL393430 TBH393429:TBH393430 TLD393429:TLD393430 TUZ393429:TUZ393430 UEV393429:UEV393430 UOR393429:UOR393430 UYN393429:UYN393430 VIJ393429:VIJ393430 VSF393429:VSF393430 WCB393429:WCB393430 WLX393429:WLX393430 WVT393429:WVT393430 JH458965:JH458966 TD458965:TD458966 ACZ458965:ACZ458966 AMV458965:AMV458966 AWR458965:AWR458966 BGN458965:BGN458966 BQJ458965:BQJ458966 CAF458965:CAF458966 CKB458965:CKB458966 CTX458965:CTX458966 DDT458965:DDT458966 DNP458965:DNP458966 DXL458965:DXL458966 EHH458965:EHH458966 ERD458965:ERD458966 FAZ458965:FAZ458966 FKV458965:FKV458966 FUR458965:FUR458966 GEN458965:GEN458966 GOJ458965:GOJ458966 GYF458965:GYF458966 HIB458965:HIB458966 HRX458965:HRX458966 IBT458965:IBT458966 ILP458965:ILP458966 IVL458965:IVL458966 JFH458965:JFH458966 JPD458965:JPD458966 JYZ458965:JYZ458966 KIV458965:KIV458966 KSR458965:KSR458966 LCN458965:LCN458966 LMJ458965:LMJ458966 LWF458965:LWF458966 MGB458965:MGB458966 MPX458965:MPX458966 MZT458965:MZT458966 NJP458965:NJP458966 NTL458965:NTL458966 ODH458965:ODH458966 OND458965:OND458966 OWZ458965:OWZ458966 PGV458965:PGV458966 PQR458965:PQR458966 QAN458965:QAN458966 QKJ458965:QKJ458966 QUF458965:QUF458966 REB458965:REB458966 RNX458965:RNX458966 RXT458965:RXT458966 SHP458965:SHP458966 SRL458965:SRL458966 TBH458965:TBH458966 TLD458965:TLD458966 TUZ458965:TUZ458966 UEV458965:UEV458966 UOR458965:UOR458966 UYN458965:UYN458966 VIJ458965:VIJ458966 VSF458965:VSF458966 WCB458965:WCB458966 WLX458965:WLX458966 WVT458965:WVT458966 JH524501:JH524502 TD524501:TD524502 ACZ524501:ACZ524502 AMV524501:AMV524502 AWR524501:AWR524502 BGN524501:BGN524502 BQJ524501:BQJ524502 CAF524501:CAF524502 CKB524501:CKB524502 CTX524501:CTX524502 DDT524501:DDT524502 DNP524501:DNP524502 DXL524501:DXL524502 EHH524501:EHH524502 ERD524501:ERD524502 FAZ524501:FAZ524502 FKV524501:FKV524502 FUR524501:FUR524502 GEN524501:GEN524502 GOJ524501:GOJ524502 GYF524501:GYF524502 HIB524501:HIB524502 HRX524501:HRX524502 IBT524501:IBT524502 ILP524501:ILP524502 IVL524501:IVL524502 JFH524501:JFH524502 JPD524501:JPD524502 JYZ524501:JYZ524502 KIV524501:KIV524502 KSR524501:KSR524502 LCN524501:LCN524502 LMJ524501:LMJ524502 LWF524501:LWF524502 MGB524501:MGB524502 MPX524501:MPX524502 MZT524501:MZT524502 NJP524501:NJP524502 NTL524501:NTL524502 ODH524501:ODH524502 OND524501:OND524502 OWZ524501:OWZ524502 PGV524501:PGV524502 PQR524501:PQR524502 QAN524501:QAN524502 QKJ524501:QKJ524502 QUF524501:QUF524502 REB524501:REB524502 RNX524501:RNX524502 RXT524501:RXT524502 SHP524501:SHP524502 SRL524501:SRL524502 TBH524501:TBH524502 TLD524501:TLD524502 TUZ524501:TUZ524502 UEV524501:UEV524502 UOR524501:UOR524502 UYN524501:UYN524502 VIJ524501:VIJ524502 VSF524501:VSF524502 WCB524501:WCB524502 WLX524501:WLX524502 WVT524501:WVT524502 JH590037:JH590038 TD590037:TD590038 ACZ590037:ACZ590038 AMV590037:AMV590038 AWR590037:AWR590038 BGN590037:BGN590038 BQJ590037:BQJ590038 CAF590037:CAF590038 CKB590037:CKB590038 CTX590037:CTX590038 DDT590037:DDT590038 DNP590037:DNP590038 DXL590037:DXL590038 EHH590037:EHH590038 ERD590037:ERD590038 FAZ590037:FAZ590038 FKV590037:FKV590038 FUR590037:FUR590038 GEN590037:GEN590038 GOJ590037:GOJ590038 GYF590037:GYF590038 HIB590037:HIB590038 HRX590037:HRX590038 IBT590037:IBT590038 ILP590037:ILP590038 IVL590037:IVL590038 JFH590037:JFH590038 JPD590037:JPD590038 JYZ590037:JYZ590038 KIV590037:KIV590038 KSR590037:KSR590038 LCN590037:LCN590038 LMJ590037:LMJ590038 LWF590037:LWF590038 MGB590037:MGB590038 MPX590037:MPX590038 MZT590037:MZT590038 NJP590037:NJP590038 NTL590037:NTL590038 ODH590037:ODH590038 OND590037:OND590038 OWZ590037:OWZ590038 PGV590037:PGV590038 PQR590037:PQR590038 QAN590037:QAN590038 QKJ590037:QKJ590038 QUF590037:QUF590038 REB590037:REB590038 RNX590037:RNX590038 RXT590037:RXT590038 SHP590037:SHP590038 SRL590037:SRL590038 TBH590037:TBH590038 TLD590037:TLD590038 TUZ590037:TUZ590038 UEV590037:UEV590038 UOR590037:UOR590038 UYN590037:UYN590038 VIJ590037:VIJ590038 VSF590037:VSF590038 WCB590037:WCB590038 WLX590037:WLX590038 WVT590037:WVT590038 JH655573:JH655574 TD655573:TD655574 ACZ655573:ACZ655574 AMV655573:AMV655574 AWR655573:AWR655574 BGN655573:BGN655574 BQJ655573:BQJ655574 CAF655573:CAF655574 CKB655573:CKB655574 CTX655573:CTX655574 DDT655573:DDT655574 DNP655573:DNP655574 DXL655573:DXL655574 EHH655573:EHH655574 ERD655573:ERD655574 FAZ655573:FAZ655574 FKV655573:FKV655574 FUR655573:FUR655574 GEN655573:GEN655574 GOJ655573:GOJ655574 GYF655573:GYF655574 HIB655573:HIB655574 HRX655573:HRX655574 IBT655573:IBT655574 ILP655573:ILP655574 IVL655573:IVL655574 JFH655573:JFH655574 JPD655573:JPD655574 JYZ655573:JYZ655574 KIV655573:KIV655574 KSR655573:KSR655574 LCN655573:LCN655574 LMJ655573:LMJ655574 LWF655573:LWF655574 MGB655573:MGB655574 MPX655573:MPX655574 MZT655573:MZT655574 NJP655573:NJP655574 NTL655573:NTL655574 ODH655573:ODH655574 OND655573:OND655574 OWZ655573:OWZ655574 PGV655573:PGV655574 PQR655573:PQR655574 QAN655573:QAN655574 QKJ655573:QKJ655574 QUF655573:QUF655574 REB655573:REB655574 RNX655573:RNX655574 RXT655573:RXT655574 SHP655573:SHP655574 SRL655573:SRL655574 TBH655573:TBH655574 TLD655573:TLD655574 TUZ655573:TUZ655574 UEV655573:UEV655574 UOR655573:UOR655574 UYN655573:UYN655574 VIJ655573:VIJ655574 VSF655573:VSF655574 WCB655573:WCB655574 WLX655573:WLX655574 WVT655573:WVT655574 JH721109:JH721110 TD721109:TD721110 ACZ721109:ACZ721110 AMV721109:AMV721110 AWR721109:AWR721110 BGN721109:BGN721110 BQJ721109:BQJ721110 CAF721109:CAF721110 CKB721109:CKB721110 CTX721109:CTX721110 DDT721109:DDT721110 DNP721109:DNP721110 DXL721109:DXL721110 EHH721109:EHH721110 ERD721109:ERD721110 FAZ721109:FAZ721110 FKV721109:FKV721110 FUR721109:FUR721110 GEN721109:GEN721110 GOJ721109:GOJ721110 GYF721109:GYF721110 HIB721109:HIB721110 HRX721109:HRX721110 IBT721109:IBT721110 ILP721109:ILP721110 IVL721109:IVL721110 JFH721109:JFH721110 JPD721109:JPD721110 JYZ721109:JYZ721110 KIV721109:KIV721110 KSR721109:KSR721110 LCN721109:LCN721110 LMJ721109:LMJ721110 LWF721109:LWF721110 MGB721109:MGB721110 MPX721109:MPX721110 MZT721109:MZT721110 NJP721109:NJP721110 NTL721109:NTL721110 ODH721109:ODH721110 OND721109:OND721110 OWZ721109:OWZ721110 PGV721109:PGV721110 PQR721109:PQR721110 QAN721109:QAN721110 QKJ721109:QKJ721110 QUF721109:QUF721110 REB721109:REB721110 RNX721109:RNX721110 RXT721109:RXT721110 SHP721109:SHP721110 SRL721109:SRL721110 TBH721109:TBH721110 TLD721109:TLD721110 TUZ721109:TUZ721110 UEV721109:UEV721110 UOR721109:UOR721110 UYN721109:UYN721110 VIJ721109:VIJ721110 VSF721109:VSF721110 WCB721109:WCB721110 WLX721109:WLX721110 WVT721109:WVT721110 JH786645:JH786646 TD786645:TD786646 ACZ786645:ACZ786646 AMV786645:AMV786646 AWR786645:AWR786646 BGN786645:BGN786646 BQJ786645:BQJ786646 CAF786645:CAF786646 CKB786645:CKB786646 CTX786645:CTX786646 DDT786645:DDT786646 DNP786645:DNP786646 DXL786645:DXL786646 EHH786645:EHH786646 ERD786645:ERD786646 FAZ786645:FAZ786646 FKV786645:FKV786646 FUR786645:FUR786646 GEN786645:GEN786646 GOJ786645:GOJ786646 GYF786645:GYF786646 HIB786645:HIB786646 HRX786645:HRX786646 IBT786645:IBT786646 ILP786645:ILP786646 IVL786645:IVL786646 JFH786645:JFH786646 JPD786645:JPD786646 JYZ786645:JYZ786646 KIV786645:KIV786646 KSR786645:KSR786646 LCN786645:LCN786646 LMJ786645:LMJ786646 LWF786645:LWF786646 MGB786645:MGB786646 MPX786645:MPX786646 MZT786645:MZT786646 NJP786645:NJP786646 NTL786645:NTL786646 ODH786645:ODH786646 OND786645:OND786646 OWZ786645:OWZ786646 PGV786645:PGV786646 PQR786645:PQR786646 QAN786645:QAN786646 QKJ786645:QKJ786646 QUF786645:QUF786646 REB786645:REB786646 RNX786645:RNX786646 RXT786645:RXT786646 SHP786645:SHP786646 SRL786645:SRL786646 TBH786645:TBH786646 TLD786645:TLD786646 TUZ786645:TUZ786646 UEV786645:UEV786646 UOR786645:UOR786646 UYN786645:UYN786646 VIJ786645:VIJ786646 VSF786645:VSF786646 WCB786645:WCB786646 WLX786645:WLX786646 WVT786645:WVT786646 JH852181:JH852182 TD852181:TD852182 ACZ852181:ACZ852182 AMV852181:AMV852182 AWR852181:AWR852182 BGN852181:BGN852182 BQJ852181:BQJ852182 CAF852181:CAF852182 CKB852181:CKB852182 CTX852181:CTX852182 DDT852181:DDT852182 DNP852181:DNP852182 DXL852181:DXL852182 EHH852181:EHH852182 ERD852181:ERD852182 FAZ852181:FAZ852182 FKV852181:FKV852182 FUR852181:FUR852182 GEN852181:GEN852182 GOJ852181:GOJ852182 GYF852181:GYF852182 HIB852181:HIB852182 HRX852181:HRX852182 IBT852181:IBT852182 ILP852181:ILP852182 IVL852181:IVL852182 JFH852181:JFH852182 JPD852181:JPD852182 JYZ852181:JYZ852182 KIV852181:KIV852182 KSR852181:KSR852182 LCN852181:LCN852182 LMJ852181:LMJ852182 LWF852181:LWF852182 MGB852181:MGB852182 MPX852181:MPX852182 MZT852181:MZT852182 NJP852181:NJP852182 NTL852181:NTL852182 ODH852181:ODH852182 OND852181:OND852182 OWZ852181:OWZ852182 PGV852181:PGV852182 PQR852181:PQR852182 QAN852181:QAN852182 QKJ852181:QKJ852182 QUF852181:QUF852182 REB852181:REB852182 RNX852181:RNX852182 RXT852181:RXT852182 SHP852181:SHP852182 SRL852181:SRL852182 TBH852181:TBH852182 TLD852181:TLD852182 TUZ852181:TUZ852182 UEV852181:UEV852182 UOR852181:UOR852182 UYN852181:UYN852182 VIJ852181:VIJ852182 VSF852181:VSF852182 WCB852181:WCB852182 WLX852181:WLX852182 WVT852181:WVT852182 JH917717:JH917718 TD917717:TD917718 ACZ917717:ACZ917718 AMV917717:AMV917718 AWR917717:AWR917718 BGN917717:BGN917718 BQJ917717:BQJ917718 CAF917717:CAF917718 CKB917717:CKB917718 CTX917717:CTX917718 DDT917717:DDT917718 DNP917717:DNP917718 DXL917717:DXL917718 EHH917717:EHH917718 ERD917717:ERD917718 FAZ917717:FAZ917718 FKV917717:FKV917718 FUR917717:FUR917718 GEN917717:GEN917718 GOJ917717:GOJ917718 GYF917717:GYF917718 HIB917717:HIB917718 HRX917717:HRX917718 IBT917717:IBT917718 ILP917717:ILP917718 IVL917717:IVL917718 JFH917717:JFH917718 JPD917717:JPD917718 JYZ917717:JYZ917718 KIV917717:KIV917718 KSR917717:KSR917718 LCN917717:LCN917718 LMJ917717:LMJ917718 LWF917717:LWF917718 MGB917717:MGB917718 MPX917717:MPX917718 MZT917717:MZT917718 NJP917717:NJP917718 NTL917717:NTL917718 ODH917717:ODH917718 OND917717:OND917718 OWZ917717:OWZ917718 PGV917717:PGV917718 PQR917717:PQR917718 QAN917717:QAN917718 QKJ917717:QKJ917718 QUF917717:QUF917718 REB917717:REB917718 RNX917717:RNX917718 RXT917717:RXT917718 SHP917717:SHP917718 SRL917717:SRL917718 TBH917717:TBH917718 TLD917717:TLD917718 TUZ917717:TUZ917718 UEV917717:UEV917718 UOR917717:UOR917718 UYN917717:UYN917718 VIJ917717:VIJ917718 VSF917717:VSF917718 WCB917717:WCB917718 WLX917717:WLX917718 WVT917717:WVT917718 JH983253:JH983254 TD983253:TD983254 ACZ983253:ACZ983254 AMV983253:AMV983254 AWR983253:AWR983254 BGN983253:BGN983254 BQJ983253:BQJ983254 CAF983253:CAF983254 CKB983253:CKB983254 CTX983253:CTX983254 DDT983253:DDT983254 DNP983253:DNP983254 DXL983253:DXL983254 EHH983253:EHH983254 ERD983253:ERD983254 FAZ983253:FAZ983254 FKV983253:FKV983254 FUR983253:FUR983254 GEN983253:GEN983254 GOJ983253:GOJ983254 GYF983253:GYF983254 HIB983253:HIB983254 HRX983253:HRX983254 IBT983253:IBT983254 ILP983253:ILP983254 IVL983253:IVL983254 JFH983253:JFH983254 JPD983253:JPD983254 JYZ983253:JYZ983254 KIV983253:KIV983254 KSR983253:KSR983254 LCN983253:LCN983254 LMJ983253:LMJ983254 LWF983253:LWF983254 MGB983253:MGB983254 MPX983253:MPX983254 MZT983253:MZT983254 NJP983253:NJP983254 NTL983253:NTL983254 ODH983253:ODH983254 OND983253:OND983254 OWZ983253:OWZ983254 PGV983253:PGV983254 PQR983253:PQR983254 QAN983253:QAN983254 QKJ983253:QKJ983254 QUF983253:QUF983254 REB983253:REB983254 RNX983253:RNX983254 RXT983253:RXT983254 SHP983253:SHP983254 SRL983253:SRL983254 TBH983253:TBH983254 TLD983253:TLD983254 TUZ983253:TUZ983254 UEV983253:UEV983254 UOR983253:UOR983254 UYN983253:UYN983254 VIJ983253:VIJ983254 VSF983253:VSF983254 WCB983253:WCB983254 WLX983253:WLX983254 WVT983253:WVT983254 JH65942:JH65944 TD65942:TD65944 ACZ65942:ACZ65944 AMV65942:AMV65944 AWR65942:AWR65944 BGN65942:BGN65944 BQJ65942:BQJ65944 CAF65942:CAF65944 CKB65942:CKB65944 CTX65942:CTX65944 DDT65942:DDT65944 DNP65942:DNP65944 DXL65942:DXL65944 EHH65942:EHH65944 ERD65942:ERD65944 FAZ65942:FAZ65944 FKV65942:FKV65944 FUR65942:FUR65944 GEN65942:GEN65944 GOJ65942:GOJ65944 GYF65942:GYF65944 HIB65942:HIB65944 HRX65942:HRX65944 IBT65942:IBT65944 ILP65942:ILP65944 IVL65942:IVL65944 JFH65942:JFH65944 JPD65942:JPD65944 JYZ65942:JYZ65944 KIV65942:KIV65944 KSR65942:KSR65944 LCN65942:LCN65944 LMJ65942:LMJ65944 LWF65942:LWF65944 MGB65942:MGB65944 MPX65942:MPX65944 MZT65942:MZT65944 NJP65942:NJP65944 NTL65942:NTL65944 ODH65942:ODH65944 OND65942:OND65944 OWZ65942:OWZ65944 PGV65942:PGV65944 PQR65942:PQR65944 QAN65942:QAN65944 QKJ65942:QKJ65944 QUF65942:QUF65944 REB65942:REB65944 RNX65942:RNX65944 RXT65942:RXT65944 SHP65942:SHP65944 SRL65942:SRL65944 TBH65942:TBH65944 TLD65942:TLD65944 TUZ65942:TUZ65944 UEV65942:UEV65944 UOR65942:UOR65944 UYN65942:UYN65944 VIJ65942:VIJ65944 VSF65942:VSF65944 WCB65942:WCB65944 WLX65942:WLX65944 WVT65942:WVT65944 JH131478:JH131480 TD131478:TD131480 ACZ131478:ACZ131480 AMV131478:AMV131480 AWR131478:AWR131480 BGN131478:BGN131480 BQJ131478:BQJ131480 CAF131478:CAF131480 CKB131478:CKB131480 CTX131478:CTX131480 DDT131478:DDT131480 DNP131478:DNP131480 DXL131478:DXL131480 EHH131478:EHH131480 ERD131478:ERD131480 FAZ131478:FAZ131480 FKV131478:FKV131480 FUR131478:FUR131480 GEN131478:GEN131480 GOJ131478:GOJ131480 GYF131478:GYF131480 HIB131478:HIB131480 HRX131478:HRX131480 IBT131478:IBT131480 ILP131478:ILP131480 IVL131478:IVL131480 JFH131478:JFH131480 JPD131478:JPD131480 JYZ131478:JYZ131480 KIV131478:KIV131480 KSR131478:KSR131480 LCN131478:LCN131480 LMJ131478:LMJ131480 LWF131478:LWF131480 MGB131478:MGB131480 MPX131478:MPX131480 MZT131478:MZT131480 NJP131478:NJP131480 NTL131478:NTL131480 ODH131478:ODH131480 OND131478:OND131480 OWZ131478:OWZ131480 PGV131478:PGV131480 PQR131478:PQR131480 QAN131478:QAN131480 QKJ131478:QKJ131480 QUF131478:QUF131480 REB131478:REB131480 RNX131478:RNX131480 RXT131478:RXT131480 SHP131478:SHP131480 SRL131478:SRL131480 TBH131478:TBH131480 TLD131478:TLD131480 TUZ131478:TUZ131480 UEV131478:UEV131480 UOR131478:UOR131480 UYN131478:UYN131480 VIJ131478:VIJ131480 VSF131478:VSF131480 WCB131478:WCB131480 WLX131478:WLX131480 WVT131478:WVT131480 JH197014:JH197016 TD197014:TD197016 ACZ197014:ACZ197016 AMV197014:AMV197016 AWR197014:AWR197016 BGN197014:BGN197016 BQJ197014:BQJ197016 CAF197014:CAF197016 CKB197014:CKB197016 CTX197014:CTX197016 DDT197014:DDT197016 DNP197014:DNP197016 DXL197014:DXL197016 EHH197014:EHH197016 ERD197014:ERD197016 FAZ197014:FAZ197016 FKV197014:FKV197016 FUR197014:FUR197016 GEN197014:GEN197016 GOJ197014:GOJ197016 GYF197014:GYF197016 HIB197014:HIB197016 HRX197014:HRX197016 IBT197014:IBT197016 ILP197014:ILP197016 IVL197014:IVL197016 JFH197014:JFH197016 JPD197014:JPD197016 JYZ197014:JYZ197016 KIV197014:KIV197016 KSR197014:KSR197016 LCN197014:LCN197016 LMJ197014:LMJ197016 LWF197014:LWF197016 MGB197014:MGB197016 MPX197014:MPX197016 MZT197014:MZT197016 NJP197014:NJP197016 NTL197014:NTL197016 ODH197014:ODH197016 OND197014:OND197016 OWZ197014:OWZ197016 PGV197014:PGV197016 PQR197014:PQR197016 QAN197014:QAN197016 QKJ197014:QKJ197016 QUF197014:QUF197016 REB197014:REB197016 RNX197014:RNX197016 RXT197014:RXT197016 SHP197014:SHP197016 SRL197014:SRL197016 TBH197014:TBH197016 TLD197014:TLD197016 TUZ197014:TUZ197016 UEV197014:UEV197016 UOR197014:UOR197016 UYN197014:UYN197016 VIJ197014:VIJ197016 VSF197014:VSF197016 WCB197014:WCB197016 WLX197014:WLX197016 WVT197014:WVT197016 JH262550:JH262552 TD262550:TD262552 ACZ262550:ACZ262552 AMV262550:AMV262552 AWR262550:AWR262552 BGN262550:BGN262552 BQJ262550:BQJ262552 CAF262550:CAF262552 CKB262550:CKB262552 CTX262550:CTX262552 DDT262550:DDT262552 DNP262550:DNP262552 DXL262550:DXL262552 EHH262550:EHH262552 ERD262550:ERD262552 FAZ262550:FAZ262552 FKV262550:FKV262552 FUR262550:FUR262552 GEN262550:GEN262552 GOJ262550:GOJ262552 GYF262550:GYF262552 HIB262550:HIB262552 HRX262550:HRX262552 IBT262550:IBT262552 ILP262550:ILP262552 IVL262550:IVL262552 JFH262550:JFH262552 JPD262550:JPD262552 JYZ262550:JYZ262552 KIV262550:KIV262552 KSR262550:KSR262552 LCN262550:LCN262552 LMJ262550:LMJ262552 LWF262550:LWF262552 MGB262550:MGB262552 MPX262550:MPX262552 MZT262550:MZT262552 NJP262550:NJP262552 NTL262550:NTL262552 ODH262550:ODH262552 OND262550:OND262552 OWZ262550:OWZ262552 PGV262550:PGV262552 PQR262550:PQR262552 QAN262550:QAN262552 QKJ262550:QKJ262552 QUF262550:QUF262552 REB262550:REB262552 RNX262550:RNX262552 RXT262550:RXT262552 SHP262550:SHP262552 SRL262550:SRL262552 TBH262550:TBH262552 TLD262550:TLD262552 TUZ262550:TUZ262552 UEV262550:UEV262552 UOR262550:UOR262552 UYN262550:UYN262552 VIJ262550:VIJ262552 VSF262550:VSF262552 WCB262550:WCB262552 WLX262550:WLX262552 WVT262550:WVT262552 JH328086:JH328088 TD328086:TD328088 ACZ328086:ACZ328088 AMV328086:AMV328088 AWR328086:AWR328088 BGN328086:BGN328088 BQJ328086:BQJ328088 CAF328086:CAF328088 CKB328086:CKB328088 CTX328086:CTX328088 DDT328086:DDT328088 DNP328086:DNP328088 DXL328086:DXL328088 EHH328086:EHH328088 ERD328086:ERD328088 FAZ328086:FAZ328088 FKV328086:FKV328088 FUR328086:FUR328088 GEN328086:GEN328088 GOJ328086:GOJ328088 GYF328086:GYF328088 HIB328086:HIB328088 HRX328086:HRX328088 IBT328086:IBT328088 ILP328086:ILP328088 IVL328086:IVL328088 JFH328086:JFH328088 JPD328086:JPD328088 JYZ328086:JYZ328088 KIV328086:KIV328088 KSR328086:KSR328088 LCN328086:LCN328088 LMJ328086:LMJ328088 LWF328086:LWF328088 MGB328086:MGB328088 MPX328086:MPX328088 MZT328086:MZT328088 NJP328086:NJP328088 NTL328086:NTL328088 ODH328086:ODH328088 OND328086:OND328088 OWZ328086:OWZ328088 PGV328086:PGV328088 PQR328086:PQR328088 QAN328086:QAN328088 QKJ328086:QKJ328088 QUF328086:QUF328088 REB328086:REB328088 RNX328086:RNX328088 RXT328086:RXT328088 SHP328086:SHP328088 SRL328086:SRL328088 TBH328086:TBH328088 TLD328086:TLD328088 TUZ328086:TUZ328088 UEV328086:UEV328088 UOR328086:UOR328088 UYN328086:UYN328088 VIJ328086:VIJ328088 VSF328086:VSF328088 WCB328086:WCB328088 WLX328086:WLX328088 WVT328086:WVT328088 JH393622:JH393624 TD393622:TD393624 ACZ393622:ACZ393624 AMV393622:AMV393624 AWR393622:AWR393624 BGN393622:BGN393624 BQJ393622:BQJ393624 CAF393622:CAF393624 CKB393622:CKB393624 CTX393622:CTX393624 DDT393622:DDT393624 DNP393622:DNP393624 DXL393622:DXL393624 EHH393622:EHH393624 ERD393622:ERD393624 FAZ393622:FAZ393624 FKV393622:FKV393624 FUR393622:FUR393624 GEN393622:GEN393624 GOJ393622:GOJ393624 GYF393622:GYF393624 HIB393622:HIB393624 HRX393622:HRX393624 IBT393622:IBT393624 ILP393622:ILP393624 IVL393622:IVL393624 JFH393622:JFH393624 JPD393622:JPD393624 JYZ393622:JYZ393624 KIV393622:KIV393624 KSR393622:KSR393624 LCN393622:LCN393624 LMJ393622:LMJ393624 LWF393622:LWF393624 MGB393622:MGB393624 MPX393622:MPX393624 MZT393622:MZT393624 NJP393622:NJP393624 NTL393622:NTL393624 ODH393622:ODH393624 OND393622:OND393624 OWZ393622:OWZ393624 PGV393622:PGV393624 PQR393622:PQR393624 QAN393622:QAN393624 QKJ393622:QKJ393624 QUF393622:QUF393624 REB393622:REB393624 RNX393622:RNX393624 RXT393622:RXT393624 SHP393622:SHP393624 SRL393622:SRL393624 TBH393622:TBH393624 TLD393622:TLD393624 TUZ393622:TUZ393624 UEV393622:UEV393624 UOR393622:UOR393624 UYN393622:UYN393624 VIJ393622:VIJ393624 VSF393622:VSF393624 WCB393622:WCB393624 WLX393622:WLX393624 WVT393622:WVT393624 JH459158:JH459160 TD459158:TD459160 ACZ459158:ACZ459160 AMV459158:AMV459160 AWR459158:AWR459160 BGN459158:BGN459160 BQJ459158:BQJ459160 CAF459158:CAF459160 CKB459158:CKB459160 CTX459158:CTX459160 DDT459158:DDT459160 DNP459158:DNP459160 DXL459158:DXL459160 EHH459158:EHH459160 ERD459158:ERD459160 FAZ459158:FAZ459160 FKV459158:FKV459160 FUR459158:FUR459160 GEN459158:GEN459160 GOJ459158:GOJ459160 GYF459158:GYF459160 HIB459158:HIB459160 HRX459158:HRX459160 IBT459158:IBT459160 ILP459158:ILP459160 IVL459158:IVL459160 JFH459158:JFH459160 JPD459158:JPD459160 JYZ459158:JYZ459160 KIV459158:KIV459160 KSR459158:KSR459160 LCN459158:LCN459160 LMJ459158:LMJ459160 LWF459158:LWF459160 MGB459158:MGB459160 MPX459158:MPX459160 MZT459158:MZT459160 NJP459158:NJP459160 NTL459158:NTL459160 ODH459158:ODH459160 OND459158:OND459160 OWZ459158:OWZ459160 PGV459158:PGV459160 PQR459158:PQR459160 QAN459158:QAN459160 QKJ459158:QKJ459160 QUF459158:QUF459160 REB459158:REB459160 RNX459158:RNX459160 RXT459158:RXT459160 SHP459158:SHP459160 SRL459158:SRL459160 TBH459158:TBH459160 TLD459158:TLD459160 TUZ459158:TUZ459160 UEV459158:UEV459160 UOR459158:UOR459160 UYN459158:UYN459160 VIJ459158:VIJ459160 VSF459158:VSF459160 WCB459158:WCB459160 WLX459158:WLX459160 WVT459158:WVT459160 JH524694:JH524696 TD524694:TD524696 ACZ524694:ACZ524696 AMV524694:AMV524696 AWR524694:AWR524696 BGN524694:BGN524696 BQJ524694:BQJ524696 CAF524694:CAF524696 CKB524694:CKB524696 CTX524694:CTX524696 DDT524694:DDT524696 DNP524694:DNP524696 DXL524694:DXL524696 EHH524694:EHH524696 ERD524694:ERD524696 FAZ524694:FAZ524696 FKV524694:FKV524696 FUR524694:FUR524696 GEN524694:GEN524696 GOJ524694:GOJ524696 GYF524694:GYF524696 HIB524694:HIB524696 HRX524694:HRX524696 IBT524694:IBT524696 ILP524694:ILP524696 IVL524694:IVL524696 JFH524694:JFH524696 JPD524694:JPD524696 JYZ524694:JYZ524696 KIV524694:KIV524696 KSR524694:KSR524696 LCN524694:LCN524696 LMJ524694:LMJ524696 LWF524694:LWF524696 MGB524694:MGB524696 MPX524694:MPX524696 MZT524694:MZT524696 NJP524694:NJP524696 NTL524694:NTL524696 ODH524694:ODH524696 OND524694:OND524696 OWZ524694:OWZ524696 PGV524694:PGV524696 PQR524694:PQR524696 QAN524694:QAN524696 QKJ524694:QKJ524696 QUF524694:QUF524696 REB524694:REB524696 RNX524694:RNX524696 RXT524694:RXT524696 SHP524694:SHP524696 SRL524694:SRL524696 TBH524694:TBH524696 TLD524694:TLD524696 TUZ524694:TUZ524696 UEV524694:UEV524696 UOR524694:UOR524696 UYN524694:UYN524696 VIJ524694:VIJ524696 VSF524694:VSF524696 WCB524694:WCB524696 WLX524694:WLX524696 WVT524694:WVT524696 JH590230:JH590232 TD590230:TD590232 ACZ590230:ACZ590232 AMV590230:AMV590232 AWR590230:AWR590232 BGN590230:BGN590232 BQJ590230:BQJ590232 CAF590230:CAF590232 CKB590230:CKB590232 CTX590230:CTX590232 DDT590230:DDT590232 DNP590230:DNP590232 DXL590230:DXL590232 EHH590230:EHH590232 ERD590230:ERD590232 FAZ590230:FAZ590232 FKV590230:FKV590232 FUR590230:FUR590232 GEN590230:GEN590232 GOJ590230:GOJ590232 GYF590230:GYF590232 HIB590230:HIB590232 HRX590230:HRX590232 IBT590230:IBT590232 ILP590230:ILP590232 IVL590230:IVL590232 JFH590230:JFH590232 JPD590230:JPD590232 JYZ590230:JYZ590232 KIV590230:KIV590232 KSR590230:KSR590232 LCN590230:LCN590232 LMJ590230:LMJ590232 LWF590230:LWF590232 MGB590230:MGB590232 MPX590230:MPX590232 MZT590230:MZT590232 NJP590230:NJP590232 NTL590230:NTL590232 ODH590230:ODH590232 OND590230:OND590232 OWZ590230:OWZ590232 PGV590230:PGV590232 PQR590230:PQR590232 QAN590230:QAN590232 QKJ590230:QKJ590232 QUF590230:QUF590232 REB590230:REB590232 RNX590230:RNX590232 RXT590230:RXT590232 SHP590230:SHP590232 SRL590230:SRL590232 TBH590230:TBH590232 TLD590230:TLD590232 TUZ590230:TUZ590232 UEV590230:UEV590232 UOR590230:UOR590232 UYN590230:UYN590232 VIJ590230:VIJ590232 VSF590230:VSF590232 WCB590230:WCB590232 WLX590230:WLX590232 WVT590230:WVT590232 JH655766:JH655768 TD655766:TD655768 ACZ655766:ACZ655768 AMV655766:AMV655768 AWR655766:AWR655768 BGN655766:BGN655768 BQJ655766:BQJ655768 CAF655766:CAF655768 CKB655766:CKB655768 CTX655766:CTX655768 DDT655766:DDT655768 DNP655766:DNP655768 DXL655766:DXL655768 EHH655766:EHH655768 ERD655766:ERD655768 FAZ655766:FAZ655768 FKV655766:FKV655768 FUR655766:FUR655768 GEN655766:GEN655768 GOJ655766:GOJ655768 GYF655766:GYF655768 HIB655766:HIB655768 HRX655766:HRX655768 IBT655766:IBT655768 ILP655766:ILP655768 IVL655766:IVL655768 JFH655766:JFH655768 JPD655766:JPD655768 JYZ655766:JYZ655768 KIV655766:KIV655768 KSR655766:KSR655768 LCN655766:LCN655768 LMJ655766:LMJ655768 LWF655766:LWF655768 MGB655766:MGB655768 MPX655766:MPX655768 MZT655766:MZT655768 NJP655766:NJP655768 NTL655766:NTL655768 ODH655766:ODH655768 OND655766:OND655768 OWZ655766:OWZ655768 PGV655766:PGV655768 PQR655766:PQR655768 QAN655766:QAN655768 QKJ655766:QKJ655768 QUF655766:QUF655768 REB655766:REB655768 RNX655766:RNX655768 RXT655766:RXT655768 SHP655766:SHP655768 SRL655766:SRL655768 TBH655766:TBH655768 TLD655766:TLD655768 TUZ655766:TUZ655768 UEV655766:UEV655768 UOR655766:UOR655768 UYN655766:UYN655768 VIJ655766:VIJ655768 VSF655766:VSF655768 WCB655766:WCB655768 WLX655766:WLX655768 WVT655766:WVT655768 JH721302:JH721304 TD721302:TD721304 ACZ721302:ACZ721304 AMV721302:AMV721304 AWR721302:AWR721304 BGN721302:BGN721304 BQJ721302:BQJ721304 CAF721302:CAF721304 CKB721302:CKB721304 CTX721302:CTX721304 DDT721302:DDT721304 DNP721302:DNP721304 DXL721302:DXL721304 EHH721302:EHH721304 ERD721302:ERD721304 FAZ721302:FAZ721304 FKV721302:FKV721304 FUR721302:FUR721304 GEN721302:GEN721304 GOJ721302:GOJ721304 GYF721302:GYF721304 HIB721302:HIB721304 HRX721302:HRX721304 IBT721302:IBT721304 ILP721302:ILP721304 IVL721302:IVL721304 JFH721302:JFH721304 JPD721302:JPD721304 JYZ721302:JYZ721304 KIV721302:KIV721304 KSR721302:KSR721304 LCN721302:LCN721304 LMJ721302:LMJ721304 LWF721302:LWF721304 MGB721302:MGB721304 MPX721302:MPX721304 MZT721302:MZT721304 NJP721302:NJP721304 NTL721302:NTL721304 ODH721302:ODH721304 OND721302:OND721304 OWZ721302:OWZ721304 PGV721302:PGV721304 PQR721302:PQR721304 QAN721302:QAN721304 QKJ721302:QKJ721304 QUF721302:QUF721304 REB721302:REB721304 RNX721302:RNX721304 RXT721302:RXT721304 SHP721302:SHP721304 SRL721302:SRL721304 TBH721302:TBH721304 TLD721302:TLD721304 TUZ721302:TUZ721304 UEV721302:UEV721304 UOR721302:UOR721304 UYN721302:UYN721304 VIJ721302:VIJ721304 VSF721302:VSF721304 WCB721302:WCB721304 WLX721302:WLX721304 WVT721302:WVT721304 JH786838:JH786840 TD786838:TD786840 ACZ786838:ACZ786840 AMV786838:AMV786840 AWR786838:AWR786840 BGN786838:BGN786840 BQJ786838:BQJ786840 CAF786838:CAF786840 CKB786838:CKB786840 CTX786838:CTX786840 DDT786838:DDT786840 DNP786838:DNP786840 DXL786838:DXL786840 EHH786838:EHH786840 ERD786838:ERD786840 FAZ786838:FAZ786840 FKV786838:FKV786840 FUR786838:FUR786840 GEN786838:GEN786840 GOJ786838:GOJ786840 GYF786838:GYF786840 HIB786838:HIB786840 HRX786838:HRX786840 IBT786838:IBT786840 ILP786838:ILP786840 IVL786838:IVL786840 JFH786838:JFH786840 JPD786838:JPD786840 JYZ786838:JYZ786840 KIV786838:KIV786840 KSR786838:KSR786840 LCN786838:LCN786840 LMJ786838:LMJ786840 LWF786838:LWF786840 MGB786838:MGB786840 MPX786838:MPX786840 MZT786838:MZT786840 NJP786838:NJP786840 NTL786838:NTL786840 ODH786838:ODH786840 OND786838:OND786840 OWZ786838:OWZ786840 PGV786838:PGV786840 PQR786838:PQR786840 QAN786838:QAN786840 QKJ786838:QKJ786840 QUF786838:QUF786840 REB786838:REB786840 RNX786838:RNX786840 RXT786838:RXT786840 SHP786838:SHP786840 SRL786838:SRL786840 TBH786838:TBH786840 TLD786838:TLD786840 TUZ786838:TUZ786840 UEV786838:UEV786840 UOR786838:UOR786840 UYN786838:UYN786840 VIJ786838:VIJ786840 VSF786838:VSF786840 WCB786838:WCB786840 WLX786838:WLX786840 WVT786838:WVT786840 JH852374:JH852376 TD852374:TD852376 ACZ852374:ACZ852376 AMV852374:AMV852376 AWR852374:AWR852376 BGN852374:BGN852376 BQJ852374:BQJ852376 CAF852374:CAF852376 CKB852374:CKB852376 CTX852374:CTX852376 DDT852374:DDT852376 DNP852374:DNP852376 DXL852374:DXL852376 EHH852374:EHH852376 ERD852374:ERD852376 FAZ852374:FAZ852376 FKV852374:FKV852376 FUR852374:FUR852376 GEN852374:GEN852376 GOJ852374:GOJ852376 GYF852374:GYF852376 HIB852374:HIB852376 HRX852374:HRX852376 IBT852374:IBT852376 ILP852374:ILP852376 IVL852374:IVL852376 JFH852374:JFH852376 JPD852374:JPD852376 JYZ852374:JYZ852376 KIV852374:KIV852376 KSR852374:KSR852376 LCN852374:LCN852376 LMJ852374:LMJ852376 LWF852374:LWF852376 MGB852374:MGB852376 MPX852374:MPX852376 MZT852374:MZT852376 NJP852374:NJP852376 NTL852374:NTL852376 ODH852374:ODH852376 OND852374:OND852376 OWZ852374:OWZ852376 PGV852374:PGV852376 PQR852374:PQR852376 QAN852374:QAN852376 QKJ852374:QKJ852376 QUF852374:QUF852376 REB852374:REB852376 RNX852374:RNX852376 RXT852374:RXT852376 SHP852374:SHP852376 SRL852374:SRL852376 TBH852374:TBH852376 TLD852374:TLD852376 TUZ852374:TUZ852376 UEV852374:UEV852376 UOR852374:UOR852376 UYN852374:UYN852376 VIJ852374:VIJ852376 VSF852374:VSF852376 WCB852374:WCB852376 WLX852374:WLX852376 WVT852374:WVT852376 JH917910:JH917912 TD917910:TD917912 ACZ917910:ACZ917912 AMV917910:AMV917912 AWR917910:AWR917912 BGN917910:BGN917912 BQJ917910:BQJ917912 CAF917910:CAF917912 CKB917910:CKB917912 CTX917910:CTX917912 DDT917910:DDT917912 DNP917910:DNP917912 DXL917910:DXL917912 EHH917910:EHH917912 ERD917910:ERD917912 FAZ917910:FAZ917912 FKV917910:FKV917912 FUR917910:FUR917912 GEN917910:GEN917912 GOJ917910:GOJ917912 GYF917910:GYF917912 HIB917910:HIB917912 HRX917910:HRX917912 IBT917910:IBT917912 ILP917910:ILP917912 IVL917910:IVL917912 JFH917910:JFH917912 JPD917910:JPD917912 JYZ917910:JYZ917912 KIV917910:KIV917912 KSR917910:KSR917912 LCN917910:LCN917912 LMJ917910:LMJ917912 LWF917910:LWF917912 MGB917910:MGB917912 MPX917910:MPX917912 MZT917910:MZT917912 NJP917910:NJP917912 NTL917910:NTL917912 ODH917910:ODH917912 OND917910:OND917912 OWZ917910:OWZ917912 PGV917910:PGV917912 PQR917910:PQR917912 QAN917910:QAN917912 QKJ917910:QKJ917912 QUF917910:QUF917912 REB917910:REB917912 RNX917910:RNX917912 RXT917910:RXT917912 SHP917910:SHP917912 SRL917910:SRL917912 TBH917910:TBH917912 TLD917910:TLD917912 TUZ917910:TUZ917912 UEV917910:UEV917912 UOR917910:UOR917912 UYN917910:UYN917912 VIJ917910:VIJ917912 VSF917910:VSF917912 WCB917910:WCB917912 WLX917910:WLX917912 WVT917910:WVT917912 JH983446:JH983448 TD983446:TD983448 ACZ983446:ACZ983448 AMV983446:AMV983448 AWR983446:AWR983448 BGN983446:BGN983448 BQJ983446:BQJ983448 CAF983446:CAF983448 CKB983446:CKB983448 CTX983446:CTX983448 DDT983446:DDT983448 DNP983446:DNP983448 DXL983446:DXL983448 EHH983446:EHH983448 ERD983446:ERD983448 FAZ983446:FAZ983448 FKV983446:FKV983448 FUR983446:FUR983448 GEN983446:GEN983448 GOJ983446:GOJ983448 GYF983446:GYF983448 HIB983446:HIB983448 HRX983446:HRX983448 IBT983446:IBT983448 ILP983446:ILP983448 IVL983446:IVL983448 JFH983446:JFH983448 JPD983446:JPD983448 JYZ983446:JYZ983448 KIV983446:KIV983448 KSR983446:KSR983448 LCN983446:LCN983448 LMJ983446:LMJ983448 LWF983446:LWF983448 MGB983446:MGB983448 MPX983446:MPX983448 MZT983446:MZT983448 NJP983446:NJP983448 NTL983446:NTL983448 ODH983446:ODH983448 OND983446:OND983448 OWZ983446:OWZ983448 PGV983446:PGV983448 PQR983446:PQR983448 QAN983446:QAN983448 QKJ983446:QKJ983448 QUF983446:QUF983448 REB983446:REB983448 RNX983446:RNX983448 RXT983446:RXT983448 SHP983446:SHP983448 SRL983446:SRL983448 TBH983446:TBH983448 TLD983446:TLD983448 TUZ983446:TUZ983448 UEV983446:UEV983448 UOR983446:UOR983448 UYN983446:UYN983448 VIJ983446:VIJ983448 VSF983446:VSF983448 WCB983446:WCB983448 WLX983446:WLX983448 WVT983446:WVT983448 JH65972:JH65973 TD65972:TD65973 ACZ65972:ACZ65973 AMV65972:AMV65973 AWR65972:AWR65973 BGN65972:BGN65973 BQJ65972:BQJ65973 CAF65972:CAF65973 CKB65972:CKB65973 CTX65972:CTX65973 DDT65972:DDT65973 DNP65972:DNP65973 DXL65972:DXL65973 EHH65972:EHH65973 ERD65972:ERD65973 FAZ65972:FAZ65973 FKV65972:FKV65973 FUR65972:FUR65973 GEN65972:GEN65973 GOJ65972:GOJ65973 GYF65972:GYF65973 HIB65972:HIB65973 HRX65972:HRX65973 IBT65972:IBT65973 ILP65972:ILP65973 IVL65972:IVL65973 JFH65972:JFH65973 JPD65972:JPD65973 JYZ65972:JYZ65973 KIV65972:KIV65973 KSR65972:KSR65973 LCN65972:LCN65973 LMJ65972:LMJ65973 LWF65972:LWF65973 MGB65972:MGB65973 MPX65972:MPX65973 MZT65972:MZT65973 NJP65972:NJP65973 NTL65972:NTL65973 ODH65972:ODH65973 OND65972:OND65973 OWZ65972:OWZ65973 PGV65972:PGV65973 PQR65972:PQR65973 QAN65972:QAN65973 QKJ65972:QKJ65973 QUF65972:QUF65973 REB65972:REB65973 RNX65972:RNX65973 RXT65972:RXT65973 SHP65972:SHP65973 SRL65972:SRL65973 TBH65972:TBH65973 TLD65972:TLD65973 TUZ65972:TUZ65973 UEV65972:UEV65973 UOR65972:UOR65973 UYN65972:UYN65973 VIJ65972:VIJ65973 VSF65972:VSF65973 WCB65972:WCB65973 WLX65972:WLX65973 WVT65972:WVT65973 JH131508:JH131509 TD131508:TD131509 ACZ131508:ACZ131509 AMV131508:AMV131509 AWR131508:AWR131509 BGN131508:BGN131509 BQJ131508:BQJ131509 CAF131508:CAF131509 CKB131508:CKB131509 CTX131508:CTX131509 DDT131508:DDT131509 DNP131508:DNP131509 DXL131508:DXL131509 EHH131508:EHH131509 ERD131508:ERD131509 FAZ131508:FAZ131509 FKV131508:FKV131509 FUR131508:FUR131509 GEN131508:GEN131509 GOJ131508:GOJ131509 GYF131508:GYF131509 HIB131508:HIB131509 HRX131508:HRX131509 IBT131508:IBT131509 ILP131508:ILP131509 IVL131508:IVL131509 JFH131508:JFH131509 JPD131508:JPD131509 JYZ131508:JYZ131509 KIV131508:KIV131509 KSR131508:KSR131509 LCN131508:LCN131509 LMJ131508:LMJ131509 LWF131508:LWF131509 MGB131508:MGB131509 MPX131508:MPX131509 MZT131508:MZT131509 NJP131508:NJP131509 NTL131508:NTL131509 ODH131508:ODH131509 OND131508:OND131509 OWZ131508:OWZ131509 PGV131508:PGV131509 PQR131508:PQR131509 QAN131508:QAN131509 QKJ131508:QKJ131509 QUF131508:QUF131509 REB131508:REB131509 RNX131508:RNX131509 RXT131508:RXT131509 SHP131508:SHP131509 SRL131508:SRL131509 TBH131508:TBH131509 TLD131508:TLD131509 TUZ131508:TUZ131509 UEV131508:UEV131509 UOR131508:UOR131509 UYN131508:UYN131509 VIJ131508:VIJ131509 VSF131508:VSF131509 WCB131508:WCB131509 WLX131508:WLX131509 WVT131508:WVT131509 JH197044:JH197045 TD197044:TD197045 ACZ197044:ACZ197045 AMV197044:AMV197045 AWR197044:AWR197045 BGN197044:BGN197045 BQJ197044:BQJ197045 CAF197044:CAF197045 CKB197044:CKB197045 CTX197044:CTX197045 DDT197044:DDT197045 DNP197044:DNP197045 DXL197044:DXL197045 EHH197044:EHH197045 ERD197044:ERD197045 FAZ197044:FAZ197045 FKV197044:FKV197045 FUR197044:FUR197045 GEN197044:GEN197045 GOJ197044:GOJ197045 GYF197044:GYF197045 HIB197044:HIB197045 HRX197044:HRX197045 IBT197044:IBT197045 ILP197044:ILP197045 IVL197044:IVL197045 JFH197044:JFH197045 JPD197044:JPD197045 JYZ197044:JYZ197045 KIV197044:KIV197045 KSR197044:KSR197045 LCN197044:LCN197045 LMJ197044:LMJ197045 LWF197044:LWF197045 MGB197044:MGB197045 MPX197044:MPX197045 MZT197044:MZT197045 NJP197044:NJP197045 NTL197044:NTL197045 ODH197044:ODH197045 OND197044:OND197045 OWZ197044:OWZ197045 PGV197044:PGV197045 PQR197044:PQR197045 QAN197044:QAN197045 QKJ197044:QKJ197045 QUF197044:QUF197045 REB197044:REB197045 RNX197044:RNX197045 RXT197044:RXT197045 SHP197044:SHP197045 SRL197044:SRL197045 TBH197044:TBH197045 TLD197044:TLD197045 TUZ197044:TUZ197045 UEV197044:UEV197045 UOR197044:UOR197045 UYN197044:UYN197045 VIJ197044:VIJ197045 VSF197044:VSF197045 WCB197044:WCB197045 WLX197044:WLX197045 WVT197044:WVT197045 JH262580:JH262581 TD262580:TD262581 ACZ262580:ACZ262581 AMV262580:AMV262581 AWR262580:AWR262581 BGN262580:BGN262581 BQJ262580:BQJ262581 CAF262580:CAF262581 CKB262580:CKB262581 CTX262580:CTX262581 DDT262580:DDT262581 DNP262580:DNP262581 DXL262580:DXL262581 EHH262580:EHH262581 ERD262580:ERD262581 FAZ262580:FAZ262581 FKV262580:FKV262581 FUR262580:FUR262581 GEN262580:GEN262581 GOJ262580:GOJ262581 GYF262580:GYF262581 HIB262580:HIB262581 HRX262580:HRX262581 IBT262580:IBT262581 ILP262580:ILP262581 IVL262580:IVL262581 JFH262580:JFH262581 JPD262580:JPD262581 JYZ262580:JYZ262581 KIV262580:KIV262581 KSR262580:KSR262581 LCN262580:LCN262581 LMJ262580:LMJ262581 LWF262580:LWF262581 MGB262580:MGB262581 MPX262580:MPX262581 MZT262580:MZT262581 NJP262580:NJP262581 NTL262580:NTL262581 ODH262580:ODH262581 OND262580:OND262581 OWZ262580:OWZ262581 PGV262580:PGV262581 PQR262580:PQR262581 QAN262580:QAN262581 QKJ262580:QKJ262581 QUF262580:QUF262581 REB262580:REB262581 RNX262580:RNX262581 RXT262580:RXT262581 SHP262580:SHP262581 SRL262580:SRL262581 TBH262580:TBH262581 TLD262580:TLD262581 TUZ262580:TUZ262581 UEV262580:UEV262581 UOR262580:UOR262581 UYN262580:UYN262581 VIJ262580:VIJ262581 VSF262580:VSF262581 WCB262580:WCB262581 WLX262580:WLX262581 WVT262580:WVT262581 JH328116:JH328117 TD328116:TD328117 ACZ328116:ACZ328117 AMV328116:AMV328117 AWR328116:AWR328117 BGN328116:BGN328117 BQJ328116:BQJ328117 CAF328116:CAF328117 CKB328116:CKB328117 CTX328116:CTX328117 DDT328116:DDT328117 DNP328116:DNP328117 DXL328116:DXL328117 EHH328116:EHH328117 ERD328116:ERD328117 FAZ328116:FAZ328117 FKV328116:FKV328117 FUR328116:FUR328117 GEN328116:GEN328117 GOJ328116:GOJ328117 GYF328116:GYF328117 HIB328116:HIB328117 HRX328116:HRX328117 IBT328116:IBT328117 ILP328116:ILP328117 IVL328116:IVL328117 JFH328116:JFH328117 JPD328116:JPD328117 JYZ328116:JYZ328117 KIV328116:KIV328117 KSR328116:KSR328117 LCN328116:LCN328117 LMJ328116:LMJ328117 LWF328116:LWF328117 MGB328116:MGB328117 MPX328116:MPX328117 MZT328116:MZT328117 NJP328116:NJP328117 NTL328116:NTL328117 ODH328116:ODH328117 OND328116:OND328117 OWZ328116:OWZ328117 PGV328116:PGV328117 PQR328116:PQR328117 QAN328116:QAN328117 QKJ328116:QKJ328117 QUF328116:QUF328117 REB328116:REB328117 RNX328116:RNX328117 RXT328116:RXT328117 SHP328116:SHP328117 SRL328116:SRL328117 TBH328116:TBH328117 TLD328116:TLD328117 TUZ328116:TUZ328117 UEV328116:UEV328117 UOR328116:UOR328117 UYN328116:UYN328117 VIJ328116:VIJ328117 VSF328116:VSF328117 WCB328116:WCB328117 WLX328116:WLX328117 WVT328116:WVT328117 JH393652:JH393653 TD393652:TD393653 ACZ393652:ACZ393653 AMV393652:AMV393653 AWR393652:AWR393653 BGN393652:BGN393653 BQJ393652:BQJ393653 CAF393652:CAF393653 CKB393652:CKB393653 CTX393652:CTX393653 DDT393652:DDT393653 DNP393652:DNP393653 DXL393652:DXL393653 EHH393652:EHH393653 ERD393652:ERD393653 FAZ393652:FAZ393653 FKV393652:FKV393653 FUR393652:FUR393653 GEN393652:GEN393653 GOJ393652:GOJ393653 GYF393652:GYF393653 HIB393652:HIB393653 HRX393652:HRX393653 IBT393652:IBT393653 ILP393652:ILP393653 IVL393652:IVL393653 JFH393652:JFH393653 JPD393652:JPD393653 JYZ393652:JYZ393653 KIV393652:KIV393653 KSR393652:KSR393653 LCN393652:LCN393653 LMJ393652:LMJ393653 LWF393652:LWF393653 MGB393652:MGB393653 MPX393652:MPX393653 MZT393652:MZT393653 NJP393652:NJP393653 NTL393652:NTL393653 ODH393652:ODH393653 OND393652:OND393653 OWZ393652:OWZ393653 PGV393652:PGV393653 PQR393652:PQR393653 QAN393652:QAN393653 QKJ393652:QKJ393653 QUF393652:QUF393653 REB393652:REB393653 RNX393652:RNX393653 RXT393652:RXT393653 SHP393652:SHP393653 SRL393652:SRL393653 TBH393652:TBH393653 TLD393652:TLD393653 TUZ393652:TUZ393653 UEV393652:UEV393653 UOR393652:UOR393653 UYN393652:UYN393653 VIJ393652:VIJ393653 VSF393652:VSF393653 WCB393652:WCB393653 WLX393652:WLX393653 WVT393652:WVT393653 JH459188:JH459189 TD459188:TD459189 ACZ459188:ACZ459189 AMV459188:AMV459189 AWR459188:AWR459189 BGN459188:BGN459189 BQJ459188:BQJ459189 CAF459188:CAF459189 CKB459188:CKB459189 CTX459188:CTX459189 DDT459188:DDT459189 DNP459188:DNP459189 DXL459188:DXL459189 EHH459188:EHH459189 ERD459188:ERD459189 FAZ459188:FAZ459189 FKV459188:FKV459189 FUR459188:FUR459189 GEN459188:GEN459189 GOJ459188:GOJ459189 GYF459188:GYF459189 HIB459188:HIB459189 HRX459188:HRX459189 IBT459188:IBT459189 ILP459188:ILP459189 IVL459188:IVL459189 JFH459188:JFH459189 JPD459188:JPD459189 JYZ459188:JYZ459189 KIV459188:KIV459189 KSR459188:KSR459189 LCN459188:LCN459189 LMJ459188:LMJ459189 LWF459188:LWF459189 MGB459188:MGB459189 MPX459188:MPX459189 MZT459188:MZT459189 NJP459188:NJP459189 NTL459188:NTL459189 ODH459188:ODH459189 OND459188:OND459189 OWZ459188:OWZ459189 PGV459188:PGV459189 PQR459188:PQR459189 QAN459188:QAN459189 QKJ459188:QKJ459189 QUF459188:QUF459189 REB459188:REB459189 RNX459188:RNX459189 RXT459188:RXT459189 SHP459188:SHP459189 SRL459188:SRL459189 TBH459188:TBH459189 TLD459188:TLD459189 TUZ459188:TUZ459189 UEV459188:UEV459189 UOR459188:UOR459189 UYN459188:UYN459189 VIJ459188:VIJ459189 VSF459188:VSF459189 WCB459188:WCB459189 WLX459188:WLX459189 WVT459188:WVT459189 JH524724:JH524725 TD524724:TD524725 ACZ524724:ACZ524725 AMV524724:AMV524725 AWR524724:AWR524725 BGN524724:BGN524725 BQJ524724:BQJ524725 CAF524724:CAF524725 CKB524724:CKB524725 CTX524724:CTX524725 DDT524724:DDT524725 DNP524724:DNP524725 DXL524724:DXL524725 EHH524724:EHH524725 ERD524724:ERD524725 FAZ524724:FAZ524725 FKV524724:FKV524725 FUR524724:FUR524725 GEN524724:GEN524725 GOJ524724:GOJ524725 GYF524724:GYF524725 HIB524724:HIB524725 HRX524724:HRX524725 IBT524724:IBT524725 ILP524724:ILP524725 IVL524724:IVL524725 JFH524724:JFH524725 JPD524724:JPD524725 JYZ524724:JYZ524725 KIV524724:KIV524725 KSR524724:KSR524725 LCN524724:LCN524725 LMJ524724:LMJ524725 LWF524724:LWF524725 MGB524724:MGB524725 MPX524724:MPX524725 MZT524724:MZT524725 NJP524724:NJP524725 NTL524724:NTL524725 ODH524724:ODH524725 OND524724:OND524725 OWZ524724:OWZ524725 PGV524724:PGV524725 PQR524724:PQR524725 QAN524724:QAN524725 QKJ524724:QKJ524725 QUF524724:QUF524725 REB524724:REB524725 RNX524724:RNX524725 RXT524724:RXT524725 SHP524724:SHP524725 SRL524724:SRL524725 TBH524724:TBH524725 TLD524724:TLD524725 TUZ524724:TUZ524725 UEV524724:UEV524725 UOR524724:UOR524725 UYN524724:UYN524725 VIJ524724:VIJ524725 VSF524724:VSF524725 WCB524724:WCB524725 WLX524724:WLX524725 WVT524724:WVT524725 JH590260:JH590261 TD590260:TD590261 ACZ590260:ACZ590261 AMV590260:AMV590261 AWR590260:AWR590261 BGN590260:BGN590261 BQJ590260:BQJ590261 CAF590260:CAF590261 CKB590260:CKB590261 CTX590260:CTX590261 DDT590260:DDT590261 DNP590260:DNP590261 DXL590260:DXL590261 EHH590260:EHH590261 ERD590260:ERD590261 FAZ590260:FAZ590261 FKV590260:FKV590261 FUR590260:FUR590261 GEN590260:GEN590261 GOJ590260:GOJ590261 GYF590260:GYF590261 HIB590260:HIB590261 HRX590260:HRX590261 IBT590260:IBT590261 ILP590260:ILP590261 IVL590260:IVL590261 JFH590260:JFH590261 JPD590260:JPD590261 JYZ590260:JYZ590261 KIV590260:KIV590261 KSR590260:KSR590261 LCN590260:LCN590261 LMJ590260:LMJ590261 LWF590260:LWF590261 MGB590260:MGB590261 MPX590260:MPX590261 MZT590260:MZT590261 NJP590260:NJP590261 NTL590260:NTL590261 ODH590260:ODH590261 OND590260:OND590261 OWZ590260:OWZ590261 PGV590260:PGV590261 PQR590260:PQR590261 QAN590260:QAN590261 QKJ590260:QKJ590261 QUF590260:QUF590261 REB590260:REB590261 RNX590260:RNX590261 RXT590260:RXT590261 SHP590260:SHP590261 SRL590260:SRL590261 TBH590260:TBH590261 TLD590260:TLD590261 TUZ590260:TUZ590261 UEV590260:UEV590261 UOR590260:UOR590261 UYN590260:UYN590261 VIJ590260:VIJ590261 VSF590260:VSF590261 WCB590260:WCB590261 WLX590260:WLX590261 WVT590260:WVT590261 JH655796:JH655797 TD655796:TD655797 ACZ655796:ACZ655797 AMV655796:AMV655797 AWR655796:AWR655797 BGN655796:BGN655797 BQJ655796:BQJ655797 CAF655796:CAF655797 CKB655796:CKB655797 CTX655796:CTX655797 DDT655796:DDT655797 DNP655796:DNP655797 DXL655796:DXL655797 EHH655796:EHH655797 ERD655796:ERD655797 FAZ655796:FAZ655797 FKV655796:FKV655797 FUR655796:FUR655797 GEN655796:GEN655797 GOJ655796:GOJ655797 GYF655796:GYF655797 HIB655796:HIB655797 HRX655796:HRX655797 IBT655796:IBT655797 ILP655796:ILP655797 IVL655796:IVL655797 JFH655796:JFH655797 JPD655796:JPD655797 JYZ655796:JYZ655797 KIV655796:KIV655797 KSR655796:KSR655797 LCN655796:LCN655797 LMJ655796:LMJ655797 LWF655796:LWF655797 MGB655796:MGB655797 MPX655796:MPX655797 MZT655796:MZT655797 NJP655796:NJP655797 NTL655796:NTL655797 ODH655796:ODH655797 OND655796:OND655797 OWZ655796:OWZ655797 PGV655796:PGV655797 PQR655796:PQR655797 QAN655796:QAN655797 QKJ655796:QKJ655797 QUF655796:QUF655797 REB655796:REB655797 RNX655796:RNX655797 RXT655796:RXT655797 SHP655796:SHP655797 SRL655796:SRL655797 TBH655796:TBH655797 TLD655796:TLD655797 TUZ655796:TUZ655797 UEV655796:UEV655797 UOR655796:UOR655797 UYN655796:UYN655797 VIJ655796:VIJ655797 VSF655796:VSF655797 WCB655796:WCB655797 WLX655796:WLX655797 WVT655796:WVT655797 JH721332:JH721333 TD721332:TD721333 ACZ721332:ACZ721333 AMV721332:AMV721333 AWR721332:AWR721333 BGN721332:BGN721333 BQJ721332:BQJ721333 CAF721332:CAF721333 CKB721332:CKB721333 CTX721332:CTX721333 DDT721332:DDT721333 DNP721332:DNP721333 DXL721332:DXL721333 EHH721332:EHH721333 ERD721332:ERD721333 FAZ721332:FAZ721333 FKV721332:FKV721333 FUR721332:FUR721333 GEN721332:GEN721333 GOJ721332:GOJ721333 GYF721332:GYF721333 HIB721332:HIB721333 HRX721332:HRX721333 IBT721332:IBT721333 ILP721332:ILP721333 IVL721332:IVL721333 JFH721332:JFH721333 JPD721332:JPD721333 JYZ721332:JYZ721333 KIV721332:KIV721333 KSR721332:KSR721333 LCN721332:LCN721333 LMJ721332:LMJ721333 LWF721332:LWF721333 MGB721332:MGB721333 MPX721332:MPX721333 MZT721332:MZT721333 NJP721332:NJP721333 NTL721332:NTL721333 ODH721332:ODH721333 OND721332:OND721333 OWZ721332:OWZ721333 PGV721332:PGV721333 PQR721332:PQR721333 QAN721332:QAN721333 QKJ721332:QKJ721333 QUF721332:QUF721333 REB721332:REB721333 RNX721332:RNX721333 RXT721332:RXT721333 SHP721332:SHP721333 SRL721332:SRL721333 TBH721332:TBH721333 TLD721332:TLD721333 TUZ721332:TUZ721333 UEV721332:UEV721333 UOR721332:UOR721333 UYN721332:UYN721333 VIJ721332:VIJ721333 VSF721332:VSF721333 WCB721332:WCB721333 WLX721332:WLX721333 WVT721332:WVT721333 JH786868:JH786869 TD786868:TD786869 ACZ786868:ACZ786869 AMV786868:AMV786869 AWR786868:AWR786869 BGN786868:BGN786869 BQJ786868:BQJ786869 CAF786868:CAF786869 CKB786868:CKB786869 CTX786868:CTX786869 DDT786868:DDT786869 DNP786868:DNP786869 DXL786868:DXL786869 EHH786868:EHH786869 ERD786868:ERD786869 FAZ786868:FAZ786869 FKV786868:FKV786869 FUR786868:FUR786869 GEN786868:GEN786869 GOJ786868:GOJ786869 GYF786868:GYF786869 HIB786868:HIB786869 HRX786868:HRX786869 IBT786868:IBT786869 ILP786868:ILP786869 IVL786868:IVL786869 JFH786868:JFH786869 JPD786868:JPD786869 JYZ786868:JYZ786869 KIV786868:KIV786869 KSR786868:KSR786869 LCN786868:LCN786869 LMJ786868:LMJ786869 LWF786868:LWF786869 MGB786868:MGB786869 MPX786868:MPX786869 MZT786868:MZT786869 NJP786868:NJP786869 NTL786868:NTL786869 ODH786868:ODH786869 OND786868:OND786869 OWZ786868:OWZ786869 PGV786868:PGV786869 PQR786868:PQR786869 QAN786868:QAN786869 QKJ786868:QKJ786869 QUF786868:QUF786869 REB786868:REB786869 RNX786868:RNX786869 RXT786868:RXT786869 SHP786868:SHP786869 SRL786868:SRL786869 TBH786868:TBH786869 TLD786868:TLD786869 TUZ786868:TUZ786869 UEV786868:UEV786869 UOR786868:UOR786869 UYN786868:UYN786869 VIJ786868:VIJ786869 VSF786868:VSF786869 WCB786868:WCB786869 WLX786868:WLX786869 WVT786868:WVT786869 JH852404:JH852405 TD852404:TD852405 ACZ852404:ACZ852405 AMV852404:AMV852405 AWR852404:AWR852405 BGN852404:BGN852405 BQJ852404:BQJ852405 CAF852404:CAF852405 CKB852404:CKB852405 CTX852404:CTX852405 DDT852404:DDT852405 DNP852404:DNP852405 DXL852404:DXL852405 EHH852404:EHH852405 ERD852404:ERD852405 FAZ852404:FAZ852405 FKV852404:FKV852405 FUR852404:FUR852405 GEN852404:GEN852405 GOJ852404:GOJ852405 GYF852404:GYF852405 HIB852404:HIB852405 HRX852404:HRX852405 IBT852404:IBT852405 ILP852404:ILP852405 IVL852404:IVL852405 JFH852404:JFH852405 JPD852404:JPD852405 JYZ852404:JYZ852405 KIV852404:KIV852405 KSR852404:KSR852405 LCN852404:LCN852405 LMJ852404:LMJ852405 LWF852404:LWF852405 MGB852404:MGB852405 MPX852404:MPX852405 MZT852404:MZT852405 NJP852404:NJP852405 NTL852404:NTL852405 ODH852404:ODH852405 OND852404:OND852405 OWZ852404:OWZ852405 PGV852404:PGV852405 PQR852404:PQR852405 QAN852404:QAN852405 QKJ852404:QKJ852405 QUF852404:QUF852405 REB852404:REB852405 RNX852404:RNX852405 RXT852404:RXT852405 SHP852404:SHP852405 SRL852404:SRL852405 TBH852404:TBH852405 TLD852404:TLD852405 TUZ852404:TUZ852405 UEV852404:UEV852405 UOR852404:UOR852405 UYN852404:UYN852405 VIJ852404:VIJ852405 VSF852404:VSF852405 WCB852404:WCB852405 WLX852404:WLX852405 WVT852404:WVT852405 JH917940:JH917941 TD917940:TD917941 ACZ917940:ACZ917941 AMV917940:AMV917941 AWR917940:AWR917941 BGN917940:BGN917941 BQJ917940:BQJ917941 CAF917940:CAF917941 CKB917940:CKB917941 CTX917940:CTX917941 DDT917940:DDT917941 DNP917940:DNP917941 DXL917940:DXL917941 EHH917940:EHH917941 ERD917940:ERD917941 FAZ917940:FAZ917941 FKV917940:FKV917941 FUR917940:FUR917941 GEN917940:GEN917941 GOJ917940:GOJ917941 GYF917940:GYF917941 HIB917940:HIB917941 HRX917940:HRX917941 IBT917940:IBT917941 ILP917940:ILP917941 IVL917940:IVL917941 JFH917940:JFH917941 JPD917940:JPD917941 JYZ917940:JYZ917941 KIV917940:KIV917941 KSR917940:KSR917941 LCN917940:LCN917941 LMJ917940:LMJ917941 LWF917940:LWF917941 MGB917940:MGB917941 MPX917940:MPX917941 MZT917940:MZT917941 NJP917940:NJP917941 NTL917940:NTL917941 ODH917940:ODH917941 OND917940:OND917941 OWZ917940:OWZ917941 PGV917940:PGV917941 PQR917940:PQR917941 QAN917940:QAN917941 QKJ917940:QKJ917941 QUF917940:QUF917941 REB917940:REB917941 RNX917940:RNX917941 RXT917940:RXT917941 SHP917940:SHP917941 SRL917940:SRL917941 TBH917940:TBH917941 TLD917940:TLD917941 TUZ917940:TUZ917941 UEV917940:UEV917941 UOR917940:UOR917941 UYN917940:UYN917941 VIJ917940:VIJ917941 VSF917940:VSF917941 WCB917940:WCB917941 WLX917940:WLX917941 WVT917940:WVT917941 JH983476:JH983477 TD983476:TD983477 ACZ983476:ACZ983477 AMV983476:AMV983477 AWR983476:AWR983477 BGN983476:BGN983477 BQJ983476:BQJ983477 CAF983476:CAF983477 CKB983476:CKB983477 CTX983476:CTX983477 DDT983476:DDT983477 DNP983476:DNP983477 DXL983476:DXL983477 EHH983476:EHH983477 ERD983476:ERD983477 FAZ983476:FAZ983477 FKV983476:FKV983477 FUR983476:FUR983477 GEN983476:GEN983477 GOJ983476:GOJ983477 GYF983476:GYF983477 HIB983476:HIB983477 HRX983476:HRX983477 IBT983476:IBT983477 ILP983476:ILP983477 IVL983476:IVL983477 JFH983476:JFH983477 JPD983476:JPD983477 JYZ983476:JYZ983477 KIV983476:KIV983477 KSR983476:KSR983477 LCN983476:LCN983477 LMJ983476:LMJ983477 LWF983476:LWF983477 MGB983476:MGB983477 MPX983476:MPX983477 MZT983476:MZT983477 NJP983476:NJP983477 NTL983476:NTL983477 ODH983476:ODH983477 OND983476:OND983477 OWZ983476:OWZ983477 PGV983476:PGV983477 PQR983476:PQR983477 QAN983476:QAN983477 QKJ983476:QKJ983477 QUF983476:QUF983477 REB983476:REB983477 RNX983476:RNX983477 RXT983476:RXT983477 SHP983476:SHP983477 SRL983476:SRL983477 TBH983476:TBH983477 TLD983476:TLD983477 TUZ983476:TUZ983477 UEV983476:UEV983477 UOR983476:UOR983477 UYN983476:UYN983477 VIJ983476:VIJ983477 VSF983476:VSF983477 WCB983476:WCB983477 WLX983476:WLX983477 WVT983476:WVT983477 JH65753:JH65809 TD65753:TD65809 ACZ65753:ACZ65809 AMV65753:AMV65809 AWR65753:AWR65809 BGN65753:BGN65809 BQJ65753:BQJ65809 CAF65753:CAF65809 CKB65753:CKB65809 CTX65753:CTX65809 DDT65753:DDT65809 DNP65753:DNP65809 DXL65753:DXL65809 EHH65753:EHH65809 ERD65753:ERD65809 FAZ65753:FAZ65809 FKV65753:FKV65809 FUR65753:FUR65809 GEN65753:GEN65809 GOJ65753:GOJ65809 GYF65753:GYF65809 HIB65753:HIB65809 HRX65753:HRX65809 IBT65753:IBT65809 ILP65753:ILP65809 IVL65753:IVL65809 JFH65753:JFH65809 JPD65753:JPD65809 JYZ65753:JYZ65809 KIV65753:KIV65809 KSR65753:KSR65809 LCN65753:LCN65809 LMJ65753:LMJ65809 LWF65753:LWF65809 MGB65753:MGB65809 MPX65753:MPX65809 MZT65753:MZT65809 NJP65753:NJP65809 NTL65753:NTL65809 ODH65753:ODH65809 OND65753:OND65809 OWZ65753:OWZ65809 PGV65753:PGV65809 PQR65753:PQR65809 QAN65753:QAN65809 QKJ65753:QKJ65809 QUF65753:QUF65809 REB65753:REB65809 RNX65753:RNX65809 RXT65753:RXT65809 SHP65753:SHP65809 SRL65753:SRL65809 TBH65753:TBH65809 TLD65753:TLD65809 TUZ65753:TUZ65809 UEV65753:UEV65809 UOR65753:UOR65809 UYN65753:UYN65809 VIJ65753:VIJ65809 VSF65753:VSF65809 WCB65753:WCB65809 WLX65753:WLX65809 WVT65753:WVT65809 JH131289:JH131345 TD131289:TD131345 ACZ131289:ACZ131345 AMV131289:AMV131345 AWR131289:AWR131345 BGN131289:BGN131345 BQJ131289:BQJ131345 CAF131289:CAF131345 CKB131289:CKB131345 CTX131289:CTX131345 DDT131289:DDT131345 DNP131289:DNP131345 DXL131289:DXL131345 EHH131289:EHH131345 ERD131289:ERD131345 FAZ131289:FAZ131345 FKV131289:FKV131345 FUR131289:FUR131345 GEN131289:GEN131345 GOJ131289:GOJ131345 GYF131289:GYF131345 HIB131289:HIB131345 HRX131289:HRX131345 IBT131289:IBT131345 ILP131289:ILP131345 IVL131289:IVL131345 JFH131289:JFH131345 JPD131289:JPD131345 JYZ131289:JYZ131345 KIV131289:KIV131345 KSR131289:KSR131345 LCN131289:LCN131345 LMJ131289:LMJ131345 LWF131289:LWF131345 MGB131289:MGB131345 MPX131289:MPX131345 MZT131289:MZT131345 NJP131289:NJP131345 NTL131289:NTL131345 ODH131289:ODH131345 OND131289:OND131345 OWZ131289:OWZ131345 PGV131289:PGV131345 PQR131289:PQR131345 QAN131289:QAN131345 QKJ131289:QKJ131345 QUF131289:QUF131345 REB131289:REB131345 RNX131289:RNX131345 RXT131289:RXT131345 SHP131289:SHP131345 SRL131289:SRL131345 TBH131289:TBH131345 TLD131289:TLD131345 TUZ131289:TUZ131345 UEV131289:UEV131345 UOR131289:UOR131345 UYN131289:UYN131345 VIJ131289:VIJ131345 VSF131289:VSF131345 WCB131289:WCB131345 WLX131289:WLX131345 WVT131289:WVT131345 JH196825:JH196881 TD196825:TD196881 ACZ196825:ACZ196881 AMV196825:AMV196881 AWR196825:AWR196881 BGN196825:BGN196881 BQJ196825:BQJ196881 CAF196825:CAF196881 CKB196825:CKB196881 CTX196825:CTX196881 DDT196825:DDT196881 DNP196825:DNP196881 DXL196825:DXL196881 EHH196825:EHH196881 ERD196825:ERD196881 FAZ196825:FAZ196881 FKV196825:FKV196881 FUR196825:FUR196881 GEN196825:GEN196881 GOJ196825:GOJ196881 GYF196825:GYF196881 HIB196825:HIB196881 HRX196825:HRX196881 IBT196825:IBT196881 ILP196825:ILP196881 IVL196825:IVL196881 JFH196825:JFH196881 JPD196825:JPD196881 JYZ196825:JYZ196881 KIV196825:KIV196881 KSR196825:KSR196881 LCN196825:LCN196881 LMJ196825:LMJ196881 LWF196825:LWF196881 MGB196825:MGB196881 MPX196825:MPX196881 MZT196825:MZT196881 NJP196825:NJP196881 NTL196825:NTL196881 ODH196825:ODH196881 OND196825:OND196881 OWZ196825:OWZ196881 PGV196825:PGV196881 PQR196825:PQR196881 QAN196825:QAN196881 QKJ196825:QKJ196881 QUF196825:QUF196881 REB196825:REB196881 RNX196825:RNX196881 RXT196825:RXT196881 SHP196825:SHP196881 SRL196825:SRL196881 TBH196825:TBH196881 TLD196825:TLD196881 TUZ196825:TUZ196881 UEV196825:UEV196881 UOR196825:UOR196881 UYN196825:UYN196881 VIJ196825:VIJ196881 VSF196825:VSF196881 WCB196825:WCB196881 WLX196825:WLX196881 WVT196825:WVT196881 JH262361:JH262417 TD262361:TD262417 ACZ262361:ACZ262417 AMV262361:AMV262417 AWR262361:AWR262417 BGN262361:BGN262417 BQJ262361:BQJ262417 CAF262361:CAF262417 CKB262361:CKB262417 CTX262361:CTX262417 DDT262361:DDT262417 DNP262361:DNP262417 DXL262361:DXL262417 EHH262361:EHH262417 ERD262361:ERD262417 FAZ262361:FAZ262417 FKV262361:FKV262417 FUR262361:FUR262417 GEN262361:GEN262417 GOJ262361:GOJ262417 GYF262361:GYF262417 HIB262361:HIB262417 HRX262361:HRX262417 IBT262361:IBT262417 ILP262361:ILP262417 IVL262361:IVL262417 JFH262361:JFH262417 JPD262361:JPD262417 JYZ262361:JYZ262417 KIV262361:KIV262417 KSR262361:KSR262417 LCN262361:LCN262417 LMJ262361:LMJ262417 LWF262361:LWF262417 MGB262361:MGB262417 MPX262361:MPX262417 MZT262361:MZT262417 NJP262361:NJP262417 NTL262361:NTL262417 ODH262361:ODH262417 OND262361:OND262417 OWZ262361:OWZ262417 PGV262361:PGV262417 PQR262361:PQR262417 QAN262361:QAN262417 QKJ262361:QKJ262417 QUF262361:QUF262417 REB262361:REB262417 RNX262361:RNX262417 RXT262361:RXT262417 SHP262361:SHP262417 SRL262361:SRL262417 TBH262361:TBH262417 TLD262361:TLD262417 TUZ262361:TUZ262417 UEV262361:UEV262417 UOR262361:UOR262417 UYN262361:UYN262417 VIJ262361:VIJ262417 VSF262361:VSF262417 WCB262361:WCB262417 WLX262361:WLX262417 WVT262361:WVT262417 JH327897:JH327953 TD327897:TD327953 ACZ327897:ACZ327953 AMV327897:AMV327953 AWR327897:AWR327953 BGN327897:BGN327953 BQJ327897:BQJ327953 CAF327897:CAF327953 CKB327897:CKB327953 CTX327897:CTX327953 DDT327897:DDT327953 DNP327897:DNP327953 DXL327897:DXL327953 EHH327897:EHH327953 ERD327897:ERD327953 FAZ327897:FAZ327953 FKV327897:FKV327953 FUR327897:FUR327953 GEN327897:GEN327953 GOJ327897:GOJ327953 GYF327897:GYF327953 HIB327897:HIB327953 HRX327897:HRX327953 IBT327897:IBT327953 ILP327897:ILP327953 IVL327897:IVL327953 JFH327897:JFH327953 JPD327897:JPD327953 JYZ327897:JYZ327953 KIV327897:KIV327953 KSR327897:KSR327953 LCN327897:LCN327953 LMJ327897:LMJ327953 LWF327897:LWF327953 MGB327897:MGB327953 MPX327897:MPX327953 MZT327897:MZT327953 NJP327897:NJP327953 NTL327897:NTL327953 ODH327897:ODH327953 OND327897:OND327953 OWZ327897:OWZ327953 PGV327897:PGV327953 PQR327897:PQR327953 QAN327897:QAN327953 QKJ327897:QKJ327953 QUF327897:QUF327953 REB327897:REB327953 RNX327897:RNX327953 RXT327897:RXT327953 SHP327897:SHP327953 SRL327897:SRL327953 TBH327897:TBH327953 TLD327897:TLD327953 TUZ327897:TUZ327953 UEV327897:UEV327953 UOR327897:UOR327953 UYN327897:UYN327953 VIJ327897:VIJ327953 VSF327897:VSF327953 WCB327897:WCB327953 WLX327897:WLX327953 WVT327897:WVT327953 JH393433:JH393489 TD393433:TD393489 ACZ393433:ACZ393489 AMV393433:AMV393489 AWR393433:AWR393489 BGN393433:BGN393489 BQJ393433:BQJ393489 CAF393433:CAF393489 CKB393433:CKB393489 CTX393433:CTX393489 DDT393433:DDT393489 DNP393433:DNP393489 DXL393433:DXL393489 EHH393433:EHH393489 ERD393433:ERD393489 FAZ393433:FAZ393489 FKV393433:FKV393489 FUR393433:FUR393489 GEN393433:GEN393489 GOJ393433:GOJ393489 GYF393433:GYF393489 HIB393433:HIB393489 HRX393433:HRX393489 IBT393433:IBT393489 ILP393433:ILP393489 IVL393433:IVL393489 JFH393433:JFH393489 JPD393433:JPD393489 JYZ393433:JYZ393489 KIV393433:KIV393489 KSR393433:KSR393489 LCN393433:LCN393489 LMJ393433:LMJ393489 LWF393433:LWF393489 MGB393433:MGB393489 MPX393433:MPX393489 MZT393433:MZT393489 NJP393433:NJP393489 NTL393433:NTL393489 ODH393433:ODH393489 OND393433:OND393489 OWZ393433:OWZ393489 PGV393433:PGV393489 PQR393433:PQR393489 QAN393433:QAN393489 QKJ393433:QKJ393489 QUF393433:QUF393489 REB393433:REB393489 RNX393433:RNX393489 RXT393433:RXT393489 SHP393433:SHP393489 SRL393433:SRL393489 TBH393433:TBH393489 TLD393433:TLD393489 TUZ393433:TUZ393489 UEV393433:UEV393489 UOR393433:UOR393489 UYN393433:UYN393489 VIJ393433:VIJ393489 VSF393433:VSF393489 WCB393433:WCB393489 WLX393433:WLX393489 WVT393433:WVT393489 JH458969:JH459025 TD458969:TD459025 ACZ458969:ACZ459025 AMV458969:AMV459025 AWR458969:AWR459025 BGN458969:BGN459025 BQJ458969:BQJ459025 CAF458969:CAF459025 CKB458969:CKB459025 CTX458969:CTX459025 DDT458969:DDT459025 DNP458969:DNP459025 DXL458969:DXL459025 EHH458969:EHH459025 ERD458969:ERD459025 FAZ458969:FAZ459025 FKV458969:FKV459025 FUR458969:FUR459025 GEN458969:GEN459025 GOJ458969:GOJ459025 GYF458969:GYF459025 HIB458969:HIB459025 HRX458969:HRX459025 IBT458969:IBT459025 ILP458969:ILP459025 IVL458969:IVL459025 JFH458969:JFH459025 JPD458969:JPD459025 JYZ458969:JYZ459025 KIV458969:KIV459025 KSR458969:KSR459025 LCN458969:LCN459025 LMJ458969:LMJ459025 LWF458969:LWF459025 MGB458969:MGB459025 MPX458969:MPX459025 MZT458969:MZT459025 NJP458969:NJP459025 NTL458969:NTL459025 ODH458969:ODH459025 OND458969:OND459025 OWZ458969:OWZ459025 PGV458969:PGV459025 PQR458969:PQR459025 QAN458969:QAN459025 QKJ458969:QKJ459025 QUF458969:QUF459025 REB458969:REB459025 RNX458969:RNX459025 RXT458969:RXT459025 SHP458969:SHP459025 SRL458969:SRL459025 TBH458969:TBH459025 TLD458969:TLD459025 TUZ458969:TUZ459025 UEV458969:UEV459025 UOR458969:UOR459025 UYN458969:UYN459025 VIJ458969:VIJ459025 VSF458969:VSF459025 WCB458969:WCB459025 WLX458969:WLX459025 WVT458969:WVT459025 JH524505:JH524561 TD524505:TD524561 ACZ524505:ACZ524561 AMV524505:AMV524561 AWR524505:AWR524561 BGN524505:BGN524561 BQJ524505:BQJ524561 CAF524505:CAF524561 CKB524505:CKB524561 CTX524505:CTX524561 DDT524505:DDT524561 DNP524505:DNP524561 DXL524505:DXL524561 EHH524505:EHH524561 ERD524505:ERD524561 FAZ524505:FAZ524561 FKV524505:FKV524561 FUR524505:FUR524561 GEN524505:GEN524561 GOJ524505:GOJ524561 GYF524505:GYF524561 HIB524505:HIB524561 HRX524505:HRX524561 IBT524505:IBT524561 ILP524505:ILP524561 IVL524505:IVL524561 JFH524505:JFH524561 JPD524505:JPD524561 JYZ524505:JYZ524561 KIV524505:KIV524561 KSR524505:KSR524561 LCN524505:LCN524561 LMJ524505:LMJ524561 LWF524505:LWF524561 MGB524505:MGB524561 MPX524505:MPX524561 MZT524505:MZT524561 NJP524505:NJP524561 NTL524505:NTL524561 ODH524505:ODH524561 OND524505:OND524561 OWZ524505:OWZ524561 PGV524505:PGV524561 PQR524505:PQR524561 QAN524505:QAN524561 QKJ524505:QKJ524561 QUF524505:QUF524561 REB524505:REB524561 RNX524505:RNX524561 RXT524505:RXT524561 SHP524505:SHP524561 SRL524505:SRL524561 TBH524505:TBH524561 TLD524505:TLD524561 TUZ524505:TUZ524561 UEV524505:UEV524561 UOR524505:UOR524561 UYN524505:UYN524561 VIJ524505:VIJ524561 VSF524505:VSF524561 WCB524505:WCB524561 WLX524505:WLX524561 WVT524505:WVT524561 JH590041:JH590097 TD590041:TD590097 ACZ590041:ACZ590097 AMV590041:AMV590097 AWR590041:AWR590097 BGN590041:BGN590097 BQJ590041:BQJ590097 CAF590041:CAF590097 CKB590041:CKB590097 CTX590041:CTX590097 DDT590041:DDT590097 DNP590041:DNP590097 DXL590041:DXL590097 EHH590041:EHH590097 ERD590041:ERD590097 FAZ590041:FAZ590097 FKV590041:FKV590097 FUR590041:FUR590097 GEN590041:GEN590097 GOJ590041:GOJ590097 GYF590041:GYF590097 HIB590041:HIB590097 HRX590041:HRX590097 IBT590041:IBT590097 ILP590041:ILP590097 IVL590041:IVL590097 JFH590041:JFH590097 JPD590041:JPD590097 JYZ590041:JYZ590097 KIV590041:KIV590097 KSR590041:KSR590097 LCN590041:LCN590097 LMJ590041:LMJ590097 LWF590041:LWF590097 MGB590041:MGB590097 MPX590041:MPX590097 MZT590041:MZT590097 NJP590041:NJP590097 NTL590041:NTL590097 ODH590041:ODH590097 OND590041:OND590097 OWZ590041:OWZ590097 PGV590041:PGV590097 PQR590041:PQR590097 QAN590041:QAN590097 QKJ590041:QKJ590097 QUF590041:QUF590097 REB590041:REB590097 RNX590041:RNX590097 RXT590041:RXT590097 SHP590041:SHP590097 SRL590041:SRL590097 TBH590041:TBH590097 TLD590041:TLD590097 TUZ590041:TUZ590097 UEV590041:UEV590097 UOR590041:UOR590097 UYN590041:UYN590097 VIJ590041:VIJ590097 VSF590041:VSF590097 WCB590041:WCB590097 WLX590041:WLX590097 WVT590041:WVT590097 JH655577:JH655633 TD655577:TD655633 ACZ655577:ACZ655633 AMV655577:AMV655633 AWR655577:AWR655633 BGN655577:BGN655633 BQJ655577:BQJ655633 CAF655577:CAF655633 CKB655577:CKB655633 CTX655577:CTX655633 DDT655577:DDT655633 DNP655577:DNP655633 DXL655577:DXL655633 EHH655577:EHH655633 ERD655577:ERD655633 FAZ655577:FAZ655633 FKV655577:FKV655633 FUR655577:FUR655633 GEN655577:GEN655633 GOJ655577:GOJ655633 GYF655577:GYF655633 HIB655577:HIB655633 HRX655577:HRX655633 IBT655577:IBT655633 ILP655577:ILP655633 IVL655577:IVL655633 JFH655577:JFH655633 JPD655577:JPD655633 JYZ655577:JYZ655633 KIV655577:KIV655633 KSR655577:KSR655633 LCN655577:LCN655633 LMJ655577:LMJ655633 LWF655577:LWF655633 MGB655577:MGB655633 MPX655577:MPX655633 MZT655577:MZT655633 NJP655577:NJP655633 NTL655577:NTL655633 ODH655577:ODH655633 OND655577:OND655633 OWZ655577:OWZ655633 PGV655577:PGV655633 PQR655577:PQR655633 QAN655577:QAN655633 QKJ655577:QKJ655633 QUF655577:QUF655633 REB655577:REB655633 RNX655577:RNX655633 RXT655577:RXT655633 SHP655577:SHP655633 SRL655577:SRL655633 TBH655577:TBH655633 TLD655577:TLD655633 TUZ655577:TUZ655633 UEV655577:UEV655633 UOR655577:UOR655633 UYN655577:UYN655633 VIJ655577:VIJ655633 VSF655577:VSF655633 WCB655577:WCB655633 WLX655577:WLX655633 WVT655577:WVT655633 JH721113:JH721169 TD721113:TD721169 ACZ721113:ACZ721169 AMV721113:AMV721169 AWR721113:AWR721169 BGN721113:BGN721169 BQJ721113:BQJ721169 CAF721113:CAF721169 CKB721113:CKB721169 CTX721113:CTX721169 DDT721113:DDT721169 DNP721113:DNP721169 DXL721113:DXL721169 EHH721113:EHH721169 ERD721113:ERD721169 FAZ721113:FAZ721169 FKV721113:FKV721169 FUR721113:FUR721169 GEN721113:GEN721169 GOJ721113:GOJ721169 GYF721113:GYF721169 HIB721113:HIB721169 HRX721113:HRX721169 IBT721113:IBT721169 ILP721113:ILP721169 IVL721113:IVL721169 JFH721113:JFH721169 JPD721113:JPD721169 JYZ721113:JYZ721169 KIV721113:KIV721169 KSR721113:KSR721169 LCN721113:LCN721169 LMJ721113:LMJ721169 LWF721113:LWF721169 MGB721113:MGB721169 MPX721113:MPX721169 MZT721113:MZT721169 NJP721113:NJP721169 NTL721113:NTL721169 ODH721113:ODH721169 OND721113:OND721169 OWZ721113:OWZ721169 PGV721113:PGV721169 PQR721113:PQR721169 QAN721113:QAN721169 QKJ721113:QKJ721169 QUF721113:QUF721169 REB721113:REB721169 RNX721113:RNX721169 RXT721113:RXT721169 SHP721113:SHP721169 SRL721113:SRL721169 TBH721113:TBH721169 TLD721113:TLD721169 TUZ721113:TUZ721169 UEV721113:UEV721169 UOR721113:UOR721169 UYN721113:UYN721169 VIJ721113:VIJ721169 VSF721113:VSF721169 WCB721113:WCB721169 WLX721113:WLX721169 WVT721113:WVT721169 JH786649:JH786705 TD786649:TD786705 ACZ786649:ACZ786705 AMV786649:AMV786705 AWR786649:AWR786705 BGN786649:BGN786705 BQJ786649:BQJ786705 CAF786649:CAF786705 CKB786649:CKB786705 CTX786649:CTX786705 DDT786649:DDT786705 DNP786649:DNP786705 DXL786649:DXL786705 EHH786649:EHH786705 ERD786649:ERD786705 FAZ786649:FAZ786705 FKV786649:FKV786705 FUR786649:FUR786705 GEN786649:GEN786705 GOJ786649:GOJ786705 GYF786649:GYF786705 HIB786649:HIB786705 HRX786649:HRX786705 IBT786649:IBT786705 ILP786649:ILP786705 IVL786649:IVL786705 JFH786649:JFH786705 JPD786649:JPD786705 JYZ786649:JYZ786705 KIV786649:KIV786705 KSR786649:KSR786705 LCN786649:LCN786705 LMJ786649:LMJ786705 LWF786649:LWF786705 MGB786649:MGB786705 MPX786649:MPX786705 MZT786649:MZT786705 NJP786649:NJP786705 NTL786649:NTL786705 ODH786649:ODH786705 OND786649:OND786705 OWZ786649:OWZ786705 PGV786649:PGV786705 PQR786649:PQR786705 QAN786649:QAN786705 QKJ786649:QKJ786705 QUF786649:QUF786705 REB786649:REB786705 RNX786649:RNX786705 RXT786649:RXT786705 SHP786649:SHP786705 SRL786649:SRL786705 TBH786649:TBH786705 TLD786649:TLD786705 TUZ786649:TUZ786705 UEV786649:UEV786705 UOR786649:UOR786705 UYN786649:UYN786705 VIJ786649:VIJ786705 VSF786649:VSF786705 WCB786649:WCB786705 WLX786649:WLX786705 WVT786649:WVT786705 JH852185:JH852241 TD852185:TD852241 ACZ852185:ACZ852241 AMV852185:AMV852241 AWR852185:AWR852241 BGN852185:BGN852241 BQJ852185:BQJ852241 CAF852185:CAF852241 CKB852185:CKB852241 CTX852185:CTX852241 DDT852185:DDT852241 DNP852185:DNP852241 DXL852185:DXL852241 EHH852185:EHH852241 ERD852185:ERD852241 FAZ852185:FAZ852241 FKV852185:FKV852241 FUR852185:FUR852241 GEN852185:GEN852241 GOJ852185:GOJ852241 GYF852185:GYF852241 HIB852185:HIB852241 HRX852185:HRX852241 IBT852185:IBT852241 ILP852185:ILP852241 IVL852185:IVL852241 JFH852185:JFH852241 JPD852185:JPD852241 JYZ852185:JYZ852241 KIV852185:KIV852241 KSR852185:KSR852241 LCN852185:LCN852241 LMJ852185:LMJ852241 LWF852185:LWF852241 MGB852185:MGB852241 MPX852185:MPX852241 MZT852185:MZT852241 NJP852185:NJP852241 NTL852185:NTL852241 ODH852185:ODH852241 OND852185:OND852241 OWZ852185:OWZ852241 PGV852185:PGV852241 PQR852185:PQR852241 QAN852185:QAN852241 QKJ852185:QKJ852241 QUF852185:QUF852241 REB852185:REB852241 RNX852185:RNX852241 RXT852185:RXT852241 SHP852185:SHP852241 SRL852185:SRL852241 TBH852185:TBH852241 TLD852185:TLD852241 TUZ852185:TUZ852241 UEV852185:UEV852241 UOR852185:UOR852241 UYN852185:UYN852241 VIJ852185:VIJ852241 VSF852185:VSF852241 WCB852185:WCB852241 WLX852185:WLX852241 WVT852185:WVT852241 JH917721:JH917777 TD917721:TD917777 ACZ917721:ACZ917777 AMV917721:AMV917777 AWR917721:AWR917777 BGN917721:BGN917777 BQJ917721:BQJ917777 CAF917721:CAF917777 CKB917721:CKB917777 CTX917721:CTX917777 DDT917721:DDT917777 DNP917721:DNP917777 DXL917721:DXL917777 EHH917721:EHH917777 ERD917721:ERD917777 FAZ917721:FAZ917777 FKV917721:FKV917777 FUR917721:FUR917777 GEN917721:GEN917777 GOJ917721:GOJ917777 GYF917721:GYF917777 HIB917721:HIB917777 HRX917721:HRX917777 IBT917721:IBT917777 ILP917721:ILP917777 IVL917721:IVL917777 JFH917721:JFH917777 JPD917721:JPD917777 JYZ917721:JYZ917777 KIV917721:KIV917777 KSR917721:KSR917777 LCN917721:LCN917777 LMJ917721:LMJ917777 LWF917721:LWF917777 MGB917721:MGB917777 MPX917721:MPX917777 MZT917721:MZT917777 NJP917721:NJP917777 NTL917721:NTL917777 ODH917721:ODH917777 OND917721:OND917777 OWZ917721:OWZ917777 PGV917721:PGV917777 PQR917721:PQR917777 QAN917721:QAN917777 QKJ917721:QKJ917777 QUF917721:QUF917777 REB917721:REB917777 RNX917721:RNX917777 RXT917721:RXT917777 SHP917721:SHP917777 SRL917721:SRL917777 TBH917721:TBH917777 TLD917721:TLD917777 TUZ917721:TUZ917777 UEV917721:UEV917777 UOR917721:UOR917777 UYN917721:UYN917777 VIJ917721:VIJ917777 VSF917721:VSF917777 WCB917721:WCB917777 WLX917721:WLX917777 WVT917721:WVT917777 JH983257:JH983313 TD983257:TD983313 ACZ983257:ACZ983313 AMV983257:AMV983313 AWR983257:AWR983313 BGN983257:BGN983313 BQJ983257:BQJ983313 CAF983257:CAF983313 CKB983257:CKB983313 CTX983257:CTX983313 DDT983257:DDT983313 DNP983257:DNP983313 DXL983257:DXL983313 EHH983257:EHH983313 ERD983257:ERD983313 FAZ983257:FAZ983313 FKV983257:FKV983313 FUR983257:FUR983313 GEN983257:GEN983313 GOJ983257:GOJ983313 GYF983257:GYF983313 HIB983257:HIB983313 HRX983257:HRX983313 IBT983257:IBT983313 ILP983257:ILP983313 IVL983257:IVL983313 JFH983257:JFH983313 JPD983257:JPD983313 JYZ983257:JYZ983313 KIV983257:KIV983313 KSR983257:KSR983313 LCN983257:LCN983313 LMJ983257:LMJ983313 LWF983257:LWF983313 MGB983257:MGB983313 MPX983257:MPX983313 MZT983257:MZT983313 NJP983257:NJP983313 NTL983257:NTL983313 ODH983257:ODH983313 OND983257:OND983313 OWZ983257:OWZ983313 PGV983257:PGV983313 PQR983257:PQR983313 QAN983257:QAN983313 QKJ983257:QKJ983313 QUF983257:QUF983313 REB983257:REB983313 RNX983257:RNX983313 RXT983257:RXT983313 SHP983257:SHP983313 SRL983257:SRL983313 TBH983257:TBH983313 TLD983257:TLD983313 TUZ983257:TUZ983313 UEV983257:UEV983313 UOR983257:UOR983313 UYN983257:UYN983313 VIJ983257:VIJ983313 VSF983257:VSF983313 WCB983257:WCB983313 WLX983257:WLX983313 WVT983257:WVT983313 WVU187:WVU189 WLY187:WLY189 WCC187:WCC189 VSG187:VSG189 VIK187:VIK189 UYO187:UYO189 UOS187:UOS189 UEW187:UEW189 TVA187:TVA189 TLE187:TLE189 TBI187:TBI189 SRM187:SRM189 SHQ187:SHQ189 RXU187:RXU189 RNY187:RNY189 REC187:REC189 QUG187:QUG189 QKK187:QKK189 QAO187:QAO189 PQS187:PQS189 PGW187:PGW189 OXA187:OXA189 ONE187:ONE189 ODI187:ODI189 NTM187:NTM189 NJQ187:NJQ189 MZU187:MZU189 MPY187:MPY189 MGC187:MGC189 LWG187:LWG189 LMK187:LMK189 LCO187:LCO189 KSS187:KSS189 KIW187:KIW189 JZA187:JZA189 JPE187:JPE189 JFI187:JFI189 IVM187:IVM189 ILQ187:ILQ189 IBU187:IBU189 HRY187:HRY189 HIC187:HIC189 GYG187:GYG189 GOK187:GOK189 GEO187:GEO189 FUS187:FUS189 FKW187:FKW189 FBA187:FBA189 ERE187:ERE189 EHI187:EHI189 DXM187:DXM189 DNQ187:DNQ189 DDU187:DDU189 CTY187:CTY189 CKC187:CKC189 CAG187:CAG189 BQK187:BQK189 BGO187:BGO189 AWS187:AWS189 AMW187:AMW189 ADA187:ADA189 TE187:TE189 JI187:JI189 ADA124 TE124 JI124 WVU124 WLY124 WCC124 VSG124 VIK124 UYO124 UOS124 UEW124 TVA124 TLE124 TBI124 SRM124 SHQ124 RXU124 RNY124 REC124 QUG124 QKK124 QAO124 PQS124 PGW124 OXA124 ONE124 ODI124 NTM124 NJQ124 MZU124 MPY124 MGC124 LWG124 LMK124 LCO124 KSS124 KIW124 JZA124 JPE124 JFI124 IVM124 ILQ124 IBU124 HRY124 HIC124 GYG124 GOK124 GEO124 FUS124 FKW124 FBA124 ERE124 EHI124 DXM124 DNQ124 DDU124 CTY124 CKC124 CAG124 BQK124 BGO124 AWS124 AMW124 TE412:TE459 ADA412:ADA459 AMW412:AMW459 AWS412:AWS459 BGO412:BGO459 BQK412:BQK459 CAG412:CAG459 CKC412:CKC459 CTY412:CTY459 DDU412:DDU459 DNQ412:DNQ459 DXM412:DXM459 EHI412:EHI459 ERE412:ERE459 FBA412:FBA459 FKW412:FKW459 FUS412:FUS459 GEO412:GEO459 GOK412:GOK459 GYG412:GYG459 HIC412:HIC459 HRY412:HRY459 IBU412:IBU459 ILQ412:ILQ459 IVM412:IVM459 JFI412:JFI459 JPE412:JPE459 JZA412:JZA459 KIW412:KIW459 KSS412:KSS459 LCO412:LCO459 LMK412:LMK459 LWG412:LWG459 MGC412:MGC459 MPY412:MPY459 MZU412:MZU459 NJQ412:NJQ459 NTM412:NTM459 ODI412:ODI459 ONE412:ONE459 OXA412:OXA459 PGW412:PGW459 PQS412:PQS459 QAO412:QAO459 QKK412:QKK459 QUG412:QUG459 REC412:REC459 RNY412:RNY459 RXU412:RXU459 SHQ412:SHQ459 SRM412:SRM459 TBI412:TBI459 TLE412:TLE459 TVA412:TVA459 UEW412:UEW459 UOS412:UOS459 UYO412:UYO459 VIK412:VIK459 VSG412:VSG459 WCC412:WCC459 WLY412:WLY459 WVU412:WVU459 JI412:JI459 TE393 TD392 ADA393 ACZ392 AMW393 AMV392 AWS393 AWR392 BGO393 BGN392 BQK393 BQJ392 CAG393 CAF392 CKC393 CKB392 CTY393 CTX392 DDU393 DDT392 DNQ393 DNP392 DXM393 DXL392 EHI393 EHH392 ERE393 ERD392 FBA393 FAZ392 FKW393 FKV392 FUS393 FUR392 GEO393 GEN392 GOK393 GOJ392 GYG393 GYF392 HIC393 HIB392 HRY393 HRX392 IBU393 IBT392 ILQ393 ILP392 IVM393 IVL392 JFI393 JFH392 JPE393 JPD392 JZA393 JYZ392 KIW393 KIV392 KSS393 KSR392 LCO393 LCN392 LMK393 LMJ392 LWG393 LWF392 MGC393 MGB392 MPY393 MPX392 MZU393 MZT392 NJQ393 NJP392 NTM393 NTL392 ODI393 ODH392 ONE393 OND392 OXA393 OWZ392 PGW393 PGV392 PQS393 PQR392 QAO393 QAN392 QKK393 QKJ392 QUG393 QUF392 REC393 REB392 RNY393 RNX392 RXU393 RXT392 SHQ393 SHP392 SRM393 SRL392 TBI393 TBH392 TLE393 TLD392 TVA393 TUZ392 UEW393 UEV392 UOS393 UOR392 UYO393 UYN392 VIK393 VIJ392 VSG393 VSF392 WCC393 WCB392 WLY393 WLX392 WVU393 WVT392 JI393 JH392 AWU569:AWU572 BGQ569:BGQ572 BQM569:BQM572 CAI569:CAI572 CKE569:CKE572 CUA569:CUA572 DDW569:DDW572 DNS569:DNS572 DXO569:DXO572 EHK569:EHK572 ERG569:ERG572 FBC569:FBC572 FKY569:FKY572 FUU569:FUU572 GEQ569:GEQ572 GOM569:GOM572 GYI569:GYI572 HIE569:HIE572 HSA569:HSA572 IBW569:IBW572 ILS569:ILS572 IVO569:IVO572 JFK569:JFK572 JPG569:JPG572 JZC569:JZC572 KIY569:KIY572 KSU569:KSU572 LCQ569:LCQ572 LMM569:LMM572 LWI569:LWI572 MGE569:MGE572 MQA569:MQA572 MZW569:MZW572 NJS569:NJS572 NTO569:NTO572 ODK569:ODK572 ONG569:ONG572 OXC569:OXC572 PGY569:PGY572 PQU569:PQU572 QAQ569:QAQ572 QKM569:QKM572 QUI569:QUI572 REE569:REE572 ROA569:ROA572 RXW569:RXW572 SHS569:SHS572 SRO569:SRO572 TBK569:TBK572 TLG569:TLG572 TVC569:TVC572 UEY569:UEY572 UOU569:UOU572 UYQ569:UYQ572 VIM569:VIM572 VSI569:VSI572 WCE569:WCE572 WMA569:WMA572 WVW569:WVW572 JK569:JK572 TG569:TG572 ADC569:ADC572 AMY569:AMY572 AMV8:AMV123 ACZ8:ACZ123 TD8:TD123 JH8:JH123 WVT8:WVT123 WLX8:WLX123 WCB8:WCB123 VSF8:VSF123 VIJ8:VIJ123 UYN8:UYN123 UOR8:UOR123 UEV8:UEV123 TUZ8:TUZ123 TLD8:TLD123 TBH8:TBH123 SRL8:SRL123 SHP8:SHP123 RXT8:RXT123 RNX8:RNX123 REB8:REB123 QUF8:QUF123 QKJ8:QKJ123 QAN8:QAN123 PQR8:PQR123 PGV8:PGV123 OWZ8:OWZ123 OND8:OND123 ODH8:ODH123 NTL8:NTL123 NJP8:NJP123 MZT8:MZT123 MPX8:MPX123 MGB8:MGB123 LWF8:LWF123 LMJ8:LMJ123 LCN8:LCN123 KSR8:KSR123 KIV8:KIV123 JYZ8:JYZ123 JPD8:JPD123 JFH8:JFH123 IVL8:IVL123 ILP8:ILP123 IBT8:IBT123 HRX8:HRX123 HIB8:HIB123 GYF8:GYF123 GOJ8:GOJ123 GEN8:GEN123 FUR8:FUR123 FKV8:FKV123 FAZ8:FAZ123 ERD8:ERD123 EHH8:EHH123 DXL8:DXL123 DNP8:DNP123 DDT8:DDT123 CTX8:CTX123 CKB8:CKB123 CAF8:CAF123 BQJ8:BQJ123 BGN8:BGN123 AWR8:AWR123 TE295:TE341 JI295:JI341 WVU295:WVU341 WLY295:WLY341 WCC295:WCC341 VSG295:VSG341 VIK295:VIK341 UYO295:UYO341 UOS295:UOS341 UEW295:UEW341 TVA295:TVA341 TLE295:TLE341 TBI295:TBI341 SRM295:SRM341 SHQ295:SHQ341 RXU295:RXU341 RNY295:RNY341 REC295:REC341 QUG295:QUG341 QKK295:QKK341 QAO295:QAO341 PQS295:PQS341 PGW295:PGW341 OXA295:OXA341 ONE295:ONE341 ODI295:ODI341 NTM295:NTM341 NJQ295:NJQ341 MZU295:MZU341 MPY295:MPY341 MGC295:MGC341 LWG295:LWG341 LMK295:LMK341 LCO295:LCO341 KSS295:KSS341 KIW295:KIW341 JZA295:JZA341 JPE295:JPE341 JFI295:JFI341 IVM295:IVM341 ILQ295:ILQ341 IBU295:IBU341 HRY295:HRY341 HIC295:HIC341 GYG295:GYG341 GOK295:GOK341 GEO295:GEO341 FUS295:FUS341 FKW295:FKW341 FBA295:FBA341 ERE295:ERE341 EHI295:EHI341 DXM295:DXM341 DNQ295:DNQ341 DDU295:DDU341 CTY295:CTY341 CKC295:CKC341 CAG295:CAG341 BQK295:BQK341 BGO295:BGO341 AWS295:AWS341 AMW295:AMW341 ADA295:ADA341 TG345:TG391 ADC345:ADC391 AMY345:AMY391 AWU345:AWU391 BGQ345:BGQ391 BQM345:BQM391 CAI345:CAI391 CKE345:CKE391 CUA345:CUA391 DDW345:DDW391 DNS345:DNS391 DXO345:DXO391 EHK345:EHK391 ERG345:ERG391 FBC345:FBC391 FKY345:FKY391 FUU345:FUU391 GEQ345:GEQ391 GOM345:GOM391 GYI345:GYI391 HIE345:HIE391 HSA345:HSA391 IBW345:IBW391 ILS345:ILS391 IVO345:IVO391 JFK345:JFK391 JPG345:JPG391 JZC345:JZC391 KIY345:KIY391 KSU345:KSU391 LCQ345:LCQ391 LMM345:LMM391 LWI345:LWI391 MGE345:MGE391 MQA345:MQA391 MZW345:MZW391 NJS345:NJS391 NTO345:NTO391 ODK345:ODK391 ONG345:ONG391 OXC345:OXC391 PGY345:PGY391 PQU345:PQU391 QAQ345:QAQ391 QKM345:QKM391 QUI345:QUI391 REE345:REE391 ROA345:ROA391 RXW345:RXW391 SHS345:SHS391 SRO345:SRO391 TBK345:TBK391 TLG345:TLG391 TVC345:TVC391 UEY345:UEY391 UOU345:UOU391 UYQ345:UYQ391 VIM345:VIM391 VSI345:VSI391 WCE345:WCE391 WMA345:WMA391 WVW345:WVW391 JK345:JK391 TD343:TD344 ACZ343:ACZ344 AMV343:AMV344 AWR343:AWR344 BGN343:BGN344 BQJ343:BQJ344 CAF343:CAF344 CKB343:CKB344 CTX343:CTX344 DDT343:DDT344 DNP343:DNP344 DXL343:DXL344 EHH343:EHH344 ERD343:ERD344 FAZ343:FAZ344 FKV343:FKV344 FUR343:FUR344 GEN343:GEN344 GOJ343:GOJ344 GYF343:GYF344 HIB343:HIB344 HRX343:HRX344 IBT343:IBT344 ILP343:ILP344 IVL343:IVL344 JFH343:JFH344 JPD343:JPD344 JYZ343:JYZ344 KIV343:KIV344 KSR343:KSR344 LCN343:LCN344 LMJ343:LMJ344 LWF343:LWF344 MGB343:MGB344 MPX343:MPX344 MZT343:MZT344 NJP343:NJP344 NTL343:NTL344 ODH343:ODH344 OND343:OND344 OWZ343:OWZ344 PGV343:PGV344 PQR343:PQR344 QAN343:QAN344 QKJ343:QKJ344 QUF343:QUF344 REB343:REB344 RNX343:RNX344 RXT343:RXT344 SHP343:SHP344 SRL343:SRL344 TBH343:TBH344 TLD343:TLD344 TUZ343:TUZ344 UEV343:UEV344 UOR343:UOR344 UYN343:UYN344 VIJ343:VIJ344 VSF343:VSF344 WCB343:WCB344 WLX343:WLX344 WVT343:WVT344 JH343:JH344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P97"/>
  <sheetViews>
    <sheetView showGridLines="0" topLeftCell="B1" zoomScaleNormal="100" workbookViewId="0">
      <selection activeCell="I95" sqref="I95"/>
    </sheetView>
  </sheetViews>
  <sheetFormatPr baseColWidth="10" defaultRowHeight="15"/>
  <cols>
    <col min="1" max="1" width="7.140625" style="380" hidden="1" customWidth="1"/>
    <col min="2" max="2" width="4" style="380" customWidth="1"/>
    <col min="3" max="3" width="43.85546875" style="380" customWidth="1"/>
    <col min="4" max="4" width="22.85546875" style="382" customWidth="1"/>
    <col min="5" max="5" width="19" style="382" customWidth="1"/>
    <col min="6" max="6" width="20.7109375" style="382" customWidth="1"/>
    <col min="7" max="7" width="24.28515625" style="382" customWidth="1"/>
    <col min="8" max="8" width="27.7109375" style="382" customWidth="1"/>
    <col min="9" max="9" width="26.85546875" style="382" customWidth="1"/>
    <col min="10" max="10" width="24.85546875" style="380" customWidth="1"/>
    <col min="11" max="11" width="17" style="380" customWidth="1"/>
    <col min="12" max="12" width="15.28515625" style="380" customWidth="1"/>
    <col min="13" max="13" width="26.28515625" style="380" customWidth="1"/>
    <col min="14" max="15" width="24" style="380" customWidth="1"/>
    <col min="16" max="16" width="27.5703125" style="380" customWidth="1"/>
    <col min="17" max="17" width="24.85546875" style="380" customWidth="1"/>
    <col min="18" max="16384" width="11.42578125" style="380"/>
  </cols>
  <sheetData>
    <row r="1" spans="1:16" s="317" customFormat="1" ht="15" customHeight="1">
      <c r="A1" s="312"/>
      <c r="B1" s="313"/>
      <c r="C1" s="314"/>
      <c r="D1" s="315"/>
      <c r="E1" s="791" t="s">
        <v>486</v>
      </c>
      <c r="F1" s="792"/>
      <c r="G1" s="792"/>
      <c r="H1" s="792"/>
      <c r="I1" s="792"/>
      <c r="J1" s="792"/>
      <c r="K1" s="792"/>
      <c r="L1" s="793"/>
      <c r="M1" s="316"/>
      <c r="N1" s="316"/>
      <c r="O1" s="316"/>
    </row>
    <row r="2" spans="1:16" s="317" customFormat="1" ht="15" customHeight="1">
      <c r="A2" s="318"/>
      <c r="B2" s="319"/>
      <c r="C2" s="320"/>
      <c r="D2" s="321"/>
      <c r="E2" s="794"/>
      <c r="F2" s="792"/>
      <c r="G2" s="792"/>
      <c r="H2" s="792"/>
      <c r="I2" s="792"/>
      <c r="J2" s="792"/>
      <c r="K2" s="792"/>
      <c r="L2" s="793"/>
      <c r="M2" s="316"/>
      <c r="N2" s="316"/>
      <c r="O2" s="316"/>
    </row>
    <row r="3" spans="1:16" s="317" customFormat="1" ht="15" customHeight="1">
      <c r="A3" s="318"/>
      <c r="B3" s="319"/>
      <c r="C3" s="320"/>
      <c r="D3" s="321"/>
      <c r="E3" s="794"/>
      <c r="F3" s="792"/>
      <c r="G3" s="792"/>
      <c r="H3" s="792"/>
      <c r="I3" s="792"/>
      <c r="J3" s="792"/>
      <c r="K3" s="792"/>
      <c r="L3" s="793"/>
      <c r="M3" s="316"/>
      <c r="N3" s="316"/>
      <c r="O3" s="316"/>
    </row>
    <row r="4" spans="1:16" s="317" customFormat="1" ht="15" customHeight="1">
      <c r="A4" s="318"/>
      <c r="B4" s="319"/>
      <c r="C4" s="320"/>
      <c r="D4" s="321"/>
      <c r="E4" s="794"/>
      <c r="F4" s="792"/>
      <c r="G4" s="792"/>
      <c r="H4" s="792"/>
      <c r="I4" s="792"/>
      <c r="J4" s="792"/>
      <c r="K4" s="792"/>
      <c r="L4" s="793"/>
      <c r="M4" s="316"/>
      <c r="N4" s="316"/>
      <c r="O4" s="316"/>
    </row>
    <row r="5" spans="1:16" s="325" customFormat="1" ht="18.75" customHeight="1">
      <c r="A5" s="322"/>
      <c r="B5" s="323"/>
      <c r="C5" s="323"/>
      <c r="D5" s="324"/>
      <c r="E5" s="794"/>
      <c r="F5" s="792"/>
      <c r="G5" s="792"/>
      <c r="H5" s="792"/>
      <c r="I5" s="792"/>
      <c r="J5" s="792"/>
      <c r="K5" s="792"/>
      <c r="L5" s="793"/>
      <c r="M5" s="316"/>
      <c r="N5" s="316"/>
      <c r="O5" s="316"/>
    </row>
    <row r="6" spans="1:16" s="317" customFormat="1" ht="15" customHeight="1" thickBot="1">
      <c r="A6" s="326"/>
      <c r="B6" s="327"/>
      <c r="C6" s="328"/>
      <c r="D6" s="329"/>
      <c r="E6" s="795"/>
      <c r="F6" s="796"/>
      <c r="G6" s="796"/>
      <c r="H6" s="796"/>
      <c r="I6" s="796"/>
      <c r="J6" s="796"/>
      <c r="K6" s="796"/>
      <c r="L6" s="797"/>
      <c r="M6" s="316"/>
      <c r="N6" s="316"/>
      <c r="O6" s="316"/>
    </row>
    <row r="7" spans="1:16" s="330" customFormat="1">
      <c r="D7" s="331"/>
      <c r="E7" s="331"/>
      <c r="F7" s="331"/>
      <c r="G7" s="331"/>
      <c r="H7" s="331"/>
      <c r="I7" s="331"/>
    </row>
    <row r="8" spans="1:16" s="317" customFormat="1" ht="20.25">
      <c r="B8" s="332" t="s">
        <v>601</v>
      </c>
      <c r="C8" s="333"/>
      <c r="D8" s="333"/>
      <c r="E8" s="333"/>
      <c r="F8" s="333"/>
      <c r="G8" s="333"/>
      <c r="H8" s="333"/>
      <c r="K8" s="334"/>
    </row>
    <row r="9" spans="1:16" s="317" customFormat="1" ht="15.75">
      <c r="C9" s="334"/>
      <c r="D9" s="333"/>
      <c r="E9" s="333"/>
      <c r="F9" s="333"/>
      <c r="G9" s="333"/>
      <c r="H9" s="333"/>
      <c r="I9" s="333"/>
    </row>
    <row r="10" spans="1:16" s="317" customFormat="1" ht="15" customHeight="1">
      <c r="A10" s="764" t="s">
        <v>879</v>
      </c>
      <c r="B10" s="759" t="s">
        <v>532</v>
      </c>
      <c r="C10" s="761"/>
      <c r="D10" s="759" t="s">
        <v>781</v>
      </c>
      <c r="E10" s="759" t="s">
        <v>85</v>
      </c>
      <c r="F10" s="759" t="s">
        <v>86</v>
      </c>
      <c r="G10" s="764" t="s">
        <v>732</v>
      </c>
      <c r="H10" s="759" t="s">
        <v>604</v>
      </c>
      <c r="I10" s="759" t="s">
        <v>772</v>
      </c>
      <c r="J10" s="772" t="s">
        <v>89</v>
      </c>
      <c r="K10" s="768" t="s">
        <v>91</v>
      </c>
      <c r="L10" s="785"/>
      <c r="M10" s="335"/>
      <c r="N10" s="335"/>
      <c r="O10" s="762"/>
      <c r="P10" s="763"/>
    </row>
    <row r="11" spans="1:16" s="337" customFormat="1" ht="63.75" customHeight="1">
      <c r="A11" s="766"/>
      <c r="B11" s="761"/>
      <c r="C11" s="761"/>
      <c r="D11" s="761"/>
      <c r="E11" s="761"/>
      <c r="F11" s="761"/>
      <c r="G11" s="767"/>
      <c r="H11" s="761"/>
      <c r="I11" s="761"/>
      <c r="J11" s="773"/>
      <c r="K11" s="769"/>
      <c r="L11" s="785"/>
      <c r="M11" s="336"/>
      <c r="N11" s="336"/>
      <c r="O11" s="762"/>
      <c r="P11" s="762"/>
    </row>
    <row r="12" spans="1:16" s="337" customFormat="1" ht="21.75" customHeight="1">
      <c r="A12" s="338">
        <v>1</v>
      </c>
      <c r="B12" s="780" t="s">
        <v>602</v>
      </c>
      <c r="C12" s="781"/>
      <c r="D12" s="339"/>
      <c r="E12" s="339"/>
      <c r="F12" s="339"/>
      <c r="G12" s="339"/>
      <c r="H12" s="339"/>
      <c r="I12" s="339"/>
      <c r="J12" s="340"/>
      <c r="K12" s="341"/>
      <c r="L12" s="342"/>
      <c r="M12" s="343"/>
      <c r="N12" s="343"/>
      <c r="O12" s="343"/>
      <c r="P12" s="343"/>
    </row>
    <row r="13" spans="1:16" s="337" customFormat="1" ht="18.75" customHeight="1">
      <c r="A13" s="344">
        <f>A12+1</f>
        <v>2</v>
      </c>
      <c r="B13" s="345"/>
      <c r="C13" s="346" t="s">
        <v>1</v>
      </c>
      <c r="D13" s="347"/>
      <c r="E13" s="347"/>
      <c r="F13" s="348"/>
      <c r="G13" s="348"/>
      <c r="H13" s="348"/>
      <c r="I13" s="347"/>
      <c r="J13" s="349">
        <f t="shared" ref="J13:J30" si="0">I13-H13</f>
        <v>0</v>
      </c>
      <c r="K13" s="786">
        <f>IF(F13=" ",0,IF(F13=0,0,H13/F13))</f>
        <v>0</v>
      </c>
      <c r="L13" s="787"/>
      <c r="M13" s="350"/>
      <c r="N13" s="350"/>
      <c r="O13" s="351"/>
      <c r="P13" s="351"/>
    </row>
    <row r="14" spans="1:16" s="337" customFormat="1" ht="15.75" customHeight="1">
      <c r="A14" s="344">
        <f t="shared" ref="A14:A51" si="1">A13+1</f>
        <v>3</v>
      </c>
      <c r="B14" s="345"/>
      <c r="C14" s="346" t="s">
        <v>597</v>
      </c>
      <c r="D14" s="347"/>
      <c r="E14" s="347"/>
      <c r="F14" s="348"/>
      <c r="G14" s="348"/>
      <c r="H14" s="348"/>
      <c r="I14" s="347"/>
      <c r="J14" s="349">
        <f t="shared" si="0"/>
        <v>0</v>
      </c>
      <c r="K14" s="786">
        <f t="shared" ref="K14:K30" si="2">IF(F14=" ",0,IF(F14=0,0,H14/F14))</f>
        <v>0</v>
      </c>
      <c r="L14" s="787"/>
      <c r="M14" s="350"/>
      <c r="N14" s="350"/>
      <c r="O14" s="352"/>
      <c r="P14" s="352"/>
    </row>
    <row r="15" spans="1:16" s="337" customFormat="1" ht="15.75">
      <c r="A15" s="344">
        <f t="shared" si="1"/>
        <v>4</v>
      </c>
      <c r="B15" s="345"/>
      <c r="C15" s="346" t="s">
        <v>5</v>
      </c>
      <c r="D15" s="347"/>
      <c r="E15" s="347"/>
      <c r="F15" s="348"/>
      <c r="G15" s="348"/>
      <c r="H15" s="348"/>
      <c r="I15" s="347"/>
      <c r="J15" s="349">
        <f t="shared" si="0"/>
        <v>0</v>
      </c>
      <c r="K15" s="786">
        <f t="shared" si="2"/>
        <v>0</v>
      </c>
      <c r="L15" s="787"/>
      <c r="M15" s="350"/>
      <c r="N15" s="350"/>
      <c r="O15" s="352"/>
      <c r="P15" s="352"/>
    </row>
    <row r="16" spans="1:16" s="337" customFormat="1" ht="15.75">
      <c r="A16" s="344">
        <f t="shared" si="1"/>
        <v>5</v>
      </c>
      <c r="B16" s="345"/>
      <c r="C16" s="346" t="s">
        <v>6</v>
      </c>
      <c r="D16" s="347"/>
      <c r="E16" s="347"/>
      <c r="F16" s="348"/>
      <c r="G16" s="348"/>
      <c r="H16" s="348"/>
      <c r="I16" s="347"/>
      <c r="J16" s="349">
        <f t="shared" si="0"/>
        <v>0</v>
      </c>
      <c r="K16" s="786">
        <f t="shared" si="2"/>
        <v>0</v>
      </c>
      <c r="L16" s="787"/>
      <c r="M16" s="350"/>
      <c r="N16" s="350"/>
      <c r="O16" s="352"/>
      <c r="P16" s="352"/>
    </row>
    <row r="17" spans="1:16" s="337" customFormat="1" ht="15.75">
      <c r="A17" s="344">
        <f t="shared" si="1"/>
        <v>6</v>
      </c>
      <c r="B17" s="345"/>
      <c r="C17" s="346" t="s">
        <v>11</v>
      </c>
      <c r="D17" s="347"/>
      <c r="E17" s="347"/>
      <c r="F17" s="348"/>
      <c r="G17" s="348"/>
      <c r="H17" s="348"/>
      <c r="I17" s="347"/>
      <c r="J17" s="349">
        <f t="shared" si="0"/>
        <v>0</v>
      </c>
      <c r="K17" s="786">
        <f t="shared" si="2"/>
        <v>0</v>
      </c>
      <c r="L17" s="787"/>
      <c r="M17" s="350"/>
      <c r="N17" s="350"/>
      <c r="O17" s="352"/>
      <c r="P17" s="352"/>
    </row>
    <row r="18" spans="1:16" s="337" customFormat="1" ht="15.75">
      <c r="A18" s="344">
        <f t="shared" si="1"/>
        <v>7</v>
      </c>
      <c r="B18" s="345"/>
      <c r="C18" s="346" t="s">
        <v>412</v>
      </c>
      <c r="D18" s="347"/>
      <c r="E18" s="347"/>
      <c r="F18" s="348"/>
      <c r="G18" s="348"/>
      <c r="H18" s="348"/>
      <c r="I18" s="347"/>
      <c r="J18" s="349">
        <f t="shared" si="0"/>
        <v>0</v>
      </c>
      <c r="K18" s="786">
        <f t="shared" si="2"/>
        <v>0</v>
      </c>
      <c r="L18" s="787"/>
      <c r="M18" s="350"/>
      <c r="N18" s="350"/>
      <c r="O18" s="352"/>
      <c r="P18" s="352"/>
    </row>
    <row r="19" spans="1:16" s="337" customFormat="1" ht="15.75">
      <c r="A19" s="344">
        <f t="shared" si="1"/>
        <v>8</v>
      </c>
      <c r="B19" s="345"/>
      <c r="C19" s="346" t="s">
        <v>208</v>
      </c>
      <c r="D19" s="347"/>
      <c r="E19" s="347"/>
      <c r="F19" s="348"/>
      <c r="G19" s="348"/>
      <c r="H19" s="348"/>
      <c r="I19" s="347"/>
      <c r="J19" s="349">
        <f t="shared" si="0"/>
        <v>0</v>
      </c>
      <c r="K19" s="786">
        <f t="shared" si="2"/>
        <v>0</v>
      </c>
      <c r="L19" s="787"/>
      <c r="M19" s="350"/>
      <c r="N19" s="350"/>
      <c r="O19" s="352"/>
      <c r="P19" s="352"/>
    </row>
    <row r="20" spans="1:16" s="337" customFormat="1" ht="15.75">
      <c r="A20" s="344">
        <f t="shared" si="1"/>
        <v>9</v>
      </c>
      <c r="B20" s="345"/>
      <c r="C20" s="346" t="s">
        <v>203</v>
      </c>
      <c r="D20" s="347"/>
      <c r="E20" s="347"/>
      <c r="F20" s="348"/>
      <c r="G20" s="348"/>
      <c r="H20" s="348"/>
      <c r="I20" s="347"/>
      <c r="J20" s="349">
        <f t="shared" si="0"/>
        <v>0</v>
      </c>
      <c r="K20" s="786">
        <f t="shared" si="2"/>
        <v>0</v>
      </c>
      <c r="L20" s="787"/>
      <c r="M20" s="350"/>
      <c r="N20" s="350"/>
      <c r="O20" s="352"/>
      <c r="P20" s="352"/>
    </row>
    <row r="21" spans="1:16" s="337" customFormat="1" ht="30">
      <c r="A21" s="344">
        <f t="shared" si="1"/>
        <v>10</v>
      </c>
      <c r="B21" s="345"/>
      <c r="C21" s="346" t="s">
        <v>410</v>
      </c>
      <c r="D21" s="347"/>
      <c r="E21" s="347"/>
      <c r="F21" s="348"/>
      <c r="G21" s="348"/>
      <c r="H21" s="348"/>
      <c r="I21" s="347"/>
      <c r="J21" s="349">
        <f t="shared" si="0"/>
        <v>0</v>
      </c>
      <c r="K21" s="786">
        <f t="shared" si="2"/>
        <v>0</v>
      </c>
      <c r="L21" s="787"/>
      <c r="M21" s="350"/>
      <c r="N21" s="350"/>
      <c r="O21" s="352"/>
      <c r="P21" s="352"/>
    </row>
    <row r="22" spans="1:16" s="337" customFormat="1" ht="15.75">
      <c r="A22" s="344">
        <f t="shared" si="1"/>
        <v>11</v>
      </c>
      <c r="B22" s="345"/>
      <c r="C22" s="353" t="s">
        <v>598</v>
      </c>
      <c r="D22" s="347"/>
      <c r="E22" s="347"/>
      <c r="F22" s="348"/>
      <c r="G22" s="348"/>
      <c r="H22" s="348"/>
      <c r="I22" s="347"/>
      <c r="J22" s="349">
        <f t="shared" si="0"/>
        <v>0</v>
      </c>
      <c r="K22" s="786">
        <f t="shared" si="2"/>
        <v>0</v>
      </c>
      <c r="L22" s="787"/>
      <c r="M22" s="350"/>
      <c r="N22" s="350"/>
      <c r="O22" s="352"/>
      <c r="P22" s="352"/>
    </row>
    <row r="23" spans="1:16" s="337" customFormat="1" ht="15.75">
      <c r="A23" s="344">
        <f t="shared" si="1"/>
        <v>12</v>
      </c>
      <c r="B23" s="345"/>
      <c r="C23" s="346" t="s">
        <v>658</v>
      </c>
      <c r="D23" s="347"/>
      <c r="E23" s="347"/>
      <c r="F23" s="348"/>
      <c r="G23" s="348"/>
      <c r="H23" s="348"/>
      <c r="I23" s="347"/>
      <c r="J23" s="349">
        <f t="shared" si="0"/>
        <v>0</v>
      </c>
      <c r="K23" s="786">
        <f t="shared" si="2"/>
        <v>0</v>
      </c>
      <c r="L23" s="787"/>
      <c r="M23" s="350"/>
      <c r="N23" s="350"/>
      <c r="O23" s="352"/>
      <c r="P23" s="352"/>
    </row>
    <row r="24" spans="1:16" s="337" customFormat="1" ht="15.75">
      <c r="A24" s="344">
        <f t="shared" si="1"/>
        <v>13</v>
      </c>
      <c r="B24" s="345"/>
      <c r="C24" s="346" t="s">
        <v>837</v>
      </c>
      <c r="D24" s="347"/>
      <c r="E24" s="347"/>
      <c r="F24" s="348"/>
      <c r="G24" s="348"/>
      <c r="H24" s="348"/>
      <c r="I24" s="347"/>
      <c r="J24" s="349">
        <f t="shared" si="0"/>
        <v>0</v>
      </c>
      <c r="K24" s="786">
        <f t="shared" si="2"/>
        <v>0</v>
      </c>
      <c r="L24" s="787"/>
      <c r="M24" s="350"/>
      <c r="N24" s="350"/>
      <c r="O24" s="352"/>
      <c r="P24" s="352"/>
    </row>
    <row r="25" spans="1:16" s="337" customFormat="1" ht="15.75">
      <c r="A25" s="344">
        <f t="shared" si="1"/>
        <v>14</v>
      </c>
      <c r="B25" s="345"/>
      <c r="C25" s="346" t="s">
        <v>12</v>
      </c>
      <c r="D25" s="347"/>
      <c r="E25" s="347"/>
      <c r="F25" s="348"/>
      <c r="G25" s="348"/>
      <c r="H25" s="348"/>
      <c r="I25" s="347"/>
      <c r="J25" s="349">
        <f t="shared" si="0"/>
        <v>0</v>
      </c>
      <c r="K25" s="786">
        <f t="shared" si="2"/>
        <v>0</v>
      </c>
      <c r="L25" s="787"/>
      <c r="M25" s="350"/>
      <c r="N25" s="350"/>
      <c r="O25" s="352"/>
      <c r="P25" s="352"/>
    </row>
    <row r="26" spans="1:16" s="337" customFormat="1" ht="15.75">
      <c r="A26" s="344">
        <f t="shared" si="1"/>
        <v>15</v>
      </c>
      <c r="B26" s="345"/>
      <c r="C26" s="346" t="s">
        <v>599</v>
      </c>
      <c r="D26" s="347"/>
      <c r="E26" s="347"/>
      <c r="F26" s="348"/>
      <c r="G26" s="348"/>
      <c r="H26" s="348"/>
      <c r="I26" s="347"/>
      <c r="J26" s="349">
        <f t="shared" si="0"/>
        <v>0</v>
      </c>
      <c r="K26" s="786">
        <f t="shared" si="2"/>
        <v>0</v>
      </c>
      <c r="L26" s="787"/>
      <c r="M26" s="350"/>
      <c r="N26" s="350"/>
      <c r="O26" s="352"/>
      <c r="P26" s="352"/>
    </row>
    <row r="27" spans="1:16" s="337" customFormat="1" ht="15.75">
      <c r="A27" s="344">
        <f t="shared" si="1"/>
        <v>16</v>
      </c>
      <c r="B27" s="345"/>
      <c r="C27" s="346" t="s">
        <v>600</v>
      </c>
      <c r="D27" s="347"/>
      <c r="E27" s="347"/>
      <c r="F27" s="348"/>
      <c r="G27" s="348"/>
      <c r="H27" s="348"/>
      <c r="I27" s="347"/>
      <c r="J27" s="349">
        <f t="shared" si="0"/>
        <v>0</v>
      </c>
      <c r="K27" s="786">
        <f t="shared" si="2"/>
        <v>0</v>
      </c>
      <c r="L27" s="787"/>
      <c r="M27" s="350"/>
      <c r="N27" s="350"/>
      <c r="O27" s="352"/>
      <c r="P27" s="352"/>
    </row>
    <row r="28" spans="1:16" s="337" customFormat="1" ht="30">
      <c r="A28" s="344">
        <f t="shared" si="1"/>
        <v>17</v>
      </c>
      <c r="B28" s="345"/>
      <c r="C28" s="346" t="s">
        <v>836</v>
      </c>
      <c r="D28" s="348"/>
      <c r="E28" s="348"/>
      <c r="F28" s="348"/>
      <c r="G28" s="348"/>
      <c r="H28" s="348"/>
      <c r="I28" s="348"/>
      <c r="J28" s="349">
        <f t="shared" si="0"/>
        <v>0</v>
      </c>
      <c r="K28" s="786">
        <f t="shared" si="2"/>
        <v>0</v>
      </c>
      <c r="L28" s="787"/>
      <c r="M28" s="351"/>
      <c r="N28" s="351"/>
      <c r="O28" s="352"/>
      <c r="P28" s="352"/>
    </row>
    <row r="29" spans="1:16" s="337" customFormat="1" ht="30">
      <c r="A29" s="344">
        <f t="shared" si="1"/>
        <v>18</v>
      </c>
      <c r="B29" s="345"/>
      <c r="C29" s="346" t="s">
        <v>396</v>
      </c>
      <c r="D29" s="348"/>
      <c r="E29" s="348"/>
      <c r="F29" s="348"/>
      <c r="G29" s="348"/>
      <c r="H29" s="348"/>
      <c r="I29" s="348"/>
      <c r="J29" s="349">
        <f t="shared" si="0"/>
        <v>0</v>
      </c>
      <c r="K29" s="786">
        <f t="shared" si="2"/>
        <v>0</v>
      </c>
      <c r="L29" s="787"/>
      <c r="M29" s="351"/>
      <c r="N29" s="351"/>
      <c r="O29" s="352"/>
      <c r="P29" s="352"/>
    </row>
    <row r="30" spans="1:16" s="337" customFormat="1" ht="15.75">
      <c r="A30" s="344">
        <f t="shared" si="1"/>
        <v>19</v>
      </c>
      <c r="B30" s="345"/>
      <c r="C30" s="354" t="s">
        <v>9</v>
      </c>
      <c r="D30" s="348"/>
      <c r="E30" s="348"/>
      <c r="F30" s="348"/>
      <c r="G30" s="348"/>
      <c r="H30" s="348"/>
      <c r="I30" s="348"/>
      <c r="J30" s="349">
        <f t="shared" si="0"/>
        <v>0</v>
      </c>
      <c r="K30" s="786">
        <f t="shared" si="2"/>
        <v>0</v>
      </c>
      <c r="L30" s="787"/>
      <c r="M30" s="351"/>
      <c r="N30" s="351"/>
      <c r="O30" s="352"/>
      <c r="P30" s="352"/>
    </row>
    <row r="31" spans="1:16" s="337" customFormat="1" ht="20.25" customHeight="1">
      <c r="A31" s="344">
        <f t="shared" si="1"/>
        <v>20</v>
      </c>
      <c r="B31" s="355"/>
      <c r="C31" s="356" t="s">
        <v>533</v>
      </c>
      <c r="D31" s="357"/>
      <c r="E31" s="357"/>
      <c r="F31" s="357"/>
      <c r="G31" s="357"/>
      <c r="H31" s="357">
        <f>SUM(H13:H30)</f>
        <v>0</v>
      </c>
      <c r="I31" s="357">
        <f>SUM(I13:I30)</f>
        <v>0</v>
      </c>
      <c r="J31" s="349">
        <f>SUM(J13:J30)</f>
        <v>0</v>
      </c>
      <c r="K31" s="788"/>
      <c r="L31" s="787"/>
      <c r="M31" s="350"/>
      <c r="N31" s="350"/>
      <c r="O31" s="351"/>
      <c r="P31" s="351"/>
    </row>
    <row r="32" spans="1:16" s="337" customFormat="1" ht="23.25" customHeight="1">
      <c r="A32" s="344">
        <f t="shared" si="1"/>
        <v>21</v>
      </c>
      <c r="B32" s="782" t="s">
        <v>603</v>
      </c>
      <c r="C32" s="781"/>
      <c r="D32" s="358"/>
      <c r="E32" s="358"/>
      <c r="F32" s="358"/>
      <c r="G32" s="358"/>
      <c r="H32" s="358"/>
      <c r="I32" s="358"/>
      <c r="J32" s="359"/>
      <c r="K32" s="360"/>
      <c r="L32" s="361"/>
      <c r="M32" s="343"/>
      <c r="N32" s="343"/>
      <c r="O32" s="343"/>
      <c r="P32" s="343"/>
    </row>
    <row r="33" spans="1:16" s="337" customFormat="1" ht="15.75">
      <c r="A33" s="344">
        <f t="shared" si="1"/>
        <v>22</v>
      </c>
      <c r="B33" s="362"/>
      <c r="C33" s="346" t="s">
        <v>1</v>
      </c>
      <c r="D33" s="348"/>
      <c r="E33" s="348"/>
      <c r="F33" s="348"/>
      <c r="G33" s="348"/>
      <c r="H33" s="348"/>
      <c r="I33" s="348"/>
      <c r="J33" s="349">
        <f t="shared" ref="J33:J50" si="3">I33-H33</f>
        <v>0</v>
      </c>
      <c r="K33" s="786">
        <f>IF(F33=" ",0,IF(F33=0,0,H33/F33))</f>
        <v>0</v>
      </c>
      <c r="L33" s="787"/>
      <c r="M33" s="351"/>
      <c r="N33" s="351"/>
      <c r="O33" s="352"/>
      <c r="P33" s="352"/>
    </row>
    <row r="34" spans="1:16" s="337" customFormat="1" ht="15.75">
      <c r="A34" s="344">
        <f t="shared" si="1"/>
        <v>23</v>
      </c>
      <c r="B34" s="362"/>
      <c r="C34" s="346" t="s">
        <v>597</v>
      </c>
      <c r="D34" s="348"/>
      <c r="E34" s="348"/>
      <c r="F34" s="348"/>
      <c r="G34" s="348"/>
      <c r="H34" s="348"/>
      <c r="I34" s="348"/>
      <c r="J34" s="349">
        <f t="shared" si="3"/>
        <v>0</v>
      </c>
      <c r="K34" s="786">
        <f t="shared" ref="K34:K50" si="4">IF(F34=" ",0,IF(F34=0,0,H34/F34))</f>
        <v>0</v>
      </c>
      <c r="L34" s="787"/>
      <c r="M34" s="351"/>
      <c r="N34" s="351"/>
      <c r="O34" s="352"/>
      <c r="P34" s="352"/>
    </row>
    <row r="35" spans="1:16" s="337" customFormat="1" ht="15.75">
      <c r="A35" s="344">
        <f t="shared" si="1"/>
        <v>24</v>
      </c>
      <c r="B35" s="362"/>
      <c r="C35" s="346" t="s">
        <v>5</v>
      </c>
      <c r="D35" s="348"/>
      <c r="E35" s="348"/>
      <c r="F35" s="348"/>
      <c r="G35" s="348"/>
      <c r="H35" s="348"/>
      <c r="I35" s="348"/>
      <c r="J35" s="349">
        <f t="shared" si="3"/>
        <v>0</v>
      </c>
      <c r="K35" s="786">
        <f t="shared" si="4"/>
        <v>0</v>
      </c>
      <c r="L35" s="787"/>
      <c r="M35" s="351"/>
      <c r="N35" s="351"/>
      <c r="O35" s="352"/>
      <c r="P35" s="352"/>
    </row>
    <row r="36" spans="1:16" s="337" customFormat="1" ht="15.75">
      <c r="A36" s="344">
        <f t="shared" si="1"/>
        <v>25</v>
      </c>
      <c r="B36" s="362"/>
      <c r="C36" s="346" t="s">
        <v>6</v>
      </c>
      <c r="D36" s="348"/>
      <c r="E36" s="348"/>
      <c r="F36" s="348"/>
      <c r="G36" s="348"/>
      <c r="H36" s="348"/>
      <c r="I36" s="348"/>
      <c r="J36" s="349">
        <f t="shared" si="3"/>
        <v>0</v>
      </c>
      <c r="K36" s="786">
        <f t="shared" si="4"/>
        <v>0</v>
      </c>
      <c r="L36" s="787"/>
      <c r="M36" s="351"/>
      <c r="N36" s="351"/>
      <c r="O36" s="352"/>
      <c r="P36" s="352"/>
    </row>
    <row r="37" spans="1:16" s="337" customFormat="1" ht="15.75">
      <c r="A37" s="344">
        <f t="shared" si="1"/>
        <v>26</v>
      </c>
      <c r="B37" s="362"/>
      <c r="C37" s="346" t="s">
        <v>11</v>
      </c>
      <c r="D37" s="348"/>
      <c r="E37" s="348"/>
      <c r="F37" s="348"/>
      <c r="G37" s="348"/>
      <c r="H37" s="348"/>
      <c r="I37" s="348"/>
      <c r="J37" s="349">
        <f t="shared" si="3"/>
        <v>0</v>
      </c>
      <c r="K37" s="786">
        <f t="shared" si="4"/>
        <v>0</v>
      </c>
      <c r="L37" s="787"/>
      <c r="M37" s="351"/>
      <c r="N37" s="351"/>
      <c r="O37" s="352"/>
      <c r="P37" s="352"/>
    </row>
    <row r="38" spans="1:16" s="337" customFormat="1" ht="15.75">
      <c r="A38" s="344">
        <f t="shared" si="1"/>
        <v>27</v>
      </c>
      <c r="B38" s="362"/>
      <c r="C38" s="346" t="s">
        <v>412</v>
      </c>
      <c r="D38" s="348"/>
      <c r="E38" s="348"/>
      <c r="F38" s="348"/>
      <c r="G38" s="348"/>
      <c r="H38" s="348"/>
      <c r="I38" s="348"/>
      <c r="J38" s="349">
        <f t="shared" si="3"/>
        <v>0</v>
      </c>
      <c r="K38" s="786">
        <f t="shared" si="4"/>
        <v>0</v>
      </c>
      <c r="L38" s="787"/>
      <c r="M38" s="351"/>
      <c r="N38" s="351"/>
      <c r="O38" s="352"/>
      <c r="P38" s="352"/>
    </row>
    <row r="39" spans="1:16" s="337" customFormat="1" ht="15.75">
      <c r="A39" s="344">
        <f t="shared" si="1"/>
        <v>28</v>
      </c>
      <c r="B39" s="362"/>
      <c r="C39" s="346" t="s">
        <v>208</v>
      </c>
      <c r="D39" s="348"/>
      <c r="E39" s="348"/>
      <c r="F39" s="348"/>
      <c r="G39" s="348"/>
      <c r="H39" s="348"/>
      <c r="I39" s="348"/>
      <c r="J39" s="349">
        <f t="shared" si="3"/>
        <v>0</v>
      </c>
      <c r="K39" s="786">
        <f t="shared" si="4"/>
        <v>0</v>
      </c>
      <c r="L39" s="787"/>
      <c r="M39" s="351"/>
      <c r="N39" s="351"/>
      <c r="O39" s="352"/>
      <c r="P39" s="352"/>
    </row>
    <row r="40" spans="1:16" s="337" customFormat="1" ht="15.75">
      <c r="A40" s="344">
        <f t="shared" si="1"/>
        <v>29</v>
      </c>
      <c r="B40" s="362"/>
      <c r="C40" s="346" t="s">
        <v>203</v>
      </c>
      <c r="D40" s="348"/>
      <c r="E40" s="348"/>
      <c r="F40" s="348"/>
      <c r="G40" s="348"/>
      <c r="H40" s="348"/>
      <c r="I40" s="348"/>
      <c r="J40" s="349">
        <f t="shared" si="3"/>
        <v>0</v>
      </c>
      <c r="K40" s="786">
        <f t="shared" si="4"/>
        <v>0</v>
      </c>
      <c r="L40" s="787"/>
      <c r="M40" s="351"/>
      <c r="N40" s="351"/>
      <c r="O40" s="352"/>
      <c r="P40" s="352"/>
    </row>
    <row r="41" spans="1:16" s="337" customFormat="1" ht="30">
      <c r="A41" s="344">
        <f t="shared" si="1"/>
        <v>30</v>
      </c>
      <c r="B41" s="362"/>
      <c r="C41" s="346" t="s">
        <v>410</v>
      </c>
      <c r="D41" s="348"/>
      <c r="E41" s="348"/>
      <c r="F41" s="348"/>
      <c r="G41" s="348"/>
      <c r="H41" s="348"/>
      <c r="I41" s="348"/>
      <c r="J41" s="349">
        <f t="shared" si="3"/>
        <v>0</v>
      </c>
      <c r="K41" s="786">
        <f t="shared" si="4"/>
        <v>0</v>
      </c>
      <c r="L41" s="787"/>
      <c r="M41" s="351"/>
      <c r="N41" s="351"/>
      <c r="O41" s="352"/>
      <c r="P41" s="352"/>
    </row>
    <row r="42" spans="1:16" s="337" customFormat="1" ht="15.75">
      <c r="A42" s="344">
        <f t="shared" si="1"/>
        <v>31</v>
      </c>
      <c r="B42" s="362"/>
      <c r="C42" s="353" t="s">
        <v>598</v>
      </c>
      <c r="D42" s="348"/>
      <c r="E42" s="348"/>
      <c r="F42" s="348"/>
      <c r="G42" s="348"/>
      <c r="H42" s="348"/>
      <c r="I42" s="348"/>
      <c r="J42" s="349">
        <f t="shared" si="3"/>
        <v>0</v>
      </c>
      <c r="K42" s="786">
        <f t="shared" si="4"/>
        <v>0</v>
      </c>
      <c r="L42" s="787"/>
      <c r="M42" s="351"/>
      <c r="N42" s="351"/>
      <c r="O42" s="352"/>
      <c r="P42" s="352"/>
    </row>
    <row r="43" spans="1:16" s="337" customFormat="1" ht="15.75">
      <c r="A43" s="344">
        <f t="shared" si="1"/>
        <v>32</v>
      </c>
      <c r="B43" s="362"/>
      <c r="C43" s="346" t="s">
        <v>658</v>
      </c>
      <c r="D43" s="348"/>
      <c r="E43" s="348"/>
      <c r="F43" s="348"/>
      <c r="G43" s="348"/>
      <c r="H43" s="348"/>
      <c r="I43" s="348"/>
      <c r="J43" s="349">
        <f t="shared" si="3"/>
        <v>0</v>
      </c>
      <c r="K43" s="786">
        <f t="shared" si="4"/>
        <v>0</v>
      </c>
      <c r="L43" s="787"/>
      <c r="M43" s="351"/>
      <c r="N43" s="351"/>
      <c r="O43" s="352"/>
      <c r="P43" s="352"/>
    </row>
    <row r="44" spans="1:16" s="337" customFormat="1" ht="15.75">
      <c r="A44" s="344">
        <f t="shared" si="1"/>
        <v>33</v>
      </c>
      <c r="B44" s="362"/>
      <c r="C44" s="346" t="s">
        <v>837</v>
      </c>
      <c r="D44" s="348"/>
      <c r="E44" s="348"/>
      <c r="F44" s="348"/>
      <c r="G44" s="348"/>
      <c r="H44" s="348"/>
      <c r="I44" s="348"/>
      <c r="J44" s="349">
        <f t="shared" si="3"/>
        <v>0</v>
      </c>
      <c r="K44" s="786">
        <f t="shared" si="4"/>
        <v>0</v>
      </c>
      <c r="L44" s="787"/>
      <c r="M44" s="351"/>
      <c r="N44" s="351"/>
      <c r="O44" s="352"/>
      <c r="P44" s="352"/>
    </row>
    <row r="45" spans="1:16" s="337" customFormat="1" ht="15.75">
      <c r="A45" s="344">
        <f t="shared" si="1"/>
        <v>34</v>
      </c>
      <c r="B45" s="362"/>
      <c r="C45" s="346" t="s">
        <v>12</v>
      </c>
      <c r="D45" s="348"/>
      <c r="E45" s="348"/>
      <c r="F45" s="348"/>
      <c r="G45" s="348"/>
      <c r="H45" s="348"/>
      <c r="I45" s="348"/>
      <c r="J45" s="349">
        <f t="shared" si="3"/>
        <v>0</v>
      </c>
      <c r="K45" s="786">
        <f t="shared" si="4"/>
        <v>0</v>
      </c>
      <c r="L45" s="787"/>
      <c r="M45" s="351"/>
      <c r="N45" s="351"/>
      <c r="O45" s="352"/>
      <c r="P45" s="352"/>
    </row>
    <row r="46" spans="1:16" s="337" customFormat="1" ht="15.75">
      <c r="A46" s="344">
        <f t="shared" si="1"/>
        <v>35</v>
      </c>
      <c r="B46" s="362"/>
      <c r="C46" s="346" t="s">
        <v>599</v>
      </c>
      <c r="D46" s="348"/>
      <c r="E46" s="348"/>
      <c r="F46" s="348"/>
      <c r="G46" s="348"/>
      <c r="H46" s="348"/>
      <c r="I46" s="348"/>
      <c r="J46" s="349">
        <f t="shared" si="3"/>
        <v>0</v>
      </c>
      <c r="K46" s="786">
        <f t="shared" si="4"/>
        <v>0</v>
      </c>
      <c r="L46" s="787"/>
      <c r="M46" s="351"/>
      <c r="N46" s="351"/>
      <c r="O46" s="352"/>
      <c r="P46" s="352"/>
    </row>
    <row r="47" spans="1:16" s="337" customFormat="1" ht="15.75">
      <c r="A47" s="344">
        <f t="shared" si="1"/>
        <v>36</v>
      </c>
      <c r="B47" s="362"/>
      <c r="C47" s="346" t="s">
        <v>600</v>
      </c>
      <c r="D47" s="348"/>
      <c r="E47" s="348"/>
      <c r="F47" s="348"/>
      <c r="G47" s="348"/>
      <c r="H47" s="348"/>
      <c r="I47" s="348"/>
      <c r="J47" s="349">
        <f t="shared" si="3"/>
        <v>0</v>
      </c>
      <c r="K47" s="786">
        <f t="shared" si="4"/>
        <v>0</v>
      </c>
      <c r="L47" s="787"/>
      <c r="M47" s="351"/>
      <c r="N47" s="351"/>
      <c r="O47" s="352"/>
      <c r="P47" s="352"/>
    </row>
    <row r="48" spans="1:16" s="337" customFormat="1" ht="30">
      <c r="A48" s="344">
        <f t="shared" si="1"/>
        <v>37</v>
      </c>
      <c r="B48" s="362"/>
      <c r="C48" s="346" t="s">
        <v>836</v>
      </c>
      <c r="D48" s="348"/>
      <c r="E48" s="348"/>
      <c r="F48" s="348"/>
      <c r="G48" s="348"/>
      <c r="H48" s="348"/>
      <c r="I48" s="348"/>
      <c r="J48" s="349">
        <f t="shared" si="3"/>
        <v>0</v>
      </c>
      <c r="K48" s="786">
        <f t="shared" si="4"/>
        <v>0</v>
      </c>
      <c r="L48" s="787"/>
      <c r="M48" s="351"/>
      <c r="N48" s="351"/>
      <c r="O48" s="352"/>
      <c r="P48" s="352"/>
    </row>
    <row r="49" spans="1:16" s="337" customFormat="1" ht="30">
      <c r="A49" s="344">
        <f t="shared" si="1"/>
        <v>38</v>
      </c>
      <c r="B49" s="362"/>
      <c r="C49" s="346" t="s">
        <v>396</v>
      </c>
      <c r="D49" s="348"/>
      <c r="E49" s="348"/>
      <c r="F49" s="348"/>
      <c r="G49" s="348"/>
      <c r="H49" s="348"/>
      <c r="I49" s="348"/>
      <c r="J49" s="349">
        <f t="shared" si="3"/>
        <v>0</v>
      </c>
      <c r="K49" s="786">
        <f t="shared" si="4"/>
        <v>0</v>
      </c>
      <c r="L49" s="787"/>
      <c r="M49" s="351"/>
      <c r="N49" s="351"/>
      <c r="O49" s="352"/>
      <c r="P49" s="352"/>
    </row>
    <row r="50" spans="1:16" s="337" customFormat="1" ht="15.75">
      <c r="A50" s="344">
        <f t="shared" si="1"/>
        <v>39</v>
      </c>
      <c r="B50" s="362"/>
      <c r="C50" s="354" t="s">
        <v>9</v>
      </c>
      <c r="D50" s="348"/>
      <c r="E50" s="348"/>
      <c r="F50" s="348"/>
      <c r="G50" s="348"/>
      <c r="H50" s="348"/>
      <c r="I50" s="348"/>
      <c r="J50" s="349">
        <f t="shared" si="3"/>
        <v>0</v>
      </c>
      <c r="K50" s="786">
        <f t="shared" si="4"/>
        <v>0</v>
      </c>
      <c r="L50" s="787"/>
      <c r="M50" s="351"/>
      <c r="N50" s="351"/>
      <c r="O50" s="352"/>
      <c r="P50" s="352"/>
    </row>
    <row r="51" spans="1:16" s="337" customFormat="1" ht="22.5" customHeight="1">
      <c r="A51" s="363">
        <f t="shared" si="1"/>
        <v>40</v>
      </c>
      <c r="B51" s="364"/>
      <c r="C51" s="365" t="s">
        <v>533</v>
      </c>
      <c r="D51" s="357"/>
      <c r="E51" s="357"/>
      <c r="F51" s="357"/>
      <c r="G51" s="357"/>
      <c r="H51" s="357">
        <f>SUM(H33:H50)</f>
        <v>0</v>
      </c>
      <c r="I51" s="357">
        <f>SUM(I33:I50)</f>
        <v>0</v>
      </c>
      <c r="J51" s="349">
        <f>SUM(J33:J50)</f>
        <v>0</v>
      </c>
      <c r="K51" s="788"/>
      <c r="L51" s="787"/>
      <c r="M51" s="350"/>
      <c r="N51" s="350"/>
      <c r="O51" s="351"/>
      <c r="P51" s="351"/>
    </row>
    <row r="52" spans="1:16" s="317" customFormat="1" ht="15.75">
      <c r="A52" s="366"/>
      <c r="D52" s="333"/>
      <c r="E52" s="333"/>
      <c r="F52" s="333"/>
      <c r="G52" s="333"/>
      <c r="H52" s="333"/>
      <c r="I52" s="333"/>
    </row>
    <row r="53" spans="1:16" s="317" customFormat="1" ht="15.75">
      <c r="C53" s="319"/>
      <c r="D53" s="367"/>
      <c r="E53" s="367"/>
      <c r="F53" s="367"/>
      <c r="G53" s="367"/>
      <c r="H53" s="367"/>
      <c r="I53" s="367"/>
      <c r="J53" s="368"/>
      <c r="K53" s="368"/>
      <c r="L53" s="367"/>
    </row>
    <row r="54" spans="1:16" s="317" customFormat="1" ht="15.75">
      <c r="D54" s="333"/>
      <c r="E54" s="333"/>
      <c r="F54" s="333"/>
      <c r="G54" s="333"/>
      <c r="H54" s="333"/>
      <c r="I54" s="333"/>
    </row>
    <row r="55" spans="1:16" s="317" customFormat="1" ht="20.25">
      <c r="B55" s="332" t="s">
        <v>841</v>
      </c>
      <c r="C55" s="333"/>
      <c r="D55" s="333"/>
      <c r="E55" s="333"/>
      <c r="F55" s="333"/>
      <c r="G55" s="333"/>
    </row>
    <row r="56" spans="1:16" s="317" customFormat="1" ht="15.75">
      <c r="C56" s="334"/>
      <c r="D56" s="333"/>
      <c r="E56" s="333"/>
      <c r="F56" s="333"/>
      <c r="G56" s="333"/>
      <c r="H56" s="333"/>
      <c r="I56" s="333"/>
    </row>
    <row r="57" spans="1:16" s="317" customFormat="1" ht="15.75" customHeight="1">
      <c r="A57" s="764" t="s">
        <v>879</v>
      </c>
      <c r="B57" s="774" t="s">
        <v>185</v>
      </c>
      <c r="C57" s="775"/>
      <c r="D57" s="764" t="s">
        <v>606</v>
      </c>
      <c r="E57" s="764" t="s">
        <v>605</v>
      </c>
      <c r="F57" s="764" t="s">
        <v>89</v>
      </c>
      <c r="G57" s="768" t="s">
        <v>250</v>
      </c>
      <c r="H57" s="785"/>
      <c r="I57" s="785"/>
      <c r="J57" s="785"/>
      <c r="K57" s="785"/>
      <c r="L57" s="785"/>
    </row>
    <row r="58" spans="1:16" s="337" customFormat="1" ht="35.25" customHeight="1">
      <c r="A58" s="765"/>
      <c r="B58" s="776"/>
      <c r="C58" s="777"/>
      <c r="D58" s="765"/>
      <c r="E58" s="765"/>
      <c r="F58" s="765"/>
      <c r="G58" s="768" t="s">
        <v>521</v>
      </c>
      <c r="H58" s="768" t="s">
        <v>871</v>
      </c>
      <c r="I58" s="768" t="s">
        <v>609</v>
      </c>
      <c r="J58" s="785"/>
      <c r="K58" s="768" t="s">
        <v>251</v>
      </c>
      <c r="L58" s="769"/>
      <c r="M58" s="763"/>
    </row>
    <row r="59" spans="1:16" s="337" customFormat="1" ht="30" customHeight="1">
      <c r="A59" s="766"/>
      <c r="B59" s="778"/>
      <c r="C59" s="779"/>
      <c r="D59" s="766"/>
      <c r="E59" s="766"/>
      <c r="F59" s="766"/>
      <c r="G59" s="769"/>
      <c r="H59" s="785"/>
      <c r="I59" s="369" t="s">
        <v>607</v>
      </c>
      <c r="J59" s="369" t="s">
        <v>608</v>
      </c>
      <c r="K59" s="369" t="s">
        <v>607</v>
      </c>
      <c r="L59" s="369" t="s">
        <v>608</v>
      </c>
      <c r="M59" s="762"/>
    </row>
    <row r="60" spans="1:16" s="337" customFormat="1" ht="18" customHeight="1">
      <c r="A60" s="370">
        <f>A51+1</f>
        <v>41</v>
      </c>
      <c r="B60" s="783" t="s">
        <v>520</v>
      </c>
      <c r="C60" s="784"/>
      <c r="D60" s="371">
        <v>10000000</v>
      </c>
      <c r="E60" s="371">
        <v>40000000</v>
      </c>
      <c r="F60" s="372">
        <f>D60-E60</f>
        <v>-30000000</v>
      </c>
      <c r="G60" s="373"/>
      <c r="H60" s="373"/>
      <c r="I60" s="373"/>
      <c r="J60" s="373"/>
      <c r="K60" s="373"/>
      <c r="L60" s="373"/>
      <c r="M60" s="374"/>
    </row>
    <row r="61" spans="1:16" s="337" customFormat="1" ht="18" customHeight="1">
      <c r="A61" s="363">
        <f>A60+1</f>
        <v>42</v>
      </c>
      <c r="B61" s="770" t="s">
        <v>718</v>
      </c>
      <c r="C61" s="771"/>
      <c r="D61" s="371">
        <v>50000000</v>
      </c>
      <c r="E61" s="371"/>
      <c r="F61" s="372">
        <f t="shared" ref="F61" si="5">D61-E61</f>
        <v>50000000</v>
      </c>
      <c r="G61" s="373"/>
      <c r="H61" s="373"/>
      <c r="I61" s="373"/>
      <c r="J61" s="373"/>
      <c r="K61" s="373"/>
      <c r="L61" s="373"/>
      <c r="M61" s="374"/>
    </row>
    <row r="62" spans="1:16" s="317" customFormat="1" ht="15.75">
      <c r="C62" s="367"/>
      <c r="D62" s="367"/>
      <c r="E62" s="367"/>
      <c r="F62" s="367"/>
      <c r="G62" s="367"/>
      <c r="H62" s="333"/>
      <c r="I62" s="333"/>
    </row>
    <row r="63" spans="1:16" s="317" customFormat="1" ht="15.75">
      <c r="C63" s="367"/>
      <c r="D63" s="367"/>
      <c r="E63" s="367"/>
      <c r="F63" s="367"/>
      <c r="G63" s="367"/>
      <c r="H63" s="333"/>
      <c r="I63" s="333"/>
    </row>
    <row r="64" spans="1:16" s="317" customFormat="1" ht="20.25">
      <c r="B64" s="375" t="s">
        <v>842</v>
      </c>
      <c r="C64" s="367"/>
      <c r="D64" s="367"/>
      <c r="E64" s="367"/>
      <c r="F64" s="333"/>
      <c r="G64" s="333"/>
    </row>
    <row r="65" spans="1:16" s="317" customFormat="1" ht="15.75">
      <c r="C65" s="367"/>
      <c r="D65" s="367"/>
      <c r="E65" s="367"/>
      <c r="F65" s="367"/>
      <c r="G65" s="367"/>
      <c r="H65" s="333"/>
      <c r="I65" s="333"/>
    </row>
    <row r="66" spans="1:16" s="317" customFormat="1" ht="15.75">
      <c r="C66" s="367"/>
      <c r="D66" s="367"/>
      <c r="E66" s="367"/>
      <c r="F66" s="367"/>
      <c r="G66" s="367"/>
      <c r="H66" s="333"/>
      <c r="I66" s="333"/>
    </row>
    <row r="67" spans="1:16" s="317" customFormat="1" ht="55.5" customHeight="1">
      <c r="A67" s="759" t="s">
        <v>879</v>
      </c>
      <c r="B67" s="759" t="s">
        <v>822</v>
      </c>
      <c r="C67" s="761"/>
      <c r="D67" s="759" t="s">
        <v>526</v>
      </c>
      <c r="E67" s="759" t="s">
        <v>523</v>
      </c>
      <c r="F67" s="759" t="s">
        <v>527</v>
      </c>
      <c r="G67" s="759" t="s">
        <v>524</v>
      </c>
      <c r="H67" s="759" t="s">
        <v>610</v>
      </c>
      <c r="I67" s="760"/>
      <c r="J67" s="759" t="s">
        <v>530</v>
      </c>
      <c r="K67" s="798" t="s">
        <v>525</v>
      </c>
      <c r="L67" s="799"/>
    </row>
    <row r="68" spans="1:16" s="317" customFormat="1" ht="23.25" customHeight="1">
      <c r="A68" s="760"/>
      <c r="B68" s="761"/>
      <c r="C68" s="761"/>
      <c r="D68" s="760"/>
      <c r="E68" s="760"/>
      <c r="F68" s="760"/>
      <c r="G68" s="760"/>
      <c r="H68" s="376" t="s">
        <v>607</v>
      </c>
      <c r="I68" s="376" t="s">
        <v>608</v>
      </c>
      <c r="J68" s="760"/>
      <c r="K68" s="800"/>
      <c r="L68" s="801"/>
    </row>
    <row r="69" spans="1:16" s="317" customFormat="1" ht="23.25" customHeight="1">
      <c r="A69" s="370">
        <f>A61+1</f>
        <v>43</v>
      </c>
      <c r="B69" s="758">
        <v>2017</v>
      </c>
      <c r="C69" s="757"/>
      <c r="D69" s="377"/>
      <c r="E69" s="377"/>
      <c r="F69" s="377"/>
      <c r="G69" s="377"/>
      <c r="H69" s="377"/>
      <c r="I69" s="377"/>
      <c r="J69" s="357">
        <f>D69+E69-F69-G69+H69-I69</f>
        <v>0</v>
      </c>
      <c r="K69" s="802"/>
      <c r="L69" s="790"/>
    </row>
    <row r="70" spans="1:16" s="317" customFormat="1" ht="22.5" customHeight="1">
      <c r="A70" s="378">
        <f>A69+1</f>
        <v>44</v>
      </c>
      <c r="B70" s="758">
        <v>2018</v>
      </c>
      <c r="C70" s="757"/>
      <c r="D70" s="357">
        <f>J69</f>
        <v>0</v>
      </c>
      <c r="E70" s="377"/>
      <c r="F70" s="377"/>
      <c r="G70" s="377"/>
      <c r="H70" s="377"/>
      <c r="I70" s="377"/>
      <c r="J70" s="357">
        <f t="shared" ref="J70:J81" si="6">D70+E70-F70-G70+H70-I70</f>
        <v>0</v>
      </c>
      <c r="K70" s="802"/>
      <c r="L70" s="790"/>
    </row>
    <row r="71" spans="1:16" s="317" customFormat="1" ht="20.25" customHeight="1">
      <c r="A71" s="378">
        <f t="shared" ref="A71:A81" si="7">A70+1</f>
        <v>45</v>
      </c>
      <c r="B71" s="758">
        <v>2019</v>
      </c>
      <c r="C71" s="757"/>
      <c r="D71" s="357">
        <f t="shared" ref="D71:D81" si="8">J70</f>
        <v>0</v>
      </c>
      <c r="E71" s="377"/>
      <c r="F71" s="377"/>
      <c r="G71" s="377"/>
      <c r="H71" s="377"/>
      <c r="I71" s="377"/>
      <c r="J71" s="357">
        <f t="shared" si="6"/>
        <v>0</v>
      </c>
      <c r="K71" s="802"/>
      <c r="L71" s="790"/>
      <c r="M71" s="334"/>
    </row>
    <row r="72" spans="1:16" s="317" customFormat="1" ht="23.25" customHeight="1">
      <c r="A72" s="378">
        <f t="shared" si="7"/>
        <v>46</v>
      </c>
      <c r="B72" s="758">
        <v>2020</v>
      </c>
      <c r="C72" s="757"/>
      <c r="D72" s="357">
        <f t="shared" si="8"/>
        <v>0</v>
      </c>
      <c r="E72" s="377"/>
      <c r="F72" s="377"/>
      <c r="G72" s="377"/>
      <c r="H72" s="377"/>
      <c r="I72" s="377"/>
      <c r="J72" s="357">
        <f t="shared" si="6"/>
        <v>0</v>
      </c>
      <c r="K72" s="802"/>
      <c r="L72" s="790"/>
    </row>
    <row r="73" spans="1:16" s="337" customFormat="1" ht="22.5" customHeight="1">
      <c r="A73" s="378">
        <f t="shared" si="7"/>
        <v>47</v>
      </c>
      <c r="B73" s="756">
        <v>2021</v>
      </c>
      <c r="C73" s="757"/>
      <c r="D73" s="357">
        <f t="shared" si="8"/>
        <v>0</v>
      </c>
      <c r="E73" s="379"/>
      <c r="F73" s="379"/>
      <c r="G73" s="379"/>
      <c r="H73" s="379"/>
      <c r="I73" s="379"/>
      <c r="J73" s="357">
        <f t="shared" si="6"/>
        <v>0</v>
      </c>
      <c r="K73" s="789"/>
      <c r="L73" s="790"/>
      <c r="M73" s="380"/>
      <c r="N73" s="380"/>
      <c r="O73" s="380"/>
      <c r="P73" s="380"/>
    </row>
    <row r="74" spans="1:16" s="337" customFormat="1" ht="22.5" customHeight="1">
      <c r="A74" s="378">
        <f t="shared" si="7"/>
        <v>48</v>
      </c>
      <c r="B74" s="756">
        <v>2022</v>
      </c>
      <c r="C74" s="757"/>
      <c r="D74" s="357">
        <f t="shared" si="8"/>
        <v>0</v>
      </c>
      <c r="E74" s="379"/>
      <c r="F74" s="379"/>
      <c r="G74" s="379"/>
      <c r="H74" s="379"/>
      <c r="I74" s="379"/>
      <c r="J74" s="357">
        <f t="shared" si="6"/>
        <v>0</v>
      </c>
      <c r="K74" s="789"/>
      <c r="L74" s="790"/>
      <c r="M74" s="380"/>
      <c r="N74" s="380"/>
      <c r="O74" s="380"/>
      <c r="P74" s="380"/>
    </row>
    <row r="75" spans="1:16" s="337" customFormat="1" ht="24" customHeight="1">
      <c r="A75" s="378">
        <f t="shared" si="7"/>
        <v>49</v>
      </c>
      <c r="B75" s="756">
        <v>2023</v>
      </c>
      <c r="C75" s="757"/>
      <c r="D75" s="357">
        <f t="shared" si="8"/>
        <v>0</v>
      </c>
      <c r="E75" s="379"/>
      <c r="F75" s="379"/>
      <c r="G75" s="379"/>
      <c r="H75" s="379"/>
      <c r="I75" s="379"/>
      <c r="J75" s="357">
        <f t="shared" si="6"/>
        <v>0</v>
      </c>
      <c r="K75" s="789"/>
      <c r="L75" s="790"/>
      <c r="M75" s="380"/>
      <c r="N75" s="380"/>
      <c r="O75" s="380"/>
      <c r="P75" s="380"/>
    </row>
    <row r="76" spans="1:16" s="337" customFormat="1" ht="24" customHeight="1">
      <c r="A76" s="378">
        <f t="shared" si="7"/>
        <v>50</v>
      </c>
      <c r="B76" s="756">
        <v>2024</v>
      </c>
      <c r="C76" s="757"/>
      <c r="D76" s="357">
        <f t="shared" si="8"/>
        <v>0</v>
      </c>
      <c r="E76" s="379"/>
      <c r="F76" s="379"/>
      <c r="G76" s="379"/>
      <c r="H76" s="379"/>
      <c r="I76" s="379"/>
      <c r="J76" s="357">
        <f t="shared" si="6"/>
        <v>0</v>
      </c>
      <c r="K76" s="789"/>
      <c r="L76" s="790"/>
      <c r="M76" s="380"/>
      <c r="N76" s="380"/>
      <c r="O76" s="380"/>
      <c r="P76" s="380"/>
    </row>
    <row r="77" spans="1:16" s="337" customFormat="1" ht="23.25" customHeight="1">
      <c r="A77" s="378">
        <f t="shared" si="7"/>
        <v>51</v>
      </c>
      <c r="B77" s="756">
        <v>2025</v>
      </c>
      <c r="C77" s="757"/>
      <c r="D77" s="357">
        <f t="shared" si="8"/>
        <v>0</v>
      </c>
      <c r="E77" s="379"/>
      <c r="F77" s="379"/>
      <c r="G77" s="379"/>
      <c r="H77" s="379"/>
      <c r="I77" s="379"/>
      <c r="J77" s="357">
        <f t="shared" si="6"/>
        <v>0</v>
      </c>
      <c r="K77" s="789"/>
      <c r="L77" s="790"/>
      <c r="M77" s="380"/>
      <c r="N77" s="380"/>
      <c r="O77" s="380"/>
      <c r="P77" s="380"/>
    </row>
    <row r="78" spans="1:16" s="337" customFormat="1" ht="23.25" customHeight="1">
      <c r="A78" s="378">
        <f t="shared" si="7"/>
        <v>52</v>
      </c>
      <c r="B78" s="756">
        <v>2026</v>
      </c>
      <c r="C78" s="757"/>
      <c r="D78" s="357">
        <f t="shared" si="8"/>
        <v>0</v>
      </c>
      <c r="E78" s="379"/>
      <c r="F78" s="379"/>
      <c r="G78" s="379"/>
      <c r="H78" s="379"/>
      <c r="I78" s="379"/>
      <c r="J78" s="357">
        <f t="shared" si="6"/>
        <v>0</v>
      </c>
      <c r="K78" s="789"/>
      <c r="L78" s="790"/>
      <c r="M78" s="380"/>
      <c r="N78" s="380"/>
      <c r="O78" s="380"/>
      <c r="P78" s="380"/>
    </row>
    <row r="79" spans="1:16" s="337" customFormat="1" ht="22.5" customHeight="1">
      <c r="A79" s="378">
        <f t="shared" si="7"/>
        <v>53</v>
      </c>
      <c r="B79" s="756">
        <v>2027</v>
      </c>
      <c r="C79" s="757"/>
      <c r="D79" s="357">
        <f t="shared" si="8"/>
        <v>0</v>
      </c>
      <c r="E79" s="379"/>
      <c r="F79" s="379"/>
      <c r="G79" s="379"/>
      <c r="H79" s="379"/>
      <c r="I79" s="379"/>
      <c r="J79" s="357">
        <f t="shared" si="6"/>
        <v>0</v>
      </c>
      <c r="K79" s="789"/>
      <c r="L79" s="790"/>
      <c r="M79" s="380"/>
      <c r="N79" s="380"/>
      <c r="O79" s="380"/>
      <c r="P79" s="380"/>
    </row>
    <row r="80" spans="1:16" s="337" customFormat="1" ht="19.5" customHeight="1">
      <c r="A80" s="378">
        <f t="shared" si="7"/>
        <v>54</v>
      </c>
      <c r="B80" s="756">
        <v>2028</v>
      </c>
      <c r="C80" s="757"/>
      <c r="D80" s="357">
        <f t="shared" si="8"/>
        <v>0</v>
      </c>
      <c r="E80" s="379"/>
      <c r="F80" s="379"/>
      <c r="G80" s="379"/>
      <c r="H80" s="379"/>
      <c r="I80" s="379"/>
      <c r="J80" s="357">
        <f t="shared" si="6"/>
        <v>0</v>
      </c>
      <c r="K80" s="789"/>
      <c r="L80" s="790"/>
      <c r="M80" s="380"/>
      <c r="N80" s="380"/>
      <c r="O80" s="380"/>
      <c r="P80" s="380"/>
    </row>
    <row r="81" spans="1:16" s="337" customFormat="1" ht="23.25" customHeight="1">
      <c r="A81" s="381">
        <f t="shared" si="7"/>
        <v>55</v>
      </c>
      <c r="B81" s="756">
        <v>2029</v>
      </c>
      <c r="C81" s="757"/>
      <c r="D81" s="357">
        <f t="shared" si="8"/>
        <v>0</v>
      </c>
      <c r="E81" s="379"/>
      <c r="F81" s="379"/>
      <c r="G81" s="379"/>
      <c r="H81" s="379"/>
      <c r="I81" s="379"/>
      <c r="J81" s="357">
        <f t="shared" si="6"/>
        <v>0</v>
      </c>
      <c r="K81" s="789"/>
      <c r="L81" s="790"/>
      <c r="M81" s="380"/>
      <c r="N81" s="380"/>
      <c r="O81" s="380"/>
      <c r="P81" s="380"/>
    </row>
    <row r="82" spans="1:16" s="337" customFormat="1" ht="21" customHeight="1">
      <c r="C82" s="380"/>
      <c r="D82" s="382"/>
      <c r="E82" s="382"/>
      <c r="F82" s="382"/>
      <c r="G82" s="382"/>
      <c r="H82" s="382"/>
      <c r="I82" s="382"/>
      <c r="J82" s="380"/>
      <c r="K82" s="380"/>
      <c r="L82" s="380"/>
      <c r="M82" s="380"/>
      <c r="N82" s="380"/>
      <c r="O82" s="380"/>
    </row>
    <row r="83" spans="1:16" s="337" customFormat="1" ht="21" customHeight="1">
      <c r="C83" s="380"/>
      <c r="D83" s="382"/>
      <c r="E83" s="382"/>
      <c r="F83" s="382"/>
      <c r="G83" s="382"/>
      <c r="H83" s="382"/>
      <c r="I83" s="382"/>
      <c r="J83" s="380"/>
      <c r="K83" s="380"/>
      <c r="L83" s="380"/>
      <c r="M83" s="380"/>
      <c r="N83" s="380"/>
      <c r="O83" s="380"/>
    </row>
    <row r="84" spans="1:16" s="337" customFormat="1" ht="21" customHeight="1">
      <c r="B84" s="375" t="s">
        <v>845</v>
      </c>
      <c r="C84" s="380"/>
      <c r="D84" s="382"/>
      <c r="E84" s="382"/>
      <c r="F84" s="382"/>
      <c r="G84" s="382"/>
      <c r="H84" s="382"/>
      <c r="I84" s="382"/>
      <c r="J84" s="380"/>
      <c r="K84" s="380"/>
      <c r="L84" s="380"/>
      <c r="M84" s="380"/>
      <c r="N84" s="380"/>
      <c r="O84" s="380"/>
    </row>
    <row r="85" spans="1:16" s="337" customFormat="1" ht="21" customHeight="1">
      <c r="C85" s="380"/>
      <c r="D85" s="382"/>
      <c r="E85" s="382"/>
      <c r="F85" s="382"/>
      <c r="G85" s="382"/>
      <c r="H85" s="382"/>
      <c r="I85" s="382"/>
      <c r="J85" s="380"/>
      <c r="K85" s="380"/>
      <c r="L85" s="380"/>
      <c r="M85" s="380"/>
      <c r="N85" s="380"/>
      <c r="O85" s="380"/>
    </row>
    <row r="86" spans="1:16" s="337" customFormat="1" ht="21" customHeight="1">
      <c r="C86" s="380"/>
      <c r="D86" s="382"/>
      <c r="E86" s="382"/>
      <c r="F86" s="382"/>
      <c r="G86" s="382"/>
      <c r="H86" s="382"/>
      <c r="I86" s="382"/>
      <c r="J86" s="380"/>
      <c r="K86" s="380"/>
      <c r="L86" s="380"/>
      <c r="M86" s="380"/>
      <c r="N86" s="380"/>
      <c r="O86" s="380"/>
    </row>
    <row r="87" spans="1:16" s="337" customFormat="1" ht="38.25" customHeight="1">
      <c r="A87" s="759" t="s">
        <v>879</v>
      </c>
      <c r="B87" s="759" t="s">
        <v>822</v>
      </c>
      <c r="C87" s="761"/>
      <c r="D87" s="759" t="s">
        <v>528</v>
      </c>
      <c r="E87" s="759" t="s">
        <v>873</v>
      </c>
      <c r="F87" s="759" t="s">
        <v>874</v>
      </c>
      <c r="G87" s="759" t="s">
        <v>875</v>
      </c>
      <c r="H87" s="759" t="s">
        <v>610</v>
      </c>
      <c r="I87" s="760"/>
      <c r="J87" s="759" t="s">
        <v>529</v>
      </c>
      <c r="K87" s="798" t="s">
        <v>525</v>
      </c>
      <c r="L87" s="799"/>
      <c r="M87" s="380"/>
      <c r="N87" s="380"/>
      <c r="O87" s="380"/>
    </row>
    <row r="88" spans="1:16" s="337" customFormat="1" ht="31.5" customHeight="1">
      <c r="A88" s="760"/>
      <c r="B88" s="761"/>
      <c r="C88" s="761"/>
      <c r="D88" s="760"/>
      <c r="E88" s="760"/>
      <c r="F88" s="760"/>
      <c r="G88" s="760"/>
      <c r="H88" s="376" t="s">
        <v>607</v>
      </c>
      <c r="I88" s="376" t="s">
        <v>608</v>
      </c>
      <c r="J88" s="760"/>
      <c r="K88" s="800"/>
      <c r="L88" s="801"/>
      <c r="M88" s="380"/>
      <c r="N88" s="380"/>
      <c r="O88" s="380"/>
    </row>
    <row r="89" spans="1:16" s="337" customFormat="1" ht="21" customHeight="1">
      <c r="A89" s="383">
        <f>A81+1</f>
        <v>56</v>
      </c>
      <c r="B89" s="758">
        <v>2017</v>
      </c>
      <c r="C89" s="757"/>
      <c r="D89" s="377"/>
      <c r="E89" s="377"/>
      <c r="F89" s="377"/>
      <c r="G89" s="377"/>
      <c r="H89" s="377"/>
      <c r="I89" s="377"/>
      <c r="J89" s="357">
        <f>D89+E89-F89-G89+H89-I89</f>
        <v>0</v>
      </c>
      <c r="K89" s="802"/>
      <c r="L89" s="790"/>
      <c r="M89" s="380"/>
      <c r="N89" s="380"/>
      <c r="O89" s="380"/>
    </row>
    <row r="90" spans="1:16" s="337" customFormat="1" ht="21" customHeight="1">
      <c r="A90" s="378">
        <f>A89+1</f>
        <v>57</v>
      </c>
      <c r="B90" s="758">
        <v>2018</v>
      </c>
      <c r="C90" s="757"/>
      <c r="D90" s="357">
        <f>J89</f>
        <v>0</v>
      </c>
      <c r="E90" s="377"/>
      <c r="F90" s="377"/>
      <c r="G90" s="377"/>
      <c r="H90" s="377"/>
      <c r="I90" s="377"/>
      <c r="J90" s="357">
        <f t="shared" ref="J90:J95" si="9">D90+E90-F90-G90+H90-I90</f>
        <v>0</v>
      </c>
      <c r="K90" s="802"/>
      <c r="L90" s="790"/>
      <c r="M90" s="380"/>
      <c r="N90" s="380"/>
      <c r="O90" s="380"/>
    </row>
    <row r="91" spans="1:16" s="337" customFormat="1" ht="21" customHeight="1">
      <c r="A91" s="378">
        <f t="shared" ref="A91:A95" si="10">A90+1</f>
        <v>58</v>
      </c>
      <c r="B91" s="758">
        <v>2019</v>
      </c>
      <c r="C91" s="757"/>
      <c r="D91" s="357">
        <f t="shared" ref="D91:D95" si="11">J90</f>
        <v>0</v>
      </c>
      <c r="E91" s="377"/>
      <c r="F91" s="377"/>
      <c r="G91" s="377"/>
      <c r="H91" s="377"/>
      <c r="I91" s="377"/>
      <c r="J91" s="357">
        <f t="shared" si="9"/>
        <v>0</v>
      </c>
      <c r="K91" s="802"/>
      <c r="L91" s="790"/>
      <c r="M91" s="380"/>
      <c r="N91" s="380"/>
      <c r="O91" s="380"/>
    </row>
    <row r="92" spans="1:16" s="337" customFormat="1" ht="21" customHeight="1">
      <c r="A92" s="378">
        <f t="shared" si="10"/>
        <v>59</v>
      </c>
      <c r="B92" s="758">
        <v>2020</v>
      </c>
      <c r="C92" s="757"/>
      <c r="D92" s="357">
        <f t="shared" si="11"/>
        <v>0</v>
      </c>
      <c r="E92" s="377"/>
      <c r="F92" s="377"/>
      <c r="G92" s="377"/>
      <c r="H92" s="377"/>
      <c r="I92" s="377"/>
      <c r="J92" s="357">
        <f t="shared" si="9"/>
        <v>0</v>
      </c>
      <c r="K92" s="802"/>
      <c r="L92" s="790"/>
      <c r="M92" s="380"/>
      <c r="N92" s="380"/>
      <c r="O92" s="380"/>
    </row>
    <row r="93" spans="1:16" s="337" customFormat="1" ht="21" customHeight="1">
      <c r="A93" s="378">
        <f t="shared" si="10"/>
        <v>60</v>
      </c>
      <c r="B93" s="756">
        <v>2021</v>
      </c>
      <c r="C93" s="757"/>
      <c r="D93" s="357">
        <f t="shared" si="11"/>
        <v>0</v>
      </c>
      <c r="E93" s="379"/>
      <c r="F93" s="379"/>
      <c r="G93" s="379"/>
      <c r="H93" s="379"/>
      <c r="I93" s="379"/>
      <c r="J93" s="357">
        <f t="shared" si="9"/>
        <v>0</v>
      </c>
      <c r="K93" s="789"/>
      <c r="L93" s="790"/>
      <c r="M93" s="380"/>
      <c r="N93" s="380"/>
      <c r="O93" s="380"/>
    </row>
    <row r="94" spans="1:16" s="337" customFormat="1" ht="21" customHeight="1">
      <c r="A94" s="378">
        <f t="shared" si="10"/>
        <v>61</v>
      </c>
      <c r="B94" s="756">
        <v>2022</v>
      </c>
      <c r="C94" s="757"/>
      <c r="D94" s="357">
        <f t="shared" si="11"/>
        <v>0</v>
      </c>
      <c r="E94" s="379"/>
      <c r="F94" s="379"/>
      <c r="G94" s="379"/>
      <c r="H94" s="379"/>
      <c r="I94" s="379"/>
      <c r="J94" s="357">
        <f t="shared" si="9"/>
        <v>0</v>
      </c>
      <c r="K94" s="789"/>
      <c r="L94" s="790"/>
      <c r="M94" s="380"/>
      <c r="N94" s="380"/>
      <c r="O94" s="380"/>
    </row>
    <row r="95" spans="1:16" s="337" customFormat="1" ht="21" customHeight="1">
      <c r="A95" s="381">
        <f t="shared" si="10"/>
        <v>62</v>
      </c>
      <c r="B95" s="756">
        <v>2023</v>
      </c>
      <c r="C95" s="757"/>
      <c r="D95" s="357">
        <f t="shared" si="11"/>
        <v>0</v>
      </c>
      <c r="E95" s="379"/>
      <c r="F95" s="379"/>
      <c r="G95" s="379"/>
      <c r="H95" s="379"/>
      <c r="I95" s="379"/>
      <c r="J95" s="357">
        <f t="shared" si="9"/>
        <v>0</v>
      </c>
      <c r="K95" s="789"/>
      <c r="L95" s="790"/>
      <c r="M95" s="380"/>
      <c r="N95" s="380"/>
      <c r="O95" s="380"/>
    </row>
    <row r="96" spans="1:16" ht="15.75">
      <c r="C96" s="367"/>
      <c r="D96" s="367"/>
      <c r="E96" s="367"/>
      <c r="F96" s="367"/>
      <c r="G96" s="367"/>
      <c r="H96" s="333"/>
      <c r="I96" s="333"/>
      <c r="J96" s="317"/>
    </row>
    <row r="97" spans="3:10" ht="15.75">
      <c r="C97" s="367"/>
      <c r="D97" s="367"/>
      <c r="E97" s="367"/>
      <c r="F97" s="367"/>
      <c r="G97" s="367"/>
      <c r="H97" s="333"/>
      <c r="I97" s="333"/>
      <c r="J97" s="317"/>
    </row>
  </sheetData>
  <mergeCells count="124">
    <mergeCell ref="K93:L93"/>
    <mergeCell ref="K94:L94"/>
    <mergeCell ref="K95:L95"/>
    <mergeCell ref="K87:L88"/>
    <mergeCell ref="K80:L80"/>
    <mergeCell ref="K81:L81"/>
    <mergeCell ref="K89:L89"/>
    <mergeCell ref="K90:L90"/>
    <mergeCell ref="K91:L91"/>
    <mergeCell ref="K77:L77"/>
    <mergeCell ref="K78:L78"/>
    <mergeCell ref="K79:L79"/>
    <mergeCell ref="K70:L70"/>
    <mergeCell ref="K71:L71"/>
    <mergeCell ref="K72:L72"/>
    <mergeCell ref="K73:L73"/>
    <mergeCell ref="K74:L74"/>
    <mergeCell ref="K92:L92"/>
    <mergeCell ref="E1:L6"/>
    <mergeCell ref="K67:L68"/>
    <mergeCell ref="K69:L69"/>
    <mergeCell ref="K45:L45"/>
    <mergeCell ref="K46:L46"/>
    <mergeCell ref="K47:L47"/>
    <mergeCell ref="K48:L48"/>
    <mergeCell ref="K49:L49"/>
    <mergeCell ref="K40:L40"/>
    <mergeCell ref="K41:L41"/>
    <mergeCell ref="K42:L42"/>
    <mergeCell ref="K43:L43"/>
    <mergeCell ref="K44:L44"/>
    <mergeCell ref="K35:L35"/>
    <mergeCell ref="K36:L36"/>
    <mergeCell ref="K37:L37"/>
    <mergeCell ref="K38:L38"/>
    <mergeCell ref="K39:L39"/>
    <mergeCell ref="K29:L29"/>
    <mergeCell ref="K30:L30"/>
    <mergeCell ref="K31:L31"/>
    <mergeCell ref="K33:L33"/>
    <mergeCell ref="K10:L11"/>
    <mergeCell ref="K13:L13"/>
    <mergeCell ref="K16:L16"/>
    <mergeCell ref="B94:C94"/>
    <mergeCell ref="B95:C95"/>
    <mergeCell ref="B89:C89"/>
    <mergeCell ref="B90:C90"/>
    <mergeCell ref="B91:C91"/>
    <mergeCell ref="B92:C92"/>
    <mergeCell ref="B93:C93"/>
    <mergeCell ref="G87:G88"/>
    <mergeCell ref="H87:I87"/>
    <mergeCell ref="J87:J88"/>
    <mergeCell ref="K19:L19"/>
    <mergeCell ref="K20:L20"/>
    <mergeCell ref="K21:L21"/>
    <mergeCell ref="K22:L22"/>
    <mergeCell ref="K23:L23"/>
    <mergeCell ref="K50:L50"/>
    <mergeCell ref="K51:L51"/>
    <mergeCell ref="B80:C80"/>
    <mergeCell ref="B81:C81"/>
    <mergeCell ref="B74:C74"/>
    <mergeCell ref="B75:C75"/>
    <mergeCell ref="K75:L75"/>
    <mergeCell ref="K76:L76"/>
    <mergeCell ref="I10:I11"/>
    <mergeCell ref="J10:J11"/>
    <mergeCell ref="K58:L58"/>
    <mergeCell ref="B57:C59"/>
    <mergeCell ref="G67:G68"/>
    <mergeCell ref="B12:C12"/>
    <mergeCell ref="B32:C32"/>
    <mergeCell ref="H67:I67"/>
    <mergeCell ref="J67:J68"/>
    <mergeCell ref="F67:F68"/>
    <mergeCell ref="B60:C60"/>
    <mergeCell ref="H58:H59"/>
    <mergeCell ref="I58:J58"/>
    <mergeCell ref="G57:L57"/>
    <mergeCell ref="K17:L17"/>
    <mergeCell ref="K18:L18"/>
    <mergeCell ref="K34:L34"/>
    <mergeCell ref="K24:L24"/>
    <mergeCell ref="K25:L25"/>
    <mergeCell ref="K26:L26"/>
    <mergeCell ref="K27:L27"/>
    <mergeCell ref="K28:L28"/>
    <mergeCell ref="K14:L14"/>
    <mergeCell ref="K15:L15"/>
    <mergeCell ref="D87:D88"/>
    <mergeCell ref="E87:E88"/>
    <mergeCell ref="F87:F88"/>
    <mergeCell ref="O10:O11"/>
    <mergeCell ref="P10:P11"/>
    <mergeCell ref="A57:A59"/>
    <mergeCell ref="A10:A11"/>
    <mergeCell ref="B10:C11"/>
    <mergeCell ref="D10:D11"/>
    <mergeCell ref="E10:E11"/>
    <mergeCell ref="D57:D59"/>
    <mergeCell ref="E57:E59"/>
    <mergeCell ref="F57:F59"/>
    <mergeCell ref="M58:M59"/>
    <mergeCell ref="G10:G11"/>
    <mergeCell ref="G58:G59"/>
    <mergeCell ref="A67:A68"/>
    <mergeCell ref="B67:C68"/>
    <mergeCell ref="D67:D68"/>
    <mergeCell ref="E67:E68"/>
    <mergeCell ref="B61:C61"/>
    <mergeCell ref="B79:C79"/>
    <mergeCell ref="F10:F11"/>
    <mergeCell ref="H10:H11"/>
    <mergeCell ref="B76:C76"/>
    <mergeCell ref="B77:C77"/>
    <mergeCell ref="B78:C78"/>
    <mergeCell ref="B69:C69"/>
    <mergeCell ref="B70:C70"/>
    <mergeCell ref="B71:C71"/>
    <mergeCell ref="B72:C72"/>
    <mergeCell ref="B73:C73"/>
    <mergeCell ref="A87:A88"/>
    <mergeCell ref="B87:C88"/>
  </mergeCells>
  <dataValidations count="1">
    <dataValidation type="whole" operator="greaterThanOrEqual" showInputMessage="1" showErrorMessage="1" sqref="D69:I81 D89:I95 D13:I30 D33:I50">
      <formula1>0</formula1>
    </dataValidation>
  </dataValidations>
  <pageMargins left="0.70866141732283472" right="0.70866141732283472" top="0.74803149606299213" bottom="0.74803149606299213" header="0.31496062992125984" footer="0.31496062992125984"/>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O17"/>
  <sheetViews>
    <sheetView showGridLines="0" topLeftCell="B1" zoomScaleNormal="100" workbookViewId="0">
      <selection activeCell="B23" sqref="B23"/>
    </sheetView>
  </sheetViews>
  <sheetFormatPr baseColWidth="10" defaultRowHeight="15"/>
  <cols>
    <col min="1" max="1" width="7.7109375" style="78" hidden="1" customWidth="1"/>
    <col min="2" max="2" width="42.7109375" style="78" customWidth="1"/>
    <col min="3" max="3" width="16.42578125" style="78" customWidth="1"/>
    <col min="4" max="4" width="20.7109375" style="78" customWidth="1"/>
    <col min="5" max="6" width="16.85546875" style="78" customWidth="1"/>
    <col min="7" max="7" width="19.140625" style="78" customWidth="1"/>
    <col min="8" max="9" width="18.7109375" style="78" customWidth="1"/>
    <col min="10" max="10" width="17.5703125" style="78" customWidth="1"/>
    <col min="11" max="11" width="16.5703125" style="78" customWidth="1"/>
    <col min="12" max="12" width="14.42578125" style="78" customWidth="1"/>
    <col min="13" max="13" width="19.5703125" style="78" customWidth="1"/>
    <col min="14" max="14" width="14.140625" style="78" customWidth="1"/>
    <col min="15" max="15" width="20.7109375" style="78" customWidth="1"/>
    <col min="16" max="16384" width="11.42578125" style="78"/>
  </cols>
  <sheetData>
    <row r="1" spans="1:15" ht="15.75">
      <c r="A1" s="75"/>
      <c r="B1" s="76"/>
      <c r="C1" s="77"/>
      <c r="D1" s="803" t="s">
        <v>531</v>
      </c>
      <c r="E1" s="804"/>
      <c r="F1" s="805"/>
      <c r="G1" s="805"/>
      <c r="H1" s="805"/>
      <c r="I1" s="805"/>
      <c r="J1" s="805"/>
      <c r="K1" s="805"/>
      <c r="L1" s="805"/>
      <c r="M1" s="806"/>
      <c r="N1" s="807"/>
    </row>
    <row r="2" spans="1:15" ht="15.75">
      <c r="A2" s="79"/>
      <c r="B2" s="80"/>
      <c r="C2" s="81"/>
      <c r="D2" s="808"/>
      <c r="E2" s="809"/>
      <c r="F2" s="809"/>
      <c r="G2" s="809"/>
      <c r="H2" s="809"/>
      <c r="I2" s="809"/>
      <c r="J2" s="809"/>
      <c r="K2" s="809"/>
      <c r="L2" s="809"/>
      <c r="M2" s="810"/>
      <c r="N2" s="811"/>
    </row>
    <row r="3" spans="1:15" ht="15.75">
      <c r="A3" s="79"/>
      <c r="B3" s="80"/>
      <c r="C3" s="81"/>
      <c r="D3" s="808"/>
      <c r="E3" s="809"/>
      <c r="F3" s="809"/>
      <c r="G3" s="809"/>
      <c r="H3" s="809"/>
      <c r="I3" s="809"/>
      <c r="J3" s="809"/>
      <c r="K3" s="809"/>
      <c r="L3" s="809"/>
      <c r="M3" s="810"/>
      <c r="N3" s="811"/>
    </row>
    <row r="4" spans="1:15" ht="15.75">
      <c r="A4" s="79"/>
      <c r="B4" s="80"/>
      <c r="C4" s="81"/>
      <c r="D4" s="808"/>
      <c r="E4" s="809"/>
      <c r="F4" s="809"/>
      <c r="G4" s="809"/>
      <c r="H4" s="809"/>
      <c r="I4" s="809"/>
      <c r="J4" s="809"/>
      <c r="K4" s="809"/>
      <c r="L4" s="809"/>
      <c r="M4" s="810"/>
      <c r="N4" s="811"/>
    </row>
    <row r="5" spans="1:15" ht="18">
      <c r="A5" s="79"/>
      <c r="B5" s="82"/>
      <c r="C5" s="83"/>
      <c r="D5" s="808"/>
      <c r="E5" s="809"/>
      <c r="F5" s="809"/>
      <c r="G5" s="809"/>
      <c r="H5" s="809"/>
      <c r="I5" s="809"/>
      <c r="J5" s="809"/>
      <c r="K5" s="809"/>
      <c r="L5" s="809"/>
      <c r="M5" s="810"/>
      <c r="N5" s="811"/>
    </row>
    <row r="6" spans="1:15" ht="16.5" thickBot="1">
      <c r="A6" s="84"/>
      <c r="B6" s="85"/>
      <c r="C6" s="86"/>
      <c r="D6" s="812"/>
      <c r="E6" s="813"/>
      <c r="F6" s="813"/>
      <c r="G6" s="813"/>
      <c r="H6" s="813"/>
      <c r="I6" s="813"/>
      <c r="J6" s="813"/>
      <c r="K6" s="813"/>
      <c r="L6" s="813"/>
      <c r="M6" s="814"/>
      <c r="N6" s="815"/>
    </row>
    <row r="7" spans="1:15">
      <c r="B7" s="87"/>
      <c r="C7" s="87"/>
      <c r="D7" s="87"/>
      <c r="E7" s="87"/>
      <c r="F7" s="87"/>
      <c r="G7" s="87"/>
      <c r="H7" s="87"/>
      <c r="I7" s="87"/>
      <c r="J7" s="87"/>
      <c r="K7" s="87"/>
      <c r="L7" s="87"/>
      <c r="M7" s="87"/>
      <c r="N7" s="87"/>
    </row>
    <row r="8" spans="1:15" s="88" customFormat="1" ht="15.75" thickBot="1">
      <c r="B8" s="89"/>
      <c r="C8" s="89"/>
      <c r="D8" s="90"/>
      <c r="E8" s="90"/>
      <c r="F8" s="90"/>
      <c r="G8" s="90"/>
      <c r="H8" s="90"/>
      <c r="I8" s="90"/>
      <c r="J8" s="90"/>
      <c r="K8" s="90"/>
      <c r="L8" s="90"/>
      <c r="M8" s="90"/>
      <c r="N8" s="89"/>
    </row>
    <row r="9" spans="1:15" s="88" customFormat="1">
      <c r="A9" s="816" t="s">
        <v>879</v>
      </c>
      <c r="B9" s="819" t="s">
        <v>532</v>
      </c>
      <c r="C9" s="822" t="s">
        <v>534</v>
      </c>
      <c r="D9" s="823"/>
      <c r="E9" s="823"/>
      <c r="F9" s="824"/>
      <c r="G9" s="823" t="s">
        <v>659</v>
      </c>
      <c r="H9" s="823"/>
      <c r="I9" s="823"/>
      <c r="J9" s="823"/>
      <c r="K9" s="823"/>
      <c r="L9" s="822" t="s">
        <v>535</v>
      </c>
      <c r="M9" s="823"/>
      <c r="N9" s="824"/>
      <c r="O9" s="89"/>
    </row>
    <row r="10" spans="1:15" s="97" customFormat="1" ht="70.5" customHeight="1">
      <c r="A10" s="817"/>
      <c r="B10" s="820"/>
      <c r="C10" s="91" t="s">
        <v>539</v>
      </c>
      <c r="D10" s="92" t="s">
        <v>541</v>
      </c>
      <c r="E10" s="92" t="s">
        <v>522</v>
      </c>
      <c r="F10" s="93" t="s">
        <v>540</v>
      </c>
      <c r="G10" s="94" t="s">
        <v>542</v>
      </c>
      <c r="H10" s="92" t="s">
        <v>543</v>
      </c>
      <c r="I10" s="92" t="s">
        <v>843</v>
      </c>
      <c r="J10" s="92" t="s">
        <v>846</v>
      </c>
      <c r="K10" s="95" t="s">
        <v>533</v>
      </c>
      <c r="L10" s="91" t="s">
        <v>536</v>
      </c>
      <c r="M10" s="92" t="s">
        <v>762</v>
      </c>
      <c r="N10" s="93" t="s">
        <v>533</v>
      </c>
      <c r="O10" s="96"/>
    </row>
    <row r="11" spans="1:15" s="88" customFormat="1" ht="15.75" thickBot="1">
      <c r="A11" s="818"/>
      <c r="B11" s="821"/>
      <c r="C11" s="98">
        <v>1</v>
      </c>
      <c r="D11" s="99">
        <v>2</v>
      </c>
      <c r="E11" s="99">
        <v>3</v>
      </c>
      <c r="F11" s="100" t="s">
        <v>537</v>
      </c>
      <c r="G11" s="101">
        <v>5</v>
      </c>
      <c r="H11" s="99">
        <v>6</v>
      </c>
      <c r="I11" s="99">
        <v>7</v>
      </c>
      <c r="J11" s="99">
        <v>8</v>
      </c>
      <c r="K11" s="102" t="s">
        <v>538</v>
      </c>
      <c r="L11" s="98">
        <v>10</v>
      </c>
      <c r="M11" s="99">
        <v>11</v>
      </c>
      <c r="N11" s="100" t="s">
        <v>761</v>
      </c>
    </row>
    <row r="12" spans="1:15" s="88" customFormat="1">
      <c r="A12" s="230">
        <v>1</v>
      </c>
      <c r="B12" s="232" t="s">
        <v>30</v>
      </c>
      <c r="C12" s="103"/>
      <c r="D12" s="104"/>
      <c r="E12" s="104"/>
      <c r="F12" s="105">
        <f>C12-D12+E12</f>
        <v>0</v>
      </c>
      <c r="G12" s="106"/>
      <c r="H12" s="104"/>
      <c r="I12" s="104"/>
      <c r="J12" s="104"/>
      <c r="K12" s="107">
        <f>G12+H12+I12+J12</f>
        <v>0</v>
      </c>
      <c r="L12" s="108"/>
      <c r="M12" s="104"/>
      <c r="N12" s="105">
        <f>H12+L12+M12</f>
        <v>0</v>
      </c>
    </row>
    <row r="13" spans="1:15" s="88" customFormat="1">
      <c r="A13" s="231">
        <f>A12+1</f>
        <v>2</v>
      </c>
      <c r="B13" s="233" t="s">
        <v>544</v>
      </c>
      <c r="C13" s="109"/>
      <c r="D13" s="110"/>
      <c r="E13" s="110"/>
      <c r="F13" s="111">
        <f t="shared" ref="F13:F16" si="0">C13-D13+E13</f>
        <v>0</v>
      </c>
      <c r="G13" s="112"/>
      <c r="H13" s="110"/>
      <c r="I13" s="110"/>
      <c r="J13" s="110"/>
      <c r="K13" s="111">
        <f t="shared" ref="K13:K16" si="1">G13+H13+I13+J13</f>
        <v>0</v>
      </c>
      <c r="L13" s="113"/>
      <c r="M13" s="110"/>
      <c r="N13" s="111">
        <f t="shared" ref="N13:N16" si="2">H13+L13+M13</f>
        <v>0</v>
      </c>
    </row>
    <row r="14" spans="1:15" s="88" customFormat="1">
      <c r="A14" s="231">
        <f t="shared" ref="A14:A17" si="3">A13+1</f>
        <v>3</v>
      </c>
      <c r="B14" s="233" t="s">
        <v>734</v>
      </c>
      <c r="C14" s="109"/>
      <c r="D14" s="110"/>
      <c r="E14" s="110"/>
      <c r="F14" s="111">
        <f t="shared" si="0"/>
        <v>0</v>
      </c>
      <c r="G14" s="112"/>
      <c r="H14" s="110"/>
      <c r="I14" s="110"/>
      <c r="J14" s="110"/>
      <c r="K14" s="111">
        <f t="shared" si="1"/>
        <v>0</v>
      </c>
      <c r="L14" s="113"/>
      <c r="M14" s="110"/>
      <c r="N14" s="111">
        <f t="shared" si="2"/>
        <v>0</v>
      </c>
    </row>
    <row r="15" spans="1:15" s="88" customFormat="1">
      <c r="A15" s="231">
        <f t="shared" si="3"/>
        <v>4</v>
      </c>
      <c r="B15" s="233" t="s">
        <v>717</v>
      </c>
      <c r="C15" s="114"/>
      <c r="D15" s="115"/>
      <c r="E15" s="115"/>
      <c r="F15" s="111">
        <f t="shared" si="0"/>
        <v>0</v>
      </c>
      <c r="G15" s="112"/>
      <c r="H15" s="110"/>
      <c r="I15" s="110"/>
      <c r="J15" s="110"/>
      <c r="K15" s="116">
        <f t="shared" si="1"/>
        <v>0</v>
      </c>
      <c r="L15" s="114"/>
      <c r="M15" s="115"/>
      <c r="N15" s="111">
        <f t="shared" si="2"/>
        <v>0</v>
      </c>
    </row>
    <row r="16" spans="1:15" s="88" customFormat="1" ht="16.5" customHeight="1">
      <c r="A16" s="231">
        <f t="shared" si="3"/>
        <v>5</v>
      </c>
      <c r="B16" s="234" t="s">
        <v>872</v>
      </c>
      <c r="C16" s="117"/>
      <c r="D16" s="118"/>
      <c r="E16" s="118"/>
      <c r="F16" s="111">
        <f t="shared" si="0"/>
        <v>0</v>
      </c>
      <c r="G16" s="119"/>
      <c r="H16" s="120"/>
      <c r="I16" s="120"/>
      <c r="J16" s="120"/>
      <c r="K16" s="121">
        <f t="shared" si="1"/>
        <v>0</v>
      </c>
      <c r="L16" s="122"/>
      <c r="M16" s="120"/>
      <c r="N16" s="111">
        <f t="shared" si="2"/>
        <v>0</v>
      </c>
    </row>
    <row r="17" spans="1:14" ht="15.75" thickBot="1">
      <c r="A17" s="231">
        <f t="shared" si="3"/>
        <v>6</v>
      </c>
      <c r="B17" s="235" t="s">
        <v>545</v>
      </c>
      <c r="C17" s="123">
        <f>SUM(C12:C15)-C16</f>
        <v>0</v>
      </c>
      <c r="D17" s="124">
        <f t="shared" ref="D17:N17" si="4">SUM(D12:D15)-D16</f>
        <v>0</v>
      </c>
      <c r="E17" s="124">
        <f t="shared" si="4"/>
        <v>0</v>
      </c>
      <c r="F17" s="125">
        <f t="shared" si="4"/>
        <v>0</v>
      </c>
      <c r="G17" s="123">
        <f t="shared" si="4"/>
        <v>0</v>
      </c>
      <c r="H17" s="124">
        <f t="shared" si="4"/>
        <v>0</v>
      </c>
      <c r="I17" s="124">
        <f t="shared" si="4"/>
        <v>0</v>
      </c>
      <c r="J17" s="124">
        <f t="shared" si="4"/>
        <v>0</v>
      </c>
      <c r="K17" s="125">
        <f t="shared" si="4"/>
        <v>0</v>
      </c>
      <c r="L17" s="123">
        <f t="shared" si="4"/>
        <v>0</v>
      </c>
      <c r="M17" s="124">
        <f t="shared" si="4"/>
        <v>0</v>
      </c>
      <c r="N17" s="126">
        <f t="shared" si="4"/>
        <v>0</v>
      </c>
    </row>
  </sheetData>
  <mergeCells count="6">
    <mergeCell ref="D1:N6"/>
    <mergeCell ref="A9:A11"/>
    <mergeCell ref="B9:B11"/>
    <mergeCell ref="C9:F9"/>
    <mergeCell ref="G9:K9"/>
    <mergeCell ref="L9:N9"/>
  </mergeCells>
  <dataValidations count="1">
    <dataValidation type="whole" operator="greaterThanOrEqual" showInputMessage="1" showErrorMessage="1" sqref="C12:N16">
      <formula1>0</formula1>
    </dataValidation>
  </dataValidations>
  <printOptions horizontalCentered="1" verticalCentered="1"/>
  <pageMargins left="0.51181102362204722" right="0.51181102362204722" top="0.74803149606299213" bottom="0.74803149606299213" header="0.31496062992125984" footer="0.31496062992125984"/>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H54"/>
  <sheetViews>
    <sheetView topLeftCell="B35" zoomScaleNormal="100" workbookViewId="0">
      <selection activeCell="I50" sqref="I50"/>
    </sheetView>
  </sheetViews>
  <sheetFormatPr baseColWidth="10" defaultRowHeight="15"/>
  <cols>
    <col min="1" max="1" width="7" style="280" hidden="1" customWidth="1"/>
    <col min="2" max="2" width="2.85546875" style="280" customWidth="1"/>
    <col min="3" max="3" width="33.5703125" style="280" customWidth="1"/>
    <col min="4" max="4" width="11.42578125" style="280"/>
    <col min="5" max="5" width="17.28515625" style="280" customWidth="1"/>
    <col min="6" max="6" width="16" style="280" customWidth="1"/>
    <col min="7" max="7" width="14.28515625" style="280" customWidth="1"/>
    <col min="8" max="8" width="11.42578125" style="280"/>
    <col min="9" max="9" width="14.7109375" style="280" customWidth="1"/>
    <col min="10" max="11" width="11.42578125" style="280"/>
    <col min="12" max="12" width="17.85546875" style="280" customWidth="1"/>
    <col min="13" max="13" width="16.28515625" style="280" customWidth="1"/>
    <col min="14" max="15" width="11.42578125" style="280"/>
    <col min="16" max="16" width="14.5703125" style="280" customWidth="1"/>
    <col min="17" max="17" width="11.42578125" style="280"/>
    <col min="18" max="18" width="13.5703125" style="280" customWidth="1"/>
    <col min="19" max="19" width="11.42578125" style="280"/>
    <col min="20" max="20" width="13.140625" style="280" customWidth="1"/>
    <col min="21" max="21" width="11.42578125" style="280"/>
    <col min="22" max="22" width="20.7109375" style="280" customWidth="1"/>
    <col min="23" max="24" width="11.42578125" style="280"/>
    <col min="25" max="25" width="14.5703125" style="280" customWidth="1"/>
    <col min="26" max="26" width="14.7109375" style="280" customWidth="1"/>
    <col min="27" max="27" width="11.42578125" style="280"/>
    <col min="28" max="28" width="13.42578125" style="280" customWidth="1"/>
    <col min="29" max="29" width="11.42578125" style="280"/>
    <col min="30" max="30" width="12.85546875" style="280" customWidth="1"/>
    <col min="31" max="31" width="11.42578125" style="280"/>
    <col min="32" max="32" width="13.42578125" style="280" customWidth="1"/>
    <col min="33" max="33" width="11.42578125" style="280"/>
    <col min="34" max="34" width="15.5703125" style="280" customWidth="1"/>
    <col min="35" max="16384" width="11.42578125" style="280"/>
  </cols>
  <sheetData>
    <row r="1" spans="1:34" ht="15.75" customHeight="1">
      <c r="A1" s="277"/>
      <c r="B1" s="278"/>
      <c r="C1" s="279"/>
      <c r="D1" s="279"/>
      <c r="E1" s="279"/>
      <c r="F1" s="825" t="s">
        <v>587</v>
      </c>
      <c r="G1" s="826"/>
      <c r="H1" s="826"/>
      <c r="I1" s="826"/>
      <c r="J1" s="826"/>
      <c r="K1" s="826"/>
      <c r="L1" s="826"/>
      <c r="M1" s="826"/>
      <c r="N1" s="826"/>
      <c r="O1" s="826"/>
      <c r="P1" s="826"/>
      <c r="Q1" s="826"/>
      <c r="R1" s="826"/>
      <c r="S1" s="826"/>
      <c r="T1" s="826"/>
      <c r="U1" s="826"/>
      <c r="V1" s="826"/>
      <c r="W1" s="826"/>
      <c r="X1" s="826"/>
      <c r="Y1" s="826"/>
      <c r="Z1" s="826"/>
      <c r="AA1" s="826"/>
      <c r="AB1" s="826"/>
      <c r="AC1" s="826"/>
      <c r="AD1" s="826"/>
      <c r="AE1" s="826"/>
      <c r="AF1" s="826"/>
      <c r="AG1" s="826"/>
      <c r="AH1" s="827"/>
    </row>
    <row r="2" spans="1:34" ht="15.75" customHeight="1">
      <c r="A2" s="281"/>
      <c r="B2" s="282"/>
      <c r="C2" s="283"/>
      <c r="D2" s="283"/>
      <c r="E2" s="283"/>
      <c r="F2" s="828"/>
      <c r="G2" s="829"/>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30"/>
    </row>
    <row r="3" spans="1:34" ht="15.75" customHeight="1">
      <c r="A3" s="281"/>
      <c r="B3" s="282"/>
      <c r="C3" s="283"/>
      <c r="D3" s="283"/>
      <c r="E3" s="283"/>
      <c r="F3" s="828"/>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30"/>
    </row>
    <row r="4" spans="1:34" ht="15.75" customHeight="1">
      <c r="A4" s="281"/>
      <c r="B4" s="282"/>
      <c r="C4" s="283"/>
      <c r="D4" s="283"/>
      <c r="E4" s="283"/>
      <c r="F4" s="828"/>
      <c r="G4" s="829"/>
      <c r="H4" s="829"/>
      <c r="I4" s="829"/>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30"/>
    </row>
    <row r="5" spans="1:34" ht="15.75" customHeight="1">
      <c r="A5" s="281"/>
      <c r="B5" s="282"/>
      <c r="C5" s="283"/>
      <c r="D5" s="283"/>
      <c r="E5" s="283"/>
      <c r="F5" s="828"/>
      <c r="G5" s="829"/>
      <c r="H5" s="829"/>
      <c r="I5" s="829"/>
      <c r="J5" s="829"/>
      <c r="K5" s="829"/>
      <c r="L5" s="829"/>
      <c r="M5" s="829"/>
      <c r="N5" s="829"/>
      <c r="O5" s="829"/>
      <c r="P5" s="829"/>
      <c r="Q5" s="829"/>
      <c r="R5" s="829"/>
      <c r="S5" s="829"/>
      <c r="T5" s="829"/>
      <c r="U5" s="829"/>
      <c r="V5" s="829"/>
      <c r="W5" s="829"/>
      <c r="X5" s="829"/>
      <c r="Y5" s="829"/>
      <c r="Z5" s="829"/>
      <c r="AA5" s="829"/>
      <c r="AB5" s="829"/>
      <c r="AC5" s="829"/>
      <c r="AD5" s="829"/>
      <c r="AE5" s="829"/>
      <c r="AF5" s="829"/>
      <c r="AG5" s="829"/>
      <c r="AH5" s="830"/>
    </row>
    <row r="6" spans="1:34" ht="16.5" customHeight="1" thickBot="1">
      <c r="A6" s="284"/>
      <c r="B6" s="285"/>
      <c r="C6" s="286"/>
      <c r="D6" s="286"/>
      <c r="E6" s="286"/>
      <c r="F6" s="831"/>
      <c r="G6" s="832"/>
      <c r="H6" s="832"/>
      <c r="I6" s="832"/>
      <c r="J6" s="832"/>
      <c r="K6" s="832"/>
      <c r="L6" s="832"/>
      <c r="M6" s="832"/>
      <c r="N6" s="832"/>
      <c r="O6" s="832"/>
      <c r="P6" s="832"/>
      <c r="Q6" s="832"/>
      <c r="R6" s="832"/>
      <c r="S6" s="832"/>
      <c r="T6" s="832"/>
      <c r="U6" s="832"/>
      <c r="V6" s="832"/>
      <c r="W6" s="832"/>
      <c r="X6" s="832"/>
      <c r="Y6" s="832"/>
      <c r="Z6" s="832"/>
      <c r="AA6" s="832"/>
      <c r="AB6" s="832"/>
      <c r="AC6" s="832"/>
      <c r="AD6" s="832"/>
      <c r="AE6" s="832"/>
      <c r="AF6" s="832"/>
      <c r="AG6" s="832"/>
      <c r="AH6" s="833"/>
    </row>
    <row r="8" spans="1:34">
      <c r="A8" s="836" t="s">
        <v>879</v>
      </c>
      <c r="B8" s="839" t="s">
        <v>561</v>
      </c>
      <c r="C8" s="840"/>
      <c r="D8" s="835" t="s">
        <v>383</v>
      </c>
      <c r="E8" s="835"/>
      <c r="F8" s="835"/>
      <c r="G8" s="835"/>
      <c r="H8" s="835"/>
      <c r="I8" s="835"/>
      <c r="J8" s="835"/>
      <c r="K8" s="835"/>
      <c r="L8" s="835"/>
      <c r="M8" s="835"/>
      <c r="N8" s="835"/>
      <c r="O8" s="835"/>
      <c r="P8" s="835"/>
      <c r="Q8" s="835"/>
      <c r="R8" s="835"/>
      <c r="S8" s="835"/>
      <c r="T8" s="835"/>
      <c r="U8" s="835"/>
      <c r="V8" s="835"/>
      <c r="W8" s="835"/>
      <c r="X8" s="834" t="s">
        <v>384</v>
      </c>
      <c r="Y8" s="834"/>
      <c r="Z8" s="834"/>
      <c r="AA8" s="834"/>
      <c r="AB8" s="834"/>
      <c r="AC8" s="834"/>
      <c r="AD8" s="834"/>
      <c r="AE8" s="834"/>
      <c r="AF8" s="834"/>
      <c r="AG8" s="834"/>
      <c r="AH8" s="834"/>
    </row>
    <row r="9" spans="1:34" ht="28.5" customHeight="1">
      <c r="A9" s="837"/>
      <c r="B9" s="841"/>
      <c r="C9" s="842"/>
      <c r="D9" s="835" t="s">
        <v>783</v>
      </c>
      <c r="E9" s="835"/>
      <c r="F9" s="835"/>
      <c r="G9" s="835"/>
      <c r="H9" s="835"/>
      <c r="I9" s="835"/>
      <c r="J9" s="835"/>
      <c r="K9" s="835"/>
      <c r="L9" s="835"/>
      <c r="M9" s="835"/>
      <c r="N9" s="835"/>
      <c r="O9" s="835"/>
      <c r="P9" s="835"/>
      <c r="Q9" s="835"/>
      <c r="R9" s="835"/>
      <c r="S9" s="835"/>
      <c r="T9" s="835"/>
      <c r="U9" s="835" t="s">
        <v>370</v>
      </c>
      <c r="V9" s="835"/>
      <c r="W9" s="835"/>
      <c r="X9" s="834" t="s">
        <v>785</v>
      </c>
      <c r="Y9" s="834"/>
      <c r="Z9" s="834"/>
      <c r="AA9" s="834"/>
      <c r="AB9" s="834"/>
      <c r="AC9" s="834"/>
      <c r="AD9" s="834"/>
      <c r="AE9" s="834" t="s">
        <v>844</v>
      </c>
      <c r="AF9" s="834"/>
      <c r="AG9" s="834"/>
      <c r="AH9" s="834"/>
    </row>
    <row r="10" spans="1:34" ht="57" customHeight="1">
      <c r="A10" s="837"/>
      <c r="B10" s="841"/>
      <c r="C10" s="842"/>
      <c r="D10" s="835" t="s">
        <v>590</v>
      </c>
      <c r="E10" s="835"/>
      <c r="F10" s="835"/>
      <c r="G10" s="835" t="s">
        <v>572</v>
      </c>
      <c r="H10" s="835"/>
      <c r="I10" s="835" t="s">
        <v>574</v>
      </c>
      <c r="J10" s="835"/>
      <c r="K10" s="835" t="s">
        <v>581</v>
      </c>
      <c r="L10" s="835"/>
      <c r="M10" s="835"/>
      <c r="N10" s="835" t="s">
        <v>591</v>
      </c>
      <c r="O10" s="835" t="s">
        <v>580</v>
      </c>
      <c r="P10" s="835"/>
      <c r="Q10" s="835" t="s">
        <v>382</v>
      </c>
      <c r="R10" s="835"/>
      <c r="S10" s="835" t="s">
        <v>381</v>
      </c>
      <c r="T10" s="835" t="s">
        <v>380</v>
      </c>
      <c r="U10" s="835" t="s">
        <v>784</v>
      </c>
      <c r="V10" s="835" t="s">
        <v>592</v>
      </c>
      <c r="W10" s="835" t="s">
        <v>593</v>
      </c>
      <c r="X10" s="834" t="s">
        <v>385</v>
      </c>
      <c r="Y10" s="834" t="s">
        <v>378</v>
      </c>
      <c r="Z10" s="834" t="s">
        <v>379</v>
      </c>
      <c r="AA10" s="834" t="s">
        <v>575</v>
      </c>
      <c r="AB10" s="834" t="s">
        <v>386</v>
      </c>
      <c r="AC10" s="834" t="s">
        <v>387</v>
      </c>
      <c r="AD10" s="834" t="s">
        <v>594</v>
      </c>
      <c r="AE10" s="834" t="s">
        <v>388</v>
      </c>
      <c r="AF10" s="834" t="s">
        <v>595</v>
      </c>
      <c r="AG10" s="834" t="s">
        <v>582</v>
      </c>
      <c r="AH10" s="834" t="s">
        <v>596</v>
      </c>
    </row>
    <row r="11" spans="1:34" ht="85.5" customHeight="1">
      <c r="A11" s="838"/>
      <c r="B11" s="843"/>
      <c r="C11" s="844"/>
      <c r="D11" s="287" t="s">
        <v>778</v>
      </c>
      <c r="E11" s="287" t="s">
        <v>789</v>
      </c>
      <c r="F11" s="287" t="s">
        <v>577</v>
      </c>
      <c r="G11" s="287" t="s">
        <v>578</v>
      </c>
      <c r="H11" s="287" t="s">
        <v>573</v>
      </c>
      <c r="I11" s="287" t="s">
        <v>576</v>
      </c>
      <c r="J11" s="287" t="s">
        <v>573</v>
      </c>
      <c r="K11" s="287" t="s">
        <v>779</v>
      </c>
      <c r="L11" s="287" t="s">
        <v>789</v>
      </c>
      <c r="M11" s="287" t="s">
        <v>579</v>
      </c>
      <c r="N11" s="835"/>
      <c r="O11" s="287" t="s">
        <v>778</v>
      </c>
      <c r="P11" s="287" t="s">
        <v>577</v>
      </c>
      <c r="Q11" s="287" t="s">
        <v>779</v>
      </c>
      <c r="R11" s="287" t="s">
        <v>579</v>
      </c>
      <c r="S11" s="835"/>
      <c r="T11" s="835"/>
      <c r="U11" s="835"/>
      <c r="V11" s="835"/>
      <c r="W11" s="835"/>
      <c r="X11" s="834"/>
      <c r="Y11" s="834"/>
      <c r="Z11" s="834"/>
      <c r="AA11" s="834"/>
      <c r="AB11" s="834"/>
      <c r="AC11" s="834"/>
      <c r="AD11" s="834"/>
      <c r="AE11" s="834"/>
      <c r="AF11" s="834"/>
      <c r="AG11" s="834"/>
      <c r="AH11" s="834"/>
    </row>
    <row r="12" spans="1:34" ht="20.25" customHeight="1">
      <c r="A12" s="288">
        <v>1</v>
      </c>
      <c r="B12" s="851" t="s">
        <v>11</v>
      </c>
      <c r="C12" s="852"/>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90"/>
    </row>
    <row r="13" spans="1:34">
      <c r="A13" s="291">
        <f t="shared" ref="A13:A54" si="0">A12+1</f>
        <v>2</v>
      </c>
      <c r="B13" s="845"/>
      <c r="C13" s="292" t="s">
        <v>141</v>
      </c>
      <c r="D13" s="293"/>
      <c r="E13" s="294"/>
      <c r="F13" s="293"/>
      <c r="G13" s="293"/>
      <c r="H13" s="293"/>
      <c r="I13" s="293"/>
      <c r="J13" s="293"/>
      <c r="K13" s="293"/>
      <c r="L13" s="294"/>
      <c r="M13" s="293"/>
      <c r="N13" s="293"/>
      <c r="O13" s="295">
        <f>D13+E13+G13-I13-K13-L13-N13</f>
        <v>0</v>
      </c>
      <c r="P13" s="295">
        <f t="shared" ref="P13:P30" si="1">F13+H13-J13-M13</f>
        <v>0</v>
      </c>
      <c r="Q13" s="293"/>
      <c r="R13" s="293"/>
      <c r="S13" s="293"/>
      <c r="T13" s="293"/>
      <c r="U13" s="293"/>
      <c r="V13" s="293"/>
      <c r="W13" s="293"/>
      <c r="X13" s="293"/>
      <c r="Y13" s="293"/>
      <c r="Z13" s="293"/>
      <c r="AA13" s="295">
        <f t="shared" ref="AA13:AA30" si="2">X13+Y13-Z13</f>
        <v>0</v>
      </c>
      <c r="AB13" s="293"/>
      <c r="AC13" s="295">
        <f t="shared" ref="AC13:AC30" si="3">AA13-AB13</f>
        <v>0</v>
      </c>
      <c r="AD13" s="293"/>
      <c r="AE13" s="293"/>
      <c r="AF13" s="293"/>
      <c r="AG13" s="295">
        <f t="shared" ref="AG13:AG30" si="4">AE13-AF13</f>
        <v>0</v>
      </c>
      <c r="AH13" s="293"/>
    </row>
    <row r="14" spans="1:34">
      <c r="A14" s="291">
        <f t="shared" si="0"/>
        <v>3</v>
      </c>
      <c r="B14" s="845"/>
      <c r="C14" s="292" t="s">
        <v>366</v>
      </c>
      <c r="D14" s="293"/>
      <c r="E14" s="294"/>
      <c r="F14" s="293"/>
      <c r="G14" s="293"/>
      <c r="H14" s="293"/>
      <c r="I14" s="293"/>
      <c r="J14" s="293"/>
      <c r="K14" s="293"/>
      <c r="L14" s="294"/>
      <c r="M14" s="293"/>
      <c r="N14" s="293"/>
      <c r="O14" s="295">
        <f t="shared" ref="O14:O30" si="5">D14+E14+G14-I14-K14-L14-N14</f>
        <v>0</v>
      </c>
      <c r="P14" s="295">
        <f t="shared" si="1"/>
        <v>0</v>
      </c>
      <c r="Q14" s="293"/>
      <c r="R14" s="293"/>
      <c r="S14" s="293"/>
      <c r="T14" s="293"/>
      <c r="U14" s="293"/>
      <c r="V14" s="293"/>
      <c r="W14" s="293"/>
      <c r="X14" s="293"/>
      <c r="Y14" s="293"/>
      <c r="Z14" s="293"/>
      <c r="AA14" s="295">
        <f t="shared" si="2"/>
        <v>0</v>
      </c>
      <c r="AB14" s="293"/>
      <c r="AC14" s="295">
        <f t="shared" si="3"/>
        <v>0</v>
      </c>
      <c r="AD14" s="293"/>
      <c r="AE14" s="293"/>
      <c r="AF14" s="293"/>
      <c r="AG14" s="295">
        <f t="shared" si="4"/>
        <v>0</v>
      </c>
      <c r="AH14" s="293"/>
    </row>
    <row r="15" spans="1:34">
      <c r="A15" s="291">
        <f t="shared" si="0"/>
        <v>4</v>
      </c>
      <c r="B15" s="845"/>
      <c r="C15" s="292" t="s">
        <v>354</v>
      </c>
      <c r="D15" s="293"/>
      <c r="E15" s="294"/>
      <c r="F15" s="293"/>
      <c r="G15" s="293"/>
      <c r="H15" s="293"/>
      <c r="I15" s="293"/>
      <c r="J15" s="293"/>
      <c r="K15" s="293"/>
      <c r="L15" s="294"/>
      <c r="M15" s="293"/>
      <c r="N15" s="293"/>
      <c r="O15" s="295">
        <f t="shared" si="5"/>
        <v>0</v>
      </c>
      <c r="P15" s="295">
        <f t="shared" si="1"/>
        <v>0</v>
      </c>
      <c r="Q15" s="293"/>
      <c r="R15" s="293"/>
      <c r="S15" s="293"/>
      <c r="T15" s="293"/>
      <c r="U15" s="293"/>
      <c r="V15" s="293"/>
      <c r="W15" s="293"/>
      <c r="X15" s="293"/>
      <c r="Y15" s="293"/>
      <c r="Z15" s="293"/>
      <c r="AA15" s="295">
        <f t="shared" si="2"/>
        <v>0</v>
      </c>
      <c r="AB15" s="293"/>
      <c r="AC15" s="295">
        <f t="shared" si="3"/>
        <v>0</v>
      </c>
      <c r="AD15" s="293"/>
      <c r="AE15" s="293"/>
      <c r="AF15" s="293"/>
      <c r="AG15" s="295">
        <f t="shared" si="4"/>
        <v>0</v>
      </c>
      <c r="AH15" s="293"/>
    </row>
    <row r="16" spans="1:34">
      <c r="A16" s="291">
        <f t="shared" si="0"/>
        <v>5</v>
      </c>
      <c r="B16" s="845"/>
      <c r="C16" s="292" t="s">
        <v>367</v>
      </c>
      <c r="D16" s="293"/>
      <c r="E16" s="294"/>
      <c r="F16" s="293"/>
      <c r="G16" s="293"/>
      <c r="H16" s="293"/>
      <c r="I16" s="293"/>
      <c r="J16" s="293"/>
      <c r="K16" s="293"/>
      <c r="L16" s="294"/>
      <c r="M16" s="293"/>
      <c r="N16" s="293"/>
      <c r="O16" s="295">
        <f t="shared" si="5"/>
        <v>0</v>
      </c>
      <c r="P16" s="295">
        <f t="shared" si="1"/>
        <v>0</v>
      </c>
      <c r="Q16" s="293"/>
      <c r="R16" s="293"/>
      <c r="S16" s="293"/>
      <c r="T16" s="293"/>
      <c r="U16" s="293"/>
      <c r="V16" s="293"/>
      <c r="W16" s="293"/>
      <c r="X16" s="293"/>
      <c r="Y16" s="293"/>
      <c r="Z16" s="293"/>
      <c r="AA16" s="295">
        <f t="shared" si="2"/>
        <v>0</v>
      </c>
      <c r="AB16" s="293"/>
      <c r="AC16" s="295">
        <f t="shared" si="3"/>
        <v>0</v>
      </c>
      <c r="AD16" s="293"/>
      <c r="AE16" s="293"/>
      <c r="AF16" s="293"/>
      <c r="AG16" s="295">
        <f t="shared" si="4"/>
        <v>0</v>
      </c>
      <c r="AH16" s="293"/>
    </row>
    <row r="17" spans="1:34">
      <c r="A17" s="291">
        <f t="shared" si="0"/>
        <v>6</v>
      </c>
      <c r="B17" s="845"/>
      <c r="C17" s="292" t="s">
        <v>368</v>
      </c>
      <c r="D17" s="293"/>
      <c r="E17" s="294"/>
      <c r="F17" s="293"/>
      <c r="G17" s="293"/>
      <c r="H17" s="293"/>
      <c r="I17" s="293"/>
      <c r="J17" s="293"/>
      <c r="K17" s="293"/>
      <c r="L17" s="294"/>
      <c r="M17" s="293"/>
      <c r="N17" s="293"/>
      <c r="O17" s="295">
        <f t="shared" si="5"/>
        <v>0</v>
      </c>
      <c r="P17" s="295">
        <f t="shared" si="1"/>
        <v>0</v>
      </c>
      <c r="Q17" s="293"/>
      <c r="R17" s="293"/>
      <c r="S17" s="293"/>
      <c r="T17" s="293"/>
      <c r="U17" s="293"/>
      <c r="V17" s="293"/>
      <c r="W17" s="293"/>
      <c r="X17" s="293"/>
      <c r="Y17" s="293"/>
      <c r="Z17" s="293"/>
      <c r="AA17" s="295">
        <f t="shared" si="2"/>
        <v>0</v>
      </c>
      <c r="AB17" s="293"/>
      <c r="AC17" s="295">
        <f t="shared" si="3"/>
        <v>0</v>
      </c>
      <c r="AD17" s="293"/>
      <c r="AE17" s="293"/>
      <c r="AF17" s="293"/>
      <c r="AG17" s="295">
        <f t="shared" si="4"/>
        <v>0</v>
      </c>
      <c r="AH17" s="293"/>
    </row>
    <row r="18" spans="1:34" ht="15.75" customHeight="1">
      <c r="A18" s="291">
        <f t="shared" si="0"/>
        <v>7</v>
      </c>
      <c r="B18" s="845"/>
      <c r="C18" s="292" t="s">
        <v>369</v>
      </c>
      <c r="D18" s="293"/>
      <c r="E18" s="294"/>
      <c r="F18" s="293"/>
      <c r="G18" s="293"/>
      <c r="H18" s="293"/>
      <c r="I18" s="293"/>
      <c r="J18" s="293"/>
      <c r="K18" s="293"/>
      <c r="L18" s="294"/>
      <c r="M18" s="293"/>
      <c r="N18" s="293"/>
      <c r="O18" s="295">
        <f t="shared" si="5"/>
        <v>0</v>
      </c>
      <c r="P18" s="295">
        <f t="shared" si="1"/>
        <v>0</v>
      </c>
      <c r="Q18" s="293"/>
      <c r="R18" s="293"/>
      <c r="S18" s="293"/>
      <c r="T18" s="293"/>
      <c r="U18" s="293"/>
      <c r="V18" s="293"/>
      <c r="W18" s="293"/>
      <c r="X18" s="293"/>
      <c r="Y18" s="293"/>
      <c r="Z18" s="293"/>
      <c r="AA18" s="295">
        <f t="shared" si="2"/>
        <v>0</v>
      </c>
      <c r="AB18" s="293"/>
      <c r="AC18" s="295">
        <f t="shared" si="3"/>
        <v>0</v>
      </c>
      <c r="AD18" s="293"/>
      <c r="AE18" s="293"/>
      <c r="AF18" s="293"/>
      <c r="AG18" s="295">
        <f t="shared" si="4"/>
        <v>0</v>
      </c>
      <c r="AH18" s="293"/>
    </row>
    <row r="19" spans="1:34" ht="20.25" customHeight="1">
      <c r="A19" s="291">
        <f t="shared" si="0"/>
        <v>8</v>
      </c>
      <c r="B19" s="845"/>
      <c r="C19" s="292" t="s">
        <v>355</v>
      </c>
      <c r="D19" s="293"/>
      <c r="E19" s="294"/>
      <c r="F19" s="293"/>
      <c r="G19" s="293"/>
      <c r="H19" s="293"/>
      <c r="I19" s="293"/>
      <c r="J19" s="293"/>
      <c r="K19" s="293"/>
      <c r="L19" s="294"/>
      <c r="M19" s="293"/>
      <c r="N19" s="293"/>
      <c r="O19" s="295">
        <f t="shared" si="5"/>
        <v>0</v>
      </c>
      <c r="P19" s="295">
        <f t="shared" si="1"/>
        <v>0</v>
      </c>
      <c r="Q19" s="293"/>
      <c r="R19" s="293"/>
      <c r="S19" s="293"/>
      <c r="T19" s="293"/>
      <c r="U19" s="293"/>
      <c r="V19" s="293"/>
      <c r="W19" s="293"/>
      <c r="X19" s="293"/>
      <c r="Y19" s="293"/>
      <c r="Z19" s="293"/>
      <c r="AA19" s="295">
        <f t="shared" si="2"/>
        <v>0</v>
      </c>
      <c r="AB19" s="293"/>
      <c r="AC19" s="295">
        <f t="shared" si="3"/>
        <v>0</v>
      </c>
      <c r="AD19" s="293"/>
      <c r="AE19" s="293"/>
      <c r="AF19" s="293"/>
      <c r="AG19" s="295">
        <f t="shared" si="4"/>
        <v>0</v>
      </c>
      <c r="AH19" s="293"/>
    </row>
    <row r="20" spans="1:34" ht="22.5" customHeight="1">
      <c r="A20" s="291">
        <f t="shared" si="0"/>
        <v>9</v>
      </c>
      <c r="B20" s="845"/>
      <c r="C20" s="292" t="s">
        <v>356</v>
      </c>
      <c r="D20" s="293"/>
      <c r="E20" s="294"/>
      <c r="F20" s="293"/>
      <c r="G20" s="293"/>
      <c r="H20" s="293"/>
      <c r="I20" s="293"/>
      <c r="J20" s="293"/>
      <c r="K20" s="293"/>
      <c r="L20" s="294"/>
      <c r="M20" s="293"/>
      <c r="N20" s="293"/>
      <c r="O20" s="295">
        <f t="shared" si="5"/>
        <v>0</v>
      </c>
      <c r="P20" s="295">
        <f t="shared" si="1"/>
        <v>0</v>
      </c>
      <c r="Q20" s="293"/>
      <c r="R20" s="293"/>
      <c r="S20" s="293"/>
      <c r="T20" s="293"/>
      <c r="U20" s="293"/>
      <c r="V20" s="293"/>
      <c r="W20" s="293"/>
      <c r="X20" s="293"/>
      <c r="Y20" s="293"/>
      <c r="Z20" s="293"/>
      <c r="AA20" s="295">
        <f t="shared" si="2"/>
        <v>0</v>
      </c>
      <c r="AB20" s="293"/>
      <c r="AC20" s="295">
        <f t="shared" si="3"/>
        <v>0</v>
      </c>
      <c r="AD20" s="293"/>
      <c r="AE20" s="293"/>
      <c r="AF20" s="293"/>
      <c r="AG20" s="295">
        <f t="shared" si="4"/>
        <v>0</v>
      </c>
      <c r="AH20" s="293"/>
    </row>
    <row r="21" spans="1:34" ht="21.75" customHeight="1">
      <c r="A21" s="291">
        <f t="shared" si="0"/>
        <v>10</v>
      </c>
      <c r="B21" s="845"/>
      <c r="C21" s="292" t="s">
        <v>357</v>
      </c>
      <c r="D21" s="293"/>
      <c r="E21" s="294"/>
      <c r="F21" s="293"/>
      <c r="G21" s="293"/>
      <c r="H21" s="293"/>
      <c r="I21" s="293"/>
      <c r="J21" s="293"/>
      <c r="K21" s="293"/>
      <c r="L21" s="294"/>
      <c r="M21" s="293"/>
      <c r="N21" s="293"/>
      <c r="O21" s="295">
        <f t="shared" si="5"/>
        <v>0</v>
      </c>
      <c r="P21" s="295">
        <f t="shared" si="1"/>
        <v>0</v>
      </c>
      <c r="Q21" s="293"/>
      <c r="R21" s="293"/>
      <c r="S21" s="293"/>
      <c r="T21" s="293"/>
      <c r="U21" s="293"/>
      <c r="V21" s="293"/>
      <c r="W21" s="293"/>
      <c r="X21" s="293"/>
      <c r="Y21" s="293"/>
      <c r="Z21" s="293"/>
      <c r="AA21" s="295">
        <f t="shared" si="2"/>
        <v>0</v>
      </c>
      <c r="AB21" s="293"/>
      <c r="AC21" s="295">
        <f t="shared" si="3"/>
        <v>0</v>
      </c>
      <c r="AD21" s="293"/>
      <c r="AE21" s="293"/>
      <c r="AF21" s="293"/>
      <c r="AG21" s="295">
        <f t="shared" si="4"/>
        <v>0</v>
      </c>
      <c r="AH21" s="293"/>
    </row>
    <row r="22" spans="1:34" ht="17.25" customHeight="1">
      <c r="A22" s="291">
        <f t="shared" si="0"/>
        <v>11</v>
      </c>
      <c r="B22" s="845"/>
      <c r="C22" s="292" t="s">
        <v>358</v>
      </c>
      <c r="D22" s="293"/>
      <c r="E22" s="294"/>
      <c r="F22" s="293"/>
      <c r="G22" s="293"/>
      <c r="H22" s="293"/>
      <c r="I22" s="293"/>
      <c r="J22" s="293"/>
      <c r="K22" s="293"/>
      <c r="L22" s="294"/>
      <c r="M22" s="293"/>
      <c r="N22" s="293"/>
      <c r="O22" s="295">
        <f t="shared" si="5"/>
        <v>0</v>
      </c>
      <c r="P22" s="295">
        <f t="shared" si="1"/>
        <v>0</v>
      </c>
      <c r="Q22" s="293"/>
      <c r="R22" s="293"/>
      <c r="S22" s="293"/>
      <c r="T22" s="293"/>
      <c r="U22" s="293"/>
      <c r="V22" s="293"/>
      <c r="W22" s="293"/>
      <c r="X22" s="293"/>
      <c r="Y22" s="293"/>
      <c r="Z22" s="293"/>
      <c r="AA22" s="295">
        <f t="shared" si="2"/>
        <v>0</v>
      </c>
      <c r="AB22" s="293"/>
      <c r="AC22" s="295">
        <f t="shared" si="3"/>
        <v>0</v>
      </c>
      <c r="AD22" s="293"/>
      <c r="AE22" s="293"/>
      <c r="AF22" s="293"/>
      <c r="AG22" s="295">
        <f t="shared" si="4"/>
        <v>0</v>
      </c>
      <c r="AH22" s="293"/>
    </row>
    <row r="23" spans="1:34" ht="33.75" customHeight="1">
      <c r="A23" s="291">
        <f t="shared" si="0"/>
        <v>12</v>
      </c>
      <c r="B23" s="845"/>
      <c r="C23" s="292" t="s">
        <v>359</v>
      </c>
      <c r="D23" s="293"/>
      <c r="E23" s="294"/>
      <c r="F23" s="293"/>
      <c r="G23" s="293"/>
      <c r="H23" s="293"/>
      <c r="I23" s="293"/>
      <c r="J23" s="293"/>
      <c r="K23" s="293"/>
      <c r="L23" s="294"/>
      <c r="M23" s="293"/>
      <c r="N23" s="293"/>
      <c r="O23" s="295">
        <f t="shared" si="5"/>
        <v>0</v>
      </c>
      <c r="P23" s="295">
        <f t="shared" si="1"/>
        <v>0</v>
      </c>
      <c r="Q23" s="293"/>
      <c r="R23" s="293"/>
      <c r="S23" s="293"/>
      <c r="T23" s="293"/>
      <c r="U23" s="293"/>
      <c r="V23" s="293"/>
      <c r="W23" s="293"/>
      <c r="X23" s="293"/>
      <c r="Y23" s="293"/>
      <c r="Z23" s="293"/>
      <c r="AA23" s="295">
        <f t="shared" si="2"/>
        <v>0</v>
      </c>
      <c r="AB23" s="293"/>
      <c r="AC23" s="295">
        <f t="shared" si="3"/>
        <v>0</v>
      </c>
      <c r="AD23" s="293"/>
      <c r="AE23" s="293"/>
      <c r="AF23" s="293"/>
      <c r="AG23" s="295">
        <f t="shared" si="4"/>
        <v>0</v>
      </c>
      <c r="AH23" s="293"/>
    </row>
    <row r="24" spans="1:34" ht="16.5" customHeight="1">
      <c r="A24" s="291">
        <f t="shared" si="0"/>
        <v>13</v>
      </c>
      <c r="B24" s="845"/>
      <c r="C24" s="292" t="s">
        <v>360</v>
      </c>
      <c r="D24" s="293"/>
      <c r="E24" s="294"/>
      <c r="F24" s="293"/>
      <c r="G24" s="293"/>
      <c r="H24" s="293"/>
      <c r="I24" s="293"/>
      <c r="J24" s="293"/>
      <c r="K24" s="293"/>
      <c r="L24" s="294"/>
      <c r="M24" s="293"/>
      <c r="N24" s="293"/>
      <c r="O24" s="295">
        <f t="shared" si="5"/>
        <v>0</v>
      </c>
      <c r="P24" s="295">
        <f t="shared" si="1"/>
        <v>0</v>
      </c>
      <c r="Q24" s="293"/>
      <c r="R24" s="293"/>
      <c r="S24" s="293"/>
      <c r="T24" s="293"/>
      <c r="U24" s="293"/>
      <c r="V24" s="293"/>
      <c r="W24" s="293"/>
      <c r="X24" s="293"/>
      <c r="Y24" s="293"/>
      <c r="Z24" s="293"/>
      <c r="AA24" s="295">
        <f t="shared" si="2"/>
        <v>0</v>
      </c>
      <c r="AB24" s="293"/>
      <c r="AC24" s="295">
        <f t="shared" si="3"/>
        <v>0</v>
      </c>
      <c r="AD24" s="293"/>
      <c r="AE24" s="293"/>
      <c r="AF24" s="293"/>
      <c r="AG24" s="295">
        <f t="shared" si="4"/>
        <v>0</v>
      </c>
      <c r="AH24" s="293"/>
    </row>
    <row r="25" spans="1:34" ht="17.25" customHeight="1">
      <c r="A25" s="291">
        <f t="shared" si="0"/>
        <v>14</v>
      </c>
      <c r="B25" s="845"/>
      <c r="C25" s="292" t="s">
        <v>361</v>
      </c>
      <c r="D25" s="293"/>
      <c r="E25" s="294"/>
      <c r="F25" s="293"/>
      <c r="G25" s="293"/>
      <c r="H25" s="293"/>
      <c r="I25" s="293"/>
      <c r="J25" s="293"/>
      <c r="K25" s="293"/>
      <c r="L25" s="294"/>
      <c r="M25" s="293"/>
      <c r="N25" s="293"/>
      <c r="O25" s="295">
        <f t="shared" si="5"/>
        <v>0</v>
      </c>
      <c r="P25" s="295">
        <f t="shared" si="1"/>
        <v>0</v>
      </c>
      <c r="Q25" s="293"/>
      <c r="R25" s="293"/>
      <c r="S25" s="293"/>
      <c r="T25" s="293"/>
      <c r="U25" s="293"/>
      <c r="V25" s="293"/>
      <c r="W25" s="293"/>
      <c r="X25" s="293"/>
      <c r="Y25" s="293"/>
      <c r="Z25" s="293"/>
      <c r="AA25" s="295">
        <f t="shared" si="2"/>
        <v>0</v>
      </c>
      <c r="AB25" s="293"/>
      <c r="AC25" s="295">
        <f t="shared" si="3"/>
        <v>0</v>
      </c>
      <c r="AD25" s="293"/>
      <c r="AE25" s="293"/>
      <c r="AF25" s="293"/>
      <c r="AG25" s="295">
        <f t="shared" si="4"/>
        <v>0</v>
      </c>
      <c r="AH25" s="293"/>
    </row>
    <row r="26" spans="1:34" ht="24" customHeight="1">
      <c r="A26" s="291">
        <f t="shared" si="0"/>
        <v>15</v>
      </c>
      <c r="B26" s="845"/>
      <c r="C26" s="292" t="s">
        <v>716</v>
      </c>
      <c r="D26" s="293"/>
      <c r="E26" s="294"/>
      <c r="F26" s="293"/>
      <c r="G26" s="293"/>
      <c r="H26" s="293"/>
      <c r="I26" s="293"/>
      <c r="J26" s="293"/>
      <c r="K26" s="293"/>
      <c r="L26" s="294"/>
      <c r="M26" s="293"/>
      <c r="N26" s="293"/>
      <c r="O26" s="295">
        <f t="shared" si="5"/>
        <v>0</v>
      </c>
      <c r="P26" s="295">
        <f t="shared" si="1"/>
        <v>0</v>
      </c>
      <c r="Q26" s="293"/>
      <c r="R26" s="293"/>
      <c r="S26" s="293"/>
      <c r="T26" s="293"/>
      <c r="U26" s="293"/>
      <c r="V26" s="293"/>
      <c r="W26" s="293"/>
      <c r="X26" s="293"/>
      <c r="Y26" s="293"/>
      <c r="Z26" s="293"/>
      <c r="AA26" s="295">
        <f t="shared" si="2"/>
        <v>0</v>
      </c>
      <c r="AB26" s="293"/>
      <c r="AC26" s="295">
        <f t="shared" si="3"/>
        <v>0</v>
      </c>
      <c r="AD26" s="293"/>
      <c r="AE26" s="293"/>
      <c r="AF26" s="293"/>
      <c r="AG26" s="295">
        <f t="shared" si="4"/>
        <v>0</v>
      </c>
      <c r="AH26" s="293"/>
    </row>
    <row r="27" spans="1:34" ht="17.25" customHeight="1">
      <c r="A27" s="291">
        <f t="shared" si="0"/>
        <v>16</v>
      </c>
      <c r="B27" s="845"/>
      <c r="C27" s="292" t="s">
        <v>363</v>
      </c>
      <c r="D27" s="293"/>
      <c r="E27" s="294"/>
      <c r="F27" s="293"/>
      <c r="G27" s="293"/>
      <c r="H27" s="293"/>
      <c r="I27" s="293"/>
      <c r="J27" s="293"/>
      <c r="K27" s="293"/>
      <c r="L27" s="294"/>
      <c r="M27" s="293"/>
      <c r="N27" s="293"/>
      <c r="O27" s="295">
        <f t="shared" si="5"/>
        <v>0</v>
      </c>
      <c r="P27" s="295">
        <f t="shared" si="1"/>
        <v>0</v>
      </c>
      <c r="Q27" s="293"/>
      <c r="R27" s="293"/>
      <c r="S27" s="293"/>
      <c r="T27" s="293"/>
      <c r="U27" s="293"/>
      <c r="V27" s="293"/>
      <c r="W27" s="293"/>
      <c r="X27" s="293"/>
      <c r="Y27" s="293"/>
      <c r="Z27" s="293"/>
      <c r="AA27" s="295">
        <f t="shared" si="2"/>
        <v>0</v>
      </c>
      <c r="AB27" s="293"/>
      <c r="AC27" s="295">
        <f t="shared" si="3"/>
        <v>0</v>
      </c>
      <c r="AD27" s="293"/>
      <c r="AE27" s="293"/>
      <c r="AF27" s="293"/>
      <c r="AG27" s="295">
        <f t="shared" si="4"/>
        <v>0</v>
      </c>
      <c r="AH27" s="293"/>
    </row>
    <row r="28" spans="1:34" ht="16.5" customHeight="1">
      <c r="A28" s="291">
        <f t="shared" si="0"/>
        <v>17</v>
      </c>
      <c r="B28" s="845"/>
      <c r="C28" s="292" t="s">
        <v>394</v>
      </c>
      <c r="D28" s="293"/>
      <c r="E28" s="294"/>
      <c r="F28" s="293"/>
      <c r="G28" s="293"/>
      <c r="H28" s="293"/>
      <c r="I28" s="293"/>
      <c r="J28" s="293"/>
      <c r="K28" s="293"/>
      <c r="L28" s="294"/>
      <c r="M28" s="293"/>
      <c r="N28" s="293"/>
      <c r="O28" s="295">
        <f t="shared" si="5"/>
        <v>0</v>
      </c>
      <c r="P28" s="295">
        <f t="shared" si="1"/>
        <v>0</v>
      </c>
      <c r="Q28" s="293"/>
      <c r="R28" s="293"/>
      <c r="S28" s="293"/>
      <c r="T28" s="293"/>
      <c r="U28" s="293"/>
      <c r="V28" s="293"/>
      <c r="W28" s="293"/>
      <c r="X28" s="293"/>
      <c r="Y28" s="293"/>
      <c r="Z28" s="293"/>
      <c r="AA28" s="295">
        <f t="shared" si="2"/>
        <v>0</v>
      </c>
      <c r="AB28" s="293"/>
      <c r="AC28" s="295">
        <f t="shared" si="3"/>
        <v>0</v>
      </c>
      <c r="AD28" s="293"/>
      <c r="AE28" s="293"/>
      <c r="AF28" s="293"/>
      <c r="AG28" s="295">
        <f t="shared" si="4"/>
        <v>0</v>
      </c>
      <c r="AH28" s="293"/>
    </row>
    <row r="29" spans="1:34" ht="17.25" customHeight="1">
      <c r="A29" s="291">
        <f t="shared" si="0"/>
        <v>18</v>
      </c>
      <c r="B29" s="845"/>
      <c r="C29" s="292" t="s">
        <v>364</v>
      </c>
      <c r="D29" s="293"/>
      <c r="E29" s="294"/>
      <c r="F29" s="293"/>
      <c r="G29" s="293"/>
      <c r="H29" s="293"/>
      <c r="I29" s="293"/>
      <c r="J29" s="293"/>
      <c r="K29" s="293"/>
      <c r="L29" s="294"/>
      <c r="M29" s="293"/>
      <c r="N29" s="293"/>
      <c r="O29" s="295">
        <f t="shared" si="5"/>
        <v>0</v>
      </c>
      <c r="P29" s="295">
        <f t="shared" si="1"/>
        <v>0</v>
      </c>
      <c r="Q29" s="293"/>
      <c r="R29" s="293"/>
      <c r="S29" s="293"/>
      <c r="T29" s="293"/>
      <c r="U29" s="293"/>
      <c r="V29" s="293"/>
      <c r="W29" s="293"/>
      <c r="X29" s="293"/>
      <c r="Y29" s="293"/>
      <c r="Z29" s="293"/>
      <c r="AA29" s="295">
        <f t="shared" si="2"/>
        <v>0</v>
      </c>
      <c r="AB29" s="293"/>
      <c r="AC29" s="295">
        <f t="shared" si="3"/>
        <v>0</v>
      </c>
      <c r="AD29" s="293"/>
      <c r="AE29" s="293"/>
      <c r="AF29" s="293"/>
      <c r="AG29" s="295">
        <f t="shared" si="4"/>
        <v>0</v>
      </c>
      <c r="AH29" s="293"/>
    </row>
    <row r="30" spans="1:34" ht="18.75" customHeight="1">
      <c r="A30" s="291">
        <f t="shared" si="0"/>
        <v>19</v>
      </c>
      <c r="B30" s="845"/>
      <c r="C30" s="292" t="s">
        <v>365</v>
      </c>
      <c r="D30" s="293"/>
      <c r="E30" s="294"/>
      <c r="F30" s="293"/>
      <c r="G30" s="293"/>
      <c r="H30" s="293"/>
      <c r="I30" s="293"/>
      <c r="J30" s="293"/>
      <c r="K30" s="293"/>
      <c r="L30" s="294"/>
      <c r="M30" s="293"/>
      <c r="N30" s="293"/>
      <c r="O30" s="295">
        <f t="shared" si="5"/>
        <v>0</v>
      </c>
      <c r="P30" s="295">
        <f t="shared" si="1"/>
        <v>0</v>
      </c>
      <c r="Q30" s="293"/>
      <c r="R30" s="293"/>
      <c r="S30" s="293"/>
      <c r="T30" s="293"/>
      <c r="U30" s="293"/>
      <c r="V30" s="293"/>
      <c r="W30" s="293"/>
      <c r="X30" s="293"/>
      <c r="Y30" s="293"/>
      <c r="Z30" s="293"/>
      <c r="AA30" s="295">
        <f t="shared" si="2"/>
        <v>0</v>
      </c>
      <c r="AB30" s="293"/>
      <c r="AC30" s="295">
        <f t="shared" si="3"/>
        <v>0</v>
      </c>
      <c r="AD30" s="293"/>
      <c r="AE30" s="293"/>
      <c r="AF30" s="293"/>
      <c r="AG30" s="295">
        <f t="shared" si="4"/>
        <v>0</v>
      </c>
      <c r="AH30" s="293"/>
    </row>
    <row r="31" spans="1:34" ht="34.5" customHeight="1">
      <c r="A31" s="291">
        <f t="shared" si="0"/>
        <v>20</v>
      </c>
      <c r="B31" s="846"/>
      <c r="C31" s="296" t="s">
        <v>392</v>
      </c>
      <c r="D31" s="297">
        <f t="shared" ref="D31:AH31" si="6">SUM(D13:D30)</f>
        <v>0</v>
      </c>
      <c r="E31" s="297">
        <f t="shared" si="6"/>
        <v>0</v>
      </c>
      <c r="F31" s="297">
        <f t="shared" si="6"/>
        <v>0</v>
      </c>
      <c r="G31" s="297">
        <f t="shared" si="6"/>
        <v>0</v>
      </c>
      <c r="H31" s="297">
        <f t="shared" si="6"/>
        <v>0</v>
      </c>
      <c r="I31" s="297">
        <f t="shared" si="6"/>
        <v>0</v>
      </c>
      <c r="J31" s="297">
        <f t="shared" si="6"/>
        <v>0</v>
      </c>
      <c r="K31" s="297">
        <f t="shared" si="6"/>
        <v>0</v>
      </c>
      <c r="L31" s="297">
        <f t="shared" si="6"/>
        <v>0</v>
      </c>
      <c r="M31" s="297">
        <f t="shared" si="6"/>
        <v>0</v>
      </c>
      <c r="N31" s="297">
        <f t="shared" si="6"/>
        <v>0</v>
      </c>
      <c r="O31" s="297">
        <f t="shared" si="6"/>
        <v>0</v>
      </c>
      <c r="P31" s="297">
        <f t="shared" si="6"/>
        <v>0</v>
      </c>
      <c r="Q31" s="297">
        <f t="shared" si="6"/>
        <v>0</v>
      </c>
      <c r="R31" s="297">
        <f t="shared" si="6"/>
        <v>0</v>
      </c>
      <c r="S31" s="297">
        <f t="shared" si="6"/>
        <v>0</v>
      </c>
      <c r="T31" s="297">
        <f t="shared" si="6"/>
        <v>0</v>
      </c>
      <c r="U31" s="297">
        <f t="shared" si="6"/>
        <v>0</v>
      </c>
      <c r="V31" s="297">
        <f t="shared" si="6"/>
        <v>0</v>
      </c>
      <c r="W31" s="297">
        <f t="shared" si="6"/>
        <v>0</v>
      </c>
      <c r="X31" s="297">
        <f t="shared" si="6"/>
        <v>0</v>
      </c>
      <c r="Y31" s="297">
        <f t="shared" si="6"/>
        <v>0</v>
      </c>
      <c r="Z31" s="297">
        <f t="shared" si="6"/>
        <v>0</v>
      </c>
      <c r="AA31" s="297">
        <f t="shared" si="6"/>
        <v>0</v>
      </c>
      <c r="AB31" s="297">
        <f t="shared" si="6"/>
        <v>0</v>
      </c>
      <c r="AC31" s="297">
        <f t="shared" si="6"/>
        <v>0</v>
      </c>
      <c r="AD31" s="297">
        <f t="shared" si="6"/>
        <v>0</v>
      </c>
      <c r="AE31" s="297">
        <f t="shared" si="6"/>
        <v>0</v>
      </c>
      <c r="AF31" s="297">
        <f t="shared" si="6"/>
        <v>0</v>
      </c>
      <c r="AG31" s="297">
        <f t="shared" si="6"/>
        <v>0</v>
      </c>
      <c r="AH31" s="297">
        <f t="shared" si="6"/>
        <v>0</v>
      </c>
    </row>
    <row r="32" spans="1:34" ht="24" customHeight="1">
      <c r="A32" s="291">
        <f t="shared" si="0"/>
        <v>21</v>
      </c>
      <c r="B32" s="855" t="s">
        <v>208</v>
      </c>
      <c r="C32" s="856"/>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9"/>
    </row>
    <row r="33" spans="1:34">
      <c r="A33" s="291">
        <f t="shared" si="0"/>
        <v>22</v>
      </c>
      <c r="B33" s="847"/>
      <c r="C33" s="292" t="s">
        <v>141</v>
      </c>
      <c r="D33" s="293"/>
      <c r="E33" s="294"/>
      <c r="F33" s="293"/>
      <c r="G33" s="293"/>
      <c r="H33" s="293"/>
      <c r="I33" s="293"/>
      <c r="J33" s="293"/>
      <c r="K33" s="293"/>
      <c r="L33" s="294"/>
      <c r="M33" s="293"/>
      <c r="N33" s="293"/>
      <c r="O33" s="295">
        <f t="shared" ref="O33:O34" si="7">D33+E33+G33-I33-K33-L33-N33</f>
        <v>0</v>
      </c>
      <c r="P33" s="295">
        <f>F33+H33-J33-M33</f>
        <v>0</v>
      </c>
      <c r="Q33" s="293"/>
      <c r="R33" s="293"/>
      <c r="S33" s="293"/>
      <c r="T33" s="293"/>
      <c r="U33" s="293"/>
      <c r="V33" s="293"/>
      <c r="W33" s="293"/>
      <c r="X33" s="293"/>
      <c r="Y33" s="293"/>
      <c r="Z33" s="293"/>
      <c r="AA33" s="295">
        <f>X33+Y33-Z33</f>
        <v>0</v>
      </c>
      <c r="AB33" s="293"/>
      <c r="AC33" s="295">
        <f>AA33-AB33</f>
        <v>0</v>
      </c>
      <c r="AD33" s="293"/>
      <c r="AE33" s="293"/>
      <c r="AF33" s="293"/>
      <c r="AG33" s="295">
        <f>AE33-AF33</f>
        <v>0</v>
      </c>
      <c r="AH33" s="293"/>
    </row>
    <row r="34" spans="1:34">
      <c r="A34" s="291">
        <f t="shared" si="0"/>
        <v>23</v>
      </c>
      <c r="B34" s="847"/>
      <c r="C34" s="292" t="s">
        <v>366</v>
      </c>
      <c r="D34" s="293"/>
      <c r="E34" s="294"/>
      <c r="F34" s="293"/>
      <c r="G34" s="293"/>
      <c r="H34" s="293"/>
      <c r="I34" s="293"/>
      <c r="J34" s="293"/>
      <c r="K34" s="293"/>
      <c r="L34" s="294"/>
      <c r="M34" s="293"/>
      <c r="N34" s="293"/>
      <c r="O34" s="295">
        <f t="shared" si="7"/>
        <v>0</v>
      </c>
      <c r="P34" s="295">
        <f>F34+H34-J34-M34</f>
        <v>0</v>
      </c>
      <c r="Q34" s="293"/>
      <c r="R34" s="293"/>
      <c r="S34" s="293"/>
      <c r="T34" s="293"/>
      <c r="U34" s="293"/>
      <c r="V34" s="293"/>
      <c r="W34" s="293"/>
      <c r="X34" s="293"/>
      <c r="Y34" s="293"/>
      <c r="Z34" s="293"/>
      <c r="AA34" s="295">
        <f>X34+Y34-Z34</f>
        <v>0</v>
      </c>
      <c r="AB34" s="293"/>
      <c r="AC34" s="295">
        <f>AA34-AB34</f>
        <v>0</v>
      </c>
      <c r="AD34" s="293"/>
      <c r="AE34" s="293"/>
      <c r="AF34" s="293"/>
      <c r="AG34" s="295">
        <f>AE34-AF34</f>
        <v>0</v>
      </c>
      <c r="AH34" s="293"/>
    </row>
    <row r="35" spans="1:34" ht="24.75" customHeight="1">
      <c r="A35" s="291">
        <f t="shared" si="0"/>
        <v>24</v>
      </c>
      <c r="B35" s="848"/>
      <c r="C35" s="300" t="s">
        <v>393</v>
      </c>
      <c r="D35" s="301">
        <f t="shared" ref="D35:AH35" si="8">SUM(D33:D34)</f>
        <v>0</v>
      </c>
      <c r="E35" s="301">
        <f t="shared" si="8"/>
        <v>0</v>
      </c>
      <c r="F35" s="301">
        <f t="shared" si="8"/>
        <v>0</v>
      </c>
      <c r="G35" s="301">
        <f t="shared" si="8"/>
        <v>0</v>
      </c>
      <c r="H35" s="301">
        <f t="shared" si="8"/>
        <v>0</v>
      </c>
      <c r="I35" s="301">
        <f t="shared" si="8"/>
        <v>0</v>
      </c>
      <c r="J35" s="301">
        <f t="shared" si="8"/>
        <v>0</v>
      </c>
      <c r="K35" s="301">
        <f t="shared" si="8"/>
        <v>0</v>
      </c>
      <c r="L35" s="301">
        <f t="shared" si="8"/>
        <v>0</v>
      </c>
      <c r="M35" s="301">
        <f t="shared" si="8"/>
        <v>0</v>
      </c>
      <c r="N35" s="301">
        <f t="shared" si="8"/>
        <v>0</v>
      </c>
      <c r="O35" s="301">
        <f t="shared" si="8"/>
        <v>0</v>
      </c>
      <c r="P35" s="301">
        <f t="shared" si="8"/>
        <v>0</v>
      </c>
      <c r="Q35" s="301">
        <f t="shared" si="8"/>
        <v>0</v>
      </c>
      <c r="R35" s="301">
        <f t="shared" si="8"/>
        <v>0</v>
      </c>
      <c r="S35" s="301">
        <f t="shared" si="8"/>
        <v>0</v>
      </c>
      <c r="T35" s="301">
        <f t="shared" si="8"/>
        <v>0</v>
      </c>
      <c r="U35" s="301">
        <f t="shared" si="8"/>
        <v>0</v>
      </c>
      <c r="V35" s="301">
        <f t="shared" si="8"/>
        <v>0</v>
      </c>
      <c r="W35" s="301">
        <f t="shared" si="8"/>
        <v>0</v>
      </c>
      <c r="X35" s="301">
        <f t="shared" si="8"/>
        <v>0</v>
      </c>
      <c r="Y35" s="301">
        <f t="shared" si="8"/>
        <v>0</v>
      </c>
      <c r="Z35" s="301">
        <f t="shared" si="8"/>
        <v>0</v>
      </c>
      <c r="AA35" s="301">
        <f t="shared" si="8"/>
        <v>0</v>
      </c>
      <c r="AB35" s="301">
        <f t="shared" si="8"/>
        <v>0</v>
      </c>
      <c r="AC35" s="301">
        <f t="shared" si="8"/>
        <v>0</v>
      </c>
      <c r="AD35" s="301">
        <f t="shared" si="8"/>
        <v>0</v>
      </c>
      <c r="AE35" s="301">
        <f t="shared" si="8"/>
        <v>0</v>
      </c>
      <c r="AF35" s="301">
        <f t="shared" si="8"/>
        <v>0</v>
      </c>
      <c r="AG35" s="301">
        <f t="shared" si="8"/>
        <v>0</v>
      </c>
      <c r="AH35" s="301">
        <f t="shared" si="8"/>
        <v>0</v>
      </c>
    </row>
    <row r="36" spans="1:34" ht="23.25" customHeight="1">
      <c r="A36" s="291">
        <f t="shared" si="0"/>
        <v>25</v>
      </c>
      <c r="B36" s="853" t="s">
        <v>583</v>
      </c>
      <c r="C36" s="854"/>
      <c r="D36" s="302"/>
      <c r="E36" s="303"/>
      <c r="F36" s="302"/>
      <c r="G36" s="302"/>
      <c r="H36" s="302"/>
      <c r="I36" s="302"/>
      <c r="J36" s="302"/>
      <c r="K36" s="302"/>
      <c r="L36" s="303"/>
      <c r="M36" s="302"/>
      <c r="N36" s="302"/>
      <c r="O36" s="304">
        <f>D36+E36+G36-I36-K36-L36-N36</f>
        <v>0</v>
      </c>
      <c r="P36" s="304">
        <f>F36+H36-J36-M36</f>
        <v>0</v>
      </c>
      <c r="Q36" s="302"/>
      <c r="R36" s="302"/>
      <c r="S36" s="302"/>
      <c r="T36" s="302"/>
      <c r="U36" s="302"/>
      <c r="V36" s="302"/>
      <c r="W36" s="302"/>
      <c r="X36" s="302"/>
      <c r="Y36" s="302"/>
      <c r="Z36" s="302"/>
      <c r="AA36" s="304">
        <f>X36+Y36-Z36</f>
        <v>0</v>
      </c>
      <c r="AB36" s="302"/>
      <c r="AC36" s="304">
        <f>AA36-AB36</f>
        <v>0</v>
      </c>
      <c r="AD36" s="302"/>
      <c r="AE36" s="302"/>
      <c r="AF36" s="302"/>
      <c r="AG36" s="304">
        <f>AE36-AF36</f>
        <v>0</v>
      </c>
      <c r="AH36" s="302"/>
    </row>
    <row r="37" spans="1:34" ht="21" customHeight="1">
      <c r="A37" s="291">
        <f t="shared" si="0"/>
        <v>26</v>
      </c>
      <c r="B37" s="858" t="s">
        <v>586</v>
      </c>
      <c r="C37" s="859"/>
      <c r="D37" s="305">
        <f t="shared" ref="D37:AH37" si="9">D31+D35+D36</f>
        <v>0</v>
      </c>
      <c r="E37" s="305">
        <f t="shared" si="9"/>
        <v>0</v>
      </c>
      <c r="F37" s="305">
        <f t="shared" si="9"/>
        <v>0</v>
      </c>
      <c r="G37" s="305">
        <f t="shared" si="9"/>
        <v>0</v>
      </c>
      <c r="H37" s="305">
        <f t="shared" si="9"/>
        <v>0</v>
      </c>
      <c r="I37" s="305">
        <f t="shared" si="9"/>
        <v>0</v>
      </c>
      <c r="J37" s="305">
        <f t="shared" si="9"/>
        <v>0</v>
      </c>
      <c r="K37" s="305">
        <f t="shared" si="9"/>
        <v>0</v>
      </c>
      <c r="L37" s="305">
        <f t="shared" si="9"/>
        <v>0</v>
      </c>
      <c r="M37" s="305">
        <f t="shared" si="9"/>
        <v>0</v>
      </c>
      <c r="N37" s="305">
        <f t="shared" si="9"/>
        <v>0</v>
      </c>
      <c r="O37" s="305">
        <f t="shared" si="9"/>
        <v>0</v>
      </c>
      <c r="P37" s="305">
        <f t="shared" si="9"/>
        <v>0</v>
      </c>
      <c r="Q37" s="305">
        <f t="shared" si="9"/>
        <v>0</v>
      </c>
      <c r="R37" s="305">
        <f t="shared" si="9"/>
        <v>0</v>
      </c>
      <c r="S37" s="305">
        <f t="shared" si="9"/>
        <v>0</v>
      </c>
      <c r="T37" s="305">
        <f t="shared" si="9"/>
        <v>0</v>
      </c>
      <c r="U37" s="305">
        <f t="shared" si="9"/>
        <v>0</v>
      </c>
      <c r="V37" s="305">
        <f t="shared" si="9"/>
        <v>0</v>
      </c>
      <c r="W37" s="305">
        <f t="shared" si="9"/>
        <v>0</v>
      </c>
      <c r="X37" s="305">
        <f t="shared" si="9"/>
        <v>0</v>
      </c>
      <c r="Y37" s="305">
        <f t="shared" si="9"/>
        <v>0</v>
      </c>
      <c r="Z37" s="305">
        <f t="shared" si="9"/>
        <v>0</v>
      </c>
      <c r="AA37" s="305">
        <f t="shared" si="9"/>
        <v>0</v>
      </c>
      <c r="AB37" s="305">
        <f t="shared" si="9"/>
        <v>0</v>
      </c>
      <c r="AC37" s="305">
        <f t="shared" si="9"/>
        <v>0</v>
      </c>
      <c r="AD37" s="305">
        <f t="shared" si="9"/>
        <v>0</v>
      </c>
      <c r="AE37" s="305">
        <f t="shared" si="9"/>
        <v>0</v>
      </c>
      <c r="AF37" s="305">
        <f t="shared" si="9"/>
        <v>0</v>
      </c>
      <c r="AG37" s="305">
        <f t="shared" si="9"/>
        <v>0</v>
      </c>
      <c r="AH37" s="305">
        <f t="shared" si="9"/>
        <v>0</v>
      </c>
    </row>
    <row r="38" spans="1:34" ht="25.5" customHeight="1">
      <c r="A38" s="291">
        <f t="shared" si="0"/>
        <v>27</v>
      </c>
      <c r="B38" s="857" t="s">
        <v>389</v>
      </c>
      <c r="C38" s="85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306"/>
      <c r="AF38" s="306"/>
      <c r="AG38" s="306"/>
      <c r="AH38" s="307"/>
    </row>
    <row r="39" spans="1:34" ht="20.25" customHeight="1">
      <c r="A39" s="291">
        <f t="shared" si="0"/>
        <v>28</v>
      </c>
      <c r="B39" s="849"/>
      <c r="C39" s="292" t="s">
        <v>371</v>
      </c>
      <c r="D39" s="293"/>
      <c r="E39" s="294"/>
      <c r="F39" s="293"/>
      <c r="G39" s="293"/>
      <c r="H39" s="293"/>
      <c r="I39" s="293"/>
      <c r="J39" s="293"/>
      <c r="K39" s="293"/>
      <c r="L39" s="294"/>
      <c r="M39" s="293"/>
      <c r="N39" s="293"/>
      <c r="O39" s="295">
        <f t="shared" ref="O39:O52" si="10">D39+E39+G39-I39-K39-L39-N39</f>
        <v>0</v>
      </c>
      <c r="P39" s="295">
        <f t="shared" ref="P39:P52" si="11">F39+H39-J39-M39</f>
        <v>0</v>
      </c>
      <c r="Q39" s="293"/>
      <c r="R39" s="293"/>
      <c r="S39" s="293"/>
      <c r="T39" s="293"/>
      <c r="U39" s="293"/>
      <c r="V39" s="293"/>
      <c r="W39" s="293"/>
      <c r="X39" s="293"/>
      <c r="Y39" s="293"/>
      <c r="Z39" s="293"/>
      <c r="AA39" s="295">
        <f t="shared" ref="AA39:AA52" si="12">X39+Y39-Z39</f>
        <v>0</v>
      </c>
      <c r="AB39" s="293"/>
      <c r="AC39" s="295">
        <f t="shared" ref="AC39:AC52" si="13">AA39-AB39</f>
        <v>0</v>
      </c>
      <c r="AD39" s="293"/>
      <c r="AE39" s="293"/>
      <c r="AF39" s="293"/>
      <c r="AG39" s="295">
        <f t="shared" ref="AG39:AG52" si="14">AE39-AF39</f>
        <v>0</v>
      </c>
      <c r="AH39" s="293"/>
    </row>
    <row r="40" spans="1:34" ht="30.75" customHeight="1">
      <c r="A40" s="291">
        <f t="shared" si="0"/>
        <v>29</v>
      </c>
      <c r="B40" s="849"/>
      <c r="C40" s="292" t="s">
        <v>588</v>
      </c>
      <c r="D40" s="293"/>
      <c r="E40" s="294"/>
      <c r="F40" s="293"/>
      <c r="G40" s="293"/>
      <c r="H40" s="293"/>
      <c r="I40" s="293"/>
      <c r="J40" s="293"/>
      <c r="K40" s="293"/>
      <c r="L40" s="294"/>
      <c r="M40" s="293"/>
      <c r="N40" s="293"/>
      <c r="O40" s="295">
        <f t="shared" si="10"/>
        <v>0</v>
      </c>
      <c r="P40" s="295">
        <f t="shared" si="11"/>
        <v>0</v>
      </c>
      <c r="Q40" s="293"/>
      <c r="R40" s="293"/>
      <c r="S40" s="293"/>
      <c r="T40" s="293"/>
      <c r="U40" s="293"/>
      <c r="V40" s="293"/>
      <c r="W40" s="293"/>
      <c r="X40" s="293"/>
      <c r="Y40" s="293"/>
      <c r="Z40" s="293"/>
      <c r="AA40" s="295">
        <f t="shared" si="12"/>
        <v>0</v>
      </c>
      <c r="AB40" s="293"/>
      <c r="AC40" s="295">
        <f t="shared" si="13"/>
        <v>0</v>
      </c>
      <c r="AD40" s="293"/>
      <c r="AE40" s="293"/>
      <c r="AF40" s="293"/>
      <c r="AG40" s="295">
        <f t="shared" si="14"/>
        <v>0</v>
      </c>
      <c r="AH40" s="293"/>
    </row>
    <row r="41" spans="1:34" ht="32.25" customHeight="1">
      <c r="A41" s="291">
        <f t="shared" si="0"/>
        <v>30</v>
      </c>
      <c r="B41" s="849"/>
      <c r="C41" s="292" t="s">
        <v>589</v>
      </c>
      <c r="D41" s="293"/>
      <c r="E41" s="294"/>
      <c r="F41" s="293"/>
      <c r="G41" s="293"/>
      <c r="H41" s="293"/>
      <c r="I41" s="293"/>
      <c r="J41" s="293"/>
      <c r="K41" s="293"/>
      <c r="L41" s="294"/>
      <c r="M41" s="293"/>
      <c r="N41" s="293"/>
      <c r="O41" s="295">
        <f t="shared" si="10"/>
        <v>0</v>
      </c>
      <c r="P41" s="295">
        <f t="shared" si="11"/>
        <v>0</v>
      </c>
      <c r="Q41" s="293"/>
      <c r="R41" s="293"/>
      <c r="S41" s="293"/>
      <c r="T41" s="293"/>
      <c r="U41" s="293"/>
      <c r="V41" s="293"/>
      <c r="W41" s="293"/>
      <c r="X41" s="293"/>
      <c r="Y41" s="293"/>
      <c r="Z41" s="293"/>
      <c r="AA41" s="295">
        <f t="shared" si="12"/>
        <v>0</v>
      </c>
      <c r="AB41" s="293"/>
      <c r="AC41" s="295">
        <f t="shared" si="13"/>
        <v>0</v>
      </c>
      <c r="AD41" s="293"/>
      <c r="AE41" s="293"/>
      <c r="AF41" s="293"/>
      <c r="AG41" s="295">
        <f t="shared" si="14"/>
        <v>0</v>
      </c>
      <c r="AH41" s="293"/>
    </row>
    <row r="42" spans="1:34" ht="30" customHeight="1">
      <c r="A42" s="291">
        <f t="shared" si="0"/>
        <v>31</v>
      </c>
      <c r="B42" s="849"/>
      <c r="C42" s="292" t="s">
        <v>372</v>
      </c>
      <c r="D42" s="293"/>
      <c r="E42" s="294"/>
      <c r="F42" s="293"/>
      <c r="G42" s="293"/>
      <c r="H42" s="293"/>
      <c r="I42" s="293"/>
      <c r="J42" s="293"/>
      <c r="K42" s="293"/>
      <c r="L42" s="294"/>
      <c r="M42" s="293"/>
      <c r="N42" s="293"/>
      <c r="O42" s="295">
        <f t="shared" si="10"/>
        <v>0</v>
      </c>
      <c r="P42" s="295">
        <f t="shared" si="11"/>
        <v>0</v>
      </c>
      <c r="Q42" s="293"/>
      <c r="R42" s="293"/>
      <c r="S42" s="293"/>
      <c r="T42" s="293"/>
      <c r="U42" s="293"/>
      <c r="V42" s="293"/>
      <c r="W42" s="293"/>
      <c r="X42" s="293"/>
      <c r="Y42" s="293"/>
      <c r="Z42" s="293"/>
      <c r="AA42" s="295">
        <f t="shared" si="12"/>
        <v>0</v>
      </c>
      <c r="AB42" s="293"/>
      <c r="AC42" s="295">
        <f t="shared" si="13"/>
        <v>0</v>
      </c>
      <c r="AD42" s="293"/>
      <c r="AE42" s="293"/>
      <c r="AF42" s="293"/>
      <c r="AG42" s="295">
        <f t="shared" si="14"/>
        <v>0</v>
      </c>
      <c r="AH42" s="293"/>
    </row>
    <row r="43" spans="1:34" ht="21" customHeight="1">
      <c r="A43" s="291">
        <f t="shared" si="0"/>
        <v>32</v>
      </c>
      <c r="B43" s="849"/>
      <c r="C43" s="292" t="s">
        <v>373</v>
      </c>
      <c r="D43" s="293"/>
      <c r="E43" s="294"/>
      <c r="F43" s="293"/>
      <c r="G43" s="293"/>
      <c r="H43" s="293"/>
      <c r="I43" s="293"/>
      <c r="J43" s="293"/>
      <c r="K43" s="293"/>
      <c r="L43" s="294"/>
      <c r="M43" s="293"/>
      <c r="N43" s="293"/>
      <c r="O43" s="295">
        <f t="shared" si="10"/>
        <v>0</v>
      </c>
      <c r="P43" s="295">
        <f t="shared" si="11"/>
        <v>0</v>
      </c>
      <c r="Q43" s="293"/>
      <c r="R43" s="293"/>
      <c r="S43" s="293"/>
      <c r="T43" s="293"/>
      <c r="U43" s="293"/>
      <c r="V43" s="293"/>
      <c r="W43" s="293"/>
      <c r="X43" s="293"/>
      <c r="Y43" s="293"/>
      <c r="Z43" s="293"/>
      <c r="AA43" s="295">
        <f t="shared" si="12"/>
        <v>0</v>
      </c>
      <c r="AB43" s="293"/>
      <c r="AC43" s="295">
        <f t="shared" si="13"/>
        <v>0</v>
      </c>
      <c r="AD43" s="293"/>
      <c r="AE43" s="293"/>
      <c r="AF43" s="293"/>
      <c r="AG43" s="295">
        <f t="shared" si="14"/>
        <v>0</v>
      </c>
      <c r="AH43" s="293"/>
    </row>
    <row r="44" spans="1:34" ht="48.75" customHeight="1">
      <c r="A44" s="291">
        <f t="shared" si="0"/>
        <v>33</v>
      </c>
      <c r="B44" s="849"/>
      <c r="C44" s="292" t="s">
        <v>584</v>
      </c>
      <c r="D44" s="293"/>
      <c r="E44" s="294"/>
      <c r="F44" s="293"/>
      <c r="G44" s="293"/>
      <c r="H44" s="293"/>
      <c r="I44" s="293"/>
      <c r="J44" s="293"/>
      <c r="K44" s="293"/>
      <c r="L44" s="294"/>
      <c r="M44" s="293"/>
      <c r="N44" s="293"/>
      <c r="O44" s="295">
        <f t="shared" si="10"/>
        <v>0</v>
      </c>
      <c r="P44" s="295">
        <f t="shared" si="11"/>
        <v>0</v>
      </c>
      <c r="Q44" s="293"/>
      <c r="R44" s="293"/>
      <c r="S44" s="293"/>
      <c r="T44" s="293"/>
      <c r="U44" s="293"/>
      <c r="V44" s="293"/>
      <c r="W44" s="293"/>
      <c r="X44" s="293"/>
      <c r="Y44" s="293"/>
      <c r="Z44" s="293"/>
      <c r="AA44" s="295">
        <f t="shared" si="12"/>
        <v>0</v>
      </c>
      <c r="AB44" s="293"/>
      <c r="AC44" s="295">
        <f t="shared" si="13"/>
        <v>0</v>
      </c>
      <c r="AD44" s="293"/>
      <c r="AE44" s="293"/>
      <c r="AF44" s="293"/>
      <c r="AG44" s="295">
        <f t="shared" si="14"/>
        <v>0</v>
      </c>
      <c r="AH44" s="293"/>
    </row>
    <row r="45" spans="1:34" ht="36" customHeight="1">
      <c r="A45" s="291">
        <f t="shared" si="0"/>
        <v>34</v>
      </c>
      <c r="B45" s="849"/>
      <c r="C45" s="292" t="s">
        <v>374</v>
      </c>
      <c r="D45" s="293"/>
      <c r="E45" s="294"/>
      <c r="F45" s="293"/>
      <c r="G45" s="293"/>
      <c r="H45" s="293"/>
      <c r="I45" s="293"/>
      <c r="J45" s="293"/>
      <c r="K45" s="293"/>
      <c r="L45" s="294"/>
      <c r="M45" s="293"/>
      <c r="N45" s="293"/>
      <c r="O45" s="295">
        <f t="shared" si="10"/>
        <v>0</v>
      </c>
      <c r="P45" s="295">
        <f t="shared" si="11"/>
        <v>0</v>
      </c>
      <c r="Q45" s="293"/>
      <c r="R45" s="293"/>
      <c r="S45" s="293"/>
      <c r="T45" s="293"/>
      <c r="U45" s="293"/>
      <c r="V45" s="293"/>
      <c r="W45" s="293"/>
      <c r="X45" s="293"/>
      <c r="Y45" s="293"/>
      <c r="Z45" s="293"/>
      <c r="AA45" s="295">
        <f t="shared" si="12"/>
        <v>0</v>
      </c>
      <c r="AB45" s="293"/>
      <c r="AC45" s="295">
        <f t="shared" si="13"/>
        <v>0</v>
      </c>
      <c r="AD45" s="293"/>
      <c r="AE45" s="293"/>
      <c r="AF45" s="293"/>
      <c r="AG45" s="295">
        <f t="shared" si="14"/>
        <v>0</v>
      </c>
      <c r="AH45" s="293"/>
    </row>
    <row r="46" spans="1:34">
      <c r="A46" s="291">
        <f t="shared" si="0"/>
        <v>35</v>
      </c>
      <c r="B46" s="849"/>
      <c r="C46" s="292" t="s">
        <v>375</v>
      </c>
      <c r="D46" s="293"/>
      <c r="E46" s="294"/>
      <c r="F46" s="293"/>
      <c r="G46" s="293"/>
      <c r="H46" s="293"/>
      <c r="I46" s="293"/>
      <c r="J46" s="293"/>
      <c r="K46" s="293"/>
      <c r="L46" s="294"/>
      <c r="M46" s="293"/>
      <c r="N46" s="293"/>
      <c r="O46" s="295">
        <f t="shared" si="10"/>
        <v>0</v>
      </c>
      <c r="P46" s="295">
        <f t="shared" si="11"/>
        <v>0</v>
      </c>
      <c r="Q46" s="293"/>
      <c r="R46" s="293"/>
      <c r="S46" s="293"/>
      <c r="T46" s="293"/>
      <c r="U46" s="293"/>
      <c r="V46" s="293"/>
      <c r="W46" s="293"/>
      <c r="X46" s="293"/>
      <c r="Y46" s="293"/>
      <c r="Z46" s="293"/>
      <c r="AA46" s="295">
        <f t="shared" si="12"/>
        <v>0</v>
      </c>
      <c r="AB46" s="293"/>
      <c r="AC46" s="295">
        <f t="shared" si="13"/>
        <v>0</v>
      </c>
      <c r="AD46" s="293"/>
      <c r="AE46" s="293"/>
      <c r="AF46" s="293"/>
      <c r="AG46" s="295">
        <f t="shared" si="14"/>
        <v>0</v>
      </c>
      <c r="AH46" s="293"/>
    </row>
    <row r="47" spans="1:34" ht="36" customHeight="1">
      <c r="A47" s="291">
        <f t="shared" si="0"/>
        <v>36</v>
      </c>
      <c r="B47" s="849"/>
      <c r="C47" s="292" t="s">
        <v>585</v>
      </c>
      <c r="D47" s="293"/>
      <c r="E47" s="294"/>
      <c r="F47" s="293"/>
      <c r="G47" s="293"/>
      <c r="H47" s="293"/>
      <c r="I47" s="293"/>
      <c r="J47" s="293"/>
      <c r="K47" s="293"/>
      <c r="L47" s="294"/>
      <c r="M47" s="293"/>
      <c r="N47" s="293"/>
      <c r="O47" s="295">
        <f t="shared" si="10"/>
        <v>0</v>
      </c>
      <c r="P47" s="295">
        <f t="shared" si="11"/>
        <v>0</v>
      </c>
      <c r="Q47" s="293"/>
      <c r="R47" s="293"/>
      <c r="S47" s="293"/>
      <c r="T47" s="293"/>
      <c r="U47" s="293"/>
      <c r="V47" s="293"/>
      <c r="W47" s="293"/>
      <c r="X47" s="293"/>
      <c r="Y47" s="293"/>
      <c r="Z47" s="293"/>
      <c r="AA47" s="295">
        <f t="shared" si="12"/>
        <v>0</v>
      </c>
      <c r="AB47" s="293"/>
      <c r="AC47" s="295">
        <f t="shared" si="13"/>
        <v>0</v>
      </c>
      <c r="AD47" s="293"/>
      <c r="AE47" s="293"/>
      <c r="AF47" s="293"/>
      <c r="AG47" s="295">
        <f t="shared" si="14"/>
        <v>0</v>
      </c>
      <c r="AH47" s="293"/>
    </row>
    <row r="48" spans="1:34" ht="27.75" customHeight="1">
      <c r="A48" s="291">
        <f t="shared" si="0"/>
        <v>37</v>
      </c>
      <c r="B48" s="849"/>
      <c r="C48" s="292" t="s">
        <v>376</v>
      </c>
      <c r="D48" s="293"/>
      <c r="E48" s="294"/>
      <c r="F48" s="293"/>
      <c r="G48" s="293"/>
      <c r="H48" s="293"/>
      <c r="I48" s="293"/>
      <c r="J48" s="293"/>
      <c r="K48" s="293"/>
      <c r="L48" s="294"/>
      <c r="M48" s="293"/>
      <c r="N48" s="293"/>
      <c r="O48" s="295">
        <f t="shared" si="10"/>
        <v>0</v>
      </c>
      <c r="P48" s="295">
        <f t="shared" si="11"/>
        <v>0</v>
      </c>
      <c r="Q48" s="293"/>
      <c r="R48" s="293"/>
      <c r="S48" s="293"/>
      <c r="T48" s="293"/>
      <c r="U48" s="293"/>
      <c r="V48" s="293"/>
      <c r="W48" s="293"/>
      <c r="X48" s="293"/>
      <c r="Y48" s="293"/>
      <c r="Z48" s="293"/>
      <c r="AA48" s="295">
        <f t="shared" si="12"/>
        <v>0</v>
      </c>
      <c r="AB48" s="293"/>
      <c r="AC48" s="295">
        <f t="shared" si="13"/>
        <v>0</v>
      </c>
      <c r="AD48" s="293"/>
      <c r="AE48" s="293"/>
      <c r="AF48" s="293"/>
      <c r="AG48" s="295">
        <f t="shared" si="14"/>
        <v>0</v>
      </c>
      <c r="AH48" s="293"/>
    </row>
    <row r="49" spans="1:34">
      <c r="A49" s="291">
        <f t="shared" si="0"/>
        <v>38</v>
      </c>
      <c r="B49" s="849"/>
      <c r="C49" s="292" t="s">
        <v>377</v>
      </c>
      <c r="D49" s="293"/>
      <c r="E49" s="294"/>
      <c r="F49" s="293"/>
      <c r="G49" s="293"/>
      <c r="H49" s="293"/>
      <c r="I49" s="293"/>
      <c r="J49" s="293"/>
      <c r="K49" s="293"/>
      <c r="L49" s="294"/>
      <c r="M49" s="293"/>
      <c r="N49" s="293"/>
      <c r="O49" s="295">
        <f t="shared" si="10"/>
        <v>0</v>
      </c>
      <c r="P49" s="295">
        <f t="shared" si="11"/>
        <v>0</v>
      </c>
      <c r="Q49" s="293"/>
      <c r="R49" s="293"/>
      <c r="S49" s="293"/>
      <c r="T49" s="293"/>
      <c r="U49" s="293"/>
      <c r="V49" s="293"/>
      <c r="W49" s="293"/>
      <c r="X49" s="293"/>
      <c r="Y49" s="293"/>
      <c r="Z49" s="293"/>
      <c r="AA49" s="295">
        <f t="shared" si="12"/>
        <v>0</v>
      </c>
      <c r="AB49" s="293"/>
      <c r="AC49" s="295">
        <f t="shared" si="13"/>
        <v>0</v>
      </c>
      <c r="AD49" s="293"/>
      <c r="AE49" s="293"/>
      <c r="AF49" s="293"/>
      <c r="AG49" s="295">
        <f t="shared" si="14"/>
        <v>0</v>
      </c>
      <c r="AH49" s="293"/>
    </row>
    <row r="50" spans="1:34" ht="30">
      <c r="A50" s="291">
        <f t="shared" si="0"/>
        <v>39</v>
      </c>
      <c r="B50" s="849"/>
      <c r="C50" s="292" t="s">
        <v>362</v>
      </c>
      <c r="D50" s="293"/>
      <c r="E50" s="294"/>
      <c r="F50" s="293"/>
      <c r="G50" s="293"/>
      <c r="H50" s="293"/>
      <c r="I50" s="293"/>
      <c r="J50" s="293"/>
      <c r="K50" s="293"/>
      <c r="L50" s="294"/>
      <c r="M50" s="293"/>
      <c r="N50" s="293"/>
      <c r="O50" s="295">
        <f t="shared" si="10"/>
        <v>0</v>
      </c>
      <c r="P50" s="295">
        <f t="shared" ref="P50:P51" si="15">F50+H50-J50-M50</f>
        <v>0</v>
      </c>
      <c r="Q50" s="293"/>
      <c r="R50" s="293"/>
      <c r="S50" s="293"/>
      <c r="T50" s="293"/>
      <c r="U50" s="293"/>
      <c r="V50" s="293"/>
      <c r="W50" s="293"/>
      <c r="X50" s="293"/>
      <c r="Y50" s="293"/>
      <c r="Z50" s="293"/>
      <c r="AA50" s="295">
        <f t="shared" si="12"/>
        <v>0</v>
      </c>
      <c r="AB50" s="293"/>
      <c r="AC50" s="295">
        <f t="shared" si="13"/>
        <v>0</v>
      </c>
      <c r="AD50" s="293"/>
      <c r="AE50" s="293"/>
      <c r="AF50" s="293"/>
      <c r="AG50" s="295">
        <f t="shared" si="14"/>
        <v>0</v>
      </c>
      <c r="AH50" s="293"/>
    </row>
    <row r="51" spans="1:34">
      <c r="A51" s="291">
        <f t="shared" si="0"/>
        <v>40</v>
      </c>
      <c r="B51" s="849"/>
      <c r="C51" s="292" t="s">
        <v>742</v>
      </c>
      <c r="D51" s="293"/>
      <c r="E51" s="294"/>
      <c r="F51" s="293"/>
      <c r="G51" s="293"/>
      <c r="H51" s="293"/>
      <c r="I51" s="293"/>
      <c r="J51" s="293"/>
      <c r="K51" s="293"/>
      <c r="L51" s="294"/>
      <c r="M51" s="293"/>
      <c r="N51" s="293"/>
      <c r="O51" s="295">
        <f t="shared" si="10"/>
        <v>0</v>
      </c>
      <c r="P51" s="295">
        <f t="shared" si="15"/>
        <v>0</v>
      </c>
      <c r="Q51" s="293"/>
      <c r="R51" s="293"/>
      <c r="S51" s="293"/>
      <c r="T51" s="293"/>
      <c r="U51" s="293"/>
      <c r="V51" s="293"/>
      <c r="W51" s="293"/>
      <c r="X51" s="293"/>
      <c r="Y51" s="293"/>
      <c r="Z51" s="293"/>
      <c r="AA51" s="295">
        <f t="shared" si="12"/>
        <v>0</v>
      </c>
      <c r="AB51" s="293"/>
      <c r="AC51" s="295">
        <f t="shared" si="13"/>
        <v>0</v>
      </c>
      <c r="AD51" s="293"/>
      <c r="AE51" s="293"/>
      <c r="AF51" s="293"/>
      <c r="AG51" s="295">
        <f t="shared" si="14"/>
        <v>0</v>
      </c>
      <c r="AH51" s="293"/>
    </row>
    <row r="52" spans="1:34" ht="24" customHeight="1">
      <c r="A52" s="291">
        <f t="shared" si="0"/>
        <v>41</v>
      </c>
      <c r="B52" s="849"/>
      <c r="C52" s="292" t="s">
        <v>146</v>
      </c>
      <c r="D52" s="293"/>
      <c r="E52" s="294"/>
      <c r="F52" s="293"/>
      <c r="G52" s="293"/>
      <c r="H52" s="293"/>
      <c r="I52" s="293"/>
      <c r="J52" s="293"/>
      <c r="K52" s="293"/>
      <c r="L52" s="294"/>
      <c r="M52" s="293"/>
      <c r="N52" s="293"/>
      <c r="O52" s="295">
        <f t="shared" si="10"/>
        <v>0</v>
      </c>
      <c r="P52" s="295">
        <f t="shared" si="11"/>
        <v>0</v>
      </c>
      <c r="Q52" s="293"/>
      <c r="R52" s="293"/>
      <c r="S52" s="293"/>
      <c r="T52" s="293"/>
      <c r="U52" s="293"/>
      <c r="V52" s="293"/>
      <c r="W52" s="293"/>
      <c r="X52" s="293"/>
      <c r="Y52" s="293"/>
      <c r="Z52" s="293"/>
      <c r="AA52" s="295">
        <f t="shared" si="12"/>
        <v>0</v>
      </c>
      <c r="AB52" s="293"/>
      <c r="AC52" s="295">
        <f t="shared" si="13"/>
        <v>0</v>
      </c>
      <c r="AD52" s="293"/>
      <c r="AE52" s="293"/>
      <c r="AF52" s="293"/>
      <c r="AG52" s="295">
        <f t="shared" si="14"/>
        <v>0</v>
      </c>
      <c r="AH52" s="293"/>
    </row>
    <row r="53" spans="1:34" ht="21.75" customHeight="1">
      <c r="A53" s="291">
        <f t="shared" si="0"/>
        <v>42</v>
      </c>
      <c r="B53" s="850"/>
      <c r="C53" s="308" t="s">
        <v>390</v>
      </c>
      <c r="D53" s="309">
        <f>SUM(D39:D52)</f>
        <v>0</v>
      </c>
      <c r="E53" s="309">
        <f>SUM(E39:E52)</f>
        <v>0</v>
      </c>
      <c r="F53" s="309">
        <f t="shared" ref="F53:AH53" si="16">SUM(F39:F52)</f>
        <v>0</v>
      </c>
      <c r="G53" s="309">
        <f t="shared" si="16"/>
        <v>0</v>
      </c>
      <c r="H53" s="309">
        <f t="shared" si="16"/>
        <v>0</v>
      </c>
      <c r="I53" s="309">
        <f t="shared" si="16"/>
        <v>0</v>
      </c>
      <c r="J53" s="309">
        <f t="shared" si="16"/>
        <v>0</v>
      </c>
      <c r="K53" s="309">
        <f t="shared" si="16"/>
        <v>0</v>
      </c>
      <c r="L53" s="309">
        <f>SUM(L39:L52)</f>
        <v>0</v>
      </c>
      <c r="M53" s="309">
        <f t="shared" si="16"/>
        <v>0</v>
      </c>
      <c r="N53" s="309">
        <f t="shared" si="16"/>
        <v>0</v>
      </c>
      <c r="O53" s="309">
        <f t="shared" si="16"/>
        <v>0</v>
      </c>
      <c r="P53" s="309">
        <f t="shared" si="16"/>
        <v>0</v>
      </c>
      <c r="Q53" s="309">
        <f t="shared" si="16"/>
        <v>0</v>
      </c>
      <c r="R53" s="309">
        <f t="shared" si="16"/>
        <v>0</v>
      </c>
      <c r="S53" s="309">
        <f t="shared" si="16"/>
        <v>0</v>
      </c>
      <c r="T53" s="309">
        <f t="shared" si="16"/>
        <v>0</v>
      </c>
      <c r="U53" s="309">
        <f t="shared" si="16"/>
        <v>0</v>
      </c>
      <c r="V53" s="309">
        <f t="shared" si="16"/>
        <v>0</v>
      </c>
      <c r="W53" s="309">
        <f t="shared" si="16"/>
        <v>0</v>
      </c>
      <c r="X53" s="309">
        <f t="shared" si="16"/>
        <v>0</v>
      </c>
      <c r="Y53" s="309">
        <f t="shared" si="16"/>
        <v>0</v>
      </c>
      <c r="Z53" s="309">
        <f t="shared" si="16"/>
        <v>0</v>
      </c>
      <c r="AA53" s="309">
        <f t="shared" si="16"/>
        <v>0</v>
      </c>
      <c r="AB53" s="309">
        <f t="shared" si="16"/>
        <v>0</v>
      </c>
      <c r="AC53" s="309">
        <f t="shared" si="16"/>
        <v>0</v>
      </c>
      <c r="AD53" s="309">
        <f t="shared" si="16"/>
        <v>0</v>
      </c>
      <c r="AE53" s="309">
        <f t="shared" si="16"/>
        <v>0</v>
      </c>
      <c r="AF53" s="309">
        <f t="shared" si="16"/>
        <v>0</v>
      </c>
      <c r="AG53" s="309">
        <f t="shared" si="16"/>
        <v>0</v>
      </c>
      <c r="AH53" s="309">
        <f t="shared" si="16"/>
        <v>0</v>
      </c>
    </row>
    <row r="54" spans="1:34" ht="26.25" customHeight="1">
      <c r="A54" s="310">
        <f t="shared" si="0"/>
        <v>43</v>
      </c>
      <c r="B54" s="858" t="s">
        <v>391</v>
      </c>
      <c r="C54" s="859"/>
      <c r="D54" s="311">
        <f t="shared" ref="D54:AH54" si="17">D37+D53</f>
        <v>0</v>
      </c>
      <c r="E54" s="311">
        <f t="shared" ref="E54" si="18">E37+E53</f>
        <v>0</v>
      </c>
      <c r="F54" s="311">
        <f t="shared" si="17"/>
        <v>0</v>
      </c>
      <c r="G54" s="311">
        <f t="shared" si="17"/>
        <v>0</v>
      </c>
      <c r="H54" s="311">
        <f t="shared" si="17"/>
        <v>0</v>
      </c>
      <c r="I54" s="311">
        <f t="shared" si="17"/>
        <v>0</v>
      </c>
      <c r="J54" s="311">
        <f t="shared" si="17"/>
        <v>0</v>
      </c>
      <c r="K54" s="311">
        <f t="shared" si="17"/>
        <v>0</v>
      </c>
      <c r="L54" s="311">
        <f t="shared" ref="L54" si="19">L37+L53</f>
        <v>0</v>
      </c>
      <c r="M54" s="311">
        <f t="shared" si="17"/>
        <v>0</v>
      </c>
      <c r="N54" s="311">
        <f t="shared" si="17"/>
        <v>0</v>
      </c>
      <c r="O54" s="311">
        <f t="shared" si="17"/>
        <v>0</v>
      </c>
      <c r="P54" s="311">
        <f t="shared" si="17"/>
        <v>0</v>
      </c>
      <c r="Q54" s="311">
        <f t="shared" si="17"/>
        <v>0</v>
      </c>
      <c r="R54" s="311">
        <f t="shared" si="17"/>
        <v>0</v>
      </c>
      <c r="S54" s="311">
        <f t="shared" si="17"/>
        <v>0</v>
      </c>
      <c r="T54" s="311">
        <f t="shared" si="17"/>
        <v>0</v>
      </c>
      <c r="U54" s="311">
        <f t="shared" si="17"/>
        <v>0</v>
      </c>
      <c r="V54" s="311">
        <f t="shared" si="17"/>
        <v>0</v>
      </c>
      <c r="W54" s="311">
        <f t="shared" si="17"/>
        <v>0</v>
      </c>
      <c r="X54" s="311">
        <f t="shared" si="17"/>
        <v>0</v>
      </c>
      <c r="Y54" s="311">
        <f t="shared" si="17"/>
        <v>0</v>
      </c>
      <c r="Z54" s="311">
        <f t="shared" si="17"/>
        <v>0</v>
      </c>
      <c r="AA54" s="311">
        <f t="shared" si="17"/>
        <v>0</v>
      </c>
      <c r="AB54" s="311">
        <f t="shared" si="17"/>
        <v>0</v>
      </c>
      <c r="AC54" s="311">
        <f t="shared" si="17"/>
        <v>0</v>
      </c>
      <c r="AD54" s="311">
        <f t="shared" si="17"/>
        <v>0</v>
      </c>
      <c r="AE54" s="311">
        <f t="shared" si="17"/>
        <v>0</v>
      </c>
      <c r="AF54" s="311">
        <f t="shared" si="17"/>
        <v>0</v>
      </c>
      <c r="AG54" s="311">
        <f t="shared" si="17"/>
        <v>0</v>
      </c>
      <c r="AH54" s="311">
        <f t="shared" si="17"/>
        <v>0</v>
      </c>
    </row>
  </sheetData>
  <mergeCells count="41">
    <mergeCell ref="AB10:AB11"/>
    <mergeCell ref="B54:C54"/>
    <mergeCell ref="B37:C37"/>
    <mergeCell ref="X10:X11"/>
    <mergeCell ref="Y10:Y11"/>
    <mergeCell ref="Z10:Z11"/>
    <mergeCell ref="K10:M10"/>
    <mergeCell ref="N10:N11"/>
    <mergeCell ref="O10:P10"/>
    <mergeCell ref="U10:U11"/>
    <mergeCell ref="V10:V11"/>
    <mergeCell ref="W10:W11"/>
    <mergeCell ref="D10:F10"/>
    <mergeCell ref="Q10:R10"/>
    <mergeCell ref="S10:S11"/>
    <mergeCell ref="T10:T11"/>
    <mergeCell ref="A8:A11"/>
    <mergeCell ref="B8:C11"/>
    <mergeCell ref="B13:B31"/>
    <mergeCell ref="B33:B35"/>
    <mergeCell ref="B39:B53"/>
    <mergeCell ref="B12:C12"/>
    <mergeCell ref="B36:C36"/>
    <mergeCell ref="B32:C32"/>
    <mergeCell ref="B38:C38"/>
    <mergeCell ref="F1:AH6"/>
    <mergeCell ref="X8:AH8"/>
    <mergeCell ref="AG10:AG11"/>
    <mergeCell ref="AH10:AH11"/>
    <mergeCell ref="X9:AD9"/>
    <mergeCell ref="AE9:AH9"/>
    <mergeCell ref="D9:T9"/>
    <mergeCell ref="U9:W9"/>
    <mergeCell ref="D8:W8"/>
    <mergeCell ref="I10:J10"/>
    <mergeCell ref="G10:H10"/>
    <mergeCell ref="AE10:AE11"/>
    <mergeCell ref="AF10:AF11"/>
    <mergeCell ref="AD10:AD11"/>
    <mergeCell ref="AC10:AC11"/>
    <mergeCell ref="AA10:AA11"/>
  </mergeCells>
  <dataValidations count="2">
    <dataValidation type="whole" operator="greaterThanOrEqual" showInputMessage="1" showErrorMessage="1" sqref="D13:D54 N13:N54 Q13:AH54 E31 E35 E37 E53:E54 L53:L54">
      <formula1>0</formula1>
    </dataValidation>
    <dataValidation type="whole" operator="greaterThanOrEqual" allowBlank="1" showInputMessage="1" showErrorMessage="1" sqref="G13:K54 L31 L35 L37">
      <formula1>0</formula1>
    </dataValidation>
  </dataValidations>
  <pageMargins left="0.70866141732283472" right="0.70866141732283472" top="0.74803149606299213" bottom="0.74803149606299213" header="0.31496062992125984" footer="0.31496062992125984"/>
  <pageSetup scale="55"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K106"/>
  <sheetViews>
    <sheetView topLeftCell="B30" workbookViewId="0">
      <selection activeCell="I10" sqref="I10"/>
    </sheetView>
  </sheetViews>
  <sheetFormatPr baseColWidth="10" defaultRowHeight="14.25"/>
  <cols>
    <col min="1" max="1" width="9.7109375" style="240" hidden="1" customWidth="1"/>
    <col min="2" max="2" width="5.5703125" style="240" customWidth="1"/>
    <col min="3" max="3" width="4.28515625" style="240" customWidth="1"/>
    <col min="4" max="5" width="5.7109375" style="240" customWidth="1"/>
    <col min="6" max="6" width="45.42578125" style="240" customWidth="1"/>
    <col min="7" max="7" width="23.28515625" style="240" customWidth="1"/>
    <col min="8" max="8" width="20.28515625" style="240" customWidth="1"/>
    <col min="9" max="9" width="21" style="240" customWidth="1"/>
    <col min="10" max="16384" width="11.42578125" style="240"/>
  </cols>
  <sheetData>
    <row r="1" spans="1:11" ht="27.75" customHeight="1">
      <c r="A1" s="236"/>
      <c r="B1" s="237"/>
      <c r="C1" s="237"/>
      <c r="D1" s="237"/>
      <c r="E1" s="237"/>
      <c r="F1" s="874" t="s">
        <v>729</v>
      </c>
      <c r="G1" s="875"/>
      <c r="H1" s="875"/>
      <c r="I1" s="876"/>
      <c r="J1" s="238"/>
      <c r="K1" s="239"/>
    </row>
    <row r="2" spans="1:11" ht="27.75">
      <c r="A2" s="241"/>
      <c r="B2" s="242"/>
      <c r="C2" s="242"/>
      <c r="D2" s="242"/>
      <c r="E2" s="242"/>
      <c r="F2" s="877"/>
      <c r="G2" s="878"/>
      <c r="H2" s="878"/>
      <c r="I2" s="879"/>
      <c r="J2" s="238"/>
      <c r="K2" s="239"/>
    </row>
    <row r="3" spans="1:11" ht="27.75">
      <c r="A3" s="241"/>
      <c r="B3" s="242"/>
      <c r="C3" s="242"/>
      <c r="D3" s="242"/>
      <c r="E3" s="242"/>
      <c r="F3" s="877"/>
      <c r="G3" s="878"/>
      <c r="H3" s="878"/>
      <c r="I3" s="879"/>
      <c r="J3" s="238"/>
      <c r="K3" s="239"/>
    </row>
    <row r="4" spans="1:11" ht="27.75">
      <c r="A4" s="241"/>
      <c r="B4" s="242"/>
      <c r="C4" s="242"/>
      <c r="D4" s="242"/>
      <c r="E4" s="242"/>
      <c r="F4" s="877"/>
      <c r="G4" s="878"/>
      <c r="H4" s="878"/>
      <c r="I4" s="879"/>
      <c r="J4" s="238"/>
      <c r="K4" s="239"/>
    </row>
    <row r="5" spans="1:11" ht="27.75">
      <c r="A5" s="243"/>
      <c r="B5" s="244"/>
      <c r="C5" s="244"/>
      <c r="D5" s="244"/>
      <c r="E5" s="244"/>
      <c r="F5" s="877"/>
      <c r="G5" s="878"/>
      <c r="H5" s="878"/>
      <c r="I5" s="879"/>
      <c r="J5" s="238"/>
      <c r="K5" s="239"/>
    </row>
    <row r="6" spans="1:11" ht="28.5" thickBot="1">
      <c r="A6" s="245"/>
      <c r="B6" s="246"/>
      <c r="C6" s="246"/>
      <c r="D6" s="246"/>
      <c r="E6" s="246"/>
      <c r="F6" s="880"/>
      <c r="G6" s="881"/>
      <c r="H6" s="881"/>
      <c r="I6" s="882"/>
      <c r="J6" s="238"/>
      <c r="K6" s="239"/>
    </row>
    <row r="8" spans="1:11" ht="42.75" customHeight="1">
      <c r="A8" s="247" t="s">
        <v>879</v>
      </c>
      <c r="B8" s="901" t="s">
        <v>561</v>
      </c>
      <c r="C8" s="902"/>
      <c r="D8" s="902"/>
      <c r="E8" s="902"/>
      <c r="F8" s="902"/>
      <c r="G8" s="247" t="s">
        <v>399</v>
      </c>
      <c r="H8" s="247" t="s">
        <v>400</v>
      </c>
      <c r="I8" s="247" t="s">
        <v>688</v>
      </c>
    </row>
    <row r="9" spans="1:11" ht="15.75">
      <c r="A9" s="248">
        <v>1</v>
      </c>
      <c r="B9" s="905" t="s">
        <v>689</v>
      </c>
      <c r="C9" s="863"/>
      <c r="D9" s="863"/>
      <c r="E9" s="863"/>
      <c r="F9" s="906"/>
      <c r="G9" s="249"/>
      <c r="H9" s="249"/>
      <c r="I9" s="249"/>
    </row>
    <row r="10" spans="1:11" ht="15.75">
      <c r="A10" s="250">
        <f>A9+1</f>
        <v>2</v>
      </c>
      <c r="B10" s="899"/>
      <c r="C10" s="862" t="s">
        <v>690</v>
      </c>
      <c r="D10" s="863"/>
      <c r="E10" s="863"/>
      <c r="F10" s="863"/>
      <c r="G10" s="251"/>
      <c r="H10" s="251"/>
      <c r="I10" s="252"/>
    </row>
    <row r="11" spans="1:11" ht="15">
      <c r="A11" s="250">
        <f t="shared" ref="A11:A74" si="0">A10+1</f>
        <v>3</v>
      </c>
      <c r="B11" s="900"/>
      <c r="C11" s="869"/>
      <c r="D11" s="865" t="s">
        <v>1</v>
      </c>
      <c r="E11" s="865"/>
      <c r="F11" s="865"/>
      <c r="G11" s="253">
        <f>+'H2 (ESF - Patrimonio)'!G11</f>
        <v>0</v>
      </c>
      <c r="H11" s="254">
        <f>+'H2 (ESF - Patrimonio)'!K11</f>
        <v>0</v>
      </c>
      <c r="I11" s="255">
        <f>G11-H11</f>
        <v>0</v>
      </c>
    </row>
    <row r="12" spans="1:11" ht="15">
      <c r="A12" s="250">
        <f t="shared" si="0"/>
        <v>4</v>
      </c>
      <c r="B12" s="900"/>
      <c r="C12" s="903"/>
      <c r="D12" s="865" t="s">
        <v>134</v>
      </c>
      <c r="E12" s="865"/>
      <c r="F12" s="865"/>
      <c r="G12" s="253">
        <f>+'H2 (ESF - Patrimonio)'!G15</f>
        <v>0</v>
      </c>
      <c r="H12" s="254">
        <f>+'H2 (ESF - Patrimonio)'!K15</f>
        <v>0</v>
      </c>
      <c r="I12" s="255">
        <f t="shared" ref="I12:I23" si="1">G12-H12</f>
        <v>0</v>
      </c>
    </row>
    <row r="13" spans="1:11" ht="15">
      <c r="A13" s="250">
        <f t="shared" si="0"/>
        <v>5</v>
      </c>
      <c r="B13" s="900"/>
      <c r="C13" s="903"/>
      <c r="D13" s="865" t="s">
        <v>5</v>
      </c>
      <c r="E13" s="865"/>
      <c r="F13" s="865"/>
      <c r="G13" s="253">
        <f>+'H2 (ESF - Patrimonio)'!G38</f>
        <v>0</v>
      </c>
      <c r="H13" s="254">
        <f>+'H2 (ESF - Patrimonio)'!K38</f>
        <v>0</v>
      </c>
      <c r="I13" s="255">
        <f t="shared" si="1"/>
        <v>0</v>
      </c>
    </row>
    <row r="14" spans="1:11" ht="15">
      <c r="A14" s="250">
        <f t="shared" si="0"/>
        <v>6</v>
      </c>
      <c r="B14" s="900"/>
      <c r="C14" s="903"/>
      <c r="D14" s="865" t="s">
        <v>6</v>
      </c>
      <c r="E14" s="865"/>
      <c r="F14" s="865"/>
      <c r="G14" s="253">
        <f>+'H2 (ESF - Patrimonio)'!G61</f>
        <v>0</v>
      </c>
      <c r="H14" s="254">
        <f>+'H2 (ESF - Patrimonio)'!K61</f>
        <v>0</v>
      </c>
      <c r="I14" s="255">
        <f t="shared" si="1"/>
        <v>0</v>
      </c>
    </row>
    <row r="15" spans="1:11" ht="15">
      <c r="A15" s="250">
        <f t="shared" si="0"/>
        <v>7</v>
      </c>
      <c r="B15" s="900"/>
      <c r="C15" s="903"/>
      <c r="D15" s="865" t="s">
        <v>10</v>
      </c>
      <c r="E15" s="865"/>
      <c r="F15" s="865"/>
      <c r="G15" s="253">
        <f>+'H2 (ESF - Patrimonio)'!G73</f>
        <v>0</v>
      </c>
      <c r="H15" s="254">
        <f>+'H2 (ESF - Patrimonio)'!K73</f>
        <v>0</v>
      </c>
      <c r="I15" s="255">
        <f t="shared" si="1"/>
        <v>0</v>
      </c>
    </row>
    <row r="16" spans="1:11" ht="15">
      <c r="A16" s="250">
        <f t="shared" si="0"/>
        <v>8</v>
      </c>
      <c r="B16" s="900"/>
      <c r="C16" s="903"/>
      <c r="D16" s="865" t="s">
        <v>138</v>
      </c>
      <c r="E16" s="865"/>
      <c r="F16" s="865"/>
      <c r="G16" s="253">
        <f>+'H2 (ESF - Patrimonio)'!G78</f>
        <v>0</v>
      </c>
      <c r="H16" s="254">
        <f>+'H2 (ESF - Patrimonio)'!K78</f>
        <v>0</v>
      </c>
      <c r="I16" s="255">
        <f t="shared" si="1"/>
        <v>0</v>
      </c>
    </row>
    <row r="17" spans="1:9" ht="15">
      <c r="A17" s="250">
        <f t="shared" si="0"/>
        <v>9</v>
      </c>
      <c r="B17" s="900"/>
      <c r="C17" s="903"/>
      <c r="D17" s="865" t="s">
        <v>150</v>
      </c>
      <c r="E17" s="865"/>
      <c r="F17" s="865"/>
      <c r="G17" s="253">
        <f>+'H2 (ESF - Patrimonio)'!G83</f>
        <v>0</v>
      </c>
      <c r="H17" s="254">
        <f>+'H2 (ESF - Patrimonio)'!K83</f>
        <v>0</v>
      </c>
      <c r="I17" s="255">
        <f t="shared" si="1"/>
        <v>0</v>
      </c>
    </row>
    <row r="18" spans="1:9" ht="15">
      <c r="A18" s="250">
        <f t="shared" si="0"/>
        <v>10</v>
      </c>
      <c r="B18" s="900"/>
      <c r="C18" s="903"/>
      <c r="D18" s="865" t="s">
        <v>11</v>
      </c>
      <c r="E18" s="865"/>
      <c r="F18" s="865"/>
      <c r="G18" s="253">
        <f>+'H2 (ESF - Patrimonio)'!G84</f>
        <v>0</v>
      </c>
      <c r="H18" s="254">
        <f>+'H2 (ESF - Patrimonio)'!K84</f>
        <v>0</v>
      </c>
      <c r="I18" s="255">
        <f t="shared" si="1"/>
        <v>0</v>
      </c>
    </row>
    <row r="19" spans="1:9" ht="15">
      <c r="A19" s="250">
        <f t="shared" si="0"/>
        <v>11</v>
      </c>
      <c r="B19" s="900"/>
      <c r="C19" s="903"/>
      <c r="D19" s="865" t="s">
        <v>8</v>
      </c>
      <c r="E19" s="865"/>
      <c r="F19" s="865"/>
      <c r="G19" s="253">
        <f>+'H2 (ESF - Patrimonio)'!G94</f>
        <v>0</v>
      </c>
      <c r="H19" s="254">
        <f>+'H2 (ESF - Patrimonio)'!K94</f>
        <v>0</v>
      </c>
      <c r="I19" s="255">
        <f t="shared" si="1"/>
        <v>0</v>
      </c>
    </row>
    <row r="20" spans="1:9" ht="15">
      <c r="A20" s="250">
        <f t="shared" si="0"/>
        <v>12</v>
      </c>
      <c r="B20" s="900"/>
      <c r="C20" s="903"/>
      <c r="D20" s="865" t="s">
        <v>208</v>
      </c>
      <c r="E20" s="865"/>
      <c r="F20" s="865"/>
      <c r="G20" s="253">
        <f>+'H2 (ESF - Patrimonio)'!G113</f>
        <v>0</v>
      </c>
      <c r="H20" s="254">
        <f>+'H2 (ESF - Patrimonio)'!K113</f>
        <v>0</v>
      </c>
      <c r="I20" s="255">
        <f t="shared" si="1"/>
        <v>0</v>
      </c>
    </row>
    <row r="21" spans="1:9" ht="34.5" customHeight="1">
      <c r="A21" s="250">
        <f t="shared" si="0"/>
        <v>13</v>
      </c>
      <c r="B21" s="900"/>
      <c r="C21" s="903"/>
      <c r="D21" s="865" t="s">
        <v>433</v>
      </c>
      <c r="E21" s="865"/>
      <c r="F21" s="865"/>
      <c r="G21" s="253">
        <f>+'H2 (ESF - Patrimonio)'!G118</f>
        <v>0</v>
      </c>
      <c r="H21" s="254">
        <f>+'H2 (ESF - Patrimonio)'!K118</f>
        <v>0</v>
      </c>
      <c r="I21" s="255">
        <f t="shared" si="1"/>
        <v>0</v>
      </c>
    </row>
    <row r="22" spans="1:9" ht="15">
      <c r="A22" s="250">
        <f t="shared" si="0"/>
        <v>14</v>
      </c>
      <c r="B22" s="900"/>
      <c r="C22" s="903"/>
      <c r="D22" s="865" t="s">
        <v>203</v>
      </c>
      <c r="E22" s="865"/>
      <c r="F22" s="865"/>
      <c r="G22" s="253">
        <f>+'H2 (ESF - Patrimonio)'!G123</f>
        <v>0</v>
      </c>
      <c r="H22" s="254">
        <f>+'H2 (ESF - Patrimonio)'!K123</f>
        <v>0</v>
      </c>
      <c r="I22" s="255">
        <f t="shared" si="1"/>
        <v>0</v>
      </c>
    </row>
    <row r="23" spans="1:9" ht="15">
      <c r="A23" s="250">
        <f t="shared" si="0"/>
        <v>15</v>
      </c>
      <c r="B23" s="900"/>
      <c r="C23" s="903"/>
      <c r="D23" s="865" t="s">
        <v>9</v>
      </c>
      <c r="E23" s="865"/>
      <c r="F23" s="865"/>
      <c r="G23" s="253">
        <f>+'H2 (ESF - Patrimonio)'!G140</f>
        <v>0</v>
      </c>
      <c r="H23" s="254">
        <f>+'H2 (ESF - Patrimonio)'!K140</f>
        <v>0</v>
      </c>
      <c r="I23" s="255">
        <f t="shared" si="1"/>
        <v>0</v>
      </c>
    </row>
    <row r="24" spans="1:9" ht="21.75" customHeight="1">
      <c r="A24" s="250">
        <f t="shared" si="0"/>
        <v>16</v>
      </c>
      <c r="B24" s="900"/>
      <c r="C24" s="904"/>
      <c r="D24" s="866" t="s">
        <v>692</v>
      </c>
      <c r="E24" s="868"/>
      <c r="F24" s="868"/>
      <c r="G24" s="256">
        <f>SUM(G11:G23)</f>
        <v>0</v>
      </c>
      <c r="H24" s="256">
        <f>SUM(H11:H23)</f>
        <v>0</v>
      </c>
      <c r="I24" s="257">
        <f>G24-H24</f>
        <v>0</v>
      </c>
    </row>
    <row r="25" spans="1:9" ht="15">
      <c r="A25" s="250">
        <f t="shared" si="0"/>
        <v>17</v>
      </c>
      <c r="B25" s="900"/>
      <c r="C25" s="864" t="s">
        <v>204</v>
      </c>
      <c r="D25" s="861"/>
      <c r="E25" s="861"/>
      <c r="F25" s="861"/>
      <c r="G25" s="258"/>
      <c r="H25" s="258"/>
      <c r="I25" s="259"/>
    </row>
    <row r="26" spans="1:9" ht="15">
      <c r="A26" s="250">
        <f t="shared" si="0"/>
        <v>18</v>
      </c>
      <c r="B26" s="900"/>
      <c r="C26" s="869"/>
      <c r="D26" s="872" t="s">
        <v>14</v>
      </c>
      <c r="E26" s="873"/>
      <c r="F26" s="873"/>
      <c r="G26" s="260">
        <f>+'H2 (ESF - Patrimonio)'!G146</f>
        <v>0</v>
      </c>
      <c r="H26" s="260">
        <f>+'H2 (ESF - Patrimonio)'!K146</f>
        <v>0</v>
      </c>
      <c r="I26" s="255">
        <f>+G26-H26</f>
        <v>0</v>
      </c>
    </row>
    <row r="27" spans="1:9" ht="15">
      <c r="A27" s="250">
        <f t="shared" si="0"/>
        <v>19</v>
      </c>
      <c r="B27" s="900"/>
      <c r="C27" s="870"/>
      <c r="D27" s="872" t="s">
        <v>397</v>
      </c>
      <c r="E27" s="873"/>
      <c r="F27" s="873"/>
      <c r="G27" s="260">
        <f>+'H2 (ESF - Patrimonio)'!G159</f>
        <v>0</v>
      </c>
      <c r="H27" s="260">
        <f>+'H2 (ESF - Patrimonio)'!K159</f>
        <v>0</v>
      </c>
      <c r="I27" s="255">
        <f t="shared" ref="I27:I35" si="2">+G27-H27</f>
        <v>0</v>
      </c>
    </row>
    <row r="28" spans="1:9" ht="15">
      <c r="A28" s="250">
        <f t="shared" si="0"/>
        <v>20</v>
      </c>
      <c r="B28" s="900"/>
      <c r="C28" s="870"/>
      <c r="D28" s="872" t="s">
        <v>157</v>
      </c>
      <c r="E28" s="873"/>
      <c r="F28" s="873"/>
      <c r="G28" s="260">
        <f>+'H2 (ESF - Patrimonio)'!G163</f>
        <v>0</v>
      </c>
      <c r="H28" s="260">
        <f>+'H2 (ESF - Patrimonio)'!K163</f>
        <v>0</v>
      </c>
      <c r="I28" s="255">
        <f t="shared" si="2"/>
        <v>0</v>
      </c>
    </row>
    <row r="29" spans="1:9" ht="15">
      <c r="A29" s="250">
        <f t="shared" si="0"/>
        <v>21</v>
      </c>
      <c r="B29" s="900"/>
      <c r="C29" s="870"/>
      <c r="D29" s="872" t="s">
        <v>168</v>
      </c>
      <c r="E29" s="873"/>
      <c r="F29" s="873"/>
      <c r="G29" s="260">
        <f>+'H2 (ESF - Patrimonio)'!G169</f>
        <v>0</v>
      </c>
      <c r="H29" s="260">
        <f>+'H2 (ESF - Patrimonio)'!K169</f>
        <v>0</v>
      </c>
      <c r="I29" s="255">
        <f t="shared" si="2"/>
        <v>0</v>
      </c>
    </row>
    <row r="30" spans="1:9" ht="15">
      <c r="A30" s="250">
        <f t="shared" si="0"/>
        <v>22</v>
      </c>
      <c r="B30" s="900"/>
      <c r="C30" s="870"/>
      <c r="D30" s="872" t="s">
        <v>301</v>
      </c>
      <c r="E30" s="873"/>
      <c r="F30" s="873"/>
      <c r="G30" s="260">
        <f>+'H2 (ESF - Patrimonio)'!G173</f>
        <v>0</v>
      </c>
      <c r="H30" s="260">
        <f>+'H2 (ESF - Patrimonio)'!K173</f>
        <v>0</v>
      </c>
      <c r="I30" s="255">
        <f t="shared" si="2"/>
        <v>0</v>
      </c>
    </row>
    <row r="31" spans="1:9" ht="15">
      <c r="A31" s="250">
        <f t="shared" si="0"/>
        <v>23</v>
      </c>
      <c r="B31" s="900"/>
      <c r="C31" s="870"/>
      <c r="D31" s="872" t="s">
        <v>457</v>
      </c>
      <c r="E31" s="873"/>
      <c r="F31" s="873"/>
      <c r="G31" s="260">
        <f>+'H2 (ESF - Patrimonio)'!G174</f>
        <v>0</v>
      </c>
      <c r="H31" s="260">
        <f>+'H2 (ESF - Patrimonio)'!K174</f>
        <v>0</v>
      </c>
      <c r="I31" s="255">
        <f t="shared" si="2"/>
        <v>0</v>
      </c>
    </row>
    <row r="32" spans="1:9" ht="15">
      <c r="A32" s="250">
        <f t="shared" si="0"/>
        <v>24</v>
      </c>
      <c r="B32" s="900"/>
      <c r="C32" s="870"/>
      <c r="D32" s="872" t="s">
        <v>12</v>
      </c>
      <c r="E32" s="873"/>
      <c r="F32" s="873"/>
      <c r="G32" s="260">
        <f>+'H2 (ESF - Patrimonio)'!G179</f>
        <v>0</v>
      </c>
      <c r="H32" s="260">
        <f>+'H2 (ESF - Patrimonio)'!K179</f>
        <v>0</v>
      </c>
      <c r="I32" s="255">
        <f t="shared" si="2"/>
        <v>0</v>
      </c>
    </row>
    <row r="33" spans="1:9" ht="15">
      <c r="A33" s="250">
        <f t="shared" si="0"/>
        <v>25</v>
      </c>
      <c r="B33" s="900"/>
      <c r="C33" s="870"/>
      <c r="D33" s="872" t="s">
        <v>160</v>
      </c>
      <c r="E33" s="873"/>
      <c r="F33" s="873"/>
      <c r="G33" s="260">
        <f>+'H2 (ESF - Patrimonio)'!G191</f>
        <v>0</v>
      </c>
      <c r="H33" s="260">
        <f>+'H2 (ESF - Patrimonio)'!K191</f>
        <v>0</v>
      </c>
      <c r="I33" s="255">
        <f t="shared" si="2"/>
        <v>0</v>
      </c>
    </row>
    <row r="34" spans="1:9" ht="15">
      <c r="A34" s="250">
        <f t="shared" si="0"/>
        <v>26</v>
      </c>
      <c r="B34" s="900"/>
      <c r="C34" s="870"/>
      <c r="D34" s="872" t="s">
        <v>164</v>
      </c>
      <c r="E34" s="873"/>
      <c r="F34" s="873"/>
      <c r="G34" s="260">
        <f>+'H2 (ESF - Patrimonio)'!G196</f>
        <v>0</v>
      </c>
      <c r="H34" s="260">
        <f>+'H2 (ESF - Patrimonio)'!K196</f>
        <v>0</v>
      </c>
      <c r="I34" s="255">
        <f t="shared" si="2"/>
        <v>0</v>
      </c>
    </row>
    <row r="35" spans="1:9" ht="22.5" customHeight="1">
      <c r="A35" s="250">
        <f t="shared" si="0"/>
        <v>27</v>
      </c>
      <c r="B35" s="900"/>
      <c r="C35" s="871"/>
      <c r="D35" s="866" t="s">
        <v>693</v>
      </c>
      <c r="E35" s="867"/>
      <c r="F35" s="867"/>
      <c r="G35" s="256">
        <f>SUM(G26:G34)</f>
        <v>0</v>
      </c>
      <c r="H35" s="256">
        <f>SUM(H26:H34)</f>
        <v>0</v>
      </c>
      <c r="I35" s="257">
        <f t="shared" si="2"/>
        <v>0</v>
      </c>
    </row>
    <row r="36" spans="1:9" ht="15">
      <c r="A36" s="250">
        <f t="shared" si="0"/>
        <v>28</v>
      </c>
      <c r="B36" s="900"/>
      <c r="C36" s="864" t="s">
        <v>202</v>
      </c>
      <c r="D36" s="861"/>
      <c r="E36" s="861"/>
      <c r="F36" s="861"/>
      <c r="G36" s="258"/>
      <c r="H36" s="258"/>
      <c r="I36" s="259"/>
    </row>
    <row r="37" spans="1:9" ht="15.75">
      <c r="A37" s="250">
        <f t="shared" si="0"/>
        <v>29</v>
      </c>
      <c r="B37" s="900"/>
      <c r="C37" s="869"/>
      <c r="D37" s="872" t="s">
        <v>174</v>
      </c>
      <c r="E37" s="873"/>
      <c r="F37" s="873"/>
      <c r="G37" s="260">
        <f>+'H2 (ESF - Patrimonio)'!G208</f>
        <v>0</v>
      </c>
      <c r="H37" s="261"/>
      <c r="I37" s="262"/>
    </row>
    <row r="38" spans="1:9" ht="15.75">
      <c r="A38" s="250">
        <f t="shared" si="0"/>
        <v>30</v>
      </c>
      <c r="B38" s="900"/>
      <c r="C38" s="870"/>
      <c r="D38" s="872" t="s">
        <v>27</v>
      </c>
      <c r="E38" s="873"/>
      <c r="F38" s="873"/>
      <c r="G38" s="260">
        <f>+'H2 (ESF - Patrimonio)'!G225</f>
        <v>0</v>
      </c>
      <c r="H38" s="261"/>
      <c r="I38" s="262"/>
    </row>
    <row r="39" spans="1:9" ht="15.75">
      <c r="A39" s="250">
        <f t="shared" si="0"/>
        <v>31</v>
      </c>
      <c r="B39" s="900"/>
      <c r="C39" s="870"/>
      <c r="D39" s="872" t="s">
        <v>28</v>
      </c>
      <c r="E39" s="873"/>
      <c r="F39" s="873"/>
      <c r="G39" s="260">
        <f>+'H2 (ESF - Patrimonio)'!G230</f>
        <v>0</v>
      </c>
      <c r="H39" s="261"/>
      <c r="I39" s="262"/>
    </row>
    <row r="40" spans="1:9" ht="34.5" customHeight="1">
      <c r="A40" s="250">
        <f t="shared" si="0"/>
        <v>32</v>
      </c>
      <c r="B40" s="900"/>
      <c r="C40" s="870"/>
      <c r="D40" s="872" t="s">
        <v>482</v>
      </c>
      <c r="E40" s="873"/>
      <c r="F40" s="873"/>
      <c r="G40" s="260">
        <f>+'H2 (ESF - Patrimonio)'!G238</f>
        <v>0</v>
      </c>
      <c r="H40" s="261"/>
      <c r="I40" s="262"/>
    </row>
    <row r="41" spans="1:9" ht="15.75">
      <c r="A41" s="250">
        <f t="shared" si="0"/>
        <v>33</v>
      </c>
      <c r="B41" s="900"/>
      <c r="C41" s="870"/>
      <c r="D41" s="872" t="s">
        <v>179</v>
      </c>
      <c r="E41" s="873"/>
      <c r="F41" s="873"/>
      <c r="G41" s="260">
        <f>+'H2 (ESF - Patrimonio)'!G241</f>
        <v>0</v>
      </c>
      <c r="H41" s="261"/>
      <c r="I41" s="262"/>
    </row>
    <row r="42" spans="1:9" ht="25.5" customHeight="1">
      <c r="A42" s="250">
        <f t="shared" si="0"/>
        <v>34</v>
      </c>
      <c r="B42" s="900"/>
      <c r="C42" s="871"/>
      <c r="D42" s="866" t="s">
        <v>694</v>
      </c>
      <c r="E42" s="867"/>
      <c r="F42" s="867"/>
      <c r="G42" s="256">
        <f>SUM(G37:G41)</f>
        <v>0</v>
      </c>
      <c r="H42" s="256"/>
      <c r="I42" s="263"/>
    </row>
    <row r="43" spans="1:9" ht="15">
      <c r="A43" s="250">
        <f t="shared" si="0"/>
        <v>35</v>
      </c>
      <c r="B43" s="860" t="s">
        <v>691</v>
      </c>
      <c r="C43" s="861"/>
      <c r="D43" s="861"/>
      <c r="E43" s="861"/>
      <c r="F43" s="861"/>
      <c r="G43" s="264"/>
      <c r="H43" s="264"/>
      <c r="I43" s="265"/>
    </row>
    <row r="44" spans="1:9" ht="15">
      <c r="A44" s="250">
        <f t="shared" si="0"/>
        <v>36</v>
      </c>
      <c r="B44" s="886"/>
      <c r="C44" s="864" t="s">
        <v>206</v>
      </c>
      <c r="D44" s="861"/>
      <c r="E44" s="861"/>
      <c r="F44" s="861"/>
      <c r="G44" s="266"/>
      <c r="H44" s="266"/>
      <c r="I44" s="259"/>
    </row>
    <row r="45" spans="1:9" s="267" customFormat="1" ht="31.5" customHeight="1">
      <c r="A45" s="250">
        <f t="shared" si="0"/>
        <v>37</v>
      </c>
      <c r="B45" s="887"/>
      <c r="C45" s="883"/>
      <c r="D45" s="872" t="s">
        <v>679</v>
      </c>
      <c r="E45" s="873"/>
      <c r="F45" s="873"/>
      <c r="G45" s="260">
        <f>+'H3 (ERI - Renta Liquida)'!H12</f>
        <v>4000000</v>
      </c>
      <c r="H45" s="260">
        <f>+'H3 (ERI - Renta Liquida)'!L12</f>
        <v>4000000</v>
      </c>
      <c r="I45" s="260">
        <f>G45-H45</f>
        <v>0</v>
      </c>
    </row>
    <row r="46" spans="1:9" s="267" customFormat="1" ht="21.75" customHeight="1">
      <c r="A46" s="250">
        <f t="shared" si="0"/>
        <v>38</v>
      </c>
      <c r="B46" s="888"/>
      <c r="C46" s="896"/>
      <c r="D46" s="872" t="s">
        <v>275</v>
      </c>
      <c r="E46" s="873"/>
      <c r="F46" s="873"/>
      <c r="G46" s="260">
        <f>+'H3 (ERI - Renta Liquida)'!H35</f>
        <v>1000000</v>
      </c>
      <c r="H46" s="260">
        <f>+'H3 (ERI - Renta Liquida)'!L35</f>
        <v>1000000</v>
      </c>
      <c r="I46" s="260">
        <f t="shared" ref="I46:I59" si="3">+G46-H46</f>
        <v>0</v>
      </c>
    </row>
    <row r="47" spans="1:9" s="267" customFormat="1" ht="15">
      <c r="A47" s="250">
        <f t="shared" si="0"/>
        <v>39</v>
      </c>
      <c r="B47" s="887"/>
      <c r="C47" s="884"/>
      <c r="D47" s="872" t="s">
        <v>98</v>
      </c>
      <c r="E47" s="873"/>
      <c r="F47" s="873"/>
      <c r="G47" s="260">
        <f>+'H3 (ERI - Renta Liquida)'!H39</f>
        <v>0</v>
      </c>
      <c r="H47" s="260">
        <f>+'H3 (ERI - Renta Liquida)'!L39</f>
        <v>0</v>
      </c>
      <c r="I47" s="260">
        <f t="shared" si="3"/>
        <v>0</v>
      </c>
    </row>
    <row r="48" spans="1:9" s="267" customFormat="1" ht="32.25" customHeight="1">
      <c r="A48" s="250">
        <f t="shared" si="0"/>
        <v>40</v>
      </c>
      <c r="B48" s="887"/>
      <c r="C48" s="884"/>
      <c r="D48" s="872" t="s">
        <v>630</v>
      </c>
      <c r="E48" s="873"/>
      <c r="F48" s="873"/>
      <c r="G48" s="260">
        <f>+'H3 (ERI - Renta Liquida)'!H47</f>
        <v>4000000</v>
      </c>
      <c r="H48" s="260">
        <f>+'H3 (ERI - Renta Liquida)'!L47</f>
        <v>4000000</v>
      </c>
      <c r="I48" s="260">
        <f t="shared" si="3"/>
        <v>0</v>
      </c>
    </row>
    <row r="49" spans="1:9" s="267" customFormat="1" ht="15">
      <c r="A49" s="250">
        <f t="shared" si="0"/>
        <v>41</v>
      </c>
      <c r="B49" s="887"/>
      <c r="C49" s="884"/>
      <c r="D49" s="872" t="s">
        <v>92</v>
      </c>
      <c r="E49" s="873"/>
      <c r="F49" s="873"/>
      <c r="G49" s="260">
        <f>+'H3 (ERI - Renta Liquida)'!H58</f>
        <v>0</v>
      </c>
      <c r="H49" s="260">
        <f>+'H3 (ERI - Renta Liquida)'!L58</f>
        <v>0</v>
      </c>
      <c r="I49" s="260">
        <f t="shared" si="3"/>
        <v>0</v>
      </c>
    </row>
    <row r="50" spans="1:9" s="267" customFormat="1" ht="36" customHeight="1">
      <c r="A50" s="250">
        <f t="shared" si="0"/>
        <v>42</v>
      </c>
      <c r="B50" s="887"/>
      <c r="C50" s="884"/>
      <c r="D50" s="872" t="s">
        <v>631</v>
      </c>
      <c r="E50" s="873"/>
      <c r="F50" s="873"/>
      <c r="G50" s="260">
        <f>+'H3 (ERI - Renta Liquida)'!H64</f>
        <v>0</v>
      </c>
      <c r="H50" s="260">
        <f>+'H3 (ERI - Renta Liquida)'!L64</f>
        <v>0</v>
      </c>
      <c r="I50" s="260">
        <f t="shared" si="3"/>
        <v>0</v>
      </c>
    </row>
    <row r="51" spans="1:9" s="267" customFormat="1" ht="37.5" customHeight="1">
      <c r="A51" s="250">
        <f t="shared" si="0"/>
        <v>43</v>
      </c>
      <c r="B51" s="887"/>
      <c r="C51" s="884"/>
      <c r="D51" s="872" t="s">
        <v>632</v>
      </c>
      <c r="E51" s="873"/>
      <c r="F51" s="873"/>
      <c r="G51" s="260">
        <f>+'H3 (ERI - Renta Liquida)'!H73</f>
        <v>0</v>
      </c>
      <c r="H51" s="260">
        <f>+'H3 (ERI - Renta Liquida)'!L73</f>
        <v>0</v>
      </c>
      <c r="I51" s="260">
        <f t="shared" si="3"/>
        <v>0</v>
      </c>
    </row>
    <row r="52" spans="1:9" s="267" customFormat="1" ht="15">
      <c r="A52" s="250">
        <f t="shared" si="0"/>
        <v>44</v>
      </c>
      <c r="B52" s="887"/>
      <c r="C52" s="884"/>
      <c r="D52" s="872" t="s">
        <v>411</v>
      </c>
      <c r="E52" s="873"/>
      <c r="F52" s="873"/>
      <c r="G52" s="260">
        <f>+'H3 (ERI - Renta Liquida)'!H82</f>
        <v>0</v>
      </c>
      <c r="H52" s="260">
        <f>+'H3 (ERI - Renta Liquida)'!L82</f>
        <v>0</v>
      </c>
      <c r="I52" s="260">
        <f t="shared" si="3"/>
        <v>0</v>
      </c>
    </row>
    <row r="53" spans="1:9" s="267" customFormat="1" ht="30.75" customHeight="1">
      <c r="A53" s="250">
        <f t="shared" si="0"/>
        <v>45</v>
      </c>
      <c r="B53" s="887"/>
      <c r="C53" s="884"/>
      <c r="D53" s="872" t="s">
        <v>94</v>
      </c>
      <c r="E53" s="873"/>
      <c r="F53" s="873"/>
      <c r="G53" s="260">
        <f>+'H3 (ERI - Renta Liquida)'!H95</f>
        <v>0</v>
      </c>
      <c r="H53" s="260">
        <f>+'H3 (ERI - Renta Liquida)'!L95</f>
        <v>0</v>
      </c>
      <c r="I53" s="260">
        <f t="shared" si="3"/>
        <v>0</v>
      </c>
    </row>
    <row r="54" spans="1:9" s="267" customFormat="1" ht="30" customHeight="1">
      <c r="A54" s="250">
        <f t="shared" si="0"/>
        <v>46</v>
      </c>
      <c r="B54" s="887"/>
      <c r="C54" s="884"/>
      <c r="D54" s="872" t="s">
        <v>95</v>
      </c>
      <c r="E54" s="873"/>
      <c r="F54" s="873"/>
      <c r="G54" s="260">
        <f>+'H3 (ERI - Renta Liquida)'!H103</f>
        <v>0</v>
      </c>
      <c r="H54" s="260">
        <f>+'H3 (ERI - Renta Liquida)'!L103</f>
        <v>0</v>
      </c>
      <c r="I54" s="260">
        <f t="shared" si="3"/>
        <v>0</v>
      </c>
    </row>
    <row r="55" spans="1:9" s="267" customFormat="1" ht="15">
      <c r="A55" s="250">
        <f t="shared" si="0"/>
        <v>47</v>
      </c>
      <c r="B55" s="887"/>
      <c r="C55" s="884"/>
      <c r="D55" s="872" t="s">
        <v>34</v>
      </c>
      <c r="E55" s="873"/>
      <c r="F55" s="873"/>
      <c r="G55" s="260">
        <f>+'H3 (ERI - Renta Liquida)'!H108</f>
        <v>0</v>
      </c>
      <c r="H55" s="260">
        <f>+'H3 (ERI - Renta Liquida)'!L108</f>
        <v>0</v>
      </c>
      <c r="I55" s="260">
        <f t="shared" si="3"/>
        <v>0</v>
      </c>
    </row>
    <row r="56" spans="1:9" s="267" customFormat="1" ht="15">
      <c r="A56" s="250">
        <f t="shared" si="0"/>
        <v>48</v>
      </c>
      <c r="B56" s="887"/>
      <c r="C56" s="884"/>
      <c r="D56" s="872" t="s">
        <v>135</v>
      </c>
      <c r="E56" s="873"/>
      <c r="F56" s="873"/>
      <c r="G56" s="260">
        <f>+'H3 (ERI - Renta Liquida)'!H115</f>
        <v>0</v>
      </c>
      <c r="H56" s="260">
        <f>+'H3 (ERI - Renta Liquida)'!L115</f>
        <v>0</v>
      </c>
      <c r="I56" s="260">
        <f t="shared" si="3"/>
        <v>0</v>
      </c>
    </row>
    <row r="57" spans="1:9" s="267" customFormat="1" ht="15">
      <c r="A57" s="250">
        <f t="shared" si="0"/>
        <v>49</v>
      </c>
      <c r="B57" s="888"/>
      <c r="C57" s="890"/>
      <c r="D57" s="872" t="s">
        <v>209</v>
      </c>
      <c r="E57" s="873"/>
      <c r="F57" s="873"/>
      <c r="G57" s="260">
        <f>+'H3 (ERI - Renta Liquida)'!H116</f>
        <v>0</v>
      </c>
      <c r="H57" s="260">
        <f>+'H3 (ERI - Renta Liquida)'!L116</f>
        <v>0</v>
      </c>
      <c r="I57" s="260">
        <f t="shared" si="3"/>
        <v>0</v>
      </c>
    </row>
    <row r="58" spans="1:9" s="267" customFormat="1" ht="15">
      <c r="A58" s="250">
        <f t="shared" si="0"/>
        <v>50</v>
      </c>
      <c r="B58" s="887"/>
      <c r="C58" s="884"/>
      <c r="D58" s="872" t="s">
        <v>214</v>
      </c>
      <c r="E58" s="873"/>
      <c r="F58" s="873"/>
      <c r="G58" s="260">
        <f>+'H3 (ERI - Renta Liquida)'!H122</f>
        <v>0</v>
      </c>
      <c r="H58" s="260">
        <f>+'H3 (ERI - Renta Liquida)'!L122</f>
        <v>0</v>
      </c>
      <c r="I58" s="260">
        <f t="shared" si="3"/>
        <v>0</v>
      </c>
    </row>
    <row r="59" spans="1:9" s="267" customFormat="1" ht="23.25" customHeight="1">
      <c r="A59" s="250">
        <f t="shared" si="0"/>
        <v>51</v>
      </c>
      <c r="B59" s="887"/>
      <c r="C59" s="897"/>
      <c r="D59" s="866" t="s">
        <v>695</v>
      </c>
      <c r="E59" s="867"/>
      <c r="F59" s="867"/>
      <c r="G59" s="268">
        <f>G45-G46+G47+G48+G49+G50+G51+G52+G53+G54+G55+G56+G57-G58</f>
        <v>7000000</v>
      </c>
      <c r="H59" s="268">
        <f>H45-H46+H47+H48+H49+H50+H52+H53+H54+H55+H56+H57-H58</f>
        <v>7000000</v>
      </c>
      <c r="I59" s="268">
        <f t="shared" si="3"/>
        <v>0</v>
      </c>
    </row>
    <row r="60" spans="1:9" s="267" customFormat="1" ht="15">
      <c r="A60" s="250">
        <f t="shared" si="0"/>
        <v>52</v>
      </c>
      <c r="B60" s="887"/>
      <c r="C60" s="898" t="s">
        <v>207</v>
      </c>
      <c r="D60" s="861"/>
      <c r="E60" s="861"/>
      <c r="F60" s="861"/>
      <c r="G60" s="269"/>
      <c r="H60" s="269"/>
      <c r="I60" s="270"/>
    </row>
    <row r="61" spans="1:9" s="267" customFormat="1" ht="15.75" customHeight="1">
      <c r="A61" s="250">
        <f t="shared" si="0"/>
        <v>53</v>
      </c>
      <c r="B61" s="887"/>
      <c r="C61" s="883"/>
      <c r="D61" s="872" t="s">
        <v>686</v>
      </c>
      <c r="E61" s="873"/>
      <c r="F61" s="873"/>
      <c r="G61" s="260">
        <f>+'H3 (ERI - Renta Liquida)'!H125</f>
        <v>1000000</v>
      </c>
      <c r="H61" s="260">
        <f>+'H3 (ERI - Renta Liquida)'!L125</f>
        <v>1000000</v>
      </c>
      <c r="I61" s="260">
        <f>+G61-H61</f>
        <v>0</v>
      </c>
    </row>
    <row r="62" spans="1:9" s="267" customFormat="1" ht="15.75" customHeight="1">
      <c r="A62" s="250">
        <f t="shared" si="0"/>
        <v>54</v>
      </c>
      <c r="B62" s="887"/>
      <c r="C62" s="884"/>
      <c r="D62" s="872" t="s">
        <v>563</v>
      </c>
      <c r="E62" s="873"/>
      <c r="F62" s="873"/>
      <c r="G62" s="260">
        <f>+'H3 (ERI - Renta Liquida)'!H142</f>
        <v>0</v>
      </c>
      <c r="H62" s="260">
        <f>+'H3 (ERI - Renta Liquida)'!L142</f>
        <v>0</v>
      </c>
      <c r="I62" s="260">
        <f t="shared" ref="I62:I86" si="4">+G62-H62</f>
        <v>0</v>
      </c>
    </row>
    <row r="63" spans="1:9" s="267" customFormat="1" ht="15.75" customHeight="1">
      <c r="A63" s="250">
        <f t="shared" si="0"/>
        <v>55</v>
      </c>
      <c r="B63" s="887"/>
      <c r="C63" s="884"/>
      <c r="D63" s="872" t="s">
        <v>41</v>
      </c>
      <c r="E63" s="873"/>
      <c r="F63" s="873"/>
      <c r="G63" s="260">
        <f>+'H3 (ERI - Renta Liquida)'!H147</f>
        <v>0</v>
      </c>
      <c r="H63" s="260">
        <f>+'H3 (ERI - Renta Liquida)'!L147</f>
        <v>0</v>
      </c>
      <c r="I63" s="260">
        <f t="shared" ref="I63" si="5">+G63-H63</f>
        <v>0</v>
      </c>
    </row>
    <row r="64" spans="1:9" s="267" customFormat="1" ht="15">
      <c r="A64" s="250">
        <f t="shared" si="0"/>
        <v>56</v>
      </c>
      <c r="B64" s="887"/>
      <c r="C64" s="884"/>
      <c r="D64" s="872" t="s">
        <v>107</v>
      </c>
      <c r="E64" s="873"/>
      <c r="F64" s="873"/>
      <c r="G64" s="260">
        <f>+'H3 (ERI - Renta Liquida)'!H172</f>
        <v>0</v>
      </c>
      <c r="H64" s="260">
        <f>+'H3 (ERI - Renta Liquida)'!L172</f>
        <v>0</v>
      </c>
      <c r="I64" s="260">
        <f t="shared" si="4"/>
        <v>0</v>
      </c>
    </row>
    <row r="65" spans="1:9" s="267" customFormat="1" ht="15">
      <c r="A65" s="250">
        <f t="shared" si="0"/>
        <v>57</v>
      </c>
      <c r="B65" s="887"/>
      <c r="C65" s="884"/>
      <c r="D65" s="865" t="s">
        <v>852</v>
      </c>
      <c r="E65" s="895"/>
      <c r="F65" s="895"/>
      <c r="G65" s="260">
        <f>'H3 (ERI - Renta Liquida)'!H185</f>
        <v>0</v>
      </c>
      <c r="H65" s="260">
        <f>+'H3 (ERI - Renta Liquida)'!L185</f>
        <v>0</v>
      </c>
      <c r="I65" s="260">
        <f t="shared" si="4"/>
        <v>0</v>
      </c>
    </row>
    <row r="66" spans="1:9" s="267" customFormat="1" ht="15">
      <c r="A66" s="250">
        <f t="shared" si="0"/>
        <v>58</v>
      </c>
      <c r="B66" s="887"/>
      <c r="C66" s="885"/>
      <c r="D66" s="866" t="s">
        <v>696</v>
      </c>
      <c r="E66" s="867"/>
      <c r="F66" s="867"/>
      <c r="G66" s="268">
        <f>G61+G62+G63+G64-G65</f>
        <v>1000000</v>
      </c>
      <c r="H66" s="268">
        <f>H61+H62+H63+H64-H65</f>
        <v>1000000</v>
      </c>
      <c r="I66" s="268">
        <f t="shared" si="4"/>
        <v>0</v>
      </c>
    </row>
    <row r="67" spans="1:9" s="267" customFormat="1" ht="15">
      <c r="A67" s="250">
        <f t="shared" si="0"/>
        <v>59</v>
      </c>
      <c r="B67" s="887"/>
      <c r="C67" s="864" t="s">
        <v>697</v>
      </c>
      <c r="D67" s="861"/>
      <c r="E67" s="861"/>
      <c r="F67" s="861"/>
      <c r="G67" s="258"/>
      <c r="H67" s="258"/>
      <c r="I67" s="259"/>
    </row>
    <row r="68" spans="1:9" s="267" customFormat="1" ht="15">
      <c r="A68" s="250">
        <f t="shared" si="0"/>
        <v>60</v>
      </c>
      <c r="B68" s="887"/>
      <c r="C68" s="883"/>
      <c r="D68" s="864" t="s">
        <v>730</v>
      </c>
      <c r="E68" s="861"/>
      <c r="F68" s="861"/>
      <c r="G68" s="258"/>
      <c r="H68" s="258"/>
      <c r="I68" s="259"/>
    </row>
    <row r="69" spans="1:9" s="267" customFormat="1" ht="15">
      <c r="A69" s="250">
        <f t="shared" si="0"/>
        <v>61</v>
      </c>
      <c r="B69" s="887"/>
      <c r="C69" s="884"/>
      <c r="D69" s="883"/>
      <c r="E69" s="872" t="s">
        <v>563</v>
      </c>
      <c r="F69" s="873"/>
      <c r="G69" s="260">
        <f>+'H3 (ERI - Renta Liquida)'!H189</f>
        <v>1000000</v>
      </c>
      <c r="H69" s="260">
        <f>+'H3 (ERI - Renta Liquida)'!L189</f>
        <v>1000000</v>
      </c>
      <c r="I69" s="260">
        <f t="shared" si="4"/>
        <v>0</v>
      </c>
    </row>
    <row r="70" spans="1:9" s="267" customFormat="1" ht="15">
      <c r="A70" s="250">
        <f t="shared" si="0"/>
        <v>62</v>
      </c>
      <c r="B70" s="887"/>
      <c r="C70" s="884"/>
      <c r="D70" s="884"/>
      <c r="E70" s="872" t="s">
        <v>566</v>
      </c>
      <c r="F70" s="873"/>
      <c r="G70" s="260">
        <f>+'H3 (ERI - Renta Liquida)'!H194</f>
        <v>0</v>
      </c>
      <c r="H70" s="260">
        <f>+'H3 (ERI - Renta Liquida)'!L194</f>
        <v>0</v>
      </c>
      <c r="I70" s="260">
        <f t="shared" si="4"/>
        <v>0</v>
      </c>
    </row>
    <row r="71" spans="1:9" s="267" customFormat="1" ht="15">
      <c r="A71" s="250">
        <f t="shared" si="0"/>
        <v>63</v>
      </c>
      <c r="B71" s="887"/>
      <c r="C71" s="884"/>
      <c r="D71" s="884"/>
      <c r="E71" s="872" t="s">
        <v>41</v>
      </c>
      <c r="F71" s="873"/>
      <c r="G71" s="260">
        <f>+'H3 (ERI - Renta Liquida)'!H215</f>
        <v>0</v>
      </c>
      <c r="H71" s="260">
        <f>+'H3 (ERI - Renta Liquida)'!L215</f>
        <v>0</v>
      </c>
      <c r="I71" s="260">
        <f t="shared" si="4"/>
        <v>0</v>
      </c>
    </row>
    <row r="72" spans="1:9" s="267" customFormat="1" ht="15">
      <c r="A72" s="250">
        <f t="shared" si="0"/>
        <v>64</v>
      </c>
      <c r="B72" s="887"/>
      <c r="C72" s="884"/>
      <c r="D72" s="884"/>
      <c r="E72" s="893" t="s">
        <v>698</v>
      </c>
      <c r="F72" s="894"/>
      <c r="G72" s="260">
        <f>SUM(G69:G71)</f>
        <v>1000000</v>
      </c>
      <c r="H72" s="260">
        <f t="shared" ref="H72" si="6">SUM(H69:H71)</f>
        <v>1000000</v>
      </c>
      <c r="I72" s="260">
        <f t="shared" si="4"/>
        <v>0</v>
      </c>
    </row>
    <row r="73" spans="1:9" s="267" customFormat="1" ht="15">
      <c r="A73" s="250">
        <f t="shared" si="0"/>
        <v>65</v>
      </c>
      <c r="B73" s="887"/>
      <c r="C73" s="884"/>
      <c r="D73" s="864" t="s">
        <v>731</v>
      </c>
      <c r="E73" s="861"/>
      <c r="F73" s="861"/>
      <c r="G73" s="258"/>
      <c r="H73" s="258"/>
      <c r="I73" s="259"/>
    </row>
    <row r="74" spans="1:9" s="267" customFormat="1" ht="15">
      <c r="A74" s="250">
        <f t="shared" si="0"/>
        <v>66</v>
      </c>
      <c r="B74" s="887"/>
      <c r="C74" s="884"/>
      <c r="D74" s="883"/>
      <c r="E74" s="872" t="s">
        <v>563</v>
      </c>
      <c r="F74" s="873"/>
      <c r="G74" s="260">
        <f>+'H3 (ERI - Renta Liquida)'!H241</f>
        <v>0</v>
      </c>
      <c r="H74" s="260">
        <f>+'H3 (ERI - Renta Liquida)'!L241</f>
        <v>0</v>
      </c>
      <c r="I74" s="260">
        <f t="shared" si="4"/>
        <v>0</v>
      </c>
    </row>
    <row r="75" spans="1:9" s="267" customFormat="1" ht="15">
      <c r="A75" s="250">
        <f t="shared" ref="A75:A87" si="7">A74+1</f>
        <v>67</v>
      </c>
      <c r="B75" s="887"/>
      <c r="C75" s="884"/>
      <c r="D75" s="884"/>
      <c r="E75" s="872" t="s">
        <v>567</v>
      </c>
      <c r="F75" s="873"/>
      <c r="G75" s="260">
        <f>+'H3 (ERI - Renta Liquida)'!H246</f>
        <v>0</v>
      </c>
      <c r="H75" s="260">
        <f>+'H3 (ERI - Renta Liquida)'!L246</f>
        <v>0</v>
      </c>
      <c r="I75" s="260">
        <f t="shared" si="4"/>
        <v>0</v>
      </c>
    </row>
    <row r="76" spans="1:9" s="267" customFormat="1" ht="15">
      <c r="A76" s="250">
        <f t="shared" si="7"/>
        <v>68</v>
      </c>
      <c r="B76" s="887"/>
      <c r="C76" s="884"/>
      <c r="D76" s="884"/>
      <c r="E76" s="872" t="s">
        <v>41</v>
      </c>
      <c r="F76" s="873"/>
      <c r="G76" s="260">
        <f>+'H3 (ERI - Renta Liquida)'!H270</f>
        <v>0</v>
      </c>
      <c r="H76" s="260">
        <f>+'H3 (ERI - Renta Liquida)'!L270</f>
        <v>0</v>
      </c>
      <c r="I76" s="260">
        <f t="shared" si="4"/>
        <v>0</v>
      </c>
    </row>
    <row r="77" spans="1:9" s="267" customFormat="1" ht="15">
      <c r="A77" s="250">
        <f t="shared" si="7"/>
        <v>69</v>
      </c>
      <c r="B77" s="887"/>
      <c r="C77" s="884"/>
      <c r="D77" s="885"/>
      <c r="E77" s="866" t="s">
        <v>699</v>
      </c>
      <c r="F77" s="867"/>
      <c r="G77" s="268">
        <f>SUM(G74:G76)</f>
        <v>0</v>
      </c>
      <c r="H77" s="268">
        <f>SUM(H74:H76)</f>
        <v>0</v>
      </c>
      <c r="I77" s="268">
        <f t="shared" si="4"/>
        <v>0</v>
      </c>
    </row>
    <row r="78" spans="1:9" s="267" customFormat="1" ht="15">
      <c r="A78" s="250">
        <f t="shared" si="7"/>
        <v>70</v>
      </c>
      <c r="B78" s="887"/>
      <c r="C78" s="884"/>
      <c r="D78" s="872" t="s">
        <v>687</v>
      </c>
      <c r="E78" s="873"/>
      <c r="F78" s="873"/>
      <c r="G78" s="260">
        <f>+'H3 (ERI - Renta Liquida)'!H295</f>
        <v>1000000</v>
      </c>
      <c r="H78" s="260">
        <f>+'H3 (ERI - Renta Liquida)'!L295</f>
        <v>1000000</v>
      </c>
      <c r="I78" s="260">
        <f t="shared" si="4"/>
        <v>0</v>
      </c>
    </row>
    <row r="79" spans="1:9" s="267" customFormat="1" ht="30.75" customHeight="1">
      <c r="A79" s="250">
        <f t="shared" si="7"/>
        <v>71</v>
      </c>
      <c r="B79" s="887"/>
      <c r="C79" s="884"/>
      <c r="D79" s="872" t="s">
        <v>640</v>
      </c>
      <c r="E79" s="873"/>
      <c r="F79" s="873"/>
      <c r="G79" s="260">
        <f>+'H3 (ERI - Renta Liquida)'!H307</f>
        <v>0</v>
      </c>
      <c r="H79" s="260">
        <f>+'H3 (ERI - Renta Liquida)'!L307</f>
        <v>0</v>
      </c>
      <c r="I79" s="260">
        <f t="shared" si="4"/>
        <v>0</v>
      </c>
    </row>
    <row r="80" spans="1:9" s="267" customFormat="1" ht="15">
      <c r="A80" s="250">
        <f t="shared" si="7"/>
        <v>72</v>
      </c>
      <c r="B80" s="887"/>
      <c r="C80" s="884"/>
      <c r="D80" s="872" t="s">
        <v>112</v>
      </c>
      <c r="E80" s="873"/>
      <c r="F80" s="873"/>
      <c r="G80" s="260">
        <f>+'H3 (ERI - Renta Liquida)'!H310</f>
        <v>0</v>
      </c>
      <c r="H80" s="260">
        <f>+'H3 (ERI - Renta Liquida)'!L310</f>
        <v>0</v>
      </c>
      <c r="I80" s="260">
        <f t="shared" si="4"/>
        <v>0</v>
      </c>
    </row>
    <row r="81" spans="1:9" s="267" customFormat="1" ht="15">
      <c r="A81" s="250">
        <f t="shared" si="7"/>
        <v>73</v>
      </c>
      <c r="B81" s="887"/>
      <c r="C81" s="884"/>
      <c r="D81" s="872" t="s">
        <v>443</v>
      </c>
      <c r="E81" s="873"/>
      <c r="F81" s="873"/>
      <c r="G81" s="260">
        <f>+'H3 (ERI - Renta Liquida)'!H316</f>
        <v>0</v>
      </c>
      <c r="H81" s="260">
        <f>+'H3 (ERI - Renta Liquida)'!L316</f>
        <v>0</v>
      </c>
      <c r="I81" s="260">
        <f t="shared" si="4"/>
        <v>0</v>
      </c>
    </row>
    <row r="82" spans="1:9" s="267" customFormat="1" ht="36.75" customHeight="1">
      <c r="A82" s="250">
        <f t="shared" si="7"/>
        <v>74</v>
      </c>
      <c r="B82" s="887"/>
      <c r="C82" s="884"/>
      <c r="D82" s="872" t="s">
        <v>114</v>
      </c>
      <c r="E82" s="873"/>
      <c r="F82" s="873"/>
      <c r="G82" s="260">
        <f>+'H3 (ERI - Renta Liquida)'!H326</f>
        <v>0</v>
      </c>
      <c r="H82" s="260">
        <f>+'H3 (ERI - Renta Liquida)'!L326</f>
        <v>0</v>
      </c>
      <c r="I82" s="260">
        <f t="shared" si="4"/>
        <v>0</v>
      </c>
    </row>
    <row r="83" spans="1:9" s="267" customFormat="1" ht="15">
      <c r="A83" s="250">
        <f t="shared" si="7"/>
        <v>75</v>
      </c>
      <c r="B83" s="887"/>
      <c r="C83" s="884"/>
      <c r="D83" s="872" t="s">
        <v>40</v>
      </c>
      <c r="E83" s="873"/>
      <c r="F83" s="873"/>
      <c r="G83" s="260">
        <f>+'H3 (ERI - Renta Liquida)'!H334</f>
        <v>0</v>
      </c>
      <c r="H83" s="260">
        <f>+'H3 (ERI - Renta Liquida)'!L334</f>
        <v>0</v>
      </c>
      <c r="I83" s="260">
        <f t="shared" si="4"/>
        <v>0</v>
      </c>
    </row>
    <row r="84" spans="1:9" s="267" customFormat="1" ht="15">
      <c r="A84" s="250">
        <f t="shared" si="7"/>
        <v>76</v>
      </c>
      <c r="B84" s="888"/>
      <c r="C84" s="890"/>
      <c r="D84" s="872" t="s">
        <v>136</v>
      </c>
      <c r="E84" s="873"/>
      <c r="F84" s="873"/>
      <c r="G84" s="260">
        <f>+'H3 (ERI - Renta Liquida)'!H340</f>
        <v>0</v>
      </c>
      <c r="H84" s="260">
        <f>+'H3 (ERI - Renta Liquida)'!L340</f>
        <v>0</v>
      </c>
      <c r="I84" s="260">
        <f t="shared" si="4"/>
        <v>0</v>
      </c>
    </row>
    <row r="85" spans="1:9" s="267" customFormat="1" ht="15">
      <c r="A85" s="250">
        <f t="shared" si="7"/>
        <v>77</v>
      </c>
      <c r="B85" s="887"/>
      <c r="C85" s="884"/>
      <c r="D85" s="872" t="s">
        <v>856</v>
      </c>
      <c r="E85" s="873"/>
      <c r="F85" s="873"/>
      <c r="G85" s="260">
        <f>+'H3 (ERI - Renta Liquida)'!H341</f>
        <v>0</v>
      </c>
      <c r="H85" s="260">
        <f>+'H3 (ERI - Renta Liquida)'!L341</f>
        <v>500000</v>
      </c>
      <c r="I85" s="260">
        <f t="shared" si="4"/>
        <v>-500000</v>
      </c>
    </row>
    <row r="86" spans="1:9" s="267" customFormat="1" ht="15">
      <c r="A86" s="250">
        <f t="shared" si="7"/>
        <v>78</v>
      </c>
      <c r="B86" s="887"/>
      <c r="C86" s="885"/>
      <c r="D86" s="866" t="s">
        <v>700</v>
      </c>
      <c r="E86" s="867"/>
      <c r="F86" s="867"/>
      <c r="G86" s="268">
        <f>G72+G77+G78+G79+G80+G81+G82+G83+G84-G85</f>
        <v>2000000</v>
      </c>
      <c r="H86" s="268">
        <f>H72+H77+H78+H79+H80+H81+H82+H83+H84-H85</f>
        <v>1500000</v>
      </c>
      <c r="I86" s="268">
        <f t="shared" si="4"/>
        <v>500000</v>
      </c>
    </row>
    <row r="87" spans="1:9" s="267" customFormat="1" ht="15">
      <c r="A87" s="250">
        <f t="shared" si="7"/>
        <v>79</v>
      </c>
      <c r="B87" s="889"/>
      <c r="C87" s="891" t="s">
        <v>701</v>
      </c>
      <c r="D87" s="892"/>
      <c r="E87" s="892"/>
      <c r="F87" s="892"/>
      <c r="G87" s="271">
        <f>G59-G66-G86</f>
        <v>4000000</v>
      </c>
      <c r="H87" s="271">
        <f>H59-H66-H86</f>
        <v>4500000</v>
      </c>
      <c r="I87" s="271">
        <f>G87-H87</f>
        <v>-500000</v>
      </c>
    </row>
    <row r="88" spans="1:9" s="267" customFormat="1" ht="15">
      <c r="A88" s="272"/>
      <c r="B88" s="272"/>
      <c r="C88" s="272"/>
      <c r="D88" s="272"/>
      <c r="E88" s="272"/>
      <c r="F88" s="272"/>
      <c r="G88" s="272"/>
      <c r="H88" s="272"/>
      <c r="I88" s="272"/>
    </row>
    <row r="89" spans="1:9" s="267" customFormat="1" ht="15">
      <c r="A89" s="272"/>
      <c r="B89" s="272"/>
      <c r="C89" s="272"/>
      <c r="D89" s="272"/>
      <c r="E89" s="272"/>
      <c r="F89" s="272"/>
      <c r="G89" s="272"/>
      <c r="H89" s="272"/>
      <c r="I89" s="272"/>
    </row>
    <row r="90" spans="1:9" s="267" customFormat="1" ht="15">
      <c r="A90" s="272"/>
      <c r="B90" s="272"/>
      <c r="C90" s="272"/>
      <c r="D90" s="272"/>
      <c r="E90" s="272"/>
      <c r="F90" s="272"/>
      <c r="G90" s="272"/>
      <c r="H90" s="272"/>
      <c r="I90" s="272"/>
    </row>
    <row r="91" spans="1:9" s="267" customFormat="1" ht="15">
      <c r="A91" s="272"/>
      <c r="B91" s="272"/>
      <c r="C91" s="272"/>
      <c r="D91" s="272"/>
      <c r="E91" s="272"/>
      <c r="F91" s="272"/>
      <c r="G91" s="272"/>
      <c r="H91" s="272"/>
      <c r="I91" s="272"/>
    </row>
    <row r="92" spans="1:9" s="267" customFormat="1" ht="15">
      <c r="A92" s="272"/>
      <c r="B92" s="272"/>
      <c r="C92" s="272"/>
      <c r="D92" s="272"/>
      <c r="E92" s="272"/>
      <c r="F92" s="272"/>
      <c r="G92" s="272"/>
      <c r="H92" s="272"/>
      <c r="I92" s="272"/>
    </row>
    <row r="93" spans="1:9" s="267" customFormat="1" ht="15">
      <c r="A93" s="272"/>
      <c r="B93" s="272"/>
      <c r="C93" s="272"/>
      <c r="D93" s="272"/>
      <c r="E93" s="272"/>
      <c r="F93" s="272"/>
      <c r="G93" s="272"/>
      <c r="H93" s="272"/>
      <c r="I93" s="272"/>
    </row>
    <row r="94" spans="1:9" s="267" customFormat="1" ht="15">
      <c r="A94" s="272"/>
      <c r="B94" s="272"/>
      <c r="C94" s="272"/>
      <c r="D94" s="272"/>
      <c r="E94" s="272"/>
      <c r="F94" s="272"/>
      <c r="G94" s="272"/>
      <c r="H94" s="272"/>
      <c r="I94" s="272"/>
    </row>
    <row r="95" spans="1:9" s="267" customFormat="1" ht="15">
      <c r="A95" s="272"/>
      <c r="B95" s="272"/>
      <c r="C95" s="272"/>
      <c r="D95" s="272"/>
      <c r="E95" s="272"/>
      <c r="F95" s="272"/>
      <c r="G95" s="272"/>
      <c r="H95" s="272"/>
      <c r="I95" s="272"/>
    </row>
    <row r="96" spans="1:9" s="267" customFormat="1" ht="15">
      <c r="A96" s="272"/>
      <c r="B96" s="272"/>
      <c r="C96" s="272"/>
      <c r="D96" s="272"/>
      <c r="E96" s="272"/>
      <c r="F96" s="272"/>
      <c r="G96" s="272"/>
      <c r="H96" s="272"/>
      <c r="I96" s="272"/>
    </row>
    <row r="97" spans="1:9" s="267" customFormat="1" ht="15">
      <c r="A97" s="272"/>
      <c r="B97" s="272"/>
      <c r="C97" s="272"/>
      <c r="D97" s="272"/>
      <c r="E97" s="272"/>
      <c r="F97" s="272"/>
      <c r="G97" s="272"/>
      <c r="H97" s="272"/>
      <c r="I97" s="272"/>
    </row>
    <row r="98" spans="1:9" s="267" customFormat="1" ht="15">
      <c r="A98" s="272"/>
      <c r="B98" s="272"/>
      <c r="C98" s="272"/>
      <c r="D98" s="272"/>
      <c r="E98" s="272"/>
      <c r="F98" s="272"/>
      <c r="G98" s="272"/>
      <c r="H98" s="272"/>
      <c r="I98" s="272"/>
    </row>
    <row r="99" spans="1:9" s="267" customFormat="1"/>
    <row r="100" spans="1:9" s="267" customFormat="1"/>
    <row r="101" spans="1:9" s="267" customFormat="1"/>
    <row r="102" spans="1:9" s="267" customFormat="1"/>
    <row r="103" spans="1:9" s="267" customFormat="1"/>
    <row r="104" spans="1:9" s="267" customFormat="1"/>
    <row r="105" spans="1:9" s="267" customFormat="1"/>
    <row r="106" spans="1:9" s="267" customFormat="1"/>
  </sheetData>
  <mergeCells count="91">
    <mergeCell ref="D84:F84"/>
    <mergeCell ref="B8:F8"/>
    <mergeCell ref="C11:C24"/>
    <mergeCell ref="D11:F11"/>
    <mergeCell ref="D22:F22"/>
    <mergeCell ref="D12:F12"/>
    <mergeCell ref="D13:F13"/>
    <mergeCell ref="D14:F14"/>
    <mergeCell ref="D15:F15"/>
    <mergeCell ref="D16:F16"/>
    <mergeCell ref="D17:F17"/>
    <mergeCell ref="D18:F18"/>
    <mergeCell ref="D19:F19"/>
    <mergeCell ref="D20:F20"/>
    <mergeCell ref="B9:F9"/>
    <mergeCell ref="D31:F31"/>
    <mergeCell ref="D33:F33"/>
    <mergeCell ref="D34:F34"/>
    <mergeCell ref="B10:B42"/>
    <mergeCell ref="C37:C42"/>
    <mergeCell ref="D37:F37"/>
    <mergeCell ref="D38:F38"/>
    <mergeCell ref="D39:F39"/>
    <mergeCell ref="D40:F40"/>
    <mergeCell ref="D41:F41"/>
    <mergeCell ref="D42:F42"/>
    <mergeCell ref="D52:F52"/>
    <mergeCell ref="C60:F60"/>
    <mergeCell ref="D45:F45"/>
    <mergeCell ref="D47:F47"/>
    <mergeCell ref="D48:F48"/>
    <mergeCell ref="D46:F46"/>
    <mergeCell ref="D57:F57"/>
    <mergeCell ref="C61:C66"/>
    <mergeCell ref="E76:F76"/>
    <mergeCell ref="D63:F63"/>
    <mergeCell ref="C67:F67"/>
    <mergeCell ref="D59:F59"/>
    <mergeCell ref="C45:C59"/>
    <mergeCell ref="D61:F61"/>
    <mergeCell ref="D62:F62"/>
    <mergeCell ref="D53:F53"/>
    <mergeCell ref="D54:F54"/>
    <mergeCell ref="D55:F55"/>
    <mergeCell ref="D56:F56"/>
    <mergeCell ref="D58:F58"/>
    <mergeCell ref="D49:F49"/>
    <mergeCell ref="D50:F50"/>
    <mergeCell ref="D51:F51"/>
    <mergeCell ref="D68:F68"/>
    <mergeCell ref="D73:F73"/>
    <mergeCell ref="D64:F64"/>
    <mergeCell ref="D65:F65"/>
    <mergeCell ref="D66:F66"/>
    <mergeCell ref="D79:F79"/>
    <mergeCell ref="E69:F69"/>
    <mergeCell ref="E70:F70"/>
    <mergeCell ref="E71:F71"/>
    <mergeCell ref="E72:F72"/>
    <mergeCell ref="F1:I6"/>
    <mergeCell ref="D86:F86"/>
    <mergeCell ref="D69:D72"/>
    <mergeCell ref="D74:D77"/>
    <mergeCell ref="B44:B87"/>
    <mergeCell ref="C68:C86"/>
    <mergeCell ref="C87:F87"/>
    <mergeCell ref="D80:F80"/>
    <mergeCell ref="D81:F81"/>
    <mergeCell ref="D82:F82"/>
    <mergeCell ref="D83:F83"/>
    <mergeCell ref="D85:F85"/>
    <mergeCell ref="E74:F74"/>
    <mergeCell ref="E75:F75"/>
    <mergeCell ref="E77:F77"/>
    <mergeCell ref="D78:F78"/>
    <mergeCell ref="B43:F43"/>
    <mergeCell ref="C10:F10"/>
    <mergeCell ref="C25:F25"/>
    <mergeCell ref="C36:F36"/>
    <mergeCell ref="C44:F44"/>
    <mergeCell ref="D21:F21"/>
    <mergeCell ref="D35:F35"/>
    <mergeCell ref="D23:F23"/>
    <mergeCell ref="D24:F24"/>
    <mergeCell ref="C26:C35"/>
    <mergeCell ref="D26:F26"/>
    <mergeCell ref="D27:F27"/>
    <mergeCell ref="D28:F28"/>
    <mergeCell ref="D29:F29"/>
    <mergeCell ref="D30:F30"/>
    <mergeCell ref="D32:F32"/>
  </mergeCells>
  <pageMargins left="0.70866141732283472" right="0.70866141732283472" top="0.74803149606299213" bottom="0.74803149606299213" header="0.31496062992125984" footer="0.31496062992125984"/>
  <pageSetup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139"/>
  <sheetViews>
    <sheetView showGridLines="0" topLeftCell="A41" zoomScale="130" zoomScaleNormal="130" workbookViewId="0">
      <selection activeCell="AC56" sqref="AC56:AH56"/>
    </sheetView>
  </sheetViews>
  <sheetFormatPr baseColWidth="10" defaultColWidth="0" defaultRowHeight="12.75" zeroHeight="1"/>
  <cols>
    <col min="1" max="1" width="3.140625" style="505" customWidth="1"/>
    <col min="2" max="2" width="7.140625" style="505" customWidth="1"/>
    <col min="3" max="3" width="4.7109375" style="505" customWidth="1"/>
    <col min="4" max="4" width="2.85546875" style="505" customWidth="1"/>
    <col min="5" max="5" width="4.140625" style="505" customWidth="1"/>
    <col min="6" max="6" width="3.85546875" style="505" customWidth="1"/>
    <col min="7" max="8" width="5" style="505" customWidth="1"/>
    <col min="9" max="9" width="3.7109375" style="505" customWidth="1"/>
    <col min="10" max="10" width="15.7109375" style="505" customWidth="1"/>
    <col min="11" max="11" width="2.85546875" style="505" customWidth="1"/>
    <col min="12" max="12" width="2.42578125" style="505" customWidth="1"/>
    <col min="13" max="13" width="3.28515625" style="505" customWidth="1"/>
    <col min="14" max="14" width="2.28515625" style="505" customWidth="1"/>
    <col min="15" max="15" width="2.140625" style="505" customWidth="1"/>
    <col min="16" max="16" width="3" style="505" customWidth="1"/>
    <col min="17" max="17" width="5.42578125" style="505" customWidth="1"/>
    <col min="18" max="18" width="3.42578125" style="505" customWidth="1"/>
    <col min="19" max="19" width="7.42578125" style="505" customWidth="1"/>
    <col min="20" max="20" width="3.85546875" style="505" customWidth="1"/>
    <col min="21" max="21" width="2.7109375" style="505" customWidth="1"/>
    <col min="22" max="22" width="2.85546875" style="505" customWidth="1"/>
    <col min="23" max="24" width="2.7109375" style="505" customWidth="1"/>
    <col min="25" max="25" width="4" style="505" customWidth="1"/>
    <col min="26" max="26" width="4.42578125" style="505" customWidth="1"/>
    <col min="27" max="27" width="15" style="505" customWidth="1"/>
    <col min="28" max="28" width="8.140625" style="505" customWidth="1"/>
    <col min="29" max="30" width="2.7109375" style="505" customWidth="1"/>
    <col min="31" max="31" width="5.85546875" style="505" customWidth="1"/>
    <col min="32" max="32" width="2.7109375" style="505" customWidth="1"/>
    <col min="33" max="33" width="3" style="505" customWidth="1"/>
    <col min="34" max="34" width="8.5703125" style="505" customWidth="1"/>
    <col min="35" max="35" width="4.85546875" style="505" hidden="1" customWidth="1"/>
    <col min="36" max="36" width="8.28515625" style="505" customWidth="1"/>
    <col min="37" max="37" width="13.7109375" style="505" customWidth="1"/>
    <col min="38" max="135" width="2.7109375" style="505" customWidth="1"/>
    <col min="136" max="136" width="8.140625" style="505" customWidth="1"/>
    <col min="137" max="137" width="6.85546875" style="505" customWidth="1"/>
    <col min="138" max="138" width="5.28515625" style="505" customWidth="1"/>
    <col min="139" max="139" width="4.85546875" style="505" customWidth="1"/>
    <col min="140" max="140" width="4" style="505" customWidth="1"/>
    <col min="141" max="142" width="1.85546875" style="505" customWidth="1"/>
    <col min="143" max="143" width="2.42578125" style="505" customWidth="1"/>
    <col min="144" max="144" width="0.7109375" style="505" customWidth="1"/>
    <col min="145" max="16384" width="1.85546875" style="505" hidden="1"/>
  </cols>
  <sheetData>
    <row r="1" spans="1:144" s="389" customFormat="1" ht="12.95" customHeight="1">
      <c r="A1" s="384"/>
      <c r="B1" s="385"/>
      <c r="C1" s="385"/>
      <c r="D1" s="385"/>
      <c r="E1" s="385"/>
      <c r="F1" s="386"/>
      <c r="G1" s="1121" t="s">
        <v>997</v>
      </c>
      <c r="H1" s="1122"/>
      <c r="I1" s="1122"/>
      <c r="J1" s="1122"/>
      <c r="K1" s="1122"/>
      <c r="L1" s="1122"/>
      <c r="M1" s="1122"/>
      <c r="N1" s="1122"/>
      <c r="O1" s="1122"/>
      <c r="P1" s="1122"/>
      <c r="Q1" s="1122"/>
      <c r="R1" s="1122"/>
      <c r="S1" s="1122"/>
      <c r="T1" s="1122"/>
      <c r="U1" s="1122"/>
      <c r="V1" s="1122"/>
      <c r="W1" s="1123"/>
      <c r="X1" s="1130" t="s">
        <v>186</v>
      </c>
      <c r="Y1" s="1131"/>
      <c r="Z1" s="1131"/>
      <c r="AA1" s="1131"/>
      <c r="AB1" s="1131"/>
      <c r="AC1" s="1132"/>
      <c r="AD1" s="1139" t="s">
        <v>996</v>
      </c>
      <c r="AE1" s="1140"/>
      <c r="AF1" s="1140"/>
      <c r="AG1" s="1140"/>
      <c r="AH1" s="1141"/>
      <c r="AI1" s="387"/>
      <c r="AJ1" s="387"/>
      <c r="AK1" s="387"/>
      <c r="AL1" s="387"/>
      <c r="AM1" s="387"/>
      <c r="AN1" s="387"/>
      <c r="AO1" s="387"/>
      <c r="AP1" s="387"/>
      <c r="AQ1" s="387"/>
      <c r="AR1" s="387"/>
      <c r="AS1" s="387"/>
      <c r="AT1" s="387"/>
      <c r="AU1" s="387"/>
      <c r="AV1" s="387"/>
      <c r="AW1" s="387"/>
      <c r="AX1" s="387"/>
      <c r="AY1" s="387"/>
      <c r="AZ1" s="387"/>
      <c r="BA1" s="387"/>
      <c r="BB1" s="387"/>
      <c r="BC1" s="387"/>
      <c r="BD1" s="387"/>
      <c r="BE1" s="387"/>
      <c r="BF1" s="387"/>
      <c r="BG1" s="387"/>
      <c r="BH1" s="387"/>
      <c r="BI1" s="387"/>
      <c r="BJ1" s="387"/>
      <c r="BK1" s="387"/>
      <c r="BL1" s="387"/>
      <c r="BM1" s="387"/>
      <c r="BN1" s="387"/>
      <c r="BO1" s="387"/>
      <c r="BP1" s="387"/>
      <c r="BQ1" s="387"/>
      <c r="BR1" s="387"/>
      <c r="BS1" s="387"/>
      <c r="BT1" s="387"/>
      <c r="BU1" s="387"/>
      <c r="BV1" s="387"/>
      <c r="BW1" s="387"/>
      <c r="BX1" s="387"/>
      <c r="BY1" s="387"/>
      <c r="BZ1" s="387"/>
      <c r="CA1" s="387"/>
      <c r="CB1" s="387"/>
      <c r="CC1" s="387"/>
      <c r="CD1" s="387"/>
      <c r="CE1" s="387"/>
      <c r="CF1" s="387"/>
      <c r="CG1" s="387"/>
      <c r="CH1" s="387"/>
      <c r="CI1" s="387"/>
      <c r="CJ1" s="387"/>
      <c r="CK1" s="387"/>
      <c r="CL1" s="387"/>
      <c r="CM1" s="387"/>
      <c r="CN1" s="387"/>
      <c r="CO1" s="387"/>
      <c r="CP1" s="387"/>
      <c r="CQ1" s="387"/>
      <c r="CR1" s="387"/>
      <c r="CS1" s="387"/>
      <c r="CT1" s="387"/>
      <c r="CU1" s="387"/>
      <c r="CV1" s="387"/>
      <c r="CW1" s="387"/>
      <c r="CX1" s="387"/>
      <c r="CY1" s="387"/>
      <c r="CZ1" s="387"/>
      <c r="DA1" s="387"/>
      <c r="DB1" s="387"/>
      <c r="DC1" s="387"/>
      <c r="DD1" s="387"/>
      <c r="DE1" s="387"/>
      <c r="DF1" s="387"/>
      <c r="DG1" s="387"/>
      <c r="DH1" s="387"/>
      <c r="DI1" s="387"/>
      <c r="DJ1" s="387"/>
      <c r="DK1" s="387"/>
      <c r="DL1" s="387"/>
      <c r="DM1" s="387"/>
      <c r="DN1" s="387"/>
      <c r="DO1" s="387"/>
      <c r="DP1" s="387"/>
      <c r="DQ1" s="387"/>
      <c r="DR1" s="387"/>
      <c r="DS1" s="387"/>
      <c r="DT1" s="387"/>
      <c r="DU1" s="387"/>
      <c r="DV1" s="387"/>
      <c r="DW1" s="387"/>
      <c r="DX1" s="387"/>
      <c r="DY1" s="387"/>
      <c r="DZ1" s="387"/>
      <c r="EA1" s="387"/>
      <c r="EB1" s="387"/>
      <c r="EC1" s="387"/>
      <c r="ED1" s="387"/>
      <c r="EE1" s="387"/>
      <c r="EF1" s="387"/>
      <c r="EG1" s="387"/>
      <c r="EH1" s="387"/>
      <c r="EI1" s="388"/>
      <c r="EJ1" s="387"/>
      <c r="EK1" s="387"/>
      <c r="EL1" s="387"/>
      <c r="EM1" s="387"/>
    </row>
    <row r="2" spans="1:144" s="389" customFormat="1" ht="9.9499999999999993" customHeight="1">
      <c r="A2" s="390"/>
      <c r="B2" s="391"/>
      <c r="C2" s="391"/>
      <c r="D2" s="391"/>
      <c r="E2" s="391"/>
      <c r="F2" s="392"/>
      <c r="G2" s="1124"/>
      <c r="H2" s="1125"/>
      <c r="I2" s="1125"/>
      <c r="J2" s="1125"/>
      <c r="K2" s="1125"/>
      <c r="L2" s="1125"/>
      <c r="M2" s="1125"/>
      <c r="N2" s="1125"/>
      <c r="O2" s="1125"/>
      <c r="P2" s="1125"/>
      <c r="Q2" s="1125"/>
      <c r="R2" s="1125"/>
      <c r="S2" s="1125"/>
      <c r="T2" s="1125"/>
      <c r="U2" s="1125"/>
      <c r="V2" s="1125"/>
      <c r="W2" s="1126"/>
      <c r="X2" s="1133"/>
      <c r="Y2" s="1134"/>
      <c r="Z2" s="1134"/>
      <c r="AA2" s="1134"/>
      <c r="AB2" s="1134"/>
      <c r="AC2" s="1135"/>
      <c r="AD2" s="1142"/>
      <c r="AE2" s="1143"/>
      <c r="AF2" s="1143"/>
      <c r="AG2" s="1143"/>
      <c r="AH2" s="1144"/>
      <c r="AI2" s="387"/>
      <c r="AJ2" s="387"/>
      <c r="AK2" s="387"/>
      <c r="AL2" s="387"/>
      <c r="AM2" s="387"/>
      <c r="AN2" s="387"/>
      <c r="AO2" s="387"/>
      <c r="AP2" s="387"/>
      <c r="AQ2" s="387"/>
      <c r="AR2" s="387"/>
      <c r="AS2" s="387"/>
      <c r="AT2" s="387"/>
      <c r="AU2" s="387"/>
      <c r="AV2" s="387"/>
      <c r="AW2" s="387"/>
      <c r="AX2" s="387"/>
      <c r="AY2" s="387"/>
      <c r="AZ2" s="387"/>
      <c r="BA2" s="387"/>
      <c r="BB2" s="387"/>
      <c r="BC2" s="387"/>
      <c r="BD2" s="387"/>
      <c r="BE2" s="387"/>
      <c r="BF2" s="387"/>
      <c r="BG2" s="387"/>
      <c r="BH2" s="387"/>
      <c r="BI2" s="387"/>
      <c r="BJ2" s="387"/>
      <c r="BK2" s="387"/>
      <c r="BL2" s="387"/>
      <c r="BM2" s="387"/>
      <c r="BN2" s="387"/>
      <c r="BO2" s="387"/>
      <c r="BP2" s="387"/>
      <c r="BQ2" s="387"/>
      <c r="BR2" s="387"/>
      <c r="BS2" s="387"/>
      <c r="BT2" s="387"/>
      <c r="BU2" s="387"/>
      <c r="BV2" s="387"/>
      <c r="BW2" s="387"/>
      <c r="BX2" s="387"/>
      <c r="BY2" s="387"/>
      <c r="BZ2" s="387"/>
      <c r="CA2" s="387"/>
      <c r="CB2" s="387"/>
      <c r="CC2" s="387"/>
      <c r="CD2" s="387"/>
      <c r="CE2" s="387"/>
      <c r="CF2" s="387"/>
      <c r="CG2" s="387"/>
      <c r="CH2" s="387"/>
      <c r="CI2" s="387"/>
      <c r="CJ2" s="387"/>
      <c r="CK2" s="387"/>
      <c r="CL2" s="387"/>
      <c r="CM2" s="387"/>
      <c r="CN2" s="387"/>
      <c r="CO2" s="387"/>
      <c r="CP2" s="387"/>
      <c r="CQ2" s="387"/>
      <c r="CR2" s="387"/>
      <c r="CS2" s="387"/>
      <c r="CT2" s="387"/>
      <c r="CU2" s="387"/>
      <c r="CV2" s="387"/>
      <c r="CW2" s="387"/>
      <c r="CX2" s="387"/>
      <c r="CY2" s="387"/>
      <c r="CZ2" s="387"/>
      <c r="DA2" s="387"/>
      <c r="DB2" s="387"/>
      <c r="DC2" s="387"/>
      <c r="DD2" s="387"/>
      <c r="DE2" s="387"/>
      <c r="DF2" s="387"/>
      <c r="DG2" s="387"/>
      <c r="DH2" s="387"/>
      <c r="DI2" s="387"/>
      <c r="DJ2" s="387"/>
      <c r="DK2" s="387"/>
      <c r="DL2" s="387"/>
      <c r="DM2" s="387"/>
      <c r="DN2" s="387"/>
      <c r="DO2" s="387"/>
      <c r="DP2" s="387"/>
      <c r="DQ2" s="387"/>
      <c r="DR2" s="387"/>
      <c r="DS2" s="387"/>
      <c r="DT2" s="387"/>
      <c r="DU2" s="387"/>
      <c r="DV2" s="387"/>
      <c r="DW2" s="387"/>
      <c r="DX2" s="387"/>
      <c r="DY2" s="387"/>
      <c r="DZ2" s="387"/>
      <c r="EA2" s="387"/>
      <c r="EB2" s="387"/>
      <c r="EC2" s="387"/>
      <c r="ED2" s="387"/>
      <c r="EE2" s="387"/>
      <c r="EF2" s="387"/>
      <c r="EG2" s="387"/>
      <c r="EH2" s="387"/>
      <c r="EI2" s="387"/>
      <c r="EJ2" s="387"/>
      <c r="EK2" s="387"/>
      <c r="EL2" s="387"/>
      <c r="EM2" s="387"/>
    </row>
    <row r="3" spans="1:144" s="389" customFormat="1" ht="11.25" customHeight="1">
      <c r="A3" s="390"/>
      <c r="B3" s="391"/>
      <c r="C3" s="391"/>
      <c r="D3" s="391"/>
      <c r="E3" s="391"/>
      <c r="F3" s="392"/>
      <c r="G3" s="1124"/>
      <c r="H3" s="1125"/>
      <c r="I3" s="1125"/>
      <c r="J3" s="1125"/>
      <c r="K3" s="1125"/>
      <c r="L3" s="1125"/>
      <c r="M3" s="1125"/>
      <c r="N3" s="1125"/>
      <c r="O3" s="1125"/>
      <c r="P3" s="1125"/>
      <c r="Q3" s="1125"/>
      <c r="R3" s="1125"/>
      <c r="S3" s="1125"/>
      <c r="T3" s="1125"/>
      <c r="U3" s="1125"/>
      <c r="V3" s="1125"/>
      <c r="W3" s="1126"/>
      <c r="X3" s="1133"/>
      <c r="Y3" s="1134"/>
      <c r="Z3" s="1134"/>
      <c r="AA3" s="1134"/>
      <c r="AB3" s="1134"/>
      <c r="AC3" s="1135"/>
      <c r="AD3" s="1142"/>
      <c r="AE3" s="1143"/>
      <c r="AF3" s="1143"/>
      <c r="AG3" s="1143"/>
      <c r="AH3" s="1144"/>
      <c r="AI3" s="387"/>
      <c r="AJ3" s="387"/>
      <c r="AK3" s="387"/>
      <c r="AL3" s="387"/>
      <c r="AM3" s="387"/>
      <c r="AN3" s="387"/>
      <c r="AO3" s="387"/>
      <c r="AP3" s="387"/>
      <c r="AQ3" s="387"/>
      <c r="AR3" s="387"/>
      <c r="AS3" s="387"/>
      <c r="AT3" s="387"/>
      <c r="AU3" s="387"/>
      <c r="AV3" s="387"/>
      <c r="AW3" s="387"/>
      <c r="AX3" s="387"/>
      <c r="AY3" s="387"/>
      <c r="AZ3" s="387"/>
      <c r="BA3" s="387"/>
      <c r="BB3" s="387"/>
      <c r="BC3" s="387"/>
      <c r="BD3" s="387"/>
      <c r="BE3" s="387"/>
      <c r="BF3" s="387"/>
      <c r="BG3" s="387"/>
      <c r="BH3" s="387"/>
      <c r="BI3" s="387"/>
      <c r="BJ3" s="387"/>
      <c r="BK3" s="387"/>
      <c r="BL3" s="387"/>
      <c r="BM3" s="387"/>
      <c r="BN3" s="387"/>
      <c r="BO3" s="387"/>
      <c r="BP3" s="387"/>
      <c r="BQ3" s="387"/>
      <c r="BR3" s="387"/>
      <c r="BS3" s="387"/>
      <c r="BT3" s="387"/>
      <c r="BU3" s="387"/>
      <c r="BV3" s="387"/>
      <c r="BW3" s="387"/>
      <c r="BX3" s="387"/>
      <c r="BY3" s="387"/>
      <c r="BZ3" s="387"/>
      <c r="CA3" s="387"/>
      <c r="CB3" s="387"/>
      <c r="CC3" s="387"/>
      <c r="CD3" s="387"/>
      <c r="CE3" s="387"/>
      <c r="CF3" s="387"/>
      <c r="CG3" s="387"/>
      <c r="CH3" s="387"/>
      <c r="CI3" s="387"/>
      <c r="CJ3" s="387"/>
      <c r="CK3" s="387"/>
      <c r="CL3" s="387"/>
      <c r="CM3" s="387"/>
      <c r="CN3" s="387"/>
      <c r="CO3" s="387"/>
      <c r="CP3" s="387"/>
      <c r="CQ3" s="387"/>
      <c r="CR3" s="387"/>
      <c r="CS3" s="387"/>
      <c r="CT3" s="387"/>
      <c r="CU3" s="387"/>
      <c r="CV3" s="387"/>
      <c r="CW3" s="387"/>
      <c r="CX3" s="387"/>
      <c r="CY3" s="387"/>
      <c r="CZ3" s="387"/>
      <c r="DA3" s="387"/>
      <c r="DB3" s="387"/>
      <c r="DC3" s="387"/>
      <c r="DD3" s="387"/>
      <c r="DE3" s="387"/>
      <c r="DF3" s="387"/>
      <c r="DG3" s="387"/>
      <c r="DH3" s="387"/>
      <c r="DI3" s="387"/>
      <c r="DJ3" s="387"/>
      <c r="DK3" s="387"/>
      <c r="DL3" s="387"/>
      <c r="DM3" s="387"/>
      <c r="DN3" s="387"/>
      <c r="DO3" s="387"/>
      <c r="DP3" s="387"/>
      <c r="DQ3" s="387"/>
      <c r="DR3" s="387"/>
      <c r="DS3" s="387"/>
      <c r="DT3" s="387"/>
      <c r="DU3" s="387"/>
      <c r="DV3" s="387"/>
      <c r="DW3" s="387"/>
      <c r="DX3" s="387"/>
      <c r="DY3" s="387"/>
      <c r="DZ3" s="387"/>
      <c r="EA3" s="387"/>
      <c r="EB3" s="387"/>
      <c r="EC3" s="387"/>
      <c r="ED3" s="387"/>
      <c r="EE3" s="387"/>
      <c r="EF3" s="387"/>
      <c r="EG3" s="387"/>
      <c r="EH3" s="387"/>
      <c r="EI3" s="388"/>
      <c r="EJ3" s="387"/>
      <c r="EK3" s="387"/>
      <c r="EL3" s="387"/>
      <c r="EM3" s="387"/>
    </row>
    <row r="4" spans="1:144" s="389" customFormat="1" ht="6.75" customHeight="1">
      <c r="A4" s="393"/>
      <c r="B4" s="394"/>
      <c r="C4" s="394"/>
      <c r="D4" s="394"/>
      <c r="E4" s="394"/>
      <c r="F4" s="395"/>
      <c r="G4" s="1127"/>
      <c r="H4" s="1128"/>
      <c r="I4" s="1128"/>
      <c r="J4" s="1128"/>
      <c r="K4" s="1128"/>
      <c r="L4" s="1128"/>
      <c r="M4" s="1128"/>
      <c r="N4" s="1128"/>
      <c r="O4" s="1128"/>
      <c r="P4" s="1128"/>
      <c r="Q4" s="1128"/>
      <c r="R4" s="1128"/>
      <c r="S4" s="1128"/>
      <c r="T4" s="1128"/>
      <c r="U4" s="1128"/>
      <c r="V4" s="1128"/>
      <c r="W4" s="1129"/>
      <c r="X4" s="1136"/>
      <c r="Y4" s="1137"/>
      <c r="Z4" s="1137"/>
      <c r="AA4" s="1137"/>
      <c r="AB4" s="1137"/>
      <c r="AC4" s="1138"/>
      <c r="AD4" s="396"/>
      <c r="AE4" s="396"/>
      <c r="AF4" s="396"/>
      <c r="AG4" s="396"/>
      <c r="AH4" s="397"/>
      <c r="AI4" s="387"/>
      <c r="AJ4" s="387"/>
      <c r="AK4" s="387"/>
      <c r="AL4" s="387"/>
      <c r="AM4" s="387"/>
      <c r="AN4" s="387"/>
      <c r="AO4" s="387"/>
      <c r="AP4" s="387"/>
      <c r="AQ4" s="387"/>
      <c r="AR4" s="387"/>
      <c r="AS4" s="387"/>
      <c r="AT4" s="387"/>
      <c r="AU4" s="387"/>
      <c r="AV4" s="387"/>
      <c r="AW4" s="387"/>
      <c r="AX4" s="387"/>
      <c r="AY4" s="387"/>
      <c r="AZ4" s="387"/>
      <c r="BA4" s="387"/>
      <c r="BB4" s="387"/>
      <c r="BC4" s="387"/>
      <c r="BD4" s="387"/>
      <c r="BE4" s="387"/>
      <c r="BF4" s="387"/>
      <c r="BG4" s="387"/>
      <c r="BH4" s="387"/>
      <c r="BI4" s="387"/>
      <c r="BJ4" s="387"/>
      <c r="BK4" s="387"/>
      <c r="BL4" s="387"/>
      <c r="BM4" s="387"/>
      <c r="BN4" s="387"/>
      <c r="BO4" s="387"/>
      <c r="BP4" s="387"/>
      <c r="BQ4" s="387"/>
      <c r="BR4" s="387"/>
      <c r="BS4" s="387"/>
      <c r="BT4" s="387"/>
      <c r="BU4" s="387"/>
      <c r="BV4" s="387"/>
      <c r="BW4" s="387"/>
      <c r="BX4" s="387"/>
      <c r="BY4" s="387"/>
      <c r="BZ4" s="387"/>
      <c r="CA4" s="387"/>
      <c r="CB4" s="387"/>
      <c r="CC4" s="387"/>
      <c r="CD4" s="387"/>
      <c r="CE4" s="387"/>
      <c r="CF4" s="387"/>
      <c r="CG4" s="387"/>
      <c r="CH4" s="387"/>
      <c r="CI4" s="387"/>
      <c r="CJ4" s="387"/>
      <c r="CK4" s="387"/>
      <c r="CL4" s="387"/>
      <c r="CM4" s="387"/>
      <c r="CN4" s="387"/>
      <c r="CO4" s="387"/>
      <c r="CP4" s="387"/>
      <c r="CQ4" s="387"/>
      <c r="CR4" s="387"/>
      <c r="CS4" s="387"/>
      <c r="CT4" s="387"/>
      <c r="CU4" s="387"/>
      <c r="CV4" s="387"/>
      <c r="CW4" s="387"/>
      <c r="CX4" s="387"/>
      <c r="CY4" s="387"/>
      <c r="CZ4" s="387"/>
      <c r="DA4" s="387"/>
      <c r="DB4" s="387"/>
      <c r="DC4" s="387"/>
      <c r="DD4" s="387"/>
      <c r="DE4" s="387"/>
      <c r="DF4" s="387"/>
      <c r="DG4" s="387"/>
      <c r="DH4" s="387"/>
      <c r="DI4" s="387"/>
      <c r="DJ4" s="387"/>
      <c r="DK4" s="387"/>
      <c r="DL4" s="387"/>
      <c r="DM4" s="387"/>
      <c r="DN4" s="387"/>
      <c r="DO4" s="387"/>
      <c r="DP4" s="387"/>
      <c r="DQ4" s="387"/>
      <c r="DR4" s="387"/>
      <c r="DS4" s="387"/>
      <c r="DT4" s="387"/>
      <c r="DU4" s="387"/>
      <c r="DV4" s="387"/>
      <c r="DW4" s="387"/>
      <c r="DX4" s="387"/>
      <c r="DY4" s="387"/>
      <c r="DZ4" s="387"/>
      <c r="EA4" s="387"/>
      <c r="EB4" s="387"/>
      <c r="EC4" s="387"/>
      <c r="ED4" s="387"/>
      <c r="EE4" s="387"/>
      <c r="EF4" s="387"/>
      <c r="EG4" s="387"/>
      <c r="EH4" s="387"/>
      <c r="EI4" s="388"/>
      <c r="EJ4" s="387"/>
      <c r="EK4" s="387"/>
      <c r="EL4" s="387"/>
      <c r="EM4" s="387"/>
    </row>
    <row r="5" spans="1:144" s="389" customFormat="1" ht="5.0999999999999996" customHeight="1">
      <c r="A5" s="1145"/>
      <c r="B5" s="1146"/>
      <c r="C5" s="1146"/>
      <c r="D5" s="1146"/>
      <c r="E5" s="1146"/>
      <c r="F5" s="1146"/>
      <c r="G5" s="1146"/>
      <c r="H5" s="1146"/>
      <c r="I5" s="1146"/>
      <c r="J5" s="1146"/>
      <c r="K5" s="1146"/>
      <c r="L5" s="1146"/>
      <c r="M5" s="1146"/>
      <c r="N5" s="1146"/>
      <c r="O5" s="1147"/>
      <c r="P5" s="391"/>
      <c r="Q5" s="391"/>
      <c r="R5" s="391"/>
      <c r="S5" s="391"/>
      <c r="T5" s="391"/>
      <c r="U5" s="391"/>
      <c r="V5" s="391"/>
      <c r="W5" s="391"/>
      <c r="X5" s="391"/>
      <c r="Y5" s="391"/>
      <c r="Z5" s="391"/>
      <c r="AA5" s="391"/>
      <c r="AB5" s="391"/>
      <c r="AC5" s="391"/>
      <c r="AD5" s="385"/>
      <c r="AE5" s="385"/>
      <c r="AF5" s="385"/>
      <c r="AG5" s="385"/>
      <c r="AH5" s="386"/>
      <c r="AI5" s="387"/>
      <c r="AJ5" s="387"/>
      <c r="AK5" s="387"/>
      <c r="AL5" s="387"/>
      <c r="AM5" s="387"/>
      <c r="AN5" s="387"/>
      <c r="AO5" s="387"/>
      <c r="AP5" s="387"/>
      <c r="AQ5" s="387"/>
      <c r="AR5" s="387"/>
      <c r="AS5" s="387"/>
      <c r="AT5" s="387"/>
      <c r="AU5" s="387"/>
      <c r="AV5" s="387"/>
      <c r="AW5" s="387"/>
      <c r="AX5" s="387"/>
      <c r="AY5" s="387"/>
      <c r="AZ5" s="387"/>
      <c r="BA5" s="387"/>
      <c r="BB5" s="387"/>
      <c r="BC5" s="387"/>
      <c r="BD5" s="387"/>
      <c r="BE5" s="387"/>
      <c r="BF5" s="387"/>
      <c r="BG5" s="387"/>
      <c r="BH5" s="387"/>
      <c r="BI5" s="387"/>
      <c r="BJ5" s="387"/>
      <c r="BK5" s="387"/>
      <c r="BL5" s="387"/>
      <c r="BM5" s="387"/>
      <c r="BN5" s="387"/>
      <c r="BO5" s="387"/>
      <c r="BP5" s="387"/>
      <c r="BQ5" s="387"/>
      <c r="BR5" s="387"/>
      <c r="BS5" s="387"/>
      <c r="BT5" s="387"/>
      <c r="BU5" s="387"/>
      <c r="BV5" s="387"/>
      <c r="BW5" s="387"/>
      <c r="BX5" s="387"/>
      <c r="BY5" s="387"/>
      <c r="BZ5" s="387"/>
      <c r="CA5" s="387"/>
      <c r="CB5" s="387"/>
      <c r="CC5" s="387"/>
      <c r="CD5" s="387"/>
      <c r="CE5" s="387"/>
      <c r="CF5" s="387"/>
      <c r="CG5" s="387"/>
      <c r="CH5" s="387"/>
      <c r="CI5" s="387"/>
      <c r="CJ5" s="387"/>
      <c r="CK5" s="387"/>
      <c r="CL5" s="387"/>
      <c r="CM5" s="387"/>
      <c r="CN5" s="387"/>
      <c r="CO5" s="387"/>
      <c r="CP5" s="387"/>
      <c r="CQ5" s="387"/>
      <c r="CR5" s="387"/>
      <c r="CS5" s="387"/>
      <c r="CT5" s="387"/>
      <c r="CU5" s="387"/>
      <c r="CV5" s="387"/>
      <c r="CW5" s="387"/>
      <c r="CX5" s="387"/>
      <c r="CY5" s="387"/>
      <c r="CZ5" s="387"/>
      <c r="DA5" s="387"/>
      <c r="DB5" s="387"/>
      <c r="DC5" s="387"/>
      <c r="DD5" s="387"/>
      <c r="DE5" s="387"/>
      <c r="DF5" s="387"/>
      <c r="DG5" s="387"/>
      <c r="DH5" s="387"/>
      <c r="DI5" s="387"/>
      <c r="DJ5" s="387"/>
      <c r="DK5" s="387"/>
      <c r="DL5" s="387"/>
      <c r="DM5" s="387"/>
      <c r="DN5" s="387"/>
      <c r="DO5" s="387"/>
      <c r="DP5" s="387"/>
      <c r="DQ5" s="387"/>
      <c r="DR5" s="387"/>
      <c r="DS5" s="387"/>
      <c r="DT5" s="387"/>
      <c r="DU5" s="387"/>
      <c r="DV5" s="387"/>
      <c r="DW5" s="387"/>
      <c r="DX5" s="387"/>
      <c r="DY5" s="387"/>
      <c r="DZ5" s="387"/>
      <c r="EA5" s="387"/>
      <c r="EB5" s="387"/>
      <c r="EC5" s="387"/>
      <c r="ED5" s="387"/>
      <c r="EE5" s="387"/>
      <c r="EF5" s="387"/>
      <c r="EG5" s="387"/>
      <c r="EH5" s="387"/>
      <c r="EI5" s="387"/>
      <c r="EJ5" s="387"/>
      <c r="EK5" s="387"/>
      <c r="EL5" s="387"/>
      <c r="EM5" s="387"/>
    </row>
    <row r="6" spans="1:144" s="389" customFormat="1" ht="18" customHeight="1">
      <c r="A6" s="398"/>
      <c r="B6" s="1148" t="s">
        <v>187</v>
      </c>
      <c r="C6" s="1149"/>
      <c r="D6" s="1150">
        <v>2019</v>
      </c>
      <c r="E6" s="1151"/>
      <c r="F6" s="1152"/>
      <c r="G6" s="1153"/>
      <c r="H6" s="1154"/>
      <c r="I6" s="1154"/>
      <c r="J6" s="1154"/>
      <c r="K6" s="1154"/>
      <c r="L6" s="1154"/>
      <c r="M6" s="1154"/>
      <c r="N6" s="1154"/>
      <c r="O6" s="1154"/>
      <c r="P6" s="1155" t="s">
        <v>995</v>
      </c>
      <c r="Q6" s="1156"/>
      <c r="R6" s="1156"/>
      <c r="S6" s="1156"/>
      <c r="T6" s="1156"/>
      <c r="U6" s="1157"/>
      <c r="V6" s="1158"/>
      <c r="W6" s="1158"/>
      <c r="X6" s="1158"/>
      <c r="Y6" s="1158"/>
      <c r="Z6" s="1158"/>
      <c r="AA6" s="1158"/>
      <c r="AB6" s="1158"/>
      <c r="AC6" s="1159"/>
      <c r="AD6" s="1159"/>
      <c r="AE6" s="1159"/>
      <c r="AF6" s="1159"/>
      <c r="AG6" s="1159"/>
      <c r="AH6" s="1160"/>
      <c r="AI6" s="399">
        <v>1</v>
      </c>
      <c r="AJ6" s="387"/>
      <c r="AK6" s="387"/>
      <c r="AL6" s="387"/>
      <c r="AM6" s="387"/>
      <c r="AN6" s="387"/>
      <c r="AO6" s="387"/>
      <c r="AP6" s="387"/>
      <c r="AQ6" s="387"/>
      <c r="AR6" s="387"/>
      <c r="AS6" s="387"/>
      <c r="AT6" s="387"/>
      <c r="AU6" s="387"/>
      <c r="AV6" s="387"/>
      <c r="AW6" s="387"/>
      <c r="AX6" s="387"/>
      <c r="AY6" s="387"/>
      <c r="AZ6" s="387"/>
      <c r="BA6" s="387"/>
      <c r="BB6" s="387"/>
      <c r="BC6" s="387"/>
      <c r="BD6" s="387"/>
      <c r="BE6" s="387"/>
      <c r="BF6" s="387"/>
      <c r="BG6" s="387"/>
      <c r="BH6" s="387"/>
      <c r="BI6" s="387"/>
      <c r="BJ6" s="387"/>
      <c r="BK6" s="387"/>
      <c r="BL6" s="387"/>
      <c r="BM6" s="387"/>
      <c r="BN6" s="387"/>
      <c r="BO6" s="387"/>
      <c r="BP6" s="387"/>
      <c r="BQ6" s="387"/>
      <c r="BR6" s="387"/>
      <c r="BS6" s="387"/>
      <c r="BT6" s="387"/>
      <c r="BU6" s="387"/>
      <c r="BV6" s="387"/>
      <c r="BW6" s="387"/>
      <c r="BX6" s="387"/>
      <c r="BY6" s="387"/>
      <c r="BZ6" s="387"/>
      <c r="CA6" s="387"/>
      <c r="CB6" s="387"/>
      <c r="CC6" s="387"/>
      <c r="CD6" s="387"/>
      <c r="CE6" s="387"/>
      <c r="CF6" s="387"/>
      <c r="CG6" s="387"/>
      <c r="CH6" s="387"/>
      <c r="CI6" s="387"/>
      <c r="CJ6" s="387"/>
      <c r="CK6" s="387"/>
      <c r="CL6" s="387"/>
      <c r="CM6" s="387"/>
      <c r="CN6" s="387"/>
      <c r="CO6" s="387"/>
      <c r="CP6" s="387"/>
      <c r="CQ6" s="387"/>
      <c r="CR6" s="387"/>
      <c r="CS6" s="387"/>
      <c r="CT6" s="387"/>
      <c r="CU6" s="387"/>
      <c r="CV6" s="387"/>
      <c r="CW6" s="387"/>
      <c r="CX6" s="387"/>
      <c r="CY6" s="387"/>
      <c r="CZ6" s="387"/>
      <c r="DA6" s="387"/>
      <c r="DB6" s="387"/>
      <c r="DC6" s="387"/>
      <c r="DD6" s="387"/>
      <c r="DE6" s="387"/>
      <c r="DF6" s="387"/>
      <c r="DG6" s="387"/>
      <c r="DH6" s="387"/>
      <c r="DI6" s="387"/>
      <c r="DJ6" s="387"/>
      <c r="DK6" s="387"/>
      <c r="DL6" s="387"/>
      <c r="DM6" s="387"/>
      <c r="DN6" s="387"/>
      <c r="DO6" s="387"/>
      <c r="DP6" s="387"/>
      <c r="DQ6" s="387"/>
      <c r="DR6" s="387"/>
      <c r="DS6" s="387"/>
      <c r="DT6" s="387"/>
      <c r="DU6" s="387"/>
      <c r="DV6" s="387"/>
      <c r="DW6" s="387"/>
      <c r="DX6" s="387"/>
      <c r="DY6" s="387"/>
      <c r="DZ6" s="387"/>
      <c r="EA6" s="387"/>
      <c r="EB6" s="387"/>
      <c r="EC6" s="387"/>
      <c r="ED6" s="387"/>
      <c r="EE6" s="387"/>
      <c r="EF6" s="387"/>
      <c r="EG6" s="387"/>
      <c r="EH6" s="387"/>
      <c r="EI6" s="387"/>
      <c r="EJ6" s="391"/>
      <c r="EK6" s="391"/>
      <c r="EL6" s="391"/>
      <c r="EM6" s="391"/>
      <c r="EN6" s="400"/>
    </row>
    <row r="7" spans="1:144" s="389" customFormat="1" ht="3.75" customHeight="1">
      <c r="A7" s="401"/>
      <c r="B7" s="401"/>
      <c r="C7" s="401"/>
      <c r="D7" s="1171"/>
      <c r="E7" s="1171"/>
      <c r="F7" s="1171"/>
      <c r="G7" s="401"/>
      <c r="H7" s="401"/>
      <c r="I7" s="401"/>
      <c r="J7" s="401"/>
      <c r="K7" s="401"/>
      <c r="L7" s="401"/>
      <c r="M7" s="401"/>
      <c r="N7" s="401"/>
      <c r="O7" s="402"/>
      <c r="P7" s="391"/>
      <c r="Q7" s="391"/>
      <c r="R7" s="391"/>
      <c r="S7" s="1172"/>
      <c r="T7" s="1172"/>
      <c r="U7" s="1172"/>
      <c r="V7" s="391"/>
      <c r="W7" s="391"/>
      <c r="X7" s="391"/>
      <c r="Y7" s="391"/>
      <c r="Z7" s="391"/>
      <c r="AA7" s="391"/>
      <c r="AB7" s="391"/>
      <c r="AC7" s="391"/>
      <c r="AD7" s="391"/>
      <c r="AE7" s="391"/>
      <c r="AF7" s="1172"/>
      <c r="AG7" s="1172"/>
      <c r="AH7" s="403"/>
      <c r="AI7" s="399">
        <v>2</v>
      </c>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91"/>
      <c r="EK7" s="391"/>
      <c r="EL7" s="391"/>
      <c r="EM7" s="391"/>
      <c r="EN7" s="400"/>
    </row>
    <row r="8" spans="1:144" s="389" customFormat="1" ht="2.1" customHeight="1">
      <c r="A8" s="1173" t="s">
        <v>994</v>
      </c>
      <c r="B8" s="1173"/>
      <c r="C8" s="1173"/>
      <c r="D8" s="1173"/>
      <c r="E8" s="1173"/>
      <c r="F8" s="1173"/>
      <c r="G8" s="1173"/>
      <c r="H8" s="1173"/>
      <c r="I8" s="1173"/>
      <c r="J8" s="1173"/>
      <c r="K8" s="1173"/>
      <c r="L8" s="1173"/>
      <c r="M8" s="1173"/>
      <c r="N8" s="1173"/>
      <c r="O8" s="1173"/>
      <c r="P8" s="404"/>
      <c r="Q8" s="405"/>
      <c r="R8" s="405"/>
      <c r="S8" s="405"/>
      <c r="T8" s="405"/>
      <c r="U8" s="405"/>
      <c r="V8" s="405"/>
      <c r="W8" s="405"/>
      <c r="X8" s="405"/>
      <c r="Y8" s="405"/>
      <c r="Z8" s="405"/>
      <c r="AA8" s="405"/>
      <c r="AB8" s="405"/>
      <c r="AC8" s="405"/>
      <c r="AD8" s="405"/>
      <c r="AE8" s="405"/>
      <c r="AF8" s="1174"/>
      <c r="AG8" s="1174"/>
      <c r="AH8" s="406"/>
      <c r="AI8" s="399">
        <v>3</v>
      </c>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91"/>
      <c r="EK8" s="391"/>
      <c r="EL8" s="391"/>
      <c r="EM8" s="391"/>
      <c r="EN8" s="400"/>
    </row>
    <row r="9" spans="1:144" s="389" customFormat="1" ht="12.95" customHeight="1">
      <c r="A9" s="1173"/>
      <c r="B9" s="1173"/>
      <c r="C9" s="1173"/>
      <c r="D9" s="1173"/>
      <c r="E9" s="1173"/>
      <c r="F9" s="1173"/>
      <c r="G9" s="1173"/>
      <c r="H9" s="1173"/>
      <c r="I9" s="1173"/>
      <c r="J9" s="1173"/>
      <c r="K9" s="1173"/>
      <c r="L9" s="1173"/>
      <c r="M9" s="1173"/>
      <c r="N9" s="1173"/>
      <c r="O9" s="1173"/>
      <c r="P9" s="1175" t="s">
        <v>1035</v>
      </c>
      <c r="Q9" s="1175"/>
      <c r="R9" s="1175"/>
      <c r="S9" s="1175"/>
      <c r="T9" s="1175"/>
      <c r="U9" s="1175"/>
      <c r="V9" s="1175"/>
      <c r="W9" s="1175"/>
      <c r="X9" s="1175"/>
      <c r="Y9" s="1175"/>
      <c r="Z9" s="1175"/>
      <c r="AA9" s="1175"/>
      <c r="AB9" s="1175"/>
      <c r="AC9" s="1175"/>
      <c r="AD9" s="1175"/>
      <c r="AE9" s="1175"/>
      <c r="AF9" s="1175"/>
      <c r="AG9" s="1175"/>
      <c r="AH9" s="1175"/>
      <c r="AI9" s="399"/>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91"/>
      <c r="EK9" s="391"/>
      <c r="EL9" s="391"/>
      <c r="EM9" s="391"/>
      <c r="EN9" s="400"/>
    </row>
    <row r="10" spans="1:144" s="389" customFormat="1" ht="9" customHeight="1">
      <c r="A10" s="1177" t="s">
        <v>1036</v>
      </c>
      <c r="B10" s="1178"/>
      <c r="C10" s="1178"/>
      <c r="D10" s="1178"/>
      <c r="E10" s="1178"/>
      <c r="F10" s="1178"/>
      <c r="G10" s="1178"/>
      <c r="H10" s="1178"/>
      <c r="I10" s="1178"/>
      <c r="J10" s="1178"/>
      <c r="K10" s="1178"/>
      <c r="L10" s="1178"/>
      <c r="M10" s="1178"/>
      <c r="N10" s="1178"/>
      <c r="O10" s="1179"/>
      <c r="P10" s="1176"/>
      <c r="Q10" s="1176"/>
      <c r="R10" s="1176"/>
      <c r="S10" s="1176"/>
      <c r="T10" s="1176"/>
      <c r="U10" s="1176"/>
      <c r="V10" s="1176"/>
      <c r="W10" s="1176"/>
      <c r="X10" s="1176"/>
      <c r="Y10" s="1176"/>
      <c r="Z10" s="1176"/>
      <c r="AA10" s="1176"/>
      <c r="AB10" s="1176"/>
      <c r="AC10" s="1176"/>
      <c r="AD10" s="1176"/>
      <c r="AE10" s="1176"/>
      <c r="AF10" s="1176"/>
      <c r="AG10" s="1176"/>
      <c r="AH10" s="1176"/>
      <c r="AI10" s="387"/>
      <c r="AJ10" s="387"/>
      <c r="AK10" s="387"/>
      <c r="AL10" s="387"/>
      <c r="AM10" s="387"/>
      <c r="AN10" s="387"/>
      <c r="AO10" s="387"/>
      <c r="AP10" s="387"/>
      <c r="AQ10" s="387"/>
      <c r="AR10" s="387"/>
      <c r="AS10" s="387"/>
      <c r="AT10" s="387"/>
      <c r="AU10" s="387"/>
      <c r="AV10" s="387"/>
      <c r="AW10" s="387"/>
      <c r="AX10" s="387"/>
      <c r="AY10" s="387"/>
      <c r="AZ10" s="387"/>
      <c r="BA10" s="387"/>
      <c r="BB10" s="387"/>
      <c r="BC10" s="387"/>
      <c r="BD10" s="387"/>
      <c r="BE10" s="387"/>
      <c r="BF10" s="387"/>
      <c r="BG10" s="387"/>
      <c r="BH10" s="387"/>
      <c r="BI10" s="387"/>
      <c r="BJ10" s="387"/>
      <c r="BK10" s="387"/>
      <c r="BL10" s="387"/>
      <c r="BM10" s="387"/>
      <c r="BN10" s="387"/>
      <c r="BO10" s="387"/>
      <c r="BP10" s="387"/>
      <c r="BQ10" s="387"/>
      <c r="BR10" s="387"/>
      <c r="BS10" s="387"/>
      <c r="BT10" s="387"/>
      <c r="BU10" s="387"/>
      <c r="BV10" s="387"/>
      <c r="BW10" s="387"/>
      <c r="BX10" s="387"/>
      <c r="BY10" s="387"/>
      <c r="BZ10" s="387"/>
      <c r="CA10" s="387"/>
      <c r="CB10" s="387"/>
      <c r="CC10" s="387"/>
      <c r="CD10" s="387"/>
      <c r="CE10" s="387"/>
      <c r="CF10" s="387"/>
      <c r="CG10" s="387"/>
      <c r="CH10" s="387"/>
      <c r="CI10" s="387"/>
      <c r="CJ10" s="387"/>
      <c r="CK10" s="387"/>
      <c r="CL10" s="387"/>
      <c r="CM10" s="387"/>
      <c r="CN10" s="387"/>
      <c r="CO10" s="387"/>
      <c r="CP10" s="387"/>
      <c r="CQ10" s="387"/>
      <c r="CR10" s="387"/>
      <c r="CS10" s="387"/>
      <c r="CT10" s="387"/>
      <c r="CU10" s="387"/>
      <c r="CV10" s="387"/>
      <c r="CW10" s="387"/>
      <c r="CX10" s="387"/>
      <c r="CY10" s="387"/>
      <c r="CZ10" s="387"/>
      <c r="DA10" s="387"/>
      <c r="DB10" s="387"/>
      <c r="DC10" s="387"/>
      <c r="DD10" s="387"/>
      <c r="DE10" s="387"/>
      <c r="DF10" s="387"/>
      <c r="DG10" s="387"/>
      <c r="DH10" s="387"/>
      <c r="DI10" s="387"/>
      <c r="DJ10" s="387"/>
      <c r="DK10" s="387"/>
      <c r="DL10" s="387"/>
      <c r="DM10" s="387"/>
      <c r="DN10" s="387"/>
      <c r="DO10" s="387"/>
      <c r="DP10" s="387"/>
      <c r="DQ10" s="387"/>
      <c r="DR10" s="387"/>
      <c r="DS10" s="387"/>
      <c r="DT10" s="387"/>
      <c r="DU10" s="387"/>
      <c r="DV10" s="387"/>
      <c r="DW10" s="387"/>
      <c r="DX10" s="387"/>
      <c r="DY10" s="387"/>
      <c r="DZ10" s="387"/>
      <c r="EA10" s="387"/>
      <c r="EB10" s="387"/>
      <c r="EC10" s="387"/>
      <c r="ED10" s="387"/>
      <c r="EE10" s="387"/>
      <c r="EF10" s="387"/>
      <c r="EG10" s="387"/>
      <c r="EH10" s="387"/>
      <c r="EI10" s="387"/>
      <c r="EJ10" s="391"/>
      <c r="EK10" s="391"/>
      <c r="EL10" s="391"/>
      <c r="EM10" s="391"/>
      <c r="EN10" s="400"/>
    </row>
    <row r="11" spans="1:144" s="389" customFormat="1" ht="9" customHeight="1">
      <c r="A11" s="1180"/>
      <c r="B11" s="1178"/>
      <c r="C11" s="1178"/>
      <c r="D11" s="1178"/>
      <c r="E11" s="1178"/>
      <c r="F11" s="1178"/>
      <c r="G11" s="1178"/>
      <c r="H11" s="1178"/>
      <c r="I11" s="1178"/>
      <c r="J11" s="1178"/>
      <c r="K11" s="1178"/>
      <c r="L11" s="1178"/>
      <c r="M11" s="1178"/>
      <c r="N11" s="1178"/>
      <c r="O11" s="1179"/>
      <c r="P11" s="1176"/>
      <c r="Q11" s="1176"/>
      <c r="R11" s="1176"/>
      <c r="S11" s="1176"/>
      <c r="T11" s="1176"/>
      <c r="U11" s="1176"/>
      <c r="V11" s="1176"/>
      <c r="W11" s="1176"/>
      <c r="X11" s="1176"/>
      <c r="Y11" s="1176"/>
      <c r="Z11" s="1176"/>
      <c r="AA11" s="1176"/>
      <c r="AB11" s="1176"/>
      <c r="AC11" s="1176"/>
      <c r="AD11" s="1176"/>
      <c r="AE11" s="1176"/>
      <c r="AF11" s="1176"/>
      <c r="AG11" s="1176"/>
      <c r="AH11" s="1176"/>
      <c r="AI11" s="387">
        <v>2000</v>
      </c>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91"/>
      <c r="EK11" s="391"/>
      <c r="EL11" s="391"/>
      <c r="EM11" s="391"/>
      <c r="EN11" s="400"/>
    </row>
    <row r="12" spans="1:144" s="389" customFormat="1" ht="8.1" customHeight="1">
      <c r="A12" s="1180"/>
      <c r="B12" s="1178"/>
      <c r="C12" s="1178"/>
      <c r="D12" s="1178"/>
      <c r="E12" s="1178"/>
      <c r="F12" s="1178"/>
      <c r="G12" s="1178"/>
      <c r="H12" s="1178"/>
      <c r="I12" s="1178"/>
      <c r="J12" s="1178"/>
      <c r="K12" s="1178"/>
      <c r="L12" s="1178"/>
      <c r="M12" s="1178"/>
      <c r="N12" s="1178"/>
      <c r="O12" s="1179"/>
      <c r="P12" s="1176"/>
      <c r="Q12" s="1176"/>
      <c r="R12" s="1176"/>
      <c r="S12" s="1176"/>
      <c r="T12" s="1176"/>
      <c r="U12" s="1176"/>
      <c r="V12" s="1176"/>
      <c r="W12" s="1176"/>
      <c r="X12" s="1176"/>
      <c r="Y12" s="1176"/>
      <c r="Z12" s="1176"/>
      <c r="AA12" s="1176"/>
      <c r="AB12" s="1176"/>
      <c r="AC12" s="1176"/>
      <c r="AD12" s="1176"/>
      <c r="AE12" s="1176"/>
      <c r="AF12" s="1176"/>
      <c r="AG12" s="1176"/>
      <c r="AH12" s="1176"/>
      <c r="AI12" s="387">
        <v>2001</v>
      </c>
      <c r="AJ12" s="387"/>
      <c r="AK12" s="387"/>
      <c r="AL12" s="387"/>
      <c r="AM12" s="387"/>
      <c r="AN12" s="387"/>
      <c r="AO12" s="387"/>
      <c r="AP12" s="387"/>
      <c r="AQ12" s="387"/>
      <c r="AR12" s="387"/>
      <c r="AS12" s="387"/>
      <c r="AT12" s="387"/>
      <c r="AU12" s="387"/>
      <c r="AV12" s="387"/>
      <c r="AW12" s="387"/>
      <c r="AX12" s="387"/>
      <c r="AY12" s="387"/>
      <c r="AZ12" s="387"/>
      <c r="BA12" s="387"/>
      <c r="BB12" s="387"/>
      <c r="BC12" s="387"/>
      <c r="BD12" s="387"/>
      <c r="BE12" s="387"/>
      <c r="BF12" s="387"/>
      <c r="BG12" s="387"/>
      <c r="BH12" s="387"/>
      <c r="BI12" s="387"/>
      <c r="BJ12" s="387"/>
      <c r="BK12" s="387"/>
      <c r="BL12" s="387"/>
      <c r="BM12" s="387"/>
      <c r="BN12" s="387"/>
      <c r="BO12" s="387"/>
      <c r="BP12" s="387"/>
      <c r="BQ12" s="387"/>
      <c r="BR12" s="387"/>
      <c r="BS12" s="387"/>
      <c r="BT12" s="387"/>
      <c r="BU12" s="387"/>
      <c r="BV12" s="387"/>
      <c r="BW12" s="387"/>
      <c r="BX12" s="387"/>
      <c r="BY12" s="387"/>
      <c r="BZ12" s="387"/>
      <c r="CA12" s="387"/>
      <c r="CB12" s="387"/>
      <c r="CC12" s="387"/>
      <c r="CD12" s="387"/>
      <c r="CE12" s="387"/>
      <c r="CF12" s="387"/>
      <c r="CG12" s="387"/>
      <c r="CH12" s="387"/>
      <c r="CI12" s="387"/>
      <c r="CJ12" s="387"/>
      <c r="CK12" s="387"/>
      <c r="CL12" s="387"/>
      <c r="CM12" s="387"/>
      <c r="CN12" s="387"/>
      <c r="CO12" s="387"/>
      <c r="CP12" s="387"/>
      <c r="CQ12" s="387"/>
      <c r="CR12" s="387"/>
      <c r="CS12" s="387"/>
      <c r="CT12" s="387"/>
      <c r="CU12" s="387"/>
      <c r="CV12" s="387"/>
      <c r="CW12" s="387"/>
      <c r="CX12" s="387"/>
      <c r="CY12" s="387"/>
      <c r="CZ12" s="387"/>
      <c r="DA12" s="387"/>
      <c r="DB12" s="387"/>
      <c r="DC12" s="387"/>
      <c r="DD12" s="387"/>
      <c r="DE12" s="387"/>
      <c r="DF12" s="387"/>
      <c r="DG12" s="387"/>
      <c r="DH12" s="387"/>
      <c r="DI12" s="387"/>
      <c r="DJ12" s="387"/>
      <c r="DK12" s="387"/>
      <c r="DL12" s="387"/>
      <c r="DM12" s="387"/>
      <c r="DN12" s="387"/>
      <c r="DO12" s="387"/>
      <c r="DP12" s="387"/>
      <c r="DQ12" s="387"/>
      <c r="DR12" s="387"/>
      <c r="DS12" s="387"/>
      <c r="DT12" s="387"/>
      <c r="DU12" s="387"/>
      <c r="DV12" s="387"/>
      <c r="DW12" s="387"/>
      <c r="DX12" s="387"/>
      <c r="DY12" s="387"/>
      <c r="DZ12" s="387"/>
      <c r="EA12" s="387"/>
      <c r="EB12" s="387"/>
      <c r="EC12" s="387"/>
      <c r="ED12" s="387"/>
      <c r="EE12" s="387"/>
      <c r="EF12" s="387"/>
      <c r="EG12" s="387"/>
      <c r="EH12" s="387"/>
      <c r="EI12" s="387"/>
      <c r="EJ12" s="391"/>
      <c r="EK12" s="391"/>
      <c r="EL12" s="391"/>
      <c r="EM12" s="391"/>
      <c r="EN12" s="400"/>
    </row>
    <row r="13" spans="1:144" s="389" customFormat="1" ht="12" customHeight="1">
      <c r="A13" s="1180"/>
      <c r="B13" s="1178"/>
      <c r="C13" s="1178"/>
      <c r="D13" s="1178"/>
      <c r="E13" s="1178"/>
      <c r="F13" s="1178"/>
      <c r="G13" s="1178"/>
      <c r="H13" s="1178"/>
      <c r="I13" s="1178"/>
      <c r="J13" s="1178"/>
      <c r="K13" s="1178"/>
      <c r="L13" s="1178"/>
      <c r="M13" s="1178"/>
      <c r="N13" s="1178"/>
      <c r="O13" s="1179"/>
      <c r="P13" s="1176"/>
      <c r="Q13" s="1176"/>
      <c r="R13" s="1176"/>
      <c r="S13" s="1176"/>
      <c r="T13" s="1176"/>
      <c r="U13" s="1176"/>
      <c r="V13" s="1176"/>
      <c r="W13" s="1176"/>
      <c r="X13" s="1176"/>
      <c r="Y13" s="1176"/>
      <c r="Z13" s="1176"/>
      <c r="AA13" s="1176"/>
      <c r="AB13" s="1176"/>
      <c r="AC13" s="1176"/>
      <c r="AD13" s="1176"/>
      <c r="AE13" s="1176"/>
      <c r="AF13" s="1176"/>
      <c r="AG13" s="1176"/>
      <c r="AH13" s="1176"/>
      <c r="AI13" s="387">
        <v>2002</v>
      </c>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91"/>
      <c r="EK13" s="391"/>
      <c r="EL13" s="391"/>
      <c r="EM13" s="391"/>
      <c r="EN13" s="400"/>
    </row>
    <row r="14" spans="1:144" s="389" customFormat="1" ht="12.75" customHeight="1">
      <c r="A14" s="1181"/>
      <c r="B14" s="1182"/>
      <c r="C14" s="1182"/>
      <c r="D14" s="1182"/>
      <c r="E14" s="1182"/>
      <c r="F14" s="1182"/>
      <c r="G14" s="1182"/>
      <c r="H14" s="1182"/>
      <c r="I14" s="1182"/>
      <c r="J14" s="1182"/>
      <c r="K14" s="1182"/>
      <c r="L14" s="1182"/>
      <c r="M14" s="1182"/>
      <c r="N14" s="1182"/>
      <c r="O14" s="1183"/>
      <c r="P14" s="1176"/>
      <c r="Q14" s="1176"/>
      <c r="R14" s="1176"/>
      <c r="S14" s="1176"/>
      <c r="T14" s="1176"/>
      <c r="U14" s="1176"/>
      <c r="V14" s="1176"/>
      <c r="W14" s="1176"/>
      <c r="X14" s="1176"/>
      <c r="Y14" s="1176"/>
      <c r="Z14" s="1176"/>
      <c r="AA14" s="1176"/>
      <c r="AB14" s="1176"/>
      <c r="AC14" s="1176"/>
      <c r="AD14" s="1176"/>
      <c r="AE14" s="1176"/>
      <c r="AF14" s="1176"/>
      <c r="AG14" s="1176"/>
      <c r="AH14" s="1176"/>
      <c r="AI14" s="387">
        <v>2003</v>
      </c>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91"/>
      <c r="EK14" s="391"/>
      <c r="EL14" s="391"/>
      <c r="EM14" s="391"/>
      <c r="EN14" s="400"/>
    </row>
    <row r="15" spans="1:144" s="389" customFormat="1" ht="11.1" customHeight="1">
      <c r="A15" s="1112" t="s">
        <v>993</v>
      </c>
      <c r="B15" s="1114" t="s">
        <v>992</v>
      </c>
      <c r="C15" s="1114"/>
      <c r="D15" s="1114"/>
      <c r="E15" s="1114"/>
      <c r="F15" s="1114"/>
      <c r="G15" s="1114"/>
      <c r="H15" s="407" t="s">
        <v>991</v>
      </c>
      <c r="I15" s="1114" t="s">
        <v>990</v>
      </c>
      <c r="J15" s="1115"/>
      <c r="K15" s="1115"/>
      <c r="L15" s="1115"/>
      <c r="M15" s="1115"/>
      <c r="N15" s="1115"/>
      <c r="O15" s="1115"/>
      <c r="P15" s="1114" t="s">
        <v>989</v>
      </c>
      <c r="Q15" s="1114"/>
      <c r="R15" s="1114"/>
      <c r="S15" s="1114"/>
      <c r="T15" s="1114"/>
      <c r="U15" s="1114"/>
      <c r="V15" s="1114"/>
      <c r="W15" s="1114" t="s">
        <v>988</v>
      </c>
      <c r="X15" s="1114"/>
      <c r="Y15" s="1114"/>
      <c r="Z15" s="1114"/>
      <c r="AA15" s="1114"/>
      <c r="AB15" s="1114"/>
      <c r="AC15" s="1114" t="s">
        <v>987</v>
      </c>
      <c r="AD15" s="1115"/>
      <c r="AE15" s="1115"/>
      <c r="AF15" s="1115"/>
      <c r="AG15" s="1115"/>
      <c r="AH15" s="1115"/>
      <c r="AI15" s="387">
        <v>2004</v>
      </c>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408"/>
      <c r="EG15" s="387"/>
      <c r="EH15" s="387"/>
      <c r="EI15" s="387"/>
      <c r="EJ15" s="391"/>
      <c r="EK15" s="391"/>
      <c r="EL15" s="391"/>
      <c r="EM15" s="391"/>
      <c r="EN15" s="400"/>
    </row>
    <row r="16" spans="1:144" s="389" customFormat="1" ht="12.75" customHeight="1">
      <c r="A16" s="1112"/>
      <c r="B16" s="1184"/>
      <c r="C16" s="1184"/>
      <c r="D16" s="1184"/>
      <c r="E16" s="1184"/>
      <c r="F16" s="1184"/>
      <c r="G16" s="1184"/>
      <c r="H16" s="409"/>
      <c r="I16" s="1116"/>
      <c r="J16" s="1117"/>
      <c r="K16" s="1117"/>
      <c r="L16" s="1117"/>
      <c r="M16" s="1117"/>
      <c r="N16" s="1117"/>
      <c r="O16" s="1117"/>
      <c r="P16" s="1116"/>
      <c r="Q16" s="1116"/>
      <c r="R16" s="1116"/>
      <c r="S16" s="1116"/>
      <c r="T16" s="1116"/>
      <c r="U16" s="1116"/>
      <c r="V16" s="1116"/>
      <c r="W16" s="1116"/>
      <c r="X16" s="1116"/>
      <c r="Y16" s="1116"/>
      <c r="Z16" s="1116"/>
      <c r="AA16" s="1116"/>
      <c r="AB16" s="1116"/>
      <c r="AC16" s="1116"/>
      <c r="AD16" s="1117"/>
      <c r="AE16" s="1117"/>
      <c r="AF16" s="1117"/>
      <c r="AG16" s="1117"/>
      <c r="AH16" s="1117"/>
      <c r="AI16" s="387">
        <v>2005</v>
      </c>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91"/>
      <c r="EK16" s="391"/>
      <c r="EL16" s="391"/>
      <c r="EM16" s="391"/>
      <c r="EN16" s="400"/>
    </row>
    <row r="17" spans="1:168" s="389" customFormat="1" ht="21" customHeight="1">
      <c r="A17" s="1112"/>
      <c r="B17" s="1114" t="s">
        <v>986</v>
      </c>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9" t="s">
        <v>985</v>
      </c>
      <c r="AG17" s="1119"/>
      <c r="AH17" s="1119"/>
      <c r="AI17" s="387">
        <v>2006</v>
      </c>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408"/>
      <c r="EG17" s="387"/>
      <c r="EH17" s="387"/>
      <c r="EI17" s="387"/>
      <c r="EJ17" s="391"/>
      <c r="EK17" s="391"/>
      <c r="EL17" s="391"/>
      <c r="EM17" s="391"/>
      <c r="EN17" s="400"/>
    </row>
    <row r="18" spans="1:168" s="389" customFormat="1" ht="14.1" customHeight="1">
      <c r="A18" s="1112"/>
      <c r="B18" s="1116"/>
      <c r="C18" s="1120"/>
      <c r="D18" s="1120"/>
      <c r="E18" s="1120"/>
      <c r="F18" s="1120"/>
      <c r="G18" s="1120"/>
      <c r="H18" s="1120"/>
      <c r="I18" s="1120"/>
      <c r="J18" s="1120"/>
      <c r="K18" s="1120"/>
      <c r="L18" s="1120"/>
      <c r="M18" s="1120"/>
      <c r="N18" s="1120"/>
      <c r="O18" s="1120"/>
      <c r="P18" s="1120"/>
      <c r="Q18" s="1120"/>
      <c r="R18" s="1120"/>
      <c r="S18" s="1120"/>
      <c r="T18" s="1120"/>
      <c r="U18" s="1120"/>
      <c r="V18" s="1120"/>
      <c r="W18" s="1120"/>
      <c r="X18" s="1120"/>
      <c r="Y18" s="1120"/>
      <c r="Z18" s="1120"/>
      <c r="AA18" s="1120"/>
      <c r="AB18" s="1120"/>
      <c r="AC18" s="1120"/>
      <c r="AD18" s="1120"/>
      <c r="AE18" s="1120"/>
      <c r="AF18" s="1186"/>
      <c r="AG18" s="1186"/>
      <c r="AH18" s="1186"/>
      <c r="AI18" s="387">
        <v>2007</v>
      </c>
      <c r="AJ18" s="410"/>
      <c r="AK18" s="411"/>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408"/>
      <c r="EG18" s="387"/>
      <c r="EH18" s="387"/>
      <c r="EI18" s="387"/>
      <c r="EJ18" s="391"/>
      <c r="EK18" s="391"/>
      <c r="EL18" s="391"/>
      <c r="EM18" s="391"/>
      <c r="EN18" s="400"/>
    </row>
    <row r="19" spans="1:168" s="389" customFormat="1" ht="15" customHeight="1">
      <c r="A19" s="1113"/>
      <c r="B19" s="1187" t="s">
        <v>984</v>
      </c>
      <c r="C19" s="1188"/>
      <c r="D19" s="1188"/>
      <c r="E19" s="1188"/>
      <c r="F19" s="1188"/>
      <c r="G19" s="1111"/>
      <c r="H19" s="1189"/>
      <c r="I19" s="1110" t="s">
        <v>983</v>
      </c>
      <c r="J19" s="1110"/>
      <c r="K19" s="1110"/>
      <c r="L19" s="1110"/>
      <c r="M19" s="1110"/>
      <c r="N19" s="1110"/>
      <c r="O19" s="1110"/>
      <c r="P19" s="1110" t="s">
        <v>982</v>
      </c>
      <c r="Q19" s="1110"/>
      <c r="R19" s="1111"/>
      <c r="S19" s="1111"/>
      <c r="T19" s="1185" t="s">
        <v>981</v>
      </c>
      <c r="U19" s="1185"/>
      <c r="V19" s="1185"/>
      <c r="W19" s="1185"/>
      <c r="X19" s="1185"/>
      <c r="Y19" s="1185"/>
      <c r="Z19" s="1185"/>
      <c r="AA19" s="1185"/>
      <c r="AB19" s="1111"/>
      <c r="AC19" s="1111"/>
      <c r="AD19" s="1111"/>
      <c r="AE19" s="1111"/>
      <c r="AF19" s="1111"/>
      <c r="AG19" s="1111"/>
      <c r="AH19" s="1111"/>
      <c r="AI19" s="387">
        <v>2008</v>
      </c>
      <c r="AJ19" s="412"/>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87"/>
      <c r="BK19" s="387"/>
      <c r="BL19" s="387"/>
      <c r="BM19" s="387"/>
      <c r="BN19" s="387"/>
      <c r="BO19" s="387"/>
      <c r="BP19" s="387"/>
      <c r="BQ19" s="387"/>
      <c r="BR19" s="387"/>
      <c r="BS19" s="387"/>
      <c r="BT19" s="387"/>
      <c r="BU19" s="387"/>
      <c r="BV19" s="387"/>
      <c r="BW19" s="387"/>
      <c r="BX19" s="387"/>
      <c r="BY19" s="387"/>
      <c r="BZ19" s="387"/>
      <c r="CA19" s="387"/>
      <c r="CB19" s="387"/>
      <c r="CC19" s="387"/>
      <c r="CD19" s="387"/>
      <c r="CE19" s="387"/>
      <c r="CF19" s="387"/>
      <c r="CG19" s="387"/>
      <c r="CH19" s="387"/>
      <c r="CI19" s="387"/>
      <c r="CJ19" s="387"/>
      <c r="CK19" s="387"/>
      <c r="CL19" s="387"/>
      <c r="CM19" s="387"/>
      <c r="CN19" s="387"/>
      <c r="CO19" s="387"/>
      <c r="CP19" s="387"/>
      <c r="CQ19" s="387"/>
      <c r="CR19" s="387"/>
      <c r="CS19" s="387"/>
      <c r="CT19" s="387"/>
      <c r="CU19" s="387"/>
      <c r="CV19" s="387"/>
      <c r="CW19" s="387"/>
      <c r="CX19" s="387"/>
      <c r="CY19" s="387"/>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87"/>
      <c r="EJ19" s="391"/>
      <c r="EK19" s="391"/>
      <c r="EL19" s="391"/>
      <c r="EM19" s="391"/>
      <c r="EN19" s="400"/>
    </row>
    <row r="20" spans="1:168" s="389" customFormat="1" ht="12" customHeight="1">
      <c r="A20" s="1091" t="s">
        <v>980</v>
      </c>
      <c r="B20" s="1091"/>
      <c r="C20" s="1091"/>
      <c r="D20" s="1091"/>
      <c r="E20" s="1091"/>
      <c r="F20" s="1091"/>
      <c r="G20" s="1091"/>
      <c r="H20" s="1091"/>
      <c r="I20" s="413"/>
      <c r="J20" s="1091" t="s">
        <v>979</v>
      </c>
      <c r="K20" s="1091"/>
      <c r="L20" s="1091"/>
      <c r="M20" s="1091"/>
      <c r="N20" s="1091"/>
      <c r="O20" s="1091"/>
      <c r="P20" s="1091"/>
      <c r="Q20" s="1091"/>
      <c r="R20" s="1091"/>
      <c r="S20" s="1091"/>
      <c r="T20" s="1091"/>
      <c r="U20" s="1091"/>
      <c r="V20" s="413"/>
      <c r="W20" s="1091" t="s">
        <v>978</v>
      </c>
      <c r="X20" s="1091"/>
      <c r="Y20" s="1091"/>
      <c r="Z20" s="1091"/>
      <c r="AA20" s="1091"/>
      <c r="AB20" s="1091"/>
      <c r="AC20" s="1091"/>
      <c r="AD20" s="1091"/>
      <c r="AE20" s="1091"/>
      <c r="AF20" s="1091"/>
      <c r="AG20" s="413"/>
      <c r="AH20" s="414"/>
      <c r="AI20" s="387"/>
      <c r="AJ20" s="387"/>
      <c r="AK20" s="387"/>
      <c r="AL20" s="387"/>
      <c r="AM20" s="387"/>
      <c r="AN20" s="387"/>
      <c r="AO20" s="387"/>
      <c r="AP20" s="387"/>
      <c r="AQ20" s="391"/>
      <c r="AR20" s="391"/>
      <c r="AS20" s="415"/>
      <c r="AT20" s="391"/>
      <c r="AU20" s="391"/>
      <c r="AV20" s="391"/>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408"/>
      <c r="EG20" s="387"/>
      <c r="EH20" s="387"/>
      <c r="EI20" s="387"/>
      <c r="EJ20" s="391"/>
      <c r="EK20" s="391"/>
      <c r="EL20" s="391"/>
      <c r="EM20" s="391"/>
      <c r="EN20" s="400"/>
    </row>
    <row r="21" spans="1:168" s="389" customFormat="1" ht="24.75" customHeight="1">
      <c r="A21" s="1092" t="s">
        <v>977</v>
      </c>
      <c r="B21" s="1092"/>
      <c r="C21" s="1093" t="s">
        <v>976</v>
      </c>
      <c r="D21" s="1093"/>
      <c r="E21" s="1093"/>
      <c r="F21" s="1093"/>
      <c r="G21" s="1093"/>
      <c r="H21" s="1094">
        <f>'H3 (ERI - Renta Liquida)'!L580</f>
        <v>0</v>
      </c>
      <c r="I21" s="1095"/>
      <c r="J21" s="1095"/>
      <c r="K21" s="1095"/>
      <c r="L21" s="1095"/>
      <c r="M21" s="1095"/>
      <c r="N21" s="1096" t="s">
        <v>975</v>
      </c>
      <c r="O21" s="1096"/>
      <c r="P21" s="1096"/>
      <c r="Q21" s="1096"/>
      <c r="R21" s="1096"/>
      <c r="S21" s="1096"/>
      <c r="T21" s="1097">
        <f>'H3 (ERI - Renta Liquida)'!L581</f>
        <v>0</v>
      </c>
      <c r="U21" s="1098"/>
      <c r="V21" s="1098"/>
      <c r="W21" s="1098"/>
      <c r="X21" s="1098"/>
      <c r="Y21" s="1098"/>
      <c r="Z21" s="1096" t="s">
        <v>974</v>
      </c>
      <c r="AA21" s="1096"/>
      <c r="AB21" s="1096"/>
      <c r="AC21" s="1097">
        <f>'H3 (ERI - Renta Liquida)'!L582</f>
        <v>0</v>
      </c>
      <c r="AD21" s="1098"/>
      <c r="AE21" s="1098"/>
      <c r="AF21" s="1098"/>
      <c r="AG21" s="1098"/>
      <c r="AH21" s="1098"/>
      <c r="AI21" s="387"/>
      <c r="AJ21" s="387"/>
      <c r="AK21" s="387"/>
      <c r="AL21" s="387"/>
      <c r="AM21" s="387"/>
      <c r="AN21" s="387"/>
      <c r="AO21" s="387"/>
      <c r="AP21" s="387"/>
      <c r="AQ21" s="391"/>
      <c r="AR21" s="391"/>
      <c r="AS21" s="415"/>
      <c r="AT21" s="391"/>
      <c r="AU21" s="391"/>
      <c r="AV21" s="391"/>
      <c r="AW21" s="387"/>
      <c r="AX21" s="387"/>
      <c r="AY21" s="387"/>
      <c r="AZ21" s="387"/>
      <c r="BA21" s="387"/>
      <c r="BB21" s="387"/>
      <c r="BC21" s="387"/>
      <c r="BD21" s="387"/>
      <c r="BE21" s="387"/>
      <c r="BF21" s="387"/>
      <c r="BG21" s="387"/>
      <c r="BH21" s="387"/>
      <c r="BI21" s="387"/>
      <c r="BJ21" s="387"/>
      <c r="BK21" s="387"/>
      <c r="BL21" s="387"/>
      <c r="BM21" s="387"/>
      <c r="BN21" s="387"/>
      <c r="BO21" s="387"/>
      <c r="BP21" s="387"/>
      <c r="BQ21" s="387"/>
      <c r="BR21" s="387"/>
      <c r="BS21" s="387"/>
      <c r="BT21" s="387"/>
      <c r="BU21" s="387"/>
      <c r="BV21" s="387"/>
      <c r="BW21" s="387"/>
      <c r="BX21" s="387"/>
      <c r="BY21" s="387"/>
      <c r="BZ21" s="387"/>
      <c r="CA21" s="387"/>
      <c r="CB21" s="387"/>
      <c r="CC21" s="387"/>
      <c r="CD21" s="387"/>
      <c r="CE21" s="387"/>
      <c r="CF21" s="387"/>
      <c r="CG21" s="387"/>
      <c r="CH21" s="387"/>
      <c r="CI21" s="387"/>
      <c r="CJ21" s="387"/>
      <c r="CK21" s="387"/>
      <c r="CL21" s="387"/>
      <c r="CM21" s="387"/>
      <c r="CN21" s="387"/>
      <c r="CO21" s="387"/>
      <c r="CP21" s="387"/>
      <c r="CQ21" s="387"/>
      <c r="CR21" s="387"/>
      <c r="CS21" s="387"/>
      <c r="CT21" s="387"/>
      <c r="CU21" s="387"/>
      <c r="CV21" s="387"/>
      <c r="CW21" s="387"/>
      <c r="CX21" s="387"/>
      <c r="CY21" s="387"/>
      <c r="CZ21" s="387"/>
      <c r="DA21" s="387"/>
      <c r="DB21" s="387"/>
      <c r="DC21" s="387"/>
      <c r="DD21" s="387"/>
      <c r="DE21" s="387"/>
      <c r="DF21" s="387"/>
      <c r="DG21" s="387"/>
      <c r="DH21" s="387"/>
      <c r="DI21" s="387"/>
      <c r="DJ21" s="387"/>
      <c r="DK21" s="387"/>
      <c r="DL21" s="387"/>
      <c r="DM21" s="387"/>
      <c r="DN21" s="387"/>
      <c r="DO21" s="387"/>
      <c r="DP21" s="387"/>
      <c r="DQ21" s="387"/>
      <c r="DR21" s="387"/>
      <c r="DS21" s="387"/>
      <c r="DT21" s="387"/>
      <c r="DU21" s="387"/>
      <c r="DV21" s="387"/>
      <c r="DW21" s="387"/>
      <c r="DX21" s="387"/>
      <c r="DY21" s="387"/>
      <c r="DZ21" s="387"/>
      <c r="EA21" s="387"/>
      <c r="EB21" s="387"/>
      <c r="EC21" s="387"/>
      <c r="ED21" s="387"/>
      <c r="EE21" s="387"/>
      <c r="EF21" s="408"/>
      <c r="EG21" s="387"/>
      <c r="EH21" s="387"/>
      <c r="EI21" s="387"/>
      <c r="EJ21" s="391"/>
      <c r="EK21" s="391"/>
      <c r="EL21" s="391"/>
      <c r="EM21" s="391"/>
      <c r="EN21" s="400"/>
    </row>
    <row r="22" spans="1:168" s="389" customFormat="1" ht="15" customHeight="1">
      <c r="A22" s="1103" t="s">
        <v>202</v>
      </c>
      <c r="B22" s="1100" t="s">
        <v>1</v>
      </c>
      <c r="C22" s="929"/>
      <c r="D22" s="929"/>
      <c r="E22" s="929"/>
      <c r="F22" s="929"/>
      <c r="G22" s="929"/>
      <c r="H22" s="929"/>
      <c r="I22" s="929"/>
      <c r="J22" s="929"/>
      <c r="K22" s="416">
        <v>33</v>
      </c>
      <c r="L22" s="1101">
        <f>ROUND('H2 (ESF - Patrimonio)'!$K$11,-3)</f>
        <v>0</v>
      </c>
      <c r="M22" s="1101"/>
      <c r="N22" s="1101"/>
      <c r="O22" s="1101"/>
      <c r="P22" s="1101"/>
      <c r="Q22" s="1101"/>
      <c r="R22" s="917" t="s">
        <v>973</v>
      </c>
      <c r="S22" s="929" t="s">
        <v>201</v>
      </c>
      <c r="T22" s="930"/>
      <c r="U22" s="930"/>
      <c r="V22" s="930"/>
      <c r="W22" s="930"/>
      <c r="X22" s="930"/>
      <c r="Y22" s="930"/>
      <c r="Z22" s="930"/>
      <c r="AA22" s="931"/>
      <c r="AB22" s="416">
        <f>K57+1</f>
        <v>69</v>
      </c>
      <c r="AC22" s="977">
        <f>'H3 (ERI - Renta Liquida)'!L480</f>
        <v>55000</v>
      </c>
      <c r="AD22" s="978"/>
      <c r="AE22" s="978"/>
      <c r="AF22" s="978"/>
      <c r="AG22" s="978"/>
      <c r="AH22" s="979"/>
      <c r="AI22" s="417" t="s">
        <v>917</v>
      </c>
      <c r="AJ22" s="387"/>
      <c r="AK22" s="387"/>
      <c r="AL22" s="387"/>
      <c r="AM22" s="387"/>
      <c r="AN22" s="387"/>
      <c r="AO22" s="387"/>
      <c r="AP22" s="387"/>
      <c r="AQ22" s="391"/>
      <c r="AR22" s="391"/>
      <c r="AS22" s="415"/>
      <c r="AT22" s="391"/>
      <c r="AU22" s="391"/>
      <c r="AV22" s="391"/>
      <c r="AW22" s="387"/>
      <c r="AX22" s="387"/>
      <c r="AY22" s="387"/>
      <c r="AZ22" s="387"/>
      <c r="BA22" s="387"/>
      <c r="BB22" s="387"/>
      <c r="BC22" s="387"/>
      <c r="BD22" s="387"/>
      <c r="BE22" s="387"/>
      <c r="BF22" s="387"/>
      <c r="BG22" s="387"/>
      <c r="BH22" s="387"/>
      <c r="BI22" s="387"/>
      <c r="BJ22" s="387"/>
      <c r="BK22" s="387"/>
      <c r="BL22" s="387"/>
      <c r="BM22" s="387"/>
      <c r="BN22" s="387"/>
      <c r="BO22" s="387"/>
      <c r="BP22" s="387"/>
      <c r="BQ22" s="387"/>
      <c r="BR22" s="387"/>
      <c r="BS22" s="387"/>
      <c r="BT22" s="387"/>
      <c r="BU22" s="387"/>
      <c r="BV22" s="387"/>
      <c r="BW22" s="387"/>
      <c r="BX22" s="387"/>
      <c r="BY22" s="387"/>
      <c r="BZ22" s="387"/>
      <c r="CA22" s="387"/>
      <c r="CB22" s="387"/>
      <c r="CC22" s="387"/>
      <c r="CD22" s="387"/>
      <c r="CE22" s="387"/>
      <c r="CF22" s="387"/>
      <c r="CG22" s="387"/>
      <c r="CH22" s="387"/>
      <c r="CI22" s="387"/>
      <c r="CJ22" s="387"/>
      <c r="CK22" s="387"/>
      <c r="CL22" s="387"/>
      <c r="CM22" s="387"/>
      <c r="CN22" s="387"/>
      <c r="CO22" s="387"/>
      <c r="CP22" s="387"/>
      <c r="CQ22" s="387"/>
      <c r="CR22" s="387"/>
      <c r="CS22" s="387"/>
      <c r="CT22" s="387"/>
      <c r="CU22" s="387"/>
      <c r="CV22" s="387"/>
      <c r="CW22" s="387"/>
      <c r="CX22" s="387"/>
      <c r="CY22" s="387"/>
      <c r="CZ22" s="387"/>
      <c r="DA22" s="387"/>
      <c r="DB22" s="387"/>
      <c r="DC22" s="387"/>
      <c r="DD22" s="387"/>
      <c r="DE22" s="387"/>
      <c r="DF22" s="387"/>
      <c r="DG22" s="387"/>
      <c r="DH22" s="387"/>
      <c r="DI22" s="387"/>
      <c r="DJ22" s="387"/>
      <c r="DK22" s="387"/>
      <c r="DL22" s="387"/>
      <c r="DM22" s="387"/>
      <c r="DN22" s="387"/>
      <c r="DO22" s="387"/>
      <c r="DP22" s="387"/>
      <c r="DQ22" s="387"/>
      <c r="DR22" s="387"/>
      <c r="DS22" s="387"/>
      <c r="DT22" s="387"/>
      <c r="DU22" s="387"/>
      <c r="DV22" s="387"/>
      <c r="DW22" s="387"/>
      <c r="DX22" s="387"/>
      <c r="DY22" s="387"/>
      <c r="DZ22" s="387"/>
      <c r="EA22" s="387"/>
      <c r="EB22" s="387"/>
      <c r="EC22" s="387"/>
      <c r="ED22" s="387"/>
      <c r="EE22" s="387"/>
      <c r="EF22" s="387"/>
      <c r="EG22" s="387"/>
      <c r="EH22" s="387"/>
      <c r="EI22" s="387"/>
      <c r="EJ22" s="391"/>
      <c r="EK22" s="391"/>
      <c r="EL22" s="391"/>
      <c r="EM22" s="391"/>
      <c r="EN22" s="400"/>
    </row>
    <row r="23" spans="1:168" s="389" customFormat="1" ht="15.75" customHeight="1" thickBot="1">
      <c r="A23" s="1104"/>
      <c r="B23" s="942" t="s">
        <v>134</v>
      </c>
      <c r="C23" s="942"/>
      <c r="D23" s="942"/>
      <c r="E23" s="942"/>
      <c r="F23" s="942"/>
      <c r="G23" s="942"/>
      <c r="H23" s="942"/>
      <c r="I23" s="942"/>
      <c r="J23" s="942"/>
      <c r="K23" s="418">
        <f t="shared" ref="K23:K57" si="0">+K22+1</f>
        <v>34</v>
      </c>
      <c r="L23" s="937">
        <f>ROUND('H2 (ESF - Patrimonio)'!$K$15,-3)</f>
        <v>0</v>
      </c>
      <c r="M23" s="937"/>
      <c r="N23" s="937"/>
      <c r="O23" s="937"/>
      <c r="P23" s="937"/>
      <c r="Q23" s="937"/>
      <c r="R23" s="918"/>
      <c r="S23" s="932" t="s">
        <v>1020</v>
      </c>
      <c r="T23" s="932"/>
      <c r="U23" s="932"/>
      <c r="V23" s="932"/>
      <c r="W23" s="932"/>
      <c r="X23" s="932"/>
      <c r="Y23" s="932"/>
      <c r="Z23" s="932"/>
      <c r="AA23" s="933"/>
      <c r="AB23" s="418">
        <f>AB22+1</f>
        <v>70</v>
      </c>
      <c r="AC23" s="948">
        <f>IF(AC22&gt;L56,L56,IF(L56=0,0,IF(L56-AC22&lt;0,0,L56-AC22)))</f>
        <v>31445000</v>
      </c>
      <c r="AD23" s="937"/>
      <c r="AE23" s="937"/>
      <c r="AF23" s="937"/>
      <c r="AG23" s="937"/>
      <c r="AH23" s="949"/>
      <c r="AI23" s="419" t="s">
        <v>913</v>
      </c>
      <c r="AJ23" s="387"/>
      <c r="AK23" s="387"/>
      <c r="AL23" s="387"/>
      <c r="AM23" s="387"/>
      <c r="AN23" s="387"/>
      <c r="AO23" s="387"/>
      <c r="AP23" s="387"/>
      <c r="AQ23" s="391"/>
      <c r="AR23" s="391"/>
      <c r="AS23" s="415"/>
      <c r="AT23" s="391"/>
      <c r="AU23" s="391"/>
      <c r="AV23" s="391"/>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91"/>
      <c r="EK23" s="391"/>
      <c r="EL23" s="391"/>
      <c r="EM23" s="391"/>
      <c r="EN23" s="400"/>
    </row>
    <row r="24" spans="1:168" s="389" customFormat="1" ht="15" customHeight="1">
      <c r="A24" s="1104"/>
      <c r="B24" s="939" t="s">
        <v>970</v>
      </c>
      <c r="C24" s="939"/>
      <c r="D24" s="939"/>
      <c r="E24" s="939"/>
      <c r="F24" s="939"/>
      <c r="G24" s="939"/>
      <c r="H24" s="939"/>
      <c r="I24" s="939"/>
      <c r="J24" s="939"/>
      <c r="K24" s="420">
        <f t="shared" si="0"/>
        <v>35</v>
      </c>
      <c r="L24" s="940">
        <f>ROUND('H2 (ESF - Patrimonio)'!$K$38,-3)</f>
        <v>0</v>
      </c>
      <c r="M24" s="940"/>
      <c r="N24" s="940"/>
      <c r="O24" s="940"/>
      <c r="P24" s="940"/>
      <c r="Q24" s="940"/>
      <c r="R24" s="918"/>
      <c r="S24" s="1029" t="s">
        <v>972</v>
      </c>
      <c r="T24" s="1029"/>
      <c r="U24" s="1029"/>
      <c r="V24" s="1029"/>
      <c r="W24" s="1029"/>
      <c r="X24" s="1029"/>
      <c r="Y24" s="1029"/>
      <c r="Z24" s="1029"/>
      <c r="AA24" s="1029"/>
      <c r="AB24" s="421">
        <f>AB23+1</f>
        <v>71</v>
      </c>
      <c r="AC24" s="1102">
        <f>ROUND('H3 (ERI - Renta Liquida)'!L484,-3)</f>
        <v>160000000</v>
      </c>
      <c r="AD24" s="1031"/>
      <c r="AE24" s="1031"/>
      <c r="AF24" s="1031"/>
      <c r="AG24" s="1031"/>
      <c r="AH24" s="1032"/>
      <c r="AI24" s="419" t="s">
        <v>912</v>
      </c>
      <c r="AJ24" s="387"/>
      <c r="AK24" s="387"/>
      <c r="AL24" s="387"/>
      <c r="AM24" s="387"/>
      <c r="AN24" s="387"/>
      <c r="AO24" s="387"/>
      <c r="AP24" s="387"/>
      <c r="AQ24" s="391"/>
      <c r="AR24" s="391"/>
      <c r="AS24" s="415"/>
      <c r="AT24" s="391"/>
      <c r="AU24" s="391"/>
      <c r="AV24" s="391"/>
      <c r="AW24" s="387"/>
      <c r="AX24" s="387"/>
      <c r="AY24" s="387"/>
      <c r="AZ24" s="387"/>
      <c r="BA24" s="387"/>
      <c r="BB24" s="387"/>
      <c r="BC24" s="387"/>
      <c r="BD24" s="387"/>
      <c r="BE24" s="387"/>
      <c r="BF24" s="387"/>
      <c r="BG24" s="387"/>
      <c r="BH24" s="387"/>
      <c r="BI24" s="387"/>
      <c r="BJ24" s="387"/>
      <c r="BK24" s="387"/>
      <c r="BL24" s="387"/>
      <c r="BM24" s="387"/>
      <c r="BN24" s="387"/>
      <c r="BO24" s="387"/>
      <c r="BP24" s="387"/>
      <c r="BQ24" s="387"/>
      <c r="BR24" s="387"/>
      <c r="BS24" s="387"/>
      <c r="BT24" s="387"/>
      <c r="BU24" s="387"/>
      <c r="BV24" s="387"/>
      <c r="BW24" s="387"/>
      <c r="BX24" s="387"/>
      <c r="BY24" s="387"/>
      <c r="BZ24" s="387"/>
      <c r="CA24" s="387"/>
      <c r="CB24" s="387"/>
      <c r="CC24" s="387"/>
      <c r="CD24" s="387"/>
      <c r="CE24" s="387"/>
      <c r="CF24" s="387"/>
      <c r="CG24" s="387"/>
      <c r="CH24" s="387"/>
      <c r="CI24" s="387"/>
      <c r="CJ24" s="387"/>
      <c r="CK24" s="387"/>
      <c r="CL24" s="387"/>
      <c r="CM24" s="387"/>
      <c r="CN24" s="387"/>
      <c r="CO24" s="387"/>
      <c r="CP24" s="387"/>
      <c r="CQ24" s="387"/>
      <c r="CR24" s="387"/>
      <c r="CS24" s="387"/>
      <c r="CT24" s="387"/>
      <c r="CU24" s="387"/>
      <c r="CV24" s="387"/>
      <c r="CW24" s="387"/>
      <c r="CX24" s="387"/>
      <c r="CY24" s="387"/>
      <c r="CZ24" s="387"/>
      <c r="DA24" s="387"/>
      <c r="DB24" s="387"/>
      <c r="DC24" s="387"/>
      <c r="DD24" s="387"/>
      <c r="DE24" s="387"/>
      <c r="DF24" s="387"/>
      <c r="DG24" s="387"/>
      <c r="DH24" s="387"/>
      <c r="DI24" s="387"/>
      <c r="DJ24" s="387"/>
      <c r="DK24" s="387"/>
      <c r="DL24" s="387"/>
      <c r="DM24" s="387"/>
      <c r="DN24" s="387"/>
      <c r="DO24" s="387"/>
      <c r="DP24" s="387"/>
      <c r="DQ24" s="387"/>
      <c r="DR24" s="387"/>
      <c r="DS24" s="387"/>
      <c r="DT24" s="387"/>
      <c r="DU24" s="387"/>
      <c r="DV24" s="387"/>
      <c r="DW24" s="387"/>
      <c r="DX24" s="387"/>
      <c r="DY24" s="387"/>
      <c r="DZ24" s="387"/>
      <c r="EA24" s="387"/>
      <c r="EB24" s="387"/>
      <c r="EC24" s="387"/>
      <c r="ED24" s="387"/>
      <c r="EE24" s="387"/>
      <c r="EF24" s="387"/>
      <c r="EG24" s="387"/>
      <c r="EH24" s="387"/>
      <c r="EI24" s="387"/>
      <c r="EJ24" s="391"/>
      <c r="EK24" s="391"/>
      <c r="EL24" s="391"/>
      <c r="EM24" s="391"/>
      <c r="EN24" s="400"/>
    </row>
    <row r="25" spans="1:168" s="389" customFormat="1" ht="16.5" customHeight="1">
      <c r="A25" s="1104"/>
      <c r="B25" s="942" t="s">
        <v>6</v>
      </c>
      <c r="C25" s="942"/>
      <c r="D25" s="942"/>
      <c r="E25" s="942"/>
      <c r="F25" s="942"/>
      <c r="G25" s="942"/>
      <c r="H25" s="942"/>
      <c r="I25" s="942"/>
      <c r="J25" s="942"/>
      <c r="K25" s="418">
        <f t="shared" si="0"/>
        <v>36</v>
      </c>
      <c r="L25" s="937">
        <f>ROUND('H2 (ESF - Patrimonio)'!$K$61,-3)</f>
        <v>0</v>
      </c>
      <c r="M25" s="937"/>
      <c r="N25" s="937"/>
      <c r="O25" s="937"/>
      <c r="P25" s="937"/>
      <c r="Q25" s="937"/>
      <c r="R25" s="918"/>
      <c r="S25" s="942" t="s">
        <v>971</v>
      </c>
      <c r="T25" s="942"/>
      <c r="U25" s="942"/>
      <c r="V25" s="942"/>
      <c r="W25" s="942"/>
      <c r="X25" s="942"/>
      <c r="Y25" s="942"/>
      <c r="Z25" s="942"/>
      <c r="AA25" s="942"/>
      <c r="AB25" s="418">
        <f t="shared" ref="AB25:AB45" si="1">AB24+1</f>
        <v>72</v>
      </c>
      <c r="AC25" s="948">
        <f>ROUND('H3 (ERI - Renta Liquida)'!L496,-3)</f>
        <v>2000000</v>
      </c>
      <c r="AD25" s="937"/>
      <c r="AE25" s="937"/>
      <c r="AF25" s="937"/>
      <c r="AG25" s="937"/>
      <c r="AH25" s="949"/>
      <c r="AI25" s="419" t="s">
        <v>968</v>
      </c>
      <c r="AJ25" s="422"/>
      <c r="AK25" s="387"/>
      <c r="AL25" s="387"/>
      <c r="AM25" s="387"/>
      <c r="AN25" s="387"/>
      <c r="AO25" s="387"/>
      <c r="AP25" s="387"/>
      <c r="AQ25" s="391"/>
      <c r="AR25" s="391"/>
      <c r="AS25" s="423"/>
      <c r="AT25" s="391"/>
      <c r="AU25" s="391"/>
      <c r="AV25" s="391"/>
      <c r="AW25" s="387"/>
      <c r="AX25" s="387"/>
      <c r="AY25" s="387"/>
      <c r="AZ25" s="387"/>
      <c r="BA25" s="387"/>
      <c r="BB25" s="387"/>
      <c r="BC25" s="387"/>
      <c r="BD25" s="387"/>
      <c r="BE25" s="387"/>
      <c r="BF25" s="387"/>
      <c r="BG25" s="387"/>
      <c r="BH25" s="387"/>
      <c r="BI25" s="387"/>
      <c r="BJ25" s="387"/>
      <c r="BK25" s="387"/>
      <c r="BL25" s="387"/>
      <c r="BM25" s="387"/>
      <c r="BN25" s="387"/>
      <c r="BO25" s="387"/>
      <c r="BP25" s="387"/>
      <c r="BQ25" s="387"/>
      <c r="BR25" s="387"/>
      <c r="BS25" s="387"/>
      <c r="BT25" s="387"/>
      <c r="BU25" s="387"/>
      <c r="BV25" s="387"/>
      <c r="BW25" s="387"/>
      <c r="BX25" s="387"/>
      <c r="BY25" s="387"/>
      <c r="BZ25" s="387"/>
      <c r="CA25" s="387"/>
      <c r="CB25" s="387"/>
      <c r="CC25" s="387"/>
      <c r="CD25" s="387"/>
      <c r="CE25" s="387"/>
      <c r="CF25" s="387"/>
      <c r="CG25" s="387"/>
      <c r="CH25" s="387"/>
      <c r="CI25" s="387"/>
      <c r="CJ25" s="387"/>
      <c r="CK25" s="387"/>
      <c r="CL25" s="387"/>
      <c r="CM25" s="387"/>
      <c r="CN25" s="387"/>
      <c r="CO25" s="387"/>
      <c r="CP25" s="387"/>
      <c r="CQ25" s="387"/>
      <c r="CR25" s="387"/>
      <c r="CS25" s="387"/>
      <c r="CT25" s="387"/>
      <c r="CU25" s="387"/>
      <c r="CV25" s="387"/>
      <c r="CW25" s="387"/>
      <c r="CX25" s="387"/>
      <c r="CY25" s="387"/>
      <c r="CZ25" s="387"/>
      <c r="DA25" s="387"/>
      <c r="DB25" s="387"/>
      <c r="DC25" s="387"/>
      <c r="DD25" s="387"/>
      <c r="DE25" s="387"/>
      <c r="DF25" s="387"/>
      <c r="DG25" s="387"/>
      <c r="DH25" s="387"/>
      <c r="DI25" s="387"/>
      <c r="DJ25" s="387"/>
      <c r="DK25" s="387"/>
      <c r="DL25" s="387"/>
      <c r="DM25" s="387"/>
      <c r="DN25" s="387"/>
      <c r="DO25" s="387"/>
      <c r="DP25" s="387"/>
      <c r="DQ25" s="387"/>
      <c r="DR25" s="387"/>
      <c r="DS25" s="387"/>
      <c r="DT25" s="387"/>
      <c r="DU25" s="387"/>
      <c r="DV25" s="387"/>
      <c r="DW25" s="387"/>
      <c r="DX25" s="387"/>
      <c r="DY25" s="387"/>
      <c r="DZ25" s="387"/>
      <c r="EA25" s="387"/>
      <c r="EB25" s="387"/>
      <c r="EC25" s="387"/>
      <c r="ED25" s="387"/>
      <c r="EE25" s="387"/>
      <c r="EF25" s="387"/>
      <c r="EG25" s="387"/>
      <c r="EH25" s="387"/>
      <c r="EI25" s="387"/>
      <c r="EJ25" s="387"/>
      <c r="EK25" s="387"/>
      <c r="EL25" s="387"/>
      <c r="EM25" s="387"/>
      <c r="EO25" s="400"/>
      <c r="EP25" s="400"/>
      <c r="EQ25" s="400"/>
      <c r="ER25" s="400"/>
      <c r="ES25" s="400"/>
      <c r="ET25" s="400"/>
      <c r="EU25" s="400"/>
      <c r="EV25" s="400"/>
      <c r="EW25" s="400"/>
      <c r="EX25" s="400"/>
      <c r="EY25" s="400"/>
      <c r="EZ25" s="400"/>
      <c r="FA25" s="400"/>
      <c r="FB25" s="400"/>
      <c r="FC25" s="400"/>
      <c r="FD25" s="400"/>
      <c r="FE25" s="400"/>
      <c r="FF25" s="400"/>
      <c r="FG25" s="400"/>
      <c r="FH25" s="400"/>
      <c r="FI25" s="400"/>
      <c r="FJ25" s="400"/>
      <c r="FK25" s="400"/>
      <c r="FL25" s="400"/>
    </row>
    <row r="26" spans="1:168" s="389" customFormat="1" ht="15" customHeight="1">
      <c r="A26" s="1104"/>
      <c r="B26" s="939" t="s">
        <v>967</v>
      </c>
      <c r="C26" s="939"/>
      <c r="D26" s="939"/>
      <c r="E26" s="939"/>
      <c r="F26" s="939"/>
      <c r="G26" s="939"/>
      <c r="H26" s="939"/>
      <c r="I26" s="939"/>
      <c r="J26" s="939"/>
      <c r="K26" s="420">
        <f t="shared" si="0"/>
        <v>37</v>
      </c>
      <c r="L26" s="940">
        <f>ROUND('H2 (ESF - Patrimonio)'!$K$94,-3)</f>
        <v>0</v>
      </c>
      <c r="M26" s="940"/>
      <c r="N26" s="940"/>
      <c r="O26" s="940"/>
      <c r="P26" s="940"/>
      <c r="Q26" s="940"/>
      <c r="R26" s="918"/>
      <c r="S26" s="939" t="s">
        <v>969</v>
      </c>
      <c r="T26" s="939"/>
      <c r="U26" s="939"/>
      <c r="V26" s="939"/>
      <c r="W26" s="939"/>
      <c r="X26" s="939"/>
      <c r="Y26" s="939"/>
      <c r="Z26" s="939"/>
      <c r="AA26" s="939"/>
      <c r="AB26" s="420">
        <f t="shared" si="1"/>
        <v>73</v>
      </c>
      <c r="AC26" s="1099">
        <f>ROUND('H3 (ERI - Renta Liquida)'!L497,-3)</f>
        <v>1110000</v>
      </c>
      <c r="AD26" s="944"/>
      <c r="AE26" s="944"/>
      <c r="AF26" s="944"/>
      <c r="AG26" s="944"/>
      <c r="AH26" s="998"/>
      <c r="AI26" s="419" t="s">
        <v>911</v>
      </c>
      <c r="AJ26" s="387"/>
      <c r="AK26" s="387"/>
      <c r="AL26" s="387"/>
      <c r="AM26" s="387"/>
      <c r="AN26" s="387"/>
      <c r="AO26" s="387"/>
      <c r="AP26" s="387"/>
      <c r="AQ26" s="391"/>
      <c r="AR26" s="391"/>
      <c r="AS26" s="415"/>
      <c r="AT26" s="391"/>
      <c r="AU26" s="391"/>
      <c r="AV26" s="391"/>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387"/>
      <c r="BY26" s="387"/>
      <c r="BZ26" s="387"/>
      <c r="CA26" s="387"/>
      <c r="CB26" s="387"/>
      <c r="CC26" s="387"/>
      <c r="CD26" s="387"/>
      <c r="CE26" s="387"/>
      <c r="CF26" s="387"/>
      <c r="CG26" s="387"/>
      <c r="CH26" s="387"/>
      <c r="CI26" s="387"/>
      <c r="CJ26" s="387"/>
      <c r="CK26" s="387"/>
      <c r="CL26" s="387"/>
      <c r="CM26" s="387"/>
      <c r="CN26" s="387"/>
      <c r="CO26" s="387"/>
      <c r="CP26" s="387"/>
      <c r="CQ26" s="387"/>
      <c r="CR26" s="387"/>
      <c r="CS26" s="387"/>
      <c r="CT26" s="387"/>
      <c r="CU26" s="387"/>
      <c r="CV26" s="387"/>
      <c r="CW26" s="387"/>
      <c r="CX26" s="387"/>
      <c r="CY26" s="387"/>
      <c r="CZ26" s="387"/>
      <c r="DA26" s="387"/>
      <c r="DB26" s="387"/>
      <c r="DC26" s="387"/>
      <c r="DD26" s="387"/>
      <c r="DE26" s="387"/>
      <c r="DF26" s="387"/>
      <c r="DG26" s="387"/>
      <c r="DH26" s="387"/>
      <c r="DI26" s="387"/>
      <c r="DJ26" s="387"/>
      <c r="DK26" s="387"/>
      <c r="DL26" s="387"/>
      <c r="DM26" s="387"/>
      <c r="DN26" s="387"/>
      <c r="DO26" s="387"/>
      <c r="DP26" s="387"/>
      <c r="DQ26" s="387"/>
      <c r="DR26" s="387"/>
      <c r="DS26" s="387"/>
      <c r="DT26" s="387"/>
      <c r="DU26" s="387"/>
      <c r="DV26" s="387"/>
      <c r="DW26" s="387"/>
      <c r="DX26" s="387"/>
      <c r="DY26" s="387"/>
      <c r="DZ26" s="387"/>
      <c r="EA26" s="387"/>
      <c r="EB26" s="387"/>
      <c r="EC26" s="387"/>
      <c r="ED26" s="387"/>
      <c r="EE26" s="387"/>
      <c r="EF26" s="387"/>
      <c r="EG26" s="387"/>
      <c r="EH26" s="387"/>
      <c r="EI26" s="387"/>
      <c r="EJ26" s="387"/>
      <c r="EK26" s="387"/>
      <c r="EL26" s="387"/>
      <c r="EM26" s="387"/>
      <c r="EO26" s="400"/>
      <c r="EP26" s="400"/>
      <c r="EQ26" s="400"/>
      <c r="ER26" s="400"/>
      <c r="ES26" s="400"/>
      <c r="ET26" s="400"/>
      <c r="EU26" s="400"/>
      <c r="EV26" s="400"/>
      <c r="EW26" s="400"/>
      <c r="EX26" s="400"/>
      <c r="EY26" s="400"/>
      <c r="EZ26" s="400"/>
      <c r="FA26" s="400"/>
      <c r="FB26" s="400"/>
      <c r="FC26" s="400"/>
      <c r="FD26" s="400"/>
      <c r="FE26" s="400"/>
      <c r="FF26" s="400"/>
      <c r="FG26" s="400"/>
      <c r="FH26" s="400"/>
      <c r="FI26" s="400"/>
      <c r="FJ26" s="400"/>
      <c r="FK26" s="400"/>
      <c r="FL26" s="400"/>
    </row>
    <row r="27" spans="1:168" s="389" customFormat="1" ht="17.25" customHeight="1" thickBot="1">
      <c r="A27" s="1104"/>
      <c r="B27" s="942" t="s">
        <v>203</v>
      </c>
      <c r="C27" s="942"/>
      <c r="D27" s="942"/>
      <c r="E27" s="942"/>
      <c r="F27" s="942"/>
      <c r="G27" s="942"/>
      <c r="H27" s="942"/>
      <c r="I27" s="942"/>
      <c r="J27" s="942"/>
      <c r="K27" s="418">
        <f t="shared" si="0"/>
        <v>38</v>
      </c>
      <c r="L27" s="937">
        <f>ROUND('H2 (ESF - Patrimonio)'!$K$123,-3)</f>
        <v>0</v>
      </c>
      <c r="M27" s="937"/>
      <c r="N27" s="937"/>
      <c r="O27" s="937"/>
      <c r="P27" s="937"/>
      <c r="Q27" s="937"/>
      <c r="R27" s="919"/>
      <c r="S27" s="1105" t="s">
        <v>1021</v>
      </c>
      <c r="T27" s="1106"/>
      <c r="U27" s="1106"/>
      <c r="V27" s="1106"/>
      <c r="W27" s="1106"/>
      <c r="X27" s="1106"/>
      <c r="Y27" s="1106"/>
      <c r="Z27" s="1106"/>
      <c r="AA27" s="1106"/>
      <c r="AB27" s="418">
        <f t="shared" si="1"/>
        <v>74</v>
      </c>
      <c r="AC27" s="1107">
        <f>IF(MAX(AC23,AC24)-AC25+AC26&lt;0,0,MAX(AC23,AC24)-AC25+AC26)</f>
        <v>159110000</v>
      </c>
      <c r="AD27" s="973"/>
      <c r="AE27" s="973"/>
      <c r="AF27" s="973"/>
      <c r="AG27" s="973"/>
      <c r="AH27" s="1108"/>
      <c r="AI27" s="419" t="s">
        <v>909</v>
      </c>
      <c r="AJ27" s="387"/>
      <c r="AK27" s="387"/>
      <c r="AL27" s="387"/>
      <c r="AM27" s="387"/>
      <c r="AN27" s="387"/>
      <c r="AO27" s="387"/>
      <c r="AP27" s="387"/>
      <c r="AQ27" s="391"/>
      <c r="AR27" s="391"/>
      <c r="AS27" s="415"/>
      <c r="AT27" s="391"/>
      <c r="AU27" s="391"/>
      <c r="AV27" s="391"/>
      <c r="AW27" s="387"/>
      <c r="AX27" s="387"/>
      <c r="AY27" s="387"/>
      <c r="AZ27" s="387"/>
      <c r="BA27" s="387"/>
      <c r="BB27" s="387"/>
      <c r="BC27" s="387"/>
      <c r="BD27" s="387"/>
      <c r="BE27" s="387"/>
      <c r="BF27" s="387"/>
      <c r="BG27" s="387"/>
      <c r="BH27" s="387"/>
      <c r="BI27" s="387"/>
      <c r="BJ27" s="387"/>
      <c r="BK27" s="387"/>
      <c r="BL27" s="387"/>
      <c r="BM27" s="387"/>
      <c r="BN27" s="387"/>
      <c r="BO27" s="387"/>
      <c r="BP27" s="387"/>
      <c r="BQ27" s="387"/>
      <c r="BR27" s="387"/>
      <c r="BS27" s="387"/>
      <c r="BT27" s="387"/>
      <c r="BU27" s="387"/>
      <c r="BV27" s="387"/>
      <c r="BW27" s="387"/>
      <c r="BX27" s="387"/>
      <c r="BY27" s="387"/>
      <c r="BZ27" s="387"/>
      <c r="CA27" s="387"/>
      <c r="CB27" s="387"/>
      <c r="CC27" s="387"/>
      <c r="CD27" s="387"/>
      <c r="CE27" s="387"/>
      <c r="CF27" s="387"/>
      <c r="CG27" s="387"/>
      <c r="CH27" s="387"/>
      <c r="CI27" s="387"/>
      <c r="CJ27" s="387"/>
      <c r="CK27" s="387"/>
      <c r="CL27" s="387"/>
      <c r="CM27" s="387"/>
      <c r="CN27" s="387"/>
      <c r="CO27" s="387"/>
      <c r="CP27" s="387"/>
      <c r="CQ27" s="387"/>
      <c r="CR27" s="387"/>
      <c r="CS27" s="387"/>
      <c r="CT27" s="387"/>
      <c r="CU27" s="387"/>
      <c r="CV27" s="387"/>
      <c r="CW27" s="387"/>
      <c r="CX27" s="387"/>
      <c r="CY27" s="387"/>
      <c r="CZ27" s="387"/>
      <c r="DA27" s="387"/>
      <c r="DB27" s="387"/>
      <c r="DC27" s="387"/>
      <c r="DD27" s="387"/>
      <c r="DE27" s="387"/>
      <c r="DF27" s="387"/>
      <c r="DG27" s="387"/>
      <c r="DH27" s="387"/>
      <c r="DI27" s="387"/>
      <c r="DJ27" s="387"/>
      <c r="DK27" s="387"/>
      <c r="DL27" s="387"/>
      <c r="DM27" s="387"/>
      <c r="DN27" s="387"/>
      <c r="DO27" s="387"/>
      <c r="DP27" s="387"/>
      <c r="DQ27" s="387"/>
      <c r="DR27" s="387"/>
      <c r="DS27" s="387"/>
      <c r="DT27" s="387"/>
      <c r="DU27" s="387"/>
      <c r="DV27" s="387"/>
      <c r="DW27" s="387"/>
      <c r="DX27" s="387"/>
      <c r="DY27" s="387"/>
      <c r="DZ27" s="387"/>
      <c r="EA27" s="387"/>
      <c r="EB27" s="387"/>
      <c r="EC27" s="387"/>
      <c r="ED27" s="387"/>
      <c r="EE27" s="387"/>
      <c r="EF27" s="387"/>
      <c r="EG27" s="387"/>
      <c r="EH27" s="387"/>
      <c r="EI27" s="387"/>
      <c r="EJ27" s="387"/>
      <c r="EK27" s="387"/>
      <c r="EL27" s="387"/>
      <c r="EM27" s="387"/>
      <c r="EO27" s="400"/>
      <c r="EP27" s="400"/>
      <c r="EQ27" s="400"/>
      <c r="ER27" s="424"/>
      <c r="ES27" s="1069"/>
      <c r="ET27" s="1069"/>
      <c r="EU27" s="1069"/>
      <c r="EV27" s="1069"/>
      <c r="EW27" s="1069"/>
      <c r="EX27" s="1069"/>
      <c r="EY27" s="1069"/>
      <c r="EZ27" s="1069"/>
      <c r="FA27" s="1069"/>
      <c r="FB27" s="425"/>
      <c r="FC27" s="1084"/>
      <c r="FD27" s="1084"/>
      <c r="FE27" s="1084"/>
      <c r="FF27" s="1084"/>
      <c r="FG27" s="1084"/>
      <c r="FH27" s="1084"/>
      <c r="FI27" s="400"/>
      <c r="FJ27" s="400"/>
      <c r="FK27" s="400"/>
      <c r="FL27" s="400"/>
    </row>
    <row r="28" spans="1:168" s="389" customFormat="1" ht="20.25" customHeight="1">
      <c r="A28" s="1104"/>
      <c r="B28" s="939" t="s">
        <v>966</v>
      </c>
      <c r="C28" s="939"/>
      <c r="D28" s="939"/>
      <c r="E28" s="939"/>
      <c r="F28" s="939"/>
      <c r="G28" s="939"/>
      <c r="H28" s="939"/>
      <c r="I28" s="939"/>
      <c r="J28" s="939"/>
      <c r="K28" s="420">
        <f t="shared" si="0"/>
        <v>39</v>
      </c>
      <c r="L28" s="940">
        <f>ROUND('H2 (ESF - Patrimonio)'!$K$84+'H2 (ESF - Patrimonio)'!$K$113+'H2 (ESF - Patrimonio)'!$K$118,-3)</f>
        <v>0</v>
      </c>
      <c r="M28" s="940"/>
      <c r="N28" s="940"/>
      <c r="O28" s="940"/>
      <c r="P28" s="940"/>
      <c r="Q28" s="940"/>
      <c r="R28" s="920" t="s">
        <v>965</v>
      </c>
      <c r="S28" s="1087" t="s">
        <v>963</v>
      </c>
      <c r="T28" s="1087"/>
      <c r="U28" s="1087"/>
      <c r="V28" s="1087"/>
      <c r="W28" s="1087"/>
      <c r="X28" s="1087"/>
      <c r="Y28" s="1087"/>
      <c r="Z28" s="1087"/>
      <c r="AA28" s="1088"/>
      <c r="AB28" s="426">
        <f t="shared" si="1"/>
        <v>75</v>
      </c>
      <c r="AC28" s="1166">
        <f>ROUND('H3 (ERI - Renta Liquida)'!L510,-3)</f>
        <v>4000000</v>
      </c>
      <c r="AD28" s="1167"/>
      <c r="AE28" s="1167"/>
      <c r="AF28" s="1167"/>
      <c r="AG28" s="1167"/>
      <c r="AH28" s="1168"/>
      <c r="AI28" s="419" t="s">
        <v>908</v>
      </c>
      <c r="AJ28" s="387"/>
      <c r="AK28" s="387"/>
      <c r="AL28" s="387"/>
      <c r="AM28" s="387"/>
      <c r="AN28" s="387"/>
      <c r="AO28" s="387"/>
      <c r="AP28" s="387"/>
      <c r="AQ28" s="391"/>
      <c r="AR28" s="391"/>
      <c r="AS28" s="415"/>
      <c r="AT28" s="391"/>
      <c r="AU28" s="391"/>
      <c r="AV28" s="391"/>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O28" s="400"/>
      <c r="EP28" s="400"/>
      <c r="EQ28" s="400"/>
      <c r="ER28" s="424"/>
      <c r="ES28" s="1079"/>
      <c r="ET28" s="1079"/>
      <c r="EU28" s="1079"/>
      <c r="EV28" s="1079"/>
      <c r="EW28" s="1079"/>
      <c r="EX28" s="1079"/>
      <c r="EY28" s="1079"/>
      <c r="EZ28" s="1079"/>
      <c r="FA28" s="1079"/>
      <c r="FB28" s="425"/>
      <c r="FC28" s="1084"/>
      <c r="FD28" s="1084"/>
      <c r="FE28" s="1084"/>
      <c r="FF28" s="1084"/>
      <c r="FG28" s="1084"/>
      <c r="FH28" s="1084"/>
      <c r="FI28" s="400"/>
      <c r="FJ28" s="400"/>
      <c r="FK28" s="400"/>
      <c r="FL28" s="400"/>
    </row>
    <row r="29" spans="1:168" s="389" customFormat="1" ht="15" customHeight="1">
      <c r="A29" s="1104"/>
      <c r="B29" s="942" t="s">
        <v>9</v>
      </c>
      <c r="C29" s="942"/>
      <c r="D29" s="942"/>
      <c r="E29" s="942"/>
      <c r="F29" s="942"/>
      <c r="G29" s="942"/>
      <c r="H29" s="942"/>
      <c r="I29" s="942"/>
      <c r="J29" s="942"/>
      <c r="K29" s="418">
        <f t="shared" si="0"/>
        <v>40</v>
      </c>
      <c r="L29" s="937">
        <f>ROUND('H2 (ESF - Patrimonio)'!$K$73+'H2 (ESF - Patrimonio)'!$K$78+'H2 (ESF - Patrimonio)'!$K$83+'H2 (ESF - Patrimonio)'!$K$140,-3)</f>
        <v>0</v>
      </c>
      <c r="M29" s="937"/>
      <c r="N29" s="937"/>
      <c r="O29" s="937"/>
      <c r="P29" s="937"/>
      <c r="Q29" s="937"/>
      <c r="R29" s="1085"/>
      <c r="S29" s="1081" t="s">
        <v>961</v>
      </c>
      <c r="T29" s="1081"/>
      <c r="U29" s="1081"/>
      <c r="V29" s="1081"/>
      <c r="W29" s="1081"/>
      <c r="X29" s="1081"/>
      <c r="Y29" s="1081"/>
      <c r="Z29" s="1081"/>
      <c r="AA29" s="1082"/>
      <c r="AB29" s="427">
        <f t="shared" si="1"/>
        <v>76</v>
      </c>
      <c r="AC29" s="937">
        <f>ROUND('H3 (ERI - Renta Liquida)'!L513,-3)</f>
        <v>2000000</v>
      </c>
      <c r="AD29" s="937"/>
      <c r="AE29" s="937"/>
      <c r="AF29" s="937"/>
      <c r="AG29" s="937"/>
      <c r="AH29" s="1083"/>
      <c r="AI29" s="419" t="s">
        <v>964</v>
      </c>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O29" s="400"/>
      <c r="EP29" s="400"/>
      <c r="EQ29" s="400"/>
      <c r="ER29" s="424"/>
      <c r="ES29" s="1069"/>
      <c r="ET29" s="1069"/>
      <c r="EU29" s="1069"/>
      <c r="EV29" s="1069"/>
      <c r="EW29" s="1069"/>
      <c r="EX29" s="1069"/>
      <c r="EY29" s="1069"/>
      <c r="EZ29" s="1069"/>
      <c r="FA29" s="1069"/>
      <c r="FB29" s="425"/>
      <c r="FC29" s="1080"/>
      <c r="FD29" s="1080"/>
      <c r="FE29" s="1080"/>
      <c r="FF29" s="1080"/>
      <c r="FG29" s="1080"/>
      <c r="FH29" s="1080"/>
      <c r="FI29" s="400"/>
      <c r="FJ29" s="400"/>
      <c r="FK29" s="400"/>
      <c r="FL29" s="400"/>
    </row>
    <row r="30" spans="1:168" s="389" customFormat="1" ht="15" customHeight="1">
      <c r="A30" s="1104"/>
      <c r="B30" s="981" t="s">
        <v>1008</v>
      </c>
      <c r="C30" s="981"/>
      <c r="D30" s="981"/>
      <c r="E30" s="981"/>
      <c r="F30" s="981"/>
      <c r="G30" s="981"/>
      <c r="H30" s="981"/>
      <c r="I30" s="981"/>
      <c r="J30" s="981"/>
      <c r="K30" s="428">
        <f t="shared" si="0"/>
        <v>41</v>
      </c>
      <c r="L30" s="1169">
        <f>L22+L23+L24+L25+L26+L27+L28+L29</f>
        <v>0</v>
      </c>
      <c r="M30" s="1169"/>
      <c r="N30" s="1169"/>
      <c r="O30" s="1169"/>
      <c r="P30" s="1169"/>
      <c r="Q30" s="1169"/>
      <c r="R30" s="1085"/>
      <c r="S30" s="1089" t="s">
        <v>959</v>
      </c>
      <c r="T30" s="1089"/>
      <c r="U30" s="1089"/>
      <c r="V30" s="1089"/>
      <c r="W30" s="1089"/>
      <c r="X30" s="1089"/>
      <c r="Y30" s="1089"/>
      <c r="Z30" s="1089"/>
      <c r="AA30" s="1090"/>
      <c r="AB30" s="429">
        <f t="shared" si="1"/>
        <v>77</v>
      </c>
      <c r="AC30" s="940">
        <f>ROUND('H3 (ERI - Renta Liquida)'!L514+'H3 (ERI - Renta Liquida)'!L515,-3)</f>
        <v>1000000</v>
      </c>
      <c r="AD30" s="940"/>
      <c r="AE30" s="940"/>
      <c r="AF30" s="940"/>
      <c r="AG30" s="940"/>
      <c r="AH30" s="1109"/>
      <c r="AI30" s="419" t="s">
        <v>962</v>
      </c>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400"/>
      <c r="EO30" s="400"/>
      <c r="EP30" s="400"/>
      <c r="EQ30" s="400"/>
      <c r="ER30" s="400"/>
      <c r="ES30" s="400"/>
      <c r="ET30" s="400"/>
      <c r="EU30" s="400"/>
      <c r="EV30" s="400"/>
      <c r="EW30" s="400"/>
      <c r="EX30" s="400"/>
      <c r="EY30" s="400"/>
      <c r="EZ30" s="400"/>
      <c r="FA30" s="400"/>
      <c r="FB30" s="400"/>
      <c r="FC30" s="400"/>
      <c r="FD30" s="400"/>
      <c r="FE30" s="400"/>
      <c r="FF30" s="400"/>
      <c r="FG30" s="400"/>
      <c r="FH30" s="400"/>
      <c r="FI30" s="400"/>
      <c r="FJ30" s="400"/>
      <c r="FK30" s="400"/>
      <c r="FL30" s="400"/>
    </row>
    <row r="31" spans="1:168" s="389" customFormat="1" ht="15" customHeight="1" thickBot="1">
      <c r="A31" s="1104"/>
      <c r="B31" s="942" t="s">
        <v>204</v>
      </c>
      <c r="C31" s="942"/>
      <c r="D31" s="942"/>
      <c r="E31" s="942"/>
      <c r="F31" s="942"/>
      <c r="G31" s="942"/>
      <c r="H31" s="942"/>
      <c r="I31" s="942"/>
      <c r="J31" s="942"/>
      <c r="K31" s="418">
        <f t="shared" si="0"/>
        <v>42</v>
      </c>
      <c r="L31" s="937">
        <f>ROUND('H2 (ESF - Patrimonio)'!$K$205,-3)</f>
        <v>0</v>
      </c>
      <c r="M31" s="937"/>
      <c r="N31" s="937"/>
      <c r="O31" s="937"/>
      <c r="P31" s="937"/>
      <c r="Q31" s="937"/>
      <c r="R31" s="1086"/>
      <c r="S31" s="970" t="s">
        <v>1022</v>
      </c>
      <c r="T31" s="970"/>
      <c r="U31" s="970"/>
      <c r="V31" s="970"/>
      <c r="W31" s="970"/>
      <c r="X31" s="970"/>
      <c r="Y31" s="970"/>
      <c r="Z31" s="970"/>
      <c r="AA31" s="971"/>
      <c r="AB31" s="430">
        <f t="shared" si="1"/>
        <v>78</v>
      </c>
      <c r="AC31" s="972">
        <f>IF(AC28-AC29-AC30&lt;0,0,AC28-AC29-AC30)</f>
        <v>1000000</v>
      </c>
      <c r="AD31" s="973"/>
      <c r="AE31" s="973"/>
      <c r="AF31" s="973"/>
      <c r="AG31" s="973"/>
      <c r="AH31" s="974"/>
      <c r="AI31" s="419" t="s">
        <v>960</v>
      </c>
      <c r="AJ31" s="387"/>
      <c r="AK31" s="387"/>
      <c r="AL31" s="387"/>
      <c r="AM31" s="387"/>
      <c r="AN31" s="387"/>
      <c r="AO31" s="387"/>
      <c r="AP31" s="387"/>
      <c r="AQ31" s="387"/>
      <c r="AR31" s="387"/>
      <c r="AS31" s="387"/>
      <c r="AT31" s="387"/>
      <c r="AU31" s="387"/>
      <c r="AV31" s="387"/>
      <c r="AW31" s="387"/>
      <c r="AX31" s="387"/>
      <c r="AY31" s="387"/>
      <c r="AZ31" s="387"/>
      <c r="BA31" s="387"/>
      <c r="BB31" s="387"/>
      <c r="BC31" s="387"/>
      <c r="BD31" s="387"/>
      <c r="BE31" s="387"/>
      <c r="BF31" s="387"/>
      <c r="BG31" s="387"/>
      <c r="BH31" s="387"/>
      <c r="BI31" s="387"/>
      <c r="BJ31" s="387"/>
      <c r="BK31" s="387"/>
      <c r="BL31" s="387"/>
      <c r="BM31" s="387"/>
      <c r="BN31" s="387"/>
      <c r="BO31" s="387"/>
      <c r="BP31" s="387"/>
      <c r="BQ31" s="387"/>
      <c r="BR31" s="387"/>
      <c r="BS31" s="387"/>
      <c r="BT31" s="387"/>
      <c r="BU31" s="387"/>
      <c r="BV31" s="387"/>
      <c r="BW31" s="387"/>
      <c r="BX31" s="387"/>
      <c r="BY31" s="387"/>
      <c r="BZ31" s="387"/>
      <c r="CA31" s="387"/>
      <c r="CB31" s="387"/>
      <c r="CC31" s="387"/>
      <c r="CD31" s="387"/>
      <c r="CE31" s="387"/>
      <c r="CF31" s="387"/>
      <c r="CG31" s="387"/>
      <c r="CH31" s="387"/>
      <c r="CI31" s="387"/>
      <c r="CJ31" s="387"/>
      <c r="CK31" s="387"/>
      <c r="CL31" s="387"/>
      <c r="CM31" s="387"/>
      <c r="CN31" s="387"/>
      <c r="CO31" s="387"/>
      <c r="CP31" s="387"/>
      <c r="CQ31" s="387"/>
      <c r="CR31" s="387"/>
      <c r="CS31" s="387"/>
      <c r="CT31" s="387"/>
      <c r="CU31" s="387"/>
      <c r="CV31" s="387"/>
      <c r="CW31" s="387"/>
      <c r="CX31" s="387"/>
      <c r="CY31" s="387"/>
      <c r="CZ31" s="387"/>
      <c r="DA31" s="387"/>
      <c r="DB31" s="387"/>
      <c r="DC31" s="387"/>
      <c r="DD31" s="387"/>
      <c r="DE31" s="387"/>
      <c r="DF31" s="387"/>
      <c r="DG31" s="387"/>
      <c r="DH31" s="387"/>
      <c r="DI31" s="387"/>
      <c r="DJ31" s="387"/>
      <c r="DK31" s="387"/>
      <c r="DL31" s="387"/>
      <c r="DM31" s="387"/>
      <c r="DN31" s="387"/>
      <c r="DO31" s="387"/>
      <c r="DP31" s="387"/>
      <c r="DQ31" s="387"/>
      <c r="DR31" s="387"/>
      <c r="DS31" s="387"/>
      <c r="DT31" s="387"/>
      <c r="DU31" s="387"/>
      <c r="DV31" s="387"/>
      <c r="DW31" s="387"/>
      <c r="DX31" s="387"/>
      <c r="DY31" s="387"/>
      <c r="DZ31" s="387"/>
      <c r="EA31" s="387"/>
      <c r="EB31" s="387"/>
      <c r="EC31" s="387"/>
      <c r="ED31" s="387"/>
      <c r="EE31" s="387"/>
      <c r="EF31" s="387"/>
      <c r="EG31" s="387"/>
      <c r="EH31" s="387"/>
      <c r="EI31" s="387"/>
      <c r="EJ31" s="387"/>
      <c r="EK31" s="387"/>
      <c r="EL31" s="387"/>
      <c r="EM31" s="387"/>
      <c r="EO31" s="400"/>
      <c r="EP31" s="400"/>
      <c r="EQ31" s="400"/>
      <c r="ER31" s="400"/>
      <c r="ES31" s="400"/>
      <c r="ET31" s="400"/>
      <c r="EU31" s="400"/>
      <c r="EV31" s="400"/>
      <c r="EW31" s="400"/>
      <c r="EX31" s="400"/>
      <c r="EY31" s="400"/>
      <c r="EZ31" s="400"/>
      <c r="FA31" s="400"/>
      <c r="FB31" s="400"/>
      <c r="FC31" s="400"/>
      <c r="FD31" s="400"/>
      <c r="FE31" s="400"/>
      <c r="FF31" s="400"/>
      <c r="FG31" s="400"/>
      <c r="FH31" s="400"/>
      <c r="FI31" s="400"/>
      <c r="FJ31" s="400"/>
      <c r="FK31" s="400"/>
      <c r="FL31" s="400"/>
    </row>
    <row r="32" spans="1:168" s="389" customFormat="1" ht="15" customHeight="1" thickBot="1">
      <c r="A32" s="1104"/>
      <c r="B32" s="1161" t="s">
        <v>1009</v>
      </c>
      <c r="C32" s="1162"/>
      <c r="D32" s="1162"/>
      <c r="E32" s="1162"/>
      <c r="F32" s="1162"/>
      <c r="G32" s="1162"/>
      <c r="H32" s="1162"/>
      <c r="I32" s="1162"/>
      <c r="J32" s="1163"/>
      <c r="K32" s="431">
        <f t="shared" si="0"/>
        <v>43</v>
      </c>
      <c r="L32" s="1164">
        <f>IF(L30-L31&lt;0,0,L30-L31)</f>
        <v>0</v>
      </c>
      <c r="M32" s="1165"/>
      <c r="N32" s="1165"/>
      <c r="O32" s="1165"/>
      <c r="P32" s="1165"/>
      <c r="Q32" s="1165"/>
      <c r="R32" s="920" t="s">
        <v>956</v>
      </c>
      <c r="S32" s="950" t="s">
        <v>1023</v>
      </c>
      <c r="T32" s="938" t="s">
        <v>855</v>
      </c>
      <c r="U32" s="939"/>
      <c r="V32" s="939"/>
      <c r="W32" s="939"/>
      <c r="X32" s="939"/>
      <c r="Y32" s="939"/>
      <c r="Z32" s="939"/>
      <c r="AA32" s="952"/>
      <c r="AB32" s="432">
        <f t="shared" si="1"/>
        <v>79</v>
      </c>
      <c r="AC32" s="1169">
        <f>ROUND('H3 (ERI - Renta Liquida)'!L506,-3)</f>
        <v>7920000</v>
      </c>
      <c r="AD32" s="1169"/>
      <c r="AE32" s="1169"/>
      <c r="AF32" s="1169"/>
      <c r="AG32" s="1169"/>
      <c r="AH32" s="1170"/>
      <c r="AI32" s="419" t="s">
        <v>958</v>
      </c>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O32" s="400"/>
      <c r="EP32" s="400"/>
      <c r="EQ32" s="400"/>
      <c r="ER32" s="400"/>
      <c r="ES32" s="400"/>
      <c r="ET32" s="400"/>
      <c r="EU32" s="400"/>
      <c r="EV32" s="400"/>
      <c r="EW32" s="400"/>
      <c r="EX32" s="400"/>
      <c r="EY32" s="400"/>
      <c r="EZ32" s="400"/>
      <c r="FA32" s="400"/>
      <c r="FB32" s="400"/>
      <c r="FC32" s="400"/>
      <c r="FD32" s="400"/>
      <c r="FE32" s="400"/>
      <c r="FF32" s="400"/>
      <c r="FG32" s="400"/>
      <c r="FH32" s="400"/>
      <c r="FI32" s="400"/>
      <c r="FJ32" s="400"/>
      <c r="FK32" s="400"/>
      <c r="FL32" s="400"/>
    </row>
    <row r="33" spans="1:168" s="389" customFormat="1" ht="21" customHeight="1">
      <c r="A33" s="907" t="s">
        <v>206</v>
      </c>
      <c r="B33" s="941" t="s">
        <v>957</v>
      </c>
      <c r="C33" s="942"/>
      <c r="D33" s="942"/>
      <c r="E33" s="942"/>
      <c r="F33" s="942"/>
      <c r="G33" s="942"/>
      <c r="H33" s="942"/>
      <c r="I33" s="942"/>
      <c r="J33" s="942"/>
      <c r="K33" s="418">
        <f t="shared" si="0"/>
        <v>44</v>
      </c>
      <c r="L33" s="937">
        <f>ROUND('H3 (ERI - Renta Liquida)'!$L$12+'H3 (ERI - Renta Liquida)'!$L$58+'H3 (ERI - Renta Liquida)'!$L$82+'H3 (ERI - Renta Liquida)'!$L$95+'H3 (ERI - Renta Liquida)'!$L$103,-3)</f>
        <v>4000000</v>
      </c>
      <c r="M33" s="937"/>
      <c r="N33" s="937"/>
      <c r="O33" s="937"/>
      <c r="P33" s="937"/>
      <c r="Q33" s="937"/>
      <c r="R33" s="921"/>
      <c r="S33" s="950"/>
      <c r="T33" s="941" t="s">
        <v>1005</v>
      </c>
      <c r="U33" s="942"/>
      <c r="V33" s="942"/>
      <c r="W33" s="942"/>
      <c r="X33" s="942"/>
      <c r="Y33" s="942"/>
      <c r="Z33" s="942"/>
      <c r="AA33" s="953"/>
      <c r="AB33" s="427">
        <f t="shared" si="1"/>
        <v>80</v>
      </c>
      <c r="AC33" s="937">
        <f>ROUND(L39*(7.5%)/1000,0)*1000</f>
        <v>0</v>
      </c>
      <c r="AD33" s="937"/>
      <c r="AE33" s="937"/>
      <c r="AF33" s="937"/>
      <c r="AG33" s="937"/>
      <c r="AH33" s="949"/>
      <c r="AI33" s="419" t="s">
        <v>955</v>
      </c>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O33" s="400"/>
      <c r="EP33" s="400"/>
      <c r="EQ33" s="400"/>
      <c r="ER33" s="400"/>
      <c r="ES33" s="400"/>
      <c r="ET33" s="400"/>
      <c r="EU33" s="400"/>
      <c r="EV33" s="400"/>
      <c r="EW33" s="400"/>
      <c r="EX33" s="400"/>
      <c r="EY33" s="400"/>
      <c r="EZ33" s="400"/>
      <c r="FA33" s="400"/>
      <c r="FB33" s="400"/>
      <c r="FC33" s="400"/>
      <c r="FD33" s="400"/>
      <c r="FE33" s="400"/>
      <c r="FF33" s="400"/>
      <c r="FG33" s="400"/>
      <c r="FH33" s="400"/>
      <c r="FI33" s="400"/>
      <c r="FJ33" s="400"/>
      <c r="FK33" s="400"/>
      <c r="FL33" s="400"/>
    </row>
    <row r="34" spans="1:168" s="389" customFormat="1" ht="20.25" customHeight="1">
      <c r="A34" s="908"/>
      <c r="B34" s="938" t="s">
        <v>954</v>
      </c>
      <c r="C34" s="939"/>
      <c r="D34" s="939"/>
      <c r="E34" s="939"/>
      <c r="F34" s="939"/>
      <c r="G34" s="939"/>
      <c r="H34" s="939"/>
      <c r="I34" s="939"/>
      <c r="J34" s="939"/>
      <c r="K34" s="420">
        <f t="shared" si="0"/>
        <v>45</v>
      </c>
      <c r="L34" s="940">
        <f>ROUND('H3 (ERI - Renta Liquida)'!$L$39,-3)</f>
        <v>0</v>
      </c>
      <c r="M34" s="940"/>
      <c r="N34" s="940"/>
      <c r="O34" s="940"/>
      <c r="P34" s="940"/>
      <c r="Q34" s="940"/>
      <c r="R34" s="921"/>
      <c r="S34" s="950"/>
      <c r="T34" s="938" t="s">
        <v>1024</v>
      </c>
      <c r="U34" s="939"/>
      <c r="V34" s="939"/>
      <c r="W34" s="939"/>
      <c r="X34" s="939"/>
      <c r="Y34" s="939"/>
      <c r="Z34" s="939"/>
      <c r="AA34" s="952"/>
      <c r="AB34" s="432">
        <f t="shared" si="1"/>
        <v>81</v>
      </c>
      <c r="AC34" s="1169">
        <f>ROUND((L40*33%+(L40*0.67*0.075))/1000,0)*1000</f>
        <v>0</v>
      </c>
      <c r="AD34" s="1169"/>
      <c r="AE34" s="1169"/>
      <c r="AF34" s="1169"/>
      <c r="AG34" s="1169"/>
      <c r="AH34" s="1170"/>
      <c r="AI34" s="419" t="s">
        <v>953</v>
      </c>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c r="BL34" s="387"/>
      <c r="BM34" s="387"/>
      <c r="BN34" s="387"/>
      <c r="BO34" s="387"/>
      <c r="BP34" s="387"/>
      <c r="BQ34" s="387"/>
      <c r="BR34" s="387"/>
      <c r="BS34" s="387"/>
      <c r="BT34" s="387"/>
      <c r="BU34" s="387"/>
      <c r="BV34" s="387"/>
      <c r="BW34" s="387"/>
      <c r="BX34" s="387"/>
      <c r="BY34" s="387"/>
      <c r="BZ34" s="387"/>
      <c r="CA34" s="387"/>
      <c r="CB34" s="387"/>
      <c r="CC34" s="387"/>
      <c r="CD34" s="387"/>
      <c r="CE34" s="387"/>
      <c r="CF34" s="387"/>
      <c r="CG34" s="387"/>
      <c r="CH34" s="387"/>
      <c r="CI34" s="387"/>
      <c r="CJ34" s="387"/>
      <c r="CK34" s="387"/>
      <c r="CL34" s="387"/>
      <c r="CM34" s="387"/>
      <c r="CN34" s="387"/>
      <c r="CO34" s="387"/>
      <c r="CP34" s="387"/>
      <c r="CQ34" s="387"/>
      <c r="CR34" s="387"/>
      <c r="CS34" s="387"/>
      <c r="CT34" s="387"/>
      <c r="CU34" s="387"/>
      <c r="CV34" s="387"/>
      <c r="CW34" s="387"/>
      <c r="CX34" s="387"/>
      <c r="CY34" s="387"/>
      <c r="CZ34" s="387"/>
      <c r="DA34" s="387"/>
      <c r="DB34" s="387"/>
      <c r="DC34" s="387"/>
      <c r="DD34" s="387"/>
      <c r="DE34" s="387"/>
      <c r="DF34" s="387"/>
      <c r="DG34" s="387"/>
      <c r="DH34" s="387"/>
      <c r="DI34" s="387"/>
      <c r="DJ34" s="387"/>
      <c r="DK34" s="387"/>
      <c r="DL34" s="387"/>
      <c r="DM34" s="387"/>
      <c r="DN34" s="387"/>
      <c r="DO34" s="387"/>
      <c r="DP34" s="387"/>
      <c r="DQ34" s="387"/>
      <c r="DR34" s="387"/>
      <c r="DS34" s="387"/>
      <c r="DT34" s="387"/>
      <c r="DU34" s="387"/>
      <c r="DV34" s="387"/>
      <c r="DW34" s="387"/>
      <c r="DX34" s="387"/>
      <c r="DY34" s="387"/>
      <c r="DZ34" s="387"/>
      <c r="EA34" s="387"/>
      <c r="EB34" s="387"/>
      <c r="EC34" s="387"/>
      <c r="ED34" s="387"/>
      <c r="EE34" s="387"/>
      <c r="EF34" s="387"/>
      <c r="EG34" s="387"/>
      <c r="EH34" s="387"/>
      <c r="EI34" s="387"/>
      <c r="EJ34" s="387"/>
      <c r="EK34" s="387"/>
      <c r="EL34" s="387"/>
      <c r="EM34" s="387"/>
      <c r="EO34" s="400"/>
      <c r="EP34" s="400"/>
      <c r="EQ34" s="400"/>
      <c r="ER34" s="400"/>
      <c r="ES34" s="400"/>
      <c r="ET34" s="400"/>
      <c r="EU34" s="400"/>
      <c r="EV34" s="400"/>
      <c r="EW34" s="400"/>
      <c r="EX34" s="400"/>
      <c r="EY34" s="400"/>
      <c r="EZ34" s="400"/>
      <c r="FA34" s="400"/>
      <c r="FB34" s="400"/>
      <c r="FC34" s="400"/>
      <c r="FD34" s="400"/>
      <c r="FE34" s="400"/>
      <c r="FF34" s="400"/>
      <c r="FG34" s="400"/>
      <c r="FH34" s="400"/>
      <c r="FI34" s="400"/>
      <c r="FJ34" s="400"/>
      <c r="FK34" s="400"/>
      <c r="FL34" s="400"/>
    </row>
    <row r="35" spans="1:168" s="389" customFormat="1" ht="21" customHeight="1">
      <c r="A35" s="908"/>
      <c r="B35" s="941" t="s">
        <v>1006</v>
      </c>
      <c r="C35" s="942"/>
      <c r="D35" s="942"/>
      <c r="E35" s="942"/>
      <c r="F35" s="942"/>
      <c r="G35" s="942"/>
      <c r="H35" s="942"/>
      <c r="I35" s="942"/>
      <c r="J35" s="942"/>
      <c r="K35" s="418">
        <f t="shared" si="0"/>
        <v>46</v>
      </c>
      <c r="L35" s="937">
        <f>'H3 (ERI - Renta Liquida)'!L50+'H3 (ERI - Renta Liquida)'!L53+'H3 (ERI - Renta Liquida)'!L54</f>
        <v>2000000</v>
      </c>
      <c r="M35" s="937"/>
      <c r="N35" s="937"/>
      <c r="O35" s="937"/>
      <c r="P35" s="937"/>
      <c r="Q35" s="937"/>
      <c r="R35" s="921"/>
      <c r="S35" s="951"/>
      <c r="T35" s="941" t="s">
        <v>1001</v>
      </c>
      <c r="U35" s="942"/>
      <c r="V35" s="942"/>
      <c r="W35" s="942"/>
      <c r="X35" s="942"/>
      <c r="Y35" s="942"/>
      <c r="Z35" s="942"/>
      <c r="AA35" s="953"/>
      <c r="AB35" s="427">
        <f t="shared" si="1"/>
        <v>82</v>
      </c>
      <c r="AC35" s="937">
        <f>ROUND(L38*(33%)/1000,0)*1000</f>
        <v>0</v>
      </c>
      <c r="AD35" s="937"/>
      <c r="AE35" s="937"/>
      <c r="AF35" s="937"/>
      <c r="AG35" s="937"/>
      <c r="AH35" s="949"/>
      <c r="AI35" s="419"/>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O35" s="400"/>
      <c r="EP35" s="400"/>
      <c r="EQ35" s="400"/>
      <c r="ER35" s="400"/>
      <c r="ES35" s="400"/>
      <c r="ET35" s="400"/>
      <c r="EU35" s="400"/>
      <c r="EV35" s="400"/>
      <c r="EW35" s="400"/>
      <c r="EX35" s="400"/>
      <c r="EY35" s="400"/>
      <c r="EZ35" s="400"/>
      <c r="FA35" s="400"/>
      <c r="FB35" s="400"/>
      <c r="FC35" s="400"/>
      <c r="FD35" s="400"/>
      <c r="FE35" s="400"/>
      <c r="FF35" s="400"/>
      <c r="FG35" s="400"/>
      <c r="FH35" s="400"/>
      <c r="FI35" s="400"/>
      <c r="FJ35" s="400"/>
      <c r="FK35" s="400"/>
      <c r="FL35" s="400"/>
    </row>
    <row r="36" spans="1:168" s="389" customFormat="1" ht="27.75" customHeight="1" thickBot="1">
      <c r="A36" s="908"/>
      <c r="B36" s="938" t="s">
        <v>1004</v>
      </c>
      <c r="C36" s="939"/>
      <c r="D36" s="939"/>
      <c r="E36" s="939"/>
      <c r="F36" s="939"/>
      <c r="G36" s="939"/>
      <c r="H36" s="939"/>
      <c r="I36" s="939"/>
      <c r="J36" s="939"/>
      <c r="K36" s="420">
        <f t="shared" si="0"/>
        <v>47</v>
      </c>
      <c r="L36" s="940">
        <f>'H3 (ERI - Renta Liquida)'!L52</f>
        <v>1000000</v>
      </c>
      <c r="M36" s="940"/>
      <c r="N36" s="940"/>
      <c r="O36" s="940"/>
      <c r="P36" s="940"/>
      <c r="Q36" s="940"/>
      <c r="R36" s="921"/>
      <c r="S36" s="1190" t="s">
        <v>1025</v>
      </c>
      <c r="T36" s="1191"/>
      <c r="U36" s="1191"/>
      <c r="V36" s="1191"/>
      <c r="W36" s="1191"/>
      <c r="X36" s="1191"/>
      <c r="Y36" s="1191"/>
      <c r="Z36" s="1191"/>
      <c r="AA36" s="1192"/>
      <c r="AB36" s="433">
        <f t="shared" si="1"/>
        <v>83</v>
      </c>
      <c r="AC36" s="1165">
        <f>SUM(AC32:AH35)</f>
        <v>7920000</v>
      </c>
      <c r="AD36" s="1165"/>
      <c r="AE36" s="1165"/>
      <c r="AF36" s="1165"/>
      <c r="AG36" s="1165"/>
      <c r="AH36" s="1193"/>
      <c r="AI36" s="419" t="s">
        <v>952</v>
      </c>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O36" s="400"/>
      <c r="EP36" s="400"/>
      <c r="EQ36" s="400"/>
      <c r="ER36" s="400"/>
      <c r="ES36" s="400"/>
      <c r="ET36" s="400"/>
      <c r="EU36" s="400"/>
      <c r="EV36" s="400"/>
      <c r="EW36" s="400"/>
      <c r="EX36" s="400"/>
      <c r="EY36" s="400"/>
      <c r="EZ36" s="400"/>
      <c r="FA36" s="400"/>
      <c r="FB36" s="400"/>
      <c r="FC36" s="400"/>
      <c r="FD36" s="400"/>
      <c r="FE36" s="400"/>
      <c r="FF36" s="400"/>
      <c r="FG36" s="400"/>
      <c r="FH36" s="400"/>
      <c r="FI36" s="400"/>
      <c r="FJ36" s="400"/>
      <c r="FK36" s="400"/>
      <c r="FL36" s="400"/>
    </row>
    <row r="37" spans="1:168" s="389" customFormat="1" ht="26.25" customHeight="1">
      <c r="A37" s="908"/>
      <c r="B37" s="941" t="s">
        <v>1003</v>
      </c>
      <c r="C37" s="942"/>
      <c r="D37" s="942"/>
      <c r="E37" s="942"/>
      <c r="F37" s="942"/>
      <c r="G37" s="942"/>
      <c r="H37" s="942"/>
      <c r="I37" s="942"/>
      <c r="J37" s="942"/>
      <c r="K37" s="418">
        <f t="shared" si="0"/>
        <v>48</v>
      </c>
      <c r="L37" s="937">
        <f>ROUND(IF('H1 (Caratula)'!AQ21="N",'H3 (ERI - Renta Liquida)'!$L$51,0),-3)</f>
        <v>1000000</v>
      </c>
      <c r="M37" s="937"/>
      <c r="N37" s="937"/>
      <c r="O37" s="937"/>
      <c r="P37" s="937"/>
      <c r="Q37" s="937"/>
      <c r="R37" s="921"/>
      <c r="S37" s="942" t="s">
        <v>205</v>
      </c>
      <c r="T37" s="942"/>
      <c r="U37" s="942"/>
      <c r="V37" s="942"/>
      <c r="W37" s="942"/>
      <c r="X37" s="942"/>
      <c r="Y37" s="942"/>
      <c r="Z37" s="942"/>
      <c r="AA37" s="953"/>
      <c r="AB37" s="427">
        <f t="shared" si="1"/>
        <v>84</v>
      </c>
      <c r="AC37" s="1194">
        <f>ROUND('H3 (ERI - Renta Liquida)'!L516,-3)</f>
        <v>10000</v>
      </c>
      <c r="AD37" s="962"/>
      <c r="AE37" s="962"/>
      <c r="AF37" s="962"/>
      <c r="AG37" s="962"/>
      <c r="AH37" s="963"/>
      <c r="AI37" s="419"/>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c r="BL37" s="387"/>
      <c r="BM37" s="387"/>
      <c r="BN37" s="387"/>
      <c r="BO37" s="387"/>
      <c r="BP37" s="387"/>
      <c r="BQ37" s="387"/>
      <c r="BR37" s="387"/>
      <c r="BS37" s="387"/>
      <c r="BT37" s="387"/>
      <c r="BU37" s="387"/>
      <c r="BV37" s="387"/>
      <c r="BW37" s="387"/>
      <c r="BX37" s="387"/>
      <c r="BY37" s="387"/>
      <c r="BZ37" s="387"/>
      <c r="CA37" s="387"/>
      <c r="CB37" s="387"/>
      <c r="CC37" s="387"/>
      <c r="CD37" s="387"/>
      <c r="CE37" s="387"/>
      <c r="CF37" s="387"/>
      <c r="CG37" s="387"/>
      <c r="CH37" s="387"/>
      <c r="CI37" s="387"/>
      <c r="CJ37" s="387"/>
      <c r="CK37" s="387"/>
      <c r="CL37" s="387"/>
      <c r="CM37" s="387"/>
      <c r="CN37" s="387"/>
      <c r="CO37" s="387"/>
      <c r="CP37" s="387"/>
      <c r="CQ37" s="387"/>
      <c r="CR37" s="387"/>
      <c r="CS37" s="387"/>
      <c r="CT37" s="387"/>
      <c r="CU37" s="387"/>
      <c r="CV37" s="387"/>
      <c r="CW37" s="387"/>
      <c r="CX37" s="387"/>
      <c r="CY37" s="387"/>
      <c r="CZ37" s="387"/>
      <c r="DA37" s="387"/>
      <c r="DB37" s="387"/>
      <c r="DC37" s="387"/>
      <c r="DD37" s="387"/>
      <c r="DE37" s="387"/>
      <c r="DF37" s="387"/>
      <c r="DG37" s="387"/>
      <c r="DH37" s="387"/>
      <c r="DI37" s="387"/>
      <c r="DJ37" s="387"/>
      <c r="DK37" s="387"/>
      <c r="DL37" s="387"/>
      <c r="DM37" s="387"/>
      <c r="DN37" s="387"/>
      <c r="DO37" s="387"/>
      <c r="DP37" s="387"/>
      <c r="DQ37" s="387"/>
      <c r="DR37" s="387"/>
      <c r="DS37" s="387"/>
      <c r="DT37" s="387"/>
      <c r="DU37" s="387"/>
      <c r="DV37" s="387"/>
      <c r="DW37" s="387"/>
      <c r="DX37" s="387"/>
      <c r="DY37" s="387"/>
      <c r="DZ37" s="387"/>
      <c r="EA37" s="387"/>
      <c r="EB37" s="387"/>
      <c r="EC37" s="387"/>
      <c r="ED37" s="387"/>
      <c r="EE37" s="387"/>
      <c r="EF37" s="387"/>
      <c r="EG37" s="387"/>
      <c r="EH37" s="387"/>
      <c r="EI37" s="387"/>
      <c r="EJ37" s="387"/>
      <c r="EK37" s="387"/>
      <c r="EL37" s="387"/>
      <c r="EM37" s="387"/>
      <c r="EO37" s="400"/>
      <c r="EP37" s="400"/>
      <c r="EQ37" s="400"/>
      <c r="ER37" s="400"/>
      <c r="ES37" s="400"/>
      <c r="ET37" s="400"/>
      <c r="EU37" s="400"/>
      <c r="EV37" s="400"/>
      <c r="EW37" s="400"/>
      <c r="EX37" s="400"/>
      <c r="EY37" s="400"/>
      <c r="EZ37" s="400"/>
      <c r="FA37" s="400"/>
      <c r="FB37" s="400"/>
      <c r="FC37" s="400"/>
      <c r="FD37" s="400"/>
      <c r="FE37" s="400"/>
      <c r="FF37" s="400"/>
      <c r="FG37" s="400"/>
      <c r="FH37" s="400"/>
      <c r="FI37" s="400"/>
      <c r="FJ37" s="400"/>
      <c r="FK37" s="400"/>
      <c r="FL37" s="400"/>
    </row>
    <row r="38" spans="1:168" s="389" customFormat="1" ht="30.75" customHeight="1">
      <c r="A38" s="908"/>
      <c r="B38" s="999" t="s">
        <v>1002</v>
      </c>
      <c r="C38" s="1000"/>
      <c r="D38" s="1000"/>
      <c r="E38" s="1000"/>
      <c r="F38" s="1000"/>
      <c r="G38" s="1000"/>
      <c r="H38" s="1000"/>
      <c r="I38" s="1000"/>
      <c r="J38" s="1000"/>
      <c r="K38" s="420">
        <f t="shared" si="0"/>
        <v>49</v>
      </c>
      <c r="L38" s="940">
        <f>ROUND(IF('H1 (Caratula)'!AQ21="S",'H3 (ERI - Renta Liquida)'!$L$51,0),-3)</f>
        <v>0</v>
      </c>
      <c r="M38" s="940"/>
      <c r="N38" s="940"/>
      <c r="O38" s="940"/>
      <c r="P38" s="940"/>
      <c r="Q38" s="940"/>
      <c r="R38" s="921"/>
      <c r="S38" s="981" t="s">
        <v>1026</v>
      </c>
      <c r="T38" s="981"/>
      <c r="U38" s="981"/>
      <c r="V38" s="981"/>
      <c r="W38" s="981"/>
      <c r="X38" s="981"/>
      <c r="Y38" s="981"/>
      <c r="Z38" s="981"/>
      <c r="AA38" s="997"/>
      <c r="AB38" s="429">
        <f t="shared" si="1"/>
        <v>85</v>
      </c>
      <c r="AC38" s="944">
        <f>IF(AC36-AC37&lt;0,AC36,AC36-AC37)</f>
        <v>7910000</v>
      </c>
      <c r="AD38" s="944"/>
      <c r="AE38" s="944"/>
      <c r="AF38" s="944"/>
      <c r="AG38" s="944"/>
      <c r="AH38" s="998"/>
      <c r="AI38" s="419"/>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row>
    <row r="39" spans="1:168" s="389" customFormat="1" ht="24.75" customHeight="1">
      <c r="A39" s="908"/>
      <c r="B39" s="1195" t="s">
        <v>1000</v>
      </c>
      <c r="C39" s="1196"/>
      <c r="D39" s="1196"/>
      <c r="E39" s="1196"/>
      <c r="F39" s="1196"/>
      <c r="G39" s="1196"/>
      <c r="H39" s="1196"/>
      <c r="I39" s="1196"/>
      <c r="J39" s="1196"/>
      <c r="K39" s="434">
        <f t="shared" si="0"/>
        <v>50</v>
      </c>
      <c r="L39" s="937">
        <f>'H3 (ERI - Renta Liquida)'!L56</f>
        <v>0</v>
      </c>
      <c r="M39" s="937"/>
      <c r="N39" s="937"/>
      <c r="O39" s="937"/>
      <c r="P39" s="937"/>
      <c r="Q39" s="937"/>
      <c r="R39" s="921"/>
      <c r="S39" s="932" t="s">
        <v>949</v>
      </c>
      <c r="T39" s="932"/>
      <c r="U39" s="932"/>
      <c r="V39" s="932"/>
      <c r="W39" s="932"/>
      <c r="X39" s="932"/>
      <c r="Y39" s="932"/>
      <c r="Z39" s="932"/>
      <c r="AA39" s="943"/>
      <c r="AB39" s="427">
        <f t="shared" si="1"/>
        <v>86</v>
      </c>
      <c r="AC39" s="962">
        <f>ROUND(AC31*10%,-3)</f>
        <v>100000</v>
      </c>
      <c r="AD39" s="962"/>
      <c r="AE39" s="962"/>
      <c r="AF39" s="962"/>
      <c r="AG39" s="962"/>
      <c r="AH39" s="963"/>
      <c r="AI39" s="419"/>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O39" s="400"/>
      <c r="EP39" s="400"/>
      <c r="EQ39" s="400"/>
      <c r="ER39" s="400"/>
      <c r="ES39" s="400"/>
      <c r="ET39" s="400"/>
      <c r="EU39" s="400"/>
      <c r="EV39" s="400"/>
      <c r="EW39" s="400"/>
      <c r="EX39" s="400"/>
      <c r="EY39" s="400"/>
      <c r="EZ39" s="400"/>
      <c r="FA39" s="400"/>
      <c r="FB39" s="400"/>
      <c r="FC39" s="400"/>
      <c r="FD39" s="400"/>
      <c r="FE39" s="400"/>
      <c r="FF39" s="400"/>
      <c r="FG39" s="400"/>
      <c r="FH39" s="400"/>
      <c r="FI39" s="400"/>
      <c r="FJ39" s="400"/>
      <c r="FK39" s="400"/>
      <c r="FL39" s="400"/>
    </row>
    <row r="40" spans="1:168" s="389" customFormat="1" ht="18" customHeight="1">
      <c r="A40" s="908"/>
      <c r="B40" s="938" t="s">
        <v>999</v>
      </c>
      <c r="C40" s="939"/>
      <c r="D40" s="939"/>
      <c r="E40" s="939"/>
      <c r="F40" s="939"/>
      <c r="G40" s="939"/>
      <c r="H40" s="939"/>
      <c r="I40" s="939"/>
      <c r="J40" s="939"/>
      <c r="K40" s="435">
        <f t="shared" si="0"/>
        <v>51</v>
      </c>
      <c r="L40" s="940">
        <f>'H3 (ERI - Renta Liquida)'!L57</f>
        <v>0</v>
      </c>
      <c r="M40" s="940"/>
      <c r="N40" s="940"/>
      <c r="O40" s="940"/>
      <c r="P40" s="940"/>
      <c r="Q40" s="940"/>
      <c r="R40" s="921"/>
      <c r="S40" s="939" t="s">
        <v>840</v>
      </c>
      <c r="T40" s="939"/>
      <c r="U40" s="939"/>
      <c r="V40" s="939"/>
      <c r="W40" s="939"/>
      <c r="X40" s="939"/>
      <c r="Y40" s="939"/>
      <c r="Z40" s="939"/>
      <c r="AA40" s="952"/>
      <c r="AB40" s="429">
        <f t="shared" si="1"/>
        <v>87</v>
      </c>
      <c r="AC40" s="1001">
        <f>ROUND('H3 (ERI - Renta Liquida)'!L517,-3)</f>
        <v>15000</v>
      </c>
      <c r="AD40" s="1001"/>
      <c r="AE40" s="1001"/>
      <c r="AF40" s="1001"/>
      <c r="AG40" s="1001"/>
      <c r="AH40" s="1002"/>
      <c r="AI40" s="419" t="s">
        <v>951</v>
      </c>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c r="BL40" s="387"/>
      <c r="BM40" s="387"/>
      <c r="BN40" s="387"/>
      <c r="BO40" s="387"/>
      <c r="BP40" s="387"/>
      <c r="BQ40" s="387"/>
      <c r="BR40" s="387"/>
      <c r="BS40" s="387"/>
      <c r="BT40" s="387"/>
      <c r="BU40" s="387"/>
      <c r="BV40" s="387"/>
      <c r="BW40" s="387"/>
      <c r="BX40" s="387"/>
      <c r="BY40" s="387"/>
      <c r="BZ40" s="387"/>
      <c r="CA40" s="387"/>
      <c r="CB40" s="387"/>
      <c r="CC40" s="387"/>
      <c r="CD40" s="387"/>
      <c r="CE40" s="387"/>
      <c r="CF40" s="387"/>
      <c r="CG40" s="387"/>
      <c r="CH40" s="387"/>
      <c r="CI40" s="387"/>
      <c r="CJ40" s="387"/>
      <c r="CK40" s="387"/>
      <c r="CL40" s="387"/>
      <c r="CM40" s="387"/>
      <c r="CN40" s="387"/>
      <c r="CO40" s="387"/>
      <c r="CP40" s="387"/>
      <c r="CQ40" s="387"/>
      <c r="CR40" s="387"/>
      <c r="CS40" s="387"/>
      <c r="CT40" s="387"/>
      <c r="CU40" s="387"/>
      <c r="CV40" s="387"/>
      <c r="CW40" s="387"/>
      <c r="CX40" s="387"/>
      <c r="CY40" s="387"/>
      <c r="CZ40" s="387"/>
      <c r="DA40" s="387"/>
      <c r="DB40" s="387"/>
      <c r="DC40" s="387"/>
      <c r="DD40" s="387"/>
      <c r="DE40" s="387"/>
      <c r="DF40" s="387"/>
      <c r="DG40" s="387"/>
      <c r="DH40" s="387"/>
      <c r="DI40" s="387"/>
      <c r="DJ40" s="387"/>
      <c r="DK40" s="387"/>
      <c r="DL40" s="387"/>
      <c r="DM40" s="387"/>
      <c r="DN40" s="387"/>
      <c r="DO40" s="387"/>
      <c r="DP40" s="387"/>
      <c r="DQ40" s="387"/>
      <c r="DR40" s="387"/>
      <c r="DS40" s="387"/>
      <c r="DT40" s="387"/>
      <c r="DU40" s="387"/>
      <c r="DV40" s="387"/>
      <c r="DW40" s="387"/>
      <c r="DX40" s="387"/>
      <c r="DY40" s="387"/>
      <c r="DZ40" s="387"/>
      <c r="EA40" s="387"/>
      <c r="EB40" s="387"/>
      <c r="EC40" s="387"/>
      <c r="ED40" s="387"/>
      <c r="EE40" s="387"/>
      <c r="EF40" s="387"/>
      <c r="EG40" s="387"/>
      <c r="EH40" s="387"/>
      <c r="EI40" s="387"/>
      <c r="EJ40" s="387"/>
      <c r="EK40" s="387"/>
      <c r="EL40" s="387"/>
      <c r="EM40" s="387"/>
      <c r="EO40" s="400"/>
      <c r="EP40" s="400"/>
      <c r="EQ40" s="400"/>
      <c r="ER40" s="400"/>
      <c r="ES40" s="400"/>
      <c r="ET40" s="400"/>
      <c r="EU40" s="400"/>
      <c r="EV40" s="400"/>
      <c r="EW40" s="400"/>
      <c r="EX40" s="400"/>
      <c r="EY40" s="400"/>
      <c r="EZ40" s="400"/>
      <c r="FA40" s="400"/>
      <c r="FB40" s="400"/>
      <c r="FC40" s="400"/>
      <c r="FD40" s="400"/>
      <c r="FE40" s="400"/>
      <c r="FF40" s="400"/>
      <c r="FG40" s="400"/>
      <c r="FH40" s="400"/>
      <c r="FI40" s="400"/>
      <c r="FJ40" s="400"/>
      <c r="FK40" s="400"/>
      <c r="FL40" s="400"/>
    </row>
    <row r="41" spans="1:168" s="389" customFormat="1" ht="25.5" customHeight="1">
      <c r="A41" s="908"/>
      <c r="B41" s="993" t="s">
        <v>34</v>
      </c>
      <c r="C41" s="994"/>
      <c r="D41" s="994"/>
      <c r="E41" s="994"/>
      <c r="F41" s="994"/>
      <c r="G41" s="994"/>
      <c r="H41" s="994"/>
      <c r="I41" s="994"/>
      <c r="J41" s="994"/>
      <c r="K41" s="434">
        <f t="shared" si="0"/>
        <v>52</v>
      </c>
      <c r="L41" s="995">
        <f>ROUND('H3 (ERI - Renta Liquida)'!$L$64+'H3 (ERI - Renta Liquida)'!$L$108+'H3 (ERI - Renta Liquida)'!$L$116,-3)</f>
        <v>0</v>
      </c>
      <c r="M41" s="962"/>
      <c r="N41" s="962"/>
      <c r="O41" s="962"/>
      <c r="P41" s="962"/>
      <c r="Q41" s="962"/>
      <c r="R41" s="921"/>
      <c r="S41" s="966" t="s">
        <v>1027</v>
      </c>
      <c r="T41" s="932"/>
      <c r="U41" s="932"/>
      <c r="V41" s="932"/>
      <c r="W41" s="932"/>
      <c r="X41" s="932"/>
      <c r="Y41" s="932"/>
      <c r="Z41" s="932"/>
      <c r="AA41" s="943"/>
      <c r="AB41" s="436">
        <f t="shared" si="1"/>
        <v>88</v>
      </c>
      <c r="AC41" s="967">
        <f>AC38+AC39-AC40</f>
        <v>7995000</v>
      </c>
      <c r="AD41" s="967"/>
      <c r="AE41" s="967"/>
      <c r="AF41" s="967"/>
      <c r="AG41" s="967"/>
      <c r="AH41" s="968"/>
      <c r="AI41" s="419" t="s">
        <v>950</v>
      </c>
      <c r="AJ41" s="387"/>
      <c r="AK41" s="387"/>
      <c r="AL41" s="387"/>
      <c r="AM41" s="387"/>
      <c r="AN41" s="387"/>
      <c r="AO41" s="387"/>
      <c r="AP41" s="387"/>
      <c r="AQ41" s="387"/>
      <c r="AR41" s="387"/>
      <c r="AS41" s="387"/>
      <c r="AT41" s="387"/>
      <c r="AU41" s="387"/>
      <c r="AV41" s="387"/>
      <c r="AW41" s="387"/>
      <c r="AX41" s="387"/>
      <c r="AY41" s="387"/>
      <c r="AZ41" s="437"/>
      <c r="BA41" s="43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O41" s="400"/>
      <c r="EP41" s="400"/>
      <c r="EQ41" s="400"/>
      <c r="ER41" s="400"/>
      <c r="ES41" s="400"/>
      <c r="ET41" s="400"/>
      <c r="EU41" s="400"/>
      <c r="EV41" s="400"/>
      <c r="EW41" s="400"/>
      <c r="EX41" s="400"/>
      <c r="EY41" s="400"/>
      <c r="EZ41" s="400"/>
      <c r="FA41" s="400"/>
      <c r="FB41" s="400"/>
      <c r="FC41" s="400"/>
      <c r="FD41" s="400"/>
      <c r="FE41" s="400"/>
      <c r="FF41" s="400"/>
      <c r="FG41" s="400"/>
      <c r="FH41" s="400"/>
      <c r="FI41" s="400"/>
      <c r="FJ41" s="400"/>
      <c r="FK41" s="400"/>
      <c r="FL41" s="400"/>
    </row>
    <row r="42" spans="1:168" s="389" customFormat="1" ht="16.5" customHeight="1">
      <c r="A42" s="908"/>
      <c r="B42" s="980" t="s">
        <v>1015</v>
      </c>
      <c r="C42" s="981"/>
      <c r="D42" s="981"/>
      <c r="E42" s="981"/>
      <c r="F42" s="981"/>
      <c r="G42" s="981"/>
      <c r="H42" s="981"/>
      <c r="I42" s="981"/>
      <c r="J42" s="981"/>
      <c r="K42" s="438">
        <f t="shared" si="0"/>
        <v>53</v>
      </c>
      <c r="L42" s="996">
        <f>SUM(L33:Q41)</f>
        <v>8000000</v>
      </c>
      <c r="M42" s="996"/>
      <c r="N42" s="996"/>
      <c r="O42" s="996"/>
      <c r="P42" s="996"/>
      <c r="Q42" s="996"/>
      <c r="R42" s="921"/>
      <c r="S42" s="938" t="s">
        <v>1037</v>
      </c>
      <c r="T42" s="939"/>
      <c r="U42" s="939"/>
      <c r="V42" s="939"/>
      <c r="W42" s="939"/>
      <c r="X42" s="939"/>
      <c r="Y42" s="939"/>
      <c r="Z42" s="939"/>
      <c r="AA42" s="952"/>
      <c r="AB42" s="429">
        <f t="shared" si="1"/>
        <v>89</v>
      </c>
      <c r="AC42" s="940">
        <f>ROUND('H3 (ERI - Renta Liquida)'!L518,-3)</f>
        <v>86000</v>
      </c>
      <c r="AD42" s="940"/>
      <c r="AE42" s="940"/>
      <c r="AF42" s="940"/>
      <c r="AG42" s="940"/>
      <c r="AH42" s="969"/>
      <c r="AI42" s="419" t="s">
        <v>948</v>
      </c>
      <c r="AJ42" s="387"/>
      <c r="AK42" s="387"/>
      <c r="AL42" s="387"/>
      <c r="AM42" s="387"/>
      <c r="AN42" s="387"/>
      <c r="AO42" s="387"/>
      <c r="AP42" s="387"/>
      <c r="AQ42" s="387"/>
      <c r="AR42" s="387"/>
      <c r="AS42" s="387"/>
      <c r="AT42" s="387"/>
      <c r="AU42" s="387"/>
      <c r="AV42" s="387"/>
      <c r="AW42" s="387"/>
      <c r="AX42" s="387"/>
      <c r="AY42" s="387"/>
      <c r="AZ42" s="439"/>
      <c r="BA42" s="439"/>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O42" s="400"/>
      <c r="EP42" s="400"/>
      <c r="EQ42" s="400"/>
      <c r="ER42" s="400"/>
      <c r="ES42" s="400"/>
      <c r="ET42" s="400"/>
      <c r="EU42" s="400"/>
      <c r="EV42" s="400"/>
      <c r="EW42" s="400"/>
      <c r="EX42" s="400"/>
      <c r="EY42" s="400"/>
      <c r="EZ42" s="400"/>
      <c r="FA42" s="400"/>
      <c r="FB42" s="400"/>
      <c r="FC42" s="400"/>
      <c r="FD42" s="400"/>
      <c r="FE42" s="400"/>
      <c r="FF42" s="400"/>
      <c r="FG42" s="400"/>
      <c r="FH42" s="400"/>
      <c r="FI42" s="400"/>
      <c r="FJ42" s="400"/>
      <c r="FK42" s="400"/>
      <c r="FL42" s="400"/>
    </row>
    <row r="43" spans="1:168" s="389" customFormat="1" ht="15" customHeight="1">
      <c r="A43" s="908"/>
      <c r="B43" s="941" t="s">
        <v>946</v>
      </c>
      <c r="C43" s="942"/>
      <c r="D43" s="942"/>
      <c r="E43" s="942"/>
      <c r="F43" s="942"/>
      <c r="G43" s="942"/>
      <c r="H43" s="942"/>
      <c r="I43" s="942"/>
      <c r="J43" s="942"/>
      <c r="K43" s="434">
        <f t="shared" si="0"/>
        <v>54</v>
      </c>
      <c r="L43" s="962">
        <f>ROUND('H3 (ERI - Renta Liquida)'!$L$35,-3)</f>
        <v>1000000</v>
      </c>
      <c r="M43" s="962"/>
      <c r="N43" s="962"/>
      <c r="O43" s="962"/>
      <c r="P43" s="962"/>
      <c r="Q43" s="962"/>
      <c r="R43" s="921"/>
      <c r="S43" s="941" t="s">
        <v>938</v>
      </c>
      <c r="T43" s="942"/>
      <c r="U43" s="942"/>
      <c r="V43" s="942"/>
      <c r="W43" s="942"/>
      <c r="X43" s="942"/>
      <c r="Y43" s="942"/>
      <c r="Z43" s="942"/>
      <c r="AA43" s="953"/>
      <c r="AB43" s="427">
        <f t="shared" si="1"/>
        <v>90</v>
      </c>
      <c r="AC43" s="937">
        <f>ROUND('H3 (ERI - Renta Liquida)'!L519,-3)</f>
        <v>874000</v>
      </c>
      <c r="AD43" s="937"/>
      <c r="AE43" s="937"/>
      <c r="AF43" s="937"/>
      <c r="AG43" s="937"/>
      <c r="AH43" s="949"/>
      <c r="AI43" s="419" t="s">
        <v>947</v>
      </c>
      <c r="AJ43" s="387"/>
      <c r="AK43" s="387"/>
      <c r="AL43" s="387"/>
      <c r="AM43" s="387"/>
      <c r="AN43" s="387"/>
      <c r="AO43" s="387"/>
      <c r="AP43" s="387"/>
      <c r="AQ43" s="387"/>
      <c r="AR43" s="387"/>
      <c r="AS43" s="387"/>
      <c r="AT43" s="387"/>
      <c r="AU43" s="387"/>
      <c r="AV43" s="387"/>
      <c r="AW43" s="387"/>
      <c r="AX43" s="387"/>
      <c r="AY43" s="387"/>
      <c r="AZ43" s="439"/>
      <c r="BA43" s="439"/>
      <c r="BB43" s="387"/>
      <c r="BC43" s="387"/>
      <c r="BD43" s="387"/>
      <c r="BE43" s="387"/>
      <c r="BF43" s="387"/>
      <c r="BG43" s="387"/>
      <c r="BH43" s="387"/>
      <c r="BI43" s="387"/>
      <c r="BJ43" s="387"/>
      <c r="BK43" s="387"/>
      <c r="BL43" s="387"/>
      <c r="BM43" s="387"/>
      <c r="BN43" s="387"/>
      <c r="BO43" s="387"/>
      <c r="BP43" s="387"/>
      <c r="BQ43" s="387"/>
      <c r="BR43" s="387"/>
      <c r="BS43" s="387"/>
      <c r="BT43" s="387"/>
      <c r="BU43" s="387"/>
      <c r="BV43" s="387"/>
      <c r="BW43" s="387"/>
      <c r="BX43" s="387"/>
      <c r="BY43" s="387"/>
      <c r="BZ43" s="387"/>
      <c r="CA43" s="387"/>
      <c r="CB43" s="387"/>
      <c r="CC43" s="387"/>
      <c r="CD43" s="387"/>
      <c r="CE43" s="387"/>
      <c r="CF43" s="387"/>
      <c r="CG43" s="387"/>
      <c r="CH43" s="387"/>
      <c r="CI43" s="387"/>
      <c r="CJ43" s="387"/>
      <c r="CK43" s="387"/>
      <c r="CL43" s="387"/>
      <c r="CM43" s="387"/>
      <c r="CN43" s="387"/>
      <c r="CO43" s="387"/>
      <c r="CP43" s="387"/>
      <c r="CQ43" s="387"/>
      <c r="CR43" s="387"/>
      <c r="CS43" s="387"/>
      <c r="CT43" s="387"/>
      <c r="CU43" s="387"/>
      <c r="CV43" s="387"/>
      <c r="CW43" s="387"/>
      <c r="CX43" s="387"/>
      <c r="CY43" s="387"/>
      <c r="CZ43" s="387"/>
      <c r="DA43" s="387"/>
      <c r="DB43" s="387"/>
      <c r="DC43" s="387"/>
      <c r="DD43" s="387"/>
      <c r="DE43" s="387"/>
      <c r="DF43" s="387"/>
      <c r="DG43" s="387"/>
      <c r="DH43" s="387"/>
      <c r="DI43" s="387"/>
      <c r="DJ43" s="387"/>
      <c r="DK43" s="387"/>
      <c r="DL43" s="387"/>
      <c r="DM43" s="387"/>
      <c r="DN43" s="387"/>
      <c r="DO43" s="387"/>
      <c r="DP43" s="387"/>
      <c r="DQ43" s="387"/>
      <c r="DR43" s="387"/>
      <c r="DS43" s="387"/>
      <c r="DT43" s="387"/>
      <c r="DU43" s="387"/>
      <c r="DV43" s="387"/>
      <c r="DW43" s="387"/>
      <c r="DX43" s="387"/>
      <c r="DY43" s="387"/>
      <c r="DZ43" s="387"/>
      <c r="EA43" s="387"/>
      <c r="EB43" s="387"/>
      <c r="EC43" s="387"/>
      <c r="ED43" s="387"/>
      <c r="EE43" s="387"/>
      <c r="EF43" s="387"/>
      <c r="EG43" s="387"/>
      <c r="EH43" s="387"/>
      <c r="EI43" s="387"/>
      <c r="EJ43" s="387"/>
      <c r="EK43" s="387"/>
      <c r="EL43" s="387"/>
      <c r="EM43" s="387"/>
      <c r="EO43" s="400"/>
      <c r="EP43" s="400"/>
      <c r="EQ43" s="400"/>
      <c r="ER43" s="400"/>
      <c r="ES43" s="400"/>
      <c r="ET43" s="400"/>
      <c r="EU43" s="400"/>
      <c r="EV43" s="400"/>
      <c r="EW43" s="400"/>
      <c r="EX43" s="400"/>
      <c r="EY43" s="400"/>
      <c r="EZ43" s="400"/>
      <c r="FA43" s="400"/>
      <c r="FB43" s="400"/>
      <c r="FC43" s="400"/>
      <c r="FD43" s="400"/>
      <c r="FE43" s="400"/>
      <c r="FF43" s="400"/>
      <c r="FG43" s="400"/>
      <c r="FH43" s="400"/>
      <c r="FI43" s="400"/>
      <c r="FJ43" s="400"/>
      <c r="FK43" s="400"/>
      <c r="FL43" s="400"/>
    </row>
    <row r="44" spans="1:168" s="389" customFormat="1" ht="18.75" customHeight="1">
      <c r="A44" s="908"/>
      <c r="B44" s="947" t="s">
        <v>214</v>
      </c>
      <c r="C44" s="939"/>
      <c r="D44" s="939"/>
      <c r="E44" s="939"/>
      <c r="F44" s="939"/>
      <c r="G44" s="939"/>
      <c r="H44" s="939"/>
      <c r="I44" s="939"/>
      <c r="J44" s="939"/>
      <c r="K44" s="435">
        <f t="shared" si="0"/>
        <v>55</v>
      </c>
      <c r="L44" s="944">
        <f>ROUND('H3 (ERI - Renta Liquida)'!$L$122,-3)</f>
        <v>0</v>
      </c>
      <c r="M44" s="944"/>
      <c r="N44" s="944"/>
      <c r="O44" s="944"/>
      <c r="P44" s="944"/>
      <c r="Q44" s="944"/>
      <c r="R44" s="921"/>
      <c r="S44" s="938" t="s">
        <v>935</v>
      </c>
      <c r="T44" s="939"/>
      <c r="U44" s="939"/>
      <c r="V44" s="939"/>
      <c r="W44" s="939"/>
      <c r="X44" s="939"/>
      <c r="Y44" s="939"/>
      <c r="Z44" s="939"/>
      <c r="AA44" s="952"/>
      <c r="AB44" s="429">
        <f t="shared" si="1"/>
        <v>91</v>
      </c>
      <c r="AC44" s="940">
        <f>ROUND('H3 (ERI - Renta Liquida)'!L520,-3)</f>
        <v>1000000</v>
      </c>
      <c r="AD44" s="940"/>
      <c r="AE44" s="940"/>
      <c r="AF44" s="940"/>
      <c r="AG44" s="940"/>
      <c r="AH44" s="969"/>
      <c r="AI44" s="440"/>
      <c r="AJ44" s="387"/>
      <c r="AK44" s="387"/>
      <c r="AL44" s="387"/>
      <c r="AM44" s="387"/>
      <c r="AN44" s="387"/>
      <c r="AO44" s="387"/>
      <c r="AP44" s="387"/>
      <c r="AQ44" s="387"/>
      <c r="AR44" s="387"/>
      <c r="AS44" s="387"/>
      <c r="AT44" s="387"/>
      <c r="AU44" s="387"/>
      <c r="AV44" s="387"/>
      <c r="AW44" s="387"/>
      <c r="AX44" s="387"/>
      <c r="AY44" s="387"/>
      <c r="AZ44" s="437"/>
      <c r="BA44" s="43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O44" s="400"/>
      <c r="EP44" s="400"/>
      <c r="EQ44" s="400"/>
      <c r="ER44" s="400"/>
      <c r="ES44" s="400"/>
      <c r="ET44" s="400"/>
      <c r="EU44" s="400"/>
      <c r="EV44" s="400"/>
      <c r="EW44" s="400"/>
      <c r="EX44" s="400"/>
      <c r="EY44" s="400"/>
      <c r="EZ44" s="400"/>
      <c r="FA44" s="400"/>
      <c r="FB44" s="400"/>
      <c r="FC44" s="400"/>
      <c r="FD44" s="400"/>
      <c r="FE44" s="400"/>
      <c r="FF44" s="400"/>
      <c r="FG44" s="400"/>
      <c r="FH44" s="400"/>
      <c r="FI44" s="400"/>
      <c r="FJ44" s="400"/>
      <c r="FK44" s="400"/>
      <c r="FL44" s="400"/>
    </row>
    <row r="45" spans="1:168" s="389" customFormat="1" ht="15" customHeight="1" thickBot="1">
      <c r="A45" s="909"/>
      <c r="B45" s="1033" t="s">
        <v>1016</v>
      </c>
      <c r="C45" s="1034"/>
      <c r="D45" s="1034"/>
      <c r="E45" s="1034"/>
      <c r="F45" s="1034"/>
      <c r="G45" s="1034"/>
      <c r="H45" s="1034"/>
      <c r="I45" s="1034"/>
      <c r="J45" s="1034"/>
      <c r="K45" s="441">
        <f t="shared" si="0"/>
        <v>56</v>
      </c>
      <c r="L45" s="945">
        <f>L42-L43-L44</f>
        <v>7000000</v>
      </c>
      <c r="M45" s="946"/>
      <c r="N45" s="946"/>
      <c r="O45" s="946"/>
      <c r="P45" s="946"/>
      <c r="Q45" s="946"/>
      <c r="R45" s="921"/>
      <c r="S45" s="941" t="s">
        <v>931</v>
      </c>
      <c r="T45" s="942"/>
      <c r="U45" s="942"/>
      <c r="V45" s="942"/>
      <c r="W45" s="942"/>
      <c r="X45" s="942"/>
      <c r="Y45" s="942"/>
      <c r="Z45" s="942"/>
      <c r="AA45" s="953"/>
      <c r="AB45" s="427">
        <f t="shared" si="1"/>
        <v>92</v>
      </c>
      <c r="AC45" s="937">
        <f>ROUND('H3 (ERI - Renta Liquida)'!L522,-3)</f>
        <v>1000000</v>
      </c>
      <c r="AD45" s="937"/>
      <c r="AE45" s="937"/>
      <c r="AF45" s="937"/>
      <c r="AG45" s="937"/>
      <c r="AH45" s="949"/>
      <c r="AI45" s="442" t="s">
        <v>945</v>
      </c>
      <c r="AJ45" s="387"/>
      <c r="AK45" s="387"/>
      <c r="AL45" s="387"/>
      <c r="AM45" s="387"/>
      <c r="AN45" s="387"/>
      <c r="AO45" s="387"/>
      <c r="AP45" s="387"/>
      <c r="AQ45" s="387"/>
      <c r="AR45" s="387"/>
      <c r="AS45" s="387"/>
      <c r="AT45" s="387"/>
      <c r="AU45" s="387"/>
      <c r="AV45" s="387"/>
      <c r="AW45" s="387"/>
      <c r="AX45" s="387"/>
      <c r="AY45" s="387"/>
      <c r="AZ45" s="437"/>
      <c r="BA45" s="43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O45" s="400"/>
      <c r="EP45" s="400"/>
      <c r="EQ45" s="400"/>
      <c r="ER45" s="400"/>
      <c r="ES45" s="400"/>
      <c r="ET45" s="400"/>
      <c r="EU45" s="400"/>
      <c r="EV45" s="400"/>
      <c r="EW45" s="400"/>
      <c r="EX45" s="400"/>
      <c r="EY45" s="400"/>
      <c r="EZ45" s="400"/>
      <c r="FA45" s="400"/>
      <c r="FB45" s="400"/>
      <c r="FC45" s="400"/>
      <c r="FD45" s="400"/>
      <c r="FE45" s="400"/>
      <c r="FF45" s="400"/>
      <c r="FG45" s="400"/>
      <c r="FH45" s="400"/>
      <c r="FI45" s="400"/>
      <c r="FJ45" s="400"/>
      <c r="FK45" s="400"/>
      <c r="FL45" s="400"/>
    </row>
    <row r="46" spans="1:168" s="389" customFormat="1" ht="18" customHeight="1">
      <c r="A46" s="982" t="s">
        <v>942</v>
      </c>
      <c r="B46" s="1039" t="s">
        <v>207</v>
      </c>
      <c r="C46" s="939"/>
      <c r="D46" s="939"/>
      <c r="E46" s="939"/>
      <c r="F46" s="939"/>
      <c r="G46" s="939"/>
      <c r="H46" s="939"/>
      <c r="I46" s="939"/>
      <c r="J46" s="939"/>
      <c r="K46" s="435">
        <f t="shared" si="0"/>
        <v>57</v>
      </c>
      <c r="L46" s="1066">
        <f>ROUND('H3 (ERI - Renta Liquida)'!$L$186,-3)</f>
        <v>1000000</v>
      </c>
      <c r="M46" s="1067"/>
      <c r="N46" s="1067"/>
      <c r="O46" s="1067"/>
      <c r="P46" s="1067"/>
      <c r="Q46" s="1067"/>
      <c r="R46" s="921"/>
      <c r="S46" s="1026" t="s">
        <v>928</v>
      </c>
      <c r="T46" s="1029" t="s">
        <v>797</v>
      </c>
      <c r="U46" s="1029"/>
      <c r="V46" s="1029"/>
      <c r="W46" s="1029"/>
      <c r="X46" s="1029"/>
      <c r="Y46" s="1029"/>
      <c r="Z46" s="1029"/>
      <c r="AA46" s="1030"/>
      <c r="AB46" s="426">
        <f t="shared" ref="AB46:AB58" si="2">AB45+1</f>
        <v>93</v>
      </c>
      <c r="AC46" s="1031">
        <f>ROUND('H3 (ERI - Renta Liquida)'!L527,-3)</f>
        <v>35000</v>
      </c>
      <c r="AD46" s="1031"/>
      <c r="AE46" s="1031"/>
      <c r="AF46" s="1031"/>
      <c r="AG46" s="1031"/>
      <c r="AH46" s="1032"/>
      <c r="AI46" s="443" t="s">
        <v>944</v>
      </c>
      <c r="AJ46" s="387"/>
      <c r="AK46" s="387"/>
      <c r="AL46" s="387"/>
      <c r="AM46" s="387"/>
      <c r="AN46" s="387"/>
      <c r="AO46" s="387"/>
      <c r="AP46" s="387"/>
      <c r="AQ46" s="387"/>
      <c r="AR46" s="387"/>
      <c r="AS46" s="387"/>
      <c r="AT46" s="387"/>
      <c r="AU46" s="387"/>
      <c r="AV46" s="387"/>
      <c r="AW46" s="387"/>
      <c r="AX46" s="387"/>
      <c r="AY46" s="387"/>
      <c r="AZ46" s="437"/>
      <c r="BA46" s="43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O46" s="400"/>
      <c r="EP46" s="400"/>
      <c r="EQ46" s="400"/>
      <c r="ER46" s="400"/>
      <c r="ES46" s="400"/>
      <c r="ET46" s="400"/>
      <c r="EU46" s="400"/>
      <c r="EV46" s="400"/>
      <c r="EW46" s="400"/>
      <c r="EX46" s="400"/>
      <c r="EY46" s="400"/>
      <c r="EZ46" s="400"/>
      <c r="FA46" s="400"/>
      <c r="FB46" s="400"/>
      <c r="FC46" s="400"/>
      <c r="FD46" s="400"/>
      <c r="FE46" s="400"/>
      <c r="FF46" s="400"/>
      <c r="FG46" s="400"/>
      <c r="FH46" s="400"/>
      <c r="FI46" s="400"/>
      <c r="FJ46" s="400"/>
      <c r="FK46" s="400"/>
      <c r="FL46" s="400"/>
    </row>
    <row r="47" spans="1:168" s="389" customFormat="1" ht="15" customHeight="1">
      <c r="A47" s="983"/>
      <c r="B47" s="1070" t="s">
        <v>940</v>
      </c>
      <c r="C47" s="942"/>
      <c r="D47" s="942"/>
      <c r="E47" s="942"/>
      <c r="F47" s="942"/>
      <c r="G47" s="942"/>
      <c r="H47" s="942"/>
      <c r="I47" s="942"/>
      <c r="J47" s="942"/>
      <c r="K47" s="434">
        <f t="shared" si="0"/>
        <v>58</v>
      </c>
      <c r="L47" s="1071">
        <f>ROUND('H3 (ERI - Renta Liquida)'!$L$188-'H3 (ERI - Renta Liquida)'!$L$341*('H3 (ERI - Renta Liquida)'!$L$188/('H3 (ERI - Renta Liquida)'!$L$188+'H3 (ERI - Renta Liquida)'!$L$240+'H3 (ERI - Renta Liquida)'!$L$295)),-3)</f>
        <v>750000</v>
      </c>
      <c r="M47" s="1072"/>
      <c r="N47" s="1072"/>
      <c r="O47" s="1072"/>
      <c r="P47" s="1072"/>
      <c r="Q47" s="1072"/>
      <c r="R47" s="921"/>
      <c r="S47" s="1027"/>
      <c r="T47" s="1076" t="s">
        <v>801</v>
      </c>
      <c r="U47" s="1076"/>
      <c r="V47" s="1076"/>
      <c r="W47" s="1076"/>
      <c r="X47" s="1076"/>
      <c r="Y47" s="1076"/>
      <c r="Z47" s="1076"/>
      <c r="AA47" s="1077"/>
      <c r="AB47" s="427">
        <f t="shared" si="2"/>
        <v>94</v>
      </c>
      <c r="AC47" s="962">
        <f>ROUND('H3 (ERI - Renta Liquida)'!L534,-3)</f>
        <v>35000</v>
      </c>
      <c r="AD47" s="962"/>
      <c r="AE47" s="962"/>
      <c r="AF47" s="962"/>
      <c r="AG47" s="962"/>
      <c r="AH47" s="963"/>
      <c r="AI47" s="443" t="s">
        <v>943</v>
      </c>
      <c r="AJ47" s="387"/>
      <c r="AK47" s="387"/>
      <c r="AL47" s="387"/>
      <c r="AM47" s="387"/>
      <c r="AN47" s="387"/>
      <c r="AO47" s="387"/>
      <c r="AP47" s="387"/>
      <c r="AQ47" s="387"/>
      <c r="AR47" s="387"/>
      <c r="AS47" s="387"/>
      <c r="AT47" s="387"/>
      <c r="AU47" s="387"/>
      <c r="AV47" s="387"/>
      <c r="AW47" s="387"/>
      <c r="AX47" s="387"/>
      <c r="AY47" s="387"/>
      <c r="AZ47" s="437"/>
      <c r="BA47" s="437"/>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7"/>
      <c r="CM47" s="387"/>
      <c r="CN47" s="387"/>
      <c r="CO47" s="387"/>
      <c r="CP47" s="387"/>
      <c r="CQ47" s="387"/>
      <c r="CR47" s="387"/>
      <c r="CS47" s="387"/>
      <c r="CT47" s="387"/>
      <c r="CU47" s="387"/>
      <c r="CV47" s="387"/>
      <c r="CW47" s="387"/>
      <c r="CX47" s="387"/>
      <c r="CY47" s="387"/>
      <c r="CZ47" s="387"/>
      <c r="DA47" s="387"/>
      <c r="DB47" s="387"/>
      <c r="DC47" s="387"/>
      <c r="DD47" s="387"/>
      <c r="DE47" s="387"/>
      <c r="DF47" s="387"/>
      <c r="DG47" s="387"/>
      <c r="DH47" s="387"/>
      <c r="DI47" s="387"/>
      <c r="DJ47" s="387"/>
      <c r="DK47" s="387"/>
      <c r="DL47" s="387"/>
      <c r="DM47" s="387"/>
      <c r="DN47" s="387"/>
      <c r="DO47" s="387"/>
      <c r="DP47" s="387"/>
      <c r="DQ47" s="387"/>
      <c r="DR47" s="387"/>
      <c r="DS47" s="387"/>
      <c r="DT47" s="387"/>
      <c r="DU47" s="387"/>
      <c r="DV47" s="387"/>
      <c r="DW47" s="387"/>
      <c r="DX47" s="387"/>
      <c r="DY47" s="387"/>
      <c r="DZ47" s="387"/>
      <c r="EA47" s="387"/>
      <c r="EB47" s="387"/>
      <c r="EC47" s="387"/>
      <c r="ED47" s="387"/>
      <c r="EE47" s="387"/>
      <c r="EF47" s="387"/>
      <c r="EG47" s="387"/>
      <c r="EH47" s="387"/>
      <c r="EI47" s="387"/>
      <c r="EJ47" s="387"/>
      <c r="EK47" s="387"/>
      <c r="EL47" s="387"/>
      <c r="EM47" s="387"/>
      <c r="EO47" s="400"/>
      <c r="EP47" s="400"/>
      <c r="EQ47" s="1069"/>
      <c r="ER47" s="1069"/>
      <c r="ES47" s="1069"/>
      <c r="ET47" s="1069"/>
      <c r="EU47" s="1069"/>
      <c r="EV47" s="1069"/>
      <c r="EW47" s="1069"/>
      <c r="EX47" s="1069"/>
      <c r="EY47" s="1069"/>
      <c r="EZ47" s="425"/>
      <c r="FA47" s="1040"/>
      <c r="FB47" s="1040"/>
      <c r="FC47" s="1040"/>
      <c r="FD47" s="1040"/>
      <c r="FE47" s="1040"/>
      <c r="FF47" s="1040"/>
      <c r="FG47" s="400"/>
      <c r="FH47" s="400"/>
      <c r="FI47" s="400"/>
      <c r="FJ47" s="400"/>
      <c r="FK47" s="400"/>
      <c r="FL47" s="400"/>
    </row>
    <row r="48" spans="1:168" s="389" customFormat="1" ht="15" customHeight="1">
      <c r="A48" s="983"/>
      <c r="B48" s="1039" t="s">
        <v>137</v>
      </c>
      <c r="C48" s="939"/>
      <c r="D48" s="939"/>
      <c r="E48" s="939"/>
      <c r="F48" s="939"/>
      <c r="G48" s="939"/>
      <c r="H48" s="939"/>
      <c r="I48" s="939"/>
      <c r="J48" s="939"/>
      <c r="K48" s="435">
        <f t="shared" si="0"/>
        <v>59</v>
      </c>
      <c r="L48" s="1066">
        <f>ROUND('H3 (ERI - Renta Liquida)'!$L$240-'H3 (ERI - Renta Liquida)'!$L$341*('H3 (ERI - Renta Liquida)'!$L$240/('H3 (ERI - Renta Liquida)'!$L$188+'H3 (ERI - Renta Liquida)'!$L$240+'H3 (ERI - Renta Liquida)'!$L$295)),-3)</f>
        <v>0</v>
      </c>
      <c r="M48" s="1067"/>
      <c r="N48" s="1067"/>
      <c r="O48" s="1067"/>
      <c r="P48" s="1067"/>
      <c r="Q48" s="1067"/>
      <c r="R48" s="921"/>
      <c r="S48" s="1028"/>
      <c r="T48" s="1075" t="s">
        <v>1028</v>
      </c>
      <c r="U48" s="958"/>
      <c r="V48" s="958"/>
      <c r="W48" s="958"/>
      <c r="X48" s="958"/>
      <c r="Y48" s="958"/>
      <c r="Z48" s="958"/>
      <c r="AA48" s="959"/>
      <c r="AB48" s="444">
        <f t="shared" si="2"/>
        <v>95</v>
      </c>
      <c r="AC48" s="964">
        <f>AC46+AC47</f>
        <v>70000</v>
      </c>
      <c r="AD48" s="964"/>
      <c r="AE48" s="964"/>
      <c r="AF48" s="964"/>
      <c r="AG48" s="964"/>
      <c r="AH48" s="965"/>
      <c r="AI48" s="443" t="s">
        <v>941</v>
      </c>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387"/>
      <c r="CJ48" s="387"/>
      <c r="CK48" s="387"/>
      <c r="CL48" s="387"/>
      <c r="CM48" s="387"/>
      <c r="CN48" s="387"/>
      <c r="CO48" s="387"/>
      <c r="CP48" s="387"/>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O48" s="400"/>
      <c r="EP48" s="400"/>
      <c r="EQ48" s="1073"/>
      <c r="ER48" s="1073"/>
      <c r="ES48" s="1073"/>
      <c r="ET48" s="1073"/>
      <c r="EU48" s="1073"/>
      <c r="EV48" s="1073"/>
      <c r="EW48" s="1073"/>
      <c r="EX48" s="1073"/>
      <c r="EY48" s="1073"/>
      <c r="EZ48" s="425"/>
      <c r="FA48" s="1074"/>
      <c r="FB48" s="1074"/>
      <c r="FC48" s="1074"/>
      <c r="FD48" s="1074"/>
      <c r="FE48" s="1074"/>
      <c r="FF48" s="1074"/>
      <c r="FG48" s="400"/>
      <c r="FH48" s="400"/>
      <c r="FI48" s="400"/>
      <c r="FJ48" s="400"/>
      <c r="FK48" s="400"/>
      <c r="FL48" s="400"/>
    </row>
    <row r="49" spans="1:168" s="389" customFormat="1" ht="15" customHeight="1">
      <c r="A49" s="983"/>
      <c r="B49" s="1070" t="s">
        <v>936</v>
      </c>
      <c r="C49" s="942"/>
      <c r="D49" s="942"/>
      <c r="E49" s="942"/>
      <c r="F49" s="942"/>
      <c r="G49" s="942"/>
      <c r="H49" s="942"/>
      <c r="I49" s="942"/>
      <c r="J49" s="942"/>
      <c r="K49" s="434">
        <f t="shared" si="0"/>
        <v>60</v>
      </c>
      <c r="L49" s="1020">
        <f>ROUND('H3 (ERI - Renta Liquida)'!$L$295-'H3 (ERI - Renta Liquida)'!$L$341*('H3 (ERI - Renta Liquida)'!$L$295/('H3 (ERI - Renta Liquida)'!$L$188+'H3 (ERI - Renta Liquida)'!$L$240+'H3 (ERI - Renta Liquida)'!$L$295)),-3)</f>
        <v>750000</v>
      </c>
      <c r="M49" s="1078"/>
      <c r="N49" s="1078"/>
      <c r="O49" s="1078"/>
      <c r="P49" s="1078"/>
      <c r="Q49" s="1078"/>
      <c r="R49" s="921"/>
      <c r="S49" s="941" t="s">
        <v>924</v>
      </c>
      <c r="T49" s="942"/>
      <c r="U49" s="942"/>
      <c r="V49" s="942"/>
      <c r="W49" s="942"/>
      <c r="X49" s="942"/>
      <c r="Y49" s="942"/>
      <c r="Z49" s="942"/>
      <c r="AA49" s="953"/>
      <c r="AB49" s="427">
        <f t="shared" si="2"/>
        <v>96</v>
      </c>
      <c r="AC49" s="962">
        <f>ROUND('H3 (ERI - Renta Liquida)'!L536,-3)</f>
        <v>4000</v>
      </c>
      <c r="AD49" s="962"/>
      <c r="AE49" s="962"/>
      <c r="AF49" s="962"/>
      <c r="AG49" s="962"/>
      <c r="AH49" s="963"/>
      <c r="AI49" s="443" t="s">
        <v>939</v>
      </c>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O49" s="400"/>
      <c r="EP49" s="400"/>
      <c r="EQ49" s="1038"/>
      <c r="ER49" s="1038"/>
      <c r="ES49" s="1038"/>
      <c r="ET49" s="1038"/>
      <c r="EU49" s="1038"/>
      <c r="EV49" s="1038"/>
      <c r="EW49" s="1038"/>
      <c r="EX49" s="1038"/>
      <c r="EY49" s="1038"/>
      <c r="EZ49" s="425"/>
      <c r="FA49" s="1040"/>
      <c r="FB49" s="1040"/>
      <c r="FC49" s="1040"/>
      <c r="FD49" s="1040"/>
      <c r="FE49" s="1040"/>
      <c r="FF49" s="1040"/>
      <c r="FG49" s="400"/>
      <c r="FH49" s="400"/>
      <c r="FI49" s="400"/>
      <c r="FJ49" s="400"/>
      <c r="FK49" s="400"/>
      <c r="FL49" s="400"/>
    </row>
    <row r="50" spans="1:168" s="389" customFormat="1" ht="15" customHeight="1">
      <c r="A50" s="983"/>
      <c r="B50" s="1068" t="s">
        <v>933</v>
      </c>
      <c r="C50" s="1013"/>
      <c r="D50" s="1013"/>
      <c r="E50" s="1013"/>
      <c r="F50" s="1013"/>
      <c r="G50" s="1013"/>
      <c r="H50" s="1013"/>
      <c r="I50" s="1013"/>
      <c r="J50" s="1013"/>
      <c r="K50" s="435">
        <f t="shared" si="0"/>
        <v>61</v>
      </c>
      <c r="L50" s="1064">
        <f>ROUND('H3 (ERI - Renta Liquida)'!$L$307+'H3 (ERI - Renta Liquida)'!$L$310+'H3 (ERI - Renta Liquida)'!$L$316+'H3 (ERI - Renta Liquida)'!$L$326+'H3 (ERI - Renta Liquida)'!$L$334+'H3 (ERI - Renta Liquida)'!L340,-3)</f>
        <v>0</v>
      </c>
      <c r="M50" s="1065"/>
      <c r="N50" s="1065"/>
      <c r="O50" s="1065"/>
      <c r="P50" s="1065"/>
      <c r="Q50" s="1065"/>
      <c r="R50" s="921"/>
      <c r="S50" s="954" t="s">
        <v>1013</v>
      </c>
      <c r="T50" s="929" t="s">
        <v>1012</v>
      </c>
      <c r="U50" s="929"/>
      <c r="V50" s="929"/>
      <c r="W50" s="929"/>
      <c r="X50" s="929"/>
      <c r="Y50" s="929"/>
      <c r="Z50" s="929"/>
      <c r="AA50" s="957"/>
      <c r="AB50" s="445">
        <f t="shared" si="2"/>
        <v>97</v>
      </c>
      <c r="AC50" s="960">
        <f>'H3 (ERI - Renta Liquida)'!L537</f>
        <v>6000</v>
      </c>
      <c r="AD50" s="960"/>
      <c r="AE50" s="960"/>
      <c r="AF50" s="960"/>
      <c r="AG50" s="960"/>
      <c r="AH50" s="961"/>
      <c r="AI50" s="446" t="s">
        <v>937</v>
      </c>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387"/>
      <c r="CJ50" s="387"/>
      <c r="CK50" s="387"/>
      <c r="CL50" s="387"/>
      <c r="CM50" s="387"/>
      <c r="CN50" s="387"/>
      <c r="CO50" s="387"/>
      <c r="CP50" s="387"/>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O50" s="400"/>
      <c r="EP50" s="400"/>
      <c r="EQ50" s="1038"/>
      <c r="ER50" s="1038"/>
      <c r="ES50" s="1038"/>
      <c r="ET50" s="1038"/>
      <c r="EU50" s="1038"/>
      <c r="EV50" s="1038"/>
      <c r="EW50" s="1038"/>
      <c r="EX50" s="1038"/>
      <c r="EY50" s="1038"/>
      <c r="EZ50" s="425"/>
      <c r="FA50" s="1040"/>
      <c r="FB50" s="1040"/>
      <c r="FC50" s="1040"/>
      <c r="FD50" s="1040"/>
      <c r="FE50" s="1040"/>
      <c r="FF50" s="1040"/>
      <c r="FG50" s="400"/>
      <c r="FH50" s="400"/>
      <c r="FI50" s="400"/>
      <c r="FJ50" s="400"/>
      <c r="FK50" s="400"/>
      <c r="FL50" s="400"/>
    </row>
    <row r="51" spans="1:168" s="389" customFormat="1" ht="15" customHeight="1" thickBot="1">
      <c r="A51" s="984"/>
      <c r="B51" s="975" t="s">
        <v>1017</v>
      </c>
      <c r="C51" s="976"/>
      <c r="D51" s="976"/>
      <c r="E51" s="976"/>
      <c r="F51" s="976"/>
      <c r="G51" s="976"/>
      <c r="H51" s="976"/>
      <c r="I51" s="976"/>
      <c r="J51" s="976"/>
      <c r="K51" s="447">
        <f t="shared" si="0"/>
        <v>62</v>
      </c>
      <c r="L51" s="991">
        <f>SUM(L46:Q50)</f>
        <v>2500000</v>
      </c>
      <c r="M51" s="992"/>
      <c r="N51" s="992"/>
      <c r="O51" s="992"/>
      <c r="P51" s="992"/>
      <c r="Q51" s="992"/>
      <c r="R51" s="921"/>
      <c r="S51" s="955"/>
      <c r="T51" s="942" t="s">
        <v>1013</v>
      </c>
      <c r="U51" s="942"/>
      <c r="V51" s="942"/>
      <c r="W51" s="942"/>
      <c r="X51" s="942"/>
      <c r="Y51" s="942"/>
      <c r="Z51" s="942"/>
      <c r="AA51" s="953"/>
      <c r="AB51" s="427">
        <f t="shared" si="2"/>
        <v>98</v>
      </c>
      <c r="AC51" s="962">
        <f>'H3 (ERI - Renta Liquida)'!L538</f>
        <v>6000</v>
      </c>
      <c r="AD51" s="962"/>
      <c r="AE51" s="962"/>
      <c r="AF51" s="962"/>
      <c r="AG51" s="962"/>
      <c r="AH51" s="963"/>
      <c r="AI51" s="443" t="s">
        <v>934</v>
      </c>
      <c r="AJ51" s="387"/>
      <c r="AK51" s="387"/>
      <c r="AL51" s="387"/>
      <c r="AM51" s="387"/>
      <c r="AN51" s="387"/>
      <c r="AO51" s="387"/>
      <c r="AP51" s="387"/>
      <c r="AQ51" s="387"/>
      <c r="AR51" s="387"/>
      <c r="AS51" s="387"/>
      <c r="AT51" s="387"/>
      <c r="AU51" s="387"/>
      <c r="AV51" s="387"/>
      <c r="AW51" s="387"/>
      <c r="AX51" s="387"/>
      <c r="AY51" s="387"/>
      <c r="AZ51" s="387"/>
      <c r="BA51" s="387"/>
      <c r="BB51" s="387"/>
      <c r="BC51" s="387"/>
      <c r="BD51" s="387"/>
      <c r="BE51" s="387"/>
      <c r="BF51" s="387"/>
      <c r="BG51" s="387"/>
      <c r="BH51" s="387"/>
      <c r="BI51" s="387"/>
      <c r="BJ51" s="387"/>
      <c r="BK51" s="387"/>
      <c r="BL51" s="387"/>
      <c r="BM51" s="387"/>
      <c r="BN51" s="387"/>
      <c r="BO51" s="387"/>
      <c r="BP51" s="387"/>
      <c r="BQ51" s="387"/>
      <c r="BR51" s="387"/>
      <c r="BS51" s="387"/>
      <c r="BT51" s="387"/>
      <c r="BU51" s="387"/>
      <c r="BV51" s="387"/>
      <c r="BW51" s="387"/>
      <c r="BX51" s="387"/>
      <c r="BY51" s="387"/>
      <c r="BZ51" s="387"/>
      <c r="CA51" s="387"/>
      <c r="CB51" s="387"/>
      <c r="CC51" s="387"/>
      <c r="CD51" s="387"/>
      <c r="CE51" s="387"/>
      <c r="CF51" s="387"/>
      <c r="CG51" s="387"/>
      <c r="CH51" s="387"/>
      <c r="CI51" s="387"/>
      <c r="CJ51" s="387"/>
      <c r="CK51" s="387"/>
      <c r="CL51" s="387"/>
      <c r="CM51" s="387"/>
      <c r="CN51" s="387"/>
      <c r="CO51" s="387"/>
      <c r="CP51" s="387"/>
      <c r="CQ51" s="387"/>
      <c r="CR51" s="387"/>
      <c r="CS51" s="387"/>
      <c r="CT51" s="387"/>
      <c r="CU51" s="387"/>
      <c r="CV51" s="387"/>
      <c r="CW51" s="387"/>
      <c r="CX51" s="387"/>
      <c r="CY51" s="387"/>
      <c r="CZ51" s="387"/>
      <c r="DA51" s="387"/>
      <c r="DB51" s="387"/>
      <c r="DC51" s="387"/>
      <c r="DD51" s="387"/>
      <c r="DE51" s="387"/>
      <c r="DF51" s="387"/>
      <c r="DG51" s="387"/>
      <c r="DH51" s="387"/>
      <c r="DI51" s="387"/>
      <c r="DJ51" s="387"/>
      <c r="DK51" s="387"/>
      <c r="DL51" s="387"/>
      <c r="DM51" s="387"/>
      <c r="DN51" s="387"/>
      <c r="DO51" s="387"/>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O51" s="400"/>
      <c r="EP51" s="400"/>
      <c r="EQ51" s="400"/>
      <c r="ER51" s="400"/>
      <c r="ES51" s="400"/>
      <c r="ET51" s="400"/>
      <c r="EU51" s="400"/>
      <c r="EV51" s="400"/>
      <c r="EW51" s="400"/>
      <c r="EX51" s="400"/>
      <c r="EY51" s="400"/>
      <c r="EZ51" s="400"/>
      <c r="FA51" s="400"/>
      <c r="FB51" s="400"/>
      <c r="FC51" s="400"/>
      <c r="FD51" s="400"/>
      <c r="FE51" s="400"/>
      <c r="FF51" s="400"/>
      <c r="FG51" s="400"/>
      <c r="FH51" s="400"/>
      <c r="FI51" s="400"/>
      <c r="FJ51" s="400"/>
      <c r="FK51" s="400"/>
      <c r="FL51" s="400"/>
    </row>
    <row r="52" spans="1:168" s="389" customFormat="1" ht="15" customHeight="1">
      <c r="A52" s="920" t="s">
        <v>930</v>
      </c>
      <c r="B52" s="1059" t="s">
        <v>929</v>
      </c>
      <c r="C52" s="1060"/>
      <c r="D52" s="1060"/>
      <c r="E52" s="1060"/>
      <c r="F52" s="1060"/>
      <c r="G52" s="1060"/>
      <c r="H52" s="1060"/>
      <c r="I52" s="1060"/>
      <c r="J52" s="1060"/>
      <c r="K52" s="448">
        <f t="shared" si="0"/>
        <v>63</v>
      </c>
      <c r="L52" s="1061">
        <f>ROUND('H3 (ERI - Renta Liquida)'!L463,-3)</f>
        <v>2000000</v>
      </c>
      <c r="M52" s="1061"/>
      <c r="N52" s="1061"/>
      <c r="O52" s="1061"/>
      <c r="P52" s="1061"/>
      <c r="Q52" s="1061"/>
      <c r="R52" s="921"/>
      <c r="S52" s="956"/>
      <c r="T52" s="958" t="s">
        <v>1014</v>
      </c>
      <c r="U52" s="958"/>
      <c r="V52" s="958"/>
      <c r="W52" s="958"/>
      <c r="X52" s="958"/>
      <c r="Y52" s="958"/>
      <c r="Z52" s="958"/>
      <c r="AA52" s="959"/>
      <c r="AB52" s="444">
        <f t="shared" si="2"/>
        <v>99</v>
      </c>
      <c r="AC52" s="964">
        <f>'H3 (ERI - Renta Liquida)'!L539</f>
        <v>6000</v>
      </c>
      <c r="AD52" s="964"/>
      <c r="AE52" s="964"/>
      <c r="AF52" s="964"/>
      <c r="AG52" s="964"/>
      <c r="AH52" s="965"/>
      <c r="AI52" s="449" t="s">
        <v>932</v>
      </c>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387"/>
      <c r="CJ52" s="387"/>
      <c r="CK52" s="387"/>
      <c r="CL52" s="387"/>
      <c r="CM52" s="387"/>
      <c r="CN52" s="387"/>
      <c r="CO52" s="387"/>
      <c r="CP52" s="387"/>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O52" s="400"/>
      <c r="EP52" s="400"/>
      <c r="EQ52" s="400"/>
      <c r="ER52" s="400"/>
      <c r="ES52" s="400"/>
      <c r="ET52" s="400"/>
      <c r="EU52" s="400"/>
      <c r="EV52" s="400"/>
      <c r="EW52" s="400"/>
      <c r="EX52" s="400"/>
      <c r="EY52" s="400"/>
      <c r="EZ52" s="400"/>
      <c r="FA52" s="400"/>
      <c r="FB52" s="400"/>
      <c r="FC52" s="400"/>
      <c r="FD52" s="400"/>
      <c r="FE52" s="400"/>
      <c r="FF52" s="400"/>
      <c r="FG52" s="400"/>
      <c r="FH52" s="400"/>
      <c r="FI52" s="400"/>
      <c r="FJ52" s="400"/>
      <c r="FK52" s="400"/>
      <c r="FL52" s="400"/>
    </row>
    <row r="53" spans="1:168" s="389" customFormat="1" ht="15" customHeight="1">
      <c r="A53" s="985"/>
      <c r="B53" s="986" t="s">
        <v>927</v>
      </c>
      <c r="C53" s="987"/>
      <c r="D53" s="987"/>
      <c r="E53" s="987"/>
      <c r="F53" s="987"/>
      <c r="G53" s="987"/>
      <c r="H53" s="987"/>
      <c r="I53" s="987"/>
      <c r="J53" s="987"/>
      <c r="K53" s="450">
        <f t="shared" si="0"/>
        <v>64</v>
      </c>
      <c r="L53" s="988">
        <f>ROUND('H3 (ERI - Renta Liquida)'!L464,-3)</f>
        <v>27000000</v>
      </c>
      <c r="M53" s="989"/>
      <c r="N53" s="989"/>
      <c r="O53" s="989"/>
      <c r="P53" s="989"/>
      <c r="Q53" s="989"/>
      <c r="R53" s="921"/>
      <c r="S53" s="990" t="s">
        <v>1029</v>
      </c>
      <c r="T53" s="932"/>
      <c r="U53" s="932"/>
      <c r="V53" s="932"/>
      <c r="W53" s="932"/>
      <c r="X53" s="932"/>
      <c r="Y53" s="932"/>
      <c r="Z53" s="932"/>
      <c r="AA53" s="943"/>
      <c r="AB53" s="427">
        <f t="shared" si="2"/>
        <v>100</v>
      </c>
      <c r="AC53" s="967">
        <f>IF(AC41+AC49+AC51+AC52-AC42-AC43-AC44-AC45-AC48-AC50&lt;0,0,AC41+AC49+AC51+AC52-AC42-AC43-AC44-AC45-AC48-AC50)</f>
        <v>4975000</v>
      </c>
      <c r="AD53" s="967"/>
      <c r="AE53" s="967"/>
      <c r="AF53" s="967"/>
      <c r="AG53" s="967"/>
      <c r="AH53" s="968"/>
      <c r="AI53" s="451"/>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7"/>
      <c r="BR53" s="452"/>
      <c r="BS53" s="452"/>
      <c r="BT53" s="452"/>
      <c r="BU53" s="387"/>
      <c r="BV53" s="387"/>
      <c r="BW53" s="387"/>
      <c r="BX53" s="387"/>
      <c r="BY53" s="387"/>
      <c r="BZ53" s="387"/>
      <c r="CA53" s="387"/>
      <c r="CB53" s="387"/>
      <c r="CC53" s="387"/>
      <c r="CD53" s="387"/>
      <c r="CE53" s="387"/>
      <c r="CF53" s="387"/>
      <c r="CG53" s="387"/>
      <c r="CH53" s="387"/>
      <c r="CI53" s="387"/>
      <c r="CJ53" s="387"/>
      <c r="CK53" s="387"/>
      <c r="CL53" s="387"/>
      <c r="CM53" s="387"/>
      <c r="CN53" s="387"/>
      <c r="CO53" s="387"/>
      <c r="CP53" s="387"/>
      <c r="CQ53" s="387"/>
      <c r="CR53" s="387"/>
      <c r="CS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O53" s="400"/>
      <c r="EP53" s="400"/>
      <c r="EQ53" s="400"/>
      <c r="ER53" s="400"/>
      <c r="ES53" s="400"/>
      <c r="ET53" s="400"/>
      <c r="EU53" s="400"/>
      <c r="EV53" s="400"/>
      <c r="EW53" s="400"/>
      <c r="EX53" s="400"/>
      <c r="EY53" s="400"/>
      <c r="EZ53" s="400"/>
      <c r="FA53" s="400"/>
      <c r="FB53" s="400"/>
      <c r="FC53" s="400"/>
      <c r="FD53" s="400"/>
      <c r="FE53" s="400"/>
      <c r="FF53" s="400"/>
      <c r="FG53" s="400"/>
      <c r="FH53" s="400"/>
      <c r="FI53" s="400"/>
      <c r="FJ53" s="400"/>
      <c r="FK53" s="400"/>
      <c r="FL53" s="400"/>
    </row>
    <row r="54" spans="1:168" s="389" customFormat="1" ht="15" customHeight="1">
      <c r="A54" s="910" t="s">
        <v>925</v>
      </c>
      <c r="B54" s="938" t="s">
        <v>998</v>
      </c>
      <c r="C54" s="939"/>
      <c r="D54" s="939"/>
      <c r="E54" s="939"/>
      <c r="F54" s="939"/>
      <c r="G54" s="939"/>
      <c r="H54" s="939"/>
      <c r="I54" s="939"/>
      <c r="J54" s="939"/>
      <c r="K54" s="435">
        <f t="shared" si="0"/>
        <v>65</v>
      </c>
      <c r="L54" s="1064">
        <f>ROUND('H3 (ERI - Renta Liquida)'!L477,-3)</f>
        <v>0</v>
      </c>
      <c r="M54" s="1065"/>
      <c r="N54" s="1065"/>
      <c r="O54" s="1065"/>
      <c r="P54" s="1065"/>
      <c r="Q54" s="1065"/>
      <c r="R54" s="921"/>
      <c r="S54" s="938" t="s">
        <v>804</v>
      </c>
      <c r="T54" s="939"/>
      <c r="U54" s="939"/>
      <c r="V54" s="939"/>
      <c r="W54" s="939"/>
      <c r="X54" s="939"/>
      <c r="Y54" s="939"/>
      <c r="Z54" s="939"/>
      <c r="AA54" s="952"/>
      <c r="AB54" s="429">
        <f t="shared" si="2"/>
        <v>101</v>
      </c>
      <c r="AC54" s="940">
        <f>ROUND('H3 (ERI - Renta Liquida)'!L540,-3)</f>
        <v>1000</v>
      </c>
      <c r="AD54" s="940"/>
      <c r="AE54" s="940"/>
      <c r="AF54" s="940"/>
      <c r="AG54" s="940"/>
      <c r="AH54" s="969"/>
      <c r="AI54" s="453"/>
      <c r="AJ54" s="387"/>
      <c r="AK54" s="387"/>
      <c r="AL54" s="387"/>
      <c r="AM54" s="387"/>
      <c r="AN54" s="387"/>
      <c r="AO54" s="387"/>
      <c r="AP54" s="387"/>
      <c r="AQ54" s="387"/>
      <c r="AR54" s="387"/>
      <c r="AS54" s="387"/>
      <c r="AT54" s="387"/>
      <c r="AU54" s="387"/>
      <c r="AV54" s="387"/>
      <c r="AW54" s="387"/>
      <c r="AX54" s="387"/>
      <c r="AY54" s="387"/>
      <c r="AZ54" s="387"/>
      <c r="BA54" s="387"/>
      <c r="BB54" s="387"/>
      <c r="BC54" s="387"/>
      <c r="BD54" s="387"/>
      <c r="BE54" s="387"/>
      <c r="BF54" s="387"/>
      <c r="BG54" s="387"/>
      <c r="BH54" s="387"/>
      <c r="BI54" s="387"/>
      <c r="BJ54" s="387"/>
      <c r="BK54" s="387"/>
      <c r="BL54" s="387"/>
      <c r="BM54" s="387"/>
      <c r="BN54" s="387"/>
      <c r="BO54" s="387"/>
      <c r="BP54" s="387"/>
      <c r="BQ54" s="387"/>
      <c r="BR54" s="454"/>
      <c r="BS54" s="454"/>
      <c r="BT54" s="454"/>
      <c r="BU54" s="387"/>
      <c r="BV54" s="387"/>
      <c r="BW54" s="387"/>
      <c r="BX54" s="387"/>
      <c r="BY54" s="387"/>
      <c r="BZ54" s="387"/>
      <c r="CA54" s="387"/>
      <c r="CB54" s="387"/>
      <c r="CC54" s="387"/>
      <c r="CD54" s="387"/>
      <c r="CE54" s="387"/>
      <c r="CF54" s="387"/>
      <c r="CG54" s="387"/>
      <c r="CH54" s="387"/>
      <c r="CI54" s="387"/>
      <c r="CJ54" s="387"/>
      <c r="CK54" s="387"/>
      <c r="CL54" s="387"/>
      <c r="CM54" s="387"/>
      <c r="CN54" s="387"/>
      <c r="CO54" s="387"/>
      <c r="CP54" s="387"/>
      <c r="CQ54" s="387"/>
      <c r="CR54" s="387"/>
      <c r="CS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O54" s="400"/>
      <c r="EP54" s="400"/>
      <c r="EQ54" s="400"/>
      <c r="ER54" s="400"/>
      <c r="ES54" s="400"/>
      <c r="ET54" s="400"/>
      <c r="EU54" s="400"/>
      <c r="EV54" s="400"/>
      <c r="EW54" s="400"/>
      <c r="EX54" s="400"/>
      <c r="EY54" s="400"/>
      <c r="EZ54" s="400"/>
      <c r="FA54" s="400"/>
      <c r="FB54" s="400"/>
      <c r="FC54" s="400"/>
      <c r="FD54" s="400"/>
      <c r="FE54" s="400"/>
      <c r="FF54" s="400"/>
      <c r="FG54" s="400"/>
      <c r="FH54" s="400"/>
      <c r="FI54" s="400"/>
      <c r="FJ54" s="400"/>
      <c r="FK54" s="400"/>
      <c r="FL54" s="400"/>
    </row>
    <row r="55" spans="1:168" s="389" customFormat="1" ht="20.25" customHeight="1">
      <c r="A55" s="911"/>
      <c r="B55" s="941" t="s">
        <v>850</v>
      </c>
      <c r="C55" s="942"/>
      <c r="D55" s="942"/>
      <c r="E55" s="942"/>
      <c r="F55" s="942"/>
      <c r="G55" s="942"/>
      <c r="H55" s="942"/>
      <c r="I55" s="942"/>
      <c r="J55" s="942"/>
      <c r="K55" s="434">
        <f t="shared" si="0"/>
        <v>66</v>
      </c>
      <c r="L55" s="1020">
        <f>ROUND('H3 (ERI - Renta Liquida)'!L476,-3)</f>
        <v>2000000</v>
      </c>
      <c r="M55" s="1021"/>
      <c r="N55" s="1021"/>
      <c r="O55" s="1021"/>
      <c r="P55" s="1021"/>
      <c r="Q55" s="1021"/>
      <c r="R55" s="921"/>
      <c r="S55" s="990" t="s">
        <v>1030</v>
      </c>
      <c r="T55" s="932"/>
      <c r="U55" s="932"/>
      <c r="V55" s="932"/>
      <c r="W55" s="932"/>
      <c r="X55" s="932"/>
      <c r="Y55" s="932"/>
      <c r="Z55" s="932"/>
      <c r="AA55" s="943"/>
      <c r="AB55" s="427">
        <f t="shared" si="2"/>
        <v>102</v>
      </c>
      <c r="AC55" s="967">
        <f>IF(AC41+AC49+AC51+AC52+AC54-AC42-AC43-AC44-AC45-AC48-AC50&lt;0,0,AC41+AC49+AC51+AC52+AC54-AC42-AC43-AC44-AC45-AC48-AC50)</f>
        <v>4976000</v>
      </c>
      <c r="AD55" s="967"/>
      <c r="AE55" s="967"/>
      <c r="AF55" s="967"/>
      <c r="AG55" s="967"/>
      <c r="AH55" s="968"/>
      <c r="AI55" s="449" t="s">
        <v>926</v>
      </c>
      <c r="AJ55" s="387"/>
      <c r="AK55" s="387"/>
      <c r="AL55" s="387"/>
      <c r="AM55" s="387"/>
      <c r="AN55" s="387"/>
      <c r="AO55" s="387"/>
      <c r="AP55" s="387"/>
      <c r="AQ55" s="387"/>
      <c r="AR55" s="387"/>
      <c r="AS55" s="387"/>
      <c r="AT55" s="387"/>
      <c r="AU55" s="387"/>
      <c r="AV55" s="387"/>
      <c r="AW55" s="387"/>
      <c r="AX55" s="387"/>
      <c r="AY55" s="387"/>
      <c r="AZ55" s="387"/>
      <c r="BA55" s="387"/>
      <c r="BB55" s="387"/>
      <c r="BC55" s="387"/>
      <c r="BD55" s="387"/>
      <c r="BE55" s="387"/>
      <c r="BF55" s="387"/>
      <c r="BG55" s="387"/>
      <c r="BH55" s="387"/>
      <c r="BI55" s="387"/>
      <c r="BJ55" s="387"/>
      <c r="BK55" s="387"/>
      <c r="BL55" s="387"/>
      <c r="BM55" s="387"/>
      <c r="BN55" s="387"/>
      <c r="BO55" s="387"/>
      <c r="BP55" s="387"/>
      <c r="BQ55" s="387"/>
      <c r="BR55" s="455"/>
      <c r="BS55" s="455"/>
      <c r="BT55" s="455"/>
      <c r="BU55" s="387"/>
      <c r="BV55" s="387"/>
      <c r="BW55" s="387"/>
      <c r="BX55" s="387"/>
      <c r="BY55" s="387"/>
      <c r="BZ55" s="387"/>
      <c r="CA55" s="387"/>
      <c r="CB55" s="387"/>
      <c r="CC55" s="387"/>
      <c r="CD55" s="387"/>
      <c r="CE55" s="387"/>
      <c r="CF55" s="387"/>
      <c r="CG55" s="387"/>
      <c r="CH55" s="387"/>
      <c r="CI55" s="387"/>
      <c r="CJ55" s="387"/>
      <c r="CK55" s="387"/>
      <c r="CL55" s="387"/>
      <c r="CM55" s="387"/>
      <c r="CN55" s="387"/>
      <c r="CO55" s="387"/>
      <c r="CP55" s="387"/>
      <c r="CQ55" s="387"/>
      <c r="CR55" s="387"/>
      <c r="CS55" s="387"/>
      <c r="CT55" s="387"/>
      <c r="CU55" s="387"/>
      <c r="CV55" s="387"/>
      <c r="CW55" s="387"/>
      <c r="CX55" s="387"/>
      <c r="CY55" s="387"/>
      <c r="CZ55" s="387"/>
      <c r="DA55" s="387"/>
      <c r="DB55" s="387"/>
      <c r="DC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O55" s="400"/>
      <c r="EP55" s="400"/>
      <c r="EQ55" s="400"/>
      <c r="ER55" s="400"/>
      <c r="ES55" s="400"/>
      <c r="ET55" s="400"/>
      <c r="EU55" s="400"/>
      <c r="EV55" s="400"/>
      <c r="EW55" s="400"/>
      <c r="EX55" s="400"/>
      <c r="EY55" s="400"/>
      <c r="EZ55" s="400"/>
      <c r="FA55" s="400"/>
      <c r="FB55" s="400"/>
      <c r="FC55" s="400"/>
      <c r="FD55" s="400"/>
      <c r="FE55" s="400"/>
      <c r="FF55" s="400"/>
      <c r="FG55" s="400"/>
      <c r="FH55" s="400"/>
      <c r="FI55" s="400"/>
      <c r="FJ55" s="400"/>
      <c r="FK55" s="400"/>
      <c r="FL55" s="400"/>
    </row>
    <row r="56" spans="1:168" s="389" customFormat="1" ht="18.75" customHeight="1">
      <c r="A56" s="911"/>
      <c r="B56" s="980" t="s">
        <v>1018</v>
      </c>
      <c r="C56" s="981"/>
      <c r="D56" s="981"/>
      <c r="E56" s="981"/>
      <c r="F56" s="981"/>
      <c r="G56" s="981"/>
      <c r="H56" s="981"/>
      <c r="I56" s="981"/>
      <c r="J56" s="981"/>
      <c r="K56" s="435">
        <f t="shared" si="0"/>
        <v>67</v>
      </c>
      <c r="L56" s="1035">
        <f>IF(L45+L53+L54+L55-L38-L39-L40-L51-L52&lt;0,0,L45+L53+L54+L55-L38-L39-L40-L51-L52)</f>
        <v>31500000</v>
      </c>
      <c r="M56" s="1036"/>
      <c r="N56" s="1036"/>
      <c r="O56" s="1036"/>
      <c r="P56" s="1036"/>
      <c r="Q56" s="1036"/>
      <c r="R56" s="922"/>
      <c r="S56" s="934" t="s">
        <v>1031</v>
      </c>
      <c r="T56" s="935"/>
      <c r="U56" s="935"/>
      <c r="V56" s="935"/>
      <c r="W56" s="935"/>
      <c r="X56" s="935"/>
      <c r="Y56" s="935"/>
      <c r="Z56" s="935"/>
      <c r="AA56" s="936"/>
      <c r="AB56" s="444">
        <f t="shared" si="2"/>
        <v>103</v>
      </c>
      <c r="AC56" s="1062">
        <f>IF(-AC36-AC42+AC43+AC44+AC45+AC48-AC49+AC50-AC51-AC52-AC54&lt;0,0,(-AC36-AC42+AC43+AC44+AC45+AC48-AC49+AC50-AC51-AC52-AC54))</f>
        <v>0</v>
      </c>
      <c r="AD56" s="1062"/>
      <c r="AE56" s="1062"/>
      <c r="AF56" s="1062"/>
      <c r="AG56" s="1062"/>
      <c r="AH56" s="1063"/>
      <c r="AI56" s="449"/>
      <c r="AJ56" s="387"/>
      <c r="AK56" s="387"/>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c r="BJ56" s="387"/>
      <c r="BK56" s="387"/>
      <c r="BL56" s="387"/>
      <c r="BM56" s="387"/>
      <c r="BN56" s="387"/>
      <c r="BO56" s="387"/>
      <c r="BP56" s="387"/>
      <c r="BQ56" s="387"/>
      <c r="BR56" s="455"/>
      <c r="BS56" s="455"/>
      <c r="BT56" s="455"/>
      <c r="BU56" s="387"/>
      <c r="BV56" s="387"/>
      <c r="BW56" s="387"/>
      <c r="BX56" s="387"/>
      <c r="BY56" s="387"/>
      <c r="BZ56" s="387"/>
      <c r="CA56" s="387"/>
      <c r="CB56" s="387"/>
      <c r="CC56" s="387"/>
      <c r="CD56" s="387"/>
      <c r="CE56" s="387"/>
      <c r="CF56" s="387"/>
      <c r="CG56" s="387"/>
      <c r="CH56" s="387"/>
      <c r="CI56" s="387"/>
      <c r="CJ56" s="387"/>
      <c r="CK56" s="387"/>
      <c r="CL56" s="387"/>
      <c r="CM56" s="387"/>
      <c r="CN56" s="387"/>
      <c r="CO56" s="387"/>
      <c r="CP56" s="387"/>
      <c r="CQ56" s="387"/>
      <c r="CR56" s="387"/>
      <c r="CS56" s="387"/>
      <c r="CT56" s="387"/>
      <c r="CU56" s="387"/>
      <c r="CV56" s="387"/>
      <c r="CW56" s="387"/>
      <c r="CX56" s="387"/>
      <c r="CY56" s="387"/>
      <c r="CZ56" s="387"/>
      <c r="DA56" s="387"/>
      <c r="DB56" s="387"/>
      <c r="DC56" s="387"/>
      <c r="DD56" s="387"/>
      <c r="DE56" s="387"/>
      <c r="DF56" s="387"/>
      <c r="DG56" s="387"/>
      <c r="DH56" s="387"/>
      <c r="DI56" s="387"/>
      <c r="DJ56" s="387"/>
      <c r="DK56" s="387"/>
      <c r="DL56" s="387"/>
      <c r="DM56" s="387"/>
      <c r="DN56" s="387"/>
      <c r="DO56" s="387"/>
      <c r="DP56" s="387"/>
      <c r="DQ56" s="387"/>
      <c r="DR56" s="387"/>
      <c r="DS56" s="387"/>
      <c r="DT56" s="387"/>
      <c r="DU56" s="387"/>
      <c r="DV56" s="387"/>
      <c r="DW56" s="387"/>
      <c r="DX56" s="387"/>
      <c r="DY56" s="387"/>
      <c r="DZ56" s="387"/>
      <c r="EA56" s="387"/>
      <c r="EB56" s="387"/>
      <c r="EC56" s="387"/>
      <c r="ED56" s="387"/>
      <c r="EE56" s="387"/>
      <c r="EF56" s="387"/>
      <c r="EG56" s="387"/>
      <c r="EH56" s="387"/>
      <c r="EI56" s="387"/>
      <c r="EJ56" s="387"/>
      <c r="EK56" s="387"/>
      <c r="EL56" s="387"/>
      <c r="EM56" s="387"/>
      <c r="EO56" s="400"/>
      <c r="EP56" s="400"/>
      <c r="EQ56" s="400"/>
      <c r="ER56" s="400"/>
      <c r="ES56" s="400"/>
      <c r="ET56" s="400"/>
      <c r="EU56" s="400"/>
      <c r="EV56" s="400"/>
      <c r="EW56" s="400"/>
      <c r="EX56" s="400"/>
      <c r="EY56" s="400"/>
      <c r="EZ56" s="400"/>
      <c r="FA56" s="400"/>
      <c r="FB56" s="400"/>
      <c r="FC56" s="400"/>
      <c r="FD56" s="400"/>
      <c r="FE56" s="400"/>
      <c r="FF56" s="400"/>
      <c r="FG56" s="400"/>
      <c r="FH56" s="400"/>
      <c r="FI56" s="400"/>
      <c r="FJ56" s="400"/>
      <c r="FK56" s="400"/>
      <c r="FL56" s="400"/>
    </row>
    <row r="57" spans="1:168" s="389" customFormat="1" ht="18" customHeight="1">
      <c r="A57" s="911"/>
      <c r="B57" s="1037" t="s">
        <v>1019</v>
      </c>
      <c r="C57" s="942"/>
      <c r="D57" s="942"/>
      <c r="E57" s="942"/>
      <c r="F57" s="942"/>
      <c r="G57" s="942"/>
      <c r="H57" s="942"/>
      <c r="I57" s="942"/>
      <c r="J57" s="942"/>
      <c r="K57" s="434">
        <f t="shared" si="0"/>
        <v>68</v>
      </c>
      <c r="L57" s="1020">
        <f>IF(L38+L39+L40+L51+L52-L45-L53-L54-L55&lt;0,0,L38+L39+L40+L51+L52-L45-L53-L54-L55)</f>
        <v>0</v>
      </c>
      <c r="M57" s="1021"/>
      <c r="N57" s="1021"/>
      <c r="O57" s="1021"/>
      <c r="P57" s="1021"/>
      <c r="Q57" s="1021"/>
      <c r="R57" s="923" t="s">
        <v>1034</v>
      </c>
      <c r="S57" s="924"/>
      <c r="T57" s="924"/>
      <c r="U57" s="924"/>
      <c r="V57" s="924"/>
      <c r="W57" s="924"/>
      <c r="X57" s="924"/>
      <c r="Y57" s="924"/>
      <c r="Z57" s="924"/>
      <c r="AA57" s="925"/>
      <c r="AB57" s="456">
        <f t="shared" si="2"/>
        <v>104</v>
      </c>
      <c r="AC57" s="1020">
        <f>IF(AC42&gt;0,AC42,0)</f>
        <v>86000</v>
      </c>
      <c r="AD57" s="1021"/>
      <c r="AE57" s="1021"/>
      <c r="AF57" s="1021"/>
      <c r="AG57" s="1021"/>
      <c r="AH57" s="1022"/>
      <c r="AI57" s="449"/>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455"/>
      <c r="BS57" s="455"/>
      <c r="BT57" s="455"/>
      <c r="BU57" s="387"/>
      <c r="BV57" s="387"/>
      <c r="BW57" s="387"/>
      <c r="BX57" s="387"/>
      <c r="BY57" s="387"/>
      <c r="BZ57" s="387"/>
      <c r="CA57" s="387"/>
      <c r="CB57" s="387"/>
      <c r="CC57" s="387"/>
      <c r="CD57" s="387"/>
      <c r="CE57" s="387"/>
      <c r="CF57" s="387"/>
      <c r="CG57" s="387"/>
      <c r="CH57" s="387"/>
      <c r="CI57" s="387"/>
      <c r="CJ57" s="387"/>
      <c r="CK57" s="387"/>
      <c r="CL57" s="387"/>
      <c r="CM57" s="387"/>
      <c r="CN57" s="387"/>
      <c r="CO57" s="387"/>
      <c r="CP57" s="387"/>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row>
    <row r="58" spans="1:168" s="389" customFormat="1" ht="20.25" customHeight="1">
      <c r="A58" s="912" t="s">
        <v>1032</v>
      </c>
      <c r="B58" s="912"/>
      <c r="C58" s="912"/>
      <c r="D58" s="912"/>
      <c r="E58" s="912"/>
      <c r="F58" s="912"/>
      <c r="G58" s="912"/>
      <c r="H58" s="912"/>
      <c r="I58" s="913"/>
      <c r="J58" s="913"/>
      <c r="K58" s="914" t="s">
        <v>1033</v>
      </c>
      <c r="L58" s="914"/>
      <c r="M58" s="914"/>
      <c r="N58" s="915"/>
      <c r="O58" s="915"/>
      <c r="P58" s="915"/>
      <c r="Q58" s="916"/>
      <c r="R58" s="926" t="s">
        <v>923</v>
      </c>
      <c r="S58" s="927"/>
      <c r="T58" s="927"/>
      <c r="U58" s="927"/>
      <c r="V58" s="927"/>
      <c r="W58" s="927"/>
      <c r="X58" s="927"/>
      <c r="Y58" s="927"/>
      <c r="Z58" s="927"/>
      <c r="AA58" s="928"/>
      <c r="AB58" s="457">
        <f t="shared" si="2"/>
        <v>105</v>
      </c>
      <c r="AC58" s="1023">
        <v>0</v>
      </c>
      <c r="AD58" s="1024"/>
      <c r="AE58" s="1024"/>
      <c r="AF58" s="1024"/>
      <c r="AG58" s="1024"/>
      <c r="AH58" s="1025"/>
      <c r="AI58" s="449"/>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87"/>
      <c r="BK58" s="387"/>
      <c r="BL58" s="387"/>
      <c r="BM58" s="387"/>
      <c r="BN58" s="387"/>
      <c r="BO58" s="387"/>
      <c r="BP58" s="387"/>
      <c r="BQ58" s="387"/>
      <c r="BR58" s="455"/>
      <c r="BS58" s="455"/>
      <c r="BT58" s="455"/>
      <c r="BU58" s="387"/>
      <c r="BV58" s="387"/>
      <c r="BW58" s="387"/>
      <c r="BX58" s="387"/>
      <c r="BY58" s="387"/>
      <c r="BZ58" s="387"/>
      <c r="CA58" s="387"/>
      <c r="CB58" s="387"/>
      <c r="CC58" s="387"/>
      <c r="CD58" s="387"/>
      <c r="CE58" s="387"/>
      <c r="CF58" s="387"/>
      <c r="CG58" s="387"/>
      <c r="CH58" s="387"/>
      <c r="CI58" s="387"/>
      <c r="CJ58" s="387"/>
      <c r="CK58" s="387"/>
      <c r="CL58" s="387"/>
      <c r="CM58" s="387"/>
      <c r="CN58" s="387"/>
      <c r="CO58" s="387"/>
      <c r="CP58" s="387"/>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row>
    <row r="59" spans="1:168" s="389" customFormat="1" ht="27.75" customHeight="1">
      <c r="A59" s="458" t="s">
        <v>810</v>
      </c>
      <c r="B59" s="459"/>
      <c r="C59" s="459"/>
      <c r="D59" s="459"/>
      <c r="E59" s="460" t="s">
        <v>919</v>
      </c>
      <c r="F59" s="1018"/>
      <c r="G59" s="1006"/>
      <c r="H59" s="1006"/>
      <c r="I59" s="1019"/>
      <c r="J59" s="461" t="s">
        <v>922</v>
      </c>
      <c r="K59" s="462"/>
      <c r="L59" s="462"/>
      <c r="M59" s="462"/>
      <c r="N59" s="462"/>
      <c r="O59" s="462"/>
      <c r="P59" s="463"/>
      <c r="Q59" s="463"/>
      <c r="R59" s="463"/>
      <c r="S59" s="463"/>
      <c r="T59" s="463"/>
      <c r="U59" s="1041" t="s">
        <v>920</v>
      </c>
      <c r="V59" s="1042"/>
      <c r="W59" s="1042"/>
      <c r="X59" s="1042"/>
      <c r="Y59" s="1042"/>
      <c r="Z59" s="1006"/>
      <c r="AA59" s="1006"/>
      <c r="AB59" s="1006"/>
      <c r="AC59" s="1006"/>
      <c r="AD59" s="1006"/>
      <c r="AE59" s="1006"/>
      <c r="AF59" s="1006"/>
      <c r="AG59" s="1006"/>
      <c r="AH59" s="1046"/>
      <c r="AI59" s="449"/>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455"/>
      <c r="BS59" s="455"/>
      <c r="BT59" s="455"/>
      <c r="BU59" s="387"/>
      <c r="BV59" s="387"/>
      <c r="BW59" s="387"/>
      <c r="BX59" s="387"/>
      <c r="BY59" s="387"/>
      <c r="BZ59" s="387"/>
      <c r="CA59" s="387"/>
      <c r="CB59" s="387"/>
      <c r="CC59" s="387"/>
      <c r="CD59" s="387"/>
      <c r="CE59" s="387"/>
      <c r="CF59" s="387"/>
      <c r="CG59" s="387"/>
      <c r="CH59" s="387"/>
      <c r="CI59" s="387"/>
      <c r="CJ59" s="387"/>
      <c r="CK59" s="387"/>
      <c r="CL59" s="387"/>
      <c r="CM59" s="387"/>
      <c r="CN59" s="387"/>
      <c r="CO59" s="387"/>
      <c r="CP59" s="387"/>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row>
    <row r="60" spans="1:168" s="389" customFormat="1" ht="17.25" customHeight="1">
      <c r="A60" s="464" t="s">
        <v>921</v>
      </c>
      <c r="B60" s="465"/>
      <c r="C60" s="465"/>
      <c r="D60" s="465"/>
      <c r="E60" s="466"/>
      <c r="F60" s="467"/>
      <c r="G60" s="459"/>
      <c r="H60" s="1006"/>
      <c r="I60" s="1006"/>
      <c r="J60" s="468"/>
      <c r="K60" s="463"/>
      <c r="L60" s="463"/>
      <c r="M60" s="463"/>
      <c r="N60" s="463"/>
      <c r="O60" s="463"/>
      <c r="P60" s="463"/>
      <c r="Q60" s="463"/>
      <c r="R60" s="463"/>
      <c r="S60" s="463"/>
      <c r="T60" s="463"/>
      <c r="U60" s="1043"/>
      <c r="V60" s="1042"/>
      <c r="W60" s="1042"/>
      <c r="X60" s="1042"/>
      <c r="Y60" s="1042"/>
      <c r="Z60" s="1006"/>
      <c r="AA60" s="1006"/>
      <c r="AB60" s="1006"/>
      <c r="AC60" s="1006"/>
      <c r="AD60" s="1006"/>
      <c r="AE60" s="1006"/>
      <c r="AF60" s="1006"/>
      <c r="AG60" s="1006"/>
      <c r="AH60" s="1046"/>
      <c r="AI60" s="469"/>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455"/>
      <c r="BS60" s="455"/>
      <c r="BT60" s="455"/>
      <c r="BU60" s="387"/>
      <c r="BV60" s="387"/>
      <c r="BW60" s="387"/>
      <c r="BX60" s="387"/>
      <c r="BY60" s="387"/>
      <c r="BZ60" s="387"/>
      <c r="CA60" s="387"/>
      <c r="CB60" s="387"/>
      <c r="CC60" s="387"/>
      <c r="CD60" s="387"/>
      <c r="CE60" s="387"/>
      <c r="CF60" s="387"/>
      <c r="CG60" s="387"/>
      <c r="CH60" s="387"/>
      <c r="CI60" s="387"/>
      <c r="CJ60" s="387"/>
      <c r="CK60" s="387"/>
      <c r="CL60" s="387"/>
      <c r="CM60" s="387"/>
      <c r="CN60" s="387"/>
      <c r="CO60" s="387"/>
      <c r="CP60" s="387"/>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row>
    <row r="61" spans="1:168" s="389" customFormat="1" ht="17.25" customHeight="1">
      <c r="A61" s="1047"/>
      <c r="B61" s="1006"/>
      <c r="C61" s="1006"/>
      <c r="D61" s="1006"/>
      <c r="E61" s="1006"/>
      <c r="F61" s="1006"/>
      <c r="G61" s="1006"/>
      <c r="H61" s="1006"/>
      <c r="I61" s="1019"/>
      <c r="J61" s="468"/>
      <c r="K61" s="463"/>
      <c r="L61" s="463"/>
      <c r="M61" s="463"/>
      <c r="N61" s="463"/>
      <c r="O61" s="463"/>
      <c r="P61" s="463"/>
      <c r="Q61" s="463"/>
      <c r="R61" s="463"/>
      <c r="S61" s="463"/>
      <c r="T61" s="463"/>
      <c r="U61" s="1043"/>
      <c r="V61" s="1042"/>
      <c r="W61" s="1042"/>
      <c r="X61" s="1042"/>
      <c r="Y61" s="1042"/>
      <c r="Z61" s="1051"/>
      <c r="AA61" s="1052"/>
      <c r="AB61" s="1052"/>
      <c r="AC61" s="1052"/>
      <c r="AD61" s="1052"/>
      <c r="AE61" s="1052"/>
      <c r="AF61" s="1053"/>
      <c r="AG61" s="1018"/>
      <c r="AH61" s="1046"/>
      <c r="AI61" s="449"/>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455"/>
      <c r="BS61" s="455"/>
      <c r="BT61" s="455"/>
      <c r="BU61" s="387"/>
      <c r="BV61" s="387"/>
      <c r="BW61" s="387"/>
      <c r="BX61" s="387"/>
      <c r="BY61" s="387"/>
      <c r="BZ61" s="387"/>
      <c r="CA61" s="387"/>
      <c r="CB61" s="387"/>
      <c r="CC61" s="387"/>
      <c r="CD61" s="387"/>
      <c r="CE61" s="387"/>
      <c r="CF61" s="387"/>
      <c r="CG61" s="387"/>
      <c r="CH61" s="387"/>
      <c r="CI61" s="387"/>
      <c r="CJ61" s="387"/>
      <c r="CK61" s="387"/>
      <c r="CL61" s="387"/>
      <c r="CM61" s="387"/>
      <c r="CN61" s="387"/>
      <c r="CO61" s="387"/>
      <c r="CP61" s="387"/>
      <c r="CQ61" s="387"/>
      <c r="CR61" s="387"/>
      <c r="CS61" s="387"/>
      <c r="CT61" s="387"/>
      <c r="CU61" s="387"/>
      <c r="CV61" s="387"/>
      <c r="CW61" s="387"/>
      <c r="CX61" s="387"/>
      <c r="CY61" s="387"/>
      <c r="CZ61" s="387"/>
      <c r="DA61" s="387"/>
      <c r="DB61" s="387"/>
      <c r="DC61" s="387"/>
      <c r="DD61" s="387"/>
      <c r="DE61" s="387"/>
      <c r="DF61" s="387"/>
      <c r="DG61" s="387"/>
      <c r="DH61" s="387"/>
      <c r="DI61" s="387"/>
      <c r="DJ61" s="387"/>
      <c r="DK61" s="387"/>
      <c r="DL61" s="387"/>
      <c r="DM61" s="387"/>
      <c r="DN61" s="387"/>
      <c r="DO61" s="387"/>
      <c r="DP61" s="387"/>
      <c r="DQ61" s="387"/>
      <c r="DR61" s="387"/>
      <c r="DS61" s="387"/>
      <c r="DT61" s="387"/>
      <c r="DU61" s="387"/>
      <c r="DV61" s="387"/>
      <c r="DW61" s="387"/>
      <c r="DX61" s="387"/>
      <c r="DY61" s="387"/>
      <c r="DZ61" s="387"/>
      <c r="EA61" s="387"/>
      <c r="EB61" s="387"/>
      <c r="EC61" s="387"/>
      <c r="ED61" s="387"/>
      <c r="EE61" s="387"/>
      <c r="EF61" s="387"/>
      <c r="EG61" s="387"/>
      <c r="EH61" s="387"/>
      <c r="EI61" s="387"/>
      <c r="EJ61" s="387"/>
      <c r="EK61" s="387"/>
      <c r="EL61" s="387"/>
      <c r="EM61" s="387"/>
    </row>
    <row r="62" spans="1:168" s="389" customFormat="1" ht="17.25" customHeight="1">
      <c r="A62" s="1047"/>
      <c r="B62" s="1006"/>
      <c r="C62" s="1006"/>
      <c r="D62" s="1006"/>
      <c r="E62" s="1006"/>
      <c r="F62" s="1006"/>
      <c r="G62" s="1006"/>
      <c r="H62" s="1006"/>
      <c r="I62" s="1019"/>
      <c r="J62" s="468"/>
      <c r="K62" s="463"/>
      <c r="L62" s="463"/>
      <c r="M62" s="463"/>
      <c r="N62" s="463"/>
      <c r="O62" s="463"/>
      <c r="P62" s="463"/>
      <c r="Q62" s="463"/>
      <c r="R62" s="463"/>
      <c r="S62" s="463"/>
      <c r="T62" s="463"/>
      <c r="U62" s="1044"/>
      <c r="V62" s="1045"/>
      <c r="W62" s="1045"/>
      <c r="X62" s="1045"/>
      <c r="Y62" s="1045"/>
      <c r="Z62" s="1054"/>
      <c r="AA62" s="1054"/>
      <c r="AB62" s="1054"/>
      <c r="AC62" s="1054"/>
      <c r="AD62" s="1054"/>
      <c r="AE62" s="1054"/>
      <c r="AF62" s="1054"/>
      <c r="AG62" s="1054"/>
      <c r="AH62" s="1055"/>
      <c r="AI62" s="449"/>
      <c r="AJ62" s="387"/>
      <c r="AK62" s="387"/>
      <c r="AL62" s="387"/>
      <c r="AM62" s="387"/>
      <c r="AN62" s="387"/>
      <c r="AO62" s="387"/>
      <c r="AP62" s="387"/>
      <c r="AQ62" s="387"/>
      <c r="AR62" s="387"/>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455"/>
      <c r="BS62" s="455"/>
      <c r="BT62" s="455"/>
      <c r="BU62" s="387"/>
      <c r="BV62" s="387"/>
      <c r="BW62" s="387"/>
      <c r="BX62" s="387"/>
      <c r="BY62" s="387"/>
      <c r="BZ62" s="387"/>
      <c r="CA62" s="387"/>
      <c r="CB62" s="387"/>
      <c r="CC62" s="387"/>
      <c r="CD62" s="387"/>
      <c r="CE62" s="387"/>
      <c r="CF62" s="387"/>
      <c r="CG62" s="387"/>
      <c r="CH62" s="387"/>
      <c r="CI62" s="387"/>
      <c r="CJ62" s="387"/>
      <c r="CK62" s="387"/>
      <c r="CL62" s="387"/>
      <c r="CM62" s="387"/>
      <c r="CN62" s="387"/>
      <c r="CO62" s="387"/>
      <c r="CP62" s="387"/>
      <c r="CQ62" s="387"/>
      <c r="CR62" s="387"/>
      <c r="CS62" s="387"/>
      <c r="CT62" s="387"/>
      <c r="CU62" s="387"/>
      <c r="CV62" s="387"/>
      <c r="CW62" s="387"/>
      <c r="CX62" s="387"/>
      <c r="CY62" s="387"/>
      <c r="CZ62" s="387"/>
      <c r="DA62" s="387"/>
      <c r="DB62" s="387"/>
      <c r="DC62" s="387"/>
      <c r="DD62" s="387"/>
      <c r="DE62" s="387"/>
      <c r="DF62" s="387"/>
      <c r="DG62" s="387"/>
      <c r="DH62" s="387"/>
      <c r="DI62" s="387"/>
      <c r="DJ62" s="387"/>
      <c r="DK62" s="387"/>
      <c r="DL62" s="387"/>
      <c r="DM62" s="387"/>
      <c r="DN62" s="387"/>
      <c r="DO62" s="387"/>
      <c r="DP62" s="387"/>
      <c r="DQ62" s="387"/>
      <c r="DR62" s="387"/>
      <c r="DS62" s="387"/>
      <c r="DT62" s="387"/>
      <c r="DU62" s="387"/>
      <c r="DV62" s="387"/>
      <c r="DW62" s="387"/>
      <c r="DX62" s="387"/>
      <c r="DY62" s="387"/>
      <c r="DZ62" s="387"/>
      <c r="EA62" s="387"/>
      <c r="EB62" s="387"/>
      <c r="EC62" s="387"/>
      <c r="ED62" s="387"/>
      <c r="EE62" s="387"/>
      <c r="EF62" s="387"/>
      <c r="EG62" s="387"/>
      <c r="EH62" s="387"/>
      <c r="EI62" s="387"/>
      <c r="EJ62" s="387"/>
      <c r="EK62" s="387"/>
      <c r="EL62" s="387"/>
      <c r="EM62" s="387"/>
    </row>
    <row r="63" spans="1:168" s="389" customFormat="1" ht="17.25" customHeight="1">
      <c r="A63" s="1048"/>
      <c r="B63" s="1049"/>
      <c r="C63" s="1049"/>
      <c r="D63" s="1049"/>
      <c r="E63" s="1049"/>
      <c r="F63" s="1049"/>
      <c r="G63" s="1049"/>
      <c r="H63" s="1049"/>
      <c r="I63" s="1050"/>
      <c r="J63" s="468"/>
      <c r="K63" s="463"/>
      <c r="L63" s="463"/>
      <c r="M63" s="463"/>
      <c r="N63" s="463"/>
      <c r="O63" s="463"/>
      <c r="P63" s="463"/>
      <c r="Q63" s="463"/>
      <c r="R63" s="463"/>
      <c r="S63" s="463"/>
      <c r="T63" s="463"/>
      <c r="U63" s="1056" t="s">
        <v>914</v>
      </c>
      <c r="V63" s="1057"/>
      <c r="W63" s="1057"/>
      <c r="X63" s="1057"/>
      <c r="Y63" s="1057"/>
      <c r="Z63" s="1057"/>
      <c r="AA63" s="1057"/>
      <c r="AB63" s="1057"/>
      <c r="AC63" s="1057"/>
      <c r="AD63" s="1057"/>
      <c r="AE63" s="1057"/>
      <c r="AF63" s="1057"/>
      <c r="AG63" s="1057"/>
      <c r="AH63" s="1058"/>
      <c r="AI63" s="449"/>
      <c r="AJ63" s="387"/>
      <c r="AK63" s="387"/>
      <c r="AL63" s="387"/>
      <c r="AM63" s="387"/>
      <c r="AN63" s="387"/>
      <c r="AO63" s="387"/>
      <c r="AP63" s="387"/>
      <c r="AQ63" s="387"/>
      <c r="AR63" s="387"/>
      <c r="AS63" s="387"/>
      <c r="AT63" s="387"/>
      <c r="AU63" s="387"/>
      <c r="AV63" s="387"/>
      <c r="AW63" s="387"/>
      <c r="AX63" s="387"/>
      <c r="AY63" s="387"/>
      <c r="AZ63" s="387"/>
      <c r="BA63" s="387"/>
      <c r="BB63" s="387"/>
      <c r="BC63" s="387"/>
      <c r="BD63" s="387"/>
      <c r="BE63" s="387"/>
      <c r="BF63" s="387"/>
      <c r="BG63" s="387"/>
      <c r="BH63" s="387"/>
      <c r="BI63" s="387"/>
      <c r="BJ63" s="387"/>
      <c r="BK63" s="387"/>
      <c r="BL63" s="387"/>
      <c r="BM63" s="387"/>
      <c r="BN63" s="387"/>
      <c r="BO63" s="387"/>
      <c r="BP63" s="387"/>
      <c r="BQ63" s="387"/>
      <c r="BR63" s="455"/>
      <c r="BS63" s="455"/>
      <c r="BT63" s="455"/>
      <c r="BU63" s="387"/>
      <c r="BV63" s="387"/>
      <c r="BW63" s="387"/>
      <c r="BX63" s="387"/>
      <c r="BY63" s="387"/>
      <c r="BZ63" s="387"/>
      <c r="CA63" s="387"/>
      <c r="CB63" s="387"/>
      <c r="CC63" s="387"/>
      <c r="CD63" s="387"/>
      <c r="CE63" s="387"/>
      <c r="CF63" s="387"/>
      <c r="CG63" s="387"/>
      <c r="CH63" s="387"/>
      <c r="CI63" s="387"/>
      <c r="CJ63" s="387"/>
      <c r="CK63" s="387"/>
      <c r="CL63" s="387"/>
      <c r="CM63" s="387"/>
      <c r="CN63" s="387"/>
      <c r="CO63" s="387"/>
      <c r="CP63" s="387"/>
      <c r="CQ63" s="387"/>
      <c r="CR63" s="387"/>
      <c r="CS63" s="387"/>
      <c r="CT63" s="387"/>
      <c r="CU63" s="387"/>
      <c r="CV63" s="387"/>
      <c r="CW63" s="387"/>
      <c r="CX63" s="387"/>
      <c r="CY63" s="387"/>
      <c r="CZ63" s="387"/>
      <c r="DA63" s="387"/>
      <c r="DB63" s="387"/>
      <c r="DC63" s="387"/>
      <c r="DD63" s="387"/>
      <c r="DE63" s="387"/>
      <c r="DF63" s="387"/>
      <c r="DG63" s="387"/>
      <c r="DH63" s="387"/>
      <c r="DI63" s="387"/>
      <c r="DJ63" s="387"/>
      <c r="DK63" s="387"/>
      <c r="DL63" s="387"/>
      <c r="DM63" s="387"/>
      <c r="DN63" s="387"/>
      <c r="DO63" s="387"/>
      <c r="DP63" s="387"/>
      <c r="DQ63" s="387"/>
      <c r="DR63" s="387"/>
      <c r="DS63" s="387"/>
      <c r="DT63" s="387"/>
      <c r="DU63" s="387"/>
      <c r="DV63" s="387"/>
      <c r="DW63" s="387"/>
      <c r="DX63" s="387"/>
      <c r="DY63" s="387"/>
      <c r="DZ63" s="387"/>
      <c r="EA63" s="387"/>
      <c r="EB63" s="387"/>
      <c r="EC63" s="387"/>
      <c r="ED63" s="387"/>
      <c r="EE63" s="387"/>
      <c r="EF63" s="387"/>
      <c r="EG63" s="387"/>
      <c r="EH63" s="387"/>
      <c r="EI63" s="387"/>
      <c r="EJ63" s="387"/>
      <c r="EK63" s="387"/>
      <c r="EL63" s="387"/>
      <c r="EM63" s="387"/>
    </row>
    <row r="64" spans="1:168" s="389" customFormat="1" ht="17.25" customHeight="1">
      <c r="A64" s="458" t="s">
        <v>918</v>
      </c>
      <c r="B64" s="470"/>
      <c r="C64" s="470"/>
      <c r="D64" s="471"/>
      <c r="E64" s="471"/>
      <c r="F64" s="471"/>
      <c r="G64" s="472"/>
      <c r="H64" s="470"/>
      <c r="I64" s="473"/>
      <c r="J64" s="468"/>
      <c r="K64" s="463"/>
      <c r="L64" s="463"/>
      <c r="M64" s="463"/>
      <c r="N64" s="463"/>
      <c r="O64" s="463"/>
      <c r="P64" s="463"/>
      <c r="Q64" s="463"/>
      <c r="R64" s="463"/>
      <c r="S64" s="463"/>
      <c r="T64" s="463"/>
      <c r="U64" s="1008"/>
      <c r="V64" s="1004"/>
      <c r="W64" s="1004"/>
      <c r="X64" s="1004"/>
      <c r="Y64" s="1004"/>
      <c r="Z64" s="1004"/>
      <c r="AA64" s="1004"/>
      <c r="AB64" s="1004"/>
      <c r="AC64" s="1004"/>
      <c r="AD64" s="1004"/>
      <c r="AE64" s="1004"/>
      <c r="AF64" s="1004"/>
      <c r="AG64" s="1004"/>
      <c r="AH64" s="1009"/>
      <c r="AI64" s="449"/>
      <c r="AJ64" s="387"/>
      <c r="AK64" s="387"/>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455"/>
      <c r="BS64" s="455"/>
      <c r="BT64" s="455"/>
      <c r="BU64" s="387"/>
      <c r="BV64" s="387"/>
      <c r="BW64" s="387"/>
      <c r="BX64" s="387"/>
      <c r="BY64" s="387"/>
      <c r="BZ64" s="387"/>
      <c r="CA64" s="387"/>
      <c r="CB64" s="387"/>
      <c r="CC64" s="387"/>
      <c r="CD64" s="387"/>
      <c r="CE64" s="387"/>
      <c r="CF64" s="387"/>
      <c r="CG64" s="387"/>
      <c r="CH64" s="387"/>
      <c r="CI64" s="387"/>
      <c r="CJ64" s="387"/>
      <c r="CK64" s="387"/>
      <c r="CL64" s="387"/>
      <c r="CM64" s="387"/>
      <c r="CN64" s="387"/>
      <c r="CO64" s="387"/>
      <c r="CP64" s="387"/>
      <c r="CQ64" s="387"/>
      <c r="CR64" s="387"/>
      <c r="CS64" s="387"/>
      <c r="CT64" s="387"/>
      <c r="CU64" s="387"/>
      <c r="CV64" s="387"/>
      <c r="CW64" s="387"/>
      <c r="CX64" s="387"/>
      <c r="CY64" s="387"/>
      <c r="CZ64" s="387"/>
      <c r="DA64" s="387"/>
      <c r="DB64" s="387"/>
      <c r="DC64" s="387"/>
      <c r="DD64" s="387"/>
      <c r="DE64" s="387"/>
      <c r="DF64" s="387"/>
      <c r="DG64" s="387"/>
      <c r="DH64" s="387"/>
      <c r="DI64" s="387"/>
      <c r="DJ64" s="387"/>
      <c r="DK64" s="387"/>
      <c r="DL64" s="387"/>
      <c r="DM64" s="387"/>
      <c r="DN64" s="387"/>
      <c r="DO64" s="387"/>
      <c r="DP64" s="387"/>
      <c r="DQ64" s="387"/>
      <c r="DR64" s="387"/>
      <c r="DS64" s="387"/>
      <c r="DT64" s="387"/>
      <c r="DU64" s="387"/>
      <c r="DV64" s="387"/>
      <c r="DW64" s="387"/>
      <c r="DX64" s="387"/>
      <c r="DY64" s="387"/>
      <c r="DZ64" s="387"/>
      <c r="EA64" s="387"/>
      <c r="EB64" s="387"/>
      <c r="EC64" s="387"/>
      <c r="ED64" s="387"/>
      <c r="EE64" s="387"/>
      <c r="EF64" s="387"/>
      <c r="EG64" s="387"/>
      <c r="EH64" s="387"/>
      <c r="EI64" s="387"/>
      <c r="EJ64" s="387"/>
      <c r="EK64" s="387"/>
      <c r="EL64" s="387"/>
      <c r="EM64" s="387"/>
    </row>
    <row r="65" spans="1:143" s="475" customFormat="1" ht="15" customHeight="1">
      <c r="A65" s="458" t="s">
        <v>916</v>
      </c>
      <c r="B65" s="465"/>
      <c r="C65" s="465"/>
      <c r="D65" s="465"/>
      <c r="E65" s="465"/>
      <c r="F65" s="1013" t="s">
        <v>915</v>
      </c>
      <c r="G65" s="1014"/>
      <c r="H65" s="1014"/>
      <c r="I65" s="472"/>
      <c r="J65" s="468"/>
      <c r="K65" s="463"/>
      <c r="L65" s="463"/>
      <c r="M65" s="463"/>
      <c r="N65" s="463"/>
      <c r="O65" s="463"/>
      <c r="P65" s="463"/>
      <c r="Q65" s="463"/>
      <c r="R65" s="463"/>
      <c r="S65" s="463"/>
      <c r="T65" s="463"/>
      <c r="U65" s="1008"/>
      <c r="V65" s="1004"/>
      <c r="W65" s="1004"/>
      <c r="X65" s="1004"/>
      <c r="Y65" s="1004"/>
      <c r="Z65" s="1004"/>
      <c r="AA65" s="1004"/>
      <c r="AB65" s="1004"/>
      <c r="AC65" s="1004"/>
      <c r="AD65" s="1004"/>
      <c r="AE65" s="1004"/>
      <c r="AF65" s="1004"/>
      <c r="AG65" s="1004"/>
      <c r="AH65" s="1009"/>
      <c r="AI65" s="474"/>
      <c r="BR65" s="476"/>
      <c r="BS65" s="476"/>
      <c r="BT65" s="476"/>
    </row>
    <row r="66" spans="1:143" s="475" customFormat="1" ht="15" customHeight="1">
      <c r="A66" s="467"/>
      <c r="B66" s="459"/>
      <c r="C66" s="459"/>
      <c r="D66" s="459"/>
      <c r="E66" s="459"/>
      <c r="F66" s="459"/>
      <c r="G66" s="459"/>
      <c r="H66" s="459"/>
      <c r="I66" s="477"/>
      <c r="J66" s="468"/>
      <c r="K66" s="463"/>
      <c r="L66" s="463"/>
      <c r="M66" s="463"/>
      <c r="N66" s="463"/>
      <c r="O66" s="463"/>
      <c r="P66" s="463"/>
      <c r="Q66" s="463"/>
      <c r="R66" s="463"/>
      <c r="S66" s="463"/>
      <c r="T66" s="478"/>
      <c r="U66" s="1008"/>
      <c r="V66" s="1004"/>
      <c r="W66" s="1004"/>
      <c r="X66" s="1004"/>
      <c r="Y66" s="1004"/>
      <c r="Z66" s="1004"/>
      <c r="AA66" s="1004"/>
      <c r="AB66" s="1004"/>
      <c r="AC66" s="1004"/>
      <c r="AD66" s="1004"/>
      <c r="AE66" s="1004"/>
      <c r="AF66" s="1004"/>
      <c r="AG66" s="1004"/>
      <c r="AH66" s="1009"/>
      <c r="AI66" s="474"/>
      <c r="BR66" s="476"/>
      <c r="BS66" s="476"/>
      <c r="BT66" s="476"/>
    </row>
    <row r="67" spans="1:143" s="475" customFormat="1" ht="15" customHeight="1">
      <c r="A67" s="467"/>
      <c r="B67" s="459"/>
      <c r="C67" s="459"/>
      <c r="D67" s="459"/>
      <c r="E67" s="459"/>
      <c r="F67" s="459"/>
      <c r="G67" s="459"/>
      <c r="H67" s="459"/>
      <c r="I67" s="477"/>
      <c r="J67" s="468"/>
      <c r="K67" s="463"/>
      <c r="L67" s="463"/>
      <c r="M67" s="463"/>
      <c r="N67" s="463"/>
      <c r="O67" s="463"/>
      <c r="P67" s="463"/>
      <c r="Q67" s="463"/>
      <c r="R67" s="463"/>
      <c r="S67" s="463"/>
      <c r="T67" s="478"/>
      <c r="U67" s="1008"/>
      <c r="V67" s="1004"/>
      <c r="W67" s="1004"/>
      <c r="X67" s="1004"/>
      <c r="Y67" s="1004"/>
      <c r="Z67" s="1004"/>
      <c r="AA67" s="1004"/>
      <c r="AB67" s="1004"/>
      <c r="AC67" s="1004"/>
      <c r="AD67" s="1004"/>
      <c r="AE67" s="1004"/>
      <c r="AF67" s="1004"/>
      <c r="AG67" s="1004"/>
      <c r="AH67" s="1009"/>
      <c r="AI67" s="474"/>
      <c r="BR67" s="476"/>
      <c r="BS67" s="476"/>
      <c r="BT67" s="476"/>
    </row>
    <row r="68" spans="1:143" s="475" customFormat="1" ht="15" customHeight="1">
      <c r="A68" s="479" t="s">
        <v>910</v>
      </c>
      <c r="B68" s="480"/>
      <c r="C68" s="480"/>
      <c r="D68" s="480"/>
      <c r="E68" s="481"/>
      <c r="F68" s="1015"/>
      <c r="G68" s="1016"/>
      <c r="H68" s="1016"/>
      <c r="I68" s="1017"/>
      <c r="J68" s="482"/>
      <c r="K68" s="483"/>
      <c r="L68" s="483"/>
      <c r="M68" s="483"/>
      <c r="N68" s="483"/>
      <c r="O68" s="483"/>
      <c r="P68" s="483"/>
      <c r="Q68" s="483"/>
      <c r="R68" s="483"/>
      <c r="S68" s="483"/>
      <c r="T68" s="484"/>
      <c r="U68" s="1010"/>
      <c r="V68" s="1011"/>
      <c r="W68" s="1011"/>
      <c r="X68" s="1011"/>
      <c r="Y68" s="1011"/>
      <c r="Z68" s="1011"/>
      <c r="AA68" s="1011"/>
      <c r="AB68" s="1011"/>
      <c r="AC68" s="1011"/>
      <c r="AD68" s="1011"/>
      <c r="AE68" s="1011"/>
      <c r="AF68" s="1011"/>
      <c r="AG68" s="1011"/>
      <c r="AH68" s="1012"/>
      <c r="AI68" s="474"/>
      <c r="BR68" s="476"/>
      <c r="BS68" s="476"/>
      <c r="BT68" s="476"/>
    </row>
    <row r="69" spans="1:143" s="475" customFormat="1" ht="12.75" customHeight="1">
      <c r="R69" s="485"/>
      <c r="S69" s="485"/>
      <c r="T69" s="485"/>
      <c r="AI69" s="474"/>
      <c r="BR69" s="486"/>
      <c r="BS69" s="486"/>
      <c r="BT69" s="486"/>
    </row>
    <row r="70" spans="1:143" s="475" customFormat="1" ht="14.1" customHeight="1">
      <c r="R70" s="463"/>
      <c r="S70" s="463"/>
      <c r="T70" s="463"/>
      <c r="BR70" s="487"/>
      <c r="BS70" s="487"/>
      <c r="BT70" s="487"/>
    </row>
    <row r="71" spans="1:143" s="475" customFormat="1" ht="15" customHeight="1">
      <c r="R71" s="463"/>
      <c r="S71" s="463"/>
      <c r="T71" s="463"/>
    </row>
    <row r="72" spans="1:143" s="475" customFormat="1" ht="13.5" customHeight="1">
      <c r="R72" s="463"/>
      <c r="S72" s="463"/>
      <c r="T72" s="463"/>
      <c r="AI72" s="474"/>
    </row>
    <row r="73" spans="1:143" s="475" customFormat="1" ht="12.95" customHeight="1">
      <c r="R73" s="463"/>
      <c r="S73" s="463"/>
      <c r="T73" s="463"/>
      <c r="U73" s="1005"/>
      <c r="V73" s="1005"/>
      <c r="W73" s="1005"/>
      <c r="X73" s="1005"/>
      <c r="Y73" s="1005"/>
      <c r="Z73" s="1005"/>
      <c r="AA73" s="1005"/>
      <c r="AB73" s="1005"/>
      <c r="AC73" s="488"/>
      <c r="AH73" s="489"/>
      <c r="AI73" s="474"/>
    </row>
    <row r="74" spans="1:143" s="475" customFormat="1" ht="15.95" customHeight="1">
      <c r="A74" s="490"/>
      <c r="R74" s="463"/>
      <c r="S74" s="463"/>
      <c r="T74" s="463"/>
      <c r="U74" s="1005"/>
      <c r="V74" s="1005"/>
      <c r="W74" s="1005"/>
      <c r="X74" s="1005"/>
      <c r="Y74" s="1005"/>
      <c r="Z74" s="1005"/>
      <c r="AA74" s="1005"/>
      <c r="AB74" s="1005"/>
      <c r="AC74" s="488"/>
      <c r="AH74" s="489"/>
      <c r="AI74" s="474"/>
    </row>
    <row r="75" spans="1:143" s="475" customFormat="1" ht="12.75" customHeight="1">
      <c r="A75" s="491"/>
      <c r="B75" s="491"/>
      <c r="C75" s="491"/>
      <c r="D75" s="491"/>
      <c r="E75" s="491"/>
      <c r="F75" s="1004"/>
      <c r="G75" s="1004"/>
      <c r="H75" s="1004"/>
      <c r="I75" s="1004"/>
      <c r="J75" s="492"/>
      <c r="K75" s="493"/>
      <c r="L75" s="494"/>
      <c r="M75" s="494"/>
      <c r="N75" s="494"/>
      <c r="O75" s="494"/>
      <c r="P75" s="494"/>
      <c r="Q75" s="494"/>
      <c r="U75" s="1005"/>
      <c r="V75" s="1005"/>
      <c r="W75" s="1005"/>
      <c r="X75" s="1005"/>
      <c r="Y75" s="1005"/>
      <c r="Z75" s="1005"/>
      <c r="AA75" s="1005"/>
      <c r="AB75" s="1005"/>
      <c r="AC75" s="488"/>
      <c r="AH75" s="489"/>
      <c r="AI75" s="474"/>
    </row>
    <row r="76" spans="1:143" s="475" customFormat="1" ht="12.95" customHeight="1">
      <c r="A76" s="493"/>
      <c r="B76" s="493"/>
      <c r="C76" s="493"/>
      <c r="D76" s="493"/>
      <c r="E76" s="493"/>
      <c r="F76" s="493"/>
      <c r="G76" s="493"/>
      <c r="H76" s="493"/>
      <c r="I76" s="493"/>
      <c r="J76" s="493"/>
      <c r="K76" s="489"/>
      <c r="L76" s="489"/>
      <c r="M76" s="489"/>
      <c r="N76" s="489"/>
      <c r="O76" s="489"/>
      <c r="P76" s="489"/>
      <c r="Q76" s="489"/>
      <c r="U76" s="1007"/>
      <c r="V76" s="1007"/>
      <c r="W76" s="1007"/>
      <c r="X76" s="1007"/>
      <c r="Y76" s="1007"/>
      <c r="Z76" s="1007"/>
      <c r="AA76" s="1007"/>
      <c r="AB76" s="1007"/>
      <c r="AC76" s="495"/>
      <c r="AD76" s="496"/>
      <c r="AE76" s="496"/>
      <c r="AF76" s="496"/>
      <c r="AG76" s="496"/>
      <c r="AH76" s="497"/>
      <c r="AI76" s="474"/>
    </row>
    <row r="77" spans="1:143" s="475" customFormat="1" ht="13.5" customHeight="1">
      <c r="A77" s="497"/>
      <c r="B77" s="489"/>
      <c r="C77" s="489"/>
      <c r="D77" s="489"/>
      <c r="E77" s="489"/>
      <c r="F77" s="489"/>
      <c r="G77" s="489"/>
      <c r="H77" s="489"/>
      <c r="I77" s="489"/>
      <c r="J77" s="489"/>
      <c r="K77" s="489"/>
      <c r="L77" s="489"/>
      <c r="M77" s="489"/>
      <c r="N77" s="489"/>
      <c r="O77" s="489"/>
      <c r="P77" s="489"/>
      <c r="Q77" s="489"/>
      <c r="U77" s="400"/>
      <c r="V77" s="400"/>
      <c r="W77" s="400"/>
      <c r="X77" s="400"/>
      <c r="Y77" s="400"/>
      <c r="Z77" s="400"/>
      <c r="AA77" s="400"/>
      <c r="AB77" s="400"/>
      <c r="AC77" s="400"/>
      <c r="AD77" s="400"/>
      <c r="AE77" s="400"/>
      <c r="AF77" s="400"/>
      <c r="AG77" s="400"/>
      <c r="AH77" s="400"/>
      <c r="AI77" s="474"/>
    </row>
    <row r="78" spans="1:143" s="475" customFormat="1" ht="11.1" customHeight="1">
      <c r="A78" s="400"/>
      <c r="B78" s="497"/>
      <c r="C78" s="497"/>
      <c r="D78" s="497"/>
      <c r="E78" s="497"/>
      <c r="F78" s="497"/>
      <c r="G78" s="497"/>
      <c r="H78" s="497"/>
      <c r="I78" s="497"/>
      <c r="J78" s="497"/>
      <c r="K78" s="498"/>
      <c r="L78" s="498"/>
      <c r="M78" s="498"/>
      <c r="N78" s="498"/>
      <c r="O78" s="498"/>
      <c r="P78" s="498"/>
      <c r="Q78" s="498"/>
      <c r="U78" s="400"/>
      <c r="V78" s="400"/>
      <c r="W78" s="400"/>
      <c r="X78" s="400"/>
      <c r="Y78" s="400"/>
      <c r="Z78" s="400"/>
      <c r="AA78" s="400"/>
      <c r="AB78" s="400"/>
      <c r="AC78" s="400"/>
      <c r="AD78" s="400"/>
      <c r="AE78" s="400"/>
      <c r="AF78" s="400"/>
      <c r="AG78" s="400"/>
      <c r="AH78" s="400"/>
      <c r="AI78" s="474"/>
    </row>
    <row r="79" spans="1:143" s="400" customFormat="1" ht="13.5" customHeight="1">
      <c r="R79" s="475"/>
      <c r="S79" s="499"/>
      <c r="T79" s="499"/>
      <c r="AI79" s="449"/>
      <c r="AJ79" s="391"/>
      <c r="AK79" s="391"/>
      <c r="AL79" s="391"/>
      <c r="AM79" s="391"/>
      <c r="AN79" s="391"/>
      <c r="AO79" s="391"/>
      <c r="AP79" s="391"/>
      <c r="AQ79" s="391"/>
      <c r="AR79" s="391"/>
      <c r="AS79" s="391"/>
      <c r="AT79" s="391"/>
      <c r="AU79" s="391"/>
      <c r="AV79" s="391"/>
      <c r="AW79" s="391"/>
      <c r="AX79" s="391"/>
      <c r="AY79" s="391"/>
      <c r="AZ79" s="391"/>
      <c r="BA79" s="391"/>
      <c r="BB79" s="391"/>
      <c r="BC79" s="391"/>
      <c r="BD79" s="391"/>
      <c r="BE79" s="391"/>
      <c r="BF79" s="391"/>
      <c r="BG79" s="391"/>
      <c r="BH79" s="391"/>
      <c r="BI79" s="391"/>
      <c r="BJ79" s="391"/>
      <c r="BK79" s="391"/>
      <c r="BL79" s="391"/>
      <c r="BM79" s="391"/>
      <c r="BN79" s="391"/>
      <c r="BO79" s="391"/>
      <c r="BP79" s="391"/>
      <c r="BQ79" s="391"/>
      <c r="BR79" s="391"/>
      <c r="BS79" s="391"/>
      <c r="BT79" s="391"/>
      <c r="BU79" s="391"/>
      <c r="BV79" s="391"/>
      <c r="BW79" s="391"/>
      <c r="BX79" s="391"/>
      <c r="BY79" s="391"/>
      <c r="BZ79" s="391"/>
      <c r="CA79" s="391"/>
      <c r="CB79" s="391"/>
      <c r="CC79" s="391"/>
      <c r="CD79" s="391"/>
      <c r="CE79" s="391"/>
      <c r="CF79" s="391"/>
      <c r="CG79" s="391"/>
      <c r="CH79" s="391"/>
      <c r="CI79" s="391"/>
      <c r="CJ79" s="391"/>
      <c r="CK79" s="391"/>
      <c r="CL79" s="391"/>
      <c r="CM79" s="391"/>
      <c r="CN79" s="391"/>
      <c r="CO79" s="391"/>
      <c r="CP79" s="391"/>
      <c r="CQ79" s="391"/>
      <c r="CR79" s="391"/>
      <c r="CS79" s="391"/>
      <c r="CT79" s="391"/>
      <c r="CU79" s="391"/>
      <c r="CV79" s="391"/>
      <c r="CW79" s="391"/>
      <c r="CX79" s="391"/>
      <c r="CY79" s="391"/>
      <c r="CZ79" s="391"/>
      <c r="DA79" s="391"/>
      <c r="DB79" s="391"/>
      <c r="DC79" s="391"/>
      <c r="DD79" s="391"/>
      <c r="DE79" s="391"/>
      <c r="DF79" s="391"/>
      <c r="DG79" s="391"/>
      <c r="DH79" s="391"/>
      <c r="DI79" s="391"/>
      <c r="DJ79" s="391"/>
      <c r="DK79" s="391"/>
      <c r="DL79" s="391"/>
      <c r="DM79" s="391"/>
      <c r="DN79" s="391"/>
      <c r="DO79" s="391"/>
      <c r="DP79" s="391"/>
      <c r="DQ79" s="391"/>
      <c r="DR79" s="391"/>
      <c r="DS79" s="391"/>
      <c r="DT79" s="391"/>
      <c r="DU79" s="391"/>
      <c r="DV79" s="391"/>
      <c r="DW79" s="391"/>
      <c r="DX79" s="391"/>
      <c r="DY79" s="391"/>
      <c r="DZ79" s="391"/>
      <c r="EA79" s="391"/>
      <c r="EB79" s="391"/>
      <c r="EC79" s="391"/>
      <c r="ED79" s="391"/>
      <c r="EE79" s="391"/>
      <c r="EF79" s="391"/>
      <c r="EG79" s="391"/>
      <c r="EH79" s="391"/>
      <c r="EI79" s="391"/>
      <c r="EJ79" s="391"/>
      <c r="EK79" s="391"/>
      <c r="EL79" s="391"/>
      <c r="EM79" s="391"/>
    </row>
    <row r="80" spans="1:143" s="400" customFormat="1" ht="11.25" customHeight="1">
      <c r="R80" s="492"/>
      <c r="S80" s="499"/>
      <c r="T80" s="499"/>
      <c r="AI80" s="391"/>
      <c r="AJ80" s="391"/>
      <c r="AK80" s="391"/>
      <c r="AL80" s="391"/>
      <c r="AM80" s="391"/>
      <c r="AN80" s="391"/>
      <c r="AO80" s="391"/>
      <c r="AP80" s="391"/>
      <c r="AQ80" s="391"/>
      <c r="AR80" s="391"/>
      <c r="AS80" s="415"/>
      <c r="AT80" s="391"/>
      <c r="AU80" s="391"/>
      <c r="AV80" s="391"/>
      <c r="AW80" s="391"/>
      <c r="AX80" s="391"/>
      <c r="AY80" s="391"/>
      <c r="AZ80" s="391"/>
      <c r="BA80" s="391"/>
      <c r="BB80" s="391"/>
      <c r="BC80" s="391"/>
      <c r="BD80" s="391"/>
      <c r="BE80" s="391"/>
      <c r="BF80" s="391"/>
      <c r="BG80" s="391"/>
      <c r="BH80" s="391"/>
      <c r="BI80" s="391"/>
      <c r="BJ80" s="391"/>
      <c r="BK80" s="391"/>
      <c r="BL80" s="391"/>
      <c r="BM80" s="391"/>
      <c r="BN80" s="391"/>
      <c r="BO80" s="391"/>
      <c r="BP80" s="391"/>
      <c r="BQ80" s="391"/>
      <c r="BR80" s="391"/>
      <c r="BS80" s="391"/>
      <c r="BT80" s="391"/>
      <c r="BU80" s="391"/>
      <c r="BV80" s="391"/>
      <c r="BW80" s="391"/>
      <c r="BX80" s="391"/>
      <c r="BY80" s="391"/>
      <c r="BZ80" s="391"/>
      <c r="CA80" s="391"/>
      <c r="CB80" s="391"/>
      <c r="CC80" s="391"/>
      <c r="CD80" s="391"/>
      <c r="CE80" s="391"/>
      <c r="CF80" s="391"/>
      <c r="CG80" s="391"/>
      <c r="CH80" s="391"/>
      <c r="CI80" s="391"/>
      <c r="CJ80" s="391"/>
      <c r="CK80" s="391"/>
      <c r="CL80" s="391"/>
      <c r="CM80" s="391"/>
      <c r="CN80" s="391"/>
      <c r="CO80" s="391"/>
      <c r="CP80" s="391"/>
      <c r="CQ80" s="391"/>
      <c r="CR80" s="391"/>
      <c r="CS80" s="391"/>
      <c r="CT80" s="391"/>
      <c r="CU80" s="391"/>
      <c r="CV80" s="391"/>
      <c r="CW80" s="391"/>
      <c r="CX80" s="391"/>
      <c r="CY80" s="391"/>
      <c r="CZ80" s="391"/>
      <c r="DA80" s="391"/>
      <c r="DB80" s="391"/>
      <c r="DC80" s="391"/>
      <c r="DD80" s="391"/>
      <c r="DE80" s="391"/>
      <c r="DF80" s="391"/>
      <c r="DG80" s="391"/>
      <c r="DH80" s="391"/>
      <c r="DI80" s="391"/>
      <c r="DJ80" s="391"/>
      <c r="DK80" s="391"/>
      <c r="DL80" s="391"/>
      <c r="DM80" s="391"/>
      <c r="DN80" s="391"/>
      <c r="DO80" s="391"/>
      <c r="DP80" s="391"/>
      <c r="DQ80" s="391"/>
      <c r="DR80" s="391"/>
      <c r="DS80" s="391"/>
      <c r="DT80" s="391"/>
      <c r="DU80" s="391"/>
      <c r="DV80" s="391"/>
      <c r="DW80" s="391"/>
      <c r="DX80" s="391"/>
      <c r="DY80" s="391"/>
      <c r="DZ80" s="391"/>
      <c r="EA80" s="391"/>
      <c r="EB80" s="391"/>
      <c r="EC80" s="391"/>
      <c r="ED80" s="391"/>
      <c r="EE80" s="391"/>
      <c r="EF80" s="391"/>
      <c r="EG80" s="391"/>
      <c r="EH80" s="391"/>
      <c r="EI80" s="391"/>
      <c r="EJ80" s="391"/>
      <c r="EK80" s="391"/>
      <c r="EL80" s="391"/>
      <c r="EM80" s="391"/>
    </row>
    <row r="81" spans="1:143" s="400" customFormat="1" ht="25.5" customHeight="1">
      <c r="R81" s="492"/>
      <c r="S81" s="499"/>
      <c r="T81" s="499"/>
      <c r="AI81" s="449"/>
      <c r="AJ81" s="391"/>
      <c r="AK81" s="391"/>
      <c r="AL81" s="391"/>
      <c r="AM81" s="391"/>
      <c r="AN81" s="391"/>
      <c r="AO81" s="391"/>
      <c r="AP81" s="391"/>
      <c r="AQ81" s="391"/>
      <c r="AR81" s="391"/>
      <c r="AS81" s="391"/>
      <c r="AT81" s="391"/>
      <c r="AU81" s="391"/>
      <c r="AV81" s="391"/>
      <c r="AW81" s="391"/>
      <c r="AX81" s="391"/>
      <c r="AY81" s="391"/>
      <c r="AZ81" s="391"/>
      <c r="BA81" s="391"/>
      <c r="BB81" s="391"/>
      <c r="BC81" s="391"/>
      <c r="BD81" s="391"/>
      <c r="BE81" s="391"/>
      <c r="BF81" s="391"/>
      <c r="BG81" s="391"/>
      <c r="BH81" s="391"/>
      <c r="BI81" s="391"/>
      <c r="BJ81" s="391"/>
      <c r="BK81" s="391"/>
      <c r="BL81" s="391"/>
      <c r="BM81" s="391"/>
      <c r="BN81" s="391"/>
      <c r="BO81" s="391"/>
      <c r="BP81" s="391"/>
      <c r="BQ81" s="391"/>
      <c r="BR81" s="391"/>
      <c r="BS81" s="391"/>
      <c r="BT81" s="391"/>
      <c r="BU81" s="391"/>
      <c r="BV81" s="391"/>
      <c r="BW81" s="391"/>
      <c r="BX81" s="391"/>
      <c r="BY81" s="391"/>
      <c r="BZ81" s="391"/>
      <c r="CA81" s="391"/>
      <c r="CB81" s="391"/>
      <c r="CC81" s="391"/>
      <c r="CD81" s="391"/>
      <c r="CE81" s="391"/>
      <c r="CF81" s="391"/>
      <c r="CG81" s="391"/>
      <c r="CH81" s="391"/>
      <c r="CI81" s="391"/>
      <c r="CJ81" s="391"/>
      <c r="CK81" s="391"/>
      <c r="CL81" s="391"/>
      <c r="CM81" s="391"/>
      <c r="CN81" s="391"/>
      <c r="CO81" s="391"/>
      <c r="CP81" s="391"/>
      <c r="CQ81" s="391"/>
      <c r="CR81" s="391"/>
      <c r="CS81" s="391"/>
      <c r="CT81" s="391"/>
      <c r="CU81" s="391"/>
      <c r="CV81" s="391"/>
      <c r="CW81" s="391"/>
      <c r="CX81" s="391"/>
      <c r="CY81" s="391"/>
      <c r="CZ81" s="391"/>
      <c r="DA81" s="391"/>
      <c r="DB81" s="391"/>
      <c r="DC81" s="391"/>
      <c r="DD81" s="391"/>
      <c r="DE81" s="391"/>
      <c r="DF81" s="391"/>
      <c r="DG81" s="391"/>
      <c r="DH81" s="391"/>
      <c r="DI81" s="391"/>
      <c r="DJ81" s="391"/>
      <c r="DK81" s="391"/>
      <c r="DL81" s="391"/>
      <c r="DM81" s="391"/>
      <c r="DN81" s="391"/>
      <c r="DO81" s="391"/>
      <c r="DP81" s="391"/>
      <c r="DQ81" s="391"/>
      <c r="DR81" s="391"/>
      <c r="DS81" s="391"/>
      <c r="DT81" s="391"/>
      <c r="DU81" s="391"/>
      <c r="DV81" s="391"/>
      <c r="DW81" s="391"/>
      <c r="DX81" s="391"/>
      <c r="DY81" s="391"/>
      <c r="DZ81" s="391"/>
      <c r="EA81" s="391"/>
      <c r="EB81" s="391"/>
      <c r="EC81" s="391"/>
      <c r="ED81" s="391"/>
      <c r="EE81" s="391"/>
      <c r="EF81" s="391"/>
      <c r="EG81" s="391"/>
      <c r="EH81" s="391"/>
      <c r="EI81" s="391"/>
      <c r="EJ81" s="391"/>
      <c r="EK81" s="391"/>
      <c r="EL81" s="391"/>
      <c r="EM81" s="391"/>
    </row>
    <row r="82" spans="1:143" s="400" customFormat="1" ht="25.5" customHeight="1">
      <c r="R82" s="492"/>
      <c r="S82" s="498"/>
      <c r="T82" s="498"/>
      <c r="AI82" s="449"/>
      <c r="AJ82" s="391"/>
      <c r="AK82" s="391"/>
      <c r="AL82" s="391"/>
      <c r="AM82" s="391"/>
      <c r="AN82" s="391"/>
      <c r="AO82" s="391"/>
      <c r="AP82" s="391"/>
      <c r="AQ82" s="391"/>
      <c r="AR82" s="391"/>
      <c r="AS82" s="391"/>
      <c r="AT82" s="391"/>
      <c r="AU82" s="391"/>
      <c r="AV82" s="391"/>
      <c r="AW82" s="391"/>
      <c r="AX82" s="391"/>
      <c r="AY82" s="391"/>
      <c r="AZ82" s="391"/>
      <c r="BA82" s="391"/>
      <c r="BB82" s="391"/>
      <c r="BC82" s="391"/>
      <c r="BD82" s="391"/>
      <c r="BE82" s="391"/>
      <c r="BF82" s="391"/>
      <c r="BG82" s="391"/>
      <c r="BH82" s="391"/>
      <c r="BI82" s="391"/>
      <c r="BJ82" s="391"/>
      <c r="BK82" s="391"/>
      <c r="BL82" s="391"/>
      <c r="BM82" s="391"/>
      <c r="BN82" s="391"/>
      <c r="BO82" s="391"/>
      <c r="BP82" s="391"/>
      <c r="BQ82" s="391"/>
      <c r="BR82" s="391"/>
      <c r="BS82" s="391"/>
      <c r="BT82" s="391"/>
      <c r="BU82" s="391"/>
      <c r="BV82" s="391"/>
      <c r="BW82" s="391"/>
      <c r="BX82" s="391"/>
      <c r="BY82" s="391"/>
      <c r="BZ82" s="391"/>
      <c r="CA82" s="391"/>
      <c r="CB82" s="391"/>
      <c r="CC82" s="391"/>
      <c r="CD82" s="391"/>
      <c r="CE82" s="391"/>
      <c r="CF82" s="391"/>
      <c r="CG82" s="391"/>
      <c r="CH82" s="391"/>
      <c r="CI82" s="391"/>
      <c r="CJ82" s="391"/>
      <c r="CK82" s="391"/>
      <c r="CL82" s="391"/>
      <c r="CM82" s="391"/>
      <c r="CN82" s="391"/>
      <c r="CO82" s="391"/>
      <c r="CP82" s="391"/>
      <c r="CQ82" s="391"/>
      <c r="CR82" s="391"/>
      <c r="CS82" s="391"/>
      <c r="CT82" s="391"/>
      <c r="CU82" s="391"/>
      <c r="CV82" s="391"/>
      <c r="CW82" s="391"/>
      <c r="CX82" s="391"/>
      <c r="CY82" s="391"/>
      <c r="CZ82" s="391"/>
      <c r="DA82" s="391"/>
      <c r="DB82" s="391"/>
      <c r="DC82" s="391"/>
      <c r="DD82" s="391"/>
      <c r="DE82" s="391"/>
      <c r="DF82" s="391"/>
      <c r="DG82" s="391"/>
      <c r="DH82" s="391"/>
      <c r="DI82" s="391"/>
      <c r="DJ82" s="391"/>
      <c r="DK82" s="391"/>
      <c r="DL82" s="391"/>
      <c r="DM82" s="391"/>
      <c r="DN82" s="391"/>
      <c r="DO82" s="391"/>
      <c r="DP82" s="391"/>
      <c r="DQ82" s="391"/>
      <c r="DR82" s="391"/>
      <c r="DS82" s="391"/>
      <c r="DT82" s="391"/>
      <c r="DU82" s="391"/>
      <c r="DV82" s="391"/>
      <c r="DW82" s="391"/>
      <c r="DX82" s="391"/>
      <c r="DY82" s="391"/>
      <c r="DZ82" s="391"/>
      <c r="EA82" s="391"/>
      <c r="EB82" s="391"/>
      <c r="EC82" s="391"/>
      <c r="ED82" s="391"/>
      <c r="EE82" s="391"/>
      <c r="EF82" s="391"/>
      <c r="EG82" s="391"/>
      <c r="EH82" s="391"/>
      <c r="EI82" s="391"/>
      <c r="EJ82" s="391"/>
      <c r="EK82" s="391"/>
      <c r="EL82" s="391"/>
      <c r="EM82" s="391"/>
    </row>
    <row r="83" spans="1:143" s="400" customFormat="1" ht="25.5" customHeight="1">
      <c r="R83" s="463"/>
      <c r="AI83" s="449"/>
      <c r="AJ83" s="391"/>
      <c r="AK83" s="391"/>
      <c r="AL83" s="391"/>
      <c r="AM83" s="391"/>
      <c r="AN83" s="391"/>
      <c r="AO83" s="391"/>
      <c r="AP83" s="391"/>
      <c r="AQ83" s="391"/>
      <c r="AR83" s="391"/>
      <c r="AS83" s="391"/>
      <c r="AT83" s="391"/>
      <c r="AU83" s="391"/>
      <c r="AV83" s="391"/>
      <c r="AW83" s="391"/>
      <c r="AX83" s="391"/>
      <c r="AY83" s="391"/>
      <c r="AZ83" s="391"/>
      <c r="BA83" s="391"/>
      <c r="BB83" s="391"/>
      <c r="BC83" s="391"/>
      <c r="BD83" s="391"/>
      <c r="BE83" s="391"/>
      <c r="BF83" s="391"/>
      <c r="BG83" s="391"/>
      <c r="BH83" s="391"/>
      <c r="BI83" s="391"/>
      <c r="BJ83" s="391"/>
      <c r="BK83" s="391"/>
      <c r="BL83" s="391"/>
      <c r="BM83" s="391"/>
      <c r="BN83" s="391"/>
      <c r="BO83" s="391"/>
      <c r="BP83" s="391"/>
      <c r="BQ83" s="391"/>
      <c r="BR83" s="391"/>
      <c r="BS83" s="391"/>
      <c r="BT83" s="391"/>
      <c r="BU83" s="391"/>
      <c r="BV83" s="391"/>
      <c r="BW83" s="391"/>
      <c r="BX83" s="391"/>
      <c r="BY83" s="391"/>
      <c r="BZ83" s="391"/>
      <c r="CA83" s="391"/>
      <c r="CB83" s="391"/>
      <c r="CC83" s="391"/>
      <c r="CD83" s="391"/>
      <c r="CE83" s="391"/>
      <c r="CF83" s="391"/>
      <c r="CG83" s="391"/>
      <c r="CH83" s="391"/>
      <c r="CI83" s="391"/>
      <c r="CJ83" s="391"/>
      <c r="CK83" s="391"/>
      <c r="CL83" s="391"/>
      <c r="CM83" s="391"/>
      <c r="CN83" s="391"/>
      <c r="CO83" s="391"/>
      <c r="CP83" s="391"/>
      <c r="CQ83" s="391"/>
      <c r="CR83" s="391"/>
      <c r="CS83" s="391"/>
      <c r="CT83" s="391"/>
      <c r="CU83" s="391"/>
      <c r="CV83" s="391"/>
      <c r="CW83" s="391"/>
      <c r="CX83" s="391"/>
      <c r="CY83" s="391"/>
      <c r="CZ83" s="391"/>
      <c r="DA83" s="391"/>
      <c r="DB83" s="391"/>
      <c r="DC83" s="391"/>
      <c r="DD83" s="391"/>
      <c r="DE83" s="391"/>
      <c r="DF83" s="391"/>
      <c r="DG83" s="391"/>
      <c r="DH83" s="391"/>
      <c r="DI83" s="391"/>
      <c r="DJ83" s="391"/>
      <c r="DK83" s="391"/>
      <c r="DL83" s="391"/>
      <c r="DM83" s="391"/>
      <c r="DN83" s="391"/>
      <c r="DO83" s="391"/>
      <c r="DP83" s="391"/>
      <c r="DQ83" s="391"/>
      <c r="DR83" s="391"/>
      <c r="DS83" s="391"/>
      <c r="DT83" s="391"/>
      <c r="DU83" s="391"/>
      <c r="DV83" s="391"/>
      <c r="DW83" s="391"/>
      <c r="DX83" s="391"/>
      <c r="DY83" s="391"/>
      <c r="DZ83" s="391"/>
      <c r="EA83" s="391"/>
      <c r="EB83" s="391"/>
      <c r="EC83" s="391"/>
      <c r="ED83" s="391"/>
      <c r="EE83" s="391"/>
      <c r="EF83" s="391"/>
      <c r="EG83" s="391"/>
      <c r="EH83" s="391"/>
      <c r="EI83" s="391"/>
      <c r="EJ83" s="391"/>
      <c r="EK83" s="391"/>
      <c r="EL83" s="391"/>
      <c r="EM83" s="391"/>
    </row>
    <row r="84" spans="1:143" s="400" customFormat="1" ht="25.5" customHeight="1">
      <c r="AI84" s="449"/>
      <c r="AJ84" s="391"/>
      <c r="AK84" s="391"/>
      <c r="AL84" s="391"/>
      <c r="AM84" s="391"/>
      <c r="AN84" s="391"/>
      <c r="AO84" s="391"/>
      <c r="AP84" s="391"/>
      <c r="AQ84" s="391"/>
      <c r="AR84" s="391"/>
      <c r="AS84" s="391"/>
      <c r="AT84" s="391"/>
      <c r="AU84" s="391"/>
      <c r="AV84" s="391"/>
      <c r="AW84" s="391"/>
      <c r="AX84" s="391"/>
      <c r="AY84" s="391"/>
      <c r="AZ84" s="391"/>
      <c r="BA84" s="391"/>
      <c r="BB84" s="391"/>
      <c r="BC84" s="391"/>
      <c r="BD84" s="391"/>
      <c r="BE84" s="391"/>
      <c r="BF84" s="391"/>
      <c r="BG84" s="391"/>
      <c r="BH84" s="391"/>
      <c r="BI84" s="391"/>
      <c r="BJ84" s="391"/>
      <c r="BK84" s="391"/>
      <c r="BL84" s="391"/>
      <c r="BM84" s="391"/>
      <c r="BN84" s="391"/>
      <c r="BO84" s="391"/>
      <c r="BP84" s="391"/>
      <c r="BQ84" s="391"/>
      <c r="BR84" s="391"/>
      <c r="BS84" s="391"/>
      <c r="BT84" s="391"/>
      <c r="BU84" s="391"/>
      <c r="BV84" s="391"/>
      <c r="BW84" s="391"/>
      <c r="BX84" s="391"/>
      <c r="BY84" s="391"/>
      <c r="BZ84" s="391"/>
      <c r="CA84" s="391"/>
      <c r="CB84" s="391"/>
      <c r="CC84" s="391"/>
      <c r="CD84" s="391"/>
      <c r="CE84" s="391"/>
      <c r="CF84" s="391"/>
      <c r="CG84" s="391"/>
      <c r="CH84" s="391"/>
      <c r="CI84" s="391"/>
      <c r="CJ84" s="391"/>
      <c r="CK84" s="391"/>
      <c r="CL84" s="391"/>
      <c r="CM84" s="391"/>
      <c r="CN84" s="391"/>
      <c r="CO84" s="391"/>
      <c r="CP84" s="391"/>
      <c r="CQ84" s="391"/>
      <c r="CR84" s="391"/>
      <c r="CS84" s="391"/>
      <c r="CT84" s="391"/>
      <c r="CU84" s="391"/>
      <c r="CV84" s="391"/>
      <c r="CW84" s="391"/>
      <c r="CX84" s="391"/>
      <c r="CY84" s="391"/>
      <c r="CZ84" s="391"/>
      <c r="DA84" s="391"/>
      <c r="DB84" s="391"/>
      <c r="DC84" s="391"/>
      <c r="DD84" s="391"/>
      <c r="DE84" s="391"/>
      <c r="DF84" s="391"/>
      <c r="DG84" s="391"/>
      <c r="DH84" s="391"/>
      <c r="DI84" s="391"/>
      <c r="DJ84" s="391"/>
      <c r="DK84" s="391"/>
      <c r="DL84" s="391"/>
      <c r="DM84" s="391"/>
      <c r="DN84" s="391"/>
      <c r="DO84" s="391"/>
      <c r="DP84" s="391"/>
      <c r="DQ84" s="391"/>
      <c r="DR84" s="391"/>
      <c r="DS84" s="391"/>
      <c r="DT84" s="391"/>
      <c r="DU84" s="391"/>
      <c r="DV84" s="391"/>
      <c r="DW84" s="391"/>
      <c r="DX84" s="391"/>
      <c r="DY84" s="391"/>
      <c r="DZ84" s="391"/>
      <c r="EA84" s="391"/>
      <c r="EB84" s="391"/>
      <c r="EC84" s="391"/>
      <c r="ED84" s="391"/>
      <c r="EE84" s="391"/>
      <c r="EF84" s="391"/>
      <c r="EG84" s="391"/>
      <c r="EH84" s="391"/>
      <c r="EI84" s="391"/>
      <c r="EJ84" s="391"/>
      <c r="EK84" s="391"/>
      <c r="EL84" s="391"/>
      <c r="EM84" s="391"/>
    </row>
    <row r="85" spans="1:143" s="400" customFormat="1" ht="25.5" customHeight="1">
      <c r="U85" s="389"/>
      <c r="V85" s="389"/>
      <c r="W85" s="389"/>
      <c r="X85" s="389"/>
      <c r="Y85" s="389"/>
      <c r="Z85" s="389"/>
      <c r="AA85" s="389"/>
      <c r="AB85" s="389"/>
      <c r="AC85" s="389"/>
      <c r="AD85" s="389"/>
      <c r="AE85" s="389"/>
      <c r="AF85" s="389"/>
      <c r="AG85" s="389"/>
      <c r="AH85" s="389"/>
      <c r="AI85" s="449"/>
      <c r="AJ85" s="391"/>
      <c r="AK85" s="391"/>
      <c r="AL85" s="391"/>
      <c r="AM85" s="391"/>
      <c r="AN85" s="391"/>
      <c r="AO85" s="391"/>
      <c r="AP85" s="391"/>
      <c r="AQ85" s="391"/>
      <c r="AR85" s="391"/>
      <c r="AS85" s="391"/>
      <c r="AT85" s="391"/>
      <c r="AU85" s="391"/>
      <c r="AV85" s="391"/>
      <c r="AW85" s="391"/>
      <c r="AX85" s="391"/>
      <c r="AY85" s="391"/>
      <c r="AZ85" s="391"/>
      <c r="BA85" s="391"/>
      <c r="BB85" s="391"/>
      <c r="BC85" s="391"/>
      <c r="BD85" s="391"/>
      <c r="BE85" s="391"/>
      <c r="BF85" s="391"/>
      <c r="BG85" s="391"/>
      <c r="BH85" s="391"/>
      <c r="BI85" s="391"/>
      <c r="BJ85" s="391"/>
      <c r="BK85" s="391"/>
      <c r="BL85" s="391"/>
      <c r="BM85" s="391"/>
      <c r="BN85" s="391"/>
      <c r="BO85" s="391"/>
      <c r="BP85" s="391"/>
      <c r="BQ85" s="391"/>
      <c r="BR85" s="391"/>
      <c r="BS85" s="391"/>
      <c r="BT85" s="391"/>
      <c r="BU85" s="391"/>
      <c r="BV85" s="391"/>
      <c r="BW85" s="391"/>
      <c r="BX85" s="391"/>
      <c r="BY85" s="391"/>
      <c r="BZ85" s="391"/>
      <c r="CA85" s="391"/>
      <c r="CB85" s="391"/>
      <c r="CC85" s="391"/>
      <c r="CD85" s="391"/>
      <c r="CE85" s="391"/>
      <c r="CF85" s="391"/>
      <c r="CG85" s="391"/>
      <c r="CH85" s="391"/>
      <c r="CI85" s="391"/>
      <c r="CJ85" s="391"/>
      <c r="CK85" s="391"/>
      <c r="CL85" s="391"/>
      <c r="CM85" s="391"/>
      <c r="CN85" s="391"/>
      <c r="CO85" s="391"/>
      <c r="CP85" s="391"/>
      <c r="CQ85" s="391"/>
      <c r="CR85" s="391"/>
      <c r="CS85" s="391"/>
      <c r="CT85" s="391"/>
      <c r="CU85" s="391"/>
      <c r="CV85" s="391"/>
      <c r="CW85" s="391"/>
      <c r="CX85" s="391"/>
      <c r="CY85" s="391"/>
      <c r="CZ85" s="391"/>
      <c r="DA85" s="391"/>
      <c r="DB85" s="391"/>
      <c r="DC85" s="391"/>
      <c r="DD85" s="391"/>
      <c r="DE85" s="391"/>
      <c r="DF85" s="391"/>
      <c r="DG85" s="391"/>
      <c r="DH85" s="391"/>
      <c r="DI85" s="391"/>
      <c r="DJ85" s="391"/>
      <c r="DK85" s="391"/>
      <c r="DL85" s="391"/>
      <c r="DM85" s="391"/>
      <c r="DN85" s="391"/>
      <c r="DO85" s="391"/>
      <c r="DP85" s="391"/>
      <c r="DQ85" s="391"/>
      <c r="DR85" s="391"/>
      <c r="DS85" s="391"/>
      <c r="DT85" s="391"/>
      <c r="DU85" s="391"/>
      <c r="DV85" s="391"/>
      <c r="DW85" s="391"/>
      <c r="DX85" s="391"/>
      <c r="DY85" s="391"/>
      <c r="DZ85" s="391"/>
      <c r="EA85" s="391"/>
      <c r="EB85" s="391"/>
      <c r="EC85" s="391"/>
      <c r="ED85" s="391"/>
      <c r="EE85" s="391"/>
      <c r="EF85" s="391"/>
      <c r="EG85" s="391"/>
      <c r="EH85" s="391"/>
      <c r="EI85" s="391"/>
      <c r="EJ85" s="391"/>
      <c r="EK85" s="391"/>
      <c r="EL85" s="391"/>
      <c r="EM85" s="391"/>
    </row>
    <row r="86" spans="1:143" s="400" customFormat="1" ht="25.5" customHeight="1">
      <c r="A86" s="389"/>
      <c r="U86" s="389"/>
      <c r="V86" s="389"/>
      <c r="W86" s="389"/>
      <c r="X86" s="389"/>
      <c r="Y86" s="389"/>
      <c r="Z86" s="389"/>
      <c r="AA86" s="389"/>
      <c r="AB86" s="389"/>
      <c r="AC86" s="389"/>
      <c r="AD86" s="389"/>
      <c r="AE86" s="389"/>
      <c r="AF86" s="389"/>
      <c r="AG86" s="389"/>
      <c r="AH86" s="389"/>
      <c r="AI86" s="449"/>
      <c r="AJ86" s="391"/>
      <c r="AK86" s="391"/>
      <c r="AL86" s="391"/>
      <c r="AM86" s="391"/>
      <c r="AN86" s="391"/>
      <c r="AO86" s="391"/>
      <c r="AP86" s="391"/>
      <c r="AQ86" s="391"/>
      <c r="AR86" s="391"/>
      <c r="AS86" s="391"/>
      <c r="AT86" s="391"/>
      <c r="AU86" s="391"/>
      <c r="AV86" s="391"/>
      <c r="AW86" s="391"/>
      <c r="AX86" s="391"/>
      <c r="AY86" s="391"/>
      <c r="AZ86" s="391"/>
      <c r="BA86" s="391"/>
      <c r="BB86" s="391"/>
      <c r="BC86" s="391"/>
      <c r="BD86" s="391"/>
      <c r="BE86" s="391"/>
      <c r="BF86" s="391"/>
      <c r="BG86" s="391"/>
      <c r="BH86" s="391"/>
      <c r="BI86" s="391"/>
      <c r="BJ86" s="391"/>
      <c r="BK86" s="391"/>
      <c r="BL86" s="391"/>
      <c r="BM86" s="391"/>
      <c r="BN86" s="391"/>
      <c r="BO86" s="391"/>
      <c r="BP86" s="391"/>
      <c r="BQ86" s="391"/>
      <c r="BR86" s="391"/>
      <c r="BS86" s="391"/>
      <c r="BT86" s="391"/>
      <c r="BU86" s="391"/>
      <c r="BV86" s="391"/>
      <c r="BW86" s="391"/>
      <c r="BX86" s="391"/>
      <c r="BY86" s="391"/>
      <c r="BZ86" s="391"/>
      <c r="CA86" s="391"/>
      <c r="CB86" s="391"/>
      <c r="CC86" s="391"/>
      <c r="CD86" s="391"/>
      <c r="CE86" s="391"/>
      <c r="CF86" s="391"/>
      <c r="CG86" s="391"/>
      <c r="CH86" s="391"/>
      <c r="CI86" s="391"/>
      <c r="CJ86" s="391"/>
      <c r="CK86" s="391"/>
      <c r="CL86" s="391"/>
      <c r="CM86" s="391"/>
      <c r="CN86" s="391"/>
      <c r="CO86" s="391"/>
      <c r="CP86" s="391"/>
      <c r="CQ86" s="391"/>
      <c r="CR86" s="391"/>
      <c r="CS86" s="391"/>
      <c r="CT86" s="391"/>
      <c r="CU86" s="391"/>
      <c r="CV86" s="391"/>
      <c r="CW86" s="391"/>
      <c r="CX86" s="391"/>
      <c r="CY86" s="391"/>
      <c r="CZ86" s="391"/>
      <c r="DA86" s="391"/>
      <c r="DB86" s="391"/>
      <c r="DC86" s="391"/>
      <c r="DD86" s="391"/>
      <c r="DE86" s="391"/>
      <c r="DF86" s="391"/>
      <c r="DG86" s="391"/>
      <c r="DH86" s="391"/>
      <c r="DI86" s="391"/>
      <c r="DJ86" s="391"/>
      <c r="DK86" s="391"/>
      <c r="DL86" s="391"/>
      <c r="DM86" s="391"/>
      <c r="DN86" s="391"/>
      <c r="DO86" s="391"/>
      <c r="DP86" s="391"/>
      <c r="DQ86" s="391"/>
      <c r="DR86" s="391"/>
      <c r="DS86" s="391"/>
      <c r="DT86" s="391"/>
      <c r="DU86" s="391"/>
      <c r="DV86" s="391"/>
      <c r="DW86" s="391"/>
      <c r="DX86" s="391"/>
      <c r="DY86" s="391"/>
      <c r="DZ86" s="391"/>
      <c r="EA86" s="391"/>
      <c r="EB86" s="391"/>
      <c r="EC86" s="391"/>
      <c r="ED86" s="391"/>
      <c r="EE86" s="391"/>
      <c r="EF86" s="391"/>
      <c r="EG86" s="391"/>
      <c r="EH86" s="391"/>
      <c r="EI86" s="391"/>
      <c r="EJ86" s="391"/>
      <c r="EK86" s="391"/>
      <c r="EL86" s="391"/>
      <c r="EM86" s="391"/>
    </row>
    <row r="87" spans="1:143" s="400" customFormat="1" ht="25.5" customHeight="1">
      <c r="A87" s="389"/>
      <c r="B87" s="389"/>
      <c r="C87" s="389"/>
      <c r="D87" s="389"/>
      <c r="E87" s="389"/>
      <c r="F87" s="389"/>
      <c r="G87" s="389"/>
      <c r="H87" s="389"/>
      <c r="I87" s="389"/>
      <c r="J87" s="389"/>
      <c r="K87" s="389"/>
      <c r="L87" s="389"/>
      <c r="M87" s="389"/>
      <c r="N87" s="389"/>
      <c r="O87" s="389"/>
      <c r="P87" s="389"/>
      <c r="Q87" s="389"/>
      <c r="U87" s="389"/>
      <c r="V87" s="389"/>
      <c r="W87" s="389"/>
      <c r="X87" s="389"/>
      <c r="Y87" s="389"/>
      <c r="Z87" s="389"/>
      <c r="AA87" s="389"/>
      <c r="AB87" s="389"/>
      <c r="AC87" s="389"/>
      <c r="AD87" s="389"/>
      <c r="AE87" s="389"/>
      <c r="AF87" s="389"/>
      <c r="AG87" s="389"/>
      <c r="AH87" s="389"/>
      <c r="AI87" s="449"/>
      <c r="AJ87" s="391"/>
      <c r="AK87" s="391"/>
      <c r="AL87" s="391"/>
      <c r="AM87" s="391"/>
      <c r="AN87" s="391"/>
      <c r="AO87" s="391"/>
      <c r="AP87" s="391"/>
      <c r="AQ87" s="391"/>
      <c r="AR87" s="391"/>
      <c r="AS87" s="391"/>
      <c r="AT87" s="391"/>
      <c r="AU87" s="391"/>
      <c r="AV87" s="391"/>
      <c r="AW87" s="391"/>
      <c r="AX87" s="391"/>
      <c r="AY87" s="391"/>
      <c r="AZ87" s="391"/>
      <c r="BA87" s="391"/>
      <c r="BB87" s="391"/>
      <c r="BC87" s="391"/>
      <c r="BD87" s="391"/>
      <c r="BE87" s="391"/>
      <c r="BF87" s="391"/>
      <c r="BG87" s="391"/>
      <c r="BH87" s="391"/>
      <c r="BI87" s="391"/>
      <c r="BJ87" s="391"/>
      <c r="BK87" s="391"/>
      <c r="BL87" s="391"/>
      <c r="BM87" s="391"/>
      <c r="BN87" s="391"/>
      <c r="BO87" s="391"/>
      <c r="BP87" s="391"/>
      <c r="BQ87" s="391"/>
      <c r="BR87" s="391"/>
      <c r="BS87" s="391"/>
      <c r="BT87" s="391"/>
      <c r="BU87" s="391"/>
      <c r="BV87" s="391"/>
      <c r="BW87" s="391"/>
      <c r="BX87" s="391"/>
      <c r="BY87" s="391"/>
      <c r="BZ87" s="391"/>
      <c r="CA87" s="391"/>
      <c r="CB87" s="391"/>
      <c r="CC87" s="391"/>
      <c r="CD87" s="391"/>
      <c r="CE87" s="391"/>
      <c r="CF87" s="391"/>
      <c r="CG87" s="391"/>
      <c r="CH87" s="391"/>
      <c r="CI87" s="391"/>
      <c r="CJ87" s="391"/>
      <c r="CK87" s="391"/>
      <c r="CL87" s="391"/>
      <c r="CM87" s="391"/>
      <c r="CN87" s="391"/>
      <c r="CO87" s="391"/>
      <c r="CP87" s="391"/>
      <c r="CQ87" s="391"/>
      <c r="CR87" s="391"/>
      <c r="CS87" s="391"/>
      <c r="CT87" s="391"/>
      <c r="CU87" s="391"/>
      <c r="CV87" s="391"/>
      <c r="CW87" s="391"/>
      <c r="CX87" s="391"/>
      <c r="CY87" s="391"/>
      <c r="CZ87" s="391"/>
      <c r="DA87" s="391"/>
      <c r="DB87" s="391"/>
      <c r="DC87" s="391"/>
      <c r="DD87" s="391"/>
      <c r="DE87" s="391"/>
      <c r="DF87" s="391"/>
      <c r="DG87" s="391"/>
      <c r="DH87" s="391"/>
      <c r="DI87" s="391"/>
      <c r="DJ87" s="391"/>
      <c r="DK87" s="391"/>
      <c r="DL87" s="391"/>
      <c r="DM87" s="391"/>
      <c r="DN87" s="391"/>
      <c r="DO87" s="391"/>
      <c r="DP87" s="391"/>
      <c r="DQ87" s="391"/>
      <c r="DR87" s="391"/>
      <c r="DS87" s="391"/>
      <c r="DT87" s="391"/>
      <c r="DU87" s="391"/>
      <c r="DV87" s="391"/>
      <c r="DW87" s="391"/>
      <c r="DX87" s="391"/>
      <c r="DY87" s="391"/>
      <c r="DZ87" s="391"/>
      <c r="EA87" s="391"/>
      <c r="EB87" s="391"/>
      <c r="EC87" s="391"/>
      <c r="ED87" s="391"/>
      <c r="EE87" s="391"/>
      <c r="EF87" s="391"/>
      <c r="EG87" s="391"/>
      <c r="EH87" s="391"/>
      <c r="EI87" s="391"/>
      <c r="EJ87" s="391"/>
      <c r="EK87" s="391"/>
      <c r="EL87" s="391"/>
      <c r="EM87" s="391"/>
    </row>
    <row r="88" spans="1:143" s="389" customFormat="1" ht="25.5" hidden="1" customHeight="1">
      <c r="R88" s="400"/>
      <c r="S88" s="400"/>
      <c r="T88" s="400"/>
      <c r="U88" s="500"/>
      <c r="V88" s="500"/>
      <c r="W88" s="500"/>
      <c r="X88" s="500"/>
      <c r="Y88" s="500"/>
      <c r="Z88" s="500"/>
      <c r="AA88" s="500"/>
      <c r="AB88" s="500"/>
      <c r="AC88" s="500"/>
      <c r="AD88" s="500"/>
      <c r="AE88" s="500"/>
      <c r="AF88" s="500"/>
      <c r="AG88" s="500"/>
      <c r="AH88" s="500"/>
      <c r="AI88" s="399"/>
      <c r="AJ88" s="387"/>
      <c r="AK88" s="387"/>
      <c r="AL88" s="387"/>
      <c r="AM88" s="387"/>
      <c r="AN88" s="387"/>
      <c r="AO88" s="387"/>
      <c r="AP88" s="387"/>
      <c r="AQ88" s="387"/>
      <c r="AR88" s="387"/>
      <c r="AS88" s="387"/>
      <c r="AT88" s="387"/>
      <c r="AU88" s="387"/>
      <c r="AV88" s="387"/>
      <c r="AW88" s="387"/>
      <c r="AX88" s="387"/>
      <c r="AY88" s="387"/>
      <c r="AZ88" s="387"/>
      <c r="BA88" s="387"/>
      <c r="BB88" s="387"/>
      <c r="BC88" s="387"/>
      <c r="BD88" s="387"/>
      <c r="BE88" s="387"/>
      <c r="BF88" s="387"/>
      <c r="BG88" s="387"/>
      <c r="BH88" s="387"/>
      <c r="BI88" s="387"/>
      <c r="BJ88" s="387"/>
      <c r="BK88" s="387"/>
      <c r="BL88" s="387"/>
      <c r="BM88" s="387"/>
      <c r="BN88" s="387"/>
      <c r="BO88" s="387"/>
      <c r="BP88" s="387"/>
      <c r="BQ88" s="387"/>
      <c r="BR88" s="387"/>
      <c r="BS88" s="387"/>
      <c r="BT88" s="387"/>
      <c r="BU88" s="387"/>
      <c r="BV88" s="387"/>
      <c r="BW88" s="387"/>
      <c r="BX88" s="387"/>
      <c r="BY88" s="387"/>
      <c r="BZ88" s="387"/>
      <c r="CA88" s="387"/>
      <c r="CB88" s="387"/>
      <c r="CC88" s="387"/>
      <c r="CD88" s="387"/>
      <c r="CE88" s="387"/>
      <c r="CF88" s="387"/>
      <c r="CG88" s="387"/>
      <c r="CH88" s="387"/>
      <c r="CI88" s="387"/>
      <c r="CJ88" s="387"/>
      <c r="CK88" s="387"/>
      <c r="CL88" s="387"/>
      <c r="CM88" s="387"/>
      <c r="CN88" s="387"/>
      <c r="CO88" s="387"/>
      <c r="CP88" s="387"/>
      <c r="CQ88" s="387"/>
      <c r="CR88" s="387"/>
      <c r="CS88" s="387"/>
      <c r="CT88" s="387"/>
      <c r="CU88" s="387"/>
      <c r="CV88" s="387"/>
      <c r="CW88" s="387"/>
      <c r="CX88" s="387"/>
      <c r="CY88" s="387"/>
      <c r="CZ88" s="387"/>
      <c r="DA88" s="387"/>
      <c r="DB88" s="387"/>
      <c r="DC88" s="387"/>
      <c r="DD88" s="387"/>
      <c r="DE88" s="387"/>
      <c r="DF88" s="387"/>
      <c r="DG88" s="387"/>
      <c r="DH88" s="387"/>
      <c r="DI88" s="387"/>
      <c r="DJ88" s="387"/>
      <c r="DK88" s="387"/>
      <c r="DL88" s="387"/>
      <c r="DM88" s="387"/>
      <c r="DN88" s="387"/>
      <c r="DO88" s="387"/>
      <c r="DP88" s="387"/>
      <c r="DQ88" s="387"/>
      <c r="DR88" s="387"/>
      <c r="DS88" s="387"/>
      <c r="DT88" s="387"/>
      <c r="DU88" s="387"/>
      <c r="DV88" s="387"/>
      <c r="DW88" s="387"/>
      <c r="DX88" s="387"/>
      <c r="DY88" s="387"/>
      <c r="DZ88" s="387"/>
      <c r="EA88" s="387"/>
      <c r="EB88" s="387"/>
      <c r="EC88" s="387"/>
      <c r="ED88" s="387"/>
      <c r="EE88" s="387"/>
      <c r="EF88" s="387"/>
      <c r="EG88" s="387"/>
      <c r="EH88" s="387"/>
      <c r="EI88" s="387"/>
      <c r="EJ88" s="387"/>
      <c r="EK88" s="387"/>
      <c r="EL88" s="387"/>
      <c r="EM88" s="387"/>
    </row>
    <row r="89" spans="1:143" s="389" customFormat="1" ht="25.5" hidden="1" customHeight="1">
      <c r="A89" s="500"/>
      <c r="R89" s="400"/>
      <c r="S89" s="400"/>
      <c r="T89" s="400"/>
      <c r="U89" s="500"/>
      <c r="V89" s="500"/>
      <c r="W89" s="500"/>
      <c r="X89" s="500"/>
      <c r="Y89" s="500"/>
      <c r="Z89" s="500"/>
      <c r="AA89" s="500"/>
      <c r="AB89" s="500"/>
      <c r="AC89" s="500"/>
      <c r="AD89" s="500"/>
      <c r="AE89" s="500"/>
      <c r="AF89" s="500"/>
      <c r="AG89" s="500"/>
      <c r="AH89" s="500"/>
      <c r="AI89" s="399"/>
      <c r="AJ89" s="387"/>
      <c r="AK89" s="387"/>
      <c r="AL89" s="387"/>
      <c r="AM89" s="387"/>
      <c r="AN89" s="387"/>
      <c r="AO89" s="387"/>
      <c r="AP89" s="387"/>
      <c r="AQ89" s="387"/>
      <c r="AR89" s="387"/>
      <c r="AS89" s="387"/>
      <c r="AT89" s="387"/>
      <c r="AU89" s="387"/>
      <c r="AV89" s="387"/>
      <c r="AW89" s="387"/>
      <c r="AX89" s="387"/>
      <c r="AY89" s="387"/>
      <c r="AZ89" s="387"/>
      <c r="BA89" s="387"/>
      <c r="BB89" s="387"/>
      <c r="BC89" s="387"/>
      <c r="BD89" s="387"/>
      <c r="BE89" s="387"/>
      <c r="BF89" s="387"/>
      <c r="BG89" s="387"/>
      <c r="BH89" s="387"/>
      <c r="BI89" s="387"/>
      <c r="BJ89" s="387"/>
      <c r="BK89" s="387"/>
      <c r="BL89" s="387"/>
      <c r="BM89" s="387"/>
      <c r="BN89" s="387"/>
      <c r="BO89" s="387"/>
      <c r="BP89" s="387"/>
      <c r="BQ89" s="387"/>
      <c r="BR89" s="387"/>
      <c r="BS89" s="387"/>
      <c r="BT89" s="387"/>
      <c r="BU89" s="387"/>
      <c r="BV89" s="387"/>
      <c r="BW89" s="387"/>
      <c r="BX89" s="387"/>
      <c r="BY89" s="387"/>
      <c r="BZ89" s="387"/>
      <c r="CA89" s="387"/>
      <c r="CB89" s="387"/>
      <c r="CC89" s="387"/>
      <c r="CD89" s="387"/>
      <c r="CE89" s="387"/>
      <c r="CF89" s="387"/>
      <c r="CG89" s="387"/>
      <c r="CH89" s="387"/>
      <c r="CI89" s="387"/>
      <c r="CJ89" s="387"/>
      <c r="CK89" s="387"/>
      <c r="CL89" s="387"/>
      <c r="CM89" s="387"/>
      <c r="CN89" s="387"/>
      <c r="CO89" s="387"/>
      <c r="CP89" s="387"/>
      <c r="CQ89" s="387"/>
      <c r="CR89" s="387"/>
      <c r="CS89" s="387"/>
      <c r="CT89" s="387"/>
      <c r="CU89" s="387"/>
      <c r="CV89" s="387"/>
      <c r="CW89" s="387"/>
      <c r="CX89" s="387"/>
      <c r="CY89" s="387"/>
      <c r="CZ89" s="387"/>
      <c r="DA89" s="387"/>
      <c r="DB89" s="387"/>
      <c r="DC89" s="387"/>
      <c r="DD89" s="387"/>
      <c r="DE89" s="387"/>
      <c r="DF89" s="387"/>
      <c r="DG89" s="387"/>
      <c r="DH89" s="387"/>
      <c r="DI89" s="387"/>
      <c r="DJ89" s="387"/>
      <c r="DK89" s="387"/>
      <c r="DL89" s="387"/>
      <c r="DM89" s="387"/>
      <c r="DN89" s="387"/>
      <c r="DO89" s="387"/>
      <c r="DP89" s="387"/>
      <c r="DQ89" s="387"/>
      <c r="DR89" s="387"/>
      <c r="DS89" s="387"/>
      <c r="DT89" s="387"/>
      <c r="DU89" s="387"/>
      <c r="DV89" s="387"/>
      <c r="DW89" s="387"/>
      <c r="DX89" s="387"/>
      <c r="DY89" s="387"/>
      <c r="DZ89" s="387"/>
      <c r="EA89" s="387"/>
      <c r="EB89" s="387"/>
      <c r="EC89" s="387"/>
      <c r="ED89" s="387"/>
      <c r="EE89" s="387"/>
      <c r="EF89" s="387"/>
      <c r="EG89" s="387"/>
      <c r="EH89" s="387"/>
      <c r="EI89" s="387"/>
      <c r="EJ89" s="387"/>
      <c r="EK89" s="387"/>
      <c r="EL89" s="387"/>
      <c r="EM89" s="387"/>
    </row>
    <row r="90" spans="1:143" s="389" customFormat="1" ht="25.5" hidden="1" customHeight="1">
      <c r="A90" s="500"/>
      <c r="B90" s="500"/>
      <c r="C90" s="500"/>
      <c r="D90" s="500"/>
      <c r="E90" s="500"/>
      <c r="F90" s="500"/>
      <c r="G90" s="500"/>
      <c r="H90" s="500"/>
      <c r="I90" s="500"/>
      <c r="J90" s="500"/>
      <c r="K90" s="500"/>
      <c r="L90" s="500"/>
      <c r="M90" s="500"/>
      <c r="N90" s="500"/>
      <c r="O90" s="500"/>
      <c r="P90" s="500"/>
      <c r="Q90" s="500"/>
      <c r="R90" s="400"/>
      <c r="S90" s="400"/>
      <c r="T90" s="400"/>
      <c r="U90" s="475"/>
      <c r="V90" s="475"/>
      <c r="W90" s="475"/>
      <c r="X90" s="475"/>
      <c r="Y90" s="475"/>
      <c r="Z90" s="475"/>
      <c r="AA90" s="475"/>
      <c r="AB90" s="475"/>
      <c r="AC90" s="475"/>
      <c r="AD90" s="475"/>
      <c r="AE90" s="475"/>
      <c r="AF90" s="475"/>
      <c r="AG90" s="475"/>
      <c r="AH90" s="500"/>
      <c r="AI90" s="399"/>
      <c r="AJ90" s="387"/>
      <c r="AK90" s="387"/>
      <c r="AL90" s="387"/>
      <c r="AM90" s="387"/>
      <c r="AN90" s="387"/>
      <c r="AO90" s="387"/>
      <c r="AP90" s="387"/>
      <c r="AQ90" s="387"/>
      <c r="AR90" s="387"/>
      <c r="AS90" s="387"/>
      <c r="AT90" s="387"/>
      <c r="AU90" s="387"/>
      <c r="AV90" s="387"/>
      <c r="AW90" s="387"/>
      <c r="AX90" s="387"/>
      <c r="AY90" s="387"/>
      <c r="AZ90" s="387"/>
      <c r="BA90" s="387"/>
      <c r="BB90" s="387"/>
      <c r="BC90" s="387"/>
      <c r="BD90" s="387"/>
      <c r="BE90" s="387"/>
      <c r="BF90" s="387"/>
      <c r="BG90" s="387"/>
      <c r="BH90" s="387"/>
      <c r="BI90" s="387"/>
      <c r="BJ90" s="387"/>
      <c r="BK90" s="387"/>
      <c r="BL90" s="387"/>
      <c r="BM90" s="387"/>
      <c r="BN90" s="387"/>
      <c r="BO90" s="387"/>
      <c r="BP90" s="387"/>
      <c r="BQ90" s="387"/>
      <c r="BR90" s="387"/>
      <c r="BS90" s="387"/>
      <c r="BT90" s="387"/>
      <c r="BU90" s="387"/>
      <c r="BV90" s="387"/>
      <c r="BW90" s="387"/>
      <c r="BX90" s="387"/>
      <c r="BY90" s="387"/>
      <c r="BZ90" s="387"/>
      <c r="CA90" s="387"/>
      <c r="CB90" s="387"/>
      <c r="CC90" s="387"/>
      <c r="CD90" s="387"/>
      <c r="CE90" s="387"/>
      <c r="CF90" s="387"/>
      <c r="CG90" s="387"/>
      <c r="CH90" s="387"/>
      <c r="CI90" s="387"/>
      <c r="CJ90" s="387"/>
      <c r="CK90" s="387"/>
      <c r="CL90" s="387"/>
      <c r="CM90" s="387"/>
      <c r="CN90" s="387"/>
      <c r="CO90" s="387"/>
      <c r="CP90" s="387"/>
      <c r="CQ90" s="387"/>
      <c r="CR90" s="387"/>
      <c r="CS90" s="387"/>
      <c r="CT90" s="387"/>
      <c r="CU90" s="387"/>
      <c r="CV90" s="387"/>
      <c r="CW90" s="387"/>
      <c r="CX90" s="387"/>
      <c r="CY90" s="387"/>
      <c r="CZ90" s="387"/>
      <c r="DA90" s="387"/>
      <c r="DB90" s="387"/>
      <c r="DC90" s="387"/>
      <c r="DD90" s="387"/>
      <c r="DE90" s="387"/>
      <c r="DF90" s="387"/>
      <c r="DG90" s="387"/>
      <c r="DH90" s="387"/>
      <c r="DI90" s="387"/>
      <c r="DJ90" s="387"/>
      <c r="DK90" s="387"/>
      <c r="DL90" s="387"/>
      <c r="DM90" s="387"/>
      <c r="DN90" s="387"/>
      <c r="DO90" s="387"/>
      <c r="DP90" s="387"/>
      <c r="DQ90" s="387"/>
      <c r="DR90" s="387"/>
      <c r="DS90" s="387"/>
      <c r="DT90" s="387"/>
      <c r="DU90" s="387"/>
      <c r="DV90" s="387"/>
      <c r="DW90" s="387"/>
      <c r="DX90" s="387"/>
      <c r="DY90" s="387"/>
      <c r="DZ90" s="387"/>
      <c r="EA90" s="387"/>
      <c r="EB90" s="387"/>
      <c r="EC90" s="387"/>
      <c r="ED90" s="387"/>
      <c r="EE90" s="387"/>
      <c r="EF90" s="387"/>
      <c r="EG90" s="387"/>
      <c r="EH90" s="387"/>
      <c r="EI90" s="387"/>
      <c r="EJ90" s="387"/>
      <c r="EK90" s="387"/>
      <c r="EL90" s="387"/>
      <c r="EM90" s="387"/>
    </row>
    <row r="91" spans="1:143" s="389" customFormat="1" ht="25.5" hidden="1" customHeight="1">
      <c r="A91" s="500"/>
      <c r="B91" s="500"/>
      <c r="C91" s="500"/>
      <c r="D91" s="500"/>
      <c r="E91" s="500"/>
      <c r="F91" s="500"/>
      <c r="G91" s="500"/>
      <c r="H91" s="500"/>
      <c r="I91" s="500"/>
      <c r="J91" s="500"/>
      <c r="K91" s="500"/>
      <c r="L91" s="500"/>
      <c r="M91" s="500"/>
      <c r="N91" s="500"/>
      <c r="O91" s="500"/>
      <c r="P91" s="500"/>
      <c r="Q91" s="500"/>
      <c r="R91" s="400"/>
      <c r="U91" s="475"/>
      <c r="V91" s="475"/>
      <c r="W91" s="475"/>
      <c r="X91" s="475"/>
      <c r="Y91" s="475"/>
      <c r="Z91" s="475"/>
      <c r="AA91" s="475"/>
      <c r="AB91" s="475"/>
      <c r="AC91" s="475"/>
      <c r="AD91" s="475"/>
      <c r="AE91" s="475"/>
      <c r="AF91" s="475"/>
      <c r="AG91" s="475"/>
      <c r="AH91" s="500"/>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c r="CE91" s="387"/>
      <c r="CF91" s="387"/>
      <c r="CG91" s="387"/>
      <c r="CH91" s="387"/>
      <c r="CI91" s="387"/>
      <c r="CJ91" s="387"/>
      <c r="CK91" s="387"/>
      <c r="CL91" s="387"/>
      <c r="CM91" s="387"/>
      <c r="CN91" s="387"/>
      <c r="CO91" s="387"/>
      <c r="CP91" s="387"/>
      <c r="CQ91" s="387"/>
      <c r="CR91" s="387"/>
      <c r="CS91" s="387"/>
      <c r="CT91" s="387"/>
      <c r="CU91" s="387"/>
      <c r="CV91" s="387"/>
      <c r="CW91" s="387"/>
      <c r="CX91" s="387"/>
      <c r="CY91" s="387"/>
      <c r="CZ91" s="387"/>
      <c r="DA91" s="387"/>
      <c r="DB91" s="387"/>
      <c r="DC91" s="387"/>
      <c r="DD91" s="387"/>
      <c r="DE91" s="387"/>
      <c r="DF91" s="387"/>
      <c r="DG91" s="387"/>
      <c r="DH91" s="387"/>
      <c r="DI91" s="387"/>
      <c r="DJ91" s="387"/>
      <c r="DK91" s="387"/>
      <c r="DL91" s="387"/>
      <c r="DM91" s="387"/>
      <c r="DN91" s="387"/>
      <c r="DO91" s="387"/>
      <c r="DP91" s="387"/>
      <c r="DQ91" s="387"/>
      <c r="DR91" s="387"/>
      <c r="DS91" s="387"/>
      <c r="DT91" s="387"/>
      <c r="DU91" s="387"/>
      <c r="DV91" s="387"/>
      <c r="DW91" s="387"/>
      <c r="DX91" s="387"/>
      <c r="DY91" s="387"/>
      <c r="DZ91" s="387"/>
      <c r="EA91" s="387"/>
      <c r="EB91" s="387"/>
      <c r="EC91" s="387"/>
      <c r="ED91" s="387"/>
      <c r="EE91" s="387"/>
      <c r="EF91" s="387"/>
      <c r="EG91" s="387"/>
      <c r="EH91" s="387"/>
      <c r="EI91" s="387"/>
      <c r="EJ91" s="387"/>
      <c r="EK91" s="387"/>
      <c r="EL91" s="387"/>
      <c r="EM91" s="387"/>
    </row>
    <row r="92" spans="1:143" s="389" customFormat="1" ht="25.5" hidden="1" customHeight="1">
      <c r="A92" s="500"/>
      <c r="B92" s="500"/>
      <c r="C92" s="500"/>
      <c r="D92" s="500"/>
      <c r="E92" s="500"/>
      <c r="F92" s="500"/>
      <c r="G92" s="500"/>
      <c r="H92" s="500"/>
      <c r="I92" s="500"/>
      <c r="J92" s="500"/>
      <c r="K92" s="500"/>
      <c r="L92" s="500"/>
      <c r="M92" s="500"/>
      <c r="N92" s="500"/>
      <c r="O92" s="500"/>
      <c r="P92" s="500"/>
      <c r="Q92" s="500"/>
      <c r="U92" s="475"/>
      <c r="V92" s="475"/>
      <c r="W92" s="475"/>
      <c r="X92" s="475"/>
      <c r="Y92" s="475"/>
      <c r="Z92" s="475"/>
      <c r="AA92" s="475"/>
      <c r="AB92" s="475"/>
      <c r="AC92" s="475"/>
      <c r="AD92" s="475"/>
      <c r="AE92" s="475"/>
      <c r="AF92" s="475"/>
      <c r="AG92" s="475"/>
      <c r="AH92" s="500"/>
      <c r="AI92" s="387"/>
      <c r="AJ92" s="387"/>
      <c r="AK92" s="387"/>
      <c r="AL92" s="387"/>
      <c r="AM92" s="387"/>
      <c r="AN92" s="387"/>
      <c r="AO92" s="387"/>
      <c r="AP92" s="387"/>
      <c r="AQ92" s="387"/>
      <c r="AR92" s="387"/>
      <c r="AS92" s="387"/>
      <c r="AT92" s="387"/>
      <c r="AU92" s="387"/>
      <c r="AV92" s="387"/>
      <c r="AW92" s="387"/>
      <c r="AX92" s="387"/>
      <c r="AY92" s="387"/>
      <c r="AZ92" s="387"/>
      <c r="BA92" s="387"/>
      <c r="BB92" s="387"/>
      <c r="BC92" s="387"/>
      <c r="BD92" s="387"/>
      <c r="BE92" s="387"/>
      <c r="BF92" s="387"/>
      <c r="BG92" s="387"/>
      <c r="BH92" s="387"/>
      <c r="BI92" s="387"/>
      <c r="BJ92" s="387"/>
      <c r="BK92" s="387"/>
      <c r="BL92" s="387"/>
      <c r="BM92" s="387"/>
      <c r="BN92" s="387"/>
      <c r="BO92" s="387"/>
      <c r="BP92" s="387"/>
      <c r="BQ92" s="387"/>
      <c r="BR92" s="387"/>
      <c r="BS92" s="387"/>
      <c r="BT92" s="387"/>
      <c r="BU92" s="387"/>
      <c r="BV92" s="387"/>
      <c r="BW92" s="387"/>
      <c r="BX92" s="387"/>
      <c r="BY92" s="387"/>
      <c r="BZ92" s="387"/>
      <c r="CA92" s="387"/>
      <c r="CB92" s="387"/>
      <c r="CC92" s="387"/>
      <c r="CD92" s="387"/>
      <c r="CE92" s="387"/>
      <c r="CF92" s="387"/>
      <c r="CG92" s="387"/>
      <c r="CH92" s="387"/>
      <c r="CI92" s="387"/>
      <c r="CJ92" s="387"/>
      <c r="CK92" s="387"/>
      <c r="CL92" s="387"/>
      <c r="CM92" s="387"/>
      <c r="CN92" s="387"/>
      <c r="CO92" s="387"/>
      <c r="CP92" s="387"/>
      <c r="CQ92" s="387"/>
      <c r="CR92" s="387"/>
      <c r="CS92" s="387"/>
      <c r="CT92" s="387"/>
      <c r="CU92" s="387"/>
      <c r="CV92" s="387"/>
      <c r="CW92" s="387"/>
      <c r="CX92" s="387"/>
      <c r="CY92" s="387"/>
      <c r="CZ92" s="387"/>
      <c r="DA92" s="387"/>
      <c r="DB92" s="387"/>
      <c r="DC92" s="387"/>
      <c r="DD92" s="387"/>
      <c r="DE92" s="387"/>
      <c r="DF92" s="387"/>
      <c r="DG92" s="387"/>
      <c r="DH92" s="387"/>
      <c r="DI92" s="387"/>
      <c r="DJ92" s="387"/>
      <c r="DK92" s="387"/>
      <c r="DL92" s="387"/>
      <c r="DM92" s="387"/>
      <c r="DN92" s="387"/>
      <c r="DO92" s="387"/>
      <c r="DP92" s="387"/>
      <c r="DQ92" s="387"/>
      <c r="DR92" s="387"/>
      <c r="DS92" s="387"/>
      <c r="DT92" s="387"/>
      <c r="DU92" s="387"/>
      <c r="DV92" s="387"/>
      <c r="DW92" s="387"/>
      <c r="DX92" s="387"/>
      <c r="DY92" s="387"/>
      <c r="DZ92" s="387"/>
      <c r="EA92" s="387"/>
      <c r="EB92" s="387"/>
      <c r="EC92" s="387"/>
      <c r="ED92" s="387"/>
      <c r="EE92" s="387"/>
      <c r="EF92" s="387"/>
      <c r="EG92" s="387"/>
      <c r="EH92" s="387"/>
      <c r="EI92" s="387"/>
      <c r="EJ92" s="387"/>
      <c r="EK92" s="387"/>
      <c r="EL92" s="387"/>
      <c r="EM92" s="387"/>
    </row>
    <row r="93" spans="1:143" s="389" customFormat="1" ht="25.5" hidden="1" customHeight="1">
      <c r="A93" s="500"/>
      <c r="B93" s="500"/>
      <c r="C93" s="500"/>
      <c r="D93" s="500"/>
      <c r="E93" s="500"/>
      <c r="F93" s="500"/>
      <c r="G93" s="500"/>
      <c r="H93" s="500"/>
      <c r="I93" s="500"/>
      <c r="J93" s="500"/>
      <c r="K93" s="500"/>
      <c r="L93" s="500"/>
      <c r="M93" s="500"/>
      <c r="N93" s="500"/>
      <c r="O93" s="500"/>
      <c r="P93" s="500"/>
      <c r="Q93" s="500"/>
      <c r="U93" s="501"/>
      <c r="V93" s="501"/>
      <c r="W93" s="501"/>
      <c r="X93" s="501"/>
      <c r="Y93" s="501"/>
      <c r="Z93" s="501"/>
      <c r="AA93" s="501"/>
      <c r="AB93" s="502"/>
      <c r="AC93" s="503"/>
      <c r="AD93" s="503"/>
      <c r="AE93" s="503"/>
      <c r="AF93" s="503"/>
      <c r="AG93" s="503"/>
      <c r="AH93" s="500"/>
      <c r="AI93" s="387"/>
      <c r="AJ93" s="387"/>
      <c r="AK93" s="387"/>
      <c r="AL93" s="387"/>
      <c r="AM93" s="387"/>
      <c r="AN93" s="387"/>
      <c r="AO93" s="387"/>
      <c r="AP93" s="387"/>
      <c r="AQ93" s="387"/>
      <c r="AR93" s="387"/>
      <c r="AS93" s="387"/>
      <c r="AT93" s="387"/>
      <c r="AU93" s="387"/>
      <c r="AV93" s="387"/>
      <c r="AW93" s="387"/>
      <c r="AX93" s="387"/>
      <c r="AY93" s="387"/>
      <c r="AZ93" s="387"/>
      <c r="BA93" s="387"/>
      <c r="BB93" s="387"/>
      <c r="BC93" s="387"/>
      <c r="BD93" s="387"/>
      <c r="BE93" s="387"/>
      <c r="BF93" s="387"/>
      <c r="BG93" s="387"/>
      <c r="BH93" s="387"/>
      <c r="BI93" s="387"/>
      <c r="BJ93" s="387"/>
      <c r="BK93" s="387"/>
      <c r="BL93" s="387"/>
      <c r="BM93" s="387"/>
      <c r="BN93" s="387"/>
      <c r="BO93" s="387"/>
      <c r="BP93" s="387"/>
      <c r="BQ93" s="387"/>
      <c r="BR93" s="387"/>
      <c r="BS93" s="387"/>
      <c r="BT93" s="387"/>
      <c r="BU93" s="387"/>
      <c r="BV93" s="387"/>
      <c r="BW93" s="387"/>
      <c r="BX93" s="387"/>
      <c r="BY93" s="387"/>
      <c r="BZ93" s="387"/>
      <c r="CA93" s="387"/>
      <c r="CB93" s="387"/>
      <c r="CC93" s="387"/>
      <c r="CD93" s="387"/>
      <c r="CE93" s="387"/>
      <c r="CF93" s="387"/>
      <c r="CG93" s="387"/>
      <c r="CH93" s="387"/>
      <c r="CI93" s="387"/>
      <c r="CJ93" s="387"/>
      <c r="CK93" s="387"/>
      <c r="CL93" s="387"/>
      <c r="CM93" s="387"/>
      <c r="CN93" s="387"/>
      <c r="CO93" s="387"/>
      <c r="CP93" s="387"/>
      <c r="CQ93" s="387"/>
      <c r="CR93" s="387"/>
      <c r="CS93" s="387"/>
      <c r="CT93" s="387"/>
      <c r="CU93" s="387"/>
      <c r="CV93" s="387"/>
      <c r="CW93" s="387"/>
      <c r="CX93" s="387"/>
      <c r="CY93" s="387"/>
      <c r="CZ93" s="387"/>
      <c r="DA93" s="387"/>
      <c r="DB93" s="387"/>
      <c r="DC93" s="387"/>
      <c r="DD93" s="387"/>
      <c r="DE93" s="387"/>
      <c r="DF93" s="387"/>
      <c r="DG93" s="387"/>
      <c r="DH93" s="387"/>
      <c r="DI93" s="387"/>
      <c r="DJ93" s="387"/>
      <c r="DK93" s="387"/>
      <c r="DL93" s="387"/>
      <c r="DM93" s="387"/>
      <c r="DN93" s="387"/>
      <c r="DO93" s="387"/>
      <c r="DP93" s="387"/>
      <c r="DQ93" s="387"/>
      <c r="DR93" s="387"/>
      <c r="DS93" s="387"/>
      <c r="DT93" s="387"/>
      <c r="DU93" s="387"/>
      <c r="DV93" s="387"/>
      <c r="DW93" s="387"/>
      <c r="DX93" s="387"/>
      <c r="DY93" s="387"/>
      <c r="DZ93" s="387"/>
      <c r="EA93" s="387"/>
      <c r="EB93" s="387"/>
      <c r="EC93" s="387"/>
      <c r="ED93" s="387"/>
      <c r="EE93" s="387"/>
      <c r="EF93" s="387"/>
      <c r="EG93" s="387"/>
      <c r="EH93" s="387"/>
      <c r="EI93" s="387"/>
      <c r="EJ93" s="387"/>
      <c r="EK93" s="387"/>
      <c r="EL93" s="387"/>
      <c r="EM93" s="387"/>
    </row>
    <row r="94" spans="1:143" s="389" customFormat="1" ht="25.5" hidden="1" customHeight="1">
      <c r="A94" s="500"/>
      <c r="B94" s="500"/>
      <c r="C94" s="500"/>
      <c r="D94" s="500"/>
      <c r="E94" s="500"/>
      <c r="F94" s="500"/>
      <c r="G94" s="500"/>
      <c r="H94" s="500"/>
      <c r="I94" s="500"/>
      <c r="J94" s="500"/>
      <c r="K94" s="500"/>
      <c r="L94" s="500"/>
      <c r="M94" s="500"/>
      <c r="N94" s="500"/>
      <c r="O94" s="500"/>
      <c r="P94" s="500"/>
      <c r="Q94" s="500"/>
      <c r="S94" s="500"/>
      <c r="T94" s="500"/>
      <c r="U94" s="475"/>
      <c r="V94" s="475"/>
      <c r="W94" s="475"/>
      <c r="X94" s="475"/>
      <c r="Y94" s="475"/>
      <c r="Z94" s="475"/>
      <c r="AA94" s="475"/>
      <c r="AB94" s="475"/>
      <c r="AC94" s="475"/>
      <c r="AD94" s="475"/>
      <c r="AE94" s="475"/>
      <c r="AF94" s="475"/>
      <c r="AG94" s="475"/>
      <c r="AH94" s="500"/>
      <c r="AI94" s="387"/>
      <c r="AJ94" s="387"/>
      <c r="AK94" s="387"/>
      <c r="AL94" s="387"/>
      <c r="AM94" s="387"/>
      <c r="AN94" s="387"/>
      <c r="AO94" s="387"/>
      <c r="AP94" s="387"/>
      <c r="AQ94" s="387"/>
      <c r="AR94" s="387"/>
      <c r="AS94" s="387"/>
      <c r="AT94" s="387"/>
      <c r="AU94" s="387"/>
      <c r="AV94" s="387"/>
      <c r="AW94" s="387"/>
      <c r="AX94" s="387"/>
      <c r="AY94" s="387"/>
      <c r="AZ94" s="387"/>
      <c r="BA94" s="387"/>
      <c r="BB94" s="387"/>
      <c r="BC94" s="387"/>
      <c r="BD94" s="387"/>
      <c r="BE94" s="387"/>
      <c r="BF94" s="387"/>
      <c r="BG94" s="387"/>
      <c r="BH94" s="387"/>
      <c r="BI94" s="387"/>
      <c r="BJ94" s="387"/>
      <c r="BK94" s="387"/>
      <c r="BL94" s="387"/>
      <c r="BM94" s="387"/>
      <c r="BN94" s="387"/>
      <c r="BO94" s="387"/>
      <c r="BP94" s="387"/>
      <c r="BQ94" s="387"/>
      <c r="BR94" s="387"/>
      <c r="BS94" s="387"/>
      <c r="BT94" s="387"/>
      <c r="BU94" s="387"/>
      <c r="BV94" s="387"/>
      <c r="BW94" s="387"/>
      <c r="BX94" s="387"/>
      <c r="BY94" s="387"/>
      <c r="BZ94" s="387"/>
      <c r="CA94" s="387"/>
      <c r="CB94" s="387"/>
      <c r="CC94" s="387"/>
      <c r="CD94" s="387"/>
      <c r="CE94" s="387"/>
      <c r="CF94" s="387"/>
      <c r="CG94" s="387"/>
      <c r="CH94" s="387"/>
      <c r="CI94" s="387"/>
      <c r="CJ94" s="387"/>
      <c r="CK94" s="387"/>
      <c r="CL94" s="387"/>
      <c r="CM94" s="387"/>
      <c r="CN94" s="387"/>
      <c r="CO94" s="387"/>
      <c r="CP94" s="387"/>
      <c r="CQ94" s="387"/>
      <c r="CR94" s="387"/>
      <c r="CS94" s="387"/>
      <c r="CT94" s="387"/>
      <c r="CU94" s="387"/>
      <c r="CV94" s="387"/>
      <c r="CW94" s="387"/>
      <c r="CX94" s="387"/>
      <c r="CY94" s="387"/>
      <c r="CZ94" s="387"/>
      <c r="DA94" s="387"/>
      <c r="DB94" s="387"/>
      <c r="DC94" s="387"/>
      <c r="DD94" s="387"/>
      <c r="DE94" s="387"/>
      <c r="DF94" s="387"/>
      <c r="DG94" s="387"/>
      <c r="DH94" s="387"/>
      <c r="DI94" s="387"/>
      <c r="DJ94" s="387"/>
      <c r="DK94" s="387"/>
      <c r="DL94" s="387"/>
      <c r="DM94" s="387"/>
      <c r="DN94" s="387"/>
      <c r="DO94" s="387"/>
      <c r="DP94" s="387"/>
      <c r="DQ94" s="387"/>
      <c r="DR94" s="387"/>
      <c r="DS94" s="387"/>
      <c r="DT94" s="387"/>
      <c r="DU94" s="387"/>
      <c r="DV94" s="387"/>
      <c r="DW94" s="387"/>
      <c r="DX94" s="387"/>
      <c r="DY94" s="387"/>
      <c r="DZ94" s="387"/>
      <c r="EA94" s="387"/>
      <c r="EB94" s="387"/>
      <c r="EC94" s="387"/>
      <c r="ED94" s="387"/>
      <c r="EE94" s="387"/>
      <c r="EF94" s="387"/>
      <c r="EG94" s="387"/>
      <c r="EH94" s="387"/>
      <c r="EI94" s="387"/>
      <c r="EJ94" s="387"/>
      <c r="EK94" s="387"/>
      <c r="EL94" s="387"/>
      <c r="EM94" s="387"/>
    </row>
    <row r="95" spans="1:143" s="389" customFormat="1" ht="25.5" hidden="1" customHeight="1">
      <c r="A95" s="500"/>
      <c r="B95" s="500"/>
      <c r="C95" s="500"/>
      <c r="D95" s="500"/>
      <c r="E95" s="500"/>
      <c r="F95" s="500"/>
      <c r="G95" s="500"/>
      <c r="H95" s="500"/>
      <c r="I95" s="500"/>
      <c r="J95" s="500"/>
      <c r="K95" s="500"/>
      <c r="L95" s="500"/>
      <c r="M95" s="500"/>
      <c r="N95" s="500"/>
      <c r="O95" s="500"/>
      <c r="P95" s="500"/>
      <c r="Q95" s="500"/>
      <c r="R95" s="500"/>
      <c r="S95" s="500"/>
      <c r="T95" s="500"/>
      <c r="U95" s="475"/>
      <c r="V95" s="475"/>
      <c r="W95" s="475"/>
      <c r="X95" s="475"/>
      <c r="Y95" s="475"/>
      <c r="Z95" s="475"/>
      <c r="AA95" s="475"/>
      <c r="AB95" s="475"/>
      <c r="AC95" s="475"/>
      <c r="AD95" s="475"/>
      <c r="AE95" s="475"/>
      <c r="AF95" s="475"/>
      <c r="AG95" s="475"/>
      <c r="AH95" s="475"/>
      <c r="AI95" s="387"/>
      <c r="AJ95" s="387"/>
      <c r="AK95" s="387"/>
      <c r="AL95" s="387"/>
      <c r="AM95" s="387"/>
      <c r="AN95" s="387"/>
      <c r="AO95" s="387"/>
      <c r="AP95" s="387"/>
      <c r="AQ95" s="387"/>
      <c r="AR95" s="387"/>
      <c r="AS95" s="387"/>
      <c r="AT95" s="387"/>
      <c r="AU95" s="387"/>
      <c r="AV95" s="387"/>
      <c r="AW95" s="387"/>
      <c r="AX95" s="387"/>
      <c r="AY95" s="387"/>
      <c r="AZ95" s="387"/>
      <c r="BA95" s="387"/>
      <c r="BB95" s="387"/>
      <c r="BC95" s="387"/>
      <c r="BD95" s="387"/>
      <c r="BE95" s="387"/>
      <c r="BF95" s="387"/>
      <c r="BG95" s="387"/>
      <c r="BH95" s="387"/>
      <c r="BI95" s="387"/>
      <c r="BJ95" s="387"/>
      <c r="BK95" s="387"/>
      <c r="BL95" s="387"/>
      <c r="BM95" s="387"/>
      <c r="BN95" s="387"/>
      <c r="BO95" s="387"/>
      <c r="BP95" s="387"/>
      <c r="BQ95" s="387"/>
      <c r="BR95" s="387"/>
      <c r="BS95" s="387"/>
      <c r="BT95" s="387"/>
      <c r="BU95" s="387"/>
      <c r="BV95" s="387"/>
      <c r="BW95" s="387"/>
      <c r="BX95" s="387"/>
      <c r="BY95" s="387"/>
      <c r="BZ95" s="387"/>
      <c r="CA95" s="387"/>
      <c r="CB95" s="387"/>
      <c r="CC95" s="387"/>
      <c r="CD95" s="387"/>
      <c r="CE95" s="387"/>
      <c r="CF95" s="387"/>
      <c r="CG95" s="387"/>
      <c r="CH95" s="387"/>
      <c r="CI95" s="387"/>
      <c r="CJ95" s="387"/>
      <c r="CK95" s="387"/>
      <c r="CL95" s="387"/>
      <c r="CM95" s="387"/>
      <c r="CN95" s="387"/>
      <c r="CO95" s="387"/>
      <c r="CP95" s="387"/>
      <c r="CQ95" s="387"/>
      <c r="CR95" s="387"/>
      <c r="CS95" s="387"/>
      <c r="CT95" s="387"/>
      <c r="CU95" s="387"/>
      <c r="CV95" s="387"/>
      <c r="CW95" s="387"/>
      <c r="CX95" s="387"/>
      <c r="CY95" s="387"/>
      <c r="CZ95" s="387"/>
      <c r="DA95" s="387"/>
      <c r="DB95" s="387"/>
      <c r="DC95" s="387"/>
      <c r="DD95" s="387"/>
      <c r="DE95" s="387"/>
      <c r="DF95" s="387"/>
      <c r="DG95" s="387"/>
      <c r="DH95" s="387"/>
      <c r="DI95" s="387"/>
      <c r="DJ95" s="387"/>
      <c r="DK95" s="387"/>
      <c r="DL95" s="387"/>
      <c r="DM95" s="387"/>
      <c r="DN95" s="387"/>
      <c r="DO95" s="387"/>
      <c r="DP95" s="387"/>
      <c r="DQ95" s="387"/>
      <c r="DR95" s="387"/>
      <c r="DS95" s="387"/>
      <c r="DT95" s="387"/>
      <c r="DU95" s="387"/>
      <c r="DV95" s="387"/>
      <c r="DW95" s="387"/>
      <c r="DX95" s="387"/>
      <c r="DY95" s="387"/>
      <c r="DZ95" s="387"/>
      <c r="EA95" s="387"/>
      <c r="EB95" s="387"/>
      <c r="EC95" s="387"/>
      <c r="ED95" s="387"/>
      <c r="EE95" s="387"/>
      <c r="EF95" s="387"/>
      <c r="EG95" s="387"/>
      <c r="EH95" s="387"/>
      <c r="EI95" s="387"/>
      <c r="EJ95" s="387"/>
      <c r="EK95" s="387"/>
      <c r="EL95" s="387"/>
      <c r="EM95" s="387"/>
    </row>
    <row r="96" spans="1:143" s="389" customFormat="1" ht="25.5" hidden="1" customHeight="1">
      <c r="A96" s="500"/>
      <c r="B96" s="500"/>
      <c r="C96" s="500"/>
      <c r="D96" s="500"/>
      <c r="E96" s="500"/>
      <c r="F96" s="500"/>
      <c r="G96" s="500"/>
      <c r="H96" s="500"/>
      <c r="I96" s="500"/>
      <c r="J96" s="500"/>
      <c r="K96" s="500"/>
      <c r="L96" s="500"/>
      <c r="M96" s="500"/>
      <c r="N96" s="500"/>
      <c r="O96" s="500"/>
      <c r="P96" s="500"/>
      <c r="Q96" s="500"/>
      <c r="R96" s="500"/>
      <c r="S96" s="475"/>
      <c r="T96" s="475"/>
      <c r="U96" s="475"/>
      <c r="V96" s="475"/>
      <c r="W96" s="475"/>
      <c r="X96" s="475"/>
      <c r="Y96" s="475"/>
      <c r="Z96" s="475"/>
      <c r="AA96" s="475"/>
      <c r="AB96" s="475"/>
      <c r="AC96" s="475"/>
      <c r="AD96" s="475"/>
      <c r="AE96" s="475"/>
      <c r="AF96" s="475"/>
      <c r="AG96" s="475"/>
      <c r="AH96" s="475"/>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c r="CE96" s="387"/>
      <c r="CF96" s="387"/>
      <c r="CG96" s="387"/>
      <c r="CH96" s="387"/>
      <c r="CI96" s="387"/>
      <c r="CJ96" s="387"/>
      <c r="CK96" s="387"/>
      <c r="CL96" s="387"/>
      <c r="CM96" s="387"/>
      <c r="CN96" s="387"/>
      <c r="CO96" s="387"/>
      <c r="CP96" s="387"/>
      <c r="CQ96" s="387"/>
      <c r="CR96" s="387"/>
      <c r="CS96" s="387"/>
      <c r="CT96" s="387"/>
      <c r="CU96" s="387"/>
      <c r="CV96" s="387"/>
      <c r="CW96" s="387"/>
      <c r="CX96" s="387"/>
      <c r="CY96" s="387"/>
      <c r="CZ96" s="387"/>
      <c r="DA96" s="387"/>
      <c r="DB96" s="387"/>
      <c r="DC96" s="387"/>
      <c r="DD96" s="387"/>
      <c r="DE96" s="387"/>
      <c r="DF96" s="387"/>
      <c r="DG96" s="387"/>
      <c r="DH96" s="387"/>
      <c r="DI96" s="387"/>
      <c r="DJ96" s="387"/>
      <c r="DK96" s="387"/>
      <c r="DL96" s="387"/>
      <c r="DM96" s="387"/>
      <c r="DN96" s="387"/>
      <c r="DO96" s="387"/>
      <c r="DP96" s="387"/>
      <c r="DQ96" s="387"/>
      <c r="DR96" s="387"/>
      <c r="DS96" s="387"/>
      <c r="DT96" s="387"/>
      <c r="DU96" s="387"/>
      <c r="DV96" s="387"/>
      <c r="DW96" s="387"/>
      <c r="DX96" s="387"/>
      <c r="DY96" s="387"/>
      <c r="DZ96" s="387"/>
      <c r="EA96" s="387"/>
      <c r="EB96" s="387"/>
      <c r="EC96" s="387"/>
      <c r="ED96" s="387"/>
      <c r="EE96" s="387"/>
      <c r="EF96" s="387"/>
      <c r="EG96" s="387"/>
      <c r="EH96" s="387"/>
      <c r="EI96" s="387"/>
      <c r="EJ96" s="387"/>
      <c r="EK96" s="387"/>
      <c r="EL96" s="387"/>
      <c r="EM96" s="387"/>
    </row>
    <row r="97" spans="1:143" s="389" customFormat="1" ht="25.5" hidden="1" customHeight="1">
      <c r="A97" s="500"/>
      <c r="B97" s="500"/>
      <c r="C97" s="500"/>
      <c r="D97" s="500"/>
      <c r="E97" s="500"/>
      <c r="F97" s="500"/>
      <c r="G97" s="500"/>
      <c r="H97" s="500"/>
      <c r="I97" s="500"/>
      <c r="J97" s="500"/>
      <c r="K97" s="500"/>
      <c r="L97" s="500"/>
      <c r="M97" s="500"/>
      <c r="N97" s="500"/>
      <c r="O97" s="500"/>
      <c r="P97" s="500"/>
      <c r="Q97" s="500"/>
      <c r="R97" s="500"/>
      <c r="S97" s="475"/>
      <c r="T97" s="475"/>
      <c r="U97" s="475"/>
      <c r="V97" s="475"/>
      <c r="W97" s="475"/>
      <c r="X97" s="475"/>
      <c r="Y97" s="475"/>
      <c r="Z97" s="475"/>
      <c r="AA97" s="475"/>
      <c r="AB97" s="475"/>
      <c r="AC97" s="475"/>
      <c r="AD97" s="475"/>
      <c r="AE97" s="475"/>
      <c r="AF97" s="475"/>
      <c r="AG97" s="475"/>
      <c r="AH97" s="475"/>
      <c r="AI97" s="387"/>
      <c r="AJ97" s="387"/>
      <c r="AK97" s="387"/>
      <c r="AL97" s="387"/>
      <c r="AM97" s="387"/>
      <c r="AN97" s="387"/>
      <c r="AO97" s="387"/>
      <c r="AP97" s="387"/>
      <c r="AQ97" s="387"/>
      <c r="AR97" s="387"/>
      <c r="AS97" s="387"/>
      <c r="AT97" s="387"/>
      <c r="AU97" s="387"/>
      <c r="AV97" s="387"/>
      <c r="AW97" s="387"/>
      <c r="AX97" s="387"/>
      <c r="AY97" s="387"/>
      <c r="AZ97" s="387"/>
      <c r="BA97" s="387"/>
      <c r="BB97" s="387"/>
      <c r="BC97" s="387"/>
      <c r="BD97" s="387"/>
      <c r="BE97" s="387"/>
      <c r="BF97" s="387"/>
      <c r="BG97" s="387"/>
      <c r="BH97" s="387"/>
      <c r="BI97" s="387"/>
      <c r="BJ97" s="387"/>
      <c r="BK97" s="387"/>
      <c r="BL97" s="387"/>
      <c r="BM97" s="387"/>
      <c r="BN97" s="387"/>
      <c r="BO97" s="387"/>
      <c r="BP97" s="387"/>
      <c r="BQ97" s="387"/>
      <c r="BR97" s="387"/>
      <c r="BS97" s="387"/>
      <c r="BT97" s="387"/>
      <c r="BU97" s="387"/>
      <c r="BV97" s="387"/>
      <c r="BW97" s="387"/>
      <c r="BX97" s="387"/>
      <c r="BY97" s="387"/>
      <c r="BZ97" s="387"/>
      <c r="CA97" s="387"/>
      <c r="CB97" s="387"/>
      <c r="CC97" s="387"/>
      <c r="CD97" s="387"/>
      <c r="CE97" s="387"/>
      <c r="CF97" s="387"/>
      <c r="CG97" s="387"/>
      <c r="CH97" s="387"/>
      <c r="CI97" s="387"/>
      <c r="CJ97" s="387"/>
      <c r="CK97" s="387"/>
      <c r="CL97" s="387"/>
      <c r="CM97" s="387"/>
      <c r="CN97" s="387"/>
      <c r="CO97" s="387"/>
      <c r="CP97" s="387"/>
      <c r="CQ97" s="387"/>
      <c r="CR97" s="387"/>
      <c r="CS97" s="387"/>
      <c r="CT97" s="387"/>
      <c r="CU97" s="387"/>
      <c r="CV97" s="387"/>
      <c r="CW97" s="387"/>
      <c r="CX97" s="387"/>
      <c r="CY97" s="387"/>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87"/>
      <c r="EJ97" s="387"/>
      <c r="EK97" s="387"/>
      <c r="EL97" s="387"/>
      <c r="EM97" s="387"/>
    </row>
    <row r="98" spans="1:143" s="389" customFormat="1" ht="25.5" hidden="1" customHeight="1">
      <c r="A98" s="500"/>
      <c r="B98" s="500"/>
      <c r="C98" s="500"/>
      <c r="D98" s="500"/>
      <c r="E98" s="500"/>
      <c r="F98" s="500"/>
      <c r="G98" s="500"/>
      <c r="H98" s="500"/>
      <c r="I98" s="500"/>
      <c r="J98" s="500"/>
      <c r="K98" s="500"/>
      <c r="L98" s="500"/>
      <c r="M98" s="500"/>
      <c r="N98" s="500"/>
      <c r="O98" s="500"/>
      <c r="P98" s="500"/>
      <c r="Q98" s="500"/>
      <c r="R98" s="500"/>
      <c r="S98" s="475"/>
      <c r="T98" s="475"/>
      <c r="U98" s="475"/>
      <c r="V98" s="475"/>
      <c r="W98" s="475"/>
      <c r="X98" s="475"/>
      <c r="Y98" s="475"/>
      <c r="Z98" s="475"/>
      <c r="AA98" s="475"/>
      <c r="AB98" s="475"/>
      <c r="AC98" s="475"/>
      <c r="AD98" s="475"/>
      <c r="AE98" s="475"/>
      <c r="AF98" s="475"/>
      <c r="AG98" s="475"/>
      <c r="AH98" s="503"/>
      <c r="AI98" s="387"/>
      <c r="AJ98" s="387"/>
      <c r="AK98" s="387"/>
      <c r="AL98" s="387"/>
      <c r="AM98" s="387"/>
      <c r="AN98" s="387"/>
      <c r="AO98" s="387"/>
      <c r="AP98" s="387"/>
      <c r="AQ98" s="387"/>
      <c r="AR98" s="387"/>
      <c r="AS98" s="387"/>
      <c r="AT98" s="387"/>
      <c r="AU98" s="387"/>
      <c r="AV98" s="387"/>
      <c r="AW98" s="387"/>
      <c r="AX98" s="387"/>
      <c r="AY98" s="387"/>
      <c r="AZ98" s="387"/>
      <c r="BA98" s="387"/>
      <c r="BB98" s="387"/>
      <c r="BC98" s="387"/>
      <c r="BD98" s="387"/>
      <c r="BE98" s="387"/>
      <c r="BF98" s="387"/>
      <c r="BG98" s="387"/>
      <c r="BH98" s="387"/>
      <c r="BI98" s="387"/>
      <c r="BJ98" s="387"/>
      <c r="BK98" s="387"/>
      <c r="BL98" s="387"/>
      <c r="BM98" s="387"/>
      <c r="BN98" s="387"/>
      <c r="BO98" s="387"/>
      <c r="BP98" s="387"/>
      <c r="BQ98" s="387"/>
      <c r="BR98" s="387"/>
      <c r="BS98" s="387"/>
      <c r="BT98" s="387"/>
      <c r="BU98" s="387"/>
      <c r="BV98" s="387"/>
      <c r="BW98" s="387"/>
      <c r="BX98" s="387"/>
      <c r="BY98" s="387"/>
      <c r="BZ98" s="387"/>
      <c r="CA98" s="387"/>
      <c r="CB98" s="387"/>
      <c r="CC98" s="387"/>
      <c r="CD98" s="387"/>
      <c r="CE98" s="387"/>
      <c r="CF98" s="387"/>
      <c r="CG98" s="387"/>
      <c r="CH98" s="387"/>
      <c r="CI98" s="387"/>
      <c r="CJ98" s="387"/>
      <c r="CK98" s="387"/>
      <c r="CL98" s="387"/>
      <c r="CM98" s="387"/>
      <c r="CN98" s="387"/>
      <c r="CO98" s="387"/>
      <c r="CP98" s="387"/>
      <c r="CQ98" s="387"/>
      <c r="CR98" s="387"/>
      <c r="CS98" s="387"/>
      <c r="CT98" s="387"/>
      <c r="CU98" s="387"/>
      <c r="CV98" s="387"/>
      <c r="CW98" s="387"/>
      <c r="CX98" s="387"/>
      <c r="CY98" s="387"/>
      <c r="CZ98" s="387"/>
      <c r="DA98" s="387"/>
      <c r="DB98" s="387"/>
      <c r="DC98" s="387"/>
      <c r="DD98" s="387"/>
      <c r="DE98" s="387"/>
      <c r="DF98" s="387"/>
      <c r="DG98" s="387"/>
      <c r="DH98" s="387"/>
      <c r="DI98" s="387"/>
      <c r="DJ98" s="387"/>
      <c r="DK98" s="387"/>
      <c r="DL98" s="387"/>
      <c r="DM98" s="387"/>
      <c r="DN98" s="387"/>
      <c r="DO98" s="387"/>
      <c r="DP98" s="387"/>
      <c r="DQ98" s="387"/>
      <c r="DR98" s="387"/>
      <c r="DS98" s="387"/>
      <c r="DT98" s="387"/>
      <c r="DU98" s="387"/>
      <c r="DV98" s="387"/>
      <c r="DW98" s="387"/>
      <c r="DX98" s="387"/>
      <c r="DY98" s="387"/>
      <c r="DZ98" s="387"/>
      <c r="EA98" s="387"/>
      <c r="EB98" s="387"/>
      <c r="EC98" s="387"/>
      <c r="ED98" s="387"/>
      <c r="EE98" s="387"/>
      <c r="EF98" s="387"/>
      <c r="EG98" s="387"/>
      <c r="EH98" s="387"/>
      <c r="EI98" s="387"/>
      <c r="EJ98" s="387"/>
      <c r="EK98" s="387"/>
      <c r="EL98" s="387"/>
      <c r="EM98" s="387"/>
    </row>
    <row r="99" spans="1:143" s="389" customFormat="1" ht="25.5" hidden="1" customHeight="1">
      <c r="A99" s="500"/>
      <c r="B99" s="500"/>
      <c r="C99" s="500"/>
      <c r="D99" s="500"/>
      <c r="E99" s="500"/>
      <c r="F99" s="500"/>
      <c r="G99" s="500"/>
      <c r="H99" s="500"/>
      <c r="I99" s="500"/>
      <c r="J99" s="500"/>
      <c r="K99" s="500"/>
      <c r="L99" s="500"/>
      <c r="M99" s="500"/>
      <c r="N99" s="500"/>
      <c r="O99" s="500"/>
      <c r="P99" s="500"/>
      <c r="Q99" s="500"/>
      <c r="R99" s="500"/>
      <c r="S99" s="501"/>
      <c r="T99" s="501"/>
      <c r="U99" s="475"/>
      <c r="V99" s="475"/>
      <c r="W99" s="475"/>
      <c r="X99" s="475"/>
      <c r="Y99" s="475"/>
      <c r="Z99" s="475"/>
      <c r="AA99" s="475"/>
      <c r="AB99" s="475"/>
      <c r="AC99" s="475"/>
      <c r="AD99" s="475"/>
      <c r="AE99" s="475"/>
      <c r="AF99" s="475"/>
      <c r="AG99" s="475"/>
      <c r="AH99" s="475"/>
      <c r="AI99" s="387"/>
      <c r="AJ99" s="387"/>
      <c r="AK99" s="387"/>
      <c r="AL99" s="387"/>
      <c r="AM99" s="387"/>
      <c r="AN99" s="387"/>
      <c r="AO99" s="387"/>
      <c r="AP99" s="387"/>
      <c r="AQ99" s="387"/>
      <c r="AR99" s="387"/>
      <c r="AS99" s="387"/>
      <c r="AT99" s="387"/>
      <c r="AU99" s="387"/>
      <c r="AV99" s="387"/>
      <c r="AW99" s="387"/>
      <c r="AX99" s="387"/>
      <c r="AY99" s="387"/>
      <c r="AZ99" s="387"/>
      <c r="BA99" s="387"/>
      <c r="BB99" s="387"/>
      <c r="BC99" s="387"/>
      <c r="BD99" s="387"/>
      <c r="BE99" s="387"/>
      <c r="BF99" s="387"/>
      <c r="BG99" s="387"/>
      <c r="BH99" s="387"/>
      <c r="BI99" s="387"/>
      <c r="BJ99" s="387"/>
      <c r="BK99" s="387"/>
      <c r="BL99" s="387"/>
      <c r="BM99" s="387"/>
      <c r="BN99" s="387"/>
      <c r="BO99" s="387"/>
      <c r="BP99" s="387"/>
      <c r="BQ99" s="387"/>
      <c r="BR99" s="387"/>
      <c r="BS99" s="387"/>
      <c r="BT99" s="387"/>
      <c r="BU99" s="387"/>
      <c r="BV99" s="387"/>
      <c r="BW99" s="387"/>
      <c r="BX99" s="387"/>
      <c r="BY99" s="387"/>
      <c r="BZ99" s="387"/>
      <c r="CA99" s="387"/>
      <c r="CB99" s="387"/>
      <c r="CC99" s="387"/>
      <c r="CD99" s="387"/>
      <c r="CE99" s="387"/>
      <c r="CF99" s="387"/>
      <c r="CG99" s="387"/>
      <c r="CH99" s="387"/>
      <c r="CI99" s="387"/>
      <c r="CJ99" s="387"/>
      <c r="CK99" s="387"/>
      <c r="CL99" s="387"/>
      <c r="CM99" s="387"/>
      <c r="CN99" s="387"/>
      <c r="CO99" s="387"/>
      <c r="CP99" s="387"/>
      <c r="CQ99" s="387"/>
      <c r="CR99" s="387"/>
      <c r="CS99" s="387"/>
      <c r="CT99" s="387"/>
      <c r="CU99" s="387"/>
      <c r="CV99" s="387"/>
      <c r="CW99" s="387"/>
      <c r="CX99" s="387"/>
      <c r="CY99" s="387"/>
      <c r="CZ99" s="387"/>
      <c r="DA99" s="387"/>
      <c r="DB99" s="387"/>
      <c r="DC99" s="387"/>
      <c r="DD99" s="387"/>
      <c r="DE99" s="387"/>
      <c r="DF99" s="387"/>
      <c r="DG99" s="387"/>
      <c r="DH99" s="387"/>
      <c r="DI99" s="387"/>
      <c r="DJ99" s="387"/>
      <c r="DK99" s="387"/>
      <c r="DL99" s="387"/>
      <c r="DM99" s="387"/>
      <c r="DN99" s="387"/>
      <c r="DO99" s="387"/>
      <c r="DP99" s="387"/>
      <c r="DQ99" s="387"/>
      <c r="DR99" s="387"/>
      <c r="DS99" s="387"/>
      <c r="DT99" s="387"/>
      <c r="DU99" s="387"/>
      <c r="DV99" s="387"/>
      <c r="DW99" s="387"/>
      <c r="DX99" s="387"/>
      <c r="DY99" s="387"/>
      <c r="DZ99" s="387"/>
      <c r="EA99" s="387"/>
      <c r="EB99" s="387"/>
      <c r="EC99" s="387"/>
      <c r="ED99" s="387"/>
      <c r="EE99" s="387"/>
      <c r="EF99" s="387"/>
      <c r="EG99" s="387"/>
      <c r="EH99" s="387"/>
      <c r="EI99" s="387"/>
      <c r="EJ99" s="387"/>
      <c r="EK99" s="387"/>
      <c r="EL99" s="387"/>
      <c r="EM99" s="387"/>
    </row>
    <row r="100" spans="1:143" s="389" customFormat="1" ht="25.5" hidden="1" customHeight="1">
      <c r="A100" s="500"/>
      <c r="B100" s="500"/>
      <c r="C100" s="500"/>
      <c r="D100" s="500"/>
      <c r="E100" s="500"/>
      <c r="F100" s="500"/>
      <c r="G100" s="500"/>
      <c r="H100" s="500"/>
      <c r="I100" s="500"/>
      <c r="J100" s="500"/>
      <c r="K100" s="500"/>
      <c r="L100" s="500"/>
      <c r="M100" s="500"/>
      <c r="N100" s="500"/>
      <c r="O100" s="500"/>
      <c r="P100" s="500"/>
      <c r="Q100" s="500"/>
      <c r="R100" s="500"/>
      <c r="S100" s="475"/>
      <c r="T100" s="475"/>
      <c r="U100" s="475"/>
      <c r="V100" s="475"/>
      <c r="W100" s="475"/>
      <c r="X100" s="475"/>
      <c r="Y100" s="475"/>
      <c r="Z100" s="475"/>
      <c r="AA100" s="475"/>
      <c r="AB100" s="475"/>
      <c r="AC100" s="475"/>
      <c r="AD100" s="475"/>
      <c r="AE100" s="475"/>
      <c r="AF100" s="475"/>
      <c r="AG100" s="475"/>
      <c r="AH100" s="475"/>
      <c r="AI100" s="475"/>
      <c r="AJ100" s="475"/>
      <c r="AK100" s="387"/>
      <c r="AL100" s="387"/>
      <c r="AM100" s="387"/>
      <c r="AN100" s="387"/>
      <c r="AO100" s="387"/>
      <c r="AP100" s="387"/>
      <c r="AQ100" s="387"/>
      <c r="AR100" s="387"/>
      <c r="AS100" s="387"/>
      <c r="AT100" s="387"/>
      <c r="AU100" s="387"/>
      <c r="AV100" s="387"/>
      <c r="AW100" s="387"/>
      <c r="AX100" s="387"/>
      <c r="AY100" s="387"/>
      <c r="AZ100" s="387"/>
      <c r="BA100" s="387"/>
      <c r="BB100" s="387"/>
      <c r="BC100" s="387"/>
      <c r="BD100" s="387"/>
      <c r="BE100" s="387"/>
      <c r="BF100" s="387"/>
      <c r="BG100" s="387"/>
      <c r="BH100" s="387"/>
      <c r="BI100" s="387"/>
      <c r="BJ100" s="387"/>
      <c r="BK100" s="387"/>
      <c r="BL100" s="387"/>
      <c r="BM100" s="387"/>
      <c r="BN100" s="387"/>
      <c r="BO100" s="387"/>
      <c r="BP100" s="387"/>
      <c r="BQ100" s="387"/>
      <c r="BR100" s="387"/>
      <c r="BS100" s="387"/>
      <c r="BT100" s="387"/>
      <c r="BU100" s="387"/>
      <c r="BV100" s="387"/>
      <c r="BW100" s="387"/>
      <c r="BX100" s="387"/>
      <c r="BY100" s="387"/>
      <c r="BZ100" s="387"/>
      <c r="CA100" s="387"/>
      <c r="CB100" s="387"/>
      <c r="CC100" s="387"/>
      <c r="CD100" s="387"/>
      <c r="CE100" s="387"/>
      <c r="CF100" s="387"/>
      <c r="CG100" s="387"/>
      <c r="CH100" s="387"/>
      <c r="CI100" s="387"/>
      <c r="CJ100" s="387"/>
      <c r="CK100" s="387"/>
      <c r="CL100" s="387"/>
      <c r="CM100" s="387"/>
      <c r="CN100" s="387"/>
      <c r="CO100" s="387"/>
      <c r="CP100" s="387"/>
      <c r="CQ100" s="387"/>
      <c r="CR100" s="387"/>
      <c r="CS100" s="387"/>
      <c r="CT100" s="387"/>
      <c r="CU100" s="387"/>
      <c r="CV100" s="387"/>
      <c r="CW100" s="387"/>
      <c r="CX100" s="387"/>
      <c r="CY100" s="387"/>
      <c r="CZ100" s="387"/>
      <c r="DA100" s="387"/>
      <c r="DB100" s="387"/>
      <c r="DC100" s="387"/>
      <c r="DD100" s="387"/>
      <c r="DE100" s="387"/>
      <c r="DF100" s="387"/>
      <c r="DG100" s="387"/>
      <c r="DH100" s="387"/>
      <c r="DI100" s="387"/>
      <c r="DJ100" s="387"/>
      <c r="DK100" s="387"/>
      <c r="DL100" s="387"/>
      <c r="DM100" s="387"/>
      <c r="DN100" s="387"/>
      <c r="DO100" s="387"/>
      <c r="DP100" s="387"/>
      <c r="DQ100" s="387"/>
      <c r="DR100" s="387"/>
      <c r="DS100" s="387"/>
      <c r="DT100" s="387"/>
      <c r="DU100" s="387"/>
      <c r="DV100" s="387"/>
      <c r="DW100" s="387"/>
      <c r="DX100" s="387"/>
      <c r="DY100" s="387"/>
      <c r="DZ100" s="387"/>
      <c r="EA100" s="387"/>
      <c r="EB100" s="387"/>
      <c r="EC100" s="387"/>
      <c r="ED100" s="387"/>
      <c r="EE100" s="387"/>
      <c r="EF100" s="387"/>
      <c r="EG100" s="387"/>
      <c r="EH100" s="387"/>
      <c r="EI100" s="387"/>
      <c r="EJ100" s="387"/>
      <c r="EK100" s="387"/>
      <c r="EL100" s="387"/>
      <c r="EM100" s="387"/>
    </row>
    <row r="101" spans="1:143" s="389" customFormat="1" ht="25.5" hidden="1" customHeight="1">
      <c r="A101" s="500"/>
      <c r="B101" s="500"/>
      <c r="C101" s="500"/>
      <c r="D101" s="500"/>
      <c r="E101" s="500"/>
      <c r="F101" s="500"/>
      <c r="G101" s="500"/>
      <c r="H101" s="500"/>
      <c r="I101" s="500"/>
      <c r="J101" s="500"/>
      <c r="K101" s="500"/>
      <c r="L101" s="500"/>
      <c r="M101" s="500"/>
      <c r="N101" s="500"/>
      <c r="O101" s="500"/>
      <c r="P101" s="500"/>
      <c r="Q101" s="500"/>
      <c r="R101" s="500"/>
      <c r="S101" s="475"/>
      <c r="T101" s="475"/>
      <c r="U101" s="475"/>
      <c r="V101" s="475"/>
      <c r="W101" s="475"/>
      <c r="X101" s="475"/>
      <c r="Y101" s="475"/>
      <c r="Z101" s="475"/>
      <c r="AA101" s="475"/>
      <c r="AB101" s="475"/>
      <c r="AC101" s="475"/>
      <c r="AD101" s="475"/>
      <c r="AE101" s="475"/>
      <c r="AF101" s="475"/>
      <c r="AG101" s="475"/>
      <c r="AH101" s="475"/>
      <c r="AI101" s="475"/>
      <c r="AJ101" s="475"/>
      <c r="AK101" s="387"/>
      <c r="AL101" s="387"/>
      <c r="AM101" s="387"/>
      <c r="AN101" s="387"/>
      <c r="AO101" s="387"/>
      <c r="AP101" s="387"/>
      <c r="AQ101" s="387"/>
      <c r="AR101" s="387"/>
      <c r="AS101" s="387"/>
      <c r="AT101" s="387"/>
      <c r="AU101" s="387"/>
      <c r="AV101" s="387"/>
      <c r="AW101" s="387"/>
      <c r="AX101" s="387"/>
      <c r="AY101" s="387"/>
      <c r="AZ101" s="387"/>
      <c r="BA101" s="387"/>
      <c r="BB101" s="387"/>
      <c r="BC101" s="387"/>
      <c r="BD101" s="387"/>
      <c r="BE101" s="387"/>
      <c r="BF101" s="387"/>
      <c r="BG101" s="387"/>
      <c r="BH101" s="387"/>
      <c r="BI101" s="387"/>
      <c r="BJ101" s="387"/>
      <c r="BK101" s="387"/>
      <c r="BL101" s="387"/>
      <c r="BM101" s="387"/>
      <c r="BN101" s="387"/>
      <c r="BO101" s="387"/>
      <c r="BP101" s="387"/>
      <c r="BQ101" s="387"/>
      <c r="BR101" s="387"/>
      <c r="BS101" s="387"/>
      <c r="BT101" s="387"/>
      <c r="BU101" s="387"/>
      <c r="BV101" s="387"/>
      <c r="BW101" s="387"/>
      <c r="BX101" s="387"/>
      <c r="BY101" s="387"/>
      <c r="BZ101" s="387"/>
      <c r="CA101" s="387"/>
      <c r="CB101" s="387"/>
      <c r="CC101" s="387"/>
      <c r="CD101" s="387"/>
      <c r="CE101" s="387"/>
      <c r="CF101" s="387"/>
      <c r="CG101" s="387"/>
      <c r="CH101" s="387"/>
      <c r="CI101" s="387"/>
      <c r="CJ101" s="387"/>
      <c r="CK101" s="387"/>
      <c r="CL101" s="387"/>
      <c r="CM101" s="387"/>
      <c r="CN101" s="387"/>
      <c r="CO101" s="387"/>
      <c r="CP101" s="387"/>
      <c r="CQ101" s="387"/>
      <c r="CR101" s="387"/>
      <c r="CS101" s="387"/>
      <c r="CT101" s="387"/>
      <c r="CU101" s="387"/>
      <c r="CV101" s="387"/>
      <c r="CW101" s="387"/>
      <c r="CX101" s="387"/>
      <c r="CY101" s="387"/>
      <c r="CZ101" s="387"/>
      <c r="DA101" s="387"/>
      <c r="DB101" s="387"/>
      <c r="DC101" s="387"/>
      <c r="DD101" s="387"/>
      <c r="DE101" s="387"/>
      <c r="DF101" s="387"/>
      <c r="DG101" s="387"/>
      <c r="DH101" s="387"/>
      <c r="DI101" s="387"/>
      <c r="DJ101" s="387"/>
      <c r="DK101" s="387"/>
      <c r="DL101" s="387"/>
      <c r="DM101" s="387"/>
      <c r="DN101" s="387"/>
      <c r="DO101" s="387"/>
      <c r="DP101" s="387"/>
      <c r="DQ101" s="387"/>
      <c r="DR101" s="387"/>
      <c r="DS101" s="387"/>
      <c r="DT101" s="387"/>
      <c r="DU101" s="387"/>
      <c r="DV101" s="387"/>
      <c r="DW101" s="387"/>
      <c r="DX101" s="387"/>
      <c r="DY101" s="387"/>
      <c r="DZ101" s="387"/>
      <c r="EA101" s="387"/>
      <c r="EB101" s="387"/>
      <c r="EC101" s="387"/>
      <c r="ED101" s="387"/>
      <c r="EE101" s="387"/>
      <c r="EF101" s="387"/>
      <c r="EG101" s="387"/>
      <c r="EH101" s="387"/>
      <c r="EI101" s="387"/>
      <c r="EJ101" s="387"/>
      <c r="EK101" s="387"/>
      <c r="EL101" s="387"/>
      <c r="EM101" s="387"/>
    </row>
    <row r="102" spans="1:143" s="389" customFormat="1" ht="25.5" hidden="1" customHeight="1">
      <c r="A102" s="500"/>
      <c r="B102" s="500"/>
      <c r="C102" s="500"/>
      <c r="D102" s="500"/>
      <c r="E102" s="500"/>
      <c r="F102" s="500"/>
      <c r="G102" s="500"/>
      <c r="H102" s="500"/>
      <c r="I102" s="500"/>
      <c r="J102" s="500"/>
      <c r="K102" s="500"/>
      <c r="L102" s="500"/>
      <c r="M102" s="500"/>
      <c r="N102" s="500"/>
      <c r="O102" s="500"/>
      <c r="P102" s="500"/>
      <c r="Q102" s="500"/>
      <c r="R102" s="500"/>
      <c r="S102" s="475"/>
      <c r="T102" s="475"/>
      <c r="U102" s="475"/>
      <c r="V102" s="475"/>
      <c r="W102" s="475"/>
      <c r="X102" s="475"/>
      <c r="Y102" s="475"/>
      <c r="Z102" s="475"/>
      <c r="AA102" s="475"/>
      <c r="AB102" s="475"/>
      <c r="AC102" s="475"/>
      <c r="AD102" s="475"/>
      <c r="AE102" s="475"/>
      <c r="AF102" s="475"/>
      <c r="AG102" s="475"/>
      <c r="AH102" s="475"/>
      <c r="AI102" s="475"/>
      <c r="AJ102" s="475"/>
      <c r="AK102" s="387"/>
      <c r="AL102" s="387"/>
      <c r="AM102" s="387"/>
      <c r="AN102" s="387"/>
      <c r="AO102" s="387"/>
      <c r="AP102" s="387"/>
      <c r="AQ102" s="387"/>
      <c r="AR102" s="387"/>
      <c r="AS102" s="387"/>
      <c r="AT102" s="387"/>
      <c r="AU102" s="387"/>
      <c r="AV102" s="387"/>
      <c r="AW102" s="387"/>
      <c r="AX102" s="387"/>
      <c r="AY102" s="387"/>
      <c r="AZ102" s="387"/>
      <c r="BA102" s="387"/>
      <c r="BB102" s="387"/>
      <c r="BC102" s="387"/>
      <c r="BD102" s="387"/>
      <c r="BE102" s="387"/>
      <c r="BF102" s="387"/>
      <c r="BG102" s="387"/>
      <c r="BH102" s="387"/>
      <c r="BI102" s="387"/>
      <c r="BJ102" s="387"/>
      <c r="BK102" s="387"/>
      <c r="BL102" s="387"/>
      <c r="BM102" s="387"/>
      <c r="BN102" s="387"/>
      <c r="BO102" s="387"/>
      <c r="BP102" s="387"/>
      <c r="BQ102" s="387"/>
      <c r="BR102" s="387"/>
      <c r="BS102" s="387"/>
      <c r="BT102" s="387"/>
      <c r="BU102" s="387"/>
      <c r="BV102" s="387"/>
      <c r="BW102" s="387"/>
      <c r="BX102" s="387"/>
      <c r="BY102" s="387"/>
      <c r="BZ102" s="387"/>
      <c r="CA102" s="387"/>
      <c r="CB102" s="387"/>
      <c r="CC102" s="387"/>
      <c r="CD102" s="387"/>
      <c r="CE102" s="387"/>
      <c r="CF102" s="387"/>
      <c r="CG102" s="387"/>
      <c r="CH102" s="387"/>
      <c r="CI102" s="387"/>
      <c r="CJ102" s="387"/>
      <c r="CK102" s="387"/>
      <c r="CL102" s="387"/>
      <c r="CM102" s="387"/>
      <c r="CN102" s="387"/>
      <c r="CO102" s="387"/>
      <c r="CP102" s="387"/>
      <c r="CQ102" s="387"/>
      <c r="CR102" s="387"/>
      <c r="CS102" s="387"/>
      <c r="CT102" s="387"/>
      <c r="CU102" s="387"/>
      <c r="CV102" s="387"/>
      <c r="CW102" s="387"/>
      <c r="CX102" s="387"/>
      <c r="CY102" s="387"/>
      <c r="CZ102" s="387"/>
      <c r="DA102" s="387"/>
      <c r="DB102" s="387"/>
      <c r="DC102" s="387"/>
      <c r="DD102" s="387"/>
      <c r="DE102" s="387"/>
      <c r="DF102" s="387"/>
      <c r="DG102" s="387"/>
      <c r="DH102" s="387"/>
      <c r="DI102" s="387"/>
      <c r="DJ102" s="387"/>
      <c r="DK102" s="387"/>
      <c r="DL102" s="387"/>
      <c r="DM102" s="387"/>
      <c r="DN102" s="387"/>
      <c r="DO102" s="387"/>
      <c r="DP102" s="387"/>
      <c r="DQ102" s="387"/>
      <c r="DR102" s="387"/>
      <c r="DS102" s="387"/>
      <c r="DT102" s="387"/>
      <c r="DU102" s="387"/>
      <c r="DV102" s="387"/>
      <c r="DW102" s="387"/>
      <c r="DX102" s="387"/>
      <c r="DY102" s="387"/>
      <c r="DZ102" s="387"/>
      <c r="EA102" s="387"/>
      <c r="EB102" s="387"/>
      <c r="EC102" s="387"/>
      <c r="ED102" s="387"/>
      <c r="EE102" s="387"/>
      <c r="EF102" s="387"/>
      <c r="EG102" s="387"/>
      <c r="EH102" s="387"/>
      <c r="EI102" s="387"/>
      <c r="EJ102" s="387"/>
      <c r="EK102" s="387"/>
      <c r="EL102" s="387"/>
      <c r="EM102" s="387"/>
    </row>
    <row r="103" spans="1:143" s="389" customFormat="1" ht="25.5" hidden="1" customHeight="1">
      <c r="A103" s="500"/>
      <c r="B103" s="500"/>
      <c r="C103" s="500"/>
      <c r="D103" s="500"/>
      <c r="E103" s="500"/>
      <c r="F103" s="500"/>
      <c r="G103" s="500"/>
      <c r="H103" s="500"/>
      <c r="I103" s="500"/>
      <c r="J103" s="500"/>
      <c r="K103" s="500"/>
      <c r="L103" s="500"/>
      <c r="M103" s="500"/>
      <c r="N103" s="500"/>
      <c r="O103" s="500"/>
      <c r="P103" s="500"/>
      <c r="Q103" s="500"/>
      <c r="R103" s="500"/>
      <c r="S103" s="475"/>
      <c r="T103" s="475"/>
      <c r="U103" s="475"/>
      <c r="V103" s="475"/>
      <c r="W103" s="475"/>
      <c r="X103" s="475"/>
      <c r="Y103" s="475"/>
      <c r="Z103" s="475"/>
      <c r="AA103" s="475"/>
      <c r="AB103" s="475"/>
      <c r="AC103" s="475"/>
      <c r="AD103" s="475"/>
      <c r="AE103" s="475"/>
      <c r="AF103" s="475"/>
      <c r="AG103" s="475"/>
      <c r="AH103" s="475"/>
      <c r="AI103" s="475"/>
      <c r="AJ103" s="475"/>
      <c r="AK103" s="387"/>
      <c r="AL103" s="387"/>
      <c r="AM103" s="387"/>
      <c r="AN103" s="387"/>
      <c r="AO103" s="387"/>
      <c r="AP103" s="387"/>
      <c r="AQ103" s="387"/>
      <c r="AR103" s="387"/>
      <c r="AS103" s="387"/>
      <c r="AT103" s="387"/>
      <c r="AU103" s="387"/>
      <c r="AV103" s="387"/>
      <c r="AW103" s="387"/>
      <c r="AX103" s="387"/>
      <c r="AY103" s="387"/>
      <c r="AZ103" s="387"/>
      <c r="BA103" s="387"/>
      <c r="BB103" s="387"/>
      <c r="BC103" s="387"/>
      <c r="BD103" s="387"/>
      <c r="BE103" s="387"/>
      <c r="BF103" s="387"/>
      <c r="BG103" s="387"/>
      <c r="BH103" s="387"/>
      <c r="BI103" s="387"/>
      <c r="BJ103" s="387"/>
      <c r="BK103" s="387"/>
      <c r="BL103" s="387"/>
      <c r="BM103" s="387"/>
      <c r="BN103" s="387"/>
      <c r="BO103" s="387"/>
      <c r="BP103" s="387"/>
      <c r="BQ103" s="387"/>
      <c r="BR103" s="387"/>
      <c r="BS103" s="387"/>
      <c r="BT103" s="387"/>
      <c r="BU103" s="387"/>
      <c r="BV103" s="387"/>
      <c r="BW103" s="387"/>
      <c r="BX103" s="387"/>
      <c r="BY103" s="387"/>
      <c r="BZ103" s="387"/>
      <c r="CA103" s="387"/>
      <c r="CB103" s="387"/>
      <c r="CC103" s="387"/>
      <c r="CD103" s="387"/>
      <c r="CE103" s="387"/>
      <c r="CF103" s="387"/>
      <c r="CG103" s="387"/>
      <c r="CH103" s="387"/>
      <c r="CI103" s="387"/>
      <c r="CJ103" s="387"/>
      <c r="CK103" s="387"/>
      <c r="CL103" s="387"/>
      <c r="CM103" s="387"/>
      <c r="CN103" s="387"/>
      <c r="CO103" s="387"/>
      <c r="CP103" s="387"/>
      <c r="CQ103" s="387"/>
      <c r="CR103" s="387"/>
      <c r="CS103" s="387"/>
      <c r="CT103" s="387"/>
      <c r="CU103" s="387"/>
      <c r="CV103" s="387"/>
      <c r="CW103" s="387"/>
      <c r="CX103" s="387"/>
      <c r="CY103" s="387"/>
      <c r="CZ103" s="387"/>
      <c r="DA103" s="387"/>
      <c r="DB103" s="387"/>
      <c r="DC103" s="387"/>
      <c r="DD103" s="387"/>
      <c r="DE103" s="387"/>
      <c r="DF103" s="387"/>
      <c r="DG103" s="387"/>
      <c r="DH103" s="387"/>
      <c r="DI103" s="387"/>
      <c r="DJ103" s="387"/>
      <c r="DK103" s="387"/>
      <c r="DL103" s="387"/>
      <c r="DM103" s="387"/>
      <c r="DN103" s="387"/>
      <c r="DO103" s="387"/>
      <c r="DP103" s="387"/>
      <c r="DQ103" s="387"/>
      <c r="DR103" s="387"/>
      <c r="DS103" s="387"/>
      <c r="DT103" s="387"/>
      <c r="DU103" s="387"/>
      <c r="DV103" s="387"/>
      <c r="DW103" s="387"/>
      <c r="DX103" s="387"/>
      <c r="DY103" s="387"/>
      <c r="DZ103" s="387"/>
      <c r="EA103" s="387"/>
      <c r="EB103" s="387"/>
      <c r="EC103" s="387"/>
      <c r="ED103" s="387"/>
      <c r="EE103" s="387"/>
      <c r="EF103" s="387"/>
      <c r="EG103" s="387"/>
      <c r="EH103" s="387"/>
      <c r="EI103" s="387"/>
      <c r="EJ103" s="387"/>
      <c r="EK103" s="387"/>
      <c r="EL103" s="387"/>
      <c r="EM103" s="387"/>
    </row>
    <row r="104" spans="1:143" s="389" customFormat="1" ht="25.5" hidden="1" customHeight="1">
      <c r="A104" s="500"/>
      <c r="B104" s="500"/>
      <c r="C104" s="500"/>
      <c r="D104" s="500"/>
      <c r="E104" s="500"/>
      <c r="F104" s="500"/>
      <c r="G104" s="500"/>
      <c r="H104" s="500"/>
      <c r="I104" s="500"/>
      <c r="J104" s="500"/>
      <c r="K104" s="500"/>
      <c r="L104" s="500"/>
      <c r="M104" s="500"/>
      <c r="N104" s="500"/>
      <c r="O104" s="500"/>
      <c r="P104" s="500"/>
      <c r="Q104" s="500"/>
      <c r="R104" s="500"/>
      <c r="S104" s="475"/>
      <c r="T104" s="475"/>
      <c r="U104" s="475"/>
      <c r="V104" s="475"/>
      <c r="W104" s="475"/>
      <c r="X104" s="475"/>
      <c r="Y104" s="475"/>
      <c r="Z104" s="475"/>
      <c r="AA104" s="475"/>
      <c r="AB104" s="475"/>
      <c r="AC104" s="475"/>
      <c r="AD104" s="475"/>
      <c r="AE104" s="475"/>
      <c r="AF104" s="475"/>
      <c r="AG104" s="475"/>
      <c r="AH104" s="475"/>
      <c r="AI104" s="475"/>
      <c r="AJ104" s="475"/>
      <c r="AK104" s="387"/>
      <c r="AL104" s="387"/>
      <c r="AM104" s="387"/>
      <c r="AN104" s="387"/>
      <c r="AO104" s="387"/>
      <c r="AP104" s="387"/>
      <c r="AQ104" s="387"/>
      <c r="AR104" s="387"/>
      <c r="AS104" s="387"/>
      <c r="AT104" s="387"/>
      <c r="AU104" s="387"/>
      <c r="AV104" s="387"/>
      <c r="AW104" s="387"/>
      <c r="AX104" s="387"/>
      <c r="AY104" s="387"/>
      <c r="AZ104" s="387"/>
      <c r="BA104" s="387"/>
      <c r="BB104" s="387"/>
      <c r="BC104" s="387"/>
      <c r="BD104" s="387"/>
      <c r="BE104" s="387"/>
      <c r="BF104" s="387"/>
      <c r="BG104" s="387"/>
      <c r="BH104" s="387"/>
      <c r="BI104" s="387"/>
      <c r="BJ104" s="387"/>
      <c r="BK104" s="387"/>
      <c r="BL104" s="387"/>
      <c r="BM104" s="387"/>
      <c r="BN104" s="387"/>
      <c r="BO104" s="387"/>
      <c r="BP104" s="387"/>
      <c r="BQ104" s="387"/>
      <c r="BR104" s="387"/>
      <c r="BS104" s="387"/>
      <c r="BT104" s="387"/>
      <c r="BU104" s="387"/>
      <c r="BV104" s="387"/>
      <c r="BW104" s="387"/>
      <c r="BX104" s="387"/>
      <c r="BY104" s="387"/>
      <c r="BZ104" s="387"/>
      <c r="CA104" s="387"/>
      <c r="CB104" s="387"/>
      <c r="CC104" s="387"/>
      <c r="CD104" s="387"/>
      <c r="CE104" s="387"/>
      <c r="CF104" s="387"/>
      <c r="CG104" s="387"/>
      <c r="CH104" s="387"/>
      <c r="CI104" s="387"/>
      <c r="CJ104" s="387"/>
      <c r="CK104" s="387"/>
      <c r="CL104" s="387"/>
      <c r="CM104" s="387"/>
      <c r="CN104" s="387"/>
      <c r="CO104" s="387"/>
      <c r="CP104" s="387"/>
      <c r="CQ104" s="387"/>
      <c r="CR104" s="387"/>
      <c r="CS104" s="387"/>
      <c r="CT104" s="387"/>
      <c r="CU104" s="387"/>
      <c r="CV104" s="387"/>
      <c r="CW104" s="387"/>
      <c r="CX104" s="387"/>
      <c r="CY104" s="387"/>
      <c r="CZ104" s="387"/>
      <c r="DA104" s="387"/>
      <c r="DB104" s="387"/>
      <c r="DC104" s="387"/>
      <c r="DD104" s="387"/>
      <c r="DE104" s="387"/>
      <c r="DF104" s="387"/>
      <c r="DG104" s="387"/>
      <c r="DH104" s="387"/>
      <c r="DI104" s="387"/>
      <c r="DJ104" s="387"/>
      <c r="DK104" s="387"/>
      <c r="DL104" s="387"/>
      <c r="DM104" s="387"/>
      <c r="DN104" s="387"/>
      <c r="DO104" s="387"/>
      <c r="DP104" s="387"/>
      <c r="DQ104" s="387"/>
      <c r="DR104" s="387"/>
      <c r="DS104" s="387"/>
      <c r="DT104" s="387"/>
      <c r="DU104" s="387"/>
      <c r="DV104" s="387"/>
      <c r="DW104" s="387"/>
      <c r="DX104" s="387"/>
      <c r="DY104" s="387"/>
      <c r="DZ104" s="387"/>
      <c r="EA104" s="387"/>
      <c r="EB104" s="387"/>
      <c r="EC104" s="387"/>
      <c r="ED104" s="387"/>
      <c r="EE104" s="387"/>
      <c r="EF104" s="387"/>
      <c r="EG104" s="387"/>
      <c r="EH104" s="387"/>
      <c r="EI104" s="387"/>
      <c r="EJ104" s="387"/>
      <c r="EK104" s="387"/>
      <c r="EL104" s="387"/>
      <c r="EM104" s="387"/>
    </row>
    <row r="105" spans="1:143" s="389" customFormat="1" ht="25.5" hidden="1" customHeight="1">
      <c r="A105" s="500"/>
      <c r="B105" s="500"/>
      <c r="C105" s="500"/>
      <c r="D105" s="500"/>
      <c r="E105" s="500"/>
      <c r="F105" s="500"/>
      <c r="G105" s="500"/>
      <c r="H105" s="500"/>
      <c r="I105" s="500"/>
      <c r="J105" s="500"/>
      <c r="K105" s="500"/>
      <c r="L105" s="500"/>
      <c r="M105" s="500"/>
      <c r="N105" s="500"/>
      <c r="O105" s="500"/>
      <c r="P105" s="500"/>
      <c r="Q105" s="500"/>
      <c r="R105" s="500"/>
      <c r="S105" s="475"/>
      <c r="T105" s="475"/>
      <c r="U105" s="475"/>
      <c r="V105" s="475"/>
      <c r="W105" s="475"/>
      <c r="X105" s="475"/>
      <c r="Y105" s="475"/>
      <c r="Z105" s="475"/>
      <c r="AA105" s="475"/>
      <c r="AB105" s="475"/>
      <c r="AC105" s="475"/>
      <c r="AD105" s="475"/>
      <c r="AE105" s="475"/>
      <c r="AF105" s="475"/>
      <c r="AG105" s="475"/>
      <c r="AH105" s="475"/>
      <c r="AI105" s="475"/>
      <c r="AJ105" s="475"/>
      <c r="AK105" s="387"/>
      <c r="AL105" s="387"/>
      <c r="AM105" s="387"/>
      <c r="AN105" s="387"/>
      <c r="AO105" s="387"/>
      <c r="AP105" s="387"/>
      <c r="AQ105" s="387"/>
      <c r="AR105" s="387"/>
      <c r="AS105" s="387"/>
      <c r="AT105" s="387"/>
      <c r="AU105" s="387"/>
      <c r="AV105" s="387"/>
      <c r="AW105" s="387"/>
      <c r="AX105" s="387"/>
      <c r="AY105" s="387"/>
      <c r="AZ105" s="387"/>
      <c r="BA105" s="387"/>
      <c r="BB105" s="387"/>
      <c r="BC105" s="387"/>
      <c r="BD105" s="387"/>
      <c r="BE105" s="387"/>
      <c r="BF105" s="387"/>
      <c r="BG105" s="387"/>
      <c r="BH105" s="387"/>
      <c r="BI105" s="387"/>
      <c r="BJ105" s="387"/>
      <c r="BK105" s="387"/>
      <c r="BL105" s="387"/>
      <c r="BM105" s="387"/>
      <c r="BN105" s="387"/>
      <c r="BO105" s="387"/>
      <c r="BP105" s="387"/>
      <c r="BQ105" s="387"/>
      <c r="BR105" s="387"/>
      <c r="BS105" s="387"/>
      <c r="BT105" s="387"/>
      <c r="BU105" s="387"/>
      <c r="BV105" s="387"/>
      <c r="BW105" s="387"/>
      <c r="BX105" s="387"/>
      <c r="BY105" s="387"/>
      <c r="BZ105" s="387"/>
      <c r="CA105" s="387"/>
      <c r="CB105" s="387"/>
      <c r="CC105" s="387"/>
      <c r="CD105" s="387"/>
      <c r="CE105" s="387"/>
      <c r="CF105" s="387"/>
      <c r="CG105" s="387"/>
      <c r="CH105" s="387"/>
      <c r="CI105" s="387"/>
      <c r="CJ105" s="387"/>
      <c r="CK105" s="387"/>
      <c r="CL105" s="387"/>
      <c r="CM105" s="387"/>
      <c r="CN105" s="387"/>
      <c r="CO105" s="387"/>
      <c r="CP105" s="387"/>
      <c r="CQ105" s="387"/>
      <c r="CR105" s="387"/>
      <c r="CS105" s="387"/>
      <c r="CT105" s="387"/>
      <c r="CU105" s="387"/>
      <c r="CV105" s="387"/>
      <c r="CW105" s="387"/>
      <c r="CX105" s="387"/>
      <c r="CY105" s="387"/>
      <c r="CZ105" s="387"/>
      <c r="DA105" s="387"/>
      <c r="DB105" s="387"/>
      <c r="DC105" s="387"/>
      <c r="DD105" s="387"/>
      <c r="DE105" s="387"/>
      <c r="DF105" s="387"/>
      <c r="DG105" s="387"/>
      <c r="DH105" s="387"/>
      <c r="DI105" s="387"/>
      <c r="DJ105" s="387"/>
      <c r="DK105" s="387"/>
      <c r="DL105" s="387"/>
      <c r="DM105" s="387"/>
      <c r="DN105" s="387"/>
      <c r="DO105" s="387"/>
      <c r="DP105" s="387"/>
      <c r="DQ105" s="387"/>
      <c r="DR105" s="387"/>
      <c r="DS105" s="387"/>
      <c r="DT105" s="387"/>
      <c r="DU105" s="387"/>
      <c r="DV105" s="387"/>
      <c r="DW105" s="387"/>
      <c r="DX105" s="387"/>
      <c r="DY105" s="387"/>
      <c r="DZ105" s="387"/>
      <c r="EA105" s="387"/>
      <c r="EB105" s="387"/>
      <c r="EC105" s="387"/>
      <c r="ED105" s="387"/>
      <c r="EE105" s="387"/>
      <c r="EF105" s="387"/>
      <c r="EG105" s="387"/>
      <c r="EH105" s="387"/>
      <c r="EI105" s="387"/>
      <c r="EJ105" s="387"/>
      <c r="EK105" s="387"/>
      <c r="EL105" s="387"/>
      <c r="EM105" s="387"/>
    </row>
    <row r="106" spans="1:143" s="389" customFormat="1" ht="25.5" hidden="1" customHeight="1">
      <c r="A106" s="500"/>
      <c r="B106" s="500"/>
      <c r="C106" s="500"/>
      <c r="D106" s="500"/>
      <c r="E106" s="500"/>
      <c r="F106" s="500"/>
      <c r="G106" s="500"/>
      <c r="H106" s="500"/>
      <c r="I106" s="500"/>
      <c r="J106" s="500"/>
      <c r="K106" s="500"/>
      <c r="L106" s="500"/>
      <c r="M106" s="500"/>
      <c r="N106" s="500"/>
      <c r="O106" s="500"/>
      <c r="P106" s="500"/>
      <c r="Q106" s="500"/>
      <c r="R106" s="475"/>
      <c r="S106" s="475"/>
      <c r="T106" s="475"/>
      <c r="U106" s="475"/>
      <c r="V106" s="475"/>
      <c r="W106" s="475"/>
      <c r="X106" s="475"/>
      <c r="Y106" s="475"/>
      <c r="Z106" s="475"/>
      <c r="AA106" s="475"/>
      <c r="AB106" s="475"/>
      <c r="AC106" s="475"/>
      <c r="AD106" s="475"/>
      <c r="AE106" s="475"/>
      <c r="AF106" s="475"/>
      <c r="AG106" s="475"/>
      <c r="AH106" s="475"/>
      <c r="AI106" s="475"/>
      <c r="AJ106" s="475"/>
      <c r="AK106" s="387"/>
      <c r="AL106" s="387"/>
      <c r="AM106" s="387"/>
      <c r="AN106" s="387"/>
      <c r="AO106" s="387"/>
      <c r="AP106" s="387"/>
      <c r="AQ106" s="387"/>
      <c r="AR106" s="387"/>
      <c r="AS106" s="387"/>
      <c r="AT106" s="387"/>
      <c r="AU106" s="387"/>
      <c r="AV106" s="387"/>
      <c r="AW106" s="387"/>
      <c r="AX106" s="387"/>
      <c r="AY106" s="387"/>
      <c r="AZ106" s="387"/>
      <c r="BA106" s="387"/>
      <c r="BB106" s="387"/>
      <c r="BC106" s="387"/>
      <c r="BD106" s="387"/>
      <c r="BE106" s="387"/>
      <c r="BF106" s="387"/>
      <c r="BG106" s="387"/>
      <c r="BH106" s="387"/>
      <c r="BI106" s="387"/>
      <c r="BJ106" s="387"/>
      <c r="BK106" s="387"/>
      <c r="BL106" s="387"/>
      <c r="BM106" s="387"/>
      <c r="BN106" s="387"/>
      <c r="BO106" s="387"/>
      <c r="BP106" s="387"/>
      <c r="BQ106" s="387"/>
      <c r="BR106" s="387"/>
      <c r="BS106" s="387"/>
      <c r="BT106" s="387"/>
      <c r="BU106" s="387"/>
      <c r="BV106" s="387"/>
      <c r="BW106" s="387"/>
      <c r="BX106" s="387"/>
      <c r="BY106" s="387"/>
      <c r="BZ106" s="387"/>
      <c r="CA106" s="387"/>
      <c r="CB106" s="387"/>
      <c r="CC106" s="387"/>
      <c r="CD106" s="387"/>
      <c r="CE106" s="387"/>
      <c r="CF106" s="387"/>
      <c r="CG106" s="387"/>
      <c r="CH106" s="387"/>
      <c r="CI106" s="387"/>
      <c r="CJ106" s="387"/>
      <c r="CK106" s="387"/>
      <c r="CL106" s="387"/>
      <c r="CM106" s="387"/>
      <c r="CN106" s="387"/>
      <c r="CO106" s="387"/>
      <c r="CP106" s="387"/>
      <c r="CQ106" s="387"/>
      <c r="CR106" s="387"/>
      <c r="CS106" s="387"/>
      <c r="CT106" s="387"/>
      <c r="CU106" s="387"/>
      <c r="CV106" s="387"/>
      <c r="CW106" s="387"/>
      <c r="CX106" s="387"/>
      <c r="CY106" s="387"/>
      <c r="CZ106" s="387"/>
      <c r="DA106" s="387"/>
      <c r="DB106" s="387"/>
      <c r="DC106" s="387"/>
      <c r="DD106" s="387"/>
      <c r="DE106" s="387"/>
      <c r="DF106" s="387"/>
      <c r="DG106" s="387"/>
      <c r="DH106" s="387"/>
      <c r="DI106" s="387"/>
      <c r="DJ106" s="387"/>
      <c r="DK106" s="387"/>
      <c r="DL106" s="387"/>
      <c r="DM106" s="387"/>
      <c r="DN106" s="387"/>
      <c r="DO106" s="387"/>
      <c r="DP106" s="387"/>
      <c r="DQ106" s="387"/>
      <c r="DR106" s="387"/>
      <c r="DS106" s="387"/>
      <c r="DT106" s="387"/>
      <c r="DU106" s="387"/>
      <c r="DV106" s="387"/>
      <c r="DW106" s="387"/>
      <c r="DX106" s="387"/>
      <c r="DY106" s="387"/>
      <c r="DZ106" s="387"/>
      <c r="EA106" s="387"/>
      <c r="EB106" s="387"/>
      <c r="EC106" s="387"/>
      <c r="ED106" s="387"/>
      <c r="EE106" s="387"/>
      <c r="EF106" s="387"/>
      <c r="EG106" s="387"/>
      <c r="EH106" s="387"/>
      <c r="EI106" s="387"/>
      <c r="EJ106" s="387"/>
      <c r="EK106" s="387"/>
      <c r="EL106" s="387"/>
      <c r="EM106" s="387"/>
    </row>
    <row r="107" spans="1:143" s="389" customFormat="1" ht="25.5" hidden="1" customHeight="1">
      <c r="A107" s="500"/>
      <c r="B107" s="500"/>
      <c r="C107" s="500"/>
      <c r="D107" s="500"/>
      <c r="E107" s="500"/>
      <c r="F107" s="500"/>
      <c r="G107" s="500"/>
      <c r="H107" s="500"/>
      <c r="I107" s="500"/>
      <c r="J107" s="500"/>
      <c r="K107" s="500"/>
      <c r="L107" s="500"/>
      <c r="M107" s="500"/>
      <c r="N107" s="500"/>
      <c r="O107" s="500"/>
      <c r="P107" s="500"/>
      <c r="Q107" s="500"/>
      <c r="R107" s="475"/>
      <c r="S107" s="475"/>
      <c r="T107" s="475"/>
      <c r="U107" s="475"/>
      <c r="V107" s="475"/>
      <c r="W107" s="475"/>
      <c r="X107" s="475"/>
      <c r="Y107" s="475"/>
      <c r="Z107" s="475"/>
      <c r="AA107" s="475"/>
      <c r="AB107" s="475"/>
      <c r="AC107" s="475"/>
      <c r="AD107" s="475"/>
      <c r="AE107" s="475"/>
      <c r="AF107" s="475"/>
      <c r="AG107" s="475"/>
      <c r="AH107" s="475"/>
      <c r="AI107" s="475"/>
      <c r="AJ107" s="475"/>
      <c r="AK107" s="387"/>
      <c r="AL107" s="387"/>
      <c r="AM107" s="387"/>
      <c r="AN107" s="387"/>
      <c r="AO107" s="387"/>
      <c r="AP107" s="387"/>
      <c r="AQ107" s="387"/>
      <c r="AR107" s="387"/>
      <c r="AS107" s="387"/>
      <c r="AT107" s="387"/>
      <c r="AU107" s="387"/>
      <c r="AV107" s="387"/>
      <c r="AW107" s="387"/>
      <c r="AX107" s="387"/>
      <c r="AY107" s="387"/>
      <c r="AZ107" s="387"/>
      <c r="BA107" s="387"/>
      <c r="BB107" s="387"/>
      <c r="BC107" s="387"/>
      <c r="BD107" s="387"/>
      <c r="BE107" s="387"/>
      <c r="BF107" s="387"/>
      <c r="BG107" s="387"/>
      <c r="BH107" s="387"/>
      <c r="BI107" s="387"/>
      <c r="BJ107" s="387"/>
      <c r="BK107" s="387"/>
      <c r="BL107" s="387"/>
      <c r="BM107" s="387"/>
      <c r="BN107" s="387"/>
      <c r="BO107" s="387"/>
      <c r="BP107" s="387"/>
      <c r="BQ107" s="387"/>
      <c r="BR107" s="387"/>
      <c r="BS107" s="387"/>
      <c r="BT107" s="387"/>
      <c r="BU107" s="387"/>
      <c r="BV107" s="387"/>
      <c r="BW107" s="387"/>
      <c r="BX107" s="387"/>
      <c r="BY107" s="387"/>
      <c r="BZ107" s="387"/>
      <c r="CA107" s="387"/>
      <c r="CB107" s="387"/>
      <c r="CC107" s="387"/>
      <c r="CD107" s="387"/>
      <c r="CE107" s="387"/>
      <c r="CF107" s="387"/>
      <c r="CG107" s="387"/>
      <c r="CH107" s="387"/>
      <c r="CI107" s="387"/>
      <c r="CJ107" s="387"/>
      <c r="CK107" s="387"/>
      <c r="CL107" s="387"/>
      <c r="CM107" s="387"/>
      <c r="CN107" s="387"/>
      <c r="CO107" s="387"/>
      <c r="CP107" s="387"/>
      <c r="CQ107" s="387"/>
      <c r="CR107" s="387"/>
      <c r="CS107" s="387"/>
      <c r="CT107" s="387"/>
      <c r="CU107" s="387"/>
      <c r="CV107" s="387"/>
      <c r="CW107" s="387"/>
      <c r="CX107" s="387"/>
      <c r="CY107" s="387"/>
      <c r="CZ107" s="387"/>
      <c r="DA107" s="387"/>
      <c r="DB107" s="387"/>
      <c r="DC107" s="387"/>
      <c r="DD107" s="387"/>
      <c r="DE107" s="387"/>
      <c r="DF107" s="387"/>
      <c r="DG107" s="387"/>
      <c r="DH107" s="387"/>
      <c r="DI107" s="387"/>
      <c r="DJ107" s="387"/>
      <c r="DK107" s="387"/>
      <c r="DL107" s="387"/>
      <c r="DM107" s="387"/>
      <c r="DN107" s="387"/>
      <c r="DO107" s="387"/>
      <c r="DP107" s="387"/>
      <c r="DQ107" s="387"/>
      <c r="DR107" s="387"/>
      <c r="DS107" s="387"/>
      <c r="DT107" s="387"/>
      <c r="DU107" s="387"/>
      <c r="DV107" s="387"/>
      <c r="DW107" s="387"/>
      <c r="DX107" s="387"/>
      <c r="DY107" s="387"/>
      <c r="DZ107" s="387"/>
      <c r="EA107" s="387"/>
      <c r="EB107" s="387"/>
      <c r="EC107" s="387"/>
      <c r="ED107" s="387"/>
      <c r="EE107" s="387"/>
      <c r="EF107" s="387"/>
      <c r="EG107" s="387"/>
      <c r="EH107" s="387"/>
      <c r="EI107" s="387"/>
      <c r="EJ107" s="387"/>
      <c r="EK107" s="387"/>
      <c r="EL107" s="387"/>
      <c r="EM107" s="387"/>
    </row>
    <row r="108" spans="1:143" s="389" customFormat="1" ht="25.5" hidden="1" customHeight="1">
      <c r="A108" s="500"/>
      <c r="B108" s="500"/>
      <c r="C108" s="500"/>
      <c r="D108" s="500"/>
      <c r="E108" s="500"/>
      <c r="F108" s="500"/>
      <c r="G108" s="500"/>
      <c r="H108" s="500"/>
      <c r="I108" s="500"/>
      <c r="J108" s="500"/>
      <c r="K108" s="475"/>
      <c r="L108" s="475"/>
      <c r="M108" s="475"/>
      <c r="N108" s="475"/>
      <c r="O108" s="475"/>
      <c r="P108" s="475"/>
      <c r="Q108" s="475"/>
      <c r="R108" s="475"/>
      <c r="S108" s="475"/>
      <c r="T108" s="475"/>
      <c r="U108" s="475"/>
      <c r="V108" s="475"/>
      <c r="W108" s="475"/>
      <c r="X108" s="475"/>
      <c r="Y108" s="475"/>
      <c r="Z108" s="475"/>
      <c r="AA108" s="475"/>
      <c r="AB108" s="475"/>
      <c r="AC108" s="475"/>
      <c r="AD108" s="475"/>
      <c r="AE108" s="475"/>
      <c r="AF108" s="475"/>
      <c r="AG108" s="475"/>
      <c r="AH108" s="475"/>
      <c r="AI108" s="475"/>
      <c r="AJ108" s="475"/>
      <c r="AK108" s="387"/>
      <c r="AL108" s="387"/>
      <c r="AM108" s="387"/>
      <c r="AN108" s="387"/>
      <c r="AO108" s="387"/>
      <c r="AP108" s="387"/>
      <c r="AQ108" s="387"/>
      <c r="AR108" s="387"/>
      <c r="AS108" s="387"/>
      <c r="AT108" s="387"/>
      <c r="AU108" s="387"/>
      <c r="AV108" s="387"/>
      <c r="AW108" s="387"/>
      <c r="AX108" s="387"/>
      <c r="AY108" s="387"/>
      <c r="AZ108" s="387"/>
      <c r="BA108" s="387"/>
      <c r="BB108" s="387"/>
      <c r="BC108" s="387"/>
      <c r="BD108" s="387"/>
      <c r="BE108" s="387"/>
      <c r="BF108" s="387"/>
      <c r="BG108" s="387"/>
      <c r="BH108" s="387"/>
      <c r="BI108" s="387"/>
      <c r="BJ108" s="387"/>
      <c r="BK108" s="387"/>
      <c r="BL108" s="387"/>
      <c r="BM108" s="387"/>
      <c r="BN108" s="387"/>
      <c r="BO108" s="387"/>
      <c r="BP108" s="387"/>
      <c r="BQ108" s="387"/>
      <c r="BR108" s="387"/>
      <c r="BS108" s="387"/>
      <c r="BT108" s="387"/>
      <c r="BU108" s="387"/>
      <c r="BV108" s="387"/>
      <c r="BW108" s="387"/>
      <c r="BX108" s="387"/>
      <c r="BY108" s="387"/>
      <c r="BZ108" s="387"/>
      <c r="CA108" s="387"/>
      <c r="CB108" s="387"/>
      <c r="CC108" s="387"/>
      <c r="CD108" s="387"/>
      <c r="CE108" s="387"/>
      <c r="CF108" s="387"/>
      <c r="CG108" s="387"/>
      <c r="CH108" s="387"/>
      <c r="CI108" s="387"/>
      <c r="CJ108" s="387"/>
      <c r="CK108" s="387"/>
      <c r="CL108" s="387"/>
      <c r="CM108" s="387"/>
      <c r="CN108" s="387"/>
      <c r="CO108" s="387"/>
      <c r="CP108" s="387"/>
      <c r="CQ108" s="387"/>
      <c r="CR108" s="387"/>
      <c r="CS108" s="387"/>
      <c r="CT108" s="387"/>
      <c r="CU108" s="387"/>
      <c r="CV108" s="387"/>
      <c r="CW108" s="387"/>
      <c r="CX108" s="387"/>
      <c r="CY108" s="387"/>
      <c r="CZ108" s="387"/>
      <c r="DA108" s="387"/>
      <c r="DB108" s="387"/>
      <c r="DC108" s="387"/>
      <c r="DD108" s="387"/>
      <c r="DE108" s="387"/>
      <c r="DF108" s="387"/>
      <c r="DG108" s="387"/>
      <c r="DH108" s="387"/>
      <c r="DI108" s="387"/>
      <c r="DJ108" s="387"/>
      <c r="DK108" s="387"/>
      <c r="DL108" s="387"/>
      <c r="DM108" s="387"/>
      <c r="DN108" s="387"/>
      <c r="DO108" s="387"/>
      <c r="DP108" s="387"/>
      <c r="DQ108" s="387"/>
      <c r="DR108" s="387"/>
      <c r="DS108" s="387"/>
      <c r="DT108" s="387"/>
      <c r="DU108" s="387"/>
      <c r="DV108" s="387"/>
      <c r="DW108" s="387"/>
      <c r="DX108" s="387"/>
      <c r="DY108" s="387"/>
      <c r="DZ108" s="387"/>
      <c r="EA108" s="387"/>
      <c r="EB108" s="387"/>
      <c r="EC108" s="387"/>
      <c r="ED108" s="387"/>
      <c r="EE108" s="387"/>
      <c r="EF108" s="387"/>
      <c r="EG108" s="387"/>
      <c r="EH108" s="387"/>
      <c r="EI108" s="387"/>
      <c r="EJ108" s="387"/>
      <c r="EK108" s="387"/>
      <c r="EL108" s="387"/>
      <c r="EM108" s="387"/>
    </row>
    <row r="109" spans="1:143" s="389" customFormat="1" ht="25.5" hidden="1" customHeight="1">
      <c r="A109" s="500"/>
      <c r="B109" s="475"/>
      <c r="C109" s="475"/>
      <c r="D109" s="475"/>
      <c r="E109" s="475"/>
      <c r="F109" s="475"/>
      <c r="G109" s="475"/>
      <c r="H109" s="475"/>
      <c r="I109" s="475"/>
      <c r="J109" s="500"/>
      <c r="K109" s="475"/>
      <c r="L109" s="475"/>
      <c r="M109" s="475"/>
      <c r="N109" s="475"/>
      <c r="O109" s="475"/>
      <c r="P109" s="475"/>
      <c r="Q109" s="475"/>
      <c r="R109" s="475"/>
      <c r="S109" s="475"/>
      <c r="T109" s="475"/>
      <c r="U109" s="500"/>
      <c r="V109" s="500"/>
      <c r="W109" s="500"/>
      <c r="X109" s="500"/>
      <c r="Y109" s="500"/>
      <c r="Z109" s="500"/>
      <c r="AA109" s="500"/>
      <c r="AB109" s="500"/>
      <c r="AC109" s="500"/>
      <c r="AD109" s="500"/>
      <c r="AE109" s="500"/>
      <c r="AF109" s="500"/>
      <c r="AG109" s="500"/>
      <c r="AH109" s="475"/>
      <c r="AI109" s="475"/>
      <c r="AJ109" s="475"/>
      <c r="AK109" s="387"/>
      <c r="AL109" s="387"/>
      <c r="AM109" s="387"/>
      <c r="AN109" s="387"/>
      <c r="AO109" s="387"/>
      <c r="AP109" s="387"/>
      <c r="AQ109" s="387"/>
      <c r="AR109" s="387"/>
      <c r="AS109" s="387"/>
      <c r="AT109" s="387"/>
      <c r="AU109" s="387"/>
      <c r="AV109" s="387"/>
      <c r="AW109" s="387"/>
      <c r="AX109" s="387"/>
      <c r="AY109" s="387"/>
      <c r="AZ109" s="387"/>
      <c r="BA109" s="387"/>
      <c r="BB109" s="387"/>
      <c r="BC109" s="387"/>
      <c r="BD109" s="387"/>
      <c r="BE109" s="387"/>
      <c r="BF109" s="387"/>
      <c r="BG109" s="387"/>
      <c r="BH109" s="387"/>
      <c r="BI109" s="387"/>
      <c r="BJ109" s="387"/>
      <c r="BK109" s="387"/>
      <c r="BL109" s="387"/>
      <c r="BM109" s="387"/>
      <c r="BN109" s="387"/>
      <c r="BO109" s="387"/>
      <c r="BP109" s="387"/>
      <c r="BQ109" s="387"/>
      <c r="BR109" s="387"/>
      <c r="BS109" s="387"/>
      <c r="BT109" s="387"/>
      <c r="BU109" s="387"/>
      <c r="BV109" s="387"/>
      <c r="BW109" s="387"/>
      <c r="BX109" s="387"/>
      <c r="BY109" s="387"/>
      <c r="BZ109" s="387"/>
      <c r="CA109" s="387"/>
      <c r="CB109" s="387"/>
      <c r="CC109" s="387"/>
      <c r="CD109" s="387"/>
      <c r="CE109" s="387"/>
      <c r="CF109" s="387"/>
      <c r="CG109" s="387"/>
      <c r="CH109" s="387"/>
      <c r="CI109" s="387"/>
      <c r="CJ109" s="387"/>
      <c r="CK109" s="387"/>
      <c r="CL109" s="387"/>
      <c r="CM109" s="387"/>
      <c r="CN109" s="387"/>
      <c r="CO109" s="387"/>
      <c r="CP109" s="387"/>
      <c r="CQ109" s="387"/>
      <c r="CR109" s="387"/>
      <c r="CS109" s="387"/>
      <c r="CT109" s="387"/>
      <c r="CU109" s="387"/>
      <c r="CV109" s="387"/>
      <c r="CW109" s="387"/>
      <c r="CX109" s="387"/>
      <c r="CY109" s="387"/>
      <c r="CZ109" s="387"/>
      <c r="DA109" s="387"/>
      <c r="DB109" s="387"/>
      <c r="DC109" s="387"/>
      <c r="DD109" s="387"/>
      <c r="DE109" s="387"/>
      <c r="DF109" s="387"/>
      <c r="DG109" s="387"/>
      <c r="DH109" s="387"/>
      <c r="DI109" s="387"/>
      <c r="DJ109" s="387"/>
      <c r="DK109" s="387"/>
      <c r="DL109" s="387"/>
      <c r="DM109" s="387"/>
      <c r="DN109" s="387"/>
      <c r="DO109" s="387"/>
      <c r="DP109" s="387"/>
      <c r="DQ109" s="387"/>
      <c r="DR109" s="387"/>
      <c r="DS109" s="387"/>
      <c r="DT109" s="387"/>
      <c r="DU109" s="387"/>
      <c r="DV109" s="387"/>
      <c r="DW109" s="387"/>
      <c r="DX109" s="387"/>
      <c r="DY109" s="387"/>
      <c r="DZ109" s="387"/>
      <c r="EA109" s="387"/>
      <c r="EB109" s="387"/>
      <c r="EC109" s="387"/>
      <c r="ED109" s="387"/>
      <c r="EE109" s="387"/>
      <c r="EF109" s="387"/>
      <c r="EG109" s="387"/>
      <c r="EH109" s="387"/>
      <c r="EI109" s="387"/>
      <c r="EJ109" s="387"/>
      <c r="EK109" s="387"/>
      <c r="EL109" s="387"/>
      <c r="EM109" s="387"/>
    </row>
    <row r="110" spans="1:143" s="389" customFormat="1" ht="25.5" hidden="1" customHeight="1">
      <c r="A110" s="500"/>
      <c r="B110" s="475"/>
      <c r="C110" s="475"/>
      <c r="D110" s="475"/>
      <c r="E110" s="475"/>
      <c r="F110" s="475"/>
      <c r="G110" s="475"/>
      <c r="H110" s="475"/>
      <c r="I110" s="475"/>
      <c r="J110" s="475"/>
      <c r="K110" s="475"/>
      <c r="L110" s="475"/>
      <c r="M110" s="475"/>
      <c r="N110" s="475"/>
      <c r="O110" s="475"/>
      <c r="P110" s="475"/>
      <c r="Q110" s="475"/>
      <c r="R110" s="475"/>
      <c r="S110" s="475"/>
      <c r="T110" s="475"/>
      <c r="U110" s="500"/>
      <c r="V110" s="500"/>
      <c r="W110" s="500"/>
      <c r="X110" s="500"/>
      <c r="Y110" s="500"/>
      <c r="Z110" s="500"/>
      <c r="AA110" s="500"/>
      <c r="AB110" s="500"/>
      <c r="AC110" s="500"/>
      <c r="AD110" s="500"/>
      <c r="AE110" s="500"/>
      <c r="AF110" s="500"/>
      <c r="AG110" s="500"/>
      <c r="AH110" s="475"/>
      <c r="AI110" s="475"/>
      <c r="AJ110" s="475"/>
      <c r="AK110" s="387"/>
      <c r="AL110" s="387"/>
      <c r="AM110" s="387"/>
      <c r="AN110" s="387"/>
      <c r="AO110" s="387"/>
      <c r="AP110" s="387"/>
      <c r="AQ110" s="387"/>
      <c r="AR110" s="387"/>
      <c r="AS110" s="387"/>
      <c r="AT110" s="387"/>
      <c r="AU110" s="387"/>
      <c r="AV110" s="387"/>
      <c r="AW110" s="387"/>
      <c r="AX110" s="387"/>
      <c r="AY110" s="387"/>
      <c r="AZ110" s="387"/>
      <c r="BA110" s="387"/>
      <c r="BB110" s="387"/>
      <c r="BC110" s="387"/>
      <c r="BD110" s="387"/>
      <c r="BE110" s="387"/>
      <c r="BF110" s="387"/>
      <c r="BG110" s="387"/>
      <c r="BH110" s="387"/>
      <c r="BI110" s="387"/>
      <c r="BJ110" s="387"/>
      <c r="BK110" s="387"/>
      <c r="BL110" s="387"/>
      <c r="BM110" s="387"/>
      <c r="BN110" s="387"/>
      <c r="BO110" s="387"/>
      <c r="BP110" s="387"/>
      <c r="BQ110" s="387"/>
      <c r="BR110" s="387"/>
      <c r="BS110" s="387"/>
      <c r="BT110" s="387"/>
      <c r="BU110" s="387"/>
      <c r="BV110" s="387"/>
      <c r="BW110" s="387"/>
      <c r="BX110" s="387"/>
      <c r="BY110" s="387"/>
      <c r="BZ110" s="387"/>
      <c r="CA110" s="387"/>
      <c r="CB110" s="387"/>
      <c r="CC110" s="387"/>
      <c r="CD110" s="387"/>
      <c r="CE110" s="387"/>
      <c r="CF110" s="387"/>
      <c r="CG110" s="387"/>
      <c r="CH110" s="387"/>
      <c r="CI110" s="387"/>
      <c r="CJ110" s="387"/>
      <c r="CK110" s="387"/>
      <c r="CL110" s="387"/>
      <c r="CM110" s="387"/>
      <c r="CN110" s="387"/>
      <c r="CO110" s="387"/>
      <c r="CP110" s="387"/>
      <c r="CQ110" s="387"/>
      <c r="CR110" s="387"/>
      <c r="CS110" s="387"/>
      <c r="CT110" s="387"/>
      <c r="CU110" s="387"/>
      <c r="CV110" s="387"/>
      <c r="CW110" s="387"/>
      <c r="CX110" s="387"/>
      <c r="CY110" s="387"/>
      <c r="CZ110" s="387"/>
      <c r="DA110" s="387"/>
      <c r="DB110" s="387"/>
      <c r="DC110" s="387"/>
      <c r="DD110" s="387"/>
      <c r="DE110" s="387"/>
      <c r="DF110" s="387"/>
      <c r="DG110" s="387"/>
      <c r="DH110" s="387"/>
      <c r="DI110" s="387"/>
      <c r="DJ110" s="387"/>
      <c r="DK110" s="387"/>
      <c r="DL110" s="387"/>
      <c r="DM110" s="387"/>
      <c r="DN110" s="387"/>
      <c r="DO110" s="387"/>
      <c r="DP110" s="387"/>
      <c r="DQ110" s="387"/>
      <c r="DR110" s="387"/>
      <c r="DS110" s="387"/>
      <c r="DT110" s="387"/>
      <c r="DU110" s="387"/>
      <c r="DV110" s="387"/>
      <c r="DW110" s="387"/>
      <c r="DX110" s="387"/>
      <c r="DY110" s="387"/>
      <c r="DZ110" s="387"/>
      <c r="EA110" s="387"/>
      <c r="EB110" s="387"/>
      <c r="EC110" s="387"/>
      <c r="ED110" s="387"/>
      <c r="EE110" s="387"/>
      <c r="EF110" s="387"/>
      <c r="EG110" s="387"/>
      <c r="EH110" s="387"/>
      <c r="EI110" s="387"/>
      <c r="EJ110" s="387"/>
      <c r="EK110" s="387"/>
      <c r="EL110" s="387"/>
      <c r="EM110" s="387"/>
    </row>
    <row r="111" spans="1:143" s="389" customFormat="1" ht="25.5" hidden="1" customHeight="1">
      <c r="A111" s="500"/>
      <c r="B111" s="475"/>
      <c r="C111" s="475"/>
      <c r="D111" s="475"/>
      <c r="E111" s="475"/>
      <c r="F111" s="475"/>
      <c r="G111" s="475"/>
      <c r="H111" s="475"/>
      <c r="I111" s="475"/>
      <c r="J111" s="475"/>
      <c r="K111" s="475"/>
      <c r="L111" s="475"/>
      <c r="M111" s="475"/>
      <c r="N111" s="475"/>
      <c r="O111" s="475"/>
      <c r="P111" s="475"/>
      <c r="Q111" s="475"/>
      <c r="R111" s="475"/>
      <c r="S111" s="475"/>
      <c r="T111" s="475"/>
      <c r="U111" s="500"/>
      <c r="V111" s="500"/>
      <c r="W111" s="500"/>
      <c r="X111" s="500"/>
      <c r="Y111" s="500"/>
      <c r="Z111" s="500"/>
      <c r="AA111" s="500"/>
      <c r="AB111" s="500"/>
      <c r="AC111" s="500"/>
      <c r="AD111" s="500"/>
      <c r="AE111" s="500"/>
      <c r="AF111" s="500"/>
      <c r="AG111" s="500"/>
      <c r="AH111" s="475"/>
      <c r="AI111" s="475"/>
      <c r="AJ111" s="475"/>
      <c r="AK111" s="387"/>
      <c r="AL111" s="387"/>
      <c r="AM111" s="387"/>
      <c r="AN111" s="387"/>
      <c r="AO111" s="387"/>
      <c r="AP111" s="387"/>
      <c r="AQ111" s="387"/>
      <c r="AR111" s="387"/>
      <c r="AS111" s="387"/>
      <c r="AT111" s="387"/>
      <c r="AU111" s="387"/>
      <c r="AV111" s="387"/>
      <c r="AW111" s="387"/>
      <c r="AX111" s="387"/>
      <c r="AY111" s="387"/>
      <c r="AZ111" s="387"/>
      <c r="BA111" s="387"/>
      <c r="BB111" s="387"/>
      <c r="BC111" s="387"/>
      <c r="BD111" s="387"/>
      <c r="BE111" s="387"/>
      <c r="BF111" s="387"/>
      <c r="BG111" s="387"/>
      <c r="BH111" s="387"/>
      <c r="BI111" s="387"/>
      <c r="BJ111" s="387"/>
      <c r="BK111" s="387"/>
      <c r="BL111" s="387"/>
      <c r="BM111" s="387"/>
      <c r="BN111" s="387"/>
      <c r="BO111" s="387"/>
      <c r="BP111" s="387"/>
      <c r="BQ111" s="387"/>
      <c r="BR111" s="387"/>
      <c r="BS111" s="387"/>
      <c r="BT111" s="387"/>
      <c r="BU111" s="387"/>
      <c r="BV111" s="387"/>
      <c r="BW111" s="387"/>
      <c r="BX111" s="387"/>
      <c r="BY111" s="387"/>
      <c r="BZ111" s="387"/>
      <c r="CA111" s="387"/>
      <c r="CB111" s="387"/>
      <c r="CC111" s="387"/>
      <c r="CD111" s="387"/>
      <c r="CE111" s="387"/>
      <c r="CF111" s="387"/>
      <c r="CG111" s="387"/>
      <c r="CH111" s="387"/>
      <c r="CI111" s="387"/>
      <c r="CJ111" s="387"/>
      <c r="CK111" s="387"/>
      <c r="CL111" s="387"/>
      <c r="CM111" s="387"/>
      <c r="CN111" s="387"/>
      <c r="CO111" s="387"/>
      <c r="CP111" s="387"/>
      <c r="CQ111" s="387"/>
      <c r="CR111" s="387"/>
      <c r="CS111" s="387"/>
      <c r="CT111" s="387"/>
      <c r="CU111" s="387"/>
      <c r="CV111" s="387"/>
      <c r="CW111" s="387"/>
      <c r="CX111" s="387"/>
      <c r="CY111" s="387"/>
      <c r="CZ111" s="387"/>
      <c r="DA111" s="387"/>
      <c r="DB111" s="387"/>
      <c r="DC111" s="387"/>
      <c r="DD111" s="387"/>
      <c r="DE111" s="387"/>
      <c r="DF111" s="387"/>
      <c r="DG111" s="387"/>
      <c r="DH111" s="387"/>
      <c r="DI111" s="387"/>
      <c r="DJ111" s="387"/>
      <c r="DK111" s="387"/>
      <c r="DL111" s="387"/>
      <c r="DM111" s="387"/>
      <c r="DN111" s="387"/>
      <c r="DO111" s="387"/>
      <c r="DP111" s="387"/>
      <c r="DQ111" s="387"/>
      <c r="DR111" s="387"/>
      <c r="DS111" s="387"/>
      <c r="DT111" s="387"/>
      <c r="DU111" s="387"/>
      <c r="DV111" s="387"/>
      <c r="DW111" s="387"/>
      <c r="DX111" s="387"/>
      <c r="DY111" s="387"/>
      <c r="DZ111" s="387"/>
      <c r="EA111" s="387"/>
      <c r="EB111" s="387"/>
      <c r="EC111" s="387"/>
      <c r="ED111" s="387"/>
      <c r="EE111" s="387"/>
      <c r="EF111" s="387"/>
      <c r="EG111" s="387"/>
      <c r="EH111" s="387"/>
      <c r="EI111" s="387"/>
      <c r="EJ111" s="387"/>
      <c r="EK111" s="387"/>
      <c r="EL111" s="387"/>
      <c r="EM111" s="387"/>
    </row>
    <row r="112" spans="1:143" s="389" customFormat="1" ht="25.5" hidden="1" customHeight="1">
      <c r="A112" s="500"/>
      <c r="B112" s="475"/>
      <c r="C112" s="475"/>
      <c r="D112" s="475"/>
      <c r="E112" s="475"/>
      <c r="F112" s="475"/>
      <c r="G112" s="475"/>
      <c r="H112" s="475"/>
      <c r="I112" s="475"/>
      <c r="J112" s="475"/>
      <c r="K112" s="475"/>
      <c r="L112" s="475"/>
      <c r="M112" s="475"/>
      <c r="N112" s="475"/>
      <c r="O112" s="475"/>
      <c r="P112" s="475"/>
      <c r="Q112" s="475"/>
      <c r="R112" s="475"/>
      <c r="S112" s="475"/>
      <c r="T112" s="475"/>
      <c r="U112" s="500"/>
      <c r="V112" s="500"/>
      <c r="W112" s="500"/>
      <c r="X112" s="500"/>
      <c r="Y112" s="500"/>
      <c r="Z112" s="500"/>
      <c r="AA112" s="500"/>
      <c r="AB112" s="500"/>
      <c r="AC112" s="500"/>
      <c r="AD112" s="500"/>
      <c r="AE112" s="500"/>
      <c r="AF112" s="500"/>
      <c r="AG112" s="500"/>
      <c r="AH112" s="475"/>
      <c r="AI112" s="475"/>
      <c r="AJ112" s="475"/>
      <c r="AK112" s="387"/>
      <c r="AL112" s="387"/>
      <c r="AM112" s="387"/>
      <c r="AN112" s="387"/>
      <c r="AO112" s="387"/>
      <c r="AP112" s="387"/>
      <c r="AQ112" s="387"/>
      <c r="AR112" s="387"/>
      <c r="AS112" s="387"/>
      <c r="AT112" s="387"/>
      <c r="AU112" s="387"/>
      <c r="AV112" s="387"/>
      <c r="AW112" s="387"/>
      <c r="AX112" s="387"/>
      <c r="AY112" s="387"/>
      <c r="AZ112" s="387"/>
      <c r="BA112" s="387"/>
      <c r="BB112" s="387"/>
      <c r="BC112" s="387"/>
      <c r="BD112" s="387"/>
      <c r="BE112" s="387"/>
      <c r="BF112" s="387"/>
      <c r="BG112" s="387"/>
      <c r="BH112" s="387"/>
      <c r="BI112" s="387"/>
      <c r="BJ112" s="387"/>
      <c r="BK112" s="387"/>
      <c r="BL112" s="387"/>
      <c r="BM112" s="387"/>
      <c r="BN112" s="387"/>
      <c r="BO112" s="387"/>
      <c r="BP112" s="387"/>
      <c r="BQ112" s="387"/>
      <c r="BR112" s="387"/>
      <c r="BS112" s="387"/>
      <c r="BT112" s="387"/>
      <c r="BU112" s="387"/>
      <c r="BV112" s="387"/>
      <c r="BW112" s="387"/>
      <c r="BX112" s="387"/>
      <c r="BY112" s="387"/>
      <c r="BZ112" s="387"/>
      <c r="CA112" s="387"/>
      <c r="CB112" s="387"/>
      <c r="CC112" s="387"/>
      <c r="CD112" s="387"/>
      <c r="CE112" s="387"/>
      <c r="CF112" s="387"/>
      <c r="CG112" s="387"/>
      <c r="CH112" s="387"/>
      <c r="CI112" s="387"/>
      <c r="CJ112" s="387"/>
      <c r="CK112" s="387"/>
      <c r="CL112" s="387"/>
      <c r="CM112" s="387"/>
      <c r="CN112" s="387"/>
      <c r="CO112" s="387"/>
      <c r="CP112" s="387"/>
      <c r="CQ112" s="387"/>
      <c r="CR112" s="387"/>
      <c r="CS112" s="387"/>
      <c r="CT112" s="387"/>
      <c r="CU112" s="387"/>
      <c r="CV112" s="387"/>
      <c r="CW112" s="387"/>
      <c r="CX112" s="387"/>
      <c r="CY112" s="387"/>
      <c r="CZ112" s="387"/>
      <c r="DA112" s="387"/>
      <c r="DB112" s="387"/>
      <c r="DC112" s="387"/>
      <c r="DD112" s="387"/>
      <c r="DE112" s="387"/>
      <c r="DF112" s="387"/>
      <c r="DG112" s="387"/>
      <c r="DH112" s="387"/>
      <c r="DI112" s="387"/>
      <c r="DJ112" s="387"/>
      <c r="DK112" s="387"/>
      <c r="DL112" s="387"/>
      <c r="DM112" s="387"/>
      <c r="DN112" s="387"/>
      <c r="DO112" s="387"/>
      <c r="DP112" s="387"/>
      <c r="DQ112" s="387"/>
      <c r="DR112" s="387"/>
      <c r="DS112" s="387"/>
      <c r="DT112" s="387"/>
      <c r="DU112" s="387"/>
      <c r="DV112" s="387"/>
      <c r="DW112" s="387"/>
      <c r="DX112" s="387"/>
      <c r="DY112" s="387"/>
      <c r="DZ112" s="387"/>
      <c r="EA112" s="387"/>
      <c r="EB112" s="387"/>
      <c r="EC112" s="387"/>
      <c r="ED112" s="387"/>
      <c r="EE112" s="387"/>
      <c r="EF112" s="387"/>
      <c r="EG112" s="387"/>
      <c r="EH112" s="387"/>
      <c r="EI112" s="387"/>
      <c r="EJ112" s="387"/>
      <c r="EK112" s="387"/>
      <c r="EL112" s="387"/>
      <c r="EM112" s="387"/>
    </row>
    <row r="113" spans="1:143" s="389" customFormat="1" ht="25.5" hidden="1" customHeight="1">
      <c r="A113" s="500"/>
      <c r="B113" s="475"/>
      <c r="C113" s="475"/>
      <c r="D113" s="475"/>
      <c r="E113" s="475"/>
      <c r="F113" s="475"/>
      <c r="G113" s="475"/>
      <c r="H113" s="475"/>
      <c r="I113" s="475"/>
      <c r="J113" s="475"/>
      <c r="K113" s="475"/>
      <c r="L113" s="475"/>
      <c r="M113" s="475"/>
      <c r="N113" s="475"/>
      <c r="O113" s="475"/>
      <c r="P113" s="475"/>
      <c r="Q113" s="475"/>
      <c r="R113" s="475"/>
      <c r="S113" s="475"/>
      <c r="T113" s="475"/>
      <c r="U113" s="500"/>
      <c r="V113" s="500"/>
      <c r="W113" s="500"/>
      <c r="X113" s="500"/>
      <c r="Y113" s="500"/>
      <c r="Z113" s="500"/>
      <c r="AA113" s="500"/>
      <c r="AB113" s="500"/>
      <c r="AC113" s="500"/>
      <c r="AD113" s="500"/>
      <c r="AE113" s="500"/>
      <c r="AF113" s="500"/>
      <c r="AG113" s="500"/>
      <c r="AH113" s="475"/>
      <c r="AI113" s="475"/>
      <c r="AJ113" s="475"/>
      <c r="AK113" s="387"/>
      <c r="AL113" s="387"/>
      <c r="AM113" s="387"/>
      <c r="AN113" s="387"/>
      <c r="AO113" s="387"/>
      <c r="AP113" s="387"/>
      <c r="AQ113" s="387"/>
      <c r="AR113" s="387"/>
      <c r="AS113" s="387"/>
      <c r="AT113" s="387"/>
      <c r="AU113" s="387"/>
      <c r="AV113" s="387"/>
      <c r="AW113" s="387"/>
      <c r="AX113" s="387"/>
      <c r="AY113" s="387"/>
      <c r="AZ113" s="387"/>
      <c r="BA113" s="387"/>
      <c r="BB113" s="387"/>
      <c r="BC113" s="387"/>
      <c r="BD113" s="387"/>
      <c r="BE113" s="387"/>
      <c r="BF113" s="387"/>
      <c r="BG113" s="387"/>
      <c r="BH113" s="387"/>
      <c r="BI113" s="387"/>
      <c r="BJ113" s="387"/>
      <c r="BK113" s="387"/>
      <c r="BL113" s="387"/>
      <c r="BM113" s="387"/>
      <c r="BN113" s="387"/>
      <c r="BO113" s="387"/>
      <c r="BP113" s="387"/>
      <c r="BQ113" s="387"/>
      <c r="BR113" s="387"/>
      <c r="BS113" s="387"/>
      <c r="BT113" s="387"/>
      <c r="BU113" s="387"/>
      <c r="BV113" s="387"/>
      <c r="BW113" s="387"/>
      <c r="BX113" s="387"/>
      <c r="BY113" s="387"/>
      <c r="BZ113" s="387"/>
      <c r="CA113" s="387"/>
      <c r="CB113" s="387"/>
      <c r="CC113" s="387"/>
      <c r="CD113" s="387"/>
      <c r="CE113" s="387"/>
      <c r="CF113" s="387"/>
      <c r="CG113" s="387"/>
      <c r="CH113" s="387"/>
      <c r="CI113" s="387"/>
      <c r="CJ113" s="387"/>
      <c r="CK113" s="387"/>
      <c r="CL113" s="387"/>
      <c r="CM113" s="387"/>
      <c r="CN113" s="387"/>
      <c r="CO113" s="387"/>
      <c r="CP113" s="387"/>
      <c r="CQ113" s="387"/>
      <c r="CR113" s="387"/>
      <c r="CS113" s="387"/>
      <c r="CT113" s="387"/>
      <c r="CU113" s="387"/>
      <c r="CV113" s="387"/>
      <c r="CW113" s="387"/>
      <c r="CX113" s="387"/>
      <c r="CY113" s="387"/>
      <c r="CZ113" s="387"/>
      <c r="DA113" s="387"/>
      <c r="DB113" s="387"/>
      <c r="DC113" s="387"/>
      <c r="DD113" s="387"/>
      <c r="DE113" s="387"/>
      <c r="DF113" s="387"/>
      <c r="DG113" s="387"/>
      <c r="DH113" s="387"/>
      <c r="DI113" s="387"/>
      <c r="DJ113" s="387"/>
      <c r="DK113" s="387"/>
      <c r="DL113" s="387"/>
      <c r="DM113" s="387"/>
      <c r="DN113" s="387"/>
      <c r="DO113" s="387"/>
      <c r="DP113" s="387"/>
      <c r="DQ113" s="387"/>
      <c r="DR113" s="387"/>
      <c r="DS113" s="387"/>
      <c r="DT113" s="387"/>
      <c r="DU113" s="387"/>
      <c r="DV113" s="387"/>
      <c r="DW113" s="387"/>
      <c r="DX113" s="387"/>
      <c r="DY113" s="387"/>
      <c r="DZ113" s="387"/>
      <c r="EA113" s="387"/>
      <c r="EB113" s="387"/>
      <c r="EC113" s="387"/>
      <c r="ED113" s="387"/>
      <c r="EE113" s="387"/>
      <c r="EF113" s="387"/>
      <c r="EG113" s="387"/>
      <c r="EH113" s="387"/>
      <c r="EI113" s="387"/>
      <c r="EJ113" s="387"/>
      <c r="EK113" s="387"/>
      <c r="EL113" s="387"/>
      <c r="EM113" s="387"/>
    </row>
    <row r="114" spans="1:143" s="389" customFormat="1" ht="25.5" hidden="1" customHeight="1">
      <c r="A114" s="500"/>
      <c r="B114" s="475"/>
      <c r="C114" s="475"/>
      <c r="D114" s="475"/>
      <c r="E114" s="475"/>
      <c r="F114" s="475"/>
      <c r="G114" s="475"/>
      <c r="H114" s="475"/>
      <c r="I114" s="475"/>
      <c r="J114" s="475"/>
      <c r="K114" s="456"/>
      <c r="L114" s="1003"/>
      <c r="M114" s="1003"/>
      <c r="N114" s="1003"/>
      <c r="O114" s="1003"/>
      <c r="P114" s="1003"/>
      <c r="Q114" s="1003"/>
      <c r="R114" s="475"/>
      <c r="S114" s="475"/>
      <c r="T114" s="475"/>
      <c r="U114" s="500"/>
      <c r="V114" s="500"/>
      <c r="W114" s="500"/>
      <c r="X114" s="500"/>
      <c r="Y114" s="500"/>
      <c r="Z114" s="500"/>
      <c r="AA114" s="500"/>
      <c r="AB114" s="500"/>
      <c r="AC114" s="500"/>
      <c r="AD114" s="500"/>
      <c r="AE114" s="500"/>
      <c r="AF114" s="500"/>
      <c r="AG114" s="500"/>
      <c r="AH114" s="500"/>
      <c r="AI114" s="475"/>
      <c r="AJ114" s="475"/>
      <c r="AK114" s="387"/>
      <c r="AL114" s="387"/>
      <c r="AM114" s="387"/>
      <c r="AN114" s="387"/>
      <c r="AO114" s="387"/>
      <c r="AP114" s="387"/>
      <c r="AQ114" s="387"/>
      <c r="AR114" s="387"/>
      <c r="AS114" s="387"/>
      <c r="AT114" s="387"/>
      <c r="AU114" s="387"/>
      <c r="AV114" s="387"/>
      <c r="AW114" s="387"/>
      <c r="AX114" s="387"/>
      <c r="AY114" s="387"/>
      <c r="AZ114" s="387"/>
      <c r="BA114" s="387"/>
      <c r="BB114" s="387"/>
      <c r="BC114" s="387"/>
      <c r="BD114" s="387"/>
      <c r="BE114" s="387"/>
      <c r="BF114" s="387"/>
      <c r="BG114" s="387"/>
      <c r="BH114" s="387"/>
      <c r="BI114" s="387"/>
      <c r="BJ114" s="387"/>
      <c r="BK114" s="387"/>
      <c r="BL114" s="387"/>
      <c r="BM114" s="387"/>
      <c r="BN114" s="387"/>
      <c r="BO114" s="387"/>
      <c r="BP114" s="387"/>
      <c r="BQ114" s="387"/>
      <c r="BR114" s="387"/>
      <c r="BS114" s="387"/>
      <c r="BT114" s="387"/>
      <c r="BU114" s="387"/>
      <c r="BV114" s="387"/>
      <c r="BW114" s="387"/>
      <c r="BX114" s="387"/>
      <c r="BY114" s="387"/>
      <c r="BZ114" s="387"/>
      <c r="CA114" s="387"/>
      <c r="CB114" s="387"/>
      <c r="CC114" s="387"/>
      <c r="CD114" s="387"/>
      <c r="CE114" s="387"/>
      <c r="CF114" s="387"/>
      <c r="CG114" s="387"/>
      <c r="CH114" s="387"/>
      <c r="CI114" s="387"/>
      <c r="CJ114" s="387"/>
      <c r="CK114" s="387"/>
      <c r="CL114" s="387"/>
      <c r="CM114" s="387"/>
      <c r="CN114" s="387"/>
      <c r="CO114" s="387"/>
      <c r="CP114" s="387"/>
      <c r="CQ114" s="387"/>
      <c r="CR114" s="387"/>
      <c r="CS114" s="387"/>
      <c r="CT114" s="387"/>
      <c r="CU114" s="387"/>
      <c r="CV114" s="387"/>
      <c r="CW114" s="387"/>
      <c r="CX114" s="387"/>
      <c r="CY114" s="387"/>
      <c r="CZ114" s="387"/>
      <c r="DA114" s="387"/>
      <c r="DB114" s="387"/>
      <c r="DC114" s="387"/>
      <c r="DD114" s="387"/>
      <c r="DE114" s="387"/>
      <c r="DF114" s="387"/>
      <c r="DG114" s="387"/>
      <c r="DH114" s="387"/>
      <c r="DI114" s="387"/>
      <c r="DJ114" s="387"/>
      <c r="DK114" s="387"/>
      <c r="DL114" s="387"/>
      <c r="DM114" s="387"/>
      <c r="DN114" s="387"/>
      <c r="DO114" s="387"/>
      <c r="DP114" s="387"/>
      <c r="DQ114" s="387"/>
      <c r="DR114" s="387"/>
      <c r="DS114" s="387"/>
      <c r="DT114" s="387"/>
      <c r="DU114" s="387"/>
      <c r="DV114" s="387"/>
      <c r="DW114" s="387"/>
      <c r="DX114" s="387"/>
      <c r="DY114" s="387"/>
      <c r="DZ114" s="387"/>
      <c r="EA114" s="387"/>
      <c r="EB114" s="387"/>
      <c r="EC114" s="387"/>
      <c r="ED114" s="387"/>
      <c r="EE114" s="387"/>
      <c r="EF114" s="387"/>
      <c r="EG114" s="387"/>
      <c r="EH114" s="387"/>
      <c r="EI114" s="387"/>
      <c r="EJ114" s="387"/>
      <c r="EK114" s="387"/>
      <c r="EL114" s="387"/>
      <c r="EM114" s="387"/>
    </row>
    <row r="115" spans="1:143" s="389" customFormat="1" ht="25.5" hidden="1" customHeight="1">
      <c r="A115" s="500"/>
      <c r="B115" s="501"/>
      <c r="C115" s="501"/>
      <c r="D115" s="501"/>
      <c r="E115" s="501"/>
      <c r="F115" s="501"/>
      <c r="G115" s="501"/>
      <c r="H115" s="501"/>
      <c r="I115" s="501"/>
      <c r="J115" s="475"/>
      <c r="K115" s="475"/>
      <c r="L115" s="475"/>
      <c r="M115" s="475"/>
      <c r="N115" s="475"/>
      <c r="O115" s="475"/>
      <c r="P115" s="475"/>
      <c r="Q115" s="475"/>
      <c r="R115" s="475"/>
      <c r="S115" s="500"/>
      <c r="T115" s="500"/>
      <c r="U115" s="500"/>
      <c r="V115" s="500"/>
      <c r="W115" s="500"/>
      <c r="X115" s="500"/>
      <c r="Y115" s="500"/>
      <c r="Z115" s="500"/>
      <c r="AA115" s="500"/>
      <c r="AB115" s="500"/>
      <c r="AC115" s="500"/>
      <c r="AD115" s="500"/>
      <c r="AE115" s="500"/>
      <c r="AF115" s="500"/>
      <c r="AG115" s="500"/>
      <c r="AH115" s="500"/>
      <c r="AI115" s="475"/>
      <c r="AJ115" s="475"/>
      <c r="AK115" s="387"/>
      <c r="AL115" s="387"/>
      <c r="AM115" s="387"/>
      <c r="AN115" s="387"/>
      <c r="AO115" s="387"/>
      <c r="AP115" s="387"/>
      <c r="AQ115" s="387"/>
      <c r="AR115" s="387"/>
      <c r="AS115" s="387"/>
      <c r="AT115" s="387"/>
      <c r="AU115" s="387"/>
      <c r="AV115" s="387"/>
      <c r="AW115" s="387"/>
      <c r="AX115" s="387"/>
      <c r="AY115" s="387"/>
      <c r="AZ115" s="387"/>
      <c r="BA115" s="387"/>
      <c r="BB115" s="387"/>
      <c r="BC115" s="387"/>
      <c r="BD115" s="387"/>
      <c r="BE115" s="387"/>
      <c r="BF115" s="387"/>
      <c r="BG115" s="387"/>
      <c r="BH115" s="387"/>
      <c r="BI115" s="387"/>
      <c r="BJ115" s="387"/>
      <c r="BK115" s="387"/>
      <c r="BL115" s="387"/>
      <c r="BM115" s="387"/>
      <c r="BN115" s="387"/>
      <c r="BO115" s="387"/>
      <c r="BP115" s="387"/>
      <c r="BQ115" s="387"/>
      <c r="BR115" s="387"/>
      <c r="BS115" s="387"/>
      <c r="BT115" s="387"/>
      <c r="BU115" s="387"/>
      <c r="BV115" s="387"/>
      <c r="BW115" s="387"/>
      <c r="BX115" s="387"/>
      <c r="BY115" s="387"/>
      <c r="BZ115" s="387"/>
      <c r="CA115" s="387"/>
      <c r="CB115" s="387"/>
      <c r="CC115" s="387"/>
      <c r="CD115" s="387"/>
      <c r="CE115" s="387"/>
      <c r="CF115" s="387"/>
      <c r="CG115" s="387"/>
      <c r="CH115" s="387"/>
      <c r="CI115" s="387"/>
      <c r="CJ115" s="387"/>
      <c r="CK115" s="387"/>
      <c r="CL115" s="387"/>
      <c r="CM115" s="387"/>
      <c r="CN115" s="387"/>
      <c r="CO115" s="387"/>
      <c r="CP115" s="387"/>
      <c r="CQ115" s="387"/>
      <c r="CR115" s="387"/>
      <c r="CS115" s="387"/>
      <c r="CT115" s="387"/>
      <c r="CU115" s="387"/>
      <c r="CV115" s="387"/>
      <c r="CW115" s="387"/>
      <c r="CX115" s="387"/>
      <c r="CY115" s="387"/>
      <c r="CZ115" s="387"/>
      <c r="DA115" s="387"/>
      <c r="DB115" s="387"/>
      <c r="DC115" s="387"/>
      <c r="DD115" s="387"/>
      <c r="DE115" s="387"/>
      <c r="DF115" s="387"/>
      <c r="DG115" s="387"/>
      <c r="DH115" s="387"/>
      <c r="DI115" s="387"/>
      <c r="DJ115" s="387"/>
      <c r="DK115" s="387"/>
      <c r="DL115" s="387"/>
      <c r="DM115" s="387"/>
      <c r="DN115" s="387"/>
      <c r="DO115" s="387"/>
      <c r="DP115" s="387"/>
      <c r="DQ115" s="387"/>
      <c r="DR115" s="387"/>
      <c r="DS115" s="387"/>
      <c r="DT115" s="387"/>
      <c r="DU115" s="387"/>
      <c r="DV115" s="387"/>
      <c r="DW115" s="387"/>
      <c r="DX115" s="387"/>
      <c r="DY115" s="387"/>
      <c r="DZ115" s="387"/>
      <c r="EA115" s="387"/>
      <c r="EB115" s="387"/>
      <c r="EC115" s="387"/>
      <c r="ED115" s="387"/>
      <c r="EE115" s="387"/>
      <c r="EF115" s="387"/>
      <c r="EG115" s="387"/>
      <c r="EH115" s="387"/>
      <c r="EI115" s="387"/>
      <c r="EJ115" s="387"/>
      <c r="EK115" s="387"/>
      <c r="EL115" s="387"/>
      <c r="EM115" s="387"/>
    </row>
    <row r="116" spans="1:143" s="389" customFormat="1" ht="25.5" hidden="1" customHeight="1">
      <c r="A116" s="500"/>
      <c r="B116" s="475"/>
      <c r="C116" s="475"/>
      <c r="D116" s="475"/>
      <c r="E116" s="475"/>
      <c r="F116" s="475"/>
      <c r="G116" s="475"/>
      <c r="H116" s="475"/>
      <c r="I116" s="475"/>
      <c r="J116" s="501"/>
      <c r="K116" s="500"/>
      <c r="L116" s="500"/>
      <c r="M116" s="500"/>
      <c r="N116" s="500"/>
      <c r="O116" s="500"/>
      <c r="P116" s="500"/>
      <c r="Q116" s="500"/>
      <c r="R116" s="475"/>
      <c r="S116" s="500"/>
      <c r="T116" s="500"/>
      <c r="U116" s="500"/>
      <c r="V116" s="500"/>
      <c r="W116" s="500"/>
      <c r="X116" s="500"/>
      <c r="Y116" s="500"/>
      <c r="Z116" s="500"/>
      <c r="AA116" s="500"/>
      <c r="AB116" s="500"/>
      <c r="AC116" s="500"/>
      <c r="AD116" s="500"/>
      <c r="AE116" s="500"/>
      <c r="AF116" s="500"/>
      <c r="AG116" s="500"/>
      <c r="AH116" s="500"/>
      <c r="AI116" s="475"/>
      <c r="AJ116" s="475"/>
      <c r="AK116" s="387"/>
      <c r="AL116" s="387"/>
      <c r="AM116" s="387"/>
      <c r="AN116" s="387"/>
      <c r="AO116" s="387"/>
      <c r="AP116" s="387"/>
      <c r="AQ116" s="387"/>
      <c r="AR116" s="387"/>
      <c r="AS116" s="387"/>
      <c r="AT116" s="387"/>
      <c r="AU116" s="387"/>
      <c r="AV116" s="387"/>
      <c r="AW116" s="387"/>
      <c r="AX116" s="387"/>
      <c r="AY116" s="387"/>
      <c r="AZ116" s="387"/>
      <c r="BA116" s="387"/>
      <c r="BB116" s="387"/>
      <c r="BC116" s="387"/>
      <c r="BD116" s="387"/>
      <c r="BE116" s="387"/>
      <c r="BF116" s="387"/>
      <c r="BG116" s="387"/>
      <c r="BH116" s="387"/>
      <c r="BI116" s="387"/>
      <c r="BJ116" s="387"/>
      <c r="BK116" s="387"/>
      <c r="BL116" s="387"/>
      <c r="BM116" s="387"/>
      <c r="BN116" s="387"/>
      <c r="BO116" s="387"/>
      <c r="BP116" s="387"/>
      <c r="BQ116" s="387"/>
      <c r="BR116" s="387"/>
      <c r="BS116" s="387"/>
      <c r="BT116" s="387"/>
      <c r="BU116" s="387"/>
      <c r="BV116" s="387"/>
      <c r="BW116" s="387"/>
      <c r="BX116" s="387"/>
      <c r="BY116" s="387"/>
      <c r="BZ116" s="387"/>
      <c r="CA116" s="387"/>
      <c r="CB116" s="387"/>
      <c r="CC116" s="387"/>
      <c r="CD116" s="387"/>
      <c r="CE116" s="387"/>
      <c r="CF116" s="387"/>
      <c r="CG116" s="387"/>
      <c r="CH116" s="387"/>
      <c r="CI116" s="387"/>
      <c r="CJ116" s="387"/>
      <c r="CK116" s="387"/>
      <c r="CL116" s="387"/>
      <c r="CM116" s="387"/>
      <c r="CN116" s="387"/>
      <c r="CO116" s="387"/>
      <c r="CP116" s="387"/>
      <c r="CQ116" s="387"/>
      <c r="CR116" s="387"/>
      <c r="CS116" s="387"/>
      <c r="CT116" s="387"/>
      <c r="CU116" s="387"/>
      <c r="CV116" s="387"/>
      <c r="CW116" s="387"/>
      <c r="CX116" s="387"/>
      <c r="CY116" s="387"/>
      <c r="CZ116" s="387"/>
      <c r="DA116" s="387"/>
      <c r="DB116" s="387"/>
      <c r="DC116" s="387"/>
      <c r="DD116" s="387"/>
      <c r="DE116" s="387"/>
      <c r="DF116" s="387"/>
      <c r="DG116" s="387"/>
      <c r="DH116" s="387"/>
      <c r="DI116" s="387"/>
      <c r="DJ116" s="387"/>
      <c r="DK116" s="387"/>
      <c r="DL116" s="387"/>
      <c r="DM116" s="387"/>
      <c r="DN116" s="387"/>
      <c r="DO116" s="387"/>
      <c r="DP116" s="387"/>
      <c r="DQ116" s="387"/>
      <c r="DR116" s="387"/>
      <c r="DS116" s="387"/>
      <c r="DT116" s="387"/>
      <c r="DU116" s="387"/>
      <c r="DV116" s="387"/>
      <c r="DW116" s="387"/>
      <c r="DX116" s="387"/>
      <c r="DY116" s="387"/>
      <c r="DZ116" s="387"/>
      <c r="EA116" s="387"/>
      <c r="EB116" s="387"/>
      <c r="EC116" s="387"/>
      <c r="ED116" s="387"/>
      <c r="EE116" s="387"/>
      <c r="EF116" s="387"/>
      <c r="EG116" s="387"/>
      <c r="EH116" s="387"/>
      <c r="EI116" s="387"/>
      <c r="EJ116" s="387"/>
      <c r="EK116" s="387"/>
      <c r="EL116" s="387"/>
      <c r="EM116" s="387"/>
    </row>
    <row r="117" spans="1:143" s="389" customFormat="1" ht="25.5" hidden="1" customHeight="1">
      <c r="A117" s="500"/>
      <c r="B117" s="500"/>
      <c r="C117" s="500"/>
      <c r="D117" s="500"/>
      <c r="E117" s="500"/>
      <c r="F117" s="500"/>
      <c r="G117" s="500"/>
      <c r="H117" s="500"/>
      <c r="I117" s="500"/>
      <c r="J117" s="475"/>
      <c r="K117" s="500"/>
      <c r="L117" s="500"/>
      <c r="M117" s="500"/>
      <c r="N117" s="500"/>
      <c r="O117" s="500"/>
      <c r="P117" s="500"/>
      <c r="Q117" s="500"/>
      <c r="R117" s="475"/>
      <c r="S117" s="500"/>
      <c r="T117" s="500"/>
      <c r="U117" s="500"/>
      <c r="V117" s="500"/>
      <c r="W117" s="500"/>
      <c r="X117" s="500"/>
      <c r="Y117" s="500"/>
      <c r="Z117" s="500"/>
      <c r="AA117" s="500"/>
      <c r="AB117" s="500"/>
      <c r="AC117" s="500"/>
      <c r="AD117" s="500"/>
      <c r="AE117" s="500"/>
      <c r="AF117" s="500"/>
      <c r="AG117" s="500"/>
      <c r="AH117" s="500"/>
      <c r="AI117" s="475"/>
      <c r="AJ117" s="475"/>
      <c r="AK117" s="387"/>
      <c r="AL117" s="387"/>
      <c r="AM117" s="387"/>
      <c r="AN117" s="387"/>
      <c r="AO117" s="387"/>
      <c r="AP117" s="387"/>
      <c r="AQ117" s="387"/>
      <c r="AR117" s="387"/>
      <c r="AS117" s="387"/>
      <c r="AT117" s="387"/>
      <c r="AU117" s="387"/>
      <c r="AV117" s="387"/>
      <c r="AW117" s="387"/>
      <c r="AX117" s="387"/>
      <c r="AY117" s="387"/>
      <c r="AZ117" s="387"/>
      <c r="BA117" s="387"/>
      <c r="BB117" s="387"/>
      <c r="BC117" s="387"/>
      <c r="BD117" s="387"/>
      <c r="BE117" s="387"/>
      <c r="BF117" s="387"/>
      <c r="BG117" s="387"/>
      <c r="BH117" s="387"/>
      <c r="BI117" s="387"/>
      <c r="BJ117" s="387"/>
      <c r="BK117" s="387"/>
      <c r="BL117" s="387"/>
      <c r="BM117" s="387"/>
      <c r="BN117" s="387"/>
      <c r="BO117" s="387"/>
      <c r="BP117" s="387"/>
      <c r="BQ117" s="387"/>
      <c r="BR117" s="387"/>
      <c r="BS117" s="387"/>
      <c r="BT117" s="387"/>
      <c r="BU117" s="387"/>
      <c r="BV117" s="387"/>
      <c r="BW117" s="387"/>
      <c r="BX117" s="387"/>
      <c r="BY117" s="387"/>
      <c r="BZ117" s="387"/>
      <c r="CA117" s="387"/>
      <c r="CB117" s="387"/>
      <c r="CC117" s="387"/>
      <c r="CD117" s="387"/>
      <c r="CE117" s="387"/>
      <c r="CF117" s="387"/>
      <c r="CG117" s="387"/>
      <c r="CH117" s="387"/>
      <c r="CI117" s="387"/>
      <c r="CJ117" s="387"/>
      <c r="CK117" s="387"/>
      <c r="CL117" s="387"/>
      <c r="CM117" s="387"/>
      <c r="CN117" s="387"/>
      <c r="CO117" s="387"/>
      <c r="CP117" s="387"/>
      <c r="CQ117" s="387"/>
      <c r="CR117" s="387"/>
      <c r="CS117" s="387"/>
      <c r="CT117" s="387"/>
      <c r="CU117" s="387"/>
      <c r="CV117" s="387"/>
      <c r="CW117" s="387"/>
      <c r="CX117" s="387"/>
      <c r="CY117" s="387"/>
      <c r="CZ117" s="387"/>
      <c r="DA117" s="387"/>
      <c r="DB117" s="387"/>
      <c r="DC117" s="387"/>
      <c r="DD117" s="387"/>
      <c r="DE117" s="387"/>
      <c r="DF117" s="387"/>
      <c r="DG117" s="387"/>
      <c r="DH117" s="387"/>
      <c r="DI117" s="387"/>
      <c r="DJ117" s="387"/>
      <c r="DK117" s="387"/>
      <c r="DL117" s="387"/>
      <c r="DM117" s="387"/>
      <c r="DN117" s="387"/>
      <c r="DO117" s="387"/>
      <c r="DP117" s="387"/>
      <c r="DQ117" s="387"/>
      <c r="DR117" s="387"/>
      <c r="DS117" s="387"/>
      <c r="DT117" s="387"/>
      <c r="DU117" s="387"/>
      <c r="DV117" s="387"/>
      <c r="DW117" s="387"/>
      <c r="DX117" s="387"/>
      <c r="DY117" s="387"/>
      <c r="DZ117" s="387"/>
      <c r="EA117" s="387"/>
      <c r="EB117" s="387"/>
      <c r="EC117" s="387"/>
      <c r="ED117" s="387"/>
      <c r="EE117" s="387"/>
      <c r="EF117" s="387"/>
      <c r="EG117" s="387"/>
      <c r="EH117" s="387"/>
      <c r="EI117" s="387"/>
      <c r="EJ117" s="387"/>
      <c r="EK117" s="387"/>
      <c r="EL117" s="387"/>
      <c r="EM117" s="387"/>
    </row>
    <row r="118" spans="1:143" s="389" customFormat="1" ht="25.5" hidden="1" customHeight="1">
      <c r="A118" s="500"/>
      <c r="B118" s="500"/>
      <c r="C118" s="500"/>
      <c r="D118" s="500"/>
      <c r="E118" s="500"/>
      <c r="F118" s="500"/>
      <c r="G118" s="500"/>
      <c r="H118" s="500"/>
      <c r="I118" s="500"/>
      <c r="J118" s="500"/>
      <c r="K118" s="500"/>
      <c r="L118" s="500"/>
      <c r="M118" s="500"/>
      <c r="N118" s="500"/>
      <c r="O118" s="500"/>
      <c r="P118" s="500"/>
      <c r="Q118" s="500"/>
      <c r="R118" s="475"/>
      <c r="S118" s="500"/>
      <c r="T118" s="500"/>
      <c r="U118" s="500"/>
      <c r="V118" s="500"/>
      <c r="W118" s="500"/>
      <c r="X118" s="500"/>
      <c r="Y118" s="500"/>
      <c r="Z118" s="500"/>
      <c r="AA118" s="500"/>
      <c r="AB118" s="500"/>
      <c r="AC118" s="500"/>
      <c r="AD118" s="500"/>
      <c r="AE118" s="500"/>
      <c r="AF118" s="500"/>
      <c r="AG118" s="500"/>
      <c r="AH118" s="500"/>
      <c r="AI118" s="475"/>
      <c r="AJ118" s="475"/>
      <c r="AK118" s="387"/>
      <c r="AL118" s="387"/>
      <c r="AM118" s="387"/>
      <c r="AN118" s="387"/>
      <c r="AO118" s="387"/>
      <c r="AP118" s="387"/>
      <c r="AQ118" s="387"/>
      <c r="AR118" s="387"/>
      <c r="AS118" s="387"/>
      <c r="AT118" s="387"/>
      <c r="AU118" s="387"/>
      <c r="AV118" s="387"/>
      <c r="AW118" s="387"/>
      <c r="AX118" s="387"/>
      <c r="AY118" s="387"/>
      <c r="AZ118" s="387"/>
      <c r="BA118" s="387"/>
      <c r="BB118" s="387"/>
      <c r="BC118" s="387"/>
      <c r="BD118" s="387"/>
      <c r="BE118" s="387"/>
      <c r="BF118" s="387"/>
      <c r="BG118" s="387"/>
      <c r="BH118" s="387"/>
      <c r="BI118" s="387"/>
      <c r="BJ118" s="387"/>
      <c r="BK118" s="387"/>
      <c r="BL118" s="387"/>
      <c r="BM118" s="387"/>
      <c r="BN118" s="387"/>
      <c r="BO118" s="387"/>
      <c r="BP118" s="387"/>
      <c r="BQ118" s="387"/>
      <c r="BR118" s="387"/>
      <c r="BS118" s="387"/>
      <c r="BT118" s="387"/>
      <c r="BU118" s="387"/>
      <c r="BV118" s="387"/>
      <c r="BW118" s="387"/>
      <c r="BX118" s="387"/>
      <c r="BY118" s="387"/>
      <c r="BZ118" s="387"/>
      <c r="CA118" s="387"/>
      <c r="CB118" s="387"/>
      <c r="CC118" s="387"/>
      <c r="CD118" s="387"/>
      <c r="CE118" s="387"/>
      <c r="CF118" s="387"/>
      <c r="CG118" s="387"/>
      <c r="CH118" s="387"/>
      <c r="CI118" s="387"/>
      <c r="CJ118" s="387"/>
      <c r="CK118" s="387"/>
      <c r="CL118" s="387"/>
      <c r="CM118" s="387"/>
      <c r="CN118" s="387"/>
      <c r="CO118" s="387"/>
      <c r="CP118" s="387"/>
      <c r="CQ118" s="387"/>
      <c r="CR118" s="387"/>
      <c r="CS118" s="387"/>
      <c r="CT118" s="387"/>
      <c r="CU118" s="387"/>
      <c r="CV118" s="387"/>
      <c r="CW118" s="387"/>
      <c r="CX118" s="387"/>
      <c r="CY118" s="387"/>
      <c r="CZ118" s="387"/>
      <c r="DA118" s="387"/>
      <c r="DB118" s="387"/>
      <c r="DC118" s="387"/>
      <c r="DD118" s="387"/>
      <c r="DE118" s="387"/>
      <c r="DF118" s="387"/>
      <c r="DG118" s="387"/>
      <c r="DH118" s="387"/>
      <c r="DI118" s="387"/>
      <c r="DJ118" s="387"/>
      <c r="DK118" s="387"/>
      <c r="DL118" s="387"/>
      <c r="DM118" s="387"/>
      <c r="DN118" s="387"/>
      <c r="DO118" s="387"/>
      <c r="DP118" s="387"/>
      <c r="DQ118" s="387"/>
      <c r="DR118" s="387"/>
      <c r="DS118" s="387"/>
      <c r="DT118" s="387"/>
      <c r="DU118" s="387"/>
      <c r="DV118" s="387"/>
      <c r="DW118" s="387"/>
      <c r="DX118" s="387"/>
      <c r="DY118" s="387"/>
      <c r="DZ118" s="387"/>
      <c r="EA118" s="387"/>
      <c r="EB118" s="387"/>
      <c r="EC118" s="387"/>
      <c r="ED118" s="387"/>
      <c r="EE118" s="387"/>
      <c r="EF118" s="387"/>
      <c r="EG118" s="387"/>
      <c r="EH118" s="387"/>
      <c r="EI118" s="387"/>
      <c r="EJ118" s="387"/>
      <c r="EK118" s="387"/>
      <c r="EL118" s="387"/>
      <c r="EM118" s="387"/>
    </row>
    <row r="119" spans="1:143" s="389" customFormat="1" ht="25.5" hidden="1" customHeight="1">
      <c r="A119" s="500"/>
      <c r="B119" s="500"/>
      <c r="C119" s="500"/>
      <c r="D119" s="500"/>
      <c r="E119" s="500"/>
      <c r="F119" s="500"/>
      <c r="G119" s="500"/>
      <c r="H119" s="500"/>
      <c r="I119" s="500"/>
      <c r="J119" s="500"/>
      <c r="K119" s="500"/>
      <c r="L119" s="500"/>
      <c r="M119" s="500"/>
      <c r="N119" s="500"/>
      <c r="O119" s="500"/>
      <c r="P119" s="500"/>
      <c r="Q119" s="500"/>
      <c r="R119" s="475"/>
      <c r="S119" s="500"/>
      <c r="T119" s="500"/>
      <c r="U119" s="500"/>
      <c r="V119" s="500"/>
      <c r="W119" s="500"/>
      <c r="X119" s="500"/>
      <c r="Y119" s="500"/>
      <c r="Z119" s="500"/>
      <c r="AA119" s="500"/>
      <c r="AB119" s="500"/>
      <c r="AC119" s="500"/>
      <c r="AD119" s="500"/>
      <c r="AE119" s="500"/>
      <c r="AF119" s="500"/>
      <c r="AG119" s="500"/>
      <c r="AH119" s="500"/>
      <c r="AI119" s="475"/>
      <c r="AJ119" s="475"/>
      <c r="AK119" s="387"/>
      <c r="AL119" s="387"/>
      <c r="AM119" s="387"/>
      <c r="AN119" s="387"/>
      <c r="AO119" s="387"/>
      <c r="AP119" s="387"/>
      <c r="AQ119" s="387"/>
      <c r="AR119" s="387"/>
      <c r="AS119" s="387"/>
      <c r="AT119" s="387"/>
      <c r="AU119" s="387"/>
      <c r="AV119" s="387"/>
      <c r="AW119" s="387"/>
      <c r="AX119" s="387"/>
      <c r="AY119" s="387"/>
      <c r="AZ119" s="387"/>
      <c r="BA119" s="387"/>
      <c r="BB119" s="387"/>
      <c r="BC119" s="387"/>
      <c r="BD119" s="387"/>
      <c r="BE119" s="387"/>
      <c r="BF119" s="387"/>
      <c r="BG119" s="387"/>
      <c r="BH119" s="387"/>
      <c r="BI119" s="387"/>
      <c r="BJ119" s="387"/>
      <c r="BK119" s="387"/>
      <c r="BL119" s="387"/>
      <c r="BM119" s="387"/>
      <c r="BN119" s="387"/>
      <c r="BO119" s="387"/>
      <c r="BP119" s="387"/>
      <c r="BQ119" s="387"/>
      <c r="BR119" s="387"/>
      <c r="BS119" s="387"/>
      <c r="BT119" s="387"/>
      <c r="BU119" s="387"/>
      <c r="BV119" s="387"/>
      <c r="BW119" s="387"/>
      <c r="BX119" s="387"/>
      <c r="BY119" s="387"/>
      <c r="BZ119" s="387"/>
      <c r="CA119" s="387"/>
      <c r="CB119" s="387"/>
      <c r="CC119" s="387"/>
      <c r="CD119" s="387"/>
      <c r="CE119" s="387"/>
      <c r="CF119" s="387"/>
      <c r="CG119" s="387"/>
      <c r="CH119" s="387"/>
      <c r="CI119" s="387"/>
      <c r="CJ119" s="387"/>
      <c r="CK119" s="387"/>
      <c r="CL119" s="387"/>
      <c r="CM119" s="387"/>
      <c r="CN119" s="387"/>
      <c r="CO119" s="387"/>
      <c r="CP119" s="387"/>
      <c r="CQ119" s="387"/>
      <c r="CR119" s="387"/>
      <c r="CS119" s="387"/>
      <c r="CT119" s="387"/>
      <c r="CU119" s="387"/>
      <c r="CV119" s="387"/>
      <c r="CW119" s="387"/>
      <c r="CX119" s="387"/>
      <c r="CY119" s="387"/>
      <c r="CZ119" s="387"/>
      <c r="DA119" s="387"/>
      <c r="DB119" s="387"/>
      <c r="DC119" s="387"/>
      <c r="DD119" s="387"/>
      <c r="DE119" s="387"/>
      <c r="DF119" s="387"/>
      <c r="DG119" s="387"/>
      <c r="DH119" s="387"/>
      <c r="DI119" s="387"/>
      <c r="DJ119" s="387"/>
      <c r="DK119" s="387"/>
      <c r="DL119" s="387"/>
      <c r="DM119" s="387"/>
      <c r="DN119" s="387"/>
      <c r="DO119" s="387"/>
      <c r="DP119" s="387"/>
      <c r="DQ119" s="387"/>
      <c r="DR119" s="387"/>
      <c r="DS119" s="387"/>
      <c r="DT119" s="387"/>
      <c r="DU119" s="387"/>
      <c r="DV119" s="387"/>
      <c r="DW119" s="387"/>
      <c r="DX119" s="387"/>
      <c r="DY119" s="387"/>
      <c r="DZ119" s="387"/>
      <c r="EA119" s="387"/>
      <c r="EB119" s="387"/>
      <c r="EC119" s="387"/>
      <c r="ED119" s="387"/>
      <c r="EE119" s="387"/>
      <c r="EF119" s="387"/>
      <c r="EG119" s="387"/>
      <c r="EH119" s="387"/>
      <c r="EI119" s="387"/>
      <c r="EJ119" s="387"/>
      <c r="EK119" s="387"/>
      <c r="EL119" s="387"/>
      <c r="EM119" s="387"/>
    </row>
    <row r="120" spans="1:143" s="389" customFormat="1" ht="25.5" hidden="1" customHeight="1">
      <c r="A120" s="500"/>
      <c r="B120" s="500"/>
      <c r="C120" s="500"/>
      <c r="D120" s="500"/>
      <c r="E120" s="500"/>
      <c r="F120" s="500"/>
      <c r="G120" s="500"/>
      <c r="H120" s="500"/>
      <c r="I120" s="500"/>
      <c r="J120" s="500"/>
      <c r="K120" s="500"/>
      <c r="L120" s="500"/>
      <c r="M120" s="500"/>
      <c r="N120" s="500"/>
      <c r="O120" s="500"/>
      <c r="P120" s="500"/>
      <c r="Q120" s="500"/>
      <c r="R120" s="475"/>
      <c r="S120" s="500"/>
      <c r="T120" s="500"/>
      <c r="U120" s="500"/>
      <c r="V120" s="500"/>
      <c r="W120" s="500"/>
      <c r="X120" s="500"/>
      <c r="Y120" s="500"/>
      <c r="Z120" s="500"/>
      <c r="AA120" s="500"/>
      <c r="AB120" s="500"/>
      <c r="AC120" s="500"/>
      <c r="AD120" s="500"/>
      <c r="AE120" s="500"/>
      <c r="AF120" s="500"/>
      <c r="AG120" s="500"/>
      <c r="AH120" s="500"/>
      <c r="AI120" s="475"/>
      <c r="AJ120" s="475"/>
      <c r="AK120" s="387"/>
      <c r="AL120" s="387"/>
      <c r="AM120" s="387"/>
      <c r="AN120" s="387"/>
      <c r="AO120" s="387"/>
      <c r="AP120" s="387"/>
      <c r="AQ120" s="387"/>
      <c r="AR120" s="387"/>
      <c r="AS120" s="387"/>
      <c r="AT120" s="387"/>
      <c r="AU120" s="387"/>
      <c r="AV120" s="387"/>
      <c r="AW120" s="387"/>
      <c r="AX120" s="387"/>
      <c r="AY120" s="387"/>
      <c r="AZ120" s="387"/>
      <c r="BA120" s="387"/>
      <c r="BB120" s="387"/>
      <c r="BC120" s="387"/>
      <c r="BD120" s="387"/>
      <c r="BE120" s="387"/>
      <c r="BF120" s="387"/>
      <c r="BG120" s="387"/>
      <c r="BH120" s="387"/>
      <c r="BI120" s="387"/>
      <c r="BJ120" s="387"/>
      <c r="BK120" s="387"/>
      <c r="BL120" s="387"/>
      <c r="BM120" s="387"/>
      <c r="BN120" s="387"/>
      <c r="BO120" s="387"/>
      <c r="BP120" s="387"/>
      <c r="BQ120" s="387"/>
      <c r="BR120" s="387"/>
      <c r="BS120" s="387"/>
      <c r="BT120" s="387"/>
      <c r="BU120" s="387"/>
      <c r="BV120" s="387"/>
      <c r="BW120" s="387"/>
      <c r="BX120" s="387"/>
      <c r="BY120" s="387"/>
      <c r="BZ120" s="387"/>
      <c r="CA120" s="387"/>
      <c r="CB120" s="387"/>
      <c r="CC120" s="387"/>
      <c r="CD120" s="387"/>
      <c r="CE120" s="387"/>
      <c r="CF120" s="387"/>
      <c r="CG120" s="387"/>
      <c r="CH120" s="387"/>
      <c r="CI120" s="387"/>
      <c r="CJ120" s="387"/>
      <c r="CK120" s="387"/>
      <c r="CL120" s="387"/>
      <c r="CM120" s="387"/>
      <c r="CN120" s="387"/>
      <c r="CO120" s="387"/>
      <c r="CP120" s="387"/>
      <c r="CQ120" s="387"/>
      <c r="CR120" s="387"/>
      <c r="CS120" s="387"/>
      <c r="CT120" s="387"/>
      <c r="CU120" s="387"/>
      <c r="CV120" s="387"/>
      <c r="CW120" s="387"/>
      <c r="CX120" s="387"/>
      <c r="CY120" s="387"/>
      <c r="CZ120" s="387"/>
      <c r="DA120" s="387"/>
      <c r="DB120" s="387"/>
      <c r="DC120" s="387"/>
      <c r="DD120" s="387"/>
      <c r="DE120" s="387"/>
      <c r="DF120" s="387"/>
      <c r="DG120" s="387"/>
      <c r="DH120" s="387"/>
      <c r="DI120" s="387"/>
      <c r="DJ120" s="387"/>
      <c r="DK120" s="387"/>
      <c r="DL120" s="387"/>
      <c r="DM120" s="387"/>
      <c r="DN120" s="387"/>
      <c r="DO120" s="387"/>
      <c r="DP120" s="387"/>
      <c r="DQ120" s="387"/>
      <c r="DR120" s="387"/>
      <c r="DS120" s="387"/>
      <c r="DT120" s="387"/>
      <c r="DU120" s="387"/>
      <c r="DV120" s="387"/>
      <c r="DW120" s="387"/>
      <c r="DX120" s="387"/>
      <c r="DY120" s="387"/>
      <c r="DZ120" s="387"/>
      <c r="EA120" s="387"/>
      <c r="EB120" s="387"/>
      <c r="EC120" s="387"/>
      <c r="ED120" s="387"/>
      <c r="EE120" s="387"/>
      <c r="EF120" s="387"/>
      <c r="EG120" s="387"/>
      <c r="EH120" s="387"/>
      <c r="EI120" s="387"/>
      <c r="EJ120" s="387"/>
      <c r="EK120" s="387"/>
      <c r="EL120" s="387"/>
      <c r="EM120" s="387"/>
    </row>
    <row r="121" spans="1:143" s="389" customFormat="1" ht="25.5" hidden="1" customHeight="1">
      <c r="A121" s="500"/>
      <c r="B121" s="500"/>
      <c r="C121" s="500"/>
      <c r="D121" s="500"/>
      <c r="E121" s="500"/>
      <c r="F121" s="500"/>
      <c r="G121" s="500"/>
      <c r="H121" s="500"/>
      <c r="I121" s="500"/>
      <c r="J121" s="500"/>
      <c r="K121" s="500"/>
      <c r="L121" s="500"/>
      <c r="M121" s="500"/>
      <c r="N121" s="500"/>
      <c r="O121" s="500"/>
      <c r="P121" s="500"/>
      <c r="Q121" s="500"/>
      <c r="R121" s="475"/>
      <c r="S121" s="500"/>
      <c r="T121" s="500"/>
      <c r="U121" s="500"/>
      <c r="V121" s="500"/>
      <c r="W121" s="500"/>
      <c r="X121" s="500"/>
      <c r="Y121" s="500"/>
      <c r="Z121" s="500"/>
      <c r="AA121" s="500"/>
      <c r="AB121" s="500"/>
      <c r="AC121" s="500"/>
      <c r="AD121" s="500"/>
      <c r="AE121" s="500"/>
      <c r="AF121" s="500"/>
      <c r="AG121" s="500"/>
      <c r="AH121" s="500"/>
      <c r="AI121" s="475"/>
      <c r="AJ121" s="475"/>
      <c r="AK121" s="387"/>
      <c r="AL121" s="387"/>
      <c r="AM121" s="387"/>
      <c r="AN121" s="387"/>
      <c r="AO121" s="387"/>
      <c r="AP121" s="387"/>
      <c r="AQ121" s="387"/>
      <c r="AR121" s="387"/>
      <c r="AS121" s="387"/>
      <c r="AT121" s="387"/>
      <c r="AU121" s="387"/>
      <c r="AV121" s="387"/>
      <c r="AW121" s="387"/>
      <c r="AX121" s="387"/>
      <c r="AY121" s="387"/>
      <c r="AZ121" s="387"/>
      <c r="BA121" s="387"/>
      <c r="BB121" s="387"/>
      <c r="BC121" s="387"/>
      <c r="BD121" s="387"/>
      <c r="BE121" s="387"/>
      <c r="BF121" s="387"/>
      <c r="BG121" s="387"/>
      <c r="BH121" s="387"/>
      <c r="BI121" s="387"/>
      <c r="BJ121" s="387"/>
      <c r="BK121" s="387"/>
      <c r="BL121" s="387"/>
      <c r="BM121" s="387"/>
      <c r="BN121" s="387"/>
      <c r="BO121" s="387"/>
      <c r="BP121" s="387"/>
      <c r="BQ121" s="387"/>
      <c r="BR121" s="387"/>
      <c r="BS121" s="387"/>
      <c r="BT121" s="387"/>
      <c r="BU121" s="387"/>
      <c r="BV121" s="387"/>
      <c r="BW121" s="387"/>
      <c r="BX121" s="387"/>
      <c r="BY121" s="387"/>
      <c r="BZ121" s="387"/>
      <c r="CA121" s="387"/>
      <c r="CB121" s="387"/>
      <c r="CC121" s="387"/>
      <c r="CD121" s="387"/>
      <c r="CE121" s="387"/>
      <c r="CF121" s="387"/>
      <c r="CG121" s="387"/>
      <c r="CH121" s="387"/>
      <c r="CI121" s="387"/>
      <c r="CJ121" s="387"/>
      <c r="CK121" s="387"/>
      <c r="CL121" s="387"/>
      <c r="CM121" s="387"/>
      <c r="CN121" s="387"/>
      <c r="CO121" s="387"/>
      <c r="CP121" s="387"/>
      <c r="CQ121" s="387"/>
      <c r="CR121" s="387"/>
      <c r="CS121" s="387"/>
      <c r="CT121" s="387"/>
      <c r="CU121" s="387"/>
      <c r="CV121" s="387"/>
      <c r="CW121" s="387"/>
      <c r="CX121" s="387"/>
      <c r="CY121" s="387"/>
      <c r="CZ121" s="387"/>
      <c r="DA121" s="387"/>
      <c r="DB121" s="387"/>
      <c r="DC121" s="387"/>
      <c r="DD121" s="387"/>
      <c r="DE121" s="387"/>
      <c r="DF121" s="387"/>
      <c r="DG121" s="387"/>
      <c r="DH121" s="387"/>
      <c r="DI121" s="387"/>
      <c r="DJ121" s="387"/>
      <c r="DK121" s="387"/>
      <c r="DL121" s="387"/>
      <c r="DM121" s="387"/>
      <c r="DN121" s="387"/>
      <c r="DO121" s="387"/>
      <c r="DP121" s="387"/>
      <c r="DQ121" s="387"/>
      <c r="DR121" s="387"/>
      <c r="DS121" s="387"/>
      <c r="DT121" s="387"/>
      <c r="DU121" s="387"/>
      <c r="DV121" s="387"/>
      <c r="DW121" s="387"/>
      <c r="DX121" s="387"/>
      <c r="DY121" s="387"/>
      <c r="DZ121" s="387"/>
      <c r="EA121" s="387"/>
      <c r="EB121" s="387"/>
      <c r="EC121" s="387"/>
      <c r="ED121" s="387"/>
      <c r="EE121" s="387"/>
      <c r="EF121" s="387"/>
      <c r="EG121" s="387"/>
      <c r="EH121" s="387"/>
      <c r="EI121" s="387"/>
      <c r="EJ121" s="387"/>
      <c r="EK121" s="387"/>
      <c r="EL121" s="387"/>
      <c r="EM121" s="387"/>
    </row>
    <row r="122" spans="1:143" s="389" customFormat="1" ht="25.5" hidden="1" customHeight="1">
      <c r="A122" s="500"/>
      <c r="B122" s="500"/>
      <c r="C122" s="500"/>
      <c r="D122" s="500"/>
      <c r="E122" s="500"/>
      <c r="F122" s="500"/>
      <c r="G122" s="500"/>
      <c r="H122" s="500"/>
      <c r="I122" s="500"/>
      <c r="J122" s="500"/>
      <c r="K122" s="500"/>
      <c r="L122" s="500"/>
      <c r="M122" s="500"/>
      <c r="N122" s="500"/>
      <c r="O122" s="500"/>
      <c r="P122" s="500"/>
      <c r="Q122" s="500"/>
      <c r="R122" s="475"/>
      <c r="S122" s="500"/>
      <c r="T122" s="500"/>
      <c r="U122" s="500"/>
      <c r="V122" s="500"/>
      <c r="W122" s="500"/>
      <c r="X122" s="500"/>
      <c r="Y122" s="500"/>
      <c r="Z122" s="500"/>
      <c r="AA122" s="500"/>
      <c r="AB122" s="500"/>
      <c r="AC122" s="500"/>
      <c r="AD122" s="500"/>
      <c r="AE122" s="500"/>
      <c r="AF122" s="500"/>
      <c r="AG122" s="500"/>
      <c r="AH122" s="500"/>
      <c r="AI122" s="387"/>
      <c r="AJ122" s="387"/>
      <c r="AK122" s="387"/>
      <c r="AL122" s="387"/>
      <c r="AM122" s="387"/>
      <c r="AN122" s="387"/>
      <c r="AO122" s="387"/>
      <c r="AP122" s="387"/>
      <c r="AQ122" s="387"/>
      <c r="AR122" s="387"/>
      <c r="AS122" s="387"/>
      <c r="AT122" s="387"/>
      <c r="AU122" s="387"/>
      <c r="AV122" s="387"/>
      <c r="AW122" s="387"/>
      <c r="AX122" s="387"/>
      <c r="AY122" s="387"/>
      <c r="AZ122" s="387"/>
      <c r="BA122" s="387"/>
      <c r="BB122" s="387"/>
      <c r="BC122" s="387"/>
      <c r="BD122" s="387"/>
      <c r="BE122" s="387"/>
      <c r="BF122" s="387"/>
      <c r="BG122" s="387"/>
      <c r="BH122" s="387"/>
      <c r="BI122" s="387"/>
      <c r="BJ122" s="387"/>
      <c r="BK122" s="387"/>
      <c r="BL122" s="387"/>
      <c r="BM122" s="387"/>
      <c r="BN122" s="387"/>
      <c r="BO122" s="387"/>
      <c r="BP122" s="387"/>
      <c r="BQ122" s="387"/>
      <c r="BR122" s="387"/>
      <c r="BS122" s="387"/>
      <c r="BT122" s="387"/>
      <c r="BU122" s="387"/>
      <c r="BV122" s="387"/>
      <c r="BW122" s="387"/>
      <c r="BX122" s="387"/>
      <c r="BY122" s="387"/>
      <c r="BZ122" s="387"/>
      <c r="CA122" s="387"/>
      <c r="CB122" s="387"/>
      <c r="CC122" s="387"/>
      <c r="CD122" s="387"/>
      <c r="CE122" s="387"/>
      <c r="CF122" s="387"/>
      <c r="CG122" s="387"/>
      <c r="CH122" s="387"/>
      <c r="CI122" s="387"/>
      <c r="CJ122" s="387"/>
      <c r="CK122" s="387"/>
      <c r="CL122" s="387"/>
      <c r="CM122" s="387"/>
      <c r="CN122" s="387"/>
      <c r="CO122" s="387"/>
      <c r="CP122" s="387"/>
      <c r="CQ122" s="387"/>
      <c r="CR122" s="387"/>
      <c r="CS122" s="387"/>
      <c r="CT122" s="387"/>
      <c r="CU122" s="387"/>
      <c r="CV122" s="387"/>
      <c r="CW122" s="387"/>
      <c r="CX122" s="387"/>
      <c r="CY122" s="387"/>
      <c r="CZ122" s="387"/>
      <c r="DA122" s="387"/>
      <c r="DB122" s="387"/>
      <c r="DC122" s="387"/>
      <c r="DD122" s="387"/>
      <c r="DE122" s="387"/>
      <c r="DF122" s="387"/>
      <c r="DG122" s="387"/>
      <c r="DH122" s="387"/>
      <c r="DI122" s="387"/>
      <c r="DJ122" s="387"/>
      <c r="DK122" s="387"/>
      <c r="DL122" s="387"/>
      <c r="DM122" s="387"/>
      <c r="DN122" s="387"/>
      <c r="DO122" s="387"/>
      <c r="DP122" s="387"/>
      <c r="DQ122" s="387"/>
      <c r="DR122" s="387"/>
      <c r="DS122" s="387"/>
      <c r="DT122" s="387"/>
      <c r="DU122" s="387"/>
      <c r="DV122" s="387"/>
      <c r="DW122" s="387"/>
      <c r="DX122" s="387"/>
      <c r="DY122" s="387"/>
      <c r="DZ122" s="387"/>
      <c r="EA122" s="387"/>
      <c r="EB122" s="387"/>
      <c r="EC122" s="387"/>
      <c r="ED122" s="387"/>
      <c r="EE122" s="387"/>
      <c r="EF122" s="387"/>
      <c r="EG122" s="387"/>
      <c r="EH122" s="387"/>
      <c r="EI122" s="387"/>
      <c r="EJ122" s="387"/>
      <c r="EK122" s="387"/>
      <c r="EL122" s="387"/>
      <c r="EM122" s="387"/>
    </row>
    <row r="123" spans="1:143" s="389" customFormat="1" ht="25.5" hidden="1" customHeight="1">
      <c r="A123" s="500"/>
      <c r="B123" s="500"/>
      <c r="C123" s="500"/>
      <c r="D123" s="500"/>
      <c r="E123" s="500"/>
      <c r="F123" s="500"/>
      <c r="G123" s="500"/>
      <c r="H123" s="500"/>
      <c r="I123" s="500"/>
      <c r="J123" s="500"/>
      <c r="K123" s="500"/>
      <c r="L123" s="500"/>
      <c r="M123" s="500"/>
      <c r="N123" s="500"/>
      <c r="O123" s="500"/>
      <c r="P123" s="500"/>
      <c r="Q123" s="500"/>
      <c r="R123" s="475"/>
      <c r="S123" s="500"/>
      <c r="T123" s="500"/>
      <c r="U123" s="500"/>
      <c r="V123" s="500"/>
      <c r="W123" s="500"/>
      <c r="X123" s="500"/>
      <c r="Y123" s="500"/>
      <c r="Z123" s="500"/>
      <c r="AA123" s="500"/>
      <c r="AB123" s="500"/>
      <c r="AC123" s="500"/>
      <c r="AD123" s="500"/>
      <c r="AE123" s="500"/>
      <c r="AF123" s="500"/>
      <c r="AG123" s="500"/>
      <c r="AH123" s="500"/>
      <c r="AI123" s="387"/>
      <c r="AJ123" s="387"/>
      <c r="AK123" s="387"/>
      <c r="AL123" s="387"/>
      <c r="AM123" s="387"/>
      <c r="AN123" s="387"/>
      <c r="AO123" s="387"/>
      <c r="AP123" s="387"/>
      <c r="AQ123" s="387"/>
      <c r="AR123" s="387"/>
      <c r="AS123" s="387"/>
      <c r="AT123" s="387"/>
      <c r="AU123" s="387"/>
      <c r="AV123" s="387"/>
      <c r="AW123" s="387"/>
      <c r="AX123" s="387"/>
      <c r="AY123" s="387"/>
      <c r="AZ123" s="387"/>
      <c r="BA123" s="387"/>
      <c r="BB123" s="387"/>
      <c r="BC123" s="387"/>
      <c r="BD123" s="387"/>
      <c r="BE123" s="387"/>
      <c r="BF123" s="387"/>
      <c r="BG123" s="387"/>
      <c r="BH123" s="387"/>
      <c r="BI123" s="387"/>
      <c r="BJ123" s="387"/>
      <c r="BK123" s="387"/>
      <c r="BL123" s="387"/>
      <c r="BM123" s="387"/>
      <c r="BN123" s="387"/>
      <c r="BO123" s="387"/>
      <c r="BP123" s="387"/>
      <c r="BQ123" s="387"/>
      <c r="BR123" s="387"/>
      <c r="BS123" s="387"/>
      <c r="BT123" s="387"/>
      <c r="BU123" s="387"/>
      <c r="BV123" s="387"/>
      <c r="BW123" s="387"/>
      <c r="BX123" s="387"/>
      <c r="BY123" s="387"/>
      <c r="BZ123" s="387"/>
      <c r="CA123" s="387"/>
      <c r="CB123" s="387"/>
      <c r="CC123" s="387"/>
      <c r="CD123" s="387"/>
      <c r="CE123" s="387"/>
      <c r="CF123" s="387"/>
      <c r="CG123" s="387"/>
      <c r="CH123" s="387"/>
      <c r="CI123" s="387"/>
      <c r="CJ123" s="387"/>
      <c r="CK123" s="387"/>
      <c r="CL123" s="387"/>
      <c r="CM123" s="387"/>
      <c r="CN123" s="387"/>
      <c r="CO123" s="387"/>
      <c r="CP123" s="387"/>
      <c r="CQ123" s="387"/>
      <c r="CR123" s="387"/>
      <c r="CS123" s="387"/>
      <c r="CT123" s="387"/>
      <c r="CU123" s="387"/>
      <c r="CV123" s="387"/>
      <c r="CW123" s="387"/>
      <c r="CX123" s="387"/>
      <c r="CY123" s="387"/>
      <c r="CZ123" s="387"/>
      <c r="DA123" s="387"/>
      <c r="DB123" s="387"/>
      <c r="DC123" s="387"/>
      <c r="DD123" s="387"/>
      <c r="DE123" s="387"/>
      <c r="DF123" s="387"/>
      <c r="DG123" s="387"/>
      <c r="DH123" s="387"/>
      <c r="DI123" s="387"/>
      <c r="DJ123" s="387"/>
      <c r="DK123" s="387"/>
      <c r="DL123" s="387"/>
      <c r="DM123" s="387"/>
      <c r="DN123" s="387"/>
      <c r="DO123" s="387"/>
      <c r="DP123" s="387"/>
      <c r="DQ123" s="387"/>
      <c r="DR123" s="387"/>
      <c r="DS123" s="387"/>
      <c r="DT123" s="387"/>
      <c r="DU123" s="387"/>
      <c r="DV123" s="387"/>
      <c r="DW123" s="387"/>
      <c r="DX123" s="387"/>
      <c r="DY123" s="387"/>
      <c r="DZ123" s="387"/>
      <c r="EA123" s="387"/>
      <c r="EB123" s="387"/>
      <c r="EC123" s="387"/>
      <c r="ED123" s="387"/>
      <c r="EE123" s="387"/>
      <c r="EF123" s="387"/>
      <c r="EG123" s="387"/>
      <c r="EH123" s="387"/>
      <c r="EI123" s="387"/>
      <c r="EJ123" s="387"/>
      <c r="EK123" s="387"/>
      <c r="EL123" s="387"/>
      <c r="EM123" s="387"/>
    </row>
    <row r="124" spans="1:143" s="389" customFormat="1" ht="25.5" hidden="1" customHeight="1">
      <c r="A124" s="500"/>
      <c r="B124" s="500"/>
      <c r="C124" s="500"/>
      <c r="D124" s="500"/>
      <c r="E124" s="500"/>
      <c r="F124" s="500"/>
      <c r="G124" s="500"/>
      <c r="H124" s="500"/>
      <c r="I124" s="500"/>
      <c r="J124" s="500"/>
      <c r="K124" s="500"/>
      <c r="L124" s="500"/>
      <c r="M124" s="500"/>
      <c r="N124" s="500"/>
      <c r="O124" s="500"/>
      <c r="P124" s="500"/>
      <c r="Q124" s="500"/>
      <c r="R124" s="475"/>
      <c r="S124" s="500"/>
      <c r="T124" s="500"/>
      <c r="U124" s="500"/>
      <c r="V124" s="500"/>
      <c r="W124" s="500"/>
      <c r="X124" s="500"/>
      <c r="Y124" s="500"/>
      <c r="Z124" s="500"/>
      <c r="AA124" s="500"/>
      <c r="AB124" s="500"/>
      <c r="AC124" s="500"/>
      <c r="AD124" s="500"/>
      <c r="AE124" s="500"/>
      <c r="AF124" s="500"/>
      <c r="AG124" s="500"/>
      <c r="AH124" s="500"/>
      <c r="AI124" s="387"/>
      <c r="AJ124" s="387"/>
      <c r="AK124" s="387"/>
      <c r="AL124" s="387"/>
      <c r="AM124" s="387"/>
      <c r="AN124" s="387"/>
      <c r="AO124" s="387"/>
      <c r="AP124" s="387"/>
      <c r="AQ124" s="387"/>
      <c r="AR124" s="387"/>
      <c r="AS124" s="387"/>
      <c r="AT124" s="387"/>
      <c r="AU124" s="387"/>
      <c r="AV124" s="387"/>
      <c r="AW124" s="387"/>
      <c r="AX124" s="387"/>
      <c r="AY124" s="387"/>
      <c r="AZ124" s="387"/>
      <c r="BA124" s="387"/>
      <c r="BB124" s="387"/>
      <c r="BC124" s="387"/>
      <c r="BD124" s="387"/>
      <c r="BE124" s="387"/>
      <c r="BF124" s="387"/>
      <c r="BG124" s="387"/>
      <c r="BH124" s="387"/>
      <c r="BI124" s="387"/>
      <c r="BJ124" s="387"/>
      <c r="BK124" s="387"/>
      <c r="BL124" s="387"/>
      <c r="BM124" s="387"/>
      <c r="BN124" s="387"/>
      <c r="BO124" s="387"/>
      <c r="BP124" s="387"/>
      <c r="BQ124" s="387"/>
      <c r="BR124" s="387"/>
      <c r="BS124" s="387"/>
      <c r="BT124" s="387"/>
      <c r="BU124" s="387"/>
      <c r="BV124" s="387"/>
      <c r="BW124" s="387"/>
      <c r="BX124" s="387"/>
      <c r="BY124" s="387"/>
      <c r="BZ124" s="387"/>
      <c r="CA124" s="387"/>
      <c r="CB124" s="387"/>
      <c r="CC124" s="387"/>
      <c r="CD124" s="387"/>
      <c r="CE124" s="387"/>
      <c r="CF124" s="387"/>
      <c r="CG124" s="387"/>
      <c r="CH124" s="387"/>
      <c r="CI124" s="387"/>
      <c r="CJ124" s="387"/>
      <c r="CK124" s="387"/>
      <c r="CL124" s="387"/>
      <c r="CM124" s="387"/>
      <c r="CN124" s="387"/>
      <c r="CO124" s="387"/>
      <c r="CP124" s="387"/>
      <c r="CQ124" s="387"/>
      <c r="CR124" s="387"/>
      <c r="CS124" s="387"/>
      <c r="CT124" s="387"/>
      <c r="CU124" s="387"/>
      <c r="CV124" s="387"/>
      <c r="CW124" s="387"/>
      <c r="CX124" s="387"/>
      <c r="CY124" s="387"/>
      <c r="CZ124" s="387"/>
      <c r="DA124" s="387"/>
      <c r="DB124" s="387"/>
      <c r="DC124" s="387"/>
      <c r="DD124" s="387"/>
      <c r="DE124" s="387"/>
      <c r="DF124" s="387"/>
      <c r="DG124" s="387"/>
      <c r="DH124" s="387"/>
      <c r="DI124" s="387"/>
      <c r="DJ124" s="387"/>
      <c r="DK124" s="387"/>
      <c r="DL124" s="387"/>
      <c r="DM124" s="387"/>
      <c r="DN124" s="387"/>
      <c r="DO124" s="387"/>
      <c r="DP124" s="387"/>
      <c r="DQ124" s="387"/>
      <c r="DR124" s="387"/>
      <c r="DS124" s="387"/>
      <c r="DT124" s="387"/>
      <c r="DU124" s="387"/>
      <c r="DV124" s="387"/>
      <c r="DW124" s="387"/>
      <c r="DX124" s="387"/>
      <c r="DY124" s="387"/>
      <c r="DZ124" s="387"/>
      <c r="EA124" s="387"/>
      <c r="EB124" s="387"/>
      <c r="EC124" s="387"/>
      <c r="ED124" s="387"/>
      <c r="EE124" s="387"/>
      <c r="EF124" s="387"/>
      <c r="EG124" s="387"/>
      <c r="EH124" s="387"/>
      <c r="EI124" s="387"/>
      <c r="EJ124" s="387"/>
      <c r="EK124" s="387"/>
      <c r="EL124" s="387"/>
      <c r="EM124" s="387"/>
    </row>
    <row r="125" spans="1:143" s="389" customFormat="1" ht="25.5" hidden="1" customHeight="1">
      <c r="A125" s="500"/>
      <c r="B125" s="500"/>
      <c r="C125" s="500"/>
      <c r="D125" s="500"/>
      <c r="E125" s="500"/>
      <c r="F125" s="500"/>
      <c r="G125" s="500"/>
      <c r="H125" s="500"/>
      <c r="I125" s="500"/>
      <c r="J125" s="500"/>
      <c r="K125" s="500"/>
      <c r="L125" s="500"/>
      <c r="M125" s="500"/>
      <c r="N125" s="500"/>
      <c r="O125" s="500"/>
      <c r="P125" s="500"/>
      <c r="Q125" s="500"/>
      <c r="R125" s="500"/>
      <c r="S125" s="500"/>
      <c r="T125" s="500"/>
      <c r="U125" s="500"/>
      <c r="V125" s="500"/>
      <c r="W125" s="500"/>
      <c r="X125" s="500"/>
      <c r="Y125" s="500"/>
      <c r="Z125" s="500"/>
      <c r="AA125" s="500"/>
      <c r="AB125" s="500"/>
      <c r="AC125" s="500"/>
      <c r="AD125" s="500"/>
      <c r="AE125" s="500"/>
      <c r="AF125" s="500"/>
      <c r="AG125" s="500"/>
      <c r="AH125" s="500"/>
      <c r="AI125" s="387"/>
      <c r="AJ125" s="387"/>
      <c r="AK125" s="387"/>
      <c r="AL125" s="387"/>
      <c r="AM125" s="387"/>
      <c r="AN125" s="387"/>
      <c r="AO125" s="387"/>
      <c r="AP125" s="387"/>
      <c r="AQ125" s="387"/>
      <c r="AR125" s="387"/>
      <c r="AS125" s="387"/>
      <c r="AT125" s="387"/>
      <c r="AU125" s="387"/>
      <c r="AV125" s="387"/>
      <c r="AW125" s="387"/>
      <c r="AX125" s="387"/>
      <c r="AY125" s="387"/>
      <c r="AZ125" s="387"/>
      <c r="BA125" s="387"/>
      <c r="BB125" s="387"/>
      <c r="BC125" s="387"/>
      <c r="BD125" s="387"/>
      <c r="BE125" s="387"/>
      <c r="BF125" s="387"/>
      <c r="BG125" s="387"/>
      <c r="BH125" s="387"/>
      <c r="BI125" s="387"/>
      <c r="BJ125" s="387"/>
      <c r="BK125" s="387"/>
      <c r="BL125" s="387"/>
      <c r="BM125" s="387"/>
      <c r="BN125" s="387"/>
      <c r="BO125" s="387"/>
      <c r="BP125" s="387"/>
      <c r="BQ125" s="387"/>
      <c r="BR125" s="387"/>
      <c r="BS125" s="387"/>
      <c r="BT125" s="387"/>
      <c r="BU125" s="387"/>
      <c r="BV125" s="387"/>
      <c r="BW125" s="387"/>
      <c r="BX125" s="387"/>
      <c r="BY125" s="387"/>
      <c r="BZ125" s="387"/>
      <c r="CA125" s="387"/>
      <c r="CB125" s="387"/>
      <c r="CC125" s="387"/>
      <c r="CD125" s="387"/>
      <c r="CE125" s="387"/>
      <c r="CF125" s="387"/>
      <c r="CG125" s="387"/>
      <c r="CH125" s="387"/>
      <c r="CI125" s="387"/>
      <c r="CJ125" s="387"/>
      <c r="CK125" s="387"/>
      <c r="CL125" s="387"/>
      <c r="CM125" s="387"/>
      <c r="CN125" s="387"/>
      <c r="CO125" s="387"/>
      <c r="CP125" s="387"/>
      <c r="CQ125" s="387"/>
      <c r="CR125" s="387"/>
      <c r="CS125" s="387"/>
      <c r="CT125" s="387"/>
      <c r="CU125" s="387"/>
      <c r="CV125" s="387"/>
      <c r="CW125" s="387"/>
      <c r="CX125" s="387"/>
      <c r="CY125" s="387"/>
      <c r="CZ125" s="387"/>
      <c r="DA125" s="387"/>
      <c r="DB125" s="387"/>
      <c r="DC125" s="387"/>
      <c r="DD125" s="387"/>
      <c r="DE125" s="387"/>
      <c r="DF125" s="387"/>
      <c r="DG125" s="387"/>
      <c r="DH125" s="387"/>
      <c r="DI125" s="387"/>
      <c r="DJ125" s="387"/>
      <c r="DK125" s="387"/>
      <c r="DL125" s="387"/>
      <c r="DM125" s="387"/>
      <c r="DN125" s="387"/>
      <c r="DO125" s="387"/>
      <c r="DP125" s="387"/>
      <c r="DQ125" s="387"/>
      <c r="DR125" s="387"/>
      <c r="DS125" s="387"/>
      <c r="DT125" s="387"/>
      <c r="DU125" s="387"/>
      <c r="DV125" s="387"/>
      <c r="DW125" s="387"/>
      <c r="DX125" s="387"/>
      <c r="DY125" s="387"/>
      <c r="DZ125" s="387"/>
      <c r="EA125" s="387"/>
      <c r="EB125" s="387"/>
      <c r="EC125" s="387"/>
      <c r="ED125" s="387"/>
      <c r="EE125" s="387"/>
      <c r="EF125" s="387"/>
      <c r="EG125" s="387"/>
      <c r="EH125" s="387"/>
      <c r="EI125" s="387"/>
      <c r="EJ125" s="387"/>
      <c r="EK125" s="387"/>
      <c r="EL125" s="387"/>
      <c r="EM125" s="387"/>
    </row>
    <row r="126" spans="1:143" s="389" customFormat="1" ht="25.5" hidden="1" customHeight="1">
      <c r="A126" s="500"/>
      <c r="B126" s="500"/>
      <c r="C126" s="500"/>
      <c r="D126" s="500"/>
      <c r="E126" s="500"/>
      <c r="F126" s="500"/>
      <c r="G126" s="500"/>
      <c r="H126" s="500"/>
      <c r="I126" s="500"/>
      <c r="J126" s="500"/>
      <c r="K126" s="500"/>
      <c r="L126" s="500"/>
      <c r="M126" s="500"/>
      <c r="N126" s="500"/>
      <c r="O126" s="500"/>
      <c r="P126" s="500"/>
      <c r="Q126" s="500"/>
      <c r="R126" s="500"/>
      <c r="S126" s="500"/>
      <c r="T126" s="500"/>
      <c r="U126" s="500"/>
      <c r="V126" s="500"/>
      <c r="W126" s="500"/>
      <c r="X126" s="500"/>
      <c r="Y126" s="500"/>
      <c r="Z126" s="500"/>
      <c r="AA126" s="500"/>
      <c r="AB126" s="500"/>
      <c r="AC126" s="500"/>
      <c r="AD126" s="500"/>
      <c r="AE126" s="500"/>
      <c r="AF126" s="500"/>
      <c r="AG126" s="500"/>
      <c r="AH126" s="500"/>
      <c r="AI126" s="387"/>
      <c r="AJ126" s="387"/>
      <c r="AK126" s="387"/>
      <c r="AL126" s="387"/>
      <c r="AM126" s="387"/>
      <c r="AN126" s="387"/>
      <c r="AO126" s="387"/>
      <c r="AP126" s="387"/>
      <c r="AQ126" s="387"/>
      <c r="AR126" s="387"/>
      <c r="AS126" s="387"/>
      <c r="AT126" s="387"/>
      <c r="AU126" s="387"/>
      <c r="AV126" s="387"/>
      <c r="AW126" s="387"/>
      <c r="AX126" s="387"/>
      <c r="AY126" s="387"/>
      <c r="AZ126" s="387"/>
      <c r="BA126" s="387"/>
      <c r="BB126" s="387"/>
      <c r="BC126" s="387"/>
      <c r="BD126" s="387"/>
      <c r="BE126" s="387"/>
      <c r="BF126" s="387"/>
      <c r="BG126" s="387"/>
      <c r="BH126" s="387"/>
      <c r="BI126" s="387"/>
      <c r="BJ126" s="387"/>
      <c r="BK126" s="387"/>
      <c r="BL126" s="387"/>
      <c r="BM126" s="387"/>
      <c r="BN126" s="387"/>
      <c r="BO126" s="387"/>
      <c r="BP126" s="387"/>
      <c r="BQ126" s="387"/>
      <c r="BR126" s="387"/>
      <c r="BS126" s="387"/>
      <c r="BT126" s="387"/>
      <c r="BU126" s="387"/>
      <c r="BV126" s="387"/>
      <c r="BW126" s="387"/>
      <c r="BX126" s="387"/>
      <c r="BY126" s="387"/>
      <c r="BZ126" s="387"/>
      <c r="CA126" s="387"/>
      <c r="CB126" s="387"/>
      <c r="CC126" s="387"/>
      <c r="CD126" s="387"/>
      <c r="CE126" s="387"/>
      <c r="CF126" s="387"/>
      <c r="CG126" s="387"/>
      <c r="CH126" s="387"/>
      <c r="CI126" s="387"/>
      <c r="CJ126" s="387"/>
      <c r="CK126" s="387"/>
      <c r="CL126" s="387"/>
      <c r="CM126" s="387"/>
      <c r="CN126" s="387"/>
      <c r="CO126" s="387"/>
      <c r="CP126" s="387"/>
      <c r="CQ126" s="387"/>
      <c r="CR126" s="387"/>
      <c r="CS126" s="387"/>
      <c r="CT126" s="387"/>
      <c r="CU126" s="387"/>
      <c r="CV126" s="387"/>
      <c r="CW126" s="387"/>
      <c r="CX126" s="387"/>
      <c r="CY126" s="387"/>
      <c r="CZ126" s="387"/>
      <c r="DA126" s="387"/>
      <c r="DB126" s="387"/>
      <c r="DC126" s="387"/>
      <c r="DD126" s="387"/>
      <c r="DE126" s="387"/>
      <c r="DF126" s="387"/>
      <c r="DG126" s="387"/>
      <c r="DH126" s="387"/>
      <c r="DI126" s="387"/>
      <c r="DJ126" s="387"/>
      <c r="DK126" s="387"/>
      <c r="DL126" s="387"/>
      <c r="DM126" s="387"/>
      <c r="DN126" s="387"/>
      <c r="DO126" s="387"/>
      <c r="DP126" s="387"/>
      <c r="DQ126" s="387"/>
      <c r="DR126" s="387"/>
      <c r="DS126" s="387"/>
      <c r="DT126" s="387"/>
      <c r="DU126" s="387"/>
      <c r="DV126" s="387"/>
      <c r="DW126" s="387"/>
      <c r="DX126" s="387"/>
      <c r="DY126" s="387"/>
      <c r="DZ126" s="387"/>
      <c r="EA126" s="387"/>
      <c r="EB126" s="387"/>
      <c r="EC126" s="387"/>
      <c r="ED126" s="387"/>
      <c r="EE126" s="387"/>
      <c r="EF126" s="387"/>
      <c r="EG126" s="387"/>
      <c r="EH126" s="387"/>
      <c r="EI126" s="387"/>
      <c r="EJ126" s="387"/>
      <c r="EK126" s="387"/>
      <c r="EL126" s="387"/>
      <c r="EM126" s="387"/>
    </row>
    <row r="127" spans="1:143" s="389" customFormat="1" ht="25.5" hidden="1" customHeight="1">
      <c r="A127" s="500"/>
      <c r="B127" s="500"/>
      <c r="C127" s="500"/>
      <c r="D127" s="500"/>
      <c r="E127" s="500"/>
      <c r="F127" s="500"/>
      <c r="G127" s="500"/>
      <c r="H127" s="500"/>
      <c r="I127" s="500"/>
      <c r="J127" s="500"/>
      <c r="K127" s="500"/>
      <c r="L127" s="500"/>
      <c r="M127" s="500"/>
      <c r="N127" s="500"/>
      <c r="O127" s="500"/>
      <c r="P127" s="500"/>
      <c r="Q127" s="500"/>
      <c r="R127" s="500"/>
      <c r="S127" s="500"/>
      <c r="T127" s="500"/>
      <c r="U127" s="504"/>
      <c r="V127" s="504"/>
      <c r="W127" s="504"/>
      <c r="X127" s="504"/>
      <c r="Y127" s="504"/>
      <c r="Z127" s="504"/>
      <c r="AA127" s="504"/>
      <c r="AB127" s="504"/>
      <c r="AC127" s="504"/>
      <c r="AD127" s="504"/>
      <c r="AE127" s="504"/>
      <c r="AF127" s="504"/>
      <c r="AG127" s="504"/>
      <c r="AH127" s="500"/>
      <c r="AI127" s="387"/>
      <c r="AJ127" s="387"/>
      <c r="AK127" s="387"/>
      <c r="AL127" s="387"/>
      <c r="AM127" s="387"/>
      <c r="AN127" s="387"/>
      <c r="AO127" s="387"/>
      <c r="AP127" s="387"/>
      <c r="AQ127" s="387"/>
      <c r="AR127" s="387"/>
      <c r="AS127" s="387"/>
      <c r="AT127" s="387"/>
      <c r="AU127" s="387"/>
      <c r="AV127" s="387"/>
      <c r="AW127" s="387"/>
      <c r="AX127" s="387"/>
      <c r="AY127" s="387"/>
      <c r="AZ127" s="387"/>
      <c r="BA127" s="387"/>
      <c r="BB127" s="387"/>
      <c r="BC127" s="387"/>
      <c r="BD127" s="387"/>
      <c r="BE127" s="387"/>
      <c r="BF127" s="387"/>
      <c r="BG127" s="387"/>
      <c r="BH127" s="387"/>
      <c r="BI127" s="387"/>
      <c r="BJ127" s="387"/>
      <c r="BK127" s="387"/>
      <c r="BL127" s="387"/>
      <c r="BM127" s="387"/>
      <c r="BN127" s="387"/>
      <c r="BO127" s="387"/>
      <c r="BP127" s="387"/>
      <c r="BQ127" s="387"/>
      <c r="BR127" s="387"/>
      <c r="BS127" s="387"/>
      <c r="BT127" s="387"/>
      <c r="BU127" s="387"/>
      <c r="BV127" s="387"/>
      <c r="BW127" s="387"/>
      <c r="BX127" s="387"/>
      <c r="BY127" s="387"/>
      <c r="BZ127" s="387"/>
      <c r="CA127" s="387"/>
      <c r="CB127" s="387"/>
      <c r="CC127" s="387"/>
      <c r="CD127" s="387"/>
      <c r="CE127" s="387"/>
      <c r="CF127" s="387"/>
      <c r="CG127" s="387"/>
      <c r="CH127" s="387"/>
      <c r="CI127" s="387"/>
      <c r="CJ127" s="387"/>
      <c r="CK127" s="387"/>
      <c r="CL127" s="387"/>
      <c r="CM127" s="387"/>
      <c r="CN127" s="387"/>
      <c r="CO127" s="387"/>
      <c r="CP127" s="387"/>
      <c r="CQ127" s="387"/>
      <c r="CR127" s="387"/>
      <c r="CS127" s="387"/>
      <c r="CT127" s="387"/>
      <c r="CU127" s="387"/>
      <c r="CV127" s="387"/>
      <c r="CW127" s="387"/>
      <c r="CX127" s="387"/>
      <c r="CY127" s="387"/>
      <c r="CZ127" s="387"/>
      <c r="DA127" s="387"/>
      <c r="DB127" s="387"/>
      <c r="DC127" s="387"/>
      <c r="DD127" s="387"/>
      <c r="DE127" s="387"/>
      <c r="DF127" s="387"/>
      <c r="DG127" s="387"/>
      <c r="DH127" s="387"/>
      <c r="DI127" s="387"/>
      <c r="DJ127" s="387"/>
      <c r="DK127" s="387"/>
      <c r="DL127" s="387"/>
      <c r="DM127" s="387"/>
      <c r="DN127" s="387"/>
      <c r="DO127" s="387"/>
      <c r="DP127" s="387"/>
      <c r="DQ127" s="387"/>
      <c r="DR127" s="387"/>
      <c r="DS127" s="387"/>
      <c r="DT127" s="387"/>
      <c r="DU127" s="387"/>
      <c r="DV127" s="387"/>
      <c r="DW127" s="387"/>
      <c r="DX127" s="387"/>
      <c r="DY127" s="387"/>
      <c r="DZ127" s="387"/>
      <c r="EA127" s="387"/>
      <c r="EB127" s="387"/>
      <c r="EC127" s="387"/>
      <c r="ED127" s="387"/>
      <c r="EE127" s="387"/>
      <c r="EF127" s="387"/>
      <c r="EG127" s="387"/>
      <c r="EH127" s="387"/>
      <c r="EI127" s="387"/>
      <c r="EJ127" s="387"/>
      <c r="EK127" s="387"/>
      <c r="EL127" s="387"/>
      <c r="EM127" s="387"/>
    </row>
    <row r="128" spans="1:143" s="389" customFormat="1" ht="25.5" hidden="1" customHeight="1">
      <c r="A128" s="500"/>
      <c r="B128" s="500"/>
      <c r="C128" s="500"/>
      <c r="D128" s="500"/>
      <c r="E128" s="500"/>
      <c r="F128" s="500"/>
      <c r="G128" s="500"/>
      <c r="H128" s="500"/>
      <c r="I128" s="500"/>
      <c r="J128" s="500"/>
      <c r="K128" s="500"/>
      <c r="L128" s="500"/>
      <c r="M128" s="500"/>
      <c r="N128" s="500"/>
      <c r="O128" s="500"/>
      <c r="P128" s="500"/>
      <c r="Q128" s="500"/>
      <c r="R128" s="500"/>
      <c r="S128" s="500"/>
      <c r="T128" s="500"/>
      <c r="U128" s="504"/>
      <c r="V128" s="504"/>
      <c r="W128" s="504"/>
      <c r="X128" s="504"/>
      <c r="Y128" s="504"/>
      <c r="Z128" s="504"/>
      <c r="AA128" s="504"/>
      <c r="AB128" s="504"/>
      <c r="AC128" s="504"/>
      <c r="AD128" s="504"/>
      <c r="AE128" s="504"/>
      <c r="AF128" s="504"/>
      <c r="AG128" s="504"/>
      <c r="AH128" s="500"/>
      <c r="AI128" s="387"/>
      <c r="AJ128" s="387"/>
      <c r="AK128" s="387"/>
      <c r="AL128" s="387"/>
      <c r="AM128" s="387"/>
      <c r="AN128" s="387"/>
      <c r="AO128" s="387"/>
      <c r="AP128" s="387"/>
      <c r="AQ128" s="387"/>
      <c r="AR128" s="387"/>
      <c r="AS128" s="387"/>
      <c r="AT128" s="387"/>
      <c r="AU128" s="387"/>
      <c r="AV128" s="387"/>
      <c r="AW128" s="387"/>
      <c r="AX128" s="387"/>
      <c r="AY128" s="387"/>
      <c r="AZ128" s="387"/>
      <c r="BA128" s="387"/>
      <c r="BB128" s="387"/>
      <c r="BC128" s="387"/>
      <c r="BD128" s="387"/>
      <c r="BE128" s="387"/>
      <c r="BF128" s="387"/>
      <c r="BG128" s="387"/>
      <c r="BH128" s="387"/>
      <c r="BI128" s="387"/>
      <c r="BJ128" s="387"/>
      <c r="BK128" s="387"/>
      <c r="BL128" s="387"/>
      <c r="BM128" s="387"/>
      <c r="BN128" s="387"/>
      <c r="BO128" s="387"/>
      <c r="BP128" s="387"/>
      <c r="BQ128" s="387"/>
      <c r="BR128" s="387"/>
      <c r="BS128" s="387"/>
      <c r="BT128" s="387"/>
      <c r="BU128" s="387"/>
      <c r="BV128" s="387"/>
      <c r="BW128" s="387"/>
      <c r="BX128" s="387"/>
      <c r="BY128" s="387"/>
      <c r="BZ128" s="387"/>
      <c r="CA128" s="387"/>
      <c r="CB128" s="387"/>
      <c r="CC128" s="387"/>
      <c r="CD128" s="387"/>
      <c r="CE128" s="387"/>
      <c r="CF128" s="387"/>
      <c r="CG128" s="387"/>
      <c r="CH128" s="387"/>
      <c r="CI128" s="387"/>
      <c r="CJ128" s="387"/>
      <c r="CK128" s="387"/>
      <c r="CL128" s="387"/>
      <c r="CM128" s="387"/>
      <c r="CN128" s="387"/>
      <c r="CO128" s="387"/>
      <c r="CP128" s="387"/>
      <c r="CQ128" s="387"/>
      <c r="CR128" s="387"/>
      <c r="CS128" s="387"/>
      <c r="CT128" s="387"/>
      <c r="CU128" s="387"/>
      <c r="CV128" s="387"/>
      <c r="CW128" s="387"/>
      <c r="CX128" s="387"/>
      <c r="CY128" s="387"/>
      <c r="CZ128" s="387"/>
      <c r="DA128" s="387"/>
      <c r="DB128" s="387"/>
      <c r="DC128" s="387"/>
      <c r="DD128" s="387"/>
      <c r="DE128" s="387"/>
      <c r="DF128" s="387"/>
      <c r="DG128" s="387"/>
      <c r="DH128" s="387"/>
      <c r="DI128" s="387"/>
      <c r="DJ128" s="387"/>
      <c r="DK128" s="387"/>
      <c r="DL128" s="387"/>
      <c r="DM128" s="387"/>
      <c r="DN128" s="387"/>
      <c r="DO128" s="387"/>
      <c r="DP128" s="387"/>
      <c r="DQ128" s="387"/>
      <c r="DR128" s="387"/>
      <c r="DS128" s="387"/>
      <c r="DT128" s="387"/>
      <c r="DU128" s="387"/>
      <c r="DV128" s="387"/>
      <c r="DW128" s="387"/>
      <c r="DX128" s="387"/>
      <c r="DY128" s="387"/>
      <c r="DZ128" s="387"/>
      <c r="EA128" s="387"/>
      <c r="EB128" s="387"/>
      <c r="EC128" s="387"/>
      <c r="ED128" s="387"/>
      <c r="EE128" s="387"/>
      <c r="EF128" s="387"/>
      <c r="EG128" s="387"/>
      <c r="EH128" s="387"/>
      <c r="EI128" s="387"/>
      <c r="EJ128" s="387"/>
      <c r="EK128" s="387"/>
      <c r="EL128" s="387"/>
      <c r="EM128" s="387"/>
    </row>
    <row r="129" spans="1:143" s="389" customFormat="1" ht="25.5" hidden="1" customHeight="1">
      <c r="A129" s="500"/>
      <c r="B129" s="500"/>
      <c r="C129" s="500"/>
      <c r="D129" s="500"/>
      <c r="E129" s="500"/>
      <c r="F129" s="500"/>
      <c r="G129" s="500"/>
      <c r="H129" s="500"/>
      <c r="I129" s="500"/>
      <c r="J129" s="500"/>
      <c r="K129" s="500"/>
      <c r="L129" s="500"/>
      <c r="M129" s="500"/>
      <c r="N129" s="500"/>
      <c r="O129" s="500"/>
      <c r="P129" s="500"/>
      <c r="Q129" s="500"/>
      <c r="R129" s="500"/>
      <c r="S129" s="500"/>
      <c r="T129" s="500"/>
      <c r="U129" s="504"/>
      <c r="V129" s="504"/>
      <c r="W129" s="504"/>
      <c r="X129" s="504"/>
      <c r="Y129" s="504"/>
      <c r="Z129" s="504"/>
      <c r="AA129" s="504"/>
      <c r="AB129" s="504"/>
      <c r="AC129" s="504"/>
      <c r="AD129" s="504"/>
      <c r="AE129" s="504"/>
      <c r="AF129" s="504"/>
      <c r="AG129" s="504"/>
      <c r="AH129" s="500"/>
      <c r="AI129" s="387"/>
      <c r="AJ129" s="387"/>
      <c r="AK129" s="387"/>
      <c r="AL129" s="387"/>
      <c r="AM129" s="387"/>
      <c r="AN129" s="387"/>
      <c r="AO129" s="387"/>
      <c r="AP129" s="387"/>
      <c r="AQ129" s="387"/>
      <c r="AR129" s="387"/>
      <c r="AS129" s="387"/>
      <c r="AT129" s="387"/>
      <c r="AU129" s="387"/>
      <c r="AV129" s="387"/>
      <c r="AW129" s="387"/>
      <c r="AX129" s="387"/>
      <c r="AY129" s="387"/>
      <c r="AZ129" s="387"/>
      <c r="BA129" s="387"/>
      <c r="BB129" s="387"/>
      <c r="BC129" s="387"/>
      <c r="BD129" s="387"/>
      <c r="BE129" s="387"/>
      <c r="BF129" s="387"/>
      <c r="BG129" s="387"/>
      <c r="BH129" s="387"/>
      <c r="BI129" s="387"/>
      <c r="BJ129" s="387"/>
      <c r="BK129" s="387"/>
      <c r="BL129" s="387"/>
      <c r="BM129" s="387"/>
      <c r="BN129" s="387"/>
      <c r="BO129" s="387"/>
      <c r="BP129" s="387"/>
      <c r="BQ129" s="387"/>
      <c r="BR129" s="387"/>
      <c r="BS129" s="387"/>
      <c r="BT129" s="387"/>
      <c r="BU129" s="387"/>
      <c r="BV129" s="387"/>
      <c r="BW129" s="387"/>
      <c r="BX129" s="387"/>
      <c r="BY129" s="387"/>
      <c r="BZ129" s="387"/>
      <c r="CA129" s="387"/>
      <c r="CB129" s="387"/>
      <c r="CC129" s="387"/>
      <c r="CD129" s="387"/>
      <c r="CE129" s="387"/>
      <c r="CF129" s="387"/>
      <c r="CG129" s="387"/>
      <c r="CH129" s="387"/>
      <c r="CI129" s="387"/>
      <c r="CJ129" s="387"/>
      <c r="CK129" s="387"/>
      <c r="CL129" s="387"/>
      <c r="CM129" s="387"/>
      <c r="CN129" s="387"/>
      <c r="CO129" s="387"/>
      <c r="CP129" s="387"/>
      <c r="CQ129" s="387"/>
      <c r="CR129" s="387"/>
      <c r="CS129" s="387"/>
      <c r="CT129" s="387"/>
      <c r="CU129" s="387"/>
      <c r="CV129" s="387"/>
      <c r="CW129" s="387"/>
      <c r="CX129" s="387"/>
      <c r="CY129" s="387"/>
      <c r="CZ129" s="387"/>
      <c r="DA129" s="387"/>
      <c r="DB129" s="387"/>
      <c r="DC129" s="387"/>
      <c r="DD129" s="387"/>
      <c r="DE129" s="387"/>
      <c r="DF129" s="387"/>
      <c r="DG129" s="387"/>
      <c r="DH129" s="387"/>
      <c r="DI129" s="387"/>
      <c r="DJ129" s="387"/>
      <c r="DK129" s="387"/>
      <c r="DL129" s="387"/>
      <c r="DM129" s="387"/>
      <c r="DN129" s="387"/>
      <c r="DO129" s="387"/>
      <c r="DP129" s="387"/>
      <c r="DQ129" s="387"/>
      <c r="DR129" s="387"/>
      <c r="DS129" s="387"/>
      <c r="DT129" s="387"/>
      <c r="DU129" s="387"/>
      <c r="DV129" s="387"/>
      <c r="DW129" s="387"/>
      <c r="DX129" s="387"/>
      <c r="DY129" s="387"/>
      <c r="DZ129" s="387"/>
      <c r="EA129" s="387"/>
      <c r="EB129" s="387"/>
      <c r="EC129" s="387"/>
      <c r="ED129" s="387"/>
      <c r="EE129" s="387"/>
      <c r="EF129" s="387"/>
      <c r="EG129" s="387"/>
      <c r="EH129" s="387"/>
      <c r="EI129" s="387"/>
      <c r="EJ129" s="387"/>
      <c r="EK129" s="387"/>
      <c r="EL129" s="387"/>
      <c r="EM129" s="387"/>
    </row>
    <row r="130" spans="1:143" s="389" customFormat="1" ht="25.5" hidden="1" customHeight="1">
      <c r="A130" s="500"/>
      <c r="B130" s="500"/>
      <c r="C130" s="500"/>
      <c r="D130" s="500"/>
      <c r="E130" s="500"/>
      <c r="F130" s="500"/>
      <c r="G130" s="500"/>
      <c r="H130" s="500"/>
      <c r="I130" s="500"/>
      <c r="J130" s="500"/>
      <c r="K130" s="500"/>
      <c r="L130" s="500"/>
      <c r="M130" s="500"/>
      <c r="N130" s="500"/>
      <c r="O130" s="500"/>
      <c r="P130" s="500"/>
      <c r="Q130" s="500"/>
      <c r="R130" s="500"/>
      <c r="S130" s="500"/>
      <c r="T130" s="500"/>
      <c r="U130" s="504"/>
      <c r="V130" s="504"/>
      <c r="W130" s="504"/>
      <c r="X130" s="504"/>
      <c r="Y130" s="504"/>
      <c r="Z130" s="504"/>
      <c r="AA130" s="504"/>
      <c r="AB130" s="504"/>
      <c r="AC130" s="504"/>
      <c r="AD130" s="504"/>
      <c r="AE130" s="504"/>
      <c r="AF130" s="504"/>
      <c r="AG130" s="504"/>
      <c r="AH130" s="500"/>
      <c r="AI130" s="387"/>
      <c r="AJ130" s="387"/>
      <c r="AK130" s="387"/>
      <c r="AL130" s="387"/>
      <c r="AM130" s="387"/>
      <c r="AN130" s="387"/>
      <c r="AO130" s="387"/>
      <c r="AP130" s="387"/>
      <c r="AQ130" s="387"/>
      <c r="AR130" s="387"/>
      <c r="AS130" s="387"/>
      <c r="AT130" s="387"/>
      <c r="AU130" s="387"/>
      <c r="AV130" s="387"/>
      <c r="AW130" s="387"/>
      <c r="AX130" s="387"/>
      <c r="AY130" s="387"/>
      <c r="AZ130" s="387"/>
      <c r="BA130" s="387"/>
      <c r="BB130" s="387"/>
      <c r="BC130" s="387"/>
      <c r="BD130" s="387"/>
      <c r="BE130" s="387"/>
      <c r="BF130" s="387"/>
      <c r="BG130" s="387"/>
      <c r="BH130" s="387"/>
      <c r="BI130" s="387"/>
      <c r="BJ130" s="387"/>
      <c r="BK130" s="387"/>
      <c r="BL130" s="387"/>
      <c r="BM130" s="387"/>
      <c r="BN130" s="387"/>
      <c r="BO130" s="387"/>
      <c r="BP130" s="387"/>
      <c r="BQ130" s="387"/>
      <c r="BR130" s="387"/>
      <c r="BS130" s="387"/>
      <c r="BT130" s="387"/>
      <c r="BU130" s="387"/>
      <c r="BV130" s="387"/>
      <c r="BW130" s="387"/>
      <c r="BX130" s="387"/>
      <c r="BY130" s="387"/>
      <c r="BZ130" s="387"/>
      <c r="CA130" s="387"/>
      <c r="CB130" s="387"/>
      <c r="CC130" s="387"/>
      <c r="CD130" s="387"/>
      <c r="CE130" s="387"/>
      <c r="CF130" s="387"/>
      <c r="CG130" s="387"/>
      <c r="CH130" s="387"/>
      <c r="CI130" s="387"/>
      <c r="CJ130" s="387"/>
      <c r="CK130" s="387"/>
      <c r="CL130" s="387"/>
      <c r="CM130" s="387"/>
      <c r="CN130" s="387"/>
      <c r="CO130" s="387"/>
      <c r="CP130" s="387"/>
      <c r="CQ130" s="387"/>
      <c r="CR130" s="387"/>
      <c r="CS130" s="387"/>
      <c r="CT130" s="387"/>
      <c r="CU130" s="387"/>
      <c r="CV130" s="387"/>
      <c r="CW130" s="387"/>
      <c r="CX130" s="387"/>
      <c r="CY130" s="387"/>
      <c r="CZ130" s="387"/>
      <c r="DA130" s="387"/>
      <c r="DB130" s="387"/>
      <c r="DC130" s="387"/>
      <c r="DD130" s="387"/>
      <c r="DE130" s="387"/>
      <c r="DF130" s="387"/>
      <c r="DG130" s="387"/>
      <c r="DH130" s="387"/>
      <c r="DI130" s="387"/>
      <c r="DJ130" s="387"/>
      <c r="DK130" s="387"/>
      <c r="DL130" s="387"/>
      <c r="DM130" s="387"/>
      <c r="DN130" s="387"/>
      <c r="DO130" s="387"/>
      <c r="DP130" s="387"/>
      <c r="DQ130" s="387"/>
      <c r="DR130" s="387"/>
      <c r="DS130" s="387"/>
      <c r="DT130" s="387"/>
      <c r="DU130" s="387"/>
      <c r="DV130" s="387"/>
      <c r="DW130" s="387"/>
      <c r="DX130" s="387"/>
      <c r="DY130" s="387"/>
      <c r="DZ130" s="387"/>
      <c r="EA130" s="387"/>
      <c r="EB130" s="387"/>
      <c r="EC130" s="387"/>
      <c r="ED130" s="387"/>
      <c r="EE130" s="387"/>
      <c r="EF130" s="387"/>
      <c r="EG130" s="387"/>
      <c r="EH130" s="387"/>
      <c r="EI130" s="387"/>
      <c r="EJ130" s="387"/>
      <c r="EK130" s="387"/>
      <c r="EL130" s="387"/>
      <c r="EM130" s="387"/>
    </row>
    <row r="131" spans="1:143" s="389" customFormat="1" ht="25.5" hidden="1" customHeight="1">
      <c r="A131" s="500"/>
      <c r="B131" s="500"/>
      <c r="C131" s="500"/>
      <c r="D131" s="500"/>
      <c r="E131" s="500"/>
      <c r="F131" s="500"/>
      <c r="G131" s="500"/>
      <c r="H131" s="500"/>
      <c r="I131" s="500"/>
      <c r="J131" s="500"/>
      <c r="K131" s="500"/>
      <c r="L131" s="500"/>
      <c r="M131" s="500"/>
      <c r="N131" s="500"/>
      <c r="O131" s="500"/>
      <c r="P131" s="500"/>
      <c r="Q131" s="500"/>
      <c r="R131" s="500"/>
      <c r="S131" s="500"/>
      <c r="T131" s="500"/>
      <c r="U131" s="504"/>
      <c r="V131" s="504"/>
      <c r="W131" s="504"/>
      <c r="X131" s="504"/>
      <c r="Y131" s="504"/>
      <c r="Z131" s="504"/>
      <c r="AA131" s="504"/>
      <c r="AB131" s="504"/>
      <c r="AC131" s="504"/>
      <c r="AD131" s="504"/>
      <c r="AE131" s="504"/>
      <c r="AF131" s="504"/>
      <c r="AG131" s="504"/>
      <c r="AH131" s="500"/>
      <c r="AI131" s="387"/>
      <c r="AJ131" s="387"/>
      <c r="AK131" s="387"/>
      <c r="AL131" s="387"/>
      <c r="AM131" s="387"/>
      <c r="AN131" s="387"/>
      <c r="AO131" s="387"/>
      <c r="AP131" s="387"/>
      <c r="AQ131" s="387"/>
      <c r="AR131" s="387"/>
      <c r="AS131" s="387"/>
      <c r="AT131" s="387"/>
      <c r="AU131" s="387"/>
      <c r="AV131" s="387"/>
      <c r="AW131" s="387"/>
      <c r="AX131" s="387"/>
      <c r="AY131" s="387"/>
      <c r="AZ131" s="387"/>
      <c r="BA131" s="387"/>
      <c r="BB131" s="387"/>
      <c r="BC131" s="387"/>
      <c r="BD131" s="387"/>
      <c r="BE131" s="387"/>
      <c r="BF131" s="387"/>
      <c r="BG131" s="387"/>
      <c r="BH131" s="387"/>
      <c r="BI131" s="387"/>
      <c r="BJ131" s="387"/>
      <c r="BK131" s="387"/>
      <c r="BL131" s="387"/>
      <c r="BM131" s="387"/>
      <c r="BN131" s="387"/>
      <c r="BO131" s="387"/>
      <c r="BP131" s="387"/>
      <c r="BQ131" s="387"/>
      <c r="BR131" s="387"/>
      <c r="BS131" s="387"/>
      <c r="BT131" s="387"/>
      <c r="BU131" s="387"/>
      <c r="BV131" s="387"/>
      <c r="BW131" s="387"/>
      <c r="BX131" s="387"/>
      <c r="BY131" s="387"/>
      <c r="BZ131" s="387"/>
      <c r="CA131" s="387"/>
      <c r="CB131" s="387"/>
      <c r="CC131" s="387"/>
      <c r="CD131" s="387"/>
      <c r="CE131" s="387"/>
      <c r="CF131" s="387"/>
      <c r="CG131" s="387"/>
      <c r="CH131" s="387"/>
      <c r="CI131" s="387"/>
      <c r="CJ131" s="387"/>
      <c r="CK131" s="387"/>
      <c r="CL131" s="387"/>
      <c r="CM131" s="387"/>
      <c r="CN131" s="387"/>
      <c r="CO131" s="387"/>
      <c r="CP131" s="387"/>
      <c r="CQ131" s="387"/>
      <c r="CR131" s="387"/>
      <c r="CS131" s="387"/>
      <c r="CT131" s="387"/>
      <c r="CU131" s="387"/>
      <c r="CV131" s="387"/>
      <c r="CW131" s="387"/>
      <c r="CX131" s="387"/>
      <c r="CY131" s="387"/>
      <c r="CZ131" s="387"/>
      <c r="DA131" s="387"/>
      <c r="DB131" s="387"/>
      <c r="DC131" s="387"/>
      <c r="DD131" s="387"/>
      <c r="DE131" s="387"/>
      <c r="DF131" s="387"/>
      <c r="DG131" s="387"/>
      <c r="DH131" s="387"/>
      <c r="DI131" s="387"/>
      <c r="DJ131" s="387"/>
      <c r="DK131" s="387"/>
      <c r="DL131" s="387"/>
      <c r="DM131" s="387"/>
      <c r="DN131" s="387"/>
      <c r="DO131" s="387"/>
      <c r="DP131" s="387"/>
      <c r="DQ131" s="387"/>
      <c r="DR131" s="387"/>
      <c r="DS131" s="387"/>
      <c r="DT131" s="387"/>
      <c r="DU131" s="387"/>
      <c r="DV131" s="387"/>
      <c r="DW131" s="387"/>
      <c r="DX131" s="387"/>
      <c r="DY131" s="387"/>
      <c r="DZ131" s="387"/>
      <c r="EA131" s="387"/>
      <c r="EB131" s="387"/>
      <c r="EC131" s="387"/>
      <c r="ED131" s="387"/>
      <c r="EE131" s="387"/>
      <c r="EF131" s="387"/>
      <c r="EG131" s="387"/>
      <c r="EH131" s="387"/>
      <c r="EI131" s="387"/>
      <c r="EJ131" s="387"/>
      <c r="EK131" s="387"/>
      <c r="EL131" s="387"/>
      <c r="EM131" s="387"/>
    </row>
    <row r="132" spans="1:143" s="389" customFormat="1" ht="25.5" hidden="1" customHeight="1">
      <c r="A132" s="500"/>
      <c r="B132" s="500"/>
      <c r="C132" s="500"/>
      <c r="D132" s="500"/>
      <c r="E132" s="500"/>
      <c r="F132" s="500"/>
      <c r="G132" s="500"/>
      <c r="H132" s="500"/>
      <c r="I132" s="500"/>
      <c r="J132" s="500"/>
      <c r="K132" s="500"/>
      <c r="L132" s="500"/>
      <c r="M132" s="500"/>
      <c r="N132" s="500"/>
      <c r="O132" s="500"/>
      <c r="P132" s="500"/>
      <c r="Q132" s="500"/>
      <c r="R132" s="500"/>
      <c r="S132" s="500"/>
      <c r="T132" s="500"/>
      <c r="U132" s="504"/>
      <c r="V132" s="504"/>
      <c r="W132" s="504"/>
      <c r="X132" s="504"/>
      <c r="Y132" s="504"/>
      <c r="Z132" s="504"/>
      <c r="AA132" s="504"/>
      <c r="AB132" s="504"/>
      <c r="AC132" s="504"/>
      <c r="AD132" s="504"/>
      <c r="AE132" s="504"/>
      <c r="AF132" s="504"/>
      <c r="AG132" s="504"/>
      <c r="AH132" s="504"/>
      <c r="AI132" s="387"/>
      <c r="AJ132" s="387"/>
      <c r="AK132" s="387"/>
      <c r="AL132" s="387"/>
      <c r="AM132" s="387"/>
      <c r="AN132" s="387"/>
      <c r="AO132" s="387"/>
      <c r="AP132" s="387"/>
      <c r="AQ132" s="387"/>
      <c r="AR132" s="387"/>
      <c r="AS132" s="387"/>
      <c r="AT132" s="387"/>
      <c r="AU132" s="387"/>
      <c r="AV132" s="387"/>
      <c r="AW132" s="387"/>
      <c r="AX132" s="387"/>
      <c r="AY132" s="387"/>
      <c r="AZ132" s="387"/>
      <c r="BA132" s="387"/>
      <c r="BB132" s="387"/>
      <c r="BC132" s="387"/>
      <c r="BD132" s="387"/>
      <c r="BE132" s="387"/>
      <c r="BF132" s="387"/>
      <c r="BG132" s="387"/>
      <c r="BH132" s="387"/>
      <c r="BI132" s="387"/>
      <c r="BJ132" s="387"/>
      <c r="BK132" s="387"/>
      <c r="BL132" s="387"/>
      <c r="BM132" s="387"/>
      <c r="BN132" s="387"/>
      <c r="BO132" s="387"/>
      <c r="BP132" s="387"/>
      <c r="BQ132" s="387"/>
      <c r="BR132" s="387"/>
      <c r="BS132" s="387"/>
      <c r="BT132" s="387"/>
      <c r="BU132" s="387"/>
      <c r="BV132" s="387"/>
      <c r="BW132" s="387"/>
      <c r="BX132" s="387"/>
      <c r="BY132" s="387"/>
      <c r="BZ132" s="387"/>
      <c r="CA132" s="387"/>
      <c r="CB132" s="387"/>
      <c r="CC132" s="387"/>
      <c r="CD132" s="387"/>
      <c r="CE132" s="387"/>
      <c r="CF132" s="387"/>
      <c r="CG132" s="387"/>
      <c r="CH132" s="387"/>
      <c r="CI132" s="387"/>
      <c r="CJ132" s="387"/>
      <c r="CK132" s="387"/>
      <c r="CL132" s="387"/>
      <c r="CM132" s="387"/>
      <c r="CN132" s="387"/>
      <c r="CO132" s="387"/>
      <c r="CP132" s="387"/>
      <c r="CQ132" s="387"/>
      <c r="CR132" s="387"/>
      <c r="CS132" s="387"/>
      <c r="CT132" s="387"/>
      <c r="CU132" s="387"/>
      <c r="CV132" s="387"/>
      <c r="CW132" s="387"/>
      <c r="CX132" s="387"/>
      <c r="CY132" s="387"/>
      <c r="CZ132" s="387"/>
      <c r="DA132" s="387"/>
      <c r="DB132" s="387"/>
      <c r="DC132" s="387"/>
      <c r="DD132" s="387"/>
      <c r="DE132" s="387"/>
      <c r="DF132" s="387"/>
      <c r="DG132" s="387"/>
      <c r="DH132" s="387"/>
      <c r="DI132" s="387"/>
      <c r="DJ132" s="387"/>
      <c r="DK132" s="387"/>
      <c r="DL132" s="387"/>
      <c r="DM132" s="387"/>
      <c r="DN132" s="387"/>
      <c r="DO132" s="387"/>
      <c r="DP132" s="387"/>
      <c r="DQ132" s="387"/>
      <c r="DR132" s="387"/>
      <c r="DS132" s="387"/>
      <c r="DT132" s="387"/>
      <c r="DU132" s="387"/>
      <c r="DV132" s="387"/>
      <c r="DW132" s="387"/>
      <c r="DX132" s="387"/>
      <c r="DY132" s="387"/>
      <c r="DZ132" s="387"/>
      <c r="EA132" s="387"/>
      <c r="EB132" s="387"/>
      <c r="EC132" s="387"/>
      <c r="ED132" s="387"/>
      <c r="EE132" s="387"/>
      <c r="EF132" s="387"/>
      <c r="EG132" s="387"/>
      <c r="EH132" s="387"/>
      <c r="EI132" s="387"/>
      <c r="EJ132" s="387"/>
      <c r="EK132" s="387"/>
      <c r="EL132" s="387"/>
      <c r="EM132" s="387"/>
    </row>
    <row r="133" spans="1:143" s="389" customFormat="1" ht="25.5" hidden="1" customHeight="1">
      <c r="A133" s="500"/>
      <c r="B133" s="500"/>
      <c r="C133" s="500"/>
      <c r="D133" s="500"/>
      <c r="E133" s="500"/>
      <c r="F133" s="500"/>
      <c r="G133" s="500"/>
      <c r="H133" s="500"/>
      <c r="I133" s="500"/>
      <c r="J133" s="500"/>
      <c r="K133" s="500"/>
      <c r="L133" s="500"/>
      <c r="M133" s="500"/>
      <c r="N133" s="500"/>
      <c r="O133" s="500"/>
      <c r="P133" s="500"/>
      <c r="Q133" s="500"/>
      <c r="R133" s="500"/>
      <c r="S133" s="504"/>
      <c r="T133" s="504"/>
      <c r="U133" s="504"/>
      <c r="V133" s="504"/>
      <c r="W133" s="504"/>
      <c r="X133" s="504"/>
      <c r="Y133" s="504"/>
      <c r="Z133" s="504"/>
      <c r="AA133" s="504"/>
      <c r="AB133" s="504"/>
      <c r="AC133" s="504"/>
      <c r="AD133" s="504"/>
      <c r="AE133" s="504"/>
      <c r="AF133" s="504"/>
      <c r="AG133" s="504"/>
      <c r="AH133" s="504"/>
      <c r="AI133" s="387"/>
      <c r="AJ133" s="387"/>
      <c r="AK133" s="387"/>
      <c r="AL133" s="387"/>
      <c r="AM133" s="387"/>
      <c r="AN133" s="387"/>
      <c r="AO133" s="387"/>
      <c r="AP133" s="387"/>
      <c r="AQ133" s="387"/>
      <c r="AR133" s="387"/>
      <c r="AS133" s="387"/>
      <c r="AT133" s="387"/>
      <c r="AU133" s="387"/>
      <c r="AV133" s="387"/>
      <c r="AW133" s="387"/>
      <c r="AX133" s="387"/>
      <c r="AY133" s="387"/>
      <c r="AZ133" s="387"/>
      <c r="BA133" s="387"/>
      <c r="BB133" s="387"/>
      <c r="BC133" s="387"/>
      <c r="BD133" s="387"/>
      <c r="BE133" s="387"/>
      <c r="BF133" s="387"/>
      <c r="BG133" s="387"/>
      <c r="BH133" s="387"/>
      <c r="BI133" s="387"/>
      <c r="BJ133" s="387"/>
      <c r="BK133" s="387"/>
      <c r="BL133" s="387"/>
      <c r="BM133" s="387"/>
      <c r="BN133" s="387"/>
      <c r="BO133" s="387"/>
      <c r="BP133" s="387"/>
      <c r="BQ133" s="387"/>
      <c r="BR133" s="387"/>
      <c r="BS133" s="387"/>
      <c r="BT133" s="387"/>
      <c r="BU133" s="387"/>
      <c r="BV133" s="387"/>
      <c r="BW133" s="387"/>
      <c r="BX133" s="387"/>
      <c r="BY133" s="387"/>
      <c r="BZ133" s="387"/>
      <c r="CA133" s="387"/>
      <c r="CB133" s="387"/>
      <c r="CC133" s="387"/>
      <c r="CD133" s="387"/>
      <c r="CE133" s="387"/>
      <c r="CF133" s="387"/>
      <c r="CG133" s="387"/>
      <c r="CH133" s="387"/>
      <c r="CI133" s="387"/>
      <c r="CJ133" s="387"/>
      <c r="CK133" s="387"/>
      <c r="CL133" s="387"/>
      <c r="CM133" s="387"/>
      <c r="CN133" s="387"/>
      <c r="CO133" s="387"/>
      <c r="CP133" s="387"/>
      <c r="CQ133" s="387"/>
      <c r="CR133" s="387"/>
      <c r="CS133" s="387"/>
      <c r="CT133" s="387"/>
      <c r="CU133" s="387"/>
      <c r="CV133" s="387"/>
      <c r="CW133" s="387"/>
      <c r="CX133" s="387"/>
      <c r="CY133" s="387"/>
      <c r="CZ133" s="387"/>
      <c r="DA133" s="387"/>
      <c r="DB133" s="387"/>
      <c r="DC133" s="387"/>
      <c r="DD133" s="387"/>
      <c r="DE133" s="387"/>
      <c r="DF133" s="387"/>
      <c r="DG133" s="387"/>
      <c r="DH133" s="387"/>
      <c r="DI133" s="387"/>
      <c r="DJ133" s="387"/>
      <c r="DK133" s="387"/>
      <c r="DL133" s="387"/>
      <c r="DM133" s="387"/>
      <c r="DN133" s="387"/>
      <c r="DO133" s="387"/>
      <c r="DP133" s="387"/>
      <c r="DQ133" s="387"/>
      <c r="DR133" s="387"/>
      <c r="DS133" s="387"/>
      <c r="DT133" s="387"/>
      <c r="DU133" s="387"/>
      <c r="DV133" s="387"/>
      <c r="DW133" s="387"/>
      <c r="DX133" s="387"/>
      <c r="DY133" s="387"/>
      <c r="DZ133" s="387"/>
      <c r="EA133" s="387"/>
      <c r="EB133" s="387"/>
      <c r="EC133" s="387"/>
      <c r="ED133" s="387"/>
      <c r="EE133" s="387"/>
      <c r="EF133" s="387"/>
      <c r="EG133" s="387"/>
      <c r="EH133" s="387"/>
      <c r="EI133" s="387"/>
      <c r="EJ133" s="387"/>
      <c r="EK133" s="387"/>
      <c r="EL133" s="387"/>
      <c r="EM133" s="387"/>
    </row>
    <row r="134" spans="1:143" s="389" customFormat="1" ht="25.5" hidden="1" customHeight="1">
      <c r="A134" s="500"/>
      <c r="B134" s="500"/>
      <c r="C134" s="500"/>
      <c r="D134" s="500"/>
      <c r="E134" s="500"/>
      <c r="F134" s="500"/>
      <c r="G134" s="500"/>
      <c r="H134" s="500"/>
      <c r="I134" s="500"/>
      <c r="J134" s="500"/>
      <c r="K134" s="504"/>
      <c r="L134" s="504"/>
      <c r="M134" s="504"/>
      <c r="N134" s="504"/>
      <c r="O134" s="504"/>
      <c r="P134" s="504"/>
      <c r="Q134" s="504"/>
      <c r="R134" s="500"/>
      <c r="S134" s="504"/>
      <c r="T134" s="504"/>
      <c r="U134" s="504"/>
      <c r="V134" s="504"/>
      <c r="W134" s="504"/>
      <c r="X134" s="504"/>
      <c r="Y134" s="504"/>
      <c r="Z134" s="504"/>
      <c r="AA134" s="504"/>
      <c r="AB134" s="504"/>
      <c r="AC134" s="504"/>
      <c r="AD134" s="504"/>
      <c r="AE134" s="504"/>
      <c r="AF134" s="504"/>
      <c r="AG134" s="504"/>
      <c r="AH134" s="504"/>
      <c r="AI134" s="387"/>
      <c r="AJ134" s="387"/>
      <c r="AK134" s="387"/>
      <c r="AL134" s="387"/>
      <c r="AM134" s="387"/>
      <c r="AN134" s="387"/>
      <c r="AO134" s="387"/>
      <c r="AP134" s="387"/>
      <c r="AQ134" s="387"/>
      <c r="AR134" s="387"/>
      <c r="AS134" s="387"/>
      <c r="AT134" s="387"/>
      <c r="AU134" s="387"/>
      <c r="AV134" s="387"/>
      <c r="AW134" s="387"/>
      <c r="AX134" s="387"/>
      <c r="AY134" s="387"/>
      <c r="AZ134" s="387"/>
      <c r="BA134" s="387"/>
      <c r="BB134" s="387"/>
      <c r="BC134" s="387"/>
      <c r="BD134" s="387"/>
      <c r="BE134" s="387"/>
      <c r="BF134" s="387"/>
      <c r="BG134" s="387"/>
      <c r="BH134" s="387"/>
      <c r="BI134" s="387"/>
      <c r="BJ134" s="387"/>
      <c r="BK134" s="387"/>
      <c r="BL134" s="387"/>
      <c r="BM134" s="387"/>
      <c r="BN134" s="387"/>
      <c r="BO134" s="387"/>
      <c r="BP134" s="387"/>
      <c r="BQ134" s="387"/>
      <c r="BR134" s="387"/>
      <c r="BS134" s="387"/>
      <c r="BT134" s="387"/>
      <c r="BU134" s="387"/>
      <c r="BV134" s="387"/>
      <c r="BW134" s="387"/>
      <c r="BX134" s="387"/>
      <c r="BY134" s="387"/>
      <c r="BZ134" s="387"/>
      <c r="CA134" s="387"/>
      <c r="CB134" s="387"/>
      <c r="CC134" s="387"/>
      <c r="CD134" s="387"/>
      <c r="CE134" s="387"/>
      <c r="CF134" s="387"/>
      <c r="CG134" s="387"/>
      <c r="CH134" s="387"/>
      <c r="CI134" s="387"/>
      <c r="CJ134" s="387"/>
      <c r="CK134" s="387"/>
      <c r="CL134" s="387"/>
      <c r="CM134" s="387"/>
      <c r="CN134" s="387"/>
      <c r="CO134" s="387"/>
      <c r="CP134" s="387"/>
      <c r="CQ134" s="387"/>
      <c r="CR134" s="387"/>
      <c r="CS134" s="387"/>
      <c r="CT134" s="387"/>
      <c r="CU134" s="387"/>
      <c r="CV134" s="387"/>
      <c r="CW134" s="387"/>
      <c r="CX134" s="387"/>
      <c r="CY134" s="387"/>
      <c r="CZ134" s="387"/>
      <c r="DA134" s="387"/>
      <c r="DB134" s="387"/>
      <c r="DC134" s="387"/>
      <c r="DD134" s="387"/>
      <c r="DE134" s="387"/>
      <c r="DF134" s="387"/>
      <c r="DG134" s="387"/>
      <c r="DH134" s="387"/>
      <c r="DI134" s="387"/>
      <c r="DJ134" s="387"/>
      <c r="DK134" s="387"/>
      <c r="DL134" s="387"/>
      <c r="DM134" s="387"/>
      <c r="DN134" s="387"/>
      <c r="DO134" s="387"/>
      <c r="DP134" s="387"/>
      <c r="DQ134" s="387"/>
      <c r="DR134" s="387"/>
      <c r="DS134" s="387"/>
      <c r="DT134" s="387"/>
      <c r="DU134" s="387"/>
      <c r="DV134" s="387"/>
      <c r="DW134" s="387"/>
      <c r="DX134" s="387"/>
      <c r="DY134" s="387"/>
      <c r="DZ134" s="387"/>
      <c r="EA134" s="387"/>
      <c r="EB134" s="387"/>
      <c r="EC134" s="387"/>
      <c r="ED134" s="387"/>
      <c r="EE134" s="387"/>
      <c r="EF134" s="387"/>
      <c r="EG134" s="387"/>
      <c r="EH134" s="387"/>
      <c r="EI134" s="387"/>
      <c r="EJ134" s="387"/>
      <c r="EK134" s="387"/>
      <c r="EL134" s="387"/>
      <c r="EM134" s="387"/>
    </row>
    <row r="135" spans="1:143" s="389" customFormat="1" ht="25.5" hidden="1" customHeight="1">
      <c r="A135" s="504"/>
      <c r="B135" s="504"/>
      <c r="C135" s="504"/>
      <c r="D135" s="504"/>
      <c r="E135" s="504"/>
      <c r="F135" s="504"/>
      <c r="G135" s="504"/>
      <c r="H135" s="504"/>
      <c r="I135" s="504"/>
      <c r="J135" s="500"/>
      <c r="K135" s="504"/>
      <c r="L135" s="504"/>
      <c r="M135" s="504"/>
      <c r="N135" s="504"/>
      <c r="O135" s="504"/>
      <c r="P135" s="504"/>
      <c r="Q135" s="504"/>
      <c r="R135" s="500"/>
      <c r="S135" s="504"/>
      <c r="T135" s="504"/>
      <c r="U135" s="504"/>
      <c r="V135" s="504"/>
      <c r="W135" s="504"/>
      <c r="X135" s="504"/>
      <c r="Y135" s="504"/>
      <c r="Z135" s="504"/>
      <c r="AA135" s="504"/>
      <c r="AB135" s="504"/>
      <c r="AC135" s="504"/>
      <c r="AD135" s="504"/>
      <c r="AE135" s="504"/>
      <c r="AF135" s="504"/>
      <c r="AG135" s="504"/>
      <c r="AH135" s="504"/>
      <c r="AI135" s="387"/>
      <c r="AJ135" s="387"/>
      <c r="AK135" s="387"/>
      <c r="AL135" s="387"/>
      <c r="AM135" s="387"/>
      <c r="AN135" s="387"/>
      <c r="AO135" s="387"/>
      <c r="AP135" s="387"/>
      <c r="AQ135" s="387"/>
      <c r="AR135" s="387"/>
      <c r="AS135" s="387"/>
      <c r="AT135" s="387"/>
      <c r="AU135" s="387"/>
      <c r="AV135" s="387"/>
      <c r="AW135" s="387"/>
      <c r="AX135" s="387"/>
      <c r="AY135" s="387"/>
      <c r="AZ135" s="387"/>
      <c r="BA135" s="387"/>
      <c r="BB135" s="387"/>
      <c r="BC135" s="387"/>
      <c r="BD135" s="387"/>
      <c r="BE135" s="387"/>
      <c r="BF135" s="387"/>
      <c r="BG135" s="387"/>
      <c r="BH135" s="387"/>
      <c r="BI135" s="387"/>
      <c r="BJ135" s="387"/>
      <c r="BK135" s="387"/>
      <c r="BL135" s="387"/>
      <c r="BM135" s="387"/>
      <c r="BN135" s="387"/>
      <c r="BO135" s="387"/>
      <c r="BP135" s="387"/>
      <c r="BQ135" s="387"/>
      <c r="BR135" s="387"/>
      <c r="BS135" s="387"/>
      <c r="BT135" s="387"/>
      <c r="BU135" s="387"/>
      <c r="BV135" s="387"/>
      <c r="BW135" s="387"/>
      <c r="BX135" s="387"/>
      <c r="BY135" s="387"/>
      <c r="BZ135" s="387"/>
      <c r="CA135" s="387"/>
      <c r="CB135" s="387"/>
      <c r="CC135" s="387"/>
      <c r="CD135" s="387"/>
      <c r="CE135" s="387"/>
      <c r="CF135" s="387"/>
      <c r="CG135" s="387"/>
      <c r="CH135" s="387"/>
      <c r="CI135" s="387"/>
      <c r="CJ135" s="387"/>
      <c r="CK135" s="387"/>
      <c r="CL135" s="387"/>
      <c r="CM135" s="387"/>
      <c r="CN135" s="387"/>
      <c r="CO135" s="387"/>
      <c r="CP135" s="387"/>
      <c r="CQ135" s="387"/>
      <c r="CR135" s="387"/>
      <c r="CS135" s="387"/>
      <c r="CT135" s="387"/>
      <c r="CU135" s="387"/>
      <c r="CV135" s="387"/>
      <c r="CW135" s="387"/>
      <c r="CX135" s="387"/>
      <c r="CY135" s="387"/>
      <c r="CZ135" s="387"/>
      <c r="DA135" s="387"/>
      <c r="DB135" s="387"/>
      <c r="DC135" s="387"/>
      <c r="DD135" s="387"/>
      <c r="DE135" s="387"/>
      <c r="DF135" s="387"/>
      <c r="DG135" s="387"/>
      <c r="DH135" s="387"/>
      <c r="DI135" s="387"/>
      <c r="DJ135" s="387"/>
      <c r="DK135" s="387"/>
      <c r="DL135" s="387"/>
      <c r="DM135" s="387"/>
      <c r="DN135" s="387"/>
      <c r="DO135" s="387"/>
      <c r="DP135" s="387"/>
      <c r="DQ135" s="387"/>
      <c r="DR135" s="387"/>
      <c r="DS135" s="387"/>
      <c r="DT135" s="387"/>
      <c r="DU135" s="387"/>
      <c r="DV135" s="387"/>
      <c r="DW135" s="387"/>
      <c r="DX135" s="387"/>
      <c r="DY135" s="387"/>
      <c r="DZ135" s="387"/>
      <c r="EA135" s="387"/>
      <c r="EB135" s="387"/>
      <c r="EC135" s="387"/>
      <c r="ED135" s="387"/>
      <c r="EE135" s="387"/>
      <c r="EF135" s="387"/>
      <c r="EG135" s="387"/>
      <c r="EH135" s="387"/>
      <c r="EI135" s="387"/>
      <c r="EJ135" s="387"/>
      <c r="EK135" s="387"/>
      <c r="EL135" s="387"/>
      <c r="EM135" s="387"/>
    </row>
    <row r="136" spans="1:143" s="389" customFormat="1" ht="25.5" hidden="1" customHeight="1">
      <c r="A136" s="504"/>
      <c r="B136" s="504"/>
      <c r="C136" s="504"/>
      <c r="D136" s="504"/>
      <c r="E136" s="504"/>
      <c r="F136" s="504"/>
      <c r="G136" s="504"/>
      <c r="H136" s="504"/>
      <c r="I136" s="504"/>
      <c r="J136" s="504"/>
      <c r="K136" s="504"/>
      <c r="L136" s="504"/>
      <c r="M136" s="504"/>
      <c r="N136" s="504"/>
      <c r="O136" s="504"/>
      <c r="P136" s="504"/>
      <c r="Q136" s="504"/>
      <c r="R136" s="500"/>
      <c r="S136" s="504"/>
      <c r="T136" s="504"/>
      <c r="U136" s="504"/>
      <c r="V136" s="504"/>
      <c r="W136" s="504"/>
      <c r="X136" s="504"/>
      <c r="Y136" s="504"/>
      <c r="Z136" s="504"/>
      <c r="AA136" s="504"/>
      <c r="AB136" s="504"/>
      <c r="AC136" s="504"/>
      <c r="AD136" s="504"/>
      <c r="AE136" s="504"/>
      <c r="AF136" s="504"/>
      <c r="AG136" s="504"/>
      <c r="AH136" s="504"/>
      <c r="AI136" s="387"/>
      <c r="AJ136" s="387"/>
      <c r="AK136" s="387"/>
      <c r="AL136" s="387"/>
      <c r="AM136" s="387"/>
      <c r="AN136" s="387"/>
      <c r="AO136" s="387"/>
      <c r="AP136" s="387"/>
      <c r="AQ136" s="387"/>
      <c r="AR136" s="387"/>
      <c r="AS136" s="387"/>
      <c r="AT136" s="387"/>
      <c r="AU136" s="387"/>
      <c r="AV136" s="387"/>
      <c r="AW136" s="387"/>
      <c r="AX136" s="387"/>
      <c r="AY136" s="387"/>
      <c r="AZ136" s="387"/>
      <c r="BA136" s="387"/>
      <c r="BB136" s="387"/>
      <c r="BC136" s="387"/>
      <c r="BD136" s="387"/>
      <c r="BE136" s="387"/>
      <c r="BF136" s="387"/>
      <c r="BG136" s="387"/>
      <c r="BH136" s="387"/>
      <c r="BI136" s="387"/>
      <c r="BJ136" s="387"/>
      <c r="BK136" s="387"/>
      <c r="BL136" s="387"/>
      <c r="BM136" s="387"/>
      <c r="BN136" s="387"/>
      <c r="BO136" s="387"/>
      <c r="BP136" s="387"/>
      <c r="BQ136" s="387"/>
      <c r="BR136" s="387"/>
      <c r="BS136" s="387"/>
      <c r="BT136" s="387"/>
      <c r="BU136" s="387"/>
      <c r="BV136" s="387"/>
      <c r="BW136" s="387"/>
      <c r="BX136" s="387"/>
      <c r="BY136" s="387"/>
      <c r="BZ136" s="387"/>
      <c r="CA136" s="387"/>
      <c r="CB136" s="387"/>
      <c r="CC136" s="387"/>
      <c r="CD136" s="387"/>
      <c r="CE136" s="387"/>
      <c r="CF136" s="387"/>
      <c r="CG136" s="387"/>
      <c r="CH136" s="387"/>
      <c r="CI136" s="387"/>
      <c r="CJ136" s="387"/>
      <c r="CK136" s="387"/>
      <c r="CL136" s="387"/>
      <c r="CM136" s="387"/>
      <c r="CN136" s="387"/>
      <c r="CO136" s="387"/>
      <c r="CP136" s="387"/>
      <c r="CQ136" s="387"/>
      <c r="CR136" s="387"/>
      <c r="CS136" s="387"/>
      <c r="CT136" s="387"/>
      <c r="CU136" s="387"/>
      <c r="CV136" s="387"/>
      <c r="CW136" s="387"/>
      <c r="CX136" s="387"/>
      <c r="CY136" s="387"/>
      <c r="CZ136" s="387"/>
      <c r="DA136" s="387"/>
      <c r="DB136" s="387"/>
      <c r="DC136" s="387"/>
      <c r="DD136" s="387"/>
      <c r="DE136" s="387"/>
      <c r="DF136" s="387"/>
      <c r="DG136" s="387"/>
      <c r="DH136" s="387"/>
      <c r="DI136" s="387"/>
      <c r="DJ136" s="387"/>
      <c r="DK136" s="387"/>
      <c r="DL136" s="387"/>
      <c r="DM136" s="387"/>
      <c r="DN136" s="387"/>
      <c r="DO136" s="387"/>
      <c r="DP136" s="387"/>
      <c r="DQ136" s="387"/>
      <c r="DR136" s="387"/>
      <c r="DS136" s="387"/>
      <c r="DT136" s="387"/>
      <c r="DU136" s="387"/>
      <c r="DV136" s="387"/>
      <c r="DW136" s="387"/>
      <c r="DX136" s="387"/>
      <c r="DY136" s="387"/>
      <c r="DZ136" s="387"/>
      <c r="EA136" s="387"/>
      <c r="EB136" s="387"/>
      <c r="EC136" s="387"/>
      <c r="ED136" s="387"/>
      <c r="EE136" s="387"/>
      <c r="EF136" s="387"/>
      <c r="EG136" s="387"/>
      <c r="EH136" s="387"/>
      <c r="EI136" s="387"/>
      <c r="EJ136" s="387"/>
      <c r="EK136" s="387"/>
      <c r="EL136" s="387"/>
      <c r="EM136" s="387"/>
    </row>
    <row r="137" spans="1:143" s="389" customFormat="1" ht="25.5" hidden="1" customHeight="1">
      <c r="A137" s="504"/>
      <c r="B137" s="504"/>
      <c r="C137" s="504"/>
      <c r="D137" s="504"/>
      <c r="E137" s="504"/>
      <c r="F137" s="504"/>
      <c r="G137" s="504"/>
      <c r="H137" s="504"/>
      <c r="I137" s="504"/>
      <c r="J137" s="504"/>
      <c r="K137" s="504"/>
      <c r="L137" s="504"/>
      <c r="M137" s="504"/>
      <c r="N137" s="504"/>
      <c r="O137" s="504"/>
      <c r="P137" s="504"/>
      <c r="Q137" s="504"/>
      <c r="R137" s="500"/>
      <c r="S137" s="504"/>
      <c r="T137" s="504"/>
      <c r="U137" s="504"/>
      <c r="V137" s="504"/>
      <c r="W137" s="504"/>
      <c r="X137" s="504"/>
      <c r="Y137" s="504"/>
      <c r="Z137" s="504"/>
      <c r="AA137" s="504"/>
      <c r="AB137" s="504"/>
      <c r="AC137" s="504"/>
      <c r="AD137" s="504"/>
      <c r="AE137" s="504"/>
      <c r="AF137" s="504"/>
      <c r="AG137" s="504"/>
      <c r="AH137" s="504"/>
      <c r="AI137" s="387"/>
      <c r="AJ137" s="387"/>
      <c r="AK137" s="387"/>
      <c r="AL137" s="387"/>
      <c r="AM137" s="387"/>
      <c r="AN137" s="387"/>
      <c r="AO137" s="387"/>
      <c r="AP137" s="387"/>
      <c r="AQ137" s="387"/>
      <c r="AR137" s="387"/>
      <c r="AS137" s="387"/>
      <c r="AT137" s="387"/>
      <c r="AU137" s="387"/>
      <c r="AV137" s="387"/>
      <c r="AW137" s="387"/>
      <c r="AX137" s="387"/>
      <c r="AY137" s="387"/>
      <c r="AZ137" s="387"/>
      <c r="BA137" s="387"/>
      <c r="BB137" s="387"/>
      <c r="BC137" s="387"/>
      <c r="BD137" s="387"/>
      <c r="BE137" s="387"/>
      <c r="BF137" s="387"/>
      <c r="BG137" s="387"/>
      <c r="BH137" s="387"/>
      <c r="BI137" s="387"/>
      <c r="BJ137" s="387"/>
      <c r="BK137" s="387"/>
      <c r="BL137" s="387"/>
      <c r="BM137" s="387"/>
      <c r="BN137" s="387"/>
      <c r="BO137" s="387"/>
      <c r="BP137" s="387"/>
      <c r="BQ137" s="387"/>
      <c r="BR137" s="387"/>
      <c r="BS137" s="387"/>
      <c r="BT137" s="387"/>
      <c r="BU137" s="387"/>
      <c r="BV137" s="387"/>
      <c r="BW137" s="387"/>
      <c r="BX137" s="387"/>
      <c r="BY137" s="387"/>
      <c r="BZ137" s="387"/>
      <c r="CA137" s="387"/>
      <c r="CB137" s="387"/>
      <c r="CC137" s="387"/>
      <c r="CD137" s="387"/>
      <c r="CE137" s="387"/>
      <c r="CF137" s="387"/>
      <c r="CG137" s="387"/>
      <c r="CH137" s="387"/>
      <c r="CI137" s="387"/>
      <c r="CJ137" s="387"/>
      <c r="CK137" s="387"/>
      <c r="CL137" s="387"/>
      <c r="CM137" s="387"/>
      <c r="CN137" s="387"/>
      <c r="CO137" s="387"/>
      <c r="CP137" s="387"/>
      <c r="CQ137" s="387"/>
      <c r="CR137" s="387"/>
      <c r="CS137" s="387"/>
      <c r="CT137" s="387"/>
      <c r="CU137" s="387"/>
      <c r="CV137" s="387"/>
      <c r="CW137" s="387"/>
      <c r="CX137" s="387"/>
      <c r="CY137" s="387"/>
      <c r="CZ137" s="387"/>
      <c r="DA137" s="387"/>
      <c r="DB137" s="387"/>
      <c r="DC137" s="387"/>
      <c r="DD137" s="387"/>
      <c r="DE137" s="387"/>
      <c r="DF137" s="387"/>
      <c r="DG137" s="387"/>
      <c r="DH137" s="387"/>
      <c r="DI137" s="387"/>
      <c r="DJ137" s="387"/>
      <c r="DK137" s="387"/>
      <c r="DL137" s="387"/>
      <c r="DM137" s="387"/>
      <c r="DN137" s="387"/>
      <c r="DO137" s="387"/>
      <c r="DP137" s="387"/>
      <c r="DQ137" s="387"/>
      <c r="DR137" s="387"/>
      <c r="DS137" s="387"/>
      <c r="DT137" s="387"/>
      <c r="DU137" s="387"/>
      <c r="DV137" s="387"/>
      <c r="DW137" s="387"/>
      <c r="DX137" s="387"/>
      <c r="DY137" s="387"/>
      <c r="DZ137" s="387"/>
      <c r="EA137" s="387"/>
      <c r="EB137" s="387"/>
      <c r="EC137" s="387"/>
      <c r="ED137" s="387"/>
      <c r="EE137" s="387"/>
      <c r="EF137" s="387"/>
      <c r="EG137" s="387"/>
      <c r="EH137" s="387"/>
      <c r="EI137" s="387"/>
      <c r="EJ137" s="387"/>
      <c r="EK137" s="387"/>
      <c r="EL137" s="387"/>
      <c r="EM137" s="387"/>
    </row>
    <row r="138" spans="1:143" s="389" customFormat="1" ht="25.5" hidden="1" customHeight="1">
      <c r="A138" s="504"/>
      <c r="B138" s="504"/>
      <c r="C138" s="504"/>
      <c r="D138" s="504"/>
      <c r="E138" s="504"/>
      <c r="F138" s="504"/>
      <c r="G138" s="504"/>
      <c r="H138" s="504"/>
      <c r="I138" s="504"/>
      <c r="J138" s="504"/>
      <c r="K138" s="504"/>
      <c r="L138" s="504"/>
      <c r="M138" s="504"/>
      <c r="N138" s="504"/>
      <c r="O138" s="504"/>
      <c r="P138" s="504"/>
      <c r="Q138" s="504"/>
      <c r="R138" s="500"/>
      <c r="S138" s="504"/>
      <c r="T138" s="504"/>
      <c r="U138" s="504"/>
      <c r="V138" s="504"/>
      <c r="W138" s="504"/>
      <c r="X138" s="504"/>
      <c r="Y138" s="504"/>
      <c r="Z138" s="504"/>
      <c r="AA138" s="504"/>
      <c r="AB138" s="504"/>
      <c r="AC138" s="504"/>
      <c r="AD138" s="504"/>
      <c r="AE138" s="504"/>
      <c r="AF138" s="504"/>
      <c r="AG138" s="504"/>
      <c r="AH138" s="504"/>
      <c r="AI138" s="387"/>
      <c r="AJ138" s="387"/>
      <c r="AK138" s="387"/>
      <c r="AL138" s="387"/>
      <c r="AM138" s="387"/>
      <c r="AN138" s="387"/>
      <c r="AO138" s="387"/>
      <c r="AP138" s="387"/>
      <c r="AQ138" s="387"/>
      <c r="AR138" s="387"/>
      <c r="AS138" s="387"/>
      <c r="AT138" s="387"/>
      <c r="AU138" s="387"/>
      <c r="AV138" s="387"/>
      <c r="AW138" s="387"/>
      <c r="AX138" s="387"/>
      <c r="AY138" s="387"/>
      <c r="AZ138" s="387"/>
      <c r="BA138" s="387"/>
      <c r="BB138" s="387"/>
      <c r="BC138" s="387"/>
      <c r="BD138" s="387"/>
      <c r="BE138" s="387"/>
      <c r="BF138" s="387"/>
      <c r="BG138" s="387"/>
      <c r="BH138" s="387"/>
      <c r="BI138" s="387"/>
      <c r="BJ138" s="387"/>
      <c r="BK138" s="387"/>
      <c r="BL138" s="387"/>
      <c r="BM138" s="387"/>
      <c r="BN138" s="387"/>
      <c r="BO138" s="387"/>
      <c r="BP138" s="387"/>
      <c r="BQ138" s="387"/>
      <c r="BR138" s="387"/>
      <c r="BS138" s="387"/>
      <c r="BT138" s="387"/>
      <c r="BU138" s="387"/>
      <c r="BV138" s="387"/>
      <c r="BW138" s="387"/>
      <c r="BX138" s="387"/>
      <c r="BY138" s="387"/>
      <c r="BZ138" s="387"/>
      <c r="CA138" s="387"/>
      <c r="CB138" s="387"/>
      <c r="CC138" s="387"/>
      <c r="CD138" s="387"/>
      <c r="CE138" s="387"/>
      <c r="CF138" s="387"/>
      <c r="CG138" s="387"/>
      <c r="CH138" s="387"/>
      <c r="CI138" s="387"/>
      <c r="CJ138" s="387"/>
      <c r="CK138" s="387"/>
      <c r="CL138" s="387"/>
      <c r="CM138" s="387"/>
      <c r="CN138" s="387"/>
      <c r="CO138" s="387"/>
      <c r="CP138" s="387"/>
      <c r="CQ138" s="387"/>
      <c r="CR138" s="387"/>
      <c r="CS138" s="387"/>
      <c r="CT138" s="387"/>
      <c r="CU138" s="387"/>
      <c r="CV138" s="387"/>
      <c r="CW138" s="387"/>
      <c r="CX138" s="387"/>
      <c r="CY138" s="387"/>
      <c r="CZ138" s="387"/>
      <c r="DA138" s="387"/>
      <c r="DB138" s="387"/>
      <c r="DC138" s="387"/>
      <c r="DD138" s="387"/>
      <c r="DE138" s="387"/>
      <c r="DF138" s="387"/>
      <c r="DG138" s="387"/>
      <c r="DH138" s="387"/>
      <c r="DI138" s="387"/>
      <c r="DJ138" s="387"/>
      <c r="DK138" s="387"/>
      <c r="DL138" s="387"/>
      <c r="DM138" s="387"/>
      <c r="DN138" s="387"/>
      <c r="DO138" s="387"/>
      <c r="DP138" s="387"/>
      <c r="DQ138" s="387"/>
      <c r="DR138" s="387"/>
      <c r="DS138" s="387"/>
      <c r="DT138" s="387"/>
      <c r="DU138" s="387"/>
      <c r="DV138" s="387"/>
      <c r="DW138" s="387"/>
      <c r="DX138" s="387"/>
      <c r="DY138" s="387"/>
      <c r="DZ138" s="387"/>
      <c r="EA138" s="387"/>
      <c r="EB138" s="387"/>
      <c r="EC138" s="387"/>
      <c r="ED138" s="387"/>
      <c r="EE138" s="387"/>
      <c r="EF138" s="387"/>
      <c r="EG138" s="387"/>
      <c r="EH138" s="387"/>
      <c r="EI138" s="387"/>
      <c r="EJ138" s="387"/>
      <c r="EK138" s="387"/>
      <c r="EL138" s="387"/>
      <c r="EM138" s="387"/>
    </row>
    <row r="139" spans="1:143" s="389" customFormat="1" ht="25.5" hidden="1" customHeight="1">
      <c r="A139" s="504"/>
      <c r="B139" s="504"/>
      <c r="C139" s="504"/>
      <c r="D139" s="504"/>
      <c r="E139" s="504"/>
      <c r="F139" s="504"/>
      <c r="G139" s="504"/>
      <c r="H139" s="504"/>
      <c r="I139" s="504"/>
      <c r="J139" s="504"/>
      <c r="K139" s="504"/>
      <c r="L139" s="504"/>
      <c r="M139" s="504"/>
      <c r="N139" s="504"/>
      <c r="O139" s="504"/>
      <c r="P139" s="504"/>
      <c r="Q139" s="504"/>
      <c r="R139" s="500"/>
      <c r="S139" s="504"/>
      <c r="T139" s="504"/>
      <c r="U139" s="504"/>
      <c r="V139" s="504"/>
      <c r="W139" s="504"/>
      <c r="X139" s="504"/>
      <c r="Y139" s="504"/>
      <c r="Z139" s="504"/>
      <c r="AA139" s="504"/>
      <c r="AB139" s="504"/>
      <c r="AC139" s="504"/>
      <c r="AD139" s="504"/>
      <c r="AE139" s="504"/>
      <c r="AF139" s="504"/>
      <c r="AG139" s="504"/>
      <c r="AH139" s="504"/>
      <c r="AI139" s="387"/>
      <c r="AJ139" s="387"/>
      <c r="AK139" s="387"/>
      <c r="AL139" s="387"/>
      <c r="AM139" s="387"/>
      <c r="AN139" s="387"/>
      <c r="AO139" s="387"/>
      <c r="AP139" s="387"/>
      <c r="AQ139" s="387"/>
      <c r="AR139" s="387"/>
      <c r="AS139" s="387"/>
      <c r="AT139" s="387"/>
      <c r="AU139" s="387"/>
      <c r="AV139" s="387"/>
      <c r="AW139" s="387"/>
      <c r="AX139" s="387"/>
      <c r="AY139" s="387"/>
      <c r="AZ139" s="387"/>
      <c r="BA139" s="387"/>
      <c r="BB139" s="387"/>
      <c r="BC139" s="387"/>
      <c r="BD139" s="387"/>
      <c r="BE139" s="387"/>
      <c r="BF139" s="387"/>
      <c r="BG139" s="387"/>
      <c r="BH139" s="387"/>
      <c r="BI139" s="387"/>
      <c r="BJ139" s="387"/>
      <c r="BK139" s="387"/>
      <c r="BL139" s="387"/>
      <c r="BM139" s="387"/>
      <c r="BN139" s="387"/>
      <c r="BO139" s="387"/>
      <c r="BP139" s="387"/>
      <c r="BQ139" s="387"/>
      <c r="BR139" s="387"/>
      <c r="BS139" s="387"/>
      <c r="BT139" s="387"/>
      <c r="BU139" s="387"/>
      <c r="BV139" s="387"/>
      <c r="BW139" s="387"/>
      <c r="BX139" s="387"/>
      <c r="BY139" s="387"/>
      <c r="BZ139" s="387"/>
      <c r="CA139" s="387"/>
      <c r="CB139" s="387"/>
      <c r="CC139" s="387"/>
      <c r="CD139" s="387"/>
      <c r="CE139" s="387"/>
      <c r="CF139" s="387"/>
      <c r="CG139" s="387"/>
      <c r="CH139" s="387"/>
      <c r="CI139" s="387"/>
      <c r="CJ139" s="387"/>
      <c r="CK139" s="387"/>
      <c r="CL139" s="387"/>
      <c r="CM139" s="387"/>
      <c r="CN139" s="387"/>
      <c r="CO139" s="387"/>
      <c r="CP139" s="387"/>
      <c r="CQ139" s="387"/>
      <c r="CR139" s="387"/>
      <c r="CS139" s="387"/>
      <c r="CT139" s="387"/>
      <c r="CU139" s="387"/>
      <c r="CV139" s="387"/>
      <c r="CW139" s="387"/>
      <c r="CX139" s="387"/>
      <c r="CY139" s="387"/>
      <c r="CZ139" s="387"/>
      <c r="DA139" s="387"/>
      <c r="DB139" s="387"/>
      <c r="DC139" s="387"/>
      <c r="DD139" s="387"/>
      <c r="DE139" s="387"/>
      <c r="DF139" s="387"/>
      <c r="DG139" s="387"/>
      <c r="DH139" s="387"/>
      <c r="DI139" s="387"/>
      <c r="DJ139" s="387"/>
      <c r="DK139" s="387"/>
      <c r="DL139" s="387"/>
      <c r="DM139" s="387"/>
      <c r="DN139" s="387"/>
      <c r="DO139" s="387"/>
      <c r="DP139" s="387"/>
      <c r="DQ139" s="387"/>
      <c r="DR139" s="387"/>
      <c r="DS139" s="387"/>
      <c r="DT139" s="387"/>
      <c r="DU139" s="387"/>
      <c r="DV139" s="387"/>
      <c r="DW139" s="387"/>
      <c r="DX139" s="387"/>
      <c r="DY139" s="387"/>
      <c r="DZ139" s="387"/>
      <c r="EA139" s="387"/>
      <c r="EB139" s="387"/>
      <c r="EC139" s="387"/>
      <c r="ED139" s="387"/>
      <c r="EE139" s="387"/>
      <c r="EF139" s="387"/>
      <c r="EG139" s="387"/>
      <c r="EH139" s="387"/>
      <c r="EI139" s="387"/>
      <c r="EJ139" s="387"/>
      <c r="EK139" s="387"/>
      <c r="EL139" s="387"/>
      <c r="EM139" s="387"/>
    </row>
    <row r="140" spans="1:143" s="389" customFormat="1" ht="25.5" hidden="1" customHeight="1">
      <c r="A140" s="504"/>
      <c r="B140" s="504"/>
      <c r="C140" s="504"/>
      <c r="D140" s="504"/>
      <c r="E140" s="504"/>
      <c r="F140" s="504"/>
      <c r="G140" s="504"/>
      <c r="H140" s="504"/>
      <c r="I140" s="504"/>
      <c r="J140" s="504"/>
      <c r="K140" s="504"/>
      <c r="L140" s="504"/>
      <c r="M140" s="504"/>
      <c r="N140" s="504"/>
      <c r="O140" s="504"/>
      <c r="P140" s="504"/>
      <c r="Q140" s="504"/>
      <c r="R140" s="500"/>
      <c r="S140" s="504"/>
      <c r="T140" s="504"/>
      <c r="U140" s="504"/>
      <c r="V140" s="504"/>
      <c r="W140" s="504"/>
      <c r="X140" s="504"/>
      <c r="Y140" s="504"/>
      <c r="Z140" s="504"/>
      <c r="AA140" s="504"/>
      <c r="AB140" s="504"/>
      <c r="AC140" s="504"/>
      <c r="AD140" s="504"/>
      <c r="AE140" s="504"/>
      <c r="AF140" s="504"/>
      <c r="AG140" s="504"/>
      <c r="AH140" s="504"/>
      <c r="AI140" s="387"/>
      <c r="AJ140" s="387"/>
      <c r="AK140" s="387"/>
      <c r="AL140" s="387"/>
      <c r="AM140" s="387"/>
      <c r="AN140" s="387"/>
      <c r="AO140" s="387"/>
      <c r="AP140" s="387"/>
      <c r="AQ140" s="387"/>
      <c r="AR140" s="387"/>
      <c r="AS140" s="387"/>
      <c r="AT140" s="387"/>
      <c r="AU140" s="387"/>
      <c r="AV140" s="387"/>
      <c r="AW140" s="387"/>
      <c r="AX140" s="387"/>
      <c r="AY140" s="387"/>
      <c r="AZ140" s="387"/>
      <c r="BA140" s="387"/>
      <c r="BB140" s="387"/>
      <c r="BC140" s="387"/>
      <c r="BD140" s="387"/>
      <c r="BE140" s="387"/>
      <c r="BF140" s="387"/>
      <c r="BG140" s="387"/>
      <c r="BH140" s="387"/>
      <c r="BI140" s="387"/>
      <c r="BJ140" s="387"/>
      <c r="BK140" s="387"/>
      <c r="BL140" s="387"/>
      <c r="BM140" s="387"/>
      <c r="BN140" s="387"/>
      <c r="BO140" s="387"/>
      <c r="BP140" s="387"/>
      <c r="BQ140" s="387"/>
      <c r="BR140" s="387"/>
      <c r="BS140" s="387"/>
      <c r="BT140" s="387"/>
      <c r="BU140" s="387"/>
      <c r="BV140" s="387"/>
      <c r="BW140" s="387"/>
      <c r="BX140" s="387"/>
      <c r="BY140" s="387"/>
      <c r="BZ140" s="387"/>
      <c r="CA140" s="387"/>
      <c r="CB140" s="387"/>
      <c r="CC140" s="387"/>
      <c r="CD140" s="387"/>
      <c r="CE140" s="387"/>
      <c r="CF140" s="387"/>
      <c r="CG140" s="387"/>
      <c r="CH140" s="387"/>
      <c r="CI140" s="387"/>
      <c r="CJ140" s="387"/>
      <c r="CK140" s="387"/>
      <c r="CL140" s="387"/>
      <c r="CM140" s="387"/>
      <c r="CN140" s="387"/>
      <c r="CO140" s="387"/>
      <c r="CP140" s="387"/>
      <c r="CQ140" s="387"/>
      <c r="CR140" s="387"/>
      <c r="CS140" s="387"/>
      <c r="CT140" s="387"/>
      <c r="CU140" s="387"/>
      <c r="CV140" s="387"/>
      <c r="CW140" s="387"/>
      <c r="CX140" s="387"/>
      <c r="CY140" s="387"/>
      <c r="CZ140" s="387"/>
      <c r="DA140" s="387"/>
      <c r="DB140" s="387"/>
      <c r="DC140" s="387"/>
      <c r="DD140" s="387"/>
      <c r="DE140" s="387"/>
      <c r="DF140" s="387"/>
      <c r="DG140" s="387"/>
      <c r="DH140" s="387"/>
      <c r="DI140" s="387"/>
      <c r="DJ140" s="387"/>
      <c r="DK140" s="387"/>
      <c r="DL140" s="387"/>
      <c r="DM140" s="387"/>
      <c r="DN140" s="387"/>
      <c r="DO140" s="387"/>
      <c r="DP140" s="387"/>
      <c r="DQ140" s="387"/>
      <c r="DR140" s="387"/>
      <c r="DS140" s="387"/>
      <c r="DT140" s="387"/>
      <c r="DU140" s="387"/>
      <c r="DV140" s="387"/>
      <c r="DW140" s="387"/>
      <c r="DX140" s="387"/>
      <c r="DY140" s="387"/>
      <c r="DZ140" s="387"/>
      <c r="EA140" s="387"/>
      <c r="EB140" s="387"/>
      <c r="EC140" s="387"/>
      <c r="ED140" s="387"/>
      <c r="EE140" s="387"/>
      <c r="EF140" s="387"/>
      <c r="EG140" s="387"/>
      <c r="EH140" s="387"/>
      <c r="EI140" s="387"/>
      <c r="EJ140" s="387"/>
      <c r="EK140" s="387"/>
      <c r="EL140" s="387"/>
      <c r="EM140" s="387"/>
    </row>
    <row r="141" spans="1:143" s="389" customFormat="1" ht="25.5" hidden="1" customHeight="1">
      <c r="A141" s="504"/>
      <c r="B141" s="504"/>
      <c r="C141" s="504"/>
      <c r="D141" s="504"/>
      <c r="E141" s="504"/>
      <c r="F141" s="504"/>
      <c r="G141" s="504"/>
      <c r="H141" s="504"/>
      <c r="I141" s="504"/>
      <c r="J141" s="504"/>
      <c r="K141" s="504"/>
      <c r="L141" s="504"/>
      <c r="M141" s="504"/>
      <c r="N141" s="504"/>
      <c r="O141" s="504"/>
      <c r="P141" s="504"/>
      <c r="Q141" s="504"/>
      <c r="R141" s="500"/>
      <c r="S141" s="504"/>
      <c r="T141" s="504"/>
      <c r="U141" s="504"/>
      <c r="V141" s="504"/>
      <c r="W141" s="504"/>
      <c r="X141" s="504"/>
      <c r="Y141" s="504"/>
      <c r="Z141" s="504"/>
      <c r="AA141" s="504"/>
      <c r="AB141" s="504"/>
      <c r="AC141" s="504"/>
      <c r="AD141" s="504"/>
      <c r="AE141" s="504"/>
      <c r="AF141" s="504"/>
      <c r="AG141" s="504"/>
      <c r="AH141" s="504"/>
      <c r="AI141" s="387"/>
      <c r="AJ141" s="387"/>
      <c r="AK141" s="387"/>
      <c r="AL141" s="387"/>
      <c r="AM141" s="387"/>
      <c r="AN141" s="387"/>
      <c r="AO141" s="387"/>
      <c r="AP141" s="387"/>
      <c r="AQ141" s="387"/>
      <c r="AR141" s="387"/>
      <c r="AS141" s="387"/>
      <c r="AT141" s="387"/>
      <c r="AU141" s="387"/>
      <c r="AV141" s="387"/>
      <c r="AW141" s="387"/>
      <c r="AX141" s="387"/>
      <c r="AY141" s="387"/>
      <c r="AZ141" s="387"/>
      <c r="BA141" s="387"/>
      <c r="BB141" s="387"/>
      <c r="BC141" s="387"/>
      <c r="BD141" s="387"/>
      <c r="BE141" s="387"/>
      <c r="BF141" s="387"/>
      <c r="BG141" s="387"/>
      <c r="BH141" s="387"/>
      <c r="BI141" s="387"/>
      <c r="BJ141" s="387"/>
      <c r="BK141" s="387"/>
      <c r="BL141" s="387"/>
      <c r="BM141" s="387"/>
      <c r="BN141" s="387"/>
      <c r="BO141" s="387"/>
      <c r="BP141" s="387"/>
      <c r="BQ141" s="387"/>
      <c r="BR141" s="387"/>
      <c r="BS141" s="387"/>
      <c r="BT141" s="387"/>
      <c r="BU141" s="387"/>
      <c r="BV141" s="387"/>
      <c r="BW141" s="387"/>
      <c r="BX141" s="387"/>
      <c r="BY141" s="387"/>
      <c r="BZ141" s="387"/>
      <c r="CA141" s="387"/>
      <c r="CB141" s="387"/>
      <c r="CC141" s="387"/>
      <c r="CD141" s="387"/>
      <c r="CE141" s="387"/>
      <c r="CF141" s="387"/>
      <c r="CG141" s="387"/>
      <c r="CH141" s="387"/>
      <c r="CI141" s="387"/>
      <c r="CJ141" s="387"/>
      <c r="CK141" s="387"/>
      <c r="CL141" s="387"/>
      <c r="CM141" s="387"/>
      <c r="CN141" s="387"/>
      <c r="CO141" s="387"/>
      <c r="CP141" s="387"/>
      <c r="CQ141" s="387"/>
      <c r="CR141" s="387"/>
      <c r="CS141" s="387"/>
      <c r="CT141" s="387"/>
      <c r="CU141" s="387"/>
      <c r="CV141" s="387"/>
      <c r="CW141" s="387"/>
      <c r="CX141" s="387"/>
      <c r="CY141" s="387"/>
      <c r="CZ141" s="387"/>
      <c r="DA141" s="387"/>
      <c r="DB141" s="387"/>
      <c r="DC141" s="387"/>
      <c r="DD141" s="387"/>
      <c r="DE141" s="387"/>
      <c r="DF141" s="387"/>
      <c r="DG141" s="387"/>
      <c r="DH141" s="387"/>
      <c r="DI141" s="387"/>
      <c r="DJ141" s="387"/>
      <c r="DK141" s="387"/>
      <c r="DL141" s="387"/>
      <c r="DM141" s="387"/>
      <c r="DN141" s="387"/>
      <c r="DO141" s="387"/>
      <c r="DP141" s="387"/>
      <c r="DQ141" s="387"/>
      <c r="DR141" s="387"/>
      <c r="DS141" s="387"/>
      <c r="DT141" s="387"/>
      <c r="DU141" s="387"/>
      <c r="DV141" s="387"/>
      <c r="DW141" s="387"/>
      <c r="DX141" s="387"/>
      <c r="DY141" s="387"/>
      <c r="DZ141" s="387"/>
      <c r="EA141" s="387"/>
      <c r="EB141" s="387"/>
      <c r="EC141" s="387"/>
      <c r="ED141" s="387"/>
      <c r="EE141" s="387"/>
      <c r="EF141" s="387"/>
      <c r="EG141" s="387"/>
      <c r="EH141" s="387"/>
      <c r="EI141" s="387"/>
      <c r="EJ141" s="387"/>
      <c r="EK141" s="387"/>
      <c r="EL141" s="387"/>
      <c r="EM141" s="387"/>
    </row>
    <row r="142" spans="1:143" s="389" customFormat="1" ht="25.5" hidden="1" customHeight="1">
      <c r="A142" s="504"/>
      <c r="B142" s="504"/>
      <c r="C142" s="504"/>
      <c r="D142" s="504"/>
      <c r="E142" s="504"/>
      <c r="F142" s="504"/>
      <c r="G142" s="504"/>
      <c r="H142" s="504"/>
      <c r="I142" s="504"/>
      <c r="J142" s="504"/>
      <c r="K142" s="504"/>
      <c r="L142" s="504"/>
      <c r="M142" s="504"/>
      <c r="N142" s="504"/>
      <c r="O142" s="504"/>
      <c r="P142" s="504"/>
      <c r="Q142" s="504"/>
      <c r="R142" s="500"/>
      <c r="S142" s="504"/>
      <c r="T142" s="504"/>
      <c r="U142" s="504"/>
      <c r="V142" s="504"/>
      <c r="W142" s="504"/>
      <c r="X142" s="504"/>
      <c r="Y142" s="504"/>
      <c r="Z142" s="504"/>
      <c r="AA142" s="504"/>
      <c r="AB142" s="504"/>
      <c r="AC142" s="504"/>
      <c r="AD142" s="504"/>
      <c r="AE142" s="504"/>
      <c r="AF142" s="504"/>
      <c r="AG142" s="504"/>
      <c r="AH142" s="504"/>
      <c r="AI142" s="387"/>
      <c r="AJ142" s="387"/>
      <c r="AK142" s="387"/>
      <c r="AL142" s="387"/>
      <c r="AM142" s="387"/>
      <c r="AN142" s="387"/>
      <c r="AO142" s="387"/>
      <c r="AP142" s="387"/>
      <c r="AQ142" s="387"/>
      <c r="AR142" s="387"/>
      <c r="AS142" s="387"/>
      <c r="AT142" s="387"/>
      <c r="AU142" s="387"/>
      <c r="AV142" s="387"/>
      <c r="AW142" s="387"/>
      <c r="AX142" s="387"/>
      <c r="AY142" s="387"/>
      <c r="AZ142" s="387"/>
      <c r="BA142" s="387"/>
      <c r="BB142" s="387"/>
      <c r="BC142" s="387"/>
      <c r="BD142" s="387"/>
      <c r="BE142" s="387"/>
      <c r="BF142" s="387"/>
      <c r="BG142" s="387"/>
      <c r="BH142" s="387"/>
      <c r="BI142" s="387"/>
      <c r="BJ142" s="387"/>
      <c r="BK142" s="387"/>
      <c r="BL142" s="387"/>
      <c r="BM142" s="387"/>
      <c r="BN142" s="387"/>
      <c r="BO142" s="387"/>
      <c r="BP142" s="387"/>
      <c r="BQ142" s="387"/>
      <c r="BR142" s="387"/>
      <c r="BS142" s="387"/>
      <c r="BT142" s="387"/>
      <c r="BU142" s="387"/>
      <c r="BV142" s="387"/>
      <c r="BW142" s="387"/>
      <c r="BX142" s="387"/>
      <c r="BY142" s="387"/>
      <c r="BZ142" s="387"/>
      <c r="CA142" s="387"/>
      <c r="CB142" s="387"/>
      <c r="CC142" s="387"/>
      <c r="CD142" s="387"/>
      <c r="CE142" s="387"/>
      <c r="CF142" s="387"/>
      <c r="CG142" s="387"/>
      <c r="CH142" s="387"/>
      <c r="CI142" s="387"/>
      <c r="CJ142" s="387"/>
      <c r="CK142" s="387"/>
      <c r="CL142" s="387"/>
      <c r="CM142" s="387"/>
      <c r="CN142" s="387"/>
      <c r="CO142" s="387"/>
      <c r="CP142" s="387"/>
      <c r="CQ142" s="387"/>
      <c r="CR142" s="387"/>
      <c r="CS142" s="387"/>
      <c r="CT142" s="387"/>
      <c r="CU142" s="387"/>
      <c r="CV142" s="387"/>
      <c r="CW142" s="387"/>
      <c r="CX142" s="387"/>
      <c r="CY142" s="387"/>
      <c r="CZ142" s="387"/>
      <c r="DA142" s="387"/>
      <c r="DB142" s="387"/>
      <c r="DC142" s="387"/>
      <c r="DD142" s="387"/>
      <c r="DE142" s="387"/>
      <c r="DF142" s="387"/>
      <c r="DG142" s="387"/>
      <c r="DH142" s="387"/>
      <c r="DI142" s="387"/>
      <c r="DJ142" s="387"/>
      <c r="DK142" s="387"/>
      <c r="DL142" s="387"/>
      <c r="DM142" s="387"/>
      <c r="DN142" s="387"/>
      <c r="DO142" s="387"/>
      <c r="DP142" s="387"/>
      <c r="DQ142" s="387"/>
      <c r="DR142" s="387"/>
      <c r="DS142" s="387"/>
      <c r="DT142" s="387"/>
      <c r="DU142" s="387"/>
      <c r="DV142" s="387"/>
      <c r="DW142" s="387"/>
      <c r="DX142" s="387"/>
      <c r="DY142" s="387"/>
      <c r="DZ142" s="387"/>
      <c r="EA142" s="387"/>
      <c r="EB142" s="387"/>
      <c r="EC142" s="387"/>
      <c r="ED142" s="387"/>
      <c r="EE142" s="387"/>
      <c r="EF142" s="387"/>
      <c r="EG142" s="387"/>
      <c r="EH142" s="387"/>
      <c r="EI142" s="387"/>
      <c r="EJ142" s="387"/>
      <c r="EK142" s="387"/>
      <c r="EL142" s="387"/>
      <c r="EM142" s="387"/>
    </row>
    <row r="143" spans="1:143" s="389" customFormat="1" ht="25.5" hidden="1" customHeight="1">
      <c r="A143" s="504"/>
      <c r="B143" s="504"/>
      <c r="C143" s="504"/>
      <c r="D143" s="504"/>
      <c r="E143" s="504"/>
      <c r="F143" s="504"/>
      <c r="G143" s="504"/>
      <c r="H143" s="504"/>
      <c r="I143" s="504"/>
      <c r="J143" s="504"/>
      <c r="K143" s="504"/>
      <c r="L143" s="504"/>
      <c r="M143" s="504"/>
      <c r="N143" s="504"/>
      <c r="O143" s="504"/>
      <c r="P143" s="504"/>
      <c r="Q143" s="504"/>
      <c r="R143" s="504"/>
      <c r="S143" s="504"/>
      <c r="T143" s="504"/>
      <c r="U143" s="504"/>
      <c r="V143" s="504"/>
      <c r="W143" s="504"/>
      <c r="X143" s="504"/>
      <c r="Y143" s="504"/>
      <c r="Z143" s="504"/>
      <c r="AA143" s="504"/>
      <c r="AB143" s="504"/>
      <c r="AC143" s="504"/>
      <c r="AD143" s="504"/>
      <c r="AE143" s="504"/>
      <c r="AF143" s="504"/>
      <c r="AG143" s="504"/>
      <c r="AH143" s="504"/>
      <c r="AI143" s="387"/>
      <c r="AJ143" s="387"/>
      <c r="AK143" s="387"/>
      <c r="AL143" s="387"/>
      <c r="AM143" s="387"/>
      <c r="AN143" s="387"/>
      <c r="AO143" s="387"/>
      <c r="AP143" s="387"/>
      <c r="AQ143" s="387"/>
      <c r="AR143" s="387"/>
      <c r="AS143" s="387"/>
      <c r="AT143" s="387"/>
      <c r="AU143" s="387"/>
      <c r="AV143" s="387"/>
      <c r="AW143" s="387"/>
      <c r="AX143" s="387"/>
      <c r="AY143" s="387"/>
      <c r="AZ143" s="387"/>
      <c r="BA143" s="387"/>
      <c r="BB143" s="387"/>
      <c r="BC143" s="387"/>
      <c r="BD143" s="387"/>
      <c r="BE143" s="387"/>
      <c r="BF143" s="387"/>
      <c r="BG143" s="387"/>
      <c r="BH143" s="387"/>
      <c r="BI143" s="387"/>
      <c r="BJ143" s="387"/>
      <c r="BK143" s="387"/>
      <c r="BL143" s="387"/>
      <c r="BM143" s="387"/>
      <c r="BN143" s="387"/>
      <c r="BO143" s="387"/>
      <c r="BP143" s="387"/>
      <c r="BQ143" s="387"/>
      <c r="BR143" s="387"/>
      <c r="BS143" s="387"/>
      <c r="BT143" s="387"/>
      <c r="BU143" s="387"/>
      <c r="BV143" s="387"/>
      <c r="BW143" s="387"/>
      <c r="BX143" s="387"/>
      <c r="BY143" s="387"/>
      <c r="BZ143" s="387"/>
      <c r="CA143" s="387"/>
      <c r="CB143" s="387"/>
      <c r="CC143" s="387"/>
      <c r="CD143" s="387"/>
      <c r="CE143" s="387"/>
      <c r="CF143" s="387"/>
      <c r="CG143" s="387"/>
      <c r="CH143" s="387"/>
      <c r="CI143" s="387"/>
      <c r="CJ143" s="387"/>
      <c r="CK143" s="387"/>
      <c r="CL143" s="387"/>
      <c r="CM143" s="387"/>
      <c r="CN143" s="387"/>
      <c r="CO143" s="387"/>
      <c r="CP143" s="387"/>
      <c r="CQ143" s="387"/>
      <c r="CR143" s="387"/>
      <c r="CS143" s="387"/>
      <c r="CT143" s="387"/>
      <c r="CU143" s="387"/>
      <c r="CV143" s="387"/>
      <c r="CW143" s="387"/>
      <c r="CX143" s="387"/>
      <c r="CY143" s="387"/>
      <c r="CZ143" s="387"/>
      <c r="DA143" s="387"/>
      <c r="DB143" s="387"/>
      <c r="DC143" s="387"/>
      <c r="DD143" s="387"/>
      <c r="DE143" s="387"/>
      <c r="DF143" s="387"/>
      <c r="DG143" s="387"/>
      <c r="DH143" s="387"/>
      <c r="DI143" s="387"/>
      <c r="DJ143" s="387"/>
      <c r="DK143" s="387"/>
      <c r="DL143" s="387"/>
      <c r="DM143" s="387"/>
      <c r="DN143" s="387"/>
      <c r="DO143" s="387"/>
      <c r="DP143" s="387"/>
      <c r="DQ143" s="387"/>
      <c r="DR143" s="387"/>
      <c r="DS143" s="387"/>
      <c r="DT143" s="387"/>
      <c r="DU143" s="387"/>
      <c r="DV143" s="387"/>
      <c r="DW143" s="387"/>
      <c r="DX143" s="387"/>
      <c r="DY143" s="387"/>
      <c r="DZ143" s="387"/>
      <c r="EA143" s="387"/>
      <c r="EB143" s="387"/>
      <c r="EC143" s="387"/>
      <c r="ED143" s="387"/>
      <c r="EE143" s="387"/>
      <c r="EF143" s="387"/>
      <c r="EG143" s="387"/>
      <c r="EH143" s="387"/>
      <c r="EI143" s="387"/>
      <c r="EJ143" s="387"/>
      <c r="EK143" s="387"/>
      <c r="EL143" s="387"/>
      <c r="EM143" s="387"/>
    </row>
    <row r="144" spans="1:143" s="389" customFormat="1" ht="25.5" hidden="1" customHeight="1">
      <c r="A144" s="504"/>
      <c r="B144" s="504"/>
      <c r="C144" s="504"/>
      <c r="D144" s="504"/>
      <c r="E144" s="504"/>
      <c r="F144" s="504"/>
      <c r="G144" s="504"/>
      <c r="H144" s="504"/>
      <c r="I144" s="504"/>
      <c r="J144" s="504"/>
      <c r="K144" s="504"/>
      <c r="L144" s="504"/>
      <c r="M144" s="504"/>
      <c r="N144" s="504"/>
      <c r="O144" s="504"/>
      <c r="P144" s="504"/>
      <c r="Q144" s="504"/>
      <c r="R144" s="504"/>
      <c r="S144" s="504"/>
      <c r="T144" s="504"/>
      <c r="U144" s="504"/>
      <c r="V144" s="504"/>
      <c r="W144" s="504"/>
      <c r="X144" s="504"/>
      <c r="Y144" s="504"/>
      <c r="Z144" s="504"/>
      <c r="AA144" s="504"/>
      <c r="AB144" s="504"/>
      <c r="AC144" s="504"/>
      <c r="AD144" s="504"/>
      <c r="AE144" s="504"/>
      <c r="AF144" s="504"/>
      <c r="AG144" s="504"/>
      <c r="AH144" s="504"/>
      <c r="AI144" s="387"/>
      <c r="AJ144" s="387"/>
      <c r="AK144" s="387"/>
      <c r="AL144" s="387"/>
      <c r="AM144" s="387"/>
      <c r="AN144" s="387"/>
      <c r="AO144" s="387"/>
      <c r="AP144" s="387"/>
      <c r="AQ144" s="387"/>
      <c r="AR144" s="387"/>
      <c r="AS144" s="387"/>
      <c r="AT144" s="387"/>
      <c r="AU144" s="387"/>
      <c r="AV144" s="387"/>
      <c r="AW144" s="387"/>
      <c r="AX144" s="387"/>
      <c r="AY144" s="387"/>
      <c r="AZ144" s="387"/>
      <c r="BA144" s="387"/>
      <c r="BB144" s="387"/>
      <c r="BC144" s="387"/>
      <c r="BD144" s="387"/>
      <c r="BE144" s="387"/>
      <c r="BF144" s="387"/>
      <c r="BG144" s="387"/>
      <c r="BH144" s="387"/>
      <c r="BI144" s="387"/>
      <c r="BJ144" s="387"/>
      <c r="BK144" s="387"/>
      <c r="BL144" s="387"/>
      <c r="BM144" s="387"/>
      <c r="BN144" s="387"/>
      <c r="BO144" s="387"/>
      <c r="BP144" s="387"/>
      <c r="BQ144" s="387"/>
      <c r="BR144" s="387"/>
      <c r="BS144" s="387"/>
      <c r="BT144" s="387"/>
      <c r="BU144" s="387"/>
      <c r="BV144" s="387"/>
      <c r="BW144" s="387"/>
      <c r="BX144" s="387"/>
      <c r="BY144" s="387"/>
      <c r="BZ144" s="387"/>
      <c r="CA144" s="387"/>
      <c r="CB144" s="387"/>
      <c r="CC144" s="387"/>
      <c r="CD144" s="387"/>
      <c r="CE144" s="387"/>
      <c r="CF144" s="387"/>
      <c r="CG144" s="387"/>
      <c r="CH144" s="387"/>
      <c r="CI144" s="387"/>
      <c r="CJ144" s="387"/>
      <c r="CK144" s="387"/>
      <c r="CL144" s="387"/>
      <c r="CM144" s="387"/>
      <c r="CN144" s="387"/>
      <c r="CO144" s="387"/>
      <c r="CP144" s="387"/>
      <c r="CQ144" s="387"/>
      <c r="CR144" s="387"/>
      <c r="CS144" s="387"/>
      <c r="CT144" s="387"/>
      <c r="CU144" s="387"/>
      <c r="CV144" s="387"/>
      <c r="CW144" s="387"/>
      <c r="CX144" s="387"/>
      <c r="CY144" s="387"/>
      <c r="CZ144" s="387"/>
      <c r="DA144" s="387"/>
      <c r="DB144" s="387"/>
      <c r="DC144" s="387"/>
      <c r="DD144" s="387"/>
      <c r="DE144" s="387"/>
      <c r="DF144" s="387"/>
      <c r="DG144" s="387"/>
      <c r="DH144" s="387"/>
      <c r="DI144" s="387"/>
      <c r="DJ144" s="387"/>
      <c r="DK144" s="387"/>
      <c r="DL144" s="387"/>
      <c r="DM144" s="387"/>
      <c r="DN144" s="387"/>
      <c r="DO144" s="387"/>
      <c r="DP144" s="387"/>
      <c r="DQ144" s="387"/>
      <c r="DR144" s="387"/>
      <c r="DS144" s="387"/>
      <c r="DT144" s="387"/>
      <c r="DU144" s="387"/>
      <c r="DV144" s="387"/>
      <c r="DW144" s="387"/>
      <c r="DX144" s="387"/>
      <c r="DY144" s="387"/>
      <c r="DZ144" s="387"/>
      <c r="EA144" s="387"/>
      <c r="EB144" s="387"/>
      <c r="EC144" s="387"/>
      <c r="ED144" s="387"/>
      <c r="EE144" s="387"/>
      <c r="EF144" s="387"/>
      <c r="EG144" s="387"/>
      <c r="EH144" s="387"/>
      <c r="EI144" s="387"/>
      <c r="EJ144" s="387"/>
      <c r="EK144" s="387"/>
      <c r="EL144" s="387"/>
      <c r="EM144" s="387"/>
    </row>
    <row r="145" spans="1:143" s="389" customFormat="1" ht="25.5" hidden="1" customHeight="1">
      <c r="A145" s="504"/>
      <c r="B145" s="504"/>
      <c r="C145" s="504"/>
      <c r="D145" s="504"/>
      <c r="E145" s="504"/>
      <c r="F145" s="504"/>
      <c r="G145" s="504"/>
      <c r="H145" s="504"/>
      <c r="I145" s="504"/>
      <c r="J145" s="504"/>
      <c r="K145" s="504"/>
      <c r="L145" s="504"/>
      <c r="M145" s="504"/>
      <c r="N145" s="504"/>
      <c r="O145" s="504"/>
      <c r="P145" s="504"/>
      <c r="Q145" s="504"/>
      <c r="R145" s="504"/>
      <c r="S145" s="504"/>
      <c r="T145" s="504"/>
      <c r="U145" s="504"/>
      <c r="V145" s="504"/>
      <c r="W145" s="504"/>
      <c r="X145" s="504"/>
      <c r="Y145" s="504"/>
      <c r="Z145" s="504"/>
      <c r="AA145" s="504"/>
      <c r="AB145" s="504"/>
      <c r="AC145" s="504"/>
      <c r="AD145" s="504"/>
      <c r="AE145" s="504"/>
      <c r="AF145" s="504"/>
      <c r="AG145" s="504"/>
      <c r="AH145" s="504"/>
      <c r="AI145" s="387"/>
      <c r="AJ145" s="387"/>
      <c r="AK145" s="387"/>
      <c r="AL145" s="387"/>
      <c r="AM145" s="387"/>
      <c r="AN145" s="387"/>
      <c r="AO145" s="387"/>
      <c r="AP145" s="387"/>
      <c r="AQ145" s="387"/>
      <c r="AR145" s="387"/>
      <c r="AS145" s="387"/>
      <c r="AT145" s="387"/>
      <c r="AU145" s="387"/>
      <c r="AV145" s="387"/>
      <c r="AW145" s="387"/>
      <c r="AX145" s="387"/>
      <c r="AY145" s="387"/>
      <c r="AZ145" s="387"/>
      <c r="BA145" s="387"/>
      <c r="BB145" s="387"/>
      <c r="BC145" s="387"/>
      <c r="BD145" s="387"/>
      <c r="BE145" s="387"/>
      <c r="BF145" s="387"/>
      <c r="BG145" s="387"/>
      <c r="BH145" s="387"/>
      <c r="BI145" s="387"/>
      <c r="BJ145" s="387"/>
      <c r="BK145" s="387"/>
      <c r="BL145" s="387"/>
      <c r="BM145" s="387"/>
      <c r="BN145" s="387"/>
      <c r="BO145" s="387"/>
      <c r="BP145" s="387"/>
      <c r="BQ145" s="387"/>
      <c r="BR145" s="387"/>
      <c r="BS145" s="387"/>
      <c r="BT145" s="387"/>
      <c r="BU145" s="387"/>
      <c r="BV145" s="387"/>
      <c r="BW145" s="387"/>
      <c r="BX145" s="387"/>
      <c r="BY145" s="387"/>
      <c r="BZ145" s="387"/>
      <c r="CA145" s="387"/>
      <c r="CB145" s="387"/>
      <c r="CC145" s="387"/>
      <c r="CD145" s="387"/>
      <c r="CE145" s="387"/>
      <c r="CF145" s="387"/>
      <c r="CG145" s="387"/>
      <c r="CH145" s="387"/>
      <c r="CI145" s="387"/>
      <c r="CJ145" s="387"/>
      <c r="CK145" s="387"/>
      <c r="CL145" s="387"/>
      <c r="CM145" s="387"/>
      <c r="CN145" s="387"/>
      <c r="CO145" s="387"/>
      <c r="CP145" s="387"/>
      <c r="CQ145" s="387"/>
      <c r="CR145" s="387"/>
      <c r="CS145" s="387"/>
      <c r="CT145" s="387"/>
      <c r="CU145" s="387"/>
      <c r="CV145" s="387"/>
      <c r="CW145" s="387"/>
      <c r="CX145" s="387"/>
      <c r="CY145" s="387"/>
      <c r="CZ145" s="387"/>
      <c r="DA145" s="387"/>
      <c r="DB145" s="387"/>
      <c r="DC145" s="387"/>
      <c r="DD145" s="387"/>
      <c r="DE145" s="387"/>
      <c r="DF145" s="387"/>
      <c r="DG145" s="387"/>
      <c r="DH145" s="387"/>
      <c r="DI145" s="387"/>
      <c r="DJ145" s="387"/>
      <c r="DK145" s="387"/>
      <c r="DL145" s="387"/>
      <c r="DM145" s="387"/>
      <c r="DN145" s="387"/>
      <c r="DO145" s="387"/>
      <c r="DP145" s="387"/>
      <c r="DQ145" s="387"/>
      <c r="DR145" s="387"/>
      <c r="DS145" s="387"/>
      <c r="DT145" s="387"/>
      <c r="DU145" s="387"/>
      <c r="DV145" s="387"/>
      <c r="DW145" s="387"/>
      <c r="DX145" s="387"/>
      <c r="DY145" s="387"/>
      <c r="DZ145" s="387"/>
      <c r="EA145" s="387"/>
      <c r="EB145" s="387"/>
      <c r="EC145" s="387"/>
      <c r="ED145" s="387"/>
      <c r="EE145" s="387"/>
      <c r="EF145" s="387"/>
      <c r="EG145" s="387"/>
      <c r="EH145" s="387"/>
      <c r="EI145" s="387"/>
      <c r="EJ145" s="387"/>
      <c r="EK145" s="387"/>
      <c r="EL145" s="387"/>
      <c r="EM145" s="387"/>
    </row>
    <row r="146" spans="1:143" s="389" customFormat="1" ht="25.5" hidden="1" customHeight="1">
      <c r="A146" s="504"/>
      <c r="B146" s="504"/>
      <c r="C146" s="504"/>
      <c r="D146" s="504"/>
      <c r="E146" s="504"/>
      <c r="F146" s="504"/>
      <c r="G146" s="504"/>
      <c r="H146" s="504"/>
      <c r="I146" s="504"/>
      <c r="J146" s="504"/>
      <c r="K146" s="504"/>
      <c r="L146" s="504"/>
      <c r="M146" s="504"/>
      <c r="N146" s="504"/>
      <c r="O146" s="504"/>
      <c r="P146" s="504"/>
      <c r="Q146" s="504"/>
      <c r="R146" s="504"/>
      <c r="S146" s="504"/>
      <c r="T146" s="504"/>
      <c r="U146" s="504"/>
      <c r="V146" s="504"/>
      <c r="W146" s="504"/>
      <c r="X146" s="504"/>
      <c r="Y146" s="504"/>
      <c r="Z146" s="504"/>
      <c r="AA146" s="504"/>
      <c r="AB146" s="504"/>
      <c r="AC146" s="504"/>
      <c r="AD146" s="504"/>
      <c r="AE146" s="504"/>
      <c r="AF146" s="504"/>
      <c r="AG146" s="504"/>
      <c r="AH146" s="504"/>
      <c r="AI146" s="387"/>
      <c r="AJ146" s="387"/>
      <c r="AK146" s="387"/>
      <c r="AL146" s="387"/>
      <c r="AM146" s="387"/>
      <c r="AN146" s="387"/>
      <c r="AO146" s="387"/>
      <c r="AP146" s="387"/>
      <c r="AQ146" s="387"/>
      <c r="AR146" s="387"/>
      <c r="AS146" s="387"/>
      <c r="AT146" s="387"/>
      <c r="AU146" s="387"/>
      <c r="AV146" s="387"/>
      <c r="AW146" s="387"/>
      <c r="AX146" s="387"/>
      <c r="AY146" s="387"/>
      <c r="AZ146" s="387"/>
      <c r="BA146" s="387"/>
      <c r="BB146" s="387"/>
      <c r="BC146" s="387"/>
      <c r="BD146" s="387"/>
      <c r="BE146" s="387"/>
      <c r="BF146" s="387"/>
      <c r="BG146" s="387"/>
      <c r="BH146" s="387"/>
      <c r="BI146" s="387"/>
      <c r="BJ146" s="387"/>
      <c r="BK146" s="387"/>
      <c r="BL146" s="387"/>
      <c r="BM146" s="387"/>
      <c r="BN146" s="387"/>
      <c r="BO146" s="387"/>
      <c r="BP146" s="387"/>
      <c r="BQ146" s="387"/>
      <c r="BR146" s="387"/>
      <c r="BS146" s="387"/>
      <c r="BT146" s="387"/>
      <c r="BU146" s="387"/>
      <c r="BV146" s="387"/>
      <c r="BW146" s="387"/>
      <c r="BX146" s="387"/>
      <c r="BY146" s="387"/>
      <c r="BZ146" s="387"/>
      <c r="CA146" s="387"/>
      <c r="CB146" s="387"/>
      <c r="CC146" s="387"/>
      <c r="CD146" s="387"/>
      <c r="CE146" s="387"/>
      <c r="CF146" s="387"/>
      <c r="CG146" s="387"/>
      <c r="CH146" s="387"/>
      <c r="CI146" s="387"/>
      <c r="CJ146" s="387"/>
      <c r="CK146" s="387"/>
      <c r="CL146" s="387"/>
      <c r="CM146" s="387"/>
      <c r="CN146" s="387"/>
      <c r="CO146" s="387"/>
      <c r="CP146" s="387"/>
      <c r="CQ146" s="387"/>
      <c r="CR146" s="387"/>
      <c r="CS146" s="387"/>
      <c r="CT146" s="387"/>
      <c r="CU146" s="387"/>
      <c r="CV146" s="387"/>
      <c r="CW146" s="387"/>
      <c r="CX146" s="387"/>
      <c r="CY146" s="387"/>
      <c r="CZ146" s="387"/>
      <c r="DA146" s="387"/>
      <c r="DB146" s="387"/>
      <c r="DC146" s="387"/>
      <c r="DD146" s="387"/>
      <c r="DE146" s="387"/>
      <c r="DF146" s="387"/>
      <c r="DG146" s="387"/>
      <c r="DH146" s="387"/>
      <c r="DI146" s="387"/>
      <c r="DJ146" s="387"/>
      <c r="DK146" s="387"/>
      <c r="DL146" s="387"/>
      <c r="DM146" s="387"/>
      <c r="DN146" s="387"/>
      <c r="DO146" s="387"/>
      <c r="DP146" s="387"/>
      <c r="DQ146" s="387"/>
      <c r="DR146" s="387"/>
      <c r="DS146" s="387"/>
      <c r="DT146" s="387"/>
      <c r="DU146" s="387"/>
      <c r="DV146" s="387"/>
      <c r="DW146" s="387"/>
      <c r="DX146" s="387"/>
      <c r="DY146" s="387"/>
      <c r="DZ146" s="387"/>
      <c r="EA146" s="387"/>
      <c r="EB146" s="387"/>
      <c r="EC146" s="387"/>
      <c r="ED146" s="387"/>
      <c r="EE146" s="387"/>
      <c r="EF146" s="387"/>
      <c r="EG146" s="387"/>
      <c r="EH146" s="387"/>
      <c r="EI146" s="387"/>
      <c r="EJ146" s="387"/>
      <c r="EK146" s="387"/>
      <c r="EL146" s="387"/>
      <c r="EM146" s="387"/>
    </row>
    <row r="147" spans="1:143" s="389" customFormat="1" ht="25.5" hidden="1" customHeight="1">
      <c r="A147" s="504"/>
      <c r="B147" s="504"/>
      <c r="C147" s="504"/>
      <c r="D147" s="504"/>
      <c r="E147" s="504"/>
      <c r="F147" s="504"/>
      <c r="G147" s="504"/>
      <c r="H147" s="504"/>
      <c r="I147" s="504"/>
      <c r="J147" s="504"/>
      <c r="K147" s="504"/>
      <c r="L147" s="504"/>
      <c r="M147" s="504"/>
      <c r="N147" s="504"/>
      <c r="O147" s="504"/>
      <c r="P147" s="504"/>
      <c r="Q147" s="504"/>
      <c r="R147" s="504"/>
      <c r="S147" s="504"/>
      <c r="T147" s="504"/>
      <c r="U147" s="504"/>
      <c r="V147" s="504"/>
      <c r="W147" s="504"/>
      <c r="X147" s="504"/>
      <c r="Y147" s="504"/>
      <c r="Z147" s="504"/>
      <c r="AA147" s="504"/>
      <c r="AB147" s="504"/>
      <c r="AC147" s="504"/>
      <c r="AD147" s="504"/>
      <c r="AE147" s="504"/>
      <c r="AF147" s="504"/>
      <c r="AG147" s="504"/>
      <c r="AH147" s="504"/>
      <c r="AI147" s="387"/>
      <c r="AJ147" s="387"/>
      <c r="AK147" s="387"/>
      <c r="AL147" s="387"/>
      <c r="AM147" s="387"/>
      <c r="AN147" s="387"/>
      <c r="AO147" s="387"/>
      <c r="AP147" s="387"/>
      <c r="AQ147" s="387"/>
      <c r="AR147" s="387"/>
      <c r="AS147" s="387"/>
      <c r="AT147" s="387"/>
      <c r="AU147" s="387"/>
      <c r="AV147" s="387"/>
      <c r="AW147" s="387"/>
      <c r="AX147" s="387"/>
      <c r="AY147" s="387"/>
      <c r="AZ147" s="387"/>
      <c r="BA147" s="387"/>
      <c r="BB147" s="387"/>
      <c r="BC147" s="387"/>
      <c r="BD147" s="387"/>
      <c r="BE147" s="387"/>
      <c r="BF147" s="387"/>
      <c r="BG147" s="387"/>
      <c r="BH147" s="387"/>
      <c r="BI147" s="387"/>
      <c r="BJ147" s="387"/>
      <c r="BK147" s="387"/>
      <c r="BL147" s="387"/>
      <c r="BM147" s="387"/>
      <c r="BN147" s="387"/>
      <c r="BO147" s="387"/>
      <c r="BP147" s="387"/>
      <c r="BQ147" s="387"/>
      <c r="BR147" s="387"/>
      <c r="BS147" s="387"/>
      <c r="BT147" s="387"/>
      <c r="BU147" s="387"/>
      <c r="BV147" s="387"/>
      <c r="BW147" s="387"/>
      <c r="BX147" s="387"/>
      <c r="BY147" s="387"/>
      <c r="BZ147" s="387"/>
      <c r="CA147" s="387"/>
      <c r="CB147" s="387"/>
      <c r="CC147" s="387"/>
      <c r="CD147" s="387"/>
      <c r="CE147" s="387"/>
      <c r="CF147" s="387"/>
      <c r="CG147" s="387"/>
      <c r="CH147" s="387"/>
      <c r="CI147" s="387"/>
      <c r="CJ147" s="387"/>
      <c r="CK147" s="387"/>
      <c r="CL147" s="387"/>
      <c r="CM147" s="387"/>
      <c r="CN147" s="387"/>
      <c r="CO147" s="387"/>
      <c r="CP147" s="387"/>
      <c r="CQ147" s="387"/>
      <c r="CR147" s="387"/>
      <c r="CS147" s="387"/>
      <c r="CT147" s="387"/>
      <c r="CU147" s="387"/>
      <c r="CV147" s="387"/>
      <c r="CW147" s="387"/>
      <c r="CX147" s="387"/>
      <c r="CY147" s="387"/>
      <c r="CZ147" s="387"/>
      <c r="DA147" s="387"/>
      <c r="DB147" s="387"/>
      <c r="DC147" s="387"/>
      <c r="DD147" s="387"/>
      <c r="DE147" s="387"/>
      <c r="DF147" s="387"/>
      <c r="DG147" s="387"/>
      <c r="DH147" s="387"/>
      <c r="DI147" s="387"/>
      <c r="DJ147" s="387"/>
      <c r="DK147" s="387"/>
      <c r="DL147" s="387"/>
      <c r="DM147" s="387"/>
      <c r="DN147" s="387"/>
      <c r="DO147" s="387"/>
      <c r="DP147" s="387"/>
      <c r="DQ147" s="387"/>
      <c r="DR147" s="387"/>
      <c r="DS147" s="387"/>
      <c r="DT147" s="387"/>
      <c r="DU147" s="387"/>
      <c r="DV147" s="387"/>
      <c r="DW147" s="387"/>
      <c r="DX147" s="387"/>
      <c r="DY147" s="387"/>
      <c r="DZ147" s="387"/>
      <c r="EA147" s="387"/>
      <c r="EB147" s="387"/>
      <c r="EC147" s="387"/>
      <c r="ED147" s="387"/>
      <c r="EE147" s="387"/>
      <c r="EF147" s="387"/>
      <c r="EG147" s="387"/>
      <c r="EH147" s="387"/>
      <c r="EI147" s="387"/>
      <c r="EJ147" s="387"/>
      <c r="EK147" s="387"/>
      <c r="EL147" s="387"/>
      <c r="EM147" s="387"/>
    </row>
    <row r="148" spans="1:143" s="389" customFormat="1" ht="25.5" hidden="1" customHeight="1">
      <c r="A148" s="504"/>
      <c r="B148" s="504"/>
      <c r="C148" s="504"/>
      <c r="D148" s="504"/>
      <c r="E148" s="504"/>
      <c r="F148" s="504"/>
      <c r="G148" s="504"/>
      <c r="H148" s="504"/>
      <c r="I148" s="504"/>
      <c r="J148" s="504"/>
      <c r="K148" s="504"/>
      <c r="L148" s="504"/>
      <c r="M148" s="504"/>
      <c r="N148" s="504"/>
      <c r="O148" s="504"/>
      <c r="P148" s="504"/>
      <c r="Q148" s="504"/>
      <c r="R148" s="504"/>
      <c r="S148" s="504"/>
      <c r="T148" s="504"/>
      <c r="U148" s="504"/>
      <c r="V148" s="504"/>
      <c r="W148" s="504"/>
      <c r="X148" s="504"/>
      <c r="Y148" s="504"/>
      <c r="Z148" s="504"/>
      <c r="AA148" s="504"/>
      <c r="AB148" s="504"/>
      <c r="AC148" s="504"/>
      <c r="AD148" s="504"/>
      <c r="AE148" s="504"/>
      <c r="AF148" s="504"/>
      <c r="AG148" s="504"/>
      <c r="AH148" s="504"/>
      <c r="AI148" s="387"/>
      <c r="AJ148" s="387"/>
      <c r="AK148" s="387"/>
      <c r="AL148" s="387"/>
      <c r="AM148" s="387"/>
      <c r="AN148" s="387"/>
      <c r="AO148" s="387"/>
      <c r="AP148" s="387"/>
      <c r="AQ148" s="387"/>
      <c r="AR148" s="387"/>
      <c r="AS148" s="387"/>
      <c r="AT148" s="387"/>
      <c r="AU148" s="387"/>
      <c r="AV148" s="387"/>
      <c r="AW148" s="387"/>
      <c r="AX148" s="387"/>
      <c r="AY148" s="387"/>
      <c r="AZ148" s="387"/>
      <c r="BA148" s="387"/>
      <c r="BB148" s="387"/>
      <c r="BC148" s="387"/>
      <c r="BD148" s="387"/>
      <c r="BE148" s="387"/>
      <c r="BF148" s="387"/>
      <c r="BG148" s="387"/>
      <c r="BH148" s="387"/>
      <c r="BI148" s="387"/>
      <c r="BJ148" s="387"/>
      <c r="BK148" s="387"/>
      <c r="BL148" s="387"/>
      <c r="BM148" s="387"/>
      <c r="BN148" s="387"/>
      <c r="BO148" s="387"/>
      <c r="BP148" s="387"/>
      <c r="BQ148" s="387"/>
      <c r="BR148" s="387"/>
      <c r="BS148" s="387"/>
      <c r="BT148" s="387"/>
      <c r="BU148" s="387"/>
      <c r="BV148" s="387"/>
      <c r="BW148" s="387"/>
      <c r="BX148" s="387"/>
      <c r="BY148" s="387"/>
      <c r="BZ148" s="387"/>
      <c r="CA148" s="387"/>
      <c r="CB148" s="387"/>
      <c r="CC148" s="387"/>
      <c r="CD148" s="387"/>
      <c r="CE148" s="387"/>
      <c r="CF148" s="387"/>
      <c r="CG148" s="387"/>
      <c r="CH148" s="387"/>
      <c r="CI148" s="387"/>
      <c r="CJ148" s="387"/>
      <c r="CK148" s="387"/>
      <c r="CL148" s="387"/>
      <c r="CM148" s="387"/>
      <c r="CN148" s="387"/>
      <c r="CO148" s="387"/>
      <c r="CP148" s="387"/>
      <c r="CQ148" s="387"/>
      <c r="CR148" s="387"/>
      <c r="CS148" s="387"/>
      <c r="CT148" s="387"/>
      <c r="CU148" s="387"/>
      <c r="CV148" s="387"/>
      <c r="CW148" s="387"/>
      <c r="CX148" s="387"/>
      <c r="CY148" s="387"/>
      <c r="CZ148" s="387"/>
      <c r="DA148" s="387"/>
      <c r="DB148" s="387"/>
      <c r="DC148" s="387"/>
      <c r="DD148" s="387"/>
      <c r="DE148" s="387"/>
      <c r="DF148" s="387"/>
      <c r="DG148" s="387"/>
      <c r="DH148" s="387"/>
      <c r="DI148" s="387"/>
      <c r="DJ148" s="387"/>
      <c r="DK148" s="387"/>
      <c r="DL148" s="387"/>
      <c r="DM148" s="387"/>
      <c r="DN148" s="387"/>
      <c r="DO148" s="387"/>
      <c r="DP148" s="387"/>
      <c r="DQ148" s="387"/>
      <c r="DR148" s="387"/>
      <c r="DS148" s="387"/>
      <c r="DT148" s="387"/>
      <c r="DU148" s="387"/>
      <c r="DV148" s="387"/>
      <c r="DW148" s="387"/>
      <c r="DX148" s="387"/>
      <c r="DY148" s="387"/>
      <c r="DZ148" s="387"/>
      <c r="EA148" s="387"/>
      <c r="EB148" s="387"/>
      <c r="EC148" s="387"/>
      <c r="ED148" s="387"/>
      <c r="EE148" s="387"/>
      <c r="EF148" s="387"/>
      <c r="EG148" s="387"/>
      <c r="EH148" s="387"/>
      <c r="EI148" s="387"/>
      <c r="EJ148" s="387"/>
      <c r="EK148" s="387"/>
      <c r="EL148" s="387"/>
      <c r="EM148" s="387"/>
    </row>
    <row r="149" spans="1:143" s="389" customFormat="1" ht="25.5" hidden="1" customHeight="1">
      <c r="A149" s="504"/>
      <c r="B149" s="504"/>
      <c r="C149" s="504"/>
      <c r="D149" s="504"/>
      <c r="E149" s="504"/>
      <c r="F149" s="504"/>
      <c r="G149" s="504"/>
      <c r="H149" s="504"/>
      <c r="I149" s="504"/>
      <c r="J149" s="504"/>
      <c r="K149" s="504"/>
      <c r="L149" s="504"/>
      <c r="M149" s="504"/>
      <c r="N149" s="504"/>
      <c r="O149" s="504"/>
      <c r="P149" s="504"/>
      <c r="Q149" s="504"/>
      <c r="R149" s="504"/>
      <c r="S149" s="504"/>
      <c r="T149" s="504"/>
      <c r="U149" s="504"/>
      <c r="V149" s="504"/>
      <c r="W149" s="504"/>
      <c r="X149" s="504"/>
      <c r="Y149" s="504"/>
      <c r="Z149" s="504"/>
      <c r="AA149" s="504"/>
      <c r="AB149" s="504"/>
      <c r="AC149" s="504"/>
      <c r="AD149" s="504"/>
      <c r="AE149" s="504"/>
      <c r="AF149" s="504"/>
      <c r="AG149" s="504"/>
      <c r="AH149" s="504"/>
      <c r="AI149" s="387"/>
      <c r="AJ149" s="387"/>
      <c r="AK149" s="387"/>
      <c r="AL149" s="387"/>
      <c r="AM149" s="387"/>
      <c r="AN149" s="387"/>
      <c r="AO149" s="387"/>
      <c r="AP149" s="387"/>
      <c r="AQ149" s="387"/>
      <c r="AR149" s="387"/>
      <c r="AS149" s="387"/>
      <c r="AT149" s="387"/>
      <c r="AU149" s="387"/>
      <c r="AV149" s="387"/>
      <c r="AW149" s="387"/>
      <c r="AX149" s="387"/>
      <c r="AY149" s="387"/>
      <c r="AZ149" s="387"/>
      <c r="BA149" s="387"/>
      <c r="BB149" s="387"/>
      <c r="BC149" s="387"/>
      <c r="BD149" s="387"/>
      <c r="BE149" s="387"/>
      <c r="BF149" s="387"/>
      <c r="BG149" s="387"/>
      <c r="BH149" s="387"/>
      <c r="BI149" s="387"/>
      <c r="BJ149" s="387"/>
      <c r="BK149" s="387"/>
      <c r="BL149" s="387"/>
      <c r="BM149" s="387"/>
      <c r="BN149" s="387"/>
      <c r="BO149" s="387"/>
      <c r="BP149" s="387"/>
      <c r="BQ149" s="387"/>
      <c r="BR149" s="387"/>
      <c r="BS149" s="387"/>
      <c r="BT149" s="387"/>
      <c r="BU149" s="387"/>
      <c r="BV149" s="387"/>
      <c r="BW149" s="387"/>
      <c r="BX149" s="387"/>
      <c r="BY149" s="387"/>
      <c r="BZ149" s="387"/>
      <c r="CA149" s="387"/>
      <c r="CB149" s="387"/>
      <c r="CC149" s="387"/>
      <c r="CD149" s="387"/>
      <c r="CE149" s="387"/>
      <c r="CF149" s="387"/>
      <c r="CG149" s="387"/>
      <c r="CH149" s="387"/>
      <c r="CI149" s="387"/>
      <c r="CJ149" s="387"/>
      <c r="CK149" s="387"/>
      <c r="CL149" s="387"/>
      <c r="CM149" s="387"/>
      <c r="CN149" s="387"/>
      <c r="CO149" s="387"/>
      <c r="CP149" s="387"/>
      <c r="CQ149" s="387"/>
      <c r="CR149" s="387"/>
      <c r="CS149" s="387"/>
      <c r="CT149" s="387"/>
      <c r="CU149" s="387"/>
      <c r="CV149" s="387"/>
      <c r="CW149" s="387"/>
      <c r="CX149" s="387"/>
      <c r="CY149" s="387"/>
      <c r="CZ149" s="387"/>
      <c r="DA149" s="387"/>
      <c r="DB149" s="387"/>
      <c r="DC149" s="387"/>
      <c r="DD149" s="387"/>
      <c r="DE149" s="387"/>
      <c r="DF149" s="387"/>
      <c r="DG149" s="387"/>
      <c r="DH149" s="387"/>
      <c r="DI149" s="387"/>
      <c r="DJ149" s="387"/>
      <c r="DK149" s="387"/>
      <c r="DL149" s="387"/>
      <c r="DM149" s="387"/>
      <c r="DN149" s="387"/>
      <c r="DO149" s="387"/>
      <c r="DP149" s="387"/>
      <c r="DQ149" s="387"/>
      <c r="DR149" s="387"/>
      <c r="DS149" s="387"/>
      <c r="DT149" s="387"/>
      <c r="DU149" s="387"/>
      <c r="DV149" s="387"/>
      <c r="DW149" s="387"/>
      <c r="DX149" s="387"/>
      <c r="DY149" s="387"/>
      <c r="DZ149" s="387"/>
      <c r="EA149" s="387"/>
      <c r="EB149" s="387"/>
      <c r="EC149" s="387"/>
      <c r="ED149" s="387"/>
      <c r="EE149" s="387"/>
      <c r="EF149" s="387"/>
      <c r="EG149" s="387"/>
      <c r="EH149" s="387"/>
      <c r="EI149" s="387"/>
      <c r="EJ149" s="387"/>
      <c r="EK149" s="387"/>
      <c r="EL149" s="387"/>
      <c r="EM149" s="387"/>
    </row>
    <row r="150" spans="1:143" s="389" customFormat="1" ht="25.5" hidden="1" customHeight="1">
      <c r="A150" s="504"/>
      <c r="B150" s="504"/>
      <c r="C150" s="504"/>
      <c r="D150" s="504"/>
      <c r="E150" s="504"/>
      <c r="F150" s="504"/>
      <c r="G150" s="504"/>
      <c r="H150" s="504"/>
      <c r="I150" s="504"/>
      <c r="J150" s="504"/>
      <c r="K150" s="504"/>
      <c r="L150" s="504"/>
      <c r="M150" s="504"/>
      <c r="N150" s="504"/>
      <c r="O150" s="504"/>
      <c r="P150" s="504"/>
      <c r="Q150" s="504"/>
      <c r="R150" s="504"/>
      <c r="S150" s="504"/>
      <c r="T150" s="504"/>
      <c r="U150" s="504"/>
      <c r="V150" s="504"/>
      <c r="W150" s="504"/>
      <c r="X150" s="504"/>
      <c r="Y150" s="504"/>
      <c r="Z150" s="504"/>
      <c r="AA150" s="504"/>
      <c r="AB150" s="504"/>
      <c r="AC150" s="504"/>
      <c r="AD150" s="504"/>
      <c r="AE150" s="504"/>
      <c r="AF150" s="504"/>
      <c r="AG150" s="504"/>
      <c r="AH150" s="504"/>
      <c r="AI150" s="387"/>
      <c r="AJ150" s="387"/>
      <c r="AK150" s="387"/>
      <c r="AL150" s="387"/>
      <c r="AM150" s="387"/>
      <c r="AN150" s="387"/>
      <c r="AO150" s="387"/>
      <c r="AP150" s="387"/>
      <c r="AQ150" s="387"/>
      <c r="AR150" s="387"/>
      <c r="AS150" s="387"/>
      <c r="AT150" s="387"/>
      <c r="AU150" s="387"/>
      <c r="AV150" s="387"/>
      <c r="AW150" s="387"/>
      <c r="AX150" s="387"/>
      <c r="AY150" s="387"/>
      <c r="AZ150" s="387"/>
      <c r="BA150" s="387"/>
      <c r="BB150" s="387"/>
      <c r="BC150" s="387"/>
      <c r="BD150" s="387"/>
      <c r="BE150" s="387"/>
      <c r="BF150" s="387"/>
      <c r="BG150" s="387"/>
      <c r="BH150" s="387"/>
      <c r="BI150" s="387"/>
      <c r="BJ150" s="387"/>
      <c r="BK150" s="387"/>
      <c r="BL150" s="387"/>
      <c r="BM150" s="387"/>
      <c r="BN150" s="387"/>
      <c r="BO150" s="387"/>
      <c r="BP150" s="387"/>
      <c r="BQ150" s="387"/>
      <c r="BR150" s="387"/>
      <c r="BS150" s="387"/>
      <c r="BT150" s="387"/>
      <c r="BU150" s="387"/>
      <c r="BV150" s="387"/>
      <c r="BW150" s="387"/>
      <c r="BX150" s="387"/>
      <c r="BY150" s="387"/>
      <c r="BZ150" s="387"/>
      <c r="CA150" s="387"/>
      <c r="CB150" s="387"/>
      <c r="CC150" s="387"/>
      <c r="CD150" s="387"/>
      <c r="CE150" s="387"/>
      <c r="CF150" s="387"/>
      <c r="CG150" s="387"/>
      <c r="CH150" s="387"/>
      <c r="CI150" s="387"/>
      <c r="CJ150" s="387"/>
      <c r="CK150" s="387"/>
      <c r="CL150" s="387"/>
      <c r="CM150" s="387"/>
      <c r="CN150" s="387"/>
      <c r="CO150" s="387"/>
      <c r="CP150" s="387"/>
      <c r="CQ150" s="387"/>
      <c r="CR150" s="387"/>
      <c r="CS150" s="387"/>
      <c r="CT150" s="387"/>
      <c r="CU150" s="387"/>
      <c r="CV150" s="387"/>
      <c r="CW150" s="387"/>
      <c r="CX150" s="387"/>
      <c r="CY150" s="387"/>
      <c r="CZ150" s="387"/>
      <c r="DA150" s="387"/>
      <c r="DB150" s="387"/>
      <c r="DC150" s="387"/>
      <c r="DD150" s="387"/>
      <c r="DE150" s="387"/>
      <c r="DF150" s="387"/>
      <c r="DG150" s="387"/>
      <c r="DH150" s="387"/>
      <c r="DI150" s="387"/>
      <c r="DJ150" s="387"/>
      <c r="DK150" s="387"/>
      <c r="DL150" s="387"/>
      <c r="DM150" s="387"/>
      <c r="DN150" s="387"/>
      <c r="DO150" s="387"/>
      <c r="DP150" s="387"/>
      <c r="DQ150" s="387"/>
      <c r="DR150" s="387"/>
      <c r="DS150" s="387"/>
      <c r="DT150" s="387"/>
      <c r="DU150" s="387"/>
      <c r="DV150" s="387"/>
      <c r="DW150" s="387"/>
      <c r="DX150" s="387"/>
      <c r="DY150" s="387"/>
      <c r="DZ150" s="387"/>
      <c r="EA150" s="387"/>
      <c r="EB150" s="387"/>
      <c r="EC150" s="387"/>
      <c r="ED150" s="387"/>
      <c r="EE150" s="387"/>
      <c r="EF150" s="387"/>
      <c r="EG150" s="387"/>
      <c r="EH150" s="387"/>
      <c r="EI150" s="387"/>
      <c r="EJ150" s="387"/>
      <c r="EK150" s="387"/>
      <c r="EL150" s="387"/>
      <c r="EM150" s="387"/>
    </row>
    <row r="151" spans="1:143" s="389" customFormat="1" ht="25.5" hidden="1" customHeight="1">
      <c r="A151" s="504"/>
      <c r="B151" s="504"/>
      <c r="C151" s="504"/>
      <c r="D151" s="504"/>
      <c r="E151" s="504"/>
      <c r="F151" s="504"/>
      <c r="G151" s="504"/>
      <c r="H151" s="504"/>
      <c r="I151" s="504"/>
      <c r="J151" s="504"/>
      <c r="K151" s="504"/>
      <c r="L151" s="504"/>
      <c r="M151" s="504"/>
      <c r="N151" s="504"/>
      <c r="O151" s="504"/>
      <c r="P151" s="504"/>
      <c r="Q151" s="504"/>
      <c r="R151" s="504"/>
      <c r="S151" s="504"/>
      <c r="T151" s="504"/>
      <c r="U151" s="504"/>
      <c r="V151" s="504"/>
      <c r="W151" s="504"/>
      <c r="X151" s="504"/>
      <c r="Y151" s="504"/>
      <c r="Z151" s="504"/>
      <c r="AA151" s="504"/>
      <c r="AB151" s="504"/>
      <c r="AC151" s="504"/>
      <c r="AD151" s="504"/>
      <c r="AE151" s="504"/>
      <c r="AF151" s="504"/>
      <c r="AG151" s="504"/>
      <c r="AH151" s="504"/>
      <c r="AI151" s="387"/>
      <c r="AJ151" s="387"/>
      <c r="AK151" s="387"/>
      <c r="AL151" s="387"/>
      <c r="AM151" s="387"/>
      <c r="AN151" s="387"/>
      <c r="AO151" s="387"/>
      <c r="AP151" s="387"/>
      <c r="AQ151" s="387"/>
      <c r="AR151" s="387"/>
      <c r="AS151" s="387"/>
      <c r="AT151" s="387"/>
      <c r="AU151" s="387"/>
      <c r="AV151" s="387"/>
      <c r="AW151" s="387"/>
      <c r="AX151" s="387"/>
      <c r="AY151" s="387"/>
      <c r="AZ151" s="387"/>
      <c r="BA151" s="387"/>
      <c r="BB151" s="387"/>
      <c r="BC151" s="387"/>
      <c r="BD151" s="387"/>
      <c r="BE151" s="387"/>
      <c r="BF151" s="387"/>
      <c r="BG151" s="387"/>
      <c r="BH151" s="387"/>
      <c r="BI151" s="387"/>
      <c r="BJ151" s="387"/>
      <c r="BK151" s="387"/>
      <c r="BL151" s="387"/>
      <c r="BM151" s="387"/>
      <c r="BN151" s="387"/>
      <c r="BO151" s="387"/>
      <c r="BP151" s="387"/>
      <c r="BQ151" s="387"/>
      <c r="BR151" s="387"/>
      <c r="BS151" s="387"/>
      <c r="BT151" s="387"/>
      <c r="BU151" s="387"/>
      <c r="BV151" s="387"/>
      <c r="BW151" s="387"/>
      <c r="BX151" s="387"/>
      <c r="BY151" s="387"/>
      <c r="BZ151" s="387"/>
      <c r="CA151" s="387"/>
      <c r="CB151" s="387"/>
      <c r="CC151" s="387"/>
      <c r="CD151" s="387"/>
      <c r="CE151" s="387"/>
      <c r="CF151" s="387"/>
      <c r="CG151" s="387"/>
      <c r="CH151" s="387"/>
      <c r="CI151" s="387"/>
      <c r="CJ151" s="387"/>
      <c r="CK151" s="387"/>
      <c r="CL151" s="387"/>
      <c r="CM151" s="387"/>
      <c r="CN151" s="387"/>
      <c r="CO151" s="387"/>
      <c r="CP151" s="387"/>
      <c r="CQ151" s="387"/>
      <c r="CR151" s="387"/>
      <c r="CS151" s="387"/>
      <c r="CT151" s="387"/>
      <c r="CU151" s="387"/>
      <c r="CV151" s="387"/>
      <c r="CW151" s="387"/>
      <c r="CX151" s="387"/>
      <c r="CY151" s="387"/>
      <c r="CZ151" s="387"/>
      <c r="DA151" s="387"/>
      <c r="DB151" s="387"/>
      <c r="DC151" s="387"/>
      <c r="DD151" s="387"/>
      <c r="DE151" s="387"/>
      <c r="DF151" s="387"/>
      <c r="DG151" s="387"/>
      <c r="DH151" s="387"/>
      <c r="DI151" s="387"/>
      <c r="DJ151" s="387"/>
      <c r="DK151" s="387"/>
      <c r="DL151" s="387"/>
      <c r="DM151" s="387"/>
      <c r="DN151" s="387"/>
      <c r="DO151" s="387"/>
      <c r="DP151" s="387"/>
      <c r="DQ151" s="387"/>
      <c r="DR151" s="387"/>
      <c r="DS151" s="387"/>
      <c r="DT151" s="387"/>
      <c r="DU151" s="387"/>
      <c r="DV151" s="387"/>
      <c r="DW151" s="387"/>
      <c r="DX151" s="387"/>
      <c r="DY151" s="387"/>
      <c r="DZ151" s="387"/>
      <c r="EA151" s="387"/>
      <c r="EB151" s="387"/>
      <c r="EC151" s="387"/>
      <c r="ED151" s="387"/>
      <c r="EE151" s="387"/>
      <c r="EF151" s="387"/>
      <c r="EG151" s="387"/>
      <c r="EH151" s="387"/>
      <c r="EI151" s="387"/>
      <c r="EJ151" s="387"/>
      <c r="EK151" s="387"/>
      <c r="EL151" s="387"/>
      <c r="EM151" s="387"/>
    </row>
    <row r="152" spans="1:143" s="389" customFormat="1" ht="25.5" hidden="1" customHeight="1">
      <c r="A152" s="504"/>
      <c r="B152" s="504"/>
      <c r="C152" s="504"/>
      <c r="D152" s="504"/>
      <c r="E152" s="504"/>
      <c r="F152" s="504"/>
      <c r="G152" s="504"/>
      <c r="H152" s="504"/>
      <c r="I152" s="504"/>
      <c r="J152" s="504"/>
      <c r="K152" s="504"/>
      <c r="L152" s="504"/>
      <c r="M152" s="504"/>
      <c r="N152" s="504"/>
      <c r="O152" s="504"/>
      <c r="P152" s="504"/>
      <c r="Q152" s="504"/>
      <c r="R152" s="504"/>
      <c r="S152" s="504"/>
      <c r="T152" s="504"/>
      <c r="U152" s="504"/>
      <c r="V152" s="504"/>
      <c r="W152" s="504"/>
      <c r="X152" s="504"/>
      <c r="Y152" s="504"/>
      <c r="Z152" s="504"/>
      <c r="AA152" s="504"/>
      <c r="AB152" s="504"/>
      <c r="AC152" s="504"/>
      <c r="AD152" s="504"/>
      <c r="AE152" s="504"/>
      <c r="AF152" s="504"/>
      <c r="AG152" s="504"/>
      <c r="AH152" s="504"/>
      <c r="AI152" s="387"/>
      <c r="AJ152" s="387"/>
      <c r="AK152" s="387"/>
      <c r="AL152" s="387"/>
      <c r="AM152" s="387"/>
      <c r="AN152" s="387"/>
      <c r="AO152" s="387"/>
      <c r="AP152" s="387"/>
      <c r="AQ152" s="387"/>
      <c r="AR152" s="387"/>
      <c r="AS152" s="387"/>
      <c r="AT152" s="387"/>
      <c r="AU152" s="387"/>
      <c r="AV152" s="387"/>
      <c r="AW152" s="387"/>
      <c r="AX152" s="387"/>
      <c r="AY152" s="387"/>
      <c r="AZ152" s="387"/>
      <c r="BA152" s="387"/>
      <c r="BB152" s="387"/>
      <c r="BC152" s="387"/>
      <c r="BD152" s="387"/>
      <c r="BE152" s="387"/>
      <c r="BF152" s="387"/>
      <c r="BG152" s="387"/>
      <c r="BH152" s="387"/>
      <c r="BI152" s="387"/>
      <c r="BJ152" s="387"/>
      <c r="BK152" s="387"/>
      <c r="BL152" s="387"/>
      <c r="BM152" s="387"/>
      <c r="BN152" s="387"/>
      <c r="BO152" s="387"/>
      <c r="BP152" s="387"/>
      <c r="BQ152" s="387"/>
      <c r="BR152" s="387"/>
      <c r="BS152" s="387"/>
      <c r="BT152" s="387"/>
      <c r="BU152" s="387"/>
      <c r="BV152" s="387"/>
      <c r="BW152" s="387"/>
      <c r="BX152" s="387"/>
      <c r="BY152" s="387"/>
      <c r="BZ152" s="387"/>
      <c r="CA152" s="387"/>
      <c r="CB152" s="387"/>
      <c r="CC152" s="387"/>
      <c r="CD152" s="387"/>
      <c r="CE152" s="387"/>
      <c r="CF152" s="387"/>
      <c r="CG152" s="387"/>
      <c r="CH152" s="387"/>
      <c r="CI152" s="387"/>
      <c r="CJ152" s="387"/>
      <c r="CK152" s="387"/>
      <c r="CL152" s="387"/>
      <c r="CM152" s="387"/>
      <c r="CN152" s="387"/>
      <c r="CO152" s="387"/>
      <c r="CP152" s="387"/>
      <c r="CQ152" s="387"/>
      <c r="CR152" s="387"/>
      <c r="CS152" s="387"/>
      <c r="CT152" s="387"/>
      <c r="CU152" s="387"/>
      <c r="CV152" s="387"/>
      <c r="CW152" s="387"/>
      <c r="CX152" s="387"/>
      <c r="CY152" s="387"/>
      <c r="CZ152" s="387"/>
      <c r="DA152" s="387"/>
      <c r="DB152" s="387"/>
      <c r="DC152" s="387"/>
      <c r="DD152" s="387"/>
      <c r="DE152" s="387"/>
      <c r="DF152" s="387"/>
      <c r="DG152" s="387"/>
      <c r="DH152" s="387"/>
      <c r="DI152" s="387"/>
      <c r="DJ152" s="387"/>
      <c r="DK152" s="387"/>
      <c r="DL152" s="387"/>
      <c r="DM152" s="387"/>
      <c r="DN152" s="387"/>
      <c r="DO152" s="387"/>
      <c r="DP152" s="387"/>
      <c r="DQ152" s="387"/>
      <c r="DR152" s="387"/>
      <c r="DS152" s="387"/>
      <c r="DT152" s="387"/>
      <c r="DU152" s="387"/>
      <c r="DV152" s="387"/>
      <c r="DW152" s="387"/>
      <c r="DX152" s="387"/>
      <c r="DY152" s="387"/>
      <c r="DZ152" s="387"/>
      <c r="EA152" s="387"/>
      <c r="EB152" s="387"/>
      <c r="EC152" s="387"/>
      <c r="ED152" s="387"/>
      <c r="EE152" s="387"/>
      <c r="EF152" s="387"/>
      <c r="EG152" s="387"/>
      <c r="EH152" s="387"/>
      <c r="EI152" s="387"/>
      <c r="EJ152" s="387"/>
      <c r="EK152" s="387"/>
      <c r="EL152" s="387"/>
      <c r="EM152" s="387"/>
    </row>
    <row r="153" spans="1:143" s="389" customFormat="1" ht="25.5" hidden="1" customHeight="1">
      <c r="A153" s="504"/>
      <c r="B153" s="504"/>
      <c r="C153" s="504"/>
      <c r="D153" s="504"/>
      <c r="E153" s="504"/>
      <c r="F153" s="504"/>
      <c r="G153" s="504"/>
      <c r="H153" s="504"/>
      <c r="I153" s="504"/>
      <c r="J153" s="504"/>
      <c r="K153" s="504"/>
      <c r="L153" s="504"/>
      <c r="M153" s="504"/>
      <c r="N153" s="504"/>
      <c r="O153" s="504"/>
      <c r="P153" s="504"/>
      <c r="Q153" s="504"/>
      <c r="R153" s="504"/>
      <c r="S153" s="504"/>
      <c r="T153" s="504"/>
      <c r="U153" s="504"/>
      <c r="V153" s="504"/>
      <c r="W153" s="504"/>
      <c r="X153" s="504"/>
      <c r="Y153" s="504"/>
      <c r="Z153" s="504"/>
      <c r="AA153" s="504"/>
      <c r="AB153" s="504"/>
      <c r="AC153" s="504"/>
      <c r="AD153" s="504"/>
      <c r="AE153" s="504"/>
      <c r="AF153" s="504"/>
      <c r="AG153" s="504"/>
      <c r="AH153" s="504"/>
      <c r="AI153" s="387"/>
      <c r="AJ153" s="387"/>
      <c r="AK153" s="387"/>
      <c r="AL153" s="387"/>
      <c r="AM153" s="387"/>
      <c r="AN153" s="387"/>
      <c r="AO153" s="387"/>
      <c r="AP153" s="387"/>
      <c r="AQ153" s="387"/>
      <c r="AR153" s="387"/>
      <c r="AS153" s="387"/>
      <c r="AT153" s="387"/>
      <c r="AU153" s="387"/>
      <c r="AV153" s="387"/>
      <c r="AW153" s="387"/>
      <c r="AX153" s="387"/>
      <c r="AY153" s="387"/>
      <c r="AZ153" s="387"/>
      <c r="BA153" s="387"/>
      <c r="BB153" s="387"/>
      <c r="BC153" s="387"/>
      <c r="BD153" s="387"/>
      <c r="BE153" s="387"/>
      <c r="BF153" s="387"/>
      <c r="BG153" s="387"/>
      <c r="BH153" s="387"/>
      <c r="BI153" s="387"/>
      <c r="BJ153" s="387"/>
      <c r="BK153" s="387"/>
      <c r="BL153" s="387"/>
      <c r="BM153" s="387"/>
      <c r="BN153" s="387"/>
      <c r="BO153" s="387"/>
      <c r="BP153" s="387"/>
      <c r="BQ153" s="387"/>
      <c r="BR153" s="387"/>
      <c r="BS153" s="387"/>
      <c r="BT153" s="387"/>
      <c r="BU153" s="387"/>
      <c r="BV153" s="387"/>
      <c r="BW153" s="387"/>
      <c r="BX153" s="387"/>
      <c r="BY153" s="387"/>
      <c r="BZ153" s="387"/>
      <c r="CA153" s="387"/>
      <c r="CB153" s="387"/>
      <c r="CC153" s="387"/>
      <c r="CD153" s="387"/>
      <c r="CE153" s="387"/>
      <c r="CF153" s="387"/>
      <c r="CG153" s="387"/>
      <c r="CH153" s="387"/>
      <c r="CI153" s="387"/>
      <c r="CJ153" s="387"/>
      <c r="CK153" s="387"/>
      <c r="CL153" s="387"/>
      <c r="CM153" s="387"/>
      <c r="CN153" s="387"/>
      <c r="CO153" s="387"/>
      <c r="CP153" s="387"/>
      <c r="CQ153" s="387"/>
      <c r="CR153" s="387"/>
      <c r="CS153" s="387"/>
      <c r="CT153" s="387"/>
      <c r="CU153" s="387"/>
      <c r="CV153" s="387"/>
      <c r="CW153" s="387"/>
      <c r="CX153" s="387"/>
      <c r="CY153" s="387"/>
      <c r="CZ153" s="387"/>
      <c r="DA153" s="387"/>
      <c r="DB153" s="387"/>
      <c r="DC153" s="387"/>
      <c r="DD153" s="387"/>
      <c r="DE153" s="387"/>
      <c r="DF153" s="387"/>
      <c r="DG153" s="387"/>
      <c r="DH153" s="387"/>
      <c r="DI153" s="387"/>
      <c r="DJ153" s="387"/>
      <c r="DK153" s="387"/>
      <c r="DL153" s="387"/>
      <c r="DM153" s="387"/>
      <c r="DN153" s="387"/>
      <c r="DO153" s="387"/>
      <c r="DP153" s="387"/>
      <c r="DQ153" s="387"/>
      <c r="DR153" s="387"/>
      <c r="DS153" s="387"/>
      <c r="DT153" s="387"/>
      <c r="DU153" s="387"/>
      <c r="DV153" s="387"/>
      <c r="DW153" s="387"/>
      <c r="DX153" s="387"/>
      <c r="DY153" s="387"/>
      <c r="DZ153" s="387"/>
      <c r="EA153" s="387"/>
      <c r="EB153" s="387"/>
      <c r="EC153" s="387"/>
      <c r="ED153" s="387"/>
      <c r="EE153" s="387"/>
      <c r="EF153" s="387"/>
      <c r="EG153" s="387"/>
      <c r="EH153" s="387"/>
      <c r="EI153" s="387"/>
      <c r="EJ153" s="387"/>
      <c r="EK153" s="387"/>
      <c r="EL153" s="387"/>
      <c r="EM153" s="387"/>
    </row>
    <row r="154" spans="1:143" s="389" customFormat="1" ht="25.5" hidden="1" customHeight="1">
      <c r="A154" s="504"/>
      <c r="B154" s="504"/>
      <c r="C154" s="504"/>
      <c r="D154" s="504"/>
      <c r="E154" s="504"/>
      <c r="F154" s="504"/>
      <c r="G154" s="504"/>
      <c r="H154" s="504"/>
      <c r="I154" s="504"/>
      <c r="J154" s="504"/>
      <c r="K154" s="504"/>
      <c r="L154" s="504"/>
      <c r="M154" s="504"/>
      <c r="N154" s="504"/>
      <c r="O154" s="504"/>
      <c r="P154" s="504"/>
      <c r="Q154" s="504"/>
      <c r="R154" s="504"/>
      <c r="S154" s="504"/>
      <c r="T154" s="504"/>
      <c r="U154" s="504"/>
      <c r="V154" s="504"/>
      <c r="W154" s="504"/>
      <c r="X154" s="504"/>
      <c r="Y154" s="504"/>
      <c r="Z154" s="504"/>
      <c r="AA154" s="504"/>
      <c r="AB154" s="504"/>
      <c r="AC154" s="504"/>
      <c r="AD154" s="504"/>
      <c r="AE154" s="504"/>
      <c r="AF154" s="504"/>
      <c r="AG154" s="504"/>
      <c r="AH154" s="504"/>
      <c r="AI154" s="387"/>
      <c r="AJ154" s="387"/>
      <c r="AK154" s="387"/>
      <c r="AL154" s="387"/>
      <c r="AM154" s="387"/>
      <c r="AN154" s="387"/>
      <c r="AO154" s="387"/>
      <c r="AP154" s="387"/>
      <c r="AQ154" s="387"/>
      <c r="AR154" s="387"/>
      <c r="AS154" s="387"/>
      <c r="AT154" s="387"/>
      <c r="AU154" s="387"/>
      <c r="AV154" s="387"/>
      <c r="AW154" s="387"/>
      <c r="AX154" s="387"/>
      <c r="AY154" s="387"/>
      <c r="AZ154" s="387"/>
      <c r="BA154" s="387"/>
      <c r="BB154" s="387"/>
      <c r="BC154" s="387"/>
      <c r="BD154" s="387"/>
      <c r="BE154" s="387"/>
      <c r="BF154" s="387"/>
      <c r="BG154" s="387"/>
      <c r="BH154" s="387"/>
      <c r="BI154" s="387"/>
      <c r="BJ154" s="387"/>
      <c r="BK154" s="387"/>
      <c r="BL154" s="387"/>
      <c r="BM154" s="387"/>
      <c r="BN154" s="387"/>
      <c r="BO154" s="387"/>
      <c r="BP154" s="387"/>
      <c r="BQ154" s="387"/>
      <c r="BR154" s="387"/>
      <c r="BS154" s="387"/>
      <c r="BT154" s="387"/>
      <c r="BU154" s="387"/>
      <c r="BV154" s="387"/>
      <c r="BW154" s="387"/>
      <c r="BX154" s="387"/>
      <c r="BY154" s="387"/>
      <c r="BZ154" s="387"/>
      <c r="CA154" s="387"/>
      <c r="CB154" s="387"/>
      <c r="CC154" s="387"/>
      <c r="CD154" s="387"/>
      <c r="CE154" s="387"/>
      <c r="CF154" s="387"/>
      <c r="CG154" s="387"/>
      <c r="CH154" s="387"/>
      <c r="CI154" s="387"/>
      <c r="CJ154" s="387"/>
      <c r="CK154" s="387"/>
      <c r="CL154" s="387"/>
      <c r="CM154" s="387"/>
      <c r="CN154" s="387"/>
      <c r="CO154" s="387"/>
      <c r="CP154" s="387"/>
      <c r="CQ154" s="387"/>
      <c r="CR154" s="387"/>
      <c r="CS154" s="387"/>
      <c r="CT154" s="387"/>
      <c r="CU154" s="387"/>
      <c r="CV154" s="387"/>
      <c r="CW154" s="387"/>
      <c r="CX154" s="387"/>
      <c r="CY154" s="387"/>
      <c r="CZ154" s="387"/>
      <c r="DA154" s="387"/>
      <c r="DB154" s="387"/>
      <c r="DC154" s="387"/>
      <c r="DD154" s="387"/>
      <c r="DE154" s="387"/>
      <c r="DF154" s="387"/>
      <c r="DG154" s="387"/>
      <c r="DH154" s="387"/>
      <c r="DI154" s="387"/>
      <c r="DJ154" s="387"/>
      <c r="DK154" s="387"/>
      <c r="DL154" s="387"/>
      <c r="DM154" s="387"/>
      <c r="DN154" s="387"/>
      <c r="DO154" s="387"/>
      <c r="DP154" s="387"/>
      <c r="DQ154" s="387"/>
      <c r="DR154" s="387"/>
      <c r="DS154" s="387"/>
      <c r="DT154" s="387"/>
      <c r="DU154" s="387"/>
      <c r="DV154" s="387"/>
      <c r="DW154" s="387"/>
      <c r="DX154" s="387"/>
      <c r="DY154" s="387"/>
      <c r="DZ154" s="387"/>
      <c r="EA154" s="387"/>
      <c r="EB154" s="387"/>
      <c r="EC154" s="387"/>
      <c r="ED154" s="387"/>
      <c r="EE154" s="387"/>
      <c r="EF154" s="387"/>
      <c r="EG154" s="387"/>
      <c r="EH154" s="387"/>
      <c r="EI154" s="387"/>
      <c r="EJ154" s="387"/>
      <c r="EK154" s="387"/>
      <c r="EL154" s="387"/>
      <c r="EM154" s="387"/>
    </row>
    <row r="155" spans="1:143" s="389" customFormat="1" ht="25.5" hidden="1" customHeight="1">
      <c r="A155" s="504"/>
      <c r="B155" s="504"/>
      <c r="C155" s="504"/>
      <c r="D155" s="504"/>
      <c r="E155" s="504"/>
      <c r="F155" s="504"/>
      <c r="G155" s="504"/>
      <c r="H155" s="504"/>
      <c r="I155" s="504"/>
      <c r="J155" s="504"/>
      <c r="K155" s="504"/>
      <c r="L155" s="504"/>
      <c r="M155" s="504"/>
      <c r="N155" s="504"/>
      <c r="O155" s="504"/>
      <c r="P155" s="504"/>
      <c r="Q155" s="504"/>
      <c r="R155" s="504"/>
      <c r="S155" s="504"/>
      <c r="T155" s="504"/>
      <c r="U155" s="504"/>
      <c r="V155" s="504"/>
      <c r="W155" s="504"/>
      <c r="X155" s="504"/>
      <c r="Y155" s="504"/>
      <c r="Z155" s="504"/>
      <c r="AA155" s="504"/>
      <c r="AB155" s="504"/>
      <c r="AC155" s="504"/>
      <c r="AD155" s="504"/>
      <c r="AE155" s="504"/>
      <c r="AF155" s="504"/>
      <c r="AG155" s="504"/>
      <c r="AH155" s="504"/>
      <c r="AI155" s="387"/>
      <c r="AJ155" s="387"/>
      <c r="AK155" s="387"/>
      <c r="AL155" s="387"/>
      <c r="AM155" s="387"/>
      <c r="AN155" s="387"/>
      <c r="AO155" s="387"/>
      <c r="AP155" s="387"/>
      <c r="AQ155" s="387"/>
      <c r="AR155" s="387"/>
      <c r="AS155" s="387"/>
      <c r="AT155" s="387"/>
      <c r="AU155" s="387"/>
      <c r="AV155" s="387"/>
      <c r="AW155" s="387"/>
      <c r="AX155" s="387"/>
      <c r="AY155" s="387"/>
      <c r="AZ155" s="387"/>
      <c r="BA155" s="387"/>
      <c r="BB155" s="387"/>
      <c r="BC155" s="387"/>
      <c r="BD155" s="387"/>
      <c r="BE155" s="387"/>
      <c r="BF155" s="387"/>
      <c r="BG155" s="387"/>
      <c r="BH155" s="387"/>
      <c r="BI155" s="387"/>
      <c r="BJ155" s="387"/>
      <c r="BK155" s="387"/>
      <c r="BL155" s="387"/>
      <c r="BM155" s="387"/>
      <c r="BN155" s="387"/>
      <c r="BO155" s="387"/>
      <c r="BP155" s="387"/>
      <c r="BQ155" s="387"/>
      <c r="BR155" s="387"/>
      <c r="BS155" s="387"/>
      <c r="BT155" s="387"/>
      <c r="BU155" s="387"/>
      <c r="BV155" s="387"/>
      <c r="BW155" s="387"/>
      <c r="BX155" s="387"/>
      <c r="BY155" s="387"/>
      <c r="BZ155" s="387"/>
      <c r="CA155" s="387"/>
      <c r="CB155" s="387"/>
      <c r="CC155" s="387"/>
      <c r="CD155" s="387"/>
      <c r="CE155" s="387"/>
      <c r="CF155" s="387"/>
      <c r="CG155" s="387"/>
      <c r="CH155" s="387"/>
      <c r="CI155" s="387"/>
      <c r="CJ155" s="387"/>
      <c r="CK155" s="387"/>
      <c r="CL155" s="387"/>
      <c r="CM155" s="387"/>
      <c r="CN155" s="387"/>
      <c r="CO155" s="387"/>
      <c r="CP155" s="387"/>
      <c r="CQ155" s="387"/>
      <c r="CR155" s="387"/>
      <c r="CS155" s="387"/>
      <c r="CT155" s="387"/>
      <c r="CU155" s="387"/>
      <c r="CV155" s="387"/>
      <c r="CW155" s="387"/>
      <c r="CX155" s="387"/>
      <c r="CY155" s="387"/>
      <c r="CZ155" s="387"/>
      <c r="DA155" s="387"/>
      <c r="DB155" s="387"/>
      <c r="DC155" s="387"/>
      <c r="DD155" s="387"/>
      <c r="DE155" s="387"/>
      <c r="DF155" s="387"/>
      <c r="DG155" s="387"/>
      <c r="DH155" s="387"/>
      <c r="DI155" s="387"/>
      <c r="DJ155" s="387"/>
      <c r="DK155" s="387"/>
      <c r="DL155" s="387"/>
      <c r="DM155" s="387"/>
      <c r="DN155" s="387"/>
      <c r="DO155" s="387"/>
      <c r="DP155" s="387"/>
      <c r="DQ155" s="387"/>
      <c r="DR155" s="387"/>
      <c r="DS155" s="387"/>
      <c r="DT155" s="387"/>
      <c r="DU155" s="387"/>
      <c r="DV155" s="387"/>
      <c r="DW155" s="387"/>
      <c r="DX155" s="387"/>
      <c r="DY155" s="387"/>
      <c r="DZ155" s="387"/>
      <c r="EA155" s="387"/>
      <c r="EB155" s="387"/>
      <c r="EC155" s="387"/>
      <c r="ED155" s="387"/>
      <c r="EE155" s="387"/>
      <c r="EF155" s="387"/>
      <c r="EG155" s="387"/>
      <c r="EH155" s="387"/>
      <c r="EI155" s="387"/>
      <c r="EJ155" s="387"/>
      <c r="EK155" s="387"/>
      <c r="EL155" s="387"/>
      <c r="EM155" s="387"/>
    </row>
    <row r="156" spans="1:143" s="389" customFormat="1" ht="25.5" hidden="1" customHeight="1">
      <c r="A156" s="504"/>
      <c r="B156" s="504"/>
      <c r="C156" s="504"/>
      <c r="D156" s="504"/>
      <c r="E156" s="504"/>
      <c r="F156" s="504"/>
      <c r="G156" s="504"/>
      <c r="H156" s="504"/>
      <c r="I156" s="504"/>
      <c r="J156" s="504"/>
      <c r="K156" s="504"/>
      <c r="L156" s="504"/>
      <c r="M156" s="504"/>
      <c r="N156" s="504"/>
      <c r="O156" s="504"/>
      <c r="P156" s="504"/>
      <c r="Q156" s="504"/>
      <c r="R156" s="504"/>
      <c r="S156" s="504"/>
      <c r="T156" s="504"/>
      <c r="U156" s="504"/>
      <c r="V156" s="504"/>
      <c r="W156" s="504"/>
      <c r="X156" s="504"/>
      <c r="Y156" s="504"/>
      <c r="Z156" s="504"/>
      <c r="AA156" s="504"/>
      <c r="AB156" s="504"/>
      <c r="AC156" s="504"/>
      <c r="AD156" s="504"/>
      <c r="AE156" s="504"/>
      <c r="AF156" s="504"/>
      <c r="AG156" s="504"/>
      <c r="AH156" s="504"/>
      <c r="AI156" s="387"/>
      <c r="AJ156" s="387"/>
      <c r="AK156" s="387"/>
      <c r="AL156" s="387"/>
      <c r="AM156" s="387"/>
      <c r="AN156" s="387"/>
      <c r="AO156" s="387"/>
      <c r="AP156" s="387"/>
      <c r="AQ156" s="387"/>
      <c r="AR156" s="387"/>
      <c r="AS156" s="387"/>
      <c r="AT156" s="387"/>
      <c r="AU156" s="387"/>
      <c r="AV156" s="387"/>
      <c r="AW156" s="387"/>
      <c r="AX156" s="387"/>
      <c r="AY156" s="387"/>
      <c r="AZ156" s="387"/>
      <c r="BA156" s="387"/>
      <c r="BB156" s="387"/>
      <c r="BC156" s="387"/>
      <c r="BD156" s="387"/>
      <c r="BE156" s="387"/>
      <c r="BF156" s="387"/>
      <c r="BG156" s="387"/>
      <c r="BH156" s="387"/>
      <c r="BI156" s="387"/>
      <c r="BJ156" s="387"/>
      <c r="BK156" s="387"/>
      <c r="BL156" s="387"/>
      <c r="BM156" s="387"/>
      <c r="BN156" s="387"/>
      <c r="BO156" s="387"/>
      <c r="BP156" s="387"/>
      <c r="BQ156" s="387"/>
      <c r="BR156" s="387"/>
      <c r="BS156" s="387"/>
      <c r="BT156" s="387"/>
      <c r="BU156" s="387"/>
      <c r="BV156" s="387"/>
      <c r="BW156" s="387"/>
      <c r="BX156" s="387"/>
      <c r="BY156" s="387"/>
      <c r="BZ156" s="387"/>
      <c r="CA156" s="387"/>
      <c r="CB156" s="387"/>
      <c r="CC156" s="387"/>
      <c r="CD156" s="387"/>
      <c r="CE156" s="387"/>
      <c r="CF156" s="387"/>
      <c r="CG156" s="387"/>
      <c r="CH156" s="387"/>
      <c r="CI156" s="387"/>
      <c r="CJ156" s="387"/>
      <c r="CK156" s="387"/>
      <c r="CL156" s="387"/>
      <c r="CM156" s="387"/>
      <c r="CN156" s="387"/>
      <c r="CO156" s="387"/>
      <c r="CP156" s="387"/>
      <c r="CQ156" s="387"/>
      <c r="CR156" s="387"/>
      <c r="CS156" s="387"/>
      <c r="CT156" s="387"/>
      <c r="CU156" s="387"/>
      <c r="CV156" s="387"/>
      <c r="CW156" s="387"/>
      <c r="CX156" s="387"/>
      <c r="CY156" s="387"/>
      <c r="CZ156" s="387"/>
      <c r="DA156" s="387"/>
      <c r="DB156" s="387"/>
      <c r="DC156" s="387"/>
      <c r="DD156" s="387"/>
      <c r="DE156" s="387"/>
      <c r="DF156" s="387"/>
      <c r="DG156" s="387"/>
      <c r="DH156" s="387"/>
      <c r="DI156" s="387"/>
      <c r="DJ156" s="387"/>
      <c r="DK156" s="387"/>
      <c r="DL156" s="387"/>
      <c r="DM156" s="387"/>
      <c r="DN156" s="387"/>
      <c r="DO156" s="387"/>
      <c r="DP156" s="387"/>
      <c r="DQ156" s="387"/>
      <c r="DR156" s="387"/>
      <c r="DS156" s="387"/>
      <c r="DT156" s="387"/>
      <c r="DU156" s="387"/>
      <c r="DV156" s="387"/>
      <c r="DW156" s="387"/>
      <c r="DX156" s="387"/>
      <c r="DY156" s="387"/>
      <c r="DZ156" s="387"/>
      <c r="EA156" s="387"/>
      <c r="EB156" s="387"/>
      <c r="EC156" s="387"/>
      <c r="ED156" s="387"/>
      <c r="EE156" s="387"/>
      <c r="EF156" s="387"/>
      <c r="EG156" s="387"/>
      <c r="EH156" s="387"/>
      <c r="EI156" s="387"/>
      <c r="EJ156" s="387"/>
      <c r="EK156" s="387"/>
      <c r="EL156" s="387"/>
      <c r="EM156" s="387"/>
    </row>
    <row r="157" spans="1:143" s="389" customFormat="1" ht="25.5" hidden="1" customHeight="1">
      <c r="A157" s="504"/>
      <c r="B157" s="504"/>
      <c r="C157" s="504"/>
      <c r="D157" s="504"/>
      <c r="E157" s="504"/>
      <c r="F157" s="504"/>
      <c r="G157" s="504"/>
      <c r="H157" s="504"/>
      <c r="I157" s="504"/>
      <c r="J157" s="504"/>
      <c r="K157" s="504"/>
      <c r="L157" s="504"/>
      <c r="M157" s="504"/>
      <c r="N157" s="504"/>
      <c r="O157" s="504"/>
      <c r="P157" s="504"/>
      <c r="Q157" s="504"/>
      <c r="R157" s="504"/>
      <c r="S157" s="504"/>
      <c r="T157" s="504"/>
      <c r="U157" s="504"/>
      <c r="V157" s="504"/>
      <c r="W157" s="504"/>
      <c r="X157" s="504"/>
      <c r="Y157" s="504"/>
      <c r="Z157" s="504"/>
      <c r="AA157" s="504"/>
      <c r="AB157" s="504"/>
      <c r="AC157" s="504"/>
      <c r="AD157" s="504"/>
      <c r="AE157" s="504"/>
      <c r="AF157" s="504"/>
      <c r="AG157" s="504"/>
      <c r="AH157" s="504"/>
      <c r="AI157" s="387"/>
      <c r="AJ157" s="387"/>
      <c r="AK157" s="387"/>
      <c r="AL157" s="387"/>
      <c r="AM157" s="387"/>
      <c r="AN157" s="387"/>
      <c r="AO157" s="387"/>
      <c r="AP157" s="387"/>
      <c r="AQ157" s="387"/>
      <c r="AR157" s="387"/>
      <c r="AS157" s="387"/>
      <c r="AT157" s="387"/>
      <c r="AU157" s="387"/>
      <c r="AV157" s="387"/>
      <c r="AW157" s="387"/>
      <c r="AX157" s="387"/>
      <c r="AY157" s="387"/>
      <c r="AZ157" s="387"/>
      <c r="BA157" s="387"/>
      <c r="BB157" s="387"/>
      <c r="BC157" s="387"/>
      <c r="BD157" s="387"/>
      <c r="BE157" s="387"/>
      <c r="BF157" s="387"/>
      <c r="BG157" s="387"/>
      <c r="BH157" s="387"/>
      <c r="BI157" s="387"/>
      <c r="BJ157" s="387"/>
      <c r="BK157" s="387"/>
      <c r="BL157" s="387"/>
      <c r="BM157" s="387"/>
      <c r="BN157" s="387"/>
      <c r="BO157" s="387"/>
      <c r="BP157" s="387"/>
      <c r="BQ157" s="387"/>
      <c r="BR157" s="387"/>
      <c r="BS157" s="387"/>
      <c r="BT157" s="387"/>
      <c r="BU157" s="387"/>
      <c r="BV157" s="387"/>
      <c r="BW157" s="387"/>
      <c r="BX157" s="387"/>
      <c r="BY157" s="387"/>
      <c r="BZ157" s="387"/>
      <c r="CA157" s="387"/>
      <c r="CB157" s="387"/>
      <c r="CC157" s="387"/>
      <c r="CD157" s="387"/>
      <c r="CE157" s="387"/>
      <c r="CF157" s="387"/>
      <c r="CG157" s="387"/>
      <c r="CH157" s="387"/>
      <c r="CI157" s="387"/>
      <c r="CJ157" s="387"/>
      <c r="CK157" s="387"/>
      <c r="CL157" s="387"/>
      <c r="CM157" s="387"/>
      <c r="CN157" s="387"/>
      <c r="CO157" s="387"/>
      <c r="CP157" s="387"/>
      <c r="CQ157" s="387"/>
      <c r="CR157" s="387"/>
      <c r="CS157" s="387"/>
      <c r="CT157" s="387"/>
      <c r="CU157" s="387"/>
      <c r="CV157" s="387"/>
      <c r="CW157" s="387"/>
      <c r="CX157" s="387"/>
      <c r="CY157" s="387"/>
      <c r="CZ157" s="387"/>
      <c r="DA157" s="387"/>
      <c r="DB157" s="387"/>
      <c r="DC157" s="387"/>
      <c r="DD157" s="387"/>
      <c r="DE157" s="387"/>
      <c r="DF157" s="387"/>
      <c r="DG157" s="387"/>
      <c r="DH157" s="387"/>
      <c r="DI157" s="387"/>
      <c r="DJ157" s="387"/>
      <c r="DK157" s="387"/>
      <c r="DL157" s="387"/>
      <c r="DM157" s="387"/>
      <c r="DN157" s="387"/>
      <c r="DO157" s="387"/>
      <c r="DP157" s="387"/>
      <c r="DQ157" s="387"/>
      <c r="DR157" s="387"/>
      <c r="DS157" s="387"/>
      <c r="DT157" s="387"/>
      <c r="DU157" s="387"/>
      <c r="DV157" s="387"/>
      <c r="DW157" s="387"/>
      <c r="DX157" s="387"/>
      <c r="DY157" s="387"/>
      <c r="DZ157" s="387"/>
      <c r="EA157" s="387"/>
      <c r="EB157" s="387"/>
      <c r="EC157" s="387"/>
      <c r="ED157" s="387"/>
      <c r="EE157" s="387"/>
      <c r="EF157" s="387"/>
      <c r="EG157" s="387"/>
      <c r="EH157" s="387"/>
      <c r="EI157" s="387"/>
      <c r="EJ157" s="387"/>
      <c r="EK157" s="387"/>
      <c r="EL157" s="387"/>
      <c r="EM157" s="387"/>
    </row>
    <row r="158" spans="1:143" s="389" customFormat="1" ht="25.5" hidden="1" customHeight="1">
      <c r="A158" s="504"/>
      <c r="B158" s="504"/>
      <c r="C158" s="504"/>
      <c r="D158" s="504"/>
      <c r="E158" s="504"/>
      <c r="F158" s="504"/>
      <c r="G158" s="504"/>
      <c r="H158" s="504"/>
      <c r="I158" s="504"/>
      <c r="J158" s="504"/>
      <c r="K158" s="504"/>
      <c r="L158" s="504"/>
      <c r="M158" s="504"/>
      <c r="N158" s="504"/>
      <c r="O158" s="504"/>
      <c r="P158" s="504"/>
      <c r="Q158" s="504"/>
      <c r="R158" s="504"/>
      <c r="S158" s="504"/>
      <c r="T158" s="504"/>
      <c r="U158" s="504"/>
      <c r="V158" s="504"/>
      <c r="W158" s="504"/>
      <c r="X158" s="504"/>
      <c r="Y158" s="504"/>
      <c r="Z158" s="504"/>
      <c r="AA158" s="504"/>
      <c r="AB158" s="504"/>
      <c r="AC158" s="504"/>
      <c r="AD158" s="504"/>
      <c r="AE158" s="504"/>
      <c r="AF158" s="504"/>
      <c r="AG158" s="504"/>
      <c r="AH158" s="504"/>
      <c r="AI158" s="387"/>
      <c r="AJ158" s="387"/>
      <c r="AK158" s="387"/>
      <c r="AL158" s="387"/>
      <c r="AM158" s="387"/>
      <c r="AN158" s="387"/>
      <c r="AO158" s="387"/>
      <c r="AP158" s="387"/>
      <c r="AQ158" s="387"/>
      <c r="AR158" s="387"/>
      <c r="AS158" s="387"/>
      <c r="AT158" s="387"/>
      <c r="AU158" s="387"/>
      <c r="AV158" s="387"/>
      <c r="AW158" s="387"/>
      <c r="AX158" s="387"/>
      <c r="AY158" s="387"/>
      <c r="AZ158" s="387"/>
      <c r="BA158" s="387"/>
      <c r="BB158" s="387"/>
      <c r="BC158" s="387"/>
      <c r="BD158" s="387"/>
      <c r="BE158" s="387"/>
      <c r="BF158" s="387"/>
      <c r="BG158" s="387"/>
      <c r="BH158" s="387"/>
      <c r="BI158" s="387"/>
      <c r="BJ158" s="387"/>
      <c r="BK158" s="387"/>
      <c r="BL158" s="387"/>
      <c r="BM158" s="387"/>
      <c r="BN158" s="387"/>
      <c r="BO158" s="387"/>
      <c r="BP158" s="387"/>
      <c r="BQ158" s="387"/>
      <c r="BR158" s="387"/>
      <c r="BS158" s="387"/>
      <c r="BT158" s="387"/>
      <c r="BU158" s="387"/>
      <c r="BV158" s="387"/>
      <c r="BW158" s="387"/>
      <c r="BX158" s="387"/>
      <c r="BY158" s="387"/>
      <c r="BZ158" s="387"/>
      <c r="CA158" s="387"/>
      <c r="CB158" s="387"/>
      <c r="CC158" s="387"/>
      <c r="CD158" s="387"/>
      <c r="CE158" s="387"/>
      <c r="CF158" s="387"/>
      <c r="CG158" s="387"/>
      <c r="CH158" s="387"/>
      <c r="CI158" s="387"/>
      <c r="CJ158" s="387"/>
      <c r="CK158" s="387"/>
      <c r="CL158" s="387"/>
      <c r="CM158" s="387"/>
      <c r="CN158" s="387"/>
      <c r="CO158" s="387"/>
      <c r="CP158" s="387"/>
      <c r="CQ158" s="387"/>
      <c r="CR158" s="387"/>
      <c r="CS158" s="387"/>
      <c r="CT158" s="387"/>
      <c r="CU158" s="387"/>
      <c r="CV158" s="387"/>
      <c r="CW158" s="387"/>
      <c r="CX158" s="387"/>
      <c r="CY158" s="387"/>
      <c r="CZ158" s="387"/>
      <c r="DA158" s="387"/>
      <c r="DB158" s="387"/>
      <c r="DC158" s="387"/>
      <c r="DD158" s="387"/>
      <c r="DE158" s="387"/>
      <c r="DF158" s="387"/>
      <c r="DG158" s="387"/>
      <c r="DH158" s="387"/>
      <c r="DI158" s="387"/>
      <c r="DJ158" s="387"/>
      <c r="DK158" s="387"/>
      <c r="DL158" s="387"/>
      <c r="DM158" s="387"/>
      <c r="DN158" s="387"/>
      <c r="DO158" s="387"/>
      <c r="DP158" s="387"/>
      <c r="DQ158" s="387"/>
      <c r="DR158" s="387"/>
      <c r="DS158" s="387"/>
      <c r="DT158" s="387"/>
      <c r="DU158" s="387"/>
      <c r="DV158" s="387"/>
      <c r="DW158" s="387"/>
      <c r="DX158" s="387"/>
      <c r="DY158" s="387"/>
      <c r="DZ158" s="387"/>
      <c r="EA158" s="387"/>
      <c r="EB158" s="387"/>
      <c r="EC158" s="387"/>
      <c r="ED158" s="387"/>
      <c r="EE158" s="387"/>
      <c r="EF158" s="387"/>
      <c r="EG158" s="387"/>
      <c r="EH158" s="387"/>
      <c r="EI158" s="387"/>
      <c r="EJ158" s="387"/>
      <c r="EK158" s="387"/>
      <c r="EL158" s="387"/>
      <c r="EM158" s="387"/>
    </row>
    <row r="159" spans="1:143" s="389" customFormat="1" ht="25.5" hidden="1" customHeight="1">
      <c r="A159" s="504"/>
      <c r="B159" s="504"/>
      <c r="C159" s="504"/>
      <c r="D159" s="504"/>
      <c r="E159" s="504"/>
      <c r="F159" s="504"/>
      <c r="G159" s="504"/>
      <c r="H159" s="504"/>
      <c r="I159" s="504"/>
      <c r="J159" s="504"/>
      <c r="K159" s="504"/>
      <c r="L159" s="504"/>
      <c r="M159" s="504"/>
      <c r="N159" s="504"/>
      <c r="O159" s="504"/>
      <c r="P159" s="504"/>
      <c r="Q159" s="504"/>
      <c r="R159" s="504"/>
      <c r="S159" s="504"/>
      <c r="T159" s="504"/>
      <c r="U159" s="504"/>
      <c r="V159" s="504"/>
      <c r="W159" s="504"/>
      <c r="X159" s="504"/>
      <c r="Y159" s="504"/>
      <c r="Z159" s="504"/>
      <c r="AA159" s="504"/>
      <c r="AB159" s="504"/>
      <c r="AC159" s="504"/>
      <c r="AD159" s="504"/>
      <c r="AE159" s="504"/>
      <c r="AF159" s="504"/>
      <c r="AG159" s="504"/>
      <c r="AH159" s="504"/>
      <c r="AI159" s="387"/>
      <c r="AJ159" s="387"/>
      <c r="AK159" s="387"/>
      <c r="AL159" s="387"/>
      <c r="AM159" s="387"/>
      <c r="AN159" s="387"/>
      <c r="AO159" s="387"/>
      <c r="AP159" s="387"/>
      <c r="AQ159" s="387"/>
      <c r="AR159" s="387"/>
      <c r="AS159" s="387"/>
      <c r="AT159" s="387"/>
      <c r="AU159" s="387"/>
      <c r="AV159" s="387"/>
      <c r="AW159" s="387"/>
      <c r="AX159" s="387"/>
      <c r="AY159" s="387"/>
      <c r="AZ159" s="387"/>
      <c r="BA159" s="387"/>
      <c r="BB159" s="387"/>
      <c r="BC159" s="387"/>
      <c r="BD159" s="387"/>
      <c r="BE159" s="387"/>
      <c r="BF159" s="387"/>
      <c r="BG159" s="387"/>
      <c r="BH159" s="387"/>
      <c r="BI159" s="387"/>
      <c r="BJ159" s="387"/>
      <c r="BK159" s="387"/>
      <c r="BL159" s="387"/>
      <c r="BM159" s="387"/>
      <c r="BN159" s="387"/>
      <c r="BO159" s="387"/>
      <c r="BP159" s="387"/>
      <c r="BQ159" s="387"/>
      <c r="BR159" s="387"/>
      <c r="BS159" s="387"/>
      <c r="BT159" s="387"/>
      <c r="BU159" s="387"/>
      <c r="BV159" s="387"/>
      <c r="BW159" s="387"/>
      <c r="BX159" s="387"/>
      <c r="BY159" s="387"/>
      <c r="BZ159" s="387"/>
      <c r="CA159" s="387"/>
      <c r="CB159" s="387"/>
      <c r="CC159" s="387"/>
      <c r="CD159" s="387"/>
      <c r="CE159" s="387"/>
      <c r="CF159" s="387"/>
      <c r="CG159" s="387"/>
      <c r="CH159" s="387"/>
      <c r="CI159" s="387"/>
      <c r="CJ159" s="387"/>
      <c r="CK159" s="387"/>
      <c r="CL159" s="387"/>
      <c r="CM159" s="387"/>
      <c r="CN159" s="387"/>
      <c r="CO159" s="387"/>
      <c r="CP159" s="387"/>
      <c r="CQ159" s="387"/>
      <c r="CR159" s="387"/>
      <c r="CS159" s="387"/>
      <c r="CT159" s="387"/>
      <c r="CU159" s="387"/>
      <c r="CV159" s="387"/>
      <c r="CW159" s="387"/>
      <c r="CX159" s="387"/>
      <c r="CY159" s="387"/>
      <c r="CZ159" s="387"/>
      <c r="DA159" s="387"/>
      <c r="DB159" s="387"/>
      <c r="DC159" s="387"/>
      <c r="DD159" s="387"/>
      <c r="DE159" s="387"/>
      <c r="DF159" s="387"/>
      <c r="DG159" s="387"/>
      <c r="DH159" s="387"/>
      <c r="DI159" s="387"/>
      <c r="DJ159" s="387"/>
      <c r="DK159" s="387"/>
      <c r="DL159" s="387"/>
      <c r="DM159" s="387"/>
      <c r="DN159" s="387"/>
      <c r="DO159" s="387"/>
      <c r="DP159" s="387"/>
      <c r="DQ159" s="387"/>
      <c r="DR159" s="387"/>
      <c r="DS159" s="387"/>
      <c r="DT159" s="387"/>
      <c r="DU159" s="387"/>
      <c r="DV159" s="387"/>
      <c r="DW159" s="387"/>
      <c r="DX159" s="387"/>
      <c r="DY159" s="387"/>
      <c r="DZ159" s="387"/>
      <c r="EA159" s="387"/>
      <c r="EB159" s="387"/>
      <c r="EC159" s="387"/>
      <c r="ED159" s="387"/>
      <c r="EE159" s="387"/>
      <c r="EF159" s="387"/>
      <c r="EG159" s="387"/>
      <c r="EH159" s="387"/>
      <c r="EI159" s="387"/>
      <c r="EJ159" s="387"/>
      <c r="EK159" s="387"/>
      <c r="EL159" s="387"/>
      <c r="EM159" s="387"/>
    </row>
    <row r="160" spans="1:143" s="389" customFormat="1" ht="25.5" hidden="1" customHeight="1">
      <c r="A160" s="504"/>
      <c r="B160" s="504"/>
      <c r="C160" s="504"/>
      <c r="D160" s="504"/>
      <c r="E160" s="504"/>
      <c r="F160" s="504"/>
      <c r="G160" s="504"/>
      <c r="H160" s="504"/>
      <c r="I160" s="504"/>
      <c r="J160" s="504"/>
      <c r="K160" s="504"/>
      <c r="L160" s="504"/>
      <c r="M160" s="504"/>
      <c r="N160" s="504"/>
      <c r="O160" s="504"/>
      <c r="P160" s="504"/>
      <c r="Q160" s="504"/>
      <c r="R160" s="504"/>
      <c r="S160" s="504"/>
      <c r="T160" s="504"/>
      <c r="U160" s="504"/>
      <c r="V160" s="504"/>
      <c r="W160" s="504"/>
      <c r="X160" s="504"/>
      <c r="Y160" s="504"/>
      <c r="Z160" s="504"/>
      <c r="AA160" s="504"/>
      <c r="AB160" s="504"/>
      <c r="AC160" s="504"/>
      <c r="AD160" s="504"/>
      <c r="AE160" s="504"/>
      <c r="AF160" s="504"/>
      <c r="AG160" s="504"/>
      <c r="AH160" s="504"/>
      <c r="AI160" s="387"/>
      <c r="AJ160" s="387"/>
      <c r="AK160" s="387"/>
      <c r="AL160" s="387"/>
      <c r="AM160" s="387"/>
      <c r="AN160" s="387"/>
      <c r="AO160" s="387"/>
      <c r="AP160" s="387"/>
      <c r="AQ160" s="387"/>
      <c r="AR160" s="387"/>
      <c r="AS160" s="387"/>
      <c r="AT160" s="387"/>
      <c r="AU160" s="387"/>
      <c r="AV160" s="387"/>
      <c r="AW160" s="387"/>
      <c r="AX160" s="387"/>
      <c r="AY160" s="387"/>
      <c r="AZ160" s="387"/>
      <c r="BA160" s="387"/>
      <c r="BB160" s="387"/>
      <c r="BC160" s="387"/>
      <c r="BD160" s="387"/>
      <c r="BE160" s="387"/>
      <c r="BF160" s="387"/>
      <c r="BG160" s="387"/>
      <c r="BH160" s="387"/>
      <c r="BI160" s="387"/>
      <c r="BJ160" s="387"/>
      <c r="BK160" s="387"/>
      <c r="BL160" s="387"/>
      <c r="BM160" s="387"/>
      <c r="BN160" s="387"/>
      <c r="BO160" s="387"/>
      <c r="BP160" s="387"/>
      <c r="BQ160" s="387"/>
      <c r="BR160" s="387"/>
      <c r="BS160" s="387"/>
      <c r="BT160" s="387"/>
      <c r="BU160" s="387"/>
      <c r="BV160" s="387"/>
      <c r="BW160" s="387"/>
      <c r="BX160" s="387"/>
      <c r="BY160" s="387"/>
      <c r="BZ160" s="387"/>
      <c r="CA160" s="387"/>
      <c r="CB160" s="387"/>
      <c r="CC160" s="387"/>
      <c r="CD160" s="387"/>
      <c r="CE160" s="387"/>
      <c r="CF160" s="387"/>
      <c r="CG160" s="387"/>
      <c r="CH160" s="387"/>
      <c r="CI160" s="387"/>
      <c r="CJ160" s="387"/>
      <c r="CK160" s="387"/>
      <c r="CL160" s="387"/>
      <c r="CM160" s="387"/>
      <c r="CN160" s="387"/>
      <c r="CO160" s="387"/>
      <c r="CP160" s="387"/>
      <c r="CQ160" s="387"/>
      <c r="CR160" s="387"/>
      <c r="CS160" s="387"/>
      <c r="CT160" s="387"/>
      <c r="CU160" s="387"/>
      <c r="CV160" s="387"/>
      <c r="CW160" s="387"/>
      <c r="CX160" s="387"/>
      <c r="CY160" s="387"/>
      <c r="CZ160" s="387"/>
      <c r="DA160" s="387"/>
      <c r="DB160" s="387"/>
      <c r="DC160" s="387"/>
      <c r="DD160" s="387"/>
      <c r="DE160" s="387"/>
      <c r="DF160" s="387"/>
      <c r="DG160" s="387"/>
      <c r="DH160" s="387"/>
      <c r="DI160" s="387"/>
      <c r="DJ160" s="387"/>
      <c r="DK160" s="387"/>
      <c r="DL160" s="387"/>
      <c r="DM160" s="387"/>
      <c r="DN160" s="387"/>
      <c r="DO160" s="387"/>
      <c r="DP160" s="387"/>
      <c r="DQ160" s="387"/>
      <c r="DR160" s="387"/>
      <c r="DS160" s="387"/>
      <c r="DT160" s="387"/>
      <c r="DU160" s="387"/>
      <c r="DV160" s="387"/>
      <c r="DW160" s="387"/>
      <c r="DX160" s="387"/>
      <c r="DY160" s="387"/>
      <c r="DZ160" s="387"/>
      <c r="EA160" s="387"/>
      <c r="EB160" s="387"/>
      <c r="EC160" s="387"/>
      <c r="ED160" s="387"/>
      <c r="EE160" s="387"/>
      <c r="EF160" s="387"/>
      <c r="EG160" s="387"/>
      <c r="EH160" s="387"/>
      <c r="EI160" s="387"/>
      <c r="EJ160" s="387"/>
      <c r="EK160" s="387"/>
      <c r="EL160" s="387"/>
      <c r="EM160" s="387"/>
    </row>
    <row r="161" spans="1:143" s="389" customFormat="1" ht="25.5" hidden="1" customHeight="1">
      <c r="A161" s="504"/>
      <c r="B161" s="504"/>
      <c r="C161" s="504"/>
      <c r="D161" s="504"/>
      <c r="E161" s="504"/>
      <c r="F161" s="504"/>
      <c r="G161" s="504"/>
      <c r="H161" s="504"/>
      <c r="I161" s="504"/>
      <c r="J161" s="504"/>
      <c r="K161" s="504"/>
      <c r="L161" s="504"/>
      <c r="M161" s="504"/>
      <c r="N161" s="504"/>
      <c r="O161" s="504"/>
      <c r="P161" s="504"/>
      <c r="Q161" s="504"/>
      <c r="R161" s="504"/>
      <c r="S161" s="504"/>
      <c r="T161" s="504"/>
      <c r="U161" s="504"/>
      <c r="V161" s="504"/>
      <c r="W161" s="504"/>
      <c r="X161" s="504"/>
      <c r="Y161" s="504"/>
      <c r="Z161" s="504"/>
      <c r="AA161" s="504"/>
      <c r="AB161" s="504"/>
      <c r="AC161" s="504"/>
      <c r="AD161" s="504"/>
      <c r="AE161" s="504"/>
      <c r="AF161" s="504"/>
      <c r="AG161" s="504"/>
      <c r="AH161" s="504"/>
      <c r="AI161" s="387"/>
      <c r="AJ161" s="387"/>
      <c r="AK161" s="387"/>
      <c r="AL161" s="387"/>
      <c r="AM161" s="387"/>
      <c r="AN161" s="387"/>
      <c r="AO161" s="387"/>
      <c r="AP161" s="387"/>
      <c r="AQ161" s="387"/>
      <c r="AR161" s="387"/>
      <c r="AS161" s="387"/>
      <c r="AT161" s="387"/>
      <c r="AU161" s="387"/>
      <c r="AV161" s="387"/>
      <c r="AW161" s="387"/>
      <c r="AX161" s="387"/>
      <c r="AY161" s="387"/>
      <c r="AZ161" s="387"/>
      <c r="BA161" s="387"/>
      <c r="BB161" s="387"/>
      <c r="BC161" s="387"/>
      <c r="BD161" s="387"/>
      <c r="BE161" s="387"/>
      <c r="BF161" s="387"/>
      <c r="BG161" s="387"/>
      <c r="BH161" s="387"/>
      <c r="BI161" s="387"/>
      <c r="BJ161" s="387"/>
      <c r="BK161" s="387"/>
      <c r="BL161" s="387"/>
      <c r="BM161" s="387"/>
      <c r="BN161" s="387"/>
      <c r="BO161" s="387"/>
      <c r="BP161" s="387"/>
      <c r="BQ161" s="387"/>
      <c r="BR161" s="387"/>
      <c r="BS161" s="387"/>
      <c r="BT161" s="387"/>
      <c r="BU161" s="387"/>
      <c r="BV161" s="387"/>
      <c r="BW161" s="387"/>
      <c r="BX161" s="387"/>
      <c r="BY161" s="387"/>
      <c r="BZ161" s="387"/>
      <c r="CA161" s="387"/>
      <c r="CB161" s="387"/>
      <c r="CC161" s="387"/>
      <c r="CD161" s="387"/>
      <c r="CE161" s="387"/>
      <c r="CF161" s="387"/>
      <c r="CG161" s="387"/>
      <c r="CH161" s="387"/>
      <c r="CI161" s="387"/>
      <c r="CJ161" s="387"/>
      <c r="CK161" s="387"/>
      <c r="CL161" s="387"/>
      <c r="CM161" s="387"/>
      <c r="CN161" s="387"/>
      <c r="CO161" s="387"/>
      <c r="CP161" s="387"/>
      <c r="CQ161" s="387"/>
      <c r="CR161" s="387"/>
      <c r="CS161" s="387"/>
      <c r="CT161" s="387"/>
      <c r="CU161" s="387"/>
      <c r="CV161" s="387"/>
      <c r="CW161" s="387"/>
      <c r="CX161" s="387"/>
      <c r="CY161" s="387"/>
      <c r="CZ161" s="387"/>
      <c r="DA161" s="387"/>
      <c r="DB161" s="387"/>
      <c r="DC161" s="387"/>
      <c r="DD161" s="387"/>
      <c r="DE161" s="387"/>
      <c r="DF161" s="387"/>
      <c r="DG161" s="387"/>
      <c r="DH161" s="387"/>
      <c r="DI161" s="387"/>
      <c r="DJ161" s="387"/>
      <c r="DK161" s="387"/>
      <c r="DL161" s="387"/>
      <c r="DM161" s="387"/>
      <c r="DN161" s="387"/>
      <c r="DO161" s="387"/>
      <c r="DP161" s="387"/>
      <c r="DQ161" s="387"/>
      <c r="DR161" s="387"/>
      <c r="DS161" s="387"/>
      <c r="DT161" s="387"/>
      <c r="DU161" s="387"/>
      <c r="DV161" s="387"/>
      <c r="DW161" s="387"/>
      <c r="DX161" s="387"/>
      <c r="DY161" s="387"/>
      <c r="DZ161" s="387"/>
      <c r="EA161" s="387"/>
      <c r="EB161" s="387"/>
      <c r="EC161" s="387"/>
      <c r="ED161" s="387"/>
      <c r="EE161" s="387"/>
      <c r="EF161" s="387"/>
      <c r="EG161" s="387"/>
      <c r="EH161" s="387"/>
      <c r="EI161" s="387"/>
      <c r="EJ161" s="387"/>
      <c r="EK161" s="387"/>
      <c r="EL161" s="387"/>
      <c r="EM161" s="387"/>
    </row>
    <row r="162" spans="1:143" s="389" customFormat="1" ht="25.5" hidden="1" customHeight="1">
      <c r="A162" s="504"/>
      <c r="B162" s="504"/>
      <c r="C162" s="504"/>
      <c r="D162" s="504"/>
      <c r="E162" s="504"/>
      <c r="F162" s="504"/>
      <c r="G162" s="504"/>
      <c r="H162" s="504"/>
      <c r="I162" s="504"/>
      <c r="J162" s="504"/>
      <c r="K162" s="504"/>
      <c r="L162" s="504"/>
      <c r="M162" s="504"/>
      <c r="N162" s="504"/>
      <c r="O162" s="504"/>
      <c r="P162" s="504"/>
      <c r="Q162" s="504"/>
      <c r="R162" s="504"/>
      <c r="S162" s="504"/>
      <c r="T162" s="504"/>
      <c r="U162" s="504"/>
      <c r="V162" s="504"/>
      <c r="W162" s="504"/>
      <c r="X162" s="504"/>
      <c r="Y162" s="504"/>
      <c r="Z162" s="504"/>
      <c r="AA162" s="504"/>
      <c r="AB162" s="504"/>
      <c r="AC162" s="504"/>
      <c r="AD162" s="504"/>
      <c r="AE162" s="504"/>
      <c r="AF162" s="504"/>
      <c r="AG162" s="504"/>
      <c r="AH162" s="504"/>
      <c r="AI162" s="387"/>
      <c r="AJ162" s="387"/>
      <c r="AK162" s="387"/>
      <c r="AL162" s="387"/>
      <c r="AM162" s="387"/>
      <c r="AN162" s="387"/>
      <c r="AO162" s="387"/>
      <c r="AP162" s="387"/>
      <c r="AQ162" s="387"/>
      <c r="AR162" s="387"/>
      <c r="AS162" s="387"/>
      <c r="AT162" s="387"/>
      <c r="AU162" s="387"/>
      <c r="AV162" s="387"/>
      <c r="AW162" s="387"/>
      <c r="AX162" s="387"/>
      <c r="AY162" s="387"/>
      <c r="AZ162" s="387"/>
      <c r="BA162" s="387"/>
      <c r="BB162" s="387"/>
      <c r="BC162" s="387"/>
      <c r="BD162" s="387"/>
      <c r="BE162" s="387"/>
      <c r="BF162" s="387"/>
      <c r="BG162" s="387"/>
      <c r="BH162" s="387"/>
      <c r="BI162" s="387"/>
      <c r="BJ162" s="387"/>
      <c r="BK162" s="387"/>
      <c r="BL162" s="387"/>
      <c r="BM162" s="387"/>
      <c r="BN162" s="387"/>
      <c r="BO162" s="387"/>
      <c r="BP162" s="387"/>
      <c r="BQ162" s="387"/>
      <c r="BR162" s="387"/>
      <c r="BS162" s="387"/>
      <c r="BT162" s="387"/>
      <c r="BU162" s="387"/>
      <c r="BV162" s="387"/>
      <c r="BW162" s="387"/>
      <c r="BX162" s="387"/>
      <c r="BY162" s="387"/>
      <c r="BZ162" s="387"/>
      <c r="CA162" s="387"/>
      <c r="CB162" s="387"/>
      <c r="CC162" s="387"/>
      <c r="CD162" s="387"/>
      <c r="CE162" s="387"/>
      <c r="CF162" s="387"/>
      <c r="CG162" s="387"/>
      <c r="CH162" s="387"/>
      <c r="CI162" s="387"/>
      <c r="CJ162" s="387"/>
      <c r="CK162" s="387"/>
      <c r="CL162" s="387"/>
      <c r="CM162" s="387"/>
      <c r="CN162" s="387"/>
      <c r="CO162" s="387"/>
      <c r="CP162" s="387"/>
      <c r="CQ162" s="387"/>
      <c r="CR162" s="387"/>
      <c r="CS162" s="387"/>
      <c r="CT162" s="387"/>
      <c r="CU162" s="387"/>
      <c r="CV162" s="387"/>
      <c r="CW162" s="387"/>
      <c r="CX162" s="387"/>
      <c r="CY162" s="387"/>
      <c r="CZ162" s="387"/>
      <c r="DA162" s="387"/>
      <c r="DB162" s="387"/>
      <c r="DC162" s="387"/>
      <c r="DD162" s="387"/>
      <c r="DE162" s="387"/>
      <c r="DF162" s="387"/>
      <c r="DG162" s="387"/>
      <c r="DH162" s="387"/>
      <c r="DI162" s="387"/>
      <c r="DJ162" s="387"/>
      <c r="DK162" s="387"/>
      <c r="DL162" s="387"/>
      <c r="DM162" s="387"/>
      <c r="DN162" s="387"/>
      <c r="DO162" s="387"/>
      <c r="DP162" s="387"/>
      <c r="DQ162" s="387"/>
      <c r="DR162" s="387"/>
      <c r="DS162" s="387"/>
      <c r="DT162" s="387"/>
      <c r="DU162" s="387"/>
      <c r="DV162" s="387"/>
      <c r="DW162" s="387"/>
      <c r="DX162" s="387"/>
      <c r="DY162" s="387"/>
      <c r="DZ162" s="387"/>
      <c r="EA162" s="387"/>
      <c r="EB162" s="387"/>
      <c r="EC162" s="387"/>
      <c r="ED162" s="387"/>
      <c r="EE162" s="387"/>
      <c r="EF162" s="387"/>
      <c r="EG162" s="387"/>
      <c r="EH162" s="387"/>
      <c r="EI162" s="387"/>
      <c r="EJ162" s="387"/>
      <c r="EK162" s="387"/>
      <c r="EL162" s="387"/>
      <c r="EM162" s="387"/>
    </row>
    <row r="163" spans="1:143" s="389" customFormat="1" ht="25.5" hidden="1" customHeight="1">
      <c r="A163" s="504"/>
      <c r="B163" s="504"/>
      <c r="C163" s="504"/>
      <c r="D163" s="504"/>
      <c r="E163" s="504"/>
      <c r="F163" s="504"/>
      <c r="G163" s="504"/>
      <c r="H163" s="504"/>
      <c r="I163" s="504"/>
      <c r="J163" s="504"/>
      <c r="K163" s="504"/>
      <c r="L163" s="504"/>
      <c r="M163" s="504"/>
      <c r="N163" s="504"/>
      <c r="O163" s="504"/>
      <c r="P163" s="504"/>
      <c r="Q163" s="504"/>
      <c r="R163" s="504"/>
      <c r="S163" s="504"/>
      <c r="T163" s="504"/>
      <c r="U163" s="504"/>
      <c r="V163" s="504"/>
      <c r="W163" s="504"/>
      <c r="X163" s="504"/>
      <c r="Y163" s="504"/>
      <c r="Z163" s="504"/>
      <c r="AA163" s="504"/>
      <c r="AB163" s="504"/>
      <c r="AC163" s="504"/>
      <c r="AD163" s="504"/>
      <c r="AE163" s="504"/>
      <c r="AF163" s="504"/>
      <c r="AG163" s="504"/>
      <c r="AH163" s="504"/>
      <c r="AI163" s="387"/>
      <c r="AJ163" s="387"/>
      <c r="AK163" s="387"/>
      <c r="AL163" s="387"/>
      <c r="AM163" s="387"/>
      <c r="AN163" s="387"/>
      <c r="AO163" s="387"/>
      <c r="AP163" s="387"/>
      <c r="AQ163" s="387"/>
      <c r="AR163" s="387"/>
      <c r="AS163" s="387"/>
      <c r="AT163" s="387"/>
      <c r="AU163" s="387"/>
      <c r="AV163" s="387"/>
      <c r="AW163" s="387"/>
      <c r="AX163" s="387"/>
      <c r="AY163" s="387"/>
      <c r="AZ163" s="387"/>
      <c r="BA163" s="387"/>
      <c r="BB163" s="387"/>
      <c r="BC163" s="387"/>
      <c r="BD163" s="387"/>
      <c r="BE163" s="387"/>
      <c r="BF163" s="387"/>
      <c r="BG163" s="387"/>
      <c r="BH163" s="387"/>
      <c r="BI163" s="387"/>
      <c r="BJ163" s="387"/>
      <c r="BK163" s="387"/>
      <c r="BL163" s="387"/>
      <c r="BM163" s="387"/>
      <c r="BN163" s="387"/>
      <c r="BO163" s="387"/>
      <c r="BP163" s="387"/>
      <c r="BQ163" s="387"/>
      <c r="BR163" s="387"/>
      <c r="BS163" s="387"/>
      <c r="BT163" s="387"/>
      <c r="BU163" s="387"/>
      <c r="BV163" s="387"/>
      <c r="BW163" s="387"/>
      <c r="BX163" s="387"/>
      <c r="BY163" s="387"/>
      <c r="BZ163" s="387"/>
      <c r="CA163" s="387"/>
      <c r="CB163" s="387"/>
      <c r="CC163" s="387"/>
      <c r="CD163" s="387"/>
      <c r="CE163" s="387"/>
      <c r="CF163" s="387"/>
      <c r="CG163" s="387"/>
      <c r="CH163" s="387"/>
      <c r="CI163" s="387"/>
      <c r="CJ163" s="387"/>
      <c r="CK163" s="387"/>
      <c r="CL163" s="387"/>
      <c r="CM163" s="387"/>
      <c r="CN163" s="387"/>
      <c r="CO163" s="387"/>
      <c r="CP163" s="387"/>
      <c r="CQ163" s="387"/>
      <c r="CR163" s="387"/>
      <c r="CS163" s="387"/>
      <c r="CT163" s="387"/>
      <c r="CU163" s="387"/>
      <c r="CV163" s="387"/>
      <c r="CW163" s="387"/>
      <c r="CX163" s="387"/>
      <c r="CY163" s="387"/>
      <c r="CZ163" s="387"/>
      <c r="DA163" s="387"/>
      <c r="DB163" s="387"/>
      <c r="DC163" s="387"/>
      <c r="DD163" s="387"/>
      <c r="DE163" s="387"/>
      <c r="DF163" s="387"/>
      <c r="DG163" s="387"/>
      <c r="DH163" s="387"/>
      <c r="DI163" s="387"/>
      <c r="DJ163" s="387"/>
      <c r="DK163" s="387"/>
      <c r="DL163" s="387"/>
      <c r="DM163" s="387"/>
      <c r="DN163" s="387"/>
      <c r="DO163" s="387"/>
      <c r="DP163" s="387"/>
      <c r="DQ163" s="387"/>
      <c r="DR163" s="387"/>
      <c r="DS163" s="387"/>
      <c r="DT163" s="387"/>
      <c r="DU163" s="387"/>
      <c r="DV163" s="387"/>
      <c r="DW163" s="387"/>
      <c r="DX163" s="387"/>
      <c r="DY163" s="387"/>
      <c r="DZ163" s="387"/>
      <c r="EA163" s="387"/>
      <c r="EB163" s="387"/>
      <c r="EC163" s="387"/>
      <c r="ED163" s="387"/>
      <c r="EE163" s="387"/>
      <c r="EF163" s="387"/>
      <c r="EG163" s="387"/>
      <c r="EH163" s="387"/>
      <c r="EI163" s="387"/>
      <c r="EJ163" s="387"/>
      <c r="EK163" s="387"/>
      <c r="EL163" s="387"/>
      <c r="EM163" s="387"/>
    </row>
    <row r="164" spans="1:143" s="389" customFormat="1" ht="25.5" hidden="1" customHeight="1">
      <c r="A164" s="504"/>
      <c r="B164" s="504"/>
      <c r="C164" s="504"/>
      <c r="D164" s="504"/>
      <c r="E164" s="504"/>
      <c r="F164" s="504"/>
      <c r="G164" s="504"/>
      <c r="H164" s="504"/>
      <c r="I164" s="504"/>
      <c r="J164" s="504"/>
      <c r="K164" s="504"/>
      <c r="L164" s="504"/>
      <c r="M164" s="504"/>
      <c r="N164" s="504"/>
      <c r="O164" s="504"/>
      <c r="P164" s="504"/>
      <c r="Q164" s="504"/>
      <c r="R164" s="504"/>
      <c r="S164" s="504"/>
      <c r="T164" s="504"/>
      <c r="U164" s="504"/>
      <c r="V164" s="504"/>
      <c r="W164" s="504"/>
      <c r="X164" s="504"/>
      <c r="Y164" s="504"/>
      <c r="Z164" s="504"/>
      <c r="AA164" s="504"/>
      <c r="AB164" s="504"/>
      <c r="AC164" s="504"/>
      <c r="AD164" s="504"/>
      <c r="AE164" s="504"/>
      <c r="AF164" s="504"/>
      <c r="AG164" s="504"/>
      <c r="AH164" s="504"/>
      <c r="AI164" s="387"/>
      <c r="AJ164" s="387"/>
      <c r="AK164" s="387"/>
      <c r="AL164" s="387"/>
      <c r="AM164" s="387"/>
      <c r="AN164" s="387"/>
      <c r="AO164" s="387"/>
      <c r="AP164" s="387"/>
      <c r="AQ164" s="387"/>
      <c r="AR164" s="387"/>
      <c r="AS164" s="387"/>
      <c r="AT164" s="387"/>
      <c r="AU164" s="387"/>
      <c r="AV164" s="387"/>
      <c r="AW164" s="387"/>
      <c r="AX164" s="387"/>
      <c r="AY164" s="387"/>
      <c r="AZ164" s="387"/>
      <c r="BA164" s="387"/>
      <c r="BB164" s="387"/>
      <c r="BC164" s="387"/>
      <c r="BD164" s="387"/>
      <c r="BE164" s="387"/>
      <c r="BF164" s="387"/>
      <c r="BG164" s="387"/>
      <c r="BH164" s="387"/>
      <c r="BI164" s="387"/>
      <c r="BJ164" s="387"/>
      <c r="BK164" s="387"/>
      <c r="BL164" s="387"/>
      <c r="BM164" s="387"/>
      <c r="BN164" s="387"/>
      <c r="BO164" s="387"/>
      <c r="BP164" s="387"/>
      <c r="BQ164" s="387"/>
      <c r="BR164" s="387"/>
      <c r="BS164" s="387"/>
      <c r="BT164" s="387"/>
      <c r="BU164" s="387"/>
      <c r="BV164" s="387"/>
      <c r="BW164" s="387"/>
      <c r="BX164" s="387"/>
      <c r="BY164" s="387"/>
      <c r="BZ164" s="387"/>
      <c r="CA164" s="387"/>
      <c r="CB164" s="387"/>
      <c r="CC164" s="387"/>
      <c r="CD164" s="387"/>
      <c r="CE164" s="387"/>
      <c r="CF164" s="387"/>
      <c r="CG164" s="387"/>
      <c r="CH164" s="387"/>
      <c r="CI164" s="387"/>
      <c r="CJ164" s="387"/>
      <c r="CK164" s="387"/>
      <c r="CL164" s="387"/>
      <c r="CM164" s="387"/>
      <c r="CN164" s="387"/>
      <c r="CO164" s="387"/>
      <c r="CP164" s="387"/>
      <c r="CQ164" s="387"/>
      <c r="CR164" s="387"/>
      <c r="CS164" s="387"/>
      <c r="CT164" s="387"/>
      <c r="CU164" s="387"/>
      <c r="CV164" s="387"/>
      <c r="CW164" s="387"/>
      <c r="CX164" s="387"/>
      <c r="CY164" s="387"/>
      <c r="CZ164" s="387"/>
      <c r="DA164" s="387"/>
      <c r="DB164" s="387"/>
      <c r="DC164" s="387"/>
      <c r="DD164" s="387"/>
      <c r="DE164" s="387"/>
      <c r="DF164" s="387"/>
      <c r="DG164" s="387"/>
      <c r="DH164" s="387"/>
      <c r="DI164" s="387"/>
      <c r="DJ164" s="387"/>
      <c r="DK164" s="387"/>
      <c r="DL164" s="387"/>
      <c r="DM164" s="387"/>
      <c r="DN164" s="387"/>
      <c r="DO164" s="387"/>
      <c r="DP164" s="387"/>
      <c r="DQ164" s="387"/>
      <c r="DR164" s="387"/>
      <c r="DS164" s="387"/>
      <c r="DT164" s="387"/>
      <c r="DU164" s="387"/>
      <c r="DV164" s="387"/>
      <c r="DW164" s="387"/>
      <c r="DX164" s="387"/>
      <c r="DY164" s="387"/>
      <c r="DZ164" s="387"/>
      <c r="EA164" s="387"/>
      <c r="EB164" s="387"/>
      <c r="EC164" s="387"/>
      <c r="ED164" s="387"/>
      <c r="EE164" s="387"/>
      <c r="EF164" s="387"/>
      <c r="EG164" s="387"/>
      <c r="EH164" s="387"/>
      <c r="EI164" s="387"/>
      <c r="EJ164" s="387"/>
      <c r="EK164" s="387"/>
      <c r="EL164" s="387"/>
      <c r="EM164" s="387"/>
    </row>
    <row r="165" spans="1:143" s="389" customFormat="1" ht="25.5" hidden="1" customHeight="1">
      <c r="A165" s="504"/>
      <c r="B165" s="504"/>
      <c r="C165" s="504"/>
      <c r="D165" s="504"/>
      <c r="E165" s="504"/>
      <c r="F165" s="504"/>
      <c r="G165" s="504"/>
      <c r="H165" s="504"/>
      <c r="I165" s="504"/>
      <c r="J165" s="504"/>
      <c r="K165" s="504"/>
      <c r="L165" s="504"/>
      <c r="M165" s="504"/>
      <c r="N165" s="504"/>
      <c r="O165" s="504"/>
      <c r="P165" s="504"/>
      <c r="Q165" s="504"/>
      <c r="R165" s="504"/>
      <c r="S165" s="504"/>
      <c r="T165" s="504"/>
      <c r="U165" s="504"/>
      <c r="V165" s="504"/>
      <c r="W165" s="504"/>
      <c r="X165" s="504"/>
      <c r="Y165" s="504"/>
      <c r="Z165" s="504"/>
      <c r="AA165" s="504"/>
      <c r="AB165" s="504"/>
      <c r="AC165" s="504"/>
      <c r="AD165" s="504"/>
      <c r="AE165" s="504"/>
      <c r="AF165" s="504"/>
      <c r="AG165" s="504"/>
      <c r="AH165" s="504"/>
      <c r="AI165" s="387"/>
      <c r="AJ165" s="387"/>
      <c r="AK165" s="387"/>
      <c r="AL165" s="387"/>
      <c r="AM165" s="387"/>
      <c r="AN165" s="387"/>
      <c r="AO165" s="387"/>
      <c r="AP165" s="387"/>
      <c r="AQ165" s="387"/>
      <c r="AR165" s="387"/>
      <c r="AS165" s="387"/>
      <c r="AT165" s="387"/>
      <c r="AU165" s="387"/>
      <c r="AV165" s="387"/>
      <c r="AW165" s="387"/>
      <c r="AX165" s="387"/>
      <c r="AY165" s="387"/>
      <c r="AZ165" s="387"/>
      <c r="BA165" s="387"/>
      <c r="BB165" s="387"/>
      <c r="BC165" s="387"/>
      <c r="BD165" s="387"/>
      <c r="BE165" s="387"/>
      <c r="BF165" s="387"/>
      <c r="BG165" s="387"/>
      <c r="BH165" s="387"/>
      <c r="BI165" s="387"/>
      <c r="BJ165" s="387"/>
      <c r="BK165" s="387"/>
      <c r="BL165" s="387"/>
      <c r="BM165" s="387"/>
      <c r="BN165" s="387"/>
      <c r="BO165" s="387"/>
      <c r="BP165" s="387"/>
      <c r="BQ165" s="387"/>
      <c r="BR165" s="387"/>
      <c r="BS165" s="387"/>
      <c r="BT165" s="387"/>
      <c r="BU165" s="387"/>
      <c r="BV165" s="387"/>
      <c r="BW165" s="387"/>
      <c r="BX165" s="387"/>
      <c r="BY165" s="387"/>
      <c r="BZ165" s="387"/>
      <c r="CA165" s="387"/>
      <c r="CB165" s="387"/>
      <c r="CC165" s="387"/>
      <c r="CD165" s="387"/>
      <c r="CE165" s="387"/>
      <c r="CF165" s="387"/>
      <c r="CG165" s="387"/>
      <c r="CH165" s="387"/>
      <c r="CI165" s="387"/>
      <c r="CJ165" s="387"/>
      <c r="CK165" s="387"/>
      <c r="CL165" s="387"/>
      <c r="CM165" s="387"/>
      <c r="CN165" s="387"/>
      <c r="CO165" s="387"/>
      <c r="CP165" s="387"/>
      <c r="CQ165" s="387"/>
      <c r="CR165" s="387"/>
      <c r="CS165" s="387"/>
      <c r="CT165" s="387"/>
      <c r="CU165" s="387"/>
      <c r="CV165" s="387"/>
      <c r="CW165" s="387"/>
      <c r="CX165" s="387"/>
      <c r="CY165" s="387"/>
      <c r="CZ165" s="387"/>
      <c r="DA165" s="387"/>
      <c r="DB165" s="387"/>
      <c r="DC165" s="387"/>
      <c r="DD165" s="387"/>
      <c r="DE165" s="387"/>
      <c r="DF165" s="387"/>
      <c r="DG165" s="387"/>
      <c r="DH165" s="387"/>
      <c r="DI165" s="387"/>
      <c r="DJ165" s="387"/>
      <c r="DK165" s="387"/>
      <c r="DL165" s="387"/>
      <c r="DM165" s="387"/>
      <c r="DN165" s="387"/>
      <c r="DO165" s="387"/>
      <c r="DP165" s="387"/>
      <c r="DQ165" s="387"/>
      <c r="DR165" s="387"/>
      <c r="DS165" s="387"/>
      <c r="DT165" s="387"/>
      <c r="DU165" s="387"/>
      <c r="DV165" s="387"/>
      <c r="DW165" s="387"/>
      <c r="DX165" s="387"/>
      <c r="DY165" s="387"/>
      <c r="DZ165" s="387"/>
      <c r="EA165" s="387"/>
      <c r="EB165" s="387"/>
      <c r="EC165" s="387"/>
      <c r="ED165" s="387"/>
      <c r="EE165" s="387"/>
      <c r="EF165" s="387"/>
      <c r="EG165" s="387"/>
      <c r="EH165" s="387"/>
      <c r="EI165" s="387"/>
      <c r="EJ165" s="387"/>
      <c r="EK165" s="387"/>
      <c r="EL165" s="387"/>
      <c r="EM165" s="387"/>
    </row>
    <row r="166" spans="1:143" s="389" customFormat="1" ht="25.5" hidden="1" customHeight="1">
      <c r="A166" s="504"/>
      <c r="B166" s="504"/>
      <c r="C166" s="504"/>
      <c r="D166" s="504"/>
      <c r="E166" s="504"/>
      <c r="F166" s="504"/>
      <c r="G166" s="504"/>
      <c r="H166" s="504"/>
      <c r="I166" s="504"/>
      <c r="J166" s="504"/>
      <c r="K166" s="504"/>
      <c r="L166" s="504"/>
      <c r="M166" s="504"/>
      <c r="N166" s="504"/>
      <c r="O166" s="504"/>
      <c r="P166" s="504"/>
      <c r="Q166" s="504"/>
      <c r="R166" s="504"/>
      <c r="S166" s="504"/>
      <c r="T166" s="504"/>
      <c r="U166" s="504"/>
      <c r="V166" s="504"/>
      <c r="W166" s="504"/>
      <c r="X166" s="504"/>
      <c r="Y166" s="504"/>
      <c r="Z166" s="504"/>
      <c r="AA166" s="504"/>
      <c r="AB166" s="504"/>
      <c r="AC166" s="504"/>
      <c r="AD166" s="504"/>
      <c r="AE166" s="504"/>
      <c r="AF166" s="504"/>
      <c r="AG166" s="504"/>
      <c r="AH166" s="504"/>
      <c r="AI166" s="387"/>
      <c r="AJ166" s="387"/>
      <c r="AK166" s="387"/>
      <c r="AL166" s="387"/>
      <c r="AM166" s="387"/>
      <c r="AN166" s="387"/>
      <c r="AO166" s="387"/>
      <c r="AP166" s="387"/>
      <c r="AQ166" s="387"/>
      <c r="AR166" s="387"/>
      <c r="AS166" s="387"/>
      <c r="AT166" s="387"/>
      <c r="AU166" s="387"/>
      <c r="AV166" s="387"/>
      <c r="AW166" s="387"/>
      <c r="AX166" s="387"/>
      <c r="AY166" s="387"/>
      <c r="AZ166" s="387"/>
      <c r="BA166" s="387"/>
      <c r="BB166" s="387"/>
      <c r="BC166" s="387"/>
      <c r="BD166" s="387"/>
      <c r="BE166" s="387"/>
      <c r="BF166" s="387"/>
      <c r="BG166" s="387"/>
      <c r="BH166" s="387"/>
      <c r="BI166" s="387"/>
      <c r="BJ166" s="387"/>
      <c r="BK166" s="387"/>
      <c r="BL166" s="387"/>
      <c r="BM166" s="387"/>
      <c r="BN166" s="387"/>
      <c r="BO166" s="387"/>
      <c r="BP166" s="387"/>
      <c r="BQ166" s="387"/>
      <c r="BR166" s="387"/>
      <c r="BS166" s="387"/>
      <c r="BT166" s="387"/>
      <c r="BU166" s="387"/>
      <c r="BV166" s="387"/>
      <c r="BW166" s="387"/>
      <c r="BX166" s="387"/>
      <c r="BY166" s="387"/>
      <c r="BZ166" s="387"/>
      <c r="CA166" s="387"/>
      <c r="CB166" s="387"/>
      <c r="CC166" s="387"/>
      <c r="CD166" s="387"/>
      <c r="CE166" s="387"/>
      <c r="CF166" s="387"/>
      <c r="CG166" s="387"/>
      <c r="CH166" s="387"/>
      <c r="CI166" s="387"/>
      <c r="CJ166" s="387"/>
      <c r="CK166" s="387"/>
      <c r="CL166" s="387"/>
      <c r="CM166" s="387"/>
      <c r="CN166" s="387"/>
      <c r="CO166" s="387"/>
      <c r="CP166" s="387"/>
      <c r="CQ166" s="387"/>
      <c r="CR166" s="387"/>
      <c r="CS166" s="387"/>
      <c r="CT166" s="387"/>
      <c r="CU166" s="387"/>
      <c r="CV166" s="387"/>
      <c r="CW166" s="387"/>
      <c r="CX166" s="387"/>
      <c r="CY166" s="387"/>
      <c r="CZ166" s="387"/>
      <c r="DA166" s="387"/>
      <c r="DB166" s="387"/>
      <c r="DC166" s="387"/>
      <c r="DD166" s="387"/>
      <c r="DE166" s="387"/>
      <c r="DF166" s="387"/>
      <c r="DG166" s="387"/>
      <c r="DH166" s="387"/>
      <c r="DI166" s="387"/>
      <c r="DJ166" s="387"/>
      <c r="DK166" s="387"/>
      <c r="DL166" s="387"/>
      <c r="DM166" s="387"/>
      <c r="DN166" s="387"/>
      <c r="DO166" s="387"/>
      <c r="DP166" s="387"/>
      <c r="DQ166" s="387"/>
      <c r="DR166" s="387"/>
      <c r="DS166" s="387"/>
      <c r="DT166" s="387"/>
      <c r="DU166" s="387"/>
      <c r="DV166" s="387"/>
      <c r="DW166" s="387"/>
      <c r="DX166" s="387"/>
      <c r="DY166" s="387"/>
      <c r="DZ166" s="387"/>
      <c r="EA166" s="387"/>
      <c r="EB166" s="387"/>
      <c r="EC166" s="387"/>
      <c r="ED166" s="387"/>
      <c r="EE166" s="387"/>
      <c r="EF166" s="387"/>
      <c r="EG166" s="387"/>
      <c r="EH166" s="387"/>
      <c r="EI166" s="387"/>
      <c r="EJ166" s="387"/>
      <c r="EK166" s="387"/>
      <c r="EL166" s="387"/>
      <c r="EM166" s="387"/>
    </row>
    <row r="167" spans="1:143" s="389" customFormat="1" ht="25.5" hidden="1" customHeight="1">
      <c r="A167" s="504"/>
      <c r="B167" s="504"/>
      <c r="C167" s="504"/>
      <c r="D167" s="504"/>
      <c r="E167" s="504"/>
      <c r="F167" s="504"/>
      <c r="G167" s="504"/>
      <c r="H167" s="504"/>
      <c r="I167" s="504"/>
      <c r="J167" s="504"/>
      <c r="K167" s="504"/>
      <c r="L167" s="504"/>
      <c r="M167" s="504"/>
      <c r="N167" s="504"/>
      <c r="O167" s="504"/>
      <c r="P167" s="504"/>
      <c r="Q167" s="504"/>
      <c r="R167" s="504"/>
      <c r="S167" s="504"/>
      <c r="T167" s="504"/>
      <c r="U167" s="504"/>
      <c r="V167" s="504"/>
      <c r="W167" s="504"/>
      <c r="X167" s="504"/>
      <c r="Y167" s="504"/>
      <c r="Z167" s="504"/>
      <c r="AA167" s="504"/>
      <c r="AB167" s="504"/>
      <c r="AC167" s="504"/>
      <c r="AD167" s="504"/>
      <c r="AE167" s="504"/>
      <c r="AF167" s="504"/>
      <c r="AG167" s="504"/>
      <c r="AH167" s="504"/>
      <c r="AI167" s="387"/>
      <c r="AJ167" s="387"/>
      <c r="AK167" s="387"/>
      <c r="AL167" s="387"/>
      <c r="AM167" s="387"/>
      <c r="AN167" s="387"/>
      <c r="AO167" s="387"/>
      <c r="AP167" s="387"/>
      <c r="AQ167" s="387"/>
      <c r="AR167" s="387"/>
      <c r="AS167" s="387"/>
      <c r="AT167" s="387"/>
      <c r="AU167" s="387"/>
      <c r="AV167" s="387"/>
      <c r="AW167" s="387"/>
      <c r="AX167" s="387"/>
      <c r="AY167" s="387"/>
      <c r="AZ167" s="387"/>
      <c r="BA167" s="387"/>
      <c r="BB167" s="387"/>
      <c r="BC167" s="387"/>
      <c r="BD167" s="387"/>
      <c r="BE167" s="387"/>
      <c r="BF167" s="387"/>
      <c r="BG167" s="387"/>
      <c r="BH167" s="387"/>
      <c r="BI167" s="387"/>
      <c r="BJ167" s="387"/>
      <c r="BK167" s="387"/>
      <c r="BL167" s="387"/>
      <c r="BM167" s="387"/>
      <c r="BN167" s="387"/>
      <c r="BO167" s="387"/>
      <c r="BP167" s="387"/>
      <c r="BQ167" s="387"/>
      <c r="BR167" s="387"/>
      <c r="BS167" s="387"/>
      <c r="BT167" s="387"/>
      <c r="BU167" s="387"/>
      <c r="BV167" s="387"/>
      <c r="BW167" s="387"/>
      <c r="BX167" s="387"/>
      <c r="BY167" s="387"/>
      <c r="BZ167" s="387"/>
      <c r="CA167" s="387"/>
      <c r="CB167" s="387"/>
      <c r="CC167" s="387"/>
      <c r="CD167" s="387"/>
      <c r="CE167" s="387"/>
      <c r="CF167" s="387"/>
      <c r="CG167" s="387"/>
      <c r="CH167" s="387"/>
      <c r="CI167" s="387"/>
      <c r="CJ167" s="387"/>
      <c r="CK167" s="387"/>
      <c r="CL167" s="387"/>
      <c r="CM167" s="387"/>
      <c r="CN167" s="387"/>
      <c r="CO167" s="387"/>
      <c r="CP167" s="387"/>
      <c r="CQ167" s="387"/>
      <c r="CR167" s="387"/>
      <c r="CS167" s="387"/>
      <c r="CT167" s="387"/>
      <c r="CU167" s="387"/>
      <c r="CV167" s="387"/>
      <c r="CW167" s="387"/>
      <c r="CX167" s="387"/>
      <c r="CY167" s="387"/>
      <c r="CZ167" s="387"/>
      <c r="DA167" s="387"/>
      <c r="DB167" s="387"/>
      <c r="DC167" s="387"/>
      <c r="DD167" s="387"/>
      <c r="DE167" s="387"/>
      <c r="DF167" s="387"/>
      <c r="DG167" s="387"/>
      <c r="DH167" s="387"/>
      <c r="DI167" s="387"/>
      <c r="DJ167" s="387"/>
      <c r="DK167" s="387"/>
      <c r="DL167" s="387"/>
      <c r="DM167" s="387"/>
      <c r="DN167" s="387"/>
      <c r="DO167" s="387"/>
      <c r="DP167" s="387"/>
      <c r="DQ167" s="387"/>
      <c r="DR167" s="387"/>
      <c r="DS167" s="387"/>
      <c r="DT167" s="387"/>
      <c r="DU167" s="387"/>
      <c r="DV167" s="387"/>
      <c r="DW167" s="387"/>
      <c r="DX167" s="387"/>
      <c r="DY167" s="387"/>
      <c r="DZ167" s="387"/>
      <c r="EA167" s="387"/>
      <c r="EB167" s="387"/>
      <c r="EC167" s="387"/>
      <c r="ED167" s="387"/>
      <c r="EE167" s="387"/>
      <c r="EF167" s="387"/>
      <c r="EG167" s="387"/>
      <c r="EH167" s="387"/>
      <c r="EI167" s="387"/>
      <c r="EJ167" s="387"/>
      <c r="EK167" s="387"/>
      <c r="EL167" s="387"/>
      <c r="EM167" s="387"/>
    </row>
    <row r="168" spans="1:143" s="389" customFormat="1" ht="25.5" hidden="1" customHeight="1">
      <c r="A168" s="504"/>
      <c r="B168" s="504"/>
      <c r="C168" s="504"/>
      <c r="D168" s="504"/>
      <c r="E168" s="504"/>
      <c r="F168" s="504"/>
      <c r="G168" s="504"/>
      <c r="H168" s="504"/>
      <c r="I168" s="504"/>
      <c r="J168" s="504"/>
      <c r="K168" s="504"/>
      <c r="L168" s="504"/>
      <c r="M168" s="504"/>
      <c r="N168" s="504"/>
      <c r="O168" s="504"/>
      <c r="P168" s="504"/>
      <c r="Q168" s="504"/>
      <c r="R168" s="504"/>
      <c r="S168" s="504"/>
      <c r="T168" s="504"/>
      <c r="U168" s="504"/>
      <c r="V168" s="504"/>
      <c r="W168" s="504"/>
      <c r="X168" s="504"/>
      <c r="Y168" s="504"/>
      <c r="Z168" s="504"/>
      <c r="AA168" s="504"/>
      <c r="AB168" s="504"/>
      <c r="AC168" s="504"/>
      <c r="AD168" s="504"/>
      <c r="AE168" s="504"/>
      <c r="AF168" s="504"/>
      <c r="AG168" s="504"/>
      <c r="AH168" s="504"/>
      <c r="AI168" s="387"/>
      <c r="AJ168" s="387"/>
      <c r="AK168" s="387"/>
      <c r="AL168" s="387"/>
      <c r="AM168" s="387"/>
      <c r="AN168" s="387"/>
      <c r="AO168" s="387"/>
      <c r="AP168" s="387"/>
      <c r="AQ168" s="387"/>
      <c r="AR168" s="387"/>
      <c r="AS168" s="387"/>
      <c r="AT168" s="387"/>
      <c r="AU168" s="387"/>
      <c r="AV168" s="387"/>
      <c r="AW168" s="387"/>
      <c r="AX168" s="387"/>
      <c r="AY168" s="387"/>
      <c r="AZ168" s="387"/>
      <c r="BA168" s="387"/>
      <c r="BB168" s="387"/>
      <c r="BC168" s="387"/>
      <c r="BD168" s="387"/>
      <c r="BE168" s="387"/>
      <c r="BF168" s="387"/>
      <c r="BG168" s="387"/>
      <c r="BH168" s="387"/>
      <c r="BI168" s="387"/>
      <c r="BJ168" s="387"/>
      <c r="BK168" s="387"/>
      <c r="BL168" s="387"/>
      <c r="BM168" s="387"/>
      <c r="BN168" s="387"/>
      <c r="BO168" s="387"/>
      <c r="BP168" s="387"/>
      <c r="BQ168" s="387"/>
      <c r="BR168" s="387"/>
      <c r="BS168" s="387"/>
      <c r="BT168" s="387"/>
      <c r="BU168" s="387"/>
      <c r="BV168" s="387"/>
      <c r="BW168" s="387"/>
      <c r="BX168" s="387"/>
      <c r="BY168" s="387"/>
      <c r="BZ168" s="387"/>
      <c r="CA168" s="387"/>
      <c r="CB168" s="387"/>
      <c r="CC168" s="387"/>
      <c r="CD168" s="387"/>
      <c r="CE168" s="387"/>
      <c r="CF168" s="387"/>
      <c r="CG168" s="387"/>
      <c r="CH168" s="387"/>
      <c r="CI168" s="387"/>
      <c r="CJ168" s="387"/>
      <c r="CK168" s="387"/>
      <c r="CL168" s="387"/>
      <c r="CM168" s="387"/>
      <c r="CN168" s="387"/>
      <c r="CO168" s="387"/>
      <c r="CP168" s="387"/>
      <c r="CQ168" s="387"/>
      <c r="CR168" s="387"/>
      <c r="CS168" s="387"/>
      <c r="CT168" s="387"/>
      <c r="CU168" s="387"/>
      <c r="CV168" s="387"/>
      <c r="CW168" s="387"/>
      <c r="CX168" s="387"/>
      <c r="CY168" s="387"/>
      <c r="CZ168" s="387"/>
      <c r="DA168" s="387"/>
      <c r="DB168" s="387"/>
      <c r="DC168" s="387"/>
      <c r="DD168" s="387"/>
      <c r="DE168" s="387"/>
      <c r="DF168" s="387"/>
      <c r="DG168" s="387"/>
      <c r="DH168" s="387"/>
      <c r="DI168" s="387"/>
      <c r="DJ168" s="387"/>
      <c r="DK168" s="387"/>
      <c r="DL168" s="387"/>
      <c r="DM168" s="387"/>
      <c r="DN168" s="387"/>
      <c r="DO168" s="387"/>
      <c r="DP168" s="387"/>
      <c r="DQ168" s="387"/>
      <c r="DR168" s="387"/>
      <c r="DS168" s="387"/>
      <c r="DT168" s="387"/>
      <c r="DU168" s="387"/>
      <c r="DV168" s="387"/>
      <c r="DW168" s="387"/>
      <c r="DX168" s="387"/>
      <c r="DY168" s="387"/>
      <c r="DZ168" s="387"/>
      <c r="EA168" s="387"/>
      <c r="EB168" s="387"/>
      <c r="EC168" s="387"/>
      <c r="ED168" s="387"/>
      <c r="EE168" s="387"/>
      <c r="EF168" s="387"/>
      <c r="EG168" s="387"/>
      <c r="EH168" s="387"/>
      <c r="EI168" s="387"/>
      <c r="EJ168" s="387"/>
      <c r="EK168" s="387"/>
      <c r="EL168" s="387"/>
      <c r="EM168" s="387"/>
    </row>
    <row r="169" spans="1:143" s="389" customFormat="1" ht="25.5" hidden="1" customHeight="1">
      <c r="A169" s="504"/>
      <c r="B169" s="504"/>
      <c r="C169" s="504"/>
      <c r="D169" s="504"/>
      <c r="E169" s="504"/>
      <c r="F169" s="504"/>
      <c r="G169" s="504"/>
      <c r="H169" s="504"/>
      <c r="I169" s="504"/>
      <c r="J169" s="504"/>
      <c r="K169" s="504"/>
      <c r="L169" s="504"/>
      <c r="M169" s="504"/>
      <c r="N169" s="504"/>
      <c r="O169" s="504"/>
      <c r="P169" s="504"/>
      <c r="Q169" s="504"/>
      <c r="R169" s="504"/>
      <c r="S169" s="504"/>
      <c r="T169" s="504"/>
      <c r="U169" s="504"/>
      <c r="V169" s="504"/>
      <c r="W169" s="504"/>
      <c r="X169" s="504"/>
      <c r="Y169" s="504"/>
      <c r="Z169" s="504"/>
      <c r="AA169" s="504"/>
      <c r="AB169" s="504"/>
      <c r="AC169" s="504"/>
      <c r="AD169" s="504"/>
      <c r="AE169" s="504"/>
      <c r="AF169" s="504"/>
      <c r="AG169" s="504"/>
      <c r="AH169" s="504"/>
      <c r="AI169" s="387"/>
      <c r="AJ169" s="387"/>
      <c r="AK169" s="387"/>
      <c r="AL169" s="387"/>
      <c r="AM169" s="387"/>
      <c r="AN169" s="387"/>
      <c r="AO169" s="387"/>
      <c r="AP169" s="387"/>
      <c r="AQ169" s="387"/>
      <c r="AR169" s="387"/>
      <c r="AS169" s="387"/>
      <c r="AT169" s="387"/>
      <c r="AU169" s="387"/>
      <c r="AV169" s="387"/>
      <c r="AW169" s="387"/>
      <c r="AX169" s="387"/>
      <c r="AY169" s="387"/>
      <c r="AZ169" s="387"/>
      <c r="BA169" s="387"/>
      <c r="BB169" s="387"/>
      <c r="BC169" s="387"/>
      <c r="BD169" s="387"/>
      <c r="BE169" s="387"/>
      <c r="BF169" s="387"/>
      <c r="BG169" s="387"/>
      <c r="BH169" s="387"/>
      <c r="BI169" s="387"/>
      <c r="BJ169" s="387"/>
      <c r="BK169" s="387"/>
      <c r="BL169" s="387"/>
      <c r="BM169" s="387"/>
      <c r="BN169" s="387"/>
      <c r="BO169" s="387"/>
      <c r="BP169" s="387"/>
      <c r="BQ169" s="387"/>
      <c r="BR169" s="387"/>
      <c r="BS169" s="387"/>
      <c r="BT169" s="387"/>
      <c r="BU169" s="387"/>
      <c r="BV169" s="387"/>
      <c r="BW169" s="387"/>
      <c r="BX169" s="387"/>
      <c r="BY169" s="387"/>
      <c r="BZ169" s="387"/>
      <c r="CA169" s="387"/>
      <c r="CB169" s="387"/>
      <c r="CC169" s="387"/>
      <c r="CD169" s="387"/>
      <c r="CE169" s="387"/>
      <c r="CF169" s="387"/>
      <c r="CG169" s="387"/>
      <c r="CH169" s="387"/>
      <c r="CI169" s="387"/>
      <c r="CJ169" s="387"/>
      <c r="CK169" s="387"/>
      <c r="CL169" s="387"/>
      <c r="CM169" s="387"/>
      <c r="CN169" s="387"/>
      <c r="CO169" s="387"/>
      <c r="CP169" s="387"/>
      <c r="CQ169" s="387"/>
      <c r="CR169" s="387"/>
      <c r="CS169" s="387"/>
      <c r="CT169" s="387"/>
      <c r="CU169" s="387"/>
      <c r="CV169" s="387"/>
      <c r="CW169" s="387"/>
      <c r="CX169" s="387"/>
      <c r="CY169" s="387"/>
      <c r="CZ169" s="387"/>
      <c r="DA169" s="387"/>
      <c r="DB169" s="387"/>
      <c r="DC169" s="387"/>
      <c r="DD169" s="387"/>
      <c r="DE169" s="387"/>
      <c r="DF169" s="387"/>
      <c r="DG169" s="387"/>
      <c r="DH169" s="387"/>
      <c r="DI169" s="387"/>
      <c r="DJ169" s="387"/>
      <c r="DK169" s="387"/>
      <c r="DL169" s="387"/>
      <c r="DM169" s="387"/>
      <c r="DN169" s="387"/>
      <c r="DO169" s="387"/>
      <c r="DP169" s="387"/>
      <c r="DQ169" s="387"/>
      <c r="DR169" s="387"/>
      <c r="DS169" s="387"/>
      <c r="DT169" s="387"/>
      <c r="DU169" s="387"/>
      <c r="DV169" s="387"/>
      <c r="DW169" s="387"/>
      <c r="DX169" s="387"/>
      <c r="DY169" s="387"/>
      <c r="DZ169" s="387"/>
      <c r="EA169" s="387"/>
      <c r="EB169" s="387"/>
      <c r="EC169" s="387"/>
      <c r="ED169" s="387"/>
      <c r="EE169" s="387"/>
      <c r="EF169" s="387"/>
      <c r="EG169" s="387"/>
      <c r="EH169" s="387"/>
      <c r="EI169" s="387"/>
      <c r="EJ169" s="387"/>
      <c r="EK169" s="387"/>
      <c r="EL169" s="387"/>
      <c r="EM169" s="387"/>
    </row>
    <row r="170" spans="1:143" s="389" customFormat="1" ht="25.5" hidden="1" customHeight="1">
      <c r="A170" s="504"/>
      <c r="B170" s="504"/>
      <c r="C170" s="504"/>
      <c r="D170" s="504"/>
      <c r="E170" s="504"/>
      <c r="F170" s="504"/>
      <c r="G170" s="504"/>
      <c r="H170" s="504"/>
      <c r="I170" s="504"/>
      <c r="J170" s="504"/>
      <c r="K170" s="504"/>
      <c r="L170" s="504"/>
      <c r="M170" s="504"/>
      <c r="N170" s="504"/>
      <c r="O170" s="504"/>
      <c r="P170" s="504"/>
      <c r="Q170" s="504"/>
      <c r="R170" s="504"/>
      <c r="S170" s="504"/>
      <c r="T170" s="504"/>
      <c r="U170" s="504"/>
      <c r="V170" s="504"/>
      <c r="W170" s="504"/>
      <c r="X170" s="504"/>
      <c r="Y170" s="504"/>
      <c r="Z170" s="504"/>
      <c r="AA170" s="504"/>
      <c r="AB170" s="504"/>
      <c r="AC170" s="504"/>
      <c r="AD170" s="504"/>
      <c r="AE170" s="504"/>
      <c r="AF170" s="504"/>
      <c r="AG170" s="504"/>
      <c r="AH170" s="504"/>
      <c r="AI170" s="387"/>
      <c r="AJ170" s="387"/>
      <c r="AK170" s="387"/>
      <c r="AL170" s="387"/>
      <c r="AM170" s="387"/>
      <c r="AN170" s="387"/>
      <c r="AO170" s="387"/>
      <c r="AP170" s="387"/>
      <c r="AQ170" s="387"/>
      <c r="AR170" s="387"/>
      <c r="AS170" s="387"/>
      <c r="AT170" s="387"/>
      <c r="AU170" s="387"/>
      <c r="AV170" s="387"/>
      <c r="AW170" s="387"/>
      <c r="AX170" s="387"/>
      <c r="AY170" s="387"/>
      <c r="AZ170" s="387"/>
      <c r="BA170" s="387"/>
      <c r="BB170" s="387"/>
      <c r="BC170" s="387"/>
      <c r="BD170" s="387"/>
      <c r="BE170" s="387"/>
      <c r="BF170" s="387"/>
      <c r="BG170" s="387"/>
      <c r="BH170" s="387"/>
      <c r="BI170" s="387"/>
      <c r="BJ170" s="387"/>
      <c r="BK170" s="387"/>
      <c r="BL170" s="387"/>
      <c r="BM170" s="387"/>
      <c r="BN170" s="387"/>
      <c r="BO170" s="387"/>
      <c r="BP170" s="387"/>
      <c r="BQ170" s="387"/>
      <c r="BR170" s="387"/>
      <c r="BS170" s="387"/>
      <c r="BT170" s="387"/>
      <c r="BU170" s="387"/>
      <c r="BV170" s="387"/>
      <c r="BW170" s="387"/>
      <c r="BX170" s="387"/>
      <c r="BY170" s="387"/>
      <c r="BZ170" s="387"/>
      <c r="CA170" s="387"/>
      <c r="CB170" s="387"/>
      <c r="CC170" s="387"/>
      <c r="CD170" s="387"/>
      <c r="CE170" s="387"/>
      <c r="CF170" s="387"/>
      <c r="CG170" s="387"/>
      <c r="CH170" s="387"/>
      <c r="CI170" s="387"/>
      <c r="CJ170" s="387"/>
      <c r="CK170" s="387"/>
      <c r="CL170" s="387"/>
      <c r="CM170" s="387"/>
      <c r="CN170" s="387"/>
      <c r="CO170" s="387"/>
      <c r="CP170" s="387"/>
      <c r="CQ170" s="387"/>
      <c r="CR170" s="387"/>
      <c r="CS170" s="387"/>
      <c r="CT170" s="387"/>
      <c r="CU170" s="387"/>
      <c r="CV170" s="387"/>
      <c r="CW170" s="387"/>
      <c r="CX170" s="387"/>
      <c r="CY170" s="387"/>
      <c r="CZ170" s="387"/>
      <c r="DA170" s="387"/>
      <c r="DB170" s="387"/>
      <c r="DC170" s="387"/>
      <c r="DD170" s="387"/>
      <c r="DE170" s="387"/>
      <c r="DF170" s="387"/>
      <c r="DG170" s="387"/>
      <c r="DH170" s="387"/>
      <c r="DI170" s="387"/>
      <c r="DJ170" s="387"/>
      <c r="DK170" s="387"/>
      <c r="DL170" s="387"/>
      <c r="DM170" s="387"/>
      <c r="DN170" s="387"/>
      <c r="DO170" s="387"/>
      <c r="DP170" s="387"/>
      <c r="DQ170" s="387"/>
      <c r="DR170" s="387"/>
      <c r="DS170" s="387"/>
      <c r="DT170" s="387"/>
      <c r="DU170" s="387"/>
      <c r="DV170" s="387"/>
      <c r="DW170" s="387"/>
      <c r="DX170" s="387"/>
      <c r="DY170" s="387"/>
      <c r="DZ170" s="387"/>
      <c r="EA170" s="387"/>
      <c r="EB170" s="387"/>
      <c r="EC170" s="387"/>
      <c r="ED170" s="387"/>
      <c r="EE170" s="387"/>
      <c r="EF170" s="387"/>
      <c r="EG170" s="387"/>
      <c r="EH170" s="387"/>
      <c r="EI170" s="387"/>
      <c r="EJ170" s="387"/>
      <c r="EK170" s="387"/>
      <c r="EL170" s="387"/>
      <c r="EM170" s="387"/>
    </row>
    <row r="171" spans="1:143" s="389" customFormat="1" ht="25.5" hidden="1" customHeight="1">
      <c r="A171" s="504"/>
      <c r="B171" s="504"/>
      <c r="C171" s="504"/>
      <c r="D171" s="504"/>
      <c r="E171" s="504"/>
      <c r="F171" s="504"/>
      <c r="G171" s="504"/>
      <c r="H171" s="504"/>
      <c r="I171" s="504"/>
      <c r="J171" s="504"/>
      <c r="K171" s="504"/>
      <c r="L171" s="504"/>
      <c r="M171" s="504"/>
      <c r="N171" s="504"/>
      <c r="O171" s="504"/>
      <c r="P171" s="504"/>
      <c r="Q171" s="504"/>
      <c r="R171" s="504"/>
      <c r="S171" s="504"/>
      <c r="T171" s="504"/>
      <c r="U171" s="504"/>
      <c r="V171" s="504"/>
      <c r="W171" s="504"/>
      <c r="X171" s="504"/>
      <c r="Y171" s="504"/>
      <c r="Z171" s="504"/>
      <c r="AA171" s="504"/>
      <c r="AB171" s="504"/>
      <c r="AC171" s="504"/>
      <c r="AD171" s="504"/>
      <c r="AE171" s="504"/>
      <c r="AF171" s="504"/>
      <c r="AG171" s="504"/>
      <c r="AH171" s="504"/>
      <c r="AI171" s="387"/>
      <c r="AJ171" s="387"/>
      <c r="AK171" s="387"/>
      <c r="AL171" s="387"/>
      <c r="AM171" s="387"/>
      <c r="AN171" s="387"/>
      <c r="AO171" s="387"/>
      <c r="AP171" s="387"/>
      <c r="AQ171" s="387"/>
      <c r="AR171" s="387"/>
      <c r="AS171" s="387"/>
      <c r="AT171" s="387"/>
      <c r="AU171" s="387"/>
      <c r="AV171" s="387"/>
      <c r="AW171" s="387"/>
      <c r="AX171" s="387"/>
      <c r="AY171" s="387"/>
      <c r="AZ171" s="387"/>
      <c r="BA171" s="387"/>
      <c r="BB171" s="387"/>
      <c r="BC171" s="387"/>
      <c r="BD171" s="387"/>
      <c r="BE171" s="387"/>
      <c r="BF171" s="387"/>
      <c r="BG171" s="387"/>
      <c r="BH171" s="387"/>
      <c r="BI171" s="387"/>
      <c r="BJ171" s="387"/>
      <c r="BK171" s="387"/>
      <c r="BL171" s="387"/>
      <c r="BM171" s="387"/>
      <c r="BN171" s="387"/>
      <c r="BO171" s="387"/>
      <c r="BP171" s="387"/>
      <c r="BQ171" s="387"/>
      <c r="BR171" s="387"/>
      <c r="BS171" s="387"/>
      <c r="BT171" s="387"/>
      <c r="BU171" s="387"/>
      <c r="BV171" s="387"/>
      <c r="BW171" s="387"/>
      <c r="BX171" s="387"/>
      <c r="BY171" s="387"/>
      <c r="BZ171" s="387"/>
      <c r="CA171" s="387"/>
      <c r="CB171" s="387"/>
      <c r="CC171" s="387"/>
      <c r="CD171" s="387"/>
      <c r="CE171" s="387"/>
      <c r="CF171" s="387"/>
      <c r="CG171" s="387"/>
      <c r="CH171" s="387"/>
      <c r="CI171" s="387"/>
      <c r="CJ171" s="387"/>
      <c r="CK171" s="387"/>
      <c r="CL171" s="387"/>
      <c r="CM171" s="387"/>
      <c r="CN171" s="387"/>
      <c r="CO171" s="387"/>
      <c r="CP171" s="387"/>
      <c r="CQ171" s="387"/>
      <c r="CR171" s="387"/>
      <c r="CS171" s="387"/>
      <c r="CT171" s="387"/>
      <c r="CU171" s="387"/>
      <c r="CV171" s="387"/>
      <c r="CW171" s="387"/>
      <c r="CX171" s="387"/>
      <c r="CY171" s="387"/>
      <c r="CZ171" s="387"/>
      <c r="DA171" s="387"/>
      <c r="DB171" s="387"/>
      <c r="DC171" s="387"/>
      <c r="DD171" s="387"/>
      <c r="DE171" s="387"/>
      <c r="DF171" s="387"/>
      <c r="DG171" s="387"/>
      <c r="DH171" s="387"/>
      <c r="DI171" s="387"/>
      <c r="DJ171" s="387"/>
      <c r="DK171" s="387"/>
      <c r="DL171" s="387"/>
      <c r="DM171" s="387"/>
      <c r="DN171" s="387"/>
      <c r="DO171" s="387"/>
      <c r="DP171" s="387"/>
      <c r="DQ171" s="387"/>
      <c r="DR171" s="387"/>
      <c r="DS171" s="387"/>
      <c r="DT171" s="387"/>
      <c r="DU171" s="387"/>
      <c r="DV171" s="387"/>
      <c r="DW171" s="387"/>
      <c r="DX171" s="387"/>
      <c r="DY171" s="387"/>
      <c r="DZ171" s="387"/>
      <c r="EA171" s="387"/>
      <c r="EB171" s="387"/>
      <c r="EC171" s="387"/>
      <c r="ED171" s="387"/>
      <c r="EE171" s="387"/>
      <c r="EF171" s="387"/>
      <c r="EG171" s="387"/>
      <c r="EH171" s="387"/>
      <c r="EI171" s="387"/>
      <c r="EJ171" s="387"/>
      <c r="EK171" s="387"/>
      <c r="EL171" s="387"/>
      <c r="EM171" s="387"/>
    </row>
    <row r="172" spans="1:143" s="389" customFormat="1" ht="25.5" hidden="1" customHeight="1">
      <c r="A172" s="504"/>
      <c r="B172" s="504"/>
      <c r="C172" s="504"/>
      <c r="D172" s="504"/>
      <c r="E172" s="504"/>
      <c r="F172" s="504"/>
      <c r="G172" s="504"/>
      <c r="H172" s="504"/>
      <c r="I172" s="504"/>
      <c r="J172" s="504"/>
      <c r="K172" s="504"/>
      <c r="L172" s="504"/>
      <c r="M172" s="504"/>
      <c r="N172" s="504"/>
      <c r="O172" s="504"/>
      <c r="P172" s="504"/>
      <c r="Q172" s="504"/>
      <c r="R172" s="504"/>
      <c r="S172" s="504"/>
      <c r="T172" s="504"/>
      <c r="U172" s="504"/>
      <c r="V172" s="504"/>
      <c r="W172" s="504"/>
      <c r="X172" s="504"/>
      <c r="Y172" s="504"/>
      <c r="Z172" s="504"/>
      <c r="AA172" s="504"/>
      <c r="AB172" s="504"/>
      <c r="AC172" s="504"/>
      <c r="AD172" s="504"/>
      <c r="AE172" s="504"/>
      <c r="AF172" s="504"/>
      <c r="AG172" s="504"/>
      <c r="AH172" s="504"/>
      <c r="AI172" s="387"/>
      <c r="AJ172" s="387"/>
      <c r="AK172" s="387"/>
      <c r="AL172" s="387"/>
      <c r="AM172" s="387"/>
      <c r="AN172" s="387"/>
      <c r="AO172" s="387"/>
      <c r="AP172" s="387"/>
      <c r="AQ172" s="387"/>
      <c r="AR172" s="387"/>
      <c r="AS172" s="387"/>
      <c r="AT172" s="387"/>
      <c r="AU172" s="387"/>
      <c r="AV172" s="387"/>
      <c r="AW172" s="387"/>
      <c r="AX172" s="387"/>
      <c r="AY172" s="387"/>
      <c r="AZ172" s="387"/>
      <c r="BA172" s="387"/>
      <c r="BB172" s="387"/>
      <c r="BC172" s="387"/>
      <c r="BD172" s="387"/>
      <c r="BE172" s="387"/>
      <c r="BF172" s="387"/>
      <c r="BG172" s="387"/>
      <c r="BH172" s="387"/>
      <c r="BI172" s="387"/>
      <c r="BJ172" s="387"/>
      <c r="BK172" s="387"/>
      <c r="BL172" s="387"/>
      <c r="BM172" s="387"/>
      <c r="BN172" s="387"/>
      <c r="BO172" s="387"/>
      <c r="BP172" s="387"/>
      <c r="BQ172" s="387"/>
      <c r="BR172" s="387"/>
      <c r="BS172" s="387"/>
      <c r="BT172" s="387"/>
      <c r="BU172" s="387"/>
      <c r="BV172" s="387"/>
      <c r="BW172" s="387"/>
      <c r="BX172" s="387"/>
      <c r="BY172" s="387"/>
      <c r="BZ172" s="387"/>
      <c r="CA172" s="387"/>
      <c r="CB172" s="387"/>
      <c r="CC172" s="387"/>
      <c r="CD172" s="387"/>
      <c r="CE172" s="387"/>
      <c r="CF172" s="387"/>
      <c r="CG172" s="387"/>
      <c r="CH172" s="387"/>
      <c r="CI172" s="387"/>
      <c r="CJ172" s="387"/>
      <c r="CK172" s="387"/>
      <c r="CL172" s="387"/>
      <c r="CM172" s="387"/>
      <c r="CN172" s="387"/>
      <c r="CO172" s="387"/>
      <c r="CP172" s="387"/>
      <c r="CQ172" s="387"/>
      <c r="CR172" s="387"/>
      <c r="CS172" s="387"/>
      <c r="CT172" s="387"/>
      <c r="CU172" s="387"/>
      <c r="CV172" s="387"/>
      <c r="CW172" s="387"/>
      <c r="CX172" s="387"/>
      <c r="CY172" s="387"/>
      <c r="CZ172" s="387"/>
      <c r="DA172" s="387"/>
      <c r="DB172" s="387"/>
      <c r="DC172" s="387"/>
      <c r="DD172" s="387"/>
      <c r="DE172" s="387"/>
      <c r="DF172" s="387"/>
      <c r="DG172" s="387"/>
      <c r="DH172" s="387"/>
      <c r="DI172" s="387"/>
      <c r="DJ172" s="387"/>
      <c r="DK172" s="387"/>
      <c r="DL172" s="387"/>
      <c r="DM172" s="387"/>
      <c r="DN172" s="387"/>
      <c r="DO172" s="387"/>
      <c r="DP172" s="387"/>
      <c r="DQ172" s="387"/>
      <c r="DR172" s="387"/>
      <c r="DS172" s="387"/>
      <c r="DT172" s="387"/>
      <c r="DU172" s="387"/>
      <c r="DV172" s="387"/>
      <c r="DW172" s="387"/>
      <c r="DX172" s="387"/>
      <c r="DY172" s="387"/>
      <c r="DZ172" s="387"/>
      <c r="EA172" s="387"/>
      <c r="EB172" s="387"/>
      <c r="EC172" s="387"/>
      <c r="ED172" s="387"/>
      <c r="EE172" s="387"/>
      <c r="EF172" s="387"/>
      <c r="EG172" s="387"/>
      <c r="EH172" s="387"/>
      <c r="EI172" s="387"/>
      <c r="EJ172" s="387"/>
      <c r="EK172" s="387"/>
      <c r="EL172" s="387"/>
      <c r="EM172" s="387"/>
    </row>
    <row r="173" spans="1:143" s="389" customFormat="1" ht="25.5" hidden="1" customHeight="1">
      <c r="A173" s="504"/>
      <c r="B173" s="504"/>
      <c r="C173" s="504"/>
      <c r="D173" s="504"/>
      <c r="E173" s="504"/>
      <c r="F173" s="504"/>
      <c r="G173" s="504"/>
      <c r="H173" s="504"/>
      <c r="I173" s="504"/>
      <c r="J173" s="504"/>
      <c r="K173" s="504"/>
      <c r="L173" s="504"/>
      <c r="M173" s="504"/>
      <c r="N173" s="504"/>
      <c r="O173" s="504"/>
      <c r="P173" s="504"/>
      <c r="Q173" s="504"/>
      <c r="R173" s="504"/>
      <c r="S173" s="504"/>
      <c r="T173" s="504"/>
      <c r="U173" s="504"/>
      <c r="V173" s="504"/>
      <c r="W173" s="504"/>
      <c r="X173" s="504"/>
      <c r="Y173" s="504"/>
      <c r="Z173" s="504"/>
      <c r="AA173" s="504"/>
      <c r="AB173" s="504"/>
      <c r="AC173" s="504"/>
      <c r="AD173" s="504"/>
      <c r="AE173" s="504"/>
      <c r="AF173" s="504"/>
      <c r="AG173" s="504"/>
      <c r="AH173" s="504"/>
      <c r="AI173" s="387"/>
      <c r="AJ173" s="387"/>
      <c r="AK173" s="387"/>
      <c r="AL173" s="387"/>
      <c r="AM173" s="387"/>
      <c r="AN173" s="387"/>
      <c r="AO173" s="387"/>
      <c r="AP173" s="387"/>
      <c r="AQ173" s="387"/>
      <c r="AR173" s="387"/>
      <c r="AS173" s="387"/>
      <c r="AT173" s="387"/>
      <c r="AU173" s="387"/>
      <c r="AV173" s="387"/>
      <c r="AW173" s="387"/>
      <c r="AX173" s="387"/>
      <c r="AY173" s="387"/>
      <c r="AZ173" s="387"/>
      <c r="BA173" s="387"/>
      <c r="BB173" s="387"/>
      <c r="BC173" s="387"/>
      <c r="BD173" s="387"/>
      <c r="BE173" s="387"/>
      <c r="BF173" s="387"/>
      <c r="BG173" s="387"/>
      <c r="BH173" s="387"/>
      <c r="BI173" s="387"/>
      <c r="BJ173" s="387"/>
      <c r="BK173" s="387"/>
      <c r="BL173" s="387"/>
      <c r="BM173" s="387"/>
      <c r="BN173" s="387"/>
      <c r="BO173" s="387"/>
      <c r="BP173" s="387"/>
      <c r="BQ173" s="387"/>
      <c r="BR173" s="387"/>
      <c r="BS173" s="387"/>
      <c r="BT173" s="387"/>
      <c r="BU173" s="387"/>
      <c r="BV173" s="387"/>
      <c r="BW173" s="387"/>
      <c r="BX173" s="387"/>
      <c r="BY173" s="387"/>
      <c r="BZ173" s="387"/>
      <c r="CA173" s="387"/>
      <c r="CB173" s="387"/>
      <c r="CC173" s="387"/>
      <c r="CD173" s="387"/>
      <c r="CE173" s="387"/>
      <c r="CF173" s="387"/>
      <c r="CG173" s="387"/>
      <c r="CH173" s="387"/>
      <c r="CI173" s="387"/>
      <c r="CJ173" s="387"/>
      <c r="CK173" s="387"/>
      <c r="CL173" s="387"/>
      <c r="CM173" s="387"/>
      <c r="CN173" s="387"/>
      <c r="CO173" s="387"/>
      <c r="CP173" s="387"/>
      <c r="CQ173" s="387"/>
      <c r="CR173" s="387"/>
      <c r="CS173" s="387"/>
      <c r="CT173" s="387"/>
      <c r="CU173" s="387"/>
      <c r="CV173" s="387"/>
      <c r="CW173" s="387"/>
      <c r="CX173" s="387"/>
      <c r="CY173" s="387"/>
      <c r="CZ173" s="387"/>
      <c r="DA173" s="387"/>
      <c r="DB173" s="387"/>
      <c r="DC173" s="387"/>
      <c r="DD173" s="387"/>
      <c r="DE173" s="387"/>
      <c r="DF173" s="387"/>
      <c r="DG173" s="387"/>
      <c r="DH173" s="387"/>
      <c r="DI173" s="387"/>
      <c r="DJ173" s="387"/>
      <c r="DK173" s="387"/>
      <c r="DL173" s="387"/>
      <c r="DM173" s="387"/>
      <c r="DN173" s="387"/>
      <c r="DO173" s="387"/>
      <c r="DP173" s="387"/>
      <c r="DQ173" s="387"/>
      <c r="DR173" s="387"/>
      <c r="DS173" s="387"/>
      <c r="DT173" s="387"/>
      <c r="DU173" s="387"/>
      <c r="DV173" s="387"/>
      <c r="DW173" s="387"/>
      <c r="DX173" s="387"/>
      <c r="DY173" s="387"/>
      <c r="DZ173" s="387"/>
      <c r="EA173" s="387"/>
      <c r="EB173" s="387"/>
      <c r="EC173" s="387"/>
      <c r="ED173" s="387"/>
      <c r="EE173" s="387"/>
      <c r="EF173" s="387"/>
      <c r="EG173" s="387"/>
      <c r="EH173" s="387"/>
      <c r="EI173" s="387"/>
      <c r="EJ173" s="387"/>
      <c r="EK173" s="387"/>
      <c r="EL173" s="387"/>
      <c r="EM173" s="387"/>
    </row>
    <row r="174" spans="1:143" s="389" customFormat="1" ht="25.5" hidden="1" customHeight="1">
      <c r="A174" s="504"/>
      <c r="B174" s="504"/>
      <c r="C174" s="504"/>
      <c r="D174" s="504"/>
      <c r="E174" s="504"/>
      <c r="F174" s="504"/>
      <c r="G174" s="504"/>
      <c r="H174" s="504"/>
      <c r="I174" s="504"/>
      <c r="J174" s="504"/>
      <c r="K174" s="504"/>
      <c r="L174" s="504"/>
      <c r="M174" s="504"/>
      <c r="N174" s="504"/>
      <c r="O174" s="504"/>
      <c r="P174" s="504"/>
      <c r="Q174" s="504"/>
      <c r="R174" s="504"/>
      <c r="S174" s="504"/>
      <c r="T174" s="504"/>
      <c r="U174" s="504"/>
      <c r="V174" s="504"/>
      <c r="W174" s="504"/>
      <c r="X174" s="504"/>
      <c r="Y174" s="504"/>
      <c r="Z174" s="504"/>
      <c r="AA174" s="504"/>
      <c r="AB174" s="504"/>
      <c r="AC174" s="504"/>
      <c r="AD174" s="504"/>
      <c r="AE174" s="504"/>
      <c r="AF174" s="504"/>
      <c r="AG174" s="504"/>
      <c r="AH174" s="504"/>
      <c r="AI174" s="387"/>
      <c r="AJ174" s="387"/>
      <c r="AK174" s="387"/>
      <c r="AL174" s="387"/>
      <c r="AM174" s="387"/>
      <c r="AN174" s="387"/>
      <c r="AO174" s="387"/>
      <c r="AP174" s="387"/>
      <c r="AQ174" s="387"/>
      <c r="AR174" s="387"/>
      <c r="AS174" s="387"/>
      <c r="AT174" s="387"/>
      <c r="AU174" s="387"/>
      <c r="AV174" s="387"/>
      <c r="AW174" s="387"/>
      <c r="AX174" s="387"/>
      <c r="AY174" s="387"/>
      <c r="AZ174" s="387"/>
      <c r="BA174" s="387"/>
      <c r="BB174" s="387"/>
      <c r="BC174" s="387"/>
      <c r="BD174" s="387"/>
      <c r="BE174" s="387"/>
      <c r="BF174" s="387"/>
      <c r="BG174" s="387"/>
      <c r="BH174" s="387"/>
      <c r="BI174" s="387"/>
      <c r="BJ174" s="387"/>
      <c r="BK174" s="387"/>
      <c r="BL174" s="387"/>
      <c r="BM174" s="387"/>
      <c r="BN174" s="387"/>
      <c r="BO174" s="387"/>
      <c r="BP174" s="387"/>
      <c r="BQ174" s="387"/>
      <c r="BR174" s="387"/>
      <c r="BS174" s="387"/>
      <c r="BT174" s="387"/>
      <c r="BU174" s="387"/>
      <c r="BV174" s="387"/>
      <c r="BW174" s="387"/>
      <c r="BX174" s="387"/>
      <c r="BY174" s="387"/>
      <c r="BZ174" s="387"/>
      <c r="CA174" s="387"/>
      <c r="CB174" s="387"/>
      <c r="CC174" s="387"/>
      <c r="CD174" s="387"/>
      <c r="CE174" s="387"/>
      <c r="CF174" s="387"/>
      <c r="CG174" s="387"/>
      <c r="CH174" s="387"/>
      <c r="CI174" s="387"/>
      <c r="CJ174" s="387"/>
      <c r="CK174" s="387"/>
      <c r="CL174" s="387"/>
      <c r="CM174" s="387"/>
      <c r="CN174" s="387"/>
      <c r="CO174" s="387"/>
      <c r="CP174" s="387"/>
      <c r="CQ174" s="387"/>
      <c r="CR174" s="387"/>
      <c r="CS174" s="387"/>
      <c r="CT174" s="387"/>
      <c r="CU174" s="387"/>
      <c r="CV174" s="387"/>
      <c r="CW174" s="387"/>
      <c r="CX174" s="387"/>
      <c r="CY174" s="387"/>
      <c r="CZ174" s="387"/>
      <c r="DA174" s="387"/>
      <c r="DB174" s="387"/>
      <c r="DC174" s="387"/>
      <c r="DD174" s="387"/>
      <c r="DE174" s="387"/>
      <c r="DF174" s="387"/>
      <c r="DG174" s="387"/>
      <c r="DH174" s="387"/>
      <c r="DI174" s="387"/>
      <c r="DJ174" s="387"/>
      <c r="DK174" s="387"/>
      <c r="DL174" s="387"/>
      <c r="DM174" s="387"/>
      <c r="DN174" s="387"/>
      <c r="DO174" s="387"/>
      <c r="DP174" s="387"/>
      <c r="DQ174" s="387"/>
      <c r="DR174" s="387"/>
      <c r="DS174" s="387"/>
      <c r="DT174" s="387"/>
      <c r="DU174" s="387"/>
      <c r="DV174" s="387"/>
      <c r="DW174" s="387"/>
      <c r="DX174" s="387"/>
      <c r="DY174" s="387"/>
      <c r="DZ174" s="387"/>
      <c r="EA174" s="387"/>
      <c r="EB174" s="387"/>
      <c r="EC174" s="387"/>
      <c r="ED174" s="387"/>
      <c r="EE174" s="387"/>
      <c r="EF174" s="387"/>
      <c r="EG174" s="387"/>
      <c r="EH174" s="387"/>
      <c r="EI174" s="387"/>
      <c r="EJ174" s="387"/>
      <c r="EK174" s="387"/>
      <c r="EL174" s="387"/>
      <c r="EM174" s="387"/>
    </row>
    <row r="175" spans="1:143" s="389" customFormat="1" ht="25.5" hidden="1" customHeight="1">
      <c r="A175" s="504"/>
      <c r="B175" s="504"/>
      <c r="C175" s="504"/>
      <c r="D175" s="504"/>
      <c r="E175" s="504"/>
      <c r="F175" s="504"/>
      <c r="G175" s="504"/>
      <c r="H175" s="504"/>
      <c r="I175" s="504"/>
      <c r="J175" s="504"/>
      <c r="K175" s="504"/>
      <c r="L175" s="504"/>
      <c r="M175" s="504"/>
      <c r="N175" s="504"/>
      <c r="O175" s="504"/>
      <c r="P175" s="504"/>
      <c r="Q175" s="504"/>
      <c r="R175" s="504"/>
      <c r="S175" s="504"/>
      <c r="T175" s="504"/>
      <c r="U175" s="504"/>
      <c r="V175" s="504"/>
      <c r="W175" s="504"/>
      <c r="X175" s="504"/>
      <c r="Y175" s="504"/>
      <c r="Z175" s="504"/>
      <c r="AA175" s="504"/>
      <c r="AB175" s="504"/>
      <c r="AC175" s="504"/>
      <c r="AD175" s="504"/>
      <c r="AE175" s="504"/>
      <c r="AF175" s="504"/>
      <c r="AG175" s="504"/>
      <c r="AH175" s="504"/>
      <c r="AI175" s="387"/>
      <c r="AJ175" s="387"/>
      <c r="AK175" s="387"/>
      <c r="AL175" s="387"/>
      <c r="AM175" s="387"/>
      <c r="AN175" s="387"/>
      <c r="AO175" s="387"/>
      <c r="AP175" s="387"/>
      <c r="AQ175" s="387"/>
      <c r="AR175" s="387"/>
      <c r="AS175" s="387"/>
      <c r="AT175" s="387"/>
      <c r="AU175" s="387"/>
      <c r="AV175" s="387"/>
      <c r="AW175" s="387"/>
      <c r="AX175" s="387"/>
      <c r="AY175" s="387"/>
      <c r="AZ175" s="387"/>
      <c r="BA175" s="387"/>
      <c r="BB175" s="387"/>
      <c r="BC175" s="387"/>
      <c r="BD175" s="387"/>
      <c r="BE175" s="387"/>
      <c r="BF175" s="387"/>
      <c r="BG175" s="387"/>
      <c r="BH175" s="387"/>
      <c r="BI175" s="387"/>
      <c r="BJ175" s="387"/>
      <c r="BK175" s="387"/>
      <c r="BL175" s="387"/>
      <c r="BM175" s="387"/>
      <c r="BN175" s="387"/>
      <c r="BO175" s="387"/>
      <c r="BP175" s="387"/>
      <c r="BQ175" s="387"/>
      <c r="BR175" s="387"/>
      <c r="BS175" s="387"/>
      <c r="BT175" s="387"/>
      <c r="BU175" s="387"/>
      <c r="BV175" s="387"/>
      <c r="BW175" s="387"/>
      <c r="BX175" s="387"/>
      <c r="BY175" s="387"/>
      <c r="BZ175" s="387"/>
      <c r="CA175" s="387"/>
      <c r="CB175" s="387"/>
      <c r="CC175" s="387"/>
      <c r="CD175" s="387"/>
      <c r="CE175" s="387"/>
      <c r="CF175" s="387"/>
      <c r="CG175" s="387"/>
      <c r="CH175" s="387"/>
      <c r="CI175" s="387"/>
      <c r="CJ175" s="387"/>
      <c r="CK175" s="387"/>
      <c r="CL175" s="387"/>
      <c r="CM175" s="387"/>
      <c r="CN175" s="387"/>
      <c r="CO175" s="387"/>
      <c r="CP175" s="387"/>
      <c r="CQ175" s="387"/>
      <c r="CR175" s="387"/>
      <c r="CS175" s="387"/>
      <c r="CT175" s="387"/>
      <c r="CU175" s="387"/>
      <c r="CV175" s="387"/>
      <c r="CW175" s="387"/>
      <c r="CX175" s="387"/>
      <c r="CY175" s="387"/>
      <c r="CZ175" s="387"/>
      <c r="DA175" s="387"/>
      <c r="DB175" s="387"/>
      <c r="DC175" s="387"/>
      <c r="DD175" s="387"/>
      <c r="DE175" s="387"/>
      <c r="DF175" s="387"/>
      <c r="DG175" s="387"/>
      <c r="DH175" s="387"/>
      <c r="DI175" s="387"/>
      <c r="DJ175" s="387"/>
      <c r="DK175" s="387"/>
      <c r="DL175" s="387"/>
      <c r="DM175" s="387"/>
      <c r="DN175" s="387"/>
      <c r="DO175" s="387"/>
      <c r="DP175" s="387"/>
      <c r="DQ175" s="387"/>
      <c r="DR175" s="387"/>
      <c r="DS175" s="387"/>
      <c r="DT175" s="387"/>
      <c r="DU175" s="387"/>
      <c r="DV175" s="387"/>
      <c r="DW175" s="387"/>
      <c r="DX175" s="387"/>
      <c r="DY175" s="387"/>
      <c r="DZ175" s="387"/>
      <c r="EA175" s="387"/>
      <c r="EB175" s="387"/>
      <c r="EC175" s="387"/>
      <c r="ED175" s="387"/>
      <c r="EE175" s="387"/>
      <c r="EF175" s="387"/>
      <c r="EG175" s="387"/>
      <c r="EH175" s="387"/>
      <c r="EI175" s="387"/>
      <c r="EJ175" s="387"/>
      <c r="EK175" s="387"/>
      <c r="EL175" s="387"/>
      <c r="EM175" s="387"/>
    </row>
    <row r="176" spans="1:143" s="389" customFormat="1" ht="25.5" hidden="1" customHeight="1">
      <c r="A176" s="504"/>
      <c r="B176" s="504"/>
      <c r="C176" s="504"/>
      <c r="D176" s="504"/>
      <c r="E176" s="504"/>
      <c r="F176" s="504"/>
      <c r="G176" s="504"/>
      <c r="H176" s="504"/>
      <c r="I176" s="504"/>
      <c r="J176" s="504"/>
      <c r="K176" s="504"/>
      <c r="L176" s="504"/>
      <c r="M176" s="504"/>
      <c r="N176" s="504"/>
      <c r="O176" s="504"/>
      <c r="P176" s="504"/>
      <c r="Q176" s="504"/>
      <c r="R176" s="504"/>
      <c r="S176" s="504"/>
      <c r="T176" s="504"/>
      <c r="U176" s="504"/>
      <c r="V176" s="504"/>
      <c r="W176" s="504"/>
      <c r="X176" s="504"/>
      <c r="Y176" s="504"/>
      <c r="Z176" s="504"/>
      <c r="AA176" s="504"/>
      <c r="AB176" s="504"/>
      <c r="AC176" s="504"/>
      <c r="AD176" s="504"/>
      <c r="AE176" s="504"/>
      <c r="AF176" s="504"/>
      <c r="AG176" s="504"/>
      <c r="AH176" s="504"/>
      <c r="AI176" s="387"/>
      <c r="AJ176" s="387"/>
      <c r="AK176" s="387"/>
      <c r="AL176" s="387"/>
      <c r="AM176" s="387"/>
      <c r="AN176" s="387"/>
      <c r="AO176" s="387"/>
      <c r="AP176" s="387"/>
      <c r="AQ176" s="387"/>
      <c r="AR176" s="387"/>
      <c r="AS176" s="387"/>
      <c r="AT176" s="387"/>
      <c r="AU176" s="387"/>
      <c r="AV176" s="387"/>
      <c r="AW176" s="387"/>
      <c r="AX176" s="387"/>
      <c r="AY176" s="387"/>
      <c r="AZ176" s="387"/>
      <c r="BA176" s="387"/>
      <c r="BB176" s="387"/>
      <c r="BC176" s="387"/>
      <c r="BD176" s="387"/>
      <c r="BE176" s="387"/>
      <c r="BF176" s="387"/>
      <c r="BG176" s="387"/>
      <c r="BH176" s="387"/>
      <c r="BI176" s="387"/>
      <c r="BJ176" s="387"/>
      <c r="BK176" s="387"/>
      <c r="BL176" s="387"/>
      <c r="BM176" s="387"/>
      <c r="BN176" s="387"/>
      <c r="BO176" s="387"/>
      <c r="BP176" s="387"/>
      <c r="BQ176" s="387"/>
      <c r="BR176" s="387"/>
      <c r="BS176" s="387"/>
      <c r="BT176" s="387"/>
      <c r="BU176" s="387"/>
      <c r="BV176" s="387"/>
      <c r="BW176" s="387"/>
      <c r="BX176" s="387"/>
      <c r="BY176" s="387"/>
      <c r="BZ176" s="387"/>
      <c r="CA176" s="387"/>
      <c r="CB176" s="387"/>
      <c r="CC176" s="387"/>
      <c r="CD176" s="387"/>
      <c r="CE176" s="387"/>
      <c r="CF176" s="387"/>
      <c r="CG176" s="387"/>
      <c r="CH176" s="387"/>
      <c r="CI176" s="387"/>
      <c r="CJ176" s="387"/>
      <c r="CK176" s="387"/>
      <c r="CL176" s="387"/>
      <c r="CM176" s="387"/>
      <c r="CN176" s="387"/>
      <c r="CO176" s="387"/>
      <c r="CP176" s="387"/>
      <c r="CQ176" s="387"/>
      <c r="CR176" s="387"/>
      <c r="CS176" s="387"/>
      <c r="CT176" s="387"/>
      <c r="CU176" s="387"/>
      <c r="CV176" s="387"/>
      <c r="CW176" s="387"/>
      <c r="CX176" s="387"/>
      <c r="CY176" s="387"/>
      <c r="CZ176" s="387"/>
      <c r="DA176" s="387"/>
      <c r="DB176" s="387"/>
      <c r="DC176" s="387"/>
      <c r="DD176" s="387"/>
      <c r="DE176" s="387"/>
      <c r="DF176" s="387"/>
      <c r="DG176" s="387"/>
      <c r="DH176" s="387"/>
      <c r="DI176" s="387"/>
      <c r="DJ176" s="387"/>
      <c r="DK176" s="387"/>
      <c r="DL176" s="387"/>
      <c r="DM176" s="387"/>
      <c r="DN176" s="387"/>
      <c r="DO176" s="387"/>
      <c r="DP176" s="387"/>
      <c r="DQ176" s="387"/>
      <c r="DR176" s="387"/>
      <c r="DS176" s="387"/>
      <c r="DT176" s="387"/>
      <c r="DU176" s="387"/>
      <c r="DV176" s="387"/>
      <c r="DW176" s="387"/>
      <c r="DX176" s="387"/>
      <c r="DY176" s="387"/>
      <c r="DZ176" s="387"/>
      <c r="EA176" s="387"/>
      <c r="EB176" s="387"/>
      <c r="EC176" s="387"/>
      <c r="ED176" s="387"/>
      <c r="EE176" s="387"/>
      <c r="EF176" s="387"/>
      <c r="EG176" s="387"/>
      <c r="EH176" s="387"/>
      <c r="EI176" s="387"/>
      <c r="EJ176" s="387"/>
      <c r="EK176" s="387"/>
      <c r="EL176" s="387"/>
      <c r="EM176" s="387"/>
    </row>
    <row r="177" spans="1:143" s="389" customFormat="1" ht="25.5" hidden="1" customHeight="1">
      <c r="A177" s="504"/>
      <c r="B177" s="504"/>
      <c r="C177" s="504"/>
      <c r="D177" s="504"/>
      <c r="E177" s="504"/>
      <c r="F177" s="504"/>
      <c r="G177" s="504"/>
      <c r="H177" s="504"/>
      <c r="I177" s="504"/>
      <c r="J177" s="504"/>
      <c r="K177" s="504"/>
      <c r="L177" s="504"/>
      <c r="M177" s="504"/>
      <c r="N177" s="504"/>
      <c r="O177" s="504"/>
      <c r="P177" s="504"/>
      <c r="Q177" s="504"/>
      <c r="R177" s="504"/>
      <c r="S177" s="504"/>
      <c r="T177" s="504"/>
      <c r="U177" s="504"/>
      <c r="V177" s="504"/>
      <c r="W177" s="504"/>
      <c r="X177" s="504"/>
      <c r="Y177" s="504"/>
      <c r="Z177" s="504"/>
      <c r="AA177" s="504"/>
      <c r="AB177" s="504"/>
      <c r="AC177" s="504"/>
      <c r="AD177" s="504"/>
      <c r="AE177" s="504"/>
      <c r="AF177" s="504"/>
      <c r="AG177" s="504"/>
      <c r="AH177" s="504"/>
      <c r="AI177" s="387"/>
      <c r="AJ177" s="387"/>
      <c r="AK177" s="387"/>
      <c r="AL177" s="387"/>
      <c r="AM177" s="387"/>
      <c r="AN177" s="387"/>
      <c r="AO177" s="387"/>
      <c r="AP177" s="387"/>
      <c r="AQ177" s="387"/>
      <c r="AR177" s="387"/>
      <c r="AS177" s="387"/>
      <c r="AT177" s="387"/>
      <c r="AU177" s="387"/>
      <c r="AV177" s="387"/>
      <c r="AW177" s="387"/>
      <c r="AX177" s="387"/>
      <c r="AY177" s="387"/>
      <c r="AZ177" s="387"/>
      <c r="BA177" s="387"/>
      <c r="BB177" s="387"/>
      <c r="BC177" s="387"/>
      <c r="BD177" s="387"/>
      <c r="BE177" s="387"/>
      <c r="BF177" s="387"/>
      <c r="BG177" s="387"/>
      <c r="BH177" s="387"/>
      <c r="BI177" s="387"/>
      <c r="BJ177" s="387"/>
      <c r="BK177" s="387"/>
      <c r="BL177" s="387"/>
      <c r="BM177" s="387"/>
      <c r="BN177" s="387"/>
      <c r="BO177" s="387"/>
      <c r="BP177" s="387"/>
      <c r="BQ177" s="387"/>
      <c r="BR177" s="387"/>
      <c r="BS177" s="387"/>
      <c r="BT177" s="387"/>
      <c r="BU177" s="387"/>
      <c r="BV177" s="387"/>
      <c r="BW177" s="387"/>
      <c r="BX177" s="387"/>
      <c r="BY177" s="387"/>
      <c r="BZ177" s="387"/>
      <c r="CA177" s="387"/>
      <c r="CB177" s="387"/>
      <c r="CC177" s="387"/>
      <c r="CD177" s="387"/>
      <c r="CE177" s="387"/>
      <c r="CF177" s="387"/>
      <c r="CG177" s="387"/>
      <c r="CH177" s="387"/>
      <c r="CI177" s="387"/>
      <c r="CJ177" s="387"/>
      <c r="CK177" s="387"/>
      <c r="CL177" s="387"/>
      <c r="CM177" s="387"/>
      <c r="CN177" s="387"/>
      <c r="CO177" s="387"/>
      <c r="CP177" s="387"/>
      <c r="CQ177" s="387"/>
      <c r="CR177" s="387"/>
      <c r="CS177" s="387"/>
      <c r="CT177" s="387"/>
      <c r="CU177" s="387"/>
      <c r="CV177" s="387"/>
      <c r="CW177" s="387"/>
      <c r="CX177" s="387"/>
      <c r="CY177" s="387"/>
      <c r="CZ177" s="387"/>
      <c r="DA177" s="387"/>
      <c r="DB177" s="387"/>
      <c r="DC177" s="387"/>
      <c r="DD177" s="387"/>
      <c r="DE177" s="387"/>
      <c r="DF177" s="387"/>
      <c r="DG177" s="387"/>
      <c r="DH177" s="387"/>
      <c r="DI177" s="387"/>
      <c r="DJ177" s="387"/>
      <c r="DK177" s="387"/>
      <c r="DL177" s="387"/>
      <c r="DM177" s="387"/>
      <c r="DN177" s="387"/>
      <c r="DO177" s="387"/>
      <c r="DP177" s="387"/>
      <c r="DQ177" s="387"/>
      <c r="DR177" s="387"/>
      <c r="DS177" s="387"/>
      <c r="DT177" s="387"/>
      <c r="DU177" s="387"/>
      <c r="DV177" s="387"/>
      <c r="DW177" s="387"/>
      <c r="DX177" s="387"/>
      <c r="DY177" s="387"/>
      <c r="DZ177" s="387"/>
      <c r="EA177" s="387"/>
      <c r="EB177" s="387"/>
      <c r="EC177" s="387"/>
      <c r="ED177" s="387"/>
      <c r="EE177" s="387"/>
      <c r="EF177" s="387"/>
      <c r="EG177" s="387"/>
      <c r="EH177" s="387"/>
      <c r="EI177" s="387"/>
      <c r="EJ177" s="387"/>
      <c r="EK177" s="387"/>
      <c r="EL177" s="387"/>
      <c r="EM177" s="387"/>
    </row>
    <row r="178" spans="1:143" s="389" customFormat="1" ht="25.5" hidden="1" customHeight="1">
      <c r="A178" s="504"/>
      <c r="B178" s="504"/>
      <c r="C178" s="504"/>
      <c r="D178" s="504"/>
      <c r="E178" s="504"/>
      <c r="F178" s="504"/>
      <c r="G178" s="504"/>
      <c r="H178" s="504"/>
      <c r="I178" s="504"/>
      <c r="J178" s="504"/>
      <c r="K178" s="504"/>
      <c r="L178" s="504"/>
      <c r="M178" s="504"/>
      <c r="N178" s="504"/>
      <c r="O178" s="504"/>
      <c r="P178" s="504"/>
      <c r="Q178" s="504"/>
      <c r="R178" s="504"/>
      <c r="S178" s="504"/>
      <c r="T178" s="504"/>
      <c r="U178" s="504"/>
      <c r="V178" s="504"/>
      <c r="W178" s="504"/>
      <c r="X178" s="504"/>
      <c r="Y178" s="504"/>
      <c r="Z178" s="504"/>
      <c r="AA178" s="504"/>
      <c r="AB178" s="504"/>
      <c r="AC178" s="504"/>
      <c r="AD178" s="504"/>
      <c r="AE178" s="504"/>
      <c r="AF178" s="504"/>
      <c r="AG178" s="504"/>
      <c r="AH178" s="504"/>
      <c r="AI178" s="387"/>
      <c r="AJ178" s="387"/>
      <c r="AK178" s="387"/>
      <c r="AL178" s="387"/>
      <c r="AM178" s="387"/>
      <c r="AN178" s="387"/>
      <c r="AO178" s="387"/>
      <c r="AP178" s="387"/>
      <c r="AQ178" s="387"/>
      <c r="AR178" s="387"/>
      <c r="AS178" s="387"/>
      <c r="AT178" s="387"/>
      <c r="AU178" s="387"/>
      <c r="AV178" s="387"/>
      <c r="AW178" s="387"/>
      <c r="AX178" s="387"/>
      <c r="AY178" s="387"/>
      <c r="AZ178" s="387"/>
      <c r="BA178" s="387"/>
      <c r="BB178" s="387"/>
      <c r="BC178" s="387"/>
      <c r="BD178" s="387"/>
      <c r="BE178" s="387"/>
      <c r="BF178" s="387"/>
      <c r="BG178" s="387"/>
      <c r="BH178" s="387"/>
      <c r="BI178" s="387"/>
      <c r="BJ178" s="387"/>
      <c r="BK178" s="387"/>
      <c r="BL178" s="387"/>
      <c r="BM178" s="387"/>
      <c r="BN178" s="387"/>
      <c r="BO178" s="387"/>
      <c r="BP178" s="387"/>
      <c r="BQ178" s="387"/>
      <c r="BR178" s="387"/>
      <c r="BS178" s="387"/>
      <c r="BT178" s="387"/>
      <c r="BU178" s="387"/>
      <c r="BV178" s="387"/>
      <c r="BW178" s="387"/>
      <c r="BX178" s="387"/>
      <c r="BY178" s="387"/>
      <c r="BZ178" s="387"/>
      <c r="CA178" s="387"/>
      <c r="CB178" s="387"/>
      <c r="CC178" s="387"/>
      <c r="CD178" s="387"/>
      <c r="CE178" s="387"/>
      <c r="CF178" s="387"/>
      <c r="CG178" s="387"/>
      <c r="CH178" s="387"/>
      <c r="CI178" s="387"/>
      <c r="CJ178" s="387"/>
      <c r="CK178" s="387"/>
      <c r="CL178" s="387"/>
      <c r="CM178" s="387"/>
      <c r="CN178" s="387"/>
      <c r="CO178" s="387"/>
      <c r="CP178" s="387"/>
      <c r="CQ178" s="387"/>
      <c r="CR178" s="387"/>
      <c r="CS178" s="387"/>
      <c r="CT178" s="387"/>
      <c r="CU178" s="387"/>
      <c r="CV178" s="387"/>
      <c r="CW178" s="387"/>
      <c r="CX178" s="387"/>
      <c r="CY178" s="387"/>
      <c r="CZ178" s="387"/>
      <c r="DA178" s="387"/>
      <c r="DB178" s="387"/>
      <c r="DC178" s="387"/>
      <c r="DD178" s="387"/>
      <c r="DE178" s="387"/>
      <c r="DF178" s="387"/>
      <c r="DG178" s="387"/>
      <c r="DH178" s="387"/>
      <c r="DI178" s="387"/>
      <c r="DJ178" s="387"/>
      <c r="DK178" s="387"/>
      <c r="DL178" s="387"/>
      <c r="DM178" s="387"/>
      <c r="DN178" s="387"/>
      <c r="DO178" s="387"/>
      <c r="DP178" s="387"/>
      <c r="DQ178" s="387"/>
      <c r="DR178" s="387"/>
      <c r="DS178" s="387"/>
      <c r="DT178" s="387"/>
      <c r="DU178" s="387"/>
      <c r="DV178" s="387"/>
      <c r="DW178" s="387"/>
      <c r="DX178" s="387"/>
      <c r="DY178" s="387"/>
      <c r="DZ178" s="387"/>
      <c r="EA178" s="387"/>
      <c r="EB178" s="387"/>
      <c r="EC178" s="387"/>
      <c r="ED178" s="387"/>
      <c r="EE178" s="387"/>
      <c r="EF178" s="387"/>
      <c r="EG178" s="387"/>
      <c r="EH178" s="387"/>
      <c r="EI178" s="387"/>
      <c r="EJ178" s="387"/>
      <c r="EK178" s="387"/>
      <c r="EL178" s="387"/>
      <c r="EM178" s="387"/>
    </row>
    <row r="179" spans="1:143" s="389" customFormat="1" ht="25.5" hidden="1" customHeight="1">
      <c r="A179" s="504"/>
      <c r="B179" s="504"/>
      <c r="C179" s="504"/>
      <c r="D179" s="504"/>
      <c r="E179" s="504"/>
      <c r="F179" s="504"/>
      <c r="G179" s="504"/>
      <c r="H179" s="504"/>
      <c r="I179" s="504"/>
      <c r="J179" s="504"/>
      <c r="K179" s="504"/>
      <c r="L179" s="504"/>
      <c r="M179" s="504"/>
      <c r="N179" s="504"/>
      <c r="O179" s="504"/>
      <c r="P179" s="504"/>
      <c r="Q179" s="504"/>
      <c r="R179" s="504"/>
      <c r="S179" s="504"/>
      <c r="T179" s="504"/>
      <c r="U179" s="504"/>
      <c r="V179" s="504"/>
      <c r="W179" s="504"/>
      <c r="X179" s="504"/>
      <c r="Y179" s="504"/>
      <c r="Z179" s="504"/>
      <c r="AA179" s="504"/>
      <c r="AB179" s="504"/>
      <c r="AC179" s="504"/>
      <c r="AD179" s="504"/>
      <c r="AE179" s="504"/>
      <c r="AF179" s="504"/>
      <c r="AG179" s="504"/>
      <c r="AH179" s="504"/>
      <c r="AI179" s="387"/>
      <c r="AJ179" s="387"/>
      <c r="AK179" s="387"/>
      <c r="AL179" s="387"/>
      <c r="AM179" s="387"/>
      <c r="AN179" s="387"/>
      <c r="AO179" s="387"/>
      <c r="AP179" s="387"/>
      <c r="AQ179" s="387"/>
      <c r="AR179" s="387"/>
      <c r="AS179" s="387"/>
      <c r="AT179" s="387"/>
      <c r="AU179" s="387"/>
      <c r="AV179" s="387"/>
      <c r="AW179" s="387"/>
      <c r="AX179" s="387"/>
      <c r="AY179" s="387"/>
      <c r="AZ179" s="387"/>
      <c r="BA179" s="387"/>
      <c r="BB179" s="387"/>
      <c r="BC179" s="387"/>
      <c r="BD179" s="387"/>
      <c r="BE179" s="387"/>
      <c r="BF179" s="387"/>
      <c r="BG179" s="387"/>
      <c r="BH179" s="387"/>
      <c r="BI179" s="387"/>
      <c r="BJ179" s="387"/>
      <c r="BK179" s="387"/>
      <c r="BL179" s="387"/>
      <c r="BM179" s="387"/>
      <c r="BN179" s="387"/>
      <c r="BO179" s="387"/>
      <c r="BP179" s="387"/>
      <c r="BQ179" s="387"/>
      <c r="BR179" s="387"/>
      <c r="BS179" s="387"/>
      <c r="BT179" s="387"/>
      <c r="BU179" s="387"/>
      <c r="BV179" s="387"/>
      <c r="BW179" s="387"/>
      <c r="BX179" s="387"/>
      <c r="BY179" s="387"/>
      <c r="BZ179" s="387"/>
      <c r="CA179" s="387"/>
      <c r="CB179" s="387"/>
      <c r="CC179" s="387"/>
      <c r="CD179" s="387"/>
      <c r="CE179" s="387"/>
      <c r="CF179" s="387"/>
      <c r="CG179" s="387"/>
      <c r="CH179" s="387"/>
      <c r="CI179" s="387"/>
      <c r="CJ179" s="387"/>
      <c r="CK179" s="387"/>
      <c r="CL179" s="387"/>
      <c r="CM179" s="387"/>
      <c r="CN179" s="387"/>
      <c r="CO179" s="387"/>
      <c r="CP179" s="387"/>
      <c r="CQ179" s="387"/>
      <c r="CR179" s="387"/>
      <c r="CS179" s="387"/>
      <c r="CT179" s="387"/>
      <c r="CU179" s="387"/>
      <c r="CV179" s="387"/>
      <c r="CW179" s="387"/>
      <c r="CX179" s="387"/>
      <c r="CY179" s="387"/>
      <c r="CZ179" s="387"/>
      <c r="DA179" s="387"/>
      <c r="DB179" s="387"/>
      <c r="DC179" s="387"/>
      <c r="DD179" s="387"/>
      <c r="DE179" s="387"/>
      <c r="DF179" s="387"/>
      <c r="DG179" s="387"/>
      <c r="DH179" s="387"/>
      <c r="DI179" s="387"/>
      <c r="DJ179" s="387"/>
      <c r="DK179" s="387"/>
      <c r="DL179" s="387"/>
      <c r="DM179" s="387"/>
      <c r="DN179" s="387"/>
      <c r="DO179" s="387"/>
      <c r="DP179" s="387"/>
      <c r="DQ179" s="387"/>
      <c r="DR179" s="387"/>
      <c r="DS179" s="387"/>
      <c r="DT179" s="387"/>
      <c r="DU179" s="387"/>
      <c r="DV179" s="387"/>
      <c r="DW179" s="387"/>
      <c r="DX179" s="387"/>
      <c r="DY179" s="387"/>
      <c r="DZ179" s="387"/>
      <c r="EA179" s="387"/>
      <c r="EB179" s="387"/>
      <c r="EC179" s="387"/>
      <c r="ED179" s="387"/>
      <c r="EE179" s="387"/>
      <c r="EF179" s="387"/>
      <c r="EG179" s="387"/>
      <c r="EH179" s="387"/>
      <c r="EI179" s="387"/>
      <c r="EJ179" s="387"/>
      <c r="EK179" s="387"/>
      <c r="EL179" s="387"/>
      <c r="EM179" s="387"/>
    </row>
    <row r="180" spans="1:143" s="389" customFormat="1" ht="25.5" hidden="1" customHeight="1">
      <c r="A180" s="504"/>
      <c r="B180" s="504"/>
      <c r="C180" s="504"/>
      <c r="D180" s="504"/>
      <c r="E180" s="504"/>
      <c r="F180" s="504"/>
      <c r="G180" s="504"/>
      <c r="H180" s="504"/>
      <c r="I180" s="504"/>
      <c r="J180" s="504"/>
      <c r="K180" s="504"/>
      <c r="L180" s="504"/>
      <c r="M180" s="504"/>
      <c r="N180" s="504"/>
      <c r="O180" s="504"/>
      <c r="P180" s="504"/>
      <c r="Q180" s="504"/>
      <c r="R180" s="504"/>
      <c r="S180" s="504"/>
      <c r="T180" s="504"/>
      <c r="U180" s="504"/>
      <c r="V180" s="504"/>
      <c r="W180" s="504"/>
      <c r="X180" s="504"/>
      <c r="Y180" s="504"/>
      <c r="Z180" s="504"/>
      <c r="AA180" s="504"/>
      <c r="AB180" s="504"/>
      <c r="AC180" s="504"/>
      <c r="AD180" s="504"/>
      <c r="AE180" s="504"/>
      <c r="AF180" s="504"/>
      <c r="AG180" s="504"/>
      <c r="AH180" s="504"/>
      <c r="AI180" s="387"/>
      <c r="AJ180" s="387"/>
      <c r="AK180" s="387"/>
      <c r="AL180" s="387"/>
      <c r="AM180" s="387"/>
      <c r="AN180" s="387"/>
      <c r="AO180" s="387"/>
      <c r="AP180" s="387"/>
      <c r="AQ180" s="387"/>
      <c r="AR180" s="387"/>
      <c r="AS180" s="387"/>
      <c r="AT180" s="387"/>
      <c r="AU180" s="387"/>
      <c r="AV180" s="387"/>
      <c r="AW180" s="387"/>
      <c r="AX180" s="387"/>
      <c r="AY180" s="387"/>
      <c r="AZ180" s="387"/>
      <c r="BA180" s="387"/>
      <c r="BB180" s="387"/>
      <c r="BC180" s="387"/>
      <c r="BD180" s="387"/>
      <c r="BE180" s="387"/>
      <c r="BF180" s="387"/>
      <c r="BG180" s="387"/>
      <c r="BH180" s="387"/>
      <c r="BI180" s="387"/>
      <c r="BJ180" s="387"/>
      <c r="BK180" s="387"/>
      <c r="BL180" s="387"/>
      <c r="BM180" s="387"/>
      <c r="BN180" s="387"/>
      <c r="BO180" s="387"/>
      <c r="BP180" s="387"/>
      <c r="BQ180" s="387"/>
      <c r="BR180" s="387"/>
      <c r="BS180" s="387"/>
      <c r="BT180" s="387"/>
      <c r="BU180" s="387"/>
      <c r="BV180" s="387"/>
      <c r="BW180" s="387"/>
      <c r="BX180" s="387"/>
      <c r="BY180" s="387"/>
      <c r="BZ180" s="387"/>
      <c r="CA180" s="387"/>
      <c r="CB180" s="387"/>
      <c r="CC180" s="387"/>
      <c r="CD180" s="387"/>
      <c r="CE180" s="387"/>
      <c r="CF180" s="387"/>
      <c r="CG180" s="387"/>
      <c r="CH180" s="387"/>
      <c r="CI180" s="387"/>
      <c r="CJ180" s="387"/>
      <c r="CK180" s="387"/>
      <c r="CL180" s="387"/>
      <c r="CM180" s="387"/>
      <c r="CN180" s="387"/>
      <c r="CO180" s="387"/>
      <c r="CP180" s="387"/>
      <c r="CQ180" s="387"/>
      <c r="CR180" s="387"/>
      <c r="CS180" s="387"/>
      <c r="CT180" s="387"/>
      <c r="CU180" s="387"/>
      <c r="CV180" s="387"/>
      <c r="CW180" s="387"/>
      <c r="CX180" s="387"/>
      <c r="CY180" s="387"/>
      <c r="CZ180" s="387"/>
      <c r="DA180" s="387"/>
      <c r="DB180" s="387"/>
      <c r="DC180" s="387"/>
      <c r="DD180" s="387"/>
      <c r="DE180" s="387"/>
      <c r="DF180" s="387"/>
      <c r="DG180" s="387"/>
      <c r="DH180" s="387"/>
      <c r="DI180" s="387"/>
      <c r="DJ180" s="387"/>
      <c r="DK180" s="387"/>
      <c r="DL180" s="387"/>
      <c r="DM180" s="387"/>
      <c r="DN180" s="387"/>
      <c r="DO180" s="387"/>
      <c r="DP180" s="387"/>
      <c r="DQ180" s="387"/>
      <c r="DR180" s="387"/>
      <c r="DS180" s="387"/>
      <c r="DT180" s="387"/>
      <c r="DU180" s="387"/>
      <c r="DV180" s="387"/>
      <c r="DW180" s="387"/>
      <c r="DX180" s="387"/>
      <c r="DY180" s="387"/>
      <c r="DZ180" s="387"/>
      <c r="EA180" s="387"/>
      <c r="EB180" s="387"/>
      <c r="EC180" s="387"/>
      <c r="ED180" s="387"/>
      <c r="EE180" s="387"/>
      <c r="EF180" s="387"/>
      <c r="EG180" s="387"/>
      <c r="EH180" s="387"/>
      <c r="EI180" s="387"/>
      <c r="EJ180" s="387"/>
      <c r="EK180" s="387"/>
      <c r="EL180" s="387"/>
      <c r="EM180" s="387"/>
    </row>
    <row r="181" spans="1:143" s="389" customFormat="1" ht="25.5" hidden="1" customHeight="1">
      <c r="A181" s="504"/>
      <c r="B181" s="504"/>
      <c r="C181" s="504"/>
      <c r="D181" s="504"/>
      <c r="E181" s="504"/>
      <c r="F181" s="504"/>
      <c r="G181" s="504"/>
      <c r="H181" s="504"/>
      <c r="I181" s="504"/>
      <c r="J181" s="504"/>
      <c r="K181" s="504"/>
      <c r="L181" s="504"/>
      <c r="M181" s="504"/>
      <c r="N181" s="504"/>
      <c r="O181" s="504"/>
      <c r="P181" s="504"/>
      <c r="Q181" s="504"/>
      <c r="R181" s="504"/>
      <c r="S181" s="504"/>
      <c r="T181" s="504"/>
      <c r="U181" s="504"/>
      <c r="V181" s="504"/>
      <c r="W181" s="504"/>
      <c r="X181" s="504"/>
      <c r="Y181" s="504"/>
      <c r="Z181" s="504"/>
      <c r="AA181" s="504"/>
      <c r="AB181" s="504"/>
      <c r="AC181" s="504"/>
      <c r="AD181" s="504"/>
      <c r="AE181" s="504"/>
      <c r="AF181" s="504"/>
      <c r="AG181" s="504"/>
      <c r="AH181" s="504"/>
      <c r="AI181" s="387"/>
      <c r="AJ181" s="387"/>
      <c r="AK181" s="387"/>
      <c r="AL181" s="387"/>
      <c r="AM181" s="387"/>
      <c r="AN181" s="387"/>
      <c r="AO181" s="387"/>
      <c r="AP181" s="387"/>
      <c r="AQ181" s="387"/>
      <c r="AR181" s="387"/>
      <c r="AS181" s="387"/>
      <c r="AT181" s="387"/>
      <c r="AU181" s="387"/>
      <c r="AV181" s="387"/>
      <c r="AW181" s="387"/>
      <c r="AX181" s="387"/>
      <c r="AY181" s="387"/>
      <c r="AZ181" s="387"/>
      <c r="BA181" s="387"/>
      <c r="BB181" s="387"/>
      <c r="BC181" s="387"/>
      <c r="BD181" s="387"/>
      <c r="BE181" s="387"/>
      <c r="BF181" s="387"/>
      <c r="BG181" s="387"/>
      <c r="BH181" s="387"/>
      <c r="BI181" s="387"/>
      <c r="BJ181" s="387"/>
      <c r="BK181" s="387"/>
      <c r="BL181" s="387"/>
      <c r="BM181" s="387"/>
      <c r="BN181" s="387"/>
      <c r="BO181" s="387"/>
      <c r="BP181" s="387"/>
      <c r="BQ181" s="387"/>
      <c r="BR181" s="387"/>
      <c r="BS181" s="387"/>
      <c r="BT181" s="387"/>
      <c r="BU181" s="387"/>
      <c r="BV181" s="387"/>
      <c r="BW181" s="387"/>
      <c r="BX181" s="387"/>
      <c r="BY181" s="387"/>
      <c r="BZ181" s="387"/>
      <c r="CA181" s="387"/>
      <c r="CB181" s="387"/>
      <c r="CC181" s="387"/>
      <c r="CD181" s="387"/>
      <c r="CE181" s="387"/>
      <c r="CF181" s="387"/>
      <c r="CG181" s="387"/>
      <c r="CH181" s="387"/>
      <c r="CI181" s="387"/>
      <c r="CJ181" s="387"/>
      <c r="CK181" s="387"/>
      <c r="CL181" s="387"/>
      <c r="CM181" s="387"/>
      <c r="CN181" s="387"/>
      <c r="CO181" s="387"/>
      <c r="CP181" s="387"/>
      <c r="CQ181" s="387"/>
      <c r="CR181" s="387"/>
      <c r="CS181" s="387"/>
      <c r="CT181" s="387"/>
      <c r="CU181" s="387"/>
      <c r="CV181" s="387"/>
      <c r="CW181" s="387"/>
      <c r="CX181" s="387"/>
      <c r="CY181" s="387"/>
      <c r="CZ181" s="387"/>
      <c r="DA181" s="387"/>
      <c r="DB181" s="387"/>
      <c r="DC181" s="387"/>
      <c r="DD181" s="387"/>
      <c r="DE181" s="387"/>
      <c r="DF181" s="387"/>
      <c r="DG181" s="387"/>
      <c r="DH181" s="387"/>
      <c r="DI181" s="387"/>
      <c r="DJ181" s="387"/>
      <c r="DK181" s="387"/>
      <c r="DL181" s="387"/>
      <c r="DM181" s="387"/>
      <c r="DN181" s="387"/>
      <c r="DO181" s="387"/>
      <c r="DP181" s="387"/>
      <c r="DQ181" s="387"/>
      <c r="DR181" s="387"/>
      <c r="DS181" s="387"/>
      <c r="DT181" s="387"/>
      <c r="DU181" s="387"/>
      <c r="DV181" s="387"/>
      <c r="DW181" s="387"/>
      <c r="DX181" s="387"/>
      <c r="DY181" s="387"/>
      <c r="DZ181" s="387"/>
      <c r="EA181" s="387"/>
      <c r="EB181" s="387"/>
      <c r="EC181" s="387"/>
      <c r="ED181" s="387"/>
      <c r="EE181" s="387"/>
      <c r="EF181" s="387"/>
      <c r="EG181" s="387"/>
      <c r="EH181" s="387"/>
      <c r="EI181" s="387"/>
      <c r="EJ181" s="387"/>
      <c r="EK181" s="387"/>
      <c r="EL181" s="387"/>
      <c r="EM181" s="387"/>
    </row>
    <row r="182" spans="1:143" s="389" customFormat="1" ht="25.5" hidden="1" customHeight="1">
      <c r="A182" s="504"/>
      <c r="B182" s="504"/>
      <c r="C182" s="504"/>
      <c r="D182" s="504"/>
      <c r="E182" s="504"/>
      <c r="F182" s="504"/>
      <c r="G182" s="504"/>
      <c r="H182" s="504"/>
      <c r="I182" s="504"/>
      <c r="J182" s="504"/>
      <c r="K182" s="504"/>
      <c r="L182" s="504"/>
      <c r="M182" s="504"/>
      <c r="N182" s="504"/>
      <c r="O182" s="504"/>
      <c r="P182" s="504"/>
      <c r="Q182" s="504"/>
      <c r="R182" s="504"/>
      <c r="S182" s="504"/>
      <c r="T182" s="504"/>
      <c r="U182" s="504"/>
      <c r="V182" s="504"/>
      <c r="W182" s="504"/>
      <c r="X182" s="504"/>
      <c r="Y182" s="504"/>
      <c r="Z182" s="504"/>
      <c r="AA182" s="504"/>
      <c r="AB182" s="504"/>
      <c r="AC182" s="504"/>
      <c r="AD182" s="504"/>
      <c r="AE182" s="504"/>
      <c r="AF182" s="504"/>
      <c r="AG182" s="504"/>
      <c r="AH182" s="504"/>
      <c r="AI182" s="387"/>
      <c r="AJ182" s="387"/>
      <c r="AK182" s="387"/>
      <c r="AL182" s="387"/>
      <c r="AM182" s="387"/>
      <c r="AN182" s="387"/>
      <c r="AO182" s="387"/>
      <c r="AP182" s="387"/>
      <c r="AQ182" s="387"/>
      <c r="AR182" s="387"/>
      <c r="AS182" s="387"/>
      <c r="AT182" s="387"/>
      <c r="AU182" s="387"/>
      <c r="AV182" s="387"/>
      <c r="AW182" s="387"/>
      <c r="AX182" s="387"/>
      <c r="AY182" s="387"/>
      <c r="AZ182" s="387"/>
      <c r="BA182" s="387"/>
      <c r="BB182" s="387"/>
      <c r="BC182" s="387"/>
      <c r="BD182" s="387"/>
      <c r="BE182" s="387"/>
      <c r="BF182" s="387"/>
      <c r="BG182" s="387"/>
      <c r="BH182" s="387"/>
      <c r="BI182" s="387"/>
      <c r="BJ182" s="387"/>
      <c r="BK182" s="387"/>
      <c r="BL182" s="387"/>
      <c r="BM182" s="387"/>
      <c r="BN182" s="387"/>
      <c r="BO182" s="387"/>
      <c r="BP182" s="387"/>
      <c r="BQ182" s="387"/>
      <c r="BR182" s="387"/>
      <c r="BS182" s="387"/>
      <c r="BT182" s="387"/>
      <c r="BU182" s="387"/>
      <c r="BV182" s="387"/>
      <c r="BW182" s="387"/>
      <c r="BX182" s="387"/>
      <c r="BY182" s="387"/>
      <c r="BZ182" s="387"/>
      <c r="CA182" s="387"/>
      <c r="CB182" s="387"/>
      <c r="CC182" s="387"/>
      <c r="CD182" s="387"/>
      <c r="CE182" s="387"/>
      <c r="CF182" s="387"/>
      <c r="CG182" s="387"/>
      <c r="CH182" s="387"/>
      <c r="CI182" s="387"/>
      <c r="CJ182" s="387"/>
      <c r="CK182" s="387"/>
      <c r="CL182" s="387"/>
      <c r="CM182" s="387"/>
      <c r="CN182" s="387"/>
      <c r="CO182" s="387"/>
      <c r="CP182" s="387"/>
      <c r="CQ182" s="387"/>
      <c r="CR182" s="387"/>
      <c r="CS182" s="387"/>
      <c r="CT182" s="387"/>
      <c r="CU182" s="387"/>
      <c r="CV182" s="387"/>
      <c r="CW182" s="387"/>
      <c r="CX182" s="387"/>
      <c r="CY182" s="387"/>
      <c r="CZ182" s="387"/>
      <c r="DA182" s="387"/>
      <c r="DB182" s="387"/>
      <c r="DC182" s="387"/>
      <c r="DD182" s="387"/>
      <c r="DE182" s="387"/>
      <c r="DF182" s="387"/>
      <c r="DG182" s="387"/>
      <c r="DH182" s="387"/>
      <c r="DI182" s="387"/>
      <c r="DJ182" s="387"/>
      <c r="DK182" s="387"/>
      <c r="DL182" s="387"/>
      <c r="DM182" s="387"/>
      <c r="DN182" s="387"/>
      <c r="DO182" s="387"/>
      <c r="DP182" s="387"/>
      <c r="DQ182" s="387"/>
      <c r="DR182" s="387"/>
      <c r="DS182" s="387"/>
      <c r="DT182" s="387"/>
      <c r="DU182" s="387"/>
      <c r="DV182" s="387"/>
      <c r="DW182" s="387"/>
      <c r="DX182" s="387"/>
      <c r="DY182" s="387"/>
      <c r="DZ182" s="387"/>
      <c r="EA182" s="387"/>
      <c r="EB182" s="387"/>
      <c r="EC182" s="387"/>
      <c r="ED182" s="387"/>
      <c r="EE182" s="387"/>
      <c r="EF182" s="387"/>
      <c r="EG182" s="387"/>
      <c r="EH182" s="387"/>
      <c r="EI182" s="387"/>
      <c r="EJ182" s="387"/>
      <c r="EK182" s="387"/>
      <c r="EL182" s="387"/>
      <c r="EM182" s="387"/>
    </row>
    <row r="183" spans="1:143" s="389" customFormat="1" ht="25.5" hidden="1" customHeight="1">
      <c r="A183" s="504"/>
      <c r="B183" s="504"/>
      <c r="C183" s="504"/>
      <c r="D183" s="504"/>
      <c r="E183" s="504"/>
      <c r="F183" s="504"/>
      <c r="G183" s="504"/>
      <c r="H183" s="504"/>
      <c r="I183" s="504"/>
      <c r="J183" s="504"/>
      <c r="K183" s="504"/>
      <c r="L183" s="504"/>
      <c r="M183" s="504"/>
      <c r="N183" s="504"/>
      <c r="O183" s="504"/>
      <c r="P183" s="504"/>
      <c r="Q183" s="504"/>
      <c r="R183" s="504"/>
      <c r="S183" s="504"/>
      <c r="T183" s="504"/>
      <c r="U183" s="504"/>
      <c r="V183" s="504"/>
      <c r="W183" s="504"/>
      <c r="X183" s="504"/>
      <c r="Y183" s="504"/>
      <c r="Z183" s="504"/>
      <c r="AA183" s="504"/>
      <c r="AB183" s="504"/>
      <c r="AC183" s="504"/>
      <c r="AD183" s="504"/>
      <c r="AE183" s="504"/>
      <c r="AF183" s="504"/>
      <c r="AG183" s="504"/>
      <c r="AH183" s="504"/>
      <c r="AI183" s="387"/>
      <c r="AJ183" s="387"/>
      <c r="AK183" s="387"/>
      <c r="AL183" s="387"/>
      <c r="AM183" s="387"/>
      <c r="AN183" s="387"/>
      <c r="AO183" s="387"/>
      <c r="AP183" s="387"/>
      <c r="AQ183" s="387"/>
      <c r="AR183" s="387"/>
      <c r="AS183" s="387"/>
      <c r="AT183" s="387"/>
      <c r="AU183" s="387"/>
      <c r="AV183" s="387"/>
      <c r="AW183" s="387"/>
      <c r="AX183" s="387"/>
      <c r="AY183" s="387"/>
      <c r="AZ183" s="387"/>
      <c r="BA183" s="387"/>
      <c r="BB183" s="387"/>
      <c r="BC183" s="387"/>
      <c r="BD183" s="387"/>
      <c r="BE183" s="387"/>
      <c r="BF183" s="387"/>
      <c r="BG183" s="387"/>
      <c r="BH183" s="387"/>
      <c r="BI183" s="387"/>
      <c r="BJ183" s="387"/>
      <c r="BK183" s="387"/>
      <c r="BL183" s="387"/>
      <c r="BM183" s="387"/>
      <c r="BN183" s="387"/>
      <c r="BO183" s="387"/>
      <c r="BP183" s="387"/>
      <c r="BQ183" s="387"/>
      <c r="BR183" s="387"/>
      <c r="BS183" s="387"/>
      <c r="BT183" s="387"/>
      <c r="BU183" s="387"/>
      <c r="BV183" s="387"/>
      <c r="BW183" s="387"/>
      <c r="BX183" s="387"/>
      <c r="BY183" s="387"/>
      <c r="BZ183" s="387"/>
      <c r="CA183" s="387"/>
      <c r="CB183" s="387"/>
      <c r="CC183" s="387"/>
      <c r="CD183" s="387"/>
      <c r="CE183" s="387"/>
      <c r="CF183" s="387"/>
      <c r="CG183" s="387"/>
      <c r="CH183" s="387"/>
      <c r="CI183" s="387"/>
      <c r="CJ183" s="387"/>
      <c r="CK183" s="387"/>
      <c r="CL183" s="387"/>
      <c r="CM183" s="387"/>
      <c r="CN183" s="387"/>
      <c r="CO183" s="387"/>
      <c r="CP183" s="387"/>
      <c r="CQ183" s="387"/>
      <c r="CR183" s="387"/>
      <c r="CS183" s="387"/>
      <c r="CT183" s="387"/>
      <c r="CU183" s="387"/>
      <c r="CV183" s="387"/>
      <c r="CW183" s="387"/>
      <c r="CX183" s="387"/>
      <c r="CY183" s="387"/>
      <c r="CZ183" s="387"/>
      <c r="DA183" s="387"/>
      <c r="DB183" s="387"/>
      <c r="DC183" s="387"/>
      <c r="DD183" s="387"/>
      <c r="DE183" s="387"/>
      <c r="DF183" s="387"/>
      <c r="DG183" s="387"/>
      <c r="DH183" s="387"/>
      <c r="DI183" s="387"/>
      <c r="DJ183" s="387"/>
      <c r="DK183" s="387"/>
      <c r="DL183" s="387"/>
      <c r="DM183" s="387"/>
      <c r="DN183" s="387"/>
      <c r="DO183" s="387"/>
      <c r="DP183" s="387"/>
      <c r="DQ183" s="387"/>
      <c r="DR183" s="387"/>
      <c r="DS183" s="387"/>
      <c r="DT183" s="387"/>
      <c r="DU183" s="387"/>
      <c r="DV183" s="387"/>
      <c r="DW183" s="387"/>
      <c r="DX183" s="387"/>
      <c r="DY183" s="387"/>
      <c r="DZ183" s="387"/>
      <c r="EA183" s="387"/>
      <c r="EB183" s="387"/>
      <c r="EC183" s="387"/>
      <c r="ED183" s="387"/>
      <c r="EE183" s="387"/>
      <c r="EF183" s="387"/>
      <c r="EG183" s="387"/>
      <c r="EH183" s="387"/>
      <c r="EI183" s="387"/>
      <c r="EJ183" s="387"/>
      <c r="EK183" s="387"/>
      <c r="EL183" s="387"/>
      <c r="EM183" s="387"/>
    </row>
    <row r="184" spans="1:143" s="389" customFormat="1" ht="25.5" hidden="1" customHeight="1">
      <c r="A184" s="504"/>
      <c r="B184" s="504"/>
      <c r="C184" s="504"/>
      <c r="D184" s="504"/>
      <c r="E184" s="504"/>
      <c r="F184" s="504"/>
      <c r="G184" s="504"/>
      <c r="H184" s="504"/>
      <c r="I184" s="504"/>
      <c r="J184" s="504"/>
      <c r="K184" s="504"/>
      <c r="L184" s="504"/>
      <c r="M184" s="504"/>
      <c r="N184" s="504"/>
      <c r="O184" s="504"/>
      <c r="P184" s="504"/>
      <c r="Q184" s="504"/>
      <c r="R184" s="504"/>
      <c r="S184" s="504"/>
      <c r="T184" s="504"/>
      <c r="U184" s="504"/>
      <c r="V184" s="504"/>
      <c r="W184" s="504"/>
      <c r="X184" s="504"/>
      <c r="Y184" s="504"/>
      <c r="Z184" s="504"/>
      <c r="AA184" s="504"/>
      <c r="AB184" s="504"/>
      <c r="AC184" s="504"/>
      <c r="AD184" s="504"/>
      <c r="AE184" s="504"/>
      <c r="AF184" s="504"/>
      <c r="AG184" s="504"/>
      <c r="AH184" s="504"/>
      <c r="AI184" s="387"/>
      <c r="AJ184" s="387"/>
      <c r="AK184" s="387"/>
      <c r="AL184" s="387"/>
      <c r="AM184" s="387"/>
      <c r="AN184" s="387"/>
      <c r="AO184" s="387"/>
      <c r="AP184" s="387"/>
      <c r="AQ184" s="387"/>
      <c r="AR184" s="387"/>
      <c r="AS184" s="387"/>
      <c r="AT184" s="387"/>
      <c r="AU184" s="387"/>
      <c r="AV184" s="387"/>
      <c r="AW184" s="387"/>
      <c r="AX184" s="387"/>
      <c r="AY184" s="387"/>
      <c r="AZ184" s="387"/>
      <c r="BA184" s="387"/>
      <c r="BB184" s="387"/>
      <c r="BC184" s="387"/>
      <c r="BD184" s="387"/>
      <c r="BE184" s="387"/>
      <c r="BF184" s="387"/>
      <c r="BG184" s="387"/>
      <c r="BH184" s="387"/>
      <c r="BI184" s="387"/>
      <c r="BJ184" s="387"/>
      <c r="BK184" s="387"/>
      <c r="BL184" s="387"/>
      <c r="BM184" s="387"/>
      <c r="BN184" s="387"/>
      <c r="BO184" s="387"/>
      <c r="BP184" s="387"/>
      <c r="BQ184" s="387"/>
      <c r="BR184" s="387"/>
      <c r="BS184" s="387"/>
      <c r="BT184" s="387"/>
      <c r="BU184" s="387"/>
      <c r="BV184" s="387"/>
      <c r="BW184" s="387"/>
      <c r="BX184" s="387"/>
      <c r="BY184" s="387"/>
      <c r="BZ184" s="387"/>
      <c r="CA184" s="387"/>
      <c r="CB184" s="387"/>
      <c r="CC184" s="387"/>
      <c r="CD184" s="387"/>
      <c r="CE184" s="387"/>
      <c r="CF184" s="387"/>
      <c r="CG184" s="387"/>
      <c r="CH184" s="387"/>
      <c r="CI184" s="387"/>
      <c r="CJ184" s="387"/>
      <c r="CK184" s="387"/>
      <c r="CL184" s="387"/>
      <c r="CM184" s="387"/>
      <c r="CN184" s="387"/>
      <c r="CO184" s="387"/>
      <c r="CP184" s="387"/>
      <c r="CQ184" s="387"/>
      <c r="CR184" s="387"/>
      <c r="CS184" s="387"/>
      <c r="CT184" s="387"/>
      <c r="CU184" s="387"/>
      <c r="CV184" s="387"/>
      <c r="CW184" s="387"/>
      <c r="CX184" s="387"/>
      <c r="CY184" s="387"/>
      <c r="CZ184" s="387"/>
      <c r="DA184" s="387"/>
      <c r="DB184" s="387"/>
      <c r="DC184" s="387"/>
      <c r="DD184" s="387"/>
      <c r="DE184" s="387"/>
      <c r="DF184" s="387"/>
      <c r="DG184" s="387"/>
      <c r="DH184" s="387"/>
      <c r="DI184" s="387"/>
      <c r="DJ184" s="387"/>
      <c r="DK184" s="387"/>
      <c r="DL184" s="387"/>
      <c r="DM184" s="387"/>
      <c r="DN184" s="387"/>
      <c r="DO184" s="387"/>
      <c r="DP184" s="387"/>
      <c r="DQ184" s="387"/>
      <c r="DR184" s="387"/>
      <c r="DS184" s="387"/>
      <c r="DT184" s="387"/>
      <c r="DU184" s="387"/>
      <c r="DV184" s="387"/>
      <c r="DW184" s="387"/>
      <c r="DX184" s="387"/>
      <c r="DY184" s="387"/>
      <c r="DZ184" s="387"/>
      <c r="EA184" s="387"/>
      <c r="EB184" s="387"/>
      <c r="EC184" s="387"/>
      <c r="ED184" s="387"/>
      <c r="EE184" s="387"/>
      <c r="EF184" s="387"/>
      <c r="EG184" s="387"/>
      <c r="EH184" s="387"/>
      <c r="EI184" s="387"/>
      <c r="EJ184" s="387"/>
      <c r="EK184" s="387"/>
      <c r="EL184" s="387"/>
      <c r="EM184" s="387"/>
    </row>
    <row r="185" spans="1:143" s="389" customFormat="1" ht="25.5" hidden="1" customHeight="1">
      <c r="A185" s="504"/>
      <c r="B185" s="504"/>
      <c r="C185" s="504"/>
      <c r="D185" s="504"/>
      <c r="E185" s="504"/>
      <c r="F185" s="504"/>
      <c r="G185" s="504"/>
      <c r="H185" s="504"/>
      <c r="I185" s="504"/>
      <c r="J185" s="504"/>
      <c r="K185" s="504"/>
      <c r="L185" s="504"/>
      <c r="M185" s="504"/>
      <c r="N185" s="504"/>
      <c r="O185" s="504"/>
      <c r="P185" s="504"/>
      <c r="Q185" s="504"/>
      <c r="R185" s="504"/>
      <c r="S185" s="504"/>
      <c r="T185" s="504"/>
      <c r="U185" s="504"/>
      <c r="V185" s="504"/>
      <c r="W185" s="504"/>
      <c r="X185" s="504"/>
      <c r="Y185" s="504"/>
      <c r="Z185" s="504"/>
      <c r="AA185" s="504"/>
      <c r="AB185" s="504"/>
      <c r="AC185" s="504"/>
      <c r="AD185" s="504"/>
      <c r="AE185" s="504"/>
      <c r="AF185" s="504"/>
      <c r="AG185" s="504"/>
      <c r="AH185" s="504"/>
      <c r="AI185" s="387"/>
      <c r="AJ185" s="387"/>
      <c r="AK185" s="387"/>
      <c r="AL185" s="387"/>
      <c r="AM185" s="387"/>
      <c r="AN185" s="387"/>
      <c r="AO185" s="387"/>
      <c r="AP185" s="387"/>
      <c r="AQ185" s="387"/>
      <c r="AR185" s="387"/>
      <c r="AS185" s="387"/>
      <c r="AT185" s="387"/>
      <c r="AU185" s="387"/>
      <c r="AV185" s="387"/>
      <c r="AW185" s="387"/>
      <c r="AX185" s="387"/>
      <c r="AY185" s="387"/>
      <c r="AZ185" s="387"/>
      <c r="BA185" s="387"/>
      <c r="BB185" s="387"/>
      <c r="BC185" s="387"/>
      <c r="BD185" s="387"/>
      <c r="BE185" s="387"/>
      <c r="BF185" s="387"/>
      <c r="BG185" s="387"/>
      <c r="BH185" s="387"/>
      <c r="BI185" s="387"/>
      <c r="BJ185" s="387"/>
      <c r="BK185" s="387"/>
      <c r="BL185" s="387"/>
      <c r="BM185" s="387"/>
      <c r="BN185" s="387"/>
      <c r="BO185" s="387"/>
      <c r="BP185" s="387"/>
      <c r="BQ185" s="387"/>
      <c r="BR185" s="387"/>
      <c r="BS185" s="387"/>
      <c r="BT185" s="387"/>
      <c r="BU185" s="387"/>
      <c r="BV185" s="387"/>
      <c r="BW185" s="387"/>
      <c r="BX185" s="387"/>
      <c r="BY185" s="387"/>
      <c r="BZ185" s="387"/>
      <c r="CA185" s="387"/>
      <c r="CB185" s="387"/>
      <c r="CC185" s="387"/>
      <c r="CD185" s="387"/>
      <c r="CE185" s="387"/>
      <c r="CF185" s="387"/>
      <c r="CG185" s="387"/>
      <c r="CH185" s="387"/>
      <c r="CI185" s="387"/>
      <c r="CJ185" s="387"/>
      <c r="CK185" s="387"/>
      <c r="CL185" s="387"/>
      <c r="CM185" s="387"/>
      <c r="CN185" s="387"/>
      <c r="CO185" s="387"/>
      <c r="CP185" s="387"/>
      <c r="CQ185" s="387"/>
      <c r="CR185" s="387"/>
      <c r="CS185" s="387"/>
      <c r="CT185" s="387"/>
      <c r="CU185" s="387"/>
      <c r="CV185" s="387"/>
      <c r="CW185" s="387"/>
      <c r="CX185" s="387"/>
      <c r="CY185" s="387"/>
      <c r="CZ185" s="387"/>
      <c r="DA185" s="387"/>
      <c r="DB185" s="387"/>
      <c r="DC185" s="387"/>
      <c r="DD185" s="387"/>
      <c r="DE185" s="387"/>
      <c r="DF185" s="387"/>
      <c r="DG185" s="387"/>
      <c r="DH185" s="387"/>
      <c r="DI185" s="387"/>
      <c r="DJ185" s="387"/>
      <c r="DK185" s="387"/>
      <c r="DL185" s="387"/>
      <c r="DM185" s="387"/>
      <c r="DN185" s="387"/>
      <c r="DO185" s="387"/>
      <c r="DP185" s="387"/>
      <c r="DQ185" s="387"/>
      <c r="DR185" s="387"/>
      <c r="DS185" s="387"/>
      <c r="DT185" s="387"/>
      <c r="DU185" s="387"/>
      <c r="DV185" s="387"/>
      <c r="DW185" s="387"/>
      <c r="DX185" s="387"/>
      <c r="DY185" s="387"/>
      <c r="DZ185" s="387"/>
      <c r="EA185" s="387"/>
      <c r="EB185" s="387"/>
      <c r="EC185" s="387"/>
      <c r="ED185" s="387"/>
      <c r="EE185" s="387"/>
      <c r="EF185" s="387"/>
      <c r="EG185" s="387"/>
      <c r="EH185" s="387"/>
      <c r="EI185" s="387"/>
      <c r="EJ185" s="387"/>
      <c r="EK185" s="387"/>
      <c r="EL185" s="387"/>
      <c r="EM185" s="387"/>
    </row>
    <row r="186" spans="1:143" s="389" customFormat="1" ht="25.5" hidden="1" customHeight="1">
      <c r="A186" s="504"/>
      <c r="B186" s="504"/>
      <c r="C186" s="504"/>
      <c r="D186" s="504"/>
      <c r="E186" s="504"/>
      <c r="F186" s="504"/>
      <c r="G186" s="504"/>
      <c r="H186" s="504"/>
      <c r="I186" s="504"/>
      <c r="J186" s="504"/>
      <c r="K186" s="504"/>
      <c r="L186" s="504"/>
      <c r="M186" s="504"/>
      <c r="N186" s="504"/>
      <c r="O186" s="504"/>
      <c r="P186" s="504"/>
      <c r="Q186" s="504"/>
      <c r="R186" s="504"/>
      <c r="S186" s="504"/>
      <c r="T186" s="504"/>
      <c r="U186" s="504"/>
      <c r="V186" s="504"/>
      <c r="W186" s="504"/>
      <c r="X186" s="504"/>
      <c r="Y186" s="504"/>
      <c r="Z186" s="504"/>
      <c r="AA186" s="504"/>
      <c r="AB186" s="504"/>
      <c r="AC186" s="504"/>
      <c r="AD186" s="504"/>
      <c r="AE186" s="504"/>
      <c r="AF186" s="504"/>
      <c r="AG186" s="504"/>
      <c r="AH186" s="504"/>
      <c r="AI186" s="387"/>
      <c r="AJ186" s="387"/>
      <c r="AK186" s="387"/>
      <c r="AL186" s="387"/>
      <c r="AM186" s="387"/>
      <c r="AN186" s="387"/>
      <c r="AO186" s="387"/>
      <c r="AP186" s="387"/>
      <c r="AQ186" s="387"/>
      <c r="AR186" s="387"/>
      <c r="AS186" s="387"/>
      <c r="AT186" s="387"/>
      <c r="AU186" s="387"/>
      <c r="AV186" s="387"/>
      <c r="AW186" s="387"/>
      <c r="AX186" s="387"/>
      <c r="AY186" s="387"/>
      <c r="AZ186" s="387"/>
      <c r="BA186" s="387"/>
      <c r="BB186" s="387"/>
      <c r="BC186" s="387"/>
      <c r="BD186" s="387"/>
      <c r="BE186" s="387"/>
      <c r="BF186" s="387"/>
      <c r="BG186" s="387"/>
      <c r="BH186" s="387"/>
      <c r="BI186" s="387"/>
      <c r="BJ186" s="387"/>
      <c r="BK186" s="387"/>
      <c r="BL186" s="387"/>
      <c r="BM186" s="387"/>
      <c r="BN186" s="387"/>
      <c r="BO186" s="387"/>
      <c r="BP186" s="387"/>
      <c r="BQ186" s="387"/>
      <c r="BR186" s="387"/>
      <c r="BS186" s="387"/>
      <c r="BT186" s="387"/>
      <c r="BU186" s="387"/>
      <c r="BV186" s="387"/>
      <c r="BW186" s="387"/>
      <c r="BX186" s="387"/>
      <c r="BY186" s="387"/>
      <c r="BZ186" s="387"/>
      <c r="CA186" s="387"/>
      <c r="CB186" s="387"/>
      <c r="CC186" s="387"/>
      <c r="CD186" s="387"/>
      <c r="CE186" s="387"/>
      <c r="CF186" s="387"/>
      <c r="CG186" s="387"/>
      <c r="CH186" s="387"/>
      <c r="CI186" s="387"/>
      <c r="CJ186" s="387"/>
      <c r="CK186" s="387"/>
      <c r="CL186" s="387"/>
      <c r="CM186" s="387"/>
      <c r="CN186" s="387"/>
      <c r="CO186" s="387"/>
      <c r="CP186" s="387"/>
      <c r="CQ186" s="387"/>
      <c r="CR186" s="387"/>
      <c r="CS186" s="387"/>
      <c r="CT186" s="387"/>
      <c r="CU186" s="387"/>
      <c r="CV186" s="387"/>
      <c r="CW186" s="387"/>
      <c r="CX186" s="387"/>
      <c r="CY186" s="387"/>
      <c r="CZ186" s="387"/>
      <c r="DA186" s="387"/>
      <c r="DB186" s="387"/>
      <c r="DC186" s="387"/>
      <c r="DD186" s="387"/>
      <c r="DE186" s="387"/>
      <c r="DF186" s="387"/>
      <c r="DG186" s="387"/>
      <c r="DH186" s="387"/>
      <c r="DI186" s="387"/>
      <c r="DJ186" s="387"/>
      <c r="DK186" s="387"/>
      <c r="DL186" s="387"/>
      <c r="DM186" s="387"/>
      <c r="DN186" s="387"/>
      <c r="DO186" s="387"/>
      <c r="DP186" s="387"/>
      <c r="DQ186" s="387"/>
      <c r="DR186" s="387"/>
      <c r="DS186" s="387"/>
      <c r="DT186" s="387"/>
      <c r="DU186" s="387"/>
      <c r="DV186" s="387"/>
      <c r="DW186" s="387"/>
      <c r="DX186" s="387"/>
      <c r="DY186" s="387"/>
      <c r="DZ186" s="387"/>
      <c r="EA186" s="387"/>
      <c r="EB186" s="387"/>
      <c r="EC186" s="387"/>
      <c r="ED186" s="387"/>
      <c r="EE186" s="387"/>
      <c r="EF186" s="387"/>
      <c r="EG186" s="387"/>
      <c r="EH186" s="387"/>
      <c r="EI186" s="387"/>
      <c r="EJ186" s="387"/>
      <c r="EK186" s="387"/>
      <c r="EL186" s="387"/>
      <c r="EM186" s="387"/>
    </row>
    <row r="187" spans="1:143" s="389" customFormat="1" ht="25.5" hidden="1" customHeight="1">
      <c r="A187" s="504"/>
      <c r="B187" s="504"/>
      <c r="C187" s="504"/>
      <c r="D187" s="504"/>
      <c r="E187" s="504"/>
      <c r="F187" s="504"/>
      <c r="G187" s="504"/>
      <c r="H187" s="504"/>
      <c r="I187" s="504"/>
      <c r="J187" s="504"/>
      <c r="K187" s="504"/>
      <c r="L187" s="504"/>
      <c r="M187" s="504"/>
      <c r="N187" s="504"/>
      <c r="O187" s="504"/>
      <c r="P187" s="504"/>
      <c r="Q187" s="504"/>
      <c r="R187" s="504"/>
      <c r="S187" s="504"/>
      <c r="T187" s="504"/>
      <c r="U187" s="504"/>
      <c r="V187" s="504"/>
      <c r="W187" s="504"/>
      <c r="X187" s="504"/>
      <c r="Y187" s="504"/>
      <c r="Z187" s="504"/>
      <c r="AA187" s="504"/>
      <c r="AB187" s="504"/>
      <c r="AC187" s="504"/>
      <c r="AD187" s="504"/>
      <c r="AE187" s="504"/>
      <c r="AF187" s="504"/>
      <c r="AG187" s="504"/>
      <c r="AH187" s="504"/>
      <c r="AI187" s="387"/>
      <c r="AJ187" s="387"/>
      <c r="AK187" s="387"/>
      <c r="AL187" s="387"/>
      <c r="AM187" s="387"/>
      <c r="AN187" s="387"/>
      <c r="AO187" s="387"/>
      <c r="AP187" s="387"/>
      <c r="AQ187" s="387"/>
      <c r="AR187" s="387"/>
      <c r="AS187" s="387"/>
      <c r="AT187" s="387"/>
      <c r="AU187" s="387"/>
      <c r="AV187" s="387"/>
      <c r="AW187" s="387"/>
      <c r="AX187" s="387"/>
      <c r="AY187" s="387"/>
      <c r="AZ187" s="387"/>
      <c r="BA187" s="387"/>
      <c r="BB187" s="387"/>
      <c r="BC187" s="387"/>
      <c r="BD187" s="387"/>
      <c r="BE187" s="387"/>
      <c r="BF187" s="387"/>
      <c r="BG187" s="387"/>
      <c r="BH187" s="387"/>
      <c r="BI187" s="387"/>
      <c r="BJ187" s="387"/>
      <c r="BK187" s="387"/>
      <c r="BL187" s="387"/>
      <c r="BM187" s="387"/>
      <c r="BN187" s="387"/>
      <c r="BO187" s="387"/>
      <c r="BP187" s="387"/>
      <c r="BQ187" s="387"/>
      <c r="BR187" s="387"/>
      <c r="BS187" s="387"/>
      <c r="BT187" s="387"/>
      <c r="BU187" s="387"/>
      <c r="BV187" s="387"/>
      <c r="BW187" s="387"/>
      <c r="BX187" s="387"/>
      <c r="BY187" s="387"/>
      <c r="BZ187" s="387"/>
      <c r="CA187" s="387"/>
      <c r="CB187" s="387"/>
      <c r="CC187" s="387"/>
      <c r="CD187" s="387"/>
      <c r="CE187" s="387"/>
      <c r="CF187" s="387"/>
      <c r="CG187" s="387"/>
      <c r="CH187" s="387"/>
      <c r="CI187" s="387"/>
      <c r="CJ187" s="387"/>
      <c r="CK187" s="387"/>
      <c r="CL187" s="387"/>
      <c r="CM187" s="387"/>
      <c r="CN187" s="387"/>
      <c r="CO187" s="387"/>
      <c r="CP187" s="387"/>
      <c r="CQ187" s="387"/>
      <c r="CR187" s="387"/>
      <c r="CS187" s="387"/>
      <c r="CT187" s="387"/>
      <c r="CU187" s="387"/>
      <c r="CV187" s="387"/>
      <c r="CW187" s="387"/>
      <c r="CX187" s="387"/>
      <c r="CY187" s="387"/>
      <c r="CZ187" s="387"/>
      <c r="DA187" s="387"/>
      <c r="DB187" s="387"/>
      <c r="DC187" s="387"/>
      <c r="DD187" s="387"/>
      <c r="DE187" s="387"/>
      <c r="DF187" s="387"/>
      <c r="DG187" s="387"/>
      <c r="DH187" s="387"/>
      <c r="DI187" s="387"/>
      <c r="DJ187" s="387"/>
      <c r="DK187" s="387"/>
      <c r="DL187" s="387"/>
      <c r="DM187" s="387"/>
      <c r="DN187" s="387"/>
      <c r="DO187" s="387"/>
      <c r="DP187" s="387"/>
      <c r="DQ187" s="387"/>
      <c r="DR187" s="387"/>
      <c r="DS187" s="387"/>
      <c r="DT187" s="387"/>
      <c r="DU187" s="387"/>
      <c r="DV187" s="387"/>
      <c r="DW187" s="387"/>
      <c r="DX187" s="387"/>
      <c r="DY187" s="387"/>
      <c r="DZ187" s="387"/>
      <c r="EA187" s="387"/>
      <c r="EB187" s="387"/>
      <c r="EC187" s="387"/>
      <c r="ED187" s="387"/>
      <c r="EE187" s="387"/>
      <c r="EF187" s="387"/>
      <c r="EG187" s="387"/>
      <c r="EH187" s="387"/>
      <c r="EI187" s="387"/>
      <c r="EJ187" s="387"/>
      <c r="EK187" s="387"/>
      <c r="EL187" s="387"/>
      <c r="EM187" s="387"/>
    </row>
    <row r="188" spans="1:143" s="389" customFormat="1" ht="25.5" hidden="1" customHeight="1">
      <c r="A188" s="504"/>
      <c r="B188" s="504"/>
      <c r="C188" s="504"/>
      <c r="D188" s="504"/>
      <c r="E188" s="504"/>
      <c r="F188" s="504"/>
      <c r="G188" s="504"/>
      <c r="H188" s="504"/>
      <c r="I188" s="504"/>
      <c r="J188" s="504"/>
      <c r="K188" s="504"/>
      <c r="L188" s="504"/>
      <c r="M188" s="504"/>
      <c r="N188" s="504"/>
      <c r="O188" s="504"/>
      <c r="P188" s="504"/>
      <c r="Q188" s="504"/>
      <c r="R188" s="504"/>
      <c r="S188" s="504"/>
      <c r="T188" s="504"/>
      <c r="U188" s="504"/>
      <c r="V188" s="504"/>
      <c r="W188" s="504"/>
      <c r="X188" s="504"/>
      <c r="Y188" s="504"/>
      <c r="Z188" s="504"/>
      <c r="AA188" s="504"/>
      <c r="AB188" s="504"/>
      <c r="AC188" s="504"/>
      <c r="AD188" s="504"/>
      <c r="AE188" s="504"/>
      <c r="AF188" s="504"/>
      <c r="AG188" s="504"/>
      <c r="AH188" s="504"/>
      <c r="AI188" s="387"/>
      <c r="AJ188" s="387"/>
      <c r="AK188" s="387"/>
      <c r="AL188" s="387"/>
      <c r="AM188" s="387"/>
      <c r="AN188" s="387"/>
      <c r="AO188" s="387"/>
      <c r="AP188" s="387"/>
      <c r="AQ188" s="387"/>
      <c r="AR188" s="387"/>
      <c r="AS188" s="387"/>
      <c r="AT188" s="387"/>
      <c r="AU188" s="387"/>
      <c r="AV188" s="387"/>
      <c r="AW188" s="387"/>
      <c r="AX188" s="387"/>
      <c r="AY188" s="387"/>
      <c r="AZ188" s="387"/>
      <c r="BA188" s="387"/>
      <c r="BB188" s="387"/>
      <c r="BC188" s="387"/>
      <c r="BD188" s="387"/>
      <c r="BE188" s="387"/>
      <c r="BF188" s="387"/>
      <c r="BG188" s="387"/>
      <c r="BH188" s="387"/>
      <c r="BI188" s="387"/>
      <c r="BJ188" s="387"/>
      <c r="BK188" s="387"/>
      <c r="BL188" s="387"/>
      <c r="BM188" s="387"/>
      <c r="BN188" s="387"/>
      <c r="BO188" s="387"/>
      <c r="BP188" s="387"/>
      <c r="BQ188" s="387"/>
      <c r="BR188" s="387"/>
      <c r="BS188" s="387"/>
      <c r="BT188" s="387"/>
      <c r="BU188" s="387"/>
      <c r="BV188" s="387"/>
      <c r="BW188" s="387"/>
      <c r="BX188" s="387"/>
      <c r="BY188" s="387"/>
      <c r="BZ188" s="387"/>
      <c r="CA188" s="387"/>
      <c r="CB188" s="387"/>
      <c r="CC188" s="387"/>
      <c r="CD188" s="387"/>
      <c r="CE188" s="387"/>
      <c r="CF188" s="387"/>
      <c r="CG188" s="387"/>
      <c r="CH188" s="387"/>
      <c r="CI188" s="387"/>
      <c r="CJ188" s="387"/>
      <c r="CK188" s="387"/>
      <c r="CL188" s="387"/>
      <c r="CM188" s="387"/>
      <c r="CN188" s="387"/>
      <c r="CO188" s="387"/>
      <c r="CP188" s="387"/>
      <c r="CQ188" s="387"/>
      <c r="CR188" s="387"/>
      <c r="CS188" s="387"/>
      <c r="CT188" s="387"/>
      <c r="CU188" s="387"/>
      <c r="CV188" s="387"/>
      <c r="CW188" s="387"/>
      <c r="CX188" s="387"/>
      <c r="CY188" s="387"/>
      <c r="CZ188" s="387"/>
      <c r="DA188" s="387"/>
      <c r="DB188" s="387"/>
      <c r="DC188" s="387"/>
      <c r="DD188" s="387"/>
      <c r="DE188" s="387"/>
      <c r="DF188" s="387"/>
      <c r="DG188" s="387"/>
      <c r="DH188" s="387"/>
      <c r="DI188" s="387"/>
      <c r="DJ188" s="387"/>
      <c r="DK188" s="387"/>
      <c r="DL188" s="387"/>
      <c r="DM188" s="387"/>
      <c r="DN188" s="387"/>
      <c r="DO188" s="387"/>
      <c r="DP188" s="387"/>
      <c r="DQ188" s="387"/>
      <c r="DR188" s="387"/>
      <c r="DS188" s="387"/>
      <c r="DT188" s="387"/>
      <c r="DU188" s="387"/>
      <c r="DV188" s="387"/>
      <c r="DW188" s="387"/>
      <c r="DX188" s="387"/>
      <c r="DY188" s="387"/>
      <c r="DZ188" s="387"/>
      <c r="EA188" s="387"/>
      <c r="EB188" s="387"/>
      <c r="EC188" s="387"/>
      <c r="ED188" s="387"/>
      <c r="EE188" s="387"/>
      <c r="EF188" s="387"/>
      <c r="EG188" s="387"/>
      <c r="EH188" s="387"/>
      <c r="EI188" s="387"/>
      <c r="EJ188" s="387"/>
      <c r="EK188" s="387"/>
      <c r="EL188" s="387"/>
      <c r="EM188" s="387"/>
    </row>
    <row r="189" spans="1:143" s="389" customFormat="1" ht="25.5" hidden="1" customHeight="1">
      <c r="A189" s="504"/>
      <c r="B189" s="504"/>
      <c r="C189" s="504"/>
      <c r="D189" s="504"/>
      <c r="E189" s="504"/>
      <c r="F189" s="504"/>
      <c r="G189" s="504"/>
      <c r="H189" s="504"/>
      <c r="I189" s="504"/>
      <c r="J189" s="504"/>
      <c r="K189" s="504"/>
      <c r="L189" s="504"/>
      <c r="M189" s="504"/>
      <c r="N189" s="504"/>
      <c r="O189" s="504"/>
      <c r="P189" s="504"/>
      <c r="Q189" s="504"/>
      <c r="R189" s="504"/>
      <c r="S189" s="504"/>
      <c r="T189" s="504"/>
      <c r="U189" s="504"/>
      <c r="V189" s="504"/>
      <c r="W189" s="504"/>
      <c r="X189" s="504"/>
      <c r="Y189" s="504"/>
      <c r="Z189" s="504"/>
      <c r="AA189" s="504"/>
      <c r="AB189" s="504"/>
      <c r="AC189" s="504"/>
      <c r="AD189" s="504"/>
      <c r="AE189" s="504"/>
      <c r="AF189" s="504"/>
      <c r="AG189" s="504"/>
      <c r="AH189" s="504"/>
      <c r="AI189" s="387"/>
      <c r="AJ189" s="387"/>
      <c r="AK189" s="387"/>
      <c r="AL189" s="387"/>
      <c r="AM189" s="387"/>
      <c r="AN189" s="387"/>
      <c r="AO189" s="387"/>
      <c r="AP189" s="387"/>
      <c r="AQ189" s="387"/>
      <c r="AR189" s="387"/>
      <c r="AS189" s="387"/>
      <c r="AT189" s="387"/>
      <c r="AU189" s="387"/>
      <c r="AV189" s="387"/>
      <c r="AW189" s="387"/>
      <c r="AX189" s="387"/>
      <c r="AY189" s="387"/>
      <c r="AZ189" s="387"/>
      <c r="BA189" s="387"/>
      <c r="BB189" s="387"/>
      <c r="BC189" s="387"/>
      <c r="BD189" s="387"/>
      <c r="BE189" s="387"/>
      <c r="BF189" s="387"/>
      <c r="BG189" s="387"/>
      <c r="BH189" s="387"/>
      <c r="BI189" s="387"/>
      <c r="BJ189" s="387"/>
      <c r="BK189" s="387"/>
      <c r="BL189" s="387"/>
      <c r="BM189" s="387"/>
      <c r="BN189" s="387"/>
      <c r="BO189" s="387"/>
      <c r="BP189" s="387"/>
      <c r="BQ189" s="387"/>
      <c r="BR189" s="387"/>
      <c r="BS189" s="387"/>
      <c r="BT189" s="387"/>
      <c r="BU189" s="387"/>
      <c r="BV189" s="387"/>
      <c r="BW189" s="387"/>
      <c r="BX189" s="387"/>
      <c r="BY189" s="387"/>
      <c r="BZ189" s="387"/>
      <c r="CA189" s="387"/>
      <c r="CB189" s="387"/>
      <c r="CC189" s="387"/>
      <c r="CD189" s="387"/>
      <c r="CE189" s="387"/>
      <c r="CF189" s="387"/>
      <c r="CG189" s="387"/>
      <c r="CH189" s="387"/>
      <c r="CI189" s="387"/>
      <c r="CJ189" s="387"/>
      <c r="CK189" s="387"/>
      <c r="CL189" s="387"/>
      <c r="CM189" s="387"/>
      <c r="CN189" s="387"/>
      <c r="CO189" s="387"/>
      <c r="CP189" s="387"/>
      <c r="CQ189" s="387"/>
      <c r="CR189" s="387"/>
      <c r="CS189" s="387"/>
      <c r="CT189" s="387"/>
      <c r="CU189" s="387"/>
      <c r="CV189" s="387"/>
      <c r="CW189" s="387"/>
      <c r="CX189" s="387"/>
      <c r="CY189" s="387"/>
      <c r="CZ189" s="387"/>
      <c r="DA189" s="387"/>
      <c r="DB189" s="387"/>
      <c r="DC189" s="387"/>
      <c r="DD189" s="387"/>
      <c r="DE189" s="387"/>
      <c r="DF189" s="387"/>
      <c r="DG189" s="387"/>
      <c r="DH189" s="387"/>
      <c r="DI189" s="387"/>
      <c r="DJ189" s="387"/>
      <c r="DK189" s="387"/>
      <c r="DL189" s="387"/>
      <c r="DM189" s="387"/>
      <c r="DN189" s="387"/>
      <c r="DO189" s="387"/>
      <c r="DP189" s="387"/>
      <c r="DQ189" s="387"/>
      <c r="DR189" s="387"/>
      <c r="DS189" s="387"/>
      <c r="DT189" s="387"/>
      <c r="DU189" s="387"/>
      <c r="DV189" s="387"/>
      <c r="DW189" s="387"/>
      <c r="DX189" s="387"/>
      <c r="DY189" s="387"/>
      <c r="DZ189" s="387"/>
      <c r="EA189" s="387"/>
      <c r="EB189" s="387"/>
      <c r="EC189" s="387"/>
      <c r="ED189" s="387"/>
      <c r="EE189" s="387"/>
      <c r="EF189" s="387"/>
      <c r="EG189" s="387"/>
      <c r="EH189" s="387"/>
      <c r="EI189" s="387"/>
      <c r="EJ189" s="387"/>
      <c r="EK189" s="387"/>
      <c r="EL189" s="387"/>
      <c r="EM189" s="387"/>
    </row>
    <row r="190" spans="1:143" s="389" customFormat="1" ht="25.5" hidden="1" customHeight="1">
      <c r="A190" s="504"/>
      <c r="B190" s="504"/>
      <c r="C190" s="504"/>
      <c r="D190" s="504"/>
      <c r="E190" s="504"/>
      <c r="F190" s="504"/>
      <c r="G190" s="504"/>
      <c r="H190" s="504"/>
      <c r="I190" s="504"/>
      <c r="J190" s="504"/>
      <c r="K190" s="504"/>
      <c r="L190" s="504"/>
      <c r="M190" s="504"/>
      <c r="N190" s="504"/>
      <c r="O190" s="504"/>
      <c r="P190" s="504"/>
      <c r="Q190" s="504"/>
      <c r="R190" s="504"/>
      <c r="S190" s="504"/>
      <c r="T190" s="504"/>
      <c r="U190" s="504"/>
      <c r="V190" s="504"/>
      <c r="W190" s="504"/>
      <c r="X190" s="504"/>
      <c r="Y190" s="504"/>
      <c r="Z190" s="504"/>
      <c r="AA190" s="504"/>
      <c r="AB190" s="504"/>
      <c r="AC190" s="504"/>
      <c r="AD190" s="504"/>
      <c r="AE190" s="504"/>
      <c r="AF190" s="504"/>
      <c r="AG190" s="504"/>
      <c r="AH190" s="504"/>
      <c r="AI190" s="387"/>
      <c r="AJ190" s="387"/>
      <c r="AK190" s="387"/>
      <c r="AL190" s="387"/>
      <c r="AM190" s="387"/>
      <c r="AN190" s="387"/>
      <c r="AO190" s="387"/>
      <c r="AP190" s="387"/>
      <c r="AQ190" s="387"/>
      <c r="AR190" s="387"/>
      <c r="AS190" s="387"/>
      <c r="AT190" s="387"/>
      <c r="AU190" s="387"/>
      <c r="AV190" s="387"/>
      <c r="AW190" s="387"/>
      <c r="AX190" s="387"/>
      <c r="AY190" s="387"/>
      <c r="AZ190" s="387"/>
      <c r="BA190" s="387"/>
      <c r="BB190" s="387"/>
      <c r="BC190" s="387"/>
      <c r="BD190" s="387"/>
      <c r="BE190" s="387"/>
      <c r="BF190" s="387"/>
      <c r="BG190" s="387"/>
      <c r="BH190" s="387"/>
      <c r="BI190" s="387"/>
      <c r="BJ190" s="387"/>
      <c r="BK190" s="387"/>
      <c r="BL190" s="387"/>
      <c r="BM190" s="387"/>
      <c r="BN190" s="387"/>
      <c r="BO190" s="387"/>
      <c r="BP190" s="387"/>
      <c r="BQ190" s="387"/>
      <c r="BR190" s="387"/>
      <c r="BS190" s="387"/>
      <c r="BT190" s="387"/>
      <c r="BU190" s="387"/>
      <c r="BV190" s="387"/>
      <c r="BW190" s="387"/>
      <c r="BX190" s="387"/>
      <c r="BY190" s="387"/>
      <c r="BZ190" s="387"/>
      <c r="CA190" s="387"/>
      <c r="CB190" s="387"/>
      <c r="CC190" s="387"/>
      <c r="CD190" s="387"/>
      <c r="CE190" s="387"/>
      <c r="CF190" s="387"/>
      <c r="CG190" s="387"/>
      <c r="CH190" s="387"/>
      <c r="CI190" s="387"/>
      <c r="CJ190" s="387"/>
      <c r="CK190" s="387"/>
      <c r="CL190" s="387"/>
      <c r="CM190" s="387"/>
      <c r="CN190" s="387"/>
      <c r="CO190" s="387"/>
      <c r="CP190" s="387"/>
      <c r="CQ190" s="387"/>
      <c r="CR190" s="387"/>
      <c r="CS190" s="387"/>
      <c r="CT190" s="387"/>
      <c r="CU190" s="387"/>
      <c r="CV190" s="387"/>
      <c r="CW190" s="387"/>
      <c r="CX190" s="387"/>
      <c r="CY190" s="387"/>
      <c r="CZ190" s="387"/>
      <c r="DA190" s="387"/>
      <c r="DB190" s="387"/>
      <c r="DC190" s="387"/>
      <c r="DD190" s="387"/>
      <c r="DE190" s="387"/>
      <c r="DF190" s="387"/>
      <c r="DG190" s="387"/>
      <c r="DH190" s="387"/>
      <c r="DI190" s="387"/>
      <c r="DJ190" s="387"/>
      <c r="DK190" s="387"/>
      <c r="DL190" s="387"/>
      <c r="DM190" s="387"/>
      <c r="DN190" s="387"/>
      <c r="DO190" s="387"/>
      <c r="DP190" s="387"/>
      <c r="DQ190" s="387"/>
      <c r="DR190" s="387"/>
      <c r="DS190" s="387"/>
      <c r="DT190" s="387"/>
      <c r="DU190" s="387"/>
      <c r="DV190" s="387"/>
      <c r="DW190" s="387"/>
      <c r="DX190" s="387"/>
      <c r="DY190" s="387"/>
      <c r="DZ190" s="387"/>
      <c r="EA190" s="387"/>
      <c r="EB190" s="387"/>
      <c r="EC190" s="387"/>
      <c r="ED190" s="387"/>
      <c r="EE190" s="387"/>
      <c r="EF190" s="387"/>
      <c r="EG190" s="387"/>
      <c r="EH190" s="387"/>
      <c r="EI190" s="387"/>
      <c r="EJ190" s="387"/>
      <c r="EK190" s="387"/>
      <c r="EL190" s="387"/>
      <c r="EM190" s="387"/>
    </row>
    <row r="191" spans="1:143" s="389" customFormat="1" ht="25.5" hidden="1" customHeight="1">
      <c r="A191" s="504"/>
      <c r="B191" s="504"/>
      <c r="C191" s="504"/>
      <c r="D191" s="504"/>
      <c r="E191" s="504"/>
      <c r="F191" s="504"/>
      <c r="G191" s="504"/>
      <c r="H191" s="504"/>
      <c r="I191" s="504"/>
      <c r="J191" s="504"/>
      <c r="K191" s="504"/>
      <c r="L191" s="504"/>
      <c r="M191" s="504"/>
      <c r="N191" s="504"/>
      <c r="O191" s="504"/>
      <c r="P191" s="504"/>
      <c r="Q191" s="504"/>
      <c r="R191" s="504"/>
      <c r="S191" s="504"/>
      <c r="T191" s="504"/>
      <c r="U191" s="504"/>
      <c r="V191" s="504"/>
      <c r="W191" s="504"/>
      <c r="X191" s="504"/>
      <c r="Y191" s="504"/>
      <c r="Z191" s="504"/>
      <c r="AA191" s="504"/>
      <c r="AB191" s="504"/>
      <c r="AC191" s="504"/>
      <c r="AD191" s="504"/>
      <c r="AE191" s="504"/>
      <c r="AF191" s="504"/>
      <c r="AG191" s="504"/>
      <c r="AH191" s="504"/>
      <c r="AI191" s="387"/>
      <c r="AJ191" s="387"/>
      <c r="AK191" s="387"/>
      <c r="AL191" s="387"/>
      <c r="AM191" s="387"/>
      <c r="AN191" s="387"/>
      <c r="AO191" s="387"/>
      <c r="AP191" s="387"/>
      <c r="AQ191" s="387"/>
      <c r="AR191" s="387"/>
      <c r="AS191" s="387"/>
      <c r="AT191" s="387"/>
      <c r="AU191" s="387"/>
      <c r="AV191" s="387"/>
      <c r="AW191" s="387"/>
      <c r="AX191" s="387"/>
      <c r="AY191" s="387"/>
      <c r="AZ191" s="387"/>
      <c r="BA191" s="387"/>
      <c r="BB191" s="387"/>
      <c r="BC191" s="387"/>
      <c r="BD191" s="387"/>
      <c r="BE191" s="387"/>
      <c r="BF191" s="387"/>
      <c r="BG191" s="387"/>
      <c r="BH191" s="387"/>
      <c r="BI191" s="387"/>
      <c r="BJ191" s="387"/>
      <c r="BK191" s="387"/>
      <c r="BL191" s="387"/>
      <c r="BM191" s="387"/>
      <c r="BN191" s="387"/>
      <c r="BO191" s="387"/>
      <c r="BP191" s="387"/>
      <c r="BQ191" s="387"/>
      <c r="BR191" s="387"/>
      <c r="BS191" s="387"/>
      <c r="BT191" s="387"/>
      <c r="BU191" s="387"/>
      <c r="BV191" s="387"/>
      <c r="BW191" s="387"/>
      <c r="BX191" s="387"/>
      <c r="BY191" s="387"/>
      <c r="BZ191" s="387"/>
      <c r="CA191" s="387"/>
      <c r="CB191" s="387"/>
      <c r="CC191" s="387"/>
      <c r="CD191" s="387"/>
      <c r="CE191" s="387"/>
      <c r="CF191" s="387"/>
      <c r="CG191" s="387"/>
      <c r="CH191" s="387"/>
      <c r="CI191" s="387"/>
      <c r="CJ191" s="387"/>
      <c r="CK191" s="387"/>
      <c r="CL191" s="387"/>
      <c r="CM191" s="387"/>
      <c r="CN191" s="387"/>
      <c r="CO191" s="387"/>
      <c r="CP191" s="387"/>
      <c r="CQ191" s="387"/>
      <c r="CR191" s="387"/>
      <c r="CS191" s="387"/>
      <c r="CT191" s="387"/>
      <c r="CU191" s="387"/>
      <c r="CV191" s="387"/>
      <c r="CW191" s="387"/>
      <c r="CX191" s="387"/>
      <c r="CY191" s="387"/>
      <c r="CZ191" s="387"/>
      <c r="DA191" s="387"/>
      <c r="DB191" s="387"/>
      <c r="DC191" s="387"/>
      <c r="DD191" s="387"/>
      <c r="DE191" s="387"/>
      <c r="DF191" s="387"/>
      <c r="DG191" s="387"/>
      <c r="DH191" s="387"/>
      <c r="DI191" s="387"/>
      <c r="DJ191" s="387"/>
      <c r="DK191" s="387"/>
      <c r="DL191" s="387"/>
      <c r="DM191" s="387"/>
      <c r="DN191" s="387"/>
      <c r="DO191" s="387"/>
      <c r="DP191" s="387"/>
      <c r="DQ191" s="387"/>
      <c r="DR191" s="387"/>
      <c r="DS191" s="387"/>
      <c r="DT191" s="387"/>
      <c r="DU191" s="387"/>
      <c r="DV191" s="387"/>
      <c r="DW191" s="387"/>
      <c r="DX191" s="387"/>
      <c r="DY191" s="387"/>
      <c r="DZ191" s="387"/>
      <c r="EA191" s="387"/>
      <c r="EB191" s="387"/>
      <c r="EC191" s="387"/>
      <c r="ED191" s="387"/>
      <c r="EE191" s="387"/>
      <c r="EF191" s="387"/>
      <c r="EG191" s="387"/>
      <c r="EH191" s="387"/>
      <c r="EI191" s="387"/>
      <c r="EJ191" s="387"/>
      <c r="EK191" s="387"/>
      <c r="EL191" s="387"/>
      <c r="EM191" s="387"/>
    </row>
    <row r="192" spans="1:143" s="389" customFormat="1" ht="25.5" hidden="1" customHeight="1">
      <c r="A192" s="504"/>
      <c r="B192" s="504"/>
      <c r="C192" s="504"/>
      <c r="D192" s="504"/>
      <c r="E192" s="504"/>
      <c r="F192" s="504"/>
      <c r="G192" s="504"/>
      <c r="H192" s="504"/>
      <c r="I192" s="504"/>
      <c r="J192" s="504"/>
      <c r="K192" s="504"/>
      <c r="L192" s="504"/>
      <c r="M192" s="504"/>
      <c r="N192" s="504"/>
      <c r="O192" s="504"/>
      <c r="P192" s="504"/>
      <c r="Q192" s="504"/>
      <c r="R192" s="504"/>
      <c r="S192" s="504"/>
      <c r="T192" s="504"/>
      <c r="U192" s="504"/>
      <c r="V192" s="504"/>
      <c r="W192" s="504"/>
      <c r="X192" s="504"/>
      <c r="Y192" s="504"/>
      <c r="Z192" s="504"/>
      <c r="AA192" s="504"/>
      <c r="AB192" s="504"/>
      <c r="AC192" s="504"/>
      <c r="AD192" s="504"/>
      <c r="AE192" s="504"/>
      <c r="AF192" s="504"/>
      <c r="AG192" s="504"/>
      <c r="AH192" s="504"/>
      <c r="AI192" s="387"/>
      <c r="AJ192" s="387"/>
      <c r="AK192" s="387"/>
      <c r="AL192" s="387"/>
      <c r="AM192" s="387"/>
      <c r="AN192" s="387"/>
      <c r="AO192" s="387"/>
      <c r="AP192" s="387"/>
      <c r="AQ192" s="387"/>
      <c r="AR192" s="387"/>
      <c r="AS192" s="387"/>
      <c r="AT192" s="387"/>
      <c r="AU192" s="387"/>
      <c r="AV192" s="387"/>
      <c r="AW192" s="387"/>
      <c r="AX192" s="387"/>
      <c r="AY192" s="387"/>
      <c r="AZ192" s="387"/>
      <c r="BA192" s="387"/>
      <c r="BB192" s="387"/>
      <c r="BC192" s="387"/>
      <c r="BD192" s="387"/>
      <c r="BE192" s="387"/>
      <c r="BF192" s="387"/>
      <c r="BG192" s="387"/>
      <c r="BH192" s="387"/>
      <c r="BI192" s="387"/>
      <c r="BJ192" s="387"/>
      <c r="BK192" s="387"/>
      <c r="BL192" s="387"/>
      <c r="BM192" s="387"/>
      <c r="BN192" s="387"/>
      <c r="BO192" s="387"/>
      <c r="BP192" s="387"/>
      <c r="BQ192" s="387"/>
      <c r="BR192" s="387"/>
      <c r="BS192" s="387"/>
      <c r="BT192" s="387"/>
      <c r="BU192" s="387"/>
      <c r="BV192" s="387"/>
      <c r="BW192" s="387"/>
      <c r="BX192" s="387"/>
      <c r="BY192" s="387"/>
      <c r="BZ192" s="387"/>
      <c r="CA192" s="387"/>
      <c r="CB192" s="387"/>
      <c r="CC192" s="387"/>
      <c r="CD192" s="387"/>
      <c r="CE192" s="387"/>
      <c r="CF192" s="387"/>
      <c r="CG192" s="387"/>
      <c r="CH192" s="387"/>
      <c r="CI192" s="387"/>
      <c r="CJ192" s="387"/>
      <c r="CK192" s="387"/>
      <c r="CL192" s="387"/>
      <c r="CM192" s="387"/>
      <c r="CN192" s="387"/>
      <c r="CO192" s="387"/>
      <c r="CP192" s="387"/>
      <c r="CQ192" s="387"/>
      <c r="CR192" s="387"/>
      <c r="CS192" s="387"/>
      <c r="CT192" s="387"/>
      <c r="CU192" s="387"/>
      <c r="CV192" s="387"/>
      <c r="CW192" s="387"/>
      <c r="CX192" s="387"/>
      <c r="CY192" s="387"/>
      <c r="CZ192" s="387"/>
      <c r="DA192" s="387"/>
      <c r="DB192" s="387"/>
      <c r="DC192" s="387"/>
      <c r="DD192" s="387"/>
      <c r="DE192" s="387"/>
      <c r="DF192" s="387"/>
      <c r="DG192" s="387"/>
      <c r="DH192" s="387"/>
      <c r="DI192" s="387"/>
      <c r="DJ192" s="387"/>
      <c r="DK192" s="387"/>
      <c r="DL192" s="387"/>
      <c r="DM192" s="387"/>
      <c r="DN192" s="387"/>
      <c r="DO192" s="387"/>
      <c r="DP192" s="387"/>
      <c r="DQ192" s="387"/>
      <c r="DR192" s="387"/>
      <c r="DS192" s="387"/>
      <c r="DT192" s="387"/>
      <c r="DU192" s="387"/>
      <c r="DV192" s="387"/>
      <c r="DW192" s="387"/>
      <c r="DX192" s="387"/>
      <c r="DY192" s="387"/>
      <c r="DZ192" s="387"/>
      <c r="EA192" s="387"/>
      <c r="EB192" s="387"/>
      <c r="EC192" s="387"/>
      <c r="ED192" s="387"/>
      <c r="EE192" s="387"/>
      <c r="EF192" s="387"/>
      <c r="EG192" s="387"/>
      <c r="EH192" s="387"/>
      <c r="EI192" s="387"/>
      <c r="EJ192" s="387"/>
      <c r="EK192" s="387"/>
      <c r="EL192" s="387"/>
      <c r="EM192" s="387"/>
    </row>
    <row r="193" spans="1:143" s="389" customFormat="1" ht="25.5" hidden="1" customHeight="1">
      <c r="A193" s="504"/>
      <c r="B193" s="504"/>
      <c r="C193" s="504"/>
      <c r="D193" s="504"/>
      <c r="E193" s="504"/>
      <c r="F193" s="504"/>
      <c r="G193" s="504"/>
      <c r="H193" s="504"/>
      <c r="I193" s="504"/>
      <c r="J193" s="504"/>
      <c r="K193" s="504"/>
      <c r="L193" s="504"/>
      <c r="M193" s="504"/>
      <c r="N193" s="504"/>
      <c r="O193" s="504"/>
      <c r="P193" s="504"/>
      <c r="Q193" s="504"/>
      <c r="R193" s="504"/>
      <c r="S193" s="504"/>
      <c r="T193" s="504"/>
      <c r="U193" s="504"/>
      <c r="V193" s="504"/>
      <c r="W193" s="504"/>
      <c r="X193" s="504"/>
      <c r="Y193" s="504"/>
      <c r="Z193" s="504"/>
      <c r="AA193" s="504"/>
      <c r="AB193" s="504"/>
      <c r="AC193" s="504"/>
      <c r="AD193" s="504"/>
      <c r="AE193" s="504"/>
      <c r="AF193" s="504"/>
      <c r="AG193" s="504"/>
      <c r="AH193" s="504"/>
      <c r="AI193" s="387"/>
      <c r="AJ193" s="387"/>
      <c r="AK193" s="387"/>
      <c r="AL193" s="387"/>
      <c r="AM193" s="387"/>
      <c r="AN193" s="387"/>
      <c r="AO193" s="387"/>
      <c r="AP193" s="387"/>
      <c r="AQ193" s="387"/>
      <c r="AR193" s="387"/>
      <c r="AS193" s="387"/>
      <c r="AT193" s="387"/>
      <c r="AU193" s="387"/>
      <c r="AV193" s="387"/>
      <c r="AW193" s="387"/>
      <c r="AX193" s="387"/>
      <c r="AY193" s="387"/>
      <c r="AZ193" s="387"/>
      <c r="BA193" s="387"/>
      <c r="BB193" s="387"/>
      <c r="BC193" s="387"/>
      <c r="BD193" s="387"/>
      <c r="BE193" s="387"/>
      <c r="BF193" s="387"/>
      <c r="BG193" s="387"/>
      <c r="BH193" s="387"/>
      <c r="BI193" s="387"/>
      <c r="BJ193" s="387"/>
      <c r="BK193" s="387"/>
      <c r="BL193" s="387"/>
      <c r="BM193" s="387"/>
      <c r="BN193" s="387"/>
      <c r="BO193" s="387"/>
      <c r="BP193" s="387"/>
      <c r="BQ193" s="387"/>
      <c r="BR193" s="387"/>
      <c r="BS193" s="387"/>
      <c r="BT193" s="387"/>
      <c r="BU193" s="387"/>
      <c r="BV193" s="387"/>
      <c r="BW193" s="387"/>
      <c r="BX193" s="387"/>
      <c r="BY193" s="387"/>
      <c r="BZ193" s="387"/>
      <c r="CA193" s="387"/>
      <c r="CB193" s="387"/>
      <c r="CC193" s="387"/>
      <c r="CD193" s="387"/>
      <c r="CE193" s="387"/>
      <c r="CF193" s="387"/>
      <c r="CG193" s="387"/>
      <c r="CH193" s="387"/>
      <c r="CI193" s="387"/>
      <c r="CJ193" s="387"/>
      <c r="CK193" s="387"/>
      <c r="CL193" s="387"/>
      <c r="CM193" s="387"/>
      <c r="CN193" s="387"/>
      <c r="CO193" s="387"/>
      <c r="CP193" s="387"/>
      <c r="CQ193" s="387"/>
      <c r="CR193" s="387"/>
      <c r="CS193" s="387"/>
      <c r="CT193" s="387"/>
      <c r="CU193" s="387"/>
      <c r="CV193" s="387"/>
      <c r="CW193" s="387"/>
      <c r="CX193" s="387"/>
      <c r="CY193" s="387"/>
      <c r="CZ193" s="387"/>
      <c r="DA193" s="387"/>
      <c r="DB193" s="387"/>
      <c r="DC193" s="387"/>
      <c r="DD193" s="387"/>
      <c r="DE193" s="387"/>
      <c r="DF193" s="387"/>
      <c r="DG193" s="387"/>
      <c r="DH193" s="387"/>
      <c r="DI193" s="387"/>
      <c r="DJ193" s="387"/>
      <c r="DK193" s="387"/>
      <c r="DL193" s="387"/>
      <c r="DM193" s="387"/>
      <c r="DN193" s="387"/>
      <c r="DO193" s="387"/>
      <c r="DP193" s="387"/>
      <c r="DQ193" s="387"/>
      <c r="DR193" s="387"/>
      <c r="DS193" s="387"/>
      <c r="DT193" s="387"/>
      <c r="DU193" s="387"/>
      <c r="DV193" s="387"/>
      <c r="DW193" s="387"/>
      <c r="DX193" s="387"/>
      <c r="DY193" s="387"/>
      <c r="DZ193" s="387"/>
      <c r="EA193" s="387"/>
      <c r="EB193" s="387"/>
      <c r="EC193" s="387"/>
      <c r="ED193" s="387"/>
      <c r="EE193" s="387"/>
      <c r="EF193" s="387"/>
      <c r="EG193" s="387"/>
      <c r="EH193" s="387"/>
      <c r="EI193" s="387"/>
      <c r="EJ193" s="387"/>
      <c r="EK193" s="387"/>
      <c r="EL193" s="387"/>
      <c r="EM193" s="387"/>
    </row>
    <row r="194" spans="1:143" s="389" customFormat="1" ht="25.5" hidden="1" customHeight="1">
      <c r="A194" s="504"/>
      <c r="B194" s="504"/>
      <c r="C194" s="504"/>
      <c r="D194" s="504"/>
      <c r="E194" s="504"/>
      <c r="F194" s="504"/>
      <c r="G194" s="504"/>
      <c r="H194" s="504"/>
      <c r="I194" s="504"/>
      <c r="J194" s="504"/>
      <c r="K194" s="504"/>
      <c r="L194" s="504"/>
      <c r="M194" s="504"/>
      <c r="N194" s="504"/>
      <c r="O194" s="504"/>
      <c r="P194" s="504"/>
      <c r="Q194" s="504"/>
      <c r="R194" s="504"/>
      <c r="S194" s="504"/>
      <c r="T194" s="504"/>
      <c r="U194" s="504"/>
      <c r="V194" s="504"/>
      <c r="W194" s="504"/>
      <c r="X194" s="504"/>
      <c r="Y194" s="504"/>
      <c r="Z194" s="504"/>
      <c r="AA194" s="504"/>
      <c r="AB194" s="504"/>
      <c r="AC194" s="504"/>
      <c r="AD194" s="504"/>
      <c r="AE194" s="504"/>
      <c r="AF194" s="504"/>
      <c r="AG194" s="504"/>
      <c r="AH194" s="504"/>
      <c r="AI194" s="387"/>
      <c r="AJ194" s="387"/>
      <c r="AK194" s="387"/>
      <c r="AL194" s="387"/>
      <c r="AM194" s="387"/>
      <c r="AN194" s="387"/>
      <c r="AO194" s="387"/>
      <c r="AP194" s="387"/>
      <c r="AQ194" s="387"/>
      <c r="AR194" s="387"/>
      <c r="AS194" s="387"/>
      <c r="AT194" s="387"/>
      <c r="AU194" s="387"/>
      <c r="AV194" s="387"/>
      <c r="AW194" s="387"/>
      <c r="AX194" s="387"/>
      <c r="AY194" s="387"/>
      <c r="AZ194" s="387"/>
      <c r="BA194" s="387"/>
      <c r="BB194" s="387"/>
      <c r="BC194" s="387"/>
      <c r="BD194" s="387"/>
      <c r="BE194" s="387"/>
      <c r="BF194" s="387"/>
      <c r="BG194" s="387"/>
      <c r="BH194" s="387"/>
      <c r="BI194" s="387"/>
      <c r="BJ194" s="387"/>
      <c r="BK194" s="387"/>
      <c r="BL194" s="387"/>
      <c r="BM194" s="387"/>
      <c r="BN194" s="387"/>
      <c r="BO194" s="387"/>
      <c r="BP194" s="387"/>
      <c r="BQ194" s="387"/>
      <c r="BR194" s="387"/>
      <c r="BS194" s="387"/>
      <c r="BT194" s="387"/>
      <c r="BU194" s="387"/>
      <c r="BV194" s="387"/>
      <c r="BW194" s="387"/>
      <c r="BX194" s="387"/>
      <c r="BY194" s="387"/>
      <c r="BZ194" s="387"/>
      <c r="CA194" s="387"/>
      <c r="CB194" s="387"/>
      <c r="CC194" s="387"/>
      <c r="CD194" s="387"/>
      <c r="CE194" s="387"/>
      <c r="CF194" s="387"/>
      <c r="CG194" s="387"/>
      <c r="CH194" s="387"/>
      <c r="CI194" s="387"/>
      <c r="CJ194" s="387"/>
      <c r="CK194" s="387"/>
      <c r="CL194" s="387"/>
      <c r="CM194" s="387"/>
      <c r="CN194" s="387"/>
      <c r="CO194" s="387"/>
      <c r="CP194" s="387"/>
      <c r="CQ194" s="387"/>
      <c r="CR194" s="387"/>
      <c r="CS194" s="387"/>
      <c r="CT194" s="387"/>
      <c r="CU194" s="387"/>
      <c r="CV194" s="387"/>
      <c r="CW194" s="387"/>
      <c r="CX194" s="387"/>
      <c r="CY194" s="387"/>
      <c r="CZ194" s="387"/>
      <c r="DA194" s="387"/>
      <c r="DB194" s="387"/>
      <c r="DC194" s="387"/>
      <c r="DD194" s="387"/>
      <c r="DE194" s="387"/>
      <c r="DF194" s="387"/>
      <c r="DG194" s="387"/>
      <c r="DH194" s="387"/>
      <c r="DI194" s="387"/>
      <c r="DJ194" s="387"/>
      <c r="DK194" s="387"/>
      <c r="DL194" s="387"/>
      <c r="DM194" s="387"/>
      <c r="DN194" s="387"/>
      <c r="DO194" s="387"/>
      <c r="DP194" s="387"/>
      <c r="DQ194" s="387"/>
      <c r="DR194" s="387"/>
      <c r="DS194" s="387"/>
      <c r="DT194" s="387"/>
      <c r="DU194" s="387"/>
      <c r="DV194" s="387"/>
      <c r="DW194" s="387"/>
      <c r="DX194" s="387"/>
      <c r="DY194" s="387"/>
      <c r="DZ194" s="387"/>
      <c r="EA194" s="387"/>
      <c r="EB194" s="387"/>
      <c r="EC194" s="387"/>
      <c r="ED194" s="387"/>
      <c r="EE194" s="387"/>
      <c r="EF194" s="387"/>
      <c r="EG194" s="387"/>
      <c r="EH194" s="387"/>
      <c r="EI194" s="387"/>
      <c r="EJ194" s="387"/>
      <c r="EK194" s="387"/>
      <c r="EL194" s="387"/>
      <c r="EM194" s="387"/>
    </row>
    <row r="195" spans="1:143" s="389" customFormat="1" ht="25.5" hidden="1" customHeight="1">
      <c r="A195" s="504"/>
      <c r="B195" s="504"/>
      <c r="C195" s="504"/>
      <c r="D195" s="504"/>
      <c r="E195" s="504"/>
      <c r="F195" s="504"/>
      <c r="G195" s="504"/>
      <c r="H195" s="504"/>
      <c r="I195" s="504"/>
      <c r="J195" s="504"/>
      <c r="K195" s="504"/>
      <c r="L195" s="504"/>
      <c r="M195" s="504"/>
      <c r="N195" s="504"/>
      <c r="O195" s="504"/>
      <c r="P195" s="504"/>
      <c r="Q195" s="504"/>
      <c r="R195" s="504"/>
      <c r="S195" s="504"/>
      <c r="T195" s="504"/>
      <c r="U195" s="504"/>
      <c r="V195" s="504"/>
      <c r="W195" s="504"/>
      <c r="X195" s="504"/>
      <c r="Y195" s="504"/>
      <c r="Z195" s="504"/>
      <c r="AA195" s="504"/>
      <c r="AB195" s="504"/>
      <c r="AC195" s="504"/>
      <c r="AD195" s="504"/>
      <c r="AE195" s="504"/>
      <c r="AF195" s="504"/>
      <c r="AG195" s="504"/>
      <c r="AH195" s="504"/>
      <c r="AI195" s="387"/>
      <c r="AJ195" s="387"/>
      <c r="AK195" s="387"/>
      <c r="AL195" s="387"/>
      <c r="AM195" s="387"/>
      <c r="AN195" s="387"/>
      <c r="AO195" s="387"/>
      <c r="AP195" s="387"/>
      <c r="AQ195" s="387"/>
      <c r="AR195" s="387"/>
      <c r="AS195" s="387"/>
      <c r="AT195" s="387"/>
      <c r="AU195" s="387"/>
      <c r="AV195" s="387"/>
      <c r="AW195" s="387"/>
      <c r="AX195" s="387"/>
      <c r="AY195" s="387"/>
      <c r="AZ195" s="387"/>
      <c r="BA195" s="387"/>
      <c r="BB195" s="387"/>
      <c r="BC195" s="387"/>
      <c r="BD195" s="387"/>
      <c r="BE195" s="387"/>
      <c r="BF195" s="387"/>
      <c r="BG195" s="387"/>
      <c r="BH195" s="387"/>
      <c r="BI195" s="387"/>
      <c r="BJ195" s="387"/>
      <c r="BK195" s="387"/>
      <c r="BL195" s="387"/>
      <c r="BM195" s="387"/>
      <c r="BN195" s="387"/>
      <c r="BO195" s="387"/>
      <c r="BP195" s="387"/>
      <c r="BQ195" s="387"/>
      <c r="BR195" s="387"/>
      <c r="BS195" s="387"/>
      <c r="BT195" s="387"/>
      <c r="BU195" s="387"/>
      <c r="BV195" s="387"/>
      <c r="BW195" s="387"/>
      <c r="BX195" s="387"/>
      <c r="BY195" s="387"/>
      <c r="BZ195" s="387"/>
      <c r="CA195" s="387"/>
      <c r="CB195" s="387"/>
      <c r="CC195" s="387"/>
      <c r="CD195" s="387"/>
      <c r="CE195" s="387"/>
      <c r="CF195" s="387"/>
      <c r="CG195" s="387"/>
      <c r="CH195" s="387"/>
      <c r="CI195" s="387"/>
      <c r="CJ195" s="387"/>
      <c r="CK195" s="387"/>
      <c r="CL195" s="387"/>
      <c r="CM195" s="387"/>
      <c r="CN195" s="387"/>
      <c r="CO195" s="387"/>
      <c r="CP195" s="387"/>
      <c r="CQ195" s="387"/>
      <c r="CR195" s="387"/>
      <c r="CS195" s="387"/>
      <c r="CT195" s="387"/>
      <c r="CU195" s="387"/>
      <c r="CV195" s="387"/>
      <c r="CW195" s="387"/>
      <c r="CX195" s="387"/>
      <c r="CY195" s="387"/>
      <c r="CZ195" s="387"/>
      <c r="DA195" s="387"/>
      <c r="DB195" s="387"/>
      <c r="DC195" s="387"/>
      <c r="DD195" s="387"/>
      <c r="DE195" s="387"/>
      <c r="DF195" s="387"/>
      <c r="DG195" s="387"/>
      <c r="DH195" s="387"/>
      <c r="DI195" s="387"/>
      <c r="DJ195" s="387"/>
      <c r="DK195" s="387"/>
      <c r="DL195" s="387"/>
      <c r="DM195" s="387"/>
      <c r="DN195" s="387"/>
      <c r="DO195" s="387"/>
      <c r="DP195" s="387"/>
      <c r="DQ195" s="387"/>
      <c r="DR195" s="387"/>
      <c r="DS195" s="387"/>
      <c r="DT195" s="387"/>
      <c r="DU195" s="387"/>
      <c r="DV195" s="387"/>
      <c r="DW195" s="387"/>
      <c r="DX195" s="387"/>
      <c r="DY195" s="387"/>
      <c r="DZ195" s="387"/>
      <c r="EA195" s="387"/>
      <c r="EB195" s="387"/>
      <c r="EC195" s="387"/>
      <c r="ED195" s="387"/>
      <c r="EE195" s="387"/>
      <c r="EF195" s="387"/>
      <c r="EG195" s="387"/>
      <c r="EH195" s="387"/>
      <c r="EI195" s="387"/>
      <c r="EJ195" s="387"/>
      <c r="EK195" s="387"/>
      <c r="EL195" s="387"/>
      <c r="EM195" s="387"/>
    </row>
    <row r="196" spans="1:143" s="389" customFormat="1" ht="25.5" hidden="1" customHeight="1">
      <c r="A196" s="504"/>
      <c r="B196" s="504"/>
      <c r="C196" s="504"/>
      <c r="D196" s="504"/>
      <c r="E196" s="504"/>
      <c r="F196" s="504"/>
      <c r="G196" s="504"/>
      <c r="H196" s="504"/>
      <c r="I196" s="504"/>
      <c r="J196" s="504"/>
      <c r="K196" s="504"/>
      <c r="L196" s="504"/>
      <c r="M196" s="504"/>
      <c r="N196" s="504"/>
      <c r="O196" s="504"/>
      <c r="P196" s="504"/>
      <c r="Q196" s="504"/>
      <c r="R196" s="504"/>
      <c r="S196" s="504"/>
      <c r="T196" s="504"/>
      <c r="U196" s="504"/>
      <c r="V196" s="504"/>
      <c r="W196" s="504"/>
      <c r="X196" s="504"/>
      <c r="Y196" s="504"/>
      <c r="Z196" s="504"/>
      <c r="AA196" s="504"/>
      <c r="AB196" s="504"/>
      <c r="AC196" s="504"/>
      <c r="AD196" s="504"/>
      <c r="AE196" s="504"/>
      <c r="AF196" s="504"/>
      <c r="AG196" s="504"/>
      <c r="AH196" s="504"/>
      <c r="AI196" s="387"/>
      <c r="AJ196" s="387"/>
      <c r="AK196" s="387"/>
      <c r="AL196" s="387"/>
      <c r="AM196" s="387"/>
      <c r="AN196" s="387"/>
      <c r="AO196" s="387"/>
      <c r="AP196" s="387"/>
      <c r="AQ196" s="387"/>
      <c r="AR196" s="387"/>
      <c r="AS196" s="387"/>
      <c r="AT196" s="387"/>
      <c r="AU196" s="387"/>
      <c r="AV196" s="387"/>
      <c r="AW196" s="387"/>
      <c r="AX196" s="387"/>
      <c r="AY196" s="387"/>
      <c r="AZ196" s="387"/>
      <c r="BA196" s="387"/>
      <c r="BB196" s="387"/>
      <c r="BC196" s="387"/>
      <c r="BD196" s="387"/>
      <c r="BE196" s="387"/>
      <c r="BF196" s="387"/>
      <c r="BG196" s="387"/>
      <c r="BH196" s="387"/>
      <c r="BI196" s="387"/>
      <c r="BJ196" s="387"/>
      <c r="BK196" s="387"/>
      <c r="BL196" s="387"/>
      <c r="BM196" s="387"/>
      <c r="BN196" s="387"/>
      <c r="BO196" s="387"/>
      <c r="BP196" s="387"/>
      <c r="BQ196" s="387"/>
      <c r="BR196" s="387"/>
      <c r="BS196" s="387"/>
      <c r="BT196" s="387"/>
      <c r="BU196" s="387"/>
      <c r="BV196" s="387"/>
      <c r="BW196" s="387"/>
      <c r="BX196" s="387"/>
      <c r="BY196" s="387"/>
      <c r="BZ196" s="387"/>
      <c r="CA196" s="387"/>
      <c r="CB196" s="387"/>
      <c r="CC196" s="387"/>
      <c r="CD196" s="387"/>
      <c r="CE196" s="387"/>
      <c r="CF196" s="387"/>
      <c r="CG196" s="387"/>
      <c r="CH196" s="387"/>
      <c r="CI196" s="387"/>
      <c r="CJ196" s="387"/>
      <c r="CK196" s="387"/>
      <c r="CL196" s="387"/>
      <c r="CM196" s="387"/>
      <c r="CN196" s="387"/>
      <c r="CO196" s="387"/>
      <c r="CP196" s="387"/>
      <c r="CQ196" s="387"/>
      <c r="CR196" s="387"/>
      <c r="CS196" s="387"/>
      <c r="CT196" s="387"/>
      <c r="CU196" s="387"/>
      <c r="CV196" s="387"/>
      <c r="CW196" s="387"/>
      <c r="CX196" s="387"/>
      <c r="CY196" s="387"/>
      <c r="CZ196" s="387"/>
      <c r="DA196" s="387"/>
      <c r="DB196" s="387"/>
      <c r="DC196" s="387"/>
      <c r="DD196" s="387"/>
      <c r="DE196" s="387"/>
      <c r="DF196" s="387"/>
      <c r="DG196" s="387"/>
      <c r="DH196" s="387"/>
      <c r="DI196" s="387"/>
      <c r="DJ196" s="387"/>
      <c r="DK196" s="387"/>
      <c r="DL196" s="387"/>
      <c r="DM196" s="387"/>
      <c r="DN196" s="387"/>
      <c r="DO196" s="387"/>
      <c r="DP196" s="387"/>
      <c r="DQ196" s="387"/>
      <c r="DR196" s="387"/>
      <c r="DS196" s="387"/>
      <c r="DT196" s="387"/>
      <c r="DU196" s="387"/>
      <c r="DV196" s="387"/>
      <c r="DW196" s="387"/>
      <c r="DX196" s="387"/>
      <c r="DY196" s="387"/>
      <c r="DZ196" s="387"/>
      <c r="EA196" s="387"/>
      <c r="EB196" s="387"/>
      <c r="EC196" s="387"/>
      <c r="ED196" s="387"/>
      <c r="EE196" s="387"/>
      <c r="EF196" s="387"/>
      <c r="EG196" s="387"/>
      <c r="EH196" s="387"/>
      <c r="EI196" s="387"/>
      <c r="EJ196" s="387"/>
      <c r="EK196" s="387"/>
      <c r="EL196" s="387"/>
      <c r="EM196" s="387"/>
    </row>
    <row r="197" spans="1:143" s="389" customFormat="1" ht="25.5" hidden="1" customHeight="1">
      <c r="A197" s="504"/>
      <c r="B197" s="504"/>
      <c r="C197" s="504"/>
      <c r="D197" s="504"/>
      <c r="E197" s="504"/>
      <c r="F197" s="504"/>
      <c r="G197" s="504"/>
      <c r="H197" s="504"/>
      <c r="I197" s="504"/>
      <c r="J197" s="504"/>
      <c r="K197" s="504"/>
      <c r="L197" s="504"/>
      <c r="M197" s="504"/>
      <c r="N197" s="504"/>
      <c r="O197" s="504"/>
      <c r="P197" s="504"/>
      <c r="Q197" s="504"/>
      <c r="R197" s="504"/>
      <c r="S197" s="504"/>
      <c r="T197" s="504"/>
      <c r="U197" s="504"/>
      <c r="V197" s="504"/>
      <c r="W197" s="504"/>
      <c r="X197" s="504"/>
      <c r="Y197" s="504"/>
      <c r="Z197" s="504"/>
      <c r="AA197" s="504"/>
      <c r="AB197" s="504"/>
      <c r="AC197" s="504"/>
      <c r="AD197" s="504"/>
      <c r="AE197" s="504"/>
      <c r="AF197" s="504"/>
      <c r="AG197" s="504"/>
      <c r="AH197" s="504"/>
      <c r="AI197" s="387"/>
      <c r="AJ197" s="387"/>
      <c r="AK197" s="387"/>
      <c r="AL197" s="387"/>
      <c r="AM197" s="387"/>
      <c r="AN197" s="387"/>
      <c r="AO197" s="387"/>
      <c r="AP197" s="387"/>
      <c r="AQ197" s="387"/>
      <c r="AR197" s="387"/>
      <c r="AS197" s="387"/>
      <c r="AT197" s="387"/>
      <c r="AU197" s="387"/>
      <c r="AV197" s="387"/>
      <c r="AW197" s="387"/>
      <c r="AX197" s="387"/>
      <c r="AY197" s="387"/>
      <c r="AZ197" s="387"/>
      <c r="BA197" s="387"/>
      <c r="BB197" s="387"/>
      <c r="BC197" s="387"/>
      <c r="BD197" s="387"/>
      <c r="BE197" s="387"/>
      <c r="BF197" s="387"/>
      <c r="BG197" s="387"/>
      <c r="BH197" s="387"/>
      <c r="BI197" s="387"/>
      <c r="BJ197" s="387"/>
      <c r="BK197" s="387"/>
      <c r="BL197" s="387"/>
      <c r="BM197" s="387"/>
      <c r="BN197" s="387"/>
      <c r="BO197" s="387"/>
      <c r="BP197" s="387"/>
      <c r="BQ197" s="387"/>
      <c r="BR197" s="387"/>
      <c r="BS197" s="387"/>
      <c r="BT197" s="387"/>
      <c r="BU197" s="387"/>
      <c r="BV197" s="387"/>
      <c r="BW197" s="387"/>
      <c r="BX197" s="387"/>
      <c r="BY197" s="387"/>
      <c r="BZ197" s="387"/>
      <c r="CA197" s="387"/>
      <c r="CB197" s="387"/>
      <c r="CC197" s="387"/>
      <c r="CD197" s="387"/>
      <c r="CE197" s="387"/>
      <c r="CF197" s="387"/>
      <c r="CG197" s="387"/>
      <c r="CH197" s="387"/>
      <c r="CI197" s="387"/>
      <c r="CJ197" s="387"/>
      <c r="CK197" s="387"/>
      <c r="CL197" s="387"/>
      <c r="CM197" s="387"/>
      <c r="CN197" s="387"/>
      <c r="CO197" s="387"/>
      <c r="CP197" s="387"/>
      <c r="CQ197" s="387"/>
      <c r="CR197" s="387"/>
      <c r="CS197" s="387"/>
      <c r="CT197" s="387"/>
      <c r="CU197" s="387"/>
      <c r="CV197" s="387"/>
      <c r="CW197" s="387"/>
      <c r="CX197" s="387"/>
      <c r="CY197" s="387"/>
      <c r="CZ197" s="387"/>
      <c r="DA197" s="387"/>
      <c r="DB197" s="387"/>
      <c r="DC197" s="387"/>
      <c r="DD197" s="387"/>
      <c r="DE197" s="387"/>
      <c r="DF197" s="387"/>
      <c r="DG197" s="387"/>
      <c r="DH197" s="387"/>
      <c r="DI197" s="387"/>
      <c r="DJ197" s="387"/>
      <c r="DK197" s="387"/>
      <c r="DL197" s="387"/>
      <c r="DM197" s="387"/>
      <c r="DN197" s="387"/>
      <c r="DO197" s="387"/>
      <c r="DP197" s="387"/>
      <c r="DQ197" s="387"/>
      <c r="DR197" s="387"/>
      <c r="DS197" s="387"/>
      <c r="DT197" s="387"/>
      <c r="DU197" s="387"/>
      <c r="DV197" s="387"/>
      <c r="DW197" s="387"/>
      <c r="DX197" s="387"/>
      <c r="DY197" s="387"/>
      <c r="DZ197" s="387"/>
      <c r="EA197" s="387"/>
      <c r="EB197" s="387"/>
      <c r="EC197" s="387"/>
      <c r="ED197" s="387"/>
      <c r="EE197" s="387"/>
      <c r="EF197" s="387"/>
      <c r="EG197" s="387"/>
      <c r="EH197" s="387"/>
      <c r="EI197" s="387"/>
      <c r="EJ197" s="387"/>
      <c r="EK197" s="387"/>
      <c r="EL197" s="387"/>
      <c r="EM197" s="387"/>
    </row>
    <row r="198" spans="1:143" s="389" customFormat="1" ht="25.5" hidden="1" customHeight="1">
      <c r="A198" s="504"/>
      <c r="B198" s="504"/>
      <c r="C198" s="504"/>
      <c r="D198" s="504"/>
      <c r="E198" s="504"/>
      <c r="F198" s="504"/>
      <c r="G198" s="504"/>
      <c r="H198" s="504"/>
      <c r="I198" s="504"/>
      <c r="J198" s="504"/>
      <c r="K198" s="504"/>
      <c r="L198" s="504"/>
      <c r="M198" s="504"/>
      <c r="N198" s="504"/>
      <c r="O198" s="504"/>
      <c r="P198" s="504"/>
      <c r="Q198" s="504"/>
      <c r="R198" s="504"/>
      <c r="S198" s="504"/>
      <c r="T198" s="504"/>
      <c r="U198" s="504"/>
      <c r="V198" s="504"/>
      <c r="W198" s="504"/>
      <c r="X198" s="504"/>
      <c r="Y198" s="504"/>
      <c r="Z198" s="504"/>
      <c r="AA198" s="504"/>
      <c r="AB198" s="504"/>
      <c r="AC198" s="504"/>
      <c r="AD198" s="504"/>
      <c r="AE198" s="504"/>
      <c r="AF198" s="504"/>
      <c r="AG198" s="504"/>
      <c r="AH198" s="504"/>
      <c r="AI198" s="387"/>
      <c r="AJ198" s="387"/>
      <c r="AK198" s="387"/>
      <c r="AL198" s="387"/>
      <c r="AM198" s="387"/>
      <c r="AN198" s="387"/>
      <c r="AO198" s="387"/>
      <c r="AP198" s="387"/>
      <c r="AQ198" s="387"/>
      <c r="AR198" s="387"/>
      <c r="AS198" s="387"/>
      <c r="AT198" s="387"/>
      <c r="AU198" s="387"/>
      <c r="AV198" s="387"/>
      <c r="AW198" s="387"/>
      <c r="AX198" s="387"/>
      <c r="AY198" s="387"/>
      <c r="AZ198" s="387"/>
      <c r="BA198" s="387"/>
      <c r="BB198" s="387"/>
      <c r="BC198" s="387"/>
      <c r="BD198" s="387"/>
      <c r="BE198" s="387"/>
      <c r="BF198" s="387"/>
      <c r="BG198" s="387"/>
      <c r="BH198" s="387"/>
      <c r="BI198" s="387"/>
      <c r="BJ198" s="387"/>
      <c r="BK198" s="387"/>
      <c r="BL198" s="387"/>
      <c r="BM198" s="387"/>
      <c r="BN198" s="387"/>
      <c r="BO198" s="387"/>
      <c r="BP198" s="387"/>
      <c r="BQ198" s="387"/>
      <c r="BR198" s="387"/>
      <c r="BS198" s="387"/>
      <c r="BT198" s="387"/>
      <c r="BU198" s="387"/>
      <c r="BV198" s="387"/>
      <c r="BW198" s="387"/>
      <c r="BX198" s="387"/>
      <c r="BY198" s="387"/>
      <c r="BZ198" s="387"/>
      <c r="CA198" s="387"/>
      <c r="CB198" s="387"/>
      <c r="CC198" s="387"/>
      <c r="CD198" s="387"/>
      <c r="CE198" s="387"/>
      <c r="CF198" s="387"/>
      <c r="CG198" s="387"/>
      <c r="CH198" s="387"/>
      <c r="CI198" s="387"/>
      <c r="CJ198" s="387"/>
      <c r="CK198" s="387"/>
      <c r="CL198" s="387"/>
      <c r="CM198" s="387"/>
      <c r="CN198" s="387"/>
      <c r="CO198" s="387"/>
      <c r="CP198" s="387"/>
      <c r="CQ198" s="387"/>
      <c r="CR198" s="387"/>
      <c r="CS198" s="387"/>
      <c r="CT198" s="387"/>
      <c r="CU198" s="387"/>
      <c r="CV198" s="387"/>
      <c r="CW198" s="387"/>
      <c r="CX198" s="387"/>
      <c r="CY198" s="387"/>
      <c r="CZ198" s="387"/>
      <c r="DA198" s="387"/>
      <c r="DB198" s="387"/>
      <c r="DC198" s="387"/>
      <c r="DD198" s="387"/>
      <c r="DE198" s="387"/>
      <c r="DF198" s="387"/>
      <c r="DG198" s="387"/>
      <c r="DH198" s="387"/>
      <c r="DI198" s="387"/>
      <c r="DJ198" s="387"/>
      <c r="DK198" s="387"/>
      <c r="DL198" s="387"/>
      <c r="DM198" s="387"/>
      <c r="DN198" s="387"/>
      <c r="DO198" s="387"/>
      <c r="DP198" s="387"/>
      <c r="DQ198" s="387"/>
      <c r="DR198" s="387"/>
      <c r="DS198" s="387"/>
      <c r="DT198" s="387"/>
      <c r="DU198" s="387"/>
      <c r="DV198" s="387"/>
      <c r="DW198" s="387"/>
      <c r="DX198" s="387"/>
      <c r="DY198" s="387"/>
      <c r="DZ198" s="387"/>
      <c r="EA198" s="387"/>
      <c r="EB198" s="387"/>
      <c r="EC198" s="387"/>
      <c r="ED198" s="387"/>
      <c r="EE198" s="387"/>
      <c r="EF198" s="387"/>
      <c r="EG198" s="387"/>
      <c r="EH198" s="387"/>
      <c r="EI198" s="387"/>
      <c r="EJ198" s="387"/>
      <c r="EK198" s="387"/>
      <c r="EL198" s="387"/>
      <c r="EM198" s="387"/>
    </row>
    <row r="199" spans="1:143" s="389" customFormat="1" ht="25.5" hidden="1" customHeight="1">
      <c r="A199" s="504"/>
      <c r="B199" s="504"/>
      <c r="C199" s="504"/>
      <c r="D199" s="504"/>
      <c r="E199" s="504"/>
      <c r="F199" s="504"/>
      <c r="G199" s="504"/>
      <c r="H199" s="504"/>
      <c r="I199" s="504"/>
      <c r="J199" s="504"/>
      <c r="K199" s="504"/>
      <c r="L199" s="504"/>
      <c r="M199" s="504"/>
      <c r="N199" s="504"/>
      <c r="O199" s="504"/>
      <c r="P199" s="504"/>
      <c r="Q199" s="504"/>
      <c r="R199" s="504"/>
      <c r="S199" s="504"/>
      <c r="T199" s="504"/>
      <c r="U199" s="504"/>
      <c r="V199" s="504"/>
      <c r="W199" s="504"/>
      <c r="X199" s="504"/>
      <c r="Y199" s="504"/>
      <c r="Z199" s="504"/>
      <c r="AA199" s="504"/>
      <c r="AB199" s="504"/>
      <c r="AC199" s="504"/>
      <c r="AD199" s="504"/>
      <c r="AE199" s="504"/>
      <c r="AF199" s="504"/>
      <c r="AG199" s="504"/>
      <c r="AH199" s="504"/>
      <c r="AI199" s="387"/>
      <c r="AJ199" s="387"/>
      <c r="AK199" s="387"/>
      <c r="AL199" s="387"/>
      <c r="AM199" s="387"/>
      <c r="AN199" s="387"/>
      <c r="AO199" s="387"/>
      <c r="AP199" s="387"/>
      <c r="AQ199" s="387"/>
      <c r="AR199" s="387"/>
      <c r="AS199" s="387"/>
      <c r="AT199" s="387"/>
      <c r="AU199" s="387"/>
      <c r="AV199" s="387"/>
      <c r="AW199" s="387"/>
      <c r="AX199" s="387"/>
      <c r="AY199" s="387"/>
      <c r="AZ199" s="387"/>
      <c r="BA199" s="387"/>
      <c r="BB199" s="387"/>
      <c r="BC199" s="387"/>
      <c r="BD199" s="387"/>
      <c r="BE199" s="387"/>
      <c r="BF199" s="387"/>
      <c r="BG199" s="387"/>
      <c r="BH199" s="387"/>
      <c r="BI199" s="387"/>
      <c r="BJ199" s="387"/>
      <c r="BK199" s="387"/>
      <c r="BL199" s="387"/>
      <c r="BM199" s="387"/>
      <c r="BN199" s="387"/>
      <c r="BO199" s="387"/>
      <c r="BP199" s="387"/>
      <c r="BQ199" s="387"/>
      <c r="BR199" s="387"/>
      <c r="BS199" s="387"/>
      <c r="BT199" s="387"/>
      <c r="BU199" s="387"/>
      <c r="BV199" s="387"/>
      <c r="BW199" s="387"/>
      <c r="BX199" s="387"/>
      <c r="BY199" s="387"/>
      <c r="BZ199" s="387"/>
      <c r="CA199" s="387"/>
      <c r="CB199" s="387"/>
      <c r="CC199" s="387"/>
      <c r="CD199" s="387"/>
      <c r="CE199" s="387"/>
      <c r="CF199" s="387"/>
      <c r="CG199" s="387"/>
      <c r="CH199" s="387"/>
      <c r="CI199" s="387"/>
      <c r="CJ199" s="387"/>
      <c r="CK199" s="387"/>
      <c r="CL199" s="387"/>
      <c r="CM199" s="387"/>
      <c r="CN199" s="387"/>
      <c r="CO199" s="387"/>
      <c r="CP199" s="387"/>
      <c r="CQ199" s="387"/>
      <c r="CR199" s="387"/>
      <c r="CS199" s="387"/>
      <c r="CT199" s="387"/>
      <c r="CU199" s="387"/>
      <c r="CV199" s="387"/>
      <c r="CW199" s="387"/>
      <c r="CX199" s="387"/>
      <c r="CY199" s="387"/>
      <c r="CZ199" s="387"/>
      <c r="DA199" s="387"/>
      <c r="DB199" s="387"/>
      <c r="DC199" s="387"/>
      <c r="DD199" s="387"/>
      <c r="DE199" s="387"/>
      <c r="DF199" s="387"/>
      <c r="DG199" s="387"/>
      <c r="DH199" s="387"/>
      <c r="DI199" s="387"/>
      <c r="DJ199" s="387"/>
      <c r="DK199" s="387"/>
      <c r="DL199" s="387"/>
      <c r="DM199" s="387"/>
      <c r="DN199" s="387"/>
      <c r="DO199" s="387"/>
      <c r="DP199" s="387"/>
      <c r="DQ199" s="387"/>
      <c r="DR199" s="387"/>
      <c r="DS199" s="387"/>
      <c r="DT199" s="387"/>
      <c r="DU199" s="387"/>
      <c r="DV199" s="387"/>
      <c r="DW199" s="387"/>
      <c r="DX199" s="387"/>
      <c r="DY199" s="387"/>
      <c r="DZ199" s="387"/>
      <c r="EA199" s="387"/>
      <c r="EB199" s="387"/>
      <c r="EC199" s="387"/>
      <c r="ED199" s="387"/>
      <c r="EE199" s="387"/>
      <c r="EF199" s="387"/>
      <c r="EG199" s="387"/>
      <c r="EH199" s="387"/>
      <c r="EI199" s="387"/>
      <c r="EJ199" s="387"/>
      <c r="EK199" s="387"/>
      <c r="EL199" s="387"/>
      <c r="EM199" s="387"/>
    </row>
    <row r="200" spans="1:143" s="389" customFormat="1" ht="25.5" hidden="1" customHeight="1">
      <c r="A200" s="504"/>
      <c r="B200" s="504"/>
      <c r="C200" s="504"/>
      <c r="D200" s="504"/>
      <c r="E200" s="504"/>
      <c r="F200" s="504"/>
      <c r="G200" s="504"/>
      <c r="H200" s="504"/>
      <c r="I200" s="504"/>
      <c r="J200" s="504"/>
      <c r="K200" s="504"/>
      <c r="L200" s="504"/>
      <c r="M200" s="504"/>
      <c r="N200" s="504"/>
      <c r="O200" s="504"/>
      <c r="P200" s="504"/>
      <c r="Q200" s="504"/>
      <c r="R200" s="504"/>
      <c r="S200" s="504"/>
      <c r="T200" s="504"/>
      <c r="U200" s="504"/>
      <c r="V200" s="504"/>
      <c r="W200" s="504"/>
      <c r="X200" s="504"/>
      <c r="Y200" s="504"/>
      <c r="Z200" s="504"/>
      <c r="AA200" s="504"/>
      <c r="AB200" s="504"/>
      <c r="AC200" s="504"/>
      <c r="AD200" s="504"/>
      <c r="AE200" s="504"/>
      <c r="AF200" s="504"/>
      <c r="AG200" s="504"/>
      <c r="AH200" s="504"/>
      <c r="AI200" s="387"/>
      <c r="AJ200" s="387"/>
      <c r="AK200" s="387"/>
      <c r="AL200" s="387"/>
      <c r="AM200" s="387"/>
      <c r="AN200" s="387"/>
      <c r="AO200" s="387"/>
      <c r="AP200" s="387"/>
      <c r="AQ200" s="387"/>
      <c r="AR200" s="387"/>
      <c r="AS200" s="387"/>
      <c r="AT200" s="387"/>
      <c r="AU200" s="387"/>
      <c r="AV200" s="387"/>
      <c r="AW200" s="387"/>
      <c r="AX200" s="387"/>
      <c r="AY200" s="387"/>
      <c r="AZ200" s="387"/>
      <c r="BA200" s="387"/>
      <c r="BB200" s="387"/>
      <c r="BC200" s="387"/>
      <c r="BD200" s="387"/>
      <c r="BE200" s="387"/>
      <c r="BF200" s="387"/>
      <c r="BG200" s="387"/>
      <c r="BH200" s="387"/>
      <c r="BI200" s="387"/>
      <c r="BJ200" s="387"/>
      <c r="BK200" s="387"/>
      <c r="BL200" s="387"/>
      <c r="BM200" s="387"/>
      <c r="BN200" s="387"/>
      <c r="BO200" s="387"/>
      <c r="BP200" s="387"/>
      <c r="BQ200" s="387"/>
      <c r="BR200" s="387"/>
      <c r="BS200" s="387"/>
      <c r="BT200" s="387"/>
      <c r="BU200" s="387"/>
      <c r="BV200" s="387"/>
      <c r="BW200" s="387"/>
      <c r="BX200" s="387"/>
      <c r="BY200" s="387"/>
      <c r="BZ200" s="387"/>
      <c r="CA200" s="387"/>
      <c r="CB200" s="387"/>
      <c r="CC200" s="387"/>
      <c r="CD200" s="387"/>
      <c r="CE200" s="387"/>
      <c r="CF200" s="387"/>
      <c r="CG200" s="387"/>
      <c r="CH200" s="387"/>
      <c r="CI200" s="387"/>
      <c r="CJ200" s="387"/>
      <c r="CK200" s="387"/>
      <c r="CL200" s="387"/>
      <c r="CM200" s="387"/>
      <c r="CN200" s="387"/>
      <c r="CO200" s="387"/>
      <c r="CP200" s="387"/>
      <c r="CQ200" s="387"/>
      <c r="CR200" s="387"/>
      <c r="CS200" s="387"/>
      <c r="CT200" s="387"/>
      <c r="CU200" s="387"/>
      <c r="CV200" s="387"/>
      <c r="CW200" s="387"/>
      <c r="CX200" s="387"/>
      <c r="CY200" s="387"/>
      <c r="CZ200" s="387"/>
      <c r="DA200" s="387"/>
      <c r="DB200" s="387"/>
      <c r="DC200" s="387"/>
      <c r="DD200" s="387"/>
      <c r="DE200" s="387"/>
      <c r="DF200" s="387"/>
      <c r="DG200" s="387"/>
      <c r="DH200" s="387"/>
      <c r="DI200" s="387"/>
      <c r="DJ200" s="387"/>
      <c r="DK200" s="387"/>
      <c r="DL200" s="387"/>
      <c r="DM200" s="387"/>
      <c r="DN200" s="387"/>
      <c r="DO200" s="387"/>
      <c r="DP200" s="387"/>
      <c r="DQ200" s="387"/>
      <c r="DR200" s="387"/>
      <c r="DS200" s="387"/>
      <c r="DT200" s="387"/>
      <c r="DU200" s="387"/>
      <c r="DV200" s="387"/>
      <c r="DW200" s="387"/>
      <c r="DX200" s="387"/>
      <c r="DY200" s="387"/>
      <c r="DZ200" s="387"/>
      <c r="EA200" s="387"/>
      <c r="EB200" s="387"/>
      <c r="EC200" s="387"/>
      <c r="ED200" s="387"/>
      <c r="EE200" s="387"/>
      <c r="EF200" s="387"/>
      <c r="EG200" s="387"/>
      <c r="EH200" s="387"/>
      <c r="EI200" s="387"/>
      <c r="EJ200" s="387"/>
      <c r="EK200" s="387"/>
      <c r="EL200" s="387"/>
      <c r="EM200" s="387"/>
    </row>
    <row r="201" spans="1:143" s="389" customFormat="1" ht="25.5" hidden="1" customHeight="1">
      <c r="A201" s="504"/>
      <c r="B201" s="504"/>
      <c r="C201" s="504"/>
      <c r="D201" s="504"/>
      <c r="E201" s="504"/>
      <c r="F201" s="504"/>
      <c r="G201" s="504"/>
      <c r="H201" s="504"/>
      <c r="I201" s="504"/>
      <c r="J201" s="504"/>
      <c r="K201" s="504"/>
      <c r="L201" s="504"/>
      <c r="M201" s="504"/>
      <c r="N201" s="504"/>
      <c r="O201" s="504"/>
      <c r="P201" s="504"/>
      <c r="Q201" s="504"/>
      <c r="R201" s="504"/>
      <c r="S201" s="504"/>
      <c r="T201" s="504"/>
      <c r="U201" s="504"/>
      <c r="V201" s="504"/>
      <c r="W201" s="504"/>
      <c r="X201" s="504"/>
      <c r="Y201" s="504"/>
      <c r="Z201" s="504"/>
      <c r="AA201" s="504"/>
      <c r="AB201" s="504"/>
      <c r="AC201" s="504"/>
      <c r="AD201" s="504"/>
      <c r="AE201" s="504"/>
      <c r="AF201" s="504"/>
      <c r="AG201" s="504"/>
      <c r="AH201" s="504"/>
      <c r="AI201" s="387"/>
      <c r="AJ201" s="387"/>
      <c r="AK201" s="387"/>
      <c r="AL201" s="387"/>
      <c r="AM201" s="387"/>
      <c r="AN201" s="387"/>
      <c r="AO201" s="387"/>
      <c r="AP201" s="387"/>
      <c r="AQ201" s="387"/>
      <c r="AR201" s="387"/>
      <c r="AS201" s="387"/>
      <c r="AT201" s="387"/>
      <c r="AU201" s="387"/>
      <c r="AV201" s="387"/>
      <c r="AW201" s="387"/>
      <c r="AX201" s="387"/>
      <c r="AY201" s="387"/>
      <c r="AZ201" s="387"/>
      <c r="BA201" s="387"/>
      <c r="BB201" s="387"/>
      <c r="BC201" s="387"/>
      <c r="BD201" s="387"/>
      <c r="BE201" s="387"/>
      <c r="BF201" s="387"/>
      <c r="BG201" s="387"/>
      <c r="BH201" s="387"/>
      <c r="BI201" s="387"/>
      <c r="BJ201" s="387"/>
      <c r="BK201" s="387"/>
      <c r="BL201" s="387"/>
      <c r="BM201" s="387"/>
      <c r="BN201" s="387"/>
      <c r="BO201" s="387"/>
      <c r="BP201" s="387"/>
      <c r="BQ201" s="387"/>
      <c r="BR201" s="387"/>
      <c r="BS201" s="387"/>
      <c r="BT201" s="387"/>
      <c r="BU201" s="387"/>
      <c r="BV201" s="387"/>
      <c r="BW201" s="387"/>
      <c r="BX201" s="387"/>
      <c r="BY201" s="387"/>
      <c r="BZ201" s="387"/>
      <c r="CA201" s="387"/>
      <c r="CB201" s="387"/>
      <c r="CC201" s="387"/>
      <c r="CD201" s="387"/>
      <c r="CE201" s="387"/>
      <c r="CF201" s="387"/>
      <c r="CG201" s="387"/>
      <c r="CH201" s="387"/>
      <c r="CI201" s="387"/>
      <c r="CJ201" s="387"/>
      <c r="CK201" s="387"/>
      <c r="CL201" s="387"/>
      <c r="CM201" s="387"/>
      <c r="CN201" s="387"/>
      <c r="CO201" s="387"/>
      <c r="CP201" s="387"/>
      <c r="CQ201" s="387"/>
      <c r="CR201" s="387"/>
      <c r="CS201" s="387"/>
      <c r="CT201" s="387"/>
      <c r="CU201" s="387"/>
      <c r="CV201" s="387"/>
      <c r="CW201" s="387"/>
      <c r="CX201" s="387"/>
      <c r="CY201" s="387"/>
      <c r="CZ201" s="387"/>
      <c r="DA201" s="387"/>
      <c r="DB201" s="387"/>
      <c r="DC201" s="387"/>
      <c r="DD201" s="387"/>
      <c r="DE201" s="387"/>
      <c r="DF201" s="387"/>
      <c r="DG201" s="387"/>
      <c r="DH201" s="387"/>
      <c r="DI201" s="387"/>
      <c r="DJ201" s="387"/>
      <c r="DK201" s="387"/>
      <c r="DL201" s="387"/>
      <c r="DM201" s="387"/>
      <c r="DN201" s="387"/>
      <c r="DO201" s="387"/>
      <c r="DP201" s="387"/>
      <c r="DQ201" s="387"/>
      <c r="DR201" s="387"/>
      <c r="DS201" s="387"/>
      <c r="DT201" s="387"/>
      <c r="DU201" s="387"/>
      <c r="DV201" s="387"/>
      <c r="DW201" s="387"/>
      <c r="DX201" s="387"/>
      <c r="DY201" s="387"/>
      <c r="DZ201" s="387"/>
      <c r="EA201" s="387"/>
      <c r="EB201" s="387"/>
      <c r="EC201" s="387"/>
      <c r="ED201" s="387"/>
      <c r="EE201" s="387"/>
      <c r="EF201" s="387"/>
      <c r="EG201" s="387"/>
      <c r="EH201" s="387"/>
      <c r="EI201" s="387"/>
      <c r="EJ201" s="387"/>
      <c r="EK201" s="387"/>
      <c r="EL201" s="387"/>
      <c r="EM201" s="387"/>
    </row>
    <row r="202" spans="1:143" s="389" customFormat="1" ht="25.5" hidden="1" customHeight="1">
      <c r="A202" s="504"/>
      <c r="B202" s="504"/>
      <c r="C202" s="504"/>
      <c r="D202" s="504"/>
      <c r="E202" s="504"/>
      <c r="F202" s="504"/>
      <c r="G202" s="504"/>
      <c r="H202" s="504"/>
      <c r="I202" s="504"/>
      <c r="J202" s="504"/>
      <c r="K202" s="504"/>
      <c r="L202" s="504"/>
      <c r="M202" s="504"/>
      <c r="N202" s="504"/>
      <c r="O202" s="504"/>
      <c r="P202" s="504"/>
      <c r="Q202" s="504"/>
      <c r="R202" s="504"/>
      <c r="S202" s="504"/>
      <c r="T202" s="504"/>
      <c r="U202" s="504"/>
      <c r="V202" s="504"/>
      <c r="W202" s="504"/>
      <c r="X202" s="504"/>
      <c r="Y202" s="504"/>
      <c r="Z202" s="504"/>
      <c r="AA202" s="504"/>
      <c r="AB202" s="504"/>
      <c r="AC202" s="504"/>
      <c r="AD202" s="504"/>
      <c r="AE202" s="504"/>
      <c r="AF202" s="504"/>
      <c r="AG202" s="504"/>
      <c r="AH202" s="504"/>
      <c r="AI202" s="387"/>
      <c r="AJ202" s="387"/>
      <c r="AK202" s="387"/>
      <c r="AL202" s="387"/>
      <c r="AM202" s="387"/>
      <c r="AN202" s="387"/>
      <c r="AO202" s="387"/>
      <c r="AP202" s="387"/>
      <c r="AQ202" s="387"/>
      <c r="AR202" s="387"/>
      <c r="AS202" s="387"/>
      <c r="AT202" s="387"/>
      <c r="AU202" s="387"/>
      <c r="AV202" s="387"/>
      <c r="AW202" s="387"/>
      <c r="AX202" s="387"/>
      <c r="AY202" s="387"/>
      <c r="AZ202" s="387"/>
      <c r="BA202" s="387"/>
      <c r="BB202" s="387"/>
      <c r="BC202" s="387"/>
      <c r="BD202" s="387"/>
      <c r="BE202" s="387"/>
      <c r="BF202" s="387"/>
      <c r="BG202" s="387"/>
      <c r="BH202" s="387"/>
      <c r="BI202" s="387"/>
      <c r="BJ202" s="387"/>
      <c r="BK202" s="387"/>
      <c r="BL202" s="387"/>
      <c r="BM202" s="387"/>
      <c r="BN202" s="387"/>
      <c r="BO202" s="387"/>
      <c r="BP202" s="387"/>
      <c r="BQ202" s="387"/>
      <c r="BR202" s="387"/>
      <c r="BS202" s="387"/>
      <c r="BT202" s="387"/>
      <c r="BU202" s="387"/>
      <c r="BV202" s="387"/>
      <c r="BW202" s="387"/>
      <c r="BX202" s="387"/>
      <c r="BY202" s="387"/>
      <c r="BZ202" s="387"/>
      <c r="CA202" s="387"/>
      <c r="CB202" s="387"/>
      <c r="CC202" s="387"/>
      <c r="CD202" s="387"/>
      <c r="CE202" s="387"/>
      <c r="CF202" s="387"/>
      <c r="CG202" s="387"/>
      <c r="CH202" s="387"/>
      <c r="CI202" s="387"/>
      <c r="CJ202" s="387"/>
      <c r="CK202" s="387"/>
      <c r="CL202" s="387"/>
      <c r="CM202" s="387"/>
      <c r="CN202" s="387"/>
      <c r="CO202" s="387"/>
      <c r="CP202" s="387"/>
      <c r="CQ202" s="387"/>
      <c r="CR202" s="387"/>
      <c r="CS202" s="387"/>
      <c r="CT202" s="387"/>
      <c r="CU202" s="387"/>
      <c r="CV202" s="387"/>
      <c r="CW202" s="387"/>
      <c r="CX202" s="387"/>
      <c r="CY202" s="387"/>
      <c r="CZ202" s="387"/>
      <c r="DA202" s="387"/>
      <c r="DB202" s="387"/>
      <c r="DC202" s="387"/>
      <c r="DD202" s="387"/>
      <c r="DE202" s="387"/>
      <c r="DF202" s="387"/>
      <c r="DG202" s="387"/>
      <c r="DH202" s="387"/>
      <c r="DI202" s="387"/>
      <c r="DJ202" s="387"/>
      <c r="DK202" s="387"/>
      <c r="DL202" s="387"/>
      <c r="DM202" s="387"/>
      <c r="DN202" s="387"/>
      <c r="DO202" s="387"/>
      <c r="DP202" s="387"/>
      <c r="DQ202" s="387"/>
      <c r="DR202" s="387"/>
      <c r="DS202" s="387"/>
      <c r="DT202" s="387"/>
      <c r="DU202" s="387"/>
      <c r="DV202" s="387"/>
      <c r="DW202" s="387"/>
      <c r="DX202" s="387"/>
      <c r="DY202" s="387"/>
      <c r="DZ202" s="387"/>
      <c r="EA202" s="387"/>
      <c r="EB202" s="387"/>
      <c r="EC202" s="387"/>
      <c r="ED202" s="387"/>
      <c r="EE202" s="387"/>
      <c r="EF202" s="387"/>
      <c r="EG202" s="387"/>
      <c r="EH202" s="387"/>
      <c r="EI202" s="387"/>
      <c r="EJ202" s="387"/>
      <c r="EK202" s="387"/>
      <c r="EL202" s="387"/>
      <c r="EM202" s="387"/>
    </row>
    <row r="203" spans="1:143" s="389" customFormat="1" ht="25.5" hidden="1" customHeight="1">
      <c r="A203" s="504"/>
      <c r="B203" s="504"/>
      <c r="C203" s="504"/>
      <c r="D203" s="504"/>
      <c r="E203" s="504"/>
      <c r="F203" s="504"/>
      <c r="G203" s="504"/>
      <c r="H203" s="504"/>
      <c r="I203" s="504"/>
      <c r="J203" s="504"/>
      <c r="K203" s="504"/>
      <c r="L203" s="504"/>
      <c r="M203" s="504"/>
      <c r="N203" s="504"/>
      <c r="O203" s="504"/>
      <c r="P203" s="504"/>
      <c r="Q203" s="504"/>
      <c r="R203" s="504"/>
      <c r="S203" s="504"/>
      <c r="T203" s="504"/>
      <c r="U203" s="504"/>
      <c r="V203" s="504"/>
      <c r="W203" s="504"/>
      <c r="X203" s="504"/>
      <c r="Y203" s="504"/>
      <c r="Z203" s="504"/>
      <c r="AA203" s="504"/>
      <c r="AB203" s="504"/>
      <c r="AC203" s="504"/>
      <c r="AD203" s="504"/>
      <c r="AE203" s="504"/>
      <c r="AF203" s="504"/>
      <c r="AG203" s="504"/>
      <c r="AH203" s="504"/>
      <c r="AI203" s="387"/>
      <c r="AJ203" s="387"/>
      <c r="AK203" s="387"/>
      <c r="AL203" s="387"/>
      <c r="AM203" s="387"/>
      <c r="AN203" s="387"/>
      <c r="AO203" s="387"/>
      <c r="AP203" s="387"/>
      <c r="AQ203" s="387"/>
      <c r="AR203" s="387"/>
      <c r="AS203" s="387"/>
      <c r="AT203" s="387"/>
      <c r="AU203" s="387"/>
      <c r="AV203" s="387"/>
      <c r="AW203" s="387"/>
      <c r="AX203" s="387"/>
      <c r="AY203" s="387"/>
      <c r="AZ203" s="387"/>
      <c r="BA203" s="387"/>
      <c r="BB203" s="387"/>
      <c r="BC203" s="387"/>
      <c r="BD203" s="387"/>
      <c r="BE203" s="387"/>
      <c r="BF203" s="387"/>
      <c r="BG203" s="387"/>
      <c r="BH203" s="387"/>
      <c r="BI203" s="387"/>
      <c r="BJ203" s="387"/>
      <c r="BK203" s="387"/>
      <c r="BL203" s="387"/>
      <c r="BM203" s="387"/>
      <c r="BN203" s="387"/>
      <c r="BO203" s="387"/>
      <c r="BP203" s="387"/>
      <c r="BQ203" s="387"/>
      <c r="BR203" s="387"/>
      <c r="BS203" s="387"/>
      <c r="BT203" s="387"/>
      <c r="BU203" s="387"/>
      <c r="BV203" s="387"/>
      <c r="BW203" s="387"/>
      <c r="BX203" s="387"/>
      <c r="BY203" s="387"/>
      <c r="BZ203" s="387"/>
      <c r="CA203" s="387"/>
      <c r="CB203" s="387"/>
      <c r="CC203" s="387"/>
      <c r="CD203" s="387"/>
      <c r="CE203" s="387"/>
      <c r="CF203" s="387"/>
      <c r="CG203" s="387"/>
      <c r="CH203" s="387"/>
      <c r="CI203" s="387"/>
      <c r="CJ203" s="387"/>
      <c r="CK203" s="387"/>
      <c r="CL203" s="387"/>
      <c r="CM203" s="387"/>
      <c r="CN203" s="387"/>
      <c r="CO203" s="387"/>
      <c r="CP203" s="387"/>
      <c r="CQ203" s="387"/>
      <c r="CR203" s="387"/>
      <c r="CS203" s="387"/>
      <c r="CT203" s="387"/>
      <c r="CU203" s="387"/>
      <c r="CV203" s="387"/>
      <c r="CW203" s="387"/>
      <c r="CX203" s="387"/>
      <c r="CY203" s="387"/>
      <c r="CZ203" s="387"/>
      <c r="DA203" s="387"/>
      <c r="DB203" s="387"/>
      <c r="DC203" s="387"/>
      <c r="DD203" s="387"/>
      <c r="DE203" s="387"/>
      <c r="DF203" s="387"/>
      <c r="DG203" s="387"/>
      <c r="DH203" s="387"/>
      <c r="DI203" s="387"/>
      <c r="DJ203" s="387"/>
      <c r="DK203" s="387"/>
      <c r="DL203" s="387"/>
      <c r="DM203" s="387"/>
      <c r="DN203" s="387"/>
      <c r="DO203" s="387"/>
      <c r="DP203" s="387"/>
      <c r="DQ203" s="387"/>
      <c r="DR203" s="387"/>
      <c r="DS203" s="387"/>
      <c r="DT203" s="387"/>
      <c r="DU203" s="387"/>
      <c r="DV203" s="387"/>
      <c r="DW203" s="387"/>
      <c r="DX203" s="387"/>
      <c r="DY203" s="387"/>
      <c r="DZ203" s="387"/>
      <c r="EA203" s="387"/>
      <c r="EB203" s="387"/>
      <c r="EC203" s="387"/>
      <c r="ED203" s="387"/>
      <c r="EE203" s="387"/>
      <c r="EF203" s="387"/>
      <c r="EG203" s="387"/>
      <c r="EH203" s="387"/>
      <c r="EI203" s="387"/>
      <c r="EJ203" s="387"/>
      <c r="EK203" s="387"/>
      <c r="EL203" s="387"/>
      <c r="EM203" s="387"/>
    </row>
    <row r="204" spans="1:143" s="389" customFormat="1" ht="25.5" hidden="1" customHeight="1">
      <c r="A204" s="504"/>
      <c r="B204" s="504"/>
      <c r="C204" s="504"/>
      <c r="D204" s="504"/>
      <c r="E204" s="504"/>
      <c r="F204" s="504"/>
      <c r="G204" s="504"/>
      <c r="H204" s="504"/>
      <c r="I204" s="504"/>
      <c r="J204" s="504"/>
      <c r="K204" s="504"/>
      <c r="L204" s="504"/>
      <c r="M204" s="504"/>
      <c r="N204" s="504"/>
      <c r="O204" s="504"/>
      <c r="P204" s="504"/>
      <c r="Q204" s="504"/>
      <c r="R204" s="504"/>
      <c r="S204" s="504"/>
      <c r="T204" s="504"/>
      <c r="U204" s="504"/>
      <c r="V204" s="504"/>
      <c r="W204" s="504"/>
      <c r="X204" s="504"/>
      <c r="Y204" s="504"/>
      <c r="Z204" s="504"/>
      <c r="AA204" s="504"/>
      <c r="AB204" s="504"/>
      <c r="AC204" s="504"/>
      <c r="AD204" s="504"/>
      <c r="AE204" s="504"/>
      <c r="AF204" s="504"/>
      <c r="AG204" s="504"/>
      <c r="AH204" s="504"/>
      <c r="AI204" s="387"/>
      <c r="AJ204" s="387"/>
      <c r="AK204" s="387"/>
      <c r="AL204" s="387"/>
      <c r="AM204" s="387"/>
      <c r="AN204" s="387"/>
      <c r="AO204" s="387"/>
      <c r="AP204" s="387"/>
      <c r="AQ204" s="387"/>
      <c r="AR204" s="387"/>
      <c r="AS204" s="387"/>
      <c r="AT204" s="387"/>
      <c r="AU204" s="387"/>
      <c r="AV204" s="387"/>
      <c r="AW204" s="387"/>
      <c r="AX204" s="387"/>
      <c r="AY204" s="387"/>
      <c r="AZ204" s="387"/>
      <c r="BA204" s="387"/>
      <c r="BB204" s="387"/>
      <c r="BC204" s="387"/>
      <c r="BD204" s="387"/>
      <c r="BE204" s="387"/>
      <c r="BF204" s="387"/>
      <c r="BG204" s="387"/>
      <c r="BH204" s="387"/>
      <c r="BI204" s="387"/>
      <c r="BJ204" s="387"/>
      <c r="BK204" s="387"/>
      <c r="BL204" s="387"/>
      <c r="BM204" s="387"/>
      <c r="BN204" s="387"/>
      <c r="BO204" s="387"/>
      <c r="BP204" s="387"/>
      <c r="BQ204" s="387"/>
      <c r="BR204" s="387"/>
      <c r="BS204" s="387"/>
      <c r="BT204" s="387"/>
      <c r="BU204" s="387"/>
      <c r="BV204" s="387"/>
      <c r="BW204" s="387"/>
      <c r="BX204" s="387"/>
      <c r="BY204" s="387"/>
      <c r="BZ204" s="387"/>
      <c r="CA204" s="387"/>
      <c r="CB204" s="387"/>
      <c r="CC204" s="387"/>
      <c r="CD204" s="387"/>
      <c r="CE204" s="387"/>
      <c r="CF204" s="387"/>
      <c r="CG204" s="387"/>
      <c r="CH204" s="387"/>
      <c r="CI204" s="387"/>
      <c r="CJ204" s="387"/>
      <c r="CK204" s="387"/>
      <c r="CL204" s="387"/>
      <c r="CM204" s="387"/>
      <c r="CN204" s="387"/>
      <c r="CO204" s="387"/>
      <c r="CP204" s="387"/>
      <c r="CQ204" s="387"/>
      <c r="CR204" s="387"/>
      <c r="CS204" s="387"/>
      <c r="CT204" s="387"/>
      <c r="CU204" s="387"/>
      <c r="CV204" s="387"/>
      <c r="CW204" s="387"/>
      <c r="CX204" s="387"/>
      <c r="CY204" s="387"/>
      <c r="CZ204" s="387"/>
      <c r="DA204" s="387"/>
      <c r="DB204" s="387"/>
      <c r="DC204" s="387"/>
      <c r="DD204" s="387"/>
      <c r="DE204" s="387"/>
      <c r="DF204" s="387"/>
      <c r="DG204" s="387"/>
      <c r="DH204" s="387"/>
      <c r="DI204" s="387"/>
      <c r="DJ204" s="387"/>
      <c r="DK204" s="387"/>
      <c r="DL204" s="387"/>
      <c r="DM204" s="387"/>
      <c r="DN204" s="387"/>
      <c r="DO204" s="387"/>
      <c r="DP204" s="387"/>
      <c r="DQ204" s="387"/>
      <c r="DR204" s="387"/>
      <c r="DS204" s="387"/>
      <c r="DT204" s="387"/>
      <c r="DU204" s="387"/>
      <c r="DV204" s="387"/>
      <c r="DW204" s="387"/>
      <c r="DX204" s="387"/>
      <c r="DY204" s="387"/>
      <c r="DZ204" s="387"/>
      <c r="EA204" s="387"/>
      <c r="EB204" s="387"/>
      <c r="EC204" s="387"/>
      <c r="ED204" s="387"/>
      <c r="EE204" s="387"/>
      <c r="EF204" s="387"/>
      <c r="EG204" s="387"/>
      <c r="EH204" s="387"/>
      <c r="EI204" s="387"/>
      <c r="EJ204" s="387"/>
      <c r="EK204" s="387"/>
      <c r="EL204" s="387"/>
      <c r="EM204" s="387"/>
    </row>
    <row r="205" spans="1:143" s="389" customFormat="1" ht="25.5" hidden="1" customHeight="1">
      <c r="A205" s="504"/>
      <c r="B205" s="504"/>
      <c r="C205" s="504"/>
      <c r="D205" s="504"/>
      <c r="E205" s="504"/>
      <c r="F205" s="504"/>
      <c r="G205" s="504"/>
      <c r="H205" s="504"/>
      <c r="I205" s="504"/>
      <c r="J205" s="504"/>
      <c r="K205" s="504"/>
      <c r="L205" s="504"/>
      <c r="M205" s="504"/>
      <c r="N205" s="504"/>
      <c r="O205" s="504"/>
      <c r="P205" s="504"/>
      <c r="Q205" s="504"/>
      <c r="R205" s="504"/>
      <c r="S205" s="504"/>
      <c r="T205" s="504"/>
      <c r="U205" s="504"/>
      <c r="V205" s="504"/>
      <c r="W205" s="504"/>
      <c r="X205" s="504"/>
      <c r="Y205" s="504"/>
      <c r="Z205" s="504"/>
      <c r="AA205" s="504"/>
      <c r="AB205" s="504"/>
      <c r="AC205" s="504"/>
      <c r="AD205" s="504"/>
      <c r="AE205" s="504"/>
      <c r="AF205" s="504"/>
      <c r="AG205" s="504"/>
      <c r="AH205" s="504"/>
      <c r="AI205" s="387"/>
      <c r="AJ205" s="387"/>
      <c r="AK205" s="387"/>
      <c r="AL205" s="387"/>
      <c r="AM205" s="387"/>
      <c r="AN205" s="387"/>
      <c r="AO205" s="387"/>
      <c r="AP205" s="387"/>
      <c r="AQ205" s="387"/>
      <c r="AR205" s="387"/>
      <c r="AS205" s="387"/>
      <c r="AT205" s="387"/>
      <c r="AU205" s="387"/>
      <c r="AV205" s="387"/>
      <c r="AW205" s="387"/>
      <c r="AX205" s="387"/>
      <c r="AY205" s="387"/>
      <c r="AZ205" s="387"/>
      <c r="BA205" s="387"/>
      <c r="BB205" s="387"/>
      <c r="BC205" s="387"/>
      <c r="BD205" s="387"/>
      <c r="BE205" s="387"/>
      <c r="BF205" s="387"/>
      <c r="BG205" s="387"/>
      <c r="BH205" s="387"/>
      <c r="BI205" s="387"/>
      <c r="BJ205" s="387"/>
      <c r="BK205" s="387"/>
      <c r="BL205" s="387"/>
      <c r="BM205" s="387"/>
      <c r="BN205" s="387"/>
      <c r="BO205" s="387"/>
      <c r="BP205" s="387"/>
      <c r="BQ205" s="387"/>
      <c r="BR205" s="387"/>
      <c r="BS205" s="387"/>
      <c r="BT205" s="387"/>
      <c r="BU205" s="387"/>
      <c r="BV205" s="387"/>
      <c r="BW205" s="387"/>
      <c r="BX205" s="387"/>
      <c r="BY205" s="387"/>
      <c r="BZ205" s="387"/>
      <c r="CA205" s="387"/>
      <c r="CB205" s="387"/>
      <c r="CC205" s="387"/>
      <c r="CD205" s="387"/>
      <c r="CE205" s="387"/>
      <c r="CF205" s="387"/>
      <c r="CG205" s="387"/>
      <c r="CH205" s="387"/>
      <c r="CI205" s="387"/>
      <c r="CJ205" s="387"/>
      <c r="CK205" s="387"/>
      <c r="CL205" s="387"/>
      <c r="CM205" s="387"/>
      <c r="CN205" s="387"/>
      <c r="CO205" s="387"/>
      <c r="CP205" s="387"/>
      <c r="CQ205" s="387"/>
      <c r="CR205" s="387"/>
      <c r="CS205" s="387"/>
      <c r="CT205" s="387"/>
      <c r="CU205" s="387"/>
      <c r="CV205" s="387"/>
      <c r="CW205" s="387"/>
      <c r="CX205" s="387"/>
      <c r="CY205" s="387"/>
      <c r="CZ205" s="387"/>
      <c r="DA205" s="387"/>
      <c r="DB205" s="387"/>
      <c r="DC205" s="387"/>
      <c r="DD205" s="387"/>
      <c r="DE205" s="387"/>
      <c r="DF205" s="387"/>
      <c r="DG205" s="387"/>
      <c r="DH205" s="387"/>
      <c r="DI205" s="387"/>
      <c r="DJ205" s="387"/>
      <c r="DK205" s="387"/>
      <c r="DL205" s="387"/>
      <c r="DM205" s="387"/>
      <c r="DN205" s="387"/>
      <c r="DO205" s="387"/>
      <c r="DP205" s="387"/>
      <c r="DQ205" s="387"/>
      <c r="DR205" s="387"/>
      <c r="DS205" s="387"/>
      <c r="DT205" s="387"/>
      <c r="DU205" s="387"/>
      <c r="DV205" s="387"/>
      <c r="DW205" s="387"/>
      <c r="DX205" s="387"/>
      <c r="DY205" s="387"/>
      <c r="DZ205" s="387"/>
      <c r="EA205" s="387"/>
      <c r="EB205" s="387"/>
      <c r="EC205" s="387"/>
      <c r="ED205" s="387"/>
      <c r="EE205" s="387"/>
      <c r="EF205" s="387"/>
      <c r="EG205" s="387"/>
      <c r="EH205" s="387"/>
      <c r="EI205" s="387"/>
      <c r="EJ205" s="387"/>
      <c r="EK205" s="387"/>
      <c r="EL205" s="387"/>
      <c r="EM205" s="387"/>
    </row>
    <row r="206" spans="1:143" s="389" customFormat="1" ht="25.5" hidden="1" customHeight="1">
      <c r="A206" s="504"/>
      <c r="B206" s="504"/>
      <c r="C206" s="504"/>
      <c r="D206" s="504"/>
      <c r="E206" s="504"/>
      <c r="F206" s="504"/>
      <c r="G206" s="504"/>
      <c r="H206" s="504"/>
      <c r="I206" s="504"/>
      <c r="J206" s="504"/>
      <c r="K206" s="504"/>
      <c r="L206" s="504"/>
      <c r="M206" s="504"/>
      <c r="N206" s="504"/>
      <c r="O206" s="504"/>
      <c r="P206" s="504"/>
      <c r="Q206" s="504"/>
      <c r="R206" s="504"/>
      <c r="S206" s="504"/>
      <c r="T206" s="504"/>
      <c r="U206" s="504"/>
      <c r="V206" s="504"/>
      <c r="W206" s="504"/>
      <c r="X206" s="504"/>
      <c r="Y206" s="504"/>
      <c r="Z206" s="504"/>
      <c r="AA206" s="504"/>
      <c r="AB206" s="504"/>
      <c r="AC206" s="504"/>
      <c r="AD206" s="504"/>
      <c r="AE206" s="504"/>
      <c r="AF206" s="504"/>
      <c r="AG206" s="504"/>
      <c r="AH206" s="504"/>
      <c r="AI206" s="387"/>
      <c r="AJ206" s="387"/>
      <c r="AK206" s="387"/>
      <c r="AL206" s="387"/>
      <c r="AM206" s="387"/>
      <c r="AN206" s="387"/>
      <c r="AO206" s="387"/>
      <c r="AP206" s="387"/>
      <c r="AQ206" s="387"/>
      <c r="AR206" s="387"/>
      <c r="AS206" s="387"/>
      <c r="AT206" s="387"/>
      <c r="AU206" s="387"/>
      <c r="AV206" s="387"/>
      <c r="AW206" s="387"/>
      <c r="AX206" s="387"/>
      <c r="AY206" s="387"/>
      <c r="AZ206" s="387"/>
      <c r="BA206" s="387"/>
      <c r="BB206" s="387"/>
      <c r="BC206" s="387"/>
      <c r="BD206" s="387"/>
      <c r="BE206" s="387"/>
      <c r="BF206" s="387"/>
      <c r="BG206" s="387"/>
      <c r="BH206" s="387"/>
      <c r="BI206" s="387"/>
      <c r="BJ206" s="387"/>
      <c r="BK206" s="387"/>
      <c r="BL206" s="387"/>
      <c r="BM206" s="387"/>
      <c r="BN206" s="387"/>
      <c r="BO206" s="387"/>
      <c r="BP206" s="387"/>
      <c r="BQ206" s="387"/>
      <c r="BR206" s="387"/>
      <c r="BS206" s="387"/>
      <c r="BT206" s="387"/>
      <c r="BU206" s="387"/>
      <c r="BV206" s="387"/>
      <c r="BW206" s="387"/>
      <c r="BX206" s="387"/>
      <c r="BY206" s="387"/>
      <c r="BZ206" s="387"/>
      <c r="CA206" s="387"/>
      <c r="CB206" s="387"/>
      <c r="CC206" s="387"/>
      <c r="CD206" s="387"/>
      <c r="CE206" s="387"/>
      <c r="CF206" s="387"/>
      <c r="CG206" s="387"/>
      <c r="CH206" s="387"/>
      <c r="CI206" s="387"/>
      <c r="CJ206" s="387"/>
      <c r="CK206" s="387"/>
      <c r="CL206" s="387"/>
      <c r="CM206" s="387"/>
      <c r="CN206" s="387"/>
      <c r="CO206" s="387"/>
      <c r="CP206" s="387"/>
      <c r="CQ206" s="387"/>
      <c r="CR206" s="387"/>
      <c r="CS206" s="387"/>
      <c r="CT206" s="387"/>
      <c r="CU206" s="387"/>
      <c r="CV206" s="387"/>
      <c r="CW206" s="387"/>
      <c r="CX206" s="387"/>
      <c r="CY206" s="387"/>
      <c r="CZ206" s="387"/>
      <c r="DA206" s="387"/>
      <c r="DB206" s="387"/>
      <c r="DC206" s="387"/>
      <c r="DD206" s="387"/>
      <c r="DE206" s="387"/>
      <c r="DF206" s="387"/>
      <c r="DG206" s="387"/>
      <c r="DH206" s="387"/>
      <c r="DI206" s="387"/>
      <c r="DJ206" s="387"/>
      <c r="DK206" s="387"/>
      <c r="DL206" s="387"/>
      <c r="DM206" s="387"/>
      <c r="DN206" s="387"/>
      <c r="DO206" s="387"/>
      <c r="DP206" s="387"/>
      <c r="DQ206" s="387"/>
      <c r="DR206" s="387"/>
      <c r="DS206" s="387"/>
      <c r="DT206" s="387"/>
      <c r="DU206" s="387"/>
      <c r="DV206" s="387"/>
      <c r="DW206" s="387"/>
      <c r="DX206" s="387"/>
      <c r="DY206" s="387"/>
      <c r="DZ206" s="387"/>
      <c r="EA206" s="387"/>
      <c r="EB206" s="387"/>
      <c r="EC206" s="387"/>
      <c r="ED206" s="387"/>
      <c r="EE206" s="387"/>
      <c r="EF206" s="387"/>
      <c r="EG206" s="387"/>
      <c r="EH206" s="387"/>
      <c r="EI206" s="387"/>
      <c r="EJ206" s="387"/>
      <c r="EK206" s="387"/>
      <c r="EL206" s="387"/>
      <c r="EM206" s="387"/>
    </row>
    <row r="207" spans="1:143" s="389" customFormat="1" ht="25.5" hidden="1" customHeight="1">
      <c r="A207" s="504"/>
      <c r="B207" s="504"/>
      <c r="C207" s="504"/>
      <c r="D207" s="504"/>
      <c r="E207" s="504"/>
      <c r="F207" s="504"/>
      <c r="G207" s="504"/>
      <c r="H207" s="504"/>
      <c r="I207" s="504"/>
      <c r="J207" s="504"/>
      <c r="K207" s="504"/>
      <c r="L207" s="504"/>
      <c r="M207" s="504"/>
      <c r="N207" s="504"/>
      <c r="O207" s="504"/>
      <c r="P207" s="504"/>
      <c r="Q207" s="504"/>
      <c r="R207" s="504"/>
      <c r="S207" s="504"/>
      <c r="T207" s="504"/>
      <c r="U207" s="504"/>
      <c r="V207" s="504"/>
      <c r="W207" s="504"/>
      <c r="X207" s="504"/>
      <c r="Y207" s="504"/>
      <c r="Z207" s="504"/>
      <c r="AA207" s="504"/>
      <c r="AB207" s="504"/>
      <c r="AC207" s="504"/>
      <c r="AD207" s="504"/>
      <c r="AE207" s="504"/>
      <c r="AF207" s="504"/>
      <c r="AG207" s="504"/>
      <c r="AH207" s="504"/>
      <c r="AI207" s="387"/>
      <c r="AJ207" s="387"/>
      <c r="AK207" s="387"/>
      <c r="AL207" s="387"/>
      <c r="AM207" s="387"/>
      <c r="AN207" s="387"/>
      <c r="AO207" s="387"/>
      <c r="AP207" s="387"/>
      <c r="AQ207" s="387"/>
      <c r="AR207" s="387"/>
      <c r="AS207" s="387"/>
      <c r="AT207" s="387"/>
      <c r="AU207" s="387"/>
      <c r="AV207" s="387"/>
      <c r="AW207" s="387"/>
      <c r="AX207" s="387"/>
      <c r="AY207" s="387"/>
      <c r="AZ207" s="387"/>
      <c r="BA207" s="387"/>
      <c r="BB207" s="387"/>
      <c r="BC207" s="387"/>
      <c r="BD207" s="387"/>
      <c r="BE207" s="387"/>
      <c r="BF207" s="387"/>
      <c r="BG207" s="387"/>
      <c r="BH207" s="387"/>
      <c r="BI207" s="387"/>
      <c r="BJ207" s="387"/>
      <c r="BK207" s="387"/>
      <c r="BL207" s="387"/>
      <c r="BM207" s="387"/>
      <c r="BN207" s="387"/>
      <c r="BO207" s="387"/>
      <c r="BP207" s="387"/>
      <c r="BQ207" s="387"/>
      <c r="BR207" s="387"/>
      <c r="BS207" s="387"/>
      <c r="BT207" s="387"/>
      <c r="BU207" s="387"/>
      <c r="BV207" s="387"/>
      <c r="BW207" s="387"/>
      <c r="BX207" s="387"/>
      <c r="BY207" s="387"/>
      <c r="BZ207" s="387"/>
      <c r="CA207" s="387"/>
      <c r="CB207" s="387"/>
      <c r="CC207" s="387"/>
      <c r="CD207" s="387"/>
      <c r="CE207" s="387"/>
      <c r="CF207" s="387"/>
      <c r="CG207" s="387"/>
      <c r="CH207" s="387"/>
      <c r="CI207" s="387"/>
      <c r="CJ207" s="387"/>
      <c r="CK207" s="387"/>
      <c r="CL207" s="387"/>
      <c r="CM207" s="387"/>
      <c r="CN207" s="387"/>
      <c r="CO207" s="387"/>
      <c r="CP207" s="387"/>
      <c r="CQ207" s="387"/>
      <c r="CR207" s="387"/>
      <c r="CS207" s="387"/>
      <c r="CT207" s="387"/>
      <c r="CU207" s="387"/>
      <c r="CV207" s="387"/>
      <c r="CW207" s="387"/>
      <c r="CX207" s="387"/>
      <c r="CY207" s="387"/>
      <c r="CZ207" s="387"/>
      <c r="DA207" s="387"/>
      <c r="DB207" s="387"/>
      <c r="DC207" s="387"/>
      <c r="DD207" s="387"/>
      <c r="DE207" s="387"/>
      <c r="DF207" s="387"/>
      <c r="DG207" s="387"/>
      <c r="DH207" s="387"/>
      <c r="DI207" s="387"/>
      <c r="DJ207" s="387"/>
      <c r="DK207" s="387"/>
      <c r="DL207" s="387"/>
      <c r="DM207" s="387"/>
      <c r="DN207" s="387"/>
      <c r="DO207" s="387"/>
      <c r="DP207" s="387"/>
      <c r="DQ207" s="387"/>
      <c r="DR207" s="387"/>
      <c r="DS207" s="387"/>
      <c r="DT207" s="387"/>
      <c r="DU207" s="387"/>
      <c r="DV207" s="387"/>
      <c r="DW207" s="387"/>
      <c r="DX207" s="387"/>
      <c r="DY207" s="387"/>
      <c r="DZ207" s="387"/>
      <c r="EA207" s="387"/>
      <c r="EB207" s="387"/>
      <c r="EC207" s="387"/>
      <c r="ED207" s="387"/>
      <c r="EE207" s="387"/>
      <c r="EF207" s="387"/>
      <c r="EG207" s="387"/>
      <c r="EH207" s="387"/>
      <c r="EI207" s="387"/>
      <c r="EJ207" s="387"/>
      <c r="EK207" s="387"/>
      <c r="EL207" s="387"/>
      <c r="EM207" s="387"/>
    </row>
    <row r="208" spans="1:143" s="389" customFormat="1" ht="25.5" hidden="1" customHeight="1">
      <c r="A208" s="504"/>
      <c r="B208" s="504"/>
      <c r="C208" s="504"/>
      <c r="D208" s="504"/>
      <c r="E208" s="504"/>
      <c r="F208" s="504"/>
      <c r="G208" s="504"/>
      <c r="H208" s="504"/>
      <c r="I208" s="504"/>
      <c r="J208" s="504"/>
      <c r="K208" s="504"/>
      <c r="L208" s="504"/>
      <c r="M208" s="504"/>
      <c r="N208" s="504"/>
      <c r="O208" s="504"/>
      <c r="P208" s="504"/>
      <c r="Q208" s="504"/>
      <c r="R208" s="504"/>
      <c r="S208" s="504"/>
      <c r="T208" s="504"/>
      <c r="U208" s="504"/>
      <c r="V208" s="504"/>
      <c r="W208" s="504"/>
      <c r="X208" s="504"/>
      <c r="Y208" s="504"/>
      <c r="Z208" s="504"/>
      <c r="AA208" s="504"/>
      <c r="AB208" s="504"/>
      <c r="AC208" s="504"/>
      <c r="AD208" s="504"/>
      <c r="AE208" s="504"/>
      <c r="AF208" s="504"/>
      <c r="AG208" s="504"/>
      <c r="AH208" s="504"/>
      <c r="AI208" s="387"/>
      <c r="AJ208" s="387"/>
      <c r="AK208" s="387"/>
      <c r="AL208" s="387"/>
      <c r="AM208" s="387"/>
      <c r="AN208" s="387"/>
      <c r="AO208" s="387"/>
      <c r="AP208" s="387"/>
      <c r="AQ208" s="387"/>
      <c r="AR208" s="387"/>
      <c r="AS208" s="387"/>
      <c r="AT208" s="387"/>
      <c r="AU208" s="387"/>
      <c r="AV208" s="387"/>
      <c r="AW208" s="387"/>
      <c r="AX208" s="387"/>
      <c r="AY208" s="387"/>
      <c r="AZ208" s="387"/>
      <c r="BA208" s="387"/>
      <c r="BB208" s="387"/>
      <c r="BC208" s="387"/>
      <c r="BD208" s="387"/>
      <c r="BE208" s="387"/>
      <c r="BF208" s="387"/>
      <c r="BG208" s="387"/>
      <c r="BH208" s="387"/>
      <c r="BI208" s="387"/>
      <c r="BJ208" s="387"/>
      <c r="BK208" s="387"/>
      <c r="BL208" s="387"/>
      <c r="BM208" s="387"/>
      <c r="BN208" s="387"/>
      <c r="BO208" s="387"/>
      <c r="BP208" s="387"/>
      <c r="BQ208" s="387"/>
      <c r="BR208" s="387"/>
      <c r="BS208" s="387"/>
      <c r="BT208" s="387"/>
      <c r="BU208" s="387"/>
      <c r="BV208" s="387"/>
      <c r="BW208" s="387"/>
      <c r="BX208" s="387"/>
      <c r="BY208" s="387"/>
      <c r="BZ208" s="387"/>
      <c r="CA208" s="387"/>
      <c r="CB208" s="387"/>
      <c r="CC208" s="387"/>
      <c r="CD208" s="387"/>
      <c r="CE208" s="387"/>
      <c r="CF208" s="387"/>
      <c r="CG208" s="387"/>
      <c r="CH208" s="387"/>
      <c r="CI208" s="387"/>
      <c r="CJ208" s="387"/>
      <c r="CK208" s="387"/>
      <c r="CL208" s="387"/>
      <c r="CM208" s="387"/>
      <c r="CN208" s="387"/>
      <c r="CO208" s="387"/>
      <c r="CP208" s="387"/>
      <c r="CQ208" s="387"/>
      <c r="CR208" s="387"/>
      <c r="CS208" s="387"/>
      <c r="CT208" s="387"/>
      <c r="CU208" s="387"/>
      <c r="CV208" s="387"/>
      <c r="CW208" s="387"/>
      <c r="CX208" s="387"/>
      <c r="CY208" s="387"/>
      <c r="CZ208" s="387"/>
      <c r="DA208" s="387"/>
      <c r="DB208" s="387"/>
      <c r="DC208" s="387"/>
      <c r="DD208" s="387"/>
      <c r="DE208" s="387"/>
      <c r="DF208" s="387"/>
      <c r="DG208" s="387"/>
      <c r="DH208" s="387"/>
      <c r="DI208" s="387"/>
      <c r="DJ208" s="387"/>
      <c r="DK208" s="387"/>
      <c r="DL208" s="387"/>
      <c r="DM208" s="387"/>
      <c r="DN208" s="387"/>
      <c r="DO208" s="387"/>
      <c r="DP208" s="387"/>
      <c r="DQ208" s="387"/>
      <c r="DR208" s="387"/>
      <c r="DS208" s="387"/>
      <c r="DT208" s="387"/>
      <c r="DU208" s="387"/>
      <c r="DV208" s="387"/>
      <c r="DW208" s="387"/>
      <c r="DX208" s="387"/>
      <c r="DY208" s="387"/>
      <c r="DZ208" s="387"/>
      <c r="EA208" s="387"/>
      <c r="EB208" s="387"/>
      <c r="EC208" s="387"/>
      <c r="ED208" s="387"/>
      <c r="EE208" s="387"/>
      <c r="EF208" s="387"/>
      <c r="EG208" s="387"/>
      <c r="EH208" s="387"/>
      <c r="EI208" s="387"/>
      <c r="EJ208" s="387"/>
      <c r="EK208" s="387"/>
      <c r="EL208" s="387"/>
      <c r="EM208" s="387"/>
    </row>
    <row r="209" spans="1:143" s="389" customFormat="1" ht="25.5" hidden="1" customHeight="1">
      <c r="A209" s="504"/>
      <c r="B209" s="504"/>
      <c r="C209" s="504"/>
      <c r="D209" s="504"/>
      <c r="E209" s="504"/>
      <c r="F209" s="504"/>
      <c r="G209" s="504"/>
      <c r="H209" s="504"/>
      <c r="I209" s="504"/>
      <c r="J209" s="504"/>
      <c r="K209" s="504"/>
      <c r="L209" s="504"/>
      <c r="M209" s="504"/>
      <c r="N209" s="504"/>
      <c r="O209" s="504"/>
      <c r="P209" s="504"/>
      <c r="Q209" s="504"/>
      <c r="R209" s="504"/>
      <c r="S209" s="504"/>
      <c r="T209" s="504"/>
      <c r="U209" s="504"/>
      <c r="V209" s="504"/>
      <c r="W209" s="504"/>
      <c r="X209" s="504"/>
      <c r="Y209" s="504"/>
      <c r="Z209" s="504"/>
      <c r="AA209" s="504"/>
      <c r="AB209" s="504"/>
      <c r="AC209" s="504"/>
      <c r="AD209" s="504"/>
      <c r="AE209" s="504"/>
      <c r="AF209" s="504"/>
      <c r="AG209" s="504"/>
      <c r="AH209" s="504"/>
      <c r="AI209" s="387"/>
      <c r="AJ209" s="387"/>
      <c r="AK209" s="387"/>
      <c r="AL209" s="387"/>
      <c r="AM209" s="387"/>
      <c r="AN209" s="387"/>
      <c r="AO209" s="387"/>
      <c r="AP209" s="387"/>
      <c r="AQ209" s="387"/>
      <c r="AR209" s="387"/>
      <c r="AS209" s="387"/>
      <c r="AT209" s="387"/>
      <c r="AU209" s="387"/>
      <c r="AV209" s="387"/>
      <c r="AW209" s="387"/>
      <c r="AX209" s="387"/>
      <c r="AY209" s="387"/>
      <c r="AZ209" s="387"/>
      <c r="BA209" s="387"/>
      <c r="BB209" s="387"/>
      <c r="BC209" s="387"/>
      <c r="BD209" s="387"/>
      <c r="BE209" s="387"/>
      <c r="BF209" s="387"/>
      <c r="BG209" s="387"/>
      <c r="BH209" s="387"/>
      <c r="BI209" s="387"/>
      <c r="BJ209" s="387"/>
      <c r="BK209" s="387"/>
      <c r="BL209" s="387"/>
      <c r="BM209" s="387"/>
      <c r="BN209" s="387"/>
      <c r="BO209" s="387"/>
      <c r="BP209" s="387"/>
      <c r="BQ209" s="387"/>
      <c r="BR209" s="387"/>
      <c r="BS209" s="387"/>
      <c r="BT209" s="387"/>
      <c r="BU209" s="387"/>
      <c r="BV209" s="387"/>
      <c r="BW209" s="387"/>
      <c r="BX209" s="387"/>
      <c r="BY209" s="387"/>
      <c r="BZ209" s="387"/>
      <c r="CA209" s="387"/>
      <c r="CB209" s="387"/>
      <c r="CC209" s="387"/>
      <c r="CD209" s="387"/>
      <c r="CE209" s="387"/>
      <c r="CF209" s="387"/>
      <c r="CG209" s="387"/>
      <c r="CH209" s="387"/>
      <c r="CI209" s="387"/>
      <c r="CJ209" s="387"/>
      <c r="CK209" s="387"/>
      <c r="CL209" s="387"/>
      <c r="CM209" s="387"/>
      <c r="CN209" s="387"/>
      <c r="CO209" s="387"/>
      <c r="CP209" s="387"/>
      <c r="CQ209" s="387"/>
      <c r="CR209" s="387"/>
      <c r="CS209" s="387"/>
      <c r="CT209" s="387"/>
      <c r="CU209" s="387"/>
      <c r="CV209" s="387"/>
      <c r="CW209" s="387"/>
      <c r="CX209" s="387"/>
      <c r="CY209" s="387"/>
      <c r="CZ209" s="387"/>
      <c r="DA209" s="387"/>
      <c r="DB209" s="387"/>
      <c r="DC209" s="387"/>
      <c r="DD209" s="387"/>
      <c r="DE209" s="387"/>
      <c r="DF209" s="387"/>
      <c r="DG209" s="387"/>
      <c r="DH209" s="387"/>
      <c r="DI209" s="387"/>
      <c r="DJ209" s="387"/>
      <c r="DK209" s="387"/>
      <c r="DL209" s="387"/>
      <c r="DM209" s="387"/>
      <c r="DN209" s="387"/>
      <c r="DO209" s="387"/>
      <c r="DP209" s="387"/>
      <c r="DQ209" s="387"/>
      <c r="DR209" s="387"/>
      <c r="DS209" s="387"/>
      <c r="DT209" s="387"/>
      <c r="DU209" s="387"/>
      <c r="DV209" s="387"/>
      <c r="DW209" s="387"/>
      <c r="DX209" s="387"/>
      <c r="DY209" s="387"/>
      <c r="DZ209" s="387"/>
      <c r="EA209" s="387"/>
      <c r="EB209" s="387"/>
      <c r="EC209" s="387"/>
      <c r="ED209" s="387"/>
      <c r="EE209" s="387"/>
      <c r="EF209" s="387"/>
      <c r="EG209" s="387"/>
      <c r="EH209" s="387"/>
      <c r="EI209" s="387"/>
      <c r="EJ209" s="387"/>
      <c r="EK209" s="387"/>
      <c r="EL209" s="387"/>
      <c r="EM209" s="387"/>
    </row>
    <row r="210" spans="1:143" s="389" customFormat="1" ht="25.5" hidden="1" customHeight="1">
      <c r="A210" s="504"/>
      <c r="B210" s="504"/>
      <c r="C210" s="504"/>
      <c r="D210" s="504"/>
      <c r="E210" s="504"/>
      <c r="F210" s="504"/>
      <c r="G210" s="504"/>
      <c r="H210" s="504"/>
      <c r="I210" s="504"/>
      <c r="J210" s="504"/>
      <c r="K210" s="504"/>
      <c r="L210" s="504"/>
      <c r="M210" s="504"/>
      <c r="N210" s="504"/>
      <c r="O210" s="504"/>
      <c r="P210" s="504"/>
      <c r="Q210" s="504"/>
      <c r="R210" s="504"/>
      <c r="S210" s="504"/>
      <c r="T210" s="504"/>
      <c r="U210" s="504"/>
      <c r="V210" s="504"/>
      <c r="W210" s="504"/>
      <c r="X210" s="504"/>
      <c r="Y210" s="504"/>
      <c r="Z210" s="504"/>
      <c r="AA210" s="504"/>
      <c r="AB210" s="504"/>
      <c r="AC210" s="504"/>
      <c r="AD210" s="504"/>
      <c r="AE210" s="504"/>
      <c r="AF210" s="504"/>
      <c r="AG210" s="504"/>
      <c r="AH210" s="504"/>
      <c r="AI210" s="387"/>
      <c r="AJ210" s="387"/>
      <c r="AK210" s="387"/>
      <c r="AL210" s="387"/>
      <c r="AM210" s="387"/>
      <c r="AN210" s="387"/>
      <c r="AO210" s="387"/>
      <c r="AP210" s="387"/>
      <c r="AQ210" s="387"/>
      <c r="AR210" s="387"/>
      <c r="AS210" s="387"/>
      <c r="AT210" s="387"/>
      <c r="AU210" s="387"/>
      <c r="AV210" s="387"/>
      <c r="AW210" s="387"/>
      <c r="AX210" s="387"/>
      <c r="AY210" s="387"/>
      <c r="AZ210" s="387"/>
      <c r="BA210" s="387"/>
      <c r="BB210" s="387"/>
      <c r="BC210" s="387"/>
      <c r="BD210" s="387"/>
      <c r="BE210" s="387"/>
      <c r="BF210" s="387"/>
      <c r="BG210" s="387"/>
      <c r="BH210" s="387"/>
      <c r="BI210" s="387"/>
      <c r="BJ210" s="387"/>
      <c r="BK210" s="387"/>
      <c r="BL210" s="387"/>
      <c r="BM210" s="387"/>
      <c r="BN210" s="387"/>
      <c r="BO210" s="387"/>
      <c r="BP210" s="387"/>
      <c r="BQ210" s="387"/>
      <c r="BR210" s="387"/>
      <c r="BS210" s="387"/>
      <c r="BT210" s="387"/>
      <c r="BU210" s="387"/>
      <c r="BV210" s="387"/>
      <c r="BW210" s="387"/>
      <c r="BX210" s="387"/>
      <c r="BY210" s="387"/>
      <c r="BZ210" s="387"/>
      <c r="CA210" s="387"/>
      <c r="CB210" s="387"/>
      <c r="CC210" s="387"/>
      <c r="CD210" s="387"/>
      <c r="CE210" s="387"/>
      <c r="CF210" s="387"/>
      <c r="CG210" s="387"/>
      <c r="CH210" s="387"/>
      <c r="CI210" s="387"/>
      <c r="CJ210" s="387"/>
      <c r="CK210" s="387"/>
      <c r="CL210" s="387"/>
      <c r="CM210" s="387"/>
      <c r="CN210" s="387"/>
      <c r="CO210" s="387"/>
      <c r="CP210" s="387"/>
      <c r="CQ210" s="387"/>
      <c r="CR210" s="387"/>
      <c r="CS210" s="387"/>
      <c r="CT210" s="387"/>
      <c r="CU210" s="387"/>
      <c r="CV210" s="387"/>
      <c r="CW210" s="387"/>
      <c r="CX210" s="387"/>
      <c r="CY210" s="387"/>
      <c r="CZ210" s="387"/>
      <c r="DA210" s="387"/>
      <c r="DB210" s="387"/>
      <c r="DC210" s="387"/>
      <c r="DD210" s="387"/>
      <c r="DE210" s="387"/>
      <c r="DF210" s="387"/>
      <c r="DG210" s="387"/>
      <c r="DH210" s="387"/>
      <c r="DI210" s="387"/>
      <c r="DJ210" s="387"/>
      <c r="DK210" s="387"/>
      <c r="DL210" s="387"/>
      <c r="DM210" s="387"/>
      <c r="DN210" s="387"/>
      <c r="DO210" s="387"/>
      <c r="DP210" s="387"/>
      <c r="DQ210" s="387"/>
      <c r="DR210" s="387"/>
      <c r="DS210" s="387"/>
      <c r="DT210" s="387"/>
      <c r="DU210" s="387"/>
      <c r="DV210" s="387"/>
      <c r="DW210" s="387"/>
      <c r="DX210" s="387"/>
      <c r="DY210" s="387"/>
      <c r="DZ210" s="387"/>
      <c r="EA210" s="387"/>
      <c r="EB210" s="387"/>
      <c r="EC210" s="387"/>
      <c r="ED210" s="387"/>
      <c r="EE210" s="387"/>
      <c r="EF210" s="387"/>
      <c r="EG210" s="387"/>
      <c r="EH210" s="387"/>
      <c r="EI210" s="387"/>
      <c r="EJ210" s="387"/>
      <c r="EK210" s="387"/>
      <c r="EL210" s="387"/>
      <c r="EM210" s="387"/>
    </row>
    <row r="211" spans="1:143" s="389" customFormat="1" ht="25.5" hidden="1" customHeight="1">
      <c r="A211" s="504"/>
      <c r="B211" s="504"/>
      <c r="C211" s="504"/>
      <c r="D211" s="504"/>
      <c r="E211" s="504"/>
      <c r="F211" s="504"/>
      <c r="G211" s="504"/>
      <c r="H211" s="504"/>
      <c r="I211" s="504"/>
      <c r="J211" s="504"/>
      <c r="K211" s="504"/>
      <c r="L211" s="504"/>
      <c r="M211" s="504"/>
      <c r="N211" s="504"/>
      <c r="O211" s="504"/>
      <c r="P211" s="504"/>
      <c r="Q211" s="504"/>
      <c r="R211" s="504"/>
      <c r="S211" s="504"/>
      <c r="T211" s="504"/>
      <c r="U211" s="504"/>
      <c r="V211" s="504"/>
      <c r="W211" s="504"/>
      <c r="X211" s="504"/>
      <c r="Y211" s="504"/>
      <c r="Z211" s="504"/>
      <c r="AA211" s="504"/>
      <c r="AB211" s="504"/>
      <c r="AC211" s="504"/>
      <c r="AD211" s="504"/>
      <c r="AE211" s="504"/>
      <c r="AF211" s="504"/>
      <c r="AG211" s="504"/>
      <c r="AH211" s="504"/>
      <c r="AI211" s="387"/>
      <c r="AJ211" s="387"/>
      <c r="AK211" s="387"/>
      <c r="AL211" s="387"/>
      <c r="AM211" s="387"/>
      <c r="AN211" s="387"/>
      <c r="AO211" s="387"/>
      <c r="AP211" s="387"/>
      <c r="AQ211" s="387"/>
      <c r="AR211" s="387"/>
      <c r="AS211" s="387"/>
      <c r="AT211" s="387"/>
      <c r="AU211" s="387"/>
      <c r="AV211" s="387"/>
      <c r="AW211" s="387"/>
      <c r="AX211" s="387"/>
      <c r="AY211" s="387"/>
      <c r="AZ211" s="387"/>
      <c r="BA211" s="387"/>
      <c r="BB211" s="387"/>
      <c r="BC211" s="387"/>
      <c r="BD211" s="387"/>
      <c r="BE211" s="387"/>
      <c r="BF211" s="387"/>
      <c r="BG211" s="387"/>
      <c r="BH211" s="387"/>
      <c r="BI211" s="387"/>
      <c r="BJ211" s="387"/>
      <c r="BK211" s="387"/>
      <c r="BL211" s="387"/>
      <c r="BM211" s="387"/>
      <c r="BN211" s="387"/>
      <c r="BO211" s="387"/>
      <c r="BP211" s="387"/>
      <c r="BQ211" s="387"/>
      <c r="BR211" s="387"/>
      <c r="BS211" s="387"/>
      <c r="BT211" s="387"/>
      <c r="BU211" s="387"/>
      <c r="BV211" s="387"/>
      <c r="BW211" s="387"/>
      <c r="BX211" s="387"/>
      <c r="BY211" s="387"/>
      <c r="BZ211" s="387"/>
      <c r="CA211" s="387"/>
      <c r="CB211" s="387"/>
      <c r="CC211" s="387"/>
      <c r="CD211" s="387"/>
      <c r="CE211" s="387"/>
      <c r="CF211" s="387"/>
      <c r="CG211" s="387"/>
      <c r="CH211" s="387"/>
      <c r="CI211" s="387"/>
      <c r="CJ211" s="387"/>
      <c r="CK211" s="387"/>
      <c r="CL211" s="387"/>
      <c r="CM211" s="387"/>
      <c r="CN211" s="387"/>
      <c r="CO211" s="387"/>
      <c r="CP211" s="387"/>
      <c r="CQ211" s="387"/>
      <c r="CR211" s="387"/>
      <c r="CS211" s="387"/>
      <c r="CT211" s="387"/>
      <c r="CU211" s="387"/>
      <c r="CV211" s="387"/>
      <c r="CW211" s="387"/>
      <c r="CX211" s="387"/>
      <c r="CY211" s="387"/>
      <c r="CZ211" s="387"/>
      <c r="DA211" s="387"/>
      <c r="DB211" s="387"/>
      <c r="DC211" s="387"/>
      <c r="DD211" s="387"/>
      <c r="DE211" s="387"/>
      <c r="DF211" s="387"/>
      <c r="DG211" s="387"/>
      <c r="DH211" s="387"/>
      <c r="DI211" s="387"/>
      <c r="DJ211" s="387"/>
      <c r="DK211" s="387"/>
      <c r="DL211" s="387"/>
      <c r="DM211" s="387"/>
      <c r="DN211" s="387"/>
      <c r="DO211" s="387"/>
      <c r="DP211" s="387"/>
      <c r="DQ211" s="387"/>
      <c r="DR211" s="387"/>
      <c r="DS211" s="387"/>
      <c r="DT211" s="387"/>
      <c r="DU211" s="387"/>
      <c r="DV211" s="387"/>
      <c r="DW211" s="387"/>
      <c r="DX211" s="387"/>
      <c r="DY211" s="387"/>
      <c r="DZ211" s="387"/>
      <c r="EA211" s="387"/>
      <c r="EB211" s="387"/>
      <c r="EC211" s="387"/>
      <c r="ED211" s="387"/>
      <c r="EE211" s="387"/>
      <c r="EF211" s="387"/>
      <c r="EG211" s="387"/>
      <c r="EH211" s="387"/>
      <c r="EI211" s="387"/>
      <c r="EJ211" s="387"/>
      <c r="EK211" s="387"/>
      <c r="EL211" s="387"/>
      <c r="EM211" s="387"/>
    </row>
    <row r="212" spans="1:143" s="389" customFormat="1" ht="25.5" hidden="1" customHeight="1">
      <c r="A212" s="504"/>
      <c r="B212" s="504"/>
      <c r="C212" s="504"/>
      <c r="D212" s="504"/>
      <c r="E212" s="504"/>
      <c r="F212" s="504"/>
      <c r="G212" s="504"/>
      <c r="H212" s="504"/>
      <c r="I212" s="504"/>
      <c r="J212" s="504"/>
      <c r="K212" s="504"/>
      <c r="L212" s="504"/>
      <c r="M212" s="504"/>
      <c r="N212" s="504"/>
      <c r="O212" s="504"/>
      <c r="P212" s="504"/>
      <c r="Q212" s="504"/>
      <c r="R212" s="504"/>
      <c r="S212" s="504"/>
      <c r="T212" s="504"/>
      <c r="U212" s="504"/>
      <c r="V212" s="504"/>
      <c r="W212" s="504"/>
      <c r="X212" s="504"/>
      <c r="Y212" s="504"/>
      <c r="Z212" s="504"/>
      <c r="AA212" s="504"/>
      <c r="AB212" s="504"/>
      <c r="AC212" s="504"/>
      <c r="AD212" s="504"/>
      <c r="AE212" s="504"/>
      <c r="AF212" s="504"/>
      <c r="AG212" s="504"/>
      <c r="AH212" s="504"/>
      <c r="AI212" s="387"/>
      <c r="AJ212" s="387"/>
      <c r="AK212" s="387"/>
      <c r="AL212" s="387"/>
      <c r="AM212" s="387"/>
      <c r="AN212" s="387"/>
      <c r="AO212" s="387"/>
      <c r="AP212" s="387"/>
      <c r="AQ212" s="387"/>
      <c r="AR212" s="387"/>
      <c r="AS212" s="387"/>
      <c r="AT212" s="387"/>
      <c r="AU212" s="387"/>
      <c r="AV212" s="387"/>
      <c r="AW212" s="387"/>
      <c r="AX212" s="387"/>
      <c r="AY212" s="387"/>
      <c r="AZ212" s="387"/>
      <c r="BA212" s="387"/>
      <c r="BB212" s="387"/>
      <c r="BC212" s="387"/>
      <c r="BD212" s="387"/>
      <c r="BE212" s="387"/>
      <c r="BF212" s="387"/>
      <c r="BG212" s="387"/>
      <c r="BH212" s="387"/>
      <c r="BI212" s="387"/>
      <c r="BJ212" s="387"/>
      <c r="BK212" s="387"/>
      <c r="BL212" s="387"/>
      <c r="BM212" s="387"/>
      <c r="BN212" s="387"/>
      <c r="BO212" s="387"/>
      <c r="BP212" s="387"/>
      <c r="BQ212" s="387"/>
      <c r="BR212" s="387"/>
      <c r="BS212" s="387"/>
      <c r="BT212" s="387"/>
      <c r="BU212" s="387"/>
      <c r="BV212" s="387"/>
      <c r="BW212" s="387"/>
      <c r="BX212" s="387"/>
      <c r="BY212" s="387"/>
      <c r="BZ212" s="387"/>
      <c r="CA212" s="387"/>
      <c r="CB212" s="387"/>
      <c r="CC212" s="387"/>
      <c r="CD212" s="387"/>
      <c r="CE212" s="387"/>
      <c r="CF212" s="387"/>
      <c r="CG212" s="387"/>
      <c r="CH212" s="387"/>
      <c r="CI212" s="387"/>
      <c r="CJ212" s="387"/>
      <c r="CK212" s="387"/>
      <c r="CL212" s="387"/>
      <c r="CM212" s="387"/>
      <c r="CN212" s="387"/>
      <c r="CO212" s="387"/>
      <c r="CP212" s="387"/>
      <c r="CQ212" s="387"/>
      <c r="CR212" s="387"/>
      <c r="CS212" s="387"/>
      <c r="CT212" s="387"/>
      <c r="CU212" s="387"/>
      <c r="CV212" s="387"/>
      <c r="CW212" s="387"/>
      <c r="CX212" s="387"/>
      <c r="CY212" s="387"/>
      <c r="CZ212" s="387"/>
      <c r="DA212" s="387"/>
      <c r="DB212" s="387"/>
      <c r="DC212" s="387"/>
      <c r="DD212" s="387"/>
      <c r="DE212" s="387"/>
      <c r="DF212" s="387"/>
      <c r="DG212" s="387"/>
      <c r="DH212" s="387"/>
      <c r="DI212" s="387"/>
      <c r="DJ212" s="387"/>
      <c r="DK212" s="387"/>
      <c r="DL212" s="387"/>
      <c r="DM212" s="387"/>
      <c r="DN212" s="387"/>
      <c r="DO212" s="387"/>
      <c r="DP212" s="387"/>
      <c r="DQ212" s="387"/>
      <c r="DR212" s="387"/>
      <c r="DS212" s="387"/>
      <c r="DT212" s="387"/>
      <c r="DU212" s="387"/>
      <c r="DV212" s="387"/>
      <c r="DW212" s="387"/>
      <c r="DX212" s="387"/>
      <c r="DY212" s="387"/>
      <c r="DZ212" s="387"/>
      <c r="EA212" s="387"/>
      <c r="EB212" s="387"/>
      <c r="EC212" s="387"/>
      <c r="ED212" s="387"/>
      <c r="EE212" s="387"/>
      <c r="EF212" s="387"/>
      <c r="EG212" s="387"/>
      <c r="EH212" s="387"/>
      <c r="EI212" s="387"/>
      <c r="EJ212" s="387"/>
      <c r="EK212" s="387"/>
      <c r="EL212" s="387"/>
      <c r="EM212" s="387"/>
    </row>
    <row r="213" spans="1:143" s="389" customFormat="1" ht="25.5" hidden="1" customHeight="1">
      <c r="A213" s="504"/>
      <c r="B213" s="504"/>
      <c r="C213" s="504"/>
      <c r="D213" s="504"/>
      <c r="E213" s="504"/>
      <c r="F213" s="504"/>
      <c r="G213" s="504"/>
      <c r="H213" s="504"/>
      <c r="I213" s="504"/>
      <c r="J213" s="504"/>
      <c r="K213" s="504"/>
      <c r="L213" s="504"/>
      <c r="M213" s="504"/>
      <c r="N213" s="504"/>
      <c r="O213" s="504"/>
      <c r="P213" s="504"/>
      <c r="Q213" s="504"/>
      <c r="R213" s="504"/>
      <c r="S213" s="504"/>
      <c r="T213" s="504"/>
      <c r="U213" s="504"/>
      <c r="V213" s="504"/>
      <c r="W213" s="504"/>
      <c r="X213" s="504"/>
      <c r="Y213" s="504"/>
      <c r="Z213" s="504"/>
      <c r="AA213" s="504"/>
      <c r="AB213" s="504"/>
      <c r="AC213" s="504"/>
      <c r="AD213" s="504"/>
      <c r="AE213" s="504"/>
      <c r="AF213" s="504"/>
      <c r="AG213" s="504"/>
      <c r="AH213" s="504"/>
      <c r="AI213" s="387"/>
      <c r="AJ213" s="387"/>
      <c r="AK213" s="387"/>
      <c r="AL213" s="387"/>
      <c r="AM213" s="387"/>
      <c r="AN213" s="387"/>
      <c r="AO213" s="387"/>
      <c r="AP213" s="387"/>
      <c r="AQ213" s="387"/>
      <c r="AR213" s="387"/>
      <c r="AS213" s="387"/>
      <c r="AT213" s="387"/>
      <c r="AU213" s="387"/>
      <c r="AV213" s="387"/>
      <c r="AW213" s="387"/>
      <c r="AX213" s="387"/>
      <c r="AY213" s="387"/>
      <c r="AZ213" s="387"/>
      <c r="BA213" s="387"/>
      <c r="BB213" s="387"/>
      <c r="BC213" s="387"/>
      <c r="BD213" s="387"/>
      <c r="BE213" s="387"/>
      <c r="BF213" s="387"/>
      <c r="BG213" s="387"/>
      <c r="BH213" s="387"/>
      <c r="BI213" s="387"/>
      <c r="BJ213" s="387"/>
      <c r="BK213" s="387"/>
      <c r="BL213" s="387"/>
      <c r="BM213" s="387"/>
      <c r="BN213" s="387"/>
      <c r="BO213" s="387"/>
      <c r="BP213" s="387"/>
      <c r="BQ213" s="387"/>
      <c r="BR213" s="387"/>
      <c r="BS213" s="387"/>
      <c r="BT213" s="387"/>
      <c r="BU213" s="387"/>
      <c r="BV213" s="387"/>
      <c r="BW213" s="387"/>
      <c r="BX213" s="387"/>
      <c r="BY213" s="387"/>
      <c r="BZ213" s="387"/>
      <c r="CA213" s="387"/>
      <c r="CB213" s="387"/>
      <c r="CC213" s="387"/>
      <c r="CD213" s="387"/>
      <c r="CE213" s="387"/>
      <c r="CF213" s="387"/>
      <c r="CG213" s="387"/>
      <c r="CH213" s="387"/>
      <c r="CI213" s="387"/>
      <c r="CJ213" s="387"/>
      <c r="CK213" s="387"/>
      <c r="CL213" s="387"/>
      <c r="CM213" s="387"/>
      <c r="CN213" s="387"/>
      <c r="CO213" s="387"/>
      <c r="CP213" s="387"/>
      <c r="CQ213" s="387"/>
      <c r="CR213" s="387"/>
      <c r="CS213" s="387"/>
      <c r="CT213" s="387"/>
      <c r="CU213" s="387"/>
      <c r="CV213" s="387"/>
      <c r="CW213" s="387"/>
      <c r="CX213" s="387"/>
      <c r="CY213" s="387"/>
      <c r="CZ213" s="387"/>
      <c r="DA213" s="387"/>
      <c r="DB213" s="387"/>
      <c r="DC213" s="387"/>
      <c r="DD213" s="387"/>
      <c r="DE213" s="387"/>
      <c r="DF213" s="387"/>
      <c r="DG213" s="387"/>
      <c r="DH213" s="387"/>
      <c r="DI213" s="387"/>
      <c r="DJ213" s="387"/>
      <c r="DK213" s="387"/>
      <c r="DL213" s="387"/>
      <c r="DM213" s="387"/>
      <c r="DN213" s="387"/>
      <c r="DO213" s="387"/>
      <c r="DP213" s="387"/>
      <c r="DQ213" s="387"/>
      <c r="DR213" s="387"/>
      <c r="DS213" s="387"/>
      <c r="DT213" s="387"/>
      <c r="DU213" s="387"/>
      <c r="DV213" s="387"/>
      <c r="DW213" s="387"/>
      <c r="DX213" s="387"/>
      <c r="DY213" s="387"/>
      <c r="DZ213" s="387"/>
      <c r="EA213" s="387"/>
      <c r="EB213" s="387"/>
      <c r="EC213" s="387"/>
      <c r="ED213" s="387"/>
      <c r="EE213" s="387"/>
      <c r="EF213" s="387"/>
      <c r="EG213" s="387"/>
      <c r="EH213" s="387"/>
      <c r="EI213" s="387"/>
      <c r="EJ213" s="387"/>
      <c r="EK213" s="387"/>
      <c r="EL213" s="387"/>
      <c r="EM213" s="387"/>
    </row>
    <row r="214" spans="1:143" s="389" customFormat="1" ht="25.5" hidden="1" customHeight="1">
      <c r="A214" s="504"/>
      <c r="B214" s="504"/>
      <c r="C214" s="504"/>
      <c r="D214" s="504"/>
      <c r="E214" s="504"/>
      <c r="F214" s="504"/>
      <c r="G214" s="504"/>
      <c r="H214" s="504"/>
      <c r="I214" s="504"/>
      <c r="J214" s="504"/>
      <c r="K214" s="504"/>
      <c r="L214" s="504"/>
      <c r="M214" s="504"/>
      <c r="N214" s="504"/>
      <c r="O214" s="504"/>
      <c r="P214" s="504"/>
      <c r="Q214" s="504"/>
      <c r="R214" s="504"/>
      <c r="S214" s="504"/>
      <c r="T214" s="504"/>
      <c r="U214" s="504"/>
      <c r="V214" s="504"/>
      <c r="W214" s="504"/>
      <c r="X214" s="504"/>
      <c r="Y214" s="504"/>
      <c r="Z214" s="504"/>
      <c r="AA214" s="504"/>
      <c r="AB214" s="504"/>
      <c r="AC214" s="504"/>
      <c r="AD214" s="504"/>
      <c r="AE214" s="504"/>
      <c r="AF214" s="504"/>
      <c r="AG214" s="504"/>
      <c r="AH214" s="504"/>
      <c r="AI214" s="387"/>
      <c r="AJ214" s="387"/>
      <c r="AK214" s="387"/>
      <c r="AL214" s="387"/>
      <c r="AM214" s="387"/>
      <c r="AN214" s="387"/>
      <c r="AO214" s="387"/>
      <c r="AP214" s="387"/>
      <c r="AQ214" s="387"/>
      <c r="AR214" s="387"/>
      <c r="AS214" s="387"/>
      <c r="AT214" s="387"/>
      <c r="AU214" s="387"/>
      <c r="AV214" s="387"/>
      <c r="AW214" s="387"/>
      <c r="AX214" s="387"/>
      <c r="AY214" s="387"/>
      <c r="AZ214" s="387"/>
      <c r="BA214" s="387"/>
      <c r="BB214" s="387"/>
      <c r="BC214" s="387"/>
      <c r="BD214" s="387"/>
      <c r="BE214" s="387"/>
      <c r="BF214" s="387"/>
      <c r="BG214" s="387"/>
      <c r="BH214" s="387"/>
      <c r="BI214" s="387"/>
      <c r="BJ214" s="387"/>
      <c r="BK214" s="387"/>
      <c r="BL214" s="387"/>
      <c r="BM214" s="387"/>
      <c r="BN214" s="387"/>
      <c r="BO214" s="387"/>
      <c r="BP214" s="387"/>
      <c r="BQ214" s="387"/>
      <c r="BR214" s="387"/>
      <c r="BS214" s="387"/>
      <c r="BT214" s="387"/>
      <c r="BU214" s="387"/>
      <c r="BV214" s="387"/>
      <c r="BW214" s="387"/>
      <c r="BX214" s="387"/>
      <c r="BY214" s="387"/>
      <c r="BZ214" s="387"/>
      <c r="CA214" s="387"/>
      <c r="CB214" s="387"/>
      <c r="CC214" s="387"/>
      <c r="CD214" s="387"/>
      <c r="CE214" s="387"/>
      <c r="CF214" s="387"/>
      <c r="CG214" s="387"/>
      <c r="CH214" s="387"/>
      <c r="CI214" s="387"/>
      <c r="CJ214" s="387"/>
      <c r="CK214" s="387"/>
      <c r="CL214" s="387"/>
      <c r="CM214" s="387"/>
      <c r="CN214" s="387"/>
      <c r="CO214" s="387"/>
      <c r="CP214" s="387"/>
      <c r="CQ214" s="387"/>
      <c r="CR214" s="387"/>
      <c r="CS214" s="387"/>
      <c r="CT214" s="387"/>
      <c r="CU214" s="387"/>
      <c r="CV214" s="387"/>
      <c r="CW214" s="387"/>
      <c r="CX214" s="387"/>
      <c r="CY214" s="387"/>
      <c r="CZ214" s="387"/>
      <c r="DA214" s="387"/>
      <c r="DB214" s="387"/>
      <c r="DC214" s="387"/>
      <c r="DD214" s="387"/>
      <c r="DE214" s="387"/>
      <c r="DF214" s="387"/>
      <c r="DG214" s="387"/>
      <c r="DH214" s="387"/>
      <c r="DI214" s="387"/>
      <c r="DJ214" s="387"/>
      <c r="DK214" s="387"/>
      <c r="DL214" s="387"/>
      <c r="DM214" s="387"/>
      <c r="DN214" s="387"/>
      <c r="DO214" s="387"/>
      <c r="DP214" s="387"/>
      <c r="DQ214" s="387"/>
      <c r="DR214" s="387"/>
      <c r="DS214" s="387"/>
      <c r="DT214" s="387"/>
      <c r="DU214" s="387"/>
      <c r="DV214" s="387"/>
      <c r="DW214" s="387"/>
      <c r="DX214" s="387"/>
      <c r="DY214" s="387"/>
      <c r="DZ214" s="387"/>
      <c r="EA214" s="387"/>
      <c r="EB214" s="387"/>
      <c r="EC214" s="387"/>
      <c r="ED214" s="387"/>
      <c r="EE214" s="387"/>
      <c r="EF214" s="387"/>
      <c r="EG214" s="387"/>
      <c r="EH214" s="387"/>
      <c r="EI214" s="387"/>
      <c r="EJ214" s="387"/>
      <c r="EK214" s="387"/>
      <c r="EL214" s="387"/>
      <c r="EM214" s="387"/>
    </row>
    <row r="215" spans="1:143" s="389" customFormat="1" ht="25.5" hidden="1" customHeight="1">
      <c r="A215" s="504"/>
      <c r="B215" s="504"/>
      <c r="C215" s="504"/>
      <c r="D215" s="504"/>
      <c r="E215" s="504"/>
      <c r="F215" s="504"/>
      <c r="G215" s="504"/>
      <c r="H215" s="504"/>
      <c r="I215" s="504"/>
      <c r="J215" s="504"/>
      <c r="K215" s="504"/>
      <c r="L215" s="504"/>
      <c r="M215" s="504"/>
      <c r="N215" s="504"/>
      <c r="O215" s="504"/>
      <c r="P215" s="504"/>
      <c r="Q215" s="504"/>
      <c r="R215" s="504"/>
      <c r="S215" s="504"/>
      <c r="T215" s="504"/>
      <c r="U215" s="504"/>
      <c r="V215" s="504"/>
      <c r="W215" s="504"/>
      <c r="X215" s="504"/>
      <c r="Y215" s="504"/>
      <c r="Z215" s="504"/>
      <c r="AA215" s="504"/>
      <c r="AB215" s="504"/>
      <c r="AC215" s="504"/>
      <c r="AD215" s="504"/>
      <c r="AE215" s="504"/>
      <c r="AF215" s="504"/>
      <c r="AG215" s="504"/>
      <c r="AH215" s="504"/>
      <c r="AI215" s="387"/>
      <c r="AJ215" s="387"/>
      <c r="AK215" s="387"/>
      <c r="AL215" s="387"/>
      <c r="AM215" s="387"/>
      <c r="AN215" s="387"/>
      <c r="AO215" s="387"/>
      <c r="AP215" s="387"/>
      <c r="AQ215" s="387"/>
      <c r="AR215" s="387"/>
      <c r="AS215" s="387"/>
      <c r="AT215" s="387"/>
      <c r="AU215" s="387"/>
      <c r="AV215" s="387"/>
      <c r="AW215" s="387"/>
      <c r="AX215" s="387"/>
      <c r="AY215" s="387"/>
      <c r="AZ215" s="387"/>
      <c r="BA215" s="387"/>
      <c r="BB215" s="387"/>
      <c r="BC215" s="387"/>
      <c r="BD215" s="387"/>
      <c r="BE215" s="387"/>
      <c r="BF215" s="387"/>
      <c r="BG215" s="387"/>
      <c r="BH215" s="387"/>
      <c r="BI215" s="387"/>
      <c r="BJ215" s="387"/>
      <c r="BK215" s="387"/>
      <c r="BL215" s="387"/>
      <c r="BM215" s="387"/>
      <c r="BN215" s="387"/>
      <c r="BO215" s="387"/>
      <c r="BP215" s="387"/>
      <c r="BQ215" s="387"/>
      <c r="BR215" s="387"/>
      <c r="BS215" s="387"/>
      <c r="BT215" s="387"/>
      <c r="BU215" s="387"/>
      <c r="BV215" s="387"/>
      <c r="BW215" s="387"/>
      <c r="BX215" s="387"/>
      <c r="BY215" s="387"/>
      <c r="BZ215" s="387"/>
      <c r="CA215" s="387"/>
      <c r="CB215" s="387"/>
      <c r="CC215" s="387"/>
      <c r="CD215" s="387"/>
      <c r="CE215" s="387"/>
      <c r="CF215" s="387"/>
      <c r="CG215" s="387"/>
      <c r="CH215" s="387"/>
      <c r="CI215" s="387"/>
      <c r="CJ215" s="387"/>
      <c r="CK215" s="387"/>
      <c r="CL215" s="387"/>
      <c r="CM215" s="387"/>
      <c r="CN215" s="387"/>
      <c r="CO215" s="387"/>
      <c r="CP215" s="387"/>
      <c r="CQ215" s="387"/>
      <c r="CR215" s="387"/>
      <c r="CS215" s="387"/>
      <c r="CT215" s="387"/>
      <c r="CU215" s="387"/>
      <c r="CV215" s="387"/>
      <c r="CW215" s="387"/>
      <c r="CX215" s="387"/>
      <c r="CY215" s="387"/>
      <c r="CZ215" s="387"/>
      <c r="DA215" s="387"/>
      <c r="DB215" s="387"/>
      <c r="DC215" s="387"/>
      <c r="DD215" s="387"/>
      <c r="DE215" s="387"/>
      <c r="DF215" s="387"/>
      <c r="DG215" s="387"/>
      <c r="DH215" s="387"/>
      <c r="DI215" s="387"/>
      <c r="DJ215" s="387"/>
      <c r="DK215" s="387"/>
      <c r="DL215" s="387"/>
      <c r="DM215" s="387"/>
      <c r="DN215" s="387"/>
      <c r="DO215" s="387"/>
      <c r="DP215" s="387"/>
      <c r="DQ215" s="387"/>
      <c r="DR215" s="387"/>
      <c r="DS215" s="387"/>
      <c r="DT215" s="387"/>
      <c r="DU215" s="387"/>
      <c r="DV215" s="387"/>
      <c r="DW215" s="387"/>
      <c r="DX215" s="387"/>
      <c r="DY215" s="387"/>
      <c r="DZ215" s="387"/>
      <c r="EA215" s="387"/>
      <c r="EB215" s="387"/>
      <c r="EC215" s="387"/>
      <c r="ED215" s="387"/>
      <c r="EE215" s="387"/>
      <c r="EF215" s="387"/>
      <c r="EG215" s="387"/>
      <c r="EH215" s="387"/>
      <c r="EI215" s="387"/>
      <c r="EJ215" s="387"/>
      <c r="EK215" s="387"/>
      <c r="EL215" s="387"/>
      <c r="EM215" s="387"/>
    </row>
    <row r="216" spans="1:143" s="389" customFormat="1" ht="25.5" hidden="1" customHeight="1">
      <c r="A216" s="504"/>
      <c r="B216" s="504"/>
      <c r="C216" s="504"/>
      <c r="D216" s="504"/>
      <c r="E216" s="504"/>
      <c r="F216" s="504"/>
      <c r="G216" s="504"/>
      <c r="H216" s="504"/>
      <c r="I216" s="504"/>
      <c r="J216" s="504"/>
      <c r="K216" s="504"/>
      <c r="L216" s="504"/>
      <c r="M216" s="504"/>
      <c r="N216" s="504"/>
      <c r="O216" s="504"/>
      <c r="P216" s="504"/>
      <c r="Q216" s="504"/>
      <c r="R216" s="504"/>
      <c r="S216" s="504"/>
      <c r="T216" s="504"/>
      <c r="U216" s="504"/>
      <c r="V216" s="504"/>
      <c r="W216" s="504"/>
      <c r="X216" s="504"/>
      <c r="Y216" s="504"/>
      <c r="Z216" s="504"/>
      <c r="AA216" s="504"/>
      <c r="AB216" s="504"/>
      <c r="AC216" s="504"/>
      <c r="AD216" s="504"/>
      <c r="AE216" s="504"/>
      <c r="AF216" s="504"/>
      <c r="AG216" s="504"/>
      <c r="AH216" s="504"/>
      <c r="AI216" s="387"/>
      <c r="AJ216" s="387"/>
      <c r="AK216" s="387"/>
      <c r="AL216" s="387"/>
      <c r="AM216" s="387"/>
      <c r="AN216" s="387"/>
      <c r="AO216" s="387"/>
      <c r="AP216" s="387"/>
      <c r="AQ216" s="387"/>
      <c r="AR216" s="387"/>
      <c r="AS216" s="387"/>
      <c r="AT216" s="387"/>
      <c r="AU216" s="387"/>
      <c r="AV216" s="387"/>
      <c r="AW216" s="387"/>
      <c r="AX216" s="387"/>
      <c r="AY216" s="387"/>
      <c r="AZ216" s="387"/>
      <c r="BA216" s="387"/>
      <c r="BB216" s="387"/>
      <c r="BC216" s="387"/>
      <c r="BD216" s="387"/>
      <c r="BE216" s="387"/>
      <c r="BF216" s="387"/>
      <c r="BG216" s="387"/>
      <c r="BH216" s="387"/>
      <c r="BI216" s="387"/>
      <c r="BJ216" s="387"/>
      <c r="BK216" s="387"/>
      <c r="BL216" s="387"/>
      <c r="BM216" s="387"/>
      <c r="BN216" s="387"/>
      <c r="BO216" s="387"/>
      <c r="BP216" s="387"/>
      <c r="BQ216" s="387"/>
      <c r="BR216" s="387"/>
      <c r="BS216" s="387"/>
      <c r="BT216" s="387"/>
      <c r="BU216" s="387"/>
      <c r="BV216" s="387"/>
      <c r="BW216" s="387"/>
      <c r="BX216" s="387"/>
      <c r="BY216" s="387"/>
      <c r="BZ216" s="387"/>
      <c r="CA216" s="387"/>
      <c r="CB216" s="387"/>
      <c r="CC216" s="387"/>
      <c r="CD216" s="387"/>
      <c r="CE216" s="387"/>
      <c r="CF216" s="387"/>
      <c r="CG216" s="387"/>
      <c r="CH216" s="387"/>
      <c r="CI216" s="387"/>
      <c r="CJ216" s="387"/>
      <c r="CK216" s="387"/>
      <c r="CL216" s="387"/>
      <c r="CM216" s="387"/>
      <c r="CN216" s="387"/>
      <c r="CO216" s="387"/>
      <c r="CP216" s="387"/>
      <c r="CQ216" s="387"/>
      <c r="CR216" s="387"/>
      <c r="CS216" s="387"/>
      <c r="CT216" s="387"/>
      <c r="CU216" s="387"/>
      <c r="CV216" s="387"/>
      <c r="CW216" s="387"/>
      <c r="CX216" s="387"/>
      <c r="CY216" s="387"/>
      <c r="CZ216" s="387"/>
      <c r="DA216" s="387"/>
      <c r="DB216" s="387"/>
      <c r="DC216" s="387"/>
      <c r="DD216" s="387"/>
      <c r="DE216" s="387"/>
      <c r="DF216" s="387"/>
      <c r="DG216" s="387"/>
      <c r="DH216" s="387"/>
      <c r="DI216" s="387"/>
      <c r="DJ216" s="387"/>
      <c r="DK216" s="387"/>
      <c r="DL216" s="387"/>
      <c r="DM216" s="387"/>
      <c r="DN216" s="387"/>
      <c r="DO216" s="387"/>
      <c r="DP216" s="387"/>
      <c r="DQ216" s="387"/>
      <c r="DR216" s="387"/>
      <c r="DS216" s="387"/>
      <c r="DT216" s="387"/>
      <c r="DU216" s="387"/>
      <c r="DV216" s="387"/>
      <c r="DW216" s="387"/>
      <c r="DX216" s="387"/>
      <c r="DY216" s="387"/>
      <c r="DZ216" s="387"/>
      <c r="EA216" s="387"/>
      <c r="EB216" s="387"/>
      <c r="EC216" s="387"/>
      <c r="ED216" s="387"/>
      <c r="EE216" s="387"/>
      <c r="EF216" s="387"/>
      <c r="EG216" s="387"/>
      <c r="EH216" s="387"/>
      <c r="EI216" s="387"/>
      <c r="EJ216" s="387"/>
      <c r="EK216" s="387"/>
      <c r="EL216" s="387"/>
      <c r="EM216" s="387"/>
    </row>
    <row r="217" spans="1:143" s="389" customFormat="1" ht="25.5" hidden="1" customHeight="1">
      <c r="A217" s="504"/>
      <c r="B217" s="504"/>
      <c r="C217" s="504"/>
      <c r="D217" s="504"/>
      <c r="E217" s="504"/>
      <c r="F217" s="504"/>
      <c r="G217" s="504"/>
      <c r="H217" s="504"/>
      <c r="I217" s="504"/>
      <c r="J217" s="504"/>
      <c r="K217" s="504"/>
      <c r="L217" s="504"/>
      <c r="M217" s="504"/>
      <c r="N217" s="504"/>
      <c r="O217" s="504"/>
      <c r="P217" s="504"/>
      <c r="Q217" s="504"/>
      <c r="R217" s="504"/>
      <c r="S217" s="504"/>
      <c r="T217" s="504"/>
      <c r="U217" s="504"/>
      <c r="V217" s="504"/>
      <c r="W217" s="504"/>
      <c r="X217" s="504"/>
      <c r="Y217" s="504"/>
      <c r="Z217" s="504"/>
      <c r="AA217" s="504"/>
      <c r="AB217" s="504"/>
      <c r="AC217" s="504"/>
      <c r="AD217" s="504"/>
      <c r="AE217" s="504"/>
      <c r="AF217" s="504"/>
      <c r="AG217" s="504"/>
      <c r="AH217" s="504"/>
      <c r="AI217" s="387"/>
      <c r="AJ217" s="387"/>
      <c r="AK217" s="387"/>
      <c r="AL217" s="387"/>
      <c r="AM217" s="387"/>
      <c r="AN217" s="387"/>
      <c r="AO217" s="387"/>
      <c r="AP217" s="387"/>
      <c r="AQ217" s="387"/>
      <c r="AR217" s="387"/>
      <c r="AS217" s="387"/>
      <c r="AT217" s="387"/>
      <c r="AU217" s="387"/>
      <c r="AV217" s="387"/>
      <c r="AW217" s="387"/>
      <c r="AX217" s="387"/>
      <c r="AY217" s="387"/>
      <c r="AZ217" s="387"/>
      <c r="BA217" s="387"/>
      <c r="BB217" s="387"/>
      <c r="BC217" s="387"/>
      <c r="BD217" s="387"/>
      <c r="BE217" s="387"/>
      <c r="BF217" s="387"/>
      <c r="BG217" s="387"/>
      <c r="BH217" s="387"/>
      <c r="BI217" s="387"/>
      <c r="BJ217" s="387"/>
      <c r="BK217" s="387"/>
      <c r="BL217" s="387"/>
      <c r="BM217" s="387"/>
      <c r="BN217" s="387"/>
      <c r="BO217" s="387"/>
      <c r="BP217" s="387"/>
      <c r="BQ217" s="387"/>
      <c r="BR217" s="387"/>
      <c r="BS217" s="387"/>
      <c r="BT217" s="387"/>
      <c r="BU217" s="387"/>
      <c r="BV217" s="387"/>
      <c r="BW217" s="387"/>
      <c r="BX217" s="387"/>
      <c r="BY217" s="387"/>
      <c r="BZ217" s="387"/>
      <c r="CA217" s="387"/>
      <c r="CB217" s="387"/>
      <c r="CC217" s="387"/>
      <c r="CD217" s="387"/>
      <c r="CE217" s="387"/>
      <c r="CF217" s="387"/>
      <c r="CG217" s="387"/>
      <c r="CH217" s="387"/>
      <c r="CI217" s="387"/>
      <c r="CJ217" s="387"/>
      <c r="CK217" s="387"/>
      <c r="CL217" s="387"/>
      <c r="CM217" s="387"/>
      <c r="CN217" s="387"/>
      <c r="CO217" s="387"/>
      <c r="CP217" s="387"/>
      <c r="CQ217" s="387"/>
      <c r="CR217" s="387"/>
      <c r="CS217" s="387"/>
      <c r="CT217" s="387"/>
      <c r="CU217" s="387"/>
      <c r="CV217" s="387"/>
      <c r="CW217" s="387"/>
      <c r="CX217" s="387"/>
      <c r="CY217" s="387"/>
      <c r="CZ217" s="387"/>
      <c r="DA217" s="387"/>
      <c r="DB217" s="387"/>
      <c r="DC217" s="387"/>
      <c r="DD217" s="387"/>
      <c r="DE217" s="387"/>
      <c r="DF217" s="387"/>
      <c r="DG217" s="387"/>
      <c r="DH217" s="387"/>
      <c r="DI217" s="387"/>
      <c r="DJ217" s="387"/>
      <c r="DK217" s="387"/>
      <c r="DL217" s="387"/>
      <c r="DM217" s="387"/>
      <c r="DN217" s="387"/>
      <c r="DO217" s="387"/>
      <c r="DP217" s="387"/>
      <c r="DQ217" s="387"/>
      <c r="DR217" s="387"/>
      <c r="DS217" s="387"/>
      <c r="DT217" s="387"/>
      <c r="DU217" s="387"/>
      <c r="DV217" s="387"/>
      <c r="DW217" s="387"/>
      <c r="DX217" s="387"/>
      <c r="DY217" s="387"/>
      <c r="DZ217" s="387"/>
      <c r="EA217" s="387"/>
      <c r="EB217" s="387"/>
      <c r="EC217" s="387"/>
      <c r="ED217" s="387"/>
      <c r="EE217" s="387"/>
      <c r="EF217" s="387"/>
      <c r="EG217" s="387"/>
      <c r="EH217" s="387"/>
      <c r="EI217" s="387"/>
      <c r="EJ217" s="387"/>
      <c r="EK217" s="387"/>
      <c r="EL217" s="387"/>
      <c r="EM217" s="387"/>
    </row>
    <row r="218" spans="1:143" s="389" customFormat="1" ht="25.5" hidden="1" customHeight="1">
      <c r="A218" s="504"/>
      <c r="B218" s="504"/>
      <c r="C218" s="504"/>
      <c r="D218" s="504"/>
      <c r="E218" s="504"/>
      <c r="F218" s="504"/>
      <c r="G218" s="504"/>
      <c r="H218" s="504"/>
      <c r="I218" s="504"/>
      <c r="J218" s="504"/>
      <c r="K218" s="504"/>
      <c r="L218" s="504"/>
      <c r="M218" s="504"/>
      <c r="N218" s="504"/>
      <c r="O218" s="504"/>
      <c r="P218" s="504"/>
      <c r="Q218" s="504"/>
      <c r="R218" s="504"/>
      <c r="S218" s="504"/>
      <c r="T218" s="504"/>
      <c r="U218" s="504"/>
      <c r="V218" s="504"/>
      <c r="W218" s="504"/>
      <c r="X218" s="504"/>
      <c r="Y218" s="504"/>
      <c r="Z218" s="504"/>
      <c r="AA218" s="504"/>
      <c r="AB218" s="504"/>
      <c r="AC218" s="504"/>
      <c r="AD218" s="504"/>
      <c r="AE218" s="504"/>
      <c r="AF218" s="504"/>
      <c r="AG218" s="504"/>
      <c r="AH218" s="504"/>
      <c r="AI218" s="387"/>
      <c r="AJ218" s="387"/>
      <c r="AK218" s="387"/>
      <c r="AL218" s="387"/>
      <c r="AM218" s="387"/>
      <c r="AN218" s="387"/>
      <c r="AO218" s="387"/>
      <c r="AP218" s="387"/>
      <c r="AQ218" s="387"/>
      <c r="AR218" s="387"/>
      <c r="AS218" s="387"/>
      <c r="AT218" s="387"/>
      <c r="AU218" s="387"/>
      <c r="AV218" s="387"/>
      <c r="AW218" s="387"/>
      <c r="AX218" s="387"/>
      <c r="AY218" s="387"/>
      <c r="AZ218" s="387"/>
      <c r="BA218" s="387"/>
      <c r="BB218" s="387"/>
      <c r="BC218" s="387"/>
      <c r="BD218" s="387"/>
      <c r="BE218" s="387"/>
      <c r="BF218" s="387"/>
      <c r="BG218" s="387"/>
      <c r="BH218" s="387"/>
      <c r="BI218" s="387"/>
      <c r="BJ218" s="387"/>
      <c r="BK218" s="387"/>
      <c r="BL218" s="387"/>
      <c r="BM218" s="387"/>
      <c r="BN218" s="387"/>
      <c r="BO218" s="387"/>
      <c r="BP218" s="387"/>
      <c r="BQ218" s="387"/>
      <c r="BR218" s="387"/>
      <c r="BS218" s="387"/>
      <c r="BT218" s="387"/>
      <c r="BU218" s="387"/>
      <c r="BV218" s="387"/>
      <c r="BW218" s="387"/>
      <c r="BX218" s="387"/>
      <c r="BY218" s="387"/>
      <c r="BZ218" s="387"/>
      <c r="CA218" s="387"/>
      <c r="CB218" s="387"/>
      <c r="CC218" s="387"/>
      <c r="CD218" s="387"/>
      <c r="CE218" s="387"/>
      <c r="CF218" s="387"/>
      <c r="CG218" s="387"/>
      <c r="CH218" s="387"/>
      <c r="CI218" s="387"/>
      <c r="CJ218" s="387"/>
      <c r="CK218" s="387"/>
      <c r="CL218" s="387"/>
      <c r="CM218" s="387"/>
      <c r="CN218" s="387"/>
      <c r="CO218" s="387"/>
      <c r="CP218" s="387"/>
      <c r="CQ218" s="387"/>
      <c r="CR218" s="387"/>
      <c r="CS218" s="387"/>
      <c r="CT218" s="387"/>
      <c r="CU218" s="387"/>
      <c r="CV218" s="387"/>
      <c r="CW218" s="387"/>
      <c r="CX218" s="387"/>
      <c r="CY218" s="387"/>
      <c r="CZ218" s="387"/>
      <c r="DA218" s="387"/>
      <c r="DB218" s="387"/>
      <c r="DC218" s="387"/>
      <c r="DD218" s="387"/>
      <c r="DE218" s="387"/>
      <c r="DF218" s="387"/>
      <c r="DG218" s="387"/>
      <c r="DH218" s="387"/>
      <c r="DI218" s="387"/>
      <c r="DJ218" s="387"/>
      <c r="DK218" s="387"/>
      <c r="DL218" s="387"/>
      <c r="DM218" s="387"/>
      <c r="DN218" s="387"/>
      <c r="DO218" s="387"/>
      <c r="DP218" s="387"/>
      <c r="DQ218" s="387"/>
      <c r="DR218" s="387"/>
      <c r="DS218" s="387"/>
      <c r="DT218" s="387"/>
      <c r="DU218" s="387"/>
      <c r="DV218" s="387"/>
      <c r="DW218" s="387"/>
      <c r="DX218" s="387"/>
      <c r="DY218" s="387"/>
      <c r="DZ218" s="387"/>
      <c r="EA218" s="387"/>
      <c r="EB218" s="387"/>
      <c r="EC218" s="387"/>
      <c r="ED218" s="387"/>
      <c r="EE218" s="387"/>
      <c r="EF218" s="387"/>
      <c r="EG218" s="387"/>
      <c r="EH218" s="387"/>
      <c r="EI218" s="387"/>
      <c r="EJ218" s="387"/>
      <c r="EK218" s="387"/>
      <c r="EL218" s="387"/>
      <c r="EM218" s="387"/>
    </row>
    <row r="219" spans="1:143" s="389" customFormat="1" ht="25.5" hidden="1" customHeight="1">
      <c r="A219" s="504"/>
      <c r="B219" s="504"/>
      <c r="C219" s="504"/>
      <c r="D219" s="504"/>
      <c r="E219" s="504"/>
      <c r="F219" s="504"/>
      <c r="G219" s="504"/>
      <c r="H219" s="504"/>
      <c r="I219" s="504"/>
      <c r="J219" s="504"/>
      <c r="K219" s="504"/>
      <c r="L219" s="504"/>
      <c r="M219" s="504"/>
      <c r="N219" s="504"/>
      <c r="O219" s="504"/>
      <c r="P219" s="504"/>
      <c r="Q219" s="504"/>
      <c r="R219" s="504"/>
      <c r="S219" s="504"/>
      <c r="T219" s="504"/>
      <c r="U219" s="504"/>
      <c r="V219" s="504"/>
      <c r="W219" s="504"/>
      <c r="X219" s="504"/>
      <c r="Y219" s="504"/>
      <c r="Z219" s="504"/>
      <c r="AA219" s="504"/>
      <c r="AB219" s="504"/>
      <c r="AC219" s="504"/>
      <c r="AD219" s="504"/>
      <c r="AE219" s="504"/>
      <c r="AF219" s="504"/>
      <c r="AG219" s="504"/>
      <c r="AH219" s="504"/>
      <c r="AI219" s="387"/>
      <c r="AJ219" s="387"/>
      <c r="AK219" s="387"/>
      <c r="AL219" s="387"/>
      <c r="AM219" s="387"/>
      <c r="AN219" s="387"/>
      <c r="AO219" s="387"/>
      <c r="AP219" s="387"/>
      <c r="AQ219" s="387"/>
      <c r="AR219" s="387"/>
      <c r="AS219" s="387"/>
      <c r="AT219" s="387"/>
      <c r="AU219" s="387"/>
      <c r="AV219" s="387"/>
      <c r="AW219" s="387"/>
      <c r="AX219" s="387"/>
      <c r="AY219" s="387"/>
      <c r="AZ219" s="387"/>
      <c r="BA219" s="387"/>
      <c r="BB219" s="387"/>
      <c r="BC219" s="387"/>
      <c r="BD219" s="387"/>
      <c r="BE219" s="387"/>
      <c r="BF219" s="387"/>
      <c r="BG219" s="387"/>
      <c r="BH219" s="387"/>
      <c r="BI219" s="387"/>
      <c r="BJ219" s="387"/>
      <c r="BK219" s="387"/>
      <c r="BL219" s="387"/>
      <c r="BM219" s="387"/>
      <c r="BN219" s="387"/>
      <c r="BO219" s="387"/>
      <c r="BP219" s="387"/>
      <c r="BQ219" s="387"/>
      <c r="BR219" s="387"/>
      <c r="BS219" s="387"/>
      <c r="BT219" s="387"/>
      <c r="BU219" s="387"/>
      <c r="BV219" s="387"/>
      <c r="BW219" s="387"/>
      <c r="BX219" s="387"/>
      <c r="BY219" s="387"/>
      <c r="BZ219" s="387"/>
      <c r="CA219" s="387"/>
      <c r="CB219" s="387"/>
      <c r="CC219" s="387"/>
      <c r="CD219" s="387"/>
      <c r="CE219" s="387"/>
      <c r="CF219" s="387"/>
      <c r="CG219" s="387"/>
      <c r="CH219" s="387"/>
      <c r="CI219" s="387"/>
      <c r="CJ219" s="387"/>
      <c r="CK219" s="387"/>
      <c r="CL219" s="387"/>
      <c r="CM219" s="387"/>
      <c r="CN219" s="387"/>
      <c r="CO219" s="387"/>
      <c r="CP219" s="387"/>
      <c r="CQ219" s="387"/>
      <c r="CR219" s="387"/>
      <c r="CS219" s="387"/>
      <c r="CT219" s="387"/>
      <c r="CU219" s="387"/>
      <c r="CV219" s="387"/>
      <c r="CW219" s="387"/>
      <c r="CX219" s="387"/>
      <c r="CY219" s="387"/>
      <c r="CZ219" s="387"/>
      <c r="DA219" s="387"/>
      <c r="DB219" s="387"/>
      <c r="DC219" s="387"/>
      <c r="DD219" s="387"/>
      <c r="DE219" s="387"/>
      <c r="DF219" s="387"/>
      <c r="DG219" s="387"/>
      <c r="DH219" s="387"/>
      <c r="DI219" s="387"/>
      <c r="DJ219" s="387"/>
      <c r="DK219" s="387"/>
      <c r="DL219" s="387"/>
      <c r="DM219" s="387"/>
      <c r="DN219" s="387"/>
      <c r="DO219" s="387"/>
      <c r="DP219" s="387"/>
      <c r="DQ219" s="387"/>
      <c r="DR219" s="387"/>
      <c r="DS219" s="387"/>
      <c r="DT219" s="387"/>
      <c r="DU219" s="387"/>
      <c r="DV219" s="387"/>
      <c r="DW219" s="387"/>
      <c r="DX219" s="387"/>
      <c r="DY219" s="387"/>
      <c r="DZ219" s="387"/>
      <c r="EA219" s="387"/>
      <c r="EB219" s="387"/>
      <c r="EC219" s="387"/>
      <c r="ED219" s="387"/>
      <c r="EE219" s="387"/>
      <c r="EF219" s="387"/>
      <c r="EG219" s="387"/>
      <c r="EH219" s="387"/>
      <c r="EI219" s="387"/>
      <c r="EJ219" s="387"/>
      <c r="EK219" s="387"/>
      <c r="EL219" s="387"/>
      <c r="EM219" s="387"/>
    </row>
    <row r="220" spans="1:143" s="389" customFormat="1" ht="25.5" hidden="1" customHeight="1">
      <c r="A220" s="504"/>
      <c r="B220" s="504"/>
      <c r="C220" s="504"/>
      <c r="D220" s="504"/>
      <c r="E220" s="504"/>
      <c r="F220" s="504"/>
      <c r="G220" s="504"/>
      <c r="H220" s="504"/>
      <c r="I220" s="504"/>
      <c r="J220" s="504"/>
      <c r="K220" s="504"/>
      <c r="L220" s="504"/>
      <c r="M220" s="504"/>
      <c r="N220" s="504"/>
      <c r="O220" s="504"/>
      <c r="P220" s="504"/>
      <c r="Q220" s="504"/>
      <c r="R220" s="504"/>
      <c r="S220" s="504"/>
      <c r="T220" s="504"/>
      <c r="U220" s="504"/>
      <c r="V220" s="504"/>
      <c r="W220" s="504"/>
      <c r="X220" s="504"/>
      <c r="Y220" s="504"/>
      <c r="Z220" s="504"/>
      <c r="AA220" s="504"/>
      <c r="AB220" s="504"/>
      <c r="AC220" s="504"/>
      <c r="AD220" s="504"/>
      <c r="AE220" s="504"/>
      <c r="AF220" s="504"/>
      <c r="AG220" s="504"/>
      <c r="AH220" s="504"/>
      <c r="AI220" s="387"/>
      <c r="AJ220" s="387"/>
      <c r="AK220" s="387"/>
      <c r="AL220" s="387"/>
      <c r="AM220" s="387"/>
      <c r="AN220" s="387"/>
      <c r="AO220" s="387"/>
      <c r="AP220" s="387"/>
      <c r="AQ220" s="387"/>
      <c r="AR220" s="387"/>
      <c r="AS220" s="387"/>
      <c r="AT220" s="387"/>
      <c r="AU220" s="387"/>
      <c r="AV220" s="387"/>
      <c r="AW220" s="387"/>
      <c r="AX220" s="387"/>
      <c r="AY220" s="387"/>
      <c r="AZ220" s="387"/>
      <c r="BA220" s="387"/>
      <c r="BB220" s="387"/>
      <c r="BC220" s="387"/>
      <c r="BD220" s="387"/>
      <c r="BE220" s="387"/>
      <c r="BF220" s="387"/>
      <c r="BG220" s="387"/>
      <c r="BH220" s="387"/>
      <c r="BI220" s="387"/>
      <c r="BJ220" s="387"/>
      <c r="BK220" s="387"/>
      <c r="BL220" s="387"/>
      <c r="BM220" s="387"/>
      <c r="BN220" s="387"/>
      <c r="BO220" s="387"/>
      <c r="BP220" s="387"/>
      <c r="BQ220" s="387"/>
      <c r="BR220" s="387"/>
      <c r="BS220" s="387"/>
      <c r="BT220" s="387"/>
      <c r="BU220" s="387"/>
      <c r="BV220" s="387"/>
      <c r="BW220" s="387"/>
      <c r="BX220" s="387"/>
      <c r="BY220" s="387"/>
      <c r="BZ220" s="387"/>
      <c r="CA220" s="387"/>
      <c r="CB220" s="387"/>
      <c r="CC220" s="387"/>
      <c r="CD220" s="387"/>
      <c r="CE220" s="387"/>
      <c r="CF220" s="387"/>
      <c r="CG220" s="387"/>
      <c r="CH220" s="387"/>
      <c r="CI220" s="387"/>
      <c r="CJ220" s="387"/>
      <c r="CK220" s="387"/>
      <c r="CL220" s="387"/>
      <c r="CM220" s="387"/>
      <c r="CN220" s="387"/>
      <c r="CO220" s="387"/>
      <c r="CP220" s="387"/>
      <c r="CQ220" s="387"/>
      <c r="CR220" s="387"/>
      <c r="CS220" s="387"/>
      <c r="CT220" s="387"/>
      <c r="CU220" s="387"/>
      <c r="CV220" s="387"/>
      <c r="CW220" s="387"/>
      <c r="CX220" s="387"/>
      <c r="CY220" s="387"/>
      <c r="CZ220" s="387"/>
      <c r="DA220" s="387"/>
      <c r="DB220" s="387"/>
      <c r="DC220" s="387"/>
      <c r="DD220" s="387"/>
      <c r="DE220" s="387"/>
      <c r="DF220" s="387"/>
      <c r="DG220" s="387"/>
      <c r="DH220" s="387"/>
      <c r="DI220" s="387"/>
      <c r="DJ220" s="387"/>
      <c r="DK220" s="387"/>
      <c r="DL220" s="387"/>
      <c r="DM220" s="387"/>
      <c r="DN220" s="387"/>
      <c r="DO220" s="387"/>
      <c r="DP220" s="387"/>
      <c r="DQ220" s="387"/>
      <c r="DR220" s="387"/>
      <c r="DS220" s="387"/>
      <c r="DT220" s="387"/>
      <c r="DU220" s="387"/>
      <c r="DV220" s="387"/>
      <c r="DW220" s="387"/>
      <c r="DX220" s="387"/>
      <c r="DY220" s="387"/>
      <c r="DZ220" s="387"/>
      <c r="EA220" s="387"/>
      <c r="EB220" s="387"/>
      <c r="EC220" s="387"/>
      <c r="ED220" s="387"/>
      <c r="EE220" s="387"/>
      <c r="EF220" s="387"/>
      <c r="EG220" s="387"/>
      <c r="EH220" s="387"/>
      <c r="EI220" s="387"/>
      <c r="EJ220" s="387"/>
      <c r="EK220" s="387"/>
      <c r="EL220" s="387"/>
      <c r="EM220" s="387"/>
    </row>
    <row r="221" spans="1:143" s="389" customFormat="1" ht="25.5" hidden="1" customHeight="1">
      <c r="A221" s="504"/>
      <c r="B221" s="504"/>
      <c r="C221" s="504"/>
      <c r="D221" s="504"/>
      <c r="E221" s="504"/>
      <c r="F221" s="504"/>
      <c r="G221" s="504"/>
      <c r="H221" s="504"/>
      <c r="I221" s="504"/>
      <c r="J221" s="504"/>
      <c r="K221" s="504"/>
      <c r="L221" s="504"/>
      <c r="M221" s="504"/>
      <c r="N221" s="504"/>
      <c r="O221" s="504"/>
      <c r="P221" s="504"/>
      <c r="Q221" s="504"/>
      <c r="R221" s="504"/>
      <c r="S221" s="504"/>
      <c r="T221" s="504"/>
      <c r="U221" s="504"/>
      <c r="V221" s="504"/>
      <c r="W221" s="504"/>
      <c r="X221" s="504"/>
      <c r="Y221" s="504"/>
      <c r="Z221" s="504"/>
      <c r="AA221" s="504"/>
      <c r="AB221" s="504"/>
      <c r="AC221" s="504"/>
      <c r="AD221" s="504"/>
      <c r="AE221" s="504"/>
      <c r="AF221" s="504"/>
      <c r="AG221" s="504"/>
      <c r="AH221" s="504"/>
      <c r="AI221" s="387"/>
      <c r="AJ221" s="387"/>
      <c r="AK221" s="387"/>
      <c r="AL221" s="387"/>
      <c r="AM221" s="387"/>
      <c r="AN221" s="387"/>
      <c r="AO221" s="387"/>
      <c r="AP221" s="387"/>
      <c r="AQ221" s="387"/>
      <c r="AR221" s="387"/>
      <c r="AS221" s="387"/>
      <c r="AT221" s="387"/>
      <c r="AU221" s="387"/>
      <c r="AV221" s="387"/>
      <c r="AW221" s="387"/>
      <c r="AX221" s="387"/>
      <c r="AY221" s="387"/>
      <c r="AZ221" s="387"/>
      <c r="BA221" s="387"/>
      <c r="BB221" s="387"/>
      <c r="BC221" s="387"/>
      <c r="BD221" s="387"/>
      <c r="BE221" s="387"/>
      <c r="BF221" s="387"/>
      <c r="BG221" s="387"/>
      <c r="BH221" s="387"/>
      <c r="BI221" s="387"/>
      <c r="BJ221" s="387"/>
      <c r="BK221" s="387"/>
      <c r="BL221" s="387"/>
      <c r="BM221" s="387"/>
      <c r="BN221" s="387"/>
      <c r="BO221" s="387"/>
      <c r="BP221" s="387"/>
      <c r="BQ221" s="387"/>
      <c r="BR221" s="387"/>
      <c r="BS221" s="387"/>
      <c r="BT221" s="387"/>
      <c r="BU221" s="387"/>
      <c r="BV221" s="387"/>
      <c r="BW221" s="387"/>
      <c r="BX221" s="387"/>
      <c r="BY221" s="387"/>
      <c r="BZ221" s="387"/>
      <c r="CA221" s="387"/>
      <c r="CB221" s="387"/>
      <c r="CC221" s="387"/>
      <c r="CD221" s="387"/>
      <c r="CE221" s="387"/>
      <c r="CF221" s="387"/>
      <c r="CG221" s="387"/>
      <c r="CH221" s="387"/>
      <c r="CI221" s="387"/>
      <c r="CJ221" s="387"/>
      <c r="CK221" s="387"/>
      <c r="CL221" s="387"/>
      <c r="CM221" s="387"/>
      <c r="CN221" s="387"/>
      <c r="CO221" s="387"/>
      <c r="CP221" s="387"/>
      <c r="CQ221" s="387"/>
      <c r="CR221" s="387"/>
      <c r="CS221" s="387"/>
      <c r="CT221" s="387"/>
      <c r="CU221" s="387"/>
      <c r="CV221" s="387"/>
      <c r="CW221" s="387"/>
      <c r="CX221" s="387"/>
      <c r="CY221" s="387"/>
      <c r="CZ221" s="387"/>
      <c r="DA221" s="387"/>
      <c r="DB221" s="387"/>
      <c r="DC221" s="387"/>
      <c r="DD221" s="387"/>
      <c r="DE221" s="387"/>
      <c r="DF221" s="387"/>
      <c r="DG221" s="387"/>
      <c r="DH221" s="387"/>
      <c r="DI221" s="387"/>
      <c r="DJ221" s="387"/>
      <c r="DK221" s="387"/>
      <c r="DL221" s="387"/>
      <c r="DM221" s="387"/>
      <c r="DN221" s="387"/>
      <c r="DO221" s="387"/>
      <c r="DP221" s="387"/>
      <c r="DQ221" s="387"/>
      <c r="DR221" s="387"/>
      <c r="DS221" s="387"/>
      <c r="DT221" s="387"/>
      <c r="DU221" s="387"/>
      <c r="DV221" s="387"/>
      <c r="DW221" s="387"/>
      <c r="DX221" s="387"/>
      <c r="DY221" s="387"/>
      <c r="DZ221" s="387"/>
      <c r="EA221" s="387"/>
      <c r="EB221" s="387"/>
      <c r="EC221" s="387"/>
      <c r="ED221" s="387"/>
      <c r="EE221" s="387"/>
      <c r="EF221" s="387"/>
      <c r="EG221" s="387"/>
      <c r="EH221" s="387"/>
      <c r="EI221" s="387"/>
      <c r="EJ221" s="387"/>
      <c r="EK221" s="387"/>
      <c r="EL221" s="387"/>
      <c r="EM221" s="387"/>
    </row>
    <row r="222" spans="1:143" s="389" customFormat="1" ht="25.5" hidden="1" customHeight="1">
      <c r="A222" s="504"/>
      <c r="B222" s="504"/>
      <c r="C222" s="504"/>
      <c r="D222" s="504"/>
      <c r="E222" s="504"/>
      <c r="F222" s="504"/>
      <c r="G222" s="504"/>
      <c r="H222" s="504"/>
      <c r="I222" s="504"/>
      <c r="J222" s="504"/>
      <c r="K222" s="504"/>
      <c r="L222" s="504"/>
      <c r="M222" s="504"/>
      <c r="N222" s="504"/>
      <c r="O222" s="504"/>
      <c r="P222" s="504"/>
      <c r="Q222" s="504"/>
      <c r="R222" s="504"/>
      <c r="S222" s="504"/>
      <c r="T222" s="504"/>
      <c r="U222" s="504"/>
      <c r="V222" s="504"/>
      <c r="W222" s="504"/>
      <c r="X222" s="504"/>
      <c r="Y222" s="504"/>
      <c r="Z222" s="504"/>
      <c r="AA222" s="504"/>
      <c r="AB222" s="504"/>
      <c r="AC222" s="504"/>
      <c r="AD222" s="504"/>
      <c r="AE222" s="504"/>
      <c r="AF222" s="504"/>
      <c r="AG222" s="504"/>
      <c r="AH222" s="504"/>
      <c r="AI222" s="387"/>
      <c r="AJ222" s="387"/>
      <c r="AK222" s="387"/>
      <c r="AL222" s="387"/>
      <c r="AM222" s="387"/>
      <c r="AN222" s="387"/>
      <c r="AO222" s="387"/>
      <c r="AP222" s="387"/>
      <c r="AQ222" s="387"/>
      <c r="AR222" s="387"/>
      <c r="AS222" s="387"/>
      <c r="AT222" s="387"/>
      <c r="AU222" s="387"/>
      <c r="AV222" s="387"/>
      <c r="AW222" s="387"/>
      <c r="AX222" s="387"/>
      <c r="AY222" s="387"/>
      <c r="AZ222" s="387"/>
      <c r="BA222" s="387"/>
      <c r="BB222" s="387"/>
      <c r="BC222" s="387"/>
      <c r="BD222" s="387"/>
      <c r="BE222" s="387"/>
      <c r="BF222" s="387"/>
      <c r="BG222" s="387"/>
      <c r="BH222" s="387"/>
      <c r="BI222" s="387"/>
      <c r="BJ222" s="387"/>
      <c r="BK222" s="387"/>
      <c r="BL222" s="387"/>
      <c r="BM222" s="387"/>
      <c r="BN222" s="387"/>
      <c r="BO222" s="387"/>
      <c r="BP222" s="387"/>
      <c r="BQ222" s="387"/>
      <c r="BR222" s="387"/>
      <c r="BS222" s="387"/>
      <c r="BT222" s="387"/>
      <c r="BU222" s="387"/>
      <c r="BV222" s="387"/>
      <c r="BW222" s="387"/>
      <c r="BX222" s="387"/>
      <c r="BY222" s="387"/>
      <c r="BZ222" s="387"/>
      <c r="CA222" s="387"/>
      <c r="CB222" s="387"/>
      <c r="CC222" s="387"/>
      <c r="CD222" s="387"/>
      <c r="CE222" s="387"/>
      <c r="CF222" s="387"/>
      <c r="CG222" s="387"/>
      <c r="CH222" s="387"/>
      <c r="CI222" s="387"/>
      <c r="CJ222" s="387"/>
      <c r="CK222" s="387"/>
      <c r="CL222" s="387"/>
      <c r="CM222" s="387"/>
      <c r="CN222" s="387"/>
      <c r="CO222" s="387"/>
      <c r="CP222" s="387"/>
      <c r="CQ222" s="387"/>
      <c r="CR222" s="387"/>
      <c r="CS222" s="387"/>
      <c r="CT222" s="387"/>
      <c r="CU222" s="387"/>
      <c r="CV222" s="387"/>
      <c r="CW222" s="387"/>
      <c r="CX222" s="387"/>
      <c r="CY222" s="387"/>
      <c r="CZ222" s="387"/>
      <c r="DA222" s="387"/>
      <c r="DB222" s="387"/>
      <c r="DC222" s="387"/>
      <c r="DD222" s="387"/>
      <c r="DE222" s="387"/>
      <c r="DF222" s="387"/>
      <c r="DG222" s="387"/>
      <c r="DH222" s="387"/>
      <c r="DI222" s="387"/>
      <c r="DJ222" s="387"/>
      <c r="DK222" s="387"/>
      <c r="DL222" s="387"/>
      <c r="DM222" s="387"/>
      <c r="DN222" s="387"/>
      <c r="DO222" s="387"/>
      <c r="DP222" s="387"/>
      <c r="DQ222" s="387"/>
      <c r="DR222" s="387"/>
      <c r="DS222" s="387"/>
      <c r="DT222" s="387"/>
      <c r="DU222" s="387"/>
      <c r="DV222" s="387"/>
      <c r="DW222" s="387"/>
      <c r="DX222" s="387"/>
      <c r="DY222" s="387"/>
      <c r="DZ222" s="387"/>
      <c r="EA222" s="387"/>
      <c r="EB222" s="387"/>
      <c r="EC222" s="387"/>
      <c r="ED222" s="387"/>
      <c r="EE222" s="387"/>
      <c r="EF222" s="387"/>
      <c r="EG222" s="387"/>
      <c r="EH222" s="387"/>
      <c r="EI222" s="387"/>
      <c r="EJ222" s="387"/>
      <c r="EK222" s="387"/>
      <c r="EL222" s="387"/>
      <c r="EM222" s="387"/>
    </row>
    <row r="223" spans="1:143" s="389" customFormat="1" ht="25.5" hidden="1" customHeight="1">
      <c r="A223" s="504"/>
      <c r="B223" s="504"/>
      <c r="C223" s="504"/>
      <c r="D223" s="504"/>
      <c r="E223" s="504"/>
      <c r="F223" s="504"/>
      <c r="G223" s="504"/>
      <c r="H223" s="504"/>
      <c r="I223" s="504"/>
      <c r="J223" s="504"/>
      <c r="K223" s="504"/>
      <c r="L223" s="504"/>
      <c r="M223" s="504"/>
      <c r="N223" s="504"/>
      <c r="O223" s="504"/>
      <c r="P223" s="504"/>
      <c r="Q223" s="504"/>
      <c r="R223" s="504"/>
      <c r="S223" s="504"/>
      <c r="T223" s="504"/>
      <c r="U223" s="504"/>
      <c r="V223" s="504"/>
      <c r="W223" s="504"/>
      <c r="X223" s="504"/>
      <c r="Y223" s="504"/>
      <c r="Z223" s="504"/>
      <c r="AA223" s="504"/>
      <c r="AB223" s="504"/>
      <c r="AC223" s="504"/>
      <c r="AD223" s="504"/>
      <c r="AE223" s="504"/>
      <c r="AF223" s="504"/>
      <c r="AG223" s="504"/>
      <c r="AH223" s="504"/>
      <c r="AI223" s="387"/>
      <c r="AJ223" s="387"/>
      <c r="AK223" s="387"/>
      <c r="AL223" s="387"/>
      <c r="AM223" s="387"/>
      <c r="AN223" s="387"/>
      <c r="AO223" s="387"/>
      <c r="AP223" s="387"/>
      <c r="AQ223" s="387"/>
      <c r="AR223" s="387"/>
      <c r="AS223" s="387"/>
      <c r="AT223" s="387"/>
      <c r="AU223" s="387"/>
      <c r="AV223" s="387"/>
      <c r="AW223" s="387"/>
      <c r="AX223" s="387"/>
      <c r="AY223" s="387"/>
      <c r="AZ223" s="387"/>
      <c r="BA223" s="387"/>
      <c r="BB223" s="387"/>
      <c r="BC223" s="387"/>
      <c r="BD223" s="387"/>
      <c r="BE223" s="387"/>
      <c r="BF223" s="387"/>
      <c r="BG223" s="387"/>
      <c r="BH223" s="387"/>
      <c r="BI223" s="387"/>
      <c r="BJ223" s="387"/>
      <c r="BK223" s="387"/>
      <c r="BL223" s="387"/>
      <c r="BM223" s="387"/>
      <c r="BN223" s="387"/>
      <c r="BO223" s="387"/>
      <c r="BP223" s="387"/>
      <c r="BQ223" s="387"/>
      <c r="BR223" s="387"/>
      <c r="BS223" s="387"/>
      <c r="BT223" s="387"/>
      <c r="BU223" s="387"/>
      <c r="BV223" s="387"/>
      <c r="BW223" s="387"/>
      <c r="BX223" s="387"/>
      <c r="BY223" s="387"/>
      <c r="BZ223" s="387"/>
      <c r="CA223" s="387"/>
      <c r="CB223" s="387"/>
      <c r="CC223" s="387"/>
      <c r="CD223" s="387"/>
      <c r="CE223" s="387"/>
      <c r="CF223" s="387"/>
      <c r="CG223" s="387"/>
      <c r="CH223" s="387"/>
      <c r="CI223" s="387"/>
      <c r="CJ223" s="387"/>
      <c r="CK223" s="387"/>
      <c r="CL223" s="387"/>
      <c r="CM223" s="387"/>
      <c r="CN223" s="387"/>
      <c r="CO223" s="387"/>
      <c r="CP223" s="387"/>
      <c r="CQ223" s="387"/>
      <c r="CR223" s="387"/>
      <c r="CS223" s="387"/>
      <c r="CT223" s="387"/>
      <c r="CU223" s="387"/>
      <c r="CV223" s="387"/>
      <c r="CW223" s="387"/>
      <c r="CX223" s="387"/>
      <c r="CY223" s="387"/>
      <c r="CZ223" s="387"/>
      <c r="DA223" s="387"/>
      <c r="DB223" s="387"/>
      <c r="DC223" s="387"/>
      <c r="DD223" s="387"/>
      <c r="DE223" s="387"/>
      <c r="DF223" s="387"/>
      <c r="DG223" s="387"/>
      <c r="DH223" s="387"/>
      <c r="DI223" s="387"/>
      <c r="DJ223" s="387"/>
      <c r="DK223" s="387"/>
      <c r="DL223" s="387"/>
      <c r="DM223" s="387"/>
      <c r="DN223" s="387"/>
      <c r="DO223" s="387"/>
      <c r="DP223" s="387"/>
      <c r="DQ223" s="387"/>
      <c r="DR223" s="387"/>
      <c r="DS223" s="387"/>
      <c r="DT223" s="387"/>
      <c r="DU223" s="387"/>
      <c r="DV223" s="387"/>
      <c r="DW223" s="387"/>
      <c r="DX223" s="387"/>
      <c r="DY223" s="387"/>
      <c r="DZ223" s="387"/>
      <c r="EA223" s="387"/>
      <c r="EB223" s="387"/>
      <c r="EC223" s="387"/>
      <c r="ED223" s="387"/>
      <c r="EE223" s="387"/>
      <c r="EF223" s="387"/>
      <c r="EG223" s="387"/>
      <c r="EH223" s="387"/>
      <c r="EI223" s="387"/>
      <c r="EJ223" s="387"/>
      <c r="EK223" s="387"/>
      <c r="EL223" s="387"/>
      <c r="EM223" s="387"/>
    </row>
    <row r="224" spans="1:143" s="389" customFormat="1" ht="25.5" hidden="1" customHeight="1">
      <c r="A224" s="504"/>
      <c r="B224" s="504"/>
      <c r="C224" s="504"/>
      <c r="D224" s="504"/>
      <c r="E224" s="504"/>
      <c r="F224" s="504"/>
      <c r="G224" s="504"/>
      <c r="H224" s="504"/>
      <c r="I224" s="504"/>
      <c r="J224" s="504"/>
      <c r="K224" s="504"/>
      <c r="L224" s="504"/>
      <c r="M224" s="504"/>
      <c r="N224" s="504"/>
      <c r="O224" s="504"/>
      <c r="P224" s="504"/>
      <c r="Q224" s="504"/>
      <c r="R224" s="504"/>
      <c r="S224" s="504"/>
      <c r="T224" s="504"/>
      <c r="U224" s="504"/>
      <c r="V224" s="504"/>
      <c r="W224" s="504"/>
      <c r="X224" s="504"/>
      <c r="Y224" s="504"/>
      <c r="Z224" s="504"/>
      <c r="AA224" s="504"/>
      <c r="AB224" s="504"/>
      <c r="AC224" s="504"/>
      <c r="AD224" s="504"/>
      <c r="AE224" s="504"/>
      <c r="AF224" s="504"/>
      <c r="AG224" s="504"/>
      <c r="AH224" s="504"/>
      <c r="AI224" s="387"/>
      <c r="AJ224" s="387"/>
      <c r="AK224" s="387"/>
      <c r="AL224" s="387"/>
      <c r="AM224" s="387"/>
      <c r="AN224" s="387"/>
      <c r="AO224" s="387"/>
      <c r="AP224" s="387"/>
      <c r="AQ224" s="387"/>
      <c r="AR224" s="387"/>
      <c r="AS224" s="387"/>
      <c r="AT224" s="387"/>
      <c r="AU224" s="387"/>
      <c r="AV224" s="387"/>
      <c r="AW224" s="387"/>
      <c r="AX224" s="387"/>
      <c r="AY224" s="387"/>
      <c r="AZ224" s="387"/>
      <c r="BA224" s="387"/>
      <c r="BB224" s="387"/>
      <c r="BC224" s="387"/>
      <c r="BD224" s="387"/>
      <c r="BE224" s="387"/>
      <c r="BF224" s="387"/>
      <c r="BG224" s="387"/>
      <c r="BH224" s="387"/>
      <c r="BI224" s="387"/>
      <c r="BJ224" s="387"/>
      <c r="BK224" s="387"/>
      <c r="BL224" s="387"/>
      <c r="BM224" s="387"/>
      <c r="BN224" s="387"/>
      <c r="BO224" s="387"/>
      <c r="BP224" s="387"/>
      <c r="BQ224" s="387"/>
      <c r="BR224" s="387"/>
      <c r="BS224" s="387"/>
      <c r="BT224" s="387"/>
      <c r="BU224" s="387"/>
      <c r="BV224" s="387"/>
      <c r="BW224" s="387"/>
      <c r="BX224" s="387"/>
      <c r="BY224" s="387"/>
      <c r="BZ224" s="387"/>
      <c r="CA224" s="387"/>
      <c r="CB224" s="387"/>
      <c r="CC224" s="387"/>
      <c r="CD224" s="387"/>
      <c r="CE224" s="387"/>
      <c r="CF224" s="387"/>
      <c r="CG224" s="387"/>
      <c r="CH224" s="387"/>
      <c r="CI224" s="387"/>
      <c r="CJ224" s="387"/>
      <c r="CK224" s="387"/>
      <c r="CL224" s="387"/>
      <c r="CM224" s="387"/>
      <c r="CN224" s="387"/>
      <c r="CO224" s="387"/>
      <c r="CP224" s="387"/>
      <c r="CQ224" s="387"/>
      <c r="CR224" s="387"/>
      <c r="CS224" s="387"/>
      <c r="CT224" s="387"/>
      <c r="CU224" s="387"/>
      <c r="CV224" s="387"/>
      <c r="CW224" s="387"/>
      <c r="CX224" s="387"/>
      <c r="CY224" s="387"/>
      <c r="CZ224" s="387"/>
      <c r="DA224" s="387"/>
      <c r="DB224" s="387"/>
      <c r="DC224" s="387"/>
      <c r="DD224" s="387"/>
      <c r="DE224" s="387"/>
      <c r="DF224" s="387"/>
      <c r="DG224" s="387"/>
      <c r="DH224" s="387"/>
      <c r="DI224" s="387"/>
      <c r="DJ224" s="387"/>
      <c r="DK224" s="387"/>
      <c r="DL224" s="387"/>
      <c r="DM224" s="387"/>
      <c r="DN224" s="387"/>
      <c r="DO224" s="387"/>
      <c r="DP224" s="387"/>
      <c r="DQ224" s="387"/>
      <c r="DR224" s="387"/>
      <c r="DS224" s="387"/>
      <c r="DT224" s="387"/>
      <c r="DU224" s="387"/>
      <c r="DV224" s="387"/>
      <c r="DW224" s="387"/>
      <c r="DX224" s="387"/>
      <c r="DY224" s="387"/>
      <c r="DZ224" s="387"/>
      <c r="EA224" s="387"/>
      <c r="EB224" s="387"/>
      <c r="EC224" s="387"/>
      <c r="ED224" s="387"/>
      <c r="EE224" s="387"/>
      <c r="EF224" s="387"/>
      <c r="EG224" s="387"/>
      <c r="EH224" s="387"/>
      <c r="EI224" s="387"/>
      <c r="EJ224" s="387"/>
      <c r="EK224" s="387"/>
      <c r="EL224" s="387"/>
      <c r="EM224" s="387"/>
    </row>
    <row r="225" spans="1:143" s="389" customFormat="1" ht="25.5" hidden="1" customHeight="1">
      <c r="A225" s="504"/>
      <c r="B225" s="504"/>
      <c r="C225" s="504"/>
      <c r="D225" s="504"/>
      <c r="E225" s="504"/>
      <c r="F225" s="504"/>
      <c r="G225" s="504"/>
      <c r="H225" s="504"/>
      <c r="I225" s="504"/>
      <c r="J225" s="504"/>
      <c r="K225" s="504"/>
      <c r="L225" s="504"/>
      <c r="M225" s="504"/>
      <c r="N225" s="504"/>
      <c r="O225" s="504"/>
      <c r="P225" s="504"/>
      <c r="Q225" s="504"/>
      <c r="R225" s="504"/>
      <c r="S225" s="504"/>
      <c r="T225" s="504"/>
      <c r="U225" s="504"/>
      <c r="V225" s="504"/>
      <c r="W225" s="504"/>
      <c r="X225" s="504"/>
      <c r="Y225" s="504"/>
      <c r="Z225" s="504"/>
      <c r="AA225" s="504"/>
      <c r="AB225" s="504"/>
      <c r="AC225" s="504"/>
      <c r="AD225" s="504"/>
      <c r="AE225" s="504"/>
      <c r="AF225" s="504"/>
      <c r="AG225" s="504"/>
      <c r="AH225" s="504"/>
      <c r="AI225" s="387"/>
      <c r="AJ225" s="387"/>
      <c r="AK225" s="387"/>
      <c r="AL225" s="387"/>
      <c r="AM225" s="387"/>
      <c r="AN225" s="387"/>
      <c r="AO225" s="387"/>
      <c r="AP225" s="387"/>
      <c r="AQ225" s="387"/>
      <c r="AR225" s="387"/>
      <c r="AS225" s="387"/>
      <c r="AT225" s="387"/>
      <c r="AU225" s="387"/>
      <c r="AV225" s="387"/>
      <c r="AW225" s="387"/>
      <c r="AX225" s="387"/>
      <c r="AY225" s="387"/>
      <c r="AZ225" s="387"/>
      <c r="BA225" s="387"/>
      <c r="BB225" s="387"/>
      <c r="BC225" s="387"/>
      <c r="BD225" s="387"/>
      <c r="BE225" s="387"/>
      <c r="BF225" s="387"/>
      <c r="BG225" s="387"/>
      <c r="BH225" s="387"/>
      <c r="BI225" s="387"/>
      <c r="BJ225" s="387"/>
      <c r="BK225" s="387"/>
      <c r="BL225" s="387"/>
      <c r="BM225" s="387"/>
      <c r="BN225" s="387"/>
      <c r="BO225" s="387"/>
      <c r="BP225" s="387"/>
      <c r="BQ225" s="387"/>
      <c r="BR225" s="387"/>
      <c r="BS225" s="387"/>
      <c r="BT225" s="387"/>
      <c r="BU225" s="387"/>
      <c r="BV225" s="387"/>
      <c r="BW225" s="387"/>
      <c r="BX225" s="387"/>
      <c r="BY225" s="387"/>
      <c r="BZ225" s="387"/>
      <c r="CA225" s="387"/>
      <c r="CB225" s="387"/>
      <c r="CC225" s="387"/>
      <c r="CD225" s="387"/>
      <c r="CE225" s="387"/>
      <c r="CF225" s="387"/>
      <c r="CG225" s="387"/>
      <c r="CH225" s="387"/>
      <c r="CI225" s="387"/>
      <c r="CJ225" s="387"/>
      <c r="CK225" s="387"/>
      <c r="CL225" s="387"/>
      <c r="CM225" s="387"/>
      <c r="CN225" s="387"/>
      <c r="CO225" s="387"/>
      <c r="CP225" s="387"/>
      <c r="CQ225" s="387"/>
      <c r="CR225" s="387"/>
      <c r="CS225" s="387"/>
      <c r="CT225" s="387"/>
      <c r="CU225" s="387"/>
      <c r="CV225" s="387"/>
      <c r="CW225" s="387"/>
      <c r="CX225" s="387"/>
      <c r="CY225" s="387"/>
      <c r="CZ225" s="387"/>
      <c r="DA225" s="387"/>
      <c r="DB225" s="387"/>
      <c r="DC225" s="387"/>
      <c r="DD225" s="387"/>
      <c r="DE225" s="387"/>
      <c r="DF225" s="387"/>
      <c r="DG225" s="387"/>
      <c r="DH225" s="387"/>
      <c r="DI225" s="387"/>
      <c r="DJ225" s="387"/>
      <c r="DK225" s="387"/>
      <c r="DL225" s="387"/>
      <c r="DM225" s="387"/>
      <c r="DN225" s="387"/>
      <c r="DO225" s="387"/>
      <c r="DP225" s="387"/>
      <c r="DQ225" s="387"/>
      <c r="DR225" s="387"/>
      <c r="DS225" s="387"/>
      <c r="DT225" s="387"/>
      <c r="DU225" s="387"/>
      <c r="DV225" s="387"/>
      <c r="DW225" s="387"/>
      <c r="DX225" s="387"/>
      <c r="DY225" s="387"/>
      <c r="DZ225" s="387"/>
      <c r="EA225" s="387"/>
      <c r="EB225" s="387"/>
      <c r="EC225" s="387"/>
      <c r="ED225" s="387"/>
      <c r="EE225" s="387"/>
      <c r="EF225" s="387"/>
      <c r="EG225" s="387"/>
      <c r="EH225" s="387"/>
      <c r="EI225" s="387"/>
      <c r="EJ225" s="387"/>
      <c r="EK225" s="387"/>
      <c r="EL225" s="387"/>
      <c r="EM225" s="387"/>
    </row>
    <row r="226" spans="1:143" s="389" customFormat="1" ht="25.5" hidden="1" customHeight="1">
      <c r="A226" s="504"/>
      <c r="B226" s="504"/>
      <c r="C226" s="504"/>
      <c r="D226" s="504"/>
      <c r="E226" s="504"/>
      <c r="F226" s="504"/>
      <c r="G226" s="504"/>
      <c r="H226" s="504"/>
      <c r="I226" s="504"/>
      <c r="J226" s="504"/>
      <c r="K226" s="504"/>
      <c r="L226" s="504"/>
      <c r="M226" s="504"/>
      <c r="N226" s="504"/>
      <c r="O226" s="504"/>
      <c r="P226" s="504"/>
      <c r="Q226" s="504"/>
      <c r="R226" s="504"/>
      <c r="S226" s="504"/>
      <c r="T226" s="504"/>
      <c r="U226" s="504"/>
      <c r="V226" s="504"/>
      <c r="W226" s="504"/>
      <c r="X226" s="504"/>
      <c r="Y226" s="504"/>
      <c r="Z226" s="504"/>
      <c r="AA226" s="504"/>
      <c r="AB226" s="504"/>
      <c r="AC226" s="504"/>
      <c r="AD226" s="504"/>
      <c r="AE226" s="504"/>
      <c r="AF226" s="504"/>
      <c r="AG226" s="504"/>
      <c r="AH226" s="504"/>
      <c r="AI226" s="387"/>
      <c r="AJ226" s="387"/>
      <c r="AK226" s="387"/>
      <c r="AL226" s="387"/>
      <c r="AM226" s="387"/>
      <c r="AN226" s="387"/>
      <c r="AO226" s="387"/>
      <c r="AP226" s="387"/>
      <c r="AQ226" s="387"/>
      <c r="AR226" s="387"/>
      <c r="AS226" s="387"/>
      <c r="AT226" s="387"/>
      <c r="AU226" s="387"/>
      <c r="AV226" s="387"/>
      <c r="AW226" s="387"/>
      <c r="AX226" s="387"/>
      <c r="AY226" s="387"/>
      <c r="AZ226" s="387"/>
      <c r="BA226" s="387"/>
      <c r="BB226" s="387"/>
      <c r="BC226" s="387"/>
      <c r="BD226" s="387"/>
      <c r="BE226" s="387"/>
      <c r="BF226" s="387"/>
      <c r="BG226" s="387"/>
      <c r="BH226" s="387"/>
      <c r="BI226" s="387"/>
      <c r="BJ226" s="387"/>
      <c r="BK226" s="387"/>
      <c r="BL226" s="387"/>
      <c r="BM226" s="387"/>
      <c r="BN226" s="387"/>
      <c r="BO226" s="387"/>
      <c r="BP226" s="387"/>
      <c r="BQ226" s="387"/>
      <c r="BR226" s="387"/>
      <c r="BS226" s="387"/>
      <c r="BT226" s="387"/>
      <c r="BU226" s="387"/>
      <c r="BV226" s="387"/>
      <c r="BW226" s="387"/>
      <c r="BX226" s="387"/>
      <c r="BY226" s="387"/>
      <c r="BZ226" s="387"/>
      <c r="CA226" s="387"/>
      <c r="CB226" s="387"/>
      <c r="CC226" s="387"/>
      <c r="CD226" s="387"/>
      <c r="CE226" s="387"/>
      <c r="CF226" s="387"/>
      <c r="CG226" s="387"/>
      <c r="CH226" s="387"/>
      <c r="CI226" s="387"/>
      <c r="CJ226" s="387"/>
      <c r="CK226" s="387"/>
      <c r="CL226" s="387"/>
      <c r="CM226" s="387"/>
      <c r="CN226" s="387"/>
      <c r="CO226" s="387"/>
      <c r="CP226" s="387"/>
      <c r="CQ226" s="387"/>
      <c r="CR226" s="387"/>
      <c r="CS226" s="387"/>
      <c r="CT226" s="387"/>
      <c r="CU226" s="387"/>
      <c r="CV226" s="387"/>
      <c r="CW226" s="387"/>
      <c r="CX226" s="387"/>
      <c r="CY226" s="387"/>
      <c r="CZ226" s="387"/>
      <c r="DA226" s="387"/>
      <c r="DB226" s="387"/>
      <c r="DC226" s="387"/>
      <c r="DD226" s="387"/>
      <c r="DE226" s="387"/>
      <c r="DF226" s="387"/>
      <c r="DG226" s="387"/>
      <c r="DH226" s="387"/>
      <c r="DI226" s="387"/>
      <c r="DJ226" s="387"/>
      <c r="DK226" s="387"/>
      <c r="DL226" s="387"/>
      <c r="DM226" s="387"/>
      <c r="DN226" s="387"/>
      <c r="DO226" s="387"/>
      <c r="DP226" s="387"/>
      <c r="DQ226" s="387"/>
      <c r="DR226" s="387"/>
      <c r="DS226" s="387"/>
      <c r="DT226" s="387"/>
      <c r="DU226" s="387"/>
      <c r="DV226" s="387"/>
      <c r="DW226" s="387"/>
      <c r="DX226" s="387"/>
      <c r="DY226" s="387"/>
      <c r="DZ226" s="387"/>
      <c r="EA226" s="387"/>
      <c r="EB226" s="387"/>
      <c r="EC226" s="387"/>
      <c r="ED226" s="387"/>
      <c r="EE226" s="387"/>
      <c r="EF226" s="387"/>
      <c r="EG226" s="387"/>
      <c r="EH226" s="387"/>
      <c r="EI226" s="387"/>
      <c r="EJ226" s="387"/>
      <c r="EK226" s="387"/>
      <c r="EL226" s="387"/>
      <c r="EM226" s="387"/>
    </row>
    <row r="227" spans="1:143" s="389" customFormat="1" ht="25.5" hidden="1" customHeight="1">
      <c r="A227" s="504"/>
      <c r="B227" s="504"/>
      <c r="C227" s="504"/>
      <c r="D227" s="504"/>
      <c r="E227" s="504"/>
      <c r="F227" s="504"/>
      <c r="G227" s="504"/>
      <c r="H227" s="504"/>
      <c r="I227" s="504"/>
      <c r="J227" s="504"/>
      <c r="K227" s="504"/>
      <c r="L227" s="504"/>
      <c r="M227" s="504"/>
      <c r="N227" s="504"/>
      <c r="O227" s="504"/>
      <c r="P227" s="504"/>
      <c r="Q227" s="504"/>
      <c r="R227" s="504"/>
      <c r="S227" s="504"/>
      <c r="T227" s="504"/>
      <c r="U227" s="504"/>
      <c r="V227" s="504"/>
      <c r="W227" s="504"/>
      <c r="X227" s="504"/>
      <c r="Y227" s="504"/>
      <c r="Z227" s="504"/>
      <c r="AA227" s="504"/>
      <c r="AB227" s="504"/>
      <c r="AC227" s="504"/>
      <c r="AD227" s="504"/>
      <c r="AE227" s="504"/>
      <c r="AF227" s="504"/>
      <c r="AG227" s="504"/>
      <c r="AH227" s="504"/>
      <c r="AI227" s="387"/>
      <c r="AJ227" s="387"/>
      <c r="AK227" s="387"/>
      <c r="AL227" s="387"/>
      <c r="AM227" s="387"/>
      <c r="AN227" s="387"/>
      <c r="AO227" s="387"/>
      <c r="AP227" s="387"/>
      <c r="AQ227" s="387"/>
      <c r="AR227" s="387"/>
      <c r="AS227" s="387"/>
      <c r="AT227" s="387"/>
      <c r="AU227" s="387"/>
      <c r="AV227" s="387"/>
      <c r="AW227" s="387"/>
      <c r="AX227" s="387"/>
      <c r="AY227" s="387"/>
      <c r="AZ227" s="387"/>
      <c r="BA227" s="387"/>
      <c r="BB227" s="387"/>
      <c r="BC227" s="387"/>
      <c r="BD227" s="387"/>
      <c r="BE227" s="387"/>
      <c r="BF227" s="387"/>
      <c r="BG227" s="387"/>
      <c r="BH227" s="387"/>
      <c r="BI227" s="387"/>
      <c r="BJ227" s="387"/>
      <c r="BK227" s="387"/>
      <c r="BL227" s="387"/>
      <c r="BM227" s="387"/>
      <c r="BN227" s="387"/>
      <c r="BO227" s="387"/>
      <c r="BP227" s="387"/>
      <c r="BQ227" s="387"/>
      <c r="BR227" s="387"/>
      <c r="BS227" s="387"/>
      <c r="BT227" s="387"/>
      <c r="BU227" s="387"/>
      <c r="BV227" s="387"/>
      <c r="BW227" s="387"/>
      <c r="BX227" s="387"/>
      <c r="BY227" s="387"/>
      <c r="BZ227" s="387"/>
      <c r="CA227" s="387"/>
      <c r="CB227" s="387"/>
      <c r="CC227" s="387"/>
      <c r="CD227" s="387"/>
      <c r="CE227" s="387"/>
      <c r="CF227" s="387"/>
      <c r="CG227" s="387"/>
      <c r="CH227" s="387"/>
      <c r="CI227" s="387"/>
      <c r="CJ227" s="387"/>
      <c r="CK227" s="387"/>
      <c r="CL227" s="387"/>
      <c r="CM227" s="387"/>
      <c r="CN227" s="387"/>
      <c r="CO227" s="387"/>
      <c r="CP227" s="387"/>
      <c r="CQ227" s="387"/>
      <c r="CR227" s="387"/>
      <c r="CS227" s="387"/>
      <c r="CT227" s="387"/>
      <c r="CU227" s="387"/>
      <c r="CV227" s="387"/>
      <c r="CW227" s="387"/>
      <c r="CX227" s="387"/>
      <c r="CY227" s="387"/>
      <c r="CZ227" s="387"/>
      <c r="DA227" s="387"/>
      <c r="DB227" s="387"/>
      <c r="DC227" s="387"/>
      <c r="DD227" s="387"/>
      <c r="DE227" s="387"/>
      <c r="DF227" s="387"/>
      <c r="DG227" s="387"/>
      <c r="DH227" s="387"/>
      <c r="DI227" s="387"/>
      <c r="DJ227" s="387"/>
      <c r="DK227" s="387"/>
      <c r="DL227" s="387"/>
      <c r="DM227" s="387"/>
      <c r="DN227" s="387"/>
      <c r="DO227" s="387"/>
      <c r="DP227" s="387"/>
      <c r="DQ227" s="387"/>
      <c r="DR227" s="387"/>
      <c r="DS227" s="387"/>
      <c r="DT227" s="387"/>
      <c r="DU227" s="387"/>
      <c r="DV227" s="387"/>
      <c r="DW227" s="387"/>
      <c r="DX227" s="387"/>
      <c r="DY227" s="387"/>
      <c r="DZ227" s="387"/>
      <c r="EA227" s="387"/>
      <c r="EB227" s="387"/>
      <c r="EC227" s="387"/>
      <c r="ED227" s="387"/>
      <c r="EE227" s="387"/>
      <c r="EF227" s="387"/>
      <c r="EG227" s="387"/>
      <c r="EH227" s="387"/>
      <c r="EI227" s="387"/>
      <c r="EJ227" s="387"/>
      <c r="EK227" s="387"/>
      <c r="EL227" s="387"/>
      <c r="EM227" s="387"/>
    </row>
    <row r="228" spans="1:143" s="389" customFormat="1" ht="25.5" hidden="1" customHeight="1">
      <c r="A228" s="504"/>
      <c r="B228" s="504"/>
      <c r="C228" s="504"/>
      <c r="D228" s="504"/>
      <c r="E228" s="504"/>
      <c r="F228" s="504"/>
      <c r="G228" s="504"/>
      <c r="H228" s="504"/>
      <c r="I228" s="504"/>
      <c r="J228" s="504"/>
      <c r="K228" s="504"/>
      <c r="L228" s="504"/>
      <c r="M228" s="504"/>
      <c r="N228" s="504"/>
      <c r="O228" s="504"/>
      <c r="P228" s="504"/>
      <c r="Q228" s="504"/>
      <c r="R228" s="504"/>
      <c r="S228" s="504"/>
      <c r="T228" s="504"/>
      <c r="U228" s="504"/>
      <c r="V228" s="504"/>
      <c r="W228" s="504"/>
      <c r="X228" s="504"/>
      <c r="Y228" s="504"/>
      <c r="Z228" s="504"/>
      <c r="AA228" s="504"/>
      <c r="AB228" s="504"/>
      <c r="AC228" s="504"/>
      <c r="AD228" s="504"/>
      <c r="AE228" s="504"/>
      <c r="AF228" s="504"/>
      <c r="AG228" s="504"/>
      <c r="AH228" s="504"/>
      <c r="AI228" s="387"/>
      <c r="AJ228" s="387"/>
      <c r="AK228" s="387"/>
      <c r="AL228" s="387"/>
      <c r="AM228" s="387"/>
      <c r="AN228" s="387"/>
      <c r="AO228" s="387"/>
      <c r="AP228" s="387"/>
      <c r="AQ228" s="387"/>
      <c r="AR228" s="387"/>
      <c r="AS228" s="387"/>
      <c r="AT228" s="387"/>
      <c r="AU228" s="387"/>
      <c r="AV228" s="387"/>
      <c r="AW228" s="387"/>
      <c r="AX228" s="387"/>
      <c r="AY228" s="387"/>
      <c r="AZ228" s="387"/>
      <c r="BA228" s="387"/>
      <c r="BB228" s="387"/>
      <c r="BC228" s="387"/>
      <c r="BD228" s="387"/>
      <c r="BE228" s="387"/>
      <c r="BF228" s="387"/>
      <c r="BG228" s="387"/>
      <c r="BH228" s="387"/>
      <c r="BI228" s="387"/>
      <c r="BJ228" s="387"/>
      <c r="BK228" s="387"/>
      <c r="BL228" s="387"/>
      <c r="BM228" s="387"/>
      <c r="BN228" s="387"/>
      <c r="BO228" s="387"/>
      <c r="BP228" s="387"/>
      <c r="BQ228" s="387"/>
      <c r="BR228" s="387"/>
      <c r="BS228" s="387"/>
      <c r="BT228" s="387"/>
      <c r="BU228" s="387"/>
      <c r="BV228" s="387"/>
      <c r="BW228" s="387"/>
      <c r="BX228" s="387"/>
      <c r="BY228" s="387"/>
      <c r="BZ228" s="387"/>
      <c r="CA228" s="387"/>
      <c r="CB228" s="387"/>
      <c r="CC228" s="387"/>
      <c r="CD228" s="387"/>
      <c r="CE228" s="387"/>
      <c r="CF228" s="387"/>
      <c r="CG228" s="387"/>
      <c r="CH228" s="387"/>
      <c r="CI228" s="387"/>
      <c r="CJ228" s="387"/>
      <c r="CK228" s="387"/>
      <c r="CL228" s="387"/>
      <c r="CM228" s="387"/>
      <c r="CN228" s="387"/>
      <c r="CO228" s="387"/>
      <c r="CP228" s="387"/>
      <c r="CQ228" s="387"/>
      <c r="CR228" s="387"/>
      <c r="CS228" s="387"/>
      <c r="CT228" s="387"/>
      <c r="CU228" s="387"/>
      <c r="CV228" s="387"/>
      <c r="CW228" s="387"/>
      <c r="CX228" s="387"/>
      <c r="CY228" s="387"/>
      <c r="CZ228" s="387"/>
      <c r="DA228" s="387"/>
      <c r="DB228" s="387"/>
      <c r="DC228" s="387"/>
      <c r="DD228" s="387"/>
      <c r="DE228" s="387"/>
      <c r="DF228" s="387"/>
      <c r="DG228" s="387"/>
      <c r="DH228" s="387"/>
      <c r="DI228" s="387"/>
      <c r="DJ228" s="387"/>
      <c r="DK228" s="387"/>
      <c r="DL228" s="387"/>
      <c r="DM228" s="387"/>
      <c r="DN228" s="387"/>
      <c r="DO228" s="387"/>
      <c r="DP228" s="387"/>
      <c r="DQ228" s="387"/>
      <c r="DR228" s="387"/>
      <c r="DS228" s="387"/>
      <c r="DT228" s="387"/>
      <c r="DU228" s="387"/>
      <c r="DV228" s="387"/>
      <c r="DW228" s="387"/>
      <c r="DX228" s="387"/>
      <c r="DY228" s="387"/>
      <c r="DZ228" s="387"/>
      <c r="EA228" s="387"/>
      <c r="EB228" s="387"/>
      <c r="EC228" s="387"/>
      <c r="ED228" s="387"/>
      <c r="EE228" s="387"/>
      <c r="EF228" s="387"/>
      <c r="EG228" s="387"/>
      <c r="EH228" s="387"/>
      <c r="EI228" s="387"/>
      <c r="EJ228" s="387"/>
      <c r="EK228" s="387"/>
      <c r="EL228" s="387"/>
      <c r="EM228" s="387"/>
    </row>
    <row r="229" spans="1:143" s="389" customFormat="1" ht="25.5" hidden="1" customHeight="1">
      <c r="A229" s="504"/>
      <c r="B229" s="504"/>
      <c r="C229" s="504"/>
      <c r="D229" s="504"/>
      <c r="E229" s="504"/>
      <c r="F229" s="504"/>
      <c r="G229" s="504"/>
      <c r="H229" s="504"/>
      <c r="I229" s="504"/>
      <c r="J229" s="504"/>
      <c r="K229" s="504"/>
      <c r="L229" s="504"/>
      <c r="M229" s="504"/>
      <c r="N229" s="504"/>
      <c r="O229" s="504"/>
      <c r="P229" s="504"/>
      <c r="Q229" s="504"/>
      <c r="R229" s="504"/>
      <c r="S229" s="504"/>
      <c r="T229" s="504"/>
      <c r="U229" s="504"/>
      <c r="V229" s="504"/>
      <c r="W229" s="504"/>
      <c r="X229" s="504"/>
      <c r="Y229" s="504"/>
      <c r="Z229" s="504"/>
      <c r="AA229" s="504"/>
      <c r="AB229" s="504"/>
      <c r="AC229" s="504"/>
      <c r="AD229" s="504"/>
      <c r="AE229" s="504"/>
      <c r="AF229" s="504"/>
      <c r="AG229" s="504"/>
      <c r="AH229" s="504"/>
      <c r="AI229" s="387"/>
      <c r="AJ229" s="387"/>
      <c r="AK229" s="387"/>
      <c r="AL229" s="387"/>
      <c r="AM229" s="387"/>
      <c r="AN229" s="387"/>
      <c r="AO229" s="387"/>
      <c r="AP229" s="387"/>
      <c r="AQ229" s="387"/>
      <c r="AR229" s="387"/>
      <c r="AS229" s="387"/>
      <c r="AT229" s="387"/>
      <c r="AU229" s="387"/>
      <c r="AV229" s="387"/>
      <c r="AW229" s="387"/>
      <c r="AX229" s="387"/>
      <c r="AY229" s="387"/>
      <c r="AZ229" s="387"/>
      <c r="BA229" s="387"/>
      <c r="BB229" s="387"/>
      <c r="BC229" s="387"/>
      <c r="BD229" s="387"/>
      <c r="BE229" s="387"/>
      <c r="BF229" s="387"/>
      <c r="BG229" s="387"/>
      <c r="BH229" s="387"/>
      <c r="BI229" s="387"/>
      <c r="BJ229" s="387"/>
      <c r="BK229" s="387"/>
      <c r="BL229" s="387"/>
      <c r="BM229" s="387"/>
      <c r="BN229" s="387"/>
      <c r="BO229" s="387"/>
      <c r="BP229" s="387"/>
      <c r="BQ229" s="387"/>
      <c r="BR229" s="387"/>
      <c r="BS229" s="387"/>
      <c r="BT229" s="387"/>
      <c r="BU229" s="387"/>
      <c r="BV229" s="387"/>
      <c r="BW229" s="387"/>
      <c r="BX229" s="387"/>
      <c r="BY229" s="387"/>
      <c r="BZ229" s="387"/>
      <c r="CA229" s="387"/>
      <c r="CB229" s="387"/>
      <c r="CC229" s="387"/>
      <c r="CD229" s="387"/>
      <c r="CE229" s="387"/>
      <c r="CF229" s="387"/>
      <c r="CG229" s="387"/>
      <c r="CH229" s="387"/>
      <c r="CI229" s="387"/>
      <c r="CJ229" s="387"/>
      <c r="CK229" s="387"/>
      <c r="CL229" s="387"/>
      <c r="CM229" s="387"/>
      <c r="CN229" s="387"/>
      <c r="CO229" s="387"/>
      <c r="CP229" s="387"/>
      <c r="CQ229" s="387"/>
      <c r="CR229" s="387"/>
      <c r="CS229" s="387"/>
      <c r="CT229" s="387"/>
      <c r="CU229" s="387"/>
      <c r="CV229" s="387"/>
      <c r="CW229" s="387"/>
      <c r="CX229" s="387"/>
      <c r="CY229" s="387"/>
      <c r="CZ229" s="387"/>
      <c r="DA229" s="387"/>
      <c r="DB229" s="387"/>
      <c r="DC229" s="387"/>
      <c r="DD229" s="387"/>
      <c r="DE229" s="387"/>
      <c r="DF229" s="387"/>
      <c r="DG229" s="387"/>
      <c r="DH229" s="387"/>
      <c r="DI229" s="387"/>
      <c r="DJ229" s="387"/>
      <c r="DK229" s="387"/>
      <c r="DL229" s="387"/>
      <c r="DM229" s="387"/>
      <c r="DN229" s="387"/>
      <c r="DO229" s="387"/>
      <c r="DP229" s="387"/>
      <c r="DQ229" s="387"/>
      <c r="DR229" s="387"/>
      <c r="DS229" s="387"/>
      <c r="DT229" s="387"/>
      <c r="DU229" s="387"/>
      <c r="DV229" s="387"/>
      <c r="DW229" s="387"/>
      <c r="DX229" s="387"/>
      <c r="DY229" s="387"/>
      <c r="DZ229" s="387"/>
      <c r="EA229" s="387"/>
      <c r="EB229" s="387"/>
      <c r="EC229" s="387"/>
      <c r="ED229" s="387"/>
      <c r="EE229" s="387"/>
      <c r="EF229" s="387"/>
      <c r="EG229" s="387"/>
      <c r="EH229" s="387"/>
      <c r="EI229" s="387"/>
      <c r="EJ229" s="387"/>
      <c r="EK229" s="387"/>
      <c r="EL229" s="387"/>
      <c r="EM229" s="387"/>
    </row>
    <row r="230" spans="1:143" s="389" customFormat="1" ht="25.5" hidden="1" customHeight="1">
      <c r="A230" s="504"/>
      <c r="B230" s="504"/>
      <c r="C230" s="504"/>
      <c r="D230" s="504"/>
      <c r="E230" s="504"/>
      <c r="F230" s="504"/>
      <c r="G230" s="504"/>
      <c r="H230" s="504"/>
      <c r="I230" s="504"/>
      <c r="J230" s="504"/>
      <c r="K230" s="504"/>
      <c r="L230" s="504"/>
      <c r="M230" s="504"/>
      <c r="N230" s="504"/>
      <c r="O230" s="504"/>
      <c r="P230" s="504"/>
      <c r="Q230" s="504"/>
      <c r="R230" s="504"/>
      <c r="S230" s="504"/>
      <c r="T230" s="504"/>
      <c r="U230" s="504"/>
      <c r="V230" s="504"/>
      <c r="W230" s="504"/>
      <c r="X230" s="504"/>
      <c r="Y230" s="504"/>
      <c r="Z230" s="504"/>
      <c r="AA230" s="504"/>
      <c r="AB230" s="504"/>
      <c r="AC230" s="504"/>
      <c r="AD230" s="504"/>
      <c r="AE230" s="504"/>
      <c r="AF230" s="504"/>
      <c r="AG230" s="504"/>
      <c r="AH230" s="504"/>
      <c r="AI230" s="387"/>
      <c r="AJ230" s="387"/>
      <c r="AK230" s="387"/>
      <c r="AL230" s="387"/>
      <c r="AM230" s="387"/>
      <c r="AN230" s="387"/>
      <c r="AO230" s="387"/>
      <c r="AP230" s="387"/>
      <c r="AQ230" s="387"/>
      <c r="AR230" s="387"/>
      <c r="AS230" s="387"/>
      <c r="AT230" s="387"/>
      <c r="AU230" s="387"/>
      <c r="AV230" s="387"/>
      <c r="AW230" s="387"/>
      <c r="AX230" s="387"/>
      <c r="AY230" s="387"/>
      <c r="AZ230" s="387"/>
      <c r="BA230" s="387"/>
      <c r="BB230" s="387"/>
      <c r="BC230" s="387"/>
      <c r="BD230" s="387"/>
      <c r="BE230" s="387"/>
      <c r="BF230" s="387"/>
      <c r="BG230" s="387"/>
      <c r="BH230" s="387"/>
      <c r="BI230" s="387"/>
      <c r="BJ230" s="387"/>
      <c r="BK230" s="387"/>
      <c r="BL230" s="387"/>
      <c r="BM230" s="387"/>
      <c r="BN230" s="387"/>
      <c r="BO230" s="387"/>
      <c r="BP230" s="387"/>
      <c r="BQ230" s="387"/>
      <c r="BR230" s="387"/>
      <c r="BS230" s="387"/>
      <c r="BT230" s="387"/>
      <c r="BU230" s="387"/>
      <c r="BV230" s="387"/>
      <c r="BW230" s="387"/>
      <c r="BX230" s="387"/>
      <c r="BY230" s="387"/>
      <c r="BZ230" s="387"/>
      <c r="CA230" s="387"/>
      <c r="CB230" s="387"/>
      <c r="CC230" s="387"/>
      <c r="CD230" s="387"/>
      <c r="CE230" s="387"/>
      <c r="CF230" s="387"/>
      <c r="CG230" s="387"/>
      <c r="CH230" s="387"/>
      <c r="CI230" s="387"/>
      <c r="CJ230" s="387"/>
      <c r="CK230" s="387"/>
      <c r="CL230" s="387"/>
      <c r="CM230" s="387"/>
      <c r="CN230" s="387"/>
      <c r="CO230" s="387"/>
      <c r="CP230" s="387"/>
      <c r="CQ230" s="387"/>
      <c r="CR230" s="387"/>
      <c r="CS230" s="387"/>
      <c r="CT230" s="387"/>
      <c r="CU230" s="387"/>
      <c r="CV230" s="387"/>
      <c r="CW230" s="387"/>
      <c r="CX230" s="387"/>
      <c r="CY230" s="387"/>
      <c r="CZ230" s="387"/>
      <c r="DA230" s="387"/>
      <c r="DB230" s="387"/>
      <c r="DC230" s="387"/>
      <c r="DD230" s="387"/>
      <c r="DE230" s="387"/>
      <c r="DF230" s="387"/>
      <c r="DG230" s="387"/>
      <c r="DH230" s="387"/>
      <c r="DI230" s="387"/>
      <c r="DJ230" s="387"/>
      <c r="DK230" s="387"/>
      <c r="DL230" s="387"/>
      <c r="DM230" s="387"/>
      <c r="DN230" s="387"/>
      <c r="DO230" s="387"/>
      <c r="DP230" s="387"/>
      <c r="DQ230" s="387"/>
      <c r="DR230" s="387"/>
      <c r="DS230" s="387"/>
      <c r="DT230" s="387"/>
      <c r="DU230" s="387"/>
      <c r="DV230" s="387"/>
      <c r="DW230" s="387"/>
      <c r="DX230" s="387"/>
      <c r="DY230" s="387"/>
      <c r="DZ230" s="387"/>
      <c r="EA230" s="387"/>
      <c r="EB230" s="387"/>
      <c r="EC230" s="387"/>
      <c r="ED230" s="387"/>
      <c r="EE230" s="387"/>
      <c r="EF230" s="387"/>
      <c r="EG230" s="387"/>
      <c r="EH230" s="387"/>
      <c r="EI230" s="387"/>
      <c r="EJ230" s="387"/>
      <c r="EK230" s="387"/>
      <c r="EL230" s="387"/>
      <c r="EM230" s="387"/>
    </row>
    <row r="231" spans="1:143" s="389" customFormat="1" ht="25.5" hidden="1" customHeight="1">
      <c r="A231" s="504"/>
      <c r="B231" s="504"/>
      <c r="C231" s="504"/>
      <c r="D231" s="504"/>
      <c r="E231" s="504"/>
      <c r="F231" s="504"/>
      <c r="G231" s="504"/>
      <c r="H231" s="504"/>
      <c r="I231" s="504"/>
      <c r="J231" s="504"/>
      <c r="K231" s="504"/>
      <c r="L231" s="504"/>
      <c r="M231" s="504"/>
      <c r="N231" s="504"/>
      <c r="O231" s="504"/>
      <c r="P231" s="504"/>
      <c r="Q231" s="504"/>
      <c r="R231" s="504"/>
      <c r="S231" s="504"/>
      <c r="T231" s="504"/>
      <c r="U231" s="504"/>
      <c r="V231" s="504"/>
      <c r="W231" s="504"/>
      <c r="X231" s="504"/>
      <c r="Y231" s="504"/>
      <c r="Z231" s="504"/>
      <c r="AA231" s="504"/>
      <c r="AB231" s="504"/>
      <c r="AC231" s="504"/>
      <c r="AD231" s="504"/>
      <c r="AE231" s="504"/>
      <c r="AF231" s="504"/>
      <c r="AG231" s="504"/>
      <c r="AH231" s="504"/>
      <c r="AI231" s="387"/>
      <c r="AJ231" s="387"/>
      <c r="AK231" s="387"/>
      <c r="AL231" s="387"/>
      <c r="AM231" s="387"/>
      <c r="AN231" s="387"/>
      <c r="AO231" s="387"/>
      <c r="AP231" s="387"/>
      <c r="AQ231" s="387"/>
      <c r="AR231" s="387"/>
      <c r="AS231" s="387"/>
      <c r="AT231" s="387"/>
      <c r="AU231" s="387"/>
      <c r="AV231" s="387"/>
      <c r="AW231" s="387"/>
      <c r="AX231" s="387"/>
      <c r="AY231" s="387"/>
      <c r="AZ231" s="387"/>
      <c r="BA231" s="387"/>
      <c r="BB231" s="387"/>
      <c r="BC231" s="387"/>
      <c r="BD231" s="387"/>
      <c r="BE231" s="387"/>
      <c r="BF231" s="387"/>
      <c r="BG231" s="387"/>
      <c r="BH231" s="387"/>
      <c r="BI231" s="387"/>
      <c r="BJ231" s="387"/>
      <c r="BK231" s="387"/>
      <c r="BL231" s="387"/>
      <c r="BM231" s="387"/>
      <c r="BN231" s="387"/>
      <c r="BO231" s="387"/>
      <c r="BP231" s="387"/>
      <c r="BQ231" s="387"/>
      <c r="BR231" s="387"/>
      <c r="BS231" s="387"/>
      <c r="BT231" s="387"/>
      <c r="BU231" s="387"/>
      <c r="BV231" s="387"/>
      <c r="BW231" s="387"/>
      <c r="BX231" s="387"/>
      <c r="BY231" s="387"/>
      <c r="BZ231" s="387"/>
      <c r="CA231" s="387"/>
      <c r="CB231" s="387"/>
      <c r="CC231" s="387"/>
      <c r="CD231" s="387"/>
      <c r="CE231" s="387"/>
      <c r="CF231" s="387"/>
      <c r="CG231" s="387"/>
      <c r="CH231" s="387"/>
      <c r="CI231" s="387"/>
      <c r="CJ231" s="387"/>
      <c r="CK231" s="387"/>
      <c r="CL231" s="387"/>
      <c r="CM231" s="387"/>
      <c r="CN231" s="387"/>
      <c r="CO231" s="387"/>
      <c r="CP231" s="387"/>
      <c r="CQ231" s="387"/>
      <c r="CR231" s="387"/>
      <c r="CS231" s="387"/>
      <c r="CT231" s="387"/>
      <c r="CU231" s="387"/>
      <c r="CV231" s="387"/>
      <c r="CW231" s="387"/>
      <c r="CX231" s="387"/>
      <c r="CY231" s="387"/>
      <c r="CZ231" s="387"/>
      <c r="DA231" s="387"/>
      <c r="DB231" s="387"/>
      <c r="DC231" s="387"/>
      <c r="DD231" s="387"/>
      <c r="DE231" s="387"/>
      <c r="DF231" s="387"/>
      <c r="DG231" s="387"/>
      <c r="DH231" s="387"/>
      <c r="DI231" s="387"/>
      <c r="DJ231" s="387"/>
      <c r="DK231" s="387"/>
      <c r="DL231" s="387"/>
      <c r="DM231" s="387"/>
      <c r="DN231" s="387"/>
      <c r="DO231" s="387"/>
      <c r="DP231" s="387"/>
      <c r="DQ231" s="387"/>
      <c r="DR231" s="387"/>
      <c r="DS231" s="387"/>
      <c r="DT231" s="387"/>
      <c r="DU231" s="387"/>
      <c r="DV231" s="387"/>
      <c r="DW231" s="387"/>
      <c r="DX231" s="387"/>
      <c r="DY231" s="387"/>
      <c r="DZ231" s="387"/>
      <c r="EA231" s="387"/>
      <c r="EB231" s="387"/>
      <c r="EC231" s="387"/>
      <c r="ED231" s="387"/>
      <c r="EE231" s="387"/>
      <c r="EF231" s="387"/>
      <c r="EG231" s="387"/>
      <c r="EH231" s="387"/>
      <c r="EI231" s="387"/>
      <c r="EJ231" s="387"/>
      <c r="EK231" s="387"/>
      <c r="EL231" s="387"/>
      <c r="EM231" s="387"/>
    </row>
    <row r="232" spans="1:143" s="389" customFormat="1" ht="25.5" hidden="1" customHeight="1">
      <c r="A232" s="504"/>
      <c r="B232" s="504"/>
      <c r="C232" s="504"/>
      <c r="D232" s="504"/>
      <c r="E232" s="504"/>
      <c r="F232" s="504"/>
      <c r="G232" s="504"/>
      <c r="H232" s="504"/>
      <c r="I232" s="504"/>
      <c r="J232" s="504"/>
      <c r="K232" s="504"/>
      <c r="L232" s="504"/>
      <c r="M232" s="504"/>
      <c r="N232" s="504"/>
      <c r="O232" s="504"/>
      <c r="P232" s="504"/>
      <c r="Q232" s="504"/>
      <c r="R232" s="504"/>
      <c r="S232" s="504"/>
      <c r="T232" s="504"/>
      <c r="U232" s="504"/>
      <c r="V232" s="504"/>
      <c r="W232" s="504"/>
      <c r="X232" s="504"/>
      <c r="Y232" s="504"/>
      <c r="Z232" s="504"/>
      <c r="AA232" s="504"/>
      <c r="AB232" s="504"/>
      <c r="AC232" s="504"/>
      <c r="AD232" s="504"/>
      <c r="AE232" s="504"/>
      <c r="AF232" s="504"/>
      <c r="AG232" s="504"/>
      <c r="AH232" s="504"/>
      <c r="AI232" s="387"/>
      <c r="AJ232" s="387"/>
      <c r="AK232" s="387"/>
      <c r="AL232" s="387"/>
      <c r="AM232" s="387"/>
      <c r="AN232" s="387"/>
      <c r="AO232" s="387"/>
      <c r="AP232" s="387"/>
      <c r="AQ232" s="387"/>
      <c r="AR232" s="387"/>
      <c r="AS232" s="387"/>
      <c r="AT232" s="387"/>
      <c r="AU232" s="387"/>
      <c r="AV232" s="387"/>
      <c r="AW232" s="387"/>
      <c r="AX232" s="387"/>
      <c r="AY232" s="387"/>
      <c r="AZ232" s="387"/>
      <c r="BA232" s="387"/>
      <c r="BB232" s="387"/>
      <c r="BC232" s="387"/>
      <c r="BD232" s="387"/>
      <c r="BE232" s="387"/>
      <c r="BF232" s="387"/>
      <c r="BG232" s="387"/>
      <c r="BH232" s="387"/>
      <c r="BI232" s="387"/>
      <c r="BJ232" s="387"/>
      <c r="BK232" s="387"/>
      <c r="BL232" s="387"/>
      <c r="BM232" s="387"/>
      <c r="BN232" s="387"/>
      <c r="BO232" s="387"/>
      <c r="BP232" s="387"/>
      <c r="BQ232" s="387"/>
      <c r="BR232" s="387"/>
      <c r="BS232" s="387"/>
      <c r="BT232" s="387"/>
      <c r="BU232" s="387"/>
      <c r="BV232" s="387"/>
      <c r="BW232" s="387"/>
      <c r="BX232" s="387"/>
      <c r="BY232" s="387"/>
      <c r="BZ232" s="387"/>
      <c r="CA232" s="387"/>
      <c r="CB232" s="387"/>
      <c r="CC232" s="387"/>
      <c r="CD232" s="387"/>
      <c r="CE232" s="387"/>
      <c r="CF232" s="387"/>
      <c r="CG232" s="387"/>
      <c r="CH232" s="387"/>
      <c r="CI232" s="387"/>
      <c r="CJ232" s="387"/>
      <c r="CK232" s="387"/>
      <c r="CL232" s="387"/>
      <c r="CM232" s="387"/>
      <c r="CN232" s="387"/>
      <c r="CO232" s="387"/>
      <c r="CP232" s="387"/>
      <c r="CQ232" s="387"/>
      <c r="CR232" s="387"/>
      <c r="CS232" s="387"/>
      <c r="CT232" s="387"/>
      <c r="CU232" s="387"/>
      <c r="CV232" s="387"/>
      <c r="CW232" s="387"/>
      <c r="CX232" s="387"/>
      <c r="CY232" s="387"/>
      <c r="CZ232" s="387"/>
      <c r="DA232" s="387"/>
      <c r="DB232" s="387"/>
      <c r="DC232" s="387"/>
      <c r="DD232" s="387"/>
      <c r="DE232" s="387"/>
      <c r="DF232" s="387"/>
      <c r="DG232" s="387"/>
      <c r="DH232" s="387"/>
      <c r="DI232" s="387"/>
      <c r="DJ232" s="387"/>
      <c r="DK232" s="387"/>
      <c r="DL232" s="387"/>
      <c r="DM232" s="387"/>
      <c r="DN232" s="387"/>
      <c r="DO232" s="387"/>
      <c r="DP232" s="387"/>
      <c r="DQ232" s="387"/>
      <c r="DR232" s="387"/>
      <c r="DS232" s="387"/>
      <c r="DT232" s="387"/>
      <c r="DU232" s="387"/>
      <c r="DV232" s="387"/>
      <c r="DW232" s="387"/>
      <c r="DX232" s="387"/>
      <c r="DY232" s="387"/>
      <c r="DZ232" s="387"/>
      <c r="EA232" s="387"/>
      <c r="EB232" s="387"/>
      <c r="EC232" s="387"/>
      <c r="ED232" s="387"/>
      <c r="EE232" s="387"/>
      <c r="EF232" s="387"/>
      <c r="EG232" s="387"/>
      <c r="EH232" s="387"/>
      <c r="EI232" s="387"/>
      <c r="EJ232" s="387"/>
      <c r="EK232" s="387"/>
      <c r="EL232" s="387"/>
      <c r="EM232" s="387"/>
    </row>
    <row r="233" spans="1:143" s="389" customFormat="1" ht="25.5" hidden="1" customHeight="1">
      <c r="A233" s="504"/>
      <c r="B233" s="504"/>
      <c r="C233" s="504"/>
      <c r="D233" s="504"/>
      <c r="E233" s="504"/>
      <c r="F233" s="504"/>
      <c r="G233" s="504"/>
      <c r="H233" s="504"/>
      <c r="I233" s="504"/>
      <c r="J233" s="504"/>
      <c r="K233" s="504"/>
      <c r="L233" s="504"/>
      <c r="M233" s="504"/>
      <c r="N233" s="504"/>
      <c r="O233" s="504"/>
      <c r="P233" s="504"/>
      <c r="Q233" s="504"/>
      <c r="R233" s="504"/>
      <c r="S233" s="504"/>
      <c r="T233" s="504"/>
      <c r="U233" s="504"/>
      <c r="V233" s="504"/>
      <c r="W233" s="504"/>
      <c r="X233" s="504"/>
      <c r="Y233" s="504"/>
      <c r="Z233" s="504"/>
      <c r="AA233" s="504"/>
      <c r="AB233" s="504"/>
      <c r="AC233" s="504"/>
      <c r="AD233" s="504"/>
      <c r="AE233" s="504"/>
      <c r="AF233" s="504"/>
      <c r="AG233" s="504"/>
      <c r="AH233" s="504"/>
      <c r="AI233" s="387"/>
      <c r="AJ233" s="387"/>
      <c r="AK233" s="387"/>
      <c r="AL233" s="387"/>
      <c r="AM233" s="387"/>
      <c r="AN233" s="387"/>
      <c r="AO233" s="387"/>
      <c r="AP233" s="387"/>
      <c r="AQ233" s="387"/>
      <c r="AR233" s="387"/>
      <c r="AS233" s="387"/>
      <c r="AT233" s="387"/>
      <c r="AU233" s="387"/>
      <c r="AV233" s="387"/>
      <c r="AW233" s="387"/>
      <c r="AX233" s="387"/>
      <c r="AY233" s="387"/>
      <c r="AZ233" s="387"/>
      <c r="BA233" s="387"/>
      <c r="BB233" s="387"/>
      <c r="BC233" s="387"/>
      <c r="BD233" s="387"/>
      <c r="BE233" s="387"/>
      <c r="BF233" s="387"/>
      <c r="BG233" s="387"/>
      <c r="BH233" s="387"/>
      <c r="BI233" s="387"/>
      <c r="BJ233" s="387"/>
      <c r="BK233" s="387"/>
      <c r="BL233" s="387"/>
      <c r="BM233" s="387"/>
      <c r="BN233" s="387"/>
      <c r="BO233" s="387"/>
      <c r="BP233" s="387"/>
      <c r="BQ233" s="387"/>
      <c r="BR233" s="387"/>
      <c r="BS233" s="387"/>
      <c r="BT233" s="387"/>
      <c r="BU233" s="387"/>
      <c r="BV233" s="387"/>
      <c r="BW233" s="387"/>
      <c r="BX233" s="387"/>
      <c r="BY233" s="387"/>
      <c r="BZ233" s="387"/>
      <c r="CA233" s="387"/>
      <c r="CB233" s="387"/>
      <c r="CC233" s="387"/>
      <c r="CD233" s="387"/>
      <c r="CE233" s="387"/>
      <c r="CF233" s="387"/>
      <c r="CG233" s="387"/>
      <c r="CH233" s="387"/>
      <c r="CI233" s="387"/>
      <c r="CJ233" s="387"/>
      <c r="CK233" s="387"/>
      <c r="CL233" s="387"/>
      <c r="CM233" s="387"/>
      <c r="CN233" s="387"/>
      <c r="CO233" s="387"/>
      <c r="CP233" s="387"/>
      <c r="CQ233" s="387"/>
      <c r="CR233" s="387"/>
      <c r="CS233" s="387"/>
      <c r="CT233" s="387"/>
      <c r="CU233" s="387"/>
      <c r="CV233" s="387"/>
      <c r="CW233" s="387"/>
      <c r="CX233" s="387"/>
      <c r="CY233" s="387"/>
      <c r="CZ233" s="387"/>
      <c r="DA233" s="387"/>
      <c r="DB233" s="387"/>
      <c r="DC233" s="387"/>
      <c r="DD233" s="387"/>
      <c r="DE233" s="387"/>
      <c r="DF233" s="387"/>
      <c r="DG233" s="387"/>
      <c r="DH233" s="387"/>
      <c r="DI233" s="387"/>
      <c r="DJ233" s="387"/>
      <c r="DK233" s="387"/>
      <c r="DL233" s="387"/>
      <c r="DM233" s="387"/>
      <c r="DN233" s="387"/>
      <c r="DO233" s="387"/>
      <c r="DP233" s="387"/>
      <c r="DQ233" s="387"/>
      <c r="DR233" s="387"/>
      <c r="DS233" s="387"/>
      <c r="DT233" s="387"/>
      <c r="DU233" s="387"/>
      <c r="DV233" s="387"/>
      <c r="DW233" s="387"/>
      <c r="DX233" s="387"/>
      <c r="DY233" s="387"/>
      <c r="DZ233" s="387"/>
      <c r="EA233" s="387"/>
      <c r="EB233" s="387"/>
      <c r="EC233" s="387"/>
      <c r="ED233" s="387"/>
      <c r="EE233" s="387"/>
      <c r="EF233" s="387"/>
      <c r="EG233" s="387"/>
      <c r="EH233" s="387"/>
      <c r="EI233" s="387"/>
      <c r="EJ233" s="387"/>
      <c r="EK233" s="387"/>
      <c r="EL233" s="387"/>
      <c r="EM233" s="387"/>
    </row>
    <row r="234" spans="1:143" s="389" customFormat="1" ht="25.5" hidden="1" customHeight="1">
      <c r="A234" s="504"/>
      <c r="B234" s="504"/>
      <c r="C234" s="504"/>
      <c r="D234" s="504"/>
      <c r="E234" s="504"/>
      <c r="F234" s="504"/>
      <c r="G234" s="504"/>
      <c r="H234" s="504"/>
      <c r="I234" s="504"/>
      <c r="J234" s="504"/>
      <c r="K234" s="504"/>
      <c r="L234" s="504"/>
      <c r="M234" s="504"/>
      <c r="N234" s="504"/>
      <c r="O234" s="504"/>
      <c r="P234" s="504"/>
      <c r="Q234" s="504"/>
      <c r="R234" s="504"/>
      <c r="S234" s="504"/>
      <c r="T234" s="504"/>
      <c r="U234" s="504"/>
      <c r="V234" s="504"/>
      <c r="W234" s="504"/>
      <c r="X234" s="504"/>
      <c r="Y234" s="504"/>
      <c r="Z234" s="504"/>
      <c r="AA234" s="504"/>
      <c r="AB234" s="504"/>
      <c r="AC234" s="504"/>
      <c r="AD234" s="504"/>
      <c r="AE234" s="504"/>
      <c r="AF234" s="504"/>
      <c r="AG234" s="504"/>
      <c r="AH234" s="504"/>
      <c r="AI234" s="387"/>
      <c r="AJ234" s="387"/>
      <c r="AK234" s="387"/>
      <c r="AL234" s="387"/>
      <c r="AM234" s="387"/>
      <c r="AN234" s="387"/>
      <c r="AO234" s="387"/>
      <c r="AP234" s="387"/>
      <c r="AQ234" s="387"/>
      <c r="AR234" s="387"/>
      <c r="AS234" s="387"/>
      <c r="AT234" s="387"/>
      <c r="AU234" s="387"/>
      <c r="AV234" s="387"/>
      <c r="AW234" s="387"/>
      <c r="AX234" s="387"/>
      <c r="AY234" s="387"/>
      <c r="AZ234" s="387"/>
      <c r="BA234" s="387"/>
      <c r="BB234" s="387"/>
      <c r="BC234" s="387"/>
      <c r="BD234" s="387"/>
      <c r="BE234" s="387"/>
      <c r="BF234" s="387"/>
      <c r="BG234" s="387"/>
      <c r="BH234" s="387"/>
      <c r="BI234" s="387"/>
      <c r="BJ234" s="387"/>
      <c r="BK234" s="387"/>
      <c r="BL234" s="387"/>
      <c r="BM234" s="387"/>
      <c r="BN234" s="387"/>
      <c r="BO234" s="387"/>
      <c r="BP234" s="387"/>
      <c r="BQ234" s="387"/>
      <c r="BR234" s="387"/>
      <c r="BS234" s="387"/>
      <c r="BT234" s="387"/>
      <c r="BU234" s="387"/>
      <c r="BV234" s="387"/>
      <c r="BW234" s="387"/>
      <c r="BX234" s="387"/>
      <c r="BY234" s="387"/>
      <c r="BZ234" s="387"/>
      <c r="CA234" s="387"/>
      <c r="CB234" s="387"/>
      <c r="CC234" s="387"/>
      <c r="CD234" s="387"/>
      <c r="CE234" s="387"/>
      <c r="CF234" s="387"/>
      <c r="CG234" s="387"/>
      <c r="CH234" s="387"/>
      <c r="CI234" s="387"/>
      <c r="CJ234" s="387"/>
      <c r="CK234" s="387"/>
      <c r="CL234" s="387"/>
      <c r="CM234" s="387"/>
      <c r="CN234" s="387"/>
      <c r="CO234" s="387"/>
      <c r="CP234" s="387"/>
      <c r="CQ234" s="387"/>
      <c r="CR234" s="387"/>
      <c r="CS234" s="387"/>
      <c r="CT234" s="387"/>
      <c r="CU234" s="387"/>
      <c r="CV234" s="387"/>
      <c r="CW234" s="387"/>
      <c r="CX234" s="387"/>
      <c r="CY234" s="387"/>
      <c r="CZ234" s="387"/>
      <c r="DA234" s="387"/>
      <c r="DB234" s="387"/>
      <c r="DC234" s="387"/>
      <c r="DD234" s="387"/>
      <c r="DE234" s="387"/>
      <c r="DF234" s="387"/>
      <c r="DG234" s="387"/>
      <c r="DH234" s="387"/>
      <c r="DI234" s="387"/>
      <c r="DJ234" s="387"/>
      <c r="DK234" s="387"/>
      <c r="DL234" s="387"/>
      <c r="DM234" s="387"/>
      <c r="DN234" s="387"/>
      <c r="DO234" s="387"/>
      <c r="DP234" s="387"/>
      <c r="DQ234" s="387"/>
      <c r="DR234" s="387"/>
      <c r="DS234" s="387"/>
      <c r="DT234" s="387"/>
      <c r="DU234" s="387"/>
      <c r="DV234" s="387"/>
      <c r="DW234" s="387"/>
      <c r="DX234" s="387"/>
      <c r="DY234" s="387"/>
      <c r="DZ234" s="387"/>
      <c r="EA234" s="387"/>
      <c r="EB234" s="387"/>
      <c r="EC234" s="387"/>
      <c r="ED234" s="387"/>
      <c r="EE234" s="387"/>
      <c r="EF234" s="387"/>
      <c r="EG234" s="387"/>
      <c r="EH234" s="387"/>
      <c r="EI234" s="387"/>
      <c r="EJ234" s="387"/>
      <c r="EK234" s="387"/>
      <c r="EL234" s="387"/>
      <c r="EM234" s="387"/>
    </row>
    <row r="235" spans="1:143" s="389" customFormat="1" ht="25.5" hidden="1" customHeight="1">
      <c r="A235" s="504"/>
      <c r="B235" s="504"/>
      <c r="C235" s="504"/>
      <c r="D235" s="504"/>
      <c r="E235" s="504"/>
      <c r="F235" s="504"/>
      <c r="G235" s="504"/>
      <c r="H235" s="504"/>
      <c r="I235" s="504"/>
      <c r="J235" s="504"/>
      <c r="K235" s="504"/>
      <c r="L235" s="504"/>
      <c r="M235" s="504"/>
      <c r="N235" s="504"/>
      <c r="O235" s="504"/>
      <c r="P235" s="504"/>
      <c r="Q235" s="504"/>
      <c r="R235" s="504"/>
      <c r="S235" s="504"/>
      <c r="T235" s="504"/>
      <c r="U235" s="504"/>
      <c r="V235" s="504"/>
      <c r="W235" s="504"/>
      <c r="X235" s="504"/>
      <c r="Y235" s="504"/>
      <c r="Z235" s="504"/>
      <c r="AA235" s="504"/>
      <c r="AB235" s="504"/>
      <c r="AC235" s="504"/>
      <c r="AD235" s="504"/>
      <c r="AE235" s="504"/>
      <c r="AF235" s="504"/>
      <c r="AG235" s="504"/>
      <c r="AH235" s="504"/>
      <c r="AI235" s="387"/>
      <c r="AJ235" s="387"/>
      <c r="AK235" s="387"/>
      <c r="AL235" s="387"/>
      <c r="AM235" s="387"/>
      <c r="AN235" s="387"/>
      <c r="AO235" s="387"/>
      <c r="AP235" s="387"/>
      <c r="AQ235" s="387"/>
      <c r="AR235" s="387"/>
      <c r="AS235" s="387"/>
      <c r="AT235" s="387"/>
      <c r="AU235" s="387"/>
      <c r="AV235" s="387"/>
      <c r="AW235" s="387"/>
      <c r="AX235" s="387"/>
      <c r="AY235" s="387"/>
      <c r="AZ235" s="387"/>
      <c r="BA235" s="387"/>
      <c r="BB235" s="387"/>
      <c r="BC235" s="387"/>
      <c r="BD235" s="387"/>
      <c r="BE235" s="387"/>
      <c r="BF235" s="387"/>
      <c r="BG235" s="387"/>
      <c r="BH235" s="387"/>
      <c r="BI235" s="387"/>
      <c r="BJ235" s="387"/>
      <c r="BK235" s="387"/>
      <c r="BL235" s="387"/>
      <c r="BM235" s="387"/>
      <c r="BN235" s="387"/>
      <c r="BO235" s="387"/>
      <c r="BP235" s="387"/>
      <c r="BQ235" s="387"/>
      <c r="BR235" s="387"/>
      <c r="BS235" s="387"/>
      <c r="BT235" s="387"/>
      <c r="BU235" s="387"/>
      <c r="BV235" s="387"/>
      <c r="BW235" s="387"/>
      <c r="BX235" s="387"/>
      <c r="BY235" s="387"/>
      <c r="BZ235" s="387"/>
      <c r="CA235" s="387"/>
      <c r="CB235" s="387"/>
      <c r="CC235" s="387"/>
      <c r="CD235" s="387"/>
      <c r="CE235" s="387"/>
      <c r="CF235" s="387"/>
      <c r="CG235" s="387"/>
      <c r="CH235" s="387"/>
      <c r="CI235" s="387"/>
      <c r="CJ235" s="387"/>
      <c r="CK235" s="387"/>
      <c r="CL235" s="387"/>
      <c r="CM235" s="387"/>
      <c r="CN235" s="387"/>
      <c r="CO235" s="387"/>
      <c r="CP235" s="387"/>
      <c r="CQ235" s="387"/>
      <c r="CR235" s="387"/>
      <c r="CS235" s="387"/>
      <c r="CT235" s="387"/>
      <c r="CU235" s="387"/>
      <c r="CV235" s="387"/>
      <c r="CW235" s="387"/>
      <c r="CX235" s="387"/>
      <c r="CY235" s="387"/>
      <c r="CZ235" s="387"/>
      <c r="DA235" s="387"/>
      <c r="DB235" s="387"/>
      <c r="DC235" s="387"/>
      <c r="DD235" s="387"/>
      <c r="DE235" s="387"/>
      <c r="DF235" s="387"/>
      <c r="DG235" s="387"/>
      <c r="DH235" s="387"/>
      <c r="DI235" s="387"/>
      <c r="DJ235" s="387"/>
      <c r="DK235" s="387"/>
      <c r="DL235" s="387"/>
      <c r="DM235" s="387"/>
      <c r="DN235" s="387"/>
      <c r="DO235" s="387"/>
      <c r="DP235" s="387"/>
      <c r="DQ235" s="387"/>
      <c r="DR235" s="387"/>
      <c r="DS235" s="387"/>
      <c r="DT235" s="387"/>
      <c r="DU235" s="387"/>
      <c r="DV235" s="387"/>
      <c r="DW235" s="387"/>
      <c r="DX235" s="387"/>
      <c r="DY235" s="387"/>
      <c r="DZ235" s="387"/>
      <c r="EA235" s="387"/>
      <c r="EB235" s="387"/>
      <c r="EC235" s="387"/>
      <c r="ED235" s="387"/>
      <c r="EE235" s="387"/>
      <c r="EF235" s="387"/>
      <c r="EG235" s="387"/>
      <c r="EH235" s="387"/>
      <c r="EI235" s="387"/>
      <c r="EJ235" s="387"/>
      <c r="EK235" s="387"/>
      <c r="EL235" s="387"/>
      <c r="EM235" s="387"/>
    </row>
    <row r="236" spans="1:143" s="389" customFormat="1" ht="25.5" hidden="1" customHeight="1">
      <c r="A236" s="504"/>
      <c r="B236" s="504"/>
      <c r="C236" s="504"/>
      <c r="D236" s="504"/>
      <c r="E236" s="504"/>
      <c r="F236" s="504"/>
      <c r="G236" s="504"/>
      <c r="H236" s="504"/>
      <c r="I236" s="504"/>
      <c r="J236" s="504"/>
      <c r="K236" s="504"/>
      <c r="L236" s="504"/>
      <c r="M236" s="504"/>
      <c r="N236" s="504"/>
      <c r="O236" s="504"/>
      <c r="P236" s="504"/>
      <c r="Q236" s="504"/>
      <c r="R236" s="504"/>
      <c r="S236" s="504"/>
      <c r="T236" s="504"/>
      <c r="U236" s="504"/>
      <c r="V236" s="504"/>
      <c r="W236" s="504"/>
      <c r="X236" s="504"/>
      <c r="Y236" s="504"/>
      <c r="Z236" s="504"/>
      <c r="AA236" s="504"/>
      <c r="AB236" s="504"/>
      <c r="AC236" s="504"/>
      <c r="AD236" s="504"/>
      <c r="AE236" s="504"/>
      <c r="AF236" s="504"/>
      <c r="AG236" s="504"/>
      <c r="AH236" s="504"/>
      <c r="AI236" s="387"/>
      <c r="AJ236" s="387"/>
      <c r="AK236" s="387"/>
      <c r="AL236" s="387"/>
      <c r="AM236" s="387"/>
      <c r="AN236" s="387"/>
      <c r="AO236" s="387"/>
      <c r="AP236" s="387"/>
      <c r="AQ236" s="387"/>
      <c r="AR236" s="387"/>
      <c r="AS236" s="387"/>
      <c r="AT236" s="387"/>
      <c r="AU236" s="387"/>
      <c r="AV236" s="387"/>
      <c r="AW236" s="387"/>
      <c r="AX236" s="387"/>
      <c r="AY236" s="387"/>
      <c r="AZ236" s="387"/>
      <c r="BA236" s="387"/>
      <c r="BB236" s="387"/>
      <c r="BC236" s="387"/>
      <c r="BD236" s="387"/>
      <c r="BE236" s="387"/>
      <c r="BF236" s="387"/>
      <c r="BG236" s="387"/>
      <c r="BH236" s="387"/>
      <c r="BI236" s="387"/>
      <c r="BJ236" s="387"/>
      <c r="BK236" s="387"/>
      <c r="BL236" s="387"/>
      <c r="BM236" s="387"/>
      <c r="BN236" s="387"/>
      <c r="BO236" s="387"/>
      <c r="BP236" s="387"/>
      <c r="BQ236" s="387"/>
      <c r="BR236" s="387"/>
      <c r="BS236" s="387"/>
      <c r="BT236" s="387"/>
      <c r="BU236" s="387"/>
      <c r="BV236" s="387"/>
      <c r="BW236" s="387"/>
      <c r="BX236" s="387"/>
      <c r="BY236" s="387"/>
      <c r="BZ236" s="387"/>
      <c r="CA236" s="387"/>
      <c r="CB236" s="387"/>
      <c r="CC236" s="387"/>
      <c r="CD236" s="387"/>
      <c r="CE236" s="387"/>
      <c r="CF236" s="387"/>
      <c r="CG236" s="387"/>
      <c r="CH236" s="387"/>
      <c r="CI236" s="387"/>
      <c r="CJ236" s="387"/>
      <c r="CK236" s="387"/>
      <c r="CL236" s="387"/>
      <c r="CM236" s="387"/>
      <c r="CN236" s="387"/>
      <c r="CO236" s="387"/>
      <c r="CP236" s="387"/>
      <c r="CQ236" s="387"/>
      <c r="CR236" s="387"/>
      <c r="CS236" s="387"/>
      <c r="CT236" s="387"/>
      <c r="CU236" s="387"/>
      <c r="CV236" s="387"/>
      <c r="CW236" s="387"/>
      <c r="CX236" s="387"/>
      <c r="CY236" s="387"/>
      <c r="CZ236" s="387"/>
      <c r="DA236" s="387"/>
      <c r="DB236" s="387"/>
      <c r="DC236" s="387"/>
      <c r="DD236" s="387"/>
      <c r="DE236" s="387"/>
      <c r="DF236" s="387"/>
      <c r="DG236" s="387"/>
      <c r="DH236" s="387"/>
      <c r="DI236" s="387"/>
      <c r="DJ236" s="387"/>
      <c r="DK236" s="387"/>
      <c r="DL236" s="387"/>
      <c r="DM236" s="387"/>
      <c r="DN236" s="387"/>
      <c r="DO236" s="387"/>
      <c r="DP236" s="387"/>
      <c r="DQ236" s="387"/>
      <c r="DR236" s="387"/>
      <c r="DS236" s="387"/>
      <c r="DT236" s="387"/>
      <c r="DU236" s="387"/>
      <c r="DV236" s="387"/>
      <c r="DW236" s="387"/>
      <c r="DX236" s="387"/>
      <c r="DY236" s="387"/>
      <c r="DZ236" s="387"/>
      <c r="EA236" s="387"/>
      <c r="EB236" s="387"/>
      <c r="EC236" s="387"/>
      <c r="ED236" s="387"/>
      <c r="EE236" s="387"/>
      <c r="EF236" s="387"/>
      <c r="EG236" s="387"/>
      <c r="EH236" s="387"/>
      <c r="EI236" s="387"/>
      <c r="EJ236" s="387"/>
      <c r="EK236" s="387"/>
      <c r="EL236" s="387"/>
      <c r="EM236" s="387"/>
    </row>
    <row r="237" spans="1:143" s="389" customFormat="1" ht="25.5" hidden="1" customHeight="1">
      <c r="A237" s="504"/>
      <c r="B237" s="504"/>
      <c r="C237" s="504"/>
      <c r="D237" s="504"/>
      <c r="E237" s="504"/>
      <c r="F237" s="504"/>
      <c r="G237" s="504"/>
      <c r="H237" s="504"/>
      <c r="I237" s="504"/>
      <c r="J237" s="504"/>
      <c r="K237" s="504"/>
      <c r="L237" s="504"/>
      <c r="M237" s="504"/>
      <c r="N237" s="504"/>
      <c r="O237" s="504"/>
      <c r="P237" s="504"/>
      <c r="Q237" s="504"/>
      <c r="R237" s="504"/>
      <c r="S237" s="504"/>
      <c r="T237" s="504"/>
      <c r="U237" s="504"/>
      <c r="V237" s="504"/>
      <c r="W237" s="504"/>
      <c r="X237" s="504"/>
      <c r="Y237" s="504"/>
      <c r="Z237" s="504"/>
      <c r="AA237" s="504"/>
      <c r="AB237" s="504"/>
      <c r="AC237" s="504"/>
      <c r="AD237" s="504"/>
      <c r="AE237" s="504"/>
      <c r="AF237" s="504"/>
      <c r="AG237" s="504"/>
      <c r="AH237" s="504"/>
      <c r="AI237" s="387"/>
      <c r="AJ237" s="387"/>
      <c r="AK237" s="387"/>
      <c r="AL237" s="387"/>
      <c r="AM237" s="387"/>
      <c r="AN237" s="387"/>
      <c r="AO237" s="387"/>
      <c r="AP237" s="387"/>
      <c r="AQ237" s="387"/>
      <c r="AR237" s="387"/>
      <c r="AS237" s="387"/>
      <c r="AT237" s="387"/>
      <c r="AU237" s="387"/>
      <c r="AV237" s="387"/>
      <c r="AW237" s="387"/>
      <c r="AX237" s="387"/>
      <c r="AY237" s="387"/>
      <c r="AZ237" s="387"/>
      <c r="BA237" s="387"/>
      <c r="BB237" s="387"/>
      <c r="BC237" s="387"/>
      <c r="BD237" s="387"/>
      <c r="BE237" s="387"/>
      <c r="BF237" s="387"/>
      <c r="BG237" s="387"/>
      <c r="BH237" s="387"/>
      <c r="BI237" s="387"/>
      <c r="BJ237" s="387"/>
      <c r="BK237" s="387"/>
      <c r="BL237" s="387"/>
      <c r="BM237" s="387"/>
      <c r="BN237" s="387"/>
      <c r="BO237" s="387"/>
      <c r="BP237" s="387"/>
      <c r="BQ237" s="387"/>
      <c r="BR237" s="387"/>
      <c r="BS237" s="387"/>
      <c r="BT237" s="387"/>
      <c r="BU237" s="387"/>
      <c r="BV237" s="387"/>
      <c r="BW237" s="387"/>
      <c r="BX237" s="387"/>
      <c r="BY237" s="387"/>
      <c r="BZ237" s="387"/>
      <c r="CA237" s="387"/>
      <c r="CB237" s="387"/>
      <c r="CC237" s="387"/>
      <c r="CD237" s="387"/>
      <c r="CE237" s="387"/>
      <c r="CF237" s="387"/>
      <c r="CG237" s="387"/>
      <c r="CH237" s="387"/>
      <c r="CI237" s="387"/>
      <c r="CJ237" s="387"/>
      <c r="CK237" s="387"/>
      <c r="CL237" s="387"/>
      <c r="CM237" s="387"/>
      <c r="CN237" s="387"/>
      <c r="CO237" s="387"/>
      <c r="CP237" s="387"/>
      <c r="CQ237" s="387"/>
      <c r="CR237" s="387"/>
      <c r="CS237" s="387"/>
      <c r="CT237" s="387"/>
      <c r="CU237" s="387"/>
      <c r="CV237" s="387"/>
      <c r="CW237" s="387"/>
      <c r="CX237" s="387"/>
      <c r="CY237" s="387"/>
      <c r="CZ237" s="387"/>
      <c r="DA237" s="387"/>
      <c r="DB237" s="387"/>
      <c r="DC237" s="387"/>
      <c r="DD237" s="387"/>
      <c r="DE237" s="387"/>
      <c r="DF237" s="387"/>
      <c r="DG237" s="387"/>
      <c r="DH237" s="387"/>
      <c r="DI237" s="387"/>
      <c r="DJ237" s="387"/>
      <c r="DK237" s="387"/>
      <c r="DL237" s="387"/>
      <c r="DM237" s="387"/>
      <c r="DN237" s="387"/>
      <c r="DO237" s="387"/>
      <c r="DP237" s="387"/>
      <c r="DQ237" s="387"/>
      <c r="DR237" s="387"/>
      <c r="DS237" s="387"/>
      <c r="DT237" s="387"/>
      <c r="DU237" s="387"/>
      <c r="DV237" s="387"/>
      <c r="DW237" s="387"/>
      <c r="DX237" s="387"/>
      <c r="DY237" s="387"/>
      <c r="DZ237" s="387"/>
      <c r="EA237" s="387"/>
      <c r="EB237" s="387"/>
      <c r="EC237" s="387"/>
      <c r="ED237" s="387"/>
      <c r="EE237" s="387"/>
      <c r="EF237" s="387"/>
      <c r="EG237" s="387"/>
      <c r="EH237" s="387"/>
      <c r="EI237" s="387"/>
      <c r="EJ237" s="387"/>
      <c r="EK237" s="387"/>
      <c r="EL237" s="387"/>
      <c r="EM237" s="387"/>
    </row>
    <row r="238" spans="1:143" s="389" customFormat="1" ht="25.5" hidden="1" customHeight="1">
      <c r="A238" s="504"/>
      <c r="B238" s="504"/>
      <c r="C238" s="504"/>
      <c r="D238" s="504"/>
      <c r="E238" s="504"/>
      <c r="F238" s="504"/>
      <c r="G238" s="504"/>
      <c r="H238" s="504"/>
      <c r="I238" s="504"/>
      <c r="J238" s="504"/>
      <c r="K238" s="504"/>
      <c r="L238" s="504"/>
      <c r="M238" s="504"/>
      <c r="N238" s="504"/>
      <c r="O238" s="504"/>
      <c r="P238" s="504"/>
      <c r="Q238" s="504"/>
      <c r="R238" s="504"/>
      <c r="S238" s="504"/>
      <c r="T238" s="504"/>
      <c r="U238" s="504"/>
      <c r="V238" s="504"/>
      <c r="W238" s="504"/>
      <c r="X238" s="504"/>
      <c r="Y238" s="504"/>
      <c r="Z238" s="504"/>
      <c r="AA238" s="504"/>
      <c r="AB238" s="504"/>
      <c r="AC238" s="504"/>
      <c r="AD238" s="504"/>
      <c r="AE238" s="504"/>
      <c r="AF238" s="504"/>
      <c r="AG238" s="504"/>
      <c r="AH238" s="504"/>
      <c r="AI238" s="387"/>
      <c r="AJ238" s="387"/>
      <c r="AK238" s="387"/>
      <c r="AL238" s="387"/>
      <c r="AM238" s="387"/>
      <c r="AN238" s="387"/>
      <c r="AO238" s="387"/>
      <c r="AP238" s="387"/>
      <c r="AQ238" s="387"/>
      <c r="AR238" s="387"/>
      <c r="AS238" s="387"/>
      <c r="AT238" s="387"/>
      <c r="AU238" s="387"/>
      <c r="AV238" s="387"/>
      <c r="AW238" s="387"/>
      <c r="AX238" s="387"/>
      <c r="AY238" s="387"/>
      <c r="AZ238" s="387"/>
      <c r="BA238" s="387"/>
      <c r="BB238" s="387"/>
      <c r="BC238" s="387"/>
      <c r="BD238" s="387"/>
      <c r="BE238" s="387"/>
      <c r="BF238" s="387"/>
      <c r="BG238" s="387"/>
      <c r="BH238" s="387"/>
      <c r="BI238" s="387"/>
      <c r="BJ238" s="387"/>
      <c r="BK238" s="387"/>
      <c r="BL238" s="387"/>
      <c r="BM238" s="387"/>
      <c r="BN238" s="387"/>
      <c r="BO238" s="387"/>
      <c r="BP238" s="387"/>
      <c r="BQ238" s="387"/>
      <c r="BR238" s="387"/>
      <c r="BS238" s="387"/>
      <c r="BT238" s="387"/>
      <c r="BU238" s="387"/>
      <c r="BV238" s="387"/>
      <c r="BW238" s="387"/>
      <c r="BX238" s="387"/>
      <c r="BY238" s="387"/>
      <c r="BZ238" s="387"/>
      <c r="CA238" s="387"/>
      <c r="CB238" s="387"/>
      <c r="CC238" s="387"/>
      <c r="CD238" s="387"/>
      <c r="CE238" s="387"/>
      <c r="CF238" s="387"/>
      <c r="CG238" s="387"/>
      <c r="CH238" s="387"/>
      <c r="CI238" s="387"/>
      <c r="CJ238" s="387"/>
      <c r="CK238" s="387"/>
      <c r="CL238" s="387"/>
      <c r="CM238" s="387"/>
      <c r="CN238" s="387"/>
      <c r="CO238" s="387"/>
      <c r="CP238" s="387"/>
      <c r="CQ238" s="387"/>
      <c r="CR238" s="387"/>
      <c r="CS238" s="387"/>
      <c r="CT238" s="387"/>
      <c r="CU238" s="387"/>
      <c r="CV238" s="387"/>
      <c r="CW238" s="387"/>
      <c r="CX238" s="387"/>
      <c r="CY238" s="387"/>
      <c r="CZ238" s="387"/>
      <c r="DA238" s="387"/>
      <c r="DB238" s="387"/>
      <c r="DC238" s="387"/>
      <c r="DD238" s="387"/>
      <c r="DE238" s="387"/>
      <c r="DF238" s="387"/>
      <c r="DG238" s="387"/>
      <c r="DH238" s="387"/>
      <c r="DI238" s="387"/>
      <c r="DJ238" s="387"/>
      <c r="DK238" s="387"/>
      <c r="DL238" s="387"/>
      <c r="DM238" s="387"/>
      <c r="DN238" s="387"/>
      <c r="DO238" s="387"/>
      <c r="DP238" s="387"/>
      <c r="DQ238" s="387"/>
      <c r="DR238" s="387"/>
      <c r="DS238" s="387"/>
      <c r="DT238" s="387"/>
      <c r="DU238" s="387"/>
      <c r="DV238" s="387"/>
      <c r="DW238" s="387"/>
      <c r="DX238" s="387"/>
      <c r="DY238" s="387"/>
      <c r="DZ238" s="387"/>
      <c r="EA238" s="387"/>
      <c r="EB238" s="387"/>
      <c r="EC238" s="387"/>
      <c r="ED238" s="387"/>
      <c r="EE238" s="387"/>
      <c r="EF238" s="387"/>
      <c r="EG238" s="387"/>
      <c r="EH238" s="387"/>
      <c r="EI238" s="387"/>
      <c r="EJ238" s="387"/>
      <c r="EK238" s="387"/>
      <c r="EL238" s="387"/>
      <c r="EM238" s="387"/>
    </row>
    <row r="239" spans="1:143" s="389" customFormat="1" ht="25.5" hidden="1" customHeight="1">
      <c r="A239" s="504"/>
      <c r="B239" s="504"/>
      <c r="C239" s="504"/>
      <c r="D239" s="504"/>
      <c r="E239" s="504"/>
      <c r="F239" s="504"/>
      <c r="G239" s="504"/>
      <c r="H239" s="504"/>
      <c r="I239" s="504"/>
      <c r="J239" s="504"/>
      <c r="K239" s="504"/>
      <c r="L239" s="504"/>
      <c r="M239" s="504"/>
      <c r="N239" s="504"/>
      <c r="O239" s="504"/>
      <c r="P239" s="504"/>
      <c r="Q239" s="504"/>
      <c r="R239" s="504"/>
      <c r="S239" s="504"/>
      <c r="T239" s="504"/>
      <c r="U239" s="504"/>
      <c r="V239" s="504"/>
      <c r="W239" s="504"/>
      <c r="X239" s="504"/>
      <c r="Y239" s="504"/>
      <c r="Z239" s="504"/>
      <c r="AA239" s="504"/>
      <c r="AB239" s="504"/>
      <c r="AC239" s="504"/>
      <c r="AD239" s="504"/>
      <c r="AE239" s="504"/>
      <c r="AF239" s="504"/>
      <c r="AG239" s="504"/>
      <c r="AH239" s="504"/>
      <c r="AI239" s="387"/>
      <c r="AJ239" s="387"/>
      <c r="AK239" s="387"/>
      <c r="AL239" s="387"/>
      <c r="AM239" s="387"/>
      <c r="AN239" s="387"/>
      <c r="AO239" s="387"/>
      <c r="AP239" s="387"/>
      <c r="AQ239" s="387"/>
      <c r="AR239" s="387"/>
      <c r="AS239" s="387"/>
      <c r="AT239" s="387"/>
      <c r="AU239" s="387"/>
      <c r="AV239" s="387"/>
      <c r="AW239" s="387"/>
      <c r="AX239" s="387"/>
      <c r="AY239" s="387"/>
      <c r="AZ239" s="387"/>
      <c r="BA239" s="387"/>
      <c r="BB239" s="387"/>
      <c r="BC239" s="387"/>
      <c r="BD239" s="387"/>
      <c r="BE239" s="387"/>
      <c r="BF239" s="387"/>
      <c r="BG239" s="387"/>
      <c r="BH239" s="387"/>
      <c r="BI239" s="387"/>
      <c r="BJ239" s="387"/>
      <c r="BK239" s="387"/>
      <c r="BL239" s="387"/>
      <c r="BM239" s="387"/>
      <c r="BN239" s="387"/>
      <c r="BO239" s="387"/>
      <c r="BP239" s="387"/>
      <c r="BQ239" s="387"/>
      <c r="BR239" s="387"/>
      <c r="BS239" s="387"/>
      <c r="BT239" s="387"/>
      <c r="BU239" s="387"/>
      <c r="BV239" s="387"/>
      <c r="BW239" s="387"/>
      <c r="BX239" s="387"/>
      <c r="BY239" s="387"/>
      <c r="BZ239" s="387"/>
      <c r="CA239" s="387"/>
      <c r="CB239" s="387"/>
      <c r="CC239" s="387"/>
      <c r="CD239" s="387"/>
      <c r="CE239" s="387"/>
      <c r="CF239" s="387"/>
      <c r="CG239" s="387"/>
      <c r="CH239" s="387"/>
      <c r="CI239" s="387"/>
      <c r="CJ239" s="387"/>
      <c r="CK239" s="387"/>
      <c r="CL239" s="387"/>
      <c r="CM239" s="387"/>
      <c r="CN239" s="387"/>
      <c r="CO239" s="387"/>
      <c r="CP239" s="387"/>
      <c r="CQ239" s="387"/>
      <c r="CR239" s="387"/>
      <c r="CS239" s="387"/>
      <c r="CT239" s="387"/>
      <c r="CU239" s="387"/>
      <c r="CV239" s="387"/>
      <c r="CW239" s="387"/>
      <c r="CX239" s="387"/>
      <c r="CY239" s="387"/>
      <c r="CZ239" s="387"/>
      <c r="DA239" s="387"/>
      <c r="DB239" s="387"/>
      <c r="DC239" s="387"/>
      <c r="DD239" s="387"/>
      <c r="DE239" s="387"/>
      <c r="DF239" s="387"/>
      <c r="DG239" s="387"/>
      <c r="DH239" s="387"/>
      <c r="DI239" s="387"/>
      <c r="DJ239" s="387"/>
      <c r="DK239" s="387"/>
      <c r="DL239" s="387"/>
      <c r="DM239" s="387"/>
      <c r="DN239" s="387"/>
      <c r="DO239" s="387"/>
      <c r="DP239" s="387"/>
      <c r="DQ239" s="387"/>
      <c r="DR239" s="387"/>
      <c r="DS239" s="387"/>
      <c r="DT239" s="387"/>
      <c r="DU239" s="387"/>
      <c r="DV239" s="387"/>
      <c r="DW239" s="387"/>
      <c r="DX239" s="387"/>
      <c r="DY239" s="387"/>
      <c r="DZ239" s="387"/>
      <c r="EA239" s="387"/>
      <c r="EB239" s="387"/>
      <c r="EC239" s="387"/>
      <c r="ED239" s="387"/>
      <c r="EE239" s="387"/>
      <c r="EF239" s="387"/>
      <c r="EG239" s="387"/>
      <c r="EH239" s="387"/>
      <c r="EI239" s="387"/>
      <c r="EJ239" s="387"/>
      <c r="EK239" s="387"/>
      <c r="EL239" s="387"/>
      <c r="EM239" s="387"/>
    </row>
    <row r="240" spans="1:143" s="389" customFormat="1" ht="25.5" hidden="1" customHeight="1">
      <c r="A240" s="504"/>
      <c r="B240" s="504"/>
      <c r="C240" s="504"/>
      <c r="D240" s="504"/>
      <c r="E240" s="504"/>
      <c r="F240" s="504"/>
      <c r="G240" s="504"/>
      <c r="H240" s="504"/>
      <c r="I240" s="504"/>
      <c r="J240" s="504"/>
      <c r="K240" s="504"/>
      <c r="L240" s="504"/>
      <c r="M240" s="504"/>
      <c r="N240" s="504"/>
      <c r="O240" s="504"/>
      <c r="P240" s="504"/>
      <c r="Q240" s="504"/>
      <c r="R240" s="504"/>
      <c r="S240" s="504"/>
      <c r="T240" s="504"/>
      <c r="U240" s="504"/>
      <c r="V240" s="504"/>
      <c r="W240" s="504"/>
      <c r="X240" s="504"/>
      <c r="Y240" s="504"/>
      <c r="Z240" s="504"/>
      <c r="AA240" s="504"/>
      <c r="AB240" s="504"/>
      <c r="AC240" s="504"/>
      <c r="AD240" s="504"/>
      <c r="AE240" s="504"/>
      <c r="AF240" s="504"/>
      <c r="AG240" s="504"/>
      <c r="AH240" s="504"/>
      <c r="AI240" s="387"/>
      <c r="AJ240" s="387"/>
      <c r="AK240" s="387"/>
      <c r="AL240" s="387"/>
      <c r="AM240" s="387"/>
      <c r="AN240" s="387"/>
      <c r="AO240" s="387"/>
      <c r="AP240" s="387"/>
      <c r="AQ240" s="387"/>
      <c r="AR240" s="387"/>
      <c r="AS240" s="387"/>
      <c r="AT240" s="387"/>
      <c r="AU240" s="387"/>
      <c r="AV240" s="387"/>
      <c r="AW240" s="387"/>
      <c r="AX240" s="387"/>
      <c r="AY240" s="387"/>
      <c r="AZ240" s="387"/>
      <c r="BA240" s="387"/>
      <c r="BB240" s="387"/>
      <c r="BC240" s="387"/>
      <c r="BD240" s="387"/>
      <c r="BE240" s="387"/>
      <c r="BF240" s="387"/>
      <c r="BG240" s="387"/>
      <c r="BH240" s="387"/>
      <c r="BI240" s="387"/>
      <c r="BJ240" s="387"/>
      <c r="BK240" s="387"/>
      <c r="BL240" s="387"/>
      <c r="BM240" s="387"/>
      <c r="BN240" s="387"/>
      <c r="BO240" s="387"/>
      <c r="BP240" s="387"/>
      <c r="BQ240" s="387"/>
      <c r="BR240" s="387"/>
      <c r="BS240" s="387"/>
      <c r="BT240" s="387"/>
      <c r="BU240" s="387"/>
      <c r="BV240" s="387"/>
      <c r="BW240" s="387"/>
      <c r="BX240" s="387"/>
      <c r="BY240" s="387"/>
      <c r="BZ240" s="387"/>
      <c r="CA240" s="387"/>
      <c r="CB240" s="387"/>
      <c r="CC240" s="387"/>
      <c r="CD240" s="387"/>
      <c r="CE240" s="387"/>
      <c r="CF240" s="387"/>
      <c r="CG240" s="387"/>
      <c r="CH240" s="387"/>
      <c r="CI240" s="387"/>
      <c r="CJ240" s="387"/>
      <c r="CK240" s="387"/>
      <c r="CL240" s="387"/>
      <c r="CM240" s="387"/>
      <c r="CN240" s="387"/>
      <c r="CO240" s="387"/>
      <c r="CP240" s="387"/>
      <c r="CQ240" s="387"/>
      <c r="CR240" s="387"/>
      <c r="CS240" s="387"/>
      <c r="CT240" s="387"/>
      <c r="CU240" s="387"/>
      <c r="CV240" s="387"/>
      <c r="CW240" s="387"/>
      <c r="CX240" s="387"/>
      <c r="CY240" s="387"/>
      <c r="CZ240" s="387"/>
      <c r="DA240" s="387"/>
      <c r="DB240" s="387"/>
      <c r="DC240" s="387"/>
      <c r="DD240" s="387"/>
      <c r="DE240" s="387"/>
      <c r="DF240" s="387"/>
      <c r="DG240" s="387"/>
      <c r="DH240" s="387"/>
      <c r="DI240" s="387"/>
      <c r="DJ240" s="387"/>
      <c r="DK240" s="387"/>
      <c r="DL240" s="387"/>
      <c r="DM240" s="387"/>
      <c r="DN240" s="387"/>
      <c r="DO240" s="387"/>
      <c r="DP240" s="387"/>
      <c r="DQ240" s="387"/>
      <c r="DR240" s="387"/>
      <c r="DS240" s="387"/>
      <c r="DT240" s="387"/>
      <c r="DU240" s="387"/>
      <c r="DV240" s="387"/>
      <c r="DW240" s="387"/>
      <c r="DX240" s="387"/>
      <c r="DY240" s="387"/>
      <c r="DZ240" s="387"/>
      <c r="EA240" s="387"/>
      <c r="EB240" s="387"/>
      <c r="EC240" s="387"/>
      <c r="ED240" s="387"/>
      <c r="EE240" s="387"/>
      <c r="EF240" s="387"/>
      <c r="EG240" s="387"/>
      <c r="EH240" s="387"/>
      <c r="EI240" s="387"/>
      <c r="EJ240" s="387"/>
      <c r="EK240" s="387"/>
      <c r="EL240" s="387"/>
      <c r="EM240" s="387"/>
    </row>
    <row r="241" spans="1:143" s="389" customFormat="1" ht="25.5" hidden="1" customHeight="1">
      <c r="A241" s="504"/>
      <c r="B241" s="504"/>
      <c r="C241" s="504"/>
      <c r="D241" s="504"/>
      <c r="E241" s="504"/>
      <c r="F241" s="504"/>
      <c r="G241" s="504"/>
      <c r="H241" s="504"/>
      <c r="I241" s="504"/>
      <c r="J241" s="504"/>
      <c r="K241" s="504"/>
      <c r="L241" s="504"/>
      <c r="M241" s="504"/>
      <c r="N241" s="504"/>
      <c r="O241" s="504"/>
      <c r="P241" s="504"/>
      <c r="Q241" s="504"/>
      <c r="R241" s="504"/>
      <c r="S241" s="504"/>
      <c r="T241" s="504"/>
      <c r="U241" s="504"/>
      <c r="V241" s="504"/>
      <c r="W241" s="504"/>
      <c r="X241" s="504"/>
      <c r="Y241" s="504"/>
      <c r="Z241" s="504"/>
      <c r="AA241" s="504"/>
      <c r="AB241" s="504"/>
      <c r="AC241" s="504"/>
      <c r="AD241" s="504"/>
      <c r="AE241" s="504"/>
      <c r="AF241" s="504"/>
      <c r="AG241" s="504"/>
      <c r="AH241" s="504"/>
      <c r="AI241" s="387"/>
      <c r="AJ241" s="387"/>
      <c r="AK241" s="387"/>
      <c r="AL241" s="387"/>
      <c r="AM241" s="387"/>
      <c r="AN241" s="387"/>
      <c r="AO241" s="387"/>
      <c r="AP241" s="387"/>
      <c r="AQ241" s="387"/>
      <c r="AR241" s="387"/>
      <c r="AS241" s="387"/>
      <c r="AT241" s="387"/>
      <c r="AU241" s="387"/>
      <c r="AV241" s="387"/>
      <c r="AW241" s="387"/>
      <c r="AX241" s="387"/>
      <c r="AY241" s="387"/>
      <c r="AZ241" s="387"/>
      <c r="BA241" s="387"/>
      <c r="BB241" s="387"/>
      <c r="BC241" s="387"/>
      <c r="BD241" s="387"/>
      <c r="BE241" s="387"/>
      <c r="BF241" s="387"/>
      <c r="BG241" s="387"/>
      <c r="BH241" s="387"/>
      <c r="BI241" s="387"/>
      <c r="BJ241" s="387"/>
      <c r="BK241" s="387"/>
      <c r="BL241" s="387"/>
      <c r="BM241" s="387"/>
      <c r="BN241" s="387"/>
      <c r="BO241" s="387"/>
      <c r="BP241" s="387"/>
      <c r="BQ241" s="387"/>
      <c r="BR241" s="387"/>
      <c r="BS241" s="387"/>
      <c r="BT241" s="387"/>
      <c r="BU241" s="387"/>
      <c r="BV241" s="387"/>
      <c r="BW241" s="387"/>
      <c r="BX241" s="387"/>
      <c r="BY241" s="387"/>
      <c r="BZ241" s="387"/>
      <c r="CA241" s="387"/>
      <c r="CB241" s="387"/>
      <c r="CC241" s="387"/>
      <c r="CD241" s="387"/>
      <c r="CE241" s="387"/>
      <c r="CF241" s="387"/>
      <c r="CG241" s="387"/>
      <c r="CH241" s="387"/>
      <c r="CI241" s="387"/>
      <c r="CJ241" s="387"/>
      <c r="CK241" s="387"/>
      <c r="CL241" s="387"/>
      <c r="CM241" s="387"/>
      <c r="CN241" s="387"/>
      <c r="CO241" s="387"/>
      <c r="CP241" s="387"/>
      <c r="CQ241" s="387"/>
      <c r="CR241" s="387"/>
      <c r="CS241" s="387"/>
      <c r="CT241" s="387"/>
      <c r="CU241" s="387"/>
      <c r="CV241" s="387"/>
      <c r="CW241" s="387"/>
      <c r="CX241" s="387"/>
      <c r="CY241" s="387"/>
      <c r="CZ241" s="387"/>
      <c r="DA241" s="387"/>
      <c r="DB241" s="387"/>
      <c r="DC241" s="387"/>
      <c r="DD241" s="387"/>
      <c r="DE241" s="387"/>
      <c r="DF241" s="387"/>
      <c r="DG241" s="387"/>
      <c r="DH241" s="387"/>
      <c r="DI241" s="387"/>
      <c r="DJ241" s="387"/>
      <c r="DK241" s="387"/>
      <c r="DL241" s="387"/>
      <c r="DM241" s="387"/>
      <c r="DN241" s="387"/>
      <c r="DO241" s="387"/>
      <c r="DP241" s="387"/>
      <c r="DQ241" s="387"/>
      <c r="DR241" s="387"/>
      <c r="DS241" s="387"/>
      <c r="DT241" s="387"/>
      <c r="DU241" s="387"/>
      <c r="DV241" s="387"/>
      <c r="DW241" s="387"/>
      <c r="DX241" s="387"/>
      <c r="DY241" s="387"/>
      <c r="DZ241" s="387"/>
      <c r="EA241" s="387"/>
      <c r="EB241" s="387"/>
      <c r="EC241" s="387"/>
      <c r="ED241" s="387"/>
      <c r="EE241" s="387"/>
      <c r="EF241" s="387"/>
      <c r="EG241" s="387"/>
      <c r="EH241" s="387"/>
      <c r="EI241" s="387"/>
      <c r="EJ241" s="387"/>
      <c r="EK241" s="387"/>
      <c r="EL241" s="387"/>
      <c r="EM241" s="387"/>
    </row>
    <row r="242" spans="1:143" s="389" customFormat="1" ht="25.5" hidden="1" customHeight="1">
      <c r="A242" s="504"/>
      <c r="B242" s="504"/>
      <c r="C242" s="504"/>
      <c r="D242" s="504"/>
      <c r="E242" s="504"/>
      <c r="F242" s="504"/>
      <c r="G242" s="504"/>
      <c r="H242" s="504"/>
      <c r="I242" s="504"/>
      <c r="J242" s="504"/>
      <c r="K242" s="504"/>
      <c r="L242" s="504"/>
      <c r="M242" s="504"/>
      <c r="N242" s="504"/>
      <c r="O242" s="504"/>
      <c r="P242" s="504"/>
      <c r="Q242" s="504"/>
      <c r="R242" s="504"/>
      <c r="S242" s="504"/>
      <c r="T242" s="504"/>
      <c r="U242" s="504"/>
      <c r="V242" s="504"/>
      <c r="W242" s="504"/>
      <c r="X242" s="504"/>
      <c r="Y242" s="504"/>
      <c r="Z242" s="504"/>
      <c r="AA242" s="504"/>
      <c r="AB242" s="504"/>
      <c r="AC242" s="504"/>
      <c r="AD242" s="504"/>
      <c r="AE242" s="504"/>
      <c r="AF242" s="504"/>
      <c r="AG242" s="504"/>
      <c r="AH242" s="504"/>
      <c r="AI242" s="387"/>
      <c r="AJ242" s="387"/>
      <c r="AK242" s="387"/>
      <c r="AL242" s="387"/>
      <c r="AM242" s="387"/>
      <c r="AN242" s="387"/>
      <c r="AO242" s="387"/>
      <c r="AP242" s="387"/>
      <c r="AQ242" s="387"/>
      <c r="AR242" s="387"/>
      <c r="AS242" s="387"/>
      <c r="AT242" s="387"/>
      <c r="AU242" s="387"/>
      <c r="AV242" s="387"/>
      <c r="AW242" s="387"/>
      <c r="AX242" s="387"/>
      <c r="AY242" s="387"/>
      <c r="AZ242" s="387"/>
      <c r="BA242" s="387"/>
      <c r="BB242" s="387"/>
      <c r="BC242" s="387"/>
      <c r="BD242" s="387"/>
      <c r="BE242" s="387"/>
      <c r="BF242" s="387"/>
      <c r="BG242" s="387"/>
      <c r="BH242" s="387"/>
      <c r="BI242" s="387"/>
      <c r="BJ242" s="387"/>
      <c r="BK242" s="387"/>
      <c r="BL242" s="387"/>
      <c r="BM242" s="387"/>
      <c r="BN242" s="387"/>
      <c r="BO242" s="387"/>
      <c r="BP242" s="387"/>
      <c r="BQ242" s="387"/>
      <c r="BR242" s="387"/>
      <c r="BS242" s="387"/>
      <c r="BT242" s="387"/>
      <c r="BU242" s="387"/>
      <c r="BV242" s="387"/>
      <c r="BW242" s="387"/>
      <c r="BX242" s="387"/>
      <c r="BY242" s="387"/>
      <c r="BZ242" s="387"/>
      <c r="CA242" s="387"/>
      <c r="CB242" s="387"/>
      <c r="CC242" s="387"/>
      <c r="CD242" s="387"/>
      <c r="CE242" s="387"/>
      <c r="CF242" s="387"/>
      <c r="CG242" s="387"/>
      <c r="CH242" s="387"/>
      <c r="CI242" s="387"/>
      <c r="CJ242" s="387"/>
      <c r="CK242" s="387"/>
      <c r="CL242" s="387"/>
      <c r="CM242" s="387"/>
      <c r="CN242" s="387"/>
      <c r="CO242" s="387"/>
      <c r="CP242" s="387"/>
      <c r="CQ242" s="387"/>
      <c r="CR242" s="387"/>
      <c r="CS242" s="387"/>
      <c r="CT242" s="387"/>
      <c r="CU242" s="387"/>
      <c r="CV242" s="387"/>
      <c r="CW242" s="387"/>
      <c r="CX242" s="387"/>
      <c r="CY242" s="387"/>
      <c r="CZ242" s="387"/>
      <c r="DA242" s="387"/>
      <c r="DB242" s="387"/>
      <c r="DC242" s="387"/>
      <c r="DD242" s="387"/>
      <c r="DE242" s="387"/>
      <c r="DF242" s="387"/>
      <c r="DG242" s="387"/>
      <c r="DH242" s="387"/>
      <c r="DI242" s="387"/>
      <c r="DJ242" s="387"/>
      <c r="DK242" s="387"/>
      <c r="DL242" s="387"/>
      <c r="DM242" s="387"/>
      <c r="DN242" s="387"/>
      <c r="DO242" s="387"/>
      <c r="DP242" s="387"/>
      <c r="DQ242" s="387"/>
      <c r="DR242" s="387"/>
      <c r="DS242" s="387"/>
      <c r="DT242" s="387"/>
      <c r="DU242" s="387"/>
      <c r="DV242" s="387"/>
      <c r="DW242" s="387"/>
      <c r="DX242" s="387"/>
      <c r="DY242" s="387"/>
      <c r="DZ242" s="387"/>
      <c r="EA242" s="387"/>
      <c r="EB242" s="387"/>
      <c r="EC242" s="387"/>
      <c r="ED242" s="387"/>
      <c r="EE242" s="387"/>
      <c r="EF242" s="387"/>
      <c r="EG242" s="387"/>
      <c r="EH242" s="387"/>
      <c r="EI242" s="387"/>
      <c r="EJ242" s="387"/>
      <c r="EK242" s="387"/>
      <c r="EL242" s="387"/>
      <c r="EM242" s="387"/>
    </row>
    <row r="243" spans="1:143" s="389" customFormat="1" ht="25.5" hidden="1" customHeight="1">
      <c r="A243" s="504"/>
      <c r="B243" s="504"/>
      <c r="C243" s="504"/>
      <c r="D243" s="504"/>
      <c r="E243" s="504"/>
      <c r="F243" s="504"/>
      <c r="G243" s="504"/>
      <c r="H243" s="504"/>
      <c r="I243" s="504"/>
      <c r="J243" s="504"/>
      <c r="K243" s="504"/>
      <c r="L243" s="504"/>
      <c r="M243" s="504"/>
      <c r="N243" s="504"/>
      <c r="O243" s="504"/>
      <c r="P243" s="504"/>
      <c r="Q243" s="504"/>
      <c r="R243" s="504"/>
      <c r="S243" s="504"/>
      <c r="T243" s="504"/>
      <c r="U243" s="504"/>
      <c r="V243" s="504"/>
      <c r="W243" s="504"/>
      <c r="X243" s="504"/>
      <c r="Y243" s="504"/>
      <c r="Z243" s="504"/>
      <c r="AA243" s="504"/>
      <c r="AB243" s="504"/>
      <c r="AC243" s="504"/>
      <c r="AD243" s="504"/>
      <c r="AE243" s="504"/>
      <c r="AF243" s="504"/>
      <c r="AG243" s="504"/>
      <c r="AH243" s="504"/>
      <c r="AI243" s="387"/>
      <c r="AJ243" s="387"/>
      <c r="AK243" s="387"/>
      <c r="AL243" s="387"/>
      <c r="AM243" s="387"/>
      <c r="AN243" s="387"/>
      <c r="AO243" s="387"/>
      <c r="AP243" s="387"/>
      <c r="AQ243" s="387"/>
      <c r="AR243" s="387"/>
      <c r="AS243" s="387"/>
      <c r="AT243" s="387"/>
      <c r="AU243" s="387"/>
      <c r="AV243" s="387"/>
      <c r="AW243" s="387"/>
      <c r="AX243" s="387"/>
      <c r="AY243" s="387"/>
      <c r="AZ243" s="387"/>
      <c r="BA243" s="387"/>
      <c r="BB243" s="387"/>
      <c r="BC243" s="387"/>
      <c r="BD243" s="387"/>
      <c r="BE243" s="387"/>
      <c r="BF243" s="387"/>
      <c r="BG243" s="387"/>
      <c r="BH243" s="387"/>
      <c r="BI243" s="387"/>
      <c r="BJ243" s="387"/>
      <c r="BK243" s="387"/>
      <c r="BL243" s="387"/>
      <c r="BM243" s="387"/>
      <c r="BN243" s="387"/>
      <c r="BO243" s="387"/>
      <c r="BP243" s="387"/>
      <c r="BQ243" s="387"/>
      <c r="BR243" s="387"/>
      <c r="BS243" s="387"/>
      <c r="BT243" s="387"/>
      <c r="BU243" s="387"/>
      <c r="BV243" s="387"/>
      <c r="BW243" s="387"/>
      <c r="BX243" s="387"/>
      <c r="BY243" s="387"/>
      <c r="BZ243" s="387"/>
      <c r="CA243" s="387"/>
      <c r="CB243" s="387"/>
      <c r="CC243" s="387"/>
      <c r="CD243" s="387"/>
      <c r="CE243" s="387"/>
      <c r="CF243" s="387"/>
      <c r="CG243" s="387"/>
      <c r="CH243" s="387"/>
      <c r="CI243" s="387"/>
      <c r="CJ243" s="387"/>
      <c r="CK243" s="387"/>
      <c r="CL243" s="387"/>
      <c r="CM243" s="387"/>
      <c r="CN243" s="387"/>
      <c r="CO243" s="387"/>
      <c r="CP243" s="387"/>
      <c r="CQ243" s="387"/>
      <c r="CR243" s="387"/>
      <c r="CS243" s="387"/>
      <c r="CT243" s="387"/>
      <c r="CU243" s="387"/>
      <c r="CV243" s="387"/>
      <c r="CW243" s="387"/>
      <c r="CX243" s="387"/>
      <c r="CY243" s="387"/>
      <c r="CZ243" s="387"/>
      <c r="DA243" s="387"/>
      <c r="DB243" s="387"/>
      <c r="DC243" s="387"/>
      <c r="DD243" s="387"/>
      <c r="DE243" s="387"/>
      <c r="DF243" s="387"/>
      <c r="DG243" s="387"/>
      <c r="DH243" s="387"/>
      <c r="DI243" s="387"/>
      <c r="DJ243" s="387"/>
      <c r="DK243" s="387"/>
      <c r="DL243" s="387"/>
      <c r="DM243" s="387"/>
      <c r="DN243" s="387"/>
      <c r="DO243" s="387"/>
      <c r="DP243" s="387"/>
      <c r="DQ243" s="387"/>
      <c r="DR243" s="387"/>
      <c r="DS243" s="387"/>
      <c r="DT243" s="387"/>
      <c r="DU243" s="387"/>
      <c r="DV243" s="387"/>
      <c r="DW243" s="387"/>
      <c r="DX243" s="387"/>
      <c r="DY243" s="387"/>
      <c r="DZ243" s="387"/>
      <c r="EA243" s="387"/>
      <c r="EB243" s="387"/>
      <c r="EC243" s="387"/>
      <c r="ED243" s="387"/>
      <c r="EE243" s="387"/>
      <c r="EF243" s="387"/>
      <c r="EG243" s="387"/>
      <c r="EH243" s="387"/>
      <c r="EI243" s="387"/>
      <c r="EJ243" s="387"/>
      <c r="EK243" s="387"/>
      <c r="EL243" s="387"/>
      <c r="EM243" s="387"/>
    </row>
    <row r="244" spans="1:143" s="389" customFormat="1" ht="25.5" hidden="1" customHeight="1">
      <c r="A244" s="504"/>
      <c r="B244" s="504"/>
      <c r="C244" s="504"/>
      <c r="D244" s="504"/>
      <c r="E244" s="504"/>
      <c r="F244" s="504"/>
      <c r="G244" s="504"/>
      <c r="H244" s="504"/>
      <c r="I244" s="504"/>
      <c r="J244" s="504"/>
      <c r="K244" s="504"/>
      <c r="L244" s="504"/>
      <c r="M244" s="504"/>
      <c r="N244" s="504"/>
      <c r="O244" s="504"/>
      <c r="P244" s="504"/>
      <c r="Q244" s="504"/>
      <c r="R244" s="504"/>
      <c r="S244" s="504"/>
      <c r="T244" s="504"/>
      <c r="U244" s="504"/>
      <c r="V244" s="504"/>
      <c r="W244" s="504"/>
      <c r="X244" s="504"/>
      <c r="Y244" s="504"/>
      <c r="Z244" s="504"/>
      <c r="AA244" s="504"/>
      <c r="AB244" s="504"/>
      <c r="AC244" s="504"/>
      <c r="AD244" s="504"/>
      <c r="AE244" s="504"/>
      <c r="AF244" s="504"/>
      <c r="AG244" s="504"/>
      <c r="AH244" s="504"/>
      <c r="AI244" s="387"/>
      <c r="AJ244" s="387"/>
      <c r="AK244" s="387"/>
      <c r="AL244" s="387"/>
      <c r="AM244" s="387"/>
      <c r="AN244" s="387"/>
      <c r="AO244" s="387"/>
      <c r="AP244" s="387"/>
      <c r="AQ244" s="387"/>
      <c r="AR244" s="387"/>
      <c r="AS244" s="387"/>
      <c r="AT244" s="387"/>
      <c r="AU244" s="387"/>
      <c r="AV244" s="387"/>
      <c r="AW244" s="387"/>
      <c r="AX244" s="387"/>
      <c r="AY244" s="387"/>
      <c r="AZ244" s="387"/>
      <c r="BA244" s="387"/>
      <c r="BB244" s="387"/>
      <c r="BC244" s="387"/>
      <c r="BD244" s="387"/>
      <c r="BE244" s="387"/>
      <c r="BF244" s="387"/>
      <c r="BG244" s="387"/>
      <c r="BH244" s="387"/>
      <c r="BI244" s="387"/>
      <c r="BJ244" s="387"/>
      <c r="BK244" s="387"/>
      <c r="BL244" s="387"/>
      <c r="BM244" s="387"/>
      <c r="BN244" s="387"/>
      <c r="BO244" s="387"/>
      <c r="BP244" s="387"/>
      <c r="BQ244" s="387"/>
      <c r="BR244" s="387"/>
      <c r="BS244" s="387"/>
      <c r="BT244" s="387"/>
      <c r="BU244" s="387"/>
      <c r="BV244" s="387"/>
      <c r="BW244" s="387"/>
      <c r="BX244" s="387"/>
      <c r="BY244" s="387"/>
      <c r="BZ244" s="387"/>
      <c r="CA244" s="387"/>
      <c r="CB244" s="387"/>
      <c r="CC244" s="387"/>
      <c r="CD244" s="387"/>
      <c r="CE244" s="387"/>
      <c r="CF244" s="387"/>
      <c r="CG244" s="387"/>
      <c r="CH244" s="387"/>
      <c r="CI244" s="387"/>
      <c r="CJ244" s="387"/>
      <c r="CK244" s="387"/>
      <c r="CL244" s="387"/>
      <c r="CM244" s="387"/>
      <c r="CN244" s="387"/>
      <c r="CO244" s="387"/>
      <c r="CP244" s="387"/>
      <c r="CQ244" s="387"/>
      <c r="CR244" s="387"/>
      <c r="CS244" s="387"/>
      <c r="CT244" s="387"/>
      <c r="CU244" s="387"/>
      <c r="CV244" s="387"/>
      <c r="CW244" s="387"/>
      <c r="CX244" s="387"/>
      <c r="CY244" s="387"/>
      <c r="CZ244" s="387"/>
      <c r="DA244" s="387"/>
      <c r="DB244" s="387"/>
      <c r="DC244" s="387"/>
      <c r="DD244" s="387"/>
      <c r="DE244" s="387"/>
      <c r="DF244" s="387"/>
      <c r="DG244" s="387"/>
      <c r="DH244" s="387"/>
      <c r="DI244" s="387"/>
      <c r="DJ244" s="387"/>
      <c r="DK244" s="387"/>
      <c r="DL244" s="387"/>
      <c r="DM244" s="387"/>
      <c r="DN244" s="387"/>
      <c r="DO244" s="387"/>
      <c r="DP244" s="387"/>
      <c r="DQ244" s="387"/>
      <c r="DR244" s="387"/>
      <c r="DS244" s="387"/>
      <c r="DT244" s="387"/>
      <c r="DU244" s="387"/>
      <c r="DV244" s="387"/>
      <c r="DW244" s="387"/>
      <c r="DX244" s="387"/>
      <c r="DY244" s="387"/>
      <c r="DZ244" s="387"/>
      <c r="EA244" s="387"/>
      <c r="EB244" s="387"/>
      <c r="EC244" s="387"/>
      <c r="ED244" s="387"/>
      <c r="EE244" s="387"/>
      <c r="EF244" s="387"/>
      <c r="EG244" s="387"/>
      <c r="EH244" s="387"/>
      <c r="EI244" s="387"/>
      <c r="EJ244" s="387"/>
      <c r="EK244" s="387"/>
      <c r="EL244" s="387"/>
      <c r="EM244" s="387"/>
    </row>
    <row r="245" spans="1:143" s="389" customFormat="1" ht="25.5" hidden="1" customHeight="1">
      <c r="A245" s="504"/>
      <c r="B245" s="504"/>
      <c r="C245" s="504"/>
      <c r="D245" s="504"/>
      <c r="E245" s="504"/>
      <c r="F245" s="504"/>
      <c r="G245" s="504"/>
      <c r="H245" s="504"/>
      <c r="I245" s="504"/>
      <c r="J245" s="504"/>
      <c r="K245" s="504"/>
      <c r="L245" s="504"/>
      <c r="M245" s="504"/>
      <c r="N245" s="504"/>
      <c r="O245" s="504"/>
      <c r="P245" s="504"/>
      <c r="Q245" s="504"/>
      <c r="R245" s="504"/>
      <c r="S245" s="504"/>
      <c r="T245" s="504"/>
      <c r="U245" s="504"/>
      <c r="V245" s="504"/>
      <c r="W245" s="504"/>
      <c r="X245" s="504"/>
      <c r="Y245" s="504"/>
      <c r="Z245" s="504"/>
      <c r="AA245" s="504"/>
      <c r="AB245" s="504"/>
      <c r="AC245" s="504"/>
      <c r="AD245" s="504"/>
      <c r="AE245" s="504"/>
      <c r="AF245" s="504"/>
      <c r="AG245" s="504"/>
      <c r="AH245" s="504"/>
      <c r="AI245" s="387"/>
      <c r="AJ245" s="387"/>
      <c r="AK245" s="387"/>
      <c r="AL245" s="387"/>
      <c r="AM245" s="387"/>
      <c r="AN245" s="387"/>
      <c r="AO245" s="387"/>
      <c r="AP245" s="387"/>
      <c r="AQ245" s="387"/>
      <c r="AR245" s="387"/>
      <c r="AS245" s="387"/>
      <c r="AT245" s="387"/>
      <c r="AU245" s="387"/>
      <c r="AV245" s="387"/>
      <c r="AW245" s="387"/>
      <c r="AX245" s="387"/>
      <c r="AY245" s="387"/>
      <c r="AZ245" s="387"/>
      <c r="BA245" s="387"/>
      <c r="BB245" s="387"/>
      <c r="BC245" s="387"/>
      <c r="BD245" s="387"/>
      <c r="BE245" s="387"/>
      <c r="BF245" s="387"/>
      <c r="BG245" s="387"/>
      <c r="BH245" s="387"/>
      <c r="BI245" s="387"/>
      <c r="BJ245" s="387"/>
      <c r="BK245" s="387"/>
      <c r="BL245" s="387"/>
      <c r="BM245" s="387"/>
      <c r="BN245" s="387"/>
      <c r="BO245" s="387"/>
      <c r="BP245" s="387"/>
      <c r="BQ245" s="387"/>
      <c r="BR245" s="387"/>
      <c r="BS245" s="387"/>
      <c r="BT245" s="387"/>
      <c r="BU245" s="387"/>
      <c r="BV245" s="387"/>
      <c r="BW245" s="387"/>
      <c r="BX245" s="387"/>
      <c r="BY245" s="387"/>
      <c r="BZ245" s="387"/>
      <c r="CA245" s="387"/>
      <c r="CB245" s="387"/>
      <c r="CC245" s="387"/>
      <c r="CD245" s="387"/>
      <c r="CE245" s="387"/>
      <c r="CF245" s="387"/>
      <c r="CG245" s="387"/>
      <c r="CH245" s="387"/>
      <c r="CI245" s="387"/>
      <c r="CJ245" s="387"/>
      <c r="CK245" s="387"/>
      <c r="CL245" s="387"/>
      <c r="CM245" s="387"/>
      <c r="CN245" s="387"/>
      <c r="CO245" s="387"/>
      <c r="CP245" s="387"/>
      <c r="CQ245" s="387"/>
      <c r="CR245" s="387"/>
      <c r="CS245" s="387"/>
      <c r="CT245" s="387"/>
      <c r="CU245" s="387"/>
      <c r="CV245" s="387"/>
      <c r="CW245" s="387"/>
      <c r="CX245" s="387"/>
      <c r="CY245" s="387"/>
      <c r="CZ245" s="387"/>
      <c r="DA245" s="387"/>
      <c r="DB245" s="387"/>
      <c r="DC245" s="387"/>
      <c r="DD245" s="387"/>
      <c r="DE245" s="387"/>
      <c r="DF245" s="387"/>
      <c r="DG245" s="387"/>
      <c r="DH245" s="387"/>
      <c r="DI245" s="387"/>
      <c r="DJ245" s="387"/>
      <c r="DK245" s="387"/>
      <c r="DL245" s="387"/>
      <c r="DM245" s="387"/>
      <c r="DN245" s="387"/>
      <c r="DO245" s="387"/>
      <c r="DP245" s="387"/>
      <c r="DQ245" s="387"/>
      <c r="DR245" s="387"/>
      <c r="DS245" s="387"/>
      <c r="DT245" s="387"/>
      <c r="DU245" s="387"/>
      <c r="DV245" s="387"/>
      <c r="DW245" s="387"/>
      <c r="DX245" s="387"/>
      <c r="DY245" s="387"/>
      <c r="DZ245" s="387"/>
      <c r="EA245" s="387"/>
      <c r="EB245" s="387"/>
      <c r="EC245" s="387"/>
      <c r="ED245" s="387"/>
      <c r="EE245" s="387"/>
      <c r="EF245" s="387"/>
      <c r="EG245" s="387"/>
      <c r="EH245" s="387"/>
      <c r="EI245" s="387"/>
      <c r="EJ245" s="387"/>
      <c r="EK245" s="387"/>
      <c r="EL245" s="387"/>
      <c r="EM245" s="387"/>
    </row>
    <row r="246" spans="1:143" s="389" customFormat="1" ht="25.5" hidden="1" customHeight="1">
      <c r="A246" s="504"/>
      <c r="B246" s="504"/>
      <c r="C246" s="504"/>
      <c r="D246" s="504"/>
      <c r="E246" s="504"/>
      <c r="F246" s="504"/>
      <c r="G246" s="504"/>
      <c r="H246" s="504"/>
      <c r="I246" s="504"/>
      <c r="J246" s="504"/>
      <c r="K246" s="504"/>
      <c r="L246" s="504"/>
      <c r="M246" s="504"/>
      <c r="N246" s="504"/>
      <c r="O246" s="504"/>
      <c r="P246" s="504"/>
      <c r="Q246" s="504"/>
      <c r="R246" s="504"/>
      <c r="S246" s="504"/>
      <c r="T246" s="504"/>
      <c r="U246" s="504"/>
      <c r="V246" s="504"/>
      <c r="W246" s="504"/>
      <c r="X246" s="504"/>
      <c r="Y246" s="504"/>
      <c r="Z246" s="504"/>
      <c r="AA246" s="504"/>
      <c r="AB246" s="504"/>
      <c r="AC246" s="504"/>
      <c r="AD246" s="504"/>
      <c r="AE246" s="504"/>
      <c r="AF246" s="504"/>
      <c r="AG246" s="504"/>
      <c r="AH246" s="504"/>
      <c r="AI246" s="387"/>
      <c r="AJ246" s="387"/>
      <c r="AK246" s="387"/>
      <c r="AL246" s="387"/>
      <c r="AM246" s="387"/>
      <c r="AN246" s="387"/>
      <c r="AO246" s="387"/>
      <c r="AP246" s="387"/>
      <c r="AQ246" s="387"/>
      <c r="AR246" s="387"/>
      <c r="AS246" s="387"/>
      <c r="AT246" s="387"/>
      <c r="AU246" s="387"/>
      <c r="AV246" s="387"/>
      <c r="AW246" s="387"/>
      <c r="AX246" s="387"/>
      <c r="AY246" s="387"/>
      <c r="AZ246" s="387"/>
      <c r="BA246" s="387"/>
      <c r="BB246" s="387"/>
      <c r="BC246" s="387"/>
      <c r="BD246" s="387"/>
      <c r="BE246" s="387"/>
      <c r="BF246" s="387"/>
      <c r="BG246" s="387"/>
      <c r="BH246" s="387"/>
      <c r="BI246" s="387"/>
      <c r="BJ246" s="387"/>
      <c r="BK246" s="387"/>
      <c r="BL246" s="387"/>
      <c r="BM246" s="387"/>
      <c r="BN246" s="387"/>
      <c r="BO246" s="387"/>
      <c r="BP246" s="387"/>
      <c r="BQ246" s="387"/>
      <c r="BR246" s="387"/>
      <c r="BS246" s="387"/>
      <c r="BT246" s="387"/>
      <c r="BU246" s="387"/>
      <c r="BV246" s="387"/>
      <c r="BW246" s="387"/>
      <c r="BX246" s="387"/>
      <c r="BY246" s="387"/>
      <c r="BZ246" s="387"/>
      <c r="CA246" s="387"/>
      <c r="CB246" s="387"/>
      <c r="CC246" s="387"/>
      <c r="CD246" s="387"/>
      <c r="CE246" s="387"/>
      <c r="CF246" s="387"/>
      <c r="CG246" s="387"/>
      <c r="CH246" s="387"/>
      <c r="CI246" s="387"/>
      <c r="CJ246" s="387"/>
      <c r="CK246" s="387"/>
      <c r="CL246" s="387"/>
      <c r="CM246" s="387"/>
      <c r="CN246" s="387"/>
      <c r="CO246" s="387"/>
      <c r="CP246" s="387"/>
      <c r="CQ246" s="387"/>
      <c r="CR246" s="387"/>
      <c r="CS246" s="387"/>
      <c r="CT246" s="387"/>
      <c r="CU246" s="387"/>
      <c r="CV246" s="387"/>
      <c r="CW246" s="387"/>
      <c r="CX246" s="387"/>
      <c r="CY246" s="387"/>
      <c r="CZ246" s="387"/>
      <c r="DA246" s="387"/>
      <c r="DB246" s="387"/>
      <c r="DC246" s="387"/>
      <c r="DD246" s="387"/>
      <c r="DE246" s="387"/>
      <c r="DF246" s="387"/>
      <c r="DG246" s="387"/>
      <c r="DH246" s="387"/>
      <c r="DI246" s="387"/>
      <c r="DJ246" s="387"/>
      <c r="DK246" s="387"/>
      <c r="DL246" s="387"/>
      <c r="DM246" s="387"/>
      <c r="DN246" s="387"/>
      <c r="DO246" s="387"/>
      <c r="DP246" s="387"/>
      <c r="DQ246" s="387"/>
      <c r="DR246" s="387"/>
      <c r="DS246" s="387"/>
      <c r="DT246" s="387"/>
      <c r="DU246" s="387"/>
      <c r="DV246" s="387"/>
      <c r="DW246" s="387"/>
      <c r="DX246" s="387"/>
      <c r="DY246" s="387"/>
      <c r="DZ246" s="387"/>
      <c r="EA246" s="387"/>
      <c r="EB246" s="387"/>
      <c r="EC246" s="387"/>
      <c r="ED246" s="387"/>
      <c r="EE246" s="387"/>
      <c r="EF246" s="387"/>
      <c r="EG246" s="387"/>
      <c r="EH246" s="387"/>
      <c r="EI246" s="387"/>
      <c r="EJ246" s="387"/>
      <c r="EK246" s="387"/>
      <c r="EL246" s="387"/>
      <c r="EM246" s="387"/>
    </row>
    <row r="247" spans="1:143" s="389" customFormat="1" ht="25.5" hidden="1" customHeight="1">
      <c r="A247" s="504"/>
      <c r="B247" s="504"/>
      <c r="C247" s="504"/>
      <c r="D247" s="504"/>
      <c r="E247" s="504"/>
      <c r="F247" s="504"/>
      <c r="G247" s="504"/>
      <c r="H247" s="504"/>
      <c r="I247" s="504"/>
      <c r="J247" s="504"/>
      <c r="K247" s="504"/>
      <c r="L247" s="504"/>
      <c r="M247" s="504"/>
      <c r="N247" s="504"/>
      <c r="O247" s="504"/>
      <c r="P247" s="504"/>
      <c r="Q247" s="504"/>
      <c r="R247" s="504"/>
      <c r="S247" s="504"/>
      <c r="T247" s="504"/>
      <c r="U247" s="504"/>
      <c r="V247" s="504"/>
      <c r="W247" s="504"/>
      <c r="X247" s="504"/>
      <c r="Y247" s="504"/>
      <c r="Z247" s="504"/>
      <c r="AA247" s="504"/>
      <c r="AB247" s="504"/>
      <c r="AC247" s="504"/>
      <c r="AD247" s="504"/>
      <c r="AE247" s="504"/>
      <c r="AF247" s="504"/>
      <c r="AG247" s="504"/>
      <c r="AH247" s="504"/>
      <c r="AI247" s="387"/>
      <c r="AJ247" s="387"/>
      <c r="AK247" s="387"/>
      <c r="AL247" s="387"/>
      <c r="AM247" s="387"/>
      <c r="AN247" s="387"/>
      <c r="AO247" s="387"/>
      <c r="AP247" s="387"/>
      <c r="AQ247" s="387"/>
      <c r="AR247" s="387"/>
      <c r="AS247" s="387"/>
      <c r="AT247" s="387"/>
      <c r="AU247" s="387"/>
      <c r="AV247" s="387"/>
      <c r="AW247" s="387"/>
      <c r="AX247" s="387"/>
      <c r="AY247" s="387"/>
      <c r="AZ247" s="387"/>
      <c r="BA247" s="387"/>
      <c r="BB247" s="387"/>
      <c r="BC247" s="387"/>
      <c r="BD247" s="387"/>
      <c r="BE247" s="387"/>
      <c r="BF247" s="387"/>
      <c r="BG247" s="387"/>
      <c r="BH247" s="387"/>
      <c r="BI247" s="387"/>
      <c r="BJ247" s="387"/>
      <c r="BK247" s="387"/>
      <c r="BL247" s="387"/>
      <c r="BM247" s="387"/>
      <c r="BN247" s="387"/>
      <c r="BO247" s="387"/>
      <c r="BP247" s="387"/>
      <c r="BQ247" s="387"/>
      <c r="BR247" s="387"/>
      <c r="BS247" s="387"/>
      <c r="BT247" s="387"/>
      <c r="BU247" s="387"/>
      <c r="BV247" s="387"/>
      <c r="BW247" s="387"/>
      <c r="BX247" s="387"/>
      <c r="BY247" s="387"/>
      <c r="BZ247" s="387"/>
      <c r="CA247" s="387"/>
      <c r="CB247" s="387"/>
      <c r="CC247" s="387"/>
      <c r="CD247" s="387"/>
      <c r="CE247" s="387"/>
      <c r="CF247" s="387"/>
      <c r="CG247" s="387"/>
      <c r="CH247" s="387"/>
      <c r="CI247" s="387"/>
      <c r="CJ247" s="387"/>
      <c r="CK247" s="387"/>
      <c r="CL247" s="387"/>
      <c r="CM247" s="387"/>
      <c r="CN247" s="387"/>
      <c r="CO247" s="387"/>
      <c r="CP247" s="387"/>
      <c r="CQ247" s="387"/>
      <c r="CR247" s="387"/>
      <c r="CS247" s="387"/>
      <c r="CT247" s="387"/>
      <c r="CU247" s="387"/>
      <c r="CV247" s="387"/>
      <c r="CW247" s="387"/>
      <c r="CX247" s="387"/>
      <c r="CY247" s="387"/>
      <c r="CZ247" s="387"/>
      <c r="DA247" s="387"/>
      <c r="DB247" s="387"/>
      <c r="DC247" s="387"/>
      <c r="DD247" s="387"/>
      <c r="DE247" s="387"/>
      <c r="DF247" s="387"/>
      <c r="DG247" s="387"/>
      <c r="DH247" s="387"/>
      <c r="DI247" s="387"/>
      <c r="DJ247" s="387"/>
      <c r="DK247" s="387"/>
      <c r="DL247" s="387"/>
      <c r="DM247" s="387"/>
      <c r="DN247" s="387"/>
      <c r="DO247" s="387"/>
      <c r="DP247" s="387"/>
      <c r="DQ247" s="387"/>
      <c r="DR247" s="387"/>
      <c r="DS247" s="387"/>
      <c r="DT247" s="387"/>
      <c r="DU247" s="387"/>
      <c r="DV247" s="387"/>
      <c r="DW247" s="387"/>
      <c r="DX247" s="387"/>
      <c r="DY247" s="387"/>
      <c r="DZ247" s="387"/>
      <c r="EA247" s="387"/>
      <c r="EB247" s="387"/>
      <c r="EC247" s="387"/>
      <c r="ED247" s="387"/>
      <c r="EE247" s="387"/>
      <c r="EF247" s="387"/>
      <c r="EG247" s="387"/>
      <c r="EH247" s="387"/>
      <c r="EI247" s="387"/>
      <c r="EJ247" s="387"/>
      <c r="EK247" s="387"/>
      <c r="EL247" s="387"/>
      <c r="EM247" s="387"/>
    </row>
    <row r="248" spans="1:143" s="389" customFormat="1" ht="25.5" hidden="1" customHeight="1">
      <c r="A248" s="504"/>
      <c r="B248" s="504"/>
      <c r="C248" s="504"/>
      <c r="D248" s="504"/>
      <c r="E248" s="504"/>
      <c r="F248" s="504"/>
      <c r="G248" s="504"/>
      <c r="H248" s="504"/>
      <c r="I248" s="504"/>
      <c r="J248" s="504"/>
      <c r="K248" s="504"/>
      <c r="L248" s="504"/>
      <c r="M248" s="504"/>
      <c r="N248" s="504"/>
      <c r="O248" s="504"/>
      <c r="P248" s="504"/>
      <c r="Q248" s="504"/>
      <c r="R248" s="504"/>
      <c r="S248" s="504"/>
      <c r="T248" s="504"/>
      <c r="U248" s="504"/>
      <c r="V248" s="504"/>
      <c r="W248" s="504"/>
      <c r="X248" s="504"/>
      <c r="Y248" s="504"/>
      <c r="Z248" s="504"/>
      <c r="AA248" s="504"/>
      <c r="AB248" s="504"/>
      <c r="AC248" s="504"/>
      <c r="AD248" s="504"/>
      <c r="AE248" s="504"/>
      <c r="AF248" s="504"/>
      <c r="AG248" s="504"/>
      <c r="AH248" s="504"/>
      <c r="AI248" s="387"/>
      <c r="AJ248" s="387"/>
      <c r="AK248" s="387"/>
      <c r="AL248" s="387"/>
      <c r="AM248" s="387"/>
      <c r="AN248" s="387"/>
      <c r="AO248" s="387"/>
      <c r="AP248" s="387"/>
      <c r="AQ248" s="387"/>
      <c r="AR248" s="387"/>
      <c r="AS248" s="387"/>
      <c r="AT248" s="387"/>
      <c r="AU248" s="387"/>
      <c r="AV248" s="387"/>
      <c r="AW248" s="387"/>
      <c r="AX248" s="387"/>
      <c r="AY248" s="387"/>
      <c r="AZ248" s="387"/>
      <c r="BA248" s="387"/>
      <c r="BB248" s="387"/>
      <c r="BC248" s="387"/>
      <c r="BD248" s="387"/>
      <c r="BE248" s="387"/>
      <c r="BF248" s="387"/>
      <c r="BG248" s="387"/>
      <c r="BH248" s="387"/>
      <c r="BI248" s="387"/>
      <c r="BJ248" s="387"/>
      <c r="BK248" s="387"/>
      <c r="BL248" s="387"/>
      <c r="BM248" s="387"/>
      <c r="BN248" s="387"/>
      <c r="BO248" s="387"/>
      <c r="BP248" s="387"/>
      <c r="BQ248" s="387"/>
      <c r="BR248" s="387"/>
      <c r="BS248" s="387"/>
      <c r="BT248" s="387"/>
      <c r="BU248" s="387"/>
      <c r="BV248" s="387"/>
      <c r="BW248" s="387"/>
      <c r="BX248" s="387"/>
      <c r="BY248" s="387"/>
      <c r="BZ248" s="387"/>
      <c r="CA248" s="387"/>
      <c r="CB248" s="387"/>
      <c r="CC248" s="387"/>
      <c r="CD248" s="387"/>
      <c r="CE248" s="387"/>
      <c r="CF248" s="387"/>
      <c r="CG248" s="387"/>
      <c r="CH248" s="387"/>
      <c r="CI248" s="387"/>
      <c r="CJ248" s="387"/>
      <c r="CK248" s="387"/>
      <c r="CL248" s="387"/>
      <c r="CM248" s="387"/>
      <c r="CN248" s="387"/>
      <c r="CO248" s="387"/>
      <c r="CP248" s="387"/>
      <c r="CQ248" s="387"/>
      <c r="CR248" s="387"/>
      <c r="CS248" s="387"/>
      <c r="CT248" s="387"/>
      <c r="CU248" s="387"/>
      <c r="CV248" s="387"/>
      <c r="CW248" s="387"/>
      <c r="CX248" s="387"/>
      <c r="CY248" s="387"/>
      <c r="CZ248" s="387"/>
      <c r="DA248" s="387"/>
      <c r="DB248" s="387"/>
      <c r="DC248" s="387"/>
      <c r="DD248" s="387"/>
      <c r="DE248" s="387"/>
      <c r="DF248" s="387"/>
      <c r="DG248" s="387"/>
      <c r="DH248" s="387"/>
      <c r="DI248" s="387"/>
      <c r="DJ248" s="387"/>
      <c r="DK248" s="387"/>
      <c r="DL248" s="387"/>
      <c r="DM248" s="387"/>
      <c r="DN248" s="387"/>
      <c r="DO248" s="387"/>
      <c r="DP248" s="387"/>
      <c r="DQ248" s="387"/>
      <c r="DR248" s="387"/>
      <c r="DS248" s="387"/>
      <c r="DT248" s="387"/>
      <c r="DU248" s="387"/>
      <c r="DV248" s="387"/>
      <c r="DW248" s="387"/>
      <c r="DX248" s="387"/>
      <c r="DY248" s="387"/>
      <c r="DZ248" s="387"/>
      <c r="EA248" s="387"/>
      <c r="EB248" s="387"/>
      <c r="EC248" s="387"/>
      <c r="ED248" s="387"/>
      <c r="EE248" s="387"/>
      <c r="EF248" s="387"/>
      <c r="EG248" s="387"/>
      <c r="EH248" s="387"/>
      <c r="EI248" s="387"/>
      <c r="EJ248" s="387"/>
      <c r="EK248" s="387"/>
      <c r="EL248" s="387"/>
      <c r="EM248" s="387"/>
    </row>
    <row r="249" spans="1:143" s="389" customFormat="1" ht="25.5" hidden="1" customHeight="1">
      <c r="A249" s="504"/>
      <c r="B249" s="504"/>
      <c r="C249" s="504"/>
      <c r="D249" s="504"/>
      <c r="E249" s="504"/>
      <c r="F249" s="504"/>
      <c r="G249" s="504"/>
      <c r="H249" s="504"/>
      <c r="I249" s="504"/>
      <c r="J249" s="504"/>
      <c r="K249" s="504"/>
      <c r="L249" s="504"/>
      <c r="M249" s="504"/>
      <c r="N249" s="504"/>
      <c r="O249" s="504"/>
      <c r="P249" s="504"/>
      <c r="Q249" s="504"/>
      <c r="R249" s="504"/>
      <c r="S249" s="504"/>
      <c r="T249" s="504"/>
      <c r="U249" s="504"/>
      <c r="V249" s="504"/>
      <c r="W249" s="504"/>
      <c r="X249" s="504"/>
      <c r="Y249" s="504"/>
      <c r="Z249" s="504"/>
      <c r="AA249" s="504"/>
      <c r="AB249" s="504"/>
      <c r="AC249" s="504"/>
      <c r="AD249" s="504"/>
      <c r="AE249" s="504"/>
      <c r="AF249" s="504"/>
      <c r="AG249" s="504"/>
      <c r="AH249" s="504"/>
      <c r="AI249" s="387"/>
      <c r="AJ249" s="387"/>
      <c r="AK249" s="387"/>
      <c r="AL249" s="387"/>
      <c r="AM249" s="387"/>
      <c r="AN249" s="387"/>
      <c r="AO249" s="387"/>
      <c r="AP249" s="387"/>
      <c r="AQ249" s="387"/>
      <c r="AR249" s="387"/>
      <c r="AS249" s="387"/>
      <c r="AT249" s="387"/>
      <c r="AU249" s="387"/>
      <c r="AV249" s="387"/>
      <c r="AW249" s="387"/>
      <c r="AX249" s="387"/>
      <c r="AY249" s="387"/>
      <c r="AZ249" s="387"/>
      <c r="BA249" s="387"/>
      <c r="BB249" s="387"/>
      <c r="BC249" s="387"/>
      <c r="BD249" s="387"/>
      <c r="BE249" s="387"/>
      <c r="BF249" s="387"/>
      <c r="BG249" s="387"/>
      <c r="BH249" s="387"/>
      <c r="BI249" s="387"/>
      <c r="BJ249" s="387"/>
      <c r="BK249" s="387"/>
      <c r="BL249" s="387"/>
      <c r="BM249" s="387"/>
      <c r="BN249" s="387"/>
      <c r="BO249" s="387"/>
      <c r="BP249" s="387"/>
      <c r="BQ249" s="387"/>
      <c r="BR249" s="387"/>
      <c r="BS249" s="387"/>
      <c r="BT249" s="387"/>
      <c r="BU249" s="387"/>
      <c r="BV249" s="387"/>
      <c r="BW249" s="387"/>
      <c r="BX249" s="387"/>
      <c r="BY249" s="387"/>
      <c r="BZ249" s="387"/>
      <c r="CA249" s="387"/>
      <c r="CB249" s="387"/>
      <c r="CC249" s="387"/>
      <c r="CD249" s="387"/>
      <c r="CE249" s="387"/>
      <c r="CF249" s="387"/>
      <c r="CG249" s="387"/>
      <c r="CH249" s="387"/>
      <c r="CI249" s="387"/>
      <c r="CJ249" s="387"/>
      <c r="CK249" s="387"/>
      <c r="CL249" s="387"/>
      <c r="CM249" s="387"/>
      <c r="CN249" s="387"/>
      <c r="CO249" s="387"/>
      <c r="CP249" s="387"/>
      <c r="CQ249" s="387"/>
      <c r="CR249" s="387"/>
      <c r="CS249" s="387"/>
      <c r="CT249" s="387"/>
      <c r="CU249" s="387"/>
      <c r="CV249" s="387"/>
      <c r="CW249" s="387"/>
      <c r="CX249" s="387"/>
      <c r="CY249" s="387"/>
      <c r="CZ249" s="387"/>
      <c r="DA249" s="387"/>
      <c r="DB249" s="387"/>
      <c r="DC249" s="387"/>
      <c r="DD249" s="387"/>
      <c r="DE249" s="387"/>
      <c r="DF249" s="387"/>
      <c r="DG249" s="387"/>
      <c r="DH249" s="387"/>
      <c r="DI249" s="387"/>
      <c r="DJ249" s="387"/>
      <c r="DK249" s="387"/>
      <c r="DL249" s="387"/>
      <c r="DM249" s="387"/>
      <c r="DN249" s="387"/>
      <c r="DO249" s="387"/>
      <c r="DP249" s="387"/>
      <c r="DQ249" s="387"/>
      <c r="DR249" s="387"/>
      <c r="DS249" s="387"/>
      <c r="DT249" s="387"/>
      <c r="DU249" s="387"/>
      <c r="DV249" s="387"/>
      <c r="DW249" s="387"/>
      <c r="DX249" s="387"/>
      <c r="DY249" s="387"/>
      <c r="DZ249" s="387"/>
      <c r="EA249" s="387"/>
      <c r="EB249" s="387"/>
      <c r="EC249" s="387"/>
      <c r="ED249" s="387"/>
      <c r="EE249" s="387"/>
      <c r="EF249" s="387"/>
      <c r="EG249" s="387"/>
      <c r="EH249" s="387"/>
      <c r="EI249" s="387"/>
      <c r="EJ249" s="387"/>
      <c r="EK249" s="387"/>
      <c r="EL249" s="387"/>
      <c r="EM249" s="387"/>
    </row>
    <row r="250" spans="1:143" s="389" customFormat="1" ht="25.5" hidden="1" customHeight="1">
      <c r="A250" s="504"/>
      <c r="B250" s="504"/>
      <c r="C250" s="504"/>
      <c r="D250" s="504"/>
      <c r="E250" s="504"/>
      <c r="F250" s="504"/>
      <c r="G250" s="504"/>
      <c r="H250" s="504"/>
      <c r="I250" s="504"/>
      <c r="J250" s="504"/>
      <c r="K250" s="504"/>
      <c r="L250" s="504"/>
      <c r="M250" s="504"/>
      <c r="N250" s="504"/>
      <c r="O250" s="504"/>
      <c r="P250" s="504"/>
      <c r="Q250" s="504"/>
      <c r="R250" s="504"/>
      <c r="S250" s="504"/>
      <c r="T250" s="504"/>
      <c r="U250" s="504"/>
      <c r="V250" s="504"/>
      <c r="W250" s="504"/>
      <c r="X250" s="504"/>
      <c r="Y250" s="504"/>
      <c r="Z250" s="504"/>
      <c r="AA250" s="504"/>
      <c r="AB250" s="504"/>
      <c r="AC250" s="504"/>
      <c r="AD250" s="504"/>
      <c r="AE250" s="504"/>
      <c r="AF250" s="504"/>
      <c r="AG250" s="504"/>
      <c r="AH250" s="504"/>
      <c r="AI250" s="387"/>
      <c r="AJ250" s="387"/>
      <c r="AK250" s="387"/>
      <c r="AL250" s="387"/>
      <c r="AM250" s="387"/>
      <c r="AN250" s="387"/>
      <c r="AO250" s="387"/>
      <c r="AP250" s="387"/>
      <c r="AQ250" s="387"/>
      <c r="AR250" s="387"/>
      <c r="AS250" s="387"/>
      <c r="AT250" s="387"/>
      <c r="AU250" s="387"/>
      <c r="AV250" s="387"/>
      <c r="AW250" s="387"/>
      <c r="AX250" s="387"/>
      <c r="AY250" s="387"/>
      <c r="AZ250" s="387"/>
      <c r="BA250" s="387"/>
      <c r="BB250" s="387"/>
      <c r="BC250" s="387"/>
      <c r="BD250" s="387"/>
      <c r="BE250" s="387"/>
      <c r="BF250" s="387"/>
      <c r="BG250" s="387"/>
      <c r="BH250" s="387"/>
      <c r="BI250" s="387"/>
      <c r="BJ250" s="387"/>
      <c r="BK250" s="387"/>
      <c r="BL250" s="387"/>
      <c r="BM250" s="387"/>
      <c r="BN250" s="387"/>
      <c r="BO250" s="387"/>
      <c r="BP250" s="387"/>
      <c r="BQ250" s="387"/>
      <c r="BR250" s="387"/>
      <c r="BS250" s="387"/>
      <c r="BT250" s="387"/>
      <c r="BU250" s="387"/>
      <c r="BV250" s="387"/>
      <c r="BW250" s="387"/>
      <c r="BX250" s="387"/>
      <c r="BY250" s="387"/>
      <c r="BZ250" s="387"/>
      <c r="CA250" s="387"/>
      <c r="CB250" s="387"/>
      <c r="CC250" s="387"/>
      <c r="CD250" s="387"/>
      <c r="CE250" s="387"/>
      <c r="CF250" s="387"/>
      <c r="CG250" s="387"/>
      <c r="CH250" s="387"/>
      <c r="CI250" s="387"/>
      <c r="CJ250" s="387"/>
      <c r="CK250" s="387"/>
      <c r="CL250" s="387"/>
      <c r="CM250" s="387"/>
      <c r="CN250" s="387"/>
      <c r="CO250" s="387"/>
      <c r="CP250" s="387"/>
      <c r="CQ250" s="387"/>
      <c r="CR250" s="387"/>
      <c r="CS250" s="387"/>
      <c r="CT250" s="387"/>
      <c r="CU250" s="387"/>
      <c r="CV250" s="387"/>
      <c r="CW250" s="387"/>
      <c r="CX250" s="387"/>
      <c r="CY250" s="387"/>
      <c r="CZ250" s="387"/>
      <c r="DA250" s="387"/>
      <c r="DB250" s="387"/>
      <c r="DC250" s="387"/>
      <c r="DD250" s="387"/>
      <c r="DE250" s="387"/>
      <c r="DF250" s="387"/>
      <c r="DG250" s="387"/>
      <c r="DH250" s="387"/>
      <c r="DI250" s="387"/>
      <c r="DJ250" s="387"/>
      <c r="DK250" s="387"/>
      <c r="DL250" s="387"/>
      <c r="DM250" s="387"/>
      <c r="DN250" s="387"/>
      <c r="DO250" s="387"/>
      <c r="DP250" s="387"/>
      <c r="DQ250" s="387"/>
      <c r="DR250" s="387"/>
      <c r="DS250" s="387"/>
      <c r="DT250" s="387"/>
      <c r="DU250" s="387"/>
      <c r="DV250" s="387"/>
      <c r="DW250" s="387"/>
      <c r="DX250" s="387"/>
      <c r="DY250" s="387"/>
      <c r="DZ250" s="387"/>
      <c r="EA250" s="387"/>
      <c r="EB250" s="387"/>
      <c r="EC250" s="387"/>
      <c r="ED250" s="387"/>
      <c r="EE250" s="387"/>
      <c r="EF250" s="387"/>
      <c r="EG250" s="387"/>
      <c r="EH250" s="387"/>
      <c r="EI250" s="387"/>
      <c r="EJ250" s="387"/>
      <c r="EK250" s="387"/>
      <c r="EL250" s="387"/>
      <c r="EM250" s="387"/>
    </row>
    <row r="251" spans="1:143" s="389" customFormat="1" ht="25.5" hidden="1" customHeight="1">
      <c r="A251" s="504"/>
      <c r="B251" s="504"/>
      <c r="C251" s="504"/>
      <c r="D251" s="504"/>
      <c r="E251" s="504"/>
      <c r="F251" s="504"/>
      <c r="G251" s="504"/>
      <c r="H251" s="504"/>
      <c r="I251" s="504"/>
      <c r="J251" s="504"/>
      <c r="K251" s="504"/>
      <c r="L251" s="504"/>
      <c r="M251" s="504"/>
      <c r="N251" s="504"/>
      <c r="O251" s="504"/>
      <c r="P251" s="504"/>
      <c r="Q251" s="504"/>
      <c r="R251" s="504"/>
      <c r="S251" s="504"/>
      <c r="T251" s="504"/>
      <c r="U251" s="504"/>
      <c r="V251" s="504"/>
      <c r="W251" s="504"/>
      <c r="X251" s="504"/>
      <c r="Y251" s="504"/>
      <c r="Z251" s="504"/>
      <c r="AA251" s="504"/>
      <c r="AB251" s="504"/>
      <c r="AC251" s="504"/>
      <c r="AD251" s="504"/>
      <c r="AE251" s="504"/>
      <c r="AF251" s="504"/>
      <c r="AG251" s="504"/>
      <c r="AH251" s="504"/>
      <c r="AI251" s="387"/>
      <c r="AJ251" s="387"/>
      <c r="AK251" s="387"/>
      <c r="AL251" s="387"/>
      <c r="AM251" s="387"/>
      <c r="AN251" s="387"/>
      <c r="AO251" s="387"/>
      <c r="AP251" s="387"/>
      <c r="AQ251" s="387"/>
      <c r="AR251" s="387"/>
      <c r="AS251" s="387"/>
      <c r="AT251" s="387"/>
      <c r="AU251" s="387"/>
      <c r="AV251" s="387"/>
      <c r="AW251" s="387"/>
      <c r="AX251" s="387"/>
      <c r="AY251" s="387"/>
      <c r="AZ251" s="387"/>
      <c r="BA251" s="387"/>
      <c r="BB251" s="387"/>
      <c r="BC251" s="387"/>
      <c r="BD251" s="387"/>
      <c r="BE251" s="387"/>
      <c r="BF251" s="387"/>
      <c r="BG251" s="387"/>
      <c r="BH251" s="387"/>
      <c r="BI251" s="387"/>
      <c r="BJ251" s="387"/>
      <c r="BK251" s="387"/>
      <c r="BL251" s="387"/>
      <c r="BM251" s="387"/>
      <c r="BN251" s="387"/>
      <c r="BO251" s="387"/>
      <c r="BP251" s="387"/>
      <c r="BQ251" s="387"/>
      <c r="BR251" s="387"/>
      <c r="BS251" s="387"/>
      <c r="BT251" s="387"/>
      <c r="BU251" s="387"/>
      <c r="BV251" s="387"/>
      <c r="BW251" s="387"/>
      <c r="BX251" s="387"/>
      <c r="BY251" s="387"/>
      <c r="BZ251" s="387"/>
      <c r="CA251" s="387"/>
      <c r="CB251" s="387"/>
      <c r="CC251" s="387"/>
      <c r="CD251" s="387"/>
      <c r="CE251" s="387"/>
      <c r="CF251" s="387"/>
      <c r="CG251" s="387"/>
      <c r="CH251" s="387"/>
      <c r="CI251" s="387"/>
      <c r="CJ251" s="387"/>
      <c r="CK251" s="387"/>
      <c r="CL251" s="387"/>
      <c r="CM251" s="387"/>
      <c r="CN251" s="387"/>
      <c r="CO251" s="387"/>
      <c r="CP251" s="387"/>
      <c r="CQ251" s="387"/>
      <c r="CR251" s="387"/>
      <c r="CS251" s="387"/>
      <c r="CT251" s="387"/>
      <c r="CU251" s="387"/>
      <c r="CV251" s="387"/>
      <c r="CW251" s="387"/>
      <c r="CX251" s="387"/>
      <c r="CY251" s="387"/>
      <c r="CZ251" s="387"/>
      <c r="DA251" s="387"/>
      <c r="DB251" s="387"/>
      <c r="DC251" s="387"/>
      <c r="DD251" s="387"/>
      <c r="DE251" s="387"/>
      <c r="DF251" s="387"/>
      <c r="DG251" s="387"/>
      <c r="DH251" s="387"/>
      <c r="DI251" s="387"/>
      <c r="DJ251" s="387"/>
      <c r="DK251" s="387"/>
      <c r="DL251" s="387"/>
      <c r="DM251" s="387"/>
      <c r="DN251" s="387"/>
      <c r="DO251" s="387"/>
      <c r="DP251" s="387"/>
      <c r="DQ251" s="387"/>
      <c r="DR251" s="387"/>
      <c r="DS251" s="387"/>
      <c r="DT251" s="387"/>
      <c r="DU251" s="387"/>
      <c r="DV251" s="387"/>
      <c r="DW251" s="387"/>
      <c r="DX251" s="387"/>
      <c r="DY251" s="387"/>
      <c r="DZ251" s="387"/>
      <c r="EA251" s="387"/>
      <c r="EB251" s="387"/>
      <c r="EC251" s="387"/>
      <c r="ED251" s="387"/>
      <c r="EE251" s="387"/>
      <c r="EF251" s="387"/>
      <c r="EG251" s="387"/>
      <c r="EH251" s="387"/>
      <c r="EI251" s="387"/>
      <c r="EJ251" s="387"/>
      <c r="EK251" s="387"/>
      <c r="EL251" s="387"/>
      <c r="EM251" s="387"/>
    </row>
    <row r="252" spans="1:143" s="389" customFormat="1" ht="25.5" hidden="1" customHeight="1">
      <c r="A252" s="504"/>
      <c r="B252" s="504"/>
      <c r="C252" s="504"/>
      <c r="D252" s="504"/>
      <c r="E252" s="504"/>
      <c r="F252" s="504"/>
      <c r="G252" s="504"/>
      <c r="H252" s="504"/>
      <c r="I252" s="504"/>
      <c r="J252" s="504"/>
      <c r="K252" s="504"/>
      <c r="L252" s="504"/>
      <c r="M252" s="504"/>
      <c r="N252" s="504"/>
      <c r="O252" s="504"/>
      <c r="P252" s="504"/>
      <c r="Q252" s="504"/>
      <c r="R252" s="504"/>
      <c r="S252" s="504"/>
      <c r="T252" s="504"/>
      <c r="U252" s="504"/>
      <c r="V252" s="504"/>
      <c r="W252" s="504"/>
      <c r="X252" s="504"/>
      <c r="Y252" s="504"/>
      <c r="Z252" s="504"/>
      <c r="AA252" s="504"/>
      <c r="AB252" s="504"/>
      <c r="AC252" s="504"/>
      <c r="AD252" s="504"/>
      <c r="AE252" s="504"/>
      <c r="AF252" s="504"/>
      <c r="AG252" s="504"/>
      <c r="AH252" s="504"/>
      <c r="AI252" s="387"/>
      <c r="AJ252" s="387"/>
      <c r="AK252" s="387"/>
      <c r="AL252" s="387"/>
      <c r="AM252" s="387"/>
      <c r="AN252" s="387"/>
      <c r="AO252" s="387"/>
      <c r="AP252" s="387"/>
      <c r="AQ252" s="387"/>
      <c r="AR252" s="387"/>
      <c r="AS252" s="387"/>
      <c r="AT252" s="387"/>
      <c r="AU252" s="387"/>
      <c r="AV252" s="387"/>
      <c r="AW252" s="387"/>
      <c r="AX252" s="387"/>
      <c r="AY252" s="387"/>
      <c r="AZ252" s="387"/>
      <c r="BA252" s="387"/>
      <c r="BB252" s="387"/>
      <c r="BC252" s="387"/>
      <c r="BD252" s="387"/>
      <c r="BE252" s="387"/>
      <c r="BF252" s="387"/>
      <c r="BG252" s="387"/>
      <c r="BH252" s="387"/>
      <c r="BI252" s="387"/>
      <c r="BJ252" s="387"/>
      <c r="BK252" s="387"/>
      <c r="BL252" s="387"/>
      <c r="BM252" s="387"/>
      <c r="BN252" s="387"/>
      <c r="BO252" s="387"/>
      <c r="BP252" s="387"/>
      <c r="BQ252" s="387"/>
      <c r="BR252" s="387"/>
      <c r="BS252" s="387"/>
      <c r="BT252" s="387"/>
      <c r="BU252" s="387"/>
      <c r="BV252" s="387"/>
      <c r="BW252" s="387"/>
      <c r="BX252" s="387"/>
      <c r="BY252" s="387"/>
      <c r="BZ252" s="387"/>
      <c r="CA252" s="387"/>
      <c r="CB252" s="387"/>
      <c r="CC252" s="387"/>
      <c r="CD252" s="387"/>
      <c r="CE252" s="387"/>
      <c r="CF252" s="387"/>
      <c r="CG252" s="387"/>
      <c r="CH252" s="387"/>
      <c r="CI252" s="387"/>
      <c r="CJ252" s="387"/>
      <c r="CK252" s="387"/>
      <c r="CL252" s="387"/>
      <c r="CM252" s="387"/>
      <c r="CN252" s="387"/>
      <c r="CO252" s="387"/>
      <c r="CP252" s="387"/>
      <c r="CQ252" s="387"/>
      <c r="CR252" s="387"/>
      <c r="CS252" s="387"/>
      <c r="CT252" s="387"/>
      <c r="CU252" s="387"/>
      <c r="CV252" s="387"/>
      <c r="CW252" s="387"/>
      <c r="CX252" s="387"/>
      <c r="CY252" s="387"/>
      <c r="CZ252" s="387"/>
      <c r="DA252" s="387"/>
      <c r="DB252" s="387"/>
      <c r="DC252" s="387"/>
      <c r="DD252" s="387"/>
      <c r="DE252" s="387"/>
      <c r="DF252" s="387"/>
      <c r="DG252" s="387"/>
      <c r="DH252" s="387"/>
      <c r="DI252" s="387"/>
      <c r="DJ252" s="387"/>
      <c r="DK252" s="387"/>
      <c r="DL252" s="387"/>
      <c r="DM252" s="387"/>
      <c r="DN252" s="387"/>
      <c r="DO252" s="387"/>
      <c r="DP252" s="387"/>
      <c r="DQ252" s="387"/>
      <c r="DR252" s="387"/>
      <c r="DS252" s="387"/>
      <c r="DT252" s="387"/>
      <c r="DU252" s="387"/>
      <c r="DV252" s="387"/>
      <c r="DW252" s="387"/>
      <c r="DX252" s="387"/>
      <c r="DY252" s="387"/>
      <c r="DZ252" s="387"/>
      <c r="EA252" s="387"/>
      <c r="EB252" s="387"/>
      <c r="EC252" s="387"/>
      <c r="ED252" s="387"/>
      <c r="EE252" s="387"/>
      <c r="EF252" s="387"/>
      <c r="EG252" s="387"/>
      <c r="EH252" s="387"/>
      <c r="EI252" s="387"/>
      <c r="EJ252" s="387"/>
      <c r="EK252" s="387"/>
      <c r="EL252" s="387"/>
      <c r="EM252" s="387"/>
    </row>
    <row r="253" spans="1:143" s="389" customFormat="1" ht="25.5" hidden="1" customHeight="1">
      <c r="A253" s="504"/>
      <c r="B253" s="504"/>
      <c r="C253" s="504"/>
      <c r="D253" s="504"/>
      <c r="E253" s="504"/>
      <c r="F253" s="504"/>
      <c r="G253" s="504"/>
      <c r="H253" s="504"/>
      <c r="I253" s="504"/>
      <c r="J253" s="504"/>
      <c r="K253" s="504"/>
      <c r="L253" s="504"/>
      <c r="M253" s="504"/>
      <c r="N253" s="504"/>
      <c r="O253" s="504"/>
      <c r="P253" s="504"/>
      <c r="Q253" s="504"/>
      <c r="R253" s="504"/>
      <c r="S253" s="504"/>
      <c r="T253" s="504"/>
      <c r="U253" s="504"/>
      <c r="V253" s="504"/>
      <c r="W253" s="504"/>
      <c r="X253" s="504"/>
      <c r="Y253" s="504"/>
      <c r="Z253" s="504"/>
      <c r="AA253" s="504"/>
      <c r="AB253" s="504"/>
      <c r="AC253" s="504"/>
      <c r="AD253" s="504"/>
      <c r="AE253" s="504"/>
      <c r="AF253" s="504"/>
      <c r="AG253" s="504"/>
      <c r="AH253" s="504"/>
      <c r="AI253" s="387"/>
      <c r="AJ253" s="387"/>
      <c r="AK253" s="387"/>
      <c r="AL253" s="387"/>
      <c r="AM253" s="387"/>
      <c r="AN253" s="387"/>
      <c r="AO253" s="387"/>
      <c r="AP253" s="387"/>
      <c r="AQ253" s="387"/>
      <c r="AR253" s="387"/>
      <c r="AS253" s="387"/>
      <c r="AT253" s="387"/>
      <c r="AU253" s="387"/>
      <c r="AV253" s="387"/>
      <c r="AW253" s="387"/>
      <c r="AX253" s="387"/>
      <c r="AY253" s="387"/>
      <c r="AZ253" s="387"/>
      <c r="BA253" s="387"/>
      <c r="BB253" s="387"/>
      <c r="BC253" s="387"/>
      <c r="BD253" s="387"/>
      <c r="BE253" s="387"/>
      <c r="BF253" s="387"/>
      <c r="BG253" s="387"/>
      <c r="BH253" s="387"/>
      <c r="BI253" s="387"/>
      <c r="BJ253" s="387"/>
      <c r="BK253" s="387"/>
      <c r="BL253" s="387"/>
      <c r="BM253" s="387"/>
      <c r="BN253" s="387"/>
      <c r="BO253" s="387"/>
      <c r="BP253" s="387"/>
      <c r="BQ253" s="387"/>
      <c r="BR253" s="387"/>
      <c r="BS253" s="387"/>
      <c r="BT253" s="387"/>
      <c r="BU253" s="387"/>
      <c r="BV253" s="387"/>
      <c r="BW253" s="387"/>
      <c r="BX253" s="387"/>
      <c r="BY253" s="387"/>
      <c r="BZ253" s="387"/>
      <c r="CA253" s="387"/>
      <c r="CB253" s="387"/>
      <c r="CC253" s="387"/>
      <c r="CD253" s="387"/>
      <c r="CE253" s="387"/>
      <c r="CF253" s="387"/>
      <c r="CG253" s="387"/>
      <c r="CH253" s="387"/>
      <c r="CI253" s="387"/>
      <c r="CJ253" s="387"/>
      <c r="CK253" s="387"/>
      <c r="CL253" s="387"/>
      <c r="CM253" s="387"/>
      <c r="CN253" s="387"/>
      <c r="CO253" s="387"/>
      <c r="CP253" s="387"/>
      <c r="CQ253" s="387"/>
      <c r="CR253" s="387"/>
      <c r="CS253" s="387"/>
      <c r="CT253" s="387"/>
      <c r="CU253" s="387"/>
      <c r="CV253" s="387"/>
      <c r="CW253" s="387"/>
      <c r="CX253" s="387"/>
      <c r="CY253" s="387"/>
      <c r="CZ253" s="387"/>
      <c r="DA253" s="387"/>
      <c r="DB253" s="387"/>
      <c r="DC253" s="387"/>
      <c r="DD253" s="387"/>
      <c r="DE253" s="387"/>
      <c r="DF253" s="387"/>
      <c r="DG253" s="387"/>
      <c r="DH253" s="387"/>
      <c r="DI253" s="387"/>
      <c r="DJ253" s="387"/>
      <c r="DK253" s="387"/>
      <c r="DL253" s="387"/>
      <c r="DM253" s="387"/>
      <c r="DN253" s="387"/>
      <c r="DO253" s="387"/>
      <c r="DP253" s="387"/>
      <c r="DQ253" s="387"/>
      <c r="DR253" s="387"/>
      <c r="DS253" s="387"/>
      <c r="DT253" s="387"/>
      <c r="DU253" s="387"/>
      <c r="DV253" s="387"/>
      <c r="DW253" s="387"/>
      <c r="DX253" s="387"/>
      <c r="DY253" s="387"/>
      <c r="DZ253" s="387"/>
      <c r="EA253" s="387"/>
      <c r="EB253" s="387"/>
      <c r="EC253" s="387"/>
      <c r="ED253" s="387"/>
      <c r="EE253" s="387"/>
      <c r="EF253" s="387"/>
      <c r="EG253" s="387"/>
      <c r="EH253" s="387"/>
      <c r="EI253" s="387"/>
      <c r="EJ253" s="387"/>
      <c r="EK253" s="387"/>
      <c r="EL253" s="387"/>
      <c r="EM253" s="387"/>
    </row>
    <row r="254" spans="1:143" s="389" customFormat="1" ht="25.5" hidden="1" customHeight="1">
      <c r="A254" s="504"/>
      <c r="B254" s="504"/>
      <c r="C254" s="504"/>
      <c r="D254" s="504"/>
      <c r="E254" s="504"/>
      <c r="F254" s="504"/>
      <c r="G254" s="504"/>
      <c r="H254" s="504"/>
      <c r="I254" s="504"/>
      <c r="J254" s="504"/>
      <c r="K254" s="504"/>
      <c r="L254" s="504"/>
      <c r="M254" s="504"/>
      <c r="N254" s="504"/>
      <c r="O254" s="504"/>
      <c r="P254" s="504"/>
      <c r="Q254" s="504"/>
      <c r="R254" s="504"/>
      <c r="S254" s="504"/>
      <c r="T254" s="504"/>
      <c r="U254" s="504"/>
      <c r="V254" s="504"/>
      <c r="W254" s="504"/>
      <c r="X254" s="504"/>
      <c r="Y254" s="504"/>
      <c r="Z254" s="504"/>
      <c r="AA254" s="504"/>
      <c r="AB254" s="504"/>
      <c r="AC254" s="504"/>
      <c r="AD254" s="504"/>
      <c r="AE254" s="504"/>
      <c r="AF254" s="504"/>
      <c r="AG254" s="504"/>
      <c r="AH254" s="504"/>
      <c r="AI254" s="387"/>
      <c r="AJ254" s="387"/>
      <c r="AK254" s="387"/>
      <c r="AL254" s="387"/>
      <c r="AM254" s="387"/>
      <c r="AN254" s="387"/>
      <c r="AO254" s="387"/>
      <c r="AP254" s="387"/>
      <c r="AQ254" s="387"/>
      <c r="AR254" s="387"/>
      <c r="AS254" s="387"/>
      <c r="AT254" s="387"/>
      <c r="AU254" s="387"/>
      <c r="AV254" s="387"/>
      <c r="AW254" s="387"/>
      <c r="AX254" s="387"/>
      <c r="AY254" s="387"/>
      <c r="AZ254" s="387"/>
      <c r="BA254" s="387"/>
      <c r="BB254" s="387"/>
      <c r="BC254" s="387"/>
      <c r="BD254" s="387"/>
      <c r="BE254" s="387"/>
      <c r="BF254" s="387"/>
      <c r="BG254" s="387"/>
      <c r="BH254" s="387"/>
      <c r="BI254" s="387"/>
      <c r="BJ254" s="387"/>
      <c r="BK254" s="387"/>
      <c r="BL254" s="387"/>
      <c r="BM254" s="387"/>
      <c r="BN254" s="387"/>
      <c r="BO254" s="387"/>
      <c r="BP254" s="387"/>
      <c r="BQ254" s="387"/>
      <c r="BR254" s="387"/>
      <c r="BS254" s="387"/>
      <c r="BT254" s="387"/>
      <c r="BU254" s="387"/>
      <c r="BV254" s="387"/>
      <c r="BW254" s="387"/>
      <c r="BX254" s="387"/>
      <c r="BY254" s="387"/>
      <c r="BZ254" s="387"/>
      <c r="CA254" s="387"/>
      <c r="CB254" s="387"/>
      <c r="CC254" s="387"/>
      <c r="CD254" s="387"/>
      <c r="CE254" s="387"/>
      <c r="CF254" s="387"/>
      <c r="CG254" s="387"/>
      <c r="CH254" s="387"/>
      <c r="CI254" s="387"/>
      <c r="CJ254" s="387"/>
      <c r="CK254" s="387"/>
      <c r="CL254" s="387"/>
      <c r="CM254" s="387"/>
      <c r="CN254" s="387"/>
      <c r="CO254" s="387"/>
      <c r="CP254" s="387"/>
      <c r="CQ254" s="387"/>
      <c r="CR254" s="387"/>
      <c r="CS254" s="387"/>
      <c r="CT254" s="387"/>
      <c r="CU254" s="387"/>
      <c r="CV254" s="387"/>
      <c r="CW254" s="387"/>
      <c r="CX254" s="387"/>
      <c r="CY254" s="387"/>
      <c r="CZ254" s="387"/>
      <c r="DA254" s="387"/>
      <c r="DB254" s="387"/>
      <c r="DC254" s="387"/>
      <c r="DD254" s="387"/>
      <c r="DE254" s="387"/>
      <c r="DF254" s="387"/>
      <c r="DG254" s="387"/>
      <c r="DH254" s="387"/>
      <c r="DI254" s="387"/>
      <c r="DJ254" s="387"/>
      <c r="DK254" s="387"/>
      <c r="DL254" s="387"/>
      <c r="DM254" s="387"/>
      <c r="DN254" s="387"/>
      <c r="DO254" s="387"/>
      <c r="DP254" s="387"/>
      <c r="DQ254" s="387"/>
      <c r="DR254" s="387"/>
      <c r="DS254" s="387"/>
      <c r="DT254" s="387"/>
      <c r="DU254" s="387"/>
      <c r="DV254" s="387"/>
      <c r="DW254" s="387"/>
      <c r="DX254" s="387"/>
      <c r="DY254" s="387"/>
      <c r="DZ254" s="387"/>
      <c r="EA254" s="387"/>
      <c r="EB254" s="387"/>
      <c r="EC254" s="387"/>
      <c r="ED254" s="387"/>
      <c r="EE254" s="387"/>
      <c r="EF254" s="387"/>
      <c r="EG254" s="387"/>
      <c r="EH254" s="387"/>
      <c r="EI254" s="387"/>
      <c r="EJ254" s="387"/>
      <c r="EK254" s="387"/>
      <c r="EL254" s="387"/>
      <c r="EM254" s="387"/>
    </row>
    <row r="255" spans="1:143" s="389" customFormat="1" ht="25.5" hidden="1" customHeight="1">
      <c r="A255" s="504"/>
      <c r="B255" s="504"/>
      <c r="C255" s="504"/>
      <c r="D255" s="504"/>
      <c r="E255" s="504"/>
      <c r="F255" s="504"/>
      <c r="G255" s="504"/>
      <c r="H255" s="504"/>
      <c r="I255" s="504"/>
      <c r="J255" s="504"/>
      <c r="K255" s="504"/>
      <c r="L255" s="504"/>
      <c r="M255" s="504"/>
      <c r="N255" s="504"/>
      <c r="O255" s="504"/>
      <c r="P255" s="504"/>
      <c r="Q255" s="504"/>
      <c r="R255" s="504"/>
      <c r="S255" s="504"/>
      <c r="T255" s="504"/>
      <c r="U255" s="504"/>
      <c r="V255" s="504"/>
      <c r="W255" s="504"/>
      <c r="X255" s="504"/>
      <c r="Y255" s="504"/>
      <c r="Z255" s="504"/>
      <c r="AA255" s="504"/>
      <c r="AB255" s="504"/>
      <c r="AC255" s="504"/>
      <c r="AD255" s="504"/>
      <c r="AE255" s="504"/>
      <c r="AF255" s="504"/>
      <c r="AG255" s="504"/>
      <c r="AH255" s="504"/>
      <c r="AI255" s="387"/>
      <c r="AJ255" s="387"/>
      <c r="AK255" s="387"/>
      <c r="AL255" s="387"/>
      <c r="AM255" s="387"/>
      <c r="AN255" s="387"/>
      <c r="AO255" s="387"/>
      <c r="AP255" s="387"/>
      <c r="AQ255" s="387"/>
      <c r="AR255" s="387"/>
      <c r="AS255" s="387"/>
      <c r="AT255" s="387"/>
      <c r="AU255" s="387"/>
      <c r="AV255" s="387"/>
      <c r="AW255" s="387"/>
      <c r="AX255" s="387"/>
      <c r="AY255" s="387"/>
      <c r="AZ255" s="387"/>
      <c r="BA255" s="387"/>
      <c r="BB255" s="387"/>
      <c r="BC255" s="387"/>
      <c r="BD255" s="387"/>
      <c r="BE255" s="387"/>
      <c r="BF255" s="387"/>
      <c r="BG255" s="387"/>
      <c r="BH255" s="387"/>
      <c r="BI255" s="387"/>
      <c r="BJ255" s="387"/>
      <c r="BK255" s="387"/>
      <c r="BL255" s="387"/>
      <c r="BM255" s="387"/>
      <c r="BN255" s="387"/>
      <c r="BO255" s="387"/>
      <c r="BP255" s="387"/>
      <c r="BQ255" s="387"/>
      <c r="BR255" s="387"/>
      <c r="BS255" s="387"/>
      <c r="BT255" s="387"/>
      <c r="BU255" s="387"/>
      <c r="BV255" s="387"/>
      <c r="BW255" s="387"/>
      <c r="BX255" s="387"/>
      <c r="BY255" s="387"/>
      <c r="BZ255" s="387"/>
      <c r="CA255" s="387"/>
      <c r="CB255" s="387"/>
      <c r="CC255" s="387"/>
      <c r="CD255" s="387"/>
      <c r="CE255" s="387"/>
      <c r="CF255" s="387"/>
      <c r="CG255" s="387"/>
      <c r="CH255" s="387"/>
      <c r="CI255" s="387"/>
      <c r="CJ255" s="387"/>
      <c r="CK255" s="387"/>
      <c r="CL255" s="387"/>
      <c r="CM255" s="387"/>
      <c r="CN255" s="387"/>
      <c r="CO255" s="387"/>
      <c r="CP255" s="387"/>
      <c r="CQ255" s="387"/>
      <c r="CR255" s="387"/>
      <c r="CS255" s="387"/>
      <c r="CT255" s="387"/>
      <c r="CU255" s="387"/>
      <c r="CV255" s="387"/>
      <c r="CW255" s="387"/>
      <c r="CX255" s="387"/>
      <c r="CY255" s="387"/>
      <c r="CZ255" s="387"/>
      <c r="DA255" s="387"/>
      <c r="DB255" s="387"/>
      <c r="DC255" s="387"/>
      <c r="DD255" s="387"/>
      <c r="DE255" s="387"/>
      <c r="DF255" s="387"/>
      <c r="DG255" s="387"/>
      <c r="DH255" s="387"/>
      <c r="DI255" s="387"/>
      <c r="DJ255" s="387"/>
      <c r="DK255" s="387"/>
      <c r="DL255" s="387"/>
      <c r="DM255" s="387"/>
      <c r="DN255" s="387"/>
      <c r="DO255" s="387"/>
      <c r="DP255" s="387"/>
      <c r="DQ255" s="387"/>
      <c r="DR255" s="387"/>
      <c r="DS255" s="387"/>
      <c r="DT255" s="387"/>
      <c r="DU255" s="387"/>
      <c r="DV255" s="387"/>
      <c r="DW255" s="387"/>
      <c r="DX255" s="387"/>
      <c r="DY255" s="387"/>
      <c r="DZ255" s="387"/>
      <c r="EA255" s="387"/>
      <c r="EB255" s="387"/>
      <c r="EC255" s="387"/>
      <c r="ED255" s="387"/>
      <c r="EE255" s="387"/>
      <c r="EF255" s="387"/>
      <c r="EG255" s="387"/>
      <c r="EH255" s="387"/>
      <c r="EI255" s="387"/>
      <c r="EJ255" s="387"/>
      <c r="EK255" s="387"/>
      <c r="EL255" s="387"/>
      <c r="EM255" s="387"/>
    </row>
    <row r="256" spans="1:143" s="389" customFormat="1" ht="25.5" hidden="1" customHeight="1">
      <c r="A256" s="504"/>
      <c r="B256" s="504"/>
      <c r="C256" s="504"/>
      <c r="D256" s="504"/>
      <c r="E256" s="504"/>
      <c r="F256" s="504"/>
      <c r="G256" s="504"/>
      <c r="H256" s="504"/>
      <c r="I256" s="504"/>
      <c r="J256" s="504"/>
      <c r="K256" s="504"/>
      <c r="L256" s="504"/>
      <c r="M256" s="504"/>
      <c r="N256" s="504"/>
      <c r="O256" s="504"/>
      <c r="P256" s="504"/>
      <c r="Q256" s="504"/>
      <c r="R256" s="504"/>
      <c r="S256" s="504"/>
      <c r="T256" s="504"/>
      <c r="U256" s="504"/>
      <c r="V256" s="504"/>
      <c r="W256" s="504"/>
      <c r="X256" s="504"/>
      <c r="Y256" s="504"/>
      <c r="Z256" s="504"/>
      <c r="AA256" s="504"/>
      <c r="AB256" s="504"/>
      <c r="AC256" s="504"/>
      <c r="AD256" s="504"/>
      <c r="AE256" s="504"/>
      <c r="AF256" s="504"/>
      <c r="AG256" s="504"/>
      <c r="AH256" s="504"/>
      <c r="AI256" s="387"/>
      <c r="AJ256" s="387"/>
      <c r="AK256" s="387"/>
      <c r="AL256" s="387"/>
      <c r="AM256" s="387"/>
      <c r="AN256" s="387"/>
      <c r="AO256" s="387"/>
      <c r="AP256" s="387"/>
      <c r="AQ256" s="387"/>
      <c r="AR256" s="387"/>
      <c r="AS256" s="387"/>
      <c r="AT256" s="387"/>
      <c r="AU256" s="387"/>
      <c r="AV256" s="387"/>
      <c r="AW256" s="387"/>
      <c r="AX256" s="387"/>
      <c r="AY256" s="387"/>
      <c r="AZ256" s="387"/>
      <c r="BA256" s="387"/>
      <c r="BB256" s="387"/>
      <c r="BC256" s="387"/>
      <c r="BD256" s="387"/>
      <c r="BE256" s="387"/>
      <c r="BF256" s="387"/>
      <c r="BG256" s="387"/>
      <c r="BH256" s="387"/>
      <c r="BI256" s="387"/>
      <c r="BJ256" s="387"/>
      <c r="BK256" s="387"/>
      <c r="BL256" s="387"/>
      <c r="BM256" s="387"/>
      <c r="BN256" s="387"/>
      <c r="BO256" s="387"/>
      <c r="BP256" s="387"/>
      <c r="BQ256" s="387"/>
      <c r="BR256" s="387"/>
      <c r="BS256" s="387"/>
      <c r="BT256" s="387"/>
      <c r="BU256" s="387"/>
      <c r="BV256" s="387"/>
      <c r="BW256" s="387"/>
      <c r="BX256" s="387"/>
      <c r="BY256" s="387"/>
      <c r="BZ256" s="387"/>
      <c r="CA256" s="387"/>
      <c r="CB256" s="387"/>
      <c r="CC256" s="387"/>
      <c r="CD256" s="387"/>
      <c r="CE256" s="387"/>
      <c r="CF256" s="387"/>
      <c r="CG256" s="387"/>
      <c r="CH256" s="387"/>
      <c r="CI256" s="387"/>
      <c r="CJ256" s="387"/>
      <c r="CK256" s="387"/>
      <c r="CL256" s="387"/>
      <c r="CM256" s="387"/>
      <c r="CN256" s="387"/>
      <c r="CO256" s="387"/>
      <c r="CP256" s="387"/>
      <c r="CQ256" s="387"/>
      <c r="CR256" s="387"/>
      <c r="CS256" s="387"/>
      <c r="CT256" s="387"/>
      <c r="CU256" s="387"/>
      <c r="CV256" s="387"/>
      <c r="CW256" s="387"/>
      <c r="CX256" s="387"/>
      <c r="CY256" s="387"/>
      <c r="CZ256" s="387"/>
      <c r="DA256" s="387"/>
      <c r="DB256" s="387"/>
      <c r="DC256" s="387"/>
      <c r="DD256" s="387"/>
      <c r="DE256" s="387"/>
      <c r="DF256" s="387"/>
      <c r="DG256" s="387"/>
      <c r="DH256" s="387"/>
      <c r="DI256" s="387"/>
      <c r="DJ256" s="387"/>
      <c r="DK256" s="387"/>
      <c r="DL256" s="387"/>
      <c r="DM256" s="387"/>
      <c r="DN256" s="387"/>
      <c r="DO256" s="387"/>
      <c r="DP256" s="387"/>
      <c r="DQ256" s="387"/>
      <c r="DR256" s="387"/>
      <c r="DS256" s="387"/>
      <c r="DT256" s="387"/>
      <c r="DU256" s="387"/>
      <c r="DV256" s="387"/>
      <c r="DW256" s="387"/>
      <c r="DX256" s="387"/>
      <c r="DY256" s="387"/>
      <c r="DZ256" s="387"/>
      <c r="EA256" s="387"/>
      <c r="EB256" s="387"/>
      <c r="EC256" s="387"/>
      <c r="ED256" s="387"/>
      <c r="EE256" s="387"/>
      <c r="EF256" s="387"/>
      <c r="EG256" s="387"/>
      <c r="EH256" s="387"/>
      <c r="EI256" s="387"/>
      <c r="EJ256" s="387"/>
      <c r="EK256" s="387"/>
      <c r="EL256" s="387"/>
      <c r="EM256" s="387"/>
    </row>
    <row r="257" spans="1:143" s="389" customFormat="1" ht="25.5" hidden="1" customHeight="1">
      <c r="A257" s="504"/>
      <c r="B257" s="504"/>
      <c r="C257" s="504"/>
      <c r="D257" s="504"/>
      <c r="E257" s="504"/>
      <c r="F257" s="504"/>
      <c r="G257" s="504"/>
      <c r="H257" s="504"/>
      <c r="I257" s="504"/>
      <c r="J257" s="504"/>
      <c r="K257" s="504"/>
      <c r="L257" s="504"/>
      <c r="M257" s="504"/>
      <c r="N257" s="504"/>
      <c r="O257" s="504"/>
      <c r="P257" s="504"/>
      <c r="Q257" s="504"/>
      <c r="R257" s="504"/>
      <c r="S257" s="504"/>
      <c r="T257" s="504"/>
      <c r="U257" s="504"/>
      <c r="V257" s="504"/>
      <c r="W257" s="504"/>
      <c r="X257" s="504"/>
      <c r="Y257" s="504"/>
      <c r="Z257" s="504"/>
      <c r="AA257" s="504"/>
      <c r="AB257" s="504"/>
      <c r="AC257" s="504"/>
      <c r="AD257" s="504"/>
      <c r="AE257" s="504"/>
      <c r="AF257" s="504"/>
      <c r="AG257" s="504"/>
      <c r="AH257" s="504"/>
      <c r="AI257" s="387"/>
      <c r="AJ257" s="387"/>
      <c r="AK257" s="387"/>
      <c r="AL257" s="387"/>
      <c r="AM257" s="387"/>
      <c r="AN257" s="387"/>
      <c r="AO257" s="387"/>
      <c r="AP257" s="387"/>
      <c r="AQ257" s="387"/>
      <c r="AR257" s="387"/>
      <c r="AS257" s="387"/>
      <c r="AT257" s="387"/>
      <c r="AU257" s="387"/>
      <c r="AV257" s="387"/>
      <c r="AW257" s="387"/>
      <c r="AX257" s="387"/>
      <c r="AY257" s="387"/>
      <c r="AZ257" s="387"/>
      <c r="BA257" s="387"/>
      <c r="BB257" s="387"/>
      <c r="BC257" s="387"/>
      <c r="BD257" s="387"/>
      <c r="BE257" s="387"/>
      <c r="BF257" s="387"/>
      <c r="BG257" s="387"/>
      <c r="BH257" s="387"/>
      <c r="BI257" s="387"/>
      <c r="BJ257" s="387"/>
      <c r="BK257" s="387"/>
      <c r="BL257" s="387"/>
      <c r="BM257" s="387"/>
      <c r="BN257" s="387"/>
      <c r="BO257" s="387"/>
      <c r="BP257" s="387"/>
      <c r="BQ257" s="387"/>
      <c r="BR257" s="387"/>
      <c r="BS257" s="387"/>
      <c r="BT257" s="387"/>
      <c r="BU257" s="387"/>
      <c r="BV257" s="387"/>
      <c r="BW257" s="387"/>
      <c r="BX257" s="387"/>
      <c r="BY257" s="387"/>
      <c r="BZ257" s="387"/>
      <c r="CA257" s="387"/>
      <c r="CB257" s="387"/>
      <c r="CC257" s="387"/>
      <c r="CD257" s="387"/>
      <c r="CE257" s="387"/>
      <c r="CF257" s="387"/>
      <c r="CG257" s="387"/>
      <c r="CH257" s="387"/>
      <c r="CI257" s="387"/>
      <c r="CJ257" s="387"/>
      <c r="CK257" s="387"/>
      <c r="CL257" s="387"/>
      <c r="CM257" s="387"/>
      <c r="CN257" s="387"/>
      <c r="CO257" s="387"/>
      <c r="CP257" s="387"/>
      <c r="CQ257" s="387"/>
      <c r="CR257" s="387"/>
      <c r="CS257" s="387"/>
      <c r="CT257" s="387"/>
      <c r="CU257" s="387"/>
      <c r="CV257" s="387"/>
      <c r="CW257" s="387"/>
      <c r="CX257" s="387"/>
      <c r="CY257" s="387"/>
      <c r="CZ257" s="387"/>
      <c r="DA257" s="387"/>
      <c r="DB257" s="387"/>
      <c r="DC257" s="387"/>
      <c r="DD257" s="387"/>
      <c r="DE257" s="387"/>
      <c r="DF257" s="387"/>
      <c r="DG257" s="387"/>
      <c r="DH257" s="387"/>
      <c r="DI257" s="387"/>
      <c r="DJ257" s="387"/>
      <c r="DK257" s="387"/>
      <c r="DL257" s="387"/>
      <c r="DM257" s="387"/>
      <c r="DN257" s="387"/>
      <c r="DO257" s="387"/>
      <c r="DP257" s="387"/>
      <c r="DQ257" s="387"/>
      <c r="DR257" s="387"/>
      <c r="DS257" s="387"/>
      <c r="DT257" s="387"/>
      <c r="DU257" s="387"/>
      <c r="DV257" s="387"/>
      <c r="DW257" s="387"/>
      <c r="DX257" s="387"/>
      <c r="DY257" s="387"/>
      <c r="DZ257" s="387"/>
      <c r="EA257" s="387"/>
      <c r="EB257" s="387"/>
      <c r="EC257" s="387"/>
      <c r="ED257" s="387"/>
      <c r="EE257" s="387"/>
      <c r="EF257" s="387"/>
      <c r="EG257" s="387"/>
      <c r="EH257" s="387"/>
      <c r="EI257" s="387"/>
      <c r="EJ257" s="387"/>
      <c r="EK257" s="387"/>
      <c r="EL257" s="387"/>
      <c r="EM257" s="387"/>
    </row>
    <row r="258" spans="1:143" s="389" customFormat="1" ht="25.5" hidden="1" customHeight="1">
      <c r="A258" s="504"/>
      <c r="B258" s="504"/>
      <c r="C258" s="504"/>
      <c r="D258" s="504"/>
      <c r="E258" s="504"/>
      <c r="F258" s="504"/>
      <c r="G258" s="504"/>
      <c r="H258" s="504"/>
      <c r="I258" s="504"/>
      <c r="J258" s="504"/>
      <c r="K258" s="504"/>
      <c r="L258" s="504"/>
      <c r="M258" s="504"/>
      <c r="N258" s="504"/>
      <c r="O258" s="504"/>
      <c r="P258" s="504"/>
      <c r="Q258" s="504"/>
      <c r="R258" s="504"/>
      <c r="S258" s="504"/>
      <c r="T258" s="504"/>
      <c r="U258" s="504"/>
      <c r="V258" s="504"/>
      <c r="W258" s="504"/>
      <c r="X258" s="504"/>
      <c r="Y258" s="504"/>
      <c r="Z258" s="504"/>
      <c r="AA258" s="504"/>
      <c r="AB258" s="504"/>
      <c r="AC258" s="504"/>
      <c r="AD258" s="504"/>
      <c r="AE258" s="504"/>
      <c r="AF258" s="504"/>
      <c r="AG258" s="504"/>
      <c r="AH258" s="504"/>
      <c r="AI258" s="387"/>
      <c r="AJ258" s="387"/>
      <c r="AK258" s="387"/>
      <c r="AL258" s="387"/>
      <c r="AM258" s="387"/>
      <c r="AN258" s="387"/>
      <c r="AO258" s="387"/>
      <c r="AP258" s="387"/>
      <c r="AQ258" s="387"/>
      <c r="AR258" s="387"/>
      <c r="AS258" s="387"/>
      <c r="AT258" s="387"/>
      <c r="AU258" s="387"/>
      <c r="AV258" s="387"/>
      <c r="AW258" s="387"/>
      <c r="AX258" s="387"/>
      <c r="AY258" s="387"/>
      <c r="AZ258" s="387"/>
      <c r="BA258" s="387"/>
      <c r="BB258" s="387"/>
      <c r="BC258" s="387"/>
      <c r="BD258" s="387"/>
      <c r="BE258" s="387"/>
      <c r="BF258" s="387"/>
      <c r="BG258" s="387"/>
      <c r="BH258" s="387"/>
      <c r="BI258" s="387"/>
      <c r="BJ258" s="387"/>
      <c r="BK258" s="387"/>
      <c r="BL258" s="387"/>
      <c r="BM258" s="387"/>
      <c r="BN258" s="387"/>
      <c r="BO258" s="387"/>
      <c r="BP258" s="387"/>
      <c r="BQ258" s="387"/>
      <c r="BR258" s="387"/>
      <c r="BS258" s="387"/>
      <c r="BT258" s="387"/>
      <c r="BU258" s="387"/>
      <c r="BV258" s="387"/>
      <c r="BW258" s="387"/>
      <c r="BX258" s="387"/>
      <c r="BY258" s="387"/>
      <c r="BZ258" s="387"/>
      <c r="CA258" s="387"/>
      <c r="CB258" s="387"/>
      <c r="CC258" s="387"/>
      <c r="CD258" s="387"/>
      <c r="CE258" s="387"/>
      <c r="CF258" s="387"/>
      <c r="CG258" s="387"/>
      <c r="CH258" s="387"/>
      <c r="CI258" s="387"/>
      <c r="CJ258" s="387"/>
      <c r="CK258" s="387"/>
      <c r="CL258" s="387"/>
      <c r="CM258" s="387"/>
      <c r="CN258" s="387"/>
      <c r="CO258" s="387"/>
      <c r="CP258" s="387"/>
      <c r="CQ258" s="387"/>
      <c r="CR258" s="387"/>
      <c r="CS258" s="387"/>
      <c r="CT258" s="387"/>
      <c r="CU258" s="387"/>
      <c r="CV258" s="387"/>
      <c r="CW258" s="387"/>
      <c r="CX258" s="387"/>
      <c r="CY258" s="387"/>
      <c r="CZ258" s="387"/>
      <c r="DA258" s="387"/>
      <c r="DB258" s="387"/>
      <c r="DC258" s="387"/>
      <c r="DD258" s="387"/>
      <c r="DE258" s="387"/>
      <c r="DF258" s="387"/>
      <c r="DG258" s="387"/>
      <c r="DH258" s="387"/>
      <c r="DI258" s="387"/>
      <c r="DJ258" s="387"/>
      <c r="DK258" s="387"/>
      <c r="DL258" s="387"/>
      <c r="DM258" s="387"/>
      <c r="DN258" s="387"/>
      <c r="DO258" s="387"/>
      <c r="DP258" s="387"/>
      <c r="DQ258" s="387"/>
      <c r="DR258" s="387"/>
      <c r="DS258" s="387"/>
      <c r="DT258" s="387"/>
      <c r="DU258" s="387"/>
      <c r="DV258" s="387"/>
      <c r="DW258" s="387"/>
      <c r="DX258" s="387"/>
      <c r="DY258" s="387"/>
      <c r="DZ258" s="387"/>
      <c r="EA258" s="387"/>
      <c r="EB258" s="387"/>
      <c r="EC258" s="387"/>
      <c r="ED258" s="387"/>
      <c r="EE258" s="387"/>
      <c r="EF258" s="387"/>
      <c r="EG258" s="387"/>
      <c r="EH258" s="387"/>
      <c r="EI258" s="387"/>
      <c r="EJ258" s="387"/>
      <c r="EK258" s="387"/>
      <c r="EL258" s="387"/>
      <c r="EM258" s="387"/>
    </row>
    <row r="259" spans="1:143" s="389" customFormat="1" ht="25.5" hidden="1" customHeight="1">
      <c r="A259" s="504"/>
      <c r="B259" s="504"/>
      <c r="C259" s="504"/>
      <c r="D259" s="504"/>
      <c r="E259" s="504"/>
      <c r="F259" s="504"/>
      <c r="G259" s="504"/>
      <c r="H259" s="504"/>
      <c r="I259" s="504"/>
      <c r="J259" s="504"/>
      <c r="K259" s="504"/>
      <c r="L259" s="504"/>
      <c r="M259" s="504"/>
      <c r="N259" s="504"/>
      <c r="O259" s="504"/>
      <c r="P259" s="504"/>
      <c r="Q259" s="504"/>
      <c r="R259" s="504"/>
      <c r="S259" s="504"/>
      <c r="T259" s="504"/>
      <c r="U259" s="504"/>
      <c r="V259" s="504"/>
      <c r="W259" s="504"/>
      <c r="X259" s="504"/>
      <c r="Y259" s="504"/>
      <c r="Z259" s="504"/>
      <c r="AA259" s="504"/>
      <c r="AB259" s="504"/>
      <c r="AC259" s="504"/>
      <c r="AD259" s="504"/>
      <c r="AE259" s="504"/>
      <c r="AF259" s="504"/>
      <c r="AG259" s="504"/>
      <c r="AH259" s="504"/>
      <c r="AI259" s="387"/>
      <c r="AJ259" s="387"/>
      <c r="AK259" s="387"/>
      <c r="AL259" s="387"/>
      <c r="AM259" s="387"/>
      <c r="AN259" s="387"/>
      <c r="AO259" s="387"/>
      <c r="AP259" s="387"/>
      <c r="AQ259" s="387"/>
      <c r="AR259" s="387"/>
      <c r="AS259" s="387"/>
      <c r="AT259" s="387"/>
      <c r="AU259" s="387"/>
      <c r="AV259" s="387"/>
      <c r="AW259" s="387"/>
      <c r="AX259" s="387"/>
      <c r="AY259" s="387"/>
      <c r="AZ259" s="387"/>
      <c r="BA259" s="387"/>
      <c r="BB259" s="387"/>
      <c r="BC259" s="387"/>
      <c r="BD259" s="387"/>
      <c r="BE259" s="387"/>
      <c r="BF259" s="387"/>
      <c r="BG259" s="387"/>
      <c r="BH259" s="387"/>
      <c r="BI259" s="387"/>
      <c r="BJ259" s="387"/>
      <c r="BK259" s="387"/>
      <c r="BL259" s="387"/>
      <c r="BM259" s="387"/>
      <c r="BN259" s="387"/>
      <c r="BO259" s="387"/>
      <c r="BP259" s="387"/>
      <c r="BQ259" s="387"/>
      <c r="BR259" s="387"/>
      <c r="BS259" s="387"/>
      <c r="BT259" s="387"/>
      <c r="BU259" s="387"/>
      <c r="BV259" s="387"/>
      <c r="BW259" s="387"/>
      <c r="BX259" s="387"/>
      <c r="BY259" s="387"/>
      <c r="BZ259" s="387"/>
      <c r="CA259" s="387"/>
      <c r="CB259" s="387"/>
      <c r="CC259" s="387"/>
      <c r="CD259" s="387"/>
      <c r="CE259" s="387"/>
      <c r="CF259" s="387"/>
      <c r="CG259" s="387"/>
      <c r="CH259" s="387"/>
      <c r="CI259" s="387"/>
      <c r="CJ259" s="387"/>
      <c r="CK259" s="387"/>
      <c r="CL259" s="387"/>
      <c r="CM259" s="387"/>
      <c r="CN259" s="387"/>
      <c r="CO259" s="387"/>
      <c r="CP259" s="387"/>
      <c r="CQ259" s="387"/>
      <c r="CR259" s="387"/>
      <c r="CS259" s="387"/>
      <c r="CT259" s="387"/>
      <c r="CU259" s="387"/>
      <c r="CV259" s="387"/>
      <c r="CW259" s="387"/>
      <c r="CX259" s="387"/>
      <c r="CY259" s="387"/>
      <c r="CZ259" s="387"/>
      <c r="DA259" s="387"/>
      <c r="DB259" s="387"/>
      <c r="DC259" s="387"/>
      <c r="DD259" s="387"/>
      <c r="DE259" s="387"/>
      <c r="DF259" s="387"/>
      <c r="DG259" s="387"/>
      <c r="DH259" s="387"/>
      <c r="DI259" s="387"/>
      <c r="DJ259" s="387"/>
      <c r="DK259" s="387"/>
      <c r="DL259" s="387"/>
      <c r="DM259" s="387"/>
      <c r="DN259" s="387"/>
      <c r="DO259" s="387"/>
      <c r="DP259" s="387"/>
      <c r="DQ259" s="387"/>
      <c r="DR259" s="387"/>
      <c r="DS259" s="387"/>
      <c r="DT259" s="387"/>
      <c r="DU259" s="387"/>
      <c r="DV259" s="387"/>
      <c r="DW259" s="387"/>
      <c r="DX259" s="387"/>
      <c r="DY259" s="387"/>
      <c r="DZ259" s="387"/>
      <c r="EA259" s="387"/>
      <c r="EB259" s="387"/>
      <c r="EC259" s="387"/>
      <c r="ED259" s="387"/>
      <c r="EE259" s="387"/>
      <c r="EF259" s="387"/>
      <c r="EG259" s="387"/>
      <c r="EH259" s="387"/>
      <c r="EI259" s="387"/>
      <c r="EJ259" s="387"/>
      <c r="EK259" s="387"/>
      <c r="EL259" s="387"/>
      <c r="EM259" s="387"/>
    </row>
    <row r="260" spans="1:143" s="389" customFormat="1" ht="25.5" hidden="1" customHeight="1">
      <c r="A260" s="504"/>
      <c r="B260" s="504"/>
      <c r="C260" s="504"/>
      <c r="D260" s="504"/>
      <c r="E260" s="504"/>
      <c r="F260" s="504"/>
      <c r="G260" s="504"/>
      <c r="H260" s="504"/>
      <c r="I260" s="504"/>
      <c r="J260" s="504"/>
      <c r="K260" s="504"/>
      <c r="L260" s="504"/>
      <c r="M260" s="504"/>
      <c r="N260" s="504"/>
      <c r="O260" s="504"/>
      <c r="P260" s="504"/>
      <c r="Q260" s="504"/>
      <c r="R260" s="504"/>
      <c r="S260" s="504"/>
      <c r="T260" s="504"/>
      <c r="U260" s="504"/>
      <c r="V260" s="504"/>
      <c r="W260" s="504"/>
      <c r="X260" s="504"/>
      <c r="Y260" s="504"/>
      <c r="Z260" s="504"/>
      <c r="AA260" s="504"/>
      <c r="AB260" s="504"/>
      <c r="AC260" s="504"/>
      <c r="AD260" s="504"/>
      <c r="AE260" s="504"/>
      <c r="AF260" s="504"/>
      <c r="AG260" s="504"/>
      <c r="AH260" s="504"/>
      <c r="AI260" s="387"/>
      <c r="AJ260" s="387"/>
      <c r="AK260" s="387"/>
      <c r="AL260" s="387"/>
      <c r="AM260" s="387"/>
      <c r="AN260" s="387"/>
      <c r="AO260" s="387"/>
      <c r="AP260" s="387"/>
      <c r="AQ260" s="387"/>
      <c r="AR260" s="387"/>
      <c r="AS260" s="387"/>
      <c r="AT260" s="387"/>
      <c r="AU260" s="387"/>
      <c r="AV260" s="387"/>
      <c r="AW260" s="387"/>
      <c r="AX260" s="387"/>
      <c r="AY260" s="387"/>
      <c r="AZ260" s="387"/>
      <c r="BA260" s="387"/>
      <c r="BB260" s="387"/>
      <c r="BC260" s="387"/>
      <c r="BD260" s="387"/>
      <c r="BE260" s="387"/>
      <c r="BF260" s="387"/>
      <c r="BG260" s="387"/>
      <c r="BH260" s="387"/>
      <c r="BI260" s="387"/>
      <c r="BJ260" s="387"/>
      <c r="BK260" s="387"/>
      <c r="BL260" s="387"/>
      <c r="BM260" s="387"/>
      <c r="BN260" s="387"/>
      <c r="BO260" s="387"/>
      <c r="BP260" s="387"/>
      <c r="BQ260" s="387"/>
      <c r="BR260" s="387"/>
      <c r="BS260" s="387"/>
      <c r="BT260" s="387"/>
      <c r="BU260" s="387"/>
      <c r="BV260" s="387"/>
      <c r="BW260" s="387"/>
      <c r="BX260" s="387"/>
      <c r="BY260" s="387"/>
      <c r="BZ260" s="387"/>
      <c r="CA260" s="387"/>
      <c r="CB260" s="387"/>
      <c r="CC260" s="387"/>
      <c r="CD260" s="387"/>
      <c r="CE260" s="387"/>
      <c r="CF260" s="387"/>
      <c r="CG260" s="387"/>
      <c r="CH260" s="387"/>
      <c r="CI260" s="387"/>
      <c r="CJ260" s="387"/>
      <c r="CK260" s="387"/>
      <c r="CL260" s="387"/>
      <c r="CM260" s="387"/>
      <c r="CN260" s="387"/>
      <c r="CO260" s="387"/>
      <c r="CP260" s="387"/>
      <c r="CQ260" s="387"/>
      <c r="CR260" s="387"/>
      <c r="CS260" s="387"/>
      <c r="CT260" s="387"/>
      <c r="CU260" s="387"/>
      <c r="CV260" s="387"/>
      <c r="CW260" s="387"/>
      <c r="CX260" s="387"/>
      <c r="CY260" s="387"/>
      <c r="CZ260" s="387"/>
      <c r="DA260" s="387"/>
      <c r="DB260" s="387"/>
      <c r="DC260" s="387"/>
      <c r="DD260" s="387"/>
      <c r="DE260" s="387"/>
      <c r="DF260" s="387"/>
      <c r="DG260" s="387"/>
      <c r="DH260" s="387"/>
      <c r="DI260" s="387"/>
      <c r="DJ260" s="387"/>
      <c r="DK260" s="387"/>
      <c r="DL260" s="387"/>
      <c r="DM260" s="387"/>
      <c r="DN260" s="387"/>
      <c r="DO260" s="387"/>
      <c r="DP260" s="387"/>
      <c r="DQ260" s="387"/>
      <c r="DR260" s="387"/>
      <c r="DS260" s="387"/>
      <c r="DT260" s="387"/>
      <c r="DU260" s="387"/>
      <c r="DV260" s="387"/>
      <c r="DW260" s="387"/>
      <c r="DX260" s="387"/>
      <c r="DY260" s="387"/>
      <c r="DZ260" s="387"/>
      <c r="EA260" s="387"/>
      <c r="EB260" s="387"/>
      <c r="EC260" s="387"/>
      <c r="ED260" s="387"/>
      <c r="EE260" s="387"/>
      <c r="EF260" s="387"/>
      <c r="EG260" s="387"/>
      <c r="EH260" s="387"/>
      <c r="EI260" s="387"/>
      <c r="EJ260" s="387"/>
      <c r="EK260" s="387"/>
      <c r="EL260" s="387"/>
      <c r="EM260" s="387"/>
    </row>
    <row r="261" spans="1:143" s="389" customFormat="1" ht="25.5" hidden="1" customHeight="1">
      <c r="A261" s="504"/>
      <c r="B261" s="504"/>
      <c r="C261" s="504"/>
      <c r="D261" s="504"/>
      <c r="E261" s="504"/>
      <c r="F261" s="504"/>
      <c r="G261" s="504"/>
      <c r="H261" s="504"/>
      <c r="I261" s="504"/>
      <c r="J261" s="504"/>
      <c r="K261" s="504"/>
      <c r="L261" s="504"/>
      <c r="M261" s="504"/>
      <c r="N261" s="504"/>
      <c r="O261" s="504"/>
      <c r="P261" s="504"/>
      <c r="Q261" s="504"/>
      <c r="R261" s="504"/>
      <c r="S261" s="504"/>
      <c r="T261" s="504"/>
      <c r="U261" s="504"/>
      <c r="V261" s="504"/>
      <c r="W261" s="504"/>
      <c r="X261" s="504"/>
      <c r="Y261" s="504"/>
      <c r="Z261" s="504"/>
      <c r="AA261" s="504"/>
      <c r="AB261" s="504"/>
      <c r="AC261" s="504"/>
      <c r="AD261" s="504"/>
      <c r="AE261" s="504"/>
      <c r="AF261" s="504"/>
      <c r="AG261" s="504"/>
      <c r="AH261" s="504"/>
      <c r="AI261" s="387"/>
      <c r="AJ261" s="387"/>
      <c r="AK261" s="387"/>
      <c r="AL261" s="387"/>
      <c r="AM261" s="387"/>
      <c r="AN261" s="387"/>
      <c r="AO261" s="387"/>
      <c r="AP261" s="387"/>
      <c r="AQ261" s="387"/>
      <c r="AR261" s="387"/>
      <c r="AS261" s="387"/>
      <c r="AT261" s="387"/>
      <c r="AU261" s="387"/>
      <c r="AV261" s="387"/>
      <c r="AW261" s="387"/>
      <c r="AX261" s="387"/>
      <c r="AY261" s="387"/>
      <c r="AZ261" s="387"/>
      <c r="BA261" s="387"/>
      <c r="BB261" s="387"/>
      <c r="BC261" s="387"/>
      <c r="BD261" s="387"/>
      <c r="BE261" s="387"/>
      <c r="BF261" s="387"/>
      <c r="BG261" s="387"/>
      <c r="BH261" s="387"/>
      <c r="BI261" s="387"/>
      <c r="BJ261" s="387"/>
      <c r="BK261" s="387"/>
      <c r="BL261" s="387"/>
      <c r="BM261" s="387"/>
      <c r="BN261" s="387"/>
      <c r="BO261" s="387"/>
      <c r="BP261" s="387"/>
      <c r="BQ261" s="387"/>
      <c r="BR261" s="387"/>
      <c r="BS261" s="387"/>
      <c r="BT261" s="387"/>
      <c r="BU261" s="387"/>
      <c r="BV261" s="387"/>
      <c r="BW261" s="387"/>
      <c r="BX261" s="387"/>
      <c r="BY261" s="387"/>
      <c r="BZ261" s="387"/>
      <c r="CA261" s="387"/>
      <c r="CB261" s="387"/>
      <c r="CC261" s="387"/>
      <c r="CD261" s="387"/>
      <c r="CE261" s="387"/>
      <c r="CF261" s="387"/>
      <c r="CG261" s="387"/>
      <c r="CH261" s="387"/>
      <c r="CI261" s="387"/>
      <c r="CJ261" s="387"/>
      <c r="CK261" s="387"/>
      <c r="CL261" s="387"/>
      <c r="CM261" s="387"/>
      <c r="CN261" s="387"/>
      <c r="CO261" s="387"/>
      <c r="CP261" s="387"/>
      <c r="CQ261" s="387"/>
      <c r="CR261" s="387"/>
      <c r="CS261" s="387"/>
      <c r="CT261" s="387"/>
      <c r="CU261" s="387"/>
      <c r="CV261" s="387"/>
      <c r="CW261" s="387"/>
      <c r="CX261" s="387"/>
      <c r="CY261" s="387"/>
      <c r="CZ261" s="387"/>
      <c r="DA261" s="387"/>
      <c r="DB261" s="387"/>
      <c r="DC261" s="387"/>
      <c r="DD261" s="387"/>
      <c r="DE261" s="387"/>
      <c r="DF261" s="387"/>
      <c r="DG261" s="387"/>
      <c r="DH261" s="387"/>
      <c r="DI261" s="387"/>
      <c r="DJ261" s="387"/>
      <c r="DK261" s="387"/>
      <c r="DL261" s="387"/>
      <c r="DM261" s="387"/>
      <c r="DN261" s="387"/>
      <c r="DO261" s="387"/>
      <c r="DP261" s="387"/>
      <c r="DQ261" s="387"/>
      <c r="DR261" s="387"/>
      <c r="DS261" s="387"/>
      <c r="DT261" s="387"/>
      <c r="DU261" s="387"/>
      <c r="DV261" s="387"/>
      <c r="DW261" s="387"/>
      <c r="DX261" s="387"/>
      <c r="DY261" s="387"/>
      <c r="DZ261" s="387"/>
      <c r="EA261" s="387"/>
      <c r="EB261" s="387"/>
      <c r="EC261" s="387"/>
      <c r="ED261" s="387"/>
      <c r="EE261" s="387"/>
      <c r="EF261" s="387"/>
      <c r="EG261" s="387"/>
      <c r="EH261" s="387"/>
      <c r="EI261" s="387"/>
      <c r="EJ261" s="387"/>
      <c r="EK261" s="387"/>
      <c r="EL261" s="387"/>
      <c r="EM261" s="387"/>
    </row>
    <row r="262" spans="1:143" s="389" customFormat="1" ht="25.5" hidden="1" customHeight="1">
      <c r="A262" s="504"/>
      <c r="B262" s="504"/>
      <c r="C262" s="504"/>
      <c r="D262" s="504"/>
      <c r="E262" s="504"/>
      <c r="F262" s="504"/>
      <c r="G262" s="504"/>
      <c r="H262" s="504"/>
      <c r="I262" s="504"/>
      <c r="J262" s="504"/>
      <c r="K262" s="504"/>
      <c r="L262" s="504"/>
      <c r="M262" s="504"/>
      <c r="N262" s="504"/>
      <c r="O262" s="504"/>
      <c r="P262" s="504"/>
      <c r="Q262" s="504"/>
      <c r="R262" s="504"/>
      <c r="S262" s="504"/>
      <c r="T262" s="504"/>
      <c r="U262" s="504"/>
      <c r="V262" s="504"/>
      <c r="W262" s="504"/>
      <c r="X262" s="504"/>
      <c r="Y262" s="504"/>
      <c r="Z262" s="504"/>
      <c r="AA262" s="504"/>
      <c r="AB262" s="504"/>
      <c r="AC262" s="504"/>
      <c r="AD262" s="504"/>
      <c r="AE262" s="504"/>
      <c r="AF262" s="504"/>
      <c r="AG262" s="504"/>
      <c r="AH262" s="504"/>
      <c r="AI262" s="387"/>
      <c r="AJ262" s="387"/>
      <c r="AK262" s="387"/>
      <c r="AL262" s="387"/>
      <c r="AM262" s="387"/>
      <c r="AN262" s="387"/>
      <c r="AO262" s="387"/>
      <c r="AP262" s="387"/>
      <c r="AQ262" s="387"/>
      <c r="AR262" s="387"/>
      <c r="AS262" s="387"/>
      <c r="AT262" s="387"/>
      <c r="AU262" s="387"/>
      <c r="AV262" s="387"/>
      <c r="AW262" s="387"/>
      <c r="AX262" s="387"/>
      <c r="AY262" s="387"/>
      <c r="AZ262" s="387"/>
      <c r="BA262" s="387"/>
      <c r="BB262" s="387"/>
      <c r="BC262" s="387"/>
      <c r="BD262" s="387"/>
      <c r="BE262" s="387"/>
      <c r="BF262" s="387"/>
      <c r="BG262" s="387"/>
      <c r="BH262" s="387"/>
      <c r="BI262" s="387"/>
      <c r="BJ262" s="387"/>
      <c r="BK262" s="387"/>
      <c r="BL262" s="387"/>
      <c r="BM262" s="387"/>
      <c r="BN262" s="387"/>
      <c r="BO262" s="387"/>
      <c r="BP262" s="387"/>
      <c r="BQ262" s="387"/>
      <c r="BR262" s="387"/>
      <c r="BS262" s="387"/>
      <c r="BT262" s="387"/>
      <c r="BU262" s="387"/>
      <c r="BV262" s="387"/>
      <c r="BW262" s="387"/>
      <c r="BX262" s="387"/>
      <c r="BY262" s="387"/>
      <c r="BZ262" s="387"/>
      <c r="CA262" s="387"/>
      <c r="CB262" s="387"/>
      <c r="CC262" s="387"/>
      <c r="CD262" s="387"/>
      <c r="CE262" s="387"/>
      <c r="CF262" s="387"/>
      <c r="CG262" s="387"/>
      <c r="CH262" s="387"/>
      <c r="CI262" s="387"/>
      <c r="CJ262" s="387"/>
      <c r="CK262" s="387"/>
      <c r="CL262" s="387"/>
      <c r="CM262" s="387"/>
      <c r="CN262" s="387"/>
      <c r="CO262" s="387"/>
      <c r="CP262" s="387"/>
      <c r="CQ262" s="387"/>
      <c r="CR262" s="387"/>
      <c r="CS262" s="387"/>
      <c r="CT262" s="387"/>
      <c r="CU262" s="387"/>
      <c r="CV262" s="387"/>
      <c r="CW262" s="387"/>
      <c r="CX262" s="387"/>
      <c r="CY262" s="387"/>
      <c r="CZ262" s="387"/>
      <c r="DA262" s="387"/>
      <c r="DB262" s="387"/>
      <c r="DC262" s="387"/>
      <c r="DD262" s="387"/>
      <c r="DE262" s="387"/>
      <c r="DF262" s="387"/>
      <c r="DG262" s="387"/>
      <c r="DH262" s="387"/>
      <c r="DI262" s="387"/>
      <c r="DJ262" s="387"/>
      <c r="DK262" s="387"/>
      <c r="DL262" s="387"/>
      <c r="DM262" s="387"/>
      <c r="DN262" s="387"/>
      <c r="DO262" s="387"/>
      <c r="DP262" s="387"/>
      <c r="DQ262" s="387"/>
      <c r="DR262" s="387"/>
      <c r="DS262" s="387"/>
      <c r="DT262" s="387"/>
      <c r="DU262" s="387"/>
      <c r="DV262" s="387"/>
      <c r="DW262" s="387"/>
      <c r="DX262" s="387"/>
      <c r="DY262" s="387"/>
      <c r="DZ262" s="387"/>
      <c r="EA262" s="387"/>
      <c r="EB262" s="387"/>
      <c r="EC262" s="387"/>
      <c r="ED262" s="387"/>
      <c r="EE262" s="387"/>
      <c r="EF262" s="387"/>
      <c r="EG262" s="387"/>
      <c r="EH262" s="387"/>
      <c r="EI262" s="387"/>
      <c r="EJ262" s="387"/>
      <c r="EK262" s="387"/>
      <c r="EL262" s="387"/>
      <c r="EM262" s="387"/>
    </row>
    <row r="263" spans="1:143" s="389" customFormat="1" ht="25.5" hidden="1" customHeight="1">
      <c r="A263" s="504"/>
      <c r="B263" s="504"/>
      <c r="C263" s="504"/>
      <c r="D263" s="504"/>
      <c r="E263" s="504"/>
      <c r="F263" s="504"/>
      <c r="G263" s="504"/>
      <c r="H263" s="504"/>
      <c r="I263" s="504"/>
      <c r="J263" s="504"/>
      <c r="K263" s="504"/>
      <c r="L263" s="504"/>
      <c r="M263" s="504"/>
      <c r="N263" s="504"/>
      <c r="O263" s="504"/>
      <c r="P263" s="504"/>
      <c r="Q263" s="504"/>
      <c r="R263" s="504"/>
      <c r="S263" s="504"/>
      <c r="T263" s="504"/>
      <c r="U263" s="504"/>
      <c r="V263" s="504"/>
      <c r="W263" s="504"/>
      <c r="X263" s="504"/>
      <c r="Y263" s="504"/>
      <c r="Z263" s="504"/>
      <c r="AA263" s="504"/>
      <c r="AB263" s="504"/>
      <c r="AC263" s="504"/>
      <c r="AD263" s="504"/>
      <c r="AE263" s="504"/>
      <c r="AF263" s="504"/>
      <c r="AG263" s="504"/>
      <c r="AH263" s="504"/>
      <c r="AI263" s="387"/>
      <c r="AJ263" s="387"/>
      <c r="AK263" s="387"/>
      <c r="AL263" s="387"/>
      <c r="AM263" s="387"/>
      <c r="AN263" s="387"/>
      <c r="AO263" s="387"/>
      <c r="AP263" s="387"/>
      <c r="AQ263" s="387"/>
      <c r="AR263" s="387"/>
      <c r="AS263" s="387"/>
      <c r="AT263" s="387"/>
      <c r="AU263" s="387"/>
      <c r="AV263" s="387"/>
      <c r="AW263" s="387"/>
      <c r="AX263" s="387"/>
      <c r="AY263" s="387"/>
      <c r="AZ263" s="387"/>
      <c r="BA263" s="387"/>
      <c r="BB263" s="387"/>
      <c r="BC263" s="387"/>
      <c r="BD263" s="387"/>
      <c r="BE263" s="387"/>
      <c r="BF263" s="387"/>
      <c r="BG263" s="387"/>
      <c r="BH263" s="387"/>
      <c r="BI263" s="387"/>
      <c r="BJ263" s="387"/>
      <c r="BK263" s="387"/>
      <c r="BL263" s="387"/>
      <c r="BM263" s="387"/>
      <c r="BN263" s="387"/>
      <c r="BO263" s="387"/>
      <c r="BP263" s="387"/>
      <c r="BQ263" s="387"/>
      <c r="BR263" s="387"/>
      <c r="BS263" s="387"/>
      <c r="BT263" s="387"/>
      <c r="BU263" s="387"/>
      <c r="BV263" s="387"/>
      <c r="BW263" s="387"/>
      <c r="BX263" s="387"/>
      <c r="BY263" s="387"/>
      <c r="BZ263" s="387"/>
      <c r="CA263" s="387"/>
      <c r="CB263" s="387"/>
      <c r="CC263" s="387"/>
      <c r="CD263" s="387"/>
      <c r="CE263" s="387"/>
      <c r="CF263" s="387"/>
      <c r="CG263" s="387"/>
      <c r="CH263" s="387"/>
      <c r="CI263" s="387"/>
      <c r="CJ263" s="387"/>
      <c r="CK263" s="387"/>
      <c r="CL263" s="387"/>
      <c r="CM263" s="387"/>
      <c r="CN263" s="387"/>
      <c r="CO263" s="387"/>
      <c r="CP263" s="387"/>
      <c r="CQ263" s="387"/>
      <c r="CR263" s="387"/>
      <c r="CS263" s="387"/>
      <c r="CT263" s="387"/>
      <c r="CU263" s="387"/>
      <c r="CV263" s="387"/>
      <c r="CW263" s="387"/>
      <c r="CX263" s="387"/>
      <c r="CY263" s="387"/>
      <c r="CZ263" s="387"/>
      <c r="DA263" s="387"/>
      <c r="DB263" s="387"/>
      <c r="DC263" s="387"/>
      <c r="DD263" s="387"/>
      <c r="DE263" s="387"/>
      <c r="DF263" s="387"/>
      <c r="DG263" s="387"/>
      <c r="DH263" s="387"/>
      <c r="DI263" s="387"/>
      <c r="DJ263" s="387"/>
      <c r="DK263" s="387"/>
      <c r="DL263" s="387"/>
      <c r="DM263" s="387"/>
      <c r="DN263" s="387"/>
      <c r="DO263" s="387"/>
      <c r="DP263" s="387"/>
      <c r="DQ263" s="387"/>
      <c r="DR263" s="387"/>
      <c r="DS263" s="387"/>
      <c r="DT263" s="387"/>
      <c r="DU263" s="387"/>
      <c r="DV263" s="387"/>
      <c r="DW263" s="387"/>
      <c r="DX263" s="387"/>
      <c r="DY263" s="387"/>
      <c r="DZ263" s="387"/>
      <c r="EA263" s="387"/>
      <c r="EB263" s="387"/>
      <c r="EC263" s="387"/>
      <c r="ED263" s="387"/>
      <c r="EE263" s="387"/>
      <c r="EF263" s="387"/>
      <c r="EG263" s="387"/>
      <c r="EH263" s="387"/>
      <c r="EI263" s="387"/>
      <c r="EJ263" s="387"/>
      <c r="EK263" s="387"/>
      <c r="EL263" s="387"/>
      <c r="EM263" s="387"/>
    </row>
    <row r="264" spans="1:143" s="389" customFormat="1" ht="25.5" hidden="1" customHeight="1">
      <c r="A264" s="504"/>
      <c r="B264" s="504"/>
      <c r="C264" s="504"/>
      <c r="D264" s="504"/>
      <c r="E264" s="504"/>
      <c r="F264" s="504"/>
      <c r="G264" s="504"/>
      <c r="H264" s="504"/>
      <c r="I264" s="504"/>
      <c r="J264" s="504"/>
      <c r="K264" s="504"/>
      <c r="L264" s="504"/>
      <c r="M264" s="504"/>
      <c r="N264" s="504"/>
      <c r="O264" s="504"/>
      <c r="P264" s="504"/>
      <c r="Q264" s="504"/>
      <c r="R264" s="504"/>
      <c r="S264" s="504"/>
      <c r="T264" s="504"/>
      <c r="U264" s="504"/>
      <c r="V264" s="504"/>
      <c r="W264" s="504"/>
      <c r="X264" s="504"/>
      <c r="Y264" s="504"/>
      <c r="Z264" s="504"/>
      <c r="AA264" s="504"/>
      <c r="AB264" s="504"/>
      <c r="AC264" s="504"/>
      <c r="AD264" s="504"/>
      <c r="AE264" s="504"/>
      <c r="AF264" s="504"/>
      <c r="AG264" s="504"/>
      <c r="AH264" s="504"/>
      <c r="AI264" s="387"/>
      <c r="AJ264" s="387"/>
      <c r="AK264" s="387"/>
      <c r="AL264" s="387"/>
      <c r="AM264" s="387"/>
      <c r="AN264" s="387"/>
      <c r="AO264" s="387"/>
      <c r="AP264" s="387"/>
      <c r="AQ264" s="387"/>
      <c r="AR264" s="387"/>
      <c r="AS264" s="387"/>
      <c r="AT264" s="387"/>
      <c r="AU264" s="387"/>
      <c r="AV264" s="387"/>
      <c r="AW264" s="387"/>
      <c r="AX264" s="387"/>
      <c r="AY264" s="387"/>
      <c r="AZ264" s="387"/>
      <c r="BA264" s="387"/>
      <c r="BB264" s="387"/>
      <c r="BC264" s="387"/>
      <c r="BD264" s="387"/>
      <c r="BE264" s="387"/>
      <c r="BF264" s="387"/>
      <c r="BG264" s="387"/>
      <c r="BH264" s="387"/>
      <c r="BI264" s="387"/>
      <c r="BJ264" s="387"/>
      <c r="BK264" s="387"/>
      <c r="BL264" s="387"/>
      <c r="BM264" s="387"/>
      <c r="BN264" s="387"/>
      <c r="BO264" s="387"/>
      <c r="BP264" s="387"/>
      <c r="BQ264" s="387"/>
      <c r="BR264" s="387"/>
      <c r="BS264" s="387"/>
      <c r="BT264" s="387"/>
      <c r="BU264" s="387"/>
      <c r="BV264" s="387"/>
      <c r="BW264" s="387"/>
      <c r="BX264" s="387"/>
      <c r="BY264" s="387"/>
      <c r="BZ264" s="387"/>
      <c r="CA264" s="387"/>
      <c r="CB264" s="387"/>
      <c r="CC264" s="387"/>
      <c r="CD264" s="387"/>
      <c r="CE264" s="387"/>
      <c r="CF264" s="387"/>
      <c r="CG264" s="387"/>
      <c r="CH264" s="387"/>
      <c r="CI264" s="387"/>
      <c r="CJ264" s="387"/>
      <c r="CK264" s="387"/>
      <c r="CL264" s="387"/>
      <c r="CM264" s="387"/>
      <c r="CN264" s="387"/>
      <c r="CO264" s="387"/>
      <c r="CP264" s="387"/>
      <c r="CQ264" s="387"/>
      <c r="CR264" s="387"/>
      <c r="CS264" s="387"/>
      <c r="CT264" s="387"/>
      <c r="CU264" s="387"/>
      <c r="CV264" s="387"/>
      <c r="CW264" s="387"/>
      <c r="CX264" s="387"/>
      <c r="CY264" s="387"/>
      <c r="CZ264" s="387"/>
      <c r="DA264" s="387"/>
      <c r="DB264" s="387"/>
      <c r="DC264" s="387"/>
      <c r="DD264" s="387"/>
      <c r="DE264" s="387"/>
      <c r="DF264" s="387"/>
      <c r="DG264" s="387"/>
      <c r="DH264" s="387"/>
      <c r="DI264" s="387"/>
      <c r="DJ264" s="387"/>
      <c r="DK264" s="387"/>
      <c r="DL264" s="387"/>
      <c r="DM264" s="387"/>
      <c r="DN264" s="387"/>
      <c r="DO264" s="387"/>
      <c r="DP264" s="387"/>
      <c r="DQ264" s="387"/>
      <c r="DR264" s="387"/>
      <c r="DS264" s="387"/>
      <c r="DT264" s="387"/>
      <c r="DU264" s="387"/>
      <c r="DV264" s="387"/>
      <c r="DW264" s="387"/>
      <c r="DX264" s="387"/>
      <c r="DY264" s="387"/>
      <c r="DZ264" s="387"/>
      <c r="EA264" s="387"/>
      <c r="EB264" s="387"/>
      <c r="EC264" s="387"/>
      <c r="ED264" s="387"/>
      <c r="EE264" s="387"/>
      <c r="EF264" s="387"/>
      <c r="EG264" s="387"/>
      <c r="EH264" s="387"/>
      <c r="EI264" s="387"/>
      <c r="EJ264" s="387"/>
      <c r="EK264" s="387"/>
      <c r="EL264" s="387"/>
      <c r="EM264" s="387"/>
    </row>
    <row r="265" spans="1:143" s="389" customFormat="1" ht="25.5" hidden="1" customHeight="1">
      <c r="A265" s="504"/>
      <c r="B265" s="504"/>
      <c r="C265" s="504"/>
      <c r="D265" s="504"/>
      <c r="E265" s="504"/>
      <c r="F265" s="504"/>
      <c r="G265" s="504"/>
      <c r="H265" s="504"/>
      <c r="I265" s="504"/>
      <c r="J265" s="504"/>
      <c r="K265" s="504"/>
      <c r="L265" s="504"/>
      <c r="M265" s="504"/>
      <c r="N265" s="504"/>
      <c r="O265" s="504"/>
      <c r="P265" s="504"/>
      <c r="Q265" s="504"/>
      <c r="R265" s="504"/>
      <c r="S265" s="504"/>
      <c r="T265" s="504"/>
      <c r="U265" s="504"/>
      <c r="V265" s="504"/>
      <c r="W265" s="504"/>
      <c r="X265" s="504"/>
      <c r="Y265" s="504"/>
      <c r="Z265" s="504"/>
      <c r="AA265" s="504"/>
      <c r="AB265" s="504"/>
      <c r="AC265" s="504"/>
      <c r="AD265" s="504"/>
      <c r="AE265" s="504"/>
      <c r="AF265" s="504"/>
      <c r="AG265" s="504"/>
      <c r="AH265" s="504"/>
      <c r="AI265" s="387"/>
      <c r="AJ265" s="387"/>
      <c r="AK265" s="387"/>
      <c r="AL265" s="387"/>
      <c r="AM265" s="387"/>
      <c r="AN265" s="387"/>
      <c r="AO265" s="387"/>
      <c r="AP265" s="387"/>
      <c r="AQ265" s="387"/>
      <c r="AR265" s="387"/>
      <c r="AS265" s="387"/>
      <c r="AT265" s="387"/>
      <c r="AU265" s="387"/>
      <c r="AV265" s="387"/>
      <c r="AW265" s="387"/>
      <c r="AX265" s="387"/>
      <c r="AY265" s="387"/>
      <c r="AZ265" s="387"/>
      <c r="BA265" s="387"/>
      <c r="BB265" s="387"/>
      <c r="BC265" s="387"/>
      <c r="BD265" s="387"/>
      <c r="BE265" s="387"/>
      <c r="BF265" s="387"/>
      <c r="BG265" s="387"/>
      <c r="BH265" s="387"/>
      <c r="BI265" s="387"/>
      <c r="BJ265" s="387"/>
      <c r="BK265" s="387"/>
      <c r="BL265" s="387"/>
      <c r="BM265" s="387"/>
      <c r="BN265" s="387"/>
      <c r="BO265" s="387"/>
      <c r="BP265" s="387"/>
      <c r="BQ265" s="387"/>
      <c r="BR265" s="387"/>
      <c r="BS265" s="387"/>
      <c r="BT265" s="387"/>
      <c r="BU265" s="387"/>
      <c r="BV265" s="387"/>
      <c r="BW265" s="387"/>
      <c r="BX265" s="387"/>
      <c r="BY265" s="387"/>
      <c r="BZ265" s="387"/>
      <c r="CA265" s="387"/>
      <c r="CB265" s="387"/>
      <c r="CC265" s="387"/>
      <c r="CD265" s="387"/>
      <c r="CE265" s="387"/>
      <c r="CF265" s="387"/>
      <c r="CG265" s="387"/>
      <c r="CH265" s="387"/>
      <c r="CI265" s="387"/>
      <c r="CJ265" s="387"/>
      <c r="CK265" s="387"/>
      <c r="CL265" s="387"/>
      <c r="CM265" s="387"/>
      <c r="CN265" s="387"/>
      <c r="CO265" s="387"/>
      <c r="CP265" s="387"/>
      <c r="CQ265" s="387"/>
      <c r="CR265" s="387"/>
      <c r="CS265" s="387"/>
      <c r="CT265" s="387"/>
      <c r="CU265" s="387"/>
      <c r="CV265" s="387"/>
      <c r="CW265" s="387"/>
      <c r="CX265" s="387"/>
      <c r="CY265" s="387"/>
      <c r="CZ265" s="387"/>
      <c r="DA265" s="387"/>
      <c r="DB265" s="387"/>
      <c r="DC265" s="387"/>
      <c r="DD265" s="387"/>
      <c r="DE265" s="387"/>
      <c r="DF265" s="387"/>
      <c r="DG265" s="387"/>
      <c r="DH265" s="387"/>
      <c r="DI265" s="387"/>
      <c r="DJ265" s="387"/>
      <c r="DK265" s="387"/>
      <c r="DL265" s="387"/>
      <c r="DM265" s="387"/>
      <c r="DN265" s="387"/>
      <c r="DO265" s="387"/>
      <c r="DP265" s="387"/>
      <c r="DQ265" s="387"/>
      <c r="DR265" s="387"/>
      <c r="DS265" s="387"/>
      <c r="DT265" s="387"/>
      <c r="DU265" s="387"/>
      <c r="DV265" s="387"/>
      <c r="DW265" s="387"/>
      <c r="DX265" s="387"/>
      <c r="DY265" s="387"/>
      <c r="DZ265" s="387"/>
      <c r="EA265" s="387"/>
      <c r="EB265" s="387"/>
      <c r="EC265" s="387"/>
      <c r="ED265" s="387"/>
      <c r="EE265" s="387"/>
      <c r="EF265" s="387"/>
      <c r="EG265" s="387"/>
      <c r="EH265" s="387"/>
      <c r="EI265" s="387"/>
      <c r="EJ265" s="387"/>
      <c r="EK265" s="387"/>
      <c r="EL265" s="387"/>
      <c r="EM265" s="387"/>
    </row>
    <row r="266" spans="1:143" s="389" customFormat="1" ht="25.5" hidden="1" customHeight="1">
      <c r="A266" s="504"/>
      <c r="B266" s="504"/>
      <c r="C266" s="504"/>
      <c r="D266" s="504"/>
      <c r="E266" s="504"/>
      <c r="F266" s="504"/>
      <c r="G266" s="504"/>
      <c r="H266" s="504"/>
      <c r="I266" s="504"/>
      <c r="J266" s="504"/>
      <c r="K266" s="504"/>
      <c r="L266" s="504"/>
      <c r="M266" s="504"/>
      <c r="N266" s="504"/>
      <c r="O266" s="504"/>
      <c r="P266" s="504"/>
      <c r="Q266" s="504"/>
      <c r="R266" s="504"/>
      <c r="S266" s="504"/>
      <c r="T266" s="504"/>
      <c r="U266" s="504"/>
      <c r="V266" s="504"/>
      <c r="W266" s="504"/>
      <c r="X266" s="504"/>
      <c r="Y266" s="504"/>
      <c r="Z266" s="504"/>
      <c r="AA266" s="504"/>
      <c r="AB266" s="504"/>
      <c r="AC266" s="504"/>
      <c r="AD266" s="504"/>
      <c r="AE266" s="504"/>
      <c r="AF266" s="504"/>
      <c r="AG266" s="504"/>
      <c r="AH266" s="504"/>
      <c r="AI266" s="387"/>
      <c r="AJ266" s="387"/>
      <c r="AK266" s="387"/>
      <c r="AL266" s="387"/>
      <c r="AM266" s="387"/>
      <c r="AN266" s="387"/>
      <c r="AO266" s="387"/>
      <c r="AP266" s="387"/>
      <c r="AQ266" s="387"/>
      <c r="AR266" s="387"/>
      <c r="AS266" s="387"/>
      <c r="AT266" s="387"/>
      <c r="AU266" s="387"/>
      <c r="AV266" s="387"/>
      <c r="AW266" s="387"/>
      <c r="AX266" s="387"/>
      <c r="AY266" s="387"/>
      <c r="AZ266" s="387"/>
      <c r="BA266" s="387"/>
      <c r="BB266" s="387"/>
      <c r="BC266" s="387"/>
      <c r="BD266" s="387"/>
      <c r="BE266" s="387"/>
      <c r="BF266" s="387"/>
      <c r="BG266" s="387"/>
      <c r="BH266" s="387"/>
      <c r="BI266" s="387"/>
      <c r="BJ266" s="387"/>
      <c r="BK266" s="387"/>
      <c r="BL266" s="387"/>
      <c r="BM266" s="387"/>
      <c r="BN266" s="387"/>
      <c r="BO266" s="387"/>
      <c r="BP266" s="387"/>
      <c r="BQ266" s="387"/>
      <c r="BR266" s="387"/>
      <c r="BS266" s="387"/>
      <c r="BT266" s="387"/>
      <c r="BU266" s="387"/>
      <c r="BV266" s="387"/>
      <c r="BW266" s="387"/>
      <c r="BX266" s="387"/>
      <c r="BY266" s="387"/>
      <c r="BZ266" s="387"/>
      <c r="CA266" s="387"/>
      <c r="CB266" s="387"/>
      <c r="CC266" s="387"/>
      <c r="CD266" s="387"/>
      <c r="CE266" s="387"/>
      <c r="CF266" s="387"/>
      <c r="CG266" s="387"/>
      <c r="CH266" s="387"/>
      <c r="CI266" s="387"/>
      <c r="CJ266" s="387"/>
      <c r="CK266" s="387"/>
      <c r="CL266" s="387"/>
      <c r="CM266" s="387"/>
      <c r="CN266" s="387"/>
      <c r="CO266" s="387"/>
      <c r="CP266" s="387"/>
      <c r="CQ266" s="387"/>
      <c r="CR266" s="387"/>
      <c r="CS266" s="387"/>
      <c r="CT266" s="387"/>
      <c r="CU266" s="387"/>
      <c r="CV266" s="387"/>
      <c r="CW266" s="387"/>
      <c r="CX266" s="387"/>
      <c r="CY266" s="387"/>
      <c r="CZ266" s="387"/>
      <c r="DA266" s="387"/>
      <c r="DB266" s="387"/>
      <c r="DC266" s="387"/>
      <c r="DD266" s="387"/>
      <c r="DE266" s="387"/>
      <c r="DF266" s="387"/>
      <c r="DG266" s="387"/>
      <c r="DH266" s="387"/>
      <c r="DI266" s="387"/>
      <c r="DJ266" s="387"/>
      <c r="DK266" s="387"/>
      <c r="DL266" s="387"/>
      <c r="DM266" s="387"/>
      <c r="DN266" s="387"/>
      <c r="DO266" s="387"/>
      <c r="DP266" s="387"/>
      <c r="DQ266" s="387"/>
      <c r="DR266" s="387"/>
      <c r="DS266" s="387"/>
      <c r="DT266" s="387"/>
      <c r="DU266" s="387"/>
      <c r="DV266" s="387"/>
      <c r="DW266" s="387"/>
      <c r="DX266" s="387"/>
      <c r="DY266" s="387"/>
      <c r="DZ266" s="387"/>
      <c r="EA266" s="387"/>
      <c r="EB266" s="387"/>
      <c r="EC266" s="387"/>
      <c r="ED266" s="387"/>
      <c r="EE266" s="387"/>
      <c r="EF266" s="387"/>
      <c r="EG266" s="387"/>
      <c r="EH266" s="387"/>
      <c r="EI266" s="387"/>
      <c r="EJ266" s="387"/>
      <c r="EK266" s="387"/>
      <c r="EL266" s="387"/>
      <c r="EM266" s="387"/>
    </row>
    <row r="267" spans="1:143" s="389" customFormat="1" ht="25.5" hidden="1" customHeight="1">
      <c r="A267" s="504"/>
      <c r="B267" s="504"/>
      <c r="C267" s="504"/>
      <c r="D267" s="504"/>
      <c r="E267" s="504"/>
      <c r="F267" s="504"/>
      <c r="G267" s="504"/>
      <c r="H267" s="504"/>
      <c r="I267" s="504"/>
      <c r="J267" s="504"/>
      <c r="K267" s="504"/>
      <c r="L267" s="504"/>
      <c r="M267" s="504"/>
      <c r="N267" s="504"/>
      <c r="O267" s="504"/>
      <c r="P267" s="504"/>
      <c r="Q267" s="504"/>
      <c r="R267" s="504"/>
      <c r="S267" s="504"/>
      <c r="T267" s="504"/>
      <c r="U267" s="504"/>
      <c r="V267" s="504"/>
      <c r="W267" s="504"/>
      <c r="X267" s="504"/>
      <c r="Y267" s="504"/>
      <c r="Z267" s="504"/>
      <c r="AA267" s="504"/>
      <c r="AB267" s="504"/>
      <c r="AC267" s="504"/>
      <c r="AD267" s="504"/>
      <c r="AE267" s="504"/>
      <c r="AF267" s="504"/>
      <c r="AG267" s="504"/>
      <c r="AH267" s="504"/>
      <c r="AI267" s="387"/>
      <c r="AJ267" s="387"/>
      <c r="AK267" s="387"/>
      <c r="AL267" s="387"/>
      <c r="AM267" s="387"/>
      <c r="AN267" s="387"/>
      <c r="AO267" s="387"/>
      <c r="AP267" s="387"/>
      <c r="AQ267" s="387"/>
      <c r="AR267" s="387"/>
      <c r="AS267" s="387"/>
      <c r="AT267" s="387"/>
      <c r="AU267" s="387"/>
      <c r="AV267" s="387"/>
      <c r="AW267" s="387"/>
      <c r="AX267" s="387"/>
      <c r="AY267" s="387"/>
      <c r="AZ267" s="387"/>
      <c r="BA267" s="387"/>
      <c r="BB267" s="387"/>
      <c r="BC267" s="387"/>
      <c r="BD267" s="387"/>
      <c r="BE267" s="387"/>
      <c r="BF267" s="387"/>
      <c r="BG267" s="387"/>
      <c r="BH267" s="387"/>
      <c r="BI267" s="387"/>
      <c r="BJ267" s="387"/>
      <c r="BK267" s="387"/>
      <c r="BL267" s="387"/>
      <c r="BM267" s="387"/>
      <c r="BN267" s="387"/>
      <c r="BO267" s="387"/>
      <c r="BP267" s="387"/>
      <c r="BQ267" s="387"/>
      <c r="BR267" s="387"/>
      <c r="BS267" s="387"/>
      <c r="BT267" s="387"/>
      <c r="BU267" s="387"/>
      <c r="BV267" s="387"/>
      <c r="BW267" s="387"/>
      <c r="BX267" s="387"/>
      <c r="BY267" s="387"/>
      <c r="BZ267" s="387"/>
      <c r="CA267" s="387"/>
      <c r="CB267" s="387"/>
      <c r="CC267" s="387"/>
      <c r="CD267" s="387"/>
      <c r="CE267" s="387"/>
      <c r="CF267" s="387"/>
      <c r="CG267" s="387"/>
      <c r="CH267" s="387"/>
      <c r="CI267" s="387"/>
      <c r="CJ267" s="387"/>
      <c r="CK267" s="387"/>
      <c r="CL267" s="387"/>
      <c r="CM267" s="387"/>
      <c r="CN267" s="387"/>
      <c r="CO267" s="387"/>
      <c r="CP267" s="387"/>
      <c r="CQ267" s="387"/>
      <c r="CR267" s="387"/>
      <c r="CS267" s="387"/>
      <c r="CT267" s="387"/>
      <c r="CU267" s="387"/>
      <c r="CV267" s="387"/>
      <c r="CW267" s="387"/>
      <c r="CX267" s="387"/>
      <c r="CY267" s="387"/>
      <c r="CZ267" s="387"/>
      <c r="DA267" s="387"/>
      <c r="DB267" s="387"/>
      <c r="DC267" s="387"/>
      <c r="DD267" s="387"/>
      <c r="DE267" s="387"/>
      <c r="DF267" s="387"/>
      <c r="DG267" s="387"/>
      <c r="DH267" s="387"/>
      <c r="DI267" s="387"/>
      <c r="DJ267" s="387"/>
      <c r="DK267" s="387"/>
      <c r="DL267" s="387"/>
      <c r="DM267" s="387"/>
      <c r="DN267" s="387"/>
      <c r="DO267" s="387"/>
      <c r="DP267" s="387"/>
      <c r="DQ267" s="387"/>
      <c r="DR267" s="387"/>
      <c r="DS267" s="387"/>
      <c r="DT267" s="387"/>
      <c r="DU267" s="387"/>
      <c r="DV267" s="387"/>
      <c r="DW267" s="387"/>
      <c r="DX267" s="387"/>
      <c r="DY267" s="387"/>
      <c r="DZ267" s="387"/>
      <c r="EA267" s="387"/>
      <c r="EB267" s="387"/>
      <c r="EC267" s="387"/>
      <c r="ED267" s="387"/>
      <c r="EE267" s="387"/>
      <c r="EF267" s="387"/>
      <c r="EG267" s="387"/>
      <c r="EH267" s="387"/>
      <c r="EI267" s="387"/>
      <c r="EJ267" s="387"/>
      <c r="EK267" s="387"/>
      <c r="EL267" s="387"/>
      <c r="EM267" s="387"/>
    </row>
    <row r="268" spans="1:143" s="389" customFormat="1" ht="25.5" hidden="1" customHeight="1">
      <c r="A268" s="504"/>
      <c r="B268" s="504"/>
      <c r="C268" s="504"/>
      <c r="D268" s="504"/>
      <c r="E268" s="504"/>
      <c r="F268" s="504"/>
      <c r="G268" s="504"/>
      <c r="H268" s="504"/>
      <c r="I268" s="504"/>
      <c r="J268" s="504"/>
      <c r="K268" s="504"/>
      <c r="L268" s="504"/>
      <c r="M268" s="504"/>
      <c r="N268" s="504"/>
      <c r="O268" s="504"/>
      <c r="P268" s="504"/>
      <c r="Q268" s="504"/>
      <c r="R268" s="504"/>
      <c r="S268" s="504"/>
      <c r="T268" s="504"/>
      <c r="U268" s="504"/>
      <c r="V268" s="504"/>
      <c r="W268" s="504"/>
      <c r="X268" s="504"/>
      <c r="Y268" s="504"/>
      <c r="Z268" s="504"/>
      <c r="AA268" s="504"/>
      <c r="AB268" s="504"/>
      <c r="AC268" s="504"/>
      <c r="AD268" s="504"/>
      <c r="AE268" s="504"/>
      <c r="AF268" s="504"/>
      <c r="AG268" s="504"/>
      <c r="AH268" s="504"/>
      <c r="AI268" s="387"/>
      <c r="AJ268" s="387"/>
      <c r="AK268" s="387"/>
      <c r="AL268" s="387"/>
      <c r="AM268" s="387"/>
      <c r="AN268" s="387"/>
      <c r="AO268" s="387"/>
      <c r="AP268" s="387"/>
      <c r="AQ268" s="387"/>
      <c r="AR268" s="387"/>
      <c r="AS268" s="387"/>
      <c r="AT268" s="387"/>
      <c r="AU268" s="387"/>
      <c r="AV268" s="387"/>
      <c r="AW268" s="387"/>
      <c r="AX268" s="387"/>
      <c r="AY268" s="387"/>
      <c r="AZ268" s="387"/>
      <c r="BA268" s="387"/>
      <c r="BB268" s="387"/>
      <c r="BC268" s="387"/>
      <c r="BD268" s="387"/>
      <c r="BE268" s="387"/>
      <c r="BF268" s="387"/>
      <c r="BG268" s="387"/>
      <c r="BH268" s="387"/>
      <c r="BI268" s="387"/>
      <c r="BJ268" s="387"/>
      <c r="BK268" s="387"/>
      <c r="BL268" s="387"/>
      <c r="BM268" s="387"/>
      <c r="BN268" s="387"/>
      <c r="BO268" s="387"/>
      <c r="BP268" s="387"/>
      <c r="BQ268" s="387"/>
      <c r="BR268" s="387"/>
      <c r="BS268" s="387"/>
      <c r="BT268" s="387"/>
      <c r="BU268" s="387"/>
      <c r="BV268" s="387"/>
      <c r="BW268" s="387"/>
      <c r="BX268" s="387"/>
      <c r="BY268" s="387"/>
      <c r="BZ268" s="387"/>
      <c r="CA268" s="387"/>
      <c r="CB268" s="387"/>
      <c r="CC268" s="387"/>
      <c r="CD268" s="387"/>
      <c r="CE268" s="387"/>
      <c r="CF268" s="387"/>
      <c r="CG268" s="387"/>
      <c r="CH268" s="387"/>
      <c r="CI268" s="387"/>
      <c r="CJ268" s="387"/>
      <c r="CK268" s="387"/>
      <c r="CL268" s="387"/>
      <c r="CM268" s="387"/>
      <c r="CN268" s="387"/>
      <c r="CO268" s="387"/>
      <c r="CP268" s="387"/>
      <c r="CQ268" s="387"/>
      <c r="CR268" s="387"/>
      <c r="CS268" s="387"/>
      <c r="CT268" s="387"/>
      <c r="CU268" s="387"/>
      <c r="CV268" s="387"/>
      <c r="CW268" s="387"/>
      <c r="CX268" s="387"/>
      <c r="CY268" s="387"/>
      <c r="CZ268" s="387"/>
      <c r="DA268" s="387"/>
      <c r="DB268" s="387"/>
      <c r="DC268" s="387"/>
      <c r="DD268" s="387"/>
      <c r="DE268" s="387"/>
      <c r="DF268" s="387"/>
      <c r="DG268" s="387"/>
      <c r="DH268" s="387"/>
      <c r="DI268" s="387"/>
      <c r="DJ268" s="387"/>
      <c r="DK268" s="387"/>
      <c r="DL268" s="387"/>
      <c r="DM268" s="387"/>
      <c r="DN268" s="387"/>
      <c r="DO268" s="387"/>
      <c r="DP268" s="387"/>
      <c r="DQ268" s="387"/>
      <c r="DR268" s="387"/>
      <c r="DS268" s="387"/>
      <c r="DT268" s="387"/>
      <c r="DU268" s="387"/>
      <c r="DV268" s="387"/>
      <c r="DW268" s="387"/>
      <c r="DX268" s="387"/>
      <c r="DY268" s="387"/>
      <c r="DZ268" s="387"/>
      <c r="EA268" s="387"/>
      <c r="EB268" s="387"/>
      <c r="EC268" s="387"/>
      <c r="ED268" s="387"/>
      <c r="EE268" s="387"/>
      <c r="EF268" s="387"/>
      <c r="EG268" s="387"/>
      <c r="EH268" s="387"/>
      <c r="EI268" s="387"/>
      <c r="EJ268" s="387"/>
      <c r="EK268" s="387"/>
      <c r="EL268" s="387"/>
      <c r="EM268" s="387"/>
    </row>
    <row r="269" spans="1:143" s="389" customFormat="1" ht="25.5" hidden="1" customHeight="1">
      <c r="A269" s="504"/>
      <c r="B269" s="504"/>
      <c r="C269" s="504"/>
      <c r="D269" s="504"/>
      <c r="E269" s="504"/>
      <c r="F269" s="504"/>
      <c r="G269" s="504"/>
      <c r="H269" s="504"/>
      <c r="I269" s="504"/>
      <c r="J269" s="504"/>
      <c r="K269" s="504"/>
      <c r="L269" s="504"/>
      <c r="M269" s="504"/>
      <c r="N269" s="504"/>
      <c r="O269" s="504"/>
      <c r="P269" s="504"/>
      <c r="Q269" s="504"/>
      <c r="R269" s="504"/>
      <c r="S269" s="504"/>
      <c r="T269" s="504"/>
      <c r="U269" s="504"/>
      <c r="V269" s="504"/>
      <c r="W269" s="504"/>
      <c r="X269" s="504"/>
      <c r="Y269" s="504"/>
      <c r="Z269" s="504"/>
      <c r="AA269" s="504"/>
      <c r="AB269" s="504"/>
      <c r="AC269" s="504"/>
      <c r="AD269" s="504"/>
      <c r="AE269" s="504"/>
      <c r="AF269" s="504"/>
      <c r="AG269" s="504"/>
      <c r="AH269" s="504"/>
      <c r="AI269" s="387"/>
      <c r="AJ269" s="387"/>
      <c r="AK269" s="387"/>
      <c r="AL269" s="387"/>
      <c r="AM269" s="387"/>
      <c r="AN269" s="387"/>
      <c r="AO269" s="387"/>
      <c r="AP269" s="387"/>
      <c r="AQ269" s="387"/>
      <c r="AR269" s="387"/>
      <c r="AS269" s="387"/>
      <c r="AT269" s="387"/>
      <c r="AU269" s="387"/>
      <c r="AV269" s="387"/>
      <c r="AW269" s="387"/>
      <c r="AX269" s="387"/>
      <c r="AY269" s="387"/>
      <c r="AZ269" s="387"/>
      <c r="BA269" s="387"/>
      <c r="BB269" s="387"/>
      <c r="BC269" s="387"/>
      <c r="BD269" s="387"/>
      <c r="BE269" s="387"/>
      <c r="BF269" s="387"/>
      <c r="BG269" s="387"/>
      <c r="BH269" s="387"/>
      <c r="BI269" s="387"/>
      <c r="BJ269" s="387"/>
      <c r="BK269" s="387"/>
      <c r="BL269" s="387"/>
      <c r="BM269" s="387"/>
      <c r="BN269" s="387"/>
      <c r="BO269" s="387"/>
      <c r="BP269" s="387"/>
      <c r="BQ269" s="387"/>
      <c r="BR269" s="387"/>
      <c r="BS269" s="387"/>
      <c r="BT269" s="387"/>
      <c r="BU269" s="387"/>
      <c r="BV269" s="387"/>
      <c r="BW269" s="387"/>
      <c r="BX269" s="387"/>
      <c r="BY269" s="387"/>
      <c r="BZ269" s="387"/>
      <c r="CA269" s="387"/>
      <c r="CB269" s="387"/>
      <c r="CC269" s="387"/>
      <c r="CD269" s="387"/>
      <c r="CE269" s="387"/>
      <c r="CF269" s="387"/>
      <c r="CG269" s="387"/>
      <c r="CH269" s="387"/>
      <c r="CI269" s="387"/>
      <c r="CJ269" s="387"/>
      <c r="CK269" s="387"/>
      <c r="CL269" s="387"/>
      <c r="CM269" s="387"/>
      <c r="CN269" s="387"/>
      <c r="CO269" s="387"/>
      <c r="CP269" s="387"/>
      <c r="CQ269" s="387"/>
      <c r="CR269" s="387"/>
      <c r="CS269" s="387"/>
      <c r="CT269" s="387"/>
      <c r="CU269" s="387"/>
      <c r="CV269" s="387"/>
      <c r="CW269" s="387"/>
      <c r="CX269" s="387"/>
      <c r="CY269" s="387"/>
      <c r="CZ269" s="387"/>
      <c r="DA269" s="387"/>
      <c r="DB269" s="387"/>
      <c r="DC269" s="387"/>
      <c r="DD269" s="387"/>
      <c r="DE269" s="387"/>
      <c r="DF269" s="387"/>
      <c r="DG269" s="387"/>
      <c r="DH269" s="387"/>
      <c r="DI269" s="387"/>
      <c r="DJ269" s="387"/>
      <c r="DK269" s="387"/>
      <c r="DL269" s="387"/>
      <c r="DM269" s="387"/>
      <c r="DN269" s="387"/>
      <c r="DO269" s="387"/>
      <c r="DP269" s="387"/>
      <c r="DQ269" s="387"/>
      <c r="DR269" s="387"/>
      <c r="DS269" s="387"/>
      <c r="DT269" s="387"/>
      <c r="DU269" s="387"/>
      <c r="DV269" s="387"/>
      <c r="DW269" s="387"/>
      <c r="DX269" s="387"/>
      <c r="DY269" s="387"/>
      <c r="DZ269" s="387"/>
      <c r="EA269" s="387"/>
      <c r="EB269" s="387"/>
      <c r="EC269" s="387"/>
      <c r="ED269" s="387"/>
      <c r="EE269" s="387"/>
      <c r="EF269" s="387"/>
      <c r="EG269" s="387"/>
      <c r="EH269" s="387"/>
      <c r="EI269" s="387"/>
      <c r="EJ269" s="387"/>
      <c r="EK269" s="387"/>
      <c r="EL269" s="387"/>
      <c r="EM269" s="387"/>
    </row>
    <row r="270" spans="1:143" s="389" customFormat="1" ht="25.5" hidden="1" customHeight="1">
      <c r="A270" s="504"/>
      <c r="B270" s="504"/>
      <c r="C270" s="504"/>
      <c r="D270" s="504"/>
      <c r="E270" s="504"/>
      <c r="F270" s="504"/>
      <c r="G270" s="504"/>
      <c r="H270" s="504"/>
      <c r="I270" s="504"/>
      <c r="J270" s="504"/>
      <c r="K270" s="504"/>
      <c r="L270" s="504"/>
      <c r="M270" s="504"/>
      <c r="N270" s="504"/>
      <c r="O270" s="504"/>
      <c r="P270" s="504"/>
      <c r="Q270" s="504"/>
      <c r="R270" s="504"/>
      <c r="S270" s="504"/>
      <c r="T270" s="504"/>
      <c r="U270" s="504"/>
      <c r="V270" s="504"/>
      <c r="W270" s="504"/>
      <c r="X270" s="504"/>
      <c r="Y270" s="504"/>
      <c r="Z270" s="504"/>
      <c r="AA270" s="504"/>
      <c r="AB270" s="504"/>
      <c r="AC270" s="504"/>
      <c r="AD270" s="504"/>
      <c r="AE270" s="504"/>
      <c r="AF270" s="504"/>
      <c r="AG270" s="504"/>
      <c r="AH270" s="504"/>
      <c r="AI270" s="387"/>
      <c r="AJ270" s="387"/>
      <c r="AK270" s="387"/>
      <c r="AL270" s="387"/>
      <c r="AM270" s="387"/>
      <c r="AN270" s="387"/>
      <c r="AO270" s="387"/>
      <c r="AP270" s="387"/>
      <c r="AQ270" s="387"/>
      <c r="AR270" s="387"/>
      <c r="AS270" s="387"/>
      <c r="AT270" s="387"/>
      <c r="AU270" s="387"/>
      <c r="AV270" s="387"/>
      <c r="AW270" s="387"/>
      <c r="AX270" s="387"/>
      <c r="AY270" s="387"/>
      <c r="AZ270" s="387"/>
      <c r="BA270" s="387"/>
      <c r="BB270" s="387"/>
      <c r="BC270" s="387"/>
      <c r="BD270" s="387"/>
      <c r="BE270" s="387"/>
      <c r="BF270" s="387"/>
      <c r="BG270" s="387"/>
      <c r="BH270" s="387"/>
      <c r="BI270" s="387"/>
      <c r="BJ270" s="387"/>
      <c r="BK270" s="387"/>
      <c r="BL270" s="387"/>
      <c r="BM270" s="387"/>
      <c r="BN270" s="387"/>
      <c r="BO270" s="387"/>
      <c r="BP270" s="387"/>
      <c r="BQ270" s="387"/>
      <c r="BR270" s="387"/>
      <c r="BS270" s="387"/>
      <c r="BT270" s="387"/>
      <c r="BU270" s="387"/>
      <c r="BV270" s="387"/>
      <c r="BW270" s="387"/>
      <c r="BX270" s="387"/>
      <c r="BY270" s="387"/>
      <c r="BZ270" s="387"/>
      <c r="CA270" s="387"/>
      <c r="CB270" s="387"/>
      <c r="CC270" s="387"/>
      <c r="CD270" s="387"/>
      <c r="CE270" s="387"/>
      <c r="CF270" s="387"/>
      <c r="CG270" s="387"/>
      <c r="CH270" s="387"/>
      <c r="CI270" s="387"/>
      <c r="CJ270" s="387"/>
      <c r="CK270" s="387"/>
      <c r="CL270" s="387"/>
      <c r="CM270" s="387"/>
      <c r="CN270" s="387"/>
      <c r="CO270" s="387"/>
      <c r="CP270" s="387"/>
      <c r="CQ270" s="387"/>
      <c r="CR270" s="387"/>
      <c r="CS270" s="387"/>
      <c r="CT270" s="387"/>
      <c r="CU270" s="387"/>
      <c r="CV270" s="387"/>
      <c r="CW270" s="387"/>
      <c r="CX270" s="387"/>
      <c r="CY270" s="387"/>
      <c r="CZ270" s="387"/>
      <c r="DA270" s="387"/>
      <c r="DB270" s="387"/>
      <c r="DC270" s="387"/>
      <c r="DD270" s="387"/>
      <c r="DE270" s="387"/>
      <c r="DF270" s="387"/>
      <c r="DG270" s="387"/>
      <c r="DH270" s="387"/>
      <c r="DI270" s="387"/>
      <c r="DJ270" s="387"/>
      <c r="DK270" s="387"/>
      <c r="DL270" s="387"/>
      <c r="DM270" s="387"/>
      <c r="DN270" s="387"/>
      <c r="DO270" s="387"/>
      <c r="DP270" s="387"/>
      <c r="DQ270" s="387"/>
      <c r="DR270" s="387"/>
      <c r="DS270" s="387"/>
      <c r="DT270" s="387"/>
      <c r="DU270" s="387"/>
      <c r="DV270" s="387"/>
      <c r="DW270" s="387"/>
      <c r="DX270" s="387"/>
      <c r="DY270" s="387"/>
      <c r="DZ270" s="387"/>
      <c r="EA270" s="387"/>
      <c r="EB270" s="387"/>
      <c r="EC270" s="387"/>
      <c r="ED270" s="387"/>
      <c r="EE270" s="387"/>
      <c r="EF270" s="387"/>
      <c r="EG270" s="387"/>
      <c r="EH270" s="387"/>
      <c r="EI270" s="387"/>
      <c r="EJ270" s="387"/>
      <c r="EK270" s="387"/>
      <c r="EL270" s="387"/>
      <c r="EM270" s="387"/>
    </row>
    <row r="271" spans="1:143" s="389" customFormat="1" ht="25.5" hidden="1" customHeight="1">
      <c r="A271" s="504"/>
      <c r="B271" s="504"/>
      <c r="C271" s="504"/>
      <c r="D271" s="504"/>
      <c r="E271" s="504"/>
      <c r="F271" s="504"/>
      <c r="G271" s="504"/>
      <c r="H271" s="504"/>
      <c r="I271" s="504"/>
      <c r="J271" s="504"/>
      <c r="K271" s="504"/>
      <c r="L271" s="504"/>
      <c r="M271" s="504"/>
      <c r="N271" s="504"/>
      <c r="O271" s="504"/>
      <c r="P271" s="504"/>
      <c r="Q271" s="504"/>
      <c r="R271" s="504"/>
      <c r="S271" s="504"/>
      <c r="T271" s="504"/>
      <c r="U271" s="504"/>
      <c r="V271" s="504"/>
      <c r="W271" s="504"/>
      <c r="X271" s="504"/>
      <c r="Y271" s="504"/>
      <c r="Z271" s="504"/>
      <c r="AA271" s="504"/>
      <c r="AB271" s="504"/>
      <c r="AC271" s="504"/>
      <c r="AD271" s="504"/>
      <c r="AE271" s="504"/>
      <c r="AF271" s="504"/>
      <c r="AG271" s="504"/>
      <c r="AH271" s="504"/>
      <c r="AI271" s="387"/>
      <c r="AJ271" s="387"/>
      <c r="AK271" s="387"/>
      <c r="AL271" s="387"/>
      <c r="AM271" s="387"/>
      <c r="AN271" s="387"/>
      <c r="AO271" s="387"/>
      <c r="AP271" s="387"/>
      <c r="AQ271" s="387"/>
      <c r="AR271" s="387"/>
      <c r="AS271" s="387"/>
      <c r="AT271" s="387"/>
      <c r="AU271" s="387"/>
      <c r="AV271" s="387"/>
      <c r="AW271" s="387"/>
      <c r="AX271" s="387"/>
      <c r="AY271" s="387"/>
      <c r="AZ271" s="387"/>
      <c r="BA271" s="387"/>
      <c r="BB271" s="387"/>
      <c r="BC271" s="387"/>
      <c r="BD271" s="387"/>
      <c r="BE271" s="387"/>
      <c r="BF271" s="387"/>
      <c r="BG271" s="387"/>
      <c r="BH271" s="387"/>
      <c r="BI271" s="387"/>
      <c r="BJ271" s="387"/>
      <c r="BK271" s="387"/>
      <c r="BL271" s="387"/>
      <c r="BM271" s="387"/>
      <c r="BN271" s="387"/>
      <c r="BO271" s="387"/>
      <c r="BP271" s="387"/>
      <c r="BQ271" s="387"/>
      <c r="BR271" s="387"/>
      <c r="BS271" s="387"/>
      <c r="BT271" s="387"/>
      <c r="BU271" s="387"/>
      <c r="BV271" s="387"/>
      <c r="BW271" s="387"/>
      <c r="BX271" s="387"/>
      <c r="BY271" s="387"/>
      <c r="BZ271" s="387"/>
      <c r="CA271" s="387"/>
      <c r="CB271" s="387"/>
      <c r="CC271" s="387"/>
      <c r="CD271" s="387"/>
      <c r="CE271" s="387"/>
      <c r="CF271" s="387"/>
      <c r="CG271" s="387"/>
      <c r="CH271" s="387"/>
      <c r="CI271" s="387"/>
      <c r="CJ271" s="387"/>
      <c r="CK271" s="387"/>
      <c r="CL271" s="387"/>
      <c r="CM271" s="387"/>
      <c r="CN271" s="387"/>
      <c r="CO271" s="387"/>
      <c r="CP271" s="387"/>
      <c r="CQ271" s="387"/>
      <c r="CR271" s="387"/>
      <c r="CS271" s="387"/>
      <c r="CT271" s="387"/>
      <c r="CU271" s="387"/>
      <c r="CV271" s="387"/>
      <c r="CW271" s="387"/>
      <c r="CX271" s="387"/>
      <c r="CY271" s="387"/>
      <c r="CZ271" s="387"/>
      <c r="DA271" s="387"/>
      <c r="DB271" s="387"/>
      <c r="DC271" s="387"/>
      <c r="DD271" s="387"/>
      <c r="DE271" s="387"/>
      <c r="DF271" s="387"/>
      <c r="DG271" s="387"/>
      <c r="DH271" s="387"/>
      <c r="DI271" s="387"/>
      <c r="DJ271" s="387"/>
      <c r="DK271" s="387"/>
      <c r="DL271" s="387"/>
      <c r="DM271" s="387"/>
      <c r="DN271" s="387"/>
      <c r="DO271" s="387"/>
      <c r="DP271" s="387"/>
      <c r="DQ271" s="387"/>
      <c r="DR271" s="387"/>
      <c r="DS271" s="387"/>
      <c r="DT271" s="387"/>
      <c r="DU271" s="387"/>
      <c r="DV271" s="387"/>
      <c r="DW271" s="387"/>
      <c r="DX271" s="387"/>
      <c r="DY271" s="387"/>
      <c r="DZ271" s="387"/>
      <c r="EA271" s="387"/>
      <c r="EB271" s="387"/>
      <c r="EC271" s="387"/>
      <c r="ED271" s="387"/>
      <c r="EE271" s="387"/>
      <c r="EF271" s="387"/>
      <c r="EG271" s="387"/>
      <c r="EH271" s="387"/>
      <c r="EI271" s="387"/>
      <c r="EJ271" s="387"/>
      <c r="EK271" s="387"/>
      <c r="EL271" s="387"/>
      <c r="EM271" s="387"/>
    </row>
    <row r="272" spans="1:143" s="389" customFormat="1" ht="25.5" hidden="1" customHeight="1">
      <c r="A272" s="504"/>
      <c r="B272" s="504"/>
      <c r="C272" s="504"/>
      <c r="D272" s="504"/>
      <c r="E272" s="504"/>
      <c r="F272" s="504"/>
      <c r="G272" s="504"/>
      <c r="H272" s="504"/>
      <c r="I272" s="504"/>
      <c r="J272" s="504"/>
      <c r="K272" s="504"/>
      <c r="L272" s="504"/>
      <c r="M272" s="504"/>
      <c r="N272" s="504"/>
      <c r="O272" s="504"/>
      <c r="P272" s="504"/>
      <c r="Q272" s="504"/>
      <c r="R272" s="504"/>
      <c r="S272" s="504"/>
      <c r="T272" s="504"/>
      <c r="U272" s="504"/>
      <c r="V272" s="504"/>
      <c r="W272" s="504"/>
      <c r="X272" s="504"/>
      <c r="Y272" s="504"/>
      <c r="Z272" s="504"/>
      <c r="AA272" s="504"/>
      <c r="AB272" s="504"/>
      <c r="AC272" s="504"/>
      <c r="AD272" s="504"/>
      <c r="AE272" s="504"/>
      <c r="AF272" s="504"/>
      <c r="AG272" s="504"/>
      <c r="AH272" s="504"/>
      <c r="AI272" s="387"/>
      <c r="AJ272" s="387"/>
      <c r="AK272" s="387"/>
      <c r="AL272" s="387"/>
      <c r="AM272" s="387"/>
      <c r="AN272" s="387"/>
      <c r="AO272" s="387"/>
      <c r="AP272" s="387"/>
      <c r="AQ272" s="387"/>
      <c r="AR272" s="387"/>
      <c r="AS272" s="387"/>
      <c r="AT272" s="387"/>
      <c r="AU272" s="387"/>
      <c r="AV272" s="387"/>
      <c r="AW272" s="387"/>
      <c r="AX272" s="387"/>
      <c r="AY272" s="387"/>
      <c r="AZ272" s="387"/>
      <c r="BA272" s="387"/>
      <c r="BB272" s="387"/>
      <c r="BC272" s="387"/>
      <c r="BD272" s="387"/>
      <c r="BE272" s="387"/>
      <c r="BF272" s="387"/>
      <c r="BG272" s="387"/>
      <c r="BH272" s="387"/>
      <c r="BI272" s="387"/>
      <c r="BJ272" s="387"/>
      <c r="BK272" s="387"/>
      <c r="BL272" s="387"/>
      <c r="BM272" s="387"/>
      <c r="BN272" s="387"/>
      <c r="BO272" s="387"/>
      <c r="BP272" s="387"/>
      <c r="BQ272" s="387"/>
      <c r="BR272" s="387"/>
      <c r="BS272" s="387"/>
      <c r="BT272" s="387"/>
      <c r="BU272" s="387"/>
      <c r="BV272" s="387"/>
      <c r="BW272" s="387"/>
      <c r="BX272" s="387"/>
      <c r="BY272" s="387"/>
      <c r="BZ272" s="387"/>
      <c r="CA272" s="387"/>
      <c r="CB272" s="387"/>
      <c r="CC272" s="387"/>
      <c r="CD272" s="387"/>
      <c r="CE272" s="387"/>
      <c r="CF272" s="387"/>
      <c r="CG272" s="387"/>
      <c r="CH272" s="387"/>
      <c r="CI272" s="387"/>
      <c r="CJ272" s="387"/>
      <c r="CK272" s="387"/>
      <c r="CL272" s="387"/>
      <c r="CM272" s="387"/>
      <c r="CN272" s="387"/>
      <c r="CO272" s="387"/>
      <c r="CP272" s="387"/>
      <c r="CQ272" s="387"/>
      <c r="CR272" s="387"/>
      <c r="CS272" s="387"/>
      <c r="CT272" s="387"/>
      <c r="CU272" s="387"/>
      <c r="CV272" s="387"/>
      <c r="CW272" s="387"/>
      <c r="CX272" s="387"/>
      <c r="CY272" s="387"/>
      <c r="CZ272" s="387"/>
      <c r="DA272" s="387"/>
      <c r="DB272" s="387"/>
      <c r="DC272" s="387"/>
      <c r="DD272" s="387"/>
      <c r="DE272" s="387"/>
      <c r="DF272" s="387"/>
      <c r="DG272" s="387"/>
      <c r="DH272" s="387"/>
      <c r="DI272" s="387"/>
      <c r="DJ272" s="387"/>
      <c r="DK272" s="387"/>
      <c r="DL272" s="387"/>
      <c r="DM272" s="387"/>
      <c r="DN272" s="387"/>
      <c r="DO272" s="387"/>
      <c r="DP272" s="387"/>
      <c r="DQ272" s="387"/>
      <c r="DR272" s="387"/>
      <c r="DS272" s="387"/>
      <c r="DT272" s="387"/>
      <c r="DU272" s="387"/>
      <c r="DV272" s="387"/>
      <c r="DW272" s="387"/>
      <c r="DX272" s="387"/>
      <c r="DY272" s="387"/>
      <c r="DZ272" s="387"/>
      <c r="EA272" s="387"/>
      <c r="EB272" s="387"/>
      <c r="EC272" s="387"/>
      <c r="ED272" s="387"/>
      <c r="EE272" s="387"/>
      <c r="EF272" s="387"/>
      <c r="EG272" s="387"/>
      <c r="EH272" s="387"/>
      <c r="EI272" s="387"/>
      <c r="EJ272" s="387"/>
      <c r="EK272" s="387"/>
      <c r="EL272" s="387"/>
      <c r="EM272" s="387"/>
    </row>
    <row r="273" spans="1:143" s="389" customFormat="1" ht="25.5" hidden="1" customHeight="1">
      <c r="A273" s="504"/>
      <c r="B273" s="504"/>
      <c r="C273" s="504"/>
      <c r="D273" s="504"/>
      <c r="E273" s="504"/>
      <c r="F273" s="504"/>
      <c r="G273" s="504"/>
      <c r="H273" s="504"/>
      <c r="I273" s="504"/>
      <c r="J273" s="504"/>
      <c r="K273" s="504"/>
      <c r="L273" s="504"/>
      <c r="M273" s="504"/>
      <c r="N273" s="504"/>
      <c r="O273" s="504"/>
      <c r="P273" s="504"/>
      <c r="Q273" s="504"/>
      <c r="R273" s="504"/>
      <c r="S273" s="504"/>
      <c r="T273" s="504"/>
      <c r="U273" s="504"/>
      <c r="V273" s="504"/>
      <c r="W273" s="504"/>
      <c r="X273" s="504"/>
      <c r="Y273" s="504"/>
      <c r="Z273" s="504"/>
      <c r="AA273" s="504"/>
      <c r="AB273" s="504"/>
      <c r="AC273" s="504"/>
      <c r="AD273" s="504"/>
      <c r="AE273" s="504"/>
      <c r="AF273" s="504"/>
      <c r="AG273" s="504"/>
      <c r="AH273" s="504"/>
      <c r="AI273" s="387"/>
      <c r="AJ273" s="387"/>
      <c r="AK273" s="387"/>
      <c r="AL273" s="387"/>
      <c r="AM273" s="387"/>
      <c r="AN273" s="387"/>
      <c r="AO273" s="387"/>
      <c r="AP273" s="387"/>
      <c r="AQ273" s="387"/>
      <c r="AR273" s="387"/>
      <c r="AS273" s="387"/>
      <c r="AT273" s="387"/>
      <c r="AU273" s="387"/>
      <c r="AV273" s="387"/>
      <c r="AW273" s="387"/>
      <c r="AX273" s="387"/>
      <c r="AY273" s="387"/>
      <c r="AZ273" s="387"/>
      <c r="BA273" s="387"/>
      <c r="BB273" s="387"/>
      <c r="BC273" s="387"/>
      <c r="BD273" s="387"/>
      <c r="BE273" s="387"/>
      <c r="BF273" s="387"/>
      <c r="BG273" s="387"/>
      <c r="BH273" s="387"/>
      <c r="BI273" s="387"/>
      <c r="BJ273" s="387"/>
      <c r="BK273" s="387"/>
      <c r="BL273" s="387"/>
      <c r="BM273" s="387"/>
      <c r="BN273" s="387"/>
      <c r="BO273" s="387"/>
      <c r="BP273" s="387"/>
      <c r="BQ273" s="387"/>
      <c r="BR273" s="387"/>
      <c r="BS273" s="387"/>
      <c r="BT273" s="387"/>
      <c r="BU273" s="387"/>
      <c r="BV273" s="387"/>
      <c r="BW273" s="387"/>
      <c r="BX273" s="387"/>
      <c r="BY273" s="387"/>
      <c r="BZ273" s="387"/>
      <c r="CA273" s="387"/>
      <c r="CB273" s="387"/>
      <c r="CC273" s="387"/>
      <c r="CD273" s="387"/>
      <c r="CE273" s="387"/>
      <c r="CF273" s="387"/>
      <c r="CG273" s="387"/>
      <c r="CH273" s="387"/>
      <c r="CI273" s="387"/>
      <c r="CJ273" s="387"/>
      <c r="CK273" s="387"/>
      <c r="CL273" s="387"/>
      <c r="CM273" s="387"/>
      <c r="CN273" s="387"/>
      <c r="CO273" s="387"/>
      <c r="CP273" s="387"/>
      <c r="CQ273" s="387"/>
      <c r="CR273" s="387"/>
      <c r="CS273" s="387"/>
      <c r="CT273" s="387"/>
      <c r="CU273" s="387"/>
      <c r="CV273" s="387"/>
      <c r="CW273" s="387"/>
      <c r="CX273" s="387"/>
      <c r="CY273" s="387"/>
      <c r="CZ273" s="387"/>
      <c r="DA273" s="387"/>
      <c r="DB273" s="387"/>
      <c r="DC273" s="387"/>
      <c r="DD273" s="387"/>
      <c r="DE273" s="387"/>
      <c r="DF273" s="387"/>
      <c r="DG273" s="387"/>
      <c r="DH273" s="387"/>
      <c r="DI273" s="387"/>
      <c r="DJ273" s="387"/>
      <c r="DK273" s="387"/>
      <c r="DL273" s="387"/>
      <c r="DM273" s="387"/>
      <c r="DN273" s="387"/>
      <c r="DO273" s="387"/>
      <c r="DP273" s="387"/>
      <c r="DQ273" s="387"/>
      <c r="DR273" s="387"/>
      <c r="DS273" s="387"/>
      <c r="DT273" s="387"/>
      <c r="DU273" s="387"/>
      <c r="DV273" s="387"/>
      <c r="DW273" s="387"/>
      <c r="DX273" s="387"/>
      <c r="DY273" s="387"/>
      <c r="DZ273" s="387"/>
      <c r="EA273" s="387"/>
      <c r="EB273" s="387"/>
      <c r="EC273" s="387"/>
      <c r="ED273" s="387"/>
      <c r="EE273" s="387"/>
      <c r="EF273" s="387"/>
      <c r="EG273" s="387"/>
      <c r="EH273" s="387"/>
      <c r="EI273" s="387"/>
      <c r="EJ273" s="387"/>
      <c r="EK273" s="387"/>
      <c r="EL273" s="387"/>
      <c r="EM273" s="387"/>
    </row>
    <row r="274" spans="1:143" s="389" customFormat="1" ht="25.5" hidden="1" customHeight="1">
      <c r="A274" s="504"/>
      <c r="B274" s="504"/>
      <c r="C274" s="504"/>
      <c r="D274" s="504"/>
      <c r="E274" s="504"/>
      <c r="F274" s="504"/>
      <c r="G274" s="504"/>
      <c r="H274" s="504"/>
      <c r="I274" s="504"/>
      <c r="J274" s="504"/>
      <c r="K274" s="504"/>
      <c r="L274" s="504"/>
      <c r="M274" s="504"/>
      <c r="N274" s="504"/>
      <c r="O274" s="504"/>
      <c r="P274" s="504"/>
      <c r="Q274" s="504"/>
      <c r="R274" s="504"/>
      <c r="S274" s="504"/>
      <c r="T274" s="504"/>
      <c r="U274" s="504"/>
      <c r="V274" s="504"/>
      <c r="W274" s="504"/>
      <c r="X274" s="504"/>
      <c r="Y274" s="504"/>
      <c r="Z274" s="504"/>
      <c r="AA274" s="504"/>
      <c r="AB274" s="504"/>
      <c r="AC274" s="504"/>
      <c r="AD274" s="504"/>
      <c r="AE274" s="504"/>
      <c r="AF274" s="504"/>
      <c r="AG274" s="504"/>
      <c r="AH274" s="504"/>
      <c r="AI274" s="387"/>
      <c r="AJ274" s="387"/>
      <c r="AK274" s="387"/>
      <c r="AL274" s="387"/>
      <c r="AM274" s="387"/>
      <c r="AN274" s="387"/>
      <c r="AO274" s="387"/>
      <c r="AP274" s="387"/>
      <c r="AQ274" s="387"/>
      <c r="AR274" s="387"/>
      <c r="AS274" s="387"/>
      <c r="AT274" s="387"/>
      <c r="AU274" s="387"/>
      <c r="AV274" s="387"/>
      <c r="AW274" s="387"/>
      <c r="AX274" s="387"/>
      <c r="AY274" s="387"/>
      <c r="AZ274" s="387"/>
      <c r="BA274" s="387"/>
      <c r="BB274" s="387"/>
      <c r="BC274" s="387"/>
      <c r="BD274" s="387"/>
      <c r="BE274" s="387"/>
      <c r="BF274" s="387"/>
      <c r="BG274" s="387"/>
      <c r="BH274" s="387"/>
      <c r="BI274" s="387"/>
      <c r="BJ274" s="387"/>
      <c r="BK274" s="387"/>
      <c r="BL274" s="387"/>
      <c r="BM274" s="387"/>
      <c r="BN274" s="387"/>
      <c r="BO274" s="387"/>
      <c r="BP274" s="387"/>
      <c r="BQ274" s="387"/>
      <c r="BR274" s="387"/>
      <c r="BS274" s="387"/>
      <c r="BT274" s="387"/>
      <c r="BU274" s="387"/>
      <c r="BV274" s="387"/>
      <c r="BW274" s="387"/>
      <c r="BX274" s="387"/>
      <c r="BY274" s="387"/>
      <c r="BZ274" s="387"/>
      <c r="CA274" s="387"/>
      <c r="CB274" s="387"/>
      <c r="CC274" s="387"/>
      <c r="CD274" s="387"/>
      <c r="CE274" s="387"/>
      <c r="CF274" s="387"/>
      <c r="CG274" s="387"/>
      <c r="CH274" s="387"/>
      <c r="CI274" s="387"/>
      <c r="CJ274" s="387"/>
      <c r="CK274" s="387"/>
      <c r="CL274" s="387"/>
      <c r="CM274" s="387"/>
      <c r="CN274" s="387"/>
      <c r="CO274" s="387"/>
      <c r="CP274" s="387"/>
      <c r="CQ274" s="387"/>
      <c r="CR274" s="387"/>
      <c r="CS274" s="387"/>
      <c r="CT274" s="387"/>
      <c r="CU274" s="387"/>
      <c r="CV274" s="387"/>
      <c r="CW274" s="387"/>
      <c r="CX274" s="387"/>
      <c r="CY274" s="387"/>
      <c r="CZ274" s="387"/>
      <c r="DA274" s="387"/>
      <c r="DB274" s="387"/>
      <c r="DC274" s="387"/>
      <c r="DD274" s="387"/>
      <c r="DE274" s="387"/>
      <c r="DF274" s="387"/>
      <c r="DG274" s="387"/>
      <c r="DH274" s="387"/>
      <c r="DI274" s="387"/>
      <c r="DJ274" s="387"/>
      <c r="DK274" s="387"/>
      <c r="DL274" s="387"/>
      <c r="DM274" s="387"/>
      <c r="DN274" s="387"/>
      <c r="DO274" s="387"/>
      <c r="DP274" s="387"/>
      <c r="DQ274" s="387"/>
      <c r="DR274" s="387"/>
      <c r="DS274" s="387"/>
      <c r="DT274" s="387"/>
      <c r="DU274" s="387"/>
      <c r="DV274" s="387"/>
      <c r="DW274" s="387"/>
      <c r="DX274" s="387"/>
      <c r="DY274" s="387"/>
      <c r="DZ274" s="387"/>
      <c r="EA274" s="387"/>
      <c r="EB274" s="387"/>
      <c r="EC274" s="387"/>
      <c r="ED274" s="387"/>
      <c r="EE274" s="387"/>
      <c r="EF274" s="387"/>
      <c r="EG274" s="387"/>
      <c r="EH274" s="387"/>
      <c r="EI274" s="387"/>
      <c r="EJ274" s="387"/>
      <c r="EK274" s="387"/>
      <c r="EL274" s="387"/>
      <c r="EM274" s="387"/>
    </row>
    <row r="275" spans="1:143" s="389" customFormat="1" ht="25.5" hidden="1" customHeight="1">
      <c r="A275" s="504"/>
      <c r="B275" s="504"/>
      <c r="C275" s="504"/>
      <c r="D275" s="504"/>
      <c r="E275" s="504"/>
      <c r="F275" s="504"/>
      <c r="G275" s="504"/>
      <c r="H275" s="504"/>
      <c r="I275" s="504"/>
      <c r="J275" s="504"/>
      <c r="K275" s="504"/>
      <c r="L275" s="504"/>
      <c r="M275" s="504"/>
      <c r="N275" s="504"/>
      <c r="O275" s="504"/>
      <c r="P275" s="504"/>
      <c r="Q275" s="504"/>
      <c r="R275" s="504"/>
      <c r="S275" s="504"/>
      <c r="T275" s="504"/>
      <c r="U275" s="504"/>
      <c r="V275" s="504"/>
      <c r="W275" s="504"/>
      <c r="X275" s="504"/>
      <c r="Y275" s="504"/>
      <c r="Z275" s="504"/>
      <c r="AA275" s="504"/>
      <c r="AB275" s="504"/>
      <c r="AC275" s="504"/>
      <c r="AD275" s="504"/>
      <c r="AE275" s="504"/>
      <c r="AF275" s="504"/>
      <c r="AG275" s="504"/>
      <c r="AH275" s="504"/>
      <c r="AI275" s="387"/>
      <c r="AJ275" s="387"/>
      <c r="AK275" s="387"/>
      <c r="AL275" s="387"/>
      <c r="AM275" s="387"/>
      <c r="AN275" s="387"/>
      <c r="AO275" s="387"/>
      <c r="AP275" s="387"/>
      <c r="AQ275" s="387"/>
      <c r="AR275" s="387"/>
      <c r="AS275" s="387"/>
      <c r="AT275" s="387"/>
      <c r="AU275" s="387"/>
      <c r="AV275" s="387"/>
      <c r="AW275" s="387"/>
      <c r="AX275" s="387"/>
      <c r="AY275" s="387"/>
      <c r="AZ275" s="387"/>
      <c r="BA275" s="387"/>
      <c r="BB275" s="387"/>
      <c r="BC275" s="387"/>
      <c r="BD275" s="387"/>
      <c r="BE275" s="387"/>
      <c r="BF275" s="387"/>
      <c r="BG275" s="387"/>
      <c r="BH275" s="387"/>
      <c r="BI275" s="387"/>
      <c r="BJ275" s="387"/>
      <c r="BK275" s="387"/>
      <c r="BL275" s="387"/>
      <c r="BM275" s="387"/>
      <c r="BN275" s="387"/>
      <c r="BO275" s="387"/>
      <c r="BP275" s="387"/>
      <c r="BQ275" s="387"/>
      <c r="BR275" s="387"/>
      <c r="BS275" s="387"/>
      <c r="BT275" s="387"/>
      <c r="BU275" s="387"/>
      <c r="BV275" s="387"/>
      <c r="BW275" s="387"/>
      <c r="BX275" s="387"/>
      <c r="BY275" s="387"/>
      <c r="BZ275" s="387"/>
      <c r="CA275" s="387"/>
      <c r="CB275" s="387"/>
      <c r="CC275" s="387"/>
      <c r="CD275" s="387"/>
      <c r="CE275" s="387"/>
      <c r="CF275" s="387"/>
      <c r="CG275" s="387"/>
      <c r="CH275" s="387"/>
      <c r="CI275" s="387"/>
      <c r="CJ275" s="387"/>
      <c r="CK275" s="387"/>
      <c r="CL275" s="387"/>
      <c r="CM275" s="387"/>
      <c r="CN275" s="387"/>
      <c r="CO275" s="387"/>
      <c r="CP275" s="387"/>
      <c r="CQ275" s="387"/>
      <c r="CR275" s="387"/>
      <c r="CS275" s="387"/>
      <c r="CT275" s="387"/>
      <c r="CU275" s="387"/>
      <c r="CV275" s="387"/>
      <c r="CW275" s="387"/>
      <c r="CX275" s="387"/>
      <c r="CY275" s="387"/>
      <c r="CZ275" s="387"/>
      <c r="DA275" s="387"/>
      <c r="DB275" s="387"/>
      <c r="DC275" s="387"/>
      <c r="DD275" s="387"/>
      <c r="DE275" s="387"/>
      <c r="DF275" s="387"/>
      <c r="DG275" s="387"/>
      <c r="DH275" s="387"/>
      <c r="DI275" s="387"/>
      <c r="DJ275" s="387"/>
      <c r="DK275" s="387"/>
      <c r="DL275" s="387"/>
      <c r="DM275" s="387"/>
      <c r="DN275" s="387"/>
      <c r="DO275" s="387"/>
      <c r="DP275" s="387"/>
      <c r="DQ275" s="387"/>
      <c r="DR275" s="387"/>
      <c r="DS275" s="387"/>
      <c r="DT275" s="387"/>
      <c r="DU275" s="387"/>
      <c r="DV275" s="387"/>
      <c r="DW275" s="387"/>
      <c r="DX275" s="387"/>
      <c r="DY275" s="387"/>
      <c r="DZ275" s="387"/>
      <c r="EA275" s="387"/>
      <c r="EB275" s="387"/>
      <c r="EC275" s="387"/>
      <c r="ED275" s="387"/>
      <c r="EE275" s="387"/>
      <c r="EF275" s="387"/>
      <c r="EG275" s="387"/>
      <c r="EH275" s="387"/>
      <c r="EI275" s="387"/>
      <c r="EJ275" s="387"/>
      <c r="EK275" s="387"/>
      <c r="EL275" s="387"/>
      <c r="EM275" s="387"/>
    </row>
    <row r="276" spans="1:143" s="389" customFormat="1" ht="25.5" hidden="1" customHeight="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387"/>
      <c r="AJ276" s="387"/>
      <c r="AK276" s="387"/>
      <c r="AL276" s="387"/>
      <c r="AM276" s="387"/>
      <c r="AN276" s="387"/>
      <c r="AO276" s="387"/>
      <c r="AP276" s="387"/>
      <c r="AQ276" s="387"/>
      <c r="AR276" s="387"/>
      <c r="AS276" s="387"/>
      <c r="AT276" s="387"/>
      <c r="AU276" s="387"/>
      <c r="AV276" s="387"/>
      <c r="AW276" s="387"/>
      <c r="AX276" s="387"/>
      <c r="AY276" s="387"/>
      <c r="AZ276" s="387"/>
      <c r="BA276" s="387"/>
      <c r="BB276" s="387"/>
      <c r="BC276" s="387"/>
      <c r="BD276" s="387"/>
      <c r="BE276" s="387"/>
      <c r="BF276" s="387"/>
      <c r="BG276" s="387"/>
      <c r="BH276" s="387"/>
      <c r="BI276" s="387"/>
      <c r="BJ276" s="387"/>
      <c r="BK276" s="387"/>
      <c r="BL276" s="387"/>
      <c r="BM276" s="387"/>
      <c r="BN276" s="387"/>
      <c r="BO276" s="387"/>
      <c r="BP276" s="387"/>
      <c r="BQ276" s="387"/>
      <c r="BR276" s="387"/>
      <c r="BS276" s="387"/>
      <c r="BT276" s="387"/>
      <c r="BU276" s="387"/>
      <c r="BV276" s="387"/>
      <c r="BW276" s="387"/>
      <c r="BX276" s="387"/>
      <c r="BY276" s="387"/>
      <c r="BZ276" s="387"/>
      <c r="CA276" s="387"/>
      <c r="CB276" s="387"/>
      <c r="CC276" s="387"/>
      <c r="CD276" s="387"/>
      <c r="CE276" s="387"/>
      <c r="CF276" s="387"/>
      <c r="CG276" s="387"/>
      <c r="CH276" s="387"/>
      <c r="CI276" s="387"/>
      <c r="CJ276" s="387"/>
      <c r="CK276" s="387"/>
      <c r="CL276" s="387"/>
      <c r="CM276" s="387"/>
      <c r="CN276" s="387"/>
      <c r="CO276" s="387"/>
      <c r="CP276" s="387"/>
      <c r="CQ276" s="387"/>
      <c r="CR276" s="387"/>
      <c r="CS276" s="387"/>
      <c r="CT276" s="387"/>
      <c r="CU276" s="387"/>
      <c r="CV276" s="387"/>
      <c r="CW276" s="387"/>
      <c r="CX276" s="387"/>
      <c r="CY276" s="387"/>
      <c r="CZ276" s="387"/>
      <c r="DA276" s="387"/>
      <c r="DB276" s="387"/>
      <c r="DC276" s="387"/>
      <c r="DD276" s="387"/>
      <c r="DE276" s="387"/>
      <c r="DF276" s="387"/>
      <c r="DG276" s="387"/>
      <c r="DH276" s="387"/>
      <c r="DI276" s="387"/>
      <c r="DJ276" s="387"/>
      <c r="DK276" s="387"/>
      <c r="DL276" s="387"/>
      <c r="DM276" s="387"/>
      <c r="DN276" s="387"/>
      <c r="DO276" s="387"/>
      <c r="DP276" s="387"/>
      <c r="DQ276" s="387"/>
      <c r="DR276" s="387"/>
      <c r="DS276" s="387"/>
      <c r="DT276" s="387"/>
      <c r="DU276" s="387"/>
      <c r="DV276" s="387"/>
      <c r="DW276" s="387"/>
      <c r="DX276" s="387"/>
      <c r="DY276" s="387"/>
      <c r="DZ276" s="387"/>
      <c r="EA276" s="387"/>
      <c r="EB276" s="387"/>
      <c r="EC276" s="387"/>
      <c r="ED276" s="387"/>
      <c r="EE276" s="387"/>
      <c r="EF276" s="387"/>
      <c r="EG276" s="387"/>
      <c r="EH276" s="387"/>
      <c r="EI276" s="387"/>
      <c r="EJ276" s="387"/>
      <c r="EK276" s="387"/>
      <c r="EL276" s="387"/>
      <c r="EM276" s="387"/>
    </row>
    <row r="277" spans="1:143" s="389" customFormat="1" ht="25.5" hidden="1" customHeight="1">
      <c r="A277" s="504"/>
      <c r="B277" s="504"/>
      <c r="C277" s="504"/>
      <c r="D277" s="504"/>
      <c r="E277" s="504"/>
      <c r="F277" s="504"/>
      <c r="G277" s="504"/>
      <c r="H277" s="504"/>
      <c r="I277" s="504"/>
      <c r="J277" s="504"/>
      <c r="K277" s="504"/>
      <c r="L277" s="504"/>
      <c r="M277" s="504"/>
      <c r="N277" s="504"/>
      <c r="O277" s="504"/>
      <c r="P277" s="504"/>
      <c r="Q277" s="504"/>
      <c r="R277" s="504"/>
      <c r="S277" s="504"/>
      <c r="T277" s="504"/>
      <c r="U277" s="504"/>
      <c r="V277" s="504"/>
      <c r="W277" s="504"/>
      <c r="X277" s="504"/>
      <c r="Y277" s="504"/>
      <c r="Z277" s="504"/>
      <c r="AA277" s="504"/>
      <c r="AB277" s="504"/>
      <c r="AC277" s="504"/>
      <c r="AD277" s="504"/>
      <c r="AE277" s="504"/>
      <c r="AF277" s="504"/>
      <c r="AG277" s="504"/>
      <c r="AH277" s="504"/>
      <c r="AI277" s="387"/>
      <c r="AJ277" s="387"/>
      <c r="AK277" s="387"/>
      <c r="AL277" s="387"/>
      <c r="AM277" s="387"/>
      <c r="AN277" s="387"/>
      <c r="AO277" s="387"/>
      <c r="AP277" s="387"/>
      <c r="AQ277" s="387"/>
      <c r="AR277" s="387"/>
      <c r="AS277" s="387"/>
      <c r="AT277" s="387"/>
      <c r="AU277" s="387"/>
      <c r="AV277" s="387"/>
      <c r="AW277" s="387"/>
      <c r="AX277" s="387"/>
      <c r="AY277" s="387"/>
      <c r="AZ277" s="387"/>
      <c r="BA277" s="387"/>
      <c r="BB277" s="387"/>
      <c r="BC277" s="387"/>
      <c r="BD277" s="387"/>
      <c r="BE277" s="387"/>
      <c r="BF277" s="387"/>
      <c r="BG277" s="387"/>
      <c r="BH277" s="387"/>
      <c r="BI277" s="387"/>
      <c r="BJ277" s="387"/>
      <c r="BK277" s="387"/>
      <c r="BL277" s="387"/>
      <c r="BM277" s="387"/>
      <c r="BN277" s="387"/>
      <c r="BO277" s="387"/>
      <c r="BP277" s="387"/>
      <c r="BQ277" s="387"/>
      <c r="BR277" s="387"/>
      <c r="BS277" s="387"/>
      <c r="BT277" s="387"/>
      <c r="BU277" s="387"/>
      <c r="BV277" s="387"/>
      <c r="BW277" s="387"/>
      <c r="BX277" s="387"/>
      <c r="BY277" s="387"/>
      <c r="BZ277" s="387"/>
      <c r="CA277" s="387"/>
      <c r="CB277" s="387"/>
      <c r="CC277" s="387"/>
      <c r="CD277" s="387"/>
      <c r="CE277" s="387"/>
      <c r="CF277" s="387"/>
      <c r="CG277" s="387"/>
      <c r="CH277" s="387"/>
      <c r="CI277" s="387"/>
      <c r="CJ277" s="387"/>
      <c r="CK277" s="387"/>
      <c r="CL277" s="387"/>
      <c r="CM277" s="387"/>
      <c r="CN277" s="387"/>
      <c r="CO277" s="387"/>
      <c r="CP277" s="387"/>
      <c r="CQ277" s="387"/>
      <c r="CR277" s="387"/>
      <c r="CS277" s="387"/>
      <c r="CT277" s="387"/>
      <c r="CU277" s="387"/>
      <c r="CV277" s="387"/>
      <c r="CW277" s="387"/>
      <c r="CX277" s="387"/>
      <c r="CY277" s="387"/>
      <c r="CZ277" s="387"/>
      <c r="DA277" s="387"/>
      <c r="DB277" s="387"/>
      <c r="DC277" s="387"/>
      <c r="DD277" s="387"/>
      <c r="DE277" s="387"/>
      <c r="DF277" s="387"/>
      <c r="DG277" s="387"/>
      <c r="DH277" s="387"/>
      <c r="DI277" s="387"/>
      <c r="DJ277" s="387"/>
      <c r="DK277" s="387"/>
      <c r="DL277" s="387"/>
      <c r="DM277" s="387"/>
      <c r="DN277" s="387"/>
      <c r="DO277" s="387"/>
      <c r="DP277" s="387"/>
      <c r="DQ277" s="387"/>
      <c r="DR277" s="387"/>
      <c r="DS277" s="387"/>
      <c r="DT277" s="387"/>
      <c r="DU277" s="387"/>
      <c r="DV277" s="387"/>
      <c r="DW277" s="387"/>
      <c r="DX277" s="387"/>
      <c r="DY277" s="387"/>
      <c r="DZ277" s="387"/>
      <c r="EA277" s="387"/>
      <c r="EB277" s="387"/>
      <c r="EC277" s="387"/>
      <c r="ED277" s="387"/>
      <c r="EE277" s="387"/>
      <c r="EF277" s="387"/>
      <c r="EG277" s="387"/>
      <c r="EH277" s="387"/>
      <c r="EI277" s="387"/>
      <c r="EJ277" s="387"/>
      <c r="EK277" s="387"/>
      <c r="EL277" s="387"/>
      <c r="EM277" s="387"/>
    </row>
    <row r="278" spans="1:143" s="389" customFormat="1" ht="25.5" hidden="1" customHeight="1">
      <c r="A278" s="504"/>
      <c r="B278" s="504"/>
      <c r="C278" s="504"/>
      <c r="D278" s="504"/>
      <c r="E278" s="504"/>
      <c r="F278" s="504"/>
      <c r="G278" s="504"/>
      <c r="H278" s="504"/>
      <c r="I278" s="504"/>
      <c r="J278" s="504"/>
      <c r="K278" s="504"/>
      <c r="L278" s="504"/>
      <c r="M278" s="504"/>
      <c r="N278" s="504"/>
      <c r="O278" s="504"/>
      <c r="P278" s="504"/>
      <c r="Q278" s="504"/>
      <c r="R278" s="504"/>
      <c r="S278" s="504"/>
      <c r="T278" s="504"/>
      <c r="U278" s="504"/>
      <c r="V278" s="504"/>
      <c r="W278" s="504"/>
      <c r="X278" s="504"/>
      <c r="Y278" s="504"/>
      <c r="Z278" s="504"/>
      <c r="AA278" s="504"/>
      <c r="AB278" s="504"/>
      <c r="AC278" s="504"/>
      <c r="AD278" s="504"/>
      <c r="AE278" s="504"/>
      <c r="AF278" s="504"/>
      <c r="AG278" s="504"/>
      <c r="AH278" s="504"/>
      <c r="AI278" s="387"/>
      <c r="AJ278" s="387"/>
      <c r="AK278" s="387"/>
      <c r="AL278" s="387"/>
      <c r="AM278" s="387"/>
      <c r="AN278" s="387"/>
      <c r="AO278" s="387"/>
      <c r="AP278" s="387"/>
      <c r="AQ278" s="387"/>
      <c r="AR278" s="387"/>
      <c r="AS278" s="387"/>
      <c r="AT278" s="387"/>
      <c r="AU278" s="387"/>
      <c r="AV278" s="387"/>
      <c r="AW278" s="387"/>
      <c r="AX278" s="387"/>
      <c r="AY278" s="387"/>
      <c r="AZ278" s="387"/>
      <c r="BA278" s="387"/>
      <c r="BB278" s="387"/>
      <c r="BC278" s="387"/>
      <c r="BD278" s="387"/>
      <c r="BE278" s="387"/>
      <c r="BF278" s="387"/>
      <c r="BG278" s="387"/>
      <c r="BH278" s="387"/>
      <c r="BI278" s="387"/>
      <c r="BJ278" s="387"/>
      <c r="BK278" s="387"/>
      <c r="BL278" s="387"/>
      <c r="BM278" s="387"/>
      <c r="BN278" s="387"/>
      <c r="BO278" s="387"/>
      <c r="BP278" s="387"/>
      <c r="BQ278" s="387"/>
      <c r="BR278" s="387"/>
      <c r="BS278" s="387"/>
      <c r="BT278" s="387"/>
      <c r="BU278" s="387"/>
      <c r="BV278" s="387"/>
      <c r="BW278" s="387"/>
      <c r="BX278" s="387"/>
      <c r="BY278" s="387"/>
      <c r="BZ278" s="387"/>
      <c r="CA278" s="387"/>
      <c r="CB278" s="387"/>
      <c r="CC278" s="387"/>
      <c r="CD278" s="387"/>
      <c r="CE278" s="387"/>
      <c r="CF278" s="387"/>
      <c r="CG278" s="387"/>
      <c r="CH278" s="387"/>
      <c r="CI278" s="387"/>
      <c r="CJ278" s="387"/>
      <c r="CK278" s="387"/>
      <c r="CL278" s="387"/>
      <c r="CM278" s="387"/>
      <c r="CN278" s="387"/>
      <c r="CO278" s="387"/>
      <c r="CP278" s="387"/>
      <c r="CQ278" s="387"/>
      <c r="CR278" s="387"/>
      <c r="CS278" s="387"/>
      <c r="CT278" s="387"/>
      <c r="CU278" s="387"/>
      <c r="CV278" s="387"/>
      <c r="CW278" s="387"/>
      <c r="CX278" s="387"/>
      <c r="CY278" s="387"/>
      <c r="CZ278" s="387"/>
      <c r="DA278" s="387"/>
      <c r="DB278" s="387"/>
      <c r="DC278" s="387"/>
      <c r="DD278" s="387"/>
      <c r="DE278" s="387"/>
      <c r="DF278" s="387"/>
      <c r="DG278" s="387"/>
      <c r="DH278" s="387"/>
      <c r="DI278" s="387"/>
      <c r="DJ278" s="387"/>
      <c r="DK278" s="387"/>
      <c r="DL278" s="387"/>
      <c r="DM278" s="387"/>
      <c r="DN278" s="387"/>
      <c r="DO278" s="387"/>
      <c r="DP278" s="387"/>
      <c r="DQ278" s="387"/>
      <c r="DR278" s="387"/>
      <c r="DS278" s="387"/>
      <c r="DT278" s="387"/>
      <c r="DU278" s="387"/>
      <c r="DV278" s="387"/>
      <c r="DW278" s="387"/>
      <c r="DX278" s="387"/>
      <c r="DY278" s="387"/>
      <c r="DZ278" s="387"/>
      <c r="EA278" s="387"/>
      <c r="EB278" s="387"/>
      <c r="EC278" s="387"/>
      <c r="ED278" s="387"/>
      <c r="EE278" s="387"/>
      <c r="EF278" s="387"/>
      <c r="EG278" s="387"/>
      <c r="EH278" s="387"/>
      <c r="EI278" s="387"/>
      <c r="EJ278" s="387"/>
      <c r="EK278" s="387"/>
      <c r="EL278" s="387"/>
      <c r="EM278" s="387"/>
    </row>
    <row r="279" spans="1:143" s="389" customFormat="1" ht="25.5" hidden="1" customHeight="1">
      <c r="A279" s="504"/>
      <c r="B279" s="504"/>
      <c r="C279" s="504"/>
      <c r="D279" s="504"/>
      <c r="E279" s="504"/>
      <c r="F279" s="504"/>
      <c r="G279" s="504"/>
      <c r="H279" s="504"/>
      <c r="I279" s="504"/>
      <c r="J279" s="504"/>
      <c r="K279" s="504"/>
      <c r="L279" s="504"/>
      <c r="M279" s="504"/>
      <c r="N279" s="504"/>
      <c r="O279" s="504"/>
      <c r="P279" s="504"/>
      <c r="Q279" s="504"/>
      <c r="R279" s="504"/>
      <c r="S279" s="504"/>
      <c r="T279" s="504"/>
      <c r="U279" s="504"/>
      <c r="V279" s="504"/>
      <c r="W279" s="504"/>
      <c r="X279" s="504"/>
      <c r="Y279" s="504"/>
      <c r="Z279" s="504"/>
      <c r="AA279" s="504"/>
      <c r="AB279" s="504"/>
      <c r="AC279" s="504"/>
      <c r="AD279" s="504"/>
      <c r="AE279" s="504"/>
      <c r="AF279" s="504"/>
      <c r="AG279" s="504"/>
      <c r="AH279" s="504"/>
      <c r="AI279" s="387"/>
      <c r="AJ279" s="387"/>
      <c r="AK279" s="387"/>
      <c r="AL279" s="387"/>
      <c r="AM279" s="387"/>
      <c r="AN279" s="387"/>
      <c r="AO279" s="387"/>
      <c r="AP279" s="387"/>
      <c r="AQ279" s="387"/>
      <c r="AR279" s="387"/>
      <c r="AS279" s="387"/>
      <c r="AT279" s="387"/>
      <c r="AU279" s="387"/>
      <c r="AV279" s="387"/>
      <c r="AW279" s="387"/>
      <c r="AX279" s="387"/>
      <c r="AY279" s="387"/>
      <c r="AZ279" s="387"/>
      <c r="BA279" s="387"/>
      <c r="BB279" s="387"/>
      <c r="BC279" s="387"/>
      <c r="BD279" s="387"/>
      <c r="BE279" s="387"/>
      <c r="BF279" s="387"/>
      <c r="BG279" s="387"/>
      <c r="BH279" s="387"/>
      <c r="BI279" s="387"/>
      <c r="BJ279" s="387"/>
      <c r="BK279" s="387"/>
      <c r="BL279" s="387"/>
      <c r="BM279" s="387"/>
      <c r="BN279" s="387"/>
      <c r="BO279" s="387"/>
      <c r="BP279" s="387"/>
      <c r="BQ279" s="387"/>
      <c r="BR279" s="387"/>
      <c r="BS279" s="387"/>
      <c r="BT279" s="387"/>
      <c r="BU279" s="387"/>
      <c r="BV279" s="387"/>
      <c r="BW279" s="387"/>
      <c r="BX279" s="387"/>
      <c r="BY279" s="387"/>
      <c r="BZ279" s="387"/>
      <c r="CA279" s="387"/>
      <c r="CB279" s="387"/>
      <c r="CC279" s="387"/>
      <c r="CD279" s="387"/>
      <c r="CE279" s="387"/>
      <c r="CF279" s="387"/>
      <c r="CG279" s="387"/>
      <c r="CH279" s="387"/>
      <c r="CI279" s="387"/>
      <c r="CJ279" s="387"/>
      <c r="CK279" s="387"/>
      <c r="CL279" s="387"/>
      <c r="CM279" s="387"/>
      <c r="CN279" s="387"/>
      <c r="CO279" s="387"/>
      <c r="CP279" s="387"/>
      <c r="CQ279" s="387"/>
      <c r="CR279" s="387"/>
      <c r="CS279" s="387"/>
      <c r="CT279" s="387"/>
      <c r="CU279" s="387"/>
      <c r="CV279" s="387"/>
      <c r="CW279" s="387"/>
      <c r="CX279" s="387"/>
      <c r="CY279" s="387"/>
      <c r="CZ279" s="387"/>
      <c r="DA279" s="387"/>
      <c r="DB279" s="387"/>
      <c r="DC279" s="387"/>
      <c r="DD279" s="387"/>
      <c r="DE279" s="387"/>
      <c r="DF279" s="387"/>
      <c r="DG279" s="387"/>
      <c r="DH279" s="387"/>
      <c r="DI279" s="387"/>
      <c r="DJ279" s="387"/>
      <c r="DK279" s="387"/>
      <c r="DL279" s="387"/>
      <c r="DM279" s="387"/>
      <c r="DN279" s="387"/>
      <c r="DO279" s="387"/>
      <c r="DP279" s="387"/>
      <c r="DQ279" s="387"/>
      <c r="DR279" s="387"/>
      <c r="DS279" s="387"/>
      <c r="DT279" s="387"/>
      <c r="DU279" s="387"/>
      <c r="DV279" s="387"/>
      <c r="DW279" s="387"/>
      <c r="DX279" s="387"/>
      <c r="DY279" s="387"/>
      <c r="DZ279" s="387"/>
      <c r="EA279" s="387"/>
      <c r="EB279" s="387"/>
      <c r="EC279" s="387"/>
      <c r="ED279" s="387"/>
      <c r="EE279" s="387"/>
      <c r="EF279" s="387"/>
      <c r="EG279" s="387"/>
      <c r="EH279" s="387"/>
      <c r="EI279" s="387"/>
      <c r="EJ279" s="387"/>
      <c r="EK279" s="387"/>
      <c r="EL279" s="387"/>
      <c r="EM279" s="387"/>
    </row>
    <row r="280" spans="1:143" s="389" customFormat="1" ht="25.5" hidden="1" customHeight="1">
      <c r="A280" s="504"/>
      <c r="B280" s="504"/>
      <c r="C280" s="504"/>
      <c r="D280" s="504"/>
      <c r="E280" s="504"/>
      <c r="F280" s="504"/>
      <c r="G280" s="504"/>
      <c r="H280" s="504"/>
      <c r="I280" s="504"/>
      <c r="J280" s="504"/>
      <c r="K280" s="504"/>
      <c r="L280" s="504"/>
      <c r="M280" s="504"/>
      <c r="N280" s="504"/>
      <c r="O280" s="504"/>
      <c r="P280" s="504"/>
      <c r="Q280" s="504"/>
      <c r="R280" s="504"/>
      <c r="S280" s="504"/>
      <c r="T280" s="504"/>
      <c r="U280" s="504"/>
      <c r="V280" s="504"/>
      <c r="W280" s="504"/>
      <c r="X280" s="504"/>
      <c r="Y280" s="504"/>
      <c r="Z280" s="504"/>
      <c r="AA280" s="504"/>
      <c r="AB280" s="504"/>
      <c r="AC280" s="504"/>
      <c r="AD280" s="504"/>
      <c r="AE280" s="504"/>
      <c r="AF280" s="504"/>
      <c r="AG280" s="504"/>
      <c r="AH280" s="504"/>
      <c r="AI280" s="387"/>
      <c r="AJ280" s="387"/>
      <c r="AK280" s="387"/>
      <c r="AL280" s="387"/>
      <c r="AM280" s="387"/>
      <c r="AN280" s="387"/>
      <c r="AO280" s="387"/>
      <c r="AP280" s="387"/>
      <c r="AQ280" s="387"/>
      <c r="AR280" s="387"/>
      <c r="AS280" s="387"/>
      <c r="AT280" s="387"/>
      <c r="AU280" s="387"/>
      <c r="AV280" s="387"/>
      <c r="AW280" s="387"/>
      <c r="AX280" s="387"/>
      <c r="AY280" s="387"/>
      <c r="AZ280" s="387"/>
      <c r="BA280" s="387"/>
      <c r="BB280" s="387"/>
      <c r="BC280" s="387"/>
      <c r="BD280" s="387"/>
      <c r="BE280" s="387"/>
      <c r="BF280" s="387"/>
      <c r="BG280" s="387"/>
      <c r="BH280" s="387"/>
      <c r="BI280" s="387"/>
      <c r="BJ280" s="387"/>
      <c r="BK280" s="387"/>
      <c r="BL280" s="387"/>
      <c r="BM280" s="387"/>
      <c r="BN280" s="387"/>
      <c r="BO280" s="387"/>
      <c r="BP280" s="387"/>
      <c r="BQ280" s="387"/>
      <c r="BR280" s="387"/>
      <c r="BS280" s="387"/>
      <c r="BT280" s="387"/>
      <c r="BU280" s="387"/>
      <c r="BV280" s="387"/>
      <c r="BW280" s="387"/>
      <c r="BX280" s="387"/>
      <c r="BY280" s="387"/>
      <c r="BZ280" s="387"/>
      <c r="CA280" s="387"/>
      <c r="CB280" s="387"/>
      <c r="CC280" s="387"/>
      <c r="CD280" s="387"/>
      <c r="CE280" s="387"/>
      <c r="CF280" s="387"/>
      <c r="CG280" s="387"/>
      <c r="CH280" s="387"/>
      <c r="CI280" s="387"/>
      <c r="CJ280" s="387"/>
      <c r="CK280" s="387"/>
      <c r="CL280" s="387"/>
      <c r="CM280" s="387"/>
      <c r="CN280" s="387"/>
      <c r="CO280" s="387"/>
      <c r="CP280" s="387"/>
      <c r="CQ280" s="387"/>
      <c r="CR280" s="387"/>
      <c r="CS280" s="387"/>
      <c r="CT280" s="387"/>
      <c r="CU280" s="387"/>
      <c r="CV280" s="387"/>
      <c r="CW280" s="387"/>
      <c r="CX280" s="387"/>
      <c r="CY280" s="387"/>
      <c r="CZ280" s="387"/>
      <c r="DA280" s="387"/>
      <c r="DB280" s="387"/>
      <c r="DC280" s="387"/>
      <c r="DD280" s="387"/>
      <c r="DE280" s="387"/>
      <c r="DF280" s="387"/>
      <c r="DG280" s="387"/>
      <c r="DH280" s="387"/>
      <c r="DI280" s="387"/>
      <c r="DJ280" s="387"/>
      <c r="DK280" s="387"/>
      <c r="DL280" s="387"/>
      <c r="DM280" s="387"/>
      <c r="DN280" s="387"/>
      <c r="DO280" s="387"/>
      <c r="DP280" s="387"/>
      <c r="DQ280" s="387"/>
      <c r="DR280" s="387"/>
      <c r="DS280" s="387"/>
      <c r="DT280" s="387"/>
      <c r="DU280" s="387"/>
      <c r="DV280" s="387"/>
      <c r="DW280" s="387"/>
      <c r="DX280" s="387"/>
      <c r="DY280" s="387"/>
      <c r="DZ280" s="387"/>
      <c r="EA280" s="387"/>
      <c r="EB280" s="387"/>
      <c r="EC280" s="387"/>
      <c r="ED280" s="387"/>
      <c r="EE280" s="387"/>
      <c r="EF280" s="387"/>
      <c r="EG280" s="387"/>
      <c r="EH280" s="387"/>
      <c r="EI280" s="387"/>
      <c r="EJ280" s="387"/>
      <c r="EK280" s="387"/>
      <c r="EL280" s="387"/>
      <c r="EM280" s="387"/>
    </row>
    <row r="281" spans="1:143" s="389" customFormat="1" ht="25.5" hidden="1" customHeight="1">
      <c r="A281" s="504"/>
      <c r="B281" s="504"/>
      <c r="C281" s="504"/>
      <c r="D281" s="504"/>
      <c r="E281" s="504"/>
      <c r="F281" s="504"/>
      <c r="G281" s="504"/>
      <c r="H281" s="504"/>
      <c r="I281" s="504"/>
      <c r="J281" s="504"/>
      <c r="K281" s="504"/>
      <c r="L281" s="504"/>
      <c r="M281" s="504"/>
      <c r="N281" s="504"/>
      <c r="O281" s="504"/>
      <c r="P281" s="504"/>
      <c r="Q281" s="504"/>
      <c r="R281" s="504"/>
      <c r="S281" s="504"/>
      <c r="T281" s="504"/>
      <c r="U281" s="504"/>
      <c r="V281" s="504"/>
      <c r="W281" s="504"/>
      <c r="X281" s="504"/>
      <c r="Y281" s="504"/>
      <c r="Z281" s="504"/>
      <c r="AA281" s="504"/>
      <c r="AB281" s="504"/>
      <c r="AC281" s="504"/>
      <c r="AD281" s="504"/>
      <c r="AE281" s="504"/>
      <c r="AF281" s="504"/>
      <c r="AG281" s="504"/>
      <c r="AH281" s="504"/>
      <c r="AI281" s="387"/>
      <c r="AJ281" s="387"/>
      <c r="AK281" s="387"/>
      <c r="AL281" s="387"/>
      <c r="AM281" s="387"/>
      <c r="AN281" s="387"/>
      <c r="AO281" s="387"/>
      <c r="AP281" s="387"/>
      <c r="AQ281" s="387"/>
      <c r="AR281" s="387"/>
      <c r="AS281" s="387"/>
      <c r="AT281" s="387"/>
      <c r="AU281" s="387"/>
      <c r="AV281" s="387"/>
      <c r="AW281" s="387"/>
      <c r="AX281" s="387"/>
      <c r="AY281" s="387"/>
      <c r="AZ281" s="387"/>
      <c r="BA281" s="387"/>
      <c r="BB281" s="387"/>
      <c r="BC281" s="387"/>
      <c r="BD281" s="387"/>
      <c r="BE281" s="387"/>
      <c r="BF281" s="387"/>
      <c r="BG281" s="387"/>
      <c r="BH281" s="387"/>
      <c r="BI281" s="387"/>
      <c r="BJ281" s="387"/>
      <c r="BK281" s="387"/>
      <c r="BL281" s="387"/>
      <c r="BM281" s="387"/>
      <c r="BN281" s="387"/>
      <c r="BO281" s="387"/>
      <c r="BP281" s="387"/>
      <c r="BQ281" s="387"/>
      <c r="BR281" s="387"/>
      <c r="BS281" s="387"/>
      <c r="BT281" s="387"/>
      <c r="BU281" s="387"/>
      <c r="BV281" s="387"/>
      <c r="BW281" s="387"/>
      <c r="BX281" s="387"/>
      <c r="BY281" s="387"/>
      <c r="BZ281" s="387"/>
      <c r="CA281" s="387"/>
      <c r="CB281" s="387"/>
      <c r="CC281" s="387"/>
      <c r="CD281" s="387"/>
      <c r="CE281" s="387"/>
      <c r="CF281" s="387"/>
      <c r="CG281" s="387"/>
      <c r="CH281" s="387"/>
      <c r="CI281" s="387"/>
      <c r="CJ281" s="387"/>
      <c r="CK281" s="387"/>
      <c r="CL281" s="387"/>
      <c r="CM281" s="387"/>
      <c r="CN281" s="387"/>
      <c r="CO281" s="387"/>
      <c r="CP281" s="387"/>
      <c r="CQ281" s="387"/>
      <c r="CR281" s="387"/>
      <c r="CS281" s="387"/>
      <c r="CT281" s="387"/>
      <c r="CU281" s="387"/>
      <c r="CV281" s="387"/>
      <c r="CW281" s="387"/>
      <c r="CX281" s="387"/>
      <c r="CY281" s="387"/>
      <c r="CZ281" s="387"/>
      <c r="DA281" s="387"/>
      <c r="DB281" s="387"/>
      <c r="DC281" s="387"/>
      <c r="DD281" s="387"/>
      <c r="DE281" s="387"/>
      <c r="DF281" s="387"/>
      <c r="DG281" s="387"/>
      <c r="DH281" s="387"/>
      <c r="DI281" s="387"/>
      <c r="DJ281" s="387"/>
      <c r="DK281" s="387"/>
      <c r="DL281" s="387"/>
      <c r="DM281" s="387"/>
      <c r="DN281" s="387"/>
      <c r="DO281" s="387"/>
      <c r="DP281" s="387"/>
      <c r="DQ281" s="387"/>
      <c r="DR281" s="387"/>
      <c r="DS281" s="387"/>
      <c r="DT281" s="387"/>
      <c r="DU281" s="387"/>
      <c r="DV281" s="387"/>
      <c r="DW281" s="387"/>
      <c r="DX281" s="387"/>
      <c r="DY281" s="387"/>
      <c r="DZ281" s="387"/>
      <c r="EA281" s="387"/>
      <c r="EB281" s="387"/>
      <c r="EC281" s="387"/>
      <c r="ED281" s="387"/>
      <c r="EE281" s="387"/>
      <c r="EF281" s="387"/>
      <c r="EG281" s="387"/>
      <c r="EH281" s="387"/>
      <c r="EI281" s="387"/>
      <c r="EJ281" s="387"/>
      <c r="EK281" s="387"/>
      <c r="EL281" s="387"/>
      <c r="EM281" s="387"/>
    </row>
    <row r="282" spans="1:143" s="389" customFormat="1" ht="25.5" hidden="1" customHeight="1">
      <c r="A282" s="504"/>
      <c r="B282" s="504"/>
      <c r="C282" s="504"/>
      <c r="D282" s="504"/>
      <c r="E282" s="504"/>
      <c r="F282" s="504"/>
      <c r="G282" s="504"/>
      <c r="H282" s="504"/>
      <c r="I282" s="504"/>
      <c r="J282" s="504"/>
      <c r="K282" s="504"/>
      <c r="L282" s="504"/>
      <c r="M282" s="504"/>
      <c r="N282" s="504"/>
      <c r="O282" s="504"/>
      <c r="P282" s="504"/>
      <c r="Q282" s="504"/>
      <c r="R282" s="504"/>
      <c r="S282" s="504"/>
      <c r="T282" s="504"/>
      <c r="U282" s="504"/>
      <c r="V282" s="504"/>
      <c r="W282" s="504"/>
      <c r="X282" s="504"/>
      <c r="Y282" s="504"/>
      <c r="Z282" s="504"/>
      <c r="AA282" s="504"/>
      <c r="AB282" s="504"/>
      <c r="AC282" s="504"/>
      <c r="AD282" s="504"/>
      <c r="AE282" s="504"/>
      <c r="AF282" s="504"/>
      <c r="AG282" s="504"/>
      <c r="AH282" s="504"/>
      <c r="AI282" s="387"/>
      <c r="AJ282" s="387"/>
      <c r="AK282" s="387"/>
      <c r="AL282" s="387"/>
      <c r="AM282" s="387"/>
      <c r="AN282" s="387"/>
      <c r="AO282" s="387"/>
      <c r="AP282" s="387"/>
      <c r="AQ282" s="387"/>
      <c r="AR282" s="387"/>
      <c r="AS282" s="387"/>
      <c r="AT282" s="387"/>
      <c r="AU282" s="387"/>
      <c r="AV282" s="387"/>
      <c r="AW282" s="387"/>
      <c r="AX282" s="387"/>
      <c r="AY282" s="387"/>
      <c r="AZ282" s="387"/>
      <c r="BA282" s="387"/>
      <c r="BB282" s="387"/>
      <c r="BC282" s="387"/>
      <c r="BD282" s="387"/>
      <c r="BE282" s="387"/>
      <c r="BF282" s="387"/>
      <c r="BG282" s="387"/>
      <c r="BH282" s="387"/>
      <c r="BI282" s="387"/>
      <c r="BJ282" s="387"/>
      <c r="BK282" s="387"/>
      <c r="BL282" s="387"/>
      <c r="BM282" s="387"/>
      <c r="BN282" s="387"/>
      <c r="BO282" s="387"/>
      <c r="BP282" s="387"/>
      <c r="BQ282" s="387"/>
      <c r="BR282" s="387"/>
      <c r="BS282" s="387"/>
      <c r="BT282" s="387"/>
      <c r="BU282" s="387"/>
      <c r="BV282" s="387"/>
      <c r="BW282" s="387"/>
      <c r="BX282" s="387"/>
      <c r="BY282" s="387"/>
      <c r="BZ282" s="387"/>
      <c r="CA282" s="387"/>
      <c r="CB282" s="387"/>
      <c r="CC282" s="387"/>
      <c r="CD282" s="387"/>
      <c r="CE282" s="387"/>
      <c r="CF282" s="387"/>
      <c r="CG282" s="387"/>
      <c r="CH282" s="387"/>
      <c r="CI282" s="387"/>
      <c r="CJ282" s="387"/>
      <c r="CK282" s="387"/>
      <c r="CL282" s="387"/>
      <c r="CM282" s="387"/>
      <c r="CN282" s="387"/>
      <c r="CO282" s="387"/>
      <c r="CP282" s="387"/>
      <c r="CQ282" s="387"/>
      <c r="CR282" s="387"/>
      <c r="CS282" s="387"/>
      <c r="CT282" s="387"/>
      <c r="CU282" s="387"/>
      <c r="CV282" s="387"/>
      <c r="CW282" s="387"/>
      <c r="CX282" s="387"/>
      <c r="CY282" s="387"/>
      <c r="CZ282" s="387"/>
      <c r="DA282" s="387"/>
      <c r="DB282" s="387"/>
      <c r="DC282" s="387"/>
      <c r="DD282" s="387"/>
      <c r="DE282" s="387"/>
      <c r="DF282" s="387"/>
      <c r="DG282" s="387"/>
      <c r="DH282" s="387"/>
      <c r="DI282" s="387"/>
      <c r="DJ282" s="387"/>
      <c r="DK282" s="387"/>
      <c r="DL282" s="387"/>
      <c r="DM282" s="387"/>
      <c r="DN282" s="387"/>
      <c r="DO282" s="387"/>
      <c r="DP282" s="387"/>
      <c r="DQ282" s="387"/>
      <c r="DR282" s="387"/>
      <c r="DS282" s="387"/>
      <c r="DT282" s="387"/>
      <c r="DU282" s="387"/>
      <c r="DV282" s="387"/>
      <c r="DW282" s="387"/>
      <c r="DX282" s="387"/>
      <c r="DY282" s="387"/>
      <c r="DZ282" s="387"/>
      <c r="EA282" s="387"/>
      <c r="EB282" s="387"/>
      <c r="EC282" s="387"/>
      <c r="ED282" s="387"/>
      <c r="EE282" s="387"/>
      <c r="EF282" s="387"/>
      <c r="EG282" s="387"/>
      <c r="EH282" s="387"/>
      <c r="EI282" s="387"/>
      <c r="EJ282" s="387"/>
      <c r="EK282" s="387"/>
      <c r="EL282" s="387"/>
      <c r="EM282" s="387"/>
    </row>
    <row r="283" spans="1:143" s="389" customFormat="1" ht="25.5" hidden="1" customHeight="1">
      <c r="A283" s="504"/>
      <c r="B283" s="504"/>
      <c r="C283" s="504"/>
      <c r="D283" s="504"/>
      <c r="E283" s="504"/>
      <c r="F283" s="504"/>
      <c r="G283" s="504"/>
      <c r="H283" s="504"/>
      <c r="I283" s="504"/>
      <c r="J283" s="504"/>
      <c r="K283" s="504"/>
      <c r="L283" s="504"/>
      <c r="M283" s="504"/>
      <c r="N283" s="504"/>
      <c r="O283" s="504"/>
      <c r="P283" s="504"/>
      <c r="Q283" s="504"/>
      <c r="R283" s="504"/>
      <c r="S283" s="504"/>
      <c r="T283" s="504"/>
      <c r="U283" s="504"/>
      <c r="V283" s="504"/>
      <c r="W283" s="504"/>
      <c r="X283" s="504"/>
      <c r="Y283" s="504"/>
      <c r="Z283" s="504"/>
      <c r="AA283" s="504"/>
      <c r="AB283" s="504"/>
      <c r="AC283" s="504"/>
      <c r="AD283" s="504"/>
      <c r="AE283" s="504"/>
      <c r="AF283" s="504"/>
      <c r="AG283" s="504"/>
      <c r="AH283" s="504"/>
      <c r="AI283" s="387"/>
      <c r="AJ283" s="387"/>
      <c r="AK283" s="387"/>
      <c r="AL283" s="387"/>
      <c r="AM283" s="387"/>
      <c r="AN283" s="387"/>
      <c r="AO283" s="387"/>
      <c r="AP283" s="387"/>
      <c r="AQ283" s="387"/>
      <c r="AR283" s="387"/>
      <c r="AS283" s="387"/>
      <c r="AT283" s="387"/>
      <c r="AU283" s="387"/>
      <c r="AV283" s="387"/>
      <c r="AW283" s="387"/>
      <c r="AX283" s="387"/>
      <c r="AY283" s="387"/>
      <c r="AZ283" s="387"/>
      <c r="BA283" s="387"/>
      <c r="BB283" s="387"/>
      <c r="BC283" s="387"/>
      <c r="BD283" s="387"/>
      <c r="BE283" s="387"/>
      <c r="BF283" s="387"/>
      <c r="BG283" s="387"/>
      <c r="BH283" s="387"/>
      <c r="BI283" s="387"/>
      <c r="BJ283" s="387"/>
      <c r="BK283" s="387"/>
      <c r="BL283" s="387"/>
      <c r="BM283" s="387"/>
      <c r="BN283" s="387"/>
      <c r="BO283" s="387"/>
      <c r="BP283" s="387"/>
      <c r="BQ283" s="387"/>
      <c r="BR283" s="387"/>
      <c r="BS283" s="387"/>
      <c r="BT283" s="387"/>
      <c r="BU283" s="387"/>
      <c r="BV283" s="387"/>
      <c r="BW283" s="387"/>
      <c r="BX283" s="387"/>
      <c r="BY283" s="387"/>
      <c r="BZ283" s="387"/>
      <c r="CA283" s="387"/>
      <c r="CB283" s="387"/>
      <c r="CC283" s="387"/>
      <c r="CD283" s="387"/>
      <c r="CE283" s="387"/>
      <c r="CF283" s="387"/>
      <c r="CG283" s="387"/>
      <c r="CH283" s="387"/>
      <c r="CI283" s="387"/>
      <c r="CJ283" s="387"/>
      <c r="CK283" s="387"/>
      <c r="CL283" s="387"/>
      <c r="CM283" s="387"/>
      <c r="CN283" s="387"/>
      <c r="CO283" s="387"/>
      <c r="CP283" s="387"/>
      <c r="CQ283" s="387"/>
      <c r="CR283" s="387"/>
      <c r="CS283" s="387"/>
      <c r="CT283" s="387"/>
      <c r="CU283" s="387"/>
      <c r="CV283" s="387"/>
      <c r="CW283" s="387"/>
      <c r="CX283" s="387"/>
      <c r="CY283" s="387"/>
      <c r="CZ283" s="387"/>
      <c r="DA283" s="387"/>
      <c r="DB283" s="387"/>
      <c r="DC283" s="387"/>
      <c r="DD283" s="387"/>
      <c r="DE283" s="387"/>
      <c r="DF283" s="387"/>
      <c r="DG283" s="387"/>
      <c r="DH283" s="387"/>
      <c r="DI283" s="387"/>
      <c r="DJ283" s="387"/>
      <c r="DK283" s="387"/>
      <c r="DL283" s="387"/>
      <c r="DM283" s="387"/>
      <c r="DN283" s="387"/>
      <c r="DO283" s="387"/>
      <c r="DP283" s="387"/>
      <c r="DQ283" s="387"/>
      <c r="DR283" s="387"/>
      <c r="DS283" s="387"/>
      <c r="DT283" s="387"/>
      <c r="DU283" s="387"/>
      <c r="DV283" s="387"/>
      <c r="DW283" s="387"/>
      <c r="DX283" s="387"/>
      <c r="DY283" s="387"/>
      <c r="DZ283" s="387"/>
      <c r="EA283" s="387"/>
      <c r="EB283" s="387"/>
      <c r="EC283" s="387"/>
      <c r="ED283" s="387"/>
      <c r="EE283" s="387"/>
      <c r="EF283" s="387"/>
      <c r="EG283" s="387"/>
      <c r="EH283" s="387"/>
      <c r="EI283" s="387"/>
      <c r="EJ283" s="387"/>
      <c r="EK283" s="387"/>
      <c r="EL283" s="387"/>
      <c r="EM283" s="387"/>
    </row>
    <row r="284" spans="1:143" s="389" customFormat="1" ht="25.5" hidden="1" customHeight="1">
      <c r="A284" s="504"/>
      <c r="B284" s="504"/>
      <c r="C284" s="504"/>
      <c r="D284" s="504"/>
      <c r="E284" s="504"/>
      <c r="F284" s="504"/>
      <c r="G284" s="504"/>
      <c r="H284" s="504"/>
      <c r="I284" s="504"/>
      <c r="J284" s="504"/>
      <c r="K284" s="504"/>
      <c r="L284" s="504"/>
      <c r="M284" s="504"/>
      <c r="N284" s="504"/>
      <c r="O284" s="504"/>
      <c r="P284" s="504"/>
      <c r="Q284" s="504"/>
      <c r="R284" s="504"/>
      <c r="S284" s="504"/>
      <c r="T284" s="504"/>
      <c r="U284" s="504"/>
      <c r="V284" s="504"/>
      <c r="W284" s="504"/>
      <c r="X284" s="504"/>
      <c r="Y284" s="504"/>
      <c r="Z284" s="504"/>
      <c r="AA284" s="504"/>
      <c r="AB284" s="504"/>
      <c r="AC284" s="504"/>
      <c r="AD284" s="504"/>
      <c r="AE284" s="504"/>
      <c r="AF284" s="504"/>
      <c r="AG284" s="504"/>
      <c r="AH284" s="504"/>
      <c r="AI284" s="387"/>
      <c r="AJ284" s="387"/>
      <c r="AK284" s="387"/>
      <c r="AL284" s="387"/>
      <c r="AM284" s="387"/>
      <c r="AN284" s="387"/>
      <c r="AO284" s="387"/>
      <c r="AP284" s="387"/>
      <c r="AQ284" s="387"/>
      <c r="AR284" s="387"/>
      <c r="AS284" s="387"/>
      <c r="AT284" s="387"/>
      <c r="AU284" s="387"/>
      <c r="AV284" s="387"/>
      <c r="AW284" s="387"/>
      <c r="AX284" s="387"/>
      <c r="AY284" s="387"/>
      <c r="AZ284" s="387"/>
      <c r="BA284" s="387"/>
      <c r="BB284" s="387"/>
      <c r="BC284" s="387"/>
      <c r="BD284" s="387"/>
      <c r="BE284" s="387"/>
      <c r="BF284" s="387"/>
      <c r="BG284" s="387"/>
      <c r="BH284" s="387"/>
      <c r="BI284" s="387"/>
      <c r="BJ284" s="387"/>
      <c r="BK284" s="387"/>
      <c r="BL284" s="387"/>
      <c r="BM284" s="387"/>
      <c r="BN284" s="387"/>
      <c r="BO284" s="387"/>
      <c r="BP284" s="387"/>
      <c r="BQ284" s="387"/>
      <c r="BR284" s="387"/>
      <c r="BS284" s="387"/>
      <c r="BT284" s="387"/>
      <c r="BU284" s="387"/>
      <c r="BV284" s="387"/>
      <c r="BW284" s="387"/>
      <c r="BX284" s="387"/>
      <c r="BY284" s="387"/>
      <c r="BZ284" s="387"/>
      <c r="CA284" s="387"/>
      <c r="CB284" s="387"/>
      <c r="CC284" s="387"/>
      <c r="CD284" s="387"/>
      <c r="CE284" s="387"/>
      <c r="CF284" s="387"/>
      <c r="CG284" s="387"/>
      <c r="CH284" s="387"/>
      <c r="CI284" s="387"/>
      <c r="CJ284" s="387"/>
      <c r="CK284" s="387"/>
      <c r="CL284" s="387"/>
      <c r="CM284" s="387"/>
      <c r="CN284" s="387"/>
      <c r="CO284" s="387"/>
      <c r="CP284" s="387"/>
      <c r="CQ284" s="387"/>
      <c r="CR284" s="387"/>
      <c r="CS284" s="387"/>
      <c r="CT284" s="387"/>
      <c r="CU284" s="387"/>
      <c r="CV284" s="387"/>
      <c r="CW284" s="387"/>
      <c r="CX284" s="387"/>
      <c r="CY284" s="387"/>
      <c r="CZ284" s="387"/>
      <c r="DA284" s="387"/>
      <c r="DB284" s="387"/>
      <c r="DC284" s="387"/>
      <c r="DD284" s="387"/>
      <c r="DE284" s="387"/>
      <c r="DF284" s="387"/>
      <c r="DG284" s="387"/>
      <c r="DH284" s="387"/>
      <c r="DI284" s="387"/>
      <c r="DJ284" s="387"/>
      <c r="DK284" s="387"/>
      <c r="DL284" s="387"/>
      <c r="DM284" s="387"/>
      <c r="DN284" s="387"/>
      <c r="DO284" s="387"/>
      <c r="DP284" s="387"/>
      <c r="DQ284" s="387"/>
      <c r="DR284" s="387"/>
      <c r="DS284" s="387"/>
      <c r="DT284" s="387"/>
      <c r="DU284" s="387"/>
      <c r="DV284" s="387"/>
      <c r="DW284" s="387"/>
      <c r="DX284" s="387"/>
      <c r="DY284" s="387"/>
      <c r="DZ284" s="387"/>
      <c r="EA284" s="387"/>
      <c r="EB284" s="387"/>
      <c r="EC284" s="387"/>
      <c r="ED284" s="387"/>
      <c r="EE284" s="387"/>
      <c r="EF284" s="387"/>
      <c r="EG284" s="387"/>
      <c r="EH284" s="387"/>
      <c r="EI284" s="387"/>
      <c r="EJ284" s="387"/>
      <c r="EK284" s="387"/>
      <c r="EL284" s="387"/>
      <c r="EM284" s="387"/>
    </row>
    <row r="285" spans="1:143" s="389" customFormat="1" ht="25.5" hidden="1" customHeight="1">
      <c r="A285" s="504"/>
      <c r="B285" s="504"/>
      <c r="C285" s="504"/>
      <c r="D285" s="504"/>
      <c r="E285" s="504"/>
      <c r="F285" s="504"/>
      <c r="G285" s="504"/>
      <c r="H285" s="504"/>
      <c r="I285" s="504"/>
      <c r="J285" s="504"/>
      <c r="K285" s="504"/>
      <c r="L285" s="504"/>
      <c r="M285" s="504"/>
      <c r="N285" s="504"/>
      <c r="O285" s="504"/>
      <c r="P285" s="504"/>
      <c r="Q285" s="504"/>
      <c r="R285" s="504"/>
      <c r="S285" s="504"/>
      <c r="T285" s="504"/>
      <c r="U285" s="504"/>
      <c r="V285" s="504"/>
      <c r="W285" s="504"/>
      <c r="X285" s="504"/>
      <c r="Y285" s="504"/>
      <c r="Z285" s="504"/>
      <c r="AA285" s="504"/>
      <c r="AB285" s="504"/>
      <c r="AC285" s="504"/>
      <c r="AD285" s="504"/>
      <c r="AE285" s="504"/>
      <c r="AF285" s="504"/>
      <c r="AG285" s="504"/>
      <c r="AH285" s="504"/>
      <c r="AI285" s="387"/>
      <c r="AJ285" s="387"/>
      <c r="AK285" s="387"/>
      <c r="AL285" s="387"/>
      <c r="AM285" s="387"/>
      <c r="AN285" s="387"/>
      <c r="AO285" s="387"/>
      <c r="AP285" s="387"/>
      <c r="AQ285" s="387"/>
      <c r="AR285" s="387"/>
      <c r="AS285" s="387"/>
      <c r="AT285" s="387"/>
      <c r="AU285" s="387"/>
      <c r="AV285" s="387"/>
      <c r="AW285" s="387"/>
      <c r="AX285" s="387"/>
      <c r="AY285" s="387"/>
      <c r="AZ285" s="387"/>
      <c r="BA285" s="387"/>
      <c r="BB285" s="387"/>
      <c r="BC285" s="387"/>
      <c r="BD285" s="387"/>
      <c r="BE285" s="387"/>
      <c r="BF285" s="387"/>
      <c r="BG285" s="387"/>
      <c r="BH285" s="387"/>
      <c r="BI285" s="387"/>
      <c r="BJ285" s="387"/>
      <c r="BK285" s="387"/>
      <c r="BL285" s="387"/>
      <c r="BM285" s="387"/>
      <c r="BN285" s="387"/>
      <c r="BO285" s="387"/>
      <c r="BP285" s="387"/>
      <c r="BQ285" s="387"/>
      <c r="BR285" s="387"/>
      <c r="BS285" s="387"/>
      <c r="BT285" s="387"/>
      <c r="BU285" s="387"/>
      <c r="BV285" s="387"/>
      <c r="BW285" s="387"/>
      <c r="BX285" s="387"/>
      <c r="BY285" s="387"/>
      <c r="BZ285" s="387"/>
      <c r="CA285" s="387"/>
      <c r="CB285" s="387"/>
      <c r="CC285" s="387"/>
      <c r="CD285" s="387"/>
      <c r="CE285" s="387"/>
      <c r="CF285" s="387"/>
      <c r="CG285" s="387"/>
      <c r="CH285" s="387"/>
      <c r="CI285" s="387"/>
      <c r="CJ285" s="387"/>
      <c r="CK285" s="387"/>
      <c r="CL285" s="387"/>
      <c r="CM285" s="387"/>
      <c r="CN285" s="387"/>
      <c r="CO285" s="387"/>
      <c r="CP285" s="387"/>
      <c r="CQ285" s="387"/>
      <c r="CR285" s="387"/>
      <c r="CS285" s="387"/>
      <c r="CT285" s="387"/>
      <c r="CU285" s="387"/>
      <c r="CV285" s="387"/>
      <c r="CW285" s="387"/>
      <c r="CX285" s="387"/>
      <c r="CY285" s="387"/>
      <c r="CZ285" s="387"/>
      <c r="DA285" s="387"/>
      <c r="DB285" s="387"/>
      <c r="DC285" s="387"/>
      <c r="DD285" s="387"/>
      <c r="DE285" s="387"/>
      <c r="DF285" s="387"/>
      <c r="DG285" s="387"/>
      <c r="DH285" s="387"/>
      <c r="DI285" s="387"/>
      <c r="DJ285" s="387"/>
      <c r="DK285" s="387"/>
      <c r="DL285" s="387"/>
      <c r="DM285" s="387"/>
      <c r="DN285" s="387"/>
      <c r="DO285" s="387"/>
      <c r="DP285" s="387"/>
      <c r="DQ285" s="387"/>
      <c r="DR285" s="387"/>
      <c r="DS285" s="387"/>
      <c r="DT285" s="387"/>
      <c r="DU285" s="387"/>
      <c r="DV285" s="387"/>
      <c r="DW285" s="387"/>
      <c r="DX285" s="387"/>
      <c r="DY285" s="387"/>
      <c r="DZ285" s="387"/>
      <c r="EA285" s="387"/>
      <c r="EB285" s="387"/>
      <c r="EC285" s="387"/>
      <c r="ED285" s="387"/>
      <c r="EE285" s="387"/>
      <c r="EF285" s="387"/>
      <c r="EG285" s="387"/>
      <c r="EH285" s="387"/>
      <c r="EI285" s="387"/>
      <c r="EJ285" s="387"/>
      <c r="EK285" s="387"/>
      <c r="EL285" s="387"/>
      <c r="EM285" s="387"/>
    </row>
    <row r="286" spans="1:143" s="389" customFormat="1" ht="25.5" hidden="1" customHeight="1">
      <c r="A286" s="504"/>
      <c r="B286" s="504"/>
      <c r="C286" s="504"/>
      <c r="D286" s="504"/>
      <c r="E286" s="504"/>
      <c r="F286" s="504"/>
      <c r="G286" s="504"/>
      <c r="H286" s="504"/>
      <c r="I286" s="504"/>
      <c r="J286" s="504"/>
      <c r="K286" s="504"/>
      <c r="L286" s="504"/>
      <c r="M286" s="504"/>
      <c r="N286" s="504"/>
      <c r="O286" s="504"/>
      <c r="P286" s="504"/>
      <c r="Q286" s="504"/>
      <c r="R286" s="504"/>
      <c r="S286" s="504"/>
      <c r="T286" s="504"/>
      <c r="U286" s="504"/>
      <c r="V286" s="504"/>
      <c r="W286" s="504"/>
      <c r="X286" s="504"/>
      <c r="Y286" s="504"/>
      <c r="Z286" s="504"/>
      <c r="AA286" s="504"/>
      <c r="AB286" s="504"/>
      <c r="AC286" s="504"/>
      <c r="AD286" s="504"/>
      <c r="AE286" s="504"/>
      <c r="AF286" s="504"/>
      <c r="AG286" s="504"/>
      <c r="AH286" s="504"/>
      <c r="AI286" s="387"/>
      <c r="AJ286" s="387"/>
      <c r="AK286" s="387"/>
      <c r="AL286" s="387"/>
      <c r="AM286" s="387"/>
      <c r="AN286" s="387"/>
      <c r="AO286" s="387"/>
      <c r="AP286" s="387"/>
      <c r="AQ286" s="387"/>
      <c r="AR286" s="387"/>
      <c r="AS286" s="387"/>
      <c r="AT286" s="387"/>
      <c r="AU286" s="387"/>
      <c r="AV286" s="387"/>
      <c r="AW286" s="387"/>
      <c r="AX286" s="387"/>
      <c r="AY286" s="387"/>
      <c r="AZ286" s="387"/>
      <c r="BA286" s="387"/>
      <c r="BB286" s="387"/>
      <c r="BC286" s="387"/>
      <c r="BD286" s="387"/>
      <c r="BE286" s="387"/>
      <c r="BF286" s="387"/>
      <c r="BG286" s="387"/>
      <c r="BH286" s="387"/>
      <c r="BI286" s="387"/>
      <c r="BJ286" s="387"/>
      <c r="BK286" s="387"/>
      <c r="BL286" s="387"/>
      <c r="BM286" s="387"/>
      <c r="BN286" s="387"/>
      <c r="BO286" s="387"/>
      <c r="BP286" s="387"/>
      <c r="BQ286" s="387"/>
      <c r="BR286" s="387"/>
      <c r="BS286" s="387"/>
      <c r="BT286" s="387"/>
      <c r="BU286" s="387"/>
      <c r="BV286" s="387"/>
      <c r="BW286" s="387"/>
      <c r="BX286" s="387"/>
      <c r="BY286" s="387"/>
      <c r="BZ286" s="387"/>
      <c r="CA286" s="387"/>
      <c r="CB286" s="387"/>
      <c r="CC286" s="387"/>
      <c r="CD286" s="387"/>
      <c r="CE286" s="387"/>
      <c r="CF286" s="387"/>
      <c r="CG286" s="387"/>
      <c r="CH286" s="387"/>
      <c r="CI286" s="387"/>
      <c r="CJ286" s="387"/>
      <c r="CK286" s="387"/>
      <c r="CL286" s="387"/>
      <c r="CM286" s="387"/>
      <c r="CN286" s="387"/>
      <c r="CO286" s="387"/>
      <c r="CP286" s="387"/>
      <c r="CQ286" s="387"/>
      <c r="CR286" s="387"/>
      <c r="CS286" s="387"/>
      <c r="CT286" s="387"/>
      <c r="CU286" s="387"/>
      <c r="CV286" s="387"/>
      <c r="CW286" s="387"/>
      <c r="CX286" s="387"/>
      <c r="CY286" s="387"/>
      <c r="CZ286" s="387"/>
      <c r="DA286" s="387"/>
      <c r="DB286" s="387"/>
      <c r="DC286" s="387"/>
      <c r="DD286" s="387"/>
      <c r="DE286" s="387"/>
      <c r="DF286" s="387"/>
      <c r="DG286" s="387"/>
      <c r="DH286" s="387"/>
      <c r="DI286" s="387"/>
      <c r="DJ286" s="387"/>
      <c r="DK286" s="387"/>
      <c r="DL286" s="387"/>
      <c r="DM286" s="387"/>
      <c r="DN286" s="387"/>
      <c r="DO286" s="387"/>
      <c r="DP286" s="387"/>
      <c r="DQ286" s="387"/>
      <c r="DR286" s="387"/>
      <c r="DS286" s="387"/>
      <c r="DT286" s="387"/>
      <c r="DU286" s="387"/>
      <c r="DV286" s="387"/>
      <c r="DW286" s="387"/>
      <c r="DX286" s="387"/>
      <c r="DY286" s="387"/>
      <c r="DZ286" s="387"/>
      <c r="EA286" s="387"/>
      <c r="EB286" s="387"/>
      <c r="EC286" s="387"/>
      <c r="ED286" s="387"/>
      <c r="EE286" s="387"/>
      <c r="EF286" s="387"/>
      <c r="EG286" s="387"/>
      <c r="EH286" s="387"/>
      <c r="EI286" s="387"/>
      <c r="EJ286" s="387"/>
      <c r="EK286" s="387"/>
      <c r="EL286" s="387"/>
      <c r="EM286" s="387"/>
    </row>
    <row r="287" spans="1:143" s="389" customFormat="1" ht="25.5" hidden="1" customHeight="1">
      <c r="A287" s="504"/>
      <c r="B287" s="504"/>
      <c r="C287" s="504"/>
      <c r="D287" s="504"/>
      <c r="E287" s="504"/>
      <c r="F287" s="504"/>
      <c r="G287" s="504"/>
      <c r="H287" s="504"/>
      <c r="I287" s="504"/>
      <c r="J287" s="504"/>
      <c r="K287" s="504"/>
      <c r="L287" s="504"/>
      <c r="M287" s="504"/>
      <c r="N287" s="504"/>
      <c r="O287" s="504"/>
      <c r="P287" s="504"/>
      <c r="Q287" s="504"/>
      <c r="R287" s="504"/>
      <c r="S287" s="504"/>
      <c r="T287" s="504"/>
      <c r="U287" s="504"/>
      <c r="V287" s="504"/>
      <c r="W287" s="504"/>
      <c r="X287" s="504"/>
      <c r="Y287" s="504"/>
      <c r="Z287" s="504"/>
      <c r="AA287" s="504"/>
      <c r="AB287" s="504"/>
      <c r="AC287" s="504"/>
      <c r="AD287" s="504"/>
      <c r="AE287" s="504"/>
      <c r="AF287" s="504"/>
      <c r="AG287" s="504"/>
      <c r="AH287" s="504"/>
      <c r="AI287" s="387"/>
      <c r="AJ287" s="387"/>
      <c r="AK287" s="387"/>
      <c r="AL287" s="387"/>
      <c r="AM287" s="387"/>
      <c r="AN287" s="387"/>
      <c r="AO287" s="387"/>
      <c r="AP287" s="387"/>
      <c r="AQ287" s="387"/>
      <c r="AR287" s="387"/>
      <c r="AS287" s="387"/>
      <c r="AT287" s="387"/>
      <c r="AU287" s="387"/>
      <c r="AV287" s="387"/>
      <c r="AW287" s="387"/>
      <c r="AX287" s="387"/>
      <c r="AY287" s="387"/>
      <c r="AZ287" s="387"/>
      <c r="BA287" s="387"/>
      <c r="BB287" s="387"/>
      <c r="BC287" s="387"/>
      <c r="BD287" s="387"/>
      <c r="BE287" s="387"/>
      <c r="BF287" s="387"/>
      <c r="BG287" s="387"/>
      <c r="BH287" s="387"/>
      <c r="BI287" s="387"/>
      <c r="BJ287" s="387"/>
      <c r="BK287" s="387"/>
      <c r="BL287" s="387"/>
      <c r="BM287" s="387"/>
      <c r="BN287" s="387"/>
      <c r="BO287" s="387"/>
      <c r="BP287" s="387"/>
      <c r="BQ287" s="387"/>
      <c r="BR287" s="387"/>
      <c r="BS287" s="387"/>
      <c r="BT287" s="387"/>
      <c r="BU287" s="387"/>
      <c r="BV287" s="387"/>
      <c r="BW287" s="387"/>
      <c r="BX287" s="387"/>
      <c r="BY287" s="387"/>
      <c r="BZ287" s="387"/>
      <c r="CA287" s="387"/>
      <c r="CB287" s="387"/>
      <c r="CC287" s="387"/>
      <c r="CD287" s="387"/>
      <c r="CE287" s="387"/>
      <c r="CF287" s="387"/>
      <c r="CG287" s="387"/>
      <c r="CH287" s="387"/>
      <c r="CI287" s="387"/>
      <c r="CJ287" s="387"/>
      <c r="CK287" s="387"/>
      <c r="CL287" s="387"/>
      <c r="CM287" s="387"/>
      <c r="CN287" s="387"/>
      <c r="CO287" s="387"/>
      <c r="CP287" s="387"/>
      <c r="CQ287" s="387"/>
      <c r="CR287" s="387"/>
      <c r="CS287" s="387"/>
      <c r="CT287" s="387"/>
      <c r="CU287" s="387"/>
      <c r="CV287" s="387"/>
      <c r="CW287" s="387"/>
      <c r="CX287" s="387"/>
      <c r="CY287" s="387"/>
      <c r="CZ287" s="387"/>
      <c r="DA287" s="387"/>
      <c r="DB287" s="387"/>
      <c r="DC287" s="387"/>
      <c r="DD287" s="387"/>
      <c r="DE287" s="387"/>
      <c r="DF287" s="387"/>
      <c r="DG287" s="387"/>
      <c r="DH287" s="387"/>
      <c r="DI287" s="387"/>
      <c r="DJ287" s="387"/>
      <c r="DK287" s="387"/>
      <c r="DL287" s="387"/>
      <c r="DM287" s="387"/>
      <c r="DN287" s="387"/>
      <c r="DO287" s="387"/>
      <c r="DP287" s="387"/>
      <c r="DQ287" s="387"/>
      <c r="DR287" s="387"/>
      <c r="DS287" s="387"/>
      <c r="DT287" s="387"/>
      <c r="DU287" s="387"/>
      <c r="DV287" s="387"/>
      <c r="DW287" s="387"/>
      <c r="DX287" s="387"/>
      <c r="DY287" s="387"/>
      <c r="DZ287" s="387"/>
      <c r="EA287" s="387"/>
      <c r="EB287" s="387"/>
      <c r="EC287" s="387"/>
      <c r="ED287" s="387"/>
      <c r="EE287" s="387"/>
      <c r="EF287" s="387"/>
      <c r="EG287" s="387"/>
      <c r="EH287" s="387"/>
      <c r="EI287" s="387"/>
      <c r="EJ287" s="387"/>
      <c r="EK287" s="387"/>
      <c r="EL287" s="387"/>
      <c r="EM287" s="387"/>
    </row>
    <row r="288" spans="1:143" s="389" customFormat="1" ht="25.5" hidden="1" customHeight="1">
      <c r="A288" s="504"/>
      <c r="B288" s="504"/>
      <c r="C288" s="504"/>
      <c r="D288" s="504"/>
      <c r="E288" s="504"/>
      <c r="F288" s="504"/>
      <c r="G288" s="504"/>
      <c r="H288" s="504"/>
      <c r="I288" s="504"/>
      <c r="J288" s="504"/>
      <c r="K288" s="504"/>
      <c r="L288" s="504"/>
      <c r="M288" s="504"/>
      <c r="N288" s="504"/>
      <c r="O288" s="504"/>
      <c r="P288" s="504"/>
      <c r="Q288" s="504"/>
      <c r="R288" s="504"/>
      <c r="S288" s="504"/>
      <c r="T288" s="504"/>
      <c r="U288" s="504"/>
      <c r="V288" s="504"/>
      <c r="W288" s="504"/>
      <c r="X288" s="504"/>
      <c r="Y288" s="504"/>
      <c r="Z288" s="504"/>
      <c r="AA288" s="504"/>
      <c r="AB288" s="504"/>
      <c r="AC288" s="504"/>
      <c r="AD288" s="504"/>
      <c r="AE288" s="504"/>
      <c r="AF288" s="504"/>
      <c r="AG288" s="504"/>
      <c r="AH288" s="504"/>
      <c r="AI288" s="387"/>
      <c r="AJ288" s="387"/>
      <c r="AK288" s="387"/>
      <c r="AL288" s="387"/>
      <c r="AM288" s="387"/>
      <c r="AN288" s="387"/>
      <c r="AO288" s="387"/>
      <c r="AP288" s="387"/>
      <c r="AQ288" s="387"/>
      <c r="AR288" s="387"/>
      <c r="AS288" s="387"/>
      <c r="AT288" s="387"/>
      <c r="AU288" s="387"/>
      <c r="AV288" s="387"/>
      <c r="AW288" s="387"/>
      <c r="AX288" s="387"/>
      <c r="AY288" s="387"/>
      <c r="AZ288" s="387"/>
      <c r="BA288" s="387"/>
      <c r="BB288" s="387"/>
      <c r="BC288" s="387"/>
      <c r="BD288" s="387"/>
      <c r="BE288" s="387"/>
      <c r="BF288" s="387"/>
      <c r="BG288" s="387"/>
      <c r="BH288" s="387"/>
      <c r="BI288" s="387"/>
      <c r="BJ288" s="387"/>
      <c r="BK288" s="387"/>
      <c r="BL288" s="387"/>
      <c r="BM288" s="387"/>
      <c r="BN288" s="387"/>
      <c r="BO288" s="387"/>
      <c r="BP288" s="387"/>
      <c r="BQ288" s="387"/>
      <c r="BR288" s="387"/>
      <c r="BS288" s="387"/>
      <c r="BT288" s="387"/>
      <c r="BU288" s="387"/>
      <c r="BV288" s="387"/>
      <c r="BW288" s="387"/>
      <c r="BX288" s="387"/>
      <c r="BY288" s="387"/>
      <c r="BZ288" s="387"/>
      <c r="CA288" s="387"/>
      <c r="CB288" s="387"/>
      <c r="CC288" s="387"/>
      <c r="CD288" s="387"/>
      <c r="CE288" s="387"/>
      <c r="CF288" s="387"/>
      <c r="CG288" s="387"/>
      <c r="CH288" s="387"/>
      <c r="CI288" s="387"/>
      <c r="CJ288" s="387"/>
      <c r="CK288" s="387"/>
      <c r="CL288" s="387"/>
      <c r="CM288" s="387"/>
      <c r="CN288" s="387"/>
      <c r="CO288" s="387"/>
      <c r="CP288" s="387"/>
      <c r="CQ288" s="387"/>
      <c r="CR288" s="387"/>
      <c r="CS288" s="387"/>
      <c r="CT288" s="387"/>
      <c r="CU288" s="387"/>
      <c r="CV288" s="387"/>
      <c r="CW288" s="387"/>
      <c r="CX288" s="387"/>
      <c r="CY288" s="387"/>
      <c r="CZ288" s="387"/>
      <c r="DA288" s="387"/>
      <c r="DB288" s="387"/>
      <c r="DC288" s="387"/>
      <c r="DD288" s="387"/>
      <c r="DE288" s="387"/>
      <c r="DF288" s="387"/>
      <c r="DG288" s="387"/>
      <c r="DH288" s="387"/>
      <c r="DI288" s="387"/>
      <c r="DJ288" s="387"/>
      <c r="DK288" s="387"/>
      <c r="DL288" s="387"/>
      <c r="DM288" s="387"/>
      <c r="DN288" s="387"/>
      <c r="DO288" s="387"/>
      <c r="DP288" s="387"/>
      <c r="DQ288" s="387"/>
      <c r="DR288" s="387"/>
      <c r="DS288" s="387"/>
      <c r="DT288" s="387"/>
      <c r="DU288" s="387"/>
      <c r="DV288" s="387"/>
      <c r="DW288" s="387"/>
      <c r="DX288" s="387"/>
      <c r="DY288" s="387"/>
      <c r="DZ288" s="387"/>
      <c r="EA288" s="387"/>
      <c r="EB288" s="387"/>
      <c r="EC288" s="387"/>
      <c r="ED288" s="387"/>
      <c r="EE288" s="387"/>
      <c r="EF288" s="387"/>
      <c r="EG288" s="387"/>
      <c r="EH288" s="387"/>
      <c r="EI288" s="387"/>
      <c r="EJ288" s="387"/>
      <c r="EK288" s="387"/>
      <c r="EL288" s="387"/>
      <c r="EM288" s="387"/>
    </row>
    <row r="289" spans="1:143" s="389" customFormat="1" ht="25.5" hidden="1" customHeight="1">
      <c r="A289" s="504"/>
      <c r="B289" s="504"/>
      <c r="C289" s="504"/>
      <c r="D289" s="504"/>
      <c r="E289" s="504"/>
      <c r="F289" s="504"/>
      <c r="G289" s="504"/>
      <c r="H289" s="504"/>
      <c r="I289" s="504"/>
      <c r="J289" s="504"/>
      <c r="K289" s="504"/>
      <c r="L289" s="504"/>
      <c r="M289" s="504"/>
      <c r="N289" s="504"/>
      <c r="O289" s="504"/>
      <c r="P289" s="504"/>
      <c r="Q289" s="504"/>
      <c r="R289" s="504"/>
      <c r="S289" s="504"/>
      <c r="T289" s="504"/>
      <c r="U289" s="504"/>
      <c r="V289" s="504"/>
      <c r="W289" s="504"/>
      <c r="X289" s="504"/>
      <c r="Y289" s="504"/>
      <c r="Z289" s="504"/>
      <c r="AA289" s="504"/>
      <c r="AB289" s="504"/>
      <c r="AC289" s="504"/>
      <c r="AD289" s="504"/>
      <c r="AE289" s="504"/>
      <c r="AF289" s="504"/>
      <c r="AG289" s="504"/>
      <c r="AH289" s="504"/>
      <c r="AI289" s="387"/>
      <c r="AJ289" s="387"/>
      <c r="AK289" s="387"/>
      <c r="AL289" s="387"/>
      <c r="AM289" s="387"/>
      <c r="AN289" s="387"/>
      <c r="AO289" s="387"/>
      <c r="AP289" s="387"/>
      <c r="AQ289" s="387"/>
      <c r="AR289" s="387"/>
      <c r="AS289" s="387"/>
      <c r="AT289" s="387"/>
      <c r="AU289" s="387"/>
      <c r="AV289" s="387"/>
      <c r="AW289" s="387"/>
      <c r="AX289" s="387"/>
      <c r="AY289" s="387"/>
      <c r="AZ289" s="387"/>
      <c r="BA289" s="387"/>
      <c r="BB289" s="387"/>
      <c r="BC289" s="387"/>
      <c r="BD289" s="387"/>
      <c r="BE289" s="387"/>
      <c r="BF289" s="387"/>
      <c r="BG289" s="387"/>
      <c r="BH289" s="387"/>
      <c r="BI289" s="387"/>
      <c r="BJ289" s="387"/>
      <c r="BK289" s="387"/>
      <c r="BL289" s="387"/>
      <c r="BM289" s="387"/>
      <c r="BN289" s="387"/>
      <c r="BO289" s="387"/>
      <c r="BP289" s="387"/>
      <c r="BQ289" s="387"/>
      <c r="BR289" s="387"/>
      <c r="BS289" s="387"/>
      <c r="BT289" s="387"/>
      <c r="BU289" s="387"/>
      <c r="BV289" s="387"/>
      <c r="BW289" s="387"/>
      <c r="BX289" s="387"/>
      <c r="BY289" s="387"/>
      <c r="BZ289" s="387"/>
      <c r="CA289" s="387"/>
      <c r="CB289" s="387"/>
      <c r="CC289" s="387"/>
      <c r="CD289" s="387"/>
      <c r="CE289" s="387"/>
      <c r="CF289" s="387"/>
      <c r="CG289" s="387"/>
      <c r="CH289" s="387"/>
      <c r="CI289" s="387"/>
      <c r="CJ289" s="387"/>
      <c r="CK289" s="387"/>
      <c r="CL289" s="387"/>
      <c r="CM289" s="387"/>
      <c r="CN289" s="387"/>
      <c r="CO289" s="387"/>
      <c r="CP289" s="387"/>
      <c r="CQ289" s="387"/>
      <c r="CR289" s="387"/>
      <c r="CS289" s="387"/>
      <c r="CT289" s="387"/>
      <c r="CU289" s="387"/>
      <c r="CV289" s="387"/>
      <c r="CW289" s="387"/>
      <c r="CX289" s="387"/>
      <c r="CY289" s="387"/>
      <c r="CZ289" s="387"/>
      <c r="DA289" s="387"/>
      <c r="DB289" s="387"/>
      <c r="DC289" s="387"/>
      <c r="DD289" s="387"/>
      <c r="DE289" s="387"/>
      <c r="DF289" s="387"/>
      <c r="DG289" s="387"/>
      <c r="DH289" s="387"/>
      <c r="DI289" s="387"/>
      <c r="DJ289" s="387"/>
      <c r="DK289" s="387"/>
      <c r="DL289" s="387"/>
      <c r="DM289" s="387"/>
      <c r="DN289" s="387"/>
      <c r="DO289" s="387"/>
      <c r="DP289" s="387"/>
      <c r="DQ289" s="387"/>
      <c r="DR289" s="387"/>
      <c r="DS289" s="387"/>
      <c r="DT289" s="387"/>
      <c r="DU289" s="387"/>
      <c r="DV289" s="387"/>
      <c r="DW289" s="387"/>
      <c r="DX289" s="387"/>
      <c r="DY289" s="387"/>
      <c r="DZ289" s="387"/>
      <c r="EA289" s="387"/>
      <c r="EB289" s="387"/>
      <c r="EC289" s="387"/>
      <c r="ED289" s="387"/>
      <c r="EE289" s="387"/>
      <c r="EF289" s="387"/>
      <c r="EG289" s="387"/>
      <c r="EH289" s="387"/>
      <c r="EI289" s="387"/>
      <c r="EJ289" s="387"/>
      <c r="EK289" s="387"/>
      <c r="EL289" s="387"/>
      <c r="EM289" s="387"/>
    </row>
    <row r="290" spans="1:143" s="389" customFormat="1" ht="25.5" hidden="1" customHeight="1">
      <c r="A290" s="504"/>
      <c r="B290" s="504"/>
      <c r="C290" s="504"/>
      <c r="D290" s="504"/>
      <c r="E290" s="504"/>
      <c r="F290" s="504"/>
      <c r="G290" s="504"/>
      <c r="H290" s="504"/>
      <c r="I290" s="504"/>
      <c r="J290" s="504"/>
      <c r="K290" s="504"/>
      <c r="L290" s="504"/>
      <c r="M290" s="504"/>
      <c r="N290" s="504"/>
      <c r="O290" s="504"/>
      <c r="P290" s="504"/>
      <c r="Q290" s="504"/>
      <c r="R290" s="504"/>
      <c r="S290" s="504"/>
      <c r="T290" s="504"/>
      <c r="U290" s="504"/>
      <c r="V290" s="504"/>
      <c r="W290" s="504"/>
      <c r="X290" s="504"/>
      <c r="Y290" s="504"/>
      <c r="Z290" s="504"/>
      <c r="AA290" s="504"/>
      <c r="AB290" s="504"/>
      <c r="AC290" s="504"/>
      <c r="AD290" s="504"/>
      <c r="AE290" s="504"/>
      <c r="AF290" s="504"/>
      <c r="AG290" s="504"/>
      <c r="AH290" s="504"/>
      <c r="AI290" s="387"/>
      <c r="AJ290" s="387"/>
      <c r="AK290" s="387"/>
      <c r="AL290" s="387"/>
      <c r="AM290" s="387"/>
      <c r="AN290" s="387"/>
      <c r="AO290" s="387"/>
      <c r="AP290" s="387"/>
      <c r="AQ290" s="387"/>
      <c r="AR290" s="387"/>
      <c r="AS290" s="387"/>
      <c r="AT290" s="387"/>
      <c r="AU290" s="387"/>
      <c r="AV290" s="387"/>
      <c r="AW290" s="387"/>
      <c r="AX290" s="387"/>
      <c r="AY290" s="387"/>
      <c r="AZ290" s="387"/>
      <c r="BA290" s="387"/>
      <c r="BB290" s="387"/>
      <c r="BC290" s="387"/>
      <c r="BD290" s="387"/>
      <c r="BE290" s="387"/>
      <c r="BF290" s="387"/>
      <c r="BG290" s="387"/>
      <c r="BH290" s="387"/>
      <c r="BI290" s="387"/>
      <c r="BJ290" s="387"/>
      <c r="BK290" s="387"/>
      <c r="BL290" s="387"/>
      <c r="BM290" s="387"/>
      <c r="BN290" s="387"/>
      <c r="BO290" s="387"/>
      <c r="BP290" s="387"/>
      <c r="BQ290" s="387"/>
      <c r="BR290" s="387"/>
      <c r="BS290" s="387"/>
      <c r="BT290" s="387"/>
      <c r="BU290" s="387"/>
      <c r="BV290" s="387"/>
      <c r="BW290" s="387"/>
      <c r="BX290" s="387"/>
      <c r="BY290" s="387"/>
      <c r="BZ290" s="387"/>
      <c r="CA290" s="387"/>
      <c r="CB290" s="387"/>
      <c r="CC290" s="387"/>
      <c r="CD290" s="387"/>
      <c r="CE290" s="387"/>
      <c r="CF290" s="387"/>
      <c r="CG290" s="387"/>
      <c r="CH290" s="387"/>
      <c r="CI290" s="387"/>
      <c r="CJ290" s="387"/>
      <c r="CK290" s="387"/>
      <c r="CL290" s="387"/>
      <c r="CM290" s="387"/>
      <c r="CN290" s="387"/>
      <c r="CO290" s="387"/>
      <c r="CP290" s="387"/>
      <c r="CQ290" s="387"/>
      <c r="CR290" s="387"/>
      <c r="CS290" s="387"/>
      <c r="CT290" s="387"/>
      <c r="CU290" s="387"/>
      <c r="CV290" s="387"/>
      <c r="CW290" s="387"/>
      <c r="CX290" s="387"/>
      <c r="CY290" s="387"/>
      <c r="CZ290" s="387"/>
      <c r="DA290" s="387"/>
      <c r="DB290" s="387"/>
      <c r="DC290" s="387"/>
      <c r="DD290" s="387"/>
      <c r="DE290" s="387"/>
      <c r="DF290" s="387"/>
      <c r="DG290" s="387"/>
      <c r="DH290" s="387"/>
      <c r="DI290" s="387"/>
      <c r="DJ290" s="387"/>
      <c r="DK290" s="387"/>
      <c r="DL290" s="387"/>
      <c r="DM290" s="387"/>
      <c r="DN290" s="387"/>
      <c r="DO290" s="387"/>
      <c r="DP290" s="387"/>
      <c r="DQ290" s="387"/>
      <c r="DR290" s="387"/>
      <c r="DS290" s="387"/>
      <c r="DT290" s="387"/>
      <c r="DU290" s="387"/>
      <c r="DV290" s="387"/>
      <c r="DW290" s="387"/>
      <c r="DX290" s="387"/>
      <c r="DY290" s="387"/>
      <c r="DZ290" s="387"/>
      <c r="EA290" s="387"/>
      <c r="EB290" s="387"/>
      <c r="EC290" s="387"/>
      <c r="ED290" s="387"/>
      <c r="EE290" s="387"/>
      <c r="EF290" s="387"/>
      <c r="EG290" s="387"/>
      <c r="EH290" s="387"/>
      <c r="EI290" s="387"/>
      <c r="EJ290" s="387"/>
      <c r="EK290" s="387"/>
      <c r="EL290" s="387"/>
      <c r="EM290" s="387"/>
    </row>
    <row r="291" spans="1:143" s="389" customFormat="1" ht="25.5" hidden="1" customHeight="1">
      <c r="A291" s="504"/>
      <c r="B291" s="504"/>
      <c r="C291" s="504"/>
      <c r="D291" s="504"/>
      <c r="E291" s="504"/>
      <c r="F291" s="504"/>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4"/>
      <c r="AE291" s="504"/>
      <c r="AF291" s="504"/>
      <c r="AG291" s="504"/>
      <c r="AH291" s="504"/>
      <c r="AI291" s="387"/>
      <c r="AJ291" s="387"/>
      <c r="AK291" s="387"/>
      <c r="AL291" s="387"/>
      <c r="AM291" s="387"/>
      <c r="AN291" s="387"/>
      <c r="AO291" s="387"/>
      <c r="AP291" s="387"/>
      <c r="AQ291" s="387"/>
      <c r="AR291" s="387"/>
      <c r="AS291" s="387"/>
      <c r="AT291" s="387"/>
      <c r="AU291" s="387"/>
      <c r="AV291" s="387"/>
      <c r="AW291" s="387"/>
      <c r="AX291" s="387"/>
      <c r="AY291" s="387"/>
      <c r="AZ291" s="387"/>
      <c r="BA291" s="387"/>
      <c r="BB291" s="387"/>
      <c r="BC291" s="387"/>
      <c r="BD291" s="387"/>
      <c r="BE291" s="387"/>
      <c r="BF291" s="387"/>
      <c r="BG291" s="387"/>
      <c r="BH291" s="387"/>
      <c r="BI291" s="387"/>
      <c r="BJ291" s="387"/>
      <c r="BK291" s="387"/>
      <c r="BL291" s="387"/>
      <c r="BM291" s="387"/>
      <c r="BN291" s="387"/>
      <c r="BO291" s="387"/>
      <c r="BP291" s="387"/>
      <c r="BQ291" s="387"/>
      <c r="BR291" s="387"/>
      <c r="BS291" s="387"/>
      <c r="BT291" s="387"/>
      <c r="BU291" s="387"/>
      <c r="BV291" s="387"/>
      <c r="BW291" s="387"/>
      <c r="BX291" s="387"/>
      <c r="BY291" s="387"/>
      <c r="BZ291" s="387"/>
      <c r="CA291" s="387"/>
      <c r="CB291" s="387"/>
      <c r="CC291" s="387"/>
      <c r="CD291" s="387"/>
      <c r="CE291" s="387"/>
      <c r="CF291" s="387"/>
      <c r="CG291" s="387"/>
      <c r="CH291" s="387"/>
      <c r="CI291" s="387"/>
      <c r="CJ291" s="387"/>
      <c r="CK291" s="387"/>
      <c r="CL291" s="387"/>
      <c r="CM291" s="387"/>
      <c r="CN291" s="387"/>
      <c r="CO291" s="387"/>
      <c r="CP291" s="387"/>
      <c r="CQ291" s="387"/>
      <c r="CR291" s="387"/>
      <c r="CS291" s="387"/>
      <c r="CT291" s="387"/>
      <c r="CU291" s="387"/>
      <c r="CV291" s="387"/>
      <c r="CW291" s="387"/>
      <c r="CX291" s="387"/>
      <c r="CY291" s="387"/>
      <c r="CZ291" s="387"/>
      <c r="DA291" s="387"/>
      <c r="DB291" s="387"/>
      <c r="DC291" s="387"/>
      <c r="DD291" s="387"/>
      <c r="DE291" s="387"/>
      <c r="DF291" s="387"/>
      <c r="DG291" s="387"/>
      <c r="DH291" s="387"/>
      <c r="DI291" s="387"/>
      <c r="DJ291" s="387"/>
      <c r="DK291" s="387"/>
      <c r="DL291" s="387"/>
      <c r="DM291" s="387"/>
      <c r="DN291" s="387"/>
      <c r="DO291" s="387"/>
      <c r="DP291" s="387"/>
      <c r="DQ291" s="387"/>
      <c r="DR291" s="387"/>
      <c r="DS291" s="387"/>
      <c r="DT291" s="387"/>
      <c r="DU291" s="387"/>
      <c r="DV291" s="387"/>
      <c r="DW291" s="387"/>
      <c r="DX291" s="387"/>
      <c r="DY291" s="387"/>
      <c r="DZ291" s="387"/>
      <c r="EA291" s="387"/>
      <c r="EB291" s="387"/>
      <c r="EC291" s="387"/>
      <c r="ED291" s="387"/>
      <c r="EE291" s="387"/>
      <c r="EF291" s="387"/>
      <c r="EG291" s="387"/>
      <c r="EH291" s="387"/>
      <c r="EI291" s="387"/>
      <c r="EJ291" s="387"/>
      <c r="EK291" s="387"/>
      <c r="EL291" s="387"/>
      <c r="EM291" s="387"/>
    </row>
    <row r="292" spans="1:143" s="389" customFormat="1" ht="25.5" hidden="1" customHeight="1">
      <c r="A292" s="504"/>
      <c r="B292" s="504"/>
      <c r="C292" s="504"/>
      <c r="D292" s="504"/>
      <c r="E292" s="504"/>
      <c r="F292" s="504"/>
      <c r="G292" s="504"/>
      <c r="H292" s="504"/>
      <c r="I292" s="504"/>
      <c r="J292" s="504"/>
      <c r="K292" s="504"/>
      <c r="L292" s="504"/>
      <c r="M292" s="504"/>
      <c r="N292" s="504"/>
      <c r="O292" s="504"/>
      <c r="P292" s="504"/>
      <c r="Q292" s="504"/>
      <c r="R292" s="504"/>
      <c r="S292" s="504"/>
      <c r="T292" s="504"/>
      <c r="U292" s="504"/>
      <c r="V292" s="504"/>
      <c r="W292" s="504"/>
      <c r="X292" s="504"/>
      <c r="Y292" s="504"/>
      <c r="Z292" s="504"/>
      <c r="AA292" s="504"/>
      <c r="AB292" s="504"/>
      <c r="AC292" s="504"/>
      <c r="AD292" s="504"/>
      <c r="AE292" s="504"/>
      <c r="AF292" s="504"/>
      <c r="AG292" s="504"/>
      <c r="AH292" s="504"/>
      <c r="AI292" s="387"/>
      <c r="AJ292" s="387"/>
      <c r="AK292" s="387"/>
      <c r="AL292" s="387"/>
      <c r="AM292" s="387"/>
      <c r="AN292" s="387"/>
      <c r="AO292" s="387"/>
      <c r="AP292" s="387"/>
      <c r="AQ292" s="387"/>
      <c r="AR292" s="387"/>
      <c r="AS292" s="387"/>
      <c r="AT292" s="387"/>
      <c r="AU292" s="387"/>
      <c r="AV292" s="387"/>
      <c r="AW292" s="387"/>
      <c r="AX292" s="387"/>
      <c r="AY292" s="387"/>
      <c r="AZ292" s="387"/>
      <c r="BA292" s="387"/>
      <c r="BB292" s="387"/>
      <c r="BC292" s="387"/>
      <c r="BD292" s="387"/>
      <c r="BE292" s="387"/>
      <c r="BF292" s="387"/>
      <c r="BG292" s="387"/>
      <c r="BH292" s="387"/>
      <c r="BI292" s="387"/>
      <c r="BJ292" s="387"/>
      <c r="BK292" s="387"/>
      <c r="BL292" s="387"/>
      <c r="BM292" s="387"/>
      <c r="BN292" s="387"/>
      <c r="BO292" s="387"/>
      <c r="BP292" s="387"/>
      <c r="BQ292" s="387"/>
      <c r="BR292" s="387"/>
      <c r="BS292" s="387"/>
      <c r="BT292" s="387"/>
      <c r="BU292" s="387"/>
      <c r="BV292" s="387"/>
      <c r="BW292" s="387"/>
      <c r="BX292" s="387"/>
      <c r="BY292" s="387"/>
      <c r="BZ292" s="387"/>
      <c r="CA292" s="387"/>
      <c r="CB292" s="387"/>
      <c r="CC292" s="387"/>
      <c r="CD292" s="387"/>
      <c r="CE292" s="387"/>
      <c r="CF292" s="387"/>
      <c r="CG292" s="387"/>
      <c r="CH292" s="387"/>
      <c r="CI292" s="387"/>
      <c r="CJ292" s="387"/>
      <c r="CK292" s="387"/>
      <c r="CL292" s="387"/>
      <c r="CM292" s="387"/>
      <c r="CN292" s="387"/>
      <c r="CO292" s="387"/>
      <c r="CP292" s="387"/>
      <c r="CQ292" s="387"/>
      <c r="CR292" s="387"/>
      <c r="CS292" s="387"/>
      <c r="CT292" s="387"/>
      <c r="CU292" s="387"/>
      <c r="CV292" s="387"/>
      <c r="CW292" s="387"/>
      <c r="CX292" s="387"/>
      <c r="CY292" s="387"/>
      <c r="CZ292" s="387"/>
      <c r="DA292" s="387"/>
      <c r="DB292" s="387"/>
      <c r="DC292" s="387"/>
      <c r="DD292" s="387"/>
      <c r="DE292" s="387"/>
      <c r="DF292" s="387"/>
      <c r="DG292" s="387"/>
      <c r="DH292" s="387"/>
      <c r="DI292" s="387"/>
      <c r="DJ292" s="387"/>
      <c r="DK292" s="387"/>
      <c r="DL292" s="387"/>
      <c r="DM292" s="387"/>
      <c r="DN292" s="387"/>
      <c r="DO292" s="387"/>
      <c r="DP292" s="387"/>
      <c r="DQ292" s="387"/>
      <c r="DR292" s="387"/>
      <c r="DS292" s="387"/>
      <c r="DT292" s="387"/>
      <c r="DU292" s="387"/>
      <c r="DV292" s="387"/>
      <c r="DW292" s="387"/>
      <c r="DX292" s="387"/>
      <c r="DY292" s="387"/>
      <c r="DZ292" s="387"/>
      <c r="EA292" s="387"/>
      <c r="EB292" s="387"/>
      <c r="EC292" s="387"/>
      <c r="ED292" s="387"/>
      <c r="EE292" s="387"/>
      <c r="EF292" s="387"/>
      <c r="EG292" s="387"/>
      <c r="EH292" s="387"/>
      <c r="EI292" s="387"/>
      <c r="EJ292" s="387"/>
      <c r="EK292" s="387"/>
      <c r="EL292" s="387"/>
      <c r="EM292" s="387"/>
    </row>
    <row r="293" spans="1:143" s="389" customFormat="1" ht="25.5" hidden="1" customHeight="1">
      <c r="A293" s="504"/>
      <c r="B293" s="504"/>
      <c r="C293" s="504"/>
      <c r="D293" s="504"/>
      <c r="E293" s="504"/>
      <c r="F293" s="504"/>
      <c r="G293" s="504"/>
      <c r="H293" s="504"/>
      <c r="I293" s="504"/>
      <c r="J293" s="504"/>
      <c r="K293" s="504"/>
      <c r="L293" s="504"/>
      <c r="M293" s="504"/>
      <c r="N293" s="504"/>
      <c r="O293" s="504"/>
      <c r="P293" s="504"/>
      <c r="Q293" s="504"/>
      <c r="R293" s="504"/>
      <c r="S293" s="504"/>
      <c r="T293" s="504"/>
      <c r="U293" s="504"/>
      <c r="V293" s="504"/>
      <c r="W293" s="504"/>
      <c r="X293" s="504"/>
      <c r="Y293" s="504"/>
      <c r="Z293" s="504"/>
      <c r="AA293" s="504"/>
      <c r="AB293" s="504"/>
      <c r="AC293" s="504"/>
      <c r="AD293" s="504"/>
      <c r="AE293" s="504"/>
      <c r="AF293" s="504"/>
      <c r="AG293" s="504"/>
      <c r="AH293" s="504"/>
      <c r="AI293" s="387"/>
      <c r="AJ293" s="387"/>
      <c r="AK293" s="387"/>
      <c r="AL293" s="387"/>
      <c r="AM293" s="387"/>
      <c r="AN293" s="387"/>
      <c r="AO293" s="387"/>
      <c r="AP293" s="387"/>
      <c r="AQ293" s="387"/>
      <c r="AR293" s="387"/>
      <c r="AS293" s="387"/>
      <c r="AT293" s="387"/>
      <c r="AU293" s="387"/>
      <c r="AV293" s="387"/>
      <c r="AW293" s="387"/>
      <c r="AX293" s="387"/>
      <c r="AY293" s="387"/>
      <c r="AZ293" s="387"/>
      <c r="BA293" s="387"/>
      <c r="BB293" s="387"/>
      <c r="BC293" s="387"/>
      <c r="BD293" s="387"/>
      <c r="BE293" s="387"/>
      <c r="BF293" s="387"/>
      <c r="BG293" s="387"/>
      <c r="BH293" s="387"/>
      <c r="BI293" s="387"/>
      <c r="BJ293" s="387"/>
      <c r="BK293" s="387"/>
      <c r="BL293" s="387"/>
      <c r="BM293" s="387"/>
      <c r="BN293" s="387"/>
      <c r="BO293" s="387"/>
      <c r="BP293" s="387"/>
      <c r="BQ293" s="387"/>
      <c r="BR293" s="387"/>
      <c r="BS293" s="387"/>
      <c r="BT293" s="387"/>
      <c r="BU293" s="387"/>
      <c r="BV293" s="387"/>
      <c r="BW293" s="387"/>
      <c r="BX293" s="387"/>
      <c r="BY293" s="387"/>
      <c r="BZ293" s="387"/>
      <c r="CA293" s="387"/>
      <c r="CB293" s="387"/>
      <c r="CC293" s="387"/>
      <c r="CD293" s="387"/>
      <c r="CE293" s="387"/>
      <c r="CF293" s="387"/>
      <c r="CG293" s="387"/>
      <c r="CH293" s="387"/>
      <c r="CI293" s="387"/>
      <c r="CJ293" s="387"/>
      <c r="CK293" s="387"/>
      <c r="CL293" s="387"/>
      <c r="CM293" s="387"/>
      <c r="CN293" s="387"/>
      <c r="CO293" s="387"/>
      <c r="CP293" s="387"/>
      <c r="CQ293" s="387"/>
      <c r="CR293" s="387"/>
      <c r="CS293" s="387"/>
      <c r="CT293" s="387"/>
      <c r="CU293" s="387"/>
      <c r="CV293" s="387"/>
      <c r="CW293" s="387"/>
      <c r="CX293" s="387"/>
      <c r="CY293" s="387"/>
      <c r="CZ293" s="387"/>
      <c r="DA293" s="387"/>
      <c r="DB293" s="387"/>
      <c r="DC293" s="387"/>
      <c r="DD293" s="387"/>
      <c r="DE293" s="387"/>
      <c r="DF293" s="387"/>
      <c r="DG293" s="387"/>
      <c r="DH293" s="387"/>
      <c r="DI293" s="387"/>
      <c r="DJ293" s="387"/>
      <c r="DK293" s="387"/>
      <c r="DL293" s="387"/>
      <c r="DM293" s="387"/>
      <c r="DN293" s="387"/>
      <c r="DO293" s="387"/>
      <c r="DP293" s="387"/>
      <c r="DQ293" s="387"/>
      <c r="DR293" s="387"/>
      <c r="DS293" s="387"/>
      <c r="DT293" s="387"/>
      <c r="DU293" s="387"/>
      <c r="DV293" s="387"/>
      <c r="DW293" s="387"/>
      <c r="DX293" s="387"/>
      <c r="DY293" s="387"/>
      <c r="DZ293" s="387"/>
      <c r="EA293" s="387"/>
      <c r="EB293" s="387"/>
      <c r="EC293" s="387"/>
      <c r="ED293" s="387"/>
      <c r="EE293" s="387"/>
      <c r="EF293" s="387"/>
      <c r="EG293" s="387"/>
      <c r="EH293" s="387"/>
      <c r="EI293" s="387"/>
      <c r="EJ293" s="387"/>
      <c r="EK293" s="387"/>
      <c r="EL293" s="387"/>
      <c r="EM293" s="387"/>
    </row>
    <row r="294" spans="1:143" s="389" customFormat="1" ht="25.5" hidden="1" customHeight="1">
      <c r="A294" s="504"/>
      <c r="B294" s="504"/>
      <c r="C294" s="504"/>
      <c r="D294" s="504"/>
      <c r="E294" s="504"/>
      <c r="F294" s="504"/>
      <c r="G294" s="504"/>
      <c r="H294" s="504"/>
      <c r="I294" s="504"/>
      <c r="J294" s="504"/>
      <c r="K294" s="504"/>
      <c r="L294" s="504"/>
      <c r="M294" s="504"/>
      <c r="N294" s="504"/>
      <c r="O294" s="504"/>
      <c r="P294" s="504"/>
      <c r="Q294" s="504"/>
      <c r="R294" s="504"/>
      <c r="S294" s="504"/>
      <c r="T294" s="504"/>
      <c r="U294" s="504"/>
      <c r="V294" s="504"/>
      <c r="W294" s="504"/>
      <c r="X294" s="504"/>
      <c r="Y294" s="504"/>
      <c r="Z294" s="504"/>
      <c r="AA294" s="504"/>
      <c r="AB294" s="504"/>
      <c r="AC294" s="504"/>
      <c r="AD294" s="504"/>
      <c r="AE294" s="504"/>
      <c r="AF294" s="504"/>
      <c r="AG294" s="504"/>
      <c r="AH294" s="504"/>
      <c r="AI294" s="387"/>
      <c r="AJ294" s="387"/>
      <c r="AK294" s="387"/>
      <c r="AL294" s="387"/>
      <c r="AM294" s="387"/>
      <c r="AN294" s="387"/>
      <c r="AO294" s="387"/>
      <c r="AP294" s="387"/>
      <c r="AQ294" s="387"/>
      <c r="AR294" s="387"/>
      <c r="AS294" s="387"/>
      <c r="AT294" s="387"/>
      <c r="AU294" s="387"/>
      <c r="AV294" s="387"/>
      <c r="AW294" s="387"/>
      <c r="AX294" s="387"/>
      <c r="AY294" s="387"/>
      <c r="AZ294" s="387"/>
      <c r="BA294" s="387"/>
      <c r="BB294" s="387"/>
      <c r="BC294" s="387"/>
      <c r="BD294" s="387"/>
      <c r="BE294" s="387"/>
      <c r="BF294" s="387"/>
      <c r="BG294" s="387"/>
      <c r="BH294" s="387"/>
      <c r="BI294" s="387"/>
      <c r="BJ294" s="387"/>
      <c r="BK294" s="387"/>
      <c r="BL294" s="387"/>
      <c r="BM294" s="387"/>
      <c r="BN294" s="387"/>
      <c r="BO294" s="387"/>
      <c r="BP294" s="387"/>
      <c r="BQ294" s="387"/>
      <c r="BR294" s="387"/>
      <c r="BS294" s="387"/>
      <c r="BT294" s="387"/>
      <c r="BU294" s="387"/>
      <c r="BV294" s="387"/>
      <c r="BW294" s="387"/>
      <c r="BX294" s="387"/>
      <c r="BY294" s="387"/>
      <c r="BZ294" s="387"/>
      <c r="CA294" s="387"/>
      <c r="CB294" s="387"/>
      <c r="CC294" s="387"/>
      <c r="CD294" s="387"/>
      <c r="CE294" s="387"/>
      <c r="CF294" s="387"/>
      <c r="CG294" s="387"/>
      <c r="CH294" s="387"/>
      <c r="CI294" s="387"/>
      <c r="CJ294" s="387"/>
      <c r="CK294" s="387"/>
      <c r="CL294" s="387"/>
      <c r="CM294" s="387"/>
      <c r="CN294" s="387"/>
      <c r="CO294" s="387"/>
      <c r="CP294" s="387"/>
      <c r="CQ294" s="387"/>
      <c r="CR294" s="387"/>
      <c r="CS294" s="387"/>
      <c r="CT294" s="387"/>
      <c r="CU294" s="387"/>
      <c r="CV294" s="387"/>
      <c r="CW294" s="387"/>
      <c r="CX294" s="387"/>
      <c r="CY294" s="387"/>
      <c r="CZ294" s="387"/>
      <c r="DA294" s="387"/>
      <c r="DB294" s="387"/>
      <c r="DC294" s="387"/>
      <c r="DD294" s="387"/>
      <c r="DE294" s="387"/>
      <c r="DF294" s="387"/>
      <c r="DG294" s="387"/>
      <c r="DH294" s="387"/>
      <c r="DI294" s="387"/>
      <c r="DJ294" s="387"/>
      <c r="DK294" s="387"/>
      <c r="DL294" s="387"/>
      <c r="DM294" s="387"/>
      <c r="DN294" s="387"/>
      <c r="DO294" s="387"/>
      <c r="DP294" s="387"/>
      <c r="DQ294" s="387"/>
      <c r="DR294" s="387"/>
      <c r="DS294" s="387"/>
      <c r="DT294" s="387"/>
      <c r="DU294" s="387"/>
      <c r="DV294" s="387"/>
      <c r="DW294" s="387"/>
      <c r="DX294" s="387"/>
      <c r="DY294" s="387"/>
      <c r="DZ294" s="387"/>
      <c r="EA294" s="387"/>
      <c r="EB294" s="387"/>
      <c r="EC294" s="387"/>
      <c r="ED294" s="387"/>
      <c r="EE294" s="387"/>
      <c r="EF294" s="387"/>
      <c r="EG294" s="387"/>
      <c r="EH294" s="387"/>
      <c r="EI294" s="387"/>
      <c r="EJ294" s="387"/>
      <c r="EK294" s="387"/>
      <c r="EL294" s="387"/>
      <c r="EM294" s="387"/>
    </row>
    <row r="295" spans="1:143" s="389" customFormat="1" ht="25.5" hidden="1" customHeight="1">
      <c r="A295" s="504"/>
      <c r="B295" s="504"/>
      <c r="C295" s="504"/>
      <c r="D295" s="504"/>
      <c r="E295" s="504"/>
      <c r="F295" s="504"/>
      <c r="G295" s="504"/>
      <c r="H295" s="504"/>
      <c r="I295" s="504"/>
      <c r="J295" s="504"/>
      <c r="K295" s="504"/>
      <c r="L295" s="504"/>
      <c r="M295" s="504"/>
      <c r="N295" s="504"/>
      <c r="O295" s="504"/>
      <c r="P295" s="504"/>
      <c r="Q295" s="504"/>
      <c r="R295" s="504"/>
      <c r="S295" s="504"/>
      <c r="T295" s="504"/>
      <c r="U295" s="504"/>
      <c r="V295" s="504"/>
      <c r="W295" s="504"/>
      <c r="X295" s="504"/>
      <c r="Y295" s="504"/>
      <c r="Z295" s="504"/>
      <c r="AA295" s="504"/>
      <c r="AB295" s="504"/>
      <c r="AC295" s="504"/>
      <c r="AD295" s="504"/>
      <c r="AE295" s="504"/>
      <c r="AF295" s="504"/>
      <c r="AG295" s="504"/>
      <c r="AH295" s="504"/>
      <c r="AI295" s="387"/>
      <c r="AJ295" s="387"/>
      <c r="AK295" s="387"/>
      <c r="AL295" s="387"/>
      <c r="AM295" s="387"/>
      <c r="AN295" s="387"/>
      <c r="AO295" s="387"/>
      <c r="AP295" s="387"/>
      <c r="AQ295" s="387"/>
      <c r="AR295" s="387"/>
      <c r="AS295" s="387"/>
      <c r="AT295" s="387"/>
      <c r="AU295" s="387"/>
      <c r="AV295" s="387"/>
      <c r="AW295" s="387"/>
      <c r="AX295" s="387"/>
      <c r="AY295" s="387"/>
      <c r="AZ295" s="387"/>
      <c r="BA295" s="387"/>
      <c r="BB295" s="387"/>
      <c r="BC295" s="387"/>
      <c r="BD295" s="387"/>
      <c r="BE295" s="387"/>
      <c r="BF295" s="387"/>
      <c r="BG295" s="387"/>
      <c r="BH295" s="387"/>
      <c r="BI295" s="387"/>
      <c r="BJ295" s="387"/>
      <c r="BK295" s="387"/>
      <c r="BL295" s="387"/>
      <c r="BM295" s="387"/>
      <c r="BN295" s="387"/>
      <c r="BO295" s="387"/>
      <c r="BP295" s="387"/>
      <c r="BQ295" s="387"/>
      <c r="BR295" s="387"/>
      <c r="BS295" s="387"/>
      <c r="BT295" s="387"/>
      <c r="BU295" s="387"/>
      <c r="BV295" s="387"/>
      <c r="BW295" s="387"/>
      <c r="BX295" s="387"/>
      <c r="BY295" s="387"/>
      <c r="BZ295" s="387"/>
      <c r="CA295" s="387"/>
      <c r="CB295" s="387"/>
      <c r="CC295" s="387"/>
      <c r="CD295" s="387"/>
      <c r="CE295" s="387"/>
      <c r="CF295" s="387"/>
      <c r="CG295" s="387"/>
      <c r="CH295" s="387"/>
      <c r="CI295" s="387"/>
      <c r="CJ295" s="387"/>
      <c r="CK295" s="387"/>
      <c r="CL295" s="387"/>
      <c r="CM295" s="387"/>
      <c r="CN295" s="387"/>
      <c r="CO295" s="387"/>
      <c r="CP295" s="387"/>
      <c r="CQ295" s="387"/>
      <c r="CR295" s="387"/>
      <c r="CS295" s="387"/>
      <c r="CT295" s="387"/>
      <c r="CU295" s="387"/>
      <c r="CV295" s="387"/>
      <c r="CW295" s="387"/>
      <c r="CX295" s="387"/>
      <c r="CY295" s="387"/>
      <c r="CZ295" s="387"/>
      <c r="DA295" s="387"/>
      <c r="DB295" s="387"/>
      <c r="DC295" s="387"/>
      <c r="DD295" s="387"/>
      <c r="DE295" s="387"/>
      <c r="DF295" s="387"/>
      <c r="DG295" s="387"/>
      <c r="DH295" s="387"/>
      <c r="DI295" s="387"/>
      <c r="DJ295" s="387"/>
      <c r="DK295" s="387"/>
      <c r="DL295" s="387"/>
      <c r="DM295" s="387"/>
      <c r="DN295" s="387"/>
      <c r="DO295" s="387"/>
      <c r="DP295" s="387"/>
      <c r="DQ295" s="387"/>
      <c r="DR295" s="387"/>
      <c r="DS295" s="387"/>
      <c r="DT295" s="387"/>
      <c r="DU295" s="387"/>
      <c r="DV295" s="387"/>
      <c r="DW295" s="387"/>
      <c r="DX295" s="387"/>
      <c r="DY295" s="387"/>
      <c r="DZ295" s="387"/>
      <c r="EA295" s="387"/>
      <c r="EB295" s="387"/>
      <c r="EC295" s="387"/>
      <c r="ED295" s="387"/>
      <c r="EE295" s="387"/>
      <c r="EF295" s="387"/>
      <c r="EG295" s="387"/>
      <c r="EH295" s="387"/>
      <c r="EI295" s="387"/>
      <c r="EJ295" s="387"/>
      <c r="EK295" s="387"/>
      <c r="EL295" s="387"/>
      <c r="EM295" s="387"/>
    </row>
    <row r="296" spans="1:143" s="389" customFormat="1" ht="25.5" hidden="1" customHeight="1">
      <c r="A296" s="504"/>
      <c r="B296" s="504"/>
      <c r="C296" s="504"/>
      <c r="D296" s="504"/>
      <c r="E296" s="504"/>
      <c r="F296" s="504"/>
      <c r="G296" s="504"/>
      <c r="H296" s="504"/>
      <c r="I296" s="504"/>
      <c r="J296" s="504"/>
      <c r="K296" s="504"/>
      <c r="L296" s="504"/>
      <c r="M296" s="504"/>
      <c r="N296" s="504"/>
      <c r="O296" s="504"/>
      <c r="P296" s="504"/>
      <c r="Q296" s="504"/>
      <c r="R296" s="504"/>
      <c r="S296" s="504"/>
      <c r="T296" s="504"/>
      <c r="U296" s="504"/>
      <c r="V296" s="504"/>
      <c r="W296" s="504"/>
      <c r="X296" s="504"/>
      <c r="Y296" s="504"/>
      <c r="Z296" s="504"/>
      <c r="AA296" s="504"/>
      <c r="AB296" s="504"/>
      <c r="AC296" s="504"/>
      <c r="AD296" s="504"/>
      <c r="AE296" s="504"/>
      <c r="AF296" s="504"/>
      <c r="AG296" s="504"/>
      <c r="AH296" s="504"/>
      <c r="AI296" s="387"/>
      <c r="AJ296" s="387"/>
      <c r="AK296" s="387"/>
      <c r="AL296" s="387"/>
      <c r="AM296" s="387"/>
      <c r="AN296" s="387"/>
      <c r="AO296" s="387"/>
      <c r="AP296" s="387"/>
      <c r="AQ296" s="387"/>
      <c r="AR296" s="387"/>
      <c r="AS296" s="387"/>
      <c r="AT296" s="387"/>
      <c r="AU296" s="387"/>
      <c r="AV296" s="387"/>
      <c r="AW296" s="387"/>
      <c r="AX296" s="387"/>
      <c r="AY296" s="387"/>
      <c r="AZ296" s="387"/>
      <c r="BA296" s="387"/>
      <c r="BB296" s="387"/>
      <c r="BC296" s="387"/>
      <c r="BD296" s="387"/>
      <c r="BE296" s="387"/>
      <c r="BF296" s="387"/>
      <c r="BG296" s="387"/>
      <c r="BH296" s="387"/>
      <c r="BI296" s="387"/>
      <c r="BJ296" s="387"/>
      <c r="BK296" s="387"/>
      <c r="BL296" s="387"/>
      <c r="BM296" s="387"/>
      <c r="BN296" s="387"/>
      <c r="BO296" s="387"/>
      <c r="BP296" s="387"/>
      <c r="BQ296" s="387"/>
      <c r="BR296" s="387"/>
      <c r="BS296" s="387"/>
      <c r="BT296" s="387"/>
      <c r="BU296" s="387"/>
      <c r="BV296" s="387"/>
      <c r="BW296" s="387"/>
      <c r="BX296" s="387"/>
      <c r="BY296" s="387"/>
      <c r="BZ296" s="387"/>
      <c r="CA296" s="387"/>
      <c r="CB296" s="387"/>
      <c r="CC296" s="387"/>
      <c r="CD296" s="387"/>
      <c r="CE296" s="387"/>
      <c r="CF296" s="387"/>
      <c r="CG296" s="387"/>
      <c r="CH296" s="387"/>
      <c r="CI296" s="387"/>
      <c r="CJ296" s="387"/>
      <c r="CK296" s="387"/>
      <c r="CL296" s="387"/>
      <c r="CM296" s="387"/>
      <c r="CN296" s="387"/>
      <c r="CO296" s="387"/>
      <c r="CP296" s="387"/>
      <c r="CQ296" s="387"/>
      <c r="CR296" s="387"/>
      <c r="CS296" s="387"/>
      <c r="CT296" s="387"/>
      <c r="CU296" s="387"/>
      <c r="CV296" s="387"/>
      <c r="CW296" s="387"/>
      <c r="CX296" s="387"/>
      <c r="CY296" s="387"/>
      <c r="CZ296" s="387"/>
      <c r="DA296" s="387"/>
      <c r="DB296" s="387"/>
      <c r="DC296" s="387"/>
      <c r="DD296" s="387"/>
      <c r="DE296" s="387"/>
      <c r="DF296" s="387"/>
      <c r="DG296" s="387"/>
      <c r="DH296" s="387"/>
      <c r="DI296" s="387"/>
      <c r="DJ296" s="387"/>
      <c r="DK296" s="387"/>
      <c r="DL296" s="387"/>
      <c r="DM296" s="387"/>
      <c r="DN296" s="387"/>
      <c r="DO296" s="387"/>
      <c r="DP296" s="387"/>
      <c r="DQ296" s="387"/>
      <c r="DR296" s="387"/>
      <c r="DS296" s="387"/>
      <c r="DT296" s="387"/>
      <c r="DU296" s="387"/>
      <c r="DV296" s="387"/>
      <c r="DW296" s="387"/>
      <c r="DX296" s="387"/>
      <c r="DY296" s="387"/>
      <c r="DZ296" s="387"/>
      <c r="EA296" s="387"/>
      <c r="EB296" s="387"/>
      <c r="EC296" s="387"/>
      <c r="ED296" s="387"/>
      <c r="EE296" s="387"/>
      <c r="EF296" s="387"/>
      <c r="EG296" s="387"/>
      <c r="EH296" s="387"/>
      <c r="EI296" s="387"/>
      <c r="EJ296" s="387"/>
      <c r="EK296" s="387"/>
      <c r="EL296" s="387"/>
      <c r="EM296" s="387"/>
    </row>
    <row r="297" spans="1:143" s="389" customFormat="1" ht="25.5" hidden="1" customHeight="1">
      <c r="A297" s="504"/>
      <c r="B297" s="504"/>
      <c r="C297" s="504"/>
      <c r="D297" s="504"/>
      <c r="E297" s="504"/>
      <c r="F297" s="504"/>
      <c r="G297" s="504"/>
      <c r="H297" s="504"/>
      <c r="I297" s="504"/>
      <c r="J297" s="504"/>
      <c r="K297" s="504"/>
      <c r="L297" s="504"/>
      <c r="M297" s="504"/>
      <c r="N297" s="504"/>
      <c r="O297" s="504"/>
      <c r="P297" s="504"/>
      <c r="Q297" s="504"/>
      <c r="R297" s="504"/>
      <c r="S297" s="504"/>
      <c r="T297" s="504"/>
      <c r="U297" s="504"/>
      <c r="V297" s="504"/>
      <c r="W297" s="504"/>
      <c r="X297" s="504"/>
      <c r="Y297" s="504"/>
      <c r="Z297" s="504"/>
      <c r="AA297" s="504"/>
      <c r="AB297" s="504"/>
      <c r="AC297" s="504"/>
      <c r="AD297" s="504"/>
      <c r="AE297" s="504"/>
      <c r="AF297" s="504"/>
      <c r="AG297" s="504"/>
      <c r="AH297" s="504"/>
      <c r="AI297" s="387"/>
      <c r="AJ297" s="387"/>
      <c r="AK297" s="387"/>
      <c r="AL297" s="387"/>
      <c r="AM297" s="387"/>
      <c r="AN297" s="387"/>
      <c r="AO297" s="387"/>
      <c r="AP297" s="387"/>
      <c r="AQ297" s="387"/>
      <c r="AR297" s="387"/>
      <c r="AS297" s="387"/>
      <c r="AT297" s="387"/>
      <c r="AU297" s="387"/>
      <c r="AV297" s="387"/>
      <c r="AW297" s="387"/>
      <c r="AX297" s="387"/>
      <c r="AY297" s="387"/>
      <c r="AZ297" s="387"/>
      <c r="BA297" s="387"/>
      <c r="BB297" s="387"/>
      <c r="BC297" s="387"/>
      <c r="BD297" s="387"/>
      <c r="BE297" s="387"/>
      <c r="BF297" s="387"/>
      <c r="BG297" s="387"/>
      <c r="BH297" s="387"/>
      <c r="BI297" s="387"/>
      <c r="BJ297" s="387"/>
      <c r="BK297" s="387"/>
      <c r="BL297" s="387"/>
      <c r="BM297" s="387"/>
      <c r="BN297" s="387"/>
      <c r="BO297" s="387"/>
      <c r="BP297" s="387"/>
      <c r="BQ297" s="387"/>
      <c r="BR297" s="387"/>
      <c r="BS297" s="387"/>
      <c r="BT297" s="387"/>
      <c r="BU297" s="387"/>
      <c r="BV297" s="387"/>
      <c r="BW297" s="387"/>
      <c r="BX297" s="387"/>
      <c r="BY297" s="387"/>
      <c r="BZ297" s="387"/>
      <c r="CA297" s="387"/>
      <c r="CB297" s="387"/>
      <c r="CC297" s="387"/>
      <c r="CD297" s="387"/>
      <c r="CE297" s="387"/>
      <c r="CF297" s="387"/>
      <c r="CG297" s="387"/>
      <c r="CH297" s="387"/>
      <c r="CI297" s="387"/>
      <c r="CJ297" s="387"/>
      <c r="CK297" s="387"/>
      <c r="CL297" s="387"/>
      <c r="CM297" s="387"/>
      <c r="CN297" s="387"/>
      <c r="CO297" s="387"/>
      <c r="CP297" s="387"/>
      <c r="CQ297" s="387"/>
      <c r="CR297" s="387"/>
      <c r="CS297" s="387"/>
      <c r="CT297" s="387"/>
      <c r="CU297" s="387"/>
      <c r="CV297" s="387"/>
      <c r="CW297" s="387"/>
      <c r="CX297" s="387"/>
      <c r="CY297" s="387"/>
      <c r="CZ297" s="387"/>
      <c r="DA297" s="387"/>
      <c r="DB297" s="387"/>
      <c r="DC297" s="387"/>
      <c r="DD297" s="387"/>
      <c r="DE297" s="387"/>
      <c r="DF297" s="387"/>
      <c r="DG297" s="387"/>
      <c r="DH297" s="387"/>
      <c r="DI297" s="387"/>
      <c r="DJ297" s="387"/>
      <c r="DK297" s="387"/>
      <c r="DL297" s="387"/>
      <c r="DM297" s="387"/>
      <c r="DN297" s="387"/>
      <c r="DO297" s="387"/>
      <c r="DP297" s="387"/>
      <c r="DQ297" s="387"/>
      <c r="DR297" s="387"/>
      <c r="DS297" s="387"/>
      <c r="DT297" s="387"/>
      <c r="DU297" s="387"/>
      <c r="DV297" s="387"/>
      <c r="DW297" s="387"/>
      <c r="DX297" s="387"/>
      <c r="DY297" s="387"/>
      <c r="DZ297" s="387"/>
      <c r="EA297" s="387"/>
      <c r="EB297" s="387"/>
      <c r="EC297" s="387"/>
      <c r="ED297" s="387"/>
      <c r="EE297" s="387"/>
      <c r="EF297" s="387"/>
      <c r="EG297" s="387"/>
      <c r="EH297" s="387"/>
      <c r="EI297" s="387"/>
      <c r="EJ297" s="387"/>
      <c r="EK297" s="387"/>
      <c r="EL297" s="387"/>
      <c r="EM297" s="387"/>
    </row>
    <row r="298" spans="1:143" s="389" customFormat="1" ht="25.5" hidden="1" customHeight="1">
      <c r="A298" s="504"/>
      <c r="B298" s="504"/>
      <c r="C298" s="504"/>
      <c r="D298" s="504"/>
      <c r="E298" s="504"/>
      <c r="F298" s="504"/>
      <c r="G298" s="504"/>
      <c r="H298" s="504"/>
      <c r="I298" s="504"/>
      <c r="J298" s="504"/>
      <c r="K298" s="504"/>
      <c r="L298" s="504"/>
      <c r="M298" s="504"/>
      <c r="N298" s="504"/>
      <c r="O298" s="504"/>
      <c r="P298" s="504"/>
      <c r="Q298" s="504"/>
      <c r="R298" s="504"/>
      <c r="S298" s="504"/>
      <c r="T298" s="504"/>
      <c r="U298" s="504"/>
      <c r="V298" s="504"/>
      <c r="W298" s="504"/>
      <c r="X298" s="504"/>
      <c r="Y298" s="504"/>
      <c r="Z298" s="504"/>
      <c r="AA298" s="504"/>
      <c r="AB298" s="504"/>
      <c r="AC298" s="504"/>
      <c r="AD298" s="504"/>
      <c r="AE298" s="504"/>
      <c r="AF298" s="504"/>
      <c r="AG298" s="504"/>
      <c r="AH298" s="504"/>
      <c r="AI298" s="387"/>
      <c r="AJ298" s="387"/>
      <c r="AK298" s="387"/>
      <c r="AL298" s="387"/>
      <c r="AM298" s="387"/>
      <c r="AN298" s="387"/>
      <c r="AO298" s="387"/>
      <c r="AP298" s="387"/>
      <c r="AQ298" s="387"/>
      <c r="AR298" s="387"/>
      <c r="AS298" s="387"/>
      <c r="AT298" s="387"/>
      <c r="AU298" s="387"/>
      <c r="AV298" s="387"/>
      <c r="AW298" s="387"/>
      <c r="AX298" s="387"/>
      <c r="AY298" s="387"/>
      <c r="AZ298" s="387"/>
      <c r="BA298" s="387"/>
      <c r="BB298" s="387"/>
      <c r="BC298" s="387"/>
      <c r="BD298" s="387"/>
      <c r="BE298" s="387"/>
      <c r="BF298" s="387"/>
      <c r="BG298" s="387"/>
      <c r="BH298" s="387"/>
      <c r="BI298" s="387"/>
      <c r="BJ298" s="387"/>
      <c r="BK298" s="387"/>
      <c r="BL298" s="387"/>
      <c r="BM298" s="387"/>
      <c r="BN298" s="387"/>
      <c r="BO298" s="387"/>
      <c r="BP298" s="387"/>
      <c r="BQ298" s="387"/>
      <c r="BR298" s="387"/>
      <c r="BS298" s="387"/>
      <c r="BT298" s="387"/>
      <c r="BU298" s="387"/>
      <c r="BV298" s="387"/>
      <c r="BW298" s="387"/>
      <c r="BX298" s="387"/>
      <c r="BY298" s="387"/>
      <c r="BZ298" s="387"/>
      <c r="CA298" s="387"/>
      <c r="CB298" s="387"/>
      <c r="CC298" s="387"/>
      <c r="CD298" s="387"/>
      <c r="CE298" s="387"/>
      <c r="CF298" s="387"/>
      <c r="CG298" s="387"/>
      <c r="CH298" s="387"/>
      <c r="CI298" s="387"/>
      <c r="CJ298" s="387"/>
      <c r="CK298" s="387"/>
      <c r="CL298" s="387"/>
      <c r="CM298" s="387"/>
      <c r="CN298" s="387"/>
      <c r="CO298" s="387"/>
      <c r="CP298" s="387"/>
      <c r="CQ298" s="387"/>
      <c r="CR298" s="387"/>
      <c r="CS298" s="387"/>
      <c r="CT298" s="387"/>
      <c r="CU298" s="387"/>
      <c r="CV298" s="387"/>
      <c r="CW298" s="387"/>
      <c r="CX298" s="387"/>
      <c r="CY298" s="387"/>
      <c r="CZ298" s="387"/>
      <c r="DA298" s="387"/>
      <c r="DB298" s="387"/>
      <c r="DC298" s="387"/>
      <c r="DD298" s="387"/>
      <c r="DE298" s="387"/>
      <c r="DF298" s="387"/>
      <c r="DG298" s="387"/>
      <c r="DH298" s="387"/>
      <c r="DI298" s="387"/>
      <c r="DJ298" s="387"/>
      <c r="DK298" s="387"/>
      <c r="DL298" s="387"/>
      <c r="DM298" s="387"/>
      <c r="DN298" s="387"/>
      <c r="DO298" s="387"/>
      <c r="DP298" s="387"/>
      <c r="DQ298" s="387"/>
      <c r="DR298" s="387"/>
      <c r="DS298" s="387"/>
      <c r="DT298" s="387"/>
      <c r="DU298" s="387"/>
      <c r="DV298" s="387"/>
      <c r="DW298" s="387"/>
      <c r="DX298" s="387"/>
      <c r="DY298" s="387"/>
      <c r="DZ298" s="387"/>
      <c r="EA298" s="387"/>
      <c r="EB298" s="387"/>
      <c r="EC298" s="387"/>
      <c r="ED298" s="387"/>
      <c r="EE298" s="387"/>
      <c r="EF298" s="387"/>
      <c r="EG298" s="387"/>
      <c r="EH298" s="387"/>
      <c r="EI298" s="387"/>
      <c r="EJ298" s="387"/>
      <c r="EK298" s="387"/>
      <c r="EL298" s="387"/>
      <c r="EM298" s="387"/>
    </row>
    <row r="299" spans="1:143" s="389" customFormat="1" ht="25.5" hidden="1" customHeight="1">
      <c r="A299" s="504"/>
      <c r="B299" s="504"/>
      <c r="C299" s="504"/>
      <c r="D299" s="504"/>
      <c r="E299" s="504"/>
      <c r="F299" s="504"/>
      <c r="G299" s="504"/>
      <c r="H299" s="504"/>
      <c r="I299" s="504"/>
      <c r="J299" s="504"/>
      <c r="K299" s="504"/>
      <c r="L299" s="504"/>
      <c r="M299" s="504"/>
      <c r="N299" s="504"/>
      <c r="O299" s="504"/>
      <c r="P299" s="504"/>
      <c r="Q299" s="504"/>
      <c r="R299" s="504"/>
      <c r="S299" s="504"/>
      <c r="T299" s="504"/>
      <c r="U299" s="504"/>
      <c r="V299" s="504"/>
      <c r="W299" s="504"/>
      <c r="X299" s="504"/>
      <c r="Y299" s="504"/>
      <c r="Z299" s="504"/>
      <c r="AA299" s="504"/>
      <c r="AB299" s="504"/>
      <c r="AC299" s="504"/>
      <c r="AD299" s="504"/>
      <c r="AE299" s="504"/>
      <c r="AF299" s="504"/>
      <c r="AG299" s="504"/>
      <c r="AH299" s="504"/>
      <c r="AI299" s="387"/>
      <c r="AJ299" s="387"/>
      <c r="AK299" s="387"/>
      <c r="AL299" s="387"/>
      <c r="AM299" s="387"/>
      <c r="AN299" s="387"/>
      <c r="AO299" s="387"/>
      <c r="AP299" s="387"/>
      <c r="AQ299" s="387"/>
      <c r="AR299" s="387"/>
      <c r="AS299" s="387"/>
      <c r="AT299" s="387"/>
      <c r="AU299" s="387"/>
      <c r="AV299" s="387"/>
      <c r="AW299" s="387"/>
      <c r="AX299" s="387"/>
      <c r="AY299" s="387"/>
      <c r="AZ299" s="387"/>
      <c r="BA299" s="387"/>
      <c r="BB299" s="387"/>
      <c r="BC299" s="387"/>
      <c r="BD299" s="387"/>
      <c r="BE299" s="387"/>
      <c r="BF299" s="387"/>
      <c r="BG299" s="387"/>
      <c r="BH299" s="387"/>
      <c r="BI299" s="387"/>
      <c r="BJ299" s="387"/>
      <c r="BK299" s="387"/>
      <c r="BL299" s="387"/>
      <c r="BM299" s="387"/>
      <c r="BN299" s="387"/>
      <c r="BO299" s="387"/>
      <c r="BP299" s="387"/>
      <c r="BQ299" s="387"/>
      <c r="BR299" s="387"/>
      <c r="BS299" s="387"/>
      <c r="BT299" s="387"/>
      <c r="BU299" s="387"/>
      <c r="BV299" s="387"/>
      <c r="BW299" s="387"/>
      <c r="BX299" s="387"/>
      <c r="BY299" s="387"/>
      <c r="BZ299" s="387"/>
      <c r="CA299" s="387"/>
      <c r="CB299" s="387"/>
      <c r="CC299" s="387"/>
      <c r="CD299" s="387"/>
      <c r="CE299" s="387"/>
      <c r="CF299" s="387"/>
      <c r="CG299" s="387"/>
      <c r="CH299" s="387"/>
      <c r="CI299" s="387"/>
      <c r="CJ299" s="387"/>
      <c r="CK299" s="387"/>
      <c r="CL299" s="387"/>
      <c r="CM299" s="387"/>
      <c r="CN299" s="387"/>
      <c r="CO299" s="387"/>
      <c r="CP299" s="387"/>
      <c r="CQ299" s="387"/>
      <c r="CR299" s="387"/>
      <c r="CS299" s="387"/>
      <c r="CT299" s="387"/>
      <c r="CU299" s="387"/>
      <c r="CV299" s="387"/>
      <c r="CW299" s="387"/>
      <c r="CX299" s="387"/>
      <c r="CY299" s="387"/>
      <c r="CZ299" s="387"/>
      <c r="DA299" s="387"/>
      <c r="DB299" s="387"/>
      <c r="DC299" s="387"/>
      <c r="DD299" s="387"/>
      <c r="DE299" s="387"/>
      <c r="DF299" s="387"/>
      <c r="DG299" s="387"/>
      <c r="DH299" s="387"/>
      <c r="DI299" s="387"/>
      <c r="DJ299" s="387"/>
      <c r="DK299" s="387"/>
      <c r="DL299" s="387"/>
      <c r="DM299" s="387"/>
      <c r="DN299" s="387"/>
      <c r="DO299" s="387"/>
      <c r="DP299" s="387"/>
      <c r="DQ299" s="387"/>
      <c r="DR299" s="387"/>
      <c r="DS299" s="387"/>
      <c r="DT299" s="387"/>
      <c r="DU299" s="387"/>
      <c r="DV299" s="387"/>
      <c r="DW299" s="387"/>
      <c r="DX299" s="387"/>
      <c r="DY299" s="387"/>
      <c r="DZ299" s="387"/>
      <c r="EA299" s="387"/>
      <c r="EB299" s="387"/>
      <c r="EC299" s="387"/>
      <c r="ED299" s="387"/>
      <c r="EE299" s="387"/>
      <c r="EF299" s="387"/>
      <c r="EG299" s="387"/>
      <c r="EH299" s="387"/>
      <c r="EI299" s="387"/>
      <c r="EJ299" s="387"/>
      <c r="EK299" s="387"/>
      <c r="EL299" s="387"/>
      <c r="EM299" s="387"/>
    </row>
    <row r="300" spans="1:143" s="389" customFormat="1" ht="25.5" hidden="1" customHeight="1">
      <c r="A300" s="504"/>
      <c r="B300" s="504"/>
      <c r="C300" s="504"/>
      <c r="D300" s="504"/>
      <c r="E300" s="504"/>
      <c r="F300" s="504"/>
      <c r="G300" s="504"/>
      <c r="H300" s="504"/>
      <c r="I300" s="504"/>
      <c r="J300" s="504"/>
      <c r="K300" s="504"/>
      <c r="L300" s="504"/>
      <c r="M300" s="504"/>
      <c r="N300" s="504"/>
      <c r="O300" s="504"/>
      <c r="P300" s="504"/>
      <c r="Q300" s="504"/>
      <c r="R300" s="504"/>
      <c r="S300" s="504"/>
      <c r="T300" s="504"/>
      <c r="U300" s="504"/>
      <c r="V300" s="504"/>
      <c r="W300" s="504"/>
      <c r="X300" s="504"/>
      <c r="Y300" s="504"/>
      <c r="Z300" s="504"/>
      <c r="AA300" s="504"/>
      <c r="AB300" s="504"/>
      <c r="AC300" s="504"/>
      <c r="AD300" s="504"/>
      <c r="AE300" s="504"/>
      <c r="AF300" s="504"/>
      <c r="AG300" s="504"/>
      <c r="AH300" s="504"/>
      <c r="AI300" s="387"/>
      <c r="AJ300" s="387"/>
      <c r="AK300" s="387"/>
      <c r="AL300" s="387"/>
      <c r="AM300" s="387"/>
      <c r="AN300" s="387"/>
      <c r="AO300" s="387"/>
      <c r="AP300" s="387"/>
      <c r="AQ300" s="387"/>
      <c r="AR300" s="387"/>
      <c r="AS300" s="387"/>
      <c r="AT300" s="387"/>
      <c r="AU300" s="387"/>
      <c r="AV300" s="387"/>
      <c r="AW300" s="387"/>
      <c r="AX300" s="387"/>
      <c r="AY300" s="387"/>
      <c r="AZ300" s="387"/>
      <c r="BA300" s="387"/>
      <c r="BB300" s="387"/>
      <c r="BC300" s="387"/>
      <c r="BD300" s="387"/>
      <c r="BE300" s="387"/>
      <c r="BF300" s="387"/>
      <c r="BG300" s="387"/>
      <c r="BH300" s="387"/>
      <c r="BI300" s="387"/>
      <c r="BJ300" s="387"/>
      <c r="BK300" s="387"/>
      <c r="BL300" s="387"/>
      <c r="BM300" s="387"/>
      <c r="BN300" s="387"/>
      <c r="BO300" s="387"/>
      <c r="BP300" s="387"/>
      <c r="BQ300" s="387"/>
      <c r="BR300" s="387"/>
      <c r="BS300" s="387"/>
      <c r="BT300" s="387"/>
      <c r="BU300" s="387"/>
      <c r="BV300" s="387"/>
      <c r="BW300" s="387"/>
      <c r="BX300" s="387"/>
      <c r="BY300" s="387"/>
      <c r="BZ300" s="387"/>
      <c r="CA300" s="387"/>
      <c r="CB300" s="387"/>
      <c r="CC300" s="387"/>
      <c r="CD300" s="387"/>
      <c r="CE300" s="387"/>
      <c r="CF300" s="387"/>
      <c r="CG300" s="387"/>
      <c r="CH300" s="387"/>
      <c r="CI300" s="387"/>
      <c r="CJ300" s="387"/>
      <c r="CK300" s="387"/>
      <c r="CL300" s="387"/>
      <c r="CM300" s="387"/>
      <c r="CN300" s="387"/>
      <c r="CO300" s="387"/>
      <c r="CP300" s="387"/>
      <c r="CQ300" s="387"/>
      <c r="CR300" s="387"/>
      <c r="CS300" s="387"/>
      <c r="CT300" s="387"/>
      <c r="CU300" s="387"/>
      <c r="CV300" s="387"/>
      <c r="CW300" s="387"/>
      <c r="CX300" s="387"/>
      <c r="CY300" s="387"/>
      <c r="CZ300" s="387"/>
      <c r="DA300" s="387"/>
      <c r="DB300" s="387"/>
      <c r="DC300" s="387"/>
      <c r="DD300" s="387"/>
      <c r="DE300" s="387"/>
      <c r="DF300" s="387"/>
      <c r="DG300" s="387"/>
      <c r="DH300" s="387"/>
      <c r="DI300" s="387"/>
      <c r="DJ300" s="387"/>
      <c r="DK300" s="387"/>
      <c r="DL300" s="387"/>
      <c r="DM300" s="387"/>
      <c r="DN300" s="387"/>
      <c r="DO300" s="387"/>
      <c r="DP300" s="387"/>
      <c r="DQ300" s="387"/>
      <c r="DR300" s="387"/>
      <c r="DS300" s="387"/>
      <c r="DT300" s="387"/>
      <c r="DU300" s="387"/>
      <c r="DV300" s="387"/>
      <c r="DW300" s="387"/>
      <c r="DX300" s="387"/>
      <c r="DY300" s="387"/>
      <c r="DZ300" s="387"/>
      <c r="EA300" s="387"/>
      <c r="EB300" s="387"/>
      <c r="EC300" s="387"/>
      <c r="ED300" s="387"/>
      <c r="EE300" s="387"/>
      <c r="EF300" s="387"/>
      <c r="EG300" s="387"/>
      <c r="EH300" s="387"/>
      <c r="EI300" s="387"/>
      <c r="EJ300" s="387"/>
      <c r="EK300" s="387"/>
      <c r="EL300" s="387"/>
      <c r="EM300" s="387"/>
    </row>
    <row r="301" spans="1:143" s="389" customFormat="1" ht="25.5" hidden="1" customHeight="1">
      <c r="A301" s="504"/>
      <c r="B301" s="504"/>
      <c r="C301" s="504"/>
      <c r="D301" s="504"/>
      <c r="E301" s="504"/>
      <c r="F301" s="504"/>
      <c r="G301" s="504"/>
      <c r="H301" s="504"/>
      <c r="I301" s="504"/>
      <c r="J301" s="504"/>
      <c r="K301" s="504"/>
      <c r="L301" s="504"/>
      <c r="M301" s="504"/>
      <c r="N301" s="504"/>
      <c r="O301" s="504"/>
      <c r="P301" s="504"/>
      <c r="Q301" s="504"/>
      <c r="R301" s="504"/>
      <c r="S301" s="504"/>
      <c r="T301" s="504"/>
      <c r="U301" s="504"/>
      <c r="V301" s="504"/>
      <c r="W301" s="504"/>
      <c r="X301" s="504"/>
      <c r="Y301" s="504"/>
      <c r="Z301" s="504"/>
      <c r="AA301" s="504"/>
      <c r="AB301" s="504"/>
      <c r="AC301" s="504"/>
      <c r="AD301" s="504"/>
      <c r="AE301" s="504"/>
      <c r="AF301" s="504"/>
      <c r="AG301" s="504"/>
      <c r="AH301" s="504"/>
      <c r="AI301" s="387"/>
      <c r="AJ301" s="387"/>
      <c r="AK301" s="387"/>
      <c r="AL301" s="387"/>
      <c r="AM301" s="387"/>
      <c r="AN301" s="387"/>
      <c r="AO301" s="387"/>
      <c r="AP301" s="387"/>
      <c r="AQ301" s="387"/>
      <c r="AR301" s="387"/>
      <c r="AS301" s="387"/>
      <c r="AT301" s="387"/>
      <c r="AU301" s="387"/>
      <c r="AV301" s="387"/>
      <c r="AW301" s="387"/>
      <c r="AX301" s="387"/>
      <c r="AY301" s="387"/>
      <c r="AZ301" s="387"/>
      <c r="BA301" s="387"/>
      <c r="BB301" s="387"/>
      <c r="BC301" s="387"/>
      <c r="BD301" s="387"/>
      <c r="BE301" s="387"/>
      <c r="BF301" s="387"/>
      <c r="BG301" s="387"/>
      <c r="BH301" s="387"/>
      <c r="BI301" s="387"/>
      <c r="BJ301" s="387"/>
      <c r="BK301" s="387"/>
      <c r="BL301" s="387"/>
      <c r="BM301" s="387"/>
      <c r="BN301" s="387"/>
      <c r="BO301" s="387"/>
      <c r="BP301" s="387"/>
      <c r="BQ301" s="387"/>
      <c r="BR301" s="387"/>
      <c r="BS301" s="387"/>
      <c r="BT301" s="387"/>
      <c r="BU301" s="387"/>
      <c r="BV301" s="387"/>
      <c r="BW301" s="387"/>
      <c r="BX301" s="387"/>
      <c r="BY301" s="387"/>
      <c r="BZ301" s="387"/>
      <c r="CA301" s="387"/>
      <c r="CB301" s="387"/>
      <c r="CC301" s="387"/>
      <c r="CD301" s="387"/>
      <c r="CE301" s="387"/>
      <c r="CF301" s="387"/>
      <c r="CG301" s="387"/>
      <c r="CH301" s="387"/>
      <c r="CI301" s="387"/>
      <c r="CJ301" s="387"/>
      <c r="CK301" s="387"/>
      <c r="CL301" s="387"/>
      <c r="CM301" s="387"/>
      <c r="CN301" s="387"/>
      <c r="CO301" s="387"/>
      <c r="CP301" s="387"/>
      <c r="CQ301" s="387"/>
      <c r="CR301" s="387"/>
      <c r="CS301" s="387"/>
      <c r="CT301" s="387"/>
      <c r="CU301" s="387"/>
      <c r="CV301" s="387"/>
      <c r="CW301" s="387"/>
      <c r="CX301" s="387"/>
      <c r="CY301" s="387"/>
      <c r="CZ301" s="387"/>
      <c r="DA301" s="387"/>
      <c r="DB301" s="387"/>
      <c r="DC301" s="387"/>
      <c r="DD301" s="387"/>
      <c r="DE301" s="387"/>
      <c r="DF301" s="387"/>
      <c r="DG301" s="387"/>
      <c r="DH301" s="387"/>
      <c r="DI301" s="387"/>
      <c r="DJ301" s="387"/>
      <c r="DK301" s="387"/>
      <c r="DL301" s="387"/>
      <c r="DM301" s="387"/>
      <c r="DN301" s="387"/>
      <c r="DO301" s="387"/>
      <c r="DP301" s="387"/>
      <c r="DQ301" s="387"/>
      <c r="DR301" s="387"/>
      <c r="DS301" s="387"/>
      <c r="DT301" s="387"/>
      <c r="DU301" s="387"/>
      <c r="DV301" s="387"/>
      <c r="DW301" s="387"/>
      <c r="DX301" s="387"/>
      <c r="DY301" s="387"/>
      <c r="DZ301" s="387"/>
      <c r="EA301" s="387"/>
      <c r="EB301" s="387"/>
      <c r="EC301" s="387"/>
      <c r="ED301" s="387"/>
      <c r="EE301" s="387"/>
      <c r="EF301" s="387"/>
      <c r="EG301" s="387"/>
      <c r="EH301" s="387"/>
      <c r="EI301" s="387"/>
      <c r="EJ301" s="387"/>
      <c r="EK301" s="387"/>
      <c r="EL301" s="387"/>
      <c r="EM301" s="387"/>
    </row>
    <row r="302" spans="1:143" s="389" customFormat="1" ht="25.5" hidden="1" customHeight="1">
      <c r="A302" s="504"/>
      <c r="B302" s="504"/>
      <c r="C302" s="504"/>
      <c r="D302" s="504"/>
      <c r="E302" s="504"/>
      <c r="F302" s="504"/>
      <c r="G302" s="504"/>
      <c r="H302" s="504"/>
      <c r="I302" s="504"/>
      <c r="J302" s="504"/>
      <c r="K302" s="504"/>
      <c r="L302" s="504"/>
      <c r="M302" s="504"/>
      <c r="N302" s="504"/>
      <c r="O302" s="504"/>
      <c r="P302" s="504"/>
      <c r="Q302" s="504"/>
      <c r="R302" s="504"/>
      <c r="S302" s="504"/>
      <c r="T302" s="504"/>
      <c r="U302" s="504"/>
      <c r="V302" s="504"/>
      <c r="W302" s="504"/>
      <c r="X302" s="504"/>
      <c r="Y302" s="504"/>
      <c r="Z302" s="504"/>
      <c r="AA302" s="504"/>
      <c r="AB302" s="504"/>
      <c r="AC302" s="504"/>
      <c r="AD302" s="504"/>
      <c r="AE302" s="504"/>
      <c r="AF302" s="504"/>
      <c r="AG302" s="504"/>
      <c r="AH302" s="504"/>
      <c r="AI302" s="387"/>
      <c r="AJ302" s="387"/>
      <c r="AK302" s="387"/>
      <c r="AL302" s="387"/>
      <c r="AM302" s="387"/>
      <c r="AN302" s="387"/>
      <c r="AO302" s="387"/>
      <c r="AP302" s="387"/>
      <c r="AQ302" s="387"/>
      <c r="AR302" s="387"/>
      <c r="AS302" s="387"/>
      <c r="AT302" s="387"/>
      <c r="AU302" s="387"/>
      <c r="AV302" s="387"/>
      <c r="AW302" s="387"/>
      <c r="AX302" s="387"/>
      <c r="AY302" s="387"/>
      <c r="AZ302" s="387"/>
      <c r="BA302" s="387"/>
      <c r="BB302" s="387"/>
      <c r="BC302" s="387"/>
      <c r="BD302" s="387"/>
      <c r="BE302" s="387"/>
      <c r="BF302" s="387"/>
      <c r="BG302" s="387"/>
      <c r="BH302" s="387"/>
      <c r="BI302" s="387"/>
      <c r="BJ302" s="387"/>
      <c r="BK302" s="387"/>
      <c r="BL302" s="387"/>
      <c r="BM302" s="387"/>
      <c r="BN302" s="387"/>
      <c r="BO302" s="387"/>
      <c r="BP302" s="387"/>
      <c r="BQ302" s="387"/>
      <c r="BR302" s="387"/>
      <c r="BS302" s="387"/>
      <c r="BT302" s="387"/>
      <c r="BU302" s="387"/>
      <c r="BV302" s="387"/>
      <c r="BW302" s="387"/>
      <c r="BX302" s="387"/>
      <c r="BY302" s="387"/>
      <c r="BZ302" s="387"/>
      <c r="CA302" s="387"/>
      <c r="CB302" s="387"/>
      <c r="CC302" s="387"/>
      <c r="CD302" s="387"/>
      <c r="CE302" s="387"/>
      <c r="CF302" s="387"/>
      <c r="CG302" s="387"/>
      <c r="CH302" s="387"/>
      <c r="CI302" s="387"/>
      <c r="CJ302" s="387"/>
      <c r="CK302" s="387"/>
      <c r="CL302" s="387"/>
      <c r="CM302" s="387"/>
      <c r="CN302" s="387"/>
      <c r="CO302" s="387"/>
      <c r="CP302" s="387"/>
      <c r="CQ302" s="387"/>
      <c r="CR302" s="387"/>
      <c r="CS302" s="387"/>
      <c r="CT302" s="387"/>
      <c r="CU302" s="387"/>
      <c r="CV302" s="387"/>
      <c r="CW302" s="387"/>
      <c r="CX302" s="387"/>
      <c r="CY302" s="387"/>
      <c r="CZ302" s="387"/>
      <c r="DA302" s="387"/>
      <c r="DB302" s="387"/>
      <c r="DC302" s="387"/>
      <c r="DD302" s="387"/>
      <c r="DE302" s="387"/>
      <c r="DF302" s="387"/>
      <c r="DG302" s="387"/>
      <c r="DH302" s="387"/>
      <c r="DI302" s="387"/>
      <c r="DJ302" s="387"/>
      <c r="DK302" s="387"/>
      <c r="DL302" s="387"/>
      <c r="DM302" s="387"/>
      <c r="DN302" s="387"/>
      <c r="DO302" s="387"/>
      <c r="DP302" s="387"/>
      <c r="DQ302" s="387"/>
      <c r="DR302" s="387"/>
      <c r="DS302" s="387"/>
      <c r="DT302" s="387"/>
      <c r="DU302" s="387"/>
      <c r="DV302" s="387"/>
      <c r="DW302" s="387"/>
      <c r="DX302" s="387"/>
      <c r="DY302" s="387"/>
      <c r="DZ302" s="387"/>
      <c r="EA302" s="387"/>
      <c r="EB302" s="387"/>
      <c r="EC302" s="387"/>
      <c r="ED302" s="387"/>
      <c r="EE302" s="387"/>
      <c r="EF302" s="387"/>
      <c r="EG302" s="387"/>
      <c r="EH302" s="387"/>
      <c r="EI302" s="387"/>
      <c r="EJ302" s="387"/>
      <c r="EK302" s="387"/>
      <c r="EL302" s="387"/>
      <c r="EM302" s="387"/>
    </row>
    <row r="303" spans="1:143" s="389" customFormat="1" ht="25.5" hidden="1" customHeight="1">
      <c r="A303" s="504"/>
      <c r="B303" s="504"/>
      <c r="C303" s="504"/>
      <c r="D303" s="504"/>
      <c r="E303" s="504"/>
      <c r="F303" s="504"/>
      <c r="G303" s="504"/>
      <c r="H303" s="504"/>
      <c r="I303" s="504"/>
      <c r="J303" s="504"/>
      <c r="K303" s="504"/>
      <c r="L303" s="504"/>
      <c r="M303" s="504"/>
      <c r="N303" s="504"/>
      <c r="O303" s="504"/>
      <c r="P303" s="504"/>
      <c r="Q303" s="504"/>
      <c r="R303" s="504"/>
      <c r="S303" s="504"/>
      <c r="T303" s="504"/>
      <c r="U303" s="504"/>
      <c r="V303" s="504"/>
      <c r="W303" s="504"/>
      <c r="X303" s="504"/>
      <c r="Y303" s="504"/>
      <c r="Z303" s="504"/>
      <c r="AA303" s="504"/>
      <c r="AB303" s="504"/>
      <c r="AC303" s="504"/>
      <c r="AD303" s="504"/>
      <c r="AE303" s="504"/>
      <c r="AF303" s="504"/>
      <c r="AG303" s="504"/>
      <c r="AH303" s="504"/>
      <c r="AI303" s="387"/>
      <c r="AJ303" s="387"/>
      <c r="AK303" s="387"/>
      <c r="AL303" s="387"/>
      <c r="AM303" s="387"/>
      <c r="AN303" s="387"/>
      <c r="AO303" s="387"/>
      <c r="AP303" s="387"/>
      <c r="AQ303" s="387"/>
      <c r="AR303" s="387"/>
      <c r="AS303" s="387"/>
      <c r="AT303" s="387"/>
      <c r="AU303" s="387"/>
      <c r="AV303" s="387"/>
      <c r="AW303" s="387"/>
      <c r="AX303" s="387"/>
      <c r="AY303" s="387"/>
      <c r="AZ303" s="387"/>
      <c r="BA303" s="387"/>
      <c r="BB303" s="387"/>
      <c r="BC303" s="387"/>
      <c r="BD303" s="387"/>
      <c r="BE303" s="387"/>
      <c r="BF303" s="387"/>
      <c r="BG303" s="387"/>
      <c r="BH303" s="387"/>
      <c r="BI303" s="387"/>
      <c r="BJ303" s="387"/>
      <c r="BK303" s="387"/>
      <c r="BL303" s="387"/>
      <c r="BM303" s="387"/>
      <c r="BN303" s="387"/>
      <c r="BO303" s="387"/>
      <c r="BP303" s="387"/>
      <c r="BQ303" s="387"/>
      <c r="BR303" s="387"/>
      <c r="BS303" s="387"/>
      <c r="BT303" s="387"/>
      <c r="BU303" s="387"/>
      <c r="BV303" s="387"/>
      <c r="BW303" s="387"/>
      <c r="BX303" s="387"/>
      <c r="BY303" s="387"/>
      <c r="BZ303" s="387"/>
      <c r="CA303" s="387"/>
      <c r="CB303" s="387"/>
      <c r="CC303" s="387"/>
      <c r="CD303" s="387"/>
      <c r="CE303" s="387"/>
      <c r="CF303" s="387"/>
      <c r="CG303" s="387"/>
      <c r="CH303" s="387"/>
      <c r="CI303" s="387"/>
      <c r="CJ303" s="387"/>
      <c r="CK303" s="387"/>
      <c r="CL303" s="387"/>
      <c r="CM303" s="387"/>
      <c r="CN303" s="387"/>
      <c r="CO303" s="387"/>
      <c r="CP303" s="387"/>
      <c r="CQ303" s="387"/>
      <c r="CR303" s="387"/>
      <c r="CS303" s="387"/>
      <c r="CT303" s="387"/>
      <c r="CU303" s="387"/>
      <c r="CV303" s="387"/>
      <c r="CW303" s="387"/>
      <c r="CX303" s="387"/>
      <c r="CY303" s="387"/>
      <c r="CZ303" s="387"/>
      <c r="DA303" s="387"/>
      <c r="DB303" s="387"/>
      <c r="DC303" s="387"/>
      <c r="DD303" s="387"/>
      <c r="DE303" s="387"/>
      <c r="DF303" s="387"/>
      <c r="DG303" s="387"/>
      <c r="DH303" s="387"/>
      <c r="DI303" s="387"/>
      <c r="DJ303" s="387"/>
      <c r="DK303" s="387"/>
      <c r="DL303" s="387"/>
      <c r="DM303" s="387"/>
      <c r="DN303" s="387"/>
      <c r="DO303" s="387"/>
      <c r="DP303" s="387"/>
      <c r="DQ303" s="387"/>
      <c r="DR303" s="387"/>
      <c r="DS303" s="387"/>
      <c r="DT303" s="387"/>
      <c r="DU303" s="387"/>
      <c r="DV303" s="387"/>
      <c r="DW303" s="387"/>
      <c r="DX303" s="387"/>
      <c r="DY303" s="387"/>
      <c r="DZ303" s="387"/>
      <c r="EA303" s="387"/>
      <c r="EB303" s="387"/>
      <c r="EC303" s="387"/>
      <c r="ED303" s="387"/>
      <c r="EE303" s="387"/>
      <c r="EF303" s="387"/>
      <c r="EG303" s="387"/>
      <c r="EH303" s="387"/>
      <c r="EI303" s="387"/>
      <c r="EJ303" s="387"/>
      <c r="EK303" s="387"/>
      <c r="EL303" s="387"/>
      <c r="EM303" s="387"/>
    </row>
    <row r="304" spans="1:143" s="389" customFormat="1" ht="25.5" hidden="1" customHeight="1">
      <c r="A304" s="504"/>
      <c r="B304" s="504"/>
      <c r="C304" s="504"/>
      <c r="D304" s="504"/>
      <c r="E304" s="504"/>
      <c r="F304" s="504"/>
      <c r="G304" s="504"/>
      <c r="H304" s="504"/>
      <c r="I304" s="504"/>
      <c r="J304" s="504"/>
      <c r="K304" s="504"/>
      <c r="L304" s="504"/>
      <c r="M304" s="504"/>
      <c r="N304" s="504"/>
      <c r="O304" s="504"/>
      <c r="P304" s="504"/>
      <c r="Q304" s="504"/>
      <c r="R304" s="504"/>
      <c r="S304" s="504"/>
      <c r="T304" s="504"/>
      <c r="U304" s="504"/>
      <c r="V304" s="504"/>
      <c r="W304" s="504"/>
      <c r="X304" s="504"/>
      <c r="Y304" s="504"/>
      <c r="Z304" s="504"/>
      <c r="AA304" s="504"/>
      <c r="AB304" s="504"/>
      <c r="AC304" s="504"/>
      <c r="AD304" s="504"/>
      <c r="AE304" s="504"/>
      <c r="AF304" s="504"/>
      <c r="AG304" s="504"/>
      <c r="AH304" s="504"/>
      <c r="AI304" s="387"/>
      <c r="AJ304" s="387"/>
      <c r="AK304" s="387"/>
      <c r="AL304" s="387"/>
      <c r="AM304" s="387"/>
      <c r="AN304" s="387"/>
      <c r="AO304" s="387"/>
      <c r="AP304" s="387"/>
      <c r="AQ304" s="387"/>
      <c r="AR304" s="387"/>
      <c r="AS304" s="387"/>
      <c r="AT304" s="387"/>
      <c r="AU304" s="387"/>
      <c r="AV304" s="387"/>
      <c r="AW304" s="387"/>
      <c r="AX304" s="387"/>
      <c r="AY304" s="387"/>
      <c r="AZ304" s="387"/>
      <c r="BA304" s="387"/>
      <c r="BB304" s="387"/>
      <c r="BC304" s="387"/>
      <c r="BD304" s="387"/>
      <c r="BE304" s="387"/>
      <c r="BF304" s="387"/>
      <c r="BG304" s="387"/>
      <c r="BH304" s="387"/>
      <c r="BI304" s="387"/>
      <c r="BJ304" s="387"/>
      <c r="BK304" s="387"/>
      <c r="BL304" s="387"/>
      <c r="BM304" s="387"/>
      <c r="BN304" s="387"/>
      <c r="BO304" s="387"/>
      <c r="BP304" s="387"/>
      <c r="BQ304" s="387"/>
      <c r="BR304" s="387"/>
      <c r="BS304" s="387"/>
      <c r="BT304" s="387"/>
      <c r="BU304" s="387"/>
      <c r="BV304" s="387"/>
      <c r="BW304" s="387"/>
      <c r="BX304" s="387"/>
      <c r="BY304" s="387"/>
      <c r="BZ304" s="387"/>
      <c r="CA304" s="387"/>
      <c r="CB304" s="387"/>
      <c r="CC304" s="387"/>
      <c r="CD304" s="387"/>
      <c r="CE304" s="387"/>
      <c r="CF304" s="387"/>
      <c r="CG304" s="387"/>
      <c r="CH304" s="387"/>
      <c r="CI304" s="387"/>
      <c r="CJ304" s="387"/>
      <c r="CK304" s="387"/>
      <c r="CL304" s="387"/>
      <c r="CM304" s="387"/>
      <c r="CN304" s="387"/>
      <c r="CO304" s="387"/>
      <c r="CP304" s="387"/>
      <c r="CQ304" s="387"/>
      <c r="CR304" s="387"/>
      <c r="CS304" s="387"/>
      <c r="CT304" s="387"/>
      <c r="CU304" s="387"/>
      <c r="CV304" s="387"/>
      <c r="CW304" s="387"/>
      <c r="CX304" s="387"/>
      <c r="CY304" s="387"/>
      <c r="CZ304" s="387"/>
      <c r="DA304" s="387"/>
      <c r="DB304" s="387"/>
      <c r="DC304" s="387"/>
      <c r="DD304" s="387"/>
      <c r="DE304" s="387"/>
      <c r="DF304" s="387"/>
      <c r="DG304" s="387"/>
      <c r="DH304" s="387"/>
      <c r="DI304" s="387"/>
      <c r="DJ304" s="387"/>
      <c r="DK304" s="387"/>
      <c r="DL304" s="387"/>
      <c r="DM304" s="387"/>
      <c r="DN304" s="387"/>
      <c r="DO304" s="387"/>
      <c r="DP304" s="387"/>
      <c r="DQ304" s="387"/>
      <c r="DR304" s="387"/>
      <c r="DS304" s="387"/>
      <c r="DT304" s="387"/>
      <c r="DU304" s="387"/>
      <c r="DV304" s="387"/>
      <c r="DW304" s="387"/>
      <c r="DX304" s="387"/>
      <c r="DY304" s="387"/>
      <c r="DZ304" s="387"/>
      <c r="EA304" s="387"/>
      <c r="EB304" s="387"/>
      <c r="EC304" s="387"/>
      <c r="ED304" s="387"/>
      <c r="EE304" s="387"/>
      <c r="EF304" s="387"/>
      <c r="EG304" s="387"/>
      <c r="EH304" s="387"/>
      <c r="EI304" s="387"/>
      <c r="EJ304" s="387"/>
      <c r="EK304" s="387"/>
      <c r="EL304" s="387"/>
      <c r="EM304" s="387"/>
    </row>
    <row r="305" spans="1:143" s="389" customFormat="1" ht="25.5" hidden="1" customHeight="1">
      <c r="A305" s="504"/>
      <c r="B305" s="504"/>
      <c r="C305" s="504"/>
      <c r="D305" s="504"/>
      <c r="E305" s="504"/>
      <c r="F305" s="504"/>
      <c r="G305" s="504"/>
      <c r="H305" s="504"/>
      <c r="I305" s="504"/>
      <c r="J305" s="504"/>
      <c r="K305" s="504"/>
      <c r="L305" s="504"/>
      <c r="M305" s="504"/>
      <c r="N305" s="504"/>
      <c r="O305" s="504"/>
      <c r="P305" s="504"/>
      <c r="Q305" s="504"/>
      <c r="R305" s="504"/>
      <c r="S305" s="504"/>
      <c r="T305" s="504"/>
      <c r="U305" s="504"/>
      <c r="V305" s="504"/>
      <c r="W305" s="504"/>
      <c r="X305" s="504"/>
      <c r="Y305" s="504"/>
      <c r="Z305" s="504"/>
      <c r="AA305" s="504"/>
      <c r="AB305" s="504"/>
      <c r="AC305" s="504"/>
      <c r="AD305" s="504"/>
      <c r="AE305" s="504"/>
      <c r="AF305" s="504"/>
      <c r="AG305" s="504"/>
      <c r="AH305" s="504"/>
      <c r="AI305" s="387"/>
      <c r="AJ305" s="387"/>
      <c r="AK305" s="387"/>
      <c r="AL305" s="387"/>
      <c r="AM305" s="387"/>
      <c r="AN305" s="387"/>
      <c r="AO305" s="387"/>
      <c r="AP305" s="387"/>
      <c r="AQ305" s="387"/>
      <c r="AR305" s="387"/>
      <c r="AS305" s="387"/>
      <c r="AT305" s="387"/>
      <c r="AU305" s="387"/>
      <c r="AV305" s="387"/>
      <c r="AW305" s="387"/>
      <c r="AX305" s="387"/>
      <c r="AY305" s="387"/>
      <c r="AZ305" s="387"/>
      <c r="BA305" s="387"/>
      <c r="BB305" s="387"/>
      <c r="BC305" s="387"/>
      <c r="BD305" s="387"/>
      <c r="BE305" s="387"/>
      <c r="BF305" s="387"/>
      <c r="BG305" s="387"/>
      <c r="BH305" s="387"/>
      <c r="BI305" s="387"/>
      <c r="BJ305" s="387"/>
      <c r="BK305" s="387"/>
      <c r="BL305" s="387"/>
      <c r="BM305" s="387"/>
      <c r="BN305" s="387"/>
      <c r="BO305" s="387"/>
      <c r="BP305" s="387"/>
      <c r="BQ305" s="387"/>
      <c r="BR305" s="387"/>
      <c r="BS305" s="387"/>
      <c r="BT305" s="387"/>
      <c r="BU305" s="387"/>
      <c r="BV305" s="387"/>
      <c r="BW305" s="387"/>
      <c r="BX305" s="387"/>
      <c r="BY305" s="387"/>
      <c r="BZ305" s="387"/>
      <c r="CA305" s="387"/>
      <c r="CB305" s="387"/>
      <c r="CC305" s="387"/>
      <c r="CD305" s="387"/>
      <c r="CE305" s="387"/>
      <c r="CF305" s="387"/>
      <c r="CG305" s="387"/>
      <c r="CH305" s="387"/>
      <c r="CI305" s="387"/>
      <c r="CJ305" s="387"/>
      <c r="CK305" s="387"/>
      <c r="CL305" s="387"/>
      <c r="CM305" s="387"/>
      <c r="CN305" s="387"/>
      <c r="CO305" s="387"/>
      <c r="CP305" s="387"/>
      <c r="CQ305" s="387"/>
      <c r="CR305" s="387"/>
      <c r="CS305" s="387"/>
      <c r="CT305" s="387"/>
      <c r="CU305" s="387"/>
      <c r="CV305" s="387"/>
      <c r="CW305" s="387"/>
      <c r="CX305" s="387"/>
      <c r="CY305" s="387"/>
      <c r="CZ305" s="387"/>
      <c r="DA305" s="387"/>
      <c r="DB305" s="387"/>
      <c r="DC305" s="387"/>
      <c r="DD305" s="387"/>
      <c r="DE305" s="387"/>
      <c r="DF305" s="387"/>
      <c r="DG305" s="387"/>
      <c r="DH305" s="387"/>
      <c r="DI305" s="387"/>
      <c r="DJ305" s="387"/>
      <c r="DK305" s="387"/>
      <c r="DL305" s="387"/>
      <c r="DM305" s="387"/>
      <c r="DN305" s="387"/>
      <c r="DO305" s="387"/>
      <c r="DP305" s="387"/>
      <c r="DQ305" s="387"/>
      <c r="DR305" s="387"/>
      <c r="DS305" s="387"/>
      <c r="DT305" s="387"/>
      <c r="DU305" s="387"/>
      <c r="DV305" s="387"/>
      <c r="DW305" s="387"/>
      <c r="DX305" s="387"/>
      <c r="DY305" s="387"/>
      <c r="DZ305" s="387"/>
      <c r="EA305" s="387"/>
      <c r="EB305" s="387"/>
      <c r="EC305" s="387"/>
      <c r="ED305" s="387"/>
      <c r="EE305" s="387"/>
      <c r="EF305" s="387"/>
      <c r="EG305" s="387"/>
      <c r="EH305" s="387"/>
      <c r="EI305" s="387"/>
      <c r="EJ305" s="387"/>
      <c r="EK305" s="387"/>
      <c r="EL305" s="387"/>
      <c r="EM305" s="387"/>
    </row>
    <row r="306" spans="1:143" s="389" customFormat="1" ht="25.5" hidden="1" customHeight="1">
      <c r="A306" s="504"/>
      <c r="B306" s="504"/>
      <c r="C306" s="504"/>
      <c r="D306" s="504"/>
      <c r="E306" s="504"/>
      <c r="F306" s="504"/>
      <c r="G306" s="504"/>
      <c r="H306" s="504"/>
      <c r="I306" s="504"/>
      <c r="J306" s="504"/>
      <c r="K306" s="504"/>
      <c r="L306" s="504"/>
      <c r="M306" s="504"/>
      <c r="N306" s="504"/>
      <c r="O306" s="504"/>
      <c r="P306" s="504"/>
      <c r="Q306" s="504"/>
      <c r="R306" s="504"/>
      <c r="S306" s="504"/>
      <c r="T306" s="504"/>
      <c r="U306" s="504"/>
      <c r="V306" s="504"/>
      <c r="W306" s="504"/>
      <c r="X306" s="504"/>
      <c r="Y306" s="504"/>
      <c r="Z306" s="504"/>
      <c r="AA306" s="504"/>
      <c r="AB306" s="504"/>
      <c r="AC306" s="504"/>
      <c r="AD306" s="504"/>
      <c r="AE306" s="504"/>
      <c r="AF306" s="504"/>
      <c r="AG306" s="504"/>
      <c r="AH306" s="504"/>
      <c r="AI306" s="387"/>
      <c r="AJ306" s="387"/>
      <c r="AK306" s="387"/>
      <c r="AL306" s="387"/>
      <c r="AM306" s="387"/>
      <c r="AN306" s="387"/>
      <c r="AO306" s="387"/>
      <c r="AP306" s="387"/>
      <c r="AQ306" s="387"/>
      <c r="AR306" s="387"/>
      <c r="AS306" s="387"/>
      <c r="AT306" s="387"/>
      <c r="AU306" s="387"/>
      <c r="AV306" s="387"/>
      <c r="AW306" s="387"/>
      <c r="AX306" s="387"/>
      <c r="AY306" s="387"/>
      <c r="AZ306" s="387"/>
      <c r="BA306" s="387"/>
      <c r="BB306" s="387"/>
      <c r="BC306" s="387"/>
      <c r="BD306" s="387"/>
      <c r="BE306" s="387"/>
      <c r="BF306" s="387"/>
      <c r="BG306" s="387"/>
      <c r="BH306" s="387"/>
      <c r="BI306" s="387"/>
      <c r="BJ306" s="387"/>
      <c r="BK306" s="387"/>
      <c r="BL306" s="387"/>
      <c r="BM306" s="387"/>
      <c r="BN306" s="387"/>
      <c r="BO306" s="387"/>
      <c r="BP306" s="387"/>
      <c r="BQ306" s="387"/>
      <c r="BR306" s="387"/>
      <c r="BS306" s="387"/>
      <c r="BT306" s="387"/>
      <c r="BU306" s="387"/>
      <c r="BV306" s="387"/>
      <c r="BW306" s="387"/>
      <c r="BX306" s="387"/>
      <c r="BY306" s="387"/>
      <c r="BZ306" s="387"/>
      <c r="CA306" s="387"/>
      <c r="CB306" s="387"/>
      <c r="CC306" s="387"/>
      <c r="CD306" s="387"/>
      <c r="CE306" s="387"/>
      <c r="CF306" s="387"/>
      <c r="CG306" s="387"/>
      <c r="CH306" s="387"/>
      <c r="CI306" s="387"/>
      <c r="CJ306" s="387"/>
      <c r="CK306" s="387"/>
      <c r="CL306" s="387"/>
      <c r="CM306" s="387"/>
      <c r="CN306" s="387"/>
      <c r="CO306" s="387"/>
      <c r="CP306" s="387"/>
      <c r="CQ306" s="387"/>
      <c r="CR306" s="387"/>
      <c r="CS306" s="387"/>
      <c r="CT306" s="387"/>
      <c r="CU306" s="387"/>
      <c r="CV306" s="387"/>
      <c r="CW306" s="387"/>
      <c r="CX306" s="387"/>
      <c r="CY306" s="387"/>
      <c r="CZ306" s="387"/>
      <c r="DA306" s="387"/>
      <c r="DB306" s="387"/>
      <c r="DC306" s="387"/>
      <c r="DD306" s="387"/>
      <c r="DE306" s="387"/>
      <c r="DF306" s="387"/>
      <c r="DG306" s="387"/>
      <c r="DH306" s="387"/>
      <c r="DI306" s="387"/>
      <c r="DJ306" s="387"/>
      <c r="DK306" s="387"/>
      <c r="DL306" s="387"/>
      <c r="DM306" s="387"/>
      <c r="DN306" s="387"/>
      <c r="DO306" s="387"/>
      <c r="DP306" s="387"/>
      <c r="DQ306" s="387"/>
      <c r="DR306" s="387"/>
      <c r="DS306" s="387"/>
      <c r="DT306" s="387"/>
      <c r="DU306" s="387"/>
      <c r="DV306" s="387"/>
      <c r="DW306" s="387"/>
      <c r="DX306" s="387"/>
      <c r="DY306" s="387"/>
      <c r="DZ306" s="387"/>
      <c r="EA306" s="387"/>
      <c r="EB306" s="387"/>
      <c r="EC306" s="387"/>
      <c r="ED306" s="387"/>
      <c r="EE306" s="387"/>
      <c r="EF306" s="387"/>
      <c r="EG306" s="387"/>
      <c r="EH306" s="387"/>
      <c r="EI306" s="387"/>
      <c r="EJ306" s="387"/>
      <c r="EK306" s="387"/>
      <c r="EL306" s="387"/>
      <c r="EM306" s="387"/>
    </row>
    <row r="307" spans="1:143" s="389" customFormat="1" ht="25.5" hidden="1" customHeight="1">
      <c r="A307" s="504"/>
      <c r="B307" s="504"/>
      <c r="C307" s="504"/>
      <c r="D307" s="504"/>
      <c r="E307" s="504"/>
      <c r="F307" s="504"/>
      <c r="G307" s="504"/>
      <c r="H307" s="504"/>
      <c r="I307" s="504"/>
      <c r="J307" s="504"/>
      <c r="K307" s="504"/>
      <c r="L307" s="504"/>
      <c r="M307" s="504"/>
      <c r="N307" s="504"/>
      <c r="O307" s="504"/>
      <c r="P307" s="504"/>
      <c r="Q307" s="504"/>
      <c r="R307" s="504"/>
      <c r="S307" s="504"/>
      <c r="T307" s="504"/>
      <c r="U307" s="504"/>
      <c r="V307" s="504"/>
      <c r="W307" s="504"/>
      <c r="X307" s="504"/>
      <c r="Y307" s="504"/>
      <c r="Z307" s="504"/>
      <c r="AA307" s="504"/>
      <c r="AB307" s="504"/>
      <c r="AC307" s="504"/>
      <c r="AD307" s="504"/>
      <c r="AE307" s="504"/>
      <c r="AF307" s="504"/>
      <c r="AG307" s="504"/>
      <c r="AH307" s="504"/>
      <c r="AI307" s="387"/>
      <c r="AJ307" s="387"/>
      <c r="AK307" s="387"/>
      <c r="AL307" s="387"/>
      <c r="AM307" s="387"/>
      <c r="AN307" s="387"/>
      <c r="AO307" s="387"/>
      <c r="AP307" s="387"/>
      <c r="AQ307" s="387"/>
      <c r="AR307" s="387"/>
      <c r="AS307" s="387"/>
      <c r="AT307" s="387"/>
      <c r="AU307" s="387"/>
      <c r="AV307" s="387"/>
      <c r="AW307" s="387"/>
      <c r="AX307" s="387"/>
      <c r="AY307" s="387"/>
      <c r="AZ307" s="387"/>
      <c r="BA307" s="387"/>
      <c r="BB307" s="387"/>
      <c r="BC307" s="387"/>
      <c r="BD307" s="387"/>
      <c r="BE307" s="387"/>
      <c r="BF307" s="387"/>
      <c r="BG307" s="387"/>
      <c r="BH307" s="387"/>
      <c r="BI307" s="387"/>
      <c r="BJ307" s="387"/>
      <c r="BK307" s="387"/>
      <c r="BL307" s="387"/>
      <c r="BM307" s="387"/>
      <c r="BN307" s="387"/>
      <c r="BO307" s="387"/>
      <c r="BP307" s="387"/>
      <c r="BQ307" s="387"/>
      <c r="BR307" s="387"/>
      <c r="BS307" s="387"/>
      <c r="BT307" s="387"/>
      <c r="BU307" s="387"/>
      <c r="BV307" s="387"/>
      <c r="BW307" s="387"/>
      <c r="BX307" s="387"/>
      <c r="BY307" s="387"/>
      <c r="BZ307" s="387"/>
      <c r="CA307" s="387"/>
      <c r="CB307" s="387"/>
      <c r="CC307" s="387"/>
      <c r="CD307" s="387"/>
      <c r="CE307" s="387"/>
      <c r="CF307" s="387"/>
      <c r="CG307" s="387"/>
      <c r="CH307" s="387"/>
      <c r="CI307" s="387"/>
      <c r="CJ307" s="387"/>
      <c r="CK307" s="387"/>
      <c r="CL307" s="387"/>
      <c r="CM307" s="387"/>
      <c r="CN307" s="387"/>
      <c r="CO307" s="387"/>
      <c r="CP307" s="387"/>
      <c r="CQ307" s="387"/>
      <c r="CR307" s="387"/>
      <c r="CS307" s="387"/>
      <c r="CT307" s="387"/>
      <c r="CU307" s="387"/>
      <c r="CV307" s="387"/>
      <c r="CW307" s="387"/>
      <c r="CX307" s="387"/>
      <c r="CY307" s="387"/>
      <c r="CZ307" s="387"/>
      <c r="DA307" s="387"/>
      <c r="DB307" s="387"/>
      <c r="DC307" s="387"/>
      <c r="DD307" s="387"/>
      <c r="DE307" s="387"/>
      <c r="DF307" s="387"/>
      <c r="DG307" s="387"/>
      <c r="DH307" s="387"/>
      <c r="DI307" s="387"/>
      <c r="DJ307" s="387"/>
      <c r="DK307" s="387"/>
      <c r="DL307" s="387"/>
      <c r="DM307" s="387"/>
      <c r="DN307" s="387"/>
      <c r="DO307" s="387"/>
      <c r="DP307" s="387"/>
      <c r="DQ307" s="387"/>
      <c r="DR307" s="387"/>
      <c r="DS307" s="387"/>
      <c r="DT307" s="387"/>
      <c r="DU307" s="387"/>
      <c r="DV307" s="387"/>
      <c r="DW307" s="387"/>
      <c r="DX307" s="387"/>
      <c r="DY307" s="387"/>
      <c r="DZ307" s="387"/>
      <c r="EA307" s="387"/>
      <c r="EB307" s="387"/>
      <c r="EC307" s="387"/>
      <c r="ED307" s="387"/>
      <c r="EE307" s="387"/>
      <c r="EF307" s="387"/>
      <c r="EG307" s="387"/>
      <c r="EH307" s="387"/>
      <c r="EI307" s="387"/>
      <c r="EJ307" s="387"/>
      <c r="EK307" s="387"/>
      <c r="EL307" s="387"/>
      <c r="EM307" s="387"/>
    </row>
    <row r="308" spans="1:143" s="389" customFormat="1" ht="25.5" hidden="1" customHeight="1">
      <c r="A308" s="504"/>
      <c r="B308" s="504"/>
      <c r="C308" s="504"/>
      <c r="D308" s="504"/>
      <c r="E308" s="504"/>
      <c r="F308" s="504"/>
      <c r="G308" s="504"/>
      <c r="H308" s="504"/>
      <c r="I308" s="504"/>
      <c r="J308" s="504"/>
      <c r="K308" s="504"/>
      <c r="L308" s="504"/>
      <c r="M308" s="504"/>
      <c r="N308" s="504"/>
      <c r="O308" s="504"/>
      <c r="P308" s="504"/>
      <c r="Q308" s="504"/>
      <c r="R308" s="504"/>
      <c r="S308" s="504"/>
      <c r="T308" s="504"/>
      <c r="U308" s="504"/>
      <c r="V308" s="504"/>
      <c r="W308" s="504"/>
      <c r="X308" s="504"/>
      <c r="Y308" s="504"/>
      <c r="Z308" s="504"/>
      <c r="AA308" s="504"/>
      <c r="AB308" s="504"/>
      <c r="AC308" s="504"/>
      <c r="AD308" s="504"/>
      <c r="AE308" s="504"/>
      <c r="AF308" s="504"/>
      <c r="AG308" s="504"/>
      <c r="AH308" s="504"/>
      <c r="AI308" s="387"/>
      <c r="AJ308" s="387"/>
      <c r="AK308" s="387"/>
      <c r="AL308" s="387"/>
      <c r="AM308" s="387"/>
      <c r="AN308" s="387"/>
      <c r="AO308" s="387"/>
      <c r="AP308" s="387"/>
      <c r="AQ308" s="387"/>
      <c r="AR308" s="387"/>
      <c r="AS308" s="387"/>
      <c r="AT308" s="387"/>
      <c r="AU308" s="387"/>
      <c r="AV308" s="387"/>
      <c r="AW308" s="387"/>
      <c r="AX308" s="387"/>
      <c r="AY308" s="387"/>
      <c r="AZ308" s="387"/>
      <c r="BA308" s="387"/>
      <c r="BB308" s="387"/>
      <c r="BC308" s="387"/>
      <c r="BD308" s="387"/>
      <c r="BE308" s="387"/>
      <c r="BF308" s="387"/>
      <c r="BG308" s="387"/>
      <c r="BH308" s="387"/>
      <c r="BI308" s="387"/>
      <c r="BJ308" s="387"/>
      <c r="BK308" s="387"/>
      <c r="BL308" s="387"/>
      <c r="BM308" s="387"/>
      <c r="BN308" s="387"/>
      <c r="BO308" s="387"/>
      <c r="BP308" s="387"/>
      <c r="BQ308" s="387"/>
      <c r="BR308" s="387"/>
      <c r="BS308" s="387"/>
      <c r="BT308" s="387"/>
      <c r="BU308" s="387"/>
      <c r="BV308" s="387"/>
      <c r="BW308" s="387"/>
      <c r="BX308" s="387"/>
      <c r="BY308" s="387"/>
      <c r="BZ308" s="387"/>
      <c r="CA308" s="387"/>
      <c r="CB308" s="387"/>
      <c r="CC308" s="387"/>
      <c r="CD308" s="387"/>
      <c r="CE308" s="387"/>
      <c r="CF308" s="387"/>
      <c r="CG308" s="387"/>
      <c r="CH308" s="387"/>
      <c r="CI308" s="387"/>
      <c r="CJ308" s="387"/>
      <c r="CK308" s="387"/>
      <c r="CL308" s="387"/>
      <c r="CM308" s="387"/>
      <c r="CN308" s="387"/>
      <c r="CO308" s="387"/>
      <c r="CP308" s="387"/>
      <c r="CQ308" s="387"/>
      <c r="CR308" s="387"/>
      <c r="CS308" s="387"/>
      <c r="CT308" s="387"/>
      <c r="CU308" s="387"/>
      <c r="CV308" s="387"/>
      <c r="CW308" s="387"/>
      <c r="CX308" s="387"/>
      <c r="CY308" s="387"/>
      <c r="CZ308" s="387"/>
      <c r="DA308" s="387"/>
      <c r="DB308" s="387"/>
      <c r="DC308" s="387"/>
      <c r="DD308" s="387"/>
      <c r="DE308" s="387"/>
      <c r="DF308" s="387"/>
      <c r="DG308" s="387"/>
      <c r="DH308" s="387"/>
      <c r="DI308" s="387"/>
      <c r="DJ308" s="387"/>
      <c r="DK308" s="387"/>
      <c r="DL308" s="387"/>
      <c r="DM308" s="387"/>
      <c r="DN308" s="387"/>
      <c r="DO308" s="387"/>
      <c r="DP308" s="387"/>
      <c r="DQ308" s="387"/>
      <c r="DR308" s="387"/>
      <c r="DS308" s="387"/>
      <c r="DT308" s="387"/>
      <c r="DU308" s="387"/>
      <c r="DV308" s="387"/>
      <c r="DW308" s="387"/>
      <c r="DX308" s="387"/>
      <c r="DY308" s="387"/>
      <c r="DZ308" s="387"/>
      <c r="EA308" s="387"/>
      <c r="EB308" s="387"/>
      <c r="EC308" s="387"/>
      <c r="ED308" s="387"/>
      <c r="EE308" s="387"/>
      <c r="EF308" s="387"/>
      <c r="EG308" s="387"/>
      <c r="EH308" s="387"/>
      <c r="EI308" s="387"/>
      <c r="EJ308" s="387"/>
      <c r="EK308" s="387"/>
      <c r="EL308" s="387"/>
      <c r="EM308" s="387"/>
    </row>
    <row r="309" spans="1:143" s="389" customFormat="1" ht="25.5" hidden="1" customHeight="1">
      <c r="A309" s="504"/>
      <c r="B309" s="504"/>
      <c r="C309" s="504"/>
      <c r="D309" s="504"/>
      <c r="E309" s="504"/>
      <c r="F309" s="504"/>
      <c r="G309" s="504"/>
      <c r="H309" s="504"/>
      <c r="I309" s="504"/>
      <c r="J309" s="504"/>
      <c r="K309" s="504"/>
      <c r="L309" s="504"/>
      <c r="M309" s="504"/>
      <c r="N309" s="504"/>
      <c r="O309" s="504"/>
      <c r="P309" s="504"/>
      <c r="Q309" s="504"/>
      <c r="R309" s="504"/>
      <c r="S309" s="504"/>
      <c r="T309" s="504"/>
      <c r="U309" s="504"/>
      <c r="V309" s="504"/>
      <c r="W309" s="504"/>
      <c r="X309" s="504"/>
      <c r="Y309" s="504"/>
      <c r="Z309" s="504"/>
      <c r="AA309" s="504"/>
      <c r="AB309" s="504"/>
      <c r="AC309" s="504"/>
      <c r="AD309" s="504"/>
      <c r="AE309" s="504"/>
      <c r="AF309" s="504"/>
      <c r="AG309" s="504"/>
      <c r="AH309" s="504"/>
      <c r="AI309" s="387"/>
      <c r="AJ309" s="387"/>
      <c r="AK309" s="387"/>
      <c r="AL309" s="387"/>
      <c r="AM309" s="387"/>
      <c r="AN309" s="387"/>
      <c r="AO309" s="387"/>
      <c r="AP309" s="387"/>
      <c r="AQ309" s="387"/>
      <c r="AR309" s="387"/>
      <c r="AS309" s="387"/>
      <c r="AT309" s="387"/>
      <c r="AU309" s="387"/>
      <c r="AV309" s="387"/>
      <c r="AW309" s="387"/>
      <c r="AX309" s="387"/>
      <c r="AY309" s="387"/>
      <c r="AZ309" s="387"/>
      <c r="BA309" s="387"/>
      <c r="BB309" s="387"/>
      <c r="BC309" s="387"/>
      <c r="BD309" s="387"/>
      <c r="BE309" s="387"/>
      <c r="BF309" s="387"/>
      <c r="BG309" s="387"/>
      <c r="BH309" s="387"/>
      <c r="BI309" s="387"/>
      <c r="BJ309" s="387"/>
      <c r="BK309" s="387"/>
      <c r="BL309" s="387"/>
      <c r="BM309" s="387"/>
      <c r="BN309" s="387"/>
      <c r="BO309" s="387"/>
      <c r="BP309" s="387"/>
      <c r="BQ309" s="387"/>
      <c r="BR309" s="387"/>
      <c r="BS309" s="387"/>
      <c r="BT309" s="387"/>
      <c r="BU309" s="387"/>
      <c r="BV309" s="387"/>
      <c r="BW309" s="387"/>
      <c r="BX309" s="387"/>
      <c r="BY309" s="387"/>
      <c r="BZ309" s="387"/>
      <c r="CA309" s="387"/>
      <c r="CB309" s="387"/>
      <c r="CC309" s="387"/>
      <c r="CD309" s="387"/>
      <c r="CE309" s="387"/>
      <c r="CF309" s="387"/>
      <c r="CG309" s="387"/>
      <c r="CH309" s="387"/>
      <c r="CI309" s="387"/>
      <c r="CJ309" s="387"/>
      <c r="CK309" s="387"/>
      <c r="CL309" s="387"/>
      <c r="CM309" s="387"/>
      <c r="CN309" s="387"/>
      <c r="CO309" s="387"/>
      <c r="CP309" s="387"/>
      <c r="CQ309" s="387"/>
      <c r="CR309" s="387"/>
      <c r="CS309" s="387"/>
      <c r="CT309" s="387"/>
      <c r="CU309" s="387"/>
      <c r="CV309" s="387"/>
      <c r="CW309" s="387"/>
      <c r="CX309" s="387"/>
      <c r="CY309" s="387"/>
      <c r="CZ309" s="387"/>
      <c r="DA309" s="387"/>
      <c r="DB309" s="387"/>
      <c r="DC309" s="387"/>
      <c r="DD309" s="387"/>
      <c r="DE309" s="387"/>
      <c r="DF309" s="387"/>
      <c r="DG309" s="387"/>
      <c r="DH309" s="387"/>
      <c r="DI309" s="387"/>
      <c r="DJ309" s="387"/>
      <c r="DK309" s="387"/>
      <c r="DL309" s="387"/>
      <c r="DM309" s="387"/>
      <c r="DN309" s="387"/>
      <c r="DO309" s="387"/>
      <c r="DP309" s="387"/>
      <c r="DQ309" s="387"/>
      <c r="DR309" s="387"/>
      <c r="DS309" s="387"/>
      <c r="DT309" s="387"/>
      <c r="DU309" s="387"/>
      <c r="DV309" s="387"/>
      <c r="DW309" s="387"/>
      <c r="DX309" s="387"/>
      <c r="DY309" s="387"/>
      <c r="DZ309" s="387"/>
      <c r="EA309" s="387"/>
      <c r="EB309" s="387"/>
      <c r="EC309" s="387"/>
      <c r="ED309" s="387"/>
      <c r="EE309" s="387"/>
      <c r="EF309" s="387"/>
      <c r="EG309" s="387"/>
      <c r="EH309" s="387"/>
      <c r="EI309" s="387"/>
      <c r="EJ309" s="387"/>
      <c r="EK309" s="387"/>
      <c r="EL309" s="387"/>
      <c r="EM309" s="387"/>
    </row>
    <row r="310" spans="1:143" s="389" customFormat="1" ht="25.5" hidden="1" customHeight="1">
      <c r="A310" s="504"/>
      <c r="B310" s="504"/>
      <c r="C310" s="504"/>
      <c r="D310" s="504"/>
      <c r="E310" s="504"/>
      <c r="F310" s="504"/>
      <c r="G310" s="504"/>
      <c r="H310" s="504"/>
      <c r="I310" s="504"/>
      <c r="J310" s="504"/>
      <c r="K310" s="504"/>
      <c r="L310" s="504"/>
      <c r="M310" s="504"/>
      <c r="N310" s="504"/>
      <c r="O310" s="504"/>
      <c r="P310" s="504"/>
      <c r="Q310" s="504"/>
      <c r="R310" s="504"/>
      <c r="S310" s="504"/>
      <c r="T310" s="504"/>
      <c r="U310" s="504"/>
      <c r="V310" s="504"/>
      <c r="W310" s="504"/>
      <c r="X310" s="504"/>
      <c r="Y310" s="504"/>
      <c r="Z310" s="504"/>
      <c r="AA310" s="504"/>
      <c r="AB310" s="504"/>
      <c r="AC310" s="504"/>
      <c r="AD310" s="504"/>
      <c r="AE310" s="504"/>
      <c r="AF310" s="504"/>
      <c r="AG310" s="504"/>
      <c r="AH310" s="504"/>
      <c r="AI310" s="387"/>
      <c r="AJ310" s="387"/>
      <c r="AK310" s="387"/>
      <c r="AL310" s="387"/>
      <c r="AM310" s="387"/>
      <c r="AN310" s="387"/>
      <c r="AO310" s="387"/>
      <c r="AP310" s="387"/>
      <c r="AQ310" s="387"/>
      <c r="AR310" s="387"/>
      <c r="AS310" s="387"/>
      <c r="AT310" s="387"/>
      <c r="AU310" s="387"/>
      <c r="AV310" s="387"/>
      <c r="AW310" s="387"/>
      <c r="AX310" s="387"/>
      <c r="AY310" s="387"/>
      <c r="AZ310" s="387"/>
      <c r="BA310" s="387"/>
      <c r="BB310" s="387"/>
      <c r="BC310" s="387"/>
      <c r="BD310" s="387"/>
      <c r="BE310" s="387"/>
      <c r="BF310" s="387"/>
      <c r="BG310" s="387"/>
      <c r="BH310" s="387"/>
      <c r="BI310" s="387"/>
      <c r="BJ310" s="387"/>
      <c r="BK310" s="387"/>
      <c r="BL310" s="387"/>
      <c r="BM310" s="387"/>
      <c r="BN310" s="387"/>
      <c r="BO310" s="387"/>
      <c r="BP310" s="387"/>
      <c r="BQ310" s="387"/>
      <c r="BR310" s="387"/>
      <c r="BS310" s="387"/>
      <c r="BT310" s="387"/>
      <c r="BU310" s="387"/>
      <c r="BV310" s="387"/>
      <c r="BW310" s="387"/>
      <c r="BX310" s="387"/>
      <c r="BY310" s="387"/>
      <c r="BZ310" s="387"/>
      <c r="CA310" s="387"/>
      <c r="CB310" s="387"/>
      <c r="CC310" s="387"/>
      <c r="CD310" s="387"/>
      <c r="CE310" s="387"/>
      <c r="CF310" s="387"/>
      <c r="CG310" s="387"/>
      <c r="CH310" s="387"/>
      <c r="CI310" s="387"/>
      <c r="CJ310" s="387"/>
      <c r="CK310" s="387"/>
      <c r="CL310" s="387"/>
      <c r="CM310" s="387"/>
      <c r="CN310" s="387"/>
      <c r="CO310" s="387"/>
      <c r="CP310" s="387"/>
      <c r="CQ310" s="387"/>
      <c r="CR310" s="387"/>
      <c r="CS310" s="387"/>
      <c r="CT310" s="387"/>
      <c r="CU310" s="387"/>
      <c r="CV310" s="387"/>
      <c r="CW310" s="387"/>
      <c r="CX310" s="387"/>
      <c r="CY310" s="387"/>
      <c r="CZ310" s="387"/>
      <c r="DA310" s="387"/>
      <c r="DB310" s="387"/>
      <c r="DC310" s="387"/>
      <c r="DD310" s="387"/>
      <c r="DE310" s="387"/>
      <c r="DF310" s="387"/>
      <c r="DG310" s="387"/>
      <c r="DH310" s="387"/>
      <c r="DI310" s="387"/>
      <c r="DJ310" s="387"/>
      <c r="DK310" s="387"/>
      <c r="DL310" s="387"/>
      <c r="DM310" s="387"/>
      <c r="DN310" s="387"/>
      <c r="DO310" s="387"/>
      <c r="DP310" s="387"/>
      <c r="DQ310" s="387"/>
      <c r="DR310" s="387"/>
      <c r="DS310" s="387"/>
      <c r="DT310" s="387"/>
      <c r="DU310" s="387"/>
      <c r="DV310" s="387"/>
      <c r="DW310" s="387"/>
      <c r="DX310" s="387"/>
      <c r="DY310" s="387"/>
      <c r="DZ310" s="387"/>
      <c r="EA310" s="387"/>
      <c r="EB310" s="387"/>
      <c r="EC310" s="387"/>
      <c r="ED310" s="387"/>
      <c r="EE310" s="387"/>
      <c r="EF310" s="387"/>
      <c r="EG310" s="387"/>
      <c r="EH310" s="387"/>
      <c r="EI310" s="387"/>
      <c r="EJ310" s="387"/>
      <c r="EK310" s="387"/>
      <c r="EL310" s="387"/>
      <c r="EM310" s="387"/>
    </row>
    <row r="311" spans="1:143" s="389" customFormat="1" ht="25.5" hidden="1" customHeight="1">
      <c r="A311" s="504"/>
      <c r="B311" s="504"/>
      <c r="C311" s="504"/>
      <c r="D311" s="504"/>
      <c r="E311" s="504"/>
      <c r="F311" s="504"/>
      <c r="G311" s="504"/>
      <c r="H311" s="504"/>
      <c r="I311" s="504"/>
      <c r="J311" s="504"/>
      <c r="K311" s="504"/>
      <c r="L311" s="504"/>
      <c r="M311" s="504"/>
      <c r="N311" s="504"/>
      <c r="O311" s="504"/>
      <c r="P311" s="504"/>
      <c r="Q311" s="504"/>
      <c r="R311" s="504"/>
      <c r="S311" s="504"/>
      <c r="T311" s="504"/>
      <c r="U311" s="504"/>
      <c r="V311" s="504"/>
      <c r="W311" s="504"/>
      <c r="X311" s="504"/>
      <c r="Y311" s="504"/>
      <c r="Z311" s="504"/>
      <c r="AA311" s="504"/>
      <c r="AB311" s="504"/>
      <c r="AC311" s="504"/>
      <c r="AD311" s="504"/>
      <c r="AE311" s="504"/>
      <c r="AF311" s="504"/>
      <c r="AG311" s="504"/>
      <c r="AH311" s="504"/>
      <c r="AI311" s="387"/>
      <c r="AJ311" s="387"/>
      <c r="AK311" s="387"/>
      <c r="AL311" s="387"/>
      <c r="AM311" s="387"/>
      <c r="AN311" s="387"/>
      <c r="AO311" s="387"/>
      <c r="AP311" s="387"/>
      <c r="AQ311" s="387"/>
      <c r="AR311" s="387"/>
      <c r="AS311" s="387"/>
      <c r="AT311" s="387"/>
      <c r="AU311" s="387"/>
      <c r="AV311" s="387"/>
      <c r="AW311" s="387"/>
      <c r="AX311" s="387"/>
      <c r="AY311" s="387"/>
      <c r="AZ311" s="387"/>
      <c r="BA311" s="387"/>
      <c r="BB311" s="387"/>
      <c r="BC311" s="387"/>
      <c r="BD311" s="387"/>
      <c r="BE311" s="387"/>
      <c r="BF311" s="387"/>
      <c r="BG311" s="387"/>
      <c r="BH311" s="387"/>
      <c r="BI311" s="387"/>
      <c r="BJ311" s="387"/>
      <c r="BK311" s="387"/>
      <c r="BL311" s="387"/>
      <c r="BM311" s="387"/>
      <c r="BN311" s="387"/>
      <c r="BO311" s="387"/>
      <c r="BP311" s="387"/>
      <c r="BQ311" s="387"/>
      <c r="BR311" s="387"/>
      <c r="BS311" s="387"/>
      <c r="BT311" s="387"/>
      <c r="BU311" s="387"/>
      <c r="BV311" s="387"/>
      <c r="BW311" s="387"/>
      <c r="BX311" s="387"/>
      <c r="BY311" s="387"/>
      <c r="BZ311" s="387"/>
      <c r="CA311" s="387"/>
      <c r="CB311" s="387"/>
      <c r="CC311" s="387"/>
      <c r="CD311" s="387"/>
      <c r="CE311" s="387"/>
      <c r="CF311" s="387"/>
      <c r="CG311" s="387"/>
      <c r="CH311" s="387"/>
      <c r="CI311" s="387"/>
      <c r="CJ311" s="387"/>
      <c r="CK311" s="387"/>
      <c r="CL311" s="387"/>
      <c r="CM311" s="387"/>
      <c r="CN311" s="387"/>
      <c r="CO311" s="387"/>
      <c r="CP311" s="387"/>
      <c r="CQ311" s="387"/>
      <c r="CR311" s="387"/>
      <c r="CS311" s="387"/>
      <c r="CT311" s="387"/>
      <c r="CU311" s="387"/>
      <c r="CV311" s="387"/>
      <c r="CW311" s="387"/>
      <c r="CX311" s="387"/>
      <c r="CY311" s="387"/>
      <c r="CZ311" s="387"/>
      <c r="DA311" s="387"/>
      <c r="DB311" s="387"/>
      <c r="DC311" s="387"/>
      <c r="DD311" s="387"/>
      <c r="DE311" s="387"/>
      <c r="DF311" s="387"/>
      <c r="DG311" s="387"/>
      <c r="DH311" s="387"/>
      <c r="DI311" s="387"/>
      <c r="DJ311" s="387"/>
      <c r="DK311" s="387"/>
      <c r="DL311" s="387"/>
      <c r="DM311" s="387"/>
      <c r="DN311" s="387"/>
      <c r="DO311" s="387"/>
      <c r="DP311" s="387"/>
      <c r="DQ311" s="387"/>
      <c r="DR311" s="387"/>
      <c r="DS311" s="387"/>
      <c r="DT311" s="387"/>
      <c r="DU311" s="387"/>
      <c r="DV311" s="387"/>
      <c r="DW311" s="387"/>
      <c r="DX311" s="387"/>
      <c r="DY311" s="387"/>
      <c r="DZ311" s="387"/>
      <c r="EA311" s="387"/>
      <c r="EB311" s="387"/>
      <c r="EC311" s="387"/>
      <c r="ED311" s="387"/>
      <c r="EE311" s="387"/>
      <c r="EF311" s="387"/>
      <c r="EG311" s="387"/>
      <c r="EH311" s="387"/>
      <c r="EI311" s="387"/>
      <c r="EJ311" s="387"/>
      <c r="EK311" s="387"/>
      <c r="EL311" s="387"/>
      <c r="EM311" s="387"/>
    </row>
    <row r="312" spans="1:143" s="389" customFormat="1" ht="25.5" hidden="1" customHeight="1">
      <c r="A312" s="504"/>
      <c r="B312" s="504"/>
      <c r="C312" s="504"/>
      <c r="D312" s="504"/>
      <c r="E312" s="504"/>
      <c r="F312" s="504"/>
      <c r="G312" s="504"/>
      <c r="H312" s="504"/>
      <c r="I312" s="504"/>
      <c r="J312" s="504"/>
      <c r="K312" s="504"/>
      <c r="L312" s="504"/>
      <c r="M312" s="504"/>
      <c r="N312" s="504"/>
      <c r="O312" s="504"/>
      <c r="P312" s="504"/>
      <c r="Q312" s="504"/>
      <c r="R312" s="504"/>
      <c r="S312" s="504"/>
      <c r="T312" s="504"/>
      <c r="U312" s="504"/>
      <c r="V312" s="504"/>
      <c r="W312" s="504"/>
      <c r="X312" s="504"/>
      <c r="Y312" s="504"/>
      <c r="Z312" s="504"/>
      <c r="AA312" s="504"/>
      <c r="AB312" s="504"/>
      <c r="AC312" s="504"/>
      <c r="AD312" s="504"/>
      <c r="AE312" s="504"/>
      <c r="AF312" s="504"/>
      <c r="AG312" s="504"/>
      <c r="AH312" s="504"/>
      <c r="AI312" s="387"/>
      <c r="AJ312" s="387"/>
      <c r="AK312" s="387"/>
      <c r="AL312" s="387"/>
      <c r="AM312" s="387"/>
      <c r="AN312" s="387"/>
      <c r="AO312" s="387"/>
      <c r="AP312" s="387"/>
      <c r="AQ312" s="387"/>
      <c r="AR312" s="387"/>
      <c r="AS312" s="387"/>
      <c r="AT312" s="387"/>
      <c r="AU312" s="387"/>
      <c r="AV312" s="387"/>
      <c r="AW312" s="387"/>
      <c r="AX312" s="387"/>
      <c r="AY312" s="387"/>
      <c r="AZ312" s="387"/>
      <c r="BA312" s="387"/>
      <c r="BB312" s="387"/>
      <c r="BC312" s="387"/>
      <c r="BD312" s="387"/>
      <c r="BE312" s="387"/>
      <c r="BF312" s="387"/>
      <c r="BG312" s="387"/>
      <c r="BH312" s="387"/>
      <c r="BI312" s="387"/>
      <c r="BJ312" s="387"/>
      <c r="BK312" s="387"/>
      <c r="BL312" s="387"/>
      <c r="BM312" s="387"/>
      <c r="BN312" s="387"/>
      <c r="BO312" s="387"/>
      <c r="BP312" s="387"/>
      <c r="BQ312" s="387"/>
      <c r="BR312" s="387"/>
      <c r="BS312" s="387"/>
      <c r="BT312" s="387"/>
      <c r="BU312" s="387"/>
      <c r="BV312" s="387"/>
      <c r="BW312" s="387"/>
      <c r="BX312" s="387"/>
      <c r="BY312" s="387"/>
      <c r="BZ312" s="387"/>
      <c r="CA312" s="387"/>
      <c r="CB312" s="387"/>
      <c r="CC312" s="387"/>
      <c r="CD312" s="387"/>
      <c r="CE312" s="387"/>
      <c r="CF312" s="387"/>
      <c r="CG312" s="387"/>
      <c r="CH312" s="387"/>
      <c r="CI312" s="387"/>
      <c r="CJ312" s="387"/>
      <c r="CK312" s="387"/>
      <c r="CL312" s="387"/>
      <c r="CM312" s="387"/>
      <c r="CN312" s="387"/>
      <c r="CO312" s="387"/>
      <c r="CP312" s="387"/>
      <c r="CQ312" s="387"/>
      <c r="CR312" s="387"/>
      <c r="CS312" s="387"/>
      <c r="CT312" s="387"/>
      <c r="CU312" s="387"/>
      <c r="CV312" s="387"/>
      <c r="CW312" s="387"/>
      <c r="CX312" s="387"/>
      <c r="CY312" s="387"/>
      <c r="CZ312" s="387"/>
      <c r="DA312" s="387"/>
      <c r="DB312" s="387"/>
      <c r="DC312" s="387"/>
      <c r="DD312" s="387"/>
      <c r="DE312" s="387"/>
      <c r="DF312" s="387"/>
      <c r="DG312" s="387"/>
      <c r="DH312" s="387"/>
      <c r="DI312" s="387"/>
      <c r="DJ312" s="387"/>
      <c r="DK312" s="387"/>
      <c r="DL312" s="387"/>
      <c r="DM312" s="387"/>
      <c r="DN312" s="387"/>
      <c r="DO312" s="387"/>
      <c r="DP312" s="387"/>
      <c r="DQ312" s="387"/>
      <c r="DR312" s="387"/>
      <c r="DS312" s="387"/>
      <c r="DT312" s="387"/>
      <c r="DU312" s="387"/>
      <c r="DV312" s="387"/>
      <c r="DW312" s="387"/>
      <c r="DX312" s="387"/>
      <c r="DY312" s="387"/>
      <c r="DZ312" s="387"/>
      <c r="EA312" s="387"/>
      <c r="EB312" s="387"/>
      <c r="EC312" s="387"/>
      <c r="ED312" s="387"/>
      <c r="EE312" s="387"/>
      <c r="EF312" s="387"/>
      <c r="EG312" s="387"/>
      <c r="EH312" s="387"/>
      <c r="EI312" s="387"/>
      <c r="EJ312" s="387"/>
      <c r="EK312" s="387"/>
      <c r="EL312" s="387"/>
      <c r="EM312" s="387"/>
    </row>
    <row r="313" spans="1:143" s="389" customFormat="1" ht="25.5" hidden="1" customHeight="1">
      <c r="A313" s="504"/>
      <c r="B313" s="504"/>
      <c r="C313" s="504"/>
      <c r="D313" s="504"/>
      <c r="E313" s="504"/>
      <c r="F313" s="504"/>
      <c r="G313" s="504"/>
      <c r="H313" s="504"/>
      <c r="I313" s="504"/>
      <c r="J313" s="504"/>
      <c r="K313" s="504"/>
      <c r="L313" s="504"/>
      <c r="M313" s="504"/>
      <c r="N313" s="504"/>
      <c r="O313" s="504"/>
      <c r="P313" s="504"/>
      <c r="Q313" s="504"/>
      <c r="R313" s="504"/>
      <c r="S313" s="504"/>
      <c r="T313" s="504"/>
      <c r="U313" s="504"/>
      <c r="V313" s="504"/>
      <c r="W313" s="504"/>
      <c r="X313" s="504"/>
      <c r="Y313" s="504"/>
      <c r="Z313" s="504"/>
      <c r="AA313" s="504"/>
      <c r="AB313" s="504"/>
      <c r="AC313" s="504"/>
      <c r="AD313" s="504"/>
      <c r="AE313" s="504"/>
      <c r="AF313" s="504"/>
      <c r="AG313" s="504"/>
      <c r="AH313" s="504"/>
      <c r="AI313" s="387"/>
      <c r="AJ313" s="387"/>
      <c r="AK313" s="387"/>
      <c r="AL313" s="387"/>
      <c r="AM313" s="387"/>
      <c r="AN313" s="387"/>
      <c r="AO313" s="387"/>
      <c r="AP313" s="387"/>
      <c r="AQ313" s="387"/>
      <c r="AR313" s="387"/>
      <c r="AS313" s="387"/>
      <c r="AT313" s="387"/>
      <c r="AU313" s="387"/>
      <c r="AV313" s="387"/>
      <c r="AW313" s="387"/>
      <c r="AX313" s="387"/>
      <c r="AY313" s="387"/>
      <c r="AZ313" s="387"/>
      <c r="BA313" s="387"/>
      <c r="BB313" s="387"/>
      <c r="BC313" s="387"/>
      <c r="BD313" s="387"/>
      <c r="BE313" s="387"/>
      <c r="BF313" s="387"/>
      <c r="BG313" s="387"/>
      <c r="BH313" s="387"/>
      <c r="BI313" s="387"/>
      <c r="BJ313" s="387"/>
      <c r="BK313" s="387"/>
      <c r="BL313" s="387"/>
      <c r="BM313" s="387"/>
      <c r="BN313" s="387"/>
      <c r="BO313" s="387"/>
      <c r="BP313" s="387"/>
      <c r="BQ313" s="387"/>
      <c r="BR313" s="387"/>
      <c r="BS313" s="387"/>
      <c r="BT313" s="387"/>
      <c r="BU313" s="387"/>
      <c r="BV313" s="387"/>
      <c r="BW313" s="387"/>
      <c r="BX313" s="387"/>
      <c r="BY313" s="387"/>
      <c r="BZ313" s="387"/>
      <c r="CA313" s="387"/>
      <c r="CB313" s="387"/>
      <c r="CC313" s="387"/>
      <c r="CD313" s="387"/>
      <c r="CE313" s="387"/>
      <c r="CF313" s="387"/>
      <c r="CG313" s="387"/>
      <c r="CH313" s="387"/>
      <c r="CI313" s="387"/>
      <c r="CJ313" s="387"/>
      <c r="CK313" s="387"/>
      <c r="CL313" s="387"/>
      <c r="CM313" s="387"/>
      <c r="CN313" s="387"/>
      <c r="CO313" s="387"/>
      <c r="CP313" s="387"/>
      <c r="CQ313" s="387"/>
      <c r="CR313" s="387"/>
      <c r="CS313" s="387"/>
      <c r="CT313" s="387"/>
      <c r="CU313" s="387"/>
      <c r="CV313" s="387"/>
      <c r="CW313" s="387"/>
      <c r="CX313" s="387"/>
      <c r="CY313" s="387"/>
      <c r="CZ313" s="387"/>
      <c r="DA313" s="387"/>
      <c r="DB313" s="387"/>
      <c r="DC313" s="387"/>
      <c r="DD313" s="387"/>
      <c r="DE313" s="387"/>
      <c r="DF313" s="387"/>
      <c r="DG313" s="387"/>
      <c r="DH313" s="387"/>
      <c r="DI313" s="387"/>
      <c r="DJ313" s="387"/>
      <c r="DK313" s="387"/>
      <c r="DL313" s="387"/>
      <c r="DM313" s="387"/>
      <c r="DN313" s="387"/>
      <c r="DO313" s="387"/>
      <c r="DP313" s="387"/>
      <c r="DQ313" s="387"/>
      <c r="DR313" s="387"/>
      <c r="DS313" s="387"/>
      <c r="DT313" s="387"/>
      <c r="DU313" s="387"/>
      <c r="DV313" s="387"/>
      <c r="DW313" s="387"/>
      <c r="DX313" s="387"/>
      <c r="DY313" s="387"/>
      <c r="DZ313" s="387"/>
      <c r="EA313" s="387"/>
      <c r="EB313" s="387"/>
      <c r="EC313" s="387"/>
      <c r="ED313" s="387"/>
      <c r="EE313" s="387"/>
      <c r="EF313" s="387"/>
      <c r="EG313" s="387"/>
      <c r="EH313" s="387"/>
      <c r="EI313" s="387"/>
      <c r="EJ313" s="387"/>
      <c r="EK313" s="387"/>
      <c r="EL313" s="387"/>
      <c r="EM313" s="387"/>
    </row>
    <row r="314" spans="1:143" s="389" customFormat="1" ht="25.5" hidden="1" customHeight="1">
      <c r="A314" s="504"/>
      <c r="B314" s="504"/>
      <c r="C314" s="504"/>
      <c r="D314" s="504"/>
      <c r="E314" s="504"/>
      <c r="F314" s="504"/>
      <c r="G314" s="504"/>
      <c r="H314" s="504"/>
      <c r="I314" s="504"/>
      <c r="J314" s="504"/>
      <c r="K314" s="504"/>
      <c r="L314" s="504"/>
      <c r="M314" s="504"/>
      <c r="N314" s="504"/>
      <c r="O314" s="504"/>
      <c r="P314" s="504"/>
      <c r="Q314" s="504"/>
      <c r="R314" s="504"/>
      <c r="S314" s="504"/>
      <c r="T314" s="504"/>
      <c r="U314" s="504"/>
      <c r="V314" s="504"/>
      <c r="W314" s="504"/>
      <c r="X314" s="504"/>
      <c r="Y314" s="504"/>
      <c r="Z314" s="504"/>
      <c r="AA314" s="504"/>
      <c r="AB314" s="504"/>
      <c r="AC314" s="504"/>
      <c r="AD314" s="504"/>
      <c r="AE314" s="504"/>
      <c r="AF314" s="504"/>
      <c r="AG314" s="504"/>
      <c r="AH314" s="504"/>
      <c r="AI314" s="387"/>
      <c r="AJ314" s="387"/>
      <c r="AK314" s="387"/>
      <c r="AL314" s="387"/>
      <c r="AM314" s="387"/>
      <c r="AN314" s="387"/>
      <c r="AO314" s="387"/>
      <c r="AP314" s="387"/>
      <c r="AQ314" s="387"/>
      <c r="AR314" s="387"/>
      <c r="AS314" s="387"/>
      <c r="AT314" s="387"/>
      <c r="AU314" s="387"/>
      <c r="AV314" s="387"/>
      <c r="AW314" s="387"/>
      <c r="AX314" s="387"/>
      <c r="AY314" s="387"/>
      <c r="AZ314" s="387"/>
      <c r="BA314" s="387"/>
      <c r="BB314" s="387"/>
      <c r="BC314" s="387"/>
      <c r="BD314" s="387"/>
      <c r="BE314" s="387"/>
      <c r="BF314" s="387"/>
      <c r="BG314" s="387"/>
      <c r="BH314" s="387"/>
      <c r="BI314" s="387"/>
      <c r="BJ314" s="387"/>
      <c r="BK314" s="387"/>
      <c r="BL314" s="387"/>
      <c r="BM314" s="387"/>
      <c r="BN314" s="387"/>
      <c r="BO314" s="387"/>
      <c r="BP314" s="387"/>
      <c r="BQ314" s="387"/>
      <c r="BR314" s="387"/>
      <c r="BS314" s="387"/>
      <c r="BT314" s="387"/>
      <c r="BU314" s="387"/>
      <c r="BV314" s="387"/>
      <c r="BW314" s="387"/>
      <c r="BX314" s="387"/>
      <c r="BY314" s="387"/>
      <c r="BZ314" s="387"/>
      <c r="CA314" s="387"/>
      <c r="CB314" s="387"/>
      <c r="CC314" s="387"/>
      <c r="CD314" s="387"/>
      <c r="CE314" s="387"/>
      <c r="CF314" s="387"/>
      <c r="CG314" s="387"/>
      <c r="CH314" s="387"/>
      <c r="CI314" s="387"/>
      <c r="CJ314" s="387"/>
      <c r="CK314" s="387"/>
      <c r="CL314" s="387"/>
      <c r="CM314" s="387"/>
      <c r="CN314" s="387"/>
      <c r="CO314" s="387"/>
      <c r="CP314" s="387"/>
      <c r="CQ314" s="387"/>
      <c r="CR314" s="387"/>
      <c r="CS314" s="387"/>
      <c r="CT314" s="387"/>
      <c r="CU314" s="387"/>
      <c r="CV314" s="387"/>
      <c r="CW314" s="387"/>
      <c r="CX314" s="387"/>
      <c r="CY314" s="387"/>
      <c r="CZ314" s="387"/>
      <c r="DA314" s="387"/>
      <c r="DB314" s="387"/>
      <c r="DC314" s="387"/>
      <c r="DD314" s="387"/>
      <c r="DE314" s="387"/>
      <c r="DF314" s="387"/>
      <c r="DG314" s="387"/>
      <c r="DH314" s="387"/>
      <c r="DI314" s="387"/>
      <c r="DJ314" s="387"/>
      <c r="DK314" s="387"/>
      <c r="DL314" s="387"/>
      <c r="DM314" s="387"/>
      <c r="DN314" s="387"/>
      <c r="DO314" s="387"/>
      <c r="DP314" s="387"/>
      <c r="DQ314" s="387"/>
      <c r="DR314" s="387"/>
      <c r="DS314" s="387"/>
      <c r="DT314" s="387"/>
      <c r="DU314" s="387"/>
      <c r="DV314" s="387"/>
      <c r="DW314" s="387"/>
      <c r="DX314" s="387"/>
      <c r="DY314" s="387"/>
      <c r="DZ314" s="387"/>
      <c r="EA314" s="387"/>
      <c r="EB314" s="387"/>
      <c r="EC314" s="387"/>
      <c r="ED314" s="387"/>
      <c r="EE314" s="387"/>
      <c r="EF314" s="387"/>
      <c r="EG314" s="387"/>
      <c r="EH314" s="387"/>
      <c r="EI314" s="387"/>
      <c r="EJ314" s="387"/>
      <c r="EK314" s="387"/>
      <c r="EL314" s="387"/>
      <c r="EM314" s="387"/>
    </row>
    <row r="315" spans="1:143" s="389" customFormat="1" ht="25.5" hidden="1" customHeight="1">
      <c r="A315" s="504"/>
      <c r="B315" s="504"/>
      <c r="C315" s="504"/>
      <c r="D315" s="504"/>
      <c r="E315" s="504"/>
      <c r="F315" s="504"/>
      <c r="G315" s="504"/>
      <c r="H315" s="504"/>
      <c r="I315" s="504"/>
      <c r="J315" s="504"/>
      <c r="K315" s="504"/>
      <c r="L315" s="504"/>
      <c r="M315" s="504"/>
      <c r="N315" s="504"/>
      <c r="O315" s="504"/>
      <c r="P315" s="504"/>
      <c r="Q315" s="504"/>
      <c r="R315" s="504"/>
      <c r="S315" s="504"/>
      <c r="T315" s="504"/>
      <c r="U315" s="504"/>
      <c r="V315" s="504"/>
      <c r="W315" s="504"/>
      <c r="X315" s="504"/>
      <c r="Y315" s="504"/>
      <c r="Z315" s="504"/>
      <c r="AA315" s="504"/>
      <c r="AB315" s="504"/>
      <c r="AC315" s="504"/>
      <c r="AD315" s="504"/>
      <c r="AE315" s="504"/>
      <c r="AF315" s="504"/>
      <c r="AG315" s="504"/>
      <c r="AH315" s="504"/>
      <c r="AI315" s="387"/>
      <c r="AJ315" s="387"/>
      <c r="AK315" s="387"/>
      <c r="AL315" s="387"/>
      <c r="AM315" s="387"/>
      <c r="AN315" s="387"/>
      <c r="AO315" s="387"/>
      <c r="AP315" s="387"/>
      <c r="AQ315" s="387"/>
      <c r="AR315" s="387"/>
      <c r="AS315" s="387"/>
      <c r="AT315" s="387"/>
      <c r="AU315" s="387"/>
      <c r="AV315" s="387"/>
      <c r="AW315" s="387"/>
      <c r="AX315" s="387"/>
      <c r="AY315" s="387"/>
      <c r="AZ315" s="387"/>
      <c r="BA315" s="387"/>
      <c r="BB315" s="387"/>
      <c r="BC315" s="387"/>
      <c r="BD315" s="387"/>
      <c r="BE315" s="387"/>
      <c r="BF315" s="387"/>
      <c r="BG315" s="387"/>
      <c r="BH315" s="387"/>
      <c r="BI315" s="387"/>
      <c r="BJ315" s="387"/>
      <c r="BK315" s="387"/>
      <c r="BL315" s="387"/>
      <c r="BM315" s="387"/>
      <c r="BN315" s="387"/>
      <c r="BO315" s="387"/>
      <c r="BP315" s="387"/>
      <c r="BQ315" s="387"/>
      <c r="BR315" s="387"/>
      <c r="BS315" s="387"/>
      <c r="BT315" s="387"/>
      <c r="BU315" s="387"/>
      <c r="BV315" s="387"/>
      <c r="BW315" s="387"/>
      <c r="BX315" s="387"/>
      <c r="BY315" s="387"/>
      <c r="BZ315" s="387"/>
      <c r="CA315" s="387"/>
      <c r="CB315" s="387"/>
      <c r="CC315" s="387"/>
      <c r="CD315" s="387"/>
      <c r="CE315" s="387"/>
      <c r="CF315" s="387"/>
      <c r="CG315" s="387"/>
      <c r="CH315" s="387"/>
      <c r="CI315" s="387"/>
      <c r="CJ315" s="387"/>
      <c r="CK315" s="387"/>
      <c r="CL315" s="387"/>
      <c r="CM315" s="387"/>
      <c r="CN315" s="387"/>
      <c r="CO315" s="387"/>
      <c r="CP315" s="387"/>
      <c r="CQ315" s="387"/>
      <c r="CR315" s="387"/>
      <c r="CS315" s="387"/>
      <c r="CT315" s="387"/>
      <c r="CU315" s="387"/>
      <c r="CV315" s="387"/>
      <c r="CW315" s="387"/>
      <c r="CX315" s="387"/>
      <c r="CY315" s="387"/>
      <c r="CZ315" s="387"/>
      <c r="DA315" s="387"/>
      <c r="DB315" s="387"/>
      <c r="DC315" s="387"/>
      <c r="DD315" s="387"/>
      <c r="DE315" s="387"/>
      <c r="DF315" s="387"/>
      <c r="DG315" s="387"/>
      <c r="DH315" s="387"/>
      <c r="DI315" s="387"/>
      <c r="DJ315" s="387"/>
      <c r="DK315" s="387"/>
      <c r="DL315" s="387"/>
      <c r="DM315" s="387"/>
      <c r="DN315" s="387"/>
      <c r="DO315" s="387"/>
      <c r="DP315" s="387"/>
      <c r="DQ315" s="387"/>
      <c r="DR315" s="387"/>
      <c r="DS315" s="387"/>
      <c r="DT315" s="387"/>
      <c r="DU315" s="387"/>
      <c r="DV315" s="387"/>
      <c r="DW315" s="387"/>
      <c r="DX315" s="387"/>
      <c r="DY315" s="387"/>
      <c r="DZ315" s="387"/>
      <c r="EA315" s="387"/>
      <c r="EB315" s="387"/>
      <c r="EC315" s="387"/>
      <c r="ED315" s="387"/>
      <c r="EE315" s="387"/>
      <c r="EF315" s="387"/>
      <c r="EG315" s="387"/>
      <c r="EH315" s="387"/>
      <c r="EI315" s="387"/>
      <c r="EJ315" s="387"/>
      <c r="EK315" s="387"/>
      <c r="EL315" s="387"/>
      <c r="EM315" s="387"/>
    </row>
    <row r="316" spans="1:143" s="389" customFormat="1" ht="25.5" hidden="1" customHeight="1">
      <c r="A316" s="504"/>
      <c r="B316" s="504"/>
      <c r="C316" s="504"/>
      <c r="D316" s="504"/>
      <c r="E316" s="504"/>
      <c r="F316" s="504"/>
      <c r="G316" s="504"/>
      <c r="H316" s="504"/>
      <c r="I316" s="504"/>
      <c r="J316" s="504"/>
      <c r="K316" s="504"/>
      <c r="L316" s="504"/>
      <c r="M316" s="504"/>
      <c r="N316" s="504"/>
      <c r="O316" s="504"/>
      <c r="P316" s="504"/>
      <c r="Q316" s="504"/>
      <c r="R316" s="504"/>
      <c r="S316" s="504"/>
      <c r="T316" s="504"/>
      <c r="U316" s="504"/>
      <c r="V316" s="504"/>
      <c r="W316" s="504"/>
      <c r="X316" s="504"/>
      <c r="Y316" s="504"/>
      <c r="Z316" s="504"/>
      <c r="AA316" s="504"/>
      <c r="AB316" s="504"/>
      <c r="AC316" s="504"/>
      <c r="AD316" s="504"/>
      <c r="AE316" s="504"/>
      <c r="AF316" s="504"/>
      <c r="AG316" s="504"/>
      <c r="AH316" s="504"/>
      <c r="AI316" s="387"/>
      <c r="AJ316" s="387"/>
      <c r="AK316" s="387"/>
      <c r="AL316" s="387"/>
      <c r="AM316" s="387"/>
      <c r="AN316" s="387"/>
      <c r="AO316" s="387"/>
      <c r="AP316" s="387"/>
      <c r="AQ316" s="387"/>
      <c r="AR316" s="387"/>
      <c r="AS316" s="387"/>
      <c r="AT316" s="387"/>
      <c r="AU316" s="387"/>
      <c r="AV316" s="387"/>
      <c r="AW316" s="387"/>
      <c r="AX316" s="387"/>
      <c r="AY316" s="387"/>
      <c r="AZ316" s="387"/>
      <c r="BA316" s="387"/>
      <c r="BB316" s="387"/>
      <c r="BC316" s="387"/>
      <c r="BD316" s="387"/>
      <c r="BE316" s="387"/>
      <c r="BF316" s="387"/>
      <c r="BG316" s="387"/>
      <c r="BH316" s="387"/>
      <c r="BI316" s="387"/>
      <c r="BJ316" s="387"/>
      <c r="BK316" s="387"/>
      <c r="BL316" s="387"/>
      <c r="BM316" s="387"/>
      <c r="BN316" s="387"/>
      <c r="BO316" s="387"/>
      <c r="BP316" s="387"/>
      <c r="BQ316" s="387"/>
      <c r="BR316" s="387"/>
      <c r="BS316" s="387"/>
      <c r="BT316" s="387"/>
      <c r="BU316" s="387"/>
      <c r="BV316" s="387"/>
      <c r="BW316" s="387"/>
      <c r="BX316" s="387"/>
      <c r="BY316" s="387"/>
      <c r="BZ316" s="387"/>
      <c r="CA316" s="387"/>
      <c r="CB316" s="387"/>
      <c r="CC316" s="387"/>
      <c r="CD316" s="387"/>
      <c r="CE316" s="387"/>
      <c r="CF316" s="387"/>
      <c r="CG316" s="387"/>
      <c r="CH316" s="387"/>
      <c r="CI316" s="387"/>
      <c r="CJ316" s="387"/>
      <c r="CK316" s="387"/>
      <c r="CL316" s="387"/>
      <c r="CM316" s="387"/>
      <c r="CN316" s="387"/>
      <c r="CO316" s="387"/>
      <c r="CP316" s="387"/>
      <c r="CQ316" s="387"/>
      <c r="CR316" s="387"/>
      <c r="CS316" s="387"/>
      <c r="CT316" s="387"/>
      <c r="CU316" s="387"/>
      <c r="CV316" s="387"/>
      <c r="CW316" s="387"/>
      <c r="CX316" s="387"/>
      <c r="CY316" s="387"/>
      <c r="CZ316" s="387"/>
      <c r="DA316" s="387"/>
      <c r="DB316" s="387"/>
      <c r="DC316" s="387"/>
      <c r="DD316" s="387"/>
      <c r="DE316" s="387"/>
      <c r="DF316" s="387"/>
      <c r="DG316" s="387"/>
      <c r="DH316" s="387"/>
      <c r="DI316" s="387"/>
      <c r="DJ316" s="387"/>
      <c r="DK316" s="387"/>
      <c r="DL316" s="387"/>
      <c r="DM316" s="387"/>
      <c r="DN316" s="387"/>
      <c r="DO316" s="387"/>
      <c r="DP316" s="387"/>
      <c r="DQ316" s="387"/>
      <c r="DR316" s="387"/>
      <c r="DS316" s="387"/>
      <c r="DT316" s="387"/>
      <c r="DU316" s="387"/>
      <c r="DV316" s="387"/>
      <c r="DW316" s="387"/>
      <c r="DX316" s="387"/>
      <c r="DY316" s="387"/>
      <c r="DZ316" s="387"/>
      <c r="EA316" s="387"/>
      <c r="EB316" s="387"/>
      <c r="EC316" s="387"/>
      <c r="ED316" s="387"/>
      <c r="EE316" s="387"/>
      <c r="EF316" s="387"/>
      <c r="EG316" s="387"/>
      <c r="EH316" s="387"/>
      <c r="EI316" s="387"/>
      <c r="EJ316" s="387"/>
      <c r="EK316" s="387"/>
      <c r="EL316" s="387"/>
      <c r="EM316" s="387"/>
    </row>
    <row r="317" spans="1:143" s="389" customFormat="1" ht="25.5" hidden="1" customHeight="1">
      <c r="A317" s="504"/>
      <c r="B317" s="504"/>
      <c r="C317" s="504"/>
      <c r="D317" s="504"/>
      <c r="E317" s="504"/>
      <c r="F317" s="504"/>
      <c r="G317" s="504"/>
      <c r="H317" s="504"/>
      <c r="I317" s="504"/>
      <c r="J317" s="504"/>
      <c r="K317" s="504"/>
      <c r="L317" s="504"/>
      <c r="M317" s="504"/>
      <c r="N317" s="504"/>
      <c r="O317" s="504"/>
      <c r="P317" s="504"/>
      <c r="Q317" s="504"/>
      <c r="R317" s="504"/>
      <c r="S317" s="504"/>
      <c r="T317" s="504"/>
      <c r="U317" s="504"/>
      <c r="V317" s="504"/>
      <c r="W317" s="504"/>
      <c r="X317" s="504"/>
      <c r="Y317" s="504"/>
      <c r="Z317" s="504"/>
      <c r="AA317" s="504"/>
      <c r="AB317" s="504"/>
      <c r="AC317" s="504"/>
      <c r="AD317" s="504"/>
      <c r="AE317" s="504"/>
      <c r="AF317" s="504"/>
      <c r="AG317" s="504"/>
      <c r="AH317" s="504"/>
      <c r="AI317" s="387"/>
      <c r="AJ317" s="387"/>
      <c r="AK317" s="387"/>
      <c r="AL317" s="387"/>
      <c r="AM317" s="387"/>
      <c r="AN317" s="387"/>
      <c r="AO317" s="387"/>
      <c r="AP317" s="387"/>
      <c r="AQ317" s="387"/>
      <c r="AR317" s="387"/>
      <c r="AS317" s="387"/>
      <c r="AT317" s="387"/>
      <c r="AU317" s="387"/>
      <c r="AV317" s="387"/>
      <c r="AW317" s="387"/>
      <c r="AX317" s="387"/>
      <c r="AY317" s="387"/>
      <c r="AZ317" s="387"/>
      <c r="BA317" s="387"/>
      <c r="BB317" s="387"/>
      <c r="BC317" s="387"/>
      <c r="BD317" s="387"/>
      <c r="BE317" s="387"/>
      <c r="BF317" s="387"/>
      <c r="BG317" s="387"/>
      <c r="BH317" s="387"/>
      <c r="BI317" s="387"/>
      <c r="BJ317" s="387"/>
      <c r="BK317" s="387"/>
      <c r="BL317" s="387"/>
      <c r="BM317" s="387"/>
      <c r="BN317" s="387"/>
      <c r="BO317" s="387"/>
      <c r="BP317" s="387"/>
      <c r="BQ317" s="387"/>
      <c r="BR317" s="387"/>
      <c r="BS317" s="387"/>
      <c r="BT317" s="387"/>
      <c r="BU317" s="387"/>
      <c r="BV317" s="387"/>
      <c r="BW317" s="387"/>
      <c r="BX317" s="387"/>
      <c r="BY317" s="387"/>
      <c r="BZ317" s="387"/>
      <c r="CA317" s="387"/>
      <c r="CB317" s="387"/>
      <c r="CC317" s="387"/>
      <c r="CD317" s="387"/>
      <c r="CE317" s="387"/>
      <c r="CF317" s="387"/>
      <c r="CG317" s="387"/>
      <c r="CH317" s="387"/>
      <c r="CI317" s="387"/>
      <c r="CJ317" s="387"/>
      <c r="CK317" s="387"/>
      <c r="CL317" s="387"/>
      <c r="CM317" s="387"/>
      <c r="CN317" s="387"/>
      <c r="CO317" s="387"/>
      <c r="CP317" s="387"/>
      <c r="CQ317" s="387"/>
      <c r="CR317" s="387"/>
      <c r="CS317" s="387"/>
      <c r="CT317" s="387"/>
      <c r="CU317" s="387"/>
      <c r="CV317" s="387"/>
      <c r="CW317" s="387"/>
      <c r="CX317" s="387"/>
      <c r="CY317" s="387"/>
      <c r="CZ317" s="387"/>
      <c r="DA317" s="387"/>
      <c r="DB317" s="387"/>
      <c r="DC317" s="387"/>
      <c r="DD317" s="387"/>
      <c r="DE317" s="387"/>
      <c r="DF317" s="387"/>
      <c r="DG317" s="387"/>
      <c r="DH317" s="387"/>
      <c r="DI317" s="387"/>
      <c r="DJ317" s="387"/>
      <c r="DK317" s="387"/>
      <c r="DL317" s="387"/>
      <c r="DM317" s="387"/>
      <c r="DN317" s="387"/>
      <c r="DO317" s="387"/>
      <c r="DP317" s="387"/>
      <c r="DQ317" s="387"/>
      <c r="DR317" s="387"/>
      <c r="DS317" s="387"/>
      <c r="DT317" s="387"/>
      <c r="DU317" s="387"/>
      <c r="DV317" s="387"/>
      <c r="DW317" s="387"/>
      <c r="DX317" s="387"/>
      <c r="DY317" s="387"/>
      <c r="DZ317" s="387"/>
      <c r="EA317" s="387"/>
      <c r="EB317" s="387"/>
      <c r="EC317" s="387"/>
      <c r="ED317" s="387"/>
      <c r="EE317" s="387"/>
      <c r="EF317" s="387"/>
      <c r="EG317" s="387"/>
      <c r="EH317" s="387"/>
      <c r="EI317" s="387"/>
      <c r="EJ317" s="387"/>
      <c r="EK317" s="387"/>
      <c r="EL317" s="387"/>
      <c r="EM317" s="387"/>
    </row>
    <row r="318" spans="1:143" s="389" customFormat="1" ht="25.5" hidden="1" customHeight="1">
      <c r="A318" s="504"/>
      <c r="B318" s="504"/>
      <c r="C318" s="504"/>
      <c r="D318" s="504"/>
      <c r="E318" s="504"/>
      <c r="F318" s="504"/>
      <c r="G318" s="504"/>
      <c r="H318" s="504"/>
      <c r="I318" s="504"/>
      <c r="J318" s="504"/>
      <c r="K318" s="504"/>
      <c r="L318" s="504"/>
      <c r="M318" s="504"/>
      <c r="N318" s="504"/>
      <c r="O318" s="504"/>
      <c r="P318" s="504"/>
      <c r="Q318" s="504"/>
      <c r="R318" s="504"/>
      <c r="S318" s="504"/>
      <c r="T318" s="504"/>
      <c r="U318" s="504"/>
      <c r="V318" s="504"/>
      <c r="W318" s="504"/>
      <c r="X318" s="504"/>
      <c r="Y318" s="504"/>
      <c r="Z318" s="504"/>
      <c r="AA318" s="504"/>
      <c r="AB318" s="504"/>
      <c r="AC318" s="504"/>
      <c r="AD318" s="504"/>
      <c r="AE318" s="504"/>
      <c r="AF318" s="504"/>
      <c r="AG318" s="504"/>
      <c r="AH318" s="504"/>
      <c r="AI318" s="387"/>
      <c r="AJ318" s="387"/>
      <c r="AK318" s="387"/>
      <c r="AL318" s="387"/>
      <c r="AM318" s="387"/>
      <c r="AN318" s="387"/>
      <c r="AO318" s="387"/>
      <c r="AP318" s="387"/>
      <c r="AQ318" s="387"/>
      <c r="AR318" s="387"/>
      <c r="AS318" s="387"/>
      <c r="AT318" s="387"/>
      <c r="AU318" s="387"/>
      <c r="AV318" s="387"/>
      <c r="AW318" s="387"/>
      <c r="AX318" s="387"/>
      <c r="AY318" s="387"/>
      <c r="AZ318" s="387"/>
      <c r="BA318" s="387"/>
      <c r="BB318" s="387"/>
      <c r="BC318" s="387"/>
      <c r="BD318" s="387"/>
      <c r="BE318" s="387"/>
      <c r="BF318" s="387"/>
      <c r="BG318" s="387"/>
      <c r="BH318" s="387"/>
      <c r="BI318" s="387"/>
      <c r="BJ318" s="387"/>
      <c r="BK318" s="387"/>
      <c r="BL318" s="387"/>
      <c r="BM318" s="387"/>
      <c r="BN318" s="387"/>
      <c r="BO318" s="387"/>
      <c r="BP318" s="387"/>
      <c r="BQ318" s="387"/>
      <c r="BR318" s="387"/>
      <c r="BS318" s="387"/>
      <c r="BT318" s="387"/>
      <c r="BU318" s="387"/>
      <c r="BV318" s="387"/>
      <c r="BW318" s="387"/>
      <c r="BX318" s="387"/>
      <c r="BY318" s="387"/>
      <c r="BZ318" s="387"/>
      <c r="CA318" s="387"/>
      <c r="CB318" s="387"/>
      <c r="CC318" s="387"/>
      <c r="CD318" s="387"/>
      <c r="CE318" s="387"/>
      <c r="CF318" s="387"/>
      <c r="CG318" s="387"/>
      <c r="CH318" s="387"/>
      <c r="CI318" s="387"/>
      <c r="CJ318" s="387"/>
      <c r="CK318" s="387"/>
      <c r="CL318" s="387"/>
      <c r="CM318" s="387"/>
      <c r="CN318" s="387"/>
      <c r="CO318" s="387"/>
      <c r="CP318" s="387"/>
      <c r="CQ318" s="387"/>
      <c r="CR318" s="387"/>
      <c r="CS318" s="387"/>
      <c r="CT318" s="387"/>
      <c r="CU318" s="387"/>
      <c r="CV318" s="387"/>
      <c r="CW318" s="387"/>
      <c r="CX318" s="387"/>
      <c r="CY318" s="387"/>
      <c r="CZ318" s="387"/>
      <c r="DA318" s="387"/>
      <c r="DB318" s="387"/>
      <c r="DC318" s="387"/>
      <c r="DD318" s="387"/>
      <c r="DE318" s="387"/>
      <c r="DF318" s="387"/>
      <c r="DG318" s="387"/>
      <c r="DH318" s="387"/>
      <c r="DI318" s="387"/>
      <c r="DJ318" s="387"/>
      <c r="DK318" s="387"/>
      <c r="DL318" s="387"/>
      <c r="DM318" s="387"/>
      <c r="DN318" s="387"/>
      <c r="DO318" s="387"/>
      <c r="DP318" s="387"/>
      <c r="DQ318" s="387"/>
      <c r="DR318" s="387"/>
      <c r="DS318" s="387"/>
      <c r="DT318" s="387"/>
      <c r="DU318" s="387"/>
      <c r="DV318" s="387"/>
      <c r="DW318" s="387"/>
      <c r="DX318" s="387"/>
      <c r="DY318" s="387"/>
      <c r="DZ318" s="387"/>
      <c r="EA318" s="387"/>
      <c r="EB318" s="387"/>
      <c r="EC318" s="387"/>
      <c r="ED318" s="387"/>
      <c r="EE318" s="387"/>
      <c r="EF318" s="387"/>
      <c r="EG318" s="387"/>
      <c r="EH318" s="387"/>
      <c r="EI318" s="387"/>
      <c r="EJ318" s="387"/>
      <c r="EK318" s="387"/>
      <c r="EL318" s="387"/>
      <c r="EM318" s="387"/>
    </row>
    <row r="319" spans="1:143" s="389" customFormat="1" ht="25.5" hidden="1" customHeight="1">
      <c r="A319" s="504"/>
      <c r="B319" s="504"/>
      <c r="C319" s="504"/>
      <c r="D319" s="504"/>
      <c r="E319" s="504"/>
      <c r="F319" s="504"/>
      <c r="G319" s="504"/>
      <c r="H319" s="504"/>
      <c r="I319" s="504"/>
      <c r="J319" s="504"/>
      <c r="K319" s="504"/>
      <c r="L319" s="504"/>
      <c r="M319" s="504"/>
      <c r="N319" s="504"/>
      <c r="O319" s="504"/>
      <c r="P319" s="504"/>
      <c r="Q319" s="504"/>
      <c r="R319" s="504"/>
      <c r="S319" s="504"/>
      <c r="T319" s="504"/>
      <c r="U319" s="504"/>
      <c r="V319" s="504"/>
      <c r="W319" s="504"/>
      <c r="X319" s="504"/>
      <c r="Y319" s="504"/>
      <c r="Z319" s="504"/>
      <c r="AA319" s="504"/>
      <c r="AB319" s="504"/>
      <c r="AC319" s="504"/>
      <c r="AD319" s="504"/>
      <c r="AE319" s="504"/>
      <c r="AF319" s="504"/>
      <c r="AG319" s="504"/>
      <c r="AH319" s="504"/>
      <c r="AI319" s="387"/>
      <c r="AJ319" s="387"/>
      <c r="AK319" s="387"/>
      <c r="AL319" s="387"/>
      <c r="AM319" s="387"/>
      <c r="AN319" s="387"/>
      <c r="AO319" s="387"/>
      <c r="AP319" s="387"/>
      <c r="AQ319" s="387"/>
      <c r="AR319" s="387"/>
      <c r="AS319" s="387"/>
      <c r="AT319" s="387"/>
      <c r="AU319" s="387"/>
      <c r="AV319" s="387"/>
      <c r="AW319" s="387"/>
      <c r="AX319" s="387"/>
      <c r="AY319" s="387"/>
      <c r="AZ319" s="387"/>
      <c r="BA319" s="387"/>
      <c r="BB319" s="387"/>
      <c r="BC319" s="387"/>
      <c r="BD319" s="387"/>
      <c r="BE319" s="387"/>
      <c r="BF319" s="387"/>
      <c r="BG319" s="387"/>
      <c r="BH319" s="387"/>
      <c r="BI319" s="387"/>
      <c r="BJ319" s="387"/>
      <c r="BK319" s="387"/>
      <c r="BL319" s="387"/>
      <c r="BM319" s="387"/>
      <c r="BN319" s="387"/>
      <c r="BO319" s="387"/>
      <c r="BP319" s="387"/>
      <c r="BQ319" s="387"/>
      <c r="BR319" s="387"/>
      <c r="BS319" s="387"/>
      <c r="BT319" s="387"/>
      <c r="BU319" s="387"/>
      <c r="BV319" s="387"/>
      <c r="BW319" s="387"/>
      <c r="BX319" s="387"/>
      <c r="BY319" s="387"/>
      <c r="BZ319" s="387"/>
      <c r="CA319" s="387"/>
      <c r="CB319" s="387"/>
      <c r="CC319" s="387"/>
      <c r="CD319" s="387"/>
      <c r="CE319" s="387"/>
      <c r="CF319" s="387"/>
      <c r="CG319" s="387"/>
      <c r="CH319" s="387"/>
      <c r="CI319" s="387"/>
      <c r="CJ319" s="387"/>
      <c r="CK319" s="387"/>
      <c r="CL319" s="387"/>
      <c r="CM319" s="387"/>
      <c r="CN319" s="387"/>
      <c r="CO319" s="387"/>
      <c r="CP319" s="387"/>
      <c r="CQ319" s="387"/>
      <c r="CR319" s="387"/>
      <c r="CS319" s="387"/>
      <c r="CT319" s="387"/>
      <c r="CU319" s="387"/>
      <c r="CV319" s="387"/>
      <c r="CW319" s="387"/>
      <c r="CX319" s="387"/>
      <c r="CY319" s="387"/>
      <c r="CZ319" s="387"/>
      <c r="DA319" s="387"/>
      <c r="DB319" s="387"/>
      <c r="DC319" s="387"/>
      <c r="DD319" s="387"/>
      <c r="DE319" s="387"/>
      <c r="DF319" s="387"/>
      <c r="DG319" s="387"/>
      <c r="DH319" s="387"/>
      <c r="DI319" s="387"/>
      <c r="DJ319" s="387"/>
      <c r="DK319" s="387"/>
      <c r="DL319" s="387"/>
      <c r="DM319" s="387"/>
      <c r="DN319" s="387"/>
      <c r="DO319" s="387"/>
      <c r="DP319" s="387"/>
      <c r="DQ319" s="387"/>
      <c r="DR319" s="387"/>
      <c r="DS319" s="387"/>
      <c r="DT319" s="387"/>
      <c r="DU319" s="387"/>
      <c r="DV319" s="387"/>
      <c r="DW319" s="387"/>
      <c r="DX319" s="387"/>
      <c r="DY319" s="387"/>
      <c r="DZ319" s="387"/>
      <c r="EA319" s="387"/>
      <c r="EB319" s="387"/>
      <c r="EC319" s="387"/>
      <c r="ED319" s="387"/>
      <c r="EE319" s="387"/>
      <c r="EF319" s="387"/>
      <c r="EG319" s="387"/>
      <c r="EH319" s="387"/>
      <c r="EI319" s="387"/>
      <c r="EJ319" s="387"/>
      <c r="EK319" s="387"/>
      <c r="EL319" s="387"/>
      <c r="EM319" s="387"/>
    </row>
    <row r="320" spans="1:143" s="389" customFormat="1" ht="25.5" hidden="1" customHeight="1">
      <c r="A320" s="504"/>
      <c r="B320" s="504"/>
      <c r="C320" s="504"/>
      <c r="D320" s="504"/>
      <c r="E320" s="504"/>
      <c r="F320" s="504"/>
      <c r="G320" s="504"/>
      <c r="H320" s="504"/>
      <c r="I320" s="504"/>
      <c r="J320" s="504"/>
      <c r="K320" s="504"/>
      <c r="L320" s="504"/>
      <c r="M320" s="504"/>
      <c r="N320" s="504"/>
      <c r="O320" s="504"/>
      <c r="P320" s="504"/>
      <c r="Q320" s="504"/>
      <c r="R320" s="504"/>
      <c r="S320" s="504"/>
      <c r="T320" s="504"/>
      <c r="U320" s="504"/>
      <c r="V320" s="504"/>
      <c r="W320" s="504"/>
      <c r="X320" s="504"/>
      <c r="Y320" s="504"/>
      <c r="Z320" s="504"/>
      <c r="AA320" s="504"/>
      <c r="AB320" s="504"/>
      <c r="AC320" s="504"/>
      <c r="AD320" s="504"/>
      <c r="AE320" s="504"/>
      <c r="AF320" s="504"/>
      <c r="AG320" s="504"/>
      <c r="AH320" s="504"/>
      <c r="AI320" s="387"/>
      <c r="AJ320" s="387"/>
      <c r="AK320" s="387"/>
      <c r="AL320" s="387"/>
      <c r="AM320" s="387"/>
      <c r="AN320" s="387"/>
      <c r="AO320" s="387"/>
      <c r="AP320" s="387"/>
      <c r="AQ320" s="387"/>
      <c r="AR320" s="387"/>
      <c r="AS320" s="387"/>
      <c r="AT320" s="387"/>
      <c r="AU320" s="387"/>
      <c r="AV320" s="387"/>
      <c r="AW320" s="387"/>
      <c r="AX320" s="387"/>
      <c r="AY320" s="387"/>
      <c r="AZ320" s="387"/>
      <c r="BA320" s="387"/>
      <c r="BB320" s="387"/>
      <c r="BC320" s="387"/>
      <c r="BD320" s="387"/>
      <c r="BE320" s="387"/>
      <c r="BF320" s="387"/>
      <c r="BG320" s="387"/>
      <c r="BH320" s="387"/>
      <c r="BI320" s="387"/>
      <c r="BJ320" s="387"/>
      <c r="BK320" s="387"/>
      <c r="BL320" s="387"/>
      <c r="BM320" s="387"/>
      <c r="BN320" s="387"/>
      <c r="BO320" s="387"/>
      <c r="BP320" s="387"/>
      <c r="BQ320" s="387"/>
      <c r="BR320" s="387"/>
      <c r="BS320" s="387"/>
      <c r="BT320" s="387"/>
      <c r="BU320" s="387"/>
      <c r="BV320" s="387"/>
      <c r="BW320" s="387"/>
      <c r="BX320" s="387"/>
      <c r="BY320" s="387"/>
      <c r="BZ320" s="387"/>
      <c r="CA320" s="387"/>
      <c r="CB320" s="387"/>
      <c r="CC320" s="387"/>
      <c r="CD320" s="387"/>
      <c r="CE320" s="387"/>
      <c r="CF320" s="387"/>
      <c r="CG320" s="387"/>
      <c r="CH320" s="387"/>
      <c r="CI320" s="387"/>
      <c r="CJ320" s="387"/>
      <c r="CK320" s="387"/>
      <c r="CL320" s="387"/>
      <c r="CM320" s="387"/>
      <c r="CN320" s="387"/>
      <c r="CO320" s="387"/>
      <c r="CP320" s="387"/>
      <c r="CQ320" s="387"/>
      <c r="CR320" s="387"/>
      <c r="CS320" s="387"/>
      <c r="CT320" s="387"/>
      <c r="CU320" s="387"/>
      <c r="CV320" s="387"/>
      <c r="CW320" s="387"/>
      <c r="CX320" s="387"/>
      <c r="CY320" s="387"/>
      <c r="CZ320" s="387"/>
      <c r="DA320" s="387"/>
      <c r="DB320" s="387"/>
      <c r="DC320" s="387"/>
      <c r="DD320" s="387"/>
      <c r="DE320" s="387"/>
      <c r="DF320" s="387"/>
      <c r="DG320" s="387"/>
      <c r="DH320" s="387"/>
      <c r="DI320" s="387"/>
      <c r="DJ320" s="387"/>
      <c r="DK320" s="387"/>
      <c r="DL320" s="387"/>
      <c r="DM320" s="387"/>
      <c r="DN320" s="387"/>
      <c r="DO320" s="387"/>
      <c r="DP320" s="387"/>
      <c r="DQ320" s="387"/>
      <c r="DR320" s="387"/>
      <c r="DS320" s="387"/>
      <c r="DT320" s="387"/>
      <c r="DU320" s="387"/>
      <c r="DV320" s="387"/>
      <c r="DW320" s="387"/>
      <c r="DX320" s="387"/>
      <c r="DY320" s="387"/>
      <c r="DZ320" s="387"/>
      <c r="EA320" s="387"/>
      <c r="EB320" s="387"/>
      <c r="EC320" s="387"/>
      <c r="ED320" s="387"/>
      <c r="EE320" s="387"/>
      <c r="EF320" s="387"/>
      <c r="EG320" s="387"/>
      <c r="EH320" s="387"/>
      <c r="EI320" s="387"/>
      <c r="EJ320" s="387"/>
      <c r="EK320" s="387"/>
      <c r="EL320" s="387"/>
      <c r="EM320" s="387"/>
    </row>
    <row r="321" spans="1:143" s="389" customFormat="1" ht="25.5" hidden="1" customHeight="1">
      <c r="A321" s="504"/>
      <c r="B321" s="504"/>
      <c r="C321" s="504"/>
      <c r="D321" s="504"/>
      <c r="E321" s="504"/>
      <c r="F321" s="504"/>
      <c r="G321" s="504"/>
      <c r="H321" s="504"/>
      <c r="I321" s="504"/>
      <c r="J321" s="504"/>
      <c r="K321" s="504"/>
      <c r="L321" s="504"/>
      <c r="M321" s="504"/>
      <c r="N321" s="504"/>
      <c r="O321" s="504"/>
      <c r="P321" s="504"/>
      <c r="Q321" s="504"/>
      <c r="R321" s="504"/>
      <c r="S321" s="504"/>
      <c r="T321" s="504"/>
      <c r="U321" s="504"/>
      <c r="V321" s="504"/>
      <c r="W321" s="504"/>
      <c r="X321" s="504"/>
      <c r="Y321" s="504"/>
      <c r="Z321" s="504"/>
      <c r="AA321" s="504"/>
      <c r="AB321" s="504"/>
      <c r="AC321" s="504"/>
      <c r="AD321" s="504"/>
      <c r="AE321" s="504"/>
      <c r="AF321" s="504"/>
      <c r="AG321" s="504"/>
      <c r="AH321" s="504"/>
      <c r="AI321" s="387"/>
      <c r="AJ321" s="387"/>
      <c r="AK321" s="387"/>
      <c r="AL321" s="387"/>
      <c r="AM321" s="387"/>
      <c r="AN321" s="387"/>
      <c r="AO321" s="387"/>
      <c r="AP321" s="387"/>
      <c r="AQ321" s="387"/>
      <c r="AR321" s="387"/>
      <c r="AS321" s="387"/>
      <c r="AT321" s="387"/>
      <c r="AU321" s="387"/>
      <c r="AV321" s="387"/>
      <c r="AW321" s="387"/>
      <c r="AX321" s="387"/>
      <c r="AY321" s="387"/>
      <c r="AZ321" s="387"/>
      <c r="BA321" s="387"/>
      <c r="BB321" s="387"/>
      <c r="BC321" s="387"/>
      <c r="BD321" s="387"/>
      <c r="BE321" s="387"/>
      <c r="BF321" s="387"/>
      <c r="BG321" s="387"/>
      <c r="BH321" s="387"/>
      <c r="BI321" s="387"/>
      <c r="BJ321" s="387"/>
      <c r="BK321" s="387"/>
      <c r="BL321" s="387"/>
      <c r="BM321" s="387"/>
      <c r="BN321" s="387"/>
      <c r="BO321" s="387"/>
      <c r="BP321" s="387"/>
      <c r="BQ321" s="387"/>
      <c r="BR321" s="387"/>
      <c r="BS321" s="387"/>
      <c r="BT321" s="387"/>
      <c r="BU321" s="387"/>
      <c r="BV321" s="387"/>
      <c r="BW321" s="387"/>
      <c r="BX321" s="387"/>
      <c r="BY321" s="387"/>
      <c r="BZ321" s="387"/>
      <c r="CA321" s="387"/>
      <c r="CB321" s="387"/>
      <c r="CC321" s="387"/>
      <c r="CD321" s="387"/>
      <c r="CE321" s="387"/>
      <c r="CF321" s="387"/>
      <c r="CG321" s="387"/>
      <c r="CH321" s="387"/>
      <c r="CI321" s="387"/>
      <c r="CJ321" s="387"/>
      <c r="CK321" s="387"/>
      <c r="CL321" s="387"/>
      <c r="CM321" s="387"/>
      <c r="CN321" s="387"/>
      <c r="CO321" s="387"/>
      <c r="CP321" s="387"/>
      <c r="CQ321" s="387"/>
      <c r="CR321" s="387"/>
      <c r="CS321" s="387"/>
      <c r="CT321" s="387"/>
      <c r="CU321" s="387"/>
      <c r="CV321" s="387"/>
      <c r="CW321" s="387"/>
      <c r="CX321" s="387"/>
      <c r="CY321" s="387"/>
      <c r="CZ321" s="387"/>
      <c r="DA321" s="387"/>
      <c r="DB321" s="387"/>
      <c r="DC321" s="387"/>
      <c r="DD321" s="387"/>
      <c r="DE321" s="387"/>
      <c r="DF321" s="387"/>
      <c r="DG321" s="387"/>
      <c r="DH321" s="387"/>
      <c r="DI321" s="387"/>
      <c r="DJ321" s="387"/>
      <c r="DK321" s="387"/>
      <c r="DL321" s="387"/>
      <c r="DM321" s="387"/>
      <c r="DN321" s="387"/>
      <c r="DO321" s="387"/>
      <c r="DP321" s="387"/>
      <c r="DQ321" s="387"/>
      <c r="DR321" s="387"/>
      <c r="DS321" s="387"/>
      <c r="DT321" s="387"/>
      <c r="DU321" s="387"/>
      <c r="DV321" s="387"/>
      <c r="DW321" s="387"/>
      <c r="DX321" s="387"/>
      <c r="DY321" s="387"/>
      <c r="DZ321" s="387"/>
      <c r="EA321" s="387"/>
      <c r="EB321" s="387"/>
      <c r="EC321" s="387"/>
      <c r="ED321" s="387"/>
      <c r="EE321" s="387"/>
      <c r="EF321" s="387"/>
      <c r="EG321" s="387"/>
      <c r="EH321" s="387"/>
      <c r="EI321" s="387"/>
      <c r="EJ321" s="387"/>
      <c r="EK321" s="387"/>
      <c r="EL321" s="387"/>
      <c r="EM321" s="387"/>
    </row>
    <row r="322" spans="1:143" s="389" customFormat="1" ht="25.5" hidden="1" customHeight="1">
      <c r="A322" s="504"/>
      <c r="B322" s="504"/>
      <c r="C322" s="504"/>
      <c r="D322" s="504"/>
      <c r="E322" s="504"/>
      <c r="F322" s="504"/>
      <c r="G322" s="504"/>
      <c r="H322" s="504"/>
      <c r="I322" s="504"/>
      <c r="J322" s="504"/>
      <c r="K322" s="504"/>
      <c r="L322" s="504"/>
      <c r="M322" s="504"/>
      <c r="N322" s="504"/>
      <c r="O322" s="504"/>
      <c r="P322" s="504"/>
      <c r="Q322" s="504"/>
      <c r="R322" s="504"/>
      <c r="S322" s="504"/>
      <c r="T322" s="504"/>
      <c r="U322" s="504"/>
      <c r="V322" s="504"/>
      <c r="W322" s="504"/>
      <c r="X322" s="504"/>
      <c r="Y322" s="504"/>
      <c r="Z322" s="504"/>
      <c r="AA322" s="504"/>
      <c r="AB322" s="504"/>
      <c r="AC322" s="504"/>
      <c r="AD322" s="504"/>
      <c r="AE322" s="504"/>
      <c r="AF322" s="504"/>
      <c r="AG322" s="504"/>
      <c r="AH322" s="504"/>
      <c r="AI322" s="387"/>
      <c r="AJ322" s="387"/>
      <c r="AK322" s="387"/>
      <c r="AL322" s="387"/>
      <c r="AM322" s="387"/>
      <c r="AN322" s="387"/>
      <c r="AO322" s="387"/>
      <c r="AP322" s="387"/>
      <c r="AQ322" s="387"/>
      <c r="AR322" s="387"/>
      <c r="AS322" s="387"/>
      <c r="AT322" s="387"/>
      <c r="AU322" s="387"/>
      <c r="AV322" s="387"/>
      <c r="AW322" s="387"/>
      <c r="AX322" s="387"/>
      <c r="AY322" s="387"/>
      <c r="AZ322" s="387"/>
      <c r="BA322" s="387"/>
      <c r="BB322" s="387"/>
      <c r="BC322" s="387"/>
      <c r="BD322" s="387"/>
      <c r="BE322" s="387"/>
      <c r="BF322" s="387"/>
      <c r="BG322" s="387"/>
      <c r="BH322" s="387"/>
      <c r="BI322" s="387"/>
      <c r="BJ322" s="387"/>
      <c r="BK322" s="387"/>
      <c r="BL322" s="387"/>
      <c r="BM322" s="387"/>
      <c r="BN322" s="387"/>
      <c r="BO322" s="387"/>
      <c r="BP322" s="387"/>
      <c r="BQ322" s="387"/>
      <c r="BR322" s="387"/>
      <c r="BS322" s="387"/>
      <c r="BT322" s="387"/>
      <c r="BU322" s="387"/>
      <c r="BV322" s="387"/>
      <c r="BW322" s="387"/>
      <c r="BX322" s="387"/>
      <c r="BY322" s="387"/>
      <c r="BZ322" s="387"/>
      <c r="CA322" s="387"/>
      <c r="CB322" s="387"/>
      <c r="CC322" s="387"/>
      <c r="CD322" s="387"/>
      <c r="CE322" s="387"/>
      <c r="CF322" s="387"/>
      <c r="CG322" s="387"/>
      <c r="CH322" s="387"/>
      <c r="CI322" s="387"/>
      <c r="CJ322" s="387"/>
      <c r="CK322" s="387"/>
      <c r="CL322" s="387"/>
      <c r="CM322" s="387"/>
      <c r="CN322" s="387"/>
      <c r="CO322" s="387"/>
      <c r="CP322" s="387"/>
      <c r="CQ322" s="387"/>
      <c r="CR322" s="387"/>
      <c r="CS322" s="387"/>
      <c r="CT322" s="387"/>
      <c r="CU322" s="387"/>
      <c r="CV322" s="387"/>
      <c r="CW322" s="387"/>
      <c r="CX322" s="387"/>
      <c r="CY322" s="387"/>
      <c r="CZ322" s="387"/>
      <c r="DA322" s="387"/>
      <c r="DB322" s="387"/>
      <c r="DC322" s="387"/>
      <c r="DD322" s="387"/>
      <c r="DE322" s="387"/>
      <c r="DF322" s="387"/>
      <c r="DG322" s="387"/>
      <c r="DH322" s="387"/>
      <c r="DI322" s="387"/>
      <c r="DJ322" s="387"/>
      <c r="DK322" s="387"/>
      <c r="DL322" s="387"/>
      <c r="DM322" s="387"/>
      <c r="DN322" s="387"/>
      <c r="DO322" s="387"/>
      <c r="DP322" s="387"/>
      <c r="DQ322" s="387"/>
      <c r="DR322" s="387"/>
      <c r="DS322" s="387"/>
      <c r="DT322" s="387"/>
      <c r="DU322" s="387"/>
      <c r="DV322" s="387"/>
      <c r="DW322" s="387"/>
      <c r="DX322" s="387"/>
      <c r="DY322" s="387"/>
      <c r="DZ322" s="387"/>
      <c r="EA322" s="387"/>
      <c r="EB322" s="387"/>
      <c r="EC322" s="387"/>
      <c r="ED322" s="387"/>
      <c r="EE322" s="387"/>
      <c r="EF322" s="387"/>
      <c r="EG322" s="387"/>
      <c r="EH322" s="387"/>
      <c r="EI322" s="387"/>
      <c r="EJ322" s="387"/>
      <c r="EK322" s="387"/>
      <c r="EL322" s="387"/>
      <c r="EM322" s="387"/>
    </row>
    <row r="323" spans="1:143" s="389" customFormat="1" ht="25.5" hidden="1" customHeight="1">
      <c r="A323" s="504"/>
      <c r="B323" s="504"/>
      <c r="C323" s="504"/>
      <c r="D323" s="504"/>
      <c r="E323" s="504"/>
      <c r="F323" s="504"/>
      <c r="G323" s="504"/>
      <c r="H323" s="504"/>
      <c r="I323" s="504"/>
      <c r="J323" s="504"/>
      <c r="K323" s="504"/>
      <c r="L323" s="504"/>
      <c r="M323" s="504"/>
      <c r="N323" s="504"/>
      <c r="O323" s="504"/>
      <c r="P323" s="504"/>
      <c r="Q323" s="504"/>
      <c r="R323" s="504"/>
      <c r="S323" s="504"/>
      <c r="T323" s="504"/>
      <c r="U323" s="504"/>
      <c r="V323" s="504"/>
      <c r="W323" s="504"/>
      <c r="X323" s="504"/>
      <c r="Y323" s="504"/>
      <c r="Z323" s="504"/>
      <c r="AA323" s="504"/>
      <c r="AB323" s="504"/>
      <c r="AC323" s="504"/>
      <c r="AD323" s="504"/>
      <c r="AE323" s="504"/>
      <c r="AF323" s="504"/>
      <c r="AG323" s="504"/>
      <c r="AH323" s="504"/>
      <c r="AI323" s="387"/>
      <c r="AJ323" s="387"/>
      <c r="AK323" s="387"/>
      <c r="AL323" s="387"/>
      <c r="AM323" s="387"/>
      <c r="AN323" s="387"/>
      <c r="AO323" s="387"/>
      <c r="AP323" s="387"/>
      <c r="AQ323" s="387"/>
      <c r="AR323" s="387"/>
      <c r="AS323" s="387"/>
      <c r="AT323" s="387"/>
      <c r="AU323" s="387"/>
      <c r="AV323" s="387"/>
      <c r="AW323" s="387"/>
      <c r="AX323" s="387"/>
      <c r="AY323" s="387"/>
      <c r="AZ323" s="387"/>
      <c r="BA323" s="387"/>
      <c r="BB323" s="387"/>
      <c r="BC323" s="387"/>
      <c r="BD323" s="387"/>
      <c r="BE323" s="387"/>
      <c r="BF323" s="387"/>
      <c r="BG323" s="387"/>
      <c r="BH323" s="387"/>
      <c r="BI323" s="387"/>
      <c r="BJ323" s="387"/>
      <c r="BK323" s="387"/>
      <c r="BL323" s="387"/>
      <c r="BM323" s="387"/>
      <c r="BN323" s="387"/>
      <c r="BO323" s="387"/>
      <c r="BP323" s="387"/>
      <c r="BQ323" s="387"/>
      <c r="BR323" s="387"/>
      <c r="BS323" s="387"/>
      <c r="BT323" s="387"/>
      <c r="BU323" s="387"/>
      <c r="BV323" s="387"/>
      <c r="BW323" s="387"/>
      <c r="BX323" s="387"/>
      <c r="BY323" s="387"/>
      <c r="BZ323" s="387"/>
      <c r="CA323" s="387"/>
      <c r="CB323" s="387"/>
      <c r="CC323" s="387"/>
      <c r="CD323" s="387"/>
      <c r="CE323" s="387"/>
      <c r="CF323" s="387"/>
      <c r="CG323" s="387"/>
      <c r="CH323" s="387"/>
      <c r="CI323" s="387"/>
      <c r="CJ323" s="387"/>
      <c r="CK323" s="387"/>
      <c r="CL323" s="387"/>
      <c r="CM323" s="387"/>
      <c r="CN323" s="387"/>
      <c r="CO323" s="387"/>
      <c r="CP323" s="387"/>
      <c r="CQ323" s="387"/>
      <c r="CR323" s="387"/>
      <c r="CS323" s="387"/>
      <c r="CT323" s="387"/>
      <c r="CU323" s="387"/>
      <c r="CV323" s="387"/>
      <c r="CW323" s="387"/>
      <c r="CX323" s="387"/>
      <c r="CY323" s="387"/>
      <c r="CZ323" s="387"/>
      <c r="DA323" s="387"/>
      <c r="DB323" s="387"/>
      <c r="DC323" s="387"/>
      <c r="DD323" s="387"/>
      <c r="DE323" s="387"/>
      <c r="DF323" s="387"/>
      <c r="DG323" s="387"/>
      <c r="DH323" s="387"/>
      <c r="DI323" s="387"/>
      <c r="DJ323" s="387"/>
      <c r="DK323" s="387"/>
      <c r="DL323" s="387"/>
      <c r="DM323" s="387"/>
      <c r="DN323" s="387"/>
      <c r="DO323" s="387"/>
      <c r="DP323" s="387"/>
      <c r="DQ323" s="387"/>
      <c r="DR323" s="387"/>
      <c r="DS323" s="387"/>
      <c r="DT323" s="387"/>
      <c r="DU323" s="387"/>
      <c r="DV323" s="387"/>
      <c r="DW323" s="387"/>
      <c r="DX323" s="387"/>
      <c r="DY323" s="387"/>
      <c r="DZ323" s="387"/>
      <c r="EA323" s="387"/>
      <c r="EB323" s="387"/>
      <c r="EC323" s="387"/>
      <c r="ED323" s="387"/>
      <c r="EE323" s="387"/>
      <c r="EF323" s="387"/>
      <c r="EG323" s="387"/>
      <c r="EH323" s="387"/>
      <c r="EI323" s="387"/>
      <c r="EJ323" s="387"/>
      <c r="EK323" s="387"/>
      <c r="EL323" s="387"/>
      <c r="EM323" s="387"/>
    </row>
    <row r="324" spans="1:143" s="389" customFormat="1" ht="25.5" hidden="1" customHeight="1">
      <c r="A324" s="504"/>
      <c r="B324" s="504"/>
      <c r="C324" s="504"/>
      <c r="D324" s="504"/>
      <c r="E324" s="504"/>
      <c r="F324" s="504"/>
      <c r="G324" s="504"/>
      <c r="H324" s="504"/>
      <c r="I324" s="504"/>
      <c r="J324" s="504"/>
      <c r="K324" s="504"/>
      <c r="L324" s="504"/>
      <c r="M324" s="504"/>
      <c r="N324" s="504"/>
      <c r="O324" s="504"/>
      <c r="P324" s="504"/>
      <c r="Q324" s="504"/>
      <c r="R324" s="504"/>
      <c r="S324" s="504"/>
      <c r="T324" s="504"/>
      <c r="U324" s="504"/>
      <c r="V324" s="504"/>
      <c r="W324" s="504"/>
      <c r="X324" s="504"/>
      <c r="Y324" s="504"/>
      <c r="Z324" s="504"/>
      <c r="AA324" s="504"/>
      <c r="AB324" s="504"/>
      <c r="AC324" s="504"/>
      <c r="AD324" s="504"/>
      <c r="AE324" s="504"/>
      <c r="AF324" s="504"/>
      <c r="AG324" s="504"/>
      <c r="AH324" s="504"/>
      <c r="AI324" s="387"/>
      <c r="AJ324" s="387"/>
      <c r="AK324" s="387"/>
      <c r="AL324" s="387"/>
      <c r="AM324" s="387"/>
      <c r="AN324" s="387"/>
      <c r="AO324" s="387"/>
      <c r="AP324" s="387"/>
      <c r="AQ324" s="387"/>
      <c r="AR324" s="387"/>
      <c r="AS324" s="387"/>
      <c r="AT324" s="387"/>
      <c r="AU324" s="387"/>
      <c r="AV324" s="387"/>
      <c r="AW324" s="387"/>
      <c r="AX324" s="387"/>
      <c r="AY324" s="387"/>
      <c r="AZ324" s="387"/>
      <c r="BA324" s="387"/>
      <c r="BB324" s="387"/>
      <c r="BC324" s="387"/>
      <c r="BD324" s="387"/>
      <c r="BE324" s="387"/>
      <c r="BF324" s="387"/>
      <c r="BG324" s="387"/>
      <c r="BH324" s="387"/>
      <c r="BI324" s="387"/>
      <c r="BJ324" s="387"/>
      <c r="BK324" s="387"/>
      <c r="BL324" s="387"/>
      <c r="BM324" s="387"/>
      <c r="BN324" s="387"/>
      <c r="BO324" s="387"/>
      <c r="BP324" s="387"/>
      <c r="BQ324" s="387"/>
      <c r="BR324" s="387"/>
      <c r="BS324" s="387"/>
      <c r="BT324" s="387"/>
      <c r="BU324" s="387"/>
      <c r="BV324" s="387"/>
      <c r="BW324" s="387"/>
      <c r="BX324" s="387"/>
      <c r="BY324" s="387"/>
      <c r="BZ324" s="387"/>
      <c r="CA324" s="387"/>
      <c r="CB324" s="387"/>
      <c r="CC324" s="387"/>
      <c r="CD324" s="387"/>
      <c r="CE324" s="387"/>
      <c r="CF324" s="387"/>
      <c r="CG324" s="387"/>
      <c r="CH324" s="387"/>
      <c r="CI324" s="387"/>
      <c r="CJ324" s="387"/>
      <c r="CK324" s="387"/>
      <c r="CL324" s="387"/>
      <c r="CM324" s="387"/>
      <c r="CN324" s="387"/>
      <c r="CO324" s="387"/>
      <c r="CP324" s="387"/>
      <c r="CQ324" s="387"/>
      <c r="CR324" s="387"/>
      <c r="CS324" s="387"/>
      <c r="CT324" s="387"/>
      <c r="CU324" s="387"/>
      <c r="CV324" s="387"/>
      <c r="CW324" s="387"/>
      <c r="CX324" s="387"/>
      <c r="CY324" s="387"/>
      <c r="CZ324" s="387"/>
      <c r="DA324" s="387"/>
      <c r="DB324" s="387"/>
      <c r="DC324" s="387"/>
      <c r="DD324" s="387"/>
      <c r="DE324" s="387"/>
      <c r="DF324" s="387"/>
      <c r="DG324" s="387"/>
      <c r="DH324" s="387"/>
      <c r="DI324" s="387"/>
      <c r="DJ324" s="387"/>
      <c r="DK324" s="387"/>
      <c r="DL324" s="387"/>
      <c r="DM324" s="387"/>
      <c r="DN324" s="387"/>
      <c r="DO324" s="387"/>
      <c r="DP324" s="387"/>
      <c r="DQ324" s="387"/>
      <c r="DR324" s="387"/>
      <c r="DS324" s="387"/>
      <c r="DT324" s="387"/>
      <c r="DU324" s="387"/>
      <c r="DV324" s="387"/>
      <c r="DW324" s="387"/>
      <c r="DX324" s="387"/>
      <c r="DY324" s="387"/>
      <c r="DZ324" s="387"/>
      <c r="EA324" s="387"/>
      <c r="EB324" s="387"/>
      <c r="EC324" s="387"/>
      <c r="ED324" s="387"/>
      <c r="EE324" s="387"/>
      <c r="EF324" s="387"/>
      <c r="EG324" s="387"/>
      <c r="EH324" s="387"/>
      <c r="EI324" s="387"/>
      <c r="EJ324" s="387"/>
      <c r="EK324" s="387"/>
      <c r="EL324" s="387"/>
      <c r="EM324" s="387"/>
    </row>
    <row r="325" spans="1:143" s="389" customFormat="1" ht="25.5" hidden="1" customHeight="1">
      <c r="A325" s="504"/>
      <c r="B325" s="504"/>
      <c r="C325" s="504"/>
      <c r="D325" s="504"/>
      <c r="E325" s="504"/>
      <c r="F325" s="504"/>
      <c r="G325" s="504"/>
      <c r="H325" s="504"/>
      <c r="I325" s="504"/>
      <c r="J325" s="504"/>
      <c r="K325" s="504"/>
      <c r="L325" s="504"/>
      <c r="M325" s="504"/>
      <c r="N325" s="504"/>
      <c r="O325" s="504"/>
      <c r="P325" s="504"/>
      <c r="Q325" s="504"/>
      <c r="R325" s="504"/>
      <c r="S325" s="504"/>
      <c r="T325" s="504"/>
      <c r="U325" s="504"/>
      <c r="V325" s="504"/>
      <c r="W325" s="504"/>
      <c r="X325" s="504"/>
      <c r="Y325" s="504"/>
      <c r="Z325" s="504"/>
      <c r="AA325" s="504"/>
      <c r="AB325" s="504"/>
      <c r="AC325" s="504"/>
      <c r="AD325" s="504"/>
      <c r="AE325" s="504"/>
      <c r="AF325" s="504"/>
      <c r="AG325" s="504"/>
      <c r="AH325" s="504"/>
      <c r="AI325" s="387"/>
      <c r="AJ325" s="387"/>
      <c r="AK325" s="387"/>
      <c r="AL325" s="387"/>
      <c r="AM325" s="387"/>
      <c r="AN325" s="387"/>
      <c r="AO325" s="387"/>
      <c r="AP325" s="387"/>
      <c r="AQ325" s="387"/>
      <c r="AR325" s="387"/>
      <c r="AS325" s="387"/>
      <c r="AT325" s="387"/>
      <c r="AU325" s="387"/>
      <c r="AV325" s="387"/>
      <c r="AW325" s="387"/>
      <c r="AX325" s="387"/>
      <c r="AY325" s="387"/>
      <c r="AZ325" s="387"/>
      <c r="BA325" s="387"/>
      <c r="BB325" s="387"/>
      <c r="BC325" s="387"/>
      <c r="BD325" s="387"/>
      <c r="BE325" s="387"/>
      <c r="BF325" s="387"/>
      <c r="BG325" s="387"/>
      <c r="BH325" s="387"/>
      <c r="BI325" s="387"/>
      <c r="BJ325" s="387"/>
      <c r="BK325" s="387"/>
      <c r="BL325" s="387"/>
      <c r="BM325" s="387"/>
      <c r="BN325" s="387"/>
      <c r="BO325" s="387"/>
      <c r="BP325" s="387"/>
      <c r="BQ325" s="387"/>
      <c r="BR325" s="387"/>
      <c r="BS325" s="387"/>
      <c r="BT325" s="387"/>
      <c r="BU325" s="387"/>
      <c r="BV325" s="387"/>
      <c r="BW325" s="387"/>
      <c r="BX325" s="387"/>
      <c r="BY325" s="387"/>
      <c r="BZ325" s="387"/>
      <c r="CA325" s="387"/>
      <c r="CB325" s="387"/>
      <c r="CC325" s="387"/>
      <c r="CD325" s="387"/>
      <c r="CE325" s="387"/>
      <c r="CF325" s="387"/>
      <c r="CG325" s="387"/>
      <c r="CH325" s="387"/>
      <c r="CI325" s="387"/>
      <c r="CJ325" s="387"/>
      <c r="CK325" s="387"/>
      <c r="CL325" s="387"/>
      <c r="CM325" s="387"/>
      <c r="CN325" s="387"/>
      <c r="CO325" s="387"/>
      <c r="CP325" s="387"/>
      <c r="CQ325" s="387"/>
      <c r="CR325" s="387"/>
      <c r="CS325" s="387"/>
      <c r="CT325" s="387"/>
      <c r="CU325" s="387"/>
      <c r="CV325" s="387"/>
      <c r="CW325" s="387"/>
      <c r="CX325" s="387"/>
      <c r="CY325" s="387"/>
      <c r="CZ325" s="387"/>
      <c r="DA325" s="387"/>
      <c r="DB325" s="387"/>
      <c r="DC325" s="387"/>
      <c r="DD325" s="387"/>
      <c r="DE325" s="387"/>
      <c r="DF325" s="387"/>
      <c r="DG325" s="387"/>
      <c r="DH325" s="387"/>
      <c r="DI325" s="387"/>
      <c r="DJ325" s="387"/>
      <c r="DK325" s="387"/>
      <c r="DL325" s="387"/>
      <c r="DM325" s="387"/>
      <c r="DN325" s="387"/>
      <c r="DO325" s="387"/>
      <c r="DP325" s="387"/>
      <c r="DQ325" s="387"/>
      <c r="DR325" s="387"/>
      <c r="DS325" s="387"/>
      <c r="DT325" s="387"/>
      <c r="DU325" s="387"/>
      <c r="DV325" s="387"/>
      <c r="DW325" s="387"/>
      <c r="DX325" s="387"/>
      <c r="DY325" s="387"/>
      <c r="DZ325" s="387"/>
      <c r="EA325" s="387"/>
      <c r="EB325" s="387"/>
      <c r="EC325" s="387"/>
      <c r="ED325" s="387"/>
      <c r="EE325" s="387"/>
      <c r="EF325" s="387"/>
      <c r="EG325" s="387"/>
      <c r="EH325" s="387"/>
      <c r="EI325" s="387"/>
      <c r="EJ325" s="387"/>
      <c r="EK325" s="387"/>
      <c r="EL325" s="387"/>
      <c r="EM325" s="387"/>
    </row>
    <row r="326" spans="1:143" s="389" customFormat="1" ht="25.5" hidden="1" customHeight="1">
      <c r="A326" s="504"/>
      <c r="B326" s="504"/>
      <c r="C326" s="504"/>
      <c r="D326" s="504"/>
      <c r="E326" s="504"/>
      <c r="F326" s="504"/>
      <c r="G326" s="504"/>
      <c r="H326" s="504"/>
      <c r="I326" s="504"/>
      <c r="J326" s="504"/>
      <c r="K326" s="504"/>
      <c r="L326" s="504"/>
      <c r="M326" s="504"/>
      <c r="N326" s="504"/>
      <c r="O326" s="504"/>
      <c r="P326" s="504"/>
      <c r="Q326" s="504"/>
      <c r="R326" s="504"/>
      <c r="S326" s="504"/>
      <c r="T326" s="504"/>
      <c r="U326" s="504"/>
      <c r="V326" s="504"/>
      <c r="W326" s="504"/>
      <c r="X326" s="504"/>
      <c r="Y326" s="504"/>
      <c r="Z326" s="504"/>
      <c r="AA326" s="504"/>
      <c r="AB326" s="504"/>
      <c r="AC326" s="504"/>
      <c r="AD326" s="504"/>
      <c r="AE326" s="504"/>
      <c r="AF326" s="504"/>
      <c r="AG326" s="504"/>
      <c r="AH326" s="504"/>
      <c r="AI326" s="387"/>
      <c r="AJ326" s="387"/>
      <c r="AK326" s="387"/>
      <c r="AL326" s="387"/>
      <c r="AM326" s="387"/>
      <c r="AN326" s="387"/>
      <c r="AO326" s="387"/>
      <c r="AP326" s="387"/>
      <c r="AQ326" s="387"/>
      <c r="AR326" s="387"/>
      <c r="AS326" s="387"/>
      <c r="AT326" s="387"/>
      <c r="AU326" s="387"/>
      <c r="AV326" s="387"/>
      <c r="AW326" s="387"/>
      <c r="AX326" s="387"/>
      <c r="AY326" s="387"/>
      <c r="AZ326" s="387"/>
      <c r="BA326" s="387"/>
      <c r="BB326" s="387"/>
      <c r="BC326" s="387"/>
      <c r="BD326" s="387"/>
      <c r="BE326" s="387"/>
      <c r="BF326" s="387"/>
      <c r="BG326" s="387"/>
      <c r="BH326" s="387"/>
      <c r="BI326" s="387"/>
      <c r="BJ326" s="387"/>
      <c r="BK326" s="387"/>
      <c r="BL326" s="387"/>
      <c r="BM326" s="387"/>
      <c r="BN326" s="387"/>
      <c r="BO326" s="387"/>
      <c r="BP326" s="387"/>
      <c r="BQ326" s="387"/>
      <c r="BR326" s="387"/>
      <c r="BS326" s="387"/>
      <c r="BT326" s="387"/>
      <c r="BU326" s="387"/>
      <c r="BV326" s="387"/>
      <c r="BW326" s="387"/>
      <c r="BX326" s="387"/>
      <c r="BY326" s="387"/>
      <c r="BZ326" s="387"/>
      <c r="CA326" s="387"/>
      <c r="CB326" s="387"/>
      <c r="CC326" s="387"/>
      <c r="CD326" s="387"/>
      <c r="CE326" s="387"/>
      <c r="CF326" s="387"/>
      <c r="CG326" s="387"/>
      <c r="CH326" s="387"/>
      <c r="CI326" s="387"/>
      <c r="CJ326" s="387"/>
      <c r="CK326" s="387"/>
      <c r="CL326" s="387"/>
      <c r="CM326" s="387"/>
      <c r="CN326" s="387"/>
      <c r="CO326" s="387"/>
      <c r="CP326" s="387"/>
      <c r="CQ326" s="387"/>
      <c r="CR326" s="387"/>
      <c r="CS326" s="387"/>
      <c r="CT326" s="387"/>
      <c r="CU326" s="387"/>
      <c r="CV326" s="387"/>
      <c r="CW326" s="387"/>
      <c r="CX326" s="387"/>
      <c r="CY326" s="387"/>
      <c r="CZ326" s="387"/>
      <c r="DA326" s="387"/>
      <c r="DB326" s="387"/>
      <c r="DC326" s="387"/>
      <c r="DD326" s="387"/>
      <c r="DE326" s="387"/>
      <c r="DF326" s="387"/>
      <c r="DG326" s="387"/>
      <c r="DH326" s="387"/>
      <c r="DI326" s="387"/>
      <c r="DJ326" s="387"/>
      <c r="DK326" s="387"/>
      <c r="DL326" s="387"/>
      <c r="DM326" s="387"/>
      <c r="DN326" s="387"/>
      <c r="DO326" s="387"/>
      <c r="DP326" s="387"/>
      <c r="DQ326" s="387"/>
      <c r="DR326" s="387"/>
      <c r="DS326" s="387"/>
      <c r="DT326" s="387"/>
      <c r="DU326" s="387"/>
      <c r="DV326" s="387"/>
      <c r="DW326" s="387"/>
      <c r="DX326" s="387"/>
      <c r="DY326" s="387"/>
      <c r="DZ326" s="387"/>
      <c r="EA326" s="387"/>
      <c r="EB326" s="387"/>
      <c r="EC326" s="387"/>
      <c r="ED326" s="387"/>
      <c r="EE326" s="387"/>
      <c r="EF326" s="387"/>
      <c r="EG326" s="387"/>
      <c r="EH326" s="387"/>
      <c r="EI326" s="387"/>
      <c r="EJ326" s="387"/>
      <c r="EK326" s="387"/>
      <c r="EL326" s="387"/>
      <c r="EM326" s="387"/>
    </row>
    <row r="327" spans="1:143" s="389" customFormat="1" ht="25.5" hidden="1" customHeight="1">
      <c r="A327" s="504"/>
      <c r="B327" s="504"/>
      <c r="C327" s="504"/>
      <c r="D327" s="504"/>
      <c r="E327" s="504"/>
      <c r="F327" s="504"/>
      <c r="G327" s="504"/>
      <c r="H327" s="504"/>
      <c r="I327" s="504"/>
      <c r="J327" s="504"/>
      <c r="K327" s="504"/>
      <c r="L327" s="504"/>
      <c r="M327" s="504"/>
      <c r="N327" s="504"/>
      <c r="O327" s="504"/>
      <c r="P327" s="504"/>
      <c r="Q327" s="504"/>
      <c r="R327" s="504"/>
      <c r="S327" s="504"/>
      <c r="T327" s="504"/>
      <c r="U327" s="504"/>
      <c r="V327" s="504"/>
      <c r="W327" s="504"/>
      <c r="X327" s="504"/>
      <c r="Y327" s="504"/>
      <c r="Z327" s="504"/>
      <c r="AA327" s="504"/>
      <c r="AB327" s="504"/>
      <c r="AC327" s="504"/>
      <c r="AD327" s="504"/>
      <c r="AE327" s="504"/>
      <c r="AF327" s="504"/>
      <c r="AG327" s="504"/>
      <c r="AH327" s="504"/>
      <c r="AI327" s="387"/>
      <c r="AJ327" s="387"/>
      <c r="AK327" s="387"/>
      <c r="AL327" s="387"/>
      <c r="AM327" s="387"/>
      <c r="AN327" s="387"/>
      <c r="AO327" s="387"/>
      <c r="AP327" s="387"/>
      <c r="AQ327" s="387"/>
      <c r="AR327" s="387"/>
      <c r="AS327" s="387"/>
      <c r="AT327" s="387"/>
      <c r="AU327" s="387"/>
      <c r="AV327" s="387"/>
      <c r="AW327" s="387"/>
      <c r="AX327" s="387"/>
      <c r="AY327" s="387"/>
      <c r="AZ327" s="387"/>
      <c r="BA327" s="387"/>
      <c r="BB327" s="387"/>
      <c r="BC327" s="387"/>
      <c r="BD327" s="387"/>
      <c r="BE327" s="387"/>
      <c r="BF327" s="387"/>
      <c r="BG327" s="387"/>
      <c r="BH327" s="387"/>
      <c r="BI327" s="387"/>
      <c r="BJ327" s="387"/>
      <c r="BK327" s="387"/>
      <c r="BL327" s="387"/>
      <c r="BM327" s="387"/>
      <c r="BN327" s="387"/>
      <c r="BO327" s="387"/>
      <c r="BP327" s="387"/>
      <c r="BQ327" s="387"/>
      <c r="BR327" s="387"/>
      <c r="BS327" s="387"/>
      <c r="BT327" s="387"/>
      <c r="BU327" s="387"/>
      <c r="BV327" s="387"/>
      <c r="BW327" s="387"/>
      <c r="BX327" s="387"/>
      <c r="BY327" s="387"/>
      <c r="BZ327" s="387"/>
      <c r="CA327" s="387"/>
      <c r="CB327" s="387"/>
      <c r="CC327" s="387"/>
      <c r="CD327" s="387"/>
      <c r="CE327" s="387"/>
      <c r="CF327" s="387"/>
      <c r="CG327" s="387"/>
      <c r="CH327" s="387"/>
      <c r="CI327" s="387"/>
      <c r="CJ327" s="387"/>
      <c r="CK327" s="387"/>
      <c r="CL327" s="387"/>
      <c r="CM327" s="387"/>
      <c r="CN327" s="387"/>
      <c r="CO327" s="387"/>
      <c r="CP327" s="387"/>
      <c r="CQ327" s="387"/>
      <c r="CR327" s="387"/>
      <c r="CS327" s="387"/>
      <c r="CT327" s="387"/>
      <c r="CU327" s="387"/>
      <c r="CV327" s="387"/>
      <c r="CW327" s="387"/>
      <c r="CX327" s="387"/>
      <c r="CY327" s="387"/>
      <c r="CZ327" s="387"/>
      <c r="DA327" s="387"/>
      <c r="DB327" s="387"/>
      <c r="DC327" s="387"/>
      <c r="DD327" s="387"/>
      <c r="DE327" s="387"/>
      <c r="DF327" s="387"/>
      <c r="DG327" s="387"/>
      <c r="DH327" s="387"/>
      <c r="DI327" s="387"/>
      <c r="DJ327" s="387"/>
      <c r="DK327" s="387"/>
      <c r="DL327" s="387"/>
      <c r="DM327" s="387"/>
      <c r="DN327" s="387"/>
      <c r="DO327" s="387"/>
      <c r="DP327" s="387"/>
      <c r="DQ327" s="387"/>
      <c r="DR327" s="387"/>
      <c r="DS327" s="387"/>
      <c r="DT327" s="387"/>
      <c r="DU327" s="387"/>
      <c r="DV327" s="387"/>
      <c r="DW327" s="387"/>
      <c r="DX327" s="387"/>
      <c r="DY327" s="387"/>
      <c r="DZ327" s="387"/>
      <c r="EA327" s="387"/>
      <c r="EB327" s="387"/>
      <c r="EC327" s="387"/>
      <c r="ED327" s="387"/>
      <c r="EE327" s="387"/>
      <c r="EF327" s="387"/>
      <c r="EG327" s="387"/>
      <c r="EH327" s="387"/>
      <c r="EI327" s="387"/>
      <c r="EJ327" s="387"/>
      <c r="EK327" s="387"/>
      <c r="EL327" s="387"/>
      <c r="EM327" s="387"/>
    </row>
    <row r="328" spans="1:143" s="389" customFormat="1" ht="25.5" hidden="1" customHeight="1">
      <c r="A328" s="504"/>
      <c r="B328" s="504"/>
      <c r="C328" s="504"/>
      <c r="D328" s="504"/>
      <c r="E328" s="504"/>
      <c r="F328" s="504"/>
      <c r="G328" s="504"/>
      <c r="H328" s="504"/>
      <c r="I328" s="504"/>
      <c r="J328" s="504"/>
      <c r="K328" s="504"/>
      <c r="L328" s="504"/>
      <c r="M328" s="504"/>
      <c r="N328" s="504"/>
      <c r="O328" s="504"/>
      <c r="P328" s="504"/>
      <c r="Q328" s="504"/>
      <c r="R328" s="504"/>
      <c r="S328" s="504"/>
      <c r="T328" s="504"/>
      <c r="U328" s="504"/>
      <c r="V328" s="504"/>
      <c r="W328" s="504"/>
      <c r="X328" s="504"/>
      <c r="Y328" s="504"/>
      <c r="Z328" s="504"/>
      <c r="AA328" s="504"/>
      <c r="AB328" s="504"/>
      <c r="AC328" s="504"/>
      <c r="AD328" s="504"/>
      <c r="AE328" s="504"/>
      <c r="AF328" s="504"/>
      <c r="AG328" s="504"/>
      <c r="AH328" s="504"/>
      <c r="AI328" s="387"/>
      <c r="AJ328" s="387"/>
      <c r="AK328" s="387"/>
      <c r="AL328" s="387"/>
      <c r="AM328" s="387"/>
      <c r="AN328" s="387"/>
      <c r="AO328" s="387"/>
      <c r="AP328" s="387"/>
      <c r="AQ328" s="387"/>
      <c r="AR328" s="387"/>
      <c r="AS328" s="387"/>
      <c r="AT328" s="387"/>
      <c r="AU328" s="387"/>
      <c r="AV328" s="387"/>
      <c r="AW328" s="387"/>
      <c r="AX328" s="387"/>
      <c r="AY328" s="387"/>
      <c r="AZ328" s="387"/>
      <c r="BA328" s="387"/>
      <c r="BB328" s="387"/>
      <c r="BC328" s="387"/>
      <c r="BD328" s="387"/>
      <c r="BE328" s="387"/>
      <c r="BF328" s="387"/>
      <c r="BG328" s="387"/>
      <c r="BH328" s="387"/>
      <c r="BI328" s="387"/>
      <c r="BJ328" s="387"/>
      <c r="BK328" s="387"/>
      <c r="BL328" s="387"/>
      <c r="BM328" s="387"/>
      <c r="BN328" s="387"/>
      <c r="BO328" s="387"/>
      <c r="BP328" s="387"/>
      <c r="BQ328" s="387"/>
      <c r="BR328" s="387"/>
      <c r="BS328" s="387"/>
      <c r="BT328" s="387"/>
      <c r="BU328" s="387"/>
      <c r="BV328" s="387"/>
      <c r="BW328" s="387"/>
      <c r="BX328" s="387"/>
      <c r="BY328" s="387"/>
      <c r="BZ328" s="387"/>
      <c r="CA328" s="387"/>
      <c r="CB328" s="387"/>
      <c r="CC328" s="387"/>
      <c r="CD328" s="387"/>
      <c r="CE328" s="387"/>
      <c r="CF328" s="387"/>
      <c r="CG328" s="387"/>
      <c r="CH328" s="387"/>
      <c r="CI328" s="387"/>
      <c r="CJ328" s="387"/>
      <c r="CK328" s="387"/>
      <c r="CL328" s="387"/>
      <c r="CM328" s="387"/>
      <c r="CN328" s="387"/>
      <c r="CO328" s="387"/>
      <c r="CP328" s="387"/>
      <c r="CQ328" s="387"/>
      <c r="CR328" s="387"/>
      <c r="CS328" s="387"/>
      <c r="CT328" s="387"/>
      <c r="CU328" s="387"/>
      <c r="CV328" s="387"/>
      <c r="CW328" s="387"/>
      <c r="CX328" s="387"/>
      <c r="CY328" s="387"/>
      <c r="CZ328" s="387"/>
      <c r="DA328" s="387"/>
      <c r="DB328" s="387"/>
      <c r="DC328" s="387"/>
      <c r="DD328" s="387"/>
      <c r="DE328" s="387"/>
      <c r="DF328" s="387"/>
      <c r="DG328" s="387"/>
      <c r="DH328" s="387"/>
      <c r="DI328" s="387"/>
      <c r="DJ328" s="387"/>
      <c r="DK328" s="387"/>
      <c r="DL328" s="387"/>
      <c r="DM328" s="387"/>
      <c r="DN328" s="387"/>
      <c r="DO328" s="387"/>
      <c r="DP328" s="387"/>
      <c r="DQ328" s="387"/>
      <c r="DR328" s="387"/>
      <c r="DS328" s="387"/>
      <c r="DT328" s="387"/>
      <c r="DU328" s="387"/>
      <c r="DV328" s="387"/>
      <c r="DW328" s="387"/>
      <c r="DX328" s="387"/>
      <c r="DY328" s="387"/>
      <c r="DZ328" s="387"/>
      <c r="EA328" s="387"/>
      <c r="EB328" s="387"/>
      <c r="EC328" s="387"/>
      <c r="ED328" s="387"/>
      <c r="EE328" s="387"/>
      <c r="EF328" s="387"/>
      <c r="EG328" s="387"/>
      <c r="EH328" s="387"/>
      <c r="EI328" s="387"/>
      <c r="EJ328" s="387"/>
      <c r="EK328" s="387"/>
      <c r="EL328" s="387"/>
      <c r="EM328" s="387"/>
    </row>
    <row r="329" spans="1:143" s="389" customFormat="1" ht="25.5" hidden="1" customHeight="1">
      <c r="A329" s="504"/>
      <c r="B329" s="504"/>
      <c r="C329" s="504"/>
      <c r="D329" s="504"/>
      <c r="E329" s="504"/>
      <c r="F329" s="504"/>
      <c r="G329" s="504"/>
      <c r="H329" s="504"/>
      <c r="I329" s="504"/>
      <c r="J329" s="504"/>
      <c r="K329" s="504"/>
      <c r="L329" s="504"/>
      <c r="M329" s="504"/>
      <c r="N329" s="504"/>
      <c r="O329" s="504"/>
      <c r="P329" s="504"/>
      <c r="Q329" s="504"/>
      <c r="R329" s="504"/>
      <c r="S329" s="504"/>
      <c r="T329" s="504"/>
      <c r="U329" s="504"/>
      <c r="V329" s="504"/>
      <c r="W329" s="504"/>
      <c r="X329" s="504"/>
      <c r="Y329" s="504"/>
      <c r="Z329" s="504"/>
      <c r="AA329" s="504"/>
      <c r="AB329" s="504"/>
      <c r="AC329" s="504"/>
      <c r="AD329" s="504"/>
      <c r="AE329" s="504"/>
      <c r="AF329" s="504"/>
      <c r="AG329" s="504"/>
      <c r="AH329" s="504"/>
      <c r="AI329" s="387"/>
      <c r="AJ329" s="387"/>
      <c r="AK329" s="387"/>
      <c r="AL329" s="387"/>
      <c r="AM329" s="387"/>
      <c r="AN329" s="387"/>
      <c r="AO329" s="387"/>
      <c r="AP329" s="387"/>
      <c r="AQ329" s="387"/>
      <c r="AR329" s="387"/>
      <c r="AS329" s="387"/>
      <c r="AT329" s="387"/>
      <c r="AU329" s="387"/>
      <c r="AV329" s="387"/>
      <c r="AW329" s="387"/>
      <c r="AX329" s="387"/>
      <c r="AY329" s="387"/>
      <c r="AZ329" s="387"/>
      <c r="BA329" s="387"/>
      <c r="BB329" s="387"/>
      <c r="BC329" s="387"/>
      <c r="BD329" s="387"/>
      <c r="BE329" s="387"/>
      <c r="BF329" s="387"/>
      <c r="BG329" s="387"/>
      <c r="BH329" s="387"/>
      <c r="BI329" s="387"/>
      <c r="BJ329" s="387"/>
      <c r="BK329" s="387"/>
      <c r="BL329" s="387"/>
      <c r="BM329" s="387"/>
      <c r="BN329" s="387"/>
      <c r="BO329" s="387"/>
      <c r="BP329" s="387"/>
      <c r="BQ329" s="387"/>
      <c r="BR329" s="387"/>
      <c r="BS329" s="387"/>
      <c r="BT329" s="387"/>
      <c r="BU329" s="387"/>
      <c r="BV329" s="387"/>
      <c r="BW329" s="387"/>
      <c r="BX329" s="387"/>
      <c r="BY329" s="387"/>
      <c r="BZ329" s="387"/>
      <c r="CA329" s="387"/>
      <c r="CB329" s="387"/>
      <c r="CC329" s="387"/>
      <c r="CD329" s="387"/>
      <c r="CE329" s="387"/>
      <c r="CF329" s="387"/>
      <c r="CG329" s="387"/>
      <c r="CH329" s="387"/>
      <c r="CI329" s="387"/>
      <c r="CJ329" s="387"/>
      <c r="CK329" s="387"/>
      <c r="CL329" s="387"/>
      <c r="CM329" s="387"/>
      <c r="CN329" s="387"/>
      <c r="CO329" s="387"/>
      <c r="CP329" s="387"/>
      <c r="CQ329" s="387"/>
      <c r="CR329" s="387"/>
      <c r="CS329" s="387"/>
      <c r="CT329" s="387"/>
      <c r="CU329" s="387"/>
      <c r="CV329" s="387"/>
      <c r="CW329" s="387"/>
      <c r="CX329" s="387"/>
      <c r="CY329" s="387"/>
      <c r="CZ329" s="387"/>
      <c r="DA329" s="387"/>
      <c r="DB329" s="387"/>
      <c r="DC329" s="387"/>
      <c r="DD329" s="387"/>
      <c r="DE329" s="387"/>
      <c r="DF329" s="387"/>
      <c r="DG329" s="387"/>
      <c r="DH329" s="387"/>
      <c r="DI329" s="387"/>
      <c r="DJ329" s="387"/>
      <c r="DK329" s="387"/>
      <c r="DL329" s="387"/>
      <c r="DM329" s="387"/>
      <c r="DN329" s="387"/>
      <c r="DO329" s="387"/>
      <c r="DP329" s="387"/>
      <c r="DQ329" s="387"/>
      <c r="DR329" s="387"/>
      <c r="DS329" s="387"/>
      <c r="DT329" s="387"/>
      <c r="DU329" s="387"/>
      <c r="DV329" s="387"/>
      <c r="DW329" s="387"/>
      <c r="DX329" s="387"/>
      <c r="DY329" s="387"/>
      <c r="DZ329" s="387"/>
      <c r="EA329" s="387"/>
      <c r="EB329" s="387"/>
      <c r="EC329" s="387"/>
      <c r="ED329" s="387"/>
      <c r="EE329" s="387"/>
      <c r="EF329" s="387"/>
      <c r="EG329" s="387"/>
      <c r="EH329" s="387"/>
      <c r="EI329" s="387"/>
      <c r="EJ329" s="387"/>
      <c r="EK329" s="387"/>
      <c r="EL329" s="387"/>
      <c r="EM329" s="387"/>
    </row>
    <row r="330" spans="1:143" s="389" customFormat="1" ht="25.5" hidden="1" customHeight="1">
      <c r="A330" s="504"/>
      <c r="B330" s="504"/>
      <c r="C330" s="504"/>
      <c r="D330" s="504"/>
      <c r="E330" s="504"/>
      <c r="F330" s="504"/>
      <c r="G330" s="504"/>
      <c r="H330" s="504"/>
      <c r="I330" s="504"/>
      <c r="J330" s="504"/>
      <c r="K330" s="504"/>
      <c r="L330" s="504"/>
      <c r="M330" s="504"/>
      <c r="N330" s="504"/>
      <c r="O330" s="504"/>
      <c r="P330" s="504"/>
      <c r="Q330" s="504"/>
      <c r="R330" s="504"/>
      <c r="S330" s="504"/>
      <c r="T330" s="504"/>
      <c r="U330" s="504"/>
      <c r="V330" s="504"/>
      <c r="W330" s="504"/>
      <c r="X330" s="504"/>
      <c r="Y330" s="504"/>
      <c r="Z330" s="504"/>
      <c r="AA330" s="504"/>
      <c r="AB330" s="504"/>
      <c r="AC330" s="504"/>
      <c r="AD330" s="504"/>
      <c r="AE330" s="504"/>
      <c r="AF330" s="504"/>
      <c r="AG330" s="504"/>
      <c r="AH330" s="504"/>
      <c r="AI330" s="387"/>
      <c r="AJ330" s="387"/>
      <c r="AK330" s="387"/>
      <c r="AL330" s="387"/>
      <c r="AM330" s="387"/>
      <c r="AN330" s="387"/>
      <c r="AO330" s="387"/>
      <c r="AP330" s="387"/>
      <c r="AQ330" s="387"/>
      <c r="AR330" s="387"/>
      <c r="AS330" s="387"/>
      <c r="AT330" s="387"/>
      <c r="AU330" s="387"/>
      <c r="AV330" s="387"/>
      <c r="AW330" s="387"/>
      <c r="AX330" s="387"/>
      <c r="AY330" s="387"/>
      <c r="AZ330" s="387"/>
      <c r="BA330" s="387"/>
      <c r="BB330" s="387"/>
      <c r="BC330" s="387"/>
      <c r="BD330" s="387"/>
      <c r="BE330" s="387"/>
      <c r="BF330" s="387"/>
      <c r="BG330" s="387"/>
      <c r="BH330" s="387"/>
      <c r="BI330" s="387"/>
      <c r="BJ330" s="387"/>
      <c r="BK330" s="387"/>
      <c r="BL330" s="387"/>
      <c r="BM330" s="387"/>
      <c r="BN330" s="387"/>
      <c r="BO330" s="387"/>
      <c r="BP330" s="387"/>
      <c r="BQ330" s="387"/>
      <c r="BR330" s="387"/>
      <c r="BS330" s="387"/>
      <c r="BT330" s="387"/>
      <c r="BU330" s="387"/>
      <c r="BV330" s="387"/>
      <c r="BW330" s="387"/>
      <c r="BX330" s="387"/>
      <c r="BY330" s="387"/>
      <c r="BZ330" s="387"/>
      <c r="CA330" s="387"/>
      <c r="CB330" s="387"/>
      <c r="CC330" s="387"/>
      <c r="CD330" s="387"/>
      <c r="CE330" s="387"/>
      <c r="CF330" s="387"/>
      <c r="CG330" s="387"/>
      <c r="CH330" s="387"/>
      <c r="CI330" s="387"/>
      <c r="CJ330" s="387"/>
      <c r="CK330" s="387"/>
      <c r="CL330" s="387"/>
      <c r="CM330" s="387"/>
      <c r="CN330" s="387"/>
      <c r="CO330" s="387"/>
      <c r="CP330" s="387"/>
      <c r="CQ330" s="387"/>
      <c r="CR330" s="387"/>
      <c r="CS330" s="387"/>
      <c r="CT330" s="387"/>
      <c r="CU330" s="387"/>
      <c r="CV330" s="387"/>
      <c r="CW330" s="387"/>
      <c r="CX330" s="387"/>
      <c r="CY330" s="387"/>
      <c r="CZ330" s="387"/>
      <c r="DA330" s="387"/>
      <c r="DB330" s="387"/>
      <c r="DC330" s="387"/>
      <c r="DD330" s="387"/>
      <c r="DE330" s="387"/>
      <c r="DF330" s="387"/>
      <c r="DG330" s="387"/>
      <c r="DH330" s="387"/>
      <c r="DI330" s="387"/>
      <c r="DJ330" s="387"/>
      <c r="DK330" s="387"/>
      <c r="DL330" s="387"/>
      <c r="DM330" s="387"/>
      <c r="DN330" s="387"/>
      <c r="DO330" s="387"/>
      <c r="DP330" s="387"/>
      <c r="DQ330" s="387"/>
      <c r="DR330" s="387"/>
      <c r="DS330" s="387"/>
      <c r="DT330" s="387"/>
      <c r="DU330" s="387"/>
      <c r="DV330" s="387"/>
      <c r="DW330" s="387"/>
      <c r="DX330" s="387"/>
      <c r="DY330" s="387"/>
      <c r="DZ330" s="387"/>
      <c r="EA330" s="387"/>
      <c r="EB330" s="387"/>
      <c r="EC330" s="387"/>
      <c r="ED330" s="387"/>
      <c r="EE330" s="387"/>
      <c r="EF330" s="387"/>
      <c r="EG330" s="387"/>
      <c r="EH330" s="387"/>
      <c r="EI330" s="387"/>
      <c r="EJ330" s="387"/>
      <c r="EK330" s="387"/>
      <c r="EL330" s="387"/>
      <c r="EM330" s="387"/>
    </row>
    <row r="331" spans="1:143" s="389" customFormat="1" ht="25.5" hidden="1" customHeight="1">
      <c r="A331" s="504"/>
      <c r="B331" s="504"/>
      <c r="C331" s="504"/>
      <c r="D331" s="504"/>
      <c r="E331" s="504"/>
      <c r="F331" s="504"/>
      <c r="G331" s="504"/>
      <c r="H331" s="504"/>
      <c r="I331" s="504"/>
      <c r="J331" s="504"/>
      <c r="K331" s="504"/>
      <c r="L331" s="504"/>
      <c r="M331" s="504"/>
      <c r="N331" s="504"/>
      <c r="O331" s="504"/>
      <c r="P331" s="504"/>
      <c r="Q331" s="504"/>
      <c r="R331" s="504"/>
      <c r="S331" s="504"/>
      <c r="T331" s="504"/>
      <c r="U331" s="504"/>
      <c r="V331" s="504"/>
      <c r="W331" s="504"/>
      <c r="X331" s="504"/>
      <c r="Y331" s="504"/>
      <c r="Z331" s="504"/>
      <c r="AA331" s="504"/>
      <c r="AB331" s="504"/>
      <c r="AC331" s="504"/>
      <c r="AD331" s="504"/>
      <c r="AE331" s="504"/>
      <c r="AF331" s="504"/>
      <c r="AG331" s="504"/>
      <c r="AH331" s="504"/>
      <c r="AI331" s="387"/>
      <c r="AJ331" s="387"/>
      <c r="AK331" s="387"/>
      <c r="AL331" s="387"/>
      <c r="AM331" s="387"/>
      <c r="AN331" s="387"/>
      <c r="AO331" s="387"/>
      <c r="AP331" s="387"/>
      <c r="AQ331" s="387"/>
      <c r="AR331" s="387"/>
      <c r="AS331" s="387"/>
      <c r="AT331" s="387"/>
      <c r="AU331" s="387"/>
      <c r="AV331" s="387"/>
      <c r="AW331" s="387"/>
      <c r="AX331" s="387"/>
      <c r="AY331" s="387"/>
      <c r="AZ331" s="387"/>
      <c r="BA331" s="387"/>
      <c r="BB331" s="387"/>
      <c r="BC331" s="387"/>
      <c r="BD331" s="387"/>
      <c r="BE331" s="387"/>
      <c r="BF331" s="387"/>
      <c r="BG331" s="387"/>
      <c r="BH331" s="387"/>
      <c r="BI331" s="387"/>
      <c r="BJ331" s="387"/>
      <c r="BK331" s="387"/>
      <c r="BL331" s="387"/>
      <c r="BM331" s="387"/>
      <c r="BN331" s="387"/>
      <c r="BO331" s="387"/>
      <c r="BP331" s="387"/>
      <c r="BQ331" s="387"/>
      <c r="BR331" s="387"/>
      <c r="BS331" s="387"/>
      <c r="BT331" s="387"/>
      <c r="BU331" s="387"/>
      <c r="BV331" s="387"/>
      <c r="BW331" s="387"/>
      <c r="BX331" s="387"/>
      <c r="BY331" s="387"/>
      <c r="BZ331" s="387"/>
      <c r="CA331" s="387"/>
      <c r="CB331" s="387"/>
      <c r="CC331" s="387"/>
      <c r="CD331" s="387"/>
      <c r="CE331" s="387"/>
      <c r="CF331" s="387"/>
      <c r="CG331" s="387"/>
      <c r="CH331" s="387"/>
      <c r="CI331" s="387"/>
      <c r="CJ331" s="387"/>
      <c r="CK331" s="387"/>
      <c r="CL331" s="387"/>
      <c r="CM331" s="387"/>
      <c r="CN331" s="387"/>
      <c r="CO331" s="387"/>
      <c r="CP331" s="387"/>
      <c r="CQ331" s="387"/>
      <c r="CR331" s="387"/>
      <c r="CS331" s="387"/>
      <c r="CT331" s="387"/>
      <c r="CU331" s="387"/>
      <c r="CV331" s="387"/>
      <c r="CW331" s="387"/>
      <c r="CX331" s="387"/>
      <c r="CY331" s="387"/>
      <c r="CZ331" s="387"/>
      <c r="DA331" s="387"/>
      <c r="DB331" s="387"/>
      <c r="DC331" s="387"/>
      <c r="DD331" s="387"/>
      <c r="DE331" s="387"/>
      <c r="DF331" s="387"/>
      <c r="DG331" s="387"/>
      <c r="DH331" s="387"/>
      <c r="DI331" s="387"/>
      <c r="DJ331" s="387"/>
      <c r="DK331" s="387"/>
      <c r="DL331" s="387"/>
      <c r="DM331" s="387"/>
      <c r="DN331" s="387"/>
      <c r="DO331" s="387"/>
      <c r="DP331" s="387"/>
      <c r="DQ331" s="387"/>
      <c r="DR331" s="387"/>
      <c r="DS331" s="387"/>
      <c r="DT331" s="387"/>
      <c r="DU331" s="387"/>
      <c r="DV331" s="387"/>
      <c r="DW331" s="387"/>
      <c r="DX331" s="387"/>
      <c r="DY331" s="387"/>
      <c r="DZ331" s="387"/>
      <c r="EA331" s="387"/>
      <c r="EB331" s="387"/>
      <c r="EC331" s="387"/>
      <c r="ED331" s="387"/>
      <c r="EE331" s="387"/>
      <c r="EF331" s="387"/>
      <c r="EG331" s="387"/>
      <c r="EH331" s="387"/>
      <c r="EI331" s="387"/>
      <c r="EJ331" s="387"/>
      <c r="EK331" s="387"/>
      <c r="EL331" s="387"/>
      <c r="EM331" s="387"/>
    </row>
    <row r="332" spans="1:143" s="389" customFormat="1" ht="25.5" hidden="1" customHeight="1">
      <c r="A332" s="504"/>
      <c r="B332" s="504"/>
      <c r="C332" s="504"/>
      <c r="D332" s="504"/>
      <c r="E332" s="504"/>
      <c r="F332" s="504"/>
      <c r="G332" s="504"/>
      <c r="H332" s="504"/>
      <c r="I332" s="504"/>
      <c r="J332" s="504"/>
      <c r="K332" s="504"/>
      <c r="L332" s="504"/>
      <c r="M332" s="504"/>
      <c r="N332" s="504"/>
      <c r="O332" s="504"/>
      <c r="P332" s="504"/>
      <c r="Q332" s="504"/>
      <c r="R332" s="504"/>
      <c r="S332" s="504"/>
      <c r="T332" s="504"/>
      <c r="U332" s="504"/>
      <c r="V332" s="504"/>
      <c r="W332" s="504"/>
      <c r="X332" s="504"/>
      <c r="Y332" s="504"/>
      <c r="Z332" s="504"/>
      <c r="AA332" s="504"/>
      <c r="AB332" s="504"/>
      <c r="AC332" s="504"/>
      <c r="AD332" s="504"/>
      <c r="AE332" s="504"/>
      <c r="AF332" s="504"/>
      <c r="AG332" s="504"/>
      <c r="AH332" s="504"/>
      <c r="AI332" s="387"/>
      <c r="AJ332" s="387"/>
      <c r="AK332" s="387"/>
      <c r="AL332" s="387"/>
      <c r="AM332" s="387"/>
      <c r="AN332" s="387"/>
      <c r="AO332" s="387"/>
      <c r="AP332" s="387"/>
      <c r="AQ332" s="387"/>
      <c r="AR332" s="387"/>
      <c r="AS332" s="387"/>
      <c r="AT332" s="387"/>
      <c r="AU332" s="387"/>
      <c r="AV332" s="387"/>
      <c r="AW332" s="387"/>
      <c r="AX332" s="387"/>
      <c r="AY332" s="387"/>
      <c r="AZ332" s="387"/>
      <c r="BA332" s="387"/>
      <c r="BB332" s="387"/>
      <c r="BC332" s="387"/>
      <c r="BD332" s="387"/>
      <c r="BE332" s="387"/>
      <c r="BF332" s="387"/>
      <c r="BG332" s="387"/>
      <c r="BH332" s="387"/>
      <c r="BI332" s="387"/>
      <c r="BJ332" s="387"/>
      <c r="BK332" s="387"/>
      <c r="BL332" s="387"/>
      <c r="BM332" s="387"/>
      <c r="BN332" s="387"/>
      <c r="BO332" s="387"/>
      <c r="BP332" s="387"/>
      <c r="BQ332" s="387"/>
      <c r="BR332" s="387"/>
      <c r="BS332" s="387"/>
      <c r="BT332" s="387"/>
      <c r="BU332" s="387"/>
      <c r="BV332" s="387"/>
      <c r="BW332" s="387"/>
      <c r="BX332" s="387"/>
      <c r="BY332" s="387"/>
      <c r="BZ332" s="387"/>
      <c r="CA332" s="387"/>
      <c r="CB332" s="387"/>
      <c r="CC332" s="387"/>
      <c r="CD332" s="387"/>
      <c r="CE332" s="387"/>
      <c r="CF332" s="387"/>
      <c r="CG332" s="387"/>
      <c r="CH332" s="387"/>
      <c r="CI332" s="387"/>
      <c r="CJ332" s="387"/>
      <c r="CK332" s="387"/>
      <c r="CL332" s="387"/>
      <c r="CM332" s="387"/>
      <c r="CN332" s="387"/>
      <c r="CO332" s="387"/>
      <c r="CP332" s="387"/>
      <c r="CQ332" s="387"/>
      <c r="CR332" s="387"/>
      <c r="CS332" s="387"/>
      <c r="CT332" s="387"/>
      <c r="CU332" s="387"/>
      <c r="CV332" s="387"/>
      <c r="CW332" s="387"/>
      <c r="CX332" s="387"/>
      <c r="CY332" s="387"/>
      <c r="CZ332" s="387"/>
      <c r="DA332" s="387"/>
      <c r="DB332" s="387"/>
      <c r="DC332" s="387"/>
      <c r="DD332" s="387"/>
      <c r="DE332" s="387"/>
      <c r="DF332" s="387"/>
      <c r="DG332" s="387"/>
      <c r="DH332" s="387"/>
      <c r="DI332" s="387"/>
      <c r="DJ332" s="387"/>
      <c r="DK332" s="387"/>
      <c r="DL332" s="387"/>
      <c r="DM332" s="387"/>
      <c r="DN332" s="387"/>
      <c r="DO332" s="387"/>
      <c r="DP332" s="387"/>
      <c r="DQ332" s="387"/>
      <c r="DR332" s="387"/>
      <c r="DS332" s="387"/>
      <c r="DT332" s="387"/>
      <c r="DU332" s="387"/>
      <c r="DV332" s="387"/>
      <c r="DW332" s="387"/>
      <c r="DX332" s="387"/>
      <c r="DY332" s="387"/>
      <c r="DZ332" s="387"/>
      <c r="EA332" s="387"/>
      <c r="EB332" s="387"/>
      <c r="EC332" s="387"/>
      <c r="ED332" s="387"/>
      <c r="EE332" s="387"/>
      <c r="EF332" s="387"/>
      <c r="EG332" s="387"/>
      <c r="EH332" s="387"/>
      <c r="EI332" s="387"/>
      <c r="EJ332" s="387"/>
      <c r="EK332" s="387"/>
      <c r="EL332" s="387"/>
      <c r="EM332" s="387"/>
    </row>
    <row r="333" spans="1:143" s="389" customFormat="1" ht="25.5" hidden="1" customHeight="1">
      <c r="A333" s="504"/>
      <c r="B333" s="504"/>
      <c r="C333" s="504"/>
      <c r="D333" s="504"/>
      <c r="E333" s="504"/>
      <c r="F333" s="504"/>
      <c r="G333" s="504"/>
      <c r="H333" s="504"/>
      <c r="I333" s="504"/>
      <c r="J333" s="504"/>
      <c r="K333" s="504"/>
      <c r="L333" s="504"/>
      <c r="M333" s="504"/>
      <c r="N333" s="504"/>
      <c r="O333" s="504"/>
      <c r="P333" s="504"/>
      <c r="Q333" s="504"/>
      <c r="R333" s="504"/>
      <c r="S333" s="504"/>
      <c r="T333" s="504"/>
      <c r="U333" s="504"/>
      <c r="V333" s="504"/>
      <c r="W333" s="504"/>
      <c r="X333" s="504"/>
      <c r="Y333" s="504"/>
      <c r="Z333" s="504"/>
      <c r="AA333" s="504"/>
      <c r="AB333" s="504"/>
      <c r="AC333" s="504"/>
      <c r="AD333" s="504"/>
      <c r="AE333" s="504"/>
      <c r="AF333" s="504"/>
      <c r="AG333" s="504"/>
      <c r="AH333" s="504"/>
      <c r="AI333" s="387"/>
      <c r="AJ333" s="387"/>
      <c r="AK333" s="387"/>
      <c r="AL333" s="387"/>
      <c r="AM333" s="387"/>
      <c r="AN333" s="387"/>
      <c r="AO333" s="387"/>
      <c r="AP333" s="387"/>
      <c r="AQ333" s="387"/>
      <c r="AR333" s="387"/>
      <c r="AS333" s="387"/>
      <c r="AT333" s="387"/>
      <c r="AU333" s="387"/>
      <c r="AV333" s="387"/>
      <c r="AW333" s="387"/>
      <c r="AX333" s="387"/>
      <c r="AY333" s="387"/>
      <c r="AZ333" s="387"/>
      <c r="BA333" s="387"/>
      <c r="BB333" s="387"/>
      <c r="BC333" s="387"/>
      <c r="BD333" s="387"/>
      <c r="BE333" s="387"/>
      <c r="BF333" s="387"/>
      <c r="BG333" s="387"/>
      <c r="BH333" s="387"/>
      <c r="BI333" s="387"/>
      <c r="BJ333" s="387"/>
      <c r="BK333" s="387"/>
      <c r="BL333" s="387"/>
      <c r="BM333" s="387"/>
      <c r="BN333" s="387"/>
      <c r="BO333" s="387"/>
      <c r="BP333" s="387"/>
      <c r="BQ333" s="387"/>
      <c r="BR333" s="387"/>
      <c r="BS333" s="387"/>
      <c r="BT333" s="387"/>
      <c r="BU333" s="387"/>
      <c r="BV333" s="387"/>
      <c r="BW333" s="387"/>
      <c r="BX333" s="387"/>
      <c r="BY333" s="387"/>
      <c r="BZ333" s="387"/>
      <c r="CA333" s="387"/>
      <c r="CB333" s="387"/>
      <c r="CC333" s="387"/>
      <c r="CD333" s="387"/>
      <c r="CE333" s="387"/>
      <c r="CF333" s="387"/>
      <c r="CG333" s="387"/>
      <c r="CH333" s="387"/>
      <c r="CI333" s="387"/>
      <c r="CJ333" s="387"/>
      <c r="CK333" s="387"/>
      <c r="CL333" s="387"/>
      <c r="CM333" s="387"/>
      <c r="CN333" s="387"/>
      <c r="CO333" s="387"/>
      <c r="CP333" s="387"/>
      <c r="CQ333" s="387"/>
      <c r="CR333" s="387"/>
      <c r="CS333" s="387"/>
      <c r="CT333" s="387"/>
      <c r="CU333" s="387"/>
      <c r="CV333" s="387"/>
      <c r="CW333" s="387"/>
      <c r="CX333" s="387"/>
      <c r="CY333" s="387"/>
      <c r="CZ333" s="387"/>
      <c r="DA333" s="387"/>
      <c r="DB333" s="387"/>
      <c r="DC333" s="387"/>
      <c r="DD333" s="387"/>
      <c r="DE333" s="387"/>
      <c r="DF333" s="387"/>
      <c r="DG333" s="387"/>
      <c r="DH333" s="387"/>
      <c r="DI333" s="387"/>
      <c r="DJ333" s="387"/>
      <c r="DK333" s="387"/>
      <c r="DL333" s="387"/>
      <c r="DM333" s="387"/>
      <c r="DN333" s="387"/>
      <c r="DO333" s="387"/>
      <c r="DP333" s="387"/>
      <c r="DQ333" s="387"/>
      <c r="DR333" s="387"/>
      <c r="DS333" s="387"/>
      <c r="DT333" s="387"/>
      <c r="DU333" s="387"/>
      <c r="DV333" s="387"/>
      <c r="DW333" s="387"/>
      <c r="DX333" s="387"/>
      <c r="DY333" s="387"/>
      <c r="DZ333" s="387"/>
      <c r="EA333" s="387"/>
      <c r="EB333" s="387"/>
      <c r="EC333" s="387"/>
      <c r="ED333" s="387"/>
      <c r="EE333" s="387"/>
      <c r="EF333" s="387"/>
      <c r="EG333" s="387"/>
      <c r="EH333" s="387"/>
      <c r="EI333" s="387"/>
      <c r="EJ333" s="387"/>
      <c r="EK333" s="387"/>
      <c r="EL333" s="387"/>
      <c r="EM333" s="387"/>
    </row>
    <row r="334" spans="1:143" s="389" customFormat="1" ht="25.5" hidden="1" customHeight="1">
      <c r="A334" s="504"/>
      <c r="B334" s="504"/>
      <c r="C334" s="504"/>
      <c r="D334" s="504"/>
      <c r="E334" s="504"/>
      <c r="F334" s="504"/>
      <c r="G334" s="504"/>
      <c r="H334" s="504"/>
      <c r="I334" s="504"/>
      <c r="J334" s="504"/>
      <c r="K334" s="504"/>
      <c r="L334" s="504"/>
      <c r="M334" s="504"/>
      <c r="N334" s="504"/>
      <c r="O334" s="504"/>
      <c r="P334" s="504"/>
      <c r="Q334" s="504"/>
      <c r="R334" s="504"/>
      <c r="S334" s="504"/>
      <c r="T334" s="504"/>
      <c r="U334" s="504"/>
      <c r="V334" s="504"/>
      <c r="W334" s="504"/>
      <c r="X334" s="504"/>
      <c r="Y334" s="504"/>
      <c r="Z334" s="504"/>
      <c r="AA334" s="504"/>
      <c r="AB334" s="504"/>
      <c r="AC334" s="504"/>
      <c r="AD334" s="504"/>
      <c r="AE334" s="504"/>
      <c r="AF334" s="504"/>
      <c r="AG334" s="504"/>
      <c r="AH334" s="504"/>
      <c r="AI334" s="387"/>
      <c r="AJ334" s="387"/>
      <c r="AK334" s="387"/>
      <c r="AL334" s="387"/>
      <c r="AM334" s="387"/>
      <c r="AN334" s="387"/>
      <c r="AO334" s="387"/>
      <c r="AP334" s="387"/>
      <c r="AQ334" s="387"/>
      <c r="AR334" s="387"/>
      <c r="AS334" s="387"/>
      <c r="AT334" s="387"/>
      <c r="AU334" s="387"/>
      <c r="AV334" s="387"/>
      <c r="AW334" s="387"/>
      <c r="AX334" s="387"/>
      <c r="AY334" s="387"/>
      <c r="AZ334" s="387"/>
      <c r="BA334" s="387"/>
      <c r="BB334" s="387"/>
      <c r="BC334" s="387"/>
      <c r="BD334" s="387"/>
      <c r="BE334" s="387"/>
      <c r="BF334" s="387"/>
      <c r="BG334" s="387"/>
      <c r="BH334" s="387"/>
      <c r="BI334" s="387"/>
      <c r="BJ334" s="387"/>
      <c r="BK334" s="387"/>
      <c r="BL334" s="387"/>
      <c r="BM334" s="387"/>
      <c r="BN334" s="387"/>
      <c r="BO334" s="387"/>
      <c r="BP334" s="387"/>
      <c r="BQ334" s="387"/>
      <c r="BR334" s="387"/>
      <c r="BS334" s="387"/>
      <c r="BT334" s="387"/>
      <c r="BU334" s="387"/>
      <c r="BV334" s="387"/>
      <c r="BW334" s="387"/>
      <c r="BX334" s="387"/>
      <c r="BY334" s="387"/>
      <c r="BZ334" s="387"/>
      <c r="CA334" s="387"/>
      <c r="CB334" s="387"/>
      <c r="CC334" s="387"/>
      <c r="CD334" s="387"/>
      <c r="CE334" s="387"/>
      <c r="CF334" s="387"/>
      <c r="CG334" s="387"/>
      <c r="CH334" s="387"/>
      <c r="CI334" s="387"/>
      <c r="CJ334" s="387"/>
      <c r="CK334" s="387"/>
      <c r="CL334" s="387"/>
      <c r="CM334" s="387"/>
      <c r="CN334" s="387"/>
      <c r="CO334" s="387"/>
      <c r="CP334" s="387"/>
      <c r="CQ334" s="387"/>
      <c r="CR334" s="387"/>
      <c r="CS334" s="387"/>
      <c r="CT334" s="387"/>
      <c r="CU334" s="387"/>
      <c r="CV334" s="387"/>
      <c r="CW334" s="387"/>
      <c r="CX334" s="387"/>
      <c r="CY334" s="387"/>
      <c r="CZ334" s="387"/>
      <c r="DA334" s="387"/>
      <c r="DB334" s="387"/>
      <c r="DC334" s="387"/>
      <c r="DD334" s="387"/>
      <c r="DE334" s="387"/>
      <c r="DF334" s="387"/>
      <c r="DG334" s="387"/>
      <c r="DH334" s="387"/>
      <c r="DI334" s="387"/>
      <c r="DJ334" s="387"/>
      <c r="DK334" s="387"/>
      <c r="DL334" s="387"/>
      <c r="DM334" s="387"/>
      <c r="DN334" s="387"/>
      <c r="DO334" s="387"/>
      <c r="DP334" s="387"/>
      <c r="DQ334" s="387"/>
      <c r="DR334" s="387"/>
      <c r="DS334" s="387"/>
      <c r="DT334" s="387"/>
      <c r="DU334" s="387"/>
      <c r="DV334" s="387"/>
      <c r="DW334" s="387"/>
      <c r="DX334" s="387"/>
      <c r="DY334" s="387"/>
      <c r="DZ334" s="387"/>
      <c r="EA334" s="387"/>
      <c r="EB334" s="387"/>
      <c r="EC334" s="387"/>
      <c r="ED334" s="387"/>
      <c r="EE334" s="387"/>
      <c r="EF334" s="387"/>
      <c r="EG334" s="387"/>
      <c r="EH334" s="387"/>
      <c r="EI334" s="387"/>
      <c r="EJ334" s="387"/>
      <c r="EK334" s="387"/>
      <c r="EL334" s="387"/>
      <c r="EM334" s="387"/>
    </row>
    <row r="335" spans="1:143" s="389" customFormat="1" ht="25.5" hidden="1" customHeight="1">
      <c r="A335" s="504"/>
      <c r="B335" s="504"/>
      <c r="C335" s="504"/>
      <c r="D335" s="504"/>
      <c r="E335" s="504"/>
      <c r="F335" s="504"/>
      <c r="G335" s="504"/>
      <c r="H335" s="504"/>
      <c r="I335" s="504"/>
      <c r="J335" s="504"/>
      <c r="K335" s="504"/>
      <c r="L335" s="504"/>
      <c r="M335" s="504"/>
      <c r="N335" s="504"/>
      <c r="O335" s="504"/>
      <c r="P335" s="504"/>
      <c r="Q335" s="504"/>
      <c r="R335" s="504"/>
      <c r="S335" s="504"/>
      <c r="T335" s="504"/>
      <c r="U335" s="504"/>
      <c r="V335" s="504"/>
      <c r="W335" s="504"/>
      <c r="X335" s="504"/>
      <c r="Y335" s="504"/>
      <c r="Z335" s="504"/>
      <c r="AA335" s="504"/>
      <c r="AB335" s="504"/>
      <c r="AC335" s="504"/>
      <c r="AD335" s="504"/>
      <c r="AE335" s="504"/>
      <c r="AF335" s="504"/>
      <c r="AG335" s="504"/>
      <c r="AH335" s="504"/>
      <c r="AI335" s="387"/>
      <c r="AJ335" s="387"/>
      <c r="AK335" s="387"/>
      <c r="AL335" s="387"/>
      <c r="AM335" s="387"/>
      <c r="AN335" s="387"/>
      <c r="AO335" s="387"/>
      <c r="AP335" s="387"/>
      <c r="AQ335" s="387"/>
      <c r="AR335" s="387"/>
      <c r="AS335" s="387"/>
      <c r="AT335" s="387"/>
      <c r="AU335" s="387"/>
      <c r="AV335" s="387"/>
      <c r="AW335" s="387"/>
      <c r="AX335" s="387"/>
      <c r="AY335" s="387"/>
      <c r="AZ335" s="387"/>
      <c r="BA335" s="387"/>
      <c r="BB335" s="387"/>
      <c r="BC335" s="387"/>
      <c r="BD335" s="387"/>
      <c r="BE335" s="387"/>
      <c r="BF335" s="387"/>
      <c r="BG335" s="387"/>
      <c r="BH335" s="387"/>
      <c r="BI335" s="387"/>
      <c r="BJ335" s="387"/>
      <c r="BK335" s="387"/>
      <c r="BL335" s="387"/>
      <c r="BM335" s="387"/>
      <c r="BN335" s="387"/>
      <c r="BO335" s="387"/>
      <c r="BP335" s="387"/>
      <c r="BQ335" s="387"/>
      <c r="BR335" s="387"/>
      <c r="BS335" s="387"/>
      <c r="BT335" s="387"/>
      <c r="BU335" s="387"/>
      <c r="BV335" s="387"/>
      <c r="BW335" s="387"/>
      <c r="BX335" s="387"/>
      <c r="BY335" s="387"/>
      <c r="BZ335" s="387"/>
      <c r="CA335" s="387"/>
      <c r="CB335" s="387"/>
      <c r="CC335" s="387"/>
      <c r="CD335" s="387"/>
      <c r="CE335" s="387"/>
      <c r="CF335" s="387"/>
      <c r="CG335" s="387"/>
      <c r="CH335" s="387"/>
      <c r="CI335" s="387"/>
      <c r="CJ335" s="387"/>
      <c r="CK335" s="387"/>
      <c r="CL335" s="387"/>
      <c r="CM335" s="387"/>
      <c r="CN335" s="387"/>
      <c r="CO335" s="387"/>
      <c r="CP335" s="387"/>
      <c r="CQ335" s="387"/>
      <c r="CR335" s="387"/>
      <c r="CS335" s="387"/>
      <c r="CT335" s="387"/>
      <c r="CU335" s="387"/>
      <c r="CV335" s="387"/>
      <c r="CW335" s="387"/>
      <c r="CX335" s="387"/>
      <c r="CY335" s="387"/>
      <c r="CZ335" s="387"/>
      <c r="DA335" s="387"/>
      <c r="DB335" s="387"/>
      <c r="DC335" s="387"/>
      <c r="DD335" s="387"/>
      <c r="DE335" s="387"/>
      <c r="DF335" s="387"/>
      <c r="DG335" s="387"/>
      <c r="DH335" s="387"/>
      <c r="DI335" s="387"/>
      <c r="DJ335" s="387"/>
      <c r="DK335" s="387"/>
      <c r="DL335" s="387"/>
      <c r="DM335" s="387"/>
      <c r="DN335" s="387"/>
      <c r="DO335" s="387"/>
      <c r="DP335" s="387"/>
      <c r="DQ335" s="387"/>
      <c r="DR335" s="387"/>
      <c r="DS335" s="387"/>
      <c r="DT335" s="387"/>
      <c r="DU335" s="387"/>
      <c r="DV335" s="387"/>
      <c r="DW335" s="387"/>
      <c r="DX335" s="387"/>
      <c r="DY335" s="387"/>
      <c r="DZ335" s="387"/>
      <c r="EA335" s="387"/>
      <c r="EB335" s="387"/>
      <c r="EC335" s="387"/>
      <c r="ED335" s="387"/>
      <c r="EE335" s="387"/>
      <c r="EF335" s="387"/>
      <c r="EG335" s="387"/>
      <c r="EH335" s="387"/>
      <c r="EI335" s="387"/>
      <c r="EJ335" s="387"/>
      <c r="EK335" s="387"/>
      <c r="EL335" s="387"/>
      <c r="EM335" s="387"/>
    </row>
    <row r="336" spans="1:143" s="389" customFormat="1" ht="25.5" hidden="1" customHeight="1">
      <c r="A336" s="504"/>
      <c r="B336" s="504"/>
      <c r="C336" s="504"/>
      <c r="D336" s="504"/>
      <c r="E336" s="504"/>
      <c r="F336" s="504"/>
      <c r="G336" s="504"/>
      <c r="H336" s="504"/>
      <c r="I336" s="504"/>
      <c r="J336" s="504"/>
      <c r="K336" s="504"/>
      <c r="L336" s="504"/>
      <c r="M336" s="504"/>
      <c r="N336" s="504"/>
      <c r="O336" s="504"/>
      <c r="P336" s="504"/>
      <c r="Q336" s="504"/>
      <c r="R336" s="504"/>
      <c r="S336" s="504"/>
      <c r="T336" s="504"/>
      <c r="U336" s="504"/>
      <c r="V336" s="504"/>
      <c r="W336" s="504"/>
      <c r="X336" s="504"/>
      <c r="Y336" s="504"/>
      <c r="Z336" s="504"/>
      <c r="AA336" s="504"/>
      <c r="AB336" s="504"/>
      <c r="AC336" s="504"/>
      <c r="AD336" s="504"/>
      <c r="AE336" s="504"/>
      <c r="AF336" s="504"/>
      <c r="AG336" s="504"/>
      <c r="AH336" s="504"/>
      <c r="AI336" s="387"/>
      <c r="AJ336" s="387"/>
      <c r="AK336" s="387"/>
      <c r="AL336" s="387"/>
      <c r="AM336" s="387"/>
      <c r="AN336" s="387"/>
      <c r="AO336" s="387"/>
      <c r="AP336" s="387"/>
      <c r="AQ336" s="387"/>
      <c r="AR336" s="387"/>
      <c r="AS336" s="387"/>
      <c r="AT336" s="387"/>
      <c r="AU336" s="387"/>
      <c r="AV336" s="387"/>
      <c r="AW336" s="387"/>
      <c r="AX336" s="387"/>
      <c r="AY336" s="387"/>
      <c r="AZ336" s="387"/>
      <c r="BA336" s="387"/>
      <c r="BB336" s="387"/>
      <c r="BC336" s="387"/>
      <c r="BD336" s="387"/>
      <c r="BE336" s="387"/>
      <c r="BF336" s="387"/>
      <c r="BG336" s="387"/>
      <c r="BH336" s="387"/>
      <c r="BI336" s="387"/>
      <c r="BJ336" s="387"/>
      <c r="BK336" s="387"/>
      <c r="BL336" s="387"/>
      <c r="BM336" s="387"/>
      <c r="BN336" s="387"/>
      <c r="BO336" s="387"/>
      <c r="BP336" s="387"/>
      <c r="BQ336" s="387"/>
      <c r="BR336" s="387"/>
      <c r="BS336" s="387"/>
      <c r="BT336" s="387"/>
      <c r="BU336" s="387"/>
      <c r="BV336" s="387"/>
      <c r="BW336" s="387"/>
      <c r="BX336" s="387"/>
      <c r="BY336" s="387"/>
      <c r="BZ336" s="387"/>
      <c r="CA336" s="387"/>
      <c r="CB336" s="387"/>
      <c r="CC336" s="387"/>
      <c r="CD336" s="387"/>
      <c r="CE336" s="387"/>
      <c r="CF336" s="387"/>
      <c r="CG336" s="387"/>
      <c r="CH336" s="387"/>
      <c r="CI336" s="387"/>
      <c r="CJ336" s="387"/>
      <c r="CK336" s="387"/>
      <c r="CL336" s="387"/>
      <c r="CM336" s="387"/>
      <c r="CN336" s="387"/>
      <c r="CO336" s="387"/>
      <c r="CP336" s="387"/>
      <c r="CQ336" s="387"/>
      <c r="CR336" s="387"/>
      <c r="CS336" s="387"/>
      <c r="CT336" s="387"/>
      <c r="CU336" s="387"/>
      <c r="CV336" s="387"/>
      <c r="CW336" s="387"/>
      <c r="CX336" s="387"/>
      <c r="CY336" s="387"/>
      <c r="CZ336" s="387"/>
      <c r="DA336" s="387"/>
      <c r="DB336" s="387"/>
      <c r="DC336" s="387"/>
      <c r="DD336" s="387"/>
      <c r="DE336" s="387"/>
      <c r="DF336" s="387"/>
      <c r="DG336" s="387"/>
      <c r="DH336" s="387"/>
      <c r="DI336" s="387"/>
      <c r="DJ336" s="387"/>
      <c r="DK336" s="387"/>
      <c r="DL336" s="387"/>
      <c r="DM336" s="387"/>
      <c r="DN336" s="387"/>
      <c r="DO336" s="387"/>
      <c r="DP336" s="387"/>
      <c r="DQ336" s="387"/>
      <c r="DR336" s="387"/>
      <c r="DS336" s="387"/>
      <c r="DT336" s="387"/>
      <c r="DU336" s="387"/>
      <c r="DV336" s="387"/>
      <c r="DW336" s="387"/>
      <c r="DX336" s="387"/>
      <c r="DY336" s="387"/>
      <c r="DZ336" s="387"/>
      <c r="EA336" s="387"/>
      <c r="EB336" s="387"/>
      <c r="EC336" s="387"/>
      <c r="ED336" s="387"/>
      <c r="EE336" s="387"/>
      <c r="EF336" s="387"/>
      <c r="EG336" s="387"/>
      <c r="EH336" s="387"/>
      <c r="EI336" s="387"/>
      <c r="EJ336" s="387"/>
      <c r="EK336" s="387"/>
      <c r="EL336" s="387"/>
      <c r="EM336" s="387"/>
    </row>
    <row r="337" spans="1:143" s="389" customFormat="1" ht="25.5" hidden="1" customHeight="1">
      <c r="A337" s="504"/>
      <c r="B337" s="504"/>
      <c r="C337" s="504"/>
      <c r="D337" s="504"/>
      <c r="E337" s="504"/>
      <c r="F337" s="504"/>
      <c r="G337" s="504"/>
      <c r="H337" s="504"/>
      <c r="I337" s="504"/>
      <c r="J337" s="504"/>
      <c r="K337" s="504"/>
      <c r="L337" s="504"/>
      <c r="M337" s="504"/>
      <c r="N337" s="504"/>
      <c r="O337" s="504"/>
      <c r="P337" s="504"/>
      <c r="Q337" s="504"/>
      <c r="R337" s="504"/>
      <c r="S337" s="504"/>
      <c r="T337" s="504"/>
      <c r="U337" s="504"/>
      <c r="V337" s="504"/>
      <c r="W337" s="504"/>
      <c r="X337" s="504"/>
      <c r="Y337" s="504"/>
      <c r="Z337" s="504"/>
      <c r="AA337" s="504"/>
      <c r="AB337" s="504"/>
      <c r="AC337" s="504"/>
      <c r="AD337" s="504"/>
      <c r="AE337" s="504"/>
      <c r="AF337" s="504"/>
      <c r="AG337" s="504"/>
      <c r="AH337" s="504"/>
      <c r="AI337" s="387"/>
      <c r="AJ337" s="387"/>
      <c r="AK337" s="387"/>
      <c r="AL337" s="387"/>
      <c r="AM337" s="387"/>
      <c r="AN337" s="387"/>
      <c r="AO337" s="387"/>
      <c r="AP337" s="387"/>
      <c r="AQ337" s="387"/>
      <c r="AR337" s="387"/>
      <c r="AS337" s="387"/>
      <c r="AT337" s="387"/>
      <c r="AU337" s="387"/>
      <c r="AV337" s="387"/>
      <c r="AW337" s="387"/>
      <c r="AX337" s="387"/>
      <c r="AY337" s="387"/>
      <c r="AZ337" s="387"/>
      <c r="BA337" s="387"/>
      <c r="BB337" s="387"/>
      <c r="BC337" s="387"/>
      <c r="BD337" s="387"/>
      <c r="BE337" s="387"/>
      <c r="BF337" s="387"/>
      <c r="BG337" s="387"/>
      <c r="BH337" s="387"/>
      <c r="BI337" s="387"/>
      <c r="BJ337" s="387"/>
      <c r="BK337" s="387"/>
      <c r="BL337" s="387"/>
      <c r="BM337" s="387"/>
      <c r="BN337" s="387"/>
      <c r="BO337" s="387"/>
      <c r="BP337" s="387"/>
      <c r="BQ337" s="387"/>
      <c r="BR337" s="387"/>
      <c r="BS337" s="387"/>
      <c r="BT337" s="387"/>
      <c r="BU337" s="387"/>
      <c r="BV337" s="387"/>
      <c r="BW337" s="387"/>
      <c r="BX337" s="387"/>
      <c r="BY337" s="387"/>
      <c r="BZ337" s="387"/>
      <c r="CA337" s="387"/>
      <c r="CB337" s="387"/>
      <c r="CC337" s="387"/>
      <c r="CD337" s="387"/>
      <c r="CE337" s="387"/>
      <c r="CF337" s="387"/>
      <c r="CG337" s="387"/>
      <c r="CH337" s="387"/>
      <c r="CI337" s="387"/>
      <c r="CJ337" s="387"/>
      <c r="CK337" s="387"/>
      <c r="CL337" s="387"/>
      <c r="CM337" s="387"/>
      <c r="CN337" s="387"/>
      <c r="CO337" s="387"/>
      <c r="CP337" s="387"/>
      <c r="CQ337" s="387"/>
      <c r="CR337" s="387"/>
      <c r="CS337" s="387"/>
      <c r="CT337" s="387"/>
      <c r="CU337" s="387"/>
      <c r="CV337" s="387"/>
      <c r="CW337" s="387"/>
      <c r="CX337" s="387"/>
      <c r="CY337" s="387"/>
      <c r="CZ337" s="387"/>
      <c r="DA337" s="387"/>
      <c r="DB337" s="387"/>
      <c r="DC337" s="387"/>
      <c r="DD337" s="387"/>
      <c r="DE337" s="387"/>
      <c r="DF337" s="387"/>
      <c r="DG337" s="387"/>
      <c r="DH337" s="387"/>
      <c r="DI337" s="387"/>
      <c r="DJ337" s="387"/>
      <c r="DK337" s="387"/>
      <c r="DL337" s="387"/>
      <c r="DM337" s="387"/>
      <c r="DN337" s="387"/>
      <c r="DO337" s="387"/>
      <c r="DP337" s="387"/>
      <c r="DQ337" s="387"/>
      <c r="DR337" s="387"/>
      <c r="DS337" s="387"/>
      <c r="DT337" s="387"/>
      <c r="DU337" s="387"/>
      <c r="DV337" s="387"/>
      <c r="DW337" s="387"/>
      <c r="DX337" s="387"/>
      <c r="DY337" s="387"/>
      <c r="DZ337" s="387"/>
      <c r="EA337" s="387"/>
      <c r="EB337" s="387"/>
      <c r="EC337" s="387"/>
      <c r="ED337" s="387"/>
      <c r="EE337" s="387"/>
      <c r="EF337" s="387"/>
      <c r="EG337" s="387"/>
      <c r="EH337" s="387"/>
      <c r="EI337" s="387"/>
      <c r="EJ337" s="387"/>
      <c r="EK337" s="387"/>
      <c r="EL337" s="387"/>
      <c r="EM337" s="387"/>
    </row>
    <row r="338" spans="1:143" s="389" customFormat="1" ht="25.5" hidden="1" customHeight="1">
      <c r="A338" s="504"/>
      <c r="B338" s="504"/>
      <c r="C338" s="504"/>
      <c r="D338" s="504"/>
      <c r="E338" s="504"/>
      <c r="F338" s="504"/>
      <c r="G338" s="504"/>
      <c r="H338" s="504"/>
      <c r="I338" s="504"/>
      <c r="J338" s="504"/>
      <c r="K338" s="504"/>
      <c r="L338" s="504"/>
      <c r="M338" s="504"/>
      <c r="N338" s="504"/>
      <c r="O338" s="504"/>
      <c r="P338" s="504"/>
      <c r="Q338" s="504"/>
      <c r="R338" s="504"/>
      <c r="S338" s="504"/>
      <c r="T338" s="504"/>
      <c r="U338" s="504"/>
      <c r="V338" s="504"/>
      <c r="W338" s="504"/>
      <c r="X338" s="504"/>
      <c r="Y338" s="504"/>
      <c r="Z338" s="504"/>
      <c r="AA338" s="504"/>
      <c r="AB338" s="504"/>
      <c r="AC338" s="504"/>
      <c r="AD338" s="504"/>
      <c r="AE338" s="504"/>
      <c r="AF338" s="504"/>
      <c r="AG338" s="504"/>
      <c r="AH338" s="504"/>
      <c r="AI338" s="387"/>
      <c r="AJ338" s="387"/>
      <c r="AK338" s="387"/>
      <c r="AL338" s="387"/>
      <c r="AM338" s="387"/>
      <c r="AN338" s="387"/>
      <c r="AO338" s="387"/>
      <c r="AP338" s="387"/>
      <c r="AQ338" s="387"/>
      <c r="AR338" s="387"/>
      <c r="AS338" s="387"/>
      <c r="AT338" s="387"/>
      <c r="AU338" s="387"/>
      <c r="AV338" s="387"/>
      <c r="AW338" s="387"/>
      <c r="AX338" s="387"/>
      <c r="AY338" s="387"/>
      <c r="AZ338" s="387"/>
      <c r="BA338" s="387"/>
      <c r="BB338" s="387"/>
      <c r="BC338" s="387"/>
      <c r="BD338" s="387"/>
      <c r="BE338" s="387"/>
      <c r="BF338" s="387"/>
      <c r="BG338" s="387"/>
      <c r="BH338" s="387"/>
      <c r="BI338" s="387"/>
      <c r="BJ338" s="387"/>
      <c r="BK338" s="387"/>
      <c r="BL338" s="387"/>
      <c r="BM338" s="387"/>
      <c r="BN338" s="387"/>
      <c r="BO338" s="387"/>
      <c r="BP338" s="387"/>
      <c r="BQ338" s="387"/>
      <c r="BR338" s="387"/>
      <c r="BS338" s="387"/>
      <c r="BT338" s="387"/>
      <c r="BU338" s="387"/>
      <c r="BV338" s="387"/>
      <c r="BW338" s="387"/>
      <c r="BX338" s="387"/>
      <c r="BY338" s="387"/>
      <c r="BZ338" s="387"/>
      <c r="CA338" s="387"/>
      <c r="CB338" s="387"/>
      <c r="CC338" s="387"/>
      <c r="CD338" s="387"/>
      <c r="CE338" s="387"/>
      <c r="CF338" s="387"/>
      <c r="CG338" s="387"/>
      <c r="CH338" s="387"/>
      <c r="CI338" s="387"/>
      <c r="CJ338" s="387"/>
      <c r="CK338" s="387"/>
      <c r="CL338" s="387"/>
      <c r="CM338" s="387"/>
      <c r="CN338" s="387"/>
      <c r="CO338" s="387"/>
      <c r="CP338" s="387"/>
      <c r="CQ338" s="387"/>
      <c r="CR338" s="387"/>
      <c r="CS338" s="387"/>
      <c r="CT338" s="387"/>
      <c r="CU338" s="387"/>
      <c r="CV338" s="387"/>
      <c r="CW338" s="387"/>
      <c r="CX338" s="387"/>
      <c r="CY338" s="387"/>
      <c r="CZ338" s="387"/>
      <c r="DA338" s="387"/>
      <c r="DB338" s="387"/>
      <c r="DC338" s="387"/>
      <c r="DD338" s="387"/>
      <c r="DE338" s="387"/>
      <c r="DF338" s="387"/>
      <c r="DG338" s="387"/>
      <c r="DH338" s="387"/>
      <c r="DI338" s="387"/>
      <c r="DJ338" s="387"/>
      <c r="DK338" s="387"/>
      <c r="DL338" s="387"/>
      <c r="DM338" s="387"/>
      <c r="DN338" s="387"/>
      <c r="DO338" s="387"/>
      <c r="DP338" s="387"/>
      <c r="DQ338" s="387"/>
      <c r="DR338" s="387"/>
      <c r="DS338" s="387"/>
      <c r="DT338" s="387"/>
      <c r="DU338" s="387"/>
      <c r="DV338" s="387"/>
      <c r="DW338" s="387"/>
      <c r="DX338" s="387"/>
      <c r="DY338" s="387"/>
      <c r="DZ338" s="387"/>
      <c r="EA338" s="387"/>
      <c r="EB338" s="387"/>
      <c r="EC338" s="387"/>
      <c r="ED338" s="387"/>
      <c r="EE338" s="387"/>
      <c r="EF338" s="387"/>
      <c r="EG338" s="387"/>
      <c r="EH338" s="387"/>
      <c r="EI338" s="387"/>
      <c r="EJ338" s="387"/>
      <c r="EK338" s="387"/>
      <c r="EL338" s="387"/>
      <c r="EM338" s="387"/>
    </row>
    <row r="339" spans="1:143" s="389" customFormat="1" ht="25.5" hidden="1" customHeight="1">
      <c r="A339" s="504"/>
      <c r="B339" s="504"/>
      <c r="C339" s="504"/>
      <c r="D339" s="504"/>
      <c r="E339" s="504"/>
      <c r="F339" s="504"/>
      <c r="G339" s="504"/>
      <c r="H339" s="504"/>
      <c r="I339" s="504"/>
      <c r="J339" s="504"/>
      <c r="K339" s="504"/>
      <c r="L339" s="504"/>
      <c r="M339" s="504"/>
      <c r="N339" s="504"/>
      <c r="O339" s="504"/>
      <c r="P339" s="504"/>
      <c r="Q339" s="504"/>
      <c r="R339" s="504"/>
      <c r="S339" s="504"/>
      <c r="T339" s="504"/>
      <c r="U339" s="504"/>
      <c r="V339" s="504"/>
      <c r="W339" s="504"/>
      <c r="X339" s="504"/>
      <c r="Y339" s="504"/>
      <c r="Z339" s="504"/>
      <c r="AA339" s="504"/>
      <c r="AB339" s="504"/>
      <c r="AC339" s="504"/>
      <c r="AD339" s="504"/>
      <c r="AE339" s="504"/>
      <c r="AF339" s="504"/>
      <c r="AG339" s="504"/>
      <c r="AH339" s="504"/>
      <c r="AI339" s="387"/>
      <c r="AJ339" s="387"/>
      <c r="AK339" s="387"/>
      <c r="AL339" s="387"/>
      <c r="AM339" s="387"/>
      <c r="AN339" s="387"/>
      <c r="AO339" s="387"/>
      <c r="AP339" s="387"/>
      <c r="AQ339" s="387"/>
      <c r="AR339" s="387"/>
      <c r="AS339" s="387"/>
      <c r="AT339" s="387"/>
      <c r="AU339" s="387"/>
      <c r="AV339" s="387"/>
      <c r="AW339" s="387"/>
      <c r="AX339" s="387"/>
      <c r="AY339" s="387"/>
      <c r="AZ339" s="387"/>
      <c r="BA339" s="387"/>
      <c r="BB339" s="387"/>
      <c r="BC339" s="387"/>
      <c r="BD339" s="387"/>
      <c r="BE339" s="387"/>
      <c r="BF339" s="387"/>
      <c r="BG339" s="387"/>
      <c r="BH339" s="387"/>
      <c r="BI339" s="387"/>
      <c r="BJ339" s="387"/>
      <c r="BK339" s="387"/>
      <c r="BL339" s="387"/>
      <c r="BM339" s="387"/>
      <c r="BN339" s="387"/>
      <c r="BO339" s="387"/>
      <c r="BP339" s="387"/>
      <c r="BQ339" s="387"/>
      <c r="BR339" s="387"/>
      <c r="BS339" s="387"/>
      <c r="BT339" s="387"/>
      <c r="BU339" s="387"/>
      <c r="BV339" s="387"/>
      <c r="BW339" s="387"/>
      <c r="BX339" s="387"/>
      <c r="BY339" s="387"/>
      <c r="BZ339" s="387"/>
      <c r="CA339" s="387"/>
      <c r="CB339" s="387"/>
      <c r="CC339" s="387"/>
      <c r="CD339" s="387"/>
      <c r="CE339" s="387"/>
      <c r="CF339" s="387"/>
      <c r="CG339" s="387"/>
      <c r="CH339" s="387"/>
      <c r="CI339" s="387"/>
      <c r="CJ339" s="387"/>
      <c r="CK339" s="387"/>
      <c r="CL339" s="387"/>
      <c r="CM339" s="387"/>
      <c r="CN339" s="387"/>
      <c r="CO339" s="387"/>
      <c r="CP339" s="387"/>
      <c r="CQ339" s="387"/>
      <c r="CR339" s="387"/>
      <c r="CS339" s="387"/>
      <c r="CT339" s="387"/>
      <c r="CU339" s="387"/>
      <c r="CV339" s="387"/>
      <c r="CW339" s="387"/>
      <c r="CX339" s="387"/>
      <c r="CY339" s="387"/>
      <c r="CZ339" s="387"/>
      <c r="DA339" s="387"/>
      <c r="DB339" s="387"/>
      <c r="DC339" s="387"/>
      <c r="DD339" s="387"/>
      <c r="DE339" s="387"/>
      <c r="DF339" s="387"/>
      <c r="DG339" s="387"/>
      <c r="DH339" s="387"/>
      <c r="DI339" s="387"/>
      <c r="DJ339" s="387"/>
      <c r="DK339" s="387"/>
      <c r="DL339" s="387"/>
      <c r="DM339" s="387"/>
      <c r="DN339" s="387"/>
      <c r="DO339" s="387"/>
      <c r="DP339" s="387"/>
      <c r="DQ339" s="387"/>
      <c r="DR339" s="387"/>
      <c r="DS339" s="387"/>
      <c r="DT339" s="387"/>
      <c r="DU339" s="387"/>
      <c r="DV339" s="387"/>
      <c r="DW339" s="387"/>
      <c r="DX339" s="387"/>
      <c r="DY339" s="387"/>
      <c r="DZ339" s="387"/>
      <c r="EA339" s="387"/>
      <c r="EB339" s="387"/>
      <c r="EC339" s="387"/>
      <c r="ED339" s="387"/>
      <c r="EE339" s="387"/>
      <c r="EF339" s="387"/>
      <c r="EG339" s="387"/>
      <c r="EH339" s="387"/>
      <c r="EI339" s="387"/>
      <c r="EJ339" s="387"/>
      <c r="EK339" s="387"/>
      <c r="EL339" s="387"/>
      <c r="EM339" s="387"/>
    </row>
    <row r="340" spans="1:143" s="389" customFormat="1" ht="25.5" hidden="1" customHeight="1">
      <c r="A340" s="504"/>
      <c r="B340" s="504"/>
      <c r="C340" s="504"/>
      <c r="D340" s="504"/>
      <c r="E340" s="504"/>
      <c r="F340" s="504"/>
      <c r="G340" s="504"/>
      <c r="H340" s="504"/>
      <c r="I340" s="504"/>
      <c r="J340" s="504"/>
      <c r="K340" s="504"/>
      <c r="L340" s="504"/>
      <c r="M340" s="504"/>
      <c r="N340" s="504"/>
      <c r="O340" s="504"/>
      <c r="P340" s="504"/>
      <c r="Q340" s="504"/>
      <c r="R340" s="504"/>
      <c r="S340" s="504"/>
      <c r="T340" s="504"/>
      <c r="U340" s="504"/>
      <c r="V340" s="504"/>
      <c r="W340" s="504"/>
      <c r="X340" s="504"/>
      <c r="Y340" s="504"/>
      <c r="Z340" s="504"/>
      <c r="AA340" s="504"/>
      <c r="AB340" s="504"/>
      <c r="AC340" s="504"/>
      <c r="AD340" s="504"/>
      <c r="AE340" s="504"/>
      <c r="AF340" s="504"/>
      <c r="AG340" s="504"/>
      <c r="AH340" s="504"/>
      <c r="AI340" s="387"/>
      <c r="AJ340" s="387"/>
      <c r="AK340" s="387"/>
      <c r="AL340" s="387"/>
      <c r="AM340" s="387"/>
      <c r="AN340" s="387"/>
      <c r="AO340" s="387"/>
      <c r="AP340" s="387"/>
      <c r="AQ340" s="387"/>
      <c r="AR340" s="387"/>
      <c r="AS340" s="387"/>
      <c r="AT340" s="387"/>
      <c r="AU340" s="387"/>
      <c r="AV340" s="387"/>
      <c r="AW340" s="387"/>
      <c r="AX340" s="387"/>
      <c r="AY340" s="387"/>
      <c r="AZ340" s="387"/>
      <c r="BA340" s="387"/>
      <c r="BB340" s="387"/>
      <c r="BC340" s="387"/>
      <c r="BD340" s="387"/>
      <c r="BE340" s="387"/>
      <c r="BF340" s="387"/>
      <c r="BG340" s="387"/>
      <c r="BH340" s="387"/>
      <c r="BI340" s="387"/>
      <c r="BJ340" s="387"/>
      <c r="BK340" s="387"/>
      <c r="BL340" s="387"/>
      <c r="BM340" s="387"/>
      <c r="BN340" s="387"/>
      <c r="BO340" s="387"/>
      <c r="BP340" s="387"/>
      <c r="BQ340" s="387"/>
      <c r="BR340" s="387"/>
      <c r="BS340" s="387"/>
      <c r="BT340" s="387"/>
      <c r="BU340" s="387"/>
      <c r="BV340" s="387"/>
      <c r="BW340" s="387"/>
      <c r="BX340" s="387"/>
      <c r="BY340" s="387"/>
      <c r="BZ340" s="387"/>
      <c r="CA340" s="387"/>
      <c r="CB340" s="387"/>
      <c r="CC340" s="387"/>
      <c r="CD340" s="387"/>
      <c r="CE340" s="387"/>
      <c r="CF340" s="387"/>
      <c r="CG340" s="387"/>
      <c r="CH340" s="387"/>
      <c r="CI340" s="387"/>
      <c r="CJ340" s="387"/>
      <c r="CK340" s="387"/>
      <c r="CL340" s="387"/>
      <c r="CM340" s="387"/>
      <c r="CN340" s="387"/>
      <c r="CO340" s="387"/>
      <c r="CP340" s="387"/>
      <c r="CQ340" s="387"/>
      <c r="CR340" s="387"/>
      <c r="CS340" s="387"/>
      <c r="CT340" s="387"/>
      <c r="CU340" s="387"/>
      <c r="CV340" s="387"/>
      <c r="CW340" s="387"/>
      <c r="CX340" s="387"/>
      <c r="CY340" s="387"/>
      <c r="CZ340" s="387"/>
      <c r="DA340" s="387"/>
      <c r="DB340" s="387"/>
      <c r="DC340" s="387"/>
      <c r="DD340" s="387"/>
      <c r="DE340" s="387"/>
      <c r="DF340" s="387"/>
      <c r="DG340" s="387"/>
      <c r="DH340" s="387"/>
      <c r="DI340" s="387"/>
      <c r="DJ340" s="387"/>
      <c r="DK340" s="387"/>
      <c r="DL340" s="387"/>
      <c r="DM340" s="387"/>
      <c r="DN340" s="387"/>
      <c r="DO340" s="387"/>
      <c r="DP340" s="387"/>
      <c r="DQ340" s="387"/>
      <c r="DR340" s="387"/>
      <c r="DS340" s="387"/>
      <c r="DT340" s="387"/>
      <c r="DU340" s="387"/>
      <c r="DV340" s="387"/>
      <c r="DW340" s="387"/>
      <c r="DX340" s="387"/>
      <c r="DY340" s="387"/>
      <c r="DZ340" s="387"/>
      <c r="EA340" s="387"/>
      <c r="EB340" s="387"/>
      <c r="EC340" s="387"/>
      <c r="ED340" s="387"/>
      <c r="EE340" s="387"/>
      <c r="EF340" s="387"/>
      <c r="EG340" s="387"/>
      <c r="EH340" s="387"/>
      <c r="EI340" s="387"/>
      <c r="EJ340" s="387"/>
      <c r="EK340" s="387"/>
      <c r="EL340" s="387"/>
      <c r="EM340" s="387"/>
    </row>
    <row r="341" spans="1:143" s="389" customFormat="1" ht="25.5" hidden="1" customHeight="1">
      <c r="A341" s="504"/>
      <c r="B341" s="504"/>
      <c r="C341" s="504"/>
      <c r="D341" s="504"/>
      <c r="E341" s="504"/>
      <c r="F341" s="504"/>
      <c r="G341" s="504"/>
      <c r="H341" s="504"/>
      <c r="I341" s="504"/>
      <c r="J341" s="504"/>
      <c r="K341" s="504"/>
      <c r="L341" s="504"/>
      <c r="M341" s="504"/>
      <c r="N341" s="504"/>
      <c r="O341" s="504"/>
      <c r="P341" s="504"/>
      <c r="Q341" s="504"/>
      <c r="R341" s="504"/>
      <c r="S341" s="504"/>
      <c r="T341" s="504"/>
      <c r="U341" s="504"/>
      <c r="V341" s="504"/>
      <c r="W341" s="504"/>
      <c r="X341" s="504"/>
      <c r="Y341" s="504"/>
      <c r="Z341" s="504"/>
      <c r="AA341" s="504"/>
      <c r="AB341" s="504"/>
      <c r="AC341" s="504"/>
      <c r="AD341" s="504"/>
      <c r="AE341" s="504"/>
      <c r="AF341" s="504"/>
      <c r="AG341" s="504"/>
      <c r="AH341" s="504"/>
      <c r="AI341" s="387"/>
      <c r="AJ341" s="387"/>
      <c r="AK341" s="387"/>
      <c r="AL341" s="387"/>
      <c r="AM341" s="387"/>
      <c r="AN341" s="387"/>
      <c r="AO341" s="387"/>
      <c r="AP341" s="387"/>
      <c r="AQ341" s="387"/>
      <c r="AR341" s="387"/>
      <c r="AS341" s="387"/>
      <c r="AT341" s="387"/>
      <c r="AU341" s="387"/>
      <c r="AV341" s="387"/>
      <c r="AW341" s="387"/>
      <c r="AX341" s="387"/>
      <c r="AY341" s="387"/>
      <c r="AZ341" s="387"/>
      <c r="BA341" s="387"/>
      <c r="BB341" s="387"/>
      <c r="BC341" s="387"/>
      <c r="BD341" s="387"/>
      <c r="BE341" s="387"/>
      <c r="BF341" s="387"/>
      <c r="BG341" s="387"/>
      <c r="BH341" s="387"/>
      <c r="BI341" s="387"/>
      <c r="BJ341" s="387"/>
      <c r="BK341" s="387"/>
      <c r="BL341" s="387"/>
      <c r="BM341" s="387"/>
      <c r="BN341" s="387"/>
      <c r="BO341" s="387"/>
      <c r="BP341" s="387"/>
      <c r="BQ341" s="387"/>
      <c r="BR341" s="387"/>
      <c r="BS341" s="387"/>
      <c r="BT341" s="387"/>
      <c r="BU341" s="387"/>
      <c r="BV341" s="387"/>
      <c r="BW341" s="387"/>
      <c r="BX341" s="387"/>
      <c r="BY341" s="387"/>
      <c r="BZ341" s="387"/>
      <c r="CA341" s="387"/>
      <c r="CB341" s="387"/>
      <c r="CC341" s="387"/>
      <c r="CD341" s="387"/>
      <c r="CE341" s="387"/>
      <c r="CF341" s="387"/>
      <c r="CG341" s="387"/>
      <c r="CH341" s="387"/>
      <c r="CI341" s="387"/>
      <c r="CJ341" s="387"/>
      <c r="CK341" s="387"/>
      <c r="CL341" s="387"/>
      <c r="CM341" s="387"/>
      <c r="CN341" s="387"/>
      <c r="CO341" s="387"/>
      <c r="CP341" s="387"/>
      <c r="CQ341" s="387"/>
      <c r="CR341" s="387"/>
      <c r="CS341" s="387"/>
      <c r="CT341" s="387"/>
      <c r="CU341" s="387"/>
      <c r="CV341" s="387"/>
      <c r="CW341" s="387"/>
      <c r="CX341" s="387"/>
      <c r="CY341" s="387"/>
      <c r="CZ341" s="387"/>
      <c r="DA341" s="387"/>
      <c r="DB341" s="387"/>
      <c r="DC341" s="387"/>
      <c r="DD341" s="387"/>
      <c r="DE341" s="387"/>
      <c r="DF341" s="387"/>
      <c r="DG341" s="387"/>
      <c r="DH341" s="387"/>
      <c r="DI341" s="387"/>
      <c r="DJ341" s="387"/>
      <c r="DK341" s="387"/>
      <c r="DL341" s="387"/>
      <c r="DM341" s="387"/>
      <c r="DN341" s="387"/>
      <c r="DO341" s="387"/>
      <c r="DP341" s="387"/>
      <c r="DQ341" s="387"/>
      <c r="DR341" s="387"/>
      <c r="DS341" s="387"/>
      <c r="DT341" s="387"/>
      <c r="DU341" s="387"/>
      <c r="DV341" s="387"/>
      <c r="DW341" s="387"/>
      <c r="DX341" s="387"/>
      <c r="DY341" s="387"/>
      <c r="DZ341" s="387"/>
      <c r="EA341" s="387"/>
      <c r="EB341" s="387"/>
      <c r="EC341" s="387"/>
      <c r="ED341" s="387"/>
      <c r="EE341" s="387"/>
      <c r="EF341" s="387"/>
      <c r="EG341" s="387"/>
      <c r="EH341" s="387"/>
      <c r="EI341" s="387"/>
      <c r="EJ341" s="387"/>
      <c r="EK341" s="387"/>
      <c r="EL341" s="387"/>
      <c r="EM341" s="387"/>
    </row>
    <row r="342" spans="1:143" s="389" customFormat="1" ht="25.5" hidden="1" customHeight="1">
      <c r="A342" s="504"/>
      <c r="B342" s="504"/>
      <c r="C342" s="504"/>
      <c r="D342" s="504"/>
      <c r="E342" s="504"/>
      <c r="F342" s="504"/>
      <c r="G342" s="504"/>
      <c r="H342" s="504"/>
      <c r="I342" s="504"/>
      <c r="J342" s="504"/>
      <c r="K342" s="504"/>
      <c r="L342" s="504"/>
      <c r="M342" s="504"/>
      <c r="N342" s="504"/>
      <c r="O342" s="504"/>
      <c r="P342" s="504"/>
      <c r="Q342" s="504"/>
      <c r="R342" s="504"/>
      <c r="S342" s="504"/>
      <c r="T342" s="504"/>
      <c r="U342" s="504"/>
      <c r="V342" s="504"/>
      <c r="W342" s="504"/>
      <c r="X342" s="504"/>
      <c r="Y342" s="504"/>
      <c r="Z342" s="504"/>
      <c r="AA342" s="504"/>
      <c r="AB342" s="504"/>
      <c r="AC342" s="504"/>
      <c r="AD342" s="504"/>
      <c r="AE342" s="504"/>
      <c r="AF342" s="504"/>
      <c r="AG342" s="504"/>
      <c r="AH342" s="504"/>
      <c r="AI342" s="387"/>
      <c r="AJ342" s="387"/>
      <c r="AK342" s="387"/>
      <c r="AL342" s="387"/>
      <c r="AM342" s="387"/>
      <c r="AN342" s="387"/>
      <c r="AO342" s="387"/>
      <c r="AP342" s="387"/>
      <c r="AQ342" s="387"/>
      <c r="AR342" s="387"/>
      <c r="AS342" s="387"/>
      <c r="AT342" s="387"/>
      <c r="AU342" s="387"/>
      <c r="AV342" s="387"/>
      <c r="AW342" s="387"/>
      <c r="AX342" s="387"/>
      <c r="AY342" s="387"/>
      <c r="AZ342" s="387"/>
      <c r="BA342" s="387"/>
      <c r="BB342" s="387"/>
      <c r="BC342" s="387"/>
      <c r="BD342" s="387"/>
      <c r="BE342" s="387"/>
      <c r="BF342" s="387"/>
      <c r="BG342" s="387"/>
      <c r="BH342" s="387"/>
      <c r="BI342" s="387"/>
      <c r="BJ342" s="387"/>
      <c r="BK342" s="387"/>
      <c r="BL342" s="387"/>
      <c r="BM342" s="387"/>
      <c r="BN342" s="387"/>
      <c r="BO342" s="387"/>
      <c r="BP342" s="387"/>
      <c r="BQ342" s="387"/>
      <c r="BR342" s="387"/>
      <c r="BS342" s="387"/>
      <c r="BT342" s="387"/>
      <c r="BU342" s="387"/>
      <c r="BV342" s="387"/>
      <c r="BW342" s="387"/>
      <c r="BX342" s="387"/>
      <c r="BY342" s="387"/>
      <c r="BZ342" s="387"/>
      <c r="CA342" s="387"/>
      <c r="CB342" s="387"/>
      <c r="CC342" s="387"/>
      <c r="CD342" s="387"/>
      <c r="CE342" s="387"/>
      <c r="CF342" s="387"/>
      <c r="CG342" s="387"/>
      <c r="CH342" s="387"/>
      <c r="CI342" s="387"/>
      <c r="CJ342" s="387"/>
      <c r="CK342" s="387"/>
      <c r="CL342" s="387"/>
      <c r="CM342" s="387"/>
      <c r="CN342" s="387"/>
      <c r="CO342" s="387"/>
      <c r="CP342" s="387"/>
      <c r="CQ342" s="387"/>
      <c r="CR342" s="387"/>
      <c r="CS342" s="387"/>
      <c r="CT342" s="387"/>
      <c r="CU342" s="387"/>
      <c r="CV342" s="387"/>
      <c r="CW342" s="387"/>
      <c r="CX342" s="387"/>
      <c r="CY342" s="387"/>
      <c r="CZ342" s="387"/>
      <c r="DA342" s="387"/>
      <c r="DB342" s="387"/>
      <c r="DC342" s="387"/>
      <c r="DD342" s="387"/>
      <c r="DE342" s="387"/>
      <c r="DF342" s="387"/>
      <c r="DG342" s="387"/>
      <c r="DH342" s="387"/>
      <c r="DI342" s="387"/>
      <c r="DJ342" s="387"/>
      <c r="DK342" s="387"/>
      <c r="DL342" s="387"/>
      <c r="DM342" s="387"/>
      <c r="DN342" s="387"/>
      <c r="DO342" s="387"/>
      <c r="DP342" s="387"/>
      <c r="DQ342" s="387"/>
      <c r="DR342" s="387"/>
      <c r="DS342" s="387"/>
      <c r="DT342" s="387"/>
      <c r="DU342" s="387"/>
      <c r="DV342" s="387"/>
      <c r="DW342" s="387"/>
      <c r="DX342" s="387"/>
      <c r="DY342" s="387"/>
      <c r="DZ342" s="387"/>
      <c r="EA342" s="387"/>
      <c r="EB342" s="387"/>
      <c r="EC342" s="387"/>
      <c r="ED342" s="387"/>
      <c r="EE342" s="387"/>
      <c r="EF342" s="387"/>
      <c r="EG342" s="387"/>
      <c r="EH342" s="387"/>
      <c r="EI342" s="387"/>
      <c r="EJ342" s="387"/>
      <c r="EK342" s="387"/>
      <c r="EL342" s="387"/>
      <c r="EM342" s="387"/>
    </row>
    <row r="343" spans="1:143" s="389" customFormat="1" ht="25.5" hidden="1" customHeight="1">
      <c r="A343" s="504"/>
      <c r="B343" s="504"/>
      <c r="C343" s="504"/>
      <c r="D343" s="504"/>
      <c r="E343" s="504"/>
      <c r="F343" s="504"/>
      <c r="G343" s="504"/>
      <c r="H343" s="504"/>
      <c r="I343" s="504"/>
      <c r="J343" s="504"/>
      <c r="K343" s="504"/>
      <c r="L343" s="504"/>
      <c r="M343" s="504"/>
      <c r="N343" s="504"/>
      <c r="O343" s="504"/>
      <c r="P343" s="504"/>
      <c r="Q343" s="504"/>
      <c r="R343" s="504"/>
      <c r="S343" s="504"/>
      <c r="T343" s="504"/>
      <c r="U343" s="504"/>
      <c r="V343" s="504"/>
      <c r="W343" s="504"/>
      <c r="X343" s="504"/>
      <c r="Y343" s="504"/>
      <c r="Z343" s="504"/>
      <c r="AA343" s="504"/>
      <c r="AB343" s="504"/>
      <c r="AC343" s="504"/>
      <c r="AD343" s="504"/>
      <c r="AE343" s="504"/>
      <c r="AF343" s="504"/>
      <c r="AG343" s="504"/>
      <c r="AH343" s="504"/>
      <c r="AI343" s="387"/>
      <c r="AJ343" s="387"/>
      <c r="AK343" s="387"/>
      <c r="AL343" s="387"/>
      <c r="AM343" s="387"/>
      <c r="AN343" s="387"/>
      <c r="AO343" s="387"/>
      <c r="AP343" s="387"/>
      <c r="AQ343" s="387"/>
      <c r="AR343" s="387"/>
      <c r="AS343" s="387"/>
      <c r="AT343" s="387"/>
      <c r="AU343" s="387"/>
      <c r="AV343" s="387"/>
      <c r="AW343" s="387"/>
      <c r="AX343" s="387"/>
      <c r="AY343" s="387"/>
      <c r="AZ343" s="387"/>
      <c r="BA343" s="387"/>
      <c r="BB343" s="387"/>
      <c r="BC343" s="387"/>
      <c r="BD343" s="387"/>
      <c r="BE343" s="387"/>
      <c r="BF343" s="387"/>
      <c r="BG343" s="387"/>
      <c r="BH343" s="387"/>
      <c r="BI343" s="387"/>
      <c r="BJ343" s="387"/>
      <c r="BK343" s="387"/>
      <c r="BL343" s="387"/>
      <c r="BM343" s="387"/>
      <c r="BN343" s="387"/>
      <c r="BO343" s="387"/>
      <c r="BP343" s="387"/>
      <c r="BQ343" s="387"/>
      <c r="BR343" s="387"/>
      <c r="BS343" s="387"/>
      <c r="BT343" s="387"/>
      <c r="BU343" s="387"/>
      <c r="BV343" s="387"/>
      <c r="BW343" s="387"/>
      <c r="BX343" s="387"/>
      <c r="BY343" s="387"/>
      <c r="BZ343" s="387"/>
      <c r="CA343" s="387"/>
      <c r="CB343" s="387"/>
      <c r="CC343" s="387"/>
      <c r="CD343" s="387"/>
      <c r="CE343" s="387"/>
      <c r="CF343" s="387"/>
      <c r="CG343" s="387"/>
      <c r="CH343" s="387"/>
      <c r="CI343" s="387"/>
      <c r="CJ343" s="387"/>
      <c r="CK343" s="387"/>
      <c r="CL343" s="387"/>
      <c r="CM343" s="387"/>
      <c r="CN343" s="387"/>
      <c r="CO343" s="387"/>
      <c r="CP343" s="387"/>
      <c r="CQ343" s="387"/>
      <c r="CR343" s="387"/>
      <c r="CS343" s="387"/>
      <c r="CT343" s="387"/>
      <c r="CU343" s="387"/>
      <c r="CV343" s="387"/>
      <c r="CW343" s="387"/>
      <c r="CX343" s="387"/>
      <c r="CY343" s="387"/>
      <c r="CZ343" s="387"/>
      <c r="DA343" s="387"/>
      <c r="DB343" s="387"/>
      <c r="DC343" s="387"/>
      <c r="DD343" s="387"/>
      <c r="DE343" s="387"/>
      <c r="DF343" s="387"/>
      <c r="DG343" s="387"/>
      <c r="DH343" s="387"/>
      <c r="DI343" s="387"/>
      <c r="DJ343" s="387"/>
      <c r="DK343" s="387"/>
      <c r="DL343" s="387"/>
      <c r="DM343" s="387"/>
      <c r="DN343" s="387"/>
      <c r="DO343" s="387"/>
      <c r="DP343" s="387"/>
      <c r="DQ343" s="387"/>
      <c r="DR343" s="387"/>
      <c r="DS343" s="387"/>
      <c r="DT343" s="387"/>
      <c r="DU343" s="387"/>
      <c r="DV343" s="387"/>
      <c r="DW343" s="387"/>
      <c r="DX343" s="387"/>
      <c r="DY343" s="387"/>
      <c r="DZ343" s="387"/>
      <c r="EA343" s="387"/>
      <c r="EB343" s="387"/>
      <c r="EC343" s="387"/>
      <c r="ED343" s="387"/>
      <c r="EE343" s="387"/>
      <c r="EF343" s="387"/>
      <c r="EG343" s="387"/>
      <c r="EH343" s="387"/>
      <c r="EI343" s="387"/>
      <c r="EJ343" s="387"/>
      <c r="EK343" s="387"/>
      <c r="EL343" s="387"/>
      <c r="EM343" s="387"/>
    </row>
    <row r="344" spans="1:143" s="389" customFormat="1" ht="25.5" hidden="1" customHeight="1">
      <c r="A344" s="504"/>
      <c r="B344" s="504"/>
      <c r="C344" s="504"/>
      <c r="D344" s="504"/>
      <c r="E344" s="504"/>
      <c r="F344" s="504"/>
      <c r="G344" s="504"/>
      <c r="H344" s="504"/>
      <c r="I344" s="504"/>
      <c r="J344" s="504"/>
      <c r="K344" s="504"/>
      <c r="L344" s="504"/>
      <c r="M344" s="504"/>
      <c r="N344" s="504"/>
      <c r="O344" s="504"/>
      <c r="P344" s="504"/>
      <c r="Q344" s="504"/>
      <c r="R344" s="504"/>
      <c r="S344" s="504"/>
      <c r="T344" s="504"/>
      <c r="U344" s="504"/>
      <c r="V344" s="504"/>
      <c r="W344" s="504"/>
      <c r="X344" s="504"/>
      <c r="Y344" s="504"/>
      <c r="Z344" s="504"/>
      <c r="AA344" s="504"/>
      <c r="AB344" s="504"/>
      <c r="AC344" s="504"/>
      <c r="AD344" s="504"/>
      <c r="AE344" s="504"/>
      <c r="AF344" s="504"/>
      <c r="AG344" s="504"/>
      <c r="AH344" s="504"/>
      <c r="AI344" s="387"/>
      <c r="AJ344" s="387"/>
      <c r="AK344" s="387"/>
      <c r="AL344" s="387"/>
      <c r="AM344" s="387"/>
      <c r="AN344" s="387"/>
      <c r="AO344" s="387"/>
      <c r="AP344" s="387"/>
      <c r="AQ344" s="387"/>
      <c r="AR344" s="387"/>
      <c r="AS344" s="387"/>
      <c r="AT344" s="387"/>
      <c r="AU344" s="387"/>
      <c r="AV344" s="387"/>
      <c r="AW344" s="387"/>
      <c r="AX344" s="387"/>
      <c r="AY344" s="387"/>
      <c r="AZ344" s="387"/>
      <c r="BA344" s="387"/>
      <c r="BB344" s="387"/>
      <c r="BC344" s="387"/>
      <c r="BD344" s="387"/>
      <c r="BE344" s="387"/>
      <c r="BF344" s="387"/>
      <c r="BG344" s="387"/>
      <c r="BH344" s="387"/>
      <c r="BI344" s="387"/>
      <c r="BJ344" s="387"/>
      <c r="BK344" s="387"/>
      <c r="BL344" s="387"/>
      <c r="BM344" s="387"/>
      <c r="BN344" s="387"/>
      <c r="BO344" s="387"/>
      <c r="BP344" s="387"/>
      <c r="BQ344" s="387"/>
      <c r="BR344" s="387"/>
      <c r="BS344" s="387"/>
      <c r="BT344" s="387"/>
      <c r="BU344" s="387"/>
      <c r="BV344" s="387"/>
      <c r="BW344" s="387"/>
      <c r="BX344" s="387"/>
      <c r="BY344" s="387"/>
      <c r="BZ344" s="387"/>
      <c r="CA344" s="387"/>
      <c r="CB344" s="387"/>
      <c r="CC344" s="387"/>
      <c r="CD344" s="387"/>
      <c r="CE344" s="387"/>
      <c r="CF344" s="387"/>
      <c r="CG344" s="387"/>
      <c r="CH344" s="387"/>
      <c r="CI344" s="387"/>
      <c r="CJ344" s="387"/>
      <c r="CK344" s="387"/>
      <c r="CL344" s="387"/>
      <c r="CM344" s="387"/>
      <c r="CN344" s="387"/>
      <c r="CO344" s="387"/>
      <c r="CP344" s="387"/>
      <c r="CQ344" s="387"/>
      <c r="CR344" s="387"/>
      <c r="CS344" s="387"/>
      <c r="CT344" s="387"/>
      <c r="CU344" s="387"/>
      <c r="CV344" s="387"/>
      <c r="CW344" s="387"/>
      <c r="CX344" s="387"/>
      <c r="CY344" s="387"/>
      <c r="CZ344" s="387"/>
      <c r="DA344" s="387"/>
      <c r="DB344" s="387"/>
      <c r="DC344" s="387"/>
      <c r="DD344" s="387"/>
      <c r="DE344" s="387"/>
      <c r="DF344" s="387"/>
      <c r="DG344" s="387"/>
      <c r="DH344" s="387"/>
      <c r="DI344" s="387"/>
      <c r="DJ344" s="387"/>
      <c r="DK344" s="387"/>
      <c r="DL344" s="387"/>
      <c r="DM344" s="387"/>
      <c r="DN344" s="387"/>
      <c r="DO344" s="387"/>
      <c r="DP344" s="387"/>
      <c r="DQ344" s="387"/>
      <c r="DR344" s="387"/>
      <c r="DS344" s="387"/>
      <c r="DT344" s="387"/>
      <c r="DU344" s="387"/>
      <c r="DV344" s="387"/>
      <c r="DW344" s="387"/>
      <c r="DX344" s="387"/>
      <c r="DY344" s="387"/>
      <c r="DZ344" s="387"/>
      <c r="EA344" s="387"/>
      <c r="EB344" s="387"/>
      <c r="EC344" s="387"/>
      <c r="ED344" s="387"/>
      <c r="EE344" s="387"/>
      <c r="EF344" s="387"/>
      <c r="EG344" s="387"/>
      <c r="EH344" s="387"/>
      <c r="EI344" s="387"/>
      <c r="EJ344" s="387"/>
      <c r="EK344" s="387"/>
      <c r="EL344" s="387"/>
      <c r="EM344" s="387"/>
    </row>
    <row r="345" spans="1:143" s="389" customFormat="1" ht="25.5" hidden="1" customHeight="1">
      <c r="A345" s="504"/>
      <c r="B345" s="504"/>
      <c r="C345" s="504"/>
      <c r="D345" s="504"/>
      <c r="E345" s="504"/>
      <c r="F345" s="504"/>
      <c r="G345" s="504"/>
      <c r="H345" s="504"/>
      <c r="I345" s="504"/>
      <c r="J345" s="504"/>
      <c r="K345" s="504"/>
      <c r="L345" s="504"/>
      <c r="M345" s="504"/>
      <c r="N345" s="504"/>
      <c r="O345" s="504"/>
      <c r="P345" s="504"/>
      <c r="Q345" s="504"/>
      <c r="R345" s="504"/>
      <c r="S345" s="504"/>
      <c r="T345" s="504"/>
      <c r="U345" s="504"/>
      <c r="V345" s="504"/>
      <c r="W345" s="504"/>
      <c r="X345" s="504"/>
      <c r="Y345" s="504"/>
      <c r="Z345" s="504"/>
      <c r="AA345" s="504"/>
      <c r="AB345" s="504"/>
      <c r="AC345" s="504"/>
      <c r="AD345" s="504"/>
      <c r="AE345" s="504"/>
      <c r="AF345" s="504"/>
      <c r="AG345" s="504"/>
      <c r="AH345" s="504"/>
      <c r="AI345" s="387"/>
      <c r="AJ345" s="387"/>
      <c r="AK345" s="387"/>
      <c r="AL345" s="387"/>
      <c r="AM345" s="387"/>
      <c r="AN345" s="387"/>
      <c r="AO345" s="387"/>
      <c r="AP345" s="387"/>
      <c r="AQ345" s="387"/>
      <c r="AR345" s="387"/>
      <c r="AS345" s="387"/>
      <c r="AT345" s="387"/>
      <c r="AU345" s="387"/>
      <c r="AV345" s="387"/>
      <c r="AW345" s="387"/>
      <c r="AX345" s="387"/>
      <c r="AY345" s="387"/>
      <c r="AZ345" s="387"/>
      <c r="BA345" s="387"/>
      <c r="BB345" s="387"/>
      <c r="BC345" s="387"/>
      <c r="BD345" s="387"/>
      <c r="BE345" s="387"/>
      <c r="BF345" s="387"/>
      <c r="BG345" s="387"/>
      <c r="BH345" s="387"/>
      <c r="BI345" s="387"/>
      <c r="BJ345" s="387"/>
      <c r="BK345" s="387"/>
      <c r="BL345" s="387"/>
      <c r="BM345" s="387"/>
      <c r="BN345" s="387"/>
      <c r="BO345" s="387"/>
      <c r="BP345" s="387"/>
      <c r="BQ345" s="387"/>
      <c r="BR345" s="387"/>
      <c r="BS345" s="387"/>
      <c r="BT345" s="387"/>
      <c r="BU345" s="387"/>
      <c r="BV345" s="387"/>
      <c r="BW345" s="387"/>
      <c r="BX345" s="387"/>
      <c r="BY345" s="387"/>
      <c r="BZ345" s="387"/>
      <c r="CA345" s="387"/>
      <c r="CB345" s="387"/>
      <c r="CC345" s="387"/>
      <c r="CD345" s="387"/>
      <c r="CE345" s="387"/>
      <c r="CF345" s="387"/>
      <c r="CG345" s="387"/>
      <c r="CH345" s="387"/>
      <c r="CI345" s="387"/>
      <c r="CJ345" s="387"/>
      <c r="CK345" s="387"/>
      <c r="CL345" s="387"/>
      <c r="CM345" s="387"/>
      <c r="CN345" s="387"/>
      <c r="CO345" s="387"/>
      <c r="CP345" s="387"/>
      <c r="CQ345" s="387"/>
      <c r="CR345" s="387"/>
      <c r="CS345" s="387"/>
      <c r="CT345" s="387"/>
      <c r="CU345" s="387"/>
      <c r="CV345" s="387"/>
      <c r="CW345" s="387"/>
      <c r="CX345" s="387"/>
      <c r="CY345" s="387"/>
      <c r="CZ345" s="387"/>
      <c r="DA345" s="387"/>
      <c r="DB345" s="387"/>
      <c r="DC345" s="387"/>
      <c r="DD345" s="387"/>
      <c r="DE345" s="387"/>
      <c r="DF345" s="387"/>
      <c r="DG345" s="387"/>
      <c r="DH345" s="387"/>
      <c r="DI345" s="387"/>
      <c r="DJ345" s="387"/>
      <c r="DK345" s="387"/>
      <c r="DL345" s="387"/>
      <c r="DM345" s="387"/>
      <c r="DN345" s="387"/>
      <c r="DO345" s="387"/>
      <c r="DP345" s="387"/>
      <c r="DQ345" s="387"/>
      <c r="DR345" s="387"/>
      <c r="DS345" s="387"/>
      <c r="DT345" s="387"/>
      <c r="DU345" s="387"/>
      <c r="DV345" s="387"/>
      <c r="DW345" s="387"/>
      <c r="DX345" s="387"/>
      <c r="DY345" s="387"/>
      <c r="DZ345" s="387"/>
      <c r="EA345" s="387"/>
      <c r="EB345" s="387"/>
      <c r="EC345" s="387"/>
      <c r="ED345" s="387"/>
      <c r="EE345" s="387"/>
      <c r="EF345" s="387"/>
      <c r="EG345" s="387"/>
      <c r="EH345" s="387"/>
      <c r="EI345" s="387"/>
      <c r="EJ345" s="387"/>
      <c r="EK345" s="387"/>
      <c r="EL345" s="387"/>
      <c r="EM345" s="387"/>
    </row>
    <row r="346" spans="1:143" s="389" customFormat="1" ht="25.5" hidden="1" customHeight="1">
      <c r="A346" s="504"/>
      <c r="B346" s="504"/>
      <c r="C346" s="504"/>
      <c r="D346" s="504"/>
      <c r="E346" s="504"/>
      <c r="F346" s="504"/>
      <c r="G346" s="504"/>
      <c r="H346" s="504"/>
      <c r="I346" s="504"/>
      <c r="J346" s="504"/>
      <c r="K346" s="504"/>
      <c r="L346" s="504"/>
      <c r="M346" s="504"/>
      <c r="N346" s="504"/>
      <c r="O346" s="504"/>
      <c r="P346" s="504"/>
      <c r="Q346" s="504"/>
      <c r="R346" s="504"/>
      <c r="S346" s="504"/>
      <c r="T346" s="504"/>
      <c r="U346" s="504"/>
      <c r="V346" s="504"/>
      <c r="W346" s="504"/>
      <c r="X346" s="504"/>
      <c r="Y346" s="504"/>
      <c r="Z346" s="504"/>
      <c r="AA346" s="504"/>
      <c r="AB346" s="504"/>
      <c r="AC346" s="504"/>
      <c r="AD346" s="504"/>
      <c r="AE346" s="504"/>
      <c r="AF346" s="504"/>
      <c r="AG346" s="504"/>
      <c r="AH346" s="504"/>
      <c r="AI346" s="387"/>
      <c r="AJ346" s="387"/>
      <c r="AK346" s="387"/>
      <c r="AL346" s="387"/>
      <c r="AM346" s="387"/>
      <c r="AN346" s="387"/>
      <c r="AO346" s="387"/>
      <c r="AP346" s="387"/>
      <c r="AQ346" s="387"/>
      <c r="AR346" s="387"/>
      <c r="AS346" s="387"/>
      <c r="AT346" s="387"/>
      <c r="AU346" s="387"/>
      <c r="AV346" s="387"/>
      <c r="AW346" s="387"/>
      <c r="AX346" s="387"/>
      <c r="AY346" s="387"/>
      <c r="AZ346" s="387"/>
      <c r="BA346" s="387"/>
      <c r="BB346" s="387"/>
      <c r="BC346" s="387"/>
      <c r="BD346" s="387"/>
      <c r="BE346" s="387"/>
      <c r="BF346" s="387"/>
      <c r="BG346" s="387"/>
      <c r="BH346" s="387"/>
      <c r="BI346" s="387"/>
      <c r="BJ346" s="387"/>
      <c r="BK346" s="387"/>
      <c r="BL346" s="387"/>
      <c r="BM346" s="387"/>
      <c r="BN346" s="387"/>
      <c r="BO346" s="387"/>
      <c r="BP346" s="387"/>
      <c r="BQ346" s="387"/>
      <c r="BR346" s="387"/>
      <c r="BS346" s="387"/>
      <c r="BT346" s="387"/>
      <c r="BU346" s="387"/>
      <c r="BV346" s="387"/>
      <c r="BW346" s="387"/>
      <c r="BX346" s="387"/>
      <c r="BY346" s="387"/>
      <c r="BZ346" s="387"/>
      <c r="CA346" s="387"/>
      <c r="CB346" s="387"/>
      <c r="CC346" s="387"/>
      <c r="CD346" s="387"/>
      <c r="CE346" s="387"/>
      <c r="CF346" s="387"/>
      <c r="CG346" s="387"/>
      <c r="CH346" s="387"/>
      <c r="CI346" s="387"/>
      <c r="CJ346" s="387"/>
      <c r="CK346" s="387"/>
      <c r="CL346" s="387"/>
      <c r="CM346" s="387"/>
      <c r="CN346" s="387"/>
      <c r="CO346" s="387"/>
      <c r="CP346" s="387"/>
      <c r="CQ346" s="387"/>
      <c r="CR346" s="387"/>
      <c r="CS346" s="387"/>
      <c r="CT346" s="387"/>
      <c r="CU346" s="387"/>
      <c r="CV346" s="387"/>
      <c r="CW346" s="387"/>
      <c r="CX346" s="387"/>
      <c r="CY346" s="387"/>
      <c r="CZ346" s="387"/>
      <c r="DA346" s="387"/>
      <c r="DB346" s="387"/>
      <c r="DC346" s="387"/>
      <c r="DD346" s="387"/>
      <c r="DE346" s="387"/>
      <c r="DF346" s="387"/>
      <c r="DG346" s="387"/>
      <c r="DH346" s="387"/>
      <c r="DI346" s="387"/>
      <c r="DJ346" s="387"/>
      <c r="DK346" s="387"/>
      <c r="DL346" s="387"/>
      <c r="DM346" s="387"/>
      <c r="DN346" s="387"/>
      <c r="DO346" s="387"/>
      <c r="DP346" s="387"/>
      <c r="DQ346" s="387"/>
      <c r="DR346" s="387"/>
      <c r="DS346" s="387"/>
      <c r="DT346" s="387"/>
      <c r="DU346" s="387"/>
      <c r="DV346" s="387"/>
      <c r="DW346" s="387"/>
      <c r="DX346" s="387"/>
      <c r="DY346" s="387"/>
      <c r="DZ346" s="387"/>
      <c r="EA346" s="387"/>
      <c r="EB346" s="387"/>
      <c r="EC346" s="387"/>
      <c r="ED346" s="387"/>
      <c r="EE346" s="387"/>
      <c r="EF346" s="387"/>
      <c r="EG346" s="387"/>
      <c r="EH346" s="387"/>
      <c r="EI346" s="387"/>
      <c r="EJ346" s="387"/>
      <c r="EK346" s="387"/>
      <c r="EL346" s="387"/>
      <c r="EM346" s="387"/>
    </row>
    <row r="347" spans="1:143" s="389" customFormat="1" ht="25.5" hidden="1" customHeight="1">
      <c r="A347" s="504"/>
      <c r="B347" s="504"/>
      <c r="C347" s="504"/>
      <c r="D347" s="504"/>
      <c r="E347" s="504"/>
      <c r="F347" s="504"/>
      <c r="G347" s="504"/>
      <c r="H347" s="504"/>
      <c r="I347" s="504"/>
      <c r="J347" s="504"/>
      <c r="K347" s="504"/>
      <c r="L347" s="504"/>
      <c r="M347" s="504"/>
      <c r="N347" s="504"/>
      <c r="O347" s="504"/>
      <c r="P347" s="504"/>
      <c r="Q347" s="504"/>
      <c r="R347" s="504"/>
      <c r="S347" s="504"/>
      <c r="T347" s="504"/>
      <c r="U347" s="504"/>
      <c r="V347" s="504"/>
      <c r="W347" s="504"/>
      <c r="X347" s="504"/>
      <c r="Y347" s="504"/>
      <c r="Z347" s="504"/>
      <c r="AA347" s="504"/>
      <c r="AB347" s="504"/>
      <c r="AC347" s="504"/>
      <c r="AD347" s="504"/>
      <c r="AE347" s="504"/>
      <c r="AF347" s="504"/>
      <c r="AG347" s="504"/>
      <c r="AH347" s="504"/>
      <c r="AI347" s="387"/>
      <c r="AJ347" s="387"/>
      <c r="AK347" s="387"/>
      <c r="AL347" s="387"/>
      <c r="AM347" s="387"/>
      <c r="AN347" s="387"/>
      <c r="AO347" s="387"/>
      <c r="AP347" s="387"/>
      <c r="AQ347" s="387"/>
      <c r="AR347" s="387"/>
      <c r="AS347" s="387"/>
      <c r="AT347" s="387"/>
      <c r="AU347" s="387"/>
      <c r="AV347" s="387"/>
      <c r="AW347" s="387"/>
      <c r="AX347" s="387"/>
      <c r="AY347" s="387"/>
      <c r="AZ347" s="387"/>
      <c r="BA347" s="387"/>
      <c r="BB347" s="387"/>
      <c r="BC347" s="387"/>
      <c r="BD347" s="387"/>
      <c r="BE347" s="387"/>
      <c r="BF347" s="387"/>
      <c r="BG347" s="387"/>
      <c r="BH347" s="387"/>
      <c r="BI347" s="387"/>
      <c r="BJ347" s="387"/>
      <c r="BK347" s="387"/>
      <c r="BL347" s="387"/>
      <c r="BM347" s="387"/>
      <c r="BN347" s="387"/>
      <c r="BO347" s="387"/>
      <c r="BP347" s="387"/>
      <c r="BQ347" s="387"/>
      <c r="BR347" s="387"/>
      <c r="BS347" s="387"/>
      <c r="BT347" s="387"/>
      <c r="BU347" s="387"/>
      <c r="BV347" s="387"/>
      <c r="BW347" s="387"/>
      <c r="BX347" s="387"/>
      <c r="BY347" s="387"/>
      <c r="BZ347" s="387"/>
      <c r="CA347" s="387"/>
      <c r="CB347" s="387"/>
      <c r="CC347" s="387"/>
      <c r="CD347" s="387"/>
      <c r="CE347" s="387"/>
      <c r="CF347" s="387"/>
      <c r="CG347" s="387"/>
      <c r="CH347" s="387"/>
      <c r="CI347" s="387"/>
      <c r="CJ347" s="387"/>
      <c r="CK347" s="387"/>
      <c r="CL347" s="387"/>
      <c r="CM347" s="387"/>
      <c r="CN347" s="387"/>
      <c r="CO347" s="387"/>
      <c r="CP347" s="387"/>
      <c r="CQ347" s="387"/>
      <c r="CR347" s="387"/>
      <c r="CS347" s="387"/>
      <c r="CT347" s="387"/>
      <c r="CU347" s="387"/>
      <c r="CV347" s="387"/>
      <c r="CW347" s="387"/>
      <c r="CX347" s="387"/>
      <c r="CY347" s="387"/>
      <c r="CZ347" s="387"/>
      <c r="DA347" s="387"/>
      <c r="DB347" s="387"/>
      <c r="DC347" s="387"/>
      <c r="DD347" s="387"/>
      <c r="DE347" s="387"/>
      <c r="DF347" s="387"/>
      <c r="DG347" s="387"/>
      <c r="DH347" s="387"/>
      <c r="DI347" s="387"/>
      <c r="DJ347" s="387"/>
      <c r="DK347" s="387"/>
      <c r="DL347" s="387"/>
      <c r="DM347" s="387"/>
      <c r="DN347" s="387"/>
      <c r="DO347" s="387"/>
      <c r="DP347" s="387"/>
      <c r="DQ347" s="387"/>
      <c r="DR347" s="387"/>
      <c r="DS347" s="387"/>
      <c r="DT347" s="387"/>
      <c r="DU347" s="387"/>
      <c r="DV347" s="387"/>
      <c r="DW347" s="387"/>
      <c r="DX347" s="387"/>
      <c r="DY347" s="387"/>
      <c r="DZ347" s="387"/>
      <c r="EA347" s="387"/>
      <c r="EB347" s="387"/>
      <c r="EC347" s="387"/>
      <c r="ED347" s="387"/>
      <c r="EE347" s="387"/>
      <c r="EF347" s="387"/>
      <c r="EG347" s="387"/>
      <c r="EH347" s="387"/>
      <c r="EI347" s="387"/>
      <c r="EJ347" s="387"/>
      <c r="EK347" s="387"/>
      <c r="EL347" s="387"/>
      <c r="EM347" s="387"/>
    </row>
    <row r="348" spans="1:143" s="389" customFormat="1" ht="25.5" hidden="1" customHeight="1">
      <c r="A348" s="504"/>
      <c r="B348" s="504"/>
      <c r="C348" s="504"/>
      <c r="D348" s="504"/>
      <c r="E348" s="504"/>
      <c r="F348" s="504"/>
      <c r="G348" s="504"/>
      <c r="H348" s="504"/>
      <c r="I348" s="504"/>
      <c r="J348" s="504"/>
      <c r="K348" s="504"/>
      <c r="L348" s="504"/>
      <c r="M348" s="504"/>
      <c r="N348" s="504"/>
      <c r="O348" s="504"/>
      <c r="P348" s="504"/>
      <c r="Q348" s="504"/>
      <c r="R348" s="504"/>
      <c r="S348" s="504"/>
      <c r="T348" s="504"/>
      <c r="U348" s="504"/>
      <c r="V348" s="504"/>
      <c r="W348" s="504"/>
      <c r="X348" s="504"/>
      <c r="Y348" s="504"/>
      <c r="Z348" s="504"/>
      <c r="AA348" s="504"/>
      <c r="AB348" s="504"/>
      <c r="AC348" s="504"/>
      <c r="AD348" s="504"/>
      <c r="AE348" s="504"/>
      <c r="AF348" s="504"/>
      <c r="AG348" s="504"/>
      <c r="AH348" s="504"/>
      <c r="AI348" s="387"/>
      <c r="AJ348" s="387"/>
      <c r="AK348" s="387"/>
      <c r="AL348" s="387"/>
      <c r="AM348" s="387"/>
      <c r="AN348" s="387"/>
      <c r="AO348" s="387"/>
      <c r="AP348" s="387"/>
      <c r="AQ348" s="387"/>
      <c r="AR348" s="387"/>
      <c r="AS348" s="387"/>
      <c r="AT348" s="387"/>
      <c r="AU348" s="387"/>
      <c r="AV348" s="387"/>
      <c r="AW348" s="387"/>
      <c r="AX348" s="387"/>
      <c r="AY348" s="387"/>
      <c r="AZ348" s="387"/>
      <c r="BA348" s="387"/>
      <c r="BB348" s="387"/>
      <c r="BC348" s="387"/>
      <c r="BD348" s="387"/>
      <c r="BE348" s="387"/>
      <c r="BF348" s="387"/>
      <c r="BG348" s="387"/>
      <c r="BH348" s="387"/>
      <c r="BI348" s="387"/>
      <c r="BJ348" s="387"/>
      <c r="BK348" s="387"/>
      <c r="BL348" s="387"/>
      <c r="BM348" s="387"/>
      <c r="BN348" s="387"/>
      <c r="BO348" s="387"/>
      <c r="BP348" s="387"/>
      <c r="BQ348" s="387"/>
      <c r="BR348" s="387"/>
      <c r="BS348" s="387"/>
      <c r="BT348" s="387"/>
      <c r="BU348" s="387"/>
      <c r="BV348" s="387"/>
      <c r="BW348" s="387"/>
      <c r="BX348" s="387"/>
      <c r="BY348" s="387"/>
      <c r="BZ348" s="387"/>
      <c r="CA348" s="387"/>
      <c r="CB348" s="387"/>
      <c r="CC348" s="387"/>
      <c r="CD348" s="387"/>
      <c r="CE348" s="387"/>
      <c r="CF348" s="387"/>
      <c r="CG348" s="387"/>
      <c r="CH348" s="387"/>
      <c r="CI348" s="387"/>
      <c r="CJ348" s="387"/>
      <c r="CK348" s="387"/>
      <c r="CL348" s="387"/>
      <c r="CM348" s="387"/>
      <c r="CN348" s="387"/>
      <c r="CO348" s="387"/>
      <c r="CP348" s="387"/>
      <c r="CQ348" s="387"/>
      <c r="CR348" s="387"/>
      <c r="CS348" s="387"/>
      <c r="CT348" s="387"/>
      <c r="CU348" s="387"/>
      <c r="CV348" s="387"/>
      <c r="CW348" s="387"/>
      <c r="CX348" s="387"/>
      <c r="CY348" s="387"/>
      <c r="CZ348" s="387"/>
      <c r="DA348" s="387"/>
      <c r="DB348" s="387"/>
      <c r="DC348" s="387"/>
      <c r="DD348" s="387"/>
      <c r="DE348" s="387"/>
      <c r="DF348" s="387"/>
      <c r="DG348" s="387"/>
      <c r="DH348" s="387"/>
      <c r="DI348" s="387"/>
      <c r="DJ348" s="387"/>
      <c r="DK348" s="387"/>
      <c r="DL348" s="387"/>
      <c r="DM348" s="387"/>
      <c r="DN348" s="387"/>
      <c r="DO348" s="387"/>
      <c r="DP348" s="387"/>
      <c r="DQ348" s="387"/>
      <c r="DR348" s="387"/>
      <c r="DS348" s="387"/>
      <c r="DT348" s="387"/>
      <c r="DU348" s="387"/>
      <c r="DV348" s="387"/>
      <c r="DW348" s="387"/>
      <c r="DX348" s="387"/>
      <c r="DY348" s="387"/>
      <c r="DZ348" s="387"/>
      <c r="EA348" s="387"/>
      <c r="EB348" s="387"/>
      <c r="EC348" s="387"/>
      <c r="ED348" s="387"/>
      <c r="EE348" s="387"/>
      <c r="EF348" s="387"/>
      <c r="EG348" s="387"/>
      <c r="EH348" s="387"/>
      <c r="EI348" s="387"/>
      <c r="EJ348" s="387"/>
      <c r="EK348" s="387"/>
      <c r="EL348" s="387"/>
      <c r="EM348" s="387"/>
    </row>
    <row r="349" spans="1:143" s="389" customFormat="1" ht="25.5" hidden="1" customHeight="1">
      <c r="A349" s="504"/>
      <c r="B349" s="504"/>
      <c r="C349" s="504"/>
      <c r="D349" s="504"/>
      <c r="E349" s="504"/>
      <c r="F349" s="504"/>
      <c r="G349" s="504"/>
      <c r="H349" s="504"/>
      <c r="I349" s="504"/>
      <c r="J349" s="504"/>
      <c r="K349" s="504"/>
      <c r="L349" s="504"/>
      <c r="M349" s="504"/>
      <c r="N349" s="504"/>
      <c r="O349" s="504"/>
      <c r="P349" s="504"/>
      <c r="Q349" s="504"/>
      <c r="R349" s="504"/>
      <c r="S349" s="504"/>
      <c r="T349" s="504"/>
      <c r="U349" s="504"/>
      <c r="V349" s="504"/>
      <c r="W349" s="504"/>
      <c r="X349" s="504"/>
      <c r="Y349" s="504"/>
      <c r="Z349" s="504"/>
      <c r="AA349" s="504"/>
      <c r="AB349" s="504"/>
      <c r="AC349" s="504"/>
      <c r="AD349" s="504"/>
      <c r="AE349" s="504"/>
      <c r="AF349" s="504"/>
      <c r="AG349" s="504"/>
      <c r="AH349" s="504"/>
      <c r="AI349" s="387"/>
      <c r="AJ349" s="387"/>
      <c r="AK349" s="387"/>
      <c r="AL349" s="387"/>
      <c r="AM349" s="387"/>
      <c r="AN349" s="387"/>
      <c r="AO349" s="387"/>
      <c r="AP349" s="387"/>
      <c r="AQ349" s="387"/>
      <c r="AR349" s="387"/>
      <c r="AS349" s="387"/>
      <c r="AT349" s="387"/>
      <c r="AU349" s="387"/>
      <c r="AV349" s="387"/>
      <c r="AW349" s="387"/>
      <c r="AX349" s="387"/>
      <c r="AY349" s="387"/>
      <c r="AZ349" s="387"/>
      <c r="BA349" s="387"/>
      <c r="BB349" s="387"/>
      <c r="BC349" s="387"/>
      <c r="BD349" s="387"/>
      <c r="BE349" s="387"/>
      <c r="BF349" s="387"/>
      <c r="BG349" s="387"/>
      <c r="BH349" s="387"/>
      <c r="BI349" s="387"/>
      <c r="BJ349" s="387"/>
      <c r="BK349" s="387"/>
      <c r="BL349" s="387"/>
      <c r="BM349" s="387"/>
      <c r="BN349" s="387"/>
      <c r="BO349" s="387"/>
      <c r="BP349" s="387"/>
      <c r="BQ349" s="387"/>
      <c r="BR349" s="387"/>
      <c r="BS349" s="387"/>
      <c r="BT349" s="387"/>
      <c r="BU349" s="387"/>
      <c r="BV349" s="387"/>
      <c r="BW349" s="387"/>
      <c r="BX349" s="387"/>
      <c r="BY349" s="387"/>
      <c r="BZ349" s="387"/>
      <c r="CA349" s="387"/>
      <c r="CB349" s="387"/>
      <c r="CC349" s="387"/>
      <c r="CD349" s="387"/>
      <c r="CE349" s="387"/>
      <c r="CF349" s="387"/>
      <c r="CG349" s="387"/>
      <c r="CH349" s="387"/>
      <c r="CI349" s="387"/>
      <c r="CJ349" s="387"/>
      <c r="CK349" s="387"/>
      <c r="CL349" s="387"/>
      <c r="CM349" s="387"/>
      <c r="CN349" s="387"/>
      <c r="CO349" s="387"/>
      <c r="CP349" s="387"/>
      <c r="CQ349" s="387"/>
      <c r="CR349" s="387"/>
      <c r="CS349" s="387"/>
      <c r="CT349" s="387"/>
      <c r="CU349" s="387"/>
      <c r="CV349" s="387"/>
      <c r="CW349" s="387"/>
      <c r="CX349" s="387"/>
      <c r="CY349" s="387"/>
      <c r="CZ349" s="387"/>
      <c r="DA349" s="387"/>
      <c r="DB349" s="387"/>
      <c r="DC349" s="387"/>
      <c r="DD349" s="387"/>
      <c r="DE349" s="387"/>
      <c r="DF349" s="387"/>
      <c r="DG349" s="387"/>
      <c r="DH349" s="387"/>
      <c r="DI349" s="387"/>
      <c r="DJ349" s="387"/>
      <c r="DK349" s="387"/>
      <c r="DL349" s="387"/>
      <c r="DM349" s="387"/>
      <c r="DN349" s="387"/>
      <c r="DO349" s="387"/>
      <c r="DP349" s="387"/>
      <c r="DQ349" s="387"/>
      <c r="DR349" s="387"/>
      <c r="DS349" s="387"/>
      <c r="DT349" s="387"/>
      <c r="DU349" s="387"/>
      <c r="DV349" s="387"/>
      <c r="DW349" s="387"/>
      <c r="DX349" s="387"/>
      <c r="DY349" s="387"/>
      <c r="DZ349" s="387"/>
      <c r="EA349" s="387"/>
      <c r="EB349" s="387"/>
      <c r="EC349" s="387"/>
      <c r="ED349" s="387"/>
      <c r="EE349" s="387"/>
      <c r="EF349" s="387"/>
      <c r="EG349" s="387"/>
      <c r="EH349" s="387"/>
      <c r="EI349" s="387"/>
      <c r="EJ349" s="387"/>
      <c r="EK349" s="387"/>
      <c r="EL349" s="387"/>
      <c r="EM349" s="387"/>
    </row>
    <row r="350" spans="1:143" s="389" customFormat="1" ht="25.5" hidden="1" customHeight="1">
      <c r="A350" s="504"/>
      <c r="B350" s="504"/>
      <c r="C350" s="504"/>
      <c r="D350" s="504"/>
      <c r="E350" s="504"/>
      <c r="F350" s="504"/>
      <c r="G350" s="504"/>
      <c r="H350" s="504"/>
      <c r="I350" s="504"/>
      <c r="J350" s="504"/>
      <c r="K350" s="504"/>
      <c r="L350" s="504"/>
      <c r="M350" s="504"/>
      <c r="N350" s="504"/>
      <c r="O350" s="504"/>
      <c r="P350" s="504"/>
      <c r="Q350" s="504"/>
      <c r="R350" s="504"/>
      <c r="S350" s="504"/>
      <c r="T350" s="504"/>
      <c r="U350" s="504"/>
      <c r="V350" s="504"/>
      <c r="W350" s="504"/>
      <c r="X350" s="504"/>
      <c r="Y350" s="504"/>
      <c r="Z350" s="504"/>
      <c r="AA350" s="504"/>
      <c r="AB350" s="504"/>
      <c r="AC350" s="504"/>
      <c r="AD350" s="504"/>
      <c r="AE350" s="504"/>
      <c r="AF350" s="504"/>
      <c r="AG350" s="504"/>
      <c r="AH350" s="504"/>
      <c r="AI350" s="387"/>
      <c r="AJ350" s="387"/>
      <c r="AK350" s="387"/>
      <c r="AL350" s="387"/>
      <c r="AM350" s="387"/>
      <c r="AN350" s="387"/>
      <c r="AO350" s="387"/>
      <c r="AP350" s="387"/>
      <c r="AQ350" s="387"/>
      <c r="AR350" s="387"/>
      <c r="AS350" s="387"/>
      <c r="AT350" s="387"/>
      <c r="AU350" s="387"/>
      <c r="AV350" s="387"/>
      <c r="AW350" s="387"/>
      <c r="AX350" s="387"/>
      <c r="AY350" s="387"/>
      <c r="AZ350" s="387"/>
      <c r="BA350" s="387"/>
      <c r="BB350" s="387"/>
      <c r="BC350" s="387"/>
      <c r="BD350" s="387"/>
      <c r="BE350" s="387"/>
      <c r="BF350" s="387"/>
      <c r="BG350" s="387"/>
      <c r="BH350" s="387"/>
      <c r="BI350" s="387"/>
      <c r="BJ350" s="387"/>
      <c r="BK350" s="387"/>
      <c r="BL350" s="387"/>
      <c r="BM350" s="387"/>
      <c r="BN350" s="387"/>
      <c r="BO350" s="387"/>
      <c r="BP350" s="387"/>
      <c r="BQ350" s="387"/>
      <c r="BR350" s="387"/>
      <c r="BS350" s="387"/>
      <c r="BT350" s="387"/>
      <c r="BU350" s="387"/>
      <c r="BV350" s="387"/>
      <c r="BW350" s="387"/>
      <c r="BX350" s="387"/>
      <c r="BY350" s="387"/>
      <c r="BZ350" s="387"/>
      <c r="CA350" s="387"/>
      <c r="CB350" s="387"/>
      <c r="CC350" s="387"/>
      <c r="CD350" s="387"/>
      <c r="CE350" s="387"/>
      <c r="CF350" s="387"/>
      <c r="CG350" s="387"/>
      <c r="CH350" s="387"/>
      <c r="CI350" s="387"/>
      <c r="CJ350" s="387"/>
      <c r="CK350" s="387"/>
      <c r="CL350" s="387"/>
      <c r="CM350" s="387"/>
      <c r="CN350" s="387"/>
      <c r="CO350" s="387"/>
      <c r="CP350" s="387"/>
      <c r="CQ350" s="387"/>
      <c r="CR350" s="387"/>
      <c r="CS350" s="387"/>
      <c r="CT350" s="387"/>
      <c r="CU350" s="387"/>
      <c r="CV350" s="387"/>
      <c r="CW350" s="387"/>
      <c r="CX350" s="387"/>
      <c r="CY350" s="387"/>
      <c r="CZ350" s="387"/>
      <c r="DA350" s="387"/>
      <c r="DB350" s="387"/>
      <c r="DC350" s="387"/>
      <c r="DD350" s="387"/>
      <c r="DE350" s="387"/>
      <c r="DF350" s="387"/>
      <c r="DG350" s="387"/>
      <c r="DH350" s="387"/>
      <c r="DI350" s="387"/>
      <c r="DJ350" s="387"/>
      <c r="DK350" s="387"/>
      <c r="DL350" s="387"/>
      <c r="DM350" s="387"/>
      <c r="DN350" s="387"/>
      <c r="DO350" s="387"/>
      <c r="DP350" s="387"/>
      <c r="DQ350" s="387"/>
      <c r="DR350" s="387"/>
      <c r="DS350" s="387"/>
      <c r="DT350" s="387"/>
      <c r="DU350" s="387"/>
      <c r="DV350" s="387"/>
      <c r="DW350" s="387"/>
      <c r="DX350" s="387"/>
      <c r="DY350" s="387"/>
      <c r="DZ350" s="387"/>
      <c r="EA350" s="387"/>
      <c r="EB350" s="387"/>
      <c r="EC350" s="387"/>
      <c r="ED350" s="387"/>
      <c r="EE350" s="387"/>
      <c r="EF350" s="387"/>
      <c r="EG350" s="387"/>
      <c r="EH350" s="387"/>
      <c r="EI350" s="387"/>
      <c r="EJ350" s="387"/>
      <c r="EK350" s="387"/>
      <c r="EL350" s="387"/>
      <c r="EM350" s="387"/>
    </row>
    <row r="351" spans="1:143" s="389" customFormat="1" ht="25.5" hidden="1" customHeight="1">
      <c r="A351" s="504"/>
      <c r="B351" s="504"/>
      <c r="C351" s="504"/>
      <c r="D351" s="504"/>
      <c r="E351" s="504"/>
      <c r="F351" s="504"/>
      <c r="G351" s="504"/>
      <c r="H351" s="504"/>
      <c r="I351" s="504"/>
      <c r="J351" s="504"/>
      <c r="K351" s="504"/>
      <c r="L351" s="504"/>
      <c r="M351" s="504"/>
      <c r="N351" s="504"/>
      <c r="O351" s="504"/>
      <c r="P351" s="504"/>
      <c r="Q351" s="504"/>
      <c r="R351" s="504"/>
      <c r="S351" s="504"/>
      <c r="T351" s="504"/>
      <c r="U351" s="504"/>
      <c r="V351" s="504"/>
      <c r="W351" s="504"/>
      <c r="X351" s="504"/>
      <c r="Y351" s="504"/>
      <c r="Z351" s="504"/>
      <c r="AA351" s="504"/>
      <c r="AB351" s="504"/>
      <c r="AC351" s="504"/>
      <c r="AD351" s="504"/>
      <c r="AE351" s="504"/>
      <c r="AF351" s="504"/>
      <c r="AG351" s="504"/>
      <c r="AH351" s="504"/>
      <c r="AI351" s="387"/>
      <c r="AJ351" s="387"/>
      <c r="AK351" s="387"/>
      <c r="AL351" s="387"/>
      <c r="AM351" s="387"/>
      <c r="AN351" s="387"/>
      <c r="AO351" s="387"/>
      <c r="AP351" s="387"/>
      <c r="AQ351" s="387"/>
      <c r="AR351" s="387"/>
      <c r="AS351" s="387"/>
      <c r="AT351" s="387"/>
      <c r="AU351" s="387"/>
      <c r="AV351" s="387"/>
      <c r="AW351" s="387"/>
      <c r="AX351" s="387"/>
      <c r="AY351" s="387"/>
      <c r="AZ351" s="387"/>
      <c r="BA351" s="387"/>
      <c r="BB351" s="387"/>
      <c r="BC351" s="387"/>
      <c r="BD351" s="387"/>
      <c r="BE351" s="387"/>
      <c r="BF351" s="387"/>
      <c r="BG351" s="387"/>
      <c r="BH351" s="387"/>
      <c r="BI351" s="387"/>
      <c r="BJ351" s="387"/>
      <c r="BK351" s="387"/>
      <c r="BL351" s="387"/>
      <c r="BM351" s="387"/>
      <c r="BN351" s="387"/>
      <c r="BO351" s="387"/>
      <c r="BP351" s="387"/>
      <c r="BQ351" s="387"/>
      <c r="BR351" s="387"/>
      <c r="BS351" s="387"/>
      <c r="BT351" s="387"/>
      <c r="BU351" s="387"/>
      <c r="BV351" s="387"/>
      <c r="BW351" s="387"/>
      <c r="BX351" s="387"/>
      <c r="BY351" s="387"/>
      <c r="BZ351" s="387"/>
      <c r="CA351" s="387"/>
      <c r="CB351" s="387"/>
      <c r="CC351" s="387"/>
      <c r="CD351" s="387"/>
      <c r="CE351" s="387"/>
      <c r="CF351" s="387"/>
      <c r="CG351" s="387"/>
      <c r="CH351" s="387"/>
      <c r="CI351" s="387"/>
      <c r="CJ351" s="387"/>
      <c r="CK351" s="387"/>
      <c r="CL351" s="387"/>
      <c r="CM351" s="387"/>
      <c r="CN351" s="387"/>
      <c r="CO351" s="387"/>
      <c r="CP351" s="387"/>
      <c r="CQ351" s="387"/>
      <c r="CR351" s="387"/>
      <c r="CS351" s="387"/>
      <c r="CT351" s="387"/>
      <c r="CU351" s="387"/>
      <c r="CV351" s="387"/>
      <c r="CW351" s="387"/>
      <c r="CX351" s="387"/>
      <c r="CY351" s="387"/>
      <c r="CZ351" s="387"/>
      <c r="DA351" s="387"/>
      <c r="DB351" s="387"/>
      <c r="DC351" s="387"/>
      <c r="DD351" s="387"/>
      <c r="DE351" s="387"/>
      <c r="DF351" s="387"/>
      <c r="DG351" s="387"/>
      <c r="DH351" s="387"/>
      <c r="DI351" s="387"/>
      <c r="DJ351" s="387"/>
      <c r="DK351" s="387"/>
      <c r="DL351" s="387"/>
      <c r="DM351" s="387"/>
      <c r="DN351" s="387"/>
      <c r="DO351" s="387"/>
      <c r="DP351" s="387"/>
      <c r="DQ351" s="387"/>
      <c r="DR351" s="387"/>
      <c r="DS351" s="387"/>
      <c r="DT351" s="387"/>
      <c r="DU351" s="387"/>
      <c r="DV351" s="387"/>
      <c r="DW351" s="387"/>
      <c r="DX351" s="387"/>
      <c r="DY351" s="387"/>
      <c r="DZ351" s="387"/>
      <c r="EA351" s="387"/>
      <c r="EB351" s="387"/>
      <c r="EC351" s="387"/>
      <c r="ED351" s="387"/>
      <c r="EE351" s="387"/>
      <c r="EF351" s="387"/>
      <c r="EG351" s="387"/>
      <c r="EH351" s="387"/>
      <c r="EI351" s="387"/>
      <c r="EJ351" s="387"/>
      <c r="EK351" s="387"/>
      <c r="EL351" s="387"/>
      <c r="EM351" s="387"/>
    </row>
    <row r="352" spans="1:143" s="389" customFormat="1" ht="25.5" hidden="1" customHeight="1">
      <c r="A352" s="504"/>
      <c r="B352" s="504"/>
      <c r="C352" s="504"/>
      <c r="D352" s="504"/>
      <c r="E352" s="504"/>
      <c r="F352" s="504"/>
      <c r="G352" s="504"/>
      <c r="H352" s="504"/>
      <c r="I352" s="504"/>
      <c r="J352" s="504"/>
      <c r="K352" s="504"/>
      <c r="L352" s="504"/>
      <c r="M352" s="504"/>
      <c r="N352" s="504"/>
      <c r="O352" s="504"/>
      <c r="P352" s="504"/>
      <c r="Q352" s="504"/>
      <c r="R352" s="504"/>
      <c r="S352" s="504"/>
      <c r="T352" s="504"/>
      <c r="U352" s="504"/>
      <c r="V352" s="504"/>
      <c r="W352" s="504"/>
      <c r="X352" s="504"/>
      <c r="Y352" s="504"/>
      <c r="Z352" s="504"/>
      <c r="AA352" s="504"/>
      <c r="AB352" s="504"/>
      <c r="AC352" s="504"/>
      <c r="AD352" s="504"/>
      <c r="AE352" s="504"/>
      <c r="AF352" s="504"/>
      <c r="AG352" s="504"/>
      <c r="AH352" s="504"/>
      <c r="AI352" s="387"/>
      <c r="AJ352" s="387"/>
      <c r="AK352" s="387"/>
      <c r="AL352" s="387"/>
      <c r="AM352" s="387"/>
      <c r="AN352" s="387"/>
      <c r="AO352" s="387"/>
      <c r="AP352" s="387"/>
      <c r="AQ352" s="387"/>
      <c r="AR352" s="387"/>
      <c r="AS352" s="387"/>
      <c r="AT352" s="387"/>
      <c r="AU352" s="387"/>
      <c r="AV352" s="387"/>
      <c r="AW352" s="387"/>
      <c r="AX352" s="387"/>
      <c r="AY352" s="387"/>
      <c r="AZ352" s="387"/>
      <c r="BA352" s="387"/>
      <c r="BB352" s="387"/>
      <c r="BC352" s="387"/>
      <c r="BD352" s="387"/>
      <c r="BE352" s="387"/>
      <c r="BF352" s="387"/>
      <c r="BG352" s="387"/>
      <c r="BH352" s="387"/>
      <c r="BI352" s="387"/>
      <c r="BJ352" s="387"/>
      <c r="BK352" s="387"/>
      <c r="BL352" s="387"/>
      <c r="BM352" s="387"/>
      <c r="BN352" s="387"/>
      <c r="BO352" s="387"/>
      <c r="BP352" s="387"/>
      <c r="BQ352" s="387"/>
      <c r="BR352" s="387"/>
      <c r="BS352" s="387"/>
      <c r="BT352" s="387"/>
      <c r="BU352" s="387"/>
      <c r="BV352" s="387"/>
      <c r="BW352" s="387"/>
      <c r="BX352" s="387"/>
      <c r="BY352" s="387"/>
      <c r="BZ352" s="387"/>
      <c r="CA352" s="387"/>
      <c r="CB352" s="387"/>
      <c r="CC352" s="387"/>
      <c r="CD352" s="387"/>
      <c r="CE352" s="387"/>
      <c r="CF352" s="387"/>
      <c r="CG352" s="387"/>
      <c r="CH352" s="387"/>
      <c r="CI352" s="387"/>
      <c r="CJ352" s="387"/>
      <c r="CK352" s="387"/>
      <c r="CL352" s="387"/>
      <c r="CM352" s="387"/>
      <c r="CN352" s="387"/>
      <c r="CO352" s="387"/>
      <c r="CP352" s="387"/>
      <c r="CQ352" s="387"/>
      <c r="CR352" s="387"/>
      <c r="CS352" s="387"/>
      <c r="CT352" s="387"/>
      <c r="CU352" s="387"/>
      <c r="CV352" s="387"/>
      <c r="CW352" s="387"/>
      <c r="CX352" s="387"/>
      <c r="CY352" s="387"/>
      <c r="CZ352" s="387"/>
      <c r="DA352" s="387"/>
      <c r="DB352" s="387"/>
      <c r="DC352" s="387"/>
      <c r="DD352" s="387"/>
      <c r="DE352" s="387"/>
      <c r="DF352" s="387"/>
      <c r="DG352" s="387"/>
      <c r="DH352" s="387"/>
      <c r="DI352" s="387"/>
      <c r="DJ352" s="387"/>
      <c r="DK352" s="387"/>
      <c r="DL352" s="387"/>
      <c r="DM352" s="387"/>
      <c r="DN352" s="387"/>
      <c r="DO352" s="387"/>
      <c r="DP352" s="387"/>
      <c r="DQ352" s="387"/>
      <c r="DR352" s="387"/>
      <c r="DS352" s="387"/>
      <c r="DT352" s="387"/>
      <c r="DU352" s="387"/>
      <c r="DV352" s="387"/>
      <c r="DW352" s="387"/>
      <c r="DX352" s="387"/>
      <c r="DY352" s="387"/>
      <c r="DZ352" s="387"/>
      <c r="EA352" s="387"/>
      <c r="EB352" s="387"/>
      <c r="EC352" s="387"/>
      <c r="ED352" s="387"/>
      <c r="EE352" s="387"/>
      <c r="EF352" s="387"/>
      <c r="EG352" s="387"/>
      <c r="EH352" s="387"/>
      <c r="EI352" s="387"/>
      <c r="EJ352" s="387"/>
      <c r="EK352" s="387"/>
      <c r="EL352" s="387"/>
      <c r="EM352" s="387"/>
    </row>
    <row r="353" spans="1:143" s="389" customFormat="1" ht="25.5" hidden="1" customHeight="1">
      <c r="A353" s="504"/>
      <c r="B353" s="504"/>
      <c r="C353" s="504"/>
      <c r="D353" s="504"/>
      <c r="E353" s="504"/>
      <c r="F353" s="504"/>
      <c r="G353" s="504"/>
      <c r="H353" s="504"/>
      <c r="I353" s="504"/>
      <c r="J353" s="504"/>
      <c r="K353" s="504"/>
      <c r="L353" s="504"/>
      <c r="M353" s="504"/>
      <c r="N353" s="504"/>
      <c r="O353" s="504"/>
      <c r="P353" s="504"/>
      <c r="Q353" s="504"/>
      <c r="R353" s="504"/>
      <c r="S353" s="504"/>
      <c r="T353" s="504"/>
      <c r="U353" s="504"/>
      <c r="V353" s="504"/>
      <c r="W353" s="504"/>
      <c r="X353" s="504"/>
      <c r="Y353" s="504"/>
      <c r="Z353" s="504"/>
      <c r="AA353" s="504"/>
      <c r="AB353" s="504"/>
      <c r="AC353" s="504"/>
      <c r="AD353" s="504"/>
      <c r="AE353" s="504"/>
      <c r="AF353" s="504"/>
      <c r="AG353" s="504"/>
      <c r="AH353" s="504"/>
      <c r="AI353" s="387"/>
      <c r="AJ353" s="387"/>
      <c r="AK353" s="387"/>
      <c r="AL353" s="387"/>
      <c r="AM353" s="387"/>
      <c r="AN353" s="387"/>
      <c r="AO353" s="387"/>
      <c r="AP353" s="387"/>
      <c r="AQ353" s="387"/>
      <c r="AR353" s="387"/>
      <c r="AS353" s="387"/>
      <c r="AT353" s="387"/>
      <c r="AU353" s="387"/>
      <c r="AV353" s="387"/>
      <c r="AW353" s="387"/>
      <c r="AX353" s="387"/>
      <c r="AY353" s="387"/>
      <c r="AZ353" s="387"/>
      <c r="BA353" s="387"/>
      <c r="BB353" s="387"/>
      <c r="BC353" s="387"/>
      <c r="BD353" s="387"/>
      <c r="BE353" s="387"/>
      <c r="BF353" s="387"/>
      <c r="BG353" s="387"/>
      <c r="BH353" s="387"/>
      <c r="BI353" s="387"/>
      <c r="BJ353" s="387"/>
      <c r="BK353" s="387"/>
      <c r="BL353" s="387"/>
      <c r="BM353" s="387"/>
      <c r="BN353" s="387"/>
      <c r="BO353" s="387"/>
      <c r="BP353" s="387"/>
      <c r="BQ353" s="387"/>
      <c r="BR353" s="387"/>
      <c r="BS353" s="387"/>
      <c r="BT353" s="387"/>
      <c r="BU353" s="387"/>
      <c r="BV353" s="387"/>
      <c r="BW353" s="387"/>
      <c r="BX353" s="387"/>
      <c r="BY353" s="387"/>
      <c r="BZ353" s="387"/>
      <c r="CA353" s="387"/>
      <c r="CB353" s="387"/>
      <c r="CC353" s="387"/>
      <c r="CD353" s="387"/>
      <c r="CE353" s="387"/>
      <c r="CF353" s="387"/>
      <c r="CG353" s="387"/>
      <c r="CH353" s="387"/>
      <c r="CI353" s="387"/>
      <c r="CJ353" s="387"/>
      <c r="CK353" s="387"/>
      <c r="CL353" s="387"/>
      <c r="CM353" s="387"/>
      <c r="CN353" s="387"/>
      <c r="CO353" s="387"/>
      <c r="CP353" s="387"/>
      <c r="CQ353" s="387"/>
      <c r="CR353" s="387"/>
      <c r="CS353" s="387"/>
      <c r="CT353" s="387"/>
      <c r="CU353" s="387"/>
      <c r="CV353" s="387"/>
      <c r="CW353" s="387"/>
      <c r="CX353" s="387"/>
      <c r="CY353" s="387"/>
      <c r="CZ353" s="387"/>
      <c r="DA353" s="387"/>
      <c r="DB353" s="387"/>
      <c r="DC353" s="387"/>
      <c r="DD353" s="387"/>
      <c r="DE353" s="387"/>
      <c r="DF353" s="387"/>
      <c r="DG353" s="387"/>
      <c r="DH353" s="387"/>
      <c r="DI353" s="387"/>
      <c r="DJ353" s="387"/>
      <c r="DK353" s="387"/>
      <c r="DL353" s="387"/>
      <c r="DM353" s="387"/>
      <c r="DN353" s="387"/>
      <c r="DO353" s="387"/>
      <c r="DP353" s="387"/>
      <c r="DQ353" s="387"/>
      <c r="DR353" s="387"/>
      <c r="DS353" s="387"/>
      <c r="DT353" s="387"/>
      <c r="DU353" s="387"/>
      <c r="DV353" s="387"/>
      <c r="DW353" s="387"/>
      <c r="DX353" s="387"/>
      <c r="DY353" s="387"/>
      <c r="DZ353" s="387"/>
      <c r="EA353" s="387"/>
      <c r="EB353" s="387"/>
      <c r="EC353" s="387"/>
      <c r="ED353" s="387"/>
      <c r="EE353" s="387"/>
      <c r="EF353" s="387"/>
      <c r="EG353" s="387"/>
      <c r="EH353" s="387"/>
      <c r="EI353" s="387"/>
      <c r="EJ353" s="387"/>
      <c r="EK353" s="387"/>
      <c r="EL353" s="387"/>
      <c r="EM353" s="387"/>
    </row>
    <row r="354" spans="1:143" s="389" customFormat="1" ht="25.5" hidden="1" customHeight="1">
      <c r="A354" s="504"/>
      <c r="B354" s="504"/>
      <c r="C354" s="504"/>
      <c r="D354" s="504"/>
      <c r="E354" s="504"/>
      <c r="F354" s="504"/>
      <c r="G354" s="504"/>
      <c r="H354" s="504"/>
      <c r="I354" s="504"/>
      <c r="J354" s="504"/>
      <c r="K354" s="504"/>
      <c r="L354" s="504"/>
      <c r="M354" s="504"/>
      <c r="N354" s="504"/>
      <c r="O354" s="504"/>
      <c r="P354" s="504"/>
      <c r="Q354" s="504"/>
      <c r="R354" s="504"/>
      <c r="S354" s="504"/>
      <c r="T354" s="504"/>
      <c r="U354" s="504"/>
      <c r="V354" s="504"/>
      <c r="W354" s="504"/>
      <c r="X354" s="504"/>
      <c r="Y354" s="504"/>
      <c r="Z354" s="504"/>
      <c r="AA354" s="504"/>
      <c r="AB354" s="504"/>
      <c r="AC354" s="504"/>
      <c r="AD354" s="504"/>
      <c r="AE354" s="504"/>
      <c r="AF354" s="504"/>
      <c r="AG354" s="504"/>
      <c r="AH354" s="504"/>
      <c r="AI354" s="387"/>
      <c r="AJ354" s="387"/>
      <c r="AK354" s="387"/>
      <c r="AL354" s="387"/>
      <c r="AM354" s="387"/>
      <c r="AN354" s="387"/>
      <c r="AO354" s="387"/>
      <c r="AP354" s="387"/>
      <c r="AQ354" s="387"/>
      <c r="AR354" s="387"/>
      <c r="AS354" s="387"/>
      <c r="AT354" s="387"/>
      <c r="AU354" s="387"/>
      <c r="AV354" s="387"/>
      <c r="AW354" s="387"/>
      <c r="AX354" s="387"/>
      <c r="AY354" s="387"/>
      <c r="AZ354" s="387"/>
      <c r="BA354" s="387"/>
      <c r="BB354" s="387"/>
      <c r="BC354" s="387"/>
      <c r="BD354" s="387"/>
      <c r="BE354" s="387"/>
      <c r="BF354" s="387"/>
      <c r="BG354" s="387"/>
      <c r="BH354" s="387"/>
      <c r="BI354" s="387"/>
      <c r="BJ354" s="387"/>
      <c r="BK354" s="387"/>
      <c r="BL354" s="387"/>
      <c r="BM354" s="387"/>
      <c r="BN354" s="387"/>
      <c r="BO354" s="387"/>
      <c r="BP354" s="387"/>
      <c r="BQ354" s="387"/>
      <c r="BR354" s="387"/>
      <c r="BS354" s="387"/>
      <c r="BT354" s="387"/>
      <c r="BU354" s="387"/>
      <c r="BV354" s="387"/>
      <c r="BW354" s="387"/>
      <c r="BX354" s="387"/>
      <c r="BY354" s="387"/>
      <c r="BZ354" s="387"/>
      <c r="CA354" s="387"/>
      <c r="CB354" s="387"/>
      <c r="CC354" s="387"/>
      <c r="CD354" s="387"/>
      <c r="CE354" s="387"/>
      <c r="CF354" s="387"/>
      <c r="CG354" s="387"/>
      <c r="CH354" s="387"/>
      <c r="CI354" s="387"/>
      <c r="CJ354" s="387"/>
      <c r="CK354" s="387"/>
      <c r="CL354" s="387"/>
      <c r="CM354" s="387"/>
      <c r="CN354" s="387"/>
      <c r="CO354" s="387"/>
      <c r="CP354" s="387"/>
      <c r="CQ354" s="387"/>
      <c r="CR354" s="387"/>
      <c r="CS354" s="387"/>
      <c r="CT354" s="387"/>
      <c r="CU354" s="387"/>
      <c r="CV354" s="387"/>
      <c r="CW354" s="387"/>
      <c r="CX354" s="387"/>
      <c r="CY354" s="387"/>
      <c r="CZ354" s="387"/>
      <c r="DA354" s="387"/>
      <c r="DB354" s="387"/>
      <c r="DC354" s="387"/>
      <c r="DD354" s="387"/>
      <c r="DE354" s="387"/>
      <c r="DF354" s="387"/>
      <c r="DG354" s="387"/>
      <c r="DH354" s="387"/>
      <c r="DI354" s="387"/>
      <c r="DJ354" s="387"/>
      <c r="DK354" s="387"/>
      <c r="DL354" s="387"/>
      <c r="DM354" s="387"/>
      <c r="DN354" s="387"/>
      <c r="DO354" s="387"/>
      <c r="DP354" s="387"/>
      <c r="DQ354" s="387"/>
      <c r="DR354" s="387"/>
      <c r="DS354" s="387"/>
      <c r="DT354" s="387"/>
      <c r="DU354" s="387"/>
      <c r="DV354" s="387"/>
      <c r="DW354" s="387"/>
      <c r="DX354" s="387"/>
      <c r="DY354" s="387"/>
      <c r="DZ354" s="387"/>
      <c r="EA354" s="387"/>
      <c r="EB354" s="387"/>
      <c r="EC354" s="387"/>
      <c r="ED354" s="387"/>
      <c r="EE354" s="387"/>
      <c r="EF354" s="387"/>
      <c r="EG354" s="387"/>
      <c r="EH354" s="387"/>
      <c r="EI354" s="387"/>
      <c r="EJ354" s="387"/>
      <c r="EK354" s="387"/>
      <c r="EL354" s="387"/>
      <c r="EM354" s="387"/>
    </row>
    <row r="355" spans="1:143" s="389" customFormat="1" ht="25.5" hidden="1" customHeight="1">
      <c r="A355" s="504"/>
      <c r="B355" s="504"/>
      <c r="C355" s="504"/>
      <c r="D355" s="504"/>
      <c r="E355" s="504"/>
      <c r="F355" s="504"/>
      <c r="G355" s="504"/>
      <c r="H355" s="504"/>
      <c r="I355" s="504"/>
      <c r="J355" s="504"/>
      <c r="K355" s="504"/>
      <c r="L355" s="504"/>
      <c r="M355" s="504"/>
      <c r="N355" s="504"/>
      <c r="O355" s="504"/>
      <c r="P355" s="504"/>
      <c r="Q355" s="504"/>
      <c r="R355" s="504"/>
      <c r="S355" s="504"/>
      <c r="T355" s="504"/>
      <c r="U355" s="504"/>
      <c r="V355" s="504"/>
      <c r="W355" s="504"/>
      <c r="X355" s="504"/>
      <c r="Y355" s="504"/>
      <c r="Z355" s="504"/>
      <c r="AA355" s="504"/>
      <c r="AB355" s="504"/>
      <c r="AC355" s="504"/>
      <c r="AD355" s="504"/>
      <c r="AE355" s="504"/>
      <c r="AF355" s="504"/>
      <c r="AG355" s="504"/>
      <c r="AH355" s="504"/>
      <c r="AI355" s="387"/>
      <c r="AJ355" s="387"/>
      <c r="AK355" s="387"/>
      <c r="AL355" s="387"/>
      <c r="AM355" s="387"/>
      <c r="AN355" s="387"/>
      <c r="AO355" s="387"/>
      <c r="AP355" s="387"/>
      <c r="AQ355" s="387"/>
      <c r="AR355" s="387"/>
      <c r="AS355" s="387"/>
      <c r="AT355" s="387"/>
      <c r="AU355" s="387"/>
      <c r="AV355" s="387"/>
      <c r="AW355" s="387"/>
      <c r="AX355" s="387"/>
      <c r="AY355" s="387"/>
      <c r="AZ355" s="387"/>
      <c r="BA355" s="387"/>
      <c r="BB355" s="387"/>
      <c r="BC355" s="387"/>
      <c r="BD355" s="387"/>
      <c r="BE355" s="387"/>
      <c r="BF355" s="387"/>
      <c r="BG355" s="387"/>
      <c r="BH355" s="387"/>
      <c r="BI355" s="387"/>
      <c r="BJ355" s="387"/>
      <c r="BK355" s="387"/>
      <c r="BL355" s="387"/>
      <c r="BM355" s="387"/>
      <c r="BN355" s="387"/>
      <c r="BO355" s="387"/>
      <c r="BP355" s="387"/>
      <c r="BQ355" s="387"/>
      <c r="BR355" s="387"/>
      <c r="BS355" s="387"/>
      <c r="BT355" s="387"/>
      <c r="BU355" s="387"/>
      <c r="BV355" s="387"/>
      <c r="BW355" s="387"/>
      <c r="BX355" s="387"/>
      <c r="BY355" s="387"/>
      <c r="BZ355" s="387"/>
      <c r="CA355" s="387"/>
      <c r="CB355" s="387"/>
      <c r="CC355" s="387"/>
      <c r="CD355" s="387"/>
      <c r="CE355" s="387"/>
      <c r="CF355" s="387"/>
      <c r="CG355" s="387"/>
      <c r="CH355" s="387"/>
      <c r="CI355" s="387"/>
      <c r="CJ355" s="387"/>
      <c r="CK355" s="387"/>
      <c r="CL355" s="387"/>
      <c r="CM355" s="387"/>
      <c r="CN355" s="387"/>
      <c r="CO355" s="387"/>
      <c r="CP355" s="387"/>
      <c r="CQ355" s="387"/>
      <c r="CR355" s="387"/>
      <c r="CS355" s="387"/>
      <c r="CT355" s="387"/>
      <c r="CU355" s="387"/>
      <c r="CV355" s="387"/>
      <c r="CW355" s="387"/>
      <c r="CX355" s="387"/>
      <c r="CY355" s="387"/>
      <c r="CZ355" s="387"/>
      <c r="DA355" s="387"/>
      <c r="DB355" s="387"/>
      <c r="DC355" s="387"/>
      <c r="DD355" s="387"/>
      <c r="DE355" s="387"/>
      <c r="DF355" s="387"/>
      <c r="DG355" s="387"/>
      <c r="DH355" s="387"/>
      <c r="DI355" s="387"/>
      <c r="DJ355" s="387"/>
      <c r="DK355" s="387"/>
      <c r="DL355" s="387"/>
      <c r="DM355" s="387"/>
      <c r="DN355" s="387"/>
      <c r="DO355" s="387"/>
      <c r="DP355" s="387"/>
      <c r="DQ355" s="387"/>
      <c r="DR355" s="387"/>
      <c r="DS355" s="387"/>
      <c r="DT355" s="387"/>
      <c r="DU355" s="387"/>
      <c r="DV355" s="387"/>
      <c r="DW355" s="387"/>
      <c r="DX355" s="387"/>
      <c r="DY355" s="387"/>
      <c r="DZ355" s="387"/>
      <c r="EA355" s="387"/>
      <c r="EB355" s="387"/>
      <c r="EC355" s="387"/>
      <c r="ED355" s="387"/>
      <c r="EE355" s="387"/>
      <c r="EF355" s="387"/>
      <c r="EG355" s="387"/>
      <c r="EH355" s="387"/>
      <c r="EI355" s="387"/>
      <c r="EJ355" s="387"/>
      <c r="EK355" s="387"/>
      <c r="EL355" s="387"/>
      <c r="EM355" s="387"/>
    </row>
    <row r="356" spans="1:143" s="389" customFormat="1" ht="25.5" hidden="1" customHeight="1">
      <c r="A356" s="504"/>
      <c r="B356" s="504"/>
      <c r="C356" s="504"/>
      <c r="D356" s="504"/>
      <c r="E356" s="504"/>
      <c r="F356" s="504"/>
      <c r="G356" s="504"/>
      <c r="H356" s="504"/>
      <c r="I356" s="504"/>
      <c r="J356" s="504"/>
      <c r="K356" s="504"/>
      <c r="L356" s="504"/>
      <c r="M356" s="504"/>
      <c r="N356" s="504"/>
      <c r="O356" s="504"/>
      <c r="P356" s="504"/>
      <c r="Q356" s="504"/>
      <c r="R356" s="504"/>
      <c r="S356" s="504"/>
      <c r="T356" s="504"/>
      <c r="U356" s="504"/>
      <c r="V356" s="504"/>
      <c r="W356" s="504"/>
      <c r="X356" s="504"/>
      <c r="Y356" s="504"/>
      <c r="Z356" s="504"/>
      <c r="AA356" s="504"/>
      <c r="AB356" s="504"/>
      <c r="AC356" s="504"/>
      <c r="AD356" s="504"/>
      <c r="AE356" s="504"/>
      <c r="AF356" s="504"/>
      <c r="AG356" s="504"/>
      <c r="AH356" s="504"/>
      <c r="AI356" s="387"/>
      <c r="AJ356" s="387"/>
      <c r="AK356" s="387"/>
      <c r="AL356" s="387"/>
      <c r="AM356" s="387"/>
      <c r="AN356" s="387"/>
      <c r="AO356" s="387"/>
      <c r="AP356" s="387"/>
      <c r="AQ356" s="387"/>
      <c r="AR356" s="387"/>
      <c r="AS356" s="387"/>
      <c r="AT356" s="387"/>
      <c r="AU356" s="387"/>
      <c r="AV356" s="387"/>
      <c r="AW356" s="387"/>
      <c r="AX356" s="387"/>
      <c r="AY356" s="387"/>
      <c r="AZ356" s="387"/>
      <c r="BA356" s="387"/>
      <c r="BB356" s="387"/>
      <c r="BC356" s="387"/>
      <c r="BD356" s="387"/>
      <c r="BE356" s="387"/>
      <c r="BF356" s="387"/>
      <c r="BG356" s="387"/>
      <c r="BH356" s="387"/>
      <c r="BI356" s="387"/>
      <c r="BJ356" s="387"/>
      <c r="BK356" s="387"/>
      <c r="BL356" s="387"/>
      <c r="BM356" s="387"/>
      <c r="BN356" s="387"/>
      <c r="BO356" s="387"/>
      <c r="BP356" s="387"/>
      <c r="BQ356" s="387"/>
      <c r="BR356" s="387"/>
      <c r="BS356" s="387"/>
      <c r="BT356" s="387"/>
      <c r="BU356" s="387"/>
      <c r="BV356" s="387"/>
      <c r="BW356" s="387"/>
      <c r="BX356" s="387"/>
      <c r="BY356" s="387"/>
      <c r="BZ356" s="387"/>
      <c r="CA356" s="387"/>
      <c r="CB356" s="387"/>
      <c r="CC356" s="387"/>
      <c r="CD356" s="387"/>
      <c r="CE356" s="387"/>
      <c r="CF356" s="387"/>
      <c r="CG356" s="387"/>
      <c r="CH356" s="387"/>
      <c r="CI356" s="387"/>
      <c r="CJ356" s="387"/>
      <c r="CK356" s="387"/>
      <c r="CL356" s="387"/>
      <c r="CM356" s="387"/>
      <c r="CN356" s="387"/>
      <c r="CO356" s="387"/>
      <c r="CP356" s="387"/>
      <c r="CQ356" s="387"/>
      <c r="CR356" s="387"/>
      <c r="CS356" s="387"/>
      <c r="CT356" s="387"/>
      <c r="CU356" s="387"/>
      <c r="CV356" s="387"/>
      <c r="CW356" s="387"/>
      <c r="CX356" s="387"/>
      <c r="CY356" s="387"/>
      <c r="CZ356" s="387"/>
      <c r="DA356" s="387"/>
      <c r="DB356" s="387"/>
      <c r="DC356" s="387"/>
      <c r="DD356" s="387"/>
      <c r="DE356" s="387"/>
      <c r="DF356" s="387"/>
      <c r="DG356" s="387"/>
      <c r="DH356" s="387"/>
      <c r="DI356" s="387"/>
      <c r="DJ356" s="387"/>
      <c r="DK356" s="387"/>
      <c r="DL356" s="387"/>
      <c r="DM356" s="387"/>
      <c r="DN356" s="387"/>
      <c r="DO356" s="387"/>
      <c r="DP356" s="387"/>
      <c r="DQ356" s="387"/>
      <c r="DR356" s="387"/>
      <c r="DS356" s="387"/>
      <c r="DT356" s="387"/>
      <c r="DU356" s="387"/>
      <c r="DV356" s="387"/>
      <c r="DW356" s="387"/>
      <c r="DX356" s="387"/>
      <c r="DY356" s="387"/>
      <c r="DZ356" s="387"/>
      <c r="EA356" s="387"/>
      <c r="EB356" s="387"/>
      <c r="EC356" s="387"/>
      <c r="ED356" s="387"/>
      <c r="EE356" s="387"/>
      <c r="EF356" s="387"/>
      <c r="EG356" s="387"/>
      <c r="EH356" s="387"/>
      <c r="EI356" s="387"/>
      <c r="EJ356" s="387"/>
      <c r="EK356" s="387"/>
      <c r="EL356" s="387"/>
      <c r="EM356" s="387"/>
    </row>
    <row r="357" spans="1:143" s="389" customFormat="1" ht="25.5" hidden="1" customHeight="1">
      <c r="A357" s="504"/>
      <c r="B357" s="504"/>
      <c r="C357" s="504"/>
      <c r="D357" s="504"/>
      <c r="E357" s="504"/>
      <c r="F357" s="504"/>
      <c r="G357" s="504"/>
      <c r="H357" s="504"/>
      <c r="I357" s="504"/>
      <c r="J357" s="504"/>
      <c r="K357" s="504"/>
      <c r="L357" s="504"/>
      <c r="M357" s="504"/>
      <c r="N357" s="504"/>
      <c r="O357" s="504"/>
      <c r="P357" s="504"/>
      <c r="Q357" s="504"/>
      <c r="R357" s="504"/>
      <c r="S357" s="504"/>
      <c r="T357" s="504"/>
      <c r="U357" s="504"/>
      <c r="V357" s="504"/>
      <c r="W357" s="504"/>
      <c r="X357" s="504"/>
      <c r="Y357" s="504"/>
      <c r="Z357" s="504"/>
      <c r="AA357" s="504"/>
      <c r="AB357" s="504"/>
      <c r="AC357" s="504"/>
      <c r="AD357" s="504"/>
      <c r="AE357" s="504"/>
      <c r="AF357" s="504"/>
      <c r="AG357" s="504"/>
      <c r="AH357" s="504"/>
      <c r="AI357" s="387"/>
      <c r="AJ357" s="387"/>
      <c r="AK357" s="387"/>
      <c r="AL357" s="387"/>
      <c r="AM357" s="387"/>
      <c r="AN357" s="387"/>
      <c r="AO357" s="387"/>
      <c r="AP357" s="387"/>
      <c r="AQ357" s="387"/>
      <c r="AR357" s="387"/>
      <c r="AS357" s="387"/>
      <c r="AT357" s="387"/>
      <c r="AU357" s="387"/>
      <c r="AV357" s="387"/>
      <c r="AW357" s="387"/>
      <c r="AX357" s="387"/>
      <c r="AY357" s="387"/>
      <c r="AZ357" s="387"/>
      <c r="BA357" s="387"/>
      <c r="BB357" s="387"/>
      <c r="BC357" s="387"/>
      <c r="BD357" s="387"/>
      <c r="BE357" s="387"/>
      <c r="BF357" s="387"/>
      <c r="BG357" s="387"/>
      <c r="BH357" s="387"/>
      <c r="BI357" s="387"/>
      <c r="BJ357" s="387"/>
      <c r="BK357" s="387"/>
      <c r="BL357" s="387"/>
      <c r="BM357" s="387"/>
      <c r="BN357" s="387"/>
      <c r="BO357" s="387"/>
      <c r="BP357" s="387"/>
      <c r="BQ357" s="387"/>
      <c r="BR357" s="387"/>
      <c r="BS357" s="387"/>
      <c r="BT357" s="387"/>
      <c r="BU357" s="387"/>
      <c r="BV357" s="387"/>
      <c r="BW357" s="387"/>
      <c r="BX357" s="387"/>
      <c r="BY357" s="387"/>
      <c r="BZ357" s="387"/>
      <c r="CA357" s="387"/>
      <c r="CB357" s="387"/>
      <c r="CC357" s="387"/>
      <c r="CD357" s="387"/>
      <c r="CE357" s="387"/>
      <c r="CF357" s="387"/>
      <c r="CG357" s="387"/>
      <c r="CH357" s="387"/>
      <c r="CI357" s="387"/>
      <c r="CJ357" s="387"/>
      <c r="CK357" s="387"/>
      <c r="CL357" s="387"/>
      <c r="CM357" s="387"/>
      <c r="CN357" s="387"/>
      <c r="CO357" s="387"/>
      <c r="CP357" s="387"/>
      <c r="CQ357" s="387"/>
      <c r="CR357" s="387"/>
      <c r="CS357" s="387"/>
      <c r="CT357" s="387"/>
      <c r="CU357" s="387"/>
      <c r="CV357" s="387"/>
      <c r="CW357" s="387"/>
      <c r="CX357" s="387"/>
      <c r="CY357" s="387"/>
      <c r="CZ357" s="387"/>
      <c r="DA357" s="387"/>
      <c r="DB357" s="387"/>
      <c r="DC357" s="387"/>
      <c r="DD357" s="387"/>
      <c r="DE357" s="387"/>
      <c r="DF357" s="387"/>
      <c r="DG357" s="387"/>
      <c r="DH357" s="387"/>
      <c r="DI357" s="387"/>
      <c r="DJ357" s="387"/>
      <c r="DK357" s="387"/>
      <c r="DL357" s="387"/>
      <c r="DM357" s="387"/>
      <c r="DN357" s="387"/>
      <c r="DO357" s="387"/>
      <c r="DP357" s="387"/>
      <c r="DQ357" s="387"/>
      <c r="DR357" s="387"/>
      <c r="DS357" s="387"/>
      <c r="DT357" s="387"/>
      <c r="DU357" s="387"/>
      <c r="DV357" s="387"/>
      <c r="DW357" s="387"/>
      <c r="DX357" s="387"/>
      <c r="DY357" s="387"/>
      <c r="DZ357" s="387"/>
      <c r="EA357" s="387"/>
      <c r="EB357" s="387"/>
      <c r="EC357" s="387"/>
      <c r="ED357" s="387"/>
      <c r="EE357" s="387"/>
      <c r="EF357" s="387"/>
      <c r="EG357" s="387"/>
      <c r="EH357" s="387"/>
      <c r="EI357" s="387"/>
      <c r="EJ357" s="387"/>
      <c r="EK357" s="387"/>
      <c r="EL357" s="387"/>
      <c r="EM357" s="387"/>
    </row>
    <row r="358" spans="1:143" s="389" customFormat="1" ht="25.5" hidden="1" customHeight="1">
      <c r="A358" s="504"/>
      <c r="B358" s="504"/>
      <c r="C358" s="504"/>
      <c r="D358" s="504"/>
      <c r="E358" s="504"/>
      <c r="F358" s="504"/>
      <c r="G358" s="504"/>
      <c r="H358" s="504"/>
      <c r="I358" s="504"/>
      <c r="J358" s="504"/>
      <c r="K358" s="504"/>
      <c r="L358" s="504"/>
      <c r="M358" s="504"/>
      <c r="N358" s="504"/>
      <c r="O358" s="504"/>
      <c r="P358" s="504"/>
      <c r="Q358" s="504"/>
      <c r="R358" s="504"/>
      <c r="S358" s="504"/>
      <c r="T358" s="504"/>
      <c r="U358" s="504"/>
      <c r="V358" s="504"/>
      <c r="W358" s="504"/>
      <c r="X358" s="504"/>
      <c r="Y358" s="504"/>
      <c r="Z358" s="504"/>
      <c r="AA358" s="504"/>
      <c r="AB358" s="504"/>
      <c r="AC358" s="504"/>
      <c r="AD358" s="504"/>
      <c r="AE358" s="504"/>
      <c r="AF358" s="504"/>
      <c r="AG358" s="504"/>
      <c r="AH358" s="504"/>
      <c r="AI358" s="387"/>
      <c r="AJ358" s="387"/>
      <c r="AK358" s="387"/>
      <c r="AL358" s="387"/>
      <c r="AM358" s="387"/>
      <c r="AN358" s="387"/>
      <c r="AO358" s="387"/>
      <c r="AP358" s="387"/>
      <c r="AQ358" s="387"/>
      <c r="AR358" s="387"/>
      <c r="AS358" s="387"/>
      <c r="AT358" s="387"/>
      <c r="AU358" s="387"/>
      <c r="AV358" s="387"/>
      <c r="AW358" s="387"/>
      <c r="AX358" s="387"/>
      <c r="AY358" s="387"/>
      <c r="AZ358" s="387"/>
      <c r="BA358" s="387"/>
      <c r="BB358" s="387"/>
      <c r="BC358" s="387"/>
      <c r="BD358" s="387"/>
      <c r="BE358" s="387"/>
      <c r="BF358" s="387"/>
      <c r="BG358" s="387"/>
      <c r="BH358" s="387"/>
      <c r="BI358" s="387"/>
      <c r="BJ358" s="387"/>
      <c r="BK358" s="387"/>
      <c r="BL358" s="387"/>
      <c r="BM358" s="387"/>
      <c r="BN358" s="387"/>
      <c r="BO358" s="387"/>
      <c r="BP358" s="387"/>
      <c r="BQ358" s="387"/>
      <c r="BR358" s="387"/>
      <c r="BS358" s="387"/>
      <c r="BT358" s="387"/>
      <c r="BU358" s="387"/>
      <c r="BV358" s="387"/>
      <c r="BW358" s="387"/>
      <c r="BX358" s="387"/>
      <c r="BY358" s="387"/>
      <c r="BZ358" s="387"/>
      <c r="CA358" s="387"/>
      <c r="CB358" s="387"/>
      <c r="CC358" s="387"/>
      <c r="CD358" s="387"/>
      <c r="CE358" s="387"/>
      <c r="CF358" s="387"/>
      <c r="CG358" s="387"/>
      <c r="CH358" s="387"/>
      <c r="CI358" s="387"/>
      <c r="CJ358" s="387"/>
      <c r="CK358" s="387"/>
      <c r="CL358" s="387"/>
      <c r="CM358" s="387"/>
      <c r="CN358" s="387"/>
      <c r="CO358" s="387"/>
      <c r="CP358" s="387"/>
      <c r="CQ358" s="387"/>
      <c r="CR358" s="387"/>
      <c r="CS358" s="387"/>
      <c r="CT358" s="387"/>
      <c r="CU358" s="387"/>
      <c r="CV358" s="387"/>
      <c r="CW358" s="387"/>
      <c r="CX358" s="387"/>
      <c r="CY358" s="387"/>
      <c r="CZ358" s="387"/>
      <c r="DA358" s="387"/>
      <c r="DB358" s="387"/>
      <c r="DC358" s="387"/>
      <c r="DD358" s="387"/>
      <c r="DE358" s="387"/>
      <c r="DF358" s="387"/>
      <c r="DG358" s="387"/>
      <c r="DH358" s="387"/>
      <c r="DI358" s="387"/>
      <c r="DJ358" s="387"/>
      <c r="DK358" s="387"/>
      <c r="DL358" s="387"/>
      <c r="DM358" s="387"/>
      <c r="DN358" s="387"/>
      <c r="DO358" s="387"/>
      <c r="DP358" s="387"/>
      <c r="DQ358" s="387"/>
      <c r="DR358" s="387"/>
      <c r="DS358" s="387"/>
      <c r="DT358" s="387"/>
      <c r="DU358" s="387"/>
      <c r="DV358" s="387"/>
      <c r="DW358" s="387"/>
      <c r="DX358" s="387"/>
      <c r="DY358" s="387"/>
      <c r="DZ358" s="387"/>
      <c r="EA358" s="387"/>
      <c r="EB358" s="387"/>
      <c r="EC358" s="387"/>
      <c r="ED358" s="387"/>
      <c r="EE358" s="387"/>
      <c r="EF358" s="387"/>
      <c r="EG358" s="387"/>
      <c r="EH358" s="387"/>
      <c r="EI358" s="387"/>
      <c r="EJ358" s="387"/>
      <c r="EK358" s="387"/>
      <c r="EL358" s="387"/>
      <c r="EM358" s="387"/>
    </row>
    <row r="359" spans="1:143" s="389" customFormat="1" ht="25.5" hidden="1" customHeight="1">
      <c r="A359" s="504"/>
      <c r="B359" s="504"/>
      <c r="C359" s="504"/>
      <c r="D359" s="504"/>
      <c r="E359" s="504"/>
      <c r="F359" s="504"/>
      <c r="G359" s="504"/>
      <c r="H359" s="504"/>
      <c r="I359" s="504"/>
      <c r="J359" s="504"/>
      <c r="K359" s="504"/>
      <c r="L359" s="504"/>
      <c r="M359" s="504"/>
      <c r="N359" s="504"/>
      <c r="O359" s="504"/>
      <c r="P359" s="504"/>
      <c r="Q359" s="504"/>
      <c r="R359" s="504"/>
      <c r="S359" s="504"/>
      <c r="T359" s="504"/>
      <c r="U359" s="504"/>
      <c r="V359" s="504"/>
      <c r="W359" s="504"/>
      <c r="X359" s="504"/>
      <c r="Y359" s="504"/>
      <c r="Z359" s="504"/>
      <c r="AA359" s="504"/>
      <c r="AB359" s="504"/>
      <c r="AC359" s="504"/>
      <c r="AD359" s="504"/>
      <c r="AE359" s="504"/>
      <c r="AF359" s="504"/>
      <c r="AG359" s="504"/>
      <c r="AH359" s="504"/>
      <c r="AI359" s="387"/>
      <c r="AJ359" s="387"/>
      <c r="AK359" s="387"/>
      <c r="AL359" s="387"/>
      <c r="AM359" s="387"/>
      <c r="AN359" s="387"/>
      <c r="AO359" s="387"/>
      <c r="AP359" s="387"/>
      <c r="AQ359" s="387"/>
      <c r="AR359" s="387"/>
      <c r="AS359" s="387"/>
      <c r="AT359" s="387"/>
      <c r="AU359" s="387"/>
      <c r="AV359" s="387"/>
      <c r="AW359" s="387"/>
      <c r="AX359" s="387"/>
      <c r="AY359" s="387"/>
      <c r="AZ359" s="387"/>
      <c r="BA359" s="387"/>
      <c r="BB359" s="387"/>
      <c r="BC359" s="387"/>
      <c r="BD359" s="387"/>
      <c r="BE359" s="387"/>
      <c r="BF359" s="387"/>
      <c r="BG359" s="387"/>
      <c r="BH359" s="387"/>
      <c r="BI359" s="387"/>
      <c r="BJ359" s="387"/>
      <c r="BK359" s="387"/>
      <c r="BL359" s="387"/>
      <c r="BM359" s="387"/>
      <c r="BN359" s="387"/>
      <c r="BO359" s="387"/>
      <c r="BP359" s="387"/>
      <c r="BQ359" s="387"/>
      <c r="BR359" s="387"/>
      <c r="BS359" s="387"/>
      <c r="BT359" s="387"/>
      <c r="BU359" s="387"/>
      <c r="BV359" s="387"/>
      <c r="BW359" s="387"/>
      <c r="BX359" s="387"/>
      <c r="BY359" s="387"/>
      <c r="BZ359" s="387"/>
      <c r="CA359" s="387"/>
      <c r="CB359" s="387"/>
      <c r="CC359" s="387"/>
      <c r="CD359" s="387"/>
      <c r="CE359" s="387"/>
      <c r="CF359" s="387"/>
      <c r="CG359" s="387"/>
      <c r="CH359" s="387"/>
      <c r="CI359" s="387"/>
      <c r="CJ359" s="387"/>
      <c r="CK359" s="387"/>
      <c r="CL359" s="387"/>
      <c r="CM359" s="387"/>
      <c r="CN359" s="387"/>
      <c r="CO359" s="387"/>
      <c r="CP359" s="387"/>
      <c r="CQ359" s="387"/>
      <c r="CR359" s="387"/>
      <c r="CS359" s="387"/>
      <c r="CT359" s="387"/>
      <c r="CU359" s="387"/>
      <c r="CV359" s="387"/>
      <c r="CW359" s="387"/>
      <c r="CX359" s="387"/>
      <c r="CY359" s="387"/>
      <c r="CZ359" s="387"/>
      <c r="DA359" s="387"/>
      <c r="DB359" s="387"/>
      <c r="DC359" s="387"/>
      <c r="DD359" s="387"/>
      <c r="DE359" s="387"/>
      <c r="DF359" s="387"/>
      <c r="DG359" s="387"/>
      <c r="DH359" s="387"/>
      <c r="DI359" s="387"/>
      <c r="DJ359" s="387"/>
      <c r="DK359" s="387"/>
      <c r="DL359" s="387"/>
      <c r="DM359" s="387"/>
      <c r="DN359" s="387"/>
      <c r="DO359" s="387"/>
      <c r="DP359" s="387"/>
      <c r="DQ359" s="387"/>
      <c r="DR359" s="387"/>
      <c r="DS359" s="387"/>
      <c r="DT359" s="387"/>
      <c r="DU359" s="387"/>
      <c r="DV359" s="387"/>
      <c r="DW359" s="387"/>
      <c r="DX359" s="387"/>
      <c r="DY359" s="387"/>
      <c r="DZ359" s="387"/>
      <c r="EA359" s="387"/>
      <c r="EB359" s="387"/>
      <c r="EC359" s="387"/>
      <c r="ED359" s="387"/>
      <c r="EE359" s="387"/>
      <c r="EF359" s="387"/>
      <c r="EG359" s="387"/>
      <c r="EH359" s="387"/>
      <c r="EI359" s="387"/>
      <c r="EJ359" s="387"/>
      <c r="EK359" s="387"/>
      <c r="EL359" s="387"/>
      <c r="EM359" s="387"/>
    </row>
    <row r="360" spans="1:143" s="389" customFormat="1" ht="25.5" hidden="1" customHeight="1">
      <c r="A360" s="504"/>
      <c r="B360" s="504"/>
      <c r="C360" s="504"/>
      <c r="D360" s="504"/>
      <c r="E360" s="504"/>
      <c r="F360" s="504"/>
      <c r="G360" s="504"/>
      <c r="H360" s="504"/>
      <c r="I360" s="504"/>
      <c r="J360" s="504"/>
      <c r="K360" s="504"/>
      <c r="L360" s="504"/>
      <c r="M360" s="504"/>
      <c r="N360" s="504"/>
      <c r="O360" s="504"/>
      <c r="P360" s="504"/>
      <c r="Q360" s="504"/>
      <c r="R360" s="504"/>
      <c r="S360" s="504"/>
      <c r="T360" s="504"/>
      <c r="U360" s="504"/>
      <c r="V360" s="504"/>
      <c r="W360" s="504"/>
      <c r="X360" s="504"/>
      <c r="Y360" s="504"/>
      <c r="Z360" s="504"/>
      <c r="AA360" s="504"/>
      <c r="AB360" s="504"/>
      <c r="AC360" s="504"/>
      <c r="AD360" s="504"/>
      <c r="AE360" s="504"/>
      <c r="AF360" s="504"/>
      <c r="AG360" s="504"/>
      <c r="AH360" s="504"/>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c r="BP360" s="387"/>
      <c r="BQ360" s="387"/>
      <c r="BR360" s="387"/>
      <c r="BS360" s="387"/>
      <c r="BT360" s="387"/>
      <c r="BU360" s="387"/>
      <c r="BV360" s="387"/>
      <c r="BW360" s="387"/>
      <c r="BX360" s="387"/>
      <c r="BY360" s="387"/>
      <c r="BZ360" s="387"/>
      <c r="CA360" s="387"/>
      <c r="CB360" s="387"/>
      <c r="CC360" s="387"/>
      <c r="CD360" s="387"/>
      <c r="CE360" s="387"/>
      <c r="CF360" s="387"/>
      <c r="CG360" s="387"/>
      <c r="CH360" s="387"/>
      <c r="CI360" s="387"/>
      <c r="CJ360" s="387"/>
      <c r="CK360" s="387"/>
      <c r="CL360" s="387"/>
      <c r="CM360" s="387"/>
      <c r="CN360" s="387"/>
      <c r="CO360" s="387"/>
      <c r="CP360" s="387"/>
      <c r="CQ360" s="387"/>
      <c r="CR360" s="387"/>
      <c r="CS360" s="387"/>
      <c r="CT360" s="387"/>
      <c r="CU360" s="387"/>
      <c r="CV360" s="387"/>
      <c r="CW360" s="387"/>
      <c r="CX360" s="387"/>
      <c r="CY360" s="387"/>
      <c r="CZ360" s="387"/>
      <c r="DA360" s="387"/>
      <c r="DB360" s="387"/>
      <c r="DC360" s="387"/>
      <c r="DD360" s="387"/>
      <c r="DE360" s="387"/>
      <c r="DF360" s="387"/>
      <c r="DG360" s="387"/>
      <c r="DH360" s="387"/>
      <c r="DI360" s="387"/>
      <c r="DJ360" s="387"/>
      <c r="DK360" s="387"/>
      <c r="DL360" s="387"/>
      <c r="DM360" s="387"/>
      <c r="DN360" s="387"/>
      <c r="DO360" s="387"/>
      <c r="DP360" s="387"/>
      <c r="DQ360" s="387"/>
      <c r="DR360" s="387"/>
      <c r="DS360" s="387"/>
      <c r="DT360" s="387"/>
      <c r="DU360" s="387"/>
      <c r="DV360" s="387"/>
      <c r="DW360" s="387"/>
      <c r="DX360" s="387"/>
      <c r="DY360" s="387"/>
      <c r="DZ360" s="387"/>
      <c r="EA360" s="387"/>
      <c r="EB360" s="387"/>
      <c r="EC360" s="387"/>
      <c r="ED360" s="387"/>
      <c r="EE360" s="387"/>
      <c r="EF360" s="387"/>
      <c r="EG360" s="387"/>
      <c r="EH360" s="387"/>
      <c r="EI360" s="387"/>
      <c r="EJ360" s="387"/>
      <c r="EK360" s="387"/>
      <c r="EL360" s="387"/>
      <c r="EM360" s="387"/>
    </row>
    <row r="361" spans="1:143" s="389" customFormat="1" ht="25.5" hidden="1" customHeight="1">
      <c r="A361" s="504"/>
      <c r="B361" s="504"/>
      <c r="C361" s="504"/>
      <c r="D361" s="504"/>
      <c r="E361" s="504"/>
      <c r="F361" s="504"/>
      <c r="G361" s="504"/>
      <c r="H361" s="504"/>
      <c r="I361" s="504"/>
      <c r="J361" s="504"/>
      <c r="K361" s="504"/>
      <c r="L361" s="504"/>
      <c r="M361" s="504"/>
      <c r="N361" s="504"/>
      <c r="O361" s="504"/>
      <c r="P361" s="504"/>
      <c r="Q361" s="504"/>
      <c r="R361" s="504"/>
      <c r="S361" s="504"/>
      <c r="T361" s="504"/>
      <c r="U361" s="504"/>
      <c r="V361" s="504"/>
      <c r="W361" s="504"/>
      <c r="X361" s="504"/>
      <c r="Y361" s="504"/>
      <c r="Z361" s="504"/>
      <c r="AA361" s="504"/>
      <c r="AB361" s="504"/>
      <c r="AC361" s="504"/>
      <c r="AD361" s="504"/>
      <c r="AE361" s="504"/>
      <c r="AF361" s="504"/>
      <c r="AG361" s="504"/>
      <c r="AH361" s="504"/>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c r="BP361" s="387"/>
      <c r="BQ361" s="387"/>
      <c r="BR361" s="387"/>
      <c r="BS361" s="387"/>
      <c r="BT361" s="387"/>
      <c r="BU361" s="387"/>
      <c r="BV361" s="387"/>
      <c r="BW361" s="387"/>
      <c r="BX361" s="387"/>
      <c r="BY361" s="387"/>
      <c r="BZ361" s="387"/>
      <c r="CA361" s="387"/>
      <c r="CB361" s="387"/>
      <c r="CC361" s="387"/>
      <c r="CD361" s="387"/>
      <c r="CE361" s="387"/>
      <c r="CF361" s="387"/>
      <c r="CG361" s="387"/>
      <c r="CH361" s="387"/>
      <c r="CI361" s="387"/>
      <c r="CJ361" s="387"/>
      <c r="CK361" s="387"/>
      <c r="CL361" s="387"/>
      <c r="CM361" s="387"/>
      <c r="CN361" s="387"/>
      <c r="CO361" s="387"/>
      <c r="CP361" s="387"/>
      <c r="CQ361" s="387"/>
      <c r="CR361" s="387"/>
      <c r="CS361" s="387"/>
      <c r="CT361" s="387"/>
      <c r="CU361" s="387"/>
      <c r="CV361" s="387"/>
      <c r="CW361" s="387"/>
      <c r="CX361" s="387"/>
      <c r="CY361" s="387"/>
      <c r="CZ361" s="387"/>
      <c r="DA361" s="387"/>
      <c r="DB361" s="387"/>
      <c r="DC361" s="387"/>
      <c r="DD361" s="387"/>
      <c r="DE361" s="387"/>
      <c r="DF361" s="387"/>
      <c r="DG361" s="387"/>
      <c r="DH361" s="387"/>
      <c r="DI361" s="387"/>
      <c r="DJ361" s="387"/>
      <c r="DK361" s="387"/>
      <c r="DL361" s="387"/>
      <c r="DM361" s="387"/>
      <c r="DN361" s="387"/>
      <c r="DO361" s="387"/>
      <c r="DP361" s="387"/>
      <c r="DQ361" s="387"/>
      <c r="DR361" s="387"/>
      <c r="DS361" s="387"/>
      <c r="DT361" s="387"/>
      <c r="DU361" s="387"/>
      <c r="DV361" s="387"/>
      <c r="DW361" s="387"/>
      <c r="DX361" s="387"/>
      <c r="DY361" s="387"/>
      <c r="DZ361" s="387"/>
      <c r="EA361" s="387"/>
      <c r="EB361" s="387"/>
      <c r="EC361" s="387"/>
      <c r="ED361" s="387"/>
      <c r="EE361" s="387"/>
      <c r="EF361" s="387"/>
      <c r="EG361" s="387"/>
      <c r="EH361" s="387"/>
      <c r="EI361" s="387"/>
      <c r="EJ361" s="387"/>
      <c r="EK361" s="387"/>
      <c r="EL361" s="387"/>
      <c r="EM361" s="387"/>
    </row>
    <row r="362" spans="1:143" s="389" customFormat="1" ht="25.5" hidden="1" customHeight="1">
      <c r="A362" s="504"/>
      <c r="B362" s="504"/>
      <c r="C362" s="504"/>
      <c r="D362" s="504"/>
      <c r="E362" s="504"/>
      <c r="F362" s="504"/>
      <c r="G362" s="504"/>
      <c r="H362" s="504"/>
      <c r="I362" s="504"/>
      <c r="J362" s="504"/>
      <c r="K362" s="504"/>
      <c r="L362" s="504"/>
      <c r="M362" s="504"/>
      <c r="N362" s="504"/>
      <c r="O362" s="504"/>
      <c r="P362" s="504"/>
      <c r="Q362" s="504"/>
      <c r="R362" s="504"/>
      <c r="S362" s="504"/>
      <c r="T362" s="504"/>
      <c r="U362" s="504"/>
      <c r="V362" s="504"/>
      <c r="W362" s="504"/>
      <c r="X362" s="504"/>
      <c r="Y362" s="504"/>
      <c r="Z362" s="504"/>
      <c r="AA362" s="504"/>
      <c r="AB362" s="504"/>
      <c r="AC362" s="504"/>
      <c r="AD362" s="504"/>
      <c r="AE362" s="504"/>
      <c r="AF362" s="504"/>
      <c r="AG362" s="504"/>
      <c r="AH362" s="504"/>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c r="BP362" s="387"/>
      <c r="BQ362" s="387"/>
      <c r="BR362" s="387"/>
      <c r="BS362" s="387"/>
      <c r="BT362" s="387"/>
      <c r="BU362" s="387"/>
      <c r="BV362" s="387"/>
      <c r="BW362" s="387"/>
      <c r="BX362" s="387"/>
      <c r="BY362" s="387"/>
      <c r="BZ362" s="387"/>
      <c r="CA362" s="387"/>
      <c r="CB362" s="387"/>
      <c r="CC362" s="387"/>
      <c r="CD362" s="387"/>
      <c r="CE362" s="387"/>
      <c r="CF362" s="387"/>
      <c r="CG362" s="387"/>
      <c r="CH362" s="387"/>
      <c r="CI362" s="387"/>
      <c r="CJ362" s="387"/>
      <c r="CK362" s="387"/>
      <c r="CL362" s="387"/>
      <c r="CM362" s="387"/>
      <c r="CN362" s="387"/>
      <c r="CO362" s="387"/>
      <c r="CP362" s="387"/>
      <c r="CQ362" s="387"/>
      <c r="CR362" s="387"/>
      <c r="CS362" s="387"/>
      <c r="CT362" s="387"/>
      <c r="CU362" s="387"/>
      <c r="CV362" s="387"/>
      <c r="CW362" s="387"/>
      <c r="CX362" s="387"/>
      <c r="CY362" s="387"/>
      <c r="CZ362" s="387"/>
      <c r="DA362" s="387"/>
      <c r="DB362" s="387"/>
      <c r="DC362" s="387"/>
      <c r="DD362" s="387"/>
      <c r="DE362" s="387"/>
      <c r="DF362" s="387"/>
      <c r="DG362" s="387"/>
      <c r="DH362" s="387"/>
      <c r="DI362" s="387"/>
      <c r="DJ362" s="387"/>
      <c r="DK362" s="387"/>
      <c r="DL362" s="387"/>
      <c r="DM362" s="387"/>
      <c r="DN362" s="387"/>
      <c r="DO362" s="387"/>
      <c r="DP362" s="387"/>
      <c r="DQ362" s="387"/>
      <c r="DR362" s="387"/>
      <c r="DS362" s="387"/>
      <c r="DT362" s="387"/>
      <c r="DU362" s="387"/>
      <c r="DV362" s="387"/>
      <c r="DW362" s="387"/>
      <c r="DX362" s="387"/>
      <c r="DY362" s="387"/>
      <c r="DZ362" s="387"/>
      <c r="EA362" s="387"/>
      <c r="EB362" s="387"/>
      <c r="EC362" s="387"/>
      <c r="ED362" s="387"/>
      <c r="EE362" s="387"/>
      <c r="EF362" s="387"/>
      <c r="EG362" s="387"/>
      <c r="EH362" s="387"/>
      <c r="EI362" s="387"/>
      <c r="EJ362" s="387"/>
      <c r="EK362" s="387"/>
      <c r="EL362" s="387"/>
      <c r="EM362" s="387"/>
    </row>
    <row r="363" spans="1:143" s="389" customFormat="1" ht="25.5" hidden="1" customHeight="1">
      <c r="A363" s="504"/>
      <c r="B363" s="504"/>
      <c r="C363" s="504"/>
      <c r="D363" s="504"/>
      <c r="E363" s="504"/>
      <c r="F363" s="504"/>
      <c r="G363" s="504"/>
      <c r="H363" s="504"/>
      <c r="I363" s="504"/>
      <c r="J363" s="504"/>
      <c r="K363" s="504"/>
      <c r="L363" s="504"/>
      <c r="M363" s="504"/>
      <c r="N363" s="504"/>
      <c r="O363" s="504"/>
      <c r="P363" s="504"/>
      <c r="Q363" s="504"/>
      <c r="R363" s="504"/>
      <c r="S363" s="504"/>
      <c r="T363" s="504"/>
      <c r="U363" s="504"/>
      <c r="V363" s="504"/>
      <c r="W363" s="504"/>
      <c r="X363" s="504"/>
      <c r="Y363" s="504"/>
      <c r="Z363" s="504"/>
      <c r="AA363" s="504"/>
      <c r="AB363" s="504"/>
      <c r="AC363" s="504"/>
      <c r="AD363" s="504"/>
      <c r="AE363" s="504"/>
      <c r="AF363" s="504"/>
      <c r="AG363" s="504"/>
      <c r="AH363" s="504"/>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c r="BP363" s="387"/>
      <c r="BQ363" s="387"/>
      <c r="BR363" s="387"/>
      <c r="BS363" s="387"/>
      <c r="BT363" s="387"/>
      <c r="BU363" s="387"/>
      <c r="BV363" s="387"/>
      <c r="BW363" s="387"/>
      <c r="BX363" s="387"/>
      <c r="BY363" s="387"/>
      <c r="BZ363" s="387"/>
      <c r="CA363" s="387"/>
      <c r="CB363" s="387"/>
      <c r="CC363" s="387"/>
      <c r="CD363" s="387"/>
      <c r="CE363" s="387"/>
      <c r="CF363" s="387"/>
      <c r="CG363" s="387"/>
      <c r="CH363" s="387"/>
      <c r="CI363" s="387"/>
      <c r="CJ363" s="387"/>
      <c r="CK363" s="387"/>
      <c r="CL363" s="387"/>
      <c r="CM363" s="387"/>
      <c r="CN363" s="387"/>
      <c r="CO363" s="387"/>
      <c r="CP363" s="387"/>
      <c r="CQ363" s="387"/>
      <c r="CR363" s="387"/>
      <c r="CS363" s="387"/>
      <c r="CT363" s="387"/>
      <c r="CU363" s="387"/>
      <c r="CV363" s="387"/>
      <c r="CW363" s="387"/>
      <c r="CX363" s="387"/>
      <c r="CY363" s="387"/>
      <c r="CZ363" s="387"/>
      <c r="DA363" s="387"/>
      <c r="DB363" s="387"/>
      <c r="DC363" s="387"/>
      <c r="DD363" s="387"/>
      <c r="DE363" s="387"/>
      <c r="DF363" s="387"/>
      <c r="DG363" s="387"/>
      <c r="DH363" s="387"/>
      <c r="DI363" s="387"/>
      <c r="DJ363" s="387"/>
      <c r="DK363" s="387"/>
      <c r="DL363" s="387"/>
      <c r="DM363" s="387"/>
      <c r="DN363" s="387"/>
      <c r="DO363" s="387"/>
      <c r="DP363" s="387"/>
      <c r="DQ363" s="387"/>
      <c r="DR363" s="387"/>
      <c r="DS363" s="387"/>
      <c r="DT363" s="387"/>
      <c r="DU363" s="387"/>
      <c r="DV363" s="387"/>
      <c r="DW363" s="387"/>
      <c r="DX363" s="387"/>
      <c r="DY363" s="387"/>
      <c r="DZ363" s="387"/>
      <c r="EA363" s="387"/>
      <c r="EB363" s="387"/>
      <c r="EC363" s="387"/>
      <c r="ED363" s="387"/>
      <c r="EE363" s="387"/>
      <c r="EF363" s="387"/>
      <c r="EG363" s="387"/>
      <c r="EH363" s="387"/>
      <c r="EI363" s="387"/>
      <c r="EJ363" s="387"/>
      <c r="EK363" s="387"/>
      <c r="EL363" s="387"/>
      <c r="EM363" s="387"/>
    </row>
    <row r="364" spans="1:143" s="389" customFormat="1" ht="25.5" hidden="1" customHeight="1">
      <c r="A364" s="504"/>
      <c r="B364" s="504"/>
      <c r="C364" s="504"/>
      <c r="D364" s="504"/>
      <c r="E364" s="504"/>
      <c r="F364" s="504"/>
      <c r="G364" s="504"/>
      <c r="H364" s="504"/>
      <c r="I364" s="504"/>
      <c r="J364" s="504"/>
      <c r="K364" s="504"/>
      <c r="L364" s="504"/>
      <c r="M364" s="504"/>
      <c r="N364" s="504"/>
      <c r="O364" s="504"/>
      <c r="P364" s="504"/>
      <c r="Q364" s="504"/>
      <c r="R364" s="504"/>
      <c r="S364" s="504"/>
      <c r="T364" s="504"/>
      <c r="U364" s="504"/>
      <c r="V364" s="504"/>
      <c r="W364" s="504"/>
      <c r="X364" s="504"/>
      <c r="Y364" s="504"/>
      <c r="Z364" s="504"/>
      <c r="AA364" s="504"/>
      <c r="AB364" s="504"/>
      <c r="AC364" s="504"/>
      <c r="AD364" s="504"/>
      <c r="AE364" s="504"/>
      <c r="AF364" s="504"/>
      <c r="AG364" s="504"/>
      <c r="AH364" s="504"/>
      <c r="AI364" s="387"/>
      <c r="AJ364" s="387"/>
      <c r="AK364" s="387"/>
      <c r="AL364" s="387"/>
      <c r="AM364" s="387"/>
      <c r="AN364" s="387"/>
      <c r="AO364" s="387"/>
      <c r="AP364" s="387"/>
      <c r="AQ364" s="387"/>
      <c r="AR364" s="387"/>
      <c r="AS364" s="387"/>
      <c r="AT364" s="387"/>
      <c r="AU364" s="387"/>
      <c r="AV364" s="387"/>
      <c r="AW364" s="387"/>
      <c r="AX364" s="387"/>
      <c r="AY364" s="387"/>
      <c r="AZ364" s="387"/>
      <c r="BA364" s="387"/>
      <c r="BB364" s="387"/>
      <c r="BC364" s="387"/>
      <c r="BD364" s="387"/>
      <c r="BE364" s="387"/>
      <c r="BF364" s="387"/>
      <c r="BG364" s="387"/>
      <c r="BH364" s="387"/>
      <c r="BI364" s="387"/>
      <c r="BJ364" s="387"/>
      <c r="BK364" s="387"/>
      <c r="BL364" s="387"/>
      <c r="BM364" s="387"/>
      <c r="BN364" s="387"/>
      <c r="BO364" s="387"/>
      <c r="BP364" s="387"/>
      <c r="BQ364" s="387"/>
      <c r="BR364" s="387"/>
      <c r="BS364" s="387"/>
      <c r="BT364" s="387"/>
      <c r="BU364" s="387"/>
      <c r="BV364" s="387"/>
      <c r="BW364" s="387"/>
      <c r="BX364" s="387"/>
      <c r="BY364" s="387"/>
      <c r="BZ364" s="387"/>
      <c r="CA364" s="387"/>
      <c r="CB364" s="387"/>
      <c r="CC364" s="387"/>
      <c r="CD364" s="387"/>
      <c r="CE364" s="387"/>
      <c r="CF364" s="387"/>
      <c r="CG364" s="387"/>
      <c r="CH364" s="387"/>
      <c r="CI364" s="387"/>
      <c r="CJ364" s="387"/>
      <c r="CK364" s="387"/>
      <c r="CL364" s="387"/>
      <c r="CM364" s="387"/>
      <c r="CN364" s="387"/>
      <c r="CO364" s="387"/>
      <c r="CP364" s="387"/>
      <c r="CQ364" s="387"/>
      <c r="CR364" s="387"/>
      <c r="CS364" s="387"/>
      <c r="CT364" s="387"/>
      <c r="CU364" s="387"/>
      <c r="CV364" s="387"/>
      <c r="CW364" s="387"/>
      <c r="CX364" s="387"/>
      <c r="CY364" s="387"/>
      <c r="CZ364" s="387"/>
      <c r="DA364" s="387"/>
      <c r="DB364" s="387"/>
      <c r="DC364" s="387"/>
      <c r="DD364" s="387"/>
      <c r="DE364" s="387"/>
      <c r="DF364" s="387"/>
      <c r="DG364" s="387"/>
      <c r="DH364" s="387"/>
      <c r="DI364" s="387"/>
      <c r="DJ364" s="387"/>
      <c r="DK364" s="387"/>
      <c r="DL364" s="387"/>
      <c r="DM364" s="387"/>
      <c r="DN364" s="387"/>
      <c r="DO364" s="387"/>
      <c r="DP364" s="387"/>
      <c r="DQ364" s="387"/>
      <c r="DR364" s="387"/>
      <c r="DS364" s="387"/>
      <c r="DT364" s="387"/>
      <c r="DU364" s="387"/>
      <c r="DV364" s="387"/>
      <c r="DW364" s="387"/>
      <c r="DX364" s="387"/>
      <c r="DY364" s="387"/>
      <c r="DZ364" s="387"/>
      <c r="EA364" s="387"/>
      <c r="EB364" s="387"/>
      <c r="EC364" s="387"/>
      <c r="ED364" s="387"/>
      <c r="EE364" s="387"/>
      <c r="EF364" s="387"/>
      <c r="EG364" s="387"/>
      <c r="EH364" s="387"/>
      <c r="EI364" s="387"/>
      <c r="EJ364" s="387"/>
      <c r="EK364" s="387"/>
      <c r="EL364" s="387"/>
      <c r="EM364" s="387"/>
    </row>
    <row r="365" spans="1:143" s="389" customFormat="1" ht="25.5" hidden="1" customHeight="1">
      <c r="A365" s="504"/>
      <c r="B365" s="504"/>
      <c r="C365" s="504"/>
      <c r="D365" s="504"/>
      <c r="E365" s="504"/>
      <c r="F365" s="504"/>
      <c r="G365" s="504"/>
      <c r="H365" s="504"/>
      <c r="I365" s="504"/>
      <c r="J365" s="504"/>
      <c r="K365" s="504"/>
      <c r="L365" s="504"/>
      <c r="M365" s="504"/>
      <c r="N365" s="504"/>
      <c r="O365" s="504"/>
      <c r="P365" s="504"/>
      <c r="Q365" s="504"/>
      <c r="R365" s="504"/>
      <c r="S365" s="504"/>
      <c r="T365" s="504"/>
      <c r="U365" s="504"/>
      <c r="V365" s="504"/>
      <c r="W365" s="504"/>
      <c r="X365" s="504"/>
      <c r="Y365" s="504"/>
      <c r="Z365" s="504"/>
      <c r="AA365" s="504"/>
      <c r="AB365" s="504"/>
      <c r="AC365" s="504"/>
      <c r="AD365" s="504"/>
      <c r="AE365" s="504"/>
      <c r="AF365" s="504"/>
      <c r="AG365" s="504"/>
      <c r="AH365" s="504"/>
      <c r="AI365" s="387"/>
      <c r="AJ365" s="387"/>
      <c r="AK365" s="387"/>
      <c r="AL365" s="387"/>
      <c r="AM365" s="387"/>
      <c r="AN365" s="387"/>
      <c r="AO365" s="387"/>
      <c r="AP365" s="387"/>
      <c r="AQ365" s="387"/>
      <c r="AR365" s="387"/>
      <c r="AS365" s="387"/>
      <c r="AT365" s="387"/>
      <c r="AU365" s="387"/>
      <c r="AV365" s="387"/>
      <c r="AW365" s="387"/>
      <c r="AX365" s="387"/>
      <c r="AY365" s="387"/>
      <c r="AZ365" s="387"/>
      <c r="BA365" s="387"/>
      <c r="BB365" s="387"/>
      <c r="BC365" s="387"/>
      <c r="BD365" s="387"/>
      <c r="BE365" s="387"/>
      <c r="BF365" s="387"/>
      <c r="BG365" s="387"/>
      <c r="BH365" s="387"/>
      <c r="BI365" s="387"/>
      <c r="BJ365" s="387"/>
      <c r="BK365" s="387"/>
      <c r="BL365" s="387"/>
      <c r="BM365" s="387"/>
      <c r="BN365" s="387"/>
      <c r="BO365" s="387"/>
      <c r="BP365" s="387"/>
      <c r="BQ365" s="387"/>
      <c r="BR365" s="387"/>
      <c r="BS365" s="387"/>
      <c r="BT365" s="387"/>
      <c r="BU365" s="387"/>
      <c r="BV365" s="387"/>
      <c r="BW365" s="387"/>
      <c r="BX365" s="387"/>
      <c r="BY365" s="387"/>
      <c r="BZ365" s="387"/>
      <c r="CA365" s="387"/>
      <c r="CB365" s="387"/>
      <c r="CC365" s="387"/>
      <c r="CD365" s="387"/>
      <c r="CE365" s="387"/>
      <c r="CF365" s="387"/>
      <c r="CG365" s="387"/>
      <c r="CH365" s="387"/>
      <c r="CI365" s="387"/>
      <c r="CJ365" s="387"/>
      <c r="CK365" s="387"/>
      <c r="CL365" s="387"/>
      <c r="CM365" s="387"/>
      <c r="CN365" s="387"/>
      <c r="CO365" s="387"/>
      <c r="CP365" s="387"/>
      <c r="CQ365" s="387"/>
      <c r="CR365" s="387"/>
      <c r="CS365" s="387"/>
      <c r="CT365" s="387"/>
      <c r="CU365" s="387"/>
      <c r="CV365" s="387"/>
      <c r="CW365" s="387"/>
      <c r="CX365" s="387"/>
      <c r="CY365" s="387"/>
      <c r="CZ365" s="387"/>
      <c r="DA365" s="387"/>
      <c r="DB365" s="387"/>
      <c r="DC365" s="387"/>
      <c r="DD365" s="387"/>
      <c r="DE365" s="387"/>
      <c r="DF365" s="387"/>
      <c r="DG365" s="387"/>
      <c r="DH365" s="387"/>
      <c r="DI365" s="387"/>
      <c r="DJ365" s="387"/>
      <c r="DK365" s="387"/>
      <c r="DL365" s="387"/>
      <c r="DM365" s="387"/>
      <c r="DN365" s="387"/>
      <c r="DO365" s="387"/>
      <c r="DP365" s="387"/>
      <c r="DQ365" s="387"/>
      <c r="DR365" s="387"/>
      <c r="DS365" s="387"/>
      <c r="DT365" s="387"/>
      <c r="DU365" s="387"/>
      <c r="DV365" s="387"/>
      <c r="DW365" s="387"/>
      <c r="DX365" s="387"/>
      <c r="DY365" s="387"/>
      <c r="DZ365" s="387"/>
      <c r="EA365" s="387"/>
      <c r="EB365" s="387"/>
      <c r="EC365" s="387"/>
      <c r="ED365" s="387"/>
      <c r="EE365" s="387"/>
      <c r="EF365" s="387"/>
      <c r="EG365" s="387"/>
      <c r="EH365" s="387"/>
      <c r="EI365" s="387"/>
      <c r="EJ365" s="387"/>
      <c r="EK365" s="387"/>
      <c r="EL365" s="387"/>
      <c r="EM365" s="387"/>
    </row>
    <row r="366" spans="1:143" s="389" customFormat="1" ht="25.5" hidden="1" customHeight="1">
      <c r="A366" s="504"/>
      <c r="B366" s="504"/>
      <c r="C366" s="504"/>
      <c r="D366" s="504"/>
      <c r="E366" s="504"/>
      <c r="F366" s="504"/>
      <c r="G366" s="504"/>
      <c r="H366" s="504"/>
      <c r="I366" s="504"/>
      <c r="J366" s="504"/>
      <c r="K366" s="504"/>
      <c r="L366" s="504"/>
      <c r="M366" s="504"/>
      <c r="N366" s="504"/>
      <c r="O366" s="504"/>
      <c r="P366" s="504"/>
      <c r="Q366" s="504"/>
      <c r="R366" s="504"/>
      <c r="S366" s="504"/>
      <c r="T366" s="504"/>
      <c r="U366" s="504"/>
      <c r="V366" s="504"/>
      <c r="W366" s="504"/>
      <c r="X366" s="504"/>
      <c r="Y366" s="504"/>
      <c r="Z366" s="504"/>
      <c r="AA366" s="504"/>
      <c r="AB366" s="504"/>
      <c r="AC366" s="504"/>
      <c r="AD366" s="504"/>
      <c r="AE366" s="504"/>
      <c r="AF366" s="504"/>
      <c r="AG366" s="504"/>
      <c r="AH366" s="504"/>
      <c r="AI366" s="387"/>
      <c r="AJ366" s="387"/>
      <c r="AK366" s="387"/>
      <c r="AL366" s="387"/>
      <c r="AM366" s="387"/>
      <c r="AN366" s="387"/>
      <c r="AO366" s="387"/>
      <c r="AP366" s="387"/>
      <c r="AQ366" s="387"/>
      <c r="AR366" s="387"/>
      <c r="AS366" s="387"/>
      <c r="AT366" s="387"/>
      <c r="AU366" s="387"/>
      <c r="AV366" s="387"/>
      <c r="AW366" s="387"/>
      <c r="AX366" s="387"/>
      <c r="AY366" s="387"/>
      <c r="AZ366" s="387"/>
      <c r="BA366" s="387"/>
      <c r="BB366" s="387"/>
      <c r="BC366" s="387"/>
      <c r="BD366" s="387"/>
      <c r="BE366" s="387"/>
      <c r="BF366" s="387"/>
      <c r="BG366" s="387"/>
      <c r="BH366" s="387"/>
      <c r="BI366" s="387"/>
      <c r="BJ366" s="387"/>
      <c r="BK366" s="387"/>
      <c r="BL366" s="387"/>
      <c r="BM366" s="387"/>
      <c r="BN366" s="387"/>
      <c r="BO366" s="387"/>
      <c r="BP366" s="387"/>
      <c r="BQ366" s="387"/>
      <c r="BR366" s="387"/>
      <c r="BS366" s="387"/>
      <c r="BT366" s="387"/>
      <c r="BU366" s="387"/>
      <c r="BV366" s="387"/>
      <c r="BW366" s="387"/>
      <c r="BX366" s="387"/>
      <c r="BY366" s="387"/>
      <c r="BZ366" s="387"/>
      <c r="CA366" s="387"/>
      <c r="CB366" s="387"/>
      <c r="CC366" s="387"/>
      <c r="CD366" s="387"/>
      <c r="CE366" s="387"/>
      <c r="CF366" s="387"/>
      <c r="CG366" s="387"/>
      <c r="CH366" s="387"/>
      <c r="CI366" s="387"/>
      <c r="CJ366" s="387"/>
      <c r="CK366" s="387"/>
      <c r="CL366" s="387"/>
      <c r="CM366" s="387"/>
      <c r="CN366" s="387"/>
      <c r="CO366" s="387"/>
      <c r="CP366" s="387"/>
      <c r="CQ366" s="387"/>
      <c r="CR366" s="387"/>
      <c r="CS366" s="387"/>
      <c r="CT366" s="387"/>
      <c r="CU366" s="387"/>
      <c r="CV366" s="387"/>
      <c r="CW366" s="387"/>
      <c r="CX366" s="387"/>
      <c r="CY366" s="387"/>
      <c r="CZ366" s="387"/>
      <c r="DA366" s="387"/>
      <c r="DB366" s="387"/>
      <c r="DC366" s="387"/>
      <c r="DD366" s="387"/>
      <c r="DE366" s="387"/>
      <c r="DF366" s="387"/>
      <c r="DG366" s="387"/>
      <c r="DH366" s="387"/>
      <c r="DI366" s="387"/>
      <c r="DJ366" s="387"/>
      <c r="DK366" s="387"/>
      <c r="DL366" s="387"/>
      <c r="DM366" s="387"/>
      <c r="DN366" s="387"/>
      <c r="DO366" s="387"/>
      <c r="DP366" s="387"/>
      <c r="DQ366" s="387"/>
      <c r="DR366" s="387"/>
      <c r="DS366" s="387"/>
      <c r="DT366" s="387"/>
      <c r="DU366" s="387"/>
      <c r="DV366" s="387"/>
      <c r="DW366" s="387"/>
      <c r="DX366" s="387"/>
      <c r="DY366" s="387"/>
      <c r="DZ366" s="387"/>
      <c r="EA366" s="387"/>
      <c r="EB366" s="387"/>
      <c r="EC366" s="387"/>
      <c r="ED366" s="387"/>
      <c r="EE366" s="387"/>
      <c r="EF366" s="387"/>
      <c r="EG366" s="387"/>
      <c r="EH366" s="387"/>
      <c r="EI366" s="387"/>
      <c r="EJ366" s="387"/>
      <c r="EK366" s="387"/>
      <c r="EL366" s="387"/>
      <c r="EM366" s="387"/>
    </row>
    <row r="367" spans="1:143" s="389" customFormat="1" ht="25.5" hidden="1" customHeight="1">
      <c r="A367" s="504"/>
      <c r="B367" s="504"/>
      <c r="C367" s="504"/>
      <c r="D367" s="504"/>
      <c r="E367" s="504"/>
      <c r="F367" s="504"/>
      <c r="G367" s="504"/>
      <c r="H367" s="504"/>
      <c r="I367" s="504"/>
      <c r="J367" s="504"/>
      <c r="K367" s="504"/>
      <c r="L367" s="504"/>
      <c r="M367" s="504"/>
      <c r="N367" s="504"/>
      <c r="O367" s="504"/>
      <c r="P367" s="504"/>
      <c r="Q367" s="504"/>
      <c r="R367" s="504"/>
      <c r="S367" s="504"/>
      <c r="T367" s="504"/>
      <c r="U367" s="504"/>
      <c r="V367" s="504"/>
      <c r="W367" s="504"/>
      <c r="X367" s="504"/>
      <c r="Y367" s="504"/>
      <c r="Z367" s="504"/>
      <c r="AA367" s="504"/>
      <c r="AB367" s="504"/>
      <c r="AC367" s="504"/>
      <c r="AD367" s="504"/>
      <c r="AE367" s="504"/>
      <c r="AF367" s="504"/>
      <c r="AG367" s="504"/>
      <c r="AH367" s="504"/>
      <c r="AI367" s="387"/>
      <c r="AJ367" s="387"/>
      <c r="AK367" s="387"/>
      <c r="AL367" s="387"/>
      <c r="AM367" s="387"/>
      <c r="AN367" s="387"/>
      <c r="AO367" s="387"/>
      <c r="AP367" s="387"/>
      <c r="AQ367" s="387"/>
      <c r="AR367" s="387"/>
      <c r="AS367" s="387"/>
      <c r="AT367" s="387"/>
      <c r="AU367" s="387"/>
      <c r="AV367" s="387"/>
      <c r="AW367" s="387"/>
      <c r="AX367" s="387"/>
      <c r="AY367" s="387"/>
      <c r="AZ367" s="387"/>
      <c r="BA367" s="387"/>
      <c r="BB367" s="387"/>
      <c r="BC367" s="387"/>
      <c r="BD367" s="387"/>
      <c r="BE367" s="387"/>
      <c r="BF367" s="387"/>
      <c r="BG367" s="387"/>
      <c r="BH367" s="387"/>
      <c r="BI367" s="387"/>
      <c r="BJ367" s="387"/>
      <c r="BK367" s="387"/>
      <c r="BL367" s="387"/>
      <c r="BM367" s="387"/>
      <c r="BN367" s="387"/>
      <c r="BO367" s="387"/>
      <c r="BP367" s="387"/>
      <c r="BQ367" s="387"/>
      <c r="BR367" s="387"/>
      <c r="BS367" s="387"/>
      <c r="BT367" s="387"/>
      <c r="BU367" s="387"/>
      <c r="BV367" s="387"/>
      <c r="BW367" s="387"/>
      <c r="BX367" s="387"/>
      <c r="BY367" s="387"/>
      <c r="BZ367" s="387"/>
      <c r="CA367" s="387"/>
      <c r="CB367" s="387"/>
      <c r="CC367" s="387"/>
      <c r="CD367" s="387"/>
      <c r="CE367" s="387"/>
      <c r="CF367" s="387"/>
      <c r="CG367" s="387"/>
      <c r="CH367" s="387"/>
      <c r="CI367" s="387"/>
      <c r="CJ367" s="387"/>
      <c r="CK367" s="387"/>
      <c r="CL367" s="387"/>
      <c r="CM367" s="387"/>
      <c r="CN367" s="387"/>
      <c r="CO367" s="387"/>
      <c r="CP367" s="387"/>
      <c r="CQ367" s="387"/>
      <c r="CR367" s="387"/>
      <c r="CS367" s="387"/>
      <c r="CT367" s="387"/>
      <c r="CU367" s="387"/>
      <c r="CV367" s="387"/>
      <c r="CW367" s="387"/>
      <c r="CX367" s="387"/>
      <c r="CY367" s="387"/>
      <c r="CZ367" s="387"/>
      <c r="DA367" s="387"/>
      <c r="DB367" s="387"/>
      <c r="DC367" s="387"/>
      <c r="DD367" s="387"/>
      <c r="DE367" s="387"/>
      <c r="DF367" s="387"/>
      <c r="DG367" s="387"/>
      <c r="DH367" s="387"/>
      <c r="DI367" s="387"/>
      <c r="DJ367" s="387"/>
      <c r="DK367" s="387"/>
      <c r="DL367" s="387"/>
      <c r="DM367" s="387"/>
      <c r="DN367" s="387"/>
      <c r="DO367" s="387"/>
      <c r="DP367" s="387"/>
      <c r="DQ367" s="387"/>
      <c r="DR367" s="387"/>
      <c r="DS367" s="387"/>
      <c r="DT367" s="387"/>
      <c r="DU367" s="387"/>
      <c r="DV367" s="387"/>
      <c r="DW367" s="387"/>
      <c r="DX367" s="387"/>
      <c r="DY367" s="387"/>
      <c r="DZ367" s="387"/>
      <c r="EA367" s="387"/>
      <c r="EB367" s="387"/>
      <c r="EC367" s="387"/>
      <c r="ED367" s="387"/>
      <c r="EE367" s="387"/>
      <c r="EF367" s="387"/>
      <c r="EG367" s="387"/>
      <c r="EH367" s="387"/>
      <c r="EI367" s="387"/>
      <c r="EJ367" s="387"/>
      <c r="EK367" s="387"/>
      <c r="EL367" s="387"/>
      <c r="EM367" s="387"/>
    </row>
    <row r="368" spans="1:143" s="389" customFormat="1" ht="25.5" hidden="1" customHeight="1">
      <c r="A368" s="504"/>
      <c r="B368" s="504"/>
      <c r="C368" s="504"/>
      <c r="D368" s="504"/>
      <c r="E368" s="504"/>
      <c r="F368" s="504"/>
      <c r="G368" s="504"/>
      <c r="H368" s="504"/>
      <c r="I368" s="504"/>
      <c r="J368" s="504"/>
      <c r="K368" s="504"/>
      <c r="L368" s="504"/>
      <c r="M368" s="504"/>
      <c r="N368" s="504"/>
      <c r="O368" s="504"/>
      <c r="P368" s="504"/>
      <c r="Q368" s="504"/>
      <c r="R368" s="504"/>
      <c r="S368" s="504"/>
      <c r="T368" s="504"/>
      <c r="U368" s="504"/>
      <c r="V368" s="504"/>
      <c r="W368" s="504"/>
      <c r="X368" s="504"/>
      <c r="Y368" s="504"/>
      <c r="Z368" s="504"/>
      <c r="AA368" s="504"/>
      <c r="AB368" s="504"/>
      <c r="AC368" s="504"/>
      <c r="AD368" s="504"/>
      <c r="AE368" s="504"/>
      <c r="AF368" s="504"/>
      <c r="AG368" s="504"/>
      <c r="AH368" s="504"/>
      <c r="AI368" s="387"/>
      <c r="AJ368" s="387"/>
      <c r="AK368" s="387"/>
      <c r="AL368" s="387"/>
      <c r="AM368" s="387"/>
      <c r="AN368" s="387"/>
      <c r="AO368" s="387"/>
      <c r="AP368" s="387"/>
      <c r="AQ368" s="387"/>
      <c r="AR368" s="387"/>
      <c r="AS368" s="387"/>
      <c r="AT368" s="387"/>
      <c r="AU368" s="387"/>
      <c r="AV368" s="387"/>
      <c r="AW368" s="387"/>
      <c r="AX368" s="387"/>
      <c r="AY368" s="387"/>
      <c r="AZ368" s="387"/>
      <c r="BA368" s="387"/>
      <c r="BB368" s="387"/>
      <c r="BC368" s="387"/>
      <c r="BD368" s="387"/>
      <c r="BE368" s="387"/>
      <c r="BF368" s="387"/>
      <c r="BG368" s="387"/>
      <c r="BH368" s="387"/>
      <c r="BI368" s="387"/>
      <c r="BJ368" s="387"/>
      <c r="BK368" s="387"/>
      <c r="BL368" s="387"/>
      <c r="BM368" s="387"/>
      <c r="BN368" s="387"/>
      <c r="BO368" s="387"/>
      <c r="BP368" s="387"/>
      <c r="BQ368" s="387"/>
      <c r="BR368" s="387"/>
      <c r="BS368" s="387"/>
      <c r="BT368" s="387"/>
      <c r="BU368" s="387"/>
      <c r="BV368" s="387"/>
      <c r="BW368" s="387"/>
      <c r="BX368" s="387"/>
      <c r="BY368" s="387"/>
      <c r="BZ368" s="387"/>
      <c r="CA368" s="387"/>
      <c r="CB368" s="387"/>
      <c r="CC368" s="387"/>
      <c r="CD368" s="387"/>
      <c r="CE368" s="387"/>
      <c r="CF368" s="387"/>
      <c r="CG368" s="387"/>
      <c r="CH368" s="387"/>
      <c r="CI368" s="387"/>
      <c r="CJ368" s="387"/>
      <c r="CK368" s="387"/>
      <c r="CL368" s="387"/>
      <c r="CM368" s="387"/>
      <c r="CN368" s="387"/>
      <c r="CO368" s="387"/>
      <c r="CP368" s="387"/>
      <c r="CQ368" s="387"/>
      <c r="CR368" s="387"/>
      <c r="CS368" s="387"/>
      <c r="CT368" s="387"/>
      <c r="CU368" s="387"/>
      <c r="CV368" s="387"/>
      <c r="CW368" s="387"/>
      <c r="CX368" s="387"/>
      <c r="CY368" s="387"/>
      <c r="CZ368" s="387"/>
      <c r="DA368" s="387"/>
      <c r="DB368" s="387"/>
      <c r="DC368" s="387"/>
      <c r="DD368" s="387"/>
      <c r="DE368" s="387"/>
      <c r="DF368" s="387"/>
      <c r="DG368" s="387"/>
      <c r="DH368" s="387"/>
      <c r="DI368" s="387"/>
      <c r="DJ368" s="387"/>
      <c r="DK368" s="387"/>
      <c r="DL368" s="387"/>
      <c r="DM368" s="387"/>
      <c r="DN368" s="387"/>
      <c r="DO368" s="387"/>
      <c r="DP368" s="387"/>
      <c r="DQ368" s="387"/>
      <c r="DR368" s="387"/>
      <c r="DS368" s="387"/>
      <c r="DT368" s="387"/>
      <c r="DU368" s="387"/>
      <c r="DV368" s="387"/>
      <c r="DW368" s="387"/>
      <c r="DX368" s="387"/>
      <c r="DY368" s="387"/>
      <c r="DZ368" s="387"/>
      <c r="EA368" s="387"/>
      <c r="EB368" s="387"/>
      <c r="EC368" s="387"/>
      <c r="ED368" s="387"/>
      <c r="EE368" s="387"/>
      <c r="EF368" s="387"/>
      <c r="EG368" s="387"/>
      <c r="EH368" s="387"/>
      <c r="EI368" s="387"/>
      <c r="EJ368" s="387"/>
      <c r="EK368" s="387"/>
      <c r="EL368" s="387"/>
      <c r="EM368" s="387"/>
    </row>
    <row r="369" spans="1:143" s="389" customFormat="1" ht="25.5" hidden="1" customHeight="1">
      <c r="A369" s="504"/>
      <c r="B369" s="504"/>
      <c r="C369" s="504"/>
      <c r="D369" s="504"/>
      <c r="E369" s="504"/>
      <c r="F369" s="504"/>
      <c r="G369" s="504"/>
      <c r="H369" s="504"/>
      <c r="I369" s="504"/>
      <c r="J369" s="504"/>
      <c r="K369" s="504"/>
      <c r="L369" s="504"/>
      <c r="M369" s="504"/>
      <c r="N369" s="504"/>
      <c r="O369" s="504"/>
      <c r="P369" s="504"/>
      <c r="Q369" s="504"/>
      <c r="R369" s="504"/>
      <c r="S369" s="504"/>
      <c r="T369" s="504"/>
      <c r="U369" s="504"/>
      <c r="V369" s="504"/>
      <c r="W369" s="504"/>
      <c r="X369" s="504"/>
      <c r="Y369" s="504"/>
      <c r="Z369" s="504"/>
      <c r="AA369" s="504"/>
      <c r="AB369" s="504"/>
      <c r="AC369" s="504"/>
      <c r="AD369" s="504"/>
      <c r="AE369" s="504"/>
      <c r="AF369" s="504"/>
      <c r="AG369" s="504"/>
      <c r="AH369" s="504"/>
      <c r="AI369" s="387"/>
      <c r="AJ369" s="387"/>
      <c r="AK369" s="387"/>
      <c r="AL369" s="387"/>
      <c r="AM369" s="387"/>
      <c r="AN369" s="387"/>
      <c r="AO369" s="387"/>
      <c r="AP369" s="387"/>
      <c r="AQ369" s="387"/>
      <c r="AR369" s="387"/>
      <c r="AS369" s="387"/>
      <c r="AT369" s="387"/>
      <c r="AU369" s="387"/>
      <c r="AV369" s="387"/>
      <c r="AW369" s="387"/>
      <c r="AX369" s="387"/>
      <c r="AY369" s="387"/>
      <c r="AZ369" s="387"/>
      <c r="BA369" s="387"/>
      <c r="BB369" s="387"/>
      <c r="BC369" s="387"/>
      <c r="BD369" s="387"/>
      <c r="BE369" s="387"/>
      <c r="BF369" s="387"/>
      <c r="BG369" s="387"/>
      <c r="BH369" s="387"/>
      <c r="BI369" s="387"/>
      <c r="BJ369" s="387"/>
      <c r="BK369" s="387"/>
      <c r="BL369" s="387"/>
      <c r="BM369" s="387"/>
      <c r="BN369" s="387"/>
      <c r="BO369" s="387"/>
      <c r="BP369" s="387"/>
      <c r="BQ369" s="387"/>
      <c r="BR369" s="387"/>
      <c r="BS369" s="387"/>
      <c r="BT369" s="387"/>
      <c r="BU369" s="387"/>
      <c r="BV369" s="387"/>
      <c r="BW369" s="387"/>
      <c r="BX369" s="387"/>
      <c r="BY369" s="387"/>
      <c r="BZ369" s="387"/>
      <c r="CA369" s="387"/>
      <c r="CB369" s="387"/>
      <c r="CC369" s="387"/>
      <c r="CD369" s="387"/>
      <c r="CE369" s="387"/>
      <c r="CF369" s="387"/>
      <c r="CG369" s="387"/>
      <c r="CH369" s="387"/>
      <c r="CI369" s="387"/>
      <c r="CJ369" s="387"/>
      <c r="CK369" s="387"/>
      <c r="CL369" s="387"/>
      <c r="CM369" s="387"/>
      <c r="CN369" s="387"/>
      <c r="CO369" s="387"/>
      <c r="CP369" s="387"/>
      <c r="CQ369" s="387"/>
      <c r="CR369" s="387"/>
      <c r="CS369" s="387"/>
      <c r="CT369" s="387"/>
      <c r="CU369" s="387"/>
      <c r="CV369" s="387"/>
      <c r="CW369" s="387"/>
      <c r="CX369" s="387"/>
      <c r="CY369" s="387"/>
      <c r="CZ369" s="387"/>
      <c r="DA369" s="387"/>
      <c r="DB369" s="387"/>
      <c r="DC369" s="387"/>
      <c r="DD369" s="387"/>
      <c r="DE369" s="387"/>
      <c r="DF369" s="387"/>
      <c r="DG369" s="387"/>
      <c r="DH369" s="387"/>
      <c r="DI369" s="387"/>
      <c r="DJ369" s="387"/>
      <c r="DK369" s="387"/>
      <c r="DL369" s="387"/>
      <c r="DM369" s="387"/>
      <c r="DN369" s="387"/>
      <c r="DO369" s="387"/>
      <c r="DP369" s="387"/>
      <c r="DQ369" s="387"/>
      <c r="DR369" s="387"/>
      <c r="DS369" s="387"/>
      <c r="DT369" s="387"/>
      <c r="DU369" s="387"/>
      <c r="DV369" s="387"/>
      <c r="DW369" s="387"/>
      <c r="DX369" s="387"/>
      <c r="DY369" s="387"/>
      <c r="DZ369" s="387"/>
      <c r="EA369" s="387"/>
      <c r="EB369" s="387"/>
      <c r="EC369" s="387"/>
      <c r="ED369" s="387"/>
      <c r="EE369" s="387"/>
      <c r="EF369" s="387"/>
      <c r="EG369" s="387"/>
      <c r="EH369" s="387"/>
      <c r="EI369" s="387"/>
      <c r="EJ369" s="387"/>
      <c r="EK369" s="387"/>
      <c r="EL369" s="387"/>
      <c r="EM369" s="387"/>
    </row>
    <row r="370" spans="1:143" s="389" customFormat="1" ht="25.5" hidden="1" customHeight="1">
      <c r="A370" s="504"/>
      <c r="B370" s="504"/>
      <c r="C370" s="504"/>
      <c r="D370" s="504"/>
      <c r="E370" s="504"/>
      <c r="F370" s="504"/>
      <c r="G370" s="504"/>
      <c r="H370" s="504"/>
      <c r="I370" s="504"/>
      <c r="J370" s="504"/>
      <c r="K370" s="504"/>
      <c r="L370" s="504"/>
      <c r="M370" s="504"/>
      <c r="N370" s="504"/>
      <c r="O370" s="504"/>
      <c r="P370" s="504"/>
      <c r="Q370" s="504"/>
      <c r="R370" s="504"/>
      <c r="S370" s="504"/>
      <c r="T370" s="504"/>
      <c r="U370" s="504"/>
      <c r="V370" s="504"/>
      <c r="W370" s="504"/>
      <c r="X370" s="504"/>
      <c r="Y370" s="504"/>
      <c r="Z370" s="504"/>
      <c r="AA370" s="504"/>
      <c r="AB370" s="504"/>
      <c r="AC370" s="504"/>
      <c r="AD370" s="504"/>
      <c r="AE370" s="504"/>
      <c r="AF370" s="504"/>
      <c r="AG370" s="504"/>
      <c r="AH370" s="504"/>
      <c r="AI370" s="387"/>
      <c r="AJ370" s="387"/>
      <c r="AK370" s="387"/>
      <c r="AL370" s="387"/>
      <c r="AM370" s="387"/>
      <c r="AN370" s="387"/>
      <c r="AO370" s="387"/>
      <c r="AP370" s="387"/>
      <c r="AQ370" s="387"/>
      <c r="AR370" s="387"/>
      <c r="AS370" s="387"/>
      <c r="AT370" s="387"/>
      <c r="AU370" s="387"/>
      <c r="AV370" s="387"/>
      <c r="AW370" s="387"/>
      <c r="AX370" s="387"/>
      <c r="AY370" s="387"/>
      <c r="AZ370" s="387"/>
      <c r="BA370" s="387"/>
      <c r="BB370" s="387"/>
      <c r="BC370" s="387"/>
      <c r="BD370" s="387"/>
      <c r="BE370" s="387"/>
      <c r="BF370" s="387"/>
      <c r="BG370" s="387"/>
      <c r="BH370" s="387"/>
      <c r="BI370" s="387"/>
      <c r="BJ370" s="387"/>
      <c r="BK370" s="387"/>
      <c r="BL370" s="387"/>
      <c r="BM370" s="387"/>
      <c r="BN370" s="387"/>
      <c r="BO370" s="387"/>
      <c r="BP370" s="387"/>
      <c r="BQ370" s="387"/>
      <c r="BR370" s="387"/>
      <c r="BS370" s="387"/>
      <c r="BT370" s="387"/>
      <c r="BU370" s="387"/>
      <c r="BV370" s="387"/>
      <c r="BW370" s="387"/>
      <c r="BX370" s="387"/>
      <c r="BY370" s="387"/>
      <c r="BZ370" s="387"/>
      <c r="CA370" s="387"/>
      <c r="CB370" s="387"/>
      <c r="CC370" s="387"/>
      <c r="CD370" s="387"/>
      <c r="CE370" s="387"/>
      <c r="CF370" s="387"/>
      <c r="CG370" s="387"/>
      <c r="CH370" s="387"/>
      <c r="CI370" s="387"/>
      <c r="CJ370" s="387"/>
      <c r="CK370" s="387"/>
      <c r="CL370" s="387"/>
      <c r="CM370" s="387"/>
      <c r="CN370" s="387"/>
      <c r="CO370" s="387"/>
      <c r="CP370" s="387"/>
      <c r="CQ370" s="387"/>
      <c r="CR370" s="387"/>
      <c r="CS370" s="387"/>
      <c r="CT370" s="387"/>
      <c r="CU370" s="387"/>
      <c r="CV370" s="387"/>
      <c r="CW370" s="387"/>
      <c r="CX370" s="387"/>
      <c r="CY370" s="387"/>
      <c r="CZ370" s="387"/>
      <c r="DA370" s="387"/>
      <c r="DB370" s="387"/>
      <c r="DC370" s="387"/>
      <c r="DD370" s="387"/>
      <c r="DE370" s="387"/>
      <c r="DF370" s="387"/>
      <c r="DG370" s="387"/>
      <c r="DH370" s="387"/>
      <c r="DI370" s="387"/>
      <c r="DJ370" s="387"/>
      <c r="DK370" s="387"/>
      <c r="DL370" s="387"/>
      <c r="DM370" s="387"/>
      <c r="DN370" s="387"/>
      <c r="DO370" s="387"/>
      <c r="DP370" s="387"/>
      <c r="DQ370" s="387"/>
      <c r="DR370" s="387"/>
      <c r="DS370" s="387"/>
      <c r="DT370" s="387"/>
      <c r="DU370" s="387"/>
      <c r="DV370" s="387"/>
      <c r="DW370" s="387"/>
      <c r="DX370" s="387"/>
      <c r="DY370" s="387"/>
      <c r="DZ370" s="387"/>
      <c r="EA370" s="387"/>
      <c r="EB370" s="387"/>
      <c r="EC370" s="387"/>
      <c r="ED370" s="387"/>
      <c r="EE370" s="387"/>
      <c r="EF370" s="387"/>
      <c r="EG370" s="387"/>
      <c r="EH370" s="387"/>
      <c r="EI370" s="387"/>
      <c r="EJ370" s="387"/>
      <c r="EK370" s="387"/>
      <c r="EL370" s="387"/>
      <c r="EM370" s="387"/>
    </row>
    <row r="371" spans="1:143" s="389" customFormat="1" ht="25.5" hidden="1" customHeight="1">
      <c r="A371" s="504"/>
      <c r="B371" s="504"/>
      <c r="C371" s="504"/>
      <c r="D371" s="504"/>
      <c r="E371" s="504"/>
      <c r="F371" s="504"/>
      <c r="G371" s="504"/>
      <c r="H371" s="504"/>
      <c r="I371" s="504"/>
      <c r="J371" s="504"/>
      <c r="K371" s="504"/>
      <c r="L371" s="504"/>
      <c r="M371" s="504"/>
      <c r="N371" s="504"/>
      <c r="O371" s="504"/>
      <c r="P371" s="504"/>
      <c r="Q371" s="504"/>
      <c r="R371" s="504"/>
      <c r="S371" s="504"/>
      <c r="T371" s="504"/>
      <c r="U371" s="504"/>
      <c r="V371" s="504"/>
      <c r="W371" s="504"/>
      <c r="X371" s="504"/>
      <c r="Y371" s="504"/>
      <c r="Z371" s="504"/>
      <c r="AA371" s="504"/>
      <c r="AB371" s="504"/>
      <c r="AC371" s="504"/>
      <c r="AD371" s="504"/>
      <c r="AE371" s="504"/>
      <c r="AF371" s="504"/>
      <c r="AG371" s="504"/>
      <c r="AH371" s="504"/>
      <c r="AI371" s="387"/>
      <c r="AJ371" s="387"/>
      <c r="AK371" s="387"/>
      <c r="AL371" s="387"/>
      <c r="AM371" s="387"/>
      <c r="AN371" s="387"/>
      <c r="AO371" s="387"/>
      <c r="AP371" s="387"/>
      <c r="AQ371" s="387"/>
      <c r="AR371" s="387"/>
      <c r="AS371" s="387"/>
      <c r="AT371" s="387"/>
      <c r="AU371" s="387"/>
      <c r="AV371" s="387"/>
      <c r="AW371" s="387"/>
      <c r="AX371" s="387"/>
      <c r="AY371" s="387"/>
      <c r="AZ371" s="387"/>
      <c r="BA371" s="387"/>
      <c r="BB371" s="387"/>
      <c r="BC371" s="387"/>
      <c r="BD371" s="387"/>
      <c r="BE371" s="387"/>
      <c r="BF371" s="387"/>
      <c r="BG371" s="387"/>
      <c r="BH371" s="387"/>
      <c r="BI371" s="387"/>
      <c r="BJ371" s="387"/>
      <c r="BK371" s="387"/>
      <c r="BL371" s="387"/>
      <c r="BM371" s="387"/>
      <c r="BN371" s="387"/>
      <c r="BO371" s="387"/>
      <c r="BP371" s="387"/>
      <c r="BQ371" s="387"/>
      <c r="BR371" s="387"/>
      <c r="BS371" s="387"/>
      <c r="BT371" s="387"/>
      <c r="BU371" s="387"/>
      <c r="BV371" s="387"/>
      <c r="BW371" s="387"/>
      <c r="BX371" s="387"/>
      <c r="BY371" s="387"/>
      <c r="BZ371" s="387"/>
      <c r="CA371" s="387"/>
      <c r="CB371" s="387"/>
      <c r="CC371" s="387"/>
      <c r="CD371" s="387"/>
      <c r="CE371" s="387"/>
      <c r="CF371" s="387"/>
      <c r="CG371" s="387"/>
      <c r="CH371" s="387"/>
      <c r="CI371" s="387"/>
      <c r="CJ371" s="387"/>
      <c r="CK371" s="387"/>
      <c r="CL371" s="387"/>
      <c r="CM371" s="387"/>
      <c r="CN371" s="387"/>
      <c r="CO371" s="387"/>
      <c r="CP371" s="387"/>
      <c r="CQ371" s="387"/>
      <c r="CR371" s="387"/>
      <c r="CS371" s="387"/>
      <c r="CT371" s="387"/>
      <c r="CU371" s="387"/>
      <c r="CV371" s="387"/>
      <c r="CW371" s="387"/>
      <c r="CX371" s="387"/>
      <c r="CY371" s="387"/>
      <c r="CZ371" s="387"/>
      <c r="DA371" s="387"/>
      <c r="DB371" s="387"/>
      <c r="DC371" s="387"/>
      <c r="DD371" s="387"/>
      <c r="DE371" s="387"/>
      <c r="DF371" s="387"/>
      <c r="DG371" s="387"/>
      <c r="DH371" s="387"/>
      <c r="DI371" s="387"/>
      <c r="DJ371" s="387"/>
      <c r="DK371" s="387"/>
      <c r="DL371" s="387"/>
      <c r="DM371" s="387"/>
      <c r="DN371" s="387"/>
      <c r="DO371" s="387"/>
      <c r="DP371" s="387"/>
      <c r="DQ371" s="387"/>
      <c r="DR371" s="387"/>
      <c r="DS371" s="387"/>
      <c r="DT371" s="387"/>
      <c r="DU371" s="387"/>
      <c r="DV371" s="387"/>
      <c r="DW371" s="387"/>
      <c r="DX371" s="387"/>
      <c r="DY371" s="387"/>
      <c r="DZ371" s="387"/>
      <c r="EA371" s="387"/>
      <c r="EB371" s="387"/>
      <c r="EC371" s="387"/>
      <c r="ED371" s="387"/>
      <c r="EE371" s="387"/>
      <c r="EF371" s="387"/>
      <c r="EG371" s="387"/>
      <c r="EH371" s="387"/>
      <c r="EI371" s="387"/>
      <c r="EJ371" s="387"/>
      <c r="EK371" s="387"/>
      <c r="EL371" s="387"/>
      <c r="EM371" s="387"/>
    </row>
    <row r="372" spans="1:143" s="389" customFormat="1" ht="25.5" hidden="1" customHeight="1">
      <c r="A372" s="504"/>
      <c r="B372" s="504"/>
      <c r="C372" s="504"/>
      <c r="D372" s="504"/>
      <c r="E372" s="504"/>
      <c r="F372" s="504"/>
      <c r="G372" s="504"/>
      <c r="H372" s="504"/>
      <c r="I372" s="504"/>
      <c r="J372" s="504"/>
      <c r="K372" s="504"/>
      <c r="L372" s="504"/>
      <c r="M372" s="504"/>
      <c r="N372" s="504"/>
      <c r="O372" s="504"/>
      <c r="P372" s="504"/>
      <c r="Q372" s="504"/>
      <c r="R372" s="504"/>
      <c r="S372" s="504"/>
      <c r="T372" s="504"/>
      <c r="U372" s="504"/>
      <c r="V372" s="504"/>
      <c r="W372" s="504"/>
      <c r="X372" s="504"/>
      <c r="Y372" s="504"/>
      <c r="Z372" s="504"/>
      <c r="AA372" s="504"/>
      <c r="AB372" s="504"/>
      <c r="AC372" s="504"/>
      <c r="AD372" s="504"/>
      <c r="AE372" s="504"/>
      <c r="AF372" s="504"/>
      <c r="AG372" s="504"/>
      <c r="AH372" s="504"/>
      <c r="AI372" s="387"/>
      <c r="AJ372" s="387"/>
      <c r="AK372" s="387"/>
      <c r="AL372" s="387"/>
      <c r="AM372" s="387"/>
      <c r="AN372" s="387"/>
      <c r="AO372" s="387"/>
      <c r="AP372" s="387"/>
      <c r="AQ372" s="387"/>
      <c r="AR372" s="387"/>
      <c r="AS372" s="387"/>
      <c r="AT372" s="387"/>
      <c r="AU372" s="387"/>
      <c r="AV372" s="387"/>
      <c r="AW372" s="387"/>
      <c r="AX372" s="387"/>
      <c r="AY372" s="387"/>
      <c r="AZ372" s="387"/>
      <c r="BA372" s="387"/>
      <c r="BB372" s="387"/>
      <c r="BC372" s="387"/>
      <c r="BD372" s="387"/>
      <c r="BE372" s="387"/>
      <c r="BF372" s="387"/>
      <c r="BG372" s="387"/>
      <c r="BH372" s="387"/>
      <c r="BI372" s="387"/>
      <c r="BJ372" s="387"/>
      <c r="BK372" s="387"/>
      <c r="BL372" s="387"/>
      <c r="BM372" s="387"/>
      <c r="BN372" s="387"/>
      <c r="BO372" s="387"/>
      <c r="BP372" s="387"/>
      <c r="BQ372" s="387"/>
      <c r="BR372" s="387"/>
      <c r="BS372" s="387"/>
      <c r="BT372" s="387"/>
      <c r="BU372" s="387"/>
      <c r="BV372" s="387"/>
      <c r="BW372" s="387"/>
      <c r="BX372" s="387"/>
      <c r="BY372" s="387"/>
      <c r="BZ372" s="387"/>
      <c r="CA372" s="387"/>
      <c r="CB372" s="387"/>
      <c r="CC372" s="387"/>
      <c r="CD372" s="387"/>
      <c r="CE372" s="387"/>
      <c r="CF372" s="387"/>
      <c r="CG372" s="387"/>
      <c r="CH372" s="387"/>
      <c r="CI372" s="387"/>
      <c r="CJ372" s="387"/>
      <c r="CK372" s="387"/>
      <c r="CL372" s="387"/>
      <c r="CM372" s="387"/>
      <c r="CN372" s="387"/>
      <c r="CO372" s="387"/>
      <c r="CP372" s="387"/>
      <c r="CQ372" s="387"/>
      <c r="CR372" s="387"/>
      <c r="CS372" s="387"/>
      <c r="CT372" s="387"/>
      <c r="CU372" s="387"/>
      <c r="CV372" s="387"/>
      <c r="CW372" s="387"/>
      <c r="CX372" s="387"/>
      <c r="CY372" s="387"/>
      <c r="CZ372" s="387"/>
      <c r="DA372" s="387"/>
      <c r="DB372" s="387"/>
      <c r="DC372" s="387"/>
      <c r="DD372" s="387"/>
      <c r="DE372" s="387"/>
      <c r="DF372" s="387"/>
      <c r="DG372" s="387"/>
      <c r="DH372" s="387"/>
      <c r="DI372" s="387"/>
      <c r="DJ372" s="387"/>
      <c r="DK372" s="387"/>
      <c r="DL372" s="387"/>
      <c r="DM372" s="387"/>
      <c r="DN372" s="387"/>
      <c r="DO372" s="387"/>
      <c r="DP372" s="387"/>
      <c r="DQ372" s="387"/>
      <c r="DR372" s="387"/>
      <c r="DS372" s="387"/>
      <c r="DT372" s="387"/>
      <c r="DU372" s="387"/>
      <c r="DV372" s="387"/>
      <c r="DW372" s="387"/>
      <c r="DX372" s="387"/>
      <c r="DY372" s="387"/>
      <c r="DZ372" s="387"/>
      <c r="EA372" s="387"/>
      <c r="EB372" s="387"/>
      <c r="EC372" s="387"/>
      <c r="ED372" s="387"/>
      <c r="EE372" s="387"/>
      <c r="EF372" s="387"/>
      <c r="EG372" s="387"/>
      <c r="EH372" s="387"/>
      <c r="EI372" s="387"/>
      <c r="EJ372" s="387"/>
      <c r="EK372" s="387"/>
      <c r="EL372" s="387"/>
      <c r="EM372" s="387"/>
    </row>
    <row r="373" spans="1:143" s="389" customFormat="1" ht="25.5" hidden="1" customHeight="1">
      <c r="A373" s="504"/>
      <c r="B373" s="504"/>
      <c r="C373" s="504"/>
      <c r="D373" s="504"/>
      <c r="E373" s="504"/>
      <c r="F373" s="504"/>
      <c r="G373" s="504"/>
      <c r="H373" s="504"/>
      <c r="I373" s="504"/>
      <c r="J373" s="504"/>
      <c r="K373" s="504"/>
      <c r="L373" s="504"/>
      <c r="M373" s="504"/>
      <c r="N373" s="504"/>
      <c r="O373" s="504"/>
      <c r="P373" s="504"/>
      <c r="Q373" s="504"/>
      <c r="R373" s="504"/>
      <c r="S373" s="504"/>
      <c r="T373" s="504"/>
      <c r="U373" s="504"/>
      <c r="V373" s="504"/>
      <c r="W373" s="504"/>
      <c r="X373" s="504"/>
      <c r="Y373" s="504"/>
      <c r="Z373" s="504"/>
      <c r="AA373" s="504"/>
      <c r="AB373" s="504"/>
      <c r="AC373" s="504"/>
      <c r="AD373" s="504"/>
      <c r="AE373" s="504"/>
      <c r="AF373" s="504"/>
      <c r="AG373" s="504"/>
      <c r="AH373" s="504"/>
      <c r="AI373" s="387"/>
      <c r="AJ373" s="387"/>
      <c r="AK373" s="387"/>
      <c r="AL373" s="387"/>
      <c r="AM373" s="387"/>
      <c r="AN373" s="387"/>
      <c r="AO373" s="387"/>
      <c r="AP373" s="387"/>
      <c r="AQ373" s="387"/>
      <c r="AR373" s="387"/>
      <c r="AS373" s="387"/>
      <c r="AT373" s="387"/>
      <c r="AU373" s="387"/>
      <c r="AV373" s="387"/>
      <c r="AW373" s="387"/>
      <c r="AX373" s="387"/>
      <c r="AY373" s="387"/>
      <c r="AZ373" s="387"/>
      <c r="BA373" s="387"/>
      <c r="BB373" s="387"/>
      <c r="BC373" s="387"/>
      <c r="BD373" s="387"/>
      <c r="BE373" s="387"/>
      <c r="BF373" s="387"/>
      <c r="BG373" s="387"/>
      <c r="BH373" s="387"/>
      <c r="BI373" s="387"/>
      <c r="BJ373" s="387"/>
      <c r="BK373" s="387"/>
      <c r="BL373" s="387"/>
      <c r="BM373" s="387"/>
      <c r="BN373" s="387"/>
      <c r="BO373" s="387"/>
      <c r="BP373" s="387"/>
      <c r="BQ373" s="387"/>
      <c r="BR373" s="387"/>
      <c r="BS373" s="387"/>
      <c r="BT373" s="387"/>
      <c r="BU373" s="387"/>
      <c r="BV373" s="387"/>
      <c r="BW373" s="387"/>
      <c r="BX373" s="387"/>
      <c r="BY373" s="387"/>
      <c r="BZ373" s="387"/>
      <c r="CA373" s="387"/>
      <c r="CB373" s="387"/>
      <c r="CC373" s="387"/>
      <c r="CD373" s="387"/>
      <c r="CE373" s="387"/>
      <c r="CF373" s="387"/>
      <c r="CG373" s="387"/>
      <c r="CH373" s="387"/>
      <c r="CI373" s="387"/>
      <c r="CJ373" s="387"/>
      <c r="CK373" s="387"/>
      <c r="CL373" s="387"/>
      <c r="CM373" s="387"/>
      <c r="CN373" s="387"/>
      <c r="CO373" s="387"/>
      <c r="CP373" s="387"/>
      <c r="CQ373" s="387"/>
      <c r="CR373" s="387"/>
      <c r="CS373" s="387"/>
      <c r="CT373" s="387"/>
      <c r="CU373" s="387"/>
      <c r="CV373" s="387"/>
      <c r="CW373" s="387"/>
      <c r="CX373" s="387"/>
      <c r="CY373" s="387"/>
      <c r="CZ373" s="387"/>
      <c r="DA373" s="387"/>
      <c r="DB373" s="387"/>
      <c r="DC373" s="387"/>
      <c r="DD373" s="387"/>
      <c r="DE373" s="387"/>
      <c r="DF373" s="387"/>
      <c r="DG373" s="387"/>
      <c r="DH373" s="387"/>
      <c r="DI373" s="387"/>
      <c r="DJ373" s="387"/>
      <c r="DK373" s="387"/>
      <c r="DL373" s="387"/>
      <c r="DM373" s="387"/>
      <c r="DN373" s="387"/>
      <c r="DO373" s="387"/>
      <c r="DP373" s="387"/>
      <c r="DQ373" s="387"/>
      <c r="DR373" s="387"/>
      <c r="DS373" s="387"/>
      <c r="DT373" s="387"/>
      <c r="DU373" s="387"/>
      <c r="DV373" s="387"/>
      <c r="DW373" s="387"/>
      <c r="DX373" s="387"/>
      <c r="DY373" s="387"/>
      <c r="DZ373" s="387"/>
      <c r="EA373" s="387"/>
      <c r="EB373" s="387"/>
      <c r="EC373" s="387"/>
      <c r="ED373" s="387"/>
      <c r="EE373" s="387"/>
      <c r="EF373" s="387"/>
      <c r="EG373" s="387"/>
      <c r="EH373" s="387"/>
      <c r="EI373" s="387"/>
      <c r="EJ373" s="387"/>
      <c r="EK373" s="387"/>
      <c r="EL373" s="387"/>
      <c r="EM373" s="387"/>
    </row>
    <row r="374" spans="1:143" s="389" customFormat="1" ht="25.5" hidden="1" customHeight="1">
      <c r="A374" s="504"/>
      <c r="B374" s="504"/>
      <c r="C374" s="504"/>
      <c r="D374" s="504"/>
      <c r="E374" s="504"/>
      <c r="F374" s="504"/>
      <c r="G374" s="504"/>
      <c r="H374" s="504"/>
      <c r="I374" s="504"/>
      <c r="J374" s="504"/>
      <c r="K374" s="504"/>
      <c r="L374" s="504"/>
      <c r="M374" s="504"/>
      <c r="N374" s="504"/>
      <c r="O374" s="504"/>
      <c r="P374" s="504"/>
      <c r="Q374" s="504"/>
      <c r="R374" s="504"/>
      <c r="S374" s="504"/>
      <c r="T374" s="504"/>
      <c r="U374" s="504"/>
      <c r="V374" s="504"/>
      <c r="W374" s="504"/>
      <c r="X374" s="504"/>
      <c r="Y374" s="504"/>
      <c r="Z374" s="504"/>
      <c r="AA374" s="504"/>
      <c r="AB374" s="504"/>
      <c r="AC374" s="504"/>
      <c r="AD374" s="504"/>
      <c r="AE374" s="504"/>
      <c r="AF374" s="504"/>
      <c r="AG374" s="504"/>
      <c r="AH374" s="504"/>
      <c r="AI374" s="387"/>
      <c r="AJ374" s="387"/>
      <c r="AK374" s="387"/>
      <c r="AL374" s="387"/>
      <c r="AM374" s="387"/>
      <c r="AN374" s="387"/>
      <c r="AO374" s="387"/>
      <c r="AP374" s="387"/>
      <c r="AQ374" s="387"/>
      <c r="AR374" s="387"/>
      <c r="AS374" s="387"/>
      <c r="AT374" s="387"/>
      <c r="AU374" s="387"/>
      <c r="AV374" s="387"/>
      <c r="AW374" s="387"/>
      <c r="AX374" s="387"/>
      <c r="AY374" s="387"/>
      <c r="AZ374" s="387"/>
      <c r="BA374" s="387"/>
      <c r="BB374" s="387"/>
      <c r="BC374" s="387"/>
      <c r="BD374" s="387"/>
      <c r="BE374" s="387"/>
      <c r="BF374" s="387"/>
      <c r="BG374" s="387"/>
      <c r="BH374" s="387"/>
      <c r="BI374" s="387"/>
      <c r="BJ374" s="387"/>
      <c r="BK374" s="387"/>
      <c r="BL374" s="387"/>
      <c r="BM374" s="387"/>
      <c r="BN374" s="387"/>
      <c r="BO374" s="387"/>
      <c r="BP374" s="387"/>
      <c r="BQ374" s="387"/>
      <c r="BR374" s="387"/>
      <c r="BS374" s="387"/>
      <c r="BT374" s="387"/>
      <c r="BU374" s="387"/>
      <c r="BV374" s="387"/>
      <c r="BW374" s="387"/>
      <c r="BX374" s="387"/>
      <c r="BY374" s="387"/>
      <c r="BZ374" s="387"/>
      <c r="CA374" s="387"/>
      <c r="CB374" s="387"/>
      <c r="CC374" s="387"/>
      <c r="CD374" s="387"/>
      <c r="CE374" s="387"/>
      <c r="CF374" s="387"/>
      <c r="CG374" s="387"/>
      <c r="CH374" s="387"/>
      <c r="CI374" s="387"/>
      <c r="CJ374" s="387"/>
      <c r="CK374" s="387"/>
      <c r="CL374" s="387"/>
      <c r="CM374" s="387"/>
      <c r="CN374" s="387"/>
      <c r="CO374" s="387"/>
      <c r="CP374" s="387"/>
      <c r="CQ374" s="387"/>
      <c r="CR374" s="387"/>
      <c r="CS374" s="387"/>
      <c r="CT374" s="387"/>
      <c r="CU374" s="387"/>
      <c r="CV374" s="387"/>
      <c r="CW374" s="387"/>
      <c r="CX374" s="387"/>
      <c r="CY374" s="387"/>
      <c r="CZ374" s="387"/>
      <c r="DA374" s="387"/>
      <c r="DB374" s="387"/>
      <c r="DC374" s="387"/>
      <c r="DD374" s="387"/>
      <c r="DE374" s="387"/>
      <c r="DF374" s="387"/>
      <c r="DG374" s="387"/>
      <c r="DH374" s="387"/>
      <c r="DI374" s="387"/>
      <c r="DJ374" s="387"/>
      <c r="DK374" s="387"/>
      <c r="DL374" s="387"/>
      <c r="DM374" s="387"/>
      <c r="DN374" s="387"/>
      <c r="DO374" s="387"/>
      <c r="DP374" s="387"/>
      <c r="DQ374" s="387"/>
      <c r="DR374" s="387"/>
      <c r="DS374" s="387"/>
      <c r="DT374" s="387"/>
      <c r="DU374" s="387"/>
      <c r="DV374" s="387"/>
      <c r="DW374" s="387"/>
      <c r="DX374" s="387"/>
      <c r="DY374" s="387"/>
      <c r="DZ374" s="387"/>
      <c r="EA374" s="387"/>
      <c r="EB374" s="387"/>
      <c r="EC374" s="387"/>
      <c r="ED374" s="387"/>
      <c r="EE374" s="387"/>
      <c r="EF374" s="387"/>
      <c r="EG374" s="387"/>
      <c r="EH374" s="387"/>
      <c r="EI374" s="387"/>
      <c r="EJ374" s="387"/>
      <c r="EK374" s="387"/>
      <c r="EL374" s="387"/>
      <c r="EM374" s="387"/>
    </row>
    <row r="375" spans="1:143" s="389" customFormat="1" ht="25.5" hidden="1" customHeight="1">
      <c r="A375" s="504"/>
      <c r="B375" s="504"/>
      <c r="C375" s="504"/>
      <c r="D375" s="504"/>
      <c r="E375" s="504"/>
      <c r="F375" s="504"/>
      <c r="G375" s="504"/>
      <c r="H375" s="504"/>
      <c r="I375" s="504"/>
      <c r="J375" s="504"/>
      <c r="K375" s="504"/>
      <c r="L375" s="504"/>
      <c r="M375" s="504"/>
      <c r="N375" s="504"/>
      <c r="O375" s="504"/>
      <c r="P375" s="504"/>
      <c r="Q375" s="504"/>
      <c r="R375" s="504"/>
      <c r="S375" s="504"/>
      <c r="T375" s="504"/>
      <c r="U375" s="504"/>
      <c r="V375" s="504"/>
      <c r="W375" s="504"/>
      <c r="X375" s="504"/>
      <c r="Y375" s="504"/>
      <c r="Z375" s="504"/>
      <c r="AA375" s="504"/>
      <c r="AB375" s="504"/>
      <c r="AC375" s="504"/>
      <c r="AD375" s="504"/>
      <c r="AE375" s="504"/>
      <c r="AF375" s="504"/>
      <c r="AG375" s="504"/>
      <c r="AH375" s="504"/>
      <c r="AI375" s="387"/>
      <c r="AJ375" s="387"/>
      <c r="AK375" s="387"/>
      <c r="AL375" s="387"/>
      <c r="AM375" s="387"/>
      <c r="AN375" s="387"/>
      <c r="AO375" s="387"/>
      <c r="AP375" s="387"/>
      <c r="AQ375" s="387"/>
      <c r="AR375" s="387"/>
      <c r="AS375" s="387"/>
      <c r="AT375" s="387"/>
      <c r="AU375" s="387"/>
      <c r="AV375" s="387"/>
      <c r="AW375" s="387"/>
      <c r="AX375" s="387"/>
      <c r="AY375" s="387"/>
      <c r="AZ375" s="387"/>
      <c r="BA375" s="387"/>
      <c r="BB375" s="387"/>
      <c r="BC375" s="387"/>
      <c r="BD375" s="387"/>
      <c r="BE375" s="387"/>
      <c r="BF375" s="387"/>
      <c r="BG375" s="387"/>
      <c r="BH375" s="387"/>
      <c r="BI375" s="387"/>
      <c r="BJ375" s="387"/>
      <c r="BK375" s="387"/>
      <c r="BL375" s="387"/>
      <c r="BM375" s="387"/>
      <c r="BN375" s="387"/>
      <c r="BO375" s="387"/>
      <c r="BP375" s="387"/>
      <c r="BQ375" s="387"/>
      <c r="BR375" s="387"/>
      <c r="BS375" s="387"/>
      <c r="BT375" s="387"/>
      <c r="BU375" s="387"/>
      <c r="BV375" s="387"/>
      <c r="BW375" s="387"/>
      <c r="BX375" s="387"/>
      <c r="BY375" s="387"/>
      <c r="BZ375" s="387"/>
      <c r="CA375" s="387"/>
      <c r="CB375" s="387"/>
      <c r="CC375" s="387"/>
      <c r="CD375" s="387"/>
      <c r="CE375" s="387"/>
      <c r="CF375" s="387"/>
      <c r="CG375" s="387"/>
      <c r="CH375" s="387"/>
      <c r="CI375" s="387"/>
      <c r="CJ375" s="387"/>
      <c r="CK375" s="387"/>
      <c r="CL375" s="387"/>
      <c r="CM375" s="387"/>
      <c r="CN375" s="387"/>
      <c r="CO375" s="387"/>
      <c r="CP375" s="387"/>
      <c r="CQ375" s="387"/>
      <c r="CR375" s="387"/>
      <c r="CS375" s="387"/>
      <c r="CT375" s="387"/>
      <c r="CU375" s="387"/>
      <c r="CV375" s="387"/>
      <c r="CW375" s="387"/>
      <c r="CX375" s="387"/>
      <c r="CY375" s="387"/>
      <c r="CZ375" s="387"/>
      <c r="DA375" s="387"/>
      <c r="DB375" s="387"/>
      <c r="DC375" s="387"/>
      <c r="DD375" s="387"/>
      <c r="DE375" s="387"/>
      <c r="DF375" s="387"/>
      <c r="DG375" s="387"/>
      <c r="DH375" s="387"/>
      <c r="DI375" s="387"/>
      <c r="DJ375" s="387"/>
      <c r="DK375" s="387"/>
      <c r="DL375" s="387"/>
      <c r="DM375" s="387"/>
      <c r="DN375" s="387"/>
      <c r="DO375" s="387"/>
      <c r="DP375" s="387"/>
      <c r="DQ375" s="387"/>
      <c r="DR375" s="387"/>
      <c r="DS375" s="387"/>
      <c r="DT375" s="387"/>
      <c r="DU375" s="387"/>
      <c r="DV375" s="387"/>
      <c r="DW375" s="387"/>
      <c r="DX375" s="387"/>
      <c r="DY375" s="387"/>
      <c r="DZ375" s="387"/>
      <c r="EA375" s="387"/>
      <c r="EB375" s="387"/>
      <c r="EC375" s="387"/>
      <c r="ED375" s="387"/>
      <c r="EE375" s="387"/>
      <c r="EF375" s="387"/>
      <c r="EG375" s="387"/>
      <c r="EH375" s="387"/>
      <c r="EI375" s="387"/>
      <c r="EJ375" s="387"/>
      <c r="EK375" s="387"/>
      <c r="EL375" s="387"/>
      <c r="EM375" s="387"/>
    </row>
    <row r="376" spans="1:143" s="389" customFormat="1" ht="25.5" hidden="1" customHeight="1">
      <c r="A376" s="504"/>
      <c r="B376" s="504"/>
      <c r="C376" s="504"/>
      <c r="D376" s="504"/>
      <c r="E376" s="504"/>
      <c r="F376" s="504"/>
      <c r="G376" s="504"/>
      <c r="H376" s="504"/>
      <c r="I376" s="504"/>
      <c r="J376" s="504"/>
      <c r="K376" s="504"/>
      <c r="L376" s="504"/>
      <c r="M376" s="504"/>
      <c r="N376" s="504"/>
      <c r="O376" s="504"/>
      <c r="P376" s="504"/>
      <c r="Q376" s="504"/>
      <c r="R376" s="504"/>
      <c r="S376" s="504"/>
      <c r="T376" s="504"/>
      <c r="U376" s="504"/>
      <c r="V376" s="504"/>
      <c r="W376" s="504"/>
      <c r="X376" s="504"/>
      <c r="Y376" s="504"/>
      <c r="Z376" s="504"/>
      <c r="AA376" s="504"/>
      <c r="AB376" s="504"/>
      <c r="AC376" s="504"/>
      <c r="AD376" s="504"/>
      <c r="AE376" s="504"/>
      <c r="AF376" s="504"/>
      <c r="AG376" s="504"/>
      <c r="AH376" s="504"/>
      <c r="AI376" s="387"/>
      <c r="AJ376" s="387"/>
      <c r="AK376" s="387"/>
      <c r="AL376" s="387"/>
      <c r="AM376" s="387"/>
      <c r="AN376" s="387"/>
      <c r="AO376" s="387"/>
      <c r="AP376" s="387"/>
      <c r="AQ376" s="387"/>
      <c r="AR376" s="387"/>
      <c r="AS376" s="387"/>
      <c r="AT376" s="387"/>
      <c r="AU376" s="387"/>
      <c r="AV376" s="387"/>
      <c r="AW376" s="387"/>
      <c r="AX376" s="387"/>
      <c r="AY376" s="387"/>
      <c r="AZ376" s="387"/>
      <c r="BA376" s="387"/>
      <c r="BB376" s="387"/>
      <c r="BC376" s="387"/>
      <c r="BD376" s="387"/>
      <c r="BE376" s="387"/>
      <c r="BF376" s="387"/>
      <c r="BG376" s="387"/>
      <c r="BH376" s="387"/>
      <c r="BI376" s="387"/>
      <c r="BJ376" s="387"/>
      <c r="BK376" s="387"/>
      <c r="BL376" s="387"/>
      <c r="BM376" s="387"/>
      <c r="BN376" s="387"/>
      <c r="BO376" s="387"/>
      <c r="BP376" s="387"/>
      <c r="BQ376" s="387"/>
      <c r="BR376" s="387"/>
      <c r="BS376" s="387"/>
      <c r="BT376" s="387"/>
      <c r="BU376" s="387"/>
      <c r="BV376" s="387"/>
      <c r="BW376" s="387"/>
      <c r="BX376" s="387"/>
      <c r="BY376" s="387"/>
      <c r="BZ376" s="387"/>
      <c r="CA376" s="387"/>
      <c r="CB376" s="387"/>
      <c r="CC376" s="387"/>
      <c r="CD376" s="387"/>
      <c r="CE376" s="387"/>
      <c r="CF376" s="387"/>
      <c r="CG376" s="387"/>
      <c r="CH376" s="387"/>
      <c r="CI376" s="387"/>
      <c r="CJ376" s="387"/>
      <c r="CK376" s="387"/>
      <c r="CL376" s="387"/>
      <c r="CM376" s="387"/>
      <c r="CN376" s="387"/>
      <c r="CO376" s="387"/>
      <c r="CP376" s="387"/>
      <c r="CQ376" s="387"/>
      <c r="CR376" s="387"/>
      <c r="CS376" s="387"/>
      <c r="CT376" s="387"/>
      <c r="CU376" s="387"/>
      <c r="CV376" s="387"/>
      <c r="CW376" s="387"/>
      <c r="CX376" s="387"/>
      <c r="CY376" s="387"/>
      <c r="CZ376" s="387"/>
      <c r="DA376" s="387"/>
      <c r="DB376" s="387"/>
      <c r="DC376" s="387"/>
      <c r="DD376" s="387"/>
      <c r="DE376" s="387"/>
      <c r="DF376" s="387"/>
      <c r="DG376" s="387"/>
      <c r="DH376" s="387"/>
      <c r="DI376" s="387"/>
      <c r="DJ376" s="387"/>
      <c r="DK376" s="387"/>
      <c r="DL376" s="387"/>
      <c r="DM376" s="387"/>
      <c r="DN376" s="387"/>
      <c r="DO376" s="387"/>
      <c r="DP376" s="387"/>
      <c r="DQ376" s="387"/>
      <c r="DR376" s="387"/>
      <c r="DS376" s="387"/>
      <c r="DT376" s="387"/>
      <c r="DU376" s="387"/>
      <c r="DV376" s="387"/>
      <c r="DW376" s="387"/>
      <c r="DX376" s="387"/>
      <c r="DY376" s="387"/>
      <c r="DZ376" s="387"/>
      <c r="EA376" s="387"/>
      <c r="EB376" s="387"/>
      <c r="EC376" s="387"/>
      <c r="ED376" s="387"/>
      <c r="EE376" s="387"/>
      <c r="EF376" s="387"/>
      <c r="EG376" s="387"/>
      <c r="EH376" s="387"/>
      <c r="EI376" s="387"/>
      <c r="EJ376" s="387"/>
      <c r="EK376" s="387"/>
      <c r="EL376" s="387"/>
      <c r="EM376" s="387"/>
    </row>
    <row r="377" spans="1:143" s="389" customFormat="1" ht="25.5" hidden="1" customHeight="1">
      <c r="A377" s="504"/>
      <c r="B377" s="504"/>
      <c r="C377" s="504"/>
      <c r="D377" s="504"/>
      <c r="E377" s="504"/>
      <c r="F377" s="504"/>
      <c r="G377" s="504"/>
      <c r="H377" s="504"/>
      <c r="I377" s="504"/>
      <c r="J377" s="504"/>
      <c r="K377" s="504"/>
      <c r="L377" s="504"/>
      <c r="M377" s="504"/>
      <c r="N377" s="504"/>
      <c r="O377" s="504"/>
      <c r="P377" s="504"/>
      <c r="Q377" s="504"/>
      <c r="R377" s="504"/>
      <c r="S377" s="504"/>
      <c r="T377" s="504"/>
      <c r="U377" s="504"/>
      <c r="V377" s="504"/>
      <c r="W377" s="504"/>
      <c r="X377" s="504"/>
      <c r="Y377" s="504"/>
      <c r="Z377" s="504"/>
      <c r="AA377" s="504"/>
      <c r="AB377" s="504"/>
      <c r="AC377" s="504"/>
      <c r="AD377" s="504"/>
      <c r="AE377" s="504"/>
      <c r="AF377" s="504"/>
      <c r="AG377" s="504"/>
      <c r="AH377" s="504"/>
      <c r="AI377" s="387"/>
      <c r="AJ377" s="387"/>
      <c r="AK377" s="387"/>
      <c r="AL377" s="387"/>
      <c r="AM377" s="387"/>
      <c r="AN377" s="387"/>
      <c r="AO377" s="387"/>
      <c r="AP377" s="387"/>
      <c r="AQ377" s="387"/>
      <c r="AR377" s="387"/>
      <c r="AS377" s="387"/>
      <c r="AT377" s="387"/>
      <c r="AU377" s="387"/>
      <c r="AV377" s="387"/>
      <c r="AW377" s="387"/>
      <c r="AX377" s="387"/>
      <c r="AY377" s="387"/>
      <c r="AZ377" s="387"/>
      <c r="BA377" s="387"/>
      <c r="BB377" s="387"/>
      <c r="BC377" s="387"/>
      <c r="BD377" s="387"/>
      <c r="BE377" s="387"/>
      <c r="BF377" s="387"/>
      <c r="BG377" s="387"/>
      <c r="BH377" s="387"/>
      <c r="BI377" s="387"/>
      <c r="BJ377" s="387"/>
      <c r="BK377" s="387"/>
      <c r="BL377" s="387"/>
      <c r="BM377" s="387"/>
      <c r="BN377" s="387"/>
      <c r="BO377" s="387"/>
      <c r="BP377" s="387"/>
      <c r="BQ377" s="387"/>
      <c r="BR377" s="387"/>
      <c r="BS377" s="387"/>
      <c r="BT377" s="387"/>
      <c r="BU377" s="387"/>
      <c r="BV377" s="387"/>
      <c r="BW377" s="387"/>
      <c r="BX377" s="387"/>
      <c r="BY377" s="387"/>
      <c r="BZ377" s="387"/>
      <c r="CA377" s="387"/>
      <c r="CB377" s="387"/>
      <c r="CC377" s="387"/>
      <c r="CD377" s="387"/>
      <c r="CE377" s="387"/>
      <c r="CF377" s="387"/>
      <c r="CG377" s="387"/>
      <c r="CH377" s="387"/>
      <c r="CI377" s="387"/>
      <c r="CJ377" s="387"/>
      <c r="CK377" s="387"/>
      <c r="CL377" s="387"/>
      <c r="CM377" s="387"/>
      <c r="CN377" s="387"/>
      <c r="CO377" s="387"/>
      <c r="CP377" s="387"/>
      <c r="CQ377" s="387"/>
      <c r="CR377" s="387"/>
      <c r="CS377" s="387"/>
      <c r="CT377" s="387"/>
      <c r="CU377" s="387"/>
      <c r="CV377" s="387"/>
      <c r="CW377" s="387"/>
      <c r="CX377" s="387"/>
      <c r="CY377" s="387"/>
      <c r="CZ377" s="387"/>
      <c r="DA377" s="387"/>
      <c r="DB377" s="387"/>
      <c r="DC377" s="387"/>
      <c r="DD377" s="387"/>
      <c r="DE377" s="387"/>
      <c r="DF377" s="387"/>
      <c r="DG377" s="387"/>
      <c r="DH377" s="387"/>
      <c r="DI377" s="387"/>
      <c r="DJ377" s="387"/>
      <c r="DK377" s="387"/>
      <c r="DL377" s="387"/>
      <c r="DM377" s="387"/>
      <c r="DN377" s="387"/>
      <c r="DO377" s="387"/>
      <c r="DP377" s="387"/>
      <c r="DQ377" s="387"/>
      <c r="DR377" s="387"/>
      <c r="DS377" s="387"/>
      <c r="DT377" s="387"/>
      <c r="DU377" s="387"/>
      <c r="DV377" s="387"/>
      <c r="DW377" s="387"/>
      <c r="DX377" s="387"/>
      <c r="DY377" s="387"/>
      <c r="DZ377" s="387"/>
      <c r="EA377" s="387"/>
      <c r="EB377" s="387"/>
      <c r="EC377" s="387"/>
      <c r="ED377" s="387"/>
      <c r="EE377" s="387"/>
      <c r="EF377" s="387"/>
      <c r="EG377" s="387"/>
      <c r="EH377" s="387"/>
      <c r="EI377" s="387"/>
      <c r="EJ377" s="387"/>
      <c r="EK377" s="387"/>
      <c r="EL377" s="387"/>
      <c r="EM377" s="387"/>
    </row>
    <row r="378" spans="1:143" s="389" customFormat="1" ht="25.5" hidden="1" customHeight="1">
      <c r="A378" s="504"/>
      <c r="B378" s="504"/>
      <c r="C378" s="504"/>
      <c r="D378" s="504"/>
      <c r="E378" s="504"/>
      <c r="F378" s="504"/>
      <c r="G378" s="504"/>
      <c r="H378" s="504"/>
      <c r="I378" s="504"/>
      <c r="J378" s="504"/>
      <c r="K378" s="504"/>
      <c r="L378" s="504"/>
      <c r="M378" s="504"/>
      <c r="N378" s="504"/>
      <c r="O378" s="504"/>
      <c r="P378" s="504"/>
      <c r="Q378" s="504"/>
      <c r="R378" s="504"/>
      <c r="S378" s="504"/>
      <c r="T378" s="504"/>
      <c r="U378" s="504"/>
      <c r="V378" s="504"/>
      <c r="W378" s="504"/>
      <c r="X378" s="504"/>
      <c r="Y378" s="504"/>
      <c r="Z378" s="504"/>
      <c r="AA378" s="504"/>
      <c r="AB378" s="504"/>
      <c r="AC378" s="504"/>
      <c r="AD378" s="504"/>
      <c r="AE378" s="504"/>
      <c r="AF378" s="504"/>
      <c r="AG378" s="504"/>
      <c r="AH378" s="504"/>
      <c r="AI378" s="387"/>
      <c r="AJ378" s="387"/>
      <c r="AK378" s="387"/>
      <c r="AL378" s="387"/>
      <c r="AM378" s="387"/>
      <c r="AN378" s="387"/>
      <c r="AO378" s="387"/>
      <c r="AP378" s="387"/>
      <c r="AQ378" s="387"/>
      <c r="AR378" s="387"/>
      <c r="AS378" s="387"/>
      <c r="AT378" s="387"/>
      <c r="AU378" s="387"/>
      <c r="AV378" s="387"/>
      <c r="AW378" s="387"/>
      <c r="AX378" s="387"/>
      <c r="AY378" s="387"/>
      <c r="AZ378" s="387"/>
      <c r="BA378" s="387"/>
      <c r="BB378" s="387"/>
      <c r="BC378" s="387"/>
      <c r="BD378" s="387"/>
      <c r="BE378" s="387"/>
      <c r="BF378" s="387"/>
      <c r="BG378" s="387"/>
      <c r="BH378" s="387"/>
      <c r="BI378" s="387"/>
      <c r="BJ378" s="387"/>
      <c r="BK378" s="387"/>
      <c r="BL378" s="387"/>
      <c r="BM378" s="387"/>
      <c r="BN378" s="387"/>
      <c r="BO378" s="387"/>
      <c r="BP378" s="387"/>
      <c r="BQ378" s="387"/>
      <c r="BR378" s="387"/>
      <c r="BS378" s="387"/>
      <c r="BT378" s="387"/>
      <c r="BU378" s="387"/>
      <c r="BV378" s="387"/>
      <c r="BW378" s="387"/>
      <c r="BX378" s="387"/>
      <c r="BY378" s="387"/>
      <c r="BZ378" s="387"/>
      <c r="CA378" s="387"/>
      <c r="CB378" s="387"/>
      <c r="CC378" s="387"/>
      <c r="CD378" s="387"/>
      <c r="CE378" s="387"/>
      <c r="CF378" s="387"/>
      <c r="CG378" s="387"/>
      <c r="CH378" s="387"/>
      <c r="CI378" s="387"/>
      <c r="CJ378" s="387"/>
      <c r="CK378" s="387"/>
      <c r="CL378" s="387"/>
      <c r="CM378" s="387"/>
      <c r="CN378" s="387"/>
      <c r="CO378" s="387"/>
      <c r="CP378" s="387"/>
      <c r="CQ378" s="387"/>
      <c r="CR378" s="387"/>
      <c r="CS378" s="387"/>
      <c r="CT378" s="387"/>
      <c r="CU378" s="387"/>
      <c r="CV378" s="387"/>
      <c r="CW378" s="387"/>
      <c r="CX378" s="387"/>
      <c r="CY378" s="387"/>
      <c r="CZ378" s="387"/>
      <c r="DA378" s="387"/>
      <c r="DB378" s="387"/>
      <c r="DC378" s="387"/>
      <c r="DD378" s="387"/>
      <c r="DE378" s="387"/>
      <c r="DF378" s="387"/>
      <c r="DG378" s="387"/>
      <c r="DH378" s="387"/>
      <c r="DI378" s="387"/>
      <c r="DJ378" s="387"/>
      <c r="DK378" s="387"/>
      <c r="DL378" s="387"/>
      <c r="DM378" s="387"/>
      <c r="DN378" s="387"/>
      <c r="DO378" s="387"/>
      <c r="DP378" s="387"/>
      <c r="DQ378" s="387"/>
      <c r="DR378" s="387"/>
      <c r="DS378" s="387"/>
      <c r="DT378" s="387"/>
      <c r="DU378" s="387"/>
      <c r="DV378" s="387"/>
      <c r="DW378" s="387"/>
      <c r="DX378" s="387"/>
      <c r="DY378" s="387"/>
      <c r="DZ378" s="387"/>
      <c r="EA378" s="387"/>
      <c r="EB378" s="387"/>
      <c r="EC378" s="387"/>
      <c r="ED378" s="387"/>
      <c r="EE378" s="387"/>
      <c r="EF378" s="387"/>
      <c r="EG378" s="387"/>
      <c r="EH378" s="387"/>
      <c r="EI378" s="387"/>
      <c r="EJ378" s="387"/>
      <c r="EK378" s="387"/>
      <c r="EL378" s="387"/>
      <c r="EM378" s="387"/>
    </row>
    <row r="379" spans="1:143" s="389" customFormat="1" ht="25.5" hidden="1" customHeight="1">
      <c r="A379" s="504"/>
      <c r="B379" s="504"/>
      <c r="C379" s="504"/>
      <c r="D379" s="504"/>
      <c r="E379" s="504"/>
      <c r="F379" s="504"/>
      <c r="G379" s="504"/>
      <c r="H379" s="504"/>
      <c r="I379" s="504"/>
      <c r="J379" s="504"/>
      <c r="K379" s="504"/>
      <c r="L379" s="504"/>
      <c r="M379" s="504"/>
      <c r="N379" s="504"/>
      <c r="O379" s="504"/>
      <c r="P379" s="504"/>
      <c r="Q379" s="504"/>
      <c r="R379" s="504"/>
      <c r="S379" s="504"/>
      <c r="T379" s="504"/>
      <c r="U379" s="504"/>
      <c r="V379" s="504"/>
      <c r="W379" s="504"/>
      <c r="X379" s="504"/>
      <c r="Y379" s="504"/>
      <c r="Z379" s="504"/>
      <c r="AA379" s="504"/>
      <c r="AB379" s="504"/>
      <c r="AC379" s="504"/>
      <c r="AD379" s="504"/>
      <c r="AE379" s="504"/>
      <c r="AF379" s="504"/>
      <c r="AG379" s="504"/>
      <c r="AH379" s="504"/>
      <c r="AI379" s="387"/>
      <c r="AJ379" s="387"/>
      <c r="AK379" s="387"/>
      <c r="AL379" s="387"/>
      <c r="AM379" s="387"/>
      <c r="AN379" s="387"/>
      <c r="AO379" s="387"/>
      <c r="AP379" s="387"/>
      <c r="AQ379" s="387"/>
      <c r="AR379" s="387"/>
      <c r="AS379" s="387"/>
      <c r="AT379" s="387"/>
      <c r="AU379" s="387"/>
      <c r="AV379" s="387"/>
      <c r="AW379" s="387"/>
      <c r="AX379" s="387"/>
      <c r="AY379" s="387"/>
      <c r="AZ379" s="387"/>
      <c r="BA379" s="387"/>
      <c r="BB379" s="387"/>
      <c r="BC379" s="387"/>
      <c r="BD379" s="387"/>
      <c r="BE379" s="387"/>
      <c r="BF379" s="387"/>
      <c r="BG379" s="387"/>
      <c r="BH379" s="387"/>
      <c r="BI379" s="387"/>
      <c r="BJ379" s="387"/>
      <c r="BK379" s="387"/>
      <c r="BL379" s="387"/>
      <c r="BM379" s="387"/>
      <c r="BN379" s="387"/>
      <c r="BO379" s="387"/>
      <c r="BP379" s="387"/>
      <c r="BQ379" s="387"/>
      <c r="BR379" s="387"/>
      <c r="BS379" s="387"/>
      <c r="BT379" s="387"/>
      <c r="BU379" s="387"/>
      <c r="BV379" s="387"/>
      <c r="BW379" s="387"/>
      <c r="BX379" s="387"/>
      <c r="BY379" s="387"/>
      <c r="BZ379" s="387"/>
      <c r="CA379" s="387"/>
      <c r="CB379" s="387"/>
      <c r="CC379" s="387"/>
      <c r="CD379" s="387"/>
      <c r="CE379" s="387"/>
      <c r="CF379" s="387"/>
      <c r="CG379" s="387"/>
      <c r="CH379" s="387"/>
      <c r="CI379" s="387"/>
      <c r="CJ379" s="387"/>
      <c r="CK379" s="387"/>
      <c r="CL379" s="387"/>
      <c r="CM379" s="387"/>
      <c r="CN379" s="387"/>
      <c r="CO379" s="387"/>
      <c r="CP379" s="387"/>
      <c r="CQ379" s="387"/>
      <c r="CR379" s="387"/>
      <c r="CS379" s="387"/>
      <c r="CT379" s="387"/>
      <c r="CU379" s="387"/>
      <c r="CV379" s="387"/>
      <c r="CW379" s="387"/>
      <c r="CX379" s="387"/>
      <c r="CY379" s="387"/>
      <c r="CZ379" s="387"/>
      <c r="DA379" s="387"/>
      <c r="DB379" s="387"/>
      <c r="DC379" s="387"/>
      <c r="DD379" s="387"/>
      <c r="DE379" s="387"/>
      <c r="DF379" s="387"/>
      <c r="DG379" s="387"/>
      <c r="DH379" s="387"/>
      <c r="DI379" s="387"/>
      <c r="DJ379" s="387"/>
      <c r="DK379" s="387"/>
      <c r="DL379" s="387"/>
      <c r="DM379" s="387"/>
      <c r="DN379" s="387"/>
      <c r="DO379" s="387"/>
      <c r="DP379" s="387"/>
      <c r="DQ379" s="387"/>
      <c r="DR379" s="387"/>
      <c r="DS379" s="387"/>
      <c r="DT379" s="387"/>
      <c r="DU379" s="387"/>
      <c r="DV379" s="387"/>
      <c r="DW379" s="387"/>
      <c r="DX379" s="387"/>
      <c r="DY379" s="387"/>
      <c r="DZ379" s="387"/>
      <c r="EA379" s="387"/>
      <c r="EB379" s="387"/>
      <c r="EC379" s="387"/>
      <c r="ED379" s="387"/>
      <c r="EE379" s="387"/>
      <c r="EF379" s="387"/>
      <c r="EG379" s="387"/>
      <c r="EH379" s="387"/>
      <c r="EI379" s="387"/>
      <c r="EJ379" s="387"/>
      <c r="EK379" s="387"/>
      <c r="EL379" s="387"/>
      <c r="EM379" s="387"/>
    </row>
    <row r="380" spans="1:143" s="389" customFormat="1" ht="25.5" hidden="1" customHeight="1">
      <c r="A380" s="504"/>
      <c r="B380" s="504"/>
      <c r="C380" s="504"/>
      <c r="D380" s="504"/>
      <c r="E380" s="504"/>
      <c r="F380" s="504"/>
      <c r="G380" s="504"/>
      <c r="H380" s="504"/>
      <c r="I380" s="504"/>
      <c r="J380" s="504"/>
      <c r="K380" s="504"/>
      <c r="L380" s="504"/>
      <c r="M380" s="504"/>
      <c r="N380" s="504"/>
      <c r="O380" s="504"/>
      <c r="P380" s="504"/>
      <c r="Q380" s="504"/>
      <c r="R380" s="504"/>
      <c r="S380" s="504"/>
      <c r="T380" s="504"/>
      <c r="U380" s="504"/>
      <c r="V380" s="504"/>
      <c r="W380" s="504"/>
      <c r="X380" s="504"/>
      <c r="Y380" s="504"/>
      <c r="Z380" s="504"/>
      <c r="AA380" s="504"/>
      <c r="AB380" s="504"/>
      <c r="AC380" s="504"/>
      <c r="AD380" s="504"/>
      <c r="AE380" s="504"/>
      <c r="AF380" s="504"/>
      <c r="AG380" s="504"/>
      <c r="AH380" s="504"/>
      <c r="AI380" s="387"/>
      <c r="AJ380" s="387"/>
      <c r="AK380" s="387"/>
      <c r="AL380" s="387"/>
      <c r="AM380" s="387"/>
      <c r="AN380" s="387"/>
      <c r="AO380" s="387"/>
      <c r="AP380" s="387"/>
      <c r="AQ380" s="387"/>
      <c r="AR380" s="387"/>
      <c r="AS380" s="387"/>
      <c r="AT380" s="387"/>
      <c r="AU380" s="387"/>
      <c r="AV380" s="387"/>
      <c r="AW380" s="387"/>
      <c r="AX380" s="387"/>
      <c r="AY380" s="387"/>
      <c r="AZ380" s="387"/>
      <c r="BA380" s="387"/>
      <c r="BB380" s="387"/>
      <c r="BC380" s="387"/>
      <c r="BD380" s="387"/>
      <c r="BE380" s="387"/>
      <c r="BF380" s="387"/>
      <c r="BG380" s="387"/>
      <c r="BH380" s="387"/>
      <c r="BI380" s="387"/>
      <c r="BJ380" s="387"/>
      <c r="BK380" s="387"/>
      <c r="BL380" s="387"/>
      <c r="BM380" s="387"/>
      <c r="BN380" s="387"/>
      <c r="BO380" s="387"/>
      <c r="BP380" s="387"/>
      <c r="BQ380" s="387"/>
      <c r="BR380" s="387"/>
      <c r="BS380" s="387"/>
      <c r="BT380" s="387"/>
      <c r="BU380" s="387"/>
      <c r="BV380" s="387"/>
      <c r="BW380" s="387"/>
      <c r="BX380" s="387"/>
      <c r="BY380" s="387"/>
      <c r="BZ380" s="387"/>
      <c r="CA380" s="387"/>
      <c r="CB380" s="387"/>
      <c r="CC380" s="387"/>
      <c r="CD380" s="387"/>
      <c r="CE380" s="387"/>
      <c r="CF380" s="387"/>
      <c r="CG380" s="387"/>
      <c r="CH380" s="387"/>
      <c r="CI380" s="387"/>
      <c r="CJ380" s="387"/>
      <c r="CK380" s="387"/>
      <c r="CL380" s="387"/>
      <c r="CM380" s="387"/>
      <c r="CN380" s="387"/>
      <c r="CO380" s="387"/>
      <c r="CP380" s="387"/>
      <c r="CQ380" s="387"/>
      <c r="CR380" s="387"/>
      <c r="CS380" s="387"/>
      <c r="CT380" s="387"/>
      <c r="CU380" s="387"/>
      <c r="CV380" s="387"/>
      <c r="CW380" s="387"/>
      <c r="CX380" s="387"/>
      <c r="CY380" s="387"/>
      <c r="CZ380" s="387"/>
      <c r="DA380" s="387"/>
      <c r="DB380" s="387"/>
      <c r="DC380" s="387"/>
      <c r="DD380" s="387"/>
      <c r="DE380" s="387"/>
      <c r="DF380" s="387"/>
      <c r="DG380" s="387"/>
      <c r="DH380" s="387"/>
      <c r="DI380" s="387"/>
      <c r="DJ380" s="387"/>
      <c r="DK380" s="387"/>
      <c r="DL380" s="387"/>
      <c r="DM380" s="387"/>
      <c r="DN380" s="387"/>
      <c r="DO380" s="387"/>
      <c r="DP380" s="387"/>
      <c r="DQ380" s="387"/>
      <c r="DR380" s="387"/>
      <c r="DS380" s="387"/>
      <c r="DT380" s="387"/>
      <c r="DU380" s="387"/>
      <c r="DV380" s="387"/>
      <c r="DW380" s="387"/>
      <c r="DX380" s="387"/>
      <c r="DY380" s="387"/>
      <c r="DZ380" s="387"/>
      <c r="EA380" s="387"/>
      <c r="EB380" s="387"/>
      <c r="EC380" s="387"/>
      <c r="ED380" s="387"/>
      <c r="EE380" s="387"/>
      <c r="EF380" s="387"/>
      <c r="EG380" s="387"/>
      <c r="EH380" s="387"/>
      <c r="EI380" s="387"/>
      <c r="EJ380" s="387"/>
      <c r="EK380" s="387"/>
      <c r="EL380" s="387"/>
      <c r="EM380" s="387"/>
    </row>
    <row r="381" spans="1:143" s="389" customFormat="1" ht="25.5" hidden="1" customHeight="1">
      <c r="A381" s="504"/>
      <c r="B381" s="504"/>
      <c r="C381" s="504"/>
      <c r="D381" s="504"/>
      <c r="E381" s="504"/>
      <c r="F381" s="504"/>
      <c r="G381" s="504"/>
      <c r="H381" s="504"/>
      <c r="I381" s="504"/>
      <c r="J381" s="504"/>
      <c r="K381" s="504"/>
      <c r="L381" s="504"/>
      <c r="M381" s="504"/>
      <c r="N381" s="504"/>
      <c r="O381" s="504"/>
      <c r="P381" s="504"/>
      <c r="Q381" s="504"/>
      <c r="R381" s="504"/>
      <c r="S381" s="504"/>
      <c r="T381" s="504"/>
      <c r="U381" s="504"/>
      <c r="V381" s="504"/>
      <c r="W381" s="504"/>
      <c r="X381" s="504"/>
      <c r="Y381" s="504"/>
      <c r="Z381" s="504"/>
      <c r="AA381" s="504"/>
      <c r="AB381" s="504"/>
      <c r="AC381" s="504"/>
      <c r="AD381" s="504"/>
      <c r="AE381" s="504"/>
      <c r="AF381" s="504"/>
      <c r="AG381" s="504"/>
      <c r="AH381" s="504"/>
      <c r="AI381" s="387"/>
      <c r="AJ381" s="387"/>
      <c r="AK381" s="387"/>
      <c r="AL381" s="387"/>
      <c r="AM381" s="387"/>
      <c r="AN381" s="387"/>
      <c r="AO381" s="387"/>
      <c r="AP381" s="387"/>
      <c r="AQ381" s="387"/>
      <c r="AR381" s="387"/>
      <c r="AS381" s="387"/>
      <c r="AT381" s="387"/>
      <c r="AU381" s="387"/>
      <c r="AV381" s="387"/>
      <c r="AW381" s="387"/>
      <c r="AX381" s="387"/>
      <c r="AY381" s="387"/>
      <c r="AZ381" s="387"/>
      <c r="BA381" s="387"/>
      <c r="BB381" s="387"/>
      <c r="BC381" s="387"/>
      <c r="BD381" s="387"/>
      <c r="BE381" s="387"/>
      <c r="BF381" s="387"/>
      <c r="BG381" s="387"/>
      <c r="BH381" s="387"/>
      <c r="BI381" s="387"/>
      <c r="BJ381" s="387"/>
      <c r="BK381" s="387"/>
      <c r="BL381" s="387"/>
      <c r="BM381" s="387"/>
      <c r="BN381" s="387"/>
      <c r="BO381" s="387"/>
      <c r="BP381" s="387"/>
      <c r="BQ381" s="387"/>
      <c r="BR381" s="387"/>
      <c r="BS381" s="387"/>
      <c r="BT381" s="387"/>
      <c r="BU381" s="387"/>
      <c r="BV381" s="387"/>
      <c r="BW381" s="387"/>
      <c r="BX381" s="387"/>
      <c r="BY381" s="387"/>
      <c r="BZ381" s="387"/>
      <c r="CA381" s="387"/>
      <c r="CB381" s="387"/>
      <c r="CC381" s="387"/>
      <c r="CD381" s="387"/>
      <c r="CE381" s="387"/>
      <c r="CF381" s="387"/>
      <c r="CG381" s="387"/>
      <c r="CH381" s="387"/>
      <c r="CI381" s="387"/>
      <c r="CJ381" s="387"/>
      <c r="CK381" s="387"/>
      <c r="CL381" s="387"/>
      <c r="CM381" s="387"/>
      <c r="CN381" s="387"/>
      <c r="CO381" s="387"/>
      <c r="CP381" s="387"/>
      <c r="CQ381" s="387"/>
      <c r="CR381" s="387"/>
      <c r="CS381" s="387"/>
      <c r="CT381" s="387"/>
      <c r="CU381" s="387"/>
      <c r="CV381" s="387"/>
      <c r="CW381" s="387"/>
      <c r="CX381" s="387"/>
      <c r="CY381" s="387"/>
      <c r="CZ381" s="387"/>
      <c r="DA381" s="387"/>
      <c r="DB381" s="387"/>
      <c r="DC381" s="387"/>
      <c r="DD381" s="387"/>
      <c r="DE381" s="387"/>
      <c r="DF381" s="387"/>
      <c r="DG381" s="387"/>
      <c r="DH381" s="387"/>
      <c r="DI381" s="387"/>
      <c r="DJ381" s="387"/>
      <c r="DK381" s="387"/>
      <c r="DL381" s="387"/>
      <c r="DM381" s="387"/>
      <c r="DN381" s="387"/>
      <c r="DO381" s="387"/>
      <c r="DP381" s="387"/>
      <c r="DQ381" s="387"/>
      <c r="DR381" s="387"/>
      <c r="DS381" s="387"/>
      <c r="DT381" s="387"/>
      <c r="DU381" s="387"/>
      <c r="DV381" s="387"/>
      <c r="DW381" s="387"/>
      <c r="DX381" s="387"/>
      <c r="DY381" s="387"/>
      <c r="DZ381" s="387"/>
      <c r="EA381" s="387"/>
      <c r="EB381" s="387"/>
      <c r="EC381" s="387"/>
      <c r="ED381" s="387"/>
      <c r="EE381" s="387"/>
      <c r="EF381" s="387"/>
      <c r="EG381" s="387"/>
      <c r="EH381" s="387"/>
      <c r="EI381" s="387"/>
      <c r="EJ381" s="387"/>
      <c r="EK381" s="387"/>
      <c r="EL381" s="387"/>
      <c r="EM381" s="387"/>
    </row>
    <row r="382" spans="1:143" s="389" customFormat="1" ht="25.5" hidden="1" customHeight="1">
      <c r="A382" s="504"/>
      <c r="B382" s="504"/>
      <c r="C382" s="504"/>
      <c r="D382" s="504"/>
      <c r="E382" s="504"/>
      <c r="F382" s="504"/>
      <c r="G382" s="504"/>
      <c r="H382" s="504"/>
      <c r="I382" s="504"/>
      <c r="J382" s="504"/>
      <c r="K382" s="504"/>
      <c r="L382" s="504"/>
      <c r="M382" s="504"/>
      <c r="N382" s="504"/>
      <c r="O382" s="504"/>
      <c r="P382" s="504"/>
      <c r="Q382" s="504"/>
      <c r="R382" s="504"/>
      <c r="S382" s="504"/>
      <c r="T382" s="504"/>
      <c r="U382" s="504"/>
      <c r="V382" s="504"/>
      <c r="W382" s="504"/>
      <c r="X382" s="504"/>
      <c r="Y382" s="504"/>
      <c r="Z382" s="504"/>
      <c r="AA382" s="504"/>
      <c r="AB382" s="504"/>
      <c r="AC382" s="504"/>
      <c r="AD382" s="504"/>
      <c r="AE382" s="504"/>
      <c r="AF382" s="504"/>
      <c r="AG382" s="504"/>
      <c r="AH382" s="504"/>
      <c r="AI382" s="387"/>
      <c r="AJ382" s="387"/>
      <c r="AK382" s="387"/>
      <c r="AL382" s="387"/>
      <c r="AM382" s="387"/>
      <c r="AN382" s="387"/>
      <c r="AO382" s="387"/>
      <c r="AP382" s="387"/>
      <c r="AQ382" s="387"/>
      <c r="AR382" s="387"/>
      <c r="AS382" s="387"/>
      <c r="AT382" s="387"/>
      <c r="AU382" s="387"/>
      <c r="AV382" s="387"/>
      <c r="AW382" s="387"/>
      <c r="AX382" s="387"/>
      <c r="AY382" s="387"/>
      <c r="AZ382" s="387"/>
      <c r="BA382" s="387"/>
      <c r="BB382" s="387"/>
      <c r="BC382" s="387"/>
      <c r="BD382" s="387"/>
      <c r="BE382" s="387"/>
      <c r="BF382" s="387"/>
      <c r="BG382" s="387"/>
      <c r="BH382" s="387"/>
      <c r="BI382" s="387"/>
      <c r="BJ382" s="387"/>
      <c r="BK382" s="387"/>
      <c r="BL382" s="387"/>
      <c r="BM382" s="387"/>
      <c r="BN382" s="387"/>
      <c r="BO382" s="387"/>
      <c r="BP382" s="387"/>
      <c r="BQ382" s="387"/>
      <c r="BR382" s="387"/>
      <c r="BS382" s="387"/>
      <c r="BT382" s="387"/>
      <c r="BU382" s="387"/>
      <c r="BV382" s="387"/>
      <c r="BW382" s="387"/>
      <c r="BX382" s="387"/>
      <c r="BY382" s="387"/>
      <c r="BZ382" s="387"/>
      <c r="CA382" s="387"/>
      <c r="CB382" s="387"/>
      <c r="CC382" s="387"/>
      <c r="CD382" s="387"/>
      <c r="CE382" s="387"/>
      <c r="CF382" s="387"/>
      <c r="CG382" s="387"/>
      <c r="CH382" s="387"/>
      <c r="CI382" s="387"/>
      <c r="CJ382" s="387"/>
      <c r="CK382" s="387"/>
      <c r="CL382" s="387"/>
      <c r="CM382" s="387"/>
      <c r="CN382" s="387"/>
      <c r="CO382" s="387"/>
      <c r="CP382" s="387"/>
      <c r="CQ382" s="387"/>
      <c r="CR382" s="387"/>
      <c r="CS382" s="387"/>
      <c r="CT382" s="387"/>
      <c r="CU382" s="387"/>
      <c r="CV382" s="387"/>
      <c r="CW382" s="387"/>
      <c r="CX382" s="387"/>
      <c r="CY382" s="387"/>
      <c r="CZ382" s="387"/>
      <c r="DA382" s="387"/>
      <c r="DB382" s="387"/>
      <c r="DC382" s="387"/>
      <c r="DD382" s="387"/>
      <c r="DE382" s="387"/>
      <c r="DF382" s="387"/>
      <c r="DG382" s="387"/>
      <c r="DH382" s="387"/>
      <c r="DI382" s="387"/>
      <c r="DJ382" s="387"/>
      <c r="DK382" s="387"/>
      <c r="DL382" s="387"/>
      <c r="DM382" s="387"/>
      <c r="DN382" s="387"/>
      <c r="DO382" s="387"/>
      <c r="DP382" s="387"/>
      <c r="DQ382" s="387"/>
      <c r="DR382" s="387"/>
      <c r="DS382" s="387"/>
      <c r="DT382" s="387"/>
      <c r="DU382" s="387"/>
      <c r="DV382" s="387"/>
      <c r="DW382" s="387"/>
      <c r="DX382" s="387"/>
      <c r="DY382" s="387"/>
      <c r="DZ382" s="387"/>
      <c r="EA382" s="387"/>
      <c r="EB382" s="387"/>
      <c r="EC382" s="387"/>
      <c r="ED382" s="387"/>
      <c r="EE382" s="387"/>
      <c r="EF382" s="387"/>
      <c r="EG382" s="387"/>
      <c r="EH382" s="387"/>
      <c r="EI382" s="387"/>
      <c r="EJ382" s="387"/>
      <c r="EK382" s="387"/>
      <c r="EL382" s="387"/>
      <c r="EM382" s="387"/>
    </row>
    <row r="383" spans="1:143" s="389" customFormat="1" ht="25.5" hidden="1" customHeight="1">
      <c r="A383" s="504"/>
      <c r="B383" s="504"/>
      <c r="C383" s="504"/>
      <c r="D383" s="504"/>
      <c r="E383" s="504"/>
      <c r="F383" s="504"/>
      <c r="G383" s="504"/>
      <c r="H383" s="504"/>
      <c r="I383" s="504"/>
      <c r="J383" s="504"/>
      <c r="K383" s="504"/>
      <c r="L383" s="504"/>
      <c r="M383" s="504"/>
      <c r="N383" s="504"/>
      <c r="O383" s="504"/>
      <c r="P383" s="504"/>
      <c r="Q383" s="504"/>
      <c r="R383" s="504"/>
      <c r="S383" s="504"/>
      <c r="T383" s="504"/>
      <c r="U383" s="504"/>
      <c r="V383" s="504"/>
      <c r="W383" s="504"/>
      <c r="X383" s="504"/>
      <c r="Y383" s="504"/>
      <c r="Z383" s="504"/>
      <c r="AA383" s="504"/>
      <c r="AB383" s="504"/>
      <c r="AC383" s="504"/>
      <c r="AD383" s="504"/>
      <c r="AE383" s="504"/>
      <c r="AF383" s="504"/>
      <c r="AG383" s="504"/>
      <c r="AH383" s="504"/>
      <c r="AI383" s="387"/>
      <c r="AJ383" s="387"/>
      <c r="AK383" s="387"/>
      <c r="AL383" s="387"/>
      <c r="AM383" s="387"/>
      <c r="AN383" s="387"/>
      <c r="AO383" s="387"/>
      <c r="AP383" s="387"/>
      <c r="AQ383" s="387"/>
      <c r="AR383" s="387"/>
      <c r="AS383" s="387"/>
      <c r="AT383" s="387"/>
      <c r="AU383" s="387"/>
      <c r="AV383" s="387"/>
      <c r="AW383" s="387"/>
      <c r="AX383" s="387"/>
      <c r="AY383" s="387"/>
      <c r="AZ383" s="387"/>
      <c r="BA383" s="387"/>
      <c r="BB383" s="387"/>
      <c r="BC383" s="387"/>
      <c r="BD383" s="387"/>
      <c r="BE383" s="387"/>
      <c r="BF383" s="387"/>
      <c r="BG383" s="387"/>
      <c r="BH383" s="387"/>
      <c r="BI383" s="387"/>
      <c r="BJ383" s="387"/>
      <c r="BK383" s="387"/>
      <c r="BL383" s="387"/>
      <c r="BM383" s="387"/>
      <c r="BN383" s="387"/>
      <c r="BO383" s="387"/>
      <c r="BP383" s="387"/>
      <c r="BQ383" s="387"/>
      <c r="BR383" s="387"/>
      <c r="BS383" s="387"/>
      <c r="BT383" s="387"/>
      <c r="BU383" s="387"/>
      <c r="BV383" s="387"/>
      <c r="BW383" s="387"/>
      <c r="BX383" s="387"/>
      <c r="BY383" s="387"/>
      <c r="BZ383" s="387"/>
      <c r="CA383" s="387"/>
      <c r="CB383" s="387"/>
      <c r="CC383" s="387"/>
      <c r="CD383" s="387"/>
      <c r="CE383" s="387"/>
      <c r="CF383" s="387"/>
      <c r="CG383" s="387"/>
      <c r="CH383" s="387"/>
      <c r="CI383" s="387"/>
      <c r="CJ383" s="387"/>
      <c r="CK383" s="387"/>
      <c r="CL383" s="387"/>
      <c r="CM383" s="387"/>
      <c r="CN383" s="387"/>
      <c r="CO383" s="387"/>
      <c r="CP383" s="387"/>
      <c r="CQ383" s="387"/>
      <c r="CR383" s="387"/>
      <c r="CS383" s="387"/>
      <c r="CT383" s="387"/>
      <c r="CU383" s="387"/>
      <c r="CV383" s="387"/>
      <c r="CW383" s="387"/>
      <c r="CX383" s="387"/>
      <c r="CY383" s="387"/>
      <c r="CZ383" s="387"/>
      <c r="DA383" s="387"/>
      <c r="DB383" s="387"/>
      <c r="DC383" s="387"/>
      <c r="DD383" s="387"/>
      <c r="DE383" s="387"/>
      <c r="DF383" s="387"/>
      <c r="DG383" s="387"/>
      <c r="DH383" s="387"/>
      <c r="DI383" s="387"/>
      <c r="DJ383" s="387"/>
      <c r="DK383" s="387"/>
      <c r="DL383" s="387"/>
      <c r="DM383" s="387"/>
      <c r="DN383" s="387"/>
      <c r="DO383" s="387"/>
      <c r="DP383" s="387"/>
      <c r="DQ383" s="387"/>
      <c r="DR383" s="387"/>
      <c r="DS383" s="387"/>
      <c r="DT383" s="387"/>
      <c r="DU383" s="387"/>
      <c r="DV383" s="387"/>
      <c r="DW383" s="387"/>
      <c r="DX383" s="387"/>
      <c r="DY383" s="387"/>
      <c r="DZ383" s="387"/>
      <c r="EA383" s="387"/>
      <c r="EB383" s="387"/>
      <c r="EC383" s="387"/>
      <c r="ED383" s="387"/>
      <c r="EE383" s="387"/>
      <c r="EF383" s="387"/>
      <c r="EG383" s="387"/>
      <c r="EH383" s="387"/>
      <c r="EI383" s="387"/>
      <c r="EJ383" s="387"/>
      <c r="EK383" s="387"/>
      <c r="EL383" s="387"/>
      <c r="EM383" s="387"/>
    </row>
    <row r="384" spans="1:143" s="389" customFormat="1" ht="25.5" hidden="1" customHeight="1">
      <c r="A384" s="504"/>
      <c r="B384" s="504"/>
      <c r="C384" s="504"/>
      <c r="D384" s="504"/>
      <c r="E384" s="504"/>
      <c r="F384" s="504"/>
      <c r="G384" s="504"/>
      <c r="H384" s="504"/>
      <c r="I384" s="504"/>
      <c r="J384" s="504"/>
      <c r="K384" s="504"/>
      <c r="L384" s="504"/>
      <c r="M384" s="504"/>
      <c r="N384" s="504"/>
      <c r="O384" s="504"/>
      <c r="P384" s="504"/>
      <c r="Q384" s="504"/>
      <c r="R384" s="504"/>
      <c r="S384" s="504"/>
      <c r="T384" s="504"/>
      <c r="U384" s="504"/>
      <c r="V384" s="504"/>
      <c r="W384" s="504"/>
      <c r="X384" s="504"/>
      <c r="Y384" s="504"/>
      <c r="Z384" s="504"/>
      <c r="AA384" s="504"/>
      <c r="AB384" s="504"/>
      <c r="AC384" s="504"/>
      <c r="AD384" s="504"/>
      <c r="AE384" s="504"/>
      <c r="AF384" s="504"/>
      <c r="AG384" s="504"/>
      <c r="AH384" s="504"/>
      <c r="AI384" s="387"/>
      <c r="AJ384" s="387"/>
      <c r="AK384" s="387"/>
      <c r="AL384" s="387"/>
      <c r="AM384" s="387"/>
      <c r="AN384" s="387"/>
      <c r="AO384" s="387"/>
      <c r="AP384" s="387"/>
      <c r="AQ384" s="387"/>
      <c r="AR384" s="387"/>
      <c r="AS384" s="387"/>
      <c r="AT384" s="387"/>
      <c r="AU384" s="387"/>
      <c r="AV384" s="387"/>
      <c r="AW384" s="387"/>
      <c r="AX384" s="387"/>
      <c r="AY384" s="387"/>
      <c r="AZ384" s="387"/>
      <c r="BA384" s="387"/>
      <c r="BB384" s="387"/>
      <c r="BC384" s="387"/>
      <c r="BD384" s="387"/>
      <c r="BE384" s="387"/>
      <c r="BF384" s="387"/>
      <c r="BG384" s="387"/>
      <c r="BH384" s="387"/>
      <c r="BI384" s="387"/>
      <c r="BJ384" s="387"/>
      <c r="BK384" s="387"/>
      <c r="BL384" s="387"/>
      <c r="BM384" s="387"/>
      <c r="BN384" s="387"/>
      <c r="BO384" s="387"/>
      <c r="BP384" s="387"/>
      <c r="BQ384" s="387"/>
      <c r="BR384" s="387"/>
      <c r="BS384" s="387"/>
      <c r="BT384" s="387"/>
      <c r="BU384" s="387"/>
      <c r="BV384" s="387"/>
      <c r="BW384" s="387"/>
      <c r="BX384" s="387"/>
      <c r="BY384" s="387"/>
      <c r="BZ384" s="387"/>
      <c r="CA384" s="387"/>
      <c r="CB384" s="387"/>
      <c r="CC384" s="387"/>
      <c r="CD384" s="387"/>
      <c r="CE384" s="387"/>
      <c r="CF384" s="387"/>
      <c r="CG384" s="387"/>
      <c r="CH384" s="387"/>
      <c r="CI384" s="387"/>
      <c r="CJ384" s="387"/>
      <c r="CK384" s="387"/>
      <c r="CL384" s="387"/>
      <c r="CM384" s="387"/>
      <c r="CN384" s="387"/>
      <c r="CO384" s="387"/>
      <c r="CP384" s="387"/>
      <c r="CQ384" s="387"/>
      <c r="CR384" s="387"/>
      <c r="CS384" s="387"/>
      <c r="CT384" s="387"/>
      <c r="CU384" s="387"/>
      <c r="CV384" s="387"/>
      <c r="CW384" s="387"/>
      <c r="CX384" s="387"/>
      <c r="CY384" s="387"/>
      <c r="CZ384" s="387"/>
      <c r="DA384" s="387"/>
      <c r="DB384" s="387"/>
      <c r="DC384" s="387"/>
      <c r="DD384" s="387"/>
      <c r="DE384" s="387"/>
      <c r="DF384" s="387"/>
      <c r="DG384" s="387"/>
      <c r="DH384" s="387"/>
      <c r="DI384" s="387"/>
      <c r="DJ384" s="387"/>
      <c r="DK384" s="387"/>
      <c r="DL384" s="387"/>
      <c r="DM384" s="387"/>
      <c r="DN384" s="387"/>
      <c r="DO384" s="387"/>
      <c r="DP384" s="387"/>
      <c r="DQ384" s="387"/>
      <c r="DR384" s="387"/>
      <c r="DS384" s="387"/>
      <c r="DT384" s="387"/>
      <c r="DU384" s="387"/>
      <c r="DV384" s="387"/>
      <c r="DW384" s="387"/>
      <c r="DX384" s="387"/>
      <c r="DY384" s="387"/>
      <c r="DZ384" s="387"/>
      <c r="EA384" s="387"/>
      <c r="EB384" s="387"/>
      <c r="EC384" s="387"/>
      <c r="ED384" s="387"/>
      <c r="EE384" s="387"/>
      <c r="EF384" s="387"/>
      <c r="EG384" s="387"/>
      <c r="EH384" s="387"/>
      <c r="EI384" s="387"/>
      <c r="EJ384" s="387"/>
      <c r="EK384" s="387"/>
      <c r="EL384" s="387"/>
      <c r="EM384" s="387"/>
    </row>
    <row r="385" spans="1:143" s="389" customFormat="1" ht="25.5" hidden="1" customHeight="1">
      <c r="A385" s="504"/>
      <c r="B385" s="504"/>
      <c r="C385" s="504"/>
      <c r="D385" s="504"/>
      <c r="E385" s="504"/>
      <c r="F385" s="504"/>
      <c r="G385" s="504"/>
      <c r="H385" s="504"/>
      <c r="I385" s="504"/>
      <c r="J385" s="504"/>
      <c r="K385" s="504"/>
      <c r="L385" s="504"/>
      <c r="M385" s="504"/>
      <c r="N385" s="504"/>
      <c r="O385" s="504"/>
      <c r="P385" s="504"/>
      <c r="Q385" s="504"/>
      <c r="R385" s="504"/>
      <c r="S385" s="504"/>
      <c r="T385" s="504"/>
      <c r="U385" s="504"/>
      <c r="V385" s="504"/>
      <c r="W385" s="504"/>
      <c r="X385" s="504"/>
      <c r="Y385" s="504"/>
      <c r="Z385" s="504"/>
      <c r="AA385" s="504"/>
      <c r="AB385" s="504"/>
      <c r="AC385" s="504"/>
      <c r="AD385" s="504"/>
      <c r="AE385" s="504"/>
      <c r="AF385" s="504"/>
      <c r="AG385" s="504"/>
      <c r="AH385" s="504"/>
      <c r="AI385" s="387"/>
      <c r="AJ385" s="387"/>
      <c r="AK385" s="387"/>
      <c r="AL385" s="387"/>
      <c r="AM385" s="387"/>
      <c r="AN385" s="387"/>
      <c r="AO385" s="387"/>
      <c r="AP385" s="387"/>
      <c r="AQ385" s="387"/>
      <c r="AR385" s="387"/>
      <c r="AS385" s="387"/>
      <c r="AT385" s="387"/>
      <c r="AU385" s="387"/>
      <c r="AV385" s="387"/>
      <c r="AW385" s="387"/>
      <c r="AX385" s="387"/>
      <c r="AY385" s="387"/>
      <c r="AZ385" s="387"/>
      <c r="BA385" s="387"/>
      <c r="BB385" s="387"/>
      <c r="BC385" s="387"/>
      <c r="BD385" s="387"/>
      <c r="BE385" s="387"/>
      <c r="BF385" s="387"/>
      <c r="BG385" s="387"/>
      <c r="BH385" s="387"/>
      <c r="BI385" s="387"/>
      <c r="BJ385" s="387"/>
      <c r="BK385" s="387"/>
      <c r="BL385" s="387"/>
      <c r="BM385" s="387"/>
      <c r="BN385" s="387"/>
      <c r="BO385" s="387"/>
      <c r="BP385" s="387"/>
      <c r="BQ385" s="387"/>
      <c r="BR385" s="387"/>
      <c r="BS385" s="387"/>
      <c r="BT385" s="387"/>
      <c r="BU385" s="387"/>
      <c r="BV385" s="387"/>
      <c r="BW385" s="387"/>
      <c r="BX385" s="387"/>
      <c r="BY385" s="387"/>
      <c r="BZ385" s="387"/>
      <c r="CA385" s="387"/>
      <c r="CB385" s="387"/>
      <c r="CC385" s="387"/>
      <c r="CD385" s="387"/>
      <c r="CE385" s="387"/>
      <c r="CF385" s="387"/>
      <c r="CG385" s="387"/>
      <c r="CH385" s="387"/>
      <c r="CI385" s="387"/>
      <c r="CJ385" s="387"/>
      <c r="CK385" s="387"/>
      <c r="CL385" s="387"/>
      <c r="CM385" s="387"/>
      <c r="CN385" s="387"/>
      <c r="CO385" s="387"/>
      <c r="CP385" s="387"/>
      <c r="CQ385" s="387"/>
      <c r="CR385" s="387"/>
      <c r="CS385" s="387"/>
      <c r="CT385" s="387"/>
      <c r="CU385" s="387"/>
      <c r="CV385" s="387"/>
      <c r="CW385" s="387"/>
      <c r="CX385" s="387"/>
      <c r="CY385" s="387"/>
      <c r="CZ385" s="387"/>
      <c r="DA385" s="387"/>
      <c r="DB385" s="387"/>
      <c r="DC385" s="387"/>
      <c r="DD385" s="387"/>
      <c r="DE385" s="387"/>
      <c r="DF385" s="387"/>
      <c r="DG385" s="387"/>
      <c r="DH385" s="387"/>
      <c r="DI385" s="387"/>
      <c r="DJ385" s="387"/>
      <c r="DK385" s="387"/>
      <c r="DL385" s="387"/>
      <c r="DM385" s="387"/>
      <c r="DN385" s="387"/>
      <c r="DO385" s="387"/>
      <c r="DP385" s="387"/>
      <c r="DQ385" s="387"/>
      <c r="DR385" s="387"/>
      <c r="DS385" s="387"/>
      <c r="DT385" s="387"/>
      <c r="DU385" s="387"/>
      <c r="DV385" s="387"/>
      <c r="DW385" s="387"/>
      <c r="DX385" s="387"/>
      <c r="DY385" s="387"/>
      <c r="DZ385" s="387"/>
      <c r="EA385" s="387"/>
      <c r="EB385" s="387"/>
      <c r="EC385" s="387"/>
      <c r="ED385" s="387"/>
      <c r="EE385" s="387"/>
      <c r="EF385" s="387"/>
      <c r="EG385" s="387"/>
      <c r="EH385" s="387"/>
      <c r="EI385" s="387"/>
      <c r="EJ385" s="387"/>
      <c r="EK385" s="387"/>
      <c r="EL385" s="387"/>
      <c r="EM385" s="387"/>
    </row>
    <row r="386" spans="1:143" s="389" customFormat="1" ht="25.5" hidden="1" customHeight="1">
      <c r="A386" s="504"/>
      <c r="B386" s="504"/>
      <c r="C386" s="504"/>
      <c r="D386" s="504"/>
      <c r="E386" s="504"/>
      <c r="F386" s="504"/>
      <c r="G386" s="504"/>
      <c r="H386" s="504"/>
      <c r="I386" s="504"/>
      <c r="J386" s="504"/>
      <c r="K386" s="504"/>
      <c r="L386" s="504"/>
      <c r="M386" s="504"/>
      <c r="N386" s="504"/>
      <c r="O386" s="504"/>
      <c r="P386" s="504"/>
      <c r="Q386" s="504"/>
      <c r="R386" s="504"/>
      <c r="S386" s="504"/>
      <c r="T386" s="504"/>
      <c r="U386" s="504"/>
      <c r="V386" s="504"/>
      <c r="W386" s="504"/>
      <c r="X386" s="504"/>
      <c r="Y386" s="504"/>
      <c r="Z386" s="504"/>
      <c r="AA386" s="504"/>
      <c r="AB386" s="504"/>
      <c r="AC386" s="504"/>
      <c r="AD386" s="504"/>
      <c r="AE386" s="504"/>
      <c r="AF386" s="504"/>
      <c r="AG386" s="504"/>
      <c r="AH386" s="504"/>
      <c r="AI386" s="387"/>
      <c r="AJ386" s="387"/>
      <c r="AK386" s="387"/>
      <c r="AL386" s="387"/>
      <c r="AM386" s="387"/>
      <c r="AN386" s="387"/>
      <c r="AO386" s="387"/>
      <c r="AP386" s="387"/>
      <c r="AQ386" s="387"/>
      <c r="AR386" s="387"/>
      <c r="AS386" s="387"/>
      <c r="AT386" s="387"/>
      <c r="AU386" s="387"/>
      <c r="AV386" s="387"/>
      <c r="AW386" s="387"/>
      <c r="AX386" s="387"/>
      <c r="AY386" s="387"/>
      <c r="AZ386" s="387"/>
      <c r="BA386" s="387"/>
      <c r="BB386" s="387"/>
      <c r="BC386" s="387"/>
      <c r="BD386" s="387"/>
      <c r="BE386" s="387"/>
      <c r="BF386" s="387"/>
      <c r="BG386" s="387"/>
      <c r="BH386" s="387"/>
      <c r="BI386" s="387"/>
      <c r="BJ386" s="387"/>
      <c r="BK386" s="387"/>
      <c r="BL386" s="387"/>
      <c r="BM386" s="387"/>
      <c r="BN386" s="387"/>
      <c r="BO386" s="387"/>
      <c r="BP386" s="387"/>
      <c r="BQ386" s="387"/>
      <c r="BR386" s="387"/>
      <c r="BS386" s="387"/>
      <c r="BT386" s="387"/>
      <c r="BU386" s="387"/>
      <c r="BV386" s="387"/>
      <c r="BW386" s="387"/>
      <c r="BX386" s="387"/>
      <c r="BY386" s="387"/>
      <c r="BZ386" s="387"/>
      <c r="CA386" s="387"/>
      <c r="CB386" s="387"/>
      <c r="CC386" s="387"/>
      <c r="CD386" s="387"/>
      <c r="CE386" s="387"/>
      <c r="CF386" s="387"/>
      <c r="CG386" s="387"/>
      <c r="CH386" s="387"/>
      <c r="CI386" s="387"/>
      <c r="CJ386" s="387"/>
      <c r="CK386" s="387"/>
      <c r="CL386" s="387"/>
      <c r="CM386" s="387"/>
      <c r="CN386" s="387"/>
      <c r="CO386" s="387"/>
      <c r="CP386" s="387"/>
      <c r="CQ386" s="387"/>
      <c r="CR386" s="387"/>
      <c r="CS386" s="387"/>
      <c r="CT386" s="387"/>
      <c r="CU386" s="387"/>
      <c r="CV386" s="387"/>
      <c r="CW386" s="387"/>
      <c r="CX386" s="387"/>
      <c r="CY386" s="387"/>
      <c r="CZ386" s="387"/>
      <c r="DA386" s="387"/>
      <c r="DB386" s="387"/>
      <c r="DC386" s="387"/>
      <c r="DD386" s="387"/>
      <c r="DE386" s="387"/>
      <c r="DF386" s="387"/>
      <c r="DG386" s="387"/>
      <c r="DH386" s="387"/>
      <c r="DI386" s="387"/>
      <c r="DJ386" s="387"/>
      <c r="DK386" s="387"/>
      <c r="DL386" s="387"/>
      <c r="DM386" s="387"/>
      <c r="DN386" s="387"/>
      <c r="DO386" s="387"/>
      <c r="DP386" s="387"/>
      <c r="DQ386" s="387"/>
      <c r="DR386" s="387"/>
      <c r="DS386" s="387"/>
      <c r="DT386" s="387"/>
      <c r="DU386" s="387"/>
      <c r="DV386" s="387"/>
      <c r="DW386" s="387"/>
      <c r="DX386" s="387"/>
      <c r="DY386" s="387"/>
      <c r="DZ386" s="387"/>
      <c r="EA386" s="387"/>
      <c r="EB386" s="387"/>
      <c r="EC386" s="387"/>
      <c r="ED386" s="387"/>
      <c r="EE386" s="387"/>
      <c r="EF386" s="387"/>
      <c r="EG386" s="387"/>
      <c r="EH386" s="387"/>
      <c r="EI386" s="387"/>
      <c r="EJ386" s="387"/>
      <c r="EK386" s="387"/>
      <c r="EL386" s="387"/>
      <c r="EM386" s="387"/>
    </row>
    <row r="387" spans="1:143" s="389" customFormat="1" ht="25.5" hidden="1" customHeight="1">
      <c r="A387" s="504"/>
      <c r="B387" s="504"/>
      <c r="C387" s="504"/>
      <c r="D387" s="504"/>
      <c r="E387" s="504"/>
      <c r="F387" s="504"/>
      <c r="G387" s="504"/>
      <c r="H387" s="504"/>
      <c r="I387" s="504"/>
      <c r="J387" s="504"/>
      <c r="K387" s="504"/>
      <c r="L387" s="504"/>
      <c r="M387" s="504"/>
      <c r="N387" s="504"/>
      <c r="O387" s="504"/>
      <c r="P387" s="504"/>
      <c r="Q387" s="504"/>
      <c r="R387" s="504"/>
      <c r="S387" s="504"/>
      <c r="T387" s="504"/>
      <c r="U387" s="504"/>
      <c r="V387" s="504"/>
      <c r="W387" s="504"/>
      <c r="X387" s="504"/>
      <c r="Y387" s="504"/>
      <c r="Z387" s="504"/>
      <c r="AA387" s="504"/>
      <c r="AB387" s="504"/>
      <c r="AC387" s="504"/>
      <c r="AD387" s="504"/>
      <c r="AE387" s="504"/>
      <c r="AF387" s="504"/>
      <c r="AG387" s="504"/>
      <c r="AH387" s="504"/>
      <c r="AI387" s="387"/>
      <c r="AJ387" s="387"/>
      <c r="AK387" s="387"/>
      <c r="AL387" s="387"/>
      <c r="AM387" s="387"/>
      <c r="AN387" s="387"/>
      <c r="AO387" s="387"/>
      <c r="AP387" s="387"/>
      <c r="AQ387" s="387"/>
      <c r="AR387" s="387"/>
      <c r="AS387" s="387"/>
      <c r="AT387" s="387"/>
      <c r="AU387" s="387"/>
      <c r="AV387" s="387"/>
      <c r="AW387" s="387"/>
      <c r="AX387" s="387"/>
      <c r="AY387" s="387"/>
      <c r="AZ387" s="387"/>
      <c r="BA387" s="387"/>
      <c r="BB387" s="387"/>
      <c r="BC387" s="387"/>
      <c r="BD387" s="387"/>
      <c r="BE387" s="387"/>
      <c r="BF387" s="387"/>
      <c r="BG387" s="387"/>
      <c r="BH387" s="387"/>
      <c r="BI387" s="387"/>
      <c r="BJ387" s="387"/>
      <c r="BK387" s="387"/>
      <c r="BL387" s="387"/>
      <c r="BM387" s="387"/>
      <c r="BN387" s="387"/>
      <c r="BO387" s="387"/>
      <c r="BP387" s="387"/>
      <c r="BQ387" s="387"/>
      <c r="BR387" s="387"/>
      <c r="BS387" s="387"/>
      <c r="BT387" s="387"/>
      <c r="BU387" s="387"/>
      <c r="BV387" s="387"/>
      <c r="BW387" s="387"/>
      <c r="BX387" s="387"/>
      <c r="BY387" s="387"/>
      <c r="BZ387" s="387"/>
      <c r="CA387" s="387"/>
      <c r="CB387" s="387"/>
      <c r="CC387" s="387"/>
      <c r="CD387" s="387"/>
      <c r="CE387" s="387"/>
      <c r="CF387" s="387"/>
      <c r="CG387" s="387"/>
      <c r="CH387" s="387"/>
      <c r="CI387" s="387"/>
      <c r="CJ387" s="387"/>
      <c r="CK387" s="387"/>
      <c r="CL387" s="387"/>
      <c r="CM387" s="387"/>
      <c r="CN387" s="387"/>
      <c r="CO387" s="387"/>
      <c r="CP387" s="387"/>
      <c r="CQ387" s="387"/>
      <c r="CR387" s="387"/>
      <c r="CS387" s="387"/>
      <c r="CT387" s="387"/>
      <c r="CU387" s="387"/>
      <c r="CV387" s="387"/>
      <c r="CW387" s="387"/>
      <c r="CX387" s="387"/>
      <c r="CY387" s="387"/>
      <c r="CZ387" s="387"/>
      <c r="DA387" s="387"/>
      <c r="DB387" s="387"/>
      <c r="DC387" s="387"/>
      <c r="DD387" s="387"/>
      <c r="DE387" s="387"/>
      <c r="DF387" s="387"/>
      <c r="DG387" s="387"/>
      <c r="DH387" s="387"/>
      <c r="DI387" s="387"/>
      <c r="DJ387" s="387"/>
      <c r="DK387" s="387"/>
      <c r="DL387" s="387"/>
      <c r="DM387" s="387"/>
      <c r="DN387" s="387"/>
      <c r="DO387" s="387"/>
      <c r="DP387" s="387"/>
      <c r="DQ387" s="387"/>
      <c r="DR387" s="387"/>
      <c r="DS387" s="387"/>
      <c r="DT387" s="387"/>
      <c r="DU387" s="387"/>
      <c r="DV387" s="387"/>
      <c r="DW387" s="387"/>
      <c r="DX387" s="387"/>
      <c r="DY387" s="387"/>
      <c r="DZ387" s="387"/>
      <c r="EA387" s="387"/>
      <c r="EB387" s="387"/>
      <c r="EC387" s="387"/>
      <c r="ED387" s="387"/>
      <c r="EE387" s="387"/>
      <c r="EF387" s="387"/>
      <c r="EG387" s="387"/>
      <c r="EH387" s="387"/>
      <c r="EI387" s="387"/>
      <c r="EJ387" s="387"/>
      <c r="EK387" s="387"/>
      <c r="EL387" s="387"/>
      <c r="EM387" s="387"/>
    </row>
    <row r="388" spans="1:143" s="389" customFormat="1" ht="25.5" hidden="1" customHeight="1">
      <c r="A388" s="504"/>
      <c r="B388" s="504"/>
      <c r="C388" s="504"/>
      <c r="D388" s="504"/>
      <c r="E388" s="504"/>
      <c r="F388" s="504"/>
      <c r="G388" s="504"/>
      <c r="H388" s="504"/>
      <c r="I388" s="504"/>
      <c r="J388" s="504"/>
      <c r="K388" s="504"/>
      <c r="L388" s="504"/>
      <c r="M388" s="504"/>
      <c r="N388" s="504"/>
      <c r="O388" s="504"/>
      <c r="P388" s="504"/>
      <c r="Q388" s="504"/>
      <c r="R388" s="504"/>
      <c r="S388" s="504"/>
      <c r="T388" s="504"/>
      <c r="U388" s="504"/>
      <c r="V388" s="504"/>
      <c r="W388" s="504"/>
      <c r="X388" s="504"/>
      <c r="Y388" s="504"/>
      <c r="Z388" s="504"/>
      <c r="AA388" s="504"/>
      <c r="AB388" s="504"/>
      <c r="AC388" s="504"/>
      <c r="AD388" s="504"/>
      <c r="AE388" s="504"/>
      <c r="AF388" s="504"/>
      <c r="AG388" s="504"/>
      <c r="AH388" s="504"/>
      <c r="AI388" s="387"/>
      <c r="AJ388" s="387"/>
      <c r="AK388" s="387"/>
      <c r="AL388" s="387"/>
      <c r="AM388" s="387"/>
      <c r="AN388" s="387"/>
      <c r="AO388" s="387"/>
      <c r="AP388" s="387"/>
      <c r="AQ388" s="387"/>
      <c r="AR388" s="387"/>
      <c r="AS388" s="387"/>
      <c r="AT388" s="387"/>
      <c r="AU388" s="387"/>
      <c r="AV388" s="387"/>
      <c r="AW388" s="387"/>
      <c r="AX388" s="387"/>
      <c r="AY388" s="387"/>
      <c r="AZ388" s="387"/>
      <c r="BA388" s="387"/>
      <c r="BB388" s="387"/>
      <c r="BC388" s="387"/>
      <c r="BD388" s="387"/>
      <c r="BE388" s="387"/>
      <c r="BF388" s="387"/>
      <c r="BG388" s="387"/>
      <c r="BH388" s="387"/>
      <c r="BI388" s="387"/>
      <c r="BJ388" s="387"/>
      <c r="BK388" s="387"/>
      <c r="BL388" s="387"/>
      <c r="BM388" s="387"/>
      <c r="BN388" s="387"/>
      <c r="BO388" s="387"/>
      <c r="BP388" s="387"/>
      <c r="BQ388" s="387"/>
      <c r="BR388" s="387"/>
      <c r="BS388" s="387"/>
      <c r="BT388" s="387"/>
      <c r="BU388" s="387"/>
      <c r="BV388" s="387"/>
      <c r="BW388" s="387"/>
      <c r="BX388" s="387"/>
      <c r="BY388" s="387"/>
      <c r="BZ388" s="387"/>
      <c r="CA388" s="387"/>
      <c r="CB388" s="387"/>
      <c r="CC388" s="387"/>
      <c r="CD388" s="387"/>
      <c r="CE388" s="387"/>
      <c r="CF388" s="387"/>
      <c r="CG388" s="387"/>
      <c r="CH388" s="387"/>
      <c r="CI388" s="387"/>
      <c r="CJ388" s="387"/>
      <c r="CK388" s="387"/>
      <c r="CL388" s="387"/>
      <c r="CM388" s="387"/>
      <c r="CN388" s="387"/>
      <c r="CO388" s="387"/>
      <c r="CP388" s="387"/>
      <c r="CQ388" s="387"/>
      <c r="CR388" s="387"/>
      <c r="CS388" s="387"/>
      <c r="CT388" s="387"/>
      <c r="CU388" s="387"/>
      <c r="CV388" s="387"/>
      <c r="CW388" s="387"/>
      <c r="CX388" s="387"/>
      <c r="CY388" s="387"/>
      <c r="CZ388" s="387"/>
      <c r="DA388" s="387"/>
      <c r="DB388" s="387"/>
      <c r="DC388" s="387"/>
      <c r="DD388" s="387"/>
      <c r="DE388" s="387"/>
      <c r="DF388" s="387"/>
      <c r="DG388" s="387"/>
      <c r="DH388" s="387"/>
      <c r="DI388" s="387"/>
      <c r="DJ388" s="387"/>
      <c r="DK388" s="387"/>
      <c r="DL388" s="387"/>
      <c r="DM388" s="387"/>
      <c r="DN388" s="387"/>
      <c r="DO388" s="387"/>
      <c r="DP388" s="387"/>
      <c r="DQ388" s="387"/>
      <c r="DR388" s="387"/>
      <c r="DS388" s="387"/>
      <c r="DT388" s="387"/>
      <c r="DU388" s="387"/>
      <c r="DV388" s="387"/>
      <c r="DW388" s="387"/>
      <c r="DX388" s="387"/>
      <c r="DY388" s="387"/>
      <c r="DZ388" s="387"/>
      <c r="EA388" s="387"/>
      <c r="EB388" s="387"/>
      <c r="EC388" s="387"/>
      <c r="ED388" s="387"/>
      <c r="EE388" s="387"/>
      <c r="EF388" s="387"/>
      <c r="EG388" s="387"/>
      <c r="EH388" s="387"/>
      <c r="EI388" s="387"/>
      <c r="EJ388" s="387"/>
      <c r="EK388" s="387"/>
      <c r="EL388" s="387"/>
      <c r="EM388" s="387"/>
    </row>
    <row r="389" spans="1:143" s="389" customFormat="1" ht="25.5" hidden="1" customHeight="1">
      <c r="A389" s="504"/>
      <c r="B389" s="504"/>
      <c r="C389" s="504"/>
      <c r="D389" s="504"/>
      <c r="E389" s="504"/>
      <c r="F389" s="504"/>
      <c r="G389" s="504"/>
      <c r="H389" s="504"/>
      <c r="I389" s="504"/>
      <c r="J389" s="504"/>
      <c r="K389" s="504"/>
      <c r="L389" s="504"/>
      <c r="M389" s="504"/>
      <c r="N389" s="504"/>
      <c r="O389" s="504"/>
      <c r="P389" s="504"/>
      <c r="Q389" s="504"/>
      <c r="R389" s="504"/>
      <c r="S389" s="504"/>
      <c r="T389" s="504"/>
      <c r="U389" s="504"/>
      <c r="V389" s="504"/>
      <c r="W389" s="504"/>
      <c r="X389" s="504"/>
      <c r="Y389" s="504"/>
      <c r="Z389" s="504"/>
      <c r="AA389" s="504"/>
      <c r="AB389" s="504"/>
      <c r="AC389" s="504"/>
      <c r="AD389" s="504"/>
      <c r="AE389" s="504"/>
      <c r="AF389" s="504"/>
      <c r="AG389" s="504"/>
      <c r="AH389" s="504"/>
      <c r="AI389" s="387"/>
      <c r="AJ389" s="387"/>
      <c r="AK389" s="387"/>
      <c r="AL389" s="387"/>
      <c r="AM389" s="387"/>
      <c r="AN389" s="387"/>
      <c r="AO389" s="387"/>
      <c r="AP389" s="387"/>
      <c r="AQ389" s="387"/>
      <c r="AR389" s="387"/>
      <c r="AS389" s="387"/>
      <c r="AT389" s="387"/>
      <c r="AU389" s="387"/>
      <c r="AV389" s="387"/>
      <c r="AW389" s="387"/>
      <c r="AX389" s="387"/>
      <c r="AY389" s="387"/>
      <c r="AZ389" s="387"/>
      <c r="BA389" s="387"/>
      <c r="BB389" s="387"/>
      <c r="BC389" s="387"/>
      <c r="BD389" s="387"/>
      <c r="BE389" s="387"/>
      <c r="BF389" s="387"/>
      <c r="BG389" s="387"/>
      <c r="BH389" s="387"/>
      <c r="BI389" s="387"/>
      <c r="BJ389" s="387"/>
      <c r="BK389" s="387"/>
      <c r="BL389" s="387"/>
      <c r="BM389" s="387"/>
      <c r="BN389" s="387"/>
      <c r="BO389" s="387"/>
      <c r="BP389" s="387"/>
      <c r="BQ389" s="387"/>
      <c r="BR389" s="387"/>
      <c r="BS389" s="387"/>
      <c r="BT389" s="387"/>
      <c r="BU389" s="387"/>
      <c r="BV389" s="387"/>
      <c r="BW389" s="387"/>
      <c r="BX389" s="387"/>
      <c r="BY389" s="387"/>
      <c r="BZ389" s="387"/>
      <c r="CA389" s="387"/>
      <c r="CB389" s="387"/>
      <c r="CC389" s="387"/>
      <c r="CD389" s="387"/>
      <c r="CE389" s="387"/>
      <c r="CF389" s="387"/>
      <c r="CG389" s="387"/>
      <c r="CH389" s="387"/>
      <c r="CI389" s="387"/>
      <c r="CJ389" s="387"/>
      <c r="CK389" s="387"/>
      <c r="CL389" s="387"/>
      <c r="CM389" s="387"/>
      <c r="CN389" s="387"/>
      <c r="CO389" s="387"/>
      <c r="CP389" s="387"/>
      <c r="CQ389" s="387"/>
      <c r="CR389" s="387"/>
      <c r="CS389" s="387"/>
      <c r="CT389" s="387"/>
      <c r="CU389" s="387"/>
      <c r="CV389" s="387"/>
      <c r="CW389" s="387"/>
      <c r="CX389" s="387"/>
      <c r="CY389" s="387"/>
      <c r="CZ389" s="387"/>
      <c r="DA389" s="387"/>
      <c r="DB389" s="387"/>
      <c r="DC389" s="387"/>
      <c r="DD389" s="387"/>
      <c r="DE389" s="387"/>
      <c r="DF389" s="387"/>
      <c r="DG389" s="387"/>
      <c r="DH389" s="387"/>
      <c r="DI389" s="387"/>
      <c r="DJ389" s="387"/>
      <c r="DK389" s="387"/>
      <c r="DL389" s="387"/>
      <c r="DM389" s="387"/>
      <c r="DN389" s="387"/>
      <c r="DO389" s="387"/>
      <c r="DP389" s="387"/>
      <c r="DQ389" s="387"/>
      <c r="DR389" s="387"/>
      <c r="DS389" s="387"/>
      <c r="DT389" s="387"/>
      <c r="DU389" s="387"/>
      <c r="DV389" s="387"/>
      <c r="DW389" s="387"/>
      <c r="DX389" s="387"/>
      <c r="DY389" s="387"/>
      <c r="DZ389" s="387"/>
      <c r="EA389" s="387"/>
      <c r="EB389" s="387"/>
      <c r="EC389" s="387"/>
      <c r="ED389" s="387"/>
      <c r="EE389" s="387"/>
      <c r="EF389" s="387"/>
      <c r="EG389" s="387"/>
      <c r="EH389" s="387"/>
      <c r="EI389" s="387"/>
      <c r="EJ389" s="387"/>
      <c r="EK389" s="387"/>
      <c r="EL389" s="387"/>
      <c r="EM389" s="387"/>
    </row>
    <row r="390" spans="1:143" s="389" customFormat="1" ht="25.5" hidden="1" customHeight="1">
      <c r="A390" s="504"/>
      <c r="B390" s="504"/>
      <c r="C390" s="504"/>
      <c r="D390" s="504"/>
      <c r="E390" s="504"/>
      <c r="F390" s="504"/>
      <c r="G390" s="504"/>
      <c r="H390" s="504"/>
      <c r="I390" s="504"/>
      <c r="J390" s="504"/>
      <c r="K390" s="504"/>
      <c r="L390" s="504"/>
      <c r="M390" s="504"/>
      <c r="N390" s="504"/>
      <c r="O390" s="504"/>
      <c r="P390" s="504"/>
      <c r="Q390" s="504"/>
      <c r="R390" s="504"/>
      <c r="S390" s="504"/>
      <c r="T390" s="504"/>
      <c r="U390" s="504"/>
      <c r="V390" s="504"/>
      <c r="W390" s="504"/>
      <c r="X390" s="504"/>
      <c r="Y390" s="504"/>
      <c r="Z390" s="504"/>
      <c r="AA390" s="504"/>
      <c r="AB390" s="504"/>
      <c r="AC390" s="504"/>
      <c r="AD390" s="504"/>
      <c r="AE390" s="504"/>
      <c r="AF390" s="504"/>
      <c r="AG390" s="504"/>
      <c r="AH390" s="504"/>
      <c r="AI390" s="387"/>
      <c r="AJ390" s="387"/>
      <c r="AK390" s="387"/>
      <c r="AL390" s="387"/>
      <c r="AM390" s="387"/>
      <c r="AN390" s="387"/>
      <c r="AO390" s="387"/>
      <c r="AP390" s="387"/>
      <c r="AQ390" s="387"/>
      <c r="AR390" s="387"/>
      <c r="AS390" s="387"/>
      <c r="AT390" s="387"/>
      <c r="AU390" s="387"/>
      <c r="AV390" s="387"/>
      <c r="AW390" s="387"/>
      <c r="AX390" s="387"/>
      <c r="AY390" s="387"/>
      <c r="AZ390" s="387"/>
      <c r="BA390" s="387"/>
      <c r="BB390" s="387"/>
      <c r="BC390" s="387"/>
      <c r="BD390" s="387"/>
      <c r="BE390" s="387"/>
      <c r="BF390" s="387"/>
      <c r="BG390" s="387"/>
      <c r="BH390" s="387"/>
      <c r="BI390" s="387"/>
      <c r="BJ390" s="387"/>
      <c r="BK390" s="387"/>
      <c r="BL390" s="387"/>
      <c r="BM390" s="387"/>
      <c r="BN390" s="387"/>
      <c r="BO390" s="387"/>
      <c r="BP390" s="387"/>
      <c r="BQ390" s="387"/>
      <c r="BR390" s="387"/>
      <c r="BS390" s="387"/>
      <c r="BT390" s="387"/>
      <c r="BU390" s="387"/>
      <c r="BV390" s="387"/>
      <c r="BW390" s="387"/>
      <c r="BX390" s="387"/>
      <c r="BY390" s="387"/>
      <c r="BZ390" s="387"/>
      <c r="CA390" s="387"/>
      <c r="CB390" s="387"/>
      <c r="CC390" s="387"/>
      <c r="CD390" s="387"/>
      <c r="CE390" s="387"/>
      <c r="CF390" s="387"/>
      <c r="CG390" s="387"/>
      <c r="CH390" s="387"/>
      <c r="CI390" s="387"/>
      <c r="CJ390" s="387"/>
      <c r="CK390" s="387"/>
      <c r="CL390" s="387"/>
      <c r="CM390" s="387"/>
      <c r="CN390" s="387"/>
      <c r="CO390" s="387"/>
      <c r="CP390" s="387"/>
      <c r="CQ390" s="387"/>
      <c r="CR390" s="387"/>
      <c r="CS390" s="387"/>
      <c r="CT390" s="387"/>
      <c r="CU390" s="387"/>
      <c r="CV390" s="387"/>
      <c r="CW390" s="387"/>
      <c r="CX390" s="387"/>
      <c r="CY390" s="387"/>
      <c r="CZ390" s="387"/>
      <c r="DA390" s="387"/>
      <c r="DB390" s="387"/>
      <c r="DC390" s="387"/>
      <c r="DD390" s="387"/>
      <c r="DE390" s="387"/>
      <c r="DF390" s="387"/>
      <c r="DG390" s="387"/>
      <c r="DH390" s="387"/>
      <c r="DI390" s="387"/>
      <c r="DJ390" s="387"/>
      <c r="DK390" s="387"/>
      <c r="DL390" s="387"/>
      <c r="DM390" s="387"/>
      <c r="DN390" s="387"/>
      <c r="DO390" s="387"/>
      <c r="DP390" s="387"/>
      <c r="DQ390" s="387"/>
      <c r="DR390" s="387"/>
      <c r="DS390" s="387"/>
      <c r="DT390" s="387"/>
      <c r="DU390" s="387"/>
      <c r="DV390" s="387"/>
      <c r="DW390" s="387"/>
      <c r="DX390" s="387"/>
      <c r="DY390" s="387"/>
      <c r="DZ390" s="387"/>
      <c r="EA390" s="387"/>
      <c r="EB390" s="387"/>
      <c r="EC390" s="387"/>
      <c r="ED390" s="387"/>
      <c r="EE390" s="387"/>
      <c r="EF390" s="387"/>
      <c r="EG390" s="387"/>
      <c r="EH390" s="387"/>
      <c r="EI390" s="387"/>
      <c r="EJ390" s="387"/>
      <c r="EK390" s="387"/>
      <c r="EL390" s="387"/>
      <c r="EM390" s="387"/>
    </row>
    <row r="391" spans="1:143" s="389" customFormat="1" ht="25.5" hidden="1" customHeight="1">
      <c r="A391" s="504"/>
      <c r="B391" s="504"/>
      <c r="C391" s="504"/>
      <c r="D391" s="504"/>
      <c r="E391" s="504"/>
      <c r="F391" s="504"/>
      <c r="G391" s="504"/>
      <c r="H391" s="504"/>
      <c r="I391" s="504"/>
      <c r="J391" s="504"/>
      <c r="K391" s="504"/>
      <c r="L391" s="504"/>
      <c r="M391" s="504"/>
      <c r="N391" s="504"/>
      <c r="O391" s="504"/>
      <c r="P391" s="504"/>
      <c r="Q391" s="504"/>
      <c r="R391" s="504"/>
      <c r="S391" s="504"/>
      <c r="T391" s="504"/>
      <c r="U391" s="504"/>
      <c r="V391" s="504"/>
      <c r="W391" s="504"/>
      <c r="X391" s="504"/>
      <c r="Y391" s="504"/>
      <c r="Z391" s="504"/>
      <c r="AA391" s="504"/>
      <c r="AB391" s="504"/>
      <c r="AC391" s="504"/>
      <c r="AD391" s="504"/>
      <c r="AE391" s="504"/>
      <c r="AF391" s="504"/>
      <c r="AG391" s="504"/>
      <c r="AH391" s="504"/>
      <c r="AI391" s="387"/>
      <c r="AJ391" s="387"/>
      <c r="AK391" s="387"/>
      <c r="AL391" s="387"/>
      <c r="AM391" s="387"/>
      <c r="AN391" s="387"/>
      <c r="AO391" s="387"/>
      <c r="AP391" s="387"/>
      <c r="AQ391" s="387"/>
      <c r="AR391" s="387"/>
      <c r="AS391" s="387"/>
      <c r="AT391" s="387"/>
      <c r="AU391" s="387"/>
      <c r="AV391" s="387"/>
      <c r="AW391" s="387"/>
      <c r="AX391" s="387"/>
      <c r="AY391" s="387"/>
      <c r="AZ391" s="387"/>
      <c r="BA391" s="387"/>
      <c r="BB391" s="387"/>
      <c r="BC391" s="387"/>
      <c r="BD391" s="387"/>
      <c r="BE391" s="387"/>
      <c r="BF391" s="387"/>
      <c r="BG391" s="387"/>
      <c r="BH391" s="387"/>
      <c r="BI391" s="387"/>
      <c r="BJ391" s="387"/>
      <c r="BK391" s="387"/>
      <c r="BL391" s="387"/>
      <c r="BM391" s="387"/>
      <c r="BN391" s="387"/>
      <c r="BO391" s="387"/>
      <c r="BP391" s="387"/>
      <c r="BQ391" s="387"/>
      <c r="BR391" s="387"/>
      <c r="BS391" s="387"/>
      <c r="BT391" s="387"/>
      <c r="BU391" s="387"/>
      <c r="BV391" s="387"/>
      <c r="BW391" s="387"/>
      <c r="BX391" s="387"/>
      <c r="BY391" s="387"/>
      <c r="BZ391" s="387"/>
      <c r="CA391" s="387"/>
      <c r="CB391" s="387"/>
      <c r="CC391" s="387"/>
      <c r="CD391" s="387"/>
      <c r="CE391" s="387"/>
      <c r="CF391" s="387"/>
      <c r="CG391" s="387"/>
      <c r="CH391" s="387"/>
      <c r="CI391" s="387"/>
      <c r="CJ391" s="387"/>
      <c r="CK391" s="387"/>
      <c r="CL391" s="387"/>
      <c r="CM391" s="387"/>
      <c r="CN391" s="387"/>
      <c r="CO391" s="387"/>
      <c r="CP391" s="387"/>
      <c r="CQ391" s="387"/>
      <c r="CR391" s="387"/>
      <c r="CS391" s="387"/>
      <c r="CT391" s="387"/>
      <c r="CU391" s="387"/>
      <c r="CV391" s="387"/>
      <c r="CW391" s="387"/>
      <c r="CX391" s="387"/>
      <c r="CY391" s="387"/>
      <c r="CZ391" s="387"/>
      <c r="DA391" s="387"/>
      <c r="DB391" s="387"/>
      <c r="DC391" s="387"/>
      <c r="DD391" s="387"/>
      <c r="DE391" s="387"/>
      <c r="DF391" s="387"/>
      <c r="DG391" s="387"/>
      <c r="DH391" s="387"/>
      <c r="DI391" s="387"/>
      <c r="DJ391" s="387"/>
      <c r="DK391" s="387"/>
      <c r="DL391" s="387"/>
      <c r="DM391" s="387"/>
      <c r="DN391" s="387"/>
      <c r="DO391" s="387"/>
      <c r="DP391" s="387"/>
      <c r="DQ391" s="387"/>
      <c r="DR391" s="387"/>
      <c r="DS391" s="387"/>
      <c r="DT391" s="387"/>
      <c r="DU391" s="387"/>
      <c r="DV391" s="387"/>
      <c r="DW391" s="387"/>
      <c r="DX391" s="387"/>
      <c r="DY391" s="387"/>
      <c r="DZ391" s="387"/>
      <c r="EA391" s="387"/>
      <c r="EB391" s="387"/>
      <c r="EC391" s="387"/>
      <c r="ED391" s="387"/>
      <c r="EE391" s="387"/>
      <c r="EF391" s="387"/>
      <c r="EG391" s="387"/>
      <c r="EH391" s="387"/>
      <c r="EI391" s="387"/>
      <c r="EJ391" s="387"/>
      <c r="EK391" s="387"/>
      <c r="EL391" s="387"/>
      <c r="EM391" s="387"/>
    </row>
    <row r="392" spans="1:143" s="389" customFormat="1" ht="25.5" hidden="1" customHeight="1">
      <c r="A392" s="504"/>
      <c r="B392" s="504"/>
      <c r="C392" s="504"/>
      <c r="D392" s="504"/>
      <c r="E392" s="504"/>
      <c r="F392" s="504"/>
      <c r="G392" s="504"/>
      <c r="H392" s="504"/>
      <c r="I392" s="504"/>
      <c r="J392" s="504"/>
      <c r="K392" s="504"/>
      <c r="L392" s="504"/>
      <c r="M392" s="504"/>
      <c r="N392" s="504"/>
      <c r="O392" s="504"/>
      <c r="P392" s="504"/>
      <c r="Q392" s="504"/>
      <c r="R392" s="504"/>
      <c r="S392" s="504"/>
      <c r="T392" s="504"/>
      <c r="U392" s="504"/>
      <c r="V392" s="504"/>
      <c r="W392" s="504"/>
      <c r="X392" s="504"/>
      <c r="Y392" s="504"/>
      <c r="Z392" s="504"/>
      <c r="AA392" s="504"/>
      <c r="AB392" s="504"/>
      <c r="AC392" s="504"/>
      <c r="AD392" s="504"/>
      <c r="AE392" s="504"/>
      <c r="AF392" s="504"/>
      <c r="AG392" s="504"/>
      <c r="AH392" s="504"/>
      <c r="AI392" s="387"/>
      <c r="AJ392" s="387"/>
      <c r="AK392" s="387"/>
      <c r="AL392" s="387"/>
      <c r="AM392" s="387"/>
      <c r="AN392" s="387"/>
      <c r="AO392" s="387"/>
      <c r="AP392" s="387"/>
      <c r="AQ392" s="387"/>
      <c r="AR392" s="387"/>
      <c r="AS392" s="387"/>
      <c r="AT392" s="387"/>
      <c r="AU392" s="387"/>
      <c r="AV392" s="387"/>
      <c r="AW392" s="387"/>
      <c r="AX392" s="387"/>
      <c r="AY392" s="387"/>
      <c r="AZ392" s="387"/>
      <c r="BA392" s="387"/>
      <c r="BB392" s="387"/>
      <c r="BC392" s="387"/>
      <c r="BD392" s="387"/>
      <c r="BE392" s="387"/>
      <c r="BF392" s="387"/>
      <c r="BG392" s="387"/>
      <c r="BH392" s="387"/>
      <c r="BI392" s="387"/>
      <c r="BJ392" s="387"/>
      <c r="BK392" s="387"/>
      <c r="BL392" s="387"/>
      <c r="BM392" s="387"/>
      <c r="BN392" s="387"/>
      <c r="BO392" s="387"/>
      <c r="BP392" s="387"/>
      <c r="BQ392" s="387"/>
      <c r="BR392" s="387"/>
      <c r="BS392" s="387"/>
      <c r="BT392" s="387"/>
      <c r="BU392" s="387"/>
      <c r="BV392" s="387"/>
      <c r="BW392" s="387"/>
      <c r="BX392" s="387"/>
      <c r="BY392" s="387"/>
      <c r="BZ392" s="387"/>
      <c r="CA392" s="387"/>
      <c r="CB392" s="387"/>
      <c r="CC392" s="387"/>
      <c r="CD392" s="387"/>
      <c r="CE392" s="387"/>
      <c r="CF392" s="387"/>
      <c r="CG392" s="387"/>
      <c r="CH392" s="387"/>
      <c r="CI392" s="387"/>
      <c r="CJ392" s="387"/>
      <c r="CK392" s="387"/>
      <c r="CL392" s="387"/>
      <c r="CM392" s="387"/>
      <c r="CN392" s="387"/>
      <c r="CO392" s="387"/>
      <c r="CP392" s="387"/>
      <c r="CQ392" s="387"/>
      <c r="CR392" s="387"/>
      <c r="CS392" s="387"/>
      <c r="CT392" s="387"/>
      <c r="CU392" s="387"/>
      <c r="CV392" s="387"/>
      <c r="CW392" s="387"/>
      <c r="CX392" s="387"/>
      <c r="CY392" s="387"/>
      <c r="CZ392" s="387"/>
      <c r="DA392" s="387"/>
      <c r="DB392" s="387"/>
      <c r="DC392" s="387"/>
      <c r="DD392" s="387"/>
      <c r="DE392" s="387"/>
      <c r="DF392" s="387"/>
      <c r="DG392" s="387"/>
      <c r="DH392" s="387"/>
      <c r="DI392" s="387"/>
      <c r="DJ392" s="387"/>
      <c r="DK392" s="387"/>
      <c r="DL392" s="387"/>
      <c r="DM392" s="387"/>
      <c r="DN392" s="387"/>
      <c r="DO392" s="387"/>
      <c r="DP392" s="387"/>
      <c r="DQ392" s="387"/>
      <c r="DR392" s="387"/>
      <c r="DS392" s="387"/>
      <c r="DT392" s="387"/>
      <c r="DU392" s="387"/>
      <c r="DV392" s="387"/>
      <c r="DW392" s="387"/>
      <c r="DX392" s="387"/>
      <c r="DY392" s="387"/>
      <c r="DZ392" s="387"/>
      <c r="EA392" s="387"/>
      <c r="EB392" s="387"/>
      <c r="EC392" s="387"/>
      <c r="ED392" s="387"/>
      <c r="EE392" s="387"/>
      <c r="EF392" s="387"/>
      <c r="EG392" s="387"/>
      <c r="EH392" s="387"/>
      <c r="EI392" s="387"/>
      <c r="EJ392" s="387"/>
      <c r="EK392" s="387"/>
      <c r="EL392" s="387"/>
      <c r="EM392" s="387"/>
    </row>
    <row r="393" spans="1:143" s="389" customFormat="1" ht="25.5" hidden="1" customHeight="1">
      <c r="A393" s="504"/>
      <c r="B393" s="504"/>
      <c r="C393" s="504"/>
      <c r="D393" s="504"/>
      <c r="E393" s="504"/>
      <c r="F393" s="504"/>
      <c r="G393" s="504"/>
      <c r="H393" s="504"/>
      <c r="I393" s="504"/>
      <c r="J393" s="504"/>
      <c r="K393" s="504"/>
      <c r="L393" s="504"/>
      <c r="M393" s="504"/>
      <c r="N393" s="504"/>
      <c r="O393" s="504"/>
      <c r="P393" s="504"/>
      <c r="Q393" s="504"/>
      <c r="R393" s="504"/>
      <c r="S393" s="504"/>
      <c r="T393" s="504"/>
      <c r="U393" s="504"/>
      <c r="V393" s="504"/>
      <c r="W393" s="504"/>
      <c r="X393" s="504"/>
      <c r="Y393" s="504"/>
      <c r="Z393" s="504"/>
      <c r="AA393" s="504"/>
      <c r="AB393" s="504"/>
      <c r="AC393" s="504"/>
      <c r="AD393" s="504"/>
      <c r="AE393" s="504"/>
      <c r="AF393" s="504"/>
      <c r="AG393" s="504"/>
      <c r="AH393" s="504"/>
      <c r="AI393" s="387"/>
      <c r="AJ393" s="387"/>
      <c r="AK393" s="387"/>
      <c r="AL393" s="387"/>
      <c r="AM393" s="387"/>
      <c r="AN393" s="387"/>
      <c r="AO393" s="387"/>
      <c r="AP393" s="387"/>
      <c r="AQ393" s="387"/>
      <c r="AR393" s="387"/>
      <c r="AS393" s="387"/>
      <c r="AT393" s="387"/>
      <c r="AU393" s="387"/>
      <c r="AV393" s="387"/>
      <c r="AW393" s="387"/>
      <c r="AX393" s="387"/>
      <c r="AY393" s="387"/>
      <c r="AZ393" s="387"/>
      <c r="BA393" s="387"/>
      <c r="BB393" s="387"/>
      <c r="BC393" s="387"/>
      <c r="BD393" s="387"/>
      <c r="BE393" s="387"/>
      <c r="BF393" s="387"/>
      <c r="BG393" s="387"/>
      <c r="BH393" s="387"/>
      <c r="BI393" s="387"/>
      <c r="BJ393" s="387"/>
      <c r="BK393" s="387"/>
      <c r="BL393" s="387"/>
      <c r="BM393" s="387"/>
      <c r="BN393" s="387"/>
      <c r="BO393" s="387"/>
      <c r="BP393" s="387"/>
      <c r="BQ393" s="387"/>
      <c r="BR393" s="387"/>
      <c r="BS393" s="387"/>
      <c r="BT393" s="387"/>
      <c r="BU393" s="387"/>
      <c r="BV393" s="387"/>
      <c r="BW393" s="387"/>
      <c r="BX393" s="387"/>
      <c r="BY393" s="387"/>
      <c r="BZ393" s="387"/>
      <c r="CA393" s="387"/>
      <c r="CB393" s="387"/>
      <c r="CC393" s="387"/>
      <c r="CD393" s="387"/>
      <c r="CE393" s="387"/>
      <c r="CF393" s="387"/>
      <c r="CG393" s="387"/>
      <c r="CH393" s="387"/>
      <c r="CI393" s="387"/>
      <c r="CJ393" s="387"/>
      <c r="CK393" s="387"/>
      <c r="CL393" s="387"/>
      <c r="CM393" s="387"/>
      <c r="CN393" s="387"/>
      <c r="CO393" s="387"/>
      <c r="CP393" s="387"/>
      <c r="CQ393" s="387"/>
      <c r="CR393" s="387"/>
      <c r="CS393" s="387"/>
      <c r="CT393" s="387"/>
      <c r="CU393" s="387"/>
      <c r="CV393" s="387"/>
      <c r="CW393" s="387"/>
      <c r="CX393" s="387"/>
      <c r="CY393" s="387"/>
      <c r="CZ393" s="387"/>
      <c r="DA393" s="387"/>
      <c r="DB393" s="387"/>
      <c r="DC393" s="387"/>
      <c r="DD393" s="387"/>
      <c r="DE393" s="387"/>
      <c r="DF393" s="387"/>
      <c r="DG393" s="387"/>
      <c r="DH393" s="387"/>
      <c r="DI393" s="387"/>
      <c r="DJ393" s="387"/>
      <c r="DK393" s="387"/>
      <c r="DL393" s="387"/>
      <c r="DM393" s="387"/>
      <c r="DN393" s="387"/>
      <c r="DO393" s="387"/>
      <c r="DP393" s="387"/>
      <c r="DQ393" s="387"/>
      <c r="DR393" s="387"/>
      <c r="DS393" s="387"/>
      <c r="DT393" s="387"/>
      <c r="DU393" s="387"/>
      <c r="DV393" s="387"/>
      <c r="DW393" s="387"/>
      <c r="DX393" s="387"/>
      <c r="DY393" s="387"/>
      <c r="DZ393" s="387"/>
      <c r="EA393" s="387"/>
      <c r="EB393" s="387"/>
      <c r="EC393" s="387"/>
      <c r="ED393" s="387"/>
      <c r="EE393" s="387"/>
      <c r="EF393" s="387"/>
      <c r="EG393" s="387"/>
      <c r="EH393" s="387"/>
      <c r="EI393" s="387"/>
      <c r="EJ393" s="387"/>
      <c r="EK393" s="387"/>
      <c r="EL393" s="387"/>
      <c r="EM393" s="387"/>
    </row>
    <row r="394" spans="1:143" s="389" customFormat="1" ht="25.5" hidden="1" customHeight="1">
      <c r="A394" s="504"/>
      <c r="B394" s="504"/>
      <c r="C394" s="504"/>
      <c r="D394" s="504"/>
      <c r="E394" s="504"/>
      <c r="F394" s="504"/>
      <c r="G394" s="504"/>
      <c r="H394" s="504"/>
      <c r="I394" s="504"/>
      <c r="J394" s="504"/>
      <c r="K394" s="504"/>
      <c r="L394" s="504"/>
      <c r="M394" s="504"/>
      <c r="N394" s="504"/>
      <c r="O394" s="504"/>
      <c r="P394" s="504"/>
      <c r="Q394" s="504"/>
      <c r="R394" s="504"/>
      <c r="S394" s="504"/>
      <c r="T394" s="504"/>
      <c r="U394" s="504"/>
      <c r="V394" s="504"/>
      <c r="W394" s="504"/>
      <c r="X394" s="504"/>
      <c r="Y394" s="504"/>
      <c r="Z394" s="504"/>
      <c r="AA394" s="504"/>
      <c r="AB394" s="504"/>
      <c r="AC394" s="504"/>
      <c r="AD394" s="504"/>
      <c r="AE394" s="504"/>
      <c r="AF394" s="504"/>
      <c r="AG394" s="504"/>
      <c r="AH394" s="504"/>
      <c r="AI394" s="387"/>
      <c r="AJ394" s="387"/>
      <c r="AK394" s="387"/>
      <c r="AL394" s="387"/>
      <c r="AM394" s="387"/>
      <c r="AN394" s="387"/>
      <c r="AO394" s="387"/>
      <c r="AP394" s="387"/>
      <c r="AQ394" s="387"/>
      <c r="AR394" s="387"/>
      <c r="AS394" s="387"/>
      <c r="AT394" s="387"/>
      <c r="AU394" s="387"/>
      <c r="AV394" s="387"/>
      <c r="AW394" s="387"/>
      <c r="AX394" s="387"/>
      <c r="AY394" s="387"/>
      <c r="AZ394" s="387"/>
      <c r="BA394" s="387"/>
      <c r="BB394" s="387"/>
      <c r="BC394" s="387"/>
      <c r="BD394" s="387"/>
      <c r="BE394" s="387"/>
      <c r="BF394" s="387"/>
      <c r="BG394" s="387"/>
      <c r="BH394" s="387"/>
      <c r="BI394" s="387"/>
      <c r="BJ394" s="387"/>
      <c r="BK394" s="387"/>
      <c r="BL394" s="387"/>
      <c r="BM394" s="387"/>
      <c r="BN394" s="387"/>
      <c r="BO394" s="387"/>
      <c r="BP394" s="387"/>
      <c r="BQ394" s="387"/>
      <c r="BR394" s="387"/>
      <c r="BS394" s="387"/>
      <c r="BT394" s="387"/>
      <c r="BU394" s="387"/>
      <c r="BV394" s="387"/>
      <c r="BW394" s="387"/>
      <c r="BX394" s="387"/>
      <c r="BY394" s="387"/>
      <c r="BZ394" s="387"/>
      <c r="CA394" s="387"/>
      <c r="CB394" s="387"/>
      <c r="CC394" s="387"/>
      <c r="CD394" s="387"/>
      <c r="CE394" s="387"/>
      <c r="CF394" s="387"/>
      <c r="CG394" s="387"/>
      <c r="CH394" s="387"/>
      <c r="CI394" s="387"/>
      <c r="CJ394" s="387"/>
      <c r="CK394" s="387"/>
      <c r="CL394" s="387"/>
      <c r="CM394" s="387"/>
      <c r="CN394" s="387"/>
      <c r="CO394" s="387"/>
      <c r="CP394" s="387"/>
      <c r="CQ394" s="387"/>
      <c r="CR394" s="387"/>
      <c r="CS394" s="387"/>
      <c r="CT394" s="387"/>
      <c r="CU394" s="387"/>
      <c r="CV394" s="387"/>
      <c r="CW394" s="387"/>
      <c r="CX394" s="387"/>
      <c r="CY394" s="387"/>
      <c r="CZ394" s="387"/>
      <c r="DA394" s="387"/>
      <c r="DB394" s="387"/>
      <c r="DC394" s="387"/>
      <c r="DD394" s="387"/>
      <c r="DE394" s="387"/>
      <c r="DF394" s="387"/>
      <c r="DG394" s="387"/>
      <c r="DH394" s="387"/>
      <c r="DI394" s="387"/>
      <c r="DJ394" s="387"/>
      <c r="DK394" s="387"/>
      <c r="DL394" s="387"/>
      <c r="DM394" s="387"/>
      <c r="DN394" s="387"/>
      <c r="DO394" s="387"/>
      <c r="DP394" s="387"/>
      <c r="DQ394" s="387"/>
      <c r="DR394" s="387"/>
      <c r="DS394" s="387"/>
      <c r="DT394" s="387"/>
      <c r="DU394" s="387"/>
      <c r="DV394" s="387"/>
      <c r="DW394" s="387"/>
      <c r="DX394" s="387"/>
      <c r="DY394" s="387"/>
      <c r="DZ394" s="387"/>
      <c r="EA394" s="387"/>
      <c r="EB394" s="387"/>
      <c r="EC394" s="387"/>
      <c r="ED394" s="387"/>
      <c r="EE394" s="387"/>
      <c r="EF394" s="387"/>
      <c r="EG394" s="387"/>
      <c r="EH394" s="387"/>
      <c r="EI394" s="387"/>
      <c r="EJ394" s="387"/>
      <c r="EK394" s="387"/>
      <c r="EL394" s="387"/>
      <c r="EM394" s="387"/>
    </row>
    <row r="395" spans="1:143" s="389" customFormat="1" ht="25.5" hidden="1" customHeight="1">
      <c r="A395" s="504"/>
      <c r="B395" s="504"/>
      <c r="C395" s="504"/>
      <c r="D395" s="504"/>
      <c r="E395" s="504"/>
      <c r="F395" s="504"/>
      <c r="G395" s="504"/>
      <c r="H395" s="504"/>
      <c r="I395" s="504"/>
      <c r="J395" s="504"/>
      <c r="K395" s="504"/>
      <c r="L395" s="504"/>
      <c r="M395" s="504"/>
      <c r="N395" s="504"/>
      <c r="O395" s="504"/>
      <c r="P395" s="504"/>
      <c r="Q395" s="504"/>
      <c r="R395" s="504"/>
      <c r="S395" s="504"/>
      <c r="T395" s="504"/>
      <c r="U395" s="504"/>
      <c r="V395" s="504"/>
      <c r="W395" s="504"/>
      <c r="X395" s="504"/>
      <c r="Y395" s="504"/>
      <c r="Z395" s="504"/>
      <c r="AA395" s="504"/>
      <c r="AB395" s="504"/>
      <c r="AC395" s="504"/>
      <c r="AD395" s="504"/>
      <c r="AE395" s="504"/>
      <c r="AF395" s="504"/>
      <c r="AG395" s="504"/>
      <c r="AH395" s="504"/>
      <c r="AI395" s="387"/>
      <c r="AJ395" s="387"/>
      <c r="AK395" s="387"/>
      <c r="AL395" s="387"/>
      <c r="AM395" s="387"/>
      <c r="AN395" s="387"/>
      <c r="AO395" s="387"/>
      <c r="AP395" s="387"/>
      <c r="AQ395" s="387"/>
      <c r="AR395" s="387"/>
      <c r="AS395" s="387"/>
      <c r="AT395" s="387"/>
      <c r="AU395" s="387"/>
      <c r="AV395" s="387"/>
      <c r="AW395" s="387"/>
      <c r="AX395" s="387"/>
      <c r="AY395" s="387"/>
      <c r="AZ395" s="387"/>
      <c r="BA395" s="387"/>
      <c r="BB395" s="387"/>
      <c r="BC395" s="387"/>
      <c r="BD395" s="387"/>
      <c r="BE395" s="387"/>
      <c r="BF395" s="387"/>
      <c r="BG395" s="387"/>
      <c r="BH395" s="387"/>
      <c r="BI395" s="387"/>
      <c r="BJ395" s="387"/>
      <c r="BK395" s="387"/>
      <c r="BL395" s="387"/>
      <c r="BM395" s="387"/>
      <c r="BN395" s="387"/>
      <c r="BO395" s="387"/>
      <c r="BP395" s="387"/>
      <c r="BQ395" s="387"/>
      <c r="BR395" s="387"/>
      <c r="BS395" s="387"/>
      <c r="BT395" s="387"/>
      <c r="BU395" s="387"/>
      <c r="BV395" s="387"/>
      <c r="BW395" s="387"/>
      <c r="BX395" s="387"/>
      <c r="BY395" s="387"/>
      <c r="BZ395" s="387"/>
      <c r="CA395" s="387"/>
      <c r="CB395" s="387"/>
      <c r="CC395" s="387"/>
      <c r="CD395" s="387"/>
      <c r="CE395" s="387"/>
      <c r="CF395" s="387"/>
      <c r="CG395" s="387"/>
      <c r="CH395" s="387"/>
      <c r="CI395" s="387"/>
      <c r="CJ395" s="387"/>
      <c r="CK395" s="387"/>
      <c r="CL395" s="387"/>
      <c r="CM395" s="387"/>
      <c r="CN395" s="387"/>
      <c r="CO395" s="387"/>
      <c r="CP395" s="387"/>
      <c r="CQ395" s="387"/>
      <c r="CR395" s="387"/>
      <c r="CS395" s="387"/>
      <c r="CT395" s="387"/>
      <c r="CU395" s="387"/>
      <c r="CV395" s="387"/>
      <c r="CW395" s="387"/>
      <c r="CX395" s="387"/>
      <c r="CY395" s="387"/>
      <c r="CZ395" s="387"/>
      <c r="DA395" s="387"/>
      <c r="DB395" s="387"/>
      <c r="DC395" s="387"/>
      <c r="DD395" s="387"/>
      <c r="DE395" s="387"/>
      <c r="DF395" s="387"/>
      <c r="DG395" s="387"/>
      <c r="DH395" s="387"/>
      <c r="DI395" s="387"/>
      <c r="DJ395" s="387"/>
      <c r="DK395" s="387"/>
      <c r="DL395" s="387"/>
      <c r="DM395" s="387"/>
      <c r="DN395" s="387"/>
      <c r="DO395" s="387"/>
      <c r="DP395" s="387"/>
      <c r="DQ395" s="387"/>
      <c r="DR395" s="387"/>
      <c r="DS395" s="387"/>
      <c r="DT395" s="387"/>
      <c r="DU395" s="387"/>
      <c r="DV395" s="387"/>
      <c r="DW395" s="387"/>
      <c r="DX395" s="387"/>
      <c r="DY395" s="387"/>
      <c r="DZ395" s="387"/>
      <c r="EA395" s="387"/>
      <c r="EB395" s="387"/>
      <c r="EC395" s="387"/>
      <c r="ED395" s="387"/>
      <c r="EE395" s="387"/>
      <c r="EF395" s="387"/>
      <c r="EG395" s="387"/>
      <c r="EH395" s="387"/>
      <c r="EI395" s="387"/>
      <c r="EJ395" s="387"/>
      <c r="EK395" s="387"/>
      <c r="EL395" s="387"/>
      <c r="EM395" s="387"/>
    </row>
    <row r="396" spans="1:143" s="389" customFormat="1" ht="25.5" hidden="1" customHeight="1">
      <c r="A396" s="504"/>
      <c r="B396" s="504"/>
      <c r="C396" s="504"/>
      <c r="D396" s="504"/>
      <c r="E396" s="504"/>
      <c r="F396" s="504"/>
      <c r="G396" s="504"/>
      <c r="H396" s="504"/>
      <c r="I396" s="504"/>
      <c r="J396" s="504"/>
      <c r="K396" s="504"/>
      <c r="L396" s="504"/>
      <c r="M396" s="504"/>
      <c r="N396" s="504"/>
      <c r="O396" s="504"/>
      <c r="P396" s="504"/>
      <c r="Q396" s="504"/>
      <c r="R396" s="504"/>
      <c r="S396" s="504"/>
      <c r="T396" s="504"/>
      <c r="U396" s="504"/>
      <c r="V396" s="504"/>
      <c r="W396" s="504"/>
      <c r="X396" s="504"/>
      <c r="Y396" s="504"/>
      <c r="Z396" s="504"/>
      <c r="AA396" s="504"/>
      <c r="AB396" s="504"/>
      <c r="AC396" s="504"/>
      <c r="AD396" s="504"/>
      <c r="AE396" s="504"/>
      <c r="AF396" s="504"/>
      <c r="AG396" s="504"/>
      <c r="AH396" s="504"/>
      <c r="AI396" s="387"/>
      <c r="AJ396" s="387"/>
      <c r="AK396" s="387"/>
      <c r="AL396" s="387"/>
      <c r="AM396" s="387"/>
      <c r="AN396" s="387"/>
      <c r="AO396" s="387"/>
      <c r="AP396" s="387"/>
      <c r="AQ396" s="387"/>
      <c r="AR396" s="387"/>
      <c r="AS396" s="387"/>
      <c r="AT396" s="387"/>
      <c r="AU396" s="387"/>
      <c r="AV396" s="387"/>
      <c r="AW396" s="387"/>
      <c r="AX396" s="387"/>
      <c r="AY396" s="387"/>
      <c r="AZ396" s="387"/>
      <c r="BA396" s="387"/>
      <c r="BB396" s="387"/>
      <c r="BC396" s="387"/>
      <c r="BD396" s="387"/>
      <c r="BE396" s="387"/>
      <c r="BF396" s="387"/>
      <c r="BG396" s="387"/>
      <c r="BH396" s="387"/>
      <c r="BI396" s="387"/>
      <c r="BJ396" s="387"/>
      <c r="BK396" s="387"/>
      <c r="BL396" s="387"/>
      <c r="BM396" s="387"/>
      <c r="BN396" s="387"/>
      <c r="BO396" s="387"/>
      <c r="BP396" s="387"/>
      <c r="BQ396" s="387"/>
      <c r="BR396" s="387"/>
      <c r="BS396" s="387"/>
      <c r="BT396" s="387"/>
      <c r="BU396" s="387"/>
      <c r="BV396" s="387"/>
      <c r="BW396" s="387"/>
      <c r="BX396" s="387"/>
      <c r="BY396" s="387"/>
      <c r="BZ396" s="387"/>
      <c r="CA396" s="387"/>
      <c r="CB396" s="387"/>
      <c r="CC396" s="387"/>
      <c r="CD396" s="387"/>
      <c r="CE396" s="387"/>
      <c r="CF396" s="387"/>
      <c r="CG396" s="387"/>
      <c r="CH396" s="387"/>
      <c r="CI396" s="387"/>
      <c r="CJ396" s="387"/>
      <c r="CK396" s="387"/>
      <c r="CL396" s="387"/>
      <c r="CM396" s="387"/>
      <c r="CN396" s="387"/>
      <c r="CO396" s="387"/>
      <c r="CP396" s="387"/>
      <c r="CQ396" s="387"/>
      <c r="CR396" s="387"/>
      <c r="CS396" s="387"/>
      <c r="CT396" s="387"/>
      <c r="CU396" s="387"/>
      <c r="CV396" s="387"/>
      <c r="CW396" s="387"/>
      <c r="CX396" s="387"/>
      <c r="CY396" s="387"/>
      <c r="CZ396" s="387"/>
      <c r="DA396" s="387"/>
      <c r="DB396" s="387"/>
      <c r="DC396" s="387"/>
      <c r="DD396" s="387"/>
      <c r="DE396" s="387"/>
      <c r="DF396" s="387"/>
      <c r="DG396" s="387"/>
      <c r="DH396" s="387"/>
      <c r="DI396" s="387"/>
      <c r="DJ396" s="387"/>
      <c r="DK396" s="387"/>
      <c r="DL396" s="387"/>
      <c r="DM396" s="387"/>
      <c r="DN396" s="387"/>
      <c r="DO396" s="387"/>
      <c r="DP396" s="387"/>
      <c r="DQ396" s="387"/>
      <c r="DR396" s="387"/>
      <c r="DS396" s="387"/>
      <c r="DT396" s="387"/>
      <c r="DU396" s="387"/>
      <c r="DV396" s="387"/>
      <c r="DW396" s="387"/>
      <c r="DX396" s="387"/>
      <c r="DY396" s="387"/>
      <c r="DZ396" s="387"/>
      <c r="EA396" s="387"/>
      <c r="EB396" s="387"/>
      <c r="EC396" s="387"/>
      <c r="ED396" s="387"/>
      <c r="EE396" s="387"/>
      <c r="EF396" s="387"/>
      <c r="EG396" s="387"/>
      <c r="EH396" s="387"/>
      <c r="EI396" s="387"/>
      <c r="EJ396" s="387"/>
      <c r="EK396" s="387"/>
      <c r="EL396" s="387"/>
      <c r="EM396" s="387"/>
    </row>
    <row r="397" spans="1:143" s="389" customFormat="1" ht="25.5" hidden="1" customHeight="1">
      <c r="A397" s="504"/>
      <c r="B397" s="504"/>
      <c r="C397" s="504"/>
      <c r="D397" s="504"/>
      <c r="E397" s="504"/>
      <c r="F397" s="504"/>
      <c r="G397" s="504"/>
      <c r="H397" s="504"/>
      <c r="I397" s="504"/>
      <c r="J397" s="504"/>
      <c r="K397" s="504"/>
      <c r="L397" s="504"/>
      <c r="M397" s="504"/>
      <c r="N397" s="504"/>
      <c r="O397" s="504"/>
      <c r="P397" s="504"/>
      <c r="Q397" s="504"/>
      <c r="R397" s="504"/>
      <c r="S397" s="504"/>
      <c r="T397" s="504"/>
      <c r="U397" s="504"/>
      <c r="V397" s="504"/>
      <c r="W397" s="504"/>
      <c r="X397" s="504"/>
      <c r="Y397" s="504"/>
      <c r="Z397" s="504"/>
      <c r="AA397" s="504"/>
      <c r="AB397" s="504"/>
      <c r="AC397" s="504"/>
      <c r="AD397" s="504"/>
      <c r="AE397" s="504"/>
      <c r="AF397" s="504"/>
      <c r="AG397" s="504"/>
      <c r="AH397" s="504"/>
      <c r="AI397" s="387"/>
      <c r="AJ397" s="387"/>
      <c r="AK397" s="387"/>
      <c r="AL397" s="387"/>
      <c r="AM397" s="387"/>
      <c r="AN397" s="387"/>
      <c r="AO397" s="387"/>
      <c r="AP397" s="387"/>
      <c r="AQ397" s="387"/>
      <c r="AR397" s="387"/>
      <c r="AS397" s="387"/>
      <c r="AT397" s="387"/>
      <c r="AU397" s="387"/>
      <c r="AV397" s="387"/>
      <c r="AW397" s="387"/>
      <c r="AX397" s="387"/>
      <c r="AY397" s="387"/>
      <c r="AZ397" s="387"/>
      <c r="BA397" s="387"/>
      <c r="BB397" s="387"/>
      <c r="BC397" s="387"/>
      <c r="BD397" s="387"/>
      <c r="BE397" s="387"/>
      <c r="BF397" s="387"/>
      <c r="BG397" s="387"/>
      <c r="BH397" s="387"/>
      <c r="BI397" s="387"/>
      <c r="BJ397" s="387"/>
      <c r="BK397" s="387"/>
      <c r="BL397" s="387"/>
      <c r="BM397" s="387"/>
      <c r="BN397" s="387"/>
      <c r="BO397" s="387"/>
      <c r="BP397" s="387"/>
      <c r="BQ397" s="387"/>
      <c r="BR397" s="387"/>
      <c r="BS397" s="387"/>
      <c r="BT397" s="387"/>
      <c r="BU397" s="387"/>
      <c r="BV397" s="387"/>
      <c r="BW397" s="387"/>
      <c r="BX397" s="387"/>
      <c r="BY397" s="387"/>
      <c r="BZ397" s="387"/>
      <c r="CA397" s="387"/>
      <c r="CB397" s="387"/>
      <c r="CC397" s="387"/>
      <c r="CD397" s="387"/>
      <c r="CE397" s="387"/>
      <c r="CF397" s="387"/>
      <c r="CG397" s="387"/>
      <c r="CH397" s="387"/>
      <c r="CI397" s="387"/>
      <c r="CJ397" s="387"/>
      <c r="CK397" s="387"/>
      <c r="CL397" s="387"/>
      <c r="CM397" s="387"/>
      <c r="CN397" s="387"/>
      <c r="CO397" s="387"/>
      <c r="CP397" s="387"/>
      <c r="CQ397" s="387"/>
      <c r="CR397" s="387"/>
      <c r="CS397" s="387"/>
      <c r="CT397" s="387"/>
      <c r="CU397" s="387"/>
      <c r="CV397" s="387"/>
      <c r="CW397" s="387"/>
      <c r="CX397" s="387"/>
      <c r="CY397" s="387"/>
      <c r="CZ397" s="387"/>
      <c r="DA397" s="387"/>
      <c r="DB397" s="387"/>
      <c r="DC397" s="387"/>
      <c r="DD397" s="387"/>
      <c r="DE397" s="387"/>
      <c r="DF397" s="387"/>
      <c r="DG397" s="387"/>
      <c r="DH397" s="387"/>
      <c r="DI397" s="387"/>
      <c r="DJ397" s="387"/>
      <c r="DK397" s="387"/>
      <c r="DL397" s="387"/>
      <c r="DM397" s="387"/>
      <c r="DN397" s="387"/>
      <c r="DO397" s="387"/>
      <c r="DP397" s="387"/>
      <c r="DQ397" s="387"/>
      <c r="DR397" s="387"/>
      <c r="DS397" s="387"/>
      <c r="DT397" s="387"/>
      <c r="DU397" s="387"/>
      <c r="DV397" s="387"/>
      <c r="DW397" s="387"/>
      <c r="DX397" s="387"/>
      <c r="DY397" s="387"/>
      <c r="DZ397" s="387"/>
      <c r="EA397" s="387"/>
      <c r="EB397" s="387"/>
      <c r="EC397" s="387"/>
      <c r="ED397" s="387"/>
      <c r="EE397" s="387"/>
      <c r="EF397" s="387"/>
      <c r="EG397" s="387"/>
      <c r="EH397" s="387"/>
      <c r="EI397" s="387"/>
      <c r="EJ397" s="387"/>
      <c r="EK397" s="387"/>
      <c r="EL397" s="387"/>
      <c r="EM397" s="387"/>
    </row>
    <row r="398" spans="1:143" s="389" customFormat="1" ht="25.5" hidden="1" customHeight="1">
      <c r="A398" s="504"/>
      <c r="B398" s="504"/>
      <c r="C398" s="504"/>
      <c r="D398" s="504"/>
      <c r="E398" s="504"/>
      <c r="F398" s="504"/>
      <c r="G398" s="504"/>
      <c r="H398" s="504"/>
      <c r="I398" s="504"/>
      <c r="J398" s="504"/>
      <c r="K398" s="504"/>
      <c r="L398" s="504"/>
      <c r="M398" s="504"/>
      <c r="N398" s="504"/>
      <c r="O398" s="504"/>
      <c r="P398" s="504"/>
      <c r="Q398" s="504"/>
      <c r="R398" s="504"/>
      <c r="S398" s="504"/>
      <c r="T398" s="504"/>
      <c r="U398" s="504"/>
      <c r="V398" s="504"/>
      <c r="W398" s="504"/>
      <c r="X398" s="504"/>
      <c r="Y398" s="504"/>
      <c r="Z398" s="504"/>
      <c r="AA398" s="504"/>
      <c r="AB398" s="504"/>
      <c r="AC398" s="504"/>
      <c r="AD398" s="504"/>
      <c r="AE398" s="504"/>
      <c r="AF398" s="504"/>
      <c r="AG398" s="504"/>
      <c r="AH398" s="504"/>
      <c r="AI398" s="387"/>
      <c r="AJ398" s="387"/>
      <c r="AK398" s="387"/>
      <c r="AL398" s="387"/>
      <c r="AM398" s="387"/>
      <c r="AN398" s="387"/>
      <c r="AO398" s="387"/>
      <c r="AP398" s="387"/>
      <c r="AQ398" s="387"/>
      <c r="AR398" s="387"/>
      <c r="AS398" s="387"/>
      <c r="AT398" s="387"/>
      <c r="AU398" s="387"/>
      <c r="AV398" s="387"/>
      <c r="AW398" s="387"/>
      <c r="AX398" s="387"/>
      <c r="AY398" s="387"/>
      <c r="AZ398" s="387"/>
      <c r="BA398" s="387"/>
      <c r="BB398" s="387"/>
      <c r="BC398" s="387"/>
      <c r="BD398" s="387"/>
      <c r="BE398" s="387"/>
      <c r="BF398" s="387"/>
      <c r="BG398" s="387"/>
      <c r="BH398" s="387"/>
      <c r="BI398" s="387"/>
      <c r="BJ398" s="387"/>
      <c r="BK398" s="387"/>
      <c r="BL398" s="387"/>
      <c r="BM398" s="387"/>
      <c r="BN398" s="387"/>
      <c r="BO398" s="387"/>
      <c r="BP398" s="387"/>
      <c r="BQ398" s="387"/>
      <c r="BR398" s="387"/>
      <c r="BS398" s="387"/>
      <c r="BT398" s="387"/>
      <c r="BU398" s="387"/>
      <c r="BV398" s="387"/>
      <c r="BW398" s="387"/>
      <c r="BX398" s="387"/>
      <c r="BY398" s="387"/>
      <c r="BZ398" s="387"/>
      <c r="CA398" s="387"/>
      <c r="CB398" s="387"/>
      <c r="CC398" s="387"/>
      <c r="CD398" s="387"/>
      <c r="CE398" s="387"/>
      <c r="CF398" s="387"/>
      <c r="CG398" s="387"/>
      <c r="CH398" s="387"/>
      <c r="CI398" s="387"/>
      <c r="CJ398" s="387"/>
      <c r="CK398" s="387"/>
      <c r="CL398" s="387"/>
      <c r="CM398" s="387"/>
      <c r="CN398" s="387"/>
      <c r="CO398" s="387"/>
      <c r="CP398" s="387"/>
      <c r="CQ398" s="387"/>
      <c r="CR398" s="387"/>
      <c r="CS398" s="387"/>
      <c r="CT398" s="387"/>
      <c r="CU398" s="387"/>
      <c r="CV398" s="387"/>
      <c r="CW398" s="387"/>
      <c r="CX398" s="387"/>
      <c r="CY398" s="387"/>
      <c r="CZ398" s="387"/>
      <c r="DA398" s="387"/>
      <c r="DB398" s="387"/>
      <c r="DC398" s="387"/>
      <c r="DD398" s="387"/>
      <c r="DE398" s="387"/>
      <c r="DF398" s="387"/>
      <c r="DG398" s="387"/>
      <c r="DH398" s="387"/>
      <c r="DI398" s="387"/>
      <c r="DJ398" s="387"/>
      <c r="DK398" s="387"/>
      <c r="DL398" s="387"/>
      <c r="DM398" s="387"/>
      <c r="DN398" s="387"/>
      <c r="DO398" s="387"/>
      <c r="DP398" s="387"/>
      <c r="DQ398" s="387"/>
      <c r="DR398" s="387"/>
      <c r="DS398" s="387"/>
      <c r="DT398" s="387"/>
      <c r="DU398" s="387"/>
      <c r="DV398" s="387"/>
      <c r="DW398" s="387"/>
      <c r="DX398" s="387"/>
      <c r="DY398" s="387"/>
      <c r="DZ398" s="387"/>
      <c r="EA398" s="387"/>
      <c r="EB398" s="387"/>
      <c r="EC398" s="387"/>
      <c r="ED398" s="387"/>
      <c r="EE398" s="387"/>
      <c r="EF398" s="387"/>
      <c r="EG398" s="387"/>
      <c r="EH398" s="387"/>
      <c r="EI398" s="387"/>
      <c r="EJ398" s="387"/>
      <c r="EK398" s="387"/>
      <c r="EL398" s="387"/>
      <c r="EM398" s="387"/>
    </row>
    <row r="399" spans="1:143" s="389" customFormat="1" ht="25.5" hidden="1" customHeight="1">
      <c r="A399" s="504"/>
      <c r="B399" s="504"/>
      <c r="C399" s="504"/>
      <c r="D399" s="504"/>
      <c r="E399" s="504"/>
      <c r="F399" s="504"/>
      <c r="G399" s="504"/>
      <c r="H399" s="504"/>
      <c r="I399" s="504"/>
      <c r="J399" s="504"/>
      <c r="K399" s="504"/>
      <c r="L399" s="504"/>
      <c r="M399" s="504"/>
      <c r="N399" s="504"/>
      <c r="O399" s="504"/>
      <c r="P399" s="504"/>
      <c r="Q399" s="504"/>
      <c r="R399" s="504"/>
      <c r="S399" s="504"/>
      <c r="T399" s="504"/>
      <c r="U399" s="504"/>
      <c r="V399" s="504"/>
      <c r="W399" s="504"/>
      <c r="X399" s="504"/>
      <c r="Y399" s="504"/>
      <c r="Z399" s="504"/>
      <c r="AA399" s="504"/>
      <c r="AB399" s="504"/>
      <c r="AC399" s="504"/>
      <c r="AD399" s="504"/>
      <c r="AE399" s="504"/>
      <c r="AF399" s="504"/>
      <c r="AG399" s="504"/>
      <c r="AH399" s="504"/>
      <c r="AI399" s="387"/>
      <c r="AJ399" s="387"/>
      <c r="AK399" s="387"/>
      <c r="AL399" s="387"/>
      <c r="AM399" s="387"/>
      <c r="AN399" s="387"/>
      <c r="AO399" s="387"/>
      <c r="AP399" s="387"/>
      <c r="AQ399" s="387"/>
      <c r="AR399" s="387"/>
      <c r="AS399" s="387"/>
      <c r="AT399" s="387"/>
      <c r="AU399" s="387"/>
      <c r="AV399" s="387"/>
      <c r="AW399" s="387"/>
      <c r="AX399" s="387"/>
      <c r="AY399" s="387"/>
      <c r="AZ399" s="387"/>
      <c r="BA399" s="387"/>
      <c r="BB399" s="387"/>
      <c r="BC399" s="387"/>
      <c r="BD399" s="387"/>
      <c r="BE399" s="387"/>
      <c r="BF399" s="387"/>
      <c r="BG399" s="387"/>
      <c r="BH399" s="387"/>
      <c r="BI399" s="387"/>
      <c r="BJ399" s="387"/>
      <c r="BK399" s="387"/>
      <c r="BL399" s="387"/>
      <c r="BM399" s="387"/>
      <c r="BN399" s="387"/>
      <c r="BO399" s="387"/>
      <c r="BP399" s="387"/>
      <c r="BQ399" s="387"/>
      <c r="BR399" s="387"/>
      <c r="BS399" s="387"/>
      <c r="BT399" s="387"/>
      <c r="BU399" s="387"/>
      <c r="BV399" s="387"/>
      <c r="BW399" s="387"/>
      <c r="BX399" s="387"/>
      <c r="BY399" s="387"/>
      <c r="BZ399" s="387"/>
      <c r="CA399" s="387"/>
      <c r="CB399" s="387"/>
      <c r="CC399" s="387"/>
      <c r="CD399" s="387"/>
      <c r="CE399" s="387"/>
      <c r="CF399" s="387"/>
      <c r="CG399" s="387"/>
      <c r="CH399" s="387"/>
      <c r="CI399" s="387"/>
      <c r="CJ399" s="387"/>
      <c r="CK399" s="387"/>
      <c r="CL399" s="387"/>
      <c r="CM399" s="387"/>
      <c r="CN399" s="387"/>
      <c r="CO399" s="387"/>
      <c r="CP399" s="387"/>
      <c r="CQ399" s="387"/>
      <c r="CR399" s="387"/>
      <c r="CS399" s="387"/>
      <c r="CT399" s="387"/>
      <c r="CU399" s="387"/>
      <c r="CV399" s="387"/>
      <c r="CW399" s="387"/>
      <c r="CX399" s="387"/>
      <c r="CY399" s="387"/>
      <c r="CZ399" s="387"/>
      <c r="DA399" s="387"/>
      <c r="DB399" s="387"/>
      <c r="DC399" s="387"/>
      <c r="DD399" s="387"/>
      <c r="DE399" s="387"/>
      <c r="DF399" s="387"/>
      <c r="DG399" s="387"/>
      <c r="DH399" s="387"/>
      <c r="DI399" s="387"/>
      <c r="DJ399" s="387"/>
      <c r="DK399" s="387"/>
      <c r="DL399" s="387"/>
      <c r="DM399" s="387"/>
      <c r="DN399" s="387"/>
      <c r="DO399" s="387"/>
      <c r="DP399" s="387"/>
      <c r="DQ399" s="387"/>
      <c r="DR399" s="387"/>
      <c r="DS399" s="387"/>
      <c r="DT399" s="387"/>
      <c r="DU399" s="387"/>
      <c r="DV399" s="387"/>
      <c r="DW399" s="387"/>
      <c r="DX399" s="387"/>
      <c r="DY399" s="387"/>
      <c r="DZ399" s="387"/>
      <c r="EA399" s="387"/>
      <c r="EB399" s="387"/>
      <c r="EC399" s="387"/>
      <c r="ED399" s="387"/>
      <c r="EE399" s="387"/>
      <c r="EF399" s="387"/>
      <c r="EG399" s="387"/>
      <c r="EH399" s="387"/>
      <c r="EI399" s="387"/>
      <c r="EJ399" s="387"/>
      <c r="EK399" s="387"/>
      <c r="EL399" s="387"/>
      <c r="EM399" s="387"/>
    </row>
    <row r="400" spans="1:143" s="389" customFormat="1" ht="25.5" hidden="1" customHeight="1">
      <c r="A400" s="504"/>
      <c r="B400" s="504"/>
      <c r="C400" s="504"/>
      <c r="D400" s="504"/>
      <c r="E400" s="504"/>
      <c r="F400" s="504"/>
      <c r="G400" s="504"/>
      <c r="H400" s="504"/>
      <c r="I400" s="504"/>
      <c r="J400" s="504"/>
      <c r="K400" s="504"/>
      <c r="L400" s="504"/>
      <c r="M400" s="504"/>
      <c r="N400" s="504"/>
      <c r="O400" s="504"/>
      <c r="P400" s="504"/>
      <c r="Q400" s="504"/>
      <c r="R400" s="504"/>
      <c r="S400" s="504"/>
      <c r="T400" s="504"/>
      <c r="U400" s="504"/>
      <c r="V400" s="504"/>
      <c r="W400" s="504"/>
      <c r="X400" s="504"/>
      <c r="Y400" s="504"/>
      <c r="Z400" s="504"/>
      <c r="AA400" s="504"/>
      <c r="AB400" s="504"/>
      <c r="AC400" s="504"/>
      <c r="AD400" s="504"/>
      <c r="AE400" s="504"/>
      <c r="AF400" s="504"/>
      <c r="AG400" s="504"/>
      <c r="AH400" s="504"/>
      <c r="AI400" s="387"/>
      <c r="AJ400" s="387"/>
      <c r="AK400" s="387"/>
      <c r="AL400" s="387"/>
      <c r="AM400" s="387"/>
      <c r="AN400" s="387"/>
      <c r="AO400" s="387"/>
      <c r="AP400" s="387"/>
      <c r="AQ400" s="387"/>
      <c r="AR400" s="387"/>
      <c r="AS400" s="387"/>
      <c r="AT400" s="387"/>
      <c r="AU400" s="387"/>
      <c r="AV400" s="387"/>
      <c r="AW400" s="387"/>
      <c r="AX400" s="387"/>
      <c r="AY400" s="387"/>
      <c r="AZ400" s="387"/>
      <c r="BA400" s="387"/>
      <c r="BB400" s="387"/>
      <c r="BC400" s="387"/>
      <c r="BD400" s="387"/>
      <c r="BE400" s="387"/>
      <c r="BF400" s="387"/>
      <c r="BG400" s="387"/>
      <c r="BH400" s="387"/>
      <c r="BI400" s="387"/>
      <c r="BJ400" s="387"/>
      <c r="BK400" s="387"/>
      <c r="BL400" s="387"/>
      <c r="BM400" s="387"/>
      <c r="BN400" s="387"/>
      <c r="BO400" s="387"/>
      <c r="BP400" s="387"/>
      <c r="BQ400" s="387"/>
      <c r="BR400" s="387"/>
      <c r="BS400" s="387"/>
      <c r="BT400" s="387"/>
      <c r="BU400" s="387"/>
      <c r="BV400" s="387"/>
      <c r="BW400" s="387"/>
      <c r="BX400" s="387"/>
      <c r="BY400" s="387"/>
      <c r="BZ400" s="387"/>
      <c r="CA400" s="387"/>
      <c r="CB400" s="387"/>
      <c r="CC400" s="387"/>
      <c r="CD400" s="387"/>
      <c r="CE400" s="387"/>
      <c r="CF400" s="387"/>
      <c r="CG400" s="387"/>
      <c r="CH400" s="387"/>
      <c r="CI400" s="387"/>
      <c r="CJ400" s="387"/>
      <c r="CK400" s="387"/>
      <c r="CL400" s="387"/>
      <c r="CM400" s="387"/>
      <c r="CN400" s="387"/>
      <c r="CO400" s="387"/>
      <c r="CP400" s="387"/>
      <c r="CQ400" s="387"/>
      <c r="CR400" s="387"/>
      <c r="CS400" s="387"/>
      <c r="CT400" s="387"/>
      <c r="CU400" s="387"/>
      <c r="CV400" s="387"/>
      <c r="CW400" s="387"/>
      <c r="CX400" s="387"/>
      <c r="CY400" s="387"/>
      <c r="CZ400" s="387"/>
      <c r="DA400" s="387"/>
      <c r="DB400" s="387"/>
      <c r="DC400" s="387"/>
      <c r="DD400" s="387"/>
      <c r="DE400" s="387"/>
      <c r="DF400" s="387"/>
      <c r="DG400" s="387"/>
      <c r="DH400" s="387"/>
      <c r="DI400" s="387"/>
      <c r="DJ400" s="387"/>
      <c r="DK400" s="387"/>
      <c r="DL400" s="387"/>
      <c r="DM400" s="387"/>
      <c r="DN400" s="387"/>
      <c r="DO400" s="387"/>
      <c r="DP400" s="387"/>
      <c r="DQ400" s="387"/>
      <c r="DR400" s="387"/>
      <c r="DS400" s="387"/>
      <c r="DT400" s="387"/>
      <c r="DU400" s="387"/>
      <c r="DV400" s="387"/>
      <c r="DW400" s="387"/>
      <c r="DX400" s="387"/>
      <c r="DY400" s="387"/>
      <c r="DZ400" s="387"/>
      <c r="EA400" s="387"/>
      <c r="EB400" s="387"/>
      <c r="EC400" s="387"/>
      <c r="ED400" s="387"/>
      <c r="EE400" s="387"/>
      <c r="EF400" s="387"/>
      <c r="EG400" s="387"/>
      <c r="EH400" s="387"/>
      <c r="EI400" s="387"/>
      <c r="EJ400" s="387"/>
      <c r="EK400" s="387"/>
      <c r="EL400" s="387"/>
      <c r="EM400" s="387"/>
    </row>
    <row r="401" spans="1:143" s="389" customFormat="1" ht="25.5" hidden="1" customHeight="1">
      <c r="A401" s="504"/>
      <c r="B401" s="504"/>
      <c r="C401" s="504"/>
      <c r="D401" s="504"/>
      <c r="E401" s="504"/>
      <c r="F401" s="504"/>
      <c r="G401" s="504"/>
      <c r="H401" s="504"/>
      <c r="I401" s="504"/>
      <c r="J401" s="504"/>
      <c r="K401" s="504"/>
      <c r="L401" s="504"/>
      <c r="M401" s="504"/>
      <c r="N401" s="504"/>
      <c r="O401" s="504"/>
      <c r="P401" s="504"/>
      <c r="Q401" s="504"/>
      <c r="R401" s="504"/>
      <c r="S401" s="504"/>
      <c r="T401" s="504"/>
      <c r="U401" s="504"/>
      <c r="V401" s="504"/>
      <c r="W401" s="504"/>
      <c r="X401" s="504"/>
      <c r="Y401" s="504"/>
      <c r="Z401" s="504"/>
      <c r="AA401" s="504"/>
      <c r="AB401" s="504"/>
      <c r="AC401" s="504"/>
      <c r="AD401" s="504"/>
      <c r="AE401" s="504"/>
      <c r="AF401" s="504"/>
      <c r="AG401" s="504"/>
      <c r="AH401" s="504"/>
      <c r="AI401" s="387"/>
      <c r="AJ401" s="387"/>
      <c r="AK401" s="387"/>
      <c r="AL401" s="387"/>
      <c r="AM401" s="387"/>
      <c r="AN401" s="387"/>
      <c r="AO401" s="387"/>
      <c r="AP401" s="387"/>
      <c r="AQ401" s="387"/>
      <c r="AR401" s="387"/>
      <c r="AS401" s="387"/>
      <c r="AT401" s="387"/>
      <c r="AU401" s="387"/>
      <c r="AV401" s="387"/>
      <c r="AW401" s="387"/>
      <c r="AX401" s="387"/>
      <c r="AY401" s="387"/>
      <c r="AZ401" s="387"/>
      <c r="BA401" s="387"/>
      <c r="BB401" s="387"/>
      <c r="BC401" s="387"/>
      <c r="BD401" s="387"/>
      <c r="BE401" s="387"/>
      <c r="BF401" s="387"/>
      <c r="BG401" s="387"/>
      <c r="BH401" s="387"/>
      <c r="BI401" s="387"/>
      <c r="BJ401" s="387"/>
      <c r="BK401" s="387"/>
      <c r="BL401" s="387"/>
      <c r="BM401" s="387"/>
      <c r="BN401" s="387"/>
      <c r="BO401" s="387"/>
      <c r="BP401" s="387"/>
      <c r="BQ401" s="387"/>
      <c r="BR401" s="387"/>
      <c r="BS401" s="387"/>
      <c r="BT401" s="387"/>
      <c r="BU401" s="387"/>
      <c r="BV401" s="387"/>
      <c r="BW401" s="387"/>
      <c r="BX401" s="387"/>
      <c r="BY401" s="387"/>
      <c r="BZ401" s="387"/>
      <c r="CA401" s="387"/>
      <c r="CB401" s="387"/>
      <c r="CC401" s="387"/>
      <c r="CD401" s="387"/>
      <c r="CE401" s="387"/>
      <c r="CF401" s="387"/>
      <c r="CG401" s="387"/>
      <c r="CH401" s="387"/>
      <c r="CI401" s="387"/>
      <c r="CJ401" s="387"/>
      <c r="CK401" s="387"/>
      <c r="CL401" s="387"/>
      <c r="CM401" s="387"/>
      <c r="CN401" s="387"/>
      <c r="CO401" s="387"/>
      <c r="CP401" s="387"/>
      <c r="CQ401" s="387"/>
      <c r="CR401" s="387"/>
      <c r="CS401" s="387"/>
      <c r="CT401" s="387"/>
      <c r="CU401" s="387"/>
      <c r="CV401" s="387"/>
      <c r="CW401" s="387"/>
      <c r="CX401" s="387"/>
      <c r="CY401" s="387"/>
      <c r="CZ401" s="387"/>
      <c r="DA401" s="387"/>
      <c r="DB401" s="387"/>
      <c r="DC401" s="387"/>
      <c r="DD401" s="387"/>
      <c r="DE401" s="387"/>
      <c r="DF401" s="387"/>
      <c r="DG401" s="387"/>
      <c r="DH401" s="387"/>
      <c r="DI401" s="387"/>
      <c r="DJ401" s="387"/>
      <c r="DK401" s="387"/>
      <c r="DL401" s="387"/>
      <c r="DM401" s="387"/>
      <c r="DN401" s="387"/>
      <c r="DO401" s="387"/>
      <c r="DP401" s="387"/>
      <c r="DQ401" s="387"/>
      <c r="DR401" s="387"/>
      <c r="DS401" s="387"/>
      <c r="DT401" s="387"/>
      <c r="DU401" s="387"/>
      <c r="DV401" s="387"/>
      <c r="DW401" s="387"/>
      <c r="DX401" s="387"/>
      <c r="DY401" s="387"/>
      <c r="DZ401" s="387"/>
      <c r="EA401" s="387"/>
      <c r="EB401" s="387"/>
      <c r="EC401" s="387"/>
      <c r="ED401" s="387"/>
      <c r="EE401" s="387"/>
      <c r="EF401" s="387"/>
      <c r="EG401" s="387"/>
      <c r="EH401" s="387"/>
      <c r="EI401" s="387"/>
      <c r="EJ401" s="387"/>
      <c r="EK401" s="387"/>
      <c r="EL401" s="387"/>
      <c r="EM401" s="387"/>
    </row>
    <row r="402" spans="1:143" s="389" customFormat="1" ht="25.5" hidden="1" customHeight="1">
      <c r="A402" s="504"/>
      <c r="B402" s="504"/>
      <c r="C402" s="504"/>
      <c r="D402" s="504"/>
      <c r="E402" s="504"/>
      <c r="F402" s="504"/>
      <c r="G402" s="504"/>
      <c r="H402" s="504"/>
      <c r="I402" s="504"/>
      <c r="J402" s="504"/>
      <c r="K402" s="504"/>
      <c r="L402" s="504"/>
      <c r="M402" s="504"/>
      <c r="N402" s="504"/>
      <c r="O402" s="504"/>
      <c r="P402" s="504"/>
      <c r="Q402" s="504"/>
      <c r="R402" s="504"/>
      <c r="S402" s="504"/>
      <c r="T402" s="504"/>
      <c r="U402" s="504"/>
      <c r="V402" s="504"/>
      <c r="W402" s="504"/>
      <c r="X402" s="504"/>
      <c r="Y402" s="504"/>
      <c r="Z402" s="504"/>
      <c r="AA402" s="504"/>
      <c r="AB402" s="504"/>
      <c r="AC402" s="504"/>
      <c r="AD402" s="504"/>
      <c r="AE402" s="504"/>
      <c r="AF402" s="504"/>
      <c r="AG402" s="504"/>
      <c r="AH402" s="504"/>
      <c r="AI402" s="387"/>
      <c r="AJ402" s="387"/>
      <c r="AK402" s="387"/>
      <c r="AL402" s="387"/>
      <c r="AM402" s="387"/>
      <c r="AN402" s="387"/>
      <c r="AO402" s="387"/>
      <c r="AP402" s="387"/>
      <c r="AQ402" s="387"/>
      <c r="AR402" s="387"/>
      <c r="AS402" s="387"/>
      <c r="AT402" s="387"/>
      <c r="AU402" s="387"/>
      <c r="AV402" s="387"/>
      <c r="AW402" s="387"/>
      <c r="AX402" s="387"/>
      <c r="AY402" s="387"/>
      <c r="AZ402" s="387"/>
      <c r="BA402" s="387"/>
      <c r="BB402" s="387"/>
      <c r="BC402" s="387"/>
      <c r="BD402" s="387"/>
      <c r="BE402" s="387"/>
      <c r="BF402" s="387"/>
      <c r="BG402" s="387"/>
      <c r="BH402" s="387"/>
      <c r="BI402" s="387"/>
      <c r="BJ402" s="387"/>
      <c r="BK402" s="387"/>
      <c r="BL402" s="387"/>
      <c r="BM402" s="387"/>
      <c r="BN402" s="387"/>
      <c r="BO402" s="387"/>
      <c r="BP402" s="387"/>
      <c r="BQ402" s="387"/>
      <c r="BR402" s="387"/>
      <c r="BS402" s="387"/>
      <c r="BT402" s="387"/>
      <c r="BU402" s="387"/>
      <c r="BV402" s="387"/>
      <c r="BW402" s="387"/>
      <c r="BX402" s="387"/>
      <c r="BY402" s="387"/>
      <c r="BZ402" s="387"/>
      <c r="CA402" s="387"/>
      <c r="CB402" s="387"/>
      <c r="CC402" s="387"/>
      <c r="CD402" s="387"/>
      <c r="CE402" s="387"/>
      <c r="CF402" s="387"/>
      <c r="CG402" s="387"/>
      <c r="CH402" s="387"/>
      <c r="CI402" s="387"/>
      <c r="CJ402" s="387"/>
      <c r="CK402" s="387"/>
      <c r="CL402" s="387"/>
      <c r="CM402" s="387"/>
      <c r="CN402" s="387"/>
      <c r="CO402" s="387"/>
      <c r="CP402" s="387"/>
      <c r="CQ402" s="387"/>
      <c r="CR402" s="387"/>
      <c r="CS402" s="387"/>
      <c r="CT402" s="387"/>
      <c r="CU402" s="387"/>
      <c r="CV402" s="387"/>
      <c r="CW402" s="387"/>
      <c r="CX402" s="387"/>
      <c r="CY402" s="387"/>
      <c r="CZ402" s="387"/>
      <c r="DA402" s="387"/>
      <c r="DB402" s="387"/>
      <c r="DC402" s="387"/>
      <c r="DD402" s="387"/>
      <c r="DE402" s="387"/>
      <c r="DF402" s="387"/>
      <c r="DG402" s="387"/>
      <c r="DH402" s="387"/>
      <c r="DI402" s="387"/>
      <c r="DJ402" s="387"/>
      <c r="DK402" s="387"/>
      <c r="DL402" s="387"/>
      <c r="DM402" s="387"/>
      <c r="DN402" s="387"/>
      <c r="DO402" s="387"/>
      <c r="DP402" s="387"/>
      <c r="DQ402" s="387"/>
      <c r="DR402" s="387"/>
      <c r="DS402" s="387"/>
      <c r="DT402" s="387"/>
      <c r="DU402" s="387"/>
      <c r="DV402" s="387"/>
      <c r="DW402" s="387"/>
      <c r="DX402" s="387"/>
      <c r="DY402" s="387"/>
      <c r="DZ402" s="387"/>
      <c r="EA402" s="387"/>
      <c r="EB402" s="387"/>
      <c r="EC402" s="387"/>
      <c r="ED402" s="387"/>
      <c r="EE402" s="387"/>
      <c r="EF402" s="387"/>
      <c r="EG402" s="387"/>
      <c r="EH402" s="387"/>
      <c r="EI402" s="387"/>
      <c r="EJ402" s="387"/>
      <c r="EK402" s="387"/>
      <c r="EL402" s="387"/>
      <c r="EM402" s="387"/>
    </row>
    <row r="403" spans="1:143" s="389" customFormat="1" ht="25.5" hidden="1" customHeight="1">
      <c r="A403" s="504"/>
      <c r="B403" s="504"/>
      <c r="C403" s="504"/>
      <c r="D403" s="504"/>
      <c r="E403" s="504"/>
      <c r="F403" s="504"/>
      <c r="G403" s="504"/>
      <c r="H403" s="504"/>
      <c r="I403" s="504"/>
      <c r="J403" s="504"/>
      <c r="K403" s="504"/>
      <c r="L403" s="504"/>
      <c r="M403" s="504"/>
      <c r="N403" s="504"/>
      <c r="O403" s="504"/>
      <c r="P403" s="504"/>
      <c r="Q403" s="504"/>
      <c r="R403" s="504"/>
      <c r="S403" s="504"/>
      <c r="T403" s="504"/>
      <c r="U403" s="504"/>
      <c r="V403" s="504"/>
      <c r="W403" s="504"/>
      <c r="X403" s="504"/>
      <c r="Y403" s="504"/>
      <c r="Z403" s="504"/>
      <c r="AA403" s="504"/>
      <c r="AB403" s="504"/>
      <c r="AC403" s="504"/>
      <c r="AD403" s="504"/>
      <c r="AE403" s="504"/>
      <c r="AF403" s="504"/>
      <c r="AG403" s="504"/>
      <c r="AH403" s="504"/>
      <c r="AI403" s="387"/>
      <c r="AJ403" s="387"/>
      <c r="AK403" s="387"/>
      <c r="AL403" s="387"/>
      <c r="AM403" s="387"/>
      <c r="AN403" s="387"/>
      <c r="AO403" s="387"/>
      <c r="AP403" s="387"/>
      <c r="AQ403" s="387"/>
      <c r="AR403" s="387"/>
      <c r="AS403" s="387"/>
      <c r="AT403" s="387"/>
      <c r="AU403" s="387"/>
      <c r="AV403" s="387"/>
      <c r="AW403" s="387"/>
      <c r="AX403" s="387"/>
      <c r="AY403" s="387"/>
      <c r="AZ403" s="387"/>
      <c r="BA403" s="387"/>
      <c r="BB403" s="387"/>
      <c r="BC403" s="387"/>
      <c r="BD403" s="387"/>
      <c r="BE403" s="387"/>
      <c r="BF403" s="387"/>
      <c r="BG403" s="387"/>
      <c r="BH403" s="387"/>
      <c r="BI403" s="387"/>
      <c r="BJ403" s="387"/>
      <c r="BK403" s="387"/>
      <c r="BL403" s="387"/>
      <c r="BM403" s="387"/>
      <c r="BN403" s="387"/>
      <c r="BO403" s="387"/>
      <c r="BP403" s="387"/>
      <c r="BQ403" s="387"/>
      <c r="BR403" s="387"/>
      <c r="BS403" s="387"/>
      <c r="BT403" s="387"/>
      <c r="BU403" s="387"/>
      <c r="BV403" s="387"/>
      <c r="BW403" s="387"/>
      <c r="BX403" s="387"/>
      <c r="BY403" s="387"/>
      <c r="BZ403" s="387"/>
      <c r="CA403" s="387"/>
      <c r="CB403" s="387"/>
      <c r="CC403" s="387"/>
      <c r="CD403" s="387"/>
      <c r="CE403" s="387"/>
      <c r="CF403" s="387"/>
      <c r="CG403" s="387"/>
      <c r="CH403" s="387"/>
      <c r="CI403" s="387"/>
      <c r="CJ403" s="387"/>
      <c r="CK403" s="387"/>
      <c r="CL403" s="387"/>
      <c r="CM403" s="387"/>
      <c r="CN403" s="387"/>
      <c r="CO403" s="387"/>
      <c r="CP403" s="387"/>
      <c r="CQ403" s="387"/>
      <c r="CR403" s="387"/>
      <c r="CS403" s="387"/>
      <c r="CT403" s="387"/>
      <c r="CU403" s="387"/>
      <c r="CV403" s="387"/>
      <c r="CW403" s="387"/>
      <c r="CX403" s="387"/>
      <c r="CY403" s="387"/>
      <c r="CZ403" s="387"/>
      <c r="DA403" s="387"/>
      <c r="DB403" s="387"/>
      <c r="DC403" s="387"/>
      <c r="DD403" s="387"/>
      <c r="DE403" s="387"/>
      <c r="DF403" s="387"/>
      <c r="DG403" s="387"/>
      <c r="DH403" s="387"/>
      <c r="DI403" s="387"/>
      <c r="DJ403" s="387"/>
      <c r="DK403" s="387"/>
      <c r="DL403" s="387"/>
      <c r="DM403" s="387"/>
      <c r="DN403" s="387"/>
      <c r="DO403" s="387"/>
      <c r="DP403" s="387"/>
      <c r="DQ403" s="387"/>
      <c r="DR403" s="387"/>
      <c r="DS403" s="387"/>
      <c r="DT403" s="387"/>
      <c r="DU403" s="387"/>
      <c r="DV403" s="387"/>
      <c r="DW403" s="387"/>
      <c r="DX403" s="387"/>
      <c r="DY403" s="387"/>
      <c r="DZ403" s="387"/>
      <c r="EA403" s="387"/>
      <c r="EB403" s="387"/>
      <c r="EC403" s="387"/>
      <c r="ED403" s="387"/>
      <c r="EE403" s="387"/>
      <c r="EF403" s="387"/>
      <c r="EG403" s="387"/>
      <c r="EH403" s="387"/>
      <c r="EI403" s="387"/>
      <c r="EJ403" s="387"/>
      <c r="EK403" s="387"/>
      <c r="EL403" s="387"/>
      <c r="EM403" s="387"/>
    </row>
    <row r="404" spans="1:143" s="389" customFormat="1" ht="25.5" hidden="1" customHeight="1">
      <c r="A404" s="504"/>
      <c r="B404" s="504"/>
      <c r="C404" s="504"/>
      <c r="D404" s="504"/>
      <c r="E404" s="504"/>
      <c r="F404" s="504"/>
      <c r="G404" s="504"/>
      <c r="H404" s="504"/>
      <c r="I404" s="504"/>
      <c r="J404" s="504"/>
      <c r="K404" s="504"/>
      <c r="L404" s="504"/>
      <c r="M404" s="504"/>
      <c r="N404" s="504"/>
      <c r="O404" s="504"/>
      <c r="P404" s="504"/>
      <c r="Q404" s="504"/>
      <c r="R404" s="504"/>
      <c r="S404" s="504"/>
      <c r="T404" s="504"/>
      <c r="U404" s="504"/>
      <c r="V404" s="504"/>
      <c r="W404" s="504"/>
      <c r="X404" s="504"/>
      <c r="Y404" s="504"/>
      <c r="Z404" s="504"/>
      <c r="AA404" s="504"/>
      <c r="AB404" s="504"/>
      <c r="AC404" s="504"/>
      <c r="AD404" s="504"/>
      <c r="AE404" s="504"/>
      <c r="AF404" s="504"/>
      <c r="AG404" s="504"/>
      <c r="AH404" s="504"/>
      <c r="AI404" s="387"/>
      <c r="AJ404" s="387"/>
      <c r="AK404" s="387"/>
      <c r="AL404" s="387"/>
      <c r="AM404" s="387"/>
      <c r="AN404" s="387"/>
      <c r="AO404" s="387"/>
      <c r="AP404" s="387"/>
      <c r="AQ404" s="387"/>
      <c r="AR404" s="387"/>
      <c r="AS404" s="387"/>
      <c r="AT404" s="387"/>
      <c r="AU404" s="387"/>
      <c r="AV404" s="387"/>
      <c r="AW404" s="387"/>
      <c r="AX404" s="387"/>
      <c r="AY404" s="387"/>
      <c r="AZ404" s="387"/>
      <c r="BA404" s="387"/>
      <c r="BB404" s="387"/>
      <c r="BC404" s="387"/>
      <c r="BD404" s="387"/>
      <c r="BE404" s="387"/>
      <c r="BF404" s="387"/>
      <c r="BG404" s="387"/>
      <c r="BH404" s="387"/>
      <c r="BI404" s="387"/>
      <c r="BJ404" s="387"/>
      <c r="BK404" s="387"/>
      <c r="BL404" s="387"/>
      <c r="BM404" s="387"/>
      <c r="BN404" s="387"/>
      <c r="BO404" s="387"/>
      <c r="BP404" s="387"/>
      <c r="BQ404" s="387"/>
      <c r="BR404" s="387"/>
      <c r="BS404" s="387"/>
      <c r="BT404" s="387"/>
      <c r="BU404" s="387"/>
      <c r="BV404" s="387"/>
      <c r="BW404" s="387"/>
      <c r="BX404" s="387"/>
      <c r="BY404" s="387"/>
      <c r="BZ404" s="387"/>
      <c r="CA404" s="387"/>
      <c r="CB404" s="387"/>
      <c r="CC404" s="387"/>
      <c r="CD404" s="387"/>
      <c r="CE404" s="387"/>
      <c r="CF404" s="387"/>
      <c r="CG404" s="387"/>
      <c r="CH404" s="387"/>
      <c r="CI404" s="387"/>
      <c r="CJ404" s="387"/>
      <c r="CK404" s="387"/>
      <c r="CL404" s="387"/>
      <c r="CM404" s="387"/>
      <c r="CN404" s="387"/>
      <c r="CO404" s="387"/>
      <c r="CP404" s="387"/>
      <c r="CQ404" s="387"/>
      <c r="CR404" s="387"/>
      <c r="CS404" s="387"/>
      <c r="CT404" s="387"/>
      <c r="CU404" s="387"/>
      <c r="CV404" s="387"/>
      <c r="CW404" s="387"/>
      <c r="CX404" s="387"/>
      <c r="CY404" s="387"/>
      <c r="CZ404" s="387"/>
      <c r="DA404" s="387"/>
      <c r="DB404" s="387"/>
      <c r="DC404" s="387"/>
      <c r="DD404" s="387"/>
      <c r="DE404" s="387"/>
      <c r="DF404" s="387"/>
      <c r="DG404" s="387"/>
      <c r="DH404" s="387"/>
      <c r="DI404" s="387"/>
      <c r="DJ404" s="387"/>
      <c r="DK404" s="387"/>
      <c r="DL404" s="387"/>
      <c r="DM404" s="387"/>
      <c r="DN404" s="387"/>
      <c r="DO404" s="387"/>
      <c r="DP404" s="387"/>
      <c r="DQ404" s="387"/>
      <c r="DR404" s="387"/>
      <c r="DS404" s="387"/>
      <c r="DT404" s="387"/>
      <c r="DU404" s="387"/>
      <c r="DV404" s="387"/>
      <c r="DW404" s="387"/>
      <c r="DX404" s="387"/>
      <c r="DY404" s="387"/>
      <c r="DZ404" s="387"/>
      <c r="EA404" s="387"/>
      <c r="EB404" s="387"/>
      <c r="EC404" s="387"/>
      <c r="ED404" s="387"/>
      <c r="EE404" s="387"/>
      <c r="EF404" s="387"/>
      <c r="EG404" s="387"/>
      <c r="EH404" s="387"/>
      <c r="EI404" s="387"/>
      <c r="EJ404" s="387"/>
      <c r="EK404" s="387"/>
      <c r="EL404" s="387"/>
      <c r="EM404" s="387"/>
    </row>
    <row r="405" spans="1:143" s="389" customFormat="1" ht="25.5" hidden="1" customHeight="1">
      <c r="A405" s="504"/>
      <c r="B405" s="504"/>
      <c r="C405" s="504"/>
      <c r="D405" s="504"/>
      <c r="E405" s="504"/>
      <c r="F405" s="504"/>
      <c r="G405" s="504"/>
      <c r="H405" s="504"/>
      <c r="I405" s="504"/>
      <c r="J405" s="504"/>
      <c r="K405" s="504"/>
      <c r="L405" s="504"/>
      <c r="M405" s="504"/>
      <c r="N405" s="504"/>
      <c r="O405" s="504"/>
      <c r="P405" s="504"/>
      <c r="Q405" s="504"/>
      <c r="R405" s="504"/>
      <c r="S405" s="504"/>
      <c r="T405" s="504"/>
      <c r="U405" s="504"/>
      <c r="V405" s="504"/>
      <c r="W405" s="504"/>
      <c r="X405" s="504"/>
      <c r="Y405" s="504"/>
      <c r="Z405" s="504"/>
      <c r="AA405" s="504"/>
      <c r="AB405" s="504"/>
      <c r="AC405" s="504"/>
      <c r="AD405" s="504"/>
      <c r="AE405" s="504"/>
      <c r="AF405" s="504"/>
      <c r="AG405" s="504"/>
      <c r="AH405" s="504"/>
      <c r="AI405" s="387"/>
      <c r="AJ405" s="387"/>
      <c r="AK405" s="387"/>
      <c r="AL405" s="387"/>
      <c r="AM405" s="387"/>
      <c r="AN405" s="387"/>
      <c r="AO405" s="387"/>
      <c r="AP405" s="387"/>
      <c r="AQ405" s="387"/>
      <c r="AR405" s="387"/>
      <c r="AS405" s="387"/>
      <c r="AT405" s="387"/>
      <c r="AU405" s="387"/>
      <c r="AV405" s="387"/>
      <c r="AW405" s="387"/>
      <c r="AX405" s="387"/>
      <c r="AY405" s="387"/>
      <c r="AZ405" s="387"/>
      <c r="BA405" s="387"/>
      <c r="BB405" s="387"/>
      <c r="BC405" s="387"/>
      <c r="BD405" s="387"/>
      <c r="BE405" s="387"/>
      <c r="BF405" s="387"/>
      <c r="BG405" s="387"/>
      <c r="BH405" s="387"/>
      <c r="BI405" s="387"/>
      <c r="BJ405" s="387"/>
      <c r="BK405" s="387"/>
      <c r="BL405" s="387"/>
      <c r="BM405" s="387"/>
      <c r="BN405" s="387"/>
      <c r="BO405" s="387"/>
      <c r="BP405" s="387"/>
      <c r="BQ405" s="387"/>
      <c r="BR405" s="387"/>
      <c r="BS405" s="387"/>
      <c r="BT405" s="387"/>
      <c r="BU405" s="387"/>
      <c r="BV405" s="387"/>
      <c r="BW405" s="387"/>
      <c r="BX405" s="387"/>
      <c r="BY405" s="387"/>
      <c r="BZ405" s="387"/>
      <c r="CA405" s="387"/>
      <c r="CB405" s="387"/>
      <c r="CC405" s="387"/>
      <c r="CD405" s="387"/>
      <c r="CE405" s="387"/>
      <c r="CF405" s="387"/>
      <c r="CG405" s="387"/>
      <c r="CH405" s="387"/>
      <c r="CI405" s="387"/>
      <c r="CJ405" s="387"/>
      <c r="CK405" s="387"/>
      <c r="CL405" s="387"/>
      <c r="CM405" s="387"/>
      <c r="CN405" s="387"/>
      <c r="CO405" s="387"/>
      <c r="CP405" s="387"/>
      <c r="CQ405" s="387"/>
      <c r="CR405" s="387"/>
      <c r="CS405" s="387"/>
      <c r="CT405" s="387"/>
      <c r="CU405" s="387"/>
      <c r="CV405" s="387"/>
      <c r="CW405" s="387"/>
      <c r="CX405" s="387"/>
      <c r="CY405" s="387"/>
      <c r="CZ405" s="387"/>
      <c r="DA405" s="387"/>
      <c r="DB405" s="387"/>
      <c r="DC405" s="387"/>
      <c r="DD405" s="387"/>
      <c r="DE405" s="387"/>
      <c r="DF405" s="387"/>
      <c r="DG405" s="387"/>
      <c r="DH405" s="387"/>
      <c r="DI405" s="387"/>
      <c r="DJ405" s="387"/>
      <c r="DK405" s="387"/>
      <c r="DL405" s="387"/>
      <c r="DM405" s="387"/>
      <c r="DN405" s="387"/>
      <c r="DO405" s="387"/>
      <c r="DP405" s="387"/>
      <c r="DQ405" s="387"/>
      <c r="DR405" s="387"/>
      <c r="DS405" s="387"/>
      <c r="DT405" s="387"/>
      <c r="DU405" s="387"/>
      <c r="DV405" s="387"/>
      <c r="DW405" s="387"/>
      <c r="DX405" s="387"/>
      <c r="DY405" s="387"/>
      <c r="DZ405" s="387"/>
      <c r="EA405" s="387"/>
      <c r="EB405" s="387"/>
      <c r="EC405" s="387"/>
      <c r="ED405" s="387"/>
      <c r="EE405" s="387"/>
      <c r="EF405" s="387"/>
      <c r="EG405" s="387"/>
      <c r="EH405" s="387"/>
      <c r="EI405" s="387"/>
      <c r="EJ405" s="387"/>
      <c r="EK405" s="387"/>
      <c r="EL405" s="387"/>
      <c r="EM405" s="387"/>
    </row>
    <row r="406" spans="1:143" s="389" customFormat="1" ht="25.5" hidden="1" customHeight="1">
      <c r="A406" s="504"/>
      <c r="B406" s="504"/>
      <c r="C406" s="504"/>
      <c r="D406" s="504"/>
      <c r="E406" s="504"/>
      <c r="F406" s="504"/>
      <c r="G406" s="504"/>
      <c r="H406" s="504"/>
      <c r="I406" s="504"/>
      <c r="J406" s="504"/>
      <c r="K406" s="504"/>
      <c r="L406" s="504"/>
      <c r="M406" s="504"/>
      <c r="N406" s="504"/>
      <c r="O406" s="504"/>
      <c r="P406" s="504"/>
      <c r="Q406" s="504"/>
      <c r="R406" s="504"/>
      <c r="S406" s="504"/>
      <c r="T406" s="504"/>
      <c r="U406" s="504"/>
      <c r="V406" s="504"/>
      <c r="W406" s="504"/>
      <c r="X406" s="504"/>
      <c r="Y406" s="504"/>
      <c r="Z406" s="504"/>
      <c r="AA406" s="504"/>
      <c r="AB406" s="504"/>
      <c r="AC406" s="504"/>
      <c r="AD406" s="504"/>
      <c r="AE406" s="504"/>
      <c r="AF406" s="504"/>
      <c r="AG406" s="504"/>
      <c r="AH406" s="504"/>
      <c r="AI406" s="387"/>
      <c r="AJ406" s="387"/>
      <c r="AK406" s="387"/>
      <c r="AL406" s="387"/>
      <c r="AM406" s="387"/>
      <c r="AN406" s="387"/>
      <c r="AO406" s="387"/>
      <c r="AP406" s="387"/>
      <c r="AQ406" s="387"/>
      <c r="AR406" s="387"/>
      <c r="AS406" s="387"/>
      <c r="AT406" s="387"/>
      <c r="AU406" s="387"/>
      <c r="AV406" s="387"/>
      <c r="AW406" s="387"/>
      <c r="AX406" s="387"/>
      <c r="AY406" s="387"/>
      <c r="AZ406" s="387"/>
      <c r="BA406" s="387"/>
      <c r="BB406" s="387"/>
      <c r="BC406" s="387"/>
      <c r="BD406" s="387"/>
      <c r="BE406" s="387"/>
      <c r="BF406" s="387"/>
      <c r="BG406" s="387"/>
      <c r="BH406" s="387"/>
      <c r="BI406" s="387"/>
      <c r="BJ406" s="387"/>
      <c r="BK406" s="387"/>
      <c r="BL406" s="387"/>
      <c r="BM406" s="387"/>
      <c r="BN406" s="387"/>
      <c r="BO406" s="387"/>
      <c r="BP406" s="387"/>
      <c r="BQ406" s="387"/>
      <c r="BR406" s="387"/>
      <c r="BS406" s="387"/>
      <c r="BT406" s="387"/>
      <c r="BU406" s="387"/>
      <c r="BV406" s="387"/>
      <c r="BW406" s="387"/>
      <c r="BX406" s="387"/>
      <c r="BY406" s="387"/>
      <c r="BZ406" s="387"/>
      <c r="CA406" s="387"/>
      <c r="CB406" s="387"/>
      <c r="CC406" s="387"/>
      <c r="CD406" s="387"/>
      <c r="CE406" s="387"/>
      <c r="CF406" s="387"/>
      <c r="CG406" s="387"/>
      <c r="CH406" s="387"/>
      <c r="CI406" s="387"/>
      <c r="CJ406" s="387"/>
      <c r="CK406" s="387"/>
      <c r="CL406" s="387"/>
      <c r="CM406" s="387"/>
      <c r="CN406" s="387"/>
      <c r="CO406" s="387"/>
      <c r="CP406" s="387"/>
      <c r="CQ406" s="387"/>
      <c r="CR406" s="387"/>
      <c r="CS406" s="387"/>
      <c r="CT406" s="387"/>
      <c r="CU406" s="387"/>
      <c r="CV406" s="387"/>
      <c r="CW406" s="387"/>
      <c r="CX406" s="387"/>
      <c r="CY406" s="387"/>
      <c r="CZ406" s="387"/>
      <c r="DA406" s="387"/>
      <c r="DB406" s="387"/>
      <c r="DC406" s="387"/>
      <c r="DD406" s="387"/>
      <c r="DE406" s="387"/>
      <c r="DF406" s="387"/>
      <c r="DG406" s="387"/>
      <c r="DH406" s="387"/>
      <c r="DI406" s="387"/>
      <c r="DJ406" s="387"/>
      <c r="DK406" s="387"/>
      <c r="DL406" s="387"/>
      <c r="DM406" s="387"/>
      <c r="DN406" s="387"/>
      <c r="DO406" s="387"/>
      <c r="DP406" s="387"/>
      <c r="DQ406" s="387"/>
      <c r="DR406" s="387"/>
      <c r="DS406" s="387"/>
      <c r="DT406" s="387"/>
      <c r="DU406" s="387"/>
      <c r="DV406" s="387"/>
      <c r="DW406" s="387"/>
      <c r="DX406" s="387"/>
      <c r="DY406" s="387"/>
      <c r="DZ406" s="387"/>
      <c r="EA406" s="387"/>
      <c r="EB406" s="387"/>
      <c r="EC406" s="387"/>
      <c r="ED406" s="387"/>
      <c r="EE406" s="387"/>
      <c r="EF406" s="387"/>
      <c r="EG406" s="387"/>
      <c r="EH406" s="387"/>
      <c r="EI406" s="387"/>
      <c r="EJ406" s="387"/>
      <c r="EK406" s="387"/>
      <c r="EL406" s="387"/>
      <c r="EM406" s="387"/>
    </row>
    <row r="407" spans="1:143" s="389" customFormat="1" ht="25.5" hidden="1" customHeight="1">
      <c r="A407" s="504"/>
      <c r="B407" s="504"/>
      <c r="C407" s="504"/>
      <c r="D407" s="504"/>
      <c r="E407" s="504"/>
      <c r="F407" s="504"/>
      <c r="G407" s="504"/>
      <c r="H407" s="504"/>
      <c r="I407" s="504"/>
      <c r="J407" s="504"/>
      <c r="K407" s="504"/>
      <c r="L407" s="504"/>
      <c r="M407" s="504"/>
      <c r="N407" s="504"/>
      <c r="O407" s="504"/>
      <c r="P407" s="504"/>
      <c r="Q407" s="504"/>
      <c r="R407" s="504"/>
      <c r="S407" s="504"/>
      <c r="T407" s="504"/>
      <c r="U407" s="504"/>
      <c r="V407" s="504"/>
      <c r="W407" s="504"/>
      <c r="X407" s="504"/>
      <c r="Y407" s="504"/>
      <c r="Z407" s="504"/>
      <c r="AA407" s="504"/>
      <c r="AB407" s="504"/>
      <c r="AC407" s="504"/>
      <c r="AD407" s="504"/>
      <c r="AE407" s="504"/>
      <c r="AF407" s="504"/>
      <c r="AG407" s="504"/>
      <c r="AH407" s="504"/>
      <c r="AI407" s="387"/>
      <c r="AJ407" s="387"/>
      <c r="AK407" s="387"/>
      <c r="AL407" s="387"/>
      <c r="AM407" s="387"/>
      <c r="AN407" s="387"/>
      <c r="AO407" s="387"/>
      <c r="AP407" s="387"/>
      <c r="AQ407" s="387"/>
      <c r="AR407" s="387"/>
      <c r="AS407" s="387"/>
      <c r="AT407" s="387"/>
      <c r="AU407" s="387"/>
      <c r="AV407" s="387"/>
      <c r="AW407" s="387"/>
      <c r="AX407" s="387"/>
      <c r="AY407" s="387"/>
      <c r="AZ407" s="387"/>
      <c r="BA407" s="387"/>
      <c r="BB407" s="387"/>
      <c r="BC407" s="387"/>
      <c r="BD407" s="387"/>
      <c r="BE407" s="387"/>
      <c r="BF407" s="387"/>
      <c r="BG407" s="387"/>
      <c r="BH407" s="387"/>
      <c r="BI407" s="387"/>
      <c r="BJ407" s="387"/>
      <c r="BK407" s="387"/>
      <c r="BL407" s="387"/>
      <c r="BM407" s="387"/>
      <c r="BN407" s="387"/>
      <c r="BO407" s="387"/>
      <c r="BP407" s="387"/>
      <c r="BQ407" s="387"/>
      <c r="BR407" s="387"/>
      <c r="BS407" s="387"/>
      <c r="BT407" s="387"/>
      <c r="BU407" s="387"/>
      <c r="BV407" s="387"/>
      <c r="BW407" s="387"/>
      <c r="BX407" s="387"/>
      <c r="BY407" s="387"/>
      <c r="BZ407" s="387"/>
      <c r="CA407" s="387"/>
      <c r="CB407" s="387"/>
      <c r="CC407" s="387"/>
      <c r="CD407" s="387"/>
      <c r="CE407" s="387"/>
      <c r="CF407" s="387"/>
      <c r="CG407" s="387"/>
      <c r="CH407" s="387"/>
      <c r="CI407" s="387"/>
      <c r="CJ407" s="387"/>
      <c r="CK407" s="387"/>
      <c r="CL407" s="387"/>
      <c r="CM407" s="387"/>
      <c r="CN407" s="387"/>
      <c r="CO407" s="387"/>
      <c r="CP407" s="387"/>
      <c r="CQ407" s="387"/>
      <c r="CR407" s="387"/>
      <c r="CS407" s="387"/>
      <c r="CT407" s="387"/>
      <c r="CU407" s="387"/>
      <c r="CV407" s="387"/>
      <c r="CW407" s="387"/>
      <c r="CX407" s="387"/>
      <c r="CY407" s="387"/>
      <c r="CZ407" s="387"/>
      <c r="DA407" s="387"/>
      <c r="DB407" s="387"/>
      <c r="DC407" s="387"/>
      <c r="DD407" s="387"/>
      <c r="DE407" s="387"/>
      <c r="DF407" s="387"/>
      <c r="DG407" s="387"/>
      <c r="DH407" s="387"/>
      <c r="DI407" s="387"/>
      <c r="DJ407" s="387"/>
      <c r="DK407" s="387"/>
      <c r="DL407" s="387"/>
      <c r="DM407" s="387"/>
      <c r="DN407" s="387"/>
      <c r="DO407" s="387"/>
      <c r="DP407" s="387"/>
      <c r="DQ407" s="387"/>
      <c r="DR407" s="387"/>
      <c r="DS407" s="387"/>
      <c r="DT407" s="387"/>
      <c r="DU407" s="387"/>
      <c r="DV407" s="387"/>
      <c r="DW407" s="387"/>
      <c r="DX407" s="387"/>
      <c r="DY407" s="387"/>
      <c r="DZ407" s="387"/>
      <c r="EA407" s="387"/>
      <c r="EB407" s="387"/>
      <c r="EC407" s="387"/>
      <c r="ED407" s="387"/>
      <c r="EE407" s="387"/>
      <c r="EF407" s="387"/>
      <c r="EG407" s="387"/>
      <c r="EH407" s="387"/>
      <c r="EI407" s="387"/>
      <c r="EJ407" s="387"/>
      <c r="EK407" s="387"/>
      <c r="EL407" s="387"/>
      <c r="EM407" s="387"/>
    </row>
    <row r="408" spans="1:143" s="389" customFormat="1" ht="25.5" hidden="1" customHeight="1">
      <c r="A408" s="504"/>
      <c r="B408" s="504"/>
      <c r="C408" s="504"/>
      <c r="D408" s="504"/>
      <c r="E408" s="504"/>
      <c r="F408" s="504"/>
      <c r="G408" s="504"/>
      <c r="H408" s="504"/>
      <c r="I408" s="504"/>
      <c r="J408" s="504"/>
      <c r="K408" s="504"/>
      <c r="L408" s="504"/>
      <c r="M408" s="504"/>
      <c r="N408" s="504"/>
      <c r="O408" s="504"/>
      <c r="P408" s="504"/>
      <c r="Q408" s="504"/>
      <c r="R408" s="504"/>
      <c r="S408" s="504"/>
      <c r="T408" s="504"/>
      <c r="U408" s="504"/>
      <c r="V408" s="504"/>
      <c r="W408" s="504"/>
      <c r="X408" s="504"/>
      <c r="Y408" s="504"/>
      <c r="Z408" s="504"/>
      <c r="AA408" s="504"/>
      <c r="AB408" s="504"/>
      <c r="AC408" s="504"/>
      <c r="AD408" s="504"/>
      <c r="AE408" s="504"/>
      <c r="AF408" s="504"/>
      <c r="AG408" s="504"/>
      <c r="AH408" s="504"/>
      <c r="AI408" s="387"/>
      <c r="AJ408" s="387"/>
      <c r="AK408" s="387"/>
      <c r="AL408" s="387"/>
      <c r="AM408" s="387"/>
      <c r="AN408" s="387"/>
      <c r="AO408" s="387"/>
      <c r="AP408" s="387"/>
      <c r="AQ408" s="387"/>
      <c r="AR408" s="387"/>
      <c r="AS408" s="387"/>
      <c r="AT408" s="387"/>
      <c r="AU408" s="387"/>
      <c r="AV408" s="387"/>
      <c r="AW408" s="387"/>
      <c r="AX408" s="387"/>
      <c r="AY408" s="387"/>
      <c r="AZ408" s="387"/>
      <c r="BA408" s="387"/>
      <c r="BB408" s="387"/>
      <c r="BC408" s="387"/>
      <c r="BD408" s="387"/>
      <c r="BE408" s="387"/>
      <c r="BF408" s="387"/>
      <c r="BG408" s="387"/>
      <c r="BH408" s="387"/>
      <c r="BI408" s="387"/>
      <c r="BJ408" s="387"/>
      <c r="BK408" s="387"/>
      <c r="BL408" s="387"/>
      <c r="BM408" s="387"/>
      <c r="BN408" s="387"/>
      <c r="BO408" s="387"/>
      <c r="BP408" s="387"/>
      <c r="BQ408" s="387"/>
      <c r="BR408" s="387"/>
      <c r="BS408" s="387"/>
      <c r="BT408" s="387"/>
      <c r="BU408" s="387"/>
      <c r="BV408" s="387"/>
      <c r="BW408" s="387"/>
      <c r="BX408" s="387"/>
      <c r="BY408" s="387"/>
      <c r="BZ408" s="387"/>
      <c r="CA408" s="387"/>
      <c r="CB408" s="387"/>
      <c r="CC408" s="387"/>
      <c r="CD408" s="387"/>
      <c r="CE408" s="387"/>
      <c r="CF408" s="387"/>
      <c r="CG408" s="387"/>
      <c r="CH408" s="387"/>
      <c r="CI408" s="387"/>
      <c r="CJ408" s="387"/>
      <c r="CK408" s="387"/>
      <c r="CL408" s="387"/>
      <c r="CM408" s="387"/>
      <c r="CN408" s="387"/>
      <c r="CO408" s="387"/>
      <c r="CP408" s="387"/>
      <c r="CQ408" s="387"/>
      <c r="CR408" s="387"/>
      <c r="CS408" s="387"/>
      <c r="CT408" s="387"/>
      <c r="CU408" s="387"/>
      <c r="CV408" s="387"/>
      <c r="CW408" s="387"/>
      <c r="CX408" s="387"/>
      <c r="CY408" s="387"/>
      <c r="CZ408" s="387"/>
      <c r="DA408" s="387"/>
      <c r="DB408" s="387"/>
      <c r="DC408" s="387"/>
      <c r="DD408" s="387"/>
      <c r="DE408" s="387"/>
      <c r="DF408" s="387"/>
      <c r="DG408" s="387"/>
      <c r="DH408" s="387"/>
      <c r="DI408" s="387"/>
      <c r="DJ408" s="387"/>
      <c r="DK408" s="387"/>
      <c r="DL408" s="387"/>
      <c r="DM408" s="387"/>
      <c r="DN408" s="387"/>
      <c r="DO408" s="387"/>
      <c r="DP408" s="387"/>
      <c r="DQ408" s="387"/>
      <c r="DR408" s="387"/>
      <c r="DS408" s="387"/>
      <c r="DT408" s="387"/>
      <c r="DU408" s="387"/>
      <c r="DV408" s="387"/>
      <c r="DW408" s="387"/>
      <c r="DX408" s="387"/>
      <c r="DY408" s="387"/>
      <c r="DZ408" s="387"/>
      <c r="EA408" s="387"/>
      <c r="EB408" s="387"/>
      <c r="EC408" s="387"/>
      <c r="ED408" s="387"/>
      <c r="EE408" s="387"/>
      <c r="EF408" s="387"/>
      <c r="EG408" s="387"/>
      <c r="EH408" s="387"/>
      <c r="EI408" s="387"/>
      <c r="EJ408" s="387"/>
      <c r="EK408" s="387"/>
      <c r="EL408" s="387"/>
      <c r="EM408" s="387"/>
    </row>
    <row r="409" spans="1:143" s="389" customFormat="1" ht="25.5" hidden="1" customHeight="1">
      <c r="A409" s="504"/>
      <c r="B409" s="504"/>
      <c r="C409" s="504"/>
      <c r="D409" s="504"/>
      <c r="E409" s="504"/>
      <c r="F409" s="504"/>
      <c r="G409" s="504"/>
      <c r="H409" s="504"/>
      <c r="I409" s="504"/>
      <c r="J409" s="504"/>
      <c r="K409" s="504"/>
      <c r="L409" s="504"/>
      <c r="M409" s="504"/>
      <c r="N409" s="504"/>
      <c r="O409" s="504"/>
      <c r="P409" s="504"/>
      <c r="Q409" s="504"/>
      <c r="R409" s="504"/>
      <c r="S409" s="504"/>
      <c r="T409" s="504"/>
      <c r="U409" s="504"/>
      <c r="V409" s="504"/>
      <c r="W409" s="504"/>
      <c r="X409" s="504"/>
      <c r="Y409" s="504"/>
      <c r="Z409" s="504"/>
      <c r="AA409" s="504"/>
      <c r="AB409" s="504"/>
      <c r="AC409" s="504"/>
      <c r="AD409" s="504"/>
      <c r="AE409" s="504"/>
      <c r="AF409" s="504"/>
      <c r="AG409" s="504"/>
      <c r="AH409" s="504"/>
      <c r="AI409" s="387"/>
      <c r="AJ409" s="387"/>
      <c r="AK409" s="387"/>
      <c r="AL409" s="387"/>
      <c r="AM409" s="387"/>
      <c r="AN409" s="387"/>
      <c r="AO409" s="387"/>
      <c r="AP409" s="387"/>
      <c r="AQ409" s="387"/>
      <c r="AR409" s="387"/>
      <c r="AS409" s="387"/>
      <c r="AT409" s="387"/>
      <c r="AU409" s="387"/>
      <c r="AV409" s="387"/>
      <c r="AW409" s="387"/>
      <c r="AX409" s="387"/>
      <c r="AY409" s="387"/>
      <c r="AZ409" s="387"/>
      <c r="BA409" s="387"/>
      <c r="BB409" s="387"/>
      <c r="BC409" s="387"/>
      <c r="BD409" s="387"/>
      <c r="BE409" s="387"/>
      <c r="BF409" s="387"/>
      <c r="BG409" s="387"/>
      <c r="BH409" s="387"/>
      <c r="BI409" s="387"/>
      <c r="BJ409" s="387"/>
      <c r="BK409" s="387"/>
      <c r="BL409" s="387"/>
      <c r="BM409" s="387"/>
      <c r="BN409" s="387"/>
      <c r="BO409" s="387"/>
      <c r="BP409" s="387"/>
      <c r="BQ409" s="387"/>
      <c r="BR409" s="387"/>
      <c r="BS409" s="387"/>
      <c r="BT409" s="387"/>
      <c r="BU409" s="387"/>
      <c r="BV409" s="387"/>
      <c r="BW409" s="387"/>
      <c r="BX409" s="387"/>
      <c r="BY409" s="387"/>
      <c r="BZ409" s="387"/>
      <c r="CA409" s="387"/>
      <c r="CB409" s="387"/>
      <c r="CC409" s="387"/>
      <c r="CD409" s="387"/>
      <c r="CE409" s="387"/>
      <c r="CF409" s="387"/>
      <c r="CG409" s="387"/>
      <c r="CH409" s="387"/>
      <c r="CI409" s="387"/>
      <c r="CJ409" s="387"/>
      <c r="CK409" s="387"/>
      <c r="CL409" s="387"/>
      <c r="CM409" s="387"/>
      <c r="CN409" s="387"/>
      <c r="CO409" s="387"/>
      <c r="CP409" s="387"/>
      <c r="CQ409" s="387"/>
      <c r="CR409" s="387"/>
      <c r="CS409" s="387"/>
      <c r="CT409" s="387"/>
      <c r="CU409" s="387"/>
      <c r="CV409" s="387"/>
      <c r="CW409" s="387"/>
      <c r="CX409" s="387"/>
      <c r="CY409" s="387"/>
      <c r="CZ409" s="387"/>
      <c r="DA409" s="387"/>
      <c r="DB409" s="387"/>
      <c r="DC409" s="387"/>
      <c r="DD409" s="387"/>
      <c r="DE409" s="387"/>
      <c r="DF409" s="387"/>
      <c r="DG409" s="387"/>
      <c r="DH409" s="387"/>
      <c r="DI409" s="387"/>
      <c r="DJ409" s="387"/>
      <c r="DK409" s="387"/>
      <c r="DL409" s="387"/>
      <c r="DM409" s="387"/>
      <c r="DN409" s="387"/>
      <c r="DO409" s="387"/>
      <c r="DP409" s="387"/>
      <c r="DQ409" s="387"/>
      <c r="DR409" s="387"/>
      <c r="DS409" s="387"/>
      <c r="DT409" s="387"/>
      <c r="DU409" s="387"/>
      <c r="DV409" s="387"/>
      <c r="DW409" s="387"/>
      <c r="DX409" s="387"/>
      <c r="DY409" s="387"/>
      <c r="DZ409" s="387"/>
      <c r="EA409" s="387"/>
      <c r="EB409" s="387"/>
      <c r="EC409" s="387"/>
      <c r="ED409" s="387"/>
      <c r="EE409" s="387"/>
      <c r="EF409" s="387"/>
      <c r="EG409" s="387"/>
      <c r="EH409" s="387"/>
      <c r="EI409" s="387"/>
      <c r="EJ409" s="387"/>
      <c r="EK409" s="387"/>
      <c r="EL409" s="387"/>
      <c r="EM409" s="387"/>
    </row>
    <row r="410" spans="1:143" s="389" customFormat="1" ht="25.5" hidden="1" customHeight="1">
      <c r="A410" s="504"/>
      <c r="B410" s="504"/>
      <c r="C410" s="504"/>
      <c r="D410" s="504"/>
      <c r="E410" s="504"/>
      <c r="F410" s="504"/>
      <c r="G410" s="504"/>
      <c r="H410" s="504"/>
      <c r="I410" s="504"/>
      <c r="J410" s="504"/>
      <c r="K410" s="504"/>
      <c r="L410" s="504"/>
      <c r="M410" s="504"/>
      <c r="N410" s="504"/>
      <c r="O410" s="504"/>
      <c r="P410" s="504"/>
      <c r="Q410" s="504"/>
      <c r="R410" s="504"/>
      <c r="S410" s="504"/>
      <c r="T410" s="504"/>
      <c r="U410" s="504"/>
      <c r="V410" s="504"/>
      <c r="W410" s="504"/>
      <c r="X410" s="504"/>
      <c r="Y410" s="504"/>
      <c r="Z410" s="504"/>
      <c r="AA410" s="504"/>
      <c r="AB410" s="504"/>
      <c r="AC410" s="504"/>
      <c r="AD410" s="504"/>
      <c r="AE410" s="504"/>
      <c r="AF410" s="504"/>
      <c r="AG410" s="504"/>
      <c r="AH410" s="504"/>
      <c r="AI410" s="387"/>
      <c r="AJ410" s="387"/>
      <c r="AK410" s="387"/>
      <c r="AL410" s="387"/>
      <c r="AM410" s="387"/>
      <c r="AN410" s="387"/>
      <c r="AO410" s="387"/>
      <c r="AP410" s="387"/>
      <c r="AQ410" s="387"/>
      <c r="AR410" s="387"/>
      <c r="AS410" s="387"/>
      <c r="AT410" s="387"/>
      <c r="AU410" s="387"/>
      <c r="AV410" s="387"/>
      <c r="AW410" s="387"/>
      <c r="AX410" s="387"/>
      <c r="AY410" s="387"/>
      <c r="AZ410" s="387"/>
      <c r="BA410" s="387"/>
      <c r="BB410" s="387"/>
      <c r="BC410" s="387"/>
      <c r="BD410" s="387"/>
      <c r="BE410" s="387"/>
      <c r="BF410" s="387"/>
      <c r="BG410" s="387"/>
      <c r="BH410" s="387"/>
      <c r="BI410" s="387"/>
      <c r="BJ410" s="387"/>
      <c r="BK410" s="387"/>
      <c r="BL410" s="387"/>
      <c r="BM410" s="387"/>
      <c r="BN410" s="387"/>
      <c r="BO410" s="387"/>
      <c r="BP410" s="387"/>
      <c r="BQ410" s="387"/>
      <c r="BR410" s="387"/>
      <c r="BS410" s="387"/>
      <c r="BT410" s="387"/>
      <c r="BU410" s="387"/>
      <c r="BV410" s="387"/>
      <c r="BW410" s="387"/>
      <c r="BX410" s="387"/>
      <c r="BY410" s="387"/>
      <c r="BZ410" s="387"/>
      <c r="CA410" s="387"/>
      <c r="CB410" s="387"/>
      <c r="CC410" s="387"/>
      <c r="CD410" s="387"/>
      <c r="CE410" s="387"/>
      <c r="CF410" s="387"/>
      <c r="CG410" s="387"/>
      <c r="CH410" s="387"/>
      <c r="CI410" s="387"/>
      <c r="CJ410" s="387"/>
      <c r="CK410" s="387"/>
      <c r="CL410" s="387"/>
      <c r="CM410" s="387"/>
      <c r="CN410" s="387"/>
      <c r="CO410" s="387"/>
      <c r="CP410" s="387"/>
      <c r="CQ410" s="387"/>
      <c r="CR410" s="387"/>
      <c r="CS410" s="387"/>
      <c r="CT410" s="387"/>
      <c r="CU410" s="387"/>
      <c r="CV410" s="387"/>
      <c r="CW410" s="387"/>
      <c r="CX410" s="387"/>
      <c r="CY410" s="387"/>
      <c r="CZ410" s="387"/>
      <c r="DA410" s="387"/>
      <c r="DB410" s="387"/>
      <c r="DC410" s="387"/>
      <c r="DD410" s="387"/>
      <c r="DE410" s="387"/>
      <c r="DF410" s="387"/>
      <c r="DG410" s="387"/>
      <c r="DH410" s="387"/>
      <c r="DI410" s="387"/>
      <c r="DJ410" s="387"/>
      <c r="DK410" s="387"/>
      <c r="DL410" s="387"/>
      <c r="DM410" s="387"/>
      <c r="DN410" s="387"/>
      <c r="DO410" s="387"/>
      <c r="DP410" s="387"/>
      <c r="DQ410" s="387"/>
      <c r="DR410" s="387"/>
      <c r="DS410" s="387"/>
      <c r="DT410" s="387"/>
      <c r="DU410" s="387"/>
      <c r="DV410" s="387"/>
      <c r="DW410" s="387"/>
      <c r="DX410" s="387"/>
      <c r="DY410" s="387"/>
      <c r="DZ410" s="387"/>
      <c r="EA410" s="387"/>
      <c r="EB410" s="387"/>
      <c r="EC410" s="387"/>
      <c r="ED410" s="387"/>
      <c r="EE410" s="387"/>
      <c r="EF410" s="387"/>
      <c r="EG410" s="387"/>
      <c r="EH410" s="387"/>
      <c r="EI410" s="387"/>
      <c r="EJ410" s="387"/>
      <c r="EK410" s="387"/>
      <c r="EL410" s="387"/>
      <c r="EM410" s="387"/>
    </row>
    <row r="411" spans="1:143" s="389" customFormat="1" ht="25.5" hidden="1" customHeight="1">
      <c r="A411" s="504"/>
      <c r="B411" s="504"/>
      <c r="C411" s="504"/>
      <c r="D411" s="504"/>
      <c r="E411" s="504"/>
      <c r="F411" s="504"/>
      <c r="G411" s="504"/>
      <c r="H411" s="504"/>
      <c r="I411" s="504"/>
      <c r="J411" s="504"/>
      <c r="K411" s="504"/>
      <c r="L411" s="504"/>
      <c r="M411" s="504"/>
      <c r="N411" s="504"/>
      <c r="O411" s="504"/>
      <c r="P411" s="504"/>
      <c r="Q411" s="504"/>
      <c r="R411" s="504"/>
      <c r="S411" s="504"/>
      <c r="T411" s="504"/>
      <c r="U411" s="504"/>
      <c r="V411" s="504"/>
      <c r="W411" s="504"/>
      <c r="X411" s="504"/>
      <c r="Y411" s="504"/>
      <c r="Z411" s="504"/>
      <c r="AA411" s="504"/>
      <c r="AB411" s="504"/>
      <c r="AC411" s="504"/>
      <c r="AD411" s="504"/>
      <c r="AE411" s="504"/>
      <c r="AF411" s="504"/>
      <c r="AG411" s="504"/>
      <c r="AH411" s="504"/>
      <c r="AI411" s="387"/>
      <c r="AJ411" s="387"/>
      <c r="AK411" s="387"/>
      <c r="AL411" s="387"/>
      <c r="AM411" s="387"/>
      <c r="AN411" s="387"/>
      <c r="AO411" s="387"/>
      <c r="AP411" s="387"/>
      <c r="AQ411" s="387"/>
      <c r="AR411" s="387"/>
      <c r="AS411" s="387"/>
      <c r="AT411" s="387"/>
      <c r="AU411" s="387"/>
      <c r="AV411" s="387"/>
      <c r="AW411" s="387"/>
      <c r="AX411" s="387"/>
      <c r="AY411" s="387"/>
      <c r="AZ411" s="387"/>
      <c r="BA411" s="387"/>
      <c r="BB411" s="387"/>
      <c r="BC411" s="387"/>
      <c r="BD411" s="387"/>
      <c r="BE411" s="387"/>
      <c r="BF411" s="387"/>
      <c r="BG411" s="387"/>
      <c r="BH411" s="387"/>
      <c r="BI411" s="387"/>
      <c r="BJ411" s="387"/>
      <c r="BK411" s="387"/>
      <c r="BL411" s="387"/>
      <c r="BM411" s="387"/>
      <c r="BN411" s="387"/>
      <c r="BO411" s="387"/>
      <c r="BP411" s="387"/>
      <c r="BQ411" s="387"/>
      <c r="BR411" s="387"/>
      <c r="BS411" s="387"/>
      <c r="BT411" s="387"/>
      <c r="BU411" s="387"/>
      <c r="BV411" s="387"/>
      <c r="BW411" s="387"/>
      <c r="BX411" s="387"/>
      <c r="BY411" s="387"/>
      <c r="BZ411" s="387"/>
      <c r="CA411" s="387"/>
      <c r="CB411" s="387"/>
      <c r="CC411" s="387"/>
      <c r="CD411" s="387"/>
      <c r="CE411" s="387"/>
      <c r="CF411" s="387"/>
      <c r="CG411" s="387"/>
      <c r="CH411" s="387"/>
      <c r="CI411" s="387"/>
      <c r="CJ411" s="387"/>
      <c r="CK411" s="387"/>
      <c r="CL411" s="387"/>
      <c r="CM411" s="387"/>
      <c r="CN411" s="387"/>
      <c r="CO411" s="387"/>
      <c r="CP411" s="387"/>
      <c r="CQ411" s="387"/>
      <c r="CR411" s="387"/>
      <c r="CS411" s="387"/>
      <c r="CT411" s="387"/>
      <c r="CU411" s="387"/>
      <c r="CV411" s="387"/>
      <c r="CW411" s="387"/>
      <c r="CX411" s="387"/>
      <c r="CY411" s="387"/>
      <c r="CZ411" s="387"/>
      <c r="DA411" s="387"/>
      <c r="DB411" s="387"/>
      <c r="DC411" s="387"/>
      <c r="DD411" s="387"/>
      <c r="DE411" s="387"/>
      <c r="DF411" s="387"/>
      <c r="DG411" s="387"/>
      <c r="DH411" s="387"/>
      <c r="DI411" s="387"/>
      <c r="DJ411" s="387"/>
      <c r="DK411" s="387"/>
      <c r="DL411" s="387"/>
      <c r="DM411" s="387"/>
      <c r="DN411" s="387"/>
      <c r="DO411" s="387"/>
      <c r="DP411" s="387"/>
      <c r="DQ411" s="387"/>
      <c r="DR411" s="387"/>
      <c r="DS411" s="387"/>
      <c r="DT411" s="387"/>
      <c r="DU411" s="387"/>
      <c r="DV411" s="387"/>
      <c r="DW411" s="387"/>
      <c r="DX411" s="387"/>
      <c r="DY411" s="387"/>
      <c r="DZ411" s="387"/>
      <c r="EA411" s="387"/>
      <c r="EB411" s="387"/>
      <c r="EC411" s="387"/>
      <c r="ED411" s="387"/>
      <c r="EE411" s="387"/>
      <c r="EF411" s="387"/>
      <c r="EG411" s="387"/>
      <c r="EH411" s="387"/>
      <c r="EI411" s="387"/>
      <c r="EJ411" s="387"/>
      <c r="EK411" s="387"/>
      <c r="EL411" s="387"/>
      <c r="EM411" s="387"/>
    </row>
    <row r="412" spans="1:143" s="389" customFormat="1" ht="25.5" hidden="1" customHeight="1">
      <c r="A412" s="504"/>
      <c r="B412" s="504"/>
      <c r="C412" s="504"/>
      <c r="D412" s="504"/>
      <c r="E412" s="504"/>
      <c r="F412" s="504"/>
      <c r="G412" s="504"/>
      <c r="H412" s="504"/>
      <c r="I412" s="504"/>
      <c r="J412" s="504"/>
      <c r="K412" s="504"/>
      <c r="L412" s="504"/>
      <c r="M412" s="504"/>
      <c r="N412" s="504"/>
      <c r="O412" s="504"/>
      <c r="P412" s="504"/>
      <c r="Q412" s="504"/>
      <c r="R412" s="504"/>
      <c r="S412" s="504"/>
      <c r="T412" s="504"/>
      <c r="U412" s="504"/>
      <c r="V412" s="504"/>
      <c r="W412" s="504"/>
      <c r="X412" s="504"/>
      <c r="Y412" s="504"/>
      <c r="Z412" s="504"/>
      <c r="AA412" s="504"/>
      <c r="AB412" s="504"/>
      <c r="AC412" s="504"/>
      <c r="AD412" s="504"/>
      <c r="AE412" s="504"/>
      <c r="AF412" s="504"/>
      <c r="AG412" s="504"/>
      <c r="AH412" s="504"/>
      <c r="AI412" s="387"/>
      <c r="AJ412" s="387"/>
      <c r="AK412" s="387"/>
      <c r="AL412" s="387"/>
      <c r="AM412" s="387"/>
      <c r="AN412" s="387"/>
      <c r="AO412" s="387"/>
      <c r="AP412" s="387"/>
      <c r="AQ412" s="387"/>
      <c r="AR412" s="387"/>
      <c r="AS412" s="387"/>
      <c r="AT412" s="387"/>
      <c r="AU412" s="387"/>
      <c r="AV412" s="387"/>
      <c r="AW412" s="387"/>
      <c r="AX412" s="387"/>
      <c r="AY412" s="387"/>
      <c r="AZ412" s="387"/>
      <c r="BA412" s="387"/>
      <c r="BB412" s="387"/>
      <c r="BC412" s="387"/>
      <c r="BD412" s="387"/>
      <c r="BE412" s="387"/>
      <c r="BF412" s="387"/>
      <c r="BG412" s="387"/>
      <c r="BH412" s="387"/>
      <c r="BI412" s="387"/>
      <c r="BJ412" s="387"/>
      <c r="BK412" s="387"/>
      <c r="BL412" s="387"/>
      <c r="BM412" s="387"/>
      <c r="BN412" s="387"/>
      <c r="BO412" s="387"/>
      <c r="BP412" s="387"/>
      <c r="BQ412" s="387"/>
      <c r="BR412" s="387"/>
      <c r="BS412" s="387"/>
      <c r="BT412" s="387"/>
      <c r="BU412" s="387"/>
      <c r="BV412" s="387"/>
      <c r="BW412" s="387"/>
      <c r="BX412" s="387"/>
      <c r="BY412" s="387"/>
      <c r="BZ412" s="387"/>
      <c r="CA412" s="387"/>
      <c r="CB412" s="387"/>
      <c r="CC412" s="387"/>
      <c r="CD412" s="387"/>
      <c r="CE412" s="387"/>
      <c r="CF412" s="387"/>
      <c r="CG412" s="387"/>
      <c r="CH412" s="387"/>
      <c r="CI412" s="387"/>
      <c r="CJ412" s="387"/>
      <c r="CK412" s="387"/>
      <c r="CL412" s="387"/>
      <c r="CM412" s="387"/>
      <c r="CN412" s="387"/>
      <c r="CO412" s="387"/>
      <c r="CP412" s="387"/>
      <c r="CQ412" s="387"/>
      <c r="CR412" s="387"/>
      <c r="CS412" s="387"/>
      <c r="CT412" s="387"/>
      <c r="CU412" s="387"/>
      <c r="CV412" s="387"/>
      <c r="CW412" s="387"/>
      <c r="CX412" s="387"/>
      <c r="CY412" s="387"/>
      <c r="CZ412" s="387"/>
      <c r="DA412" s="387"/>
      <c r="DB412" s="387"/>
      <c r="DC412" s="387"/>
      <c r="DD412" s="387"/>
      <c r="DE412" s="387"/>
      <c r="DF412" s="387"/>
      <c r="DG412" s="387"/>
      <c r="DH412" s="387"/>
      <c r="DI412" s="387"/>
      <c r="DJ412" s="387"/>
      <c r="DK412" s="387"/>
      <c r="DL412" s="387"/>
      <c r="DM412" s="387"/>
      <c r="DN412" s="387"/>
      <c r="DO412" s="387"/>
      <c r="DP412" s="387"/>
      <c r="DQ412" s="387"/>
      <c r="DR412" s="387"/>
      <c r="DS412" s="387"/>
      <c r="DT412" s="387"/>
      <c r="DU412" s="387"/>
      <c r="DV412" s="387"/>
      <c r="DW412" s="387"/>
      <c r="DX412" s="387"/>
      <c r="DY412" s="387"/>
      <c r="DZ412" s="387"/>
      <c r="EA412" s="387"/>
      <c r="EB412" s="387"/>
      <c r="EC412" s="387"/>
      <c r="ED412" s="387"/>
      <c r="EE412" s="387"/>
      <c r="EF412" s="387"/>
      <c r="EG412" s="387"/>
      <c r="EH412" s="387"/>
      <c r="EI412" s="387"/>
      <c r="EJ412" s="387"/>
      <c r="EK412" s="387"/>
      <c r="EL412" s="387"/>
      <c r="EM412" s="387"/>
    </row>
    <row r="413" spans="1:143" s="389" customFormat="1" ht="25.5" hidden="1" customHeight="1">
      <c r="A413" s="504"/>
      <c r="B413" s="504"/>
      <c r="C413" s="504"/>
      <c r="D413" s="504"/>
      <c r="E413" s="504"/>
      <c r="F413" s="504"/>
      <c r="G413" s="504"/>
      <c r="H413" s="504"/>
      <c r="I413" s="504"/>
      <c r="J413" s="504"/>
      <c r="K413" s="504"/>
      <c r="L413" s="504"/>
      <c r="M413" s="504"/>
      <c r="N413" s="504"/>
      <c r="O413" s="504"/>
      <c r="P413" s="504"/>
      <c r="Q413" s="504"/>
      <c r="R413" s="504"/>
      <c r="S413" s="504"/>
      <c r="T413" s="504"/>
      <c r="U413" s="504"/>
      <c r="V413" s="504"/>
      <c r="W413" s="504"/>
      <c r="X413" s="504"/>
      <c r="Y413" s="504"/>
      <c r="Z413" s="504"/>
      <c r="AA413" s="504"/>
      <c r="AB413" s="504"/>
      <c r="AC413" s="504"/>
      <c r="AD413" s="504"/>
      <c r="AE413" s="504"/>
      <c r="AF413" s="504"/>
      <c r="AG413" s="504"/>
      <c r="AH413" s="504"/>
      <c r="AI413" s="387"/>
      <c r="AJ413" s="387"/>
      <c r="AK413" s="387"/>
      <c r="AL413" s="387"/>
      <c r="AM413" s="387"/>
      <c r="AN413" s="387"/>
      <c r="AO413" s="387"/>
      <c r="AP413" s="387"/>
      <c r="AQ413" s="387"/>
      <c r="AR413" s="387"/>
      <c r="AS413" s="387"/>
      <c r="AT413" s="387"/>
      <c r="AU413" s="387"/>
      <c r="AV413" s="387"/>
      <c r="AW413" s="387"/>
      <c r="AX413" s="387"/>
      <c r="AY413" s="387"/>
      <c r="AZ413" s="387"/>
      <c r="BA413" s="387"/>
      <c r="BB413" s="387"/>
      <c r="BC413" s="387"/>
      <c r="BD413" s="387"/>
      <c r="BE413" s="387"/>
      <c r="BF413" s="387"/>
      <c r="BG413" s="387"/>
      <c r="BH413" s="387"/>
      <c r="BI413" s="387"/>
      <c r="BJ413" s="387"/>
      <c r="BK413" s="387"/>
      <c r="BL413" s="387"/>
      <c r="BM413" s="387"/>
      <c r="BN413" s="387"/>
      <c r="BO413" s="387"/>
      <c r="BP413" s="387"/>
      <c r="BQ413" s="387"/>
      <c r="BR413" s="387"/>
      <c r="BS413" s="387"/>
      <c r="BT413" s="387"/>
      <c r="BU413" s="387"/>
      <c r="BV413" s="387"/>
      <c r="BW413" s="387"/>
      <c r="BX413" s="387"/>
      <c r="BY413" s="387"/>
      <c r="BZ413" s="387"/>
      <c r="CA413" s="387"/>
      <c r="CB413" s="387"/>
      <c r="CC413" s="387"/>
      <c r="CD413" s="387"/>
      <c r="CE413" s="387"/>
      <c r="CF413" s="387"/>
      <c r="CG413" s="387"/>
      <c r="CH413" s="387"/>
      <c r="CI413" s="387"/>
      <c r="CJ413" s="387"/>
      <c r="CK413" s="387"/>
      <c r="CL413" s="387"/>
      <c r="CM413" s="387"/>
      <c r="CN413" s="387"/>
      <c r="CO413" s="387"/>
      <c r="CP413" s="387"/>
      <c r="CQ413" s="387"/>
      <c r="CR413" s="387"/>
      <c r="CS413" s="387"/>
      <c r="CT413" s="387"/>
      <c r="CU413" s="387"/>
      <c r="CV413" s="387"/>
      <c r="CW413" s="387"/>
      <c r="CX413" s="387"/>
      <c r="CY413" s="387"/>
      <c r="CZ413" s="387"/>
      <c r="DA413" s="387"/>
      <c r="DB413" s="387"/>
      <c r="DC413" s="387"/>
      <c r="DD413" s="387"/>
      <c r="DE413" s="387"/>
      <c r="DF413" s="387"/>
      <c r="DG413" s="387"/>
      <c r="DH413" s="387"/>
      <c r="DI413" s="387"/>
      <c r="DJ413" s="387"/>
      <c r="DK413" s="387"/>
      <c r="DL413" s="387"/>
      <c r="DM413" s="387"/>
      <c r="DN413" s="387"/>
      <c r="DO413" s="387"/>
      <c r="DP413" s="387"/>
      <c r="DQ413" s="387"/>
      <c r="DR413" s="387"/>
      <c r="DS413" s="387"/>
      <c r="DT413" s="387"/>
      <c r="DU413" s="387"/>
      <c r="DV413" s="387"/>
      <c r="DW413" s="387"/>
      <c r="DX413" s="387"/>
      <c r="DY413" s="387"/>
      <c r="DZ413" s="387"/>
      <c r="EA413" s="387"/>
      <c r="EB413" s="387"/>
      <c r="EC413" s="387"/>
      <c r="ED413" s="387"/>
      <c r="EE413" s="387"/>
      <c r="EF413" s="387"/>
      <c r="EG413" s="387"/>
      <c r="EH413" s="387"/>
      <c r="EI413" s="387"/>
      <c r="EJ413" s="387"/>
      <c r="EK413" s="387"/>
      <c r="EL413" s="387"/>
      <c r="EM413" s="387"/>
    </row>
    <row r="414" spans="1:143" s="389" customFormat="1" ht="25.5" hidden="1" customHeight="1">
      <c r="A414" s="504"/>
      <c r="B414" s="504"/>
      <c r="C414" s="504"/>
      <c r="D414" s="504"/>
      <c r="E414" s="504"/>
      <c r="F414" s="504"/>
      <c r="G414" s="504"/>
      <c r="H414" s="504"/>
      <c r="I414" s="504"/>
      <c r="J414" s="504"/>
      <c r="K414" s="504"/>
      <c r="L414" s="504"/>
      <c r="M414" s="504"/>
      <c r="N414" s="504"/>
      <c r="O414" s="504"/>
      <c r="P414" s="504"/>
      <c r="Q414" s="504"/>
      <c r="R414" s="504"/>
      <c r="S414" s="504"/>
      <c r="T414" s="504"/>
      <c r="U414" s="504"/>
      <c r="V414" s="504"/>
      <c r="W414" s="504"/>
      <c r="X414" s="504"/>
      <c r="Y414" s="504"/>
      <c r="Z414" s="504"/>
      <c r="AA414" s="504"/>
      <c r="AB414" s="504"/>
      <c r="AC414" s="504"/>
      <c r="AD414" s="504"/>
      <c r="AE414" s="504"/>
      <c r="AF414" s="504"/>
      <c r="AG414" s="504"/>
      <c r="AH414" s="504"/>
      <c r="AI414" s="387"/>
      <c r="AJ414" s="387"/>
      <c r="AK414" s="387"/>
      <c r="AL414" s="387"/>
      <c r="AM414" s="387"/>
      <c r="AN414" s="387"/>
      <c r="AO414" s="387"/>
      <c r="AP414" s="387"/>
      <c r="AQ414" s="387"/>
      <c r="AR414" s="387"/>
      <c r="AS414" s="387"/>
      <c r="AT414" s="387"/>
      <c r="AU414" s="387"/>
      <c r="AV414" s="387"/>
      <c r="AW414" s="387"/>
      <c r="AX414" s="387"/>
      <c r="AY414" s="387"/>
      <c r="AZ414" s="387"/>
      <c r="BA414" s="387"/>
      <c r="BB414" s="387"/>
      <c r="BC414" s="387"/>
      <c r="BD414" s="387"/>
      <c r="BE414" s="387"/>
      <c r="BF414" s="387"/>
      <c r="BG414" s="387"/>
      <c r="BH414" s="387"/>
      <c r="BI414" s="387"/>
      <c r="BJ414" s="387"/>
      <c r="BK414" s="387"/>
      <c r="BL414" s="387"/>
      <c r="BM414" s="387"/>
      <c r="BN414" s="387"/>
      <c r="BO414" s="387"/>
      <c r="BP414" s="387"/>
      <c r="BQ414" s="387"/>
      <c r="BR414" s="387"/>
      <c r="BS414" s="387"/>
      <c r="BT414" s="387"/>
      <c r="BU414" s="387"/>
      <c r="BV414" s="387"/>
      <c r="BW414" s="387"/>
      <c r="BX414" s="387"/>
      <c r="BY414" s="387"/>
      <c r="BZ414" s="387"/>
      <c r="CA414" s="387"/>
      <c r="CB414" s="387"/>
      <c r="CC414" s="387"/>
      <c r="CD414" s="387"/>
      <c r="CE414" s="387"/>
      <c r="CF414" s="387"/>
      <c r="CG414" s="387"/>
      <c r="CH414" s="387"/>
      <c r="CI414" s="387"/>
      <c r="CJ414" s="387"/>
      <c r="CK414" s="387"/>
      <c r="CL414" s="387"/>
      <c r="CM414" s="387"/>
      <c r="CN414" s="387"/>
      <c r="CO414" s="387"/>
      <c r="CP414" s="387"/>
      <c r="CQ414" s="387"/>
      <c r="CR414" s="387"/>
      <c r="CS414" s="387"/>
      <c r="CT414" s="387"/>
      <c r="CU414" s="387"/>
      <c r="CV414" s="387"/>
      <c r="CW414" s="387"/>
      <c r="CX414" s="387"/>
      <c r="CY414" s="387"/>
      <c r="CZ414" s="387"/>
      <c r="DA414" s="387"/>
      <c r="DB414" s="387"/>
      <c r="DC414" s="387"/>
      <c r="DD414" s="387"/>
      <c r="DE414" s="387"/>
      <c r="DF414" s="387"/>
      <c r="DG414" s="387"/>
      <c r="DH414" s="387"/>
      <c r="DI414" s="387"/>
      <c r="DJ414" s="387"/>
      <c r="DK414" s="387"/>
      <c r="DL414" s="387"/>
      <c r="DM414" s="387"/>
      <c r="DN414" s="387"/>
      <c r="DO414" s="387"/>
      <c r="DP414" s="387"/>
      <c r="DQ414" s="387"/>
      <c r="DR414" s="387"/>
      <c r="DS414" s="387"/>
      <c r="DT414" s="387"/>
      <c r="DU414" s="387"/>
      <c r="DV414" s="387"/>
      <c r="DW414" s="387"/>
      <c r="DX414" s="387"/>
      <c r="DY414" s="387"/>
      <c r="DZ414" s="387"/>
      <c r="EA414" s="387"/>
      <c r="EB414" s="387"/>
      <c r="EC414" s="387"/>
      <c r="ED414" s="387"/>
      <c r="EE414" s="387"/>
      <c r="EF414" s="387"/>
      <c r="EG414" s="387"/>
      <c r="EH414" s="387"/>
      <c r="EI414" s="387"/>
      <c r="EJ414" s="387"/>
      <c r="EK414" s="387"/>
      <c r="EL414" s="387"/>
      <c r="EM414" s="387"/>
    </row>
    <row r="415" spans="1:143" s="389" customFormat="1" ht="25.5" hidden="1" customHeight="1">
      <c r="A415" s="504"/>
      <c r="B415" s="504"/>
      <c r="C415" s="504"/>
      <c r="D415" s="504"/>
      <c r="E415" s="504"/>
      <c r="F415" s="504"/>
      <c r="G415" s="504"/>
      <c r="H415" s="504"/>
      <c r="I415" s="504"/>
      <c r="J415" s="504"/>
      <c r="K415" s="504"/>
      <c r="L415" s="504"/>
      <c r="M415" s="504"/>
      <c r="N415" s="504"/>
      <c r="O415" s="504"/>
      <c r="P415" s="504"/>
      <c r="Q415" s="504"/>
      <c r="R415" s="504"/>
      <c r="S415" s="504"/>
      <c r="T415" s="504"/>
      <c r="U415" s="504"/>
      <c r="V415" s="504"/>
      <c r="W415" s="504"/>
      <c r="X415" s="504"/>
      <c r="Y415" s="504"/>
      <c r="Z415" s="504"/>
      <c r="AA415" s="504"/>
      <c r="AB415" s="504"/>
      <c r="AC415" s="504"/>
      <c r="AD415" s="504"/>
      <c r="AE415" s="504"/>
      <c r="AF415" s="504"/>
      <c r="AG415" s="504"/>
      <c r="AH415" s="504"/>
      <c r="AI415" s="387"/>
      <c r="AJ415" s="387"/>
      <c r="AK415" s="387"/>
      <c r="AL415" s="387"/>
      <c r="AM415" s="387"/>
      <c r="AN415" s="387"/>
      <c r="AO415" s="387"/>
      <c r="AP415" s="387"/>
      <c r="AQ415" s="387"/>
      <c r="AR415" s="387"/>
      <c r="AS415" s="387"/>
      <c r="AT415" s="387"/>
      <c r="AU415" s="387"/>
      <c r="AV415" s="387"/>
      <c r="AW415" s="387"/>
      <c r="AX415" s="387"/>
      <c r="AY415" s="387"/>
      <c r="AZ415" s="387"/>
      <c r="BA415" s="387"/>
      <c r="BB415" s="387"/>
      <c r="BC415" s="387"/>
      <c r="BD415" s="387"/>
      <c r="BE415" s="387"/>
      <c r="BF415" s="387"/>
      <c r="BG415" s="387"/>
      <c r="BH415" s="387"/>
      <c r="BI415" s="387"/>
      <c r="BJ415" s="387"/>
      <c r="BK415" s="387"/>
      <c r="BL415" s="387"/>
      <c r="BM415" s="387"/>
      <c r="BN415" s="387"/>
      <c r="BO415" s="387"/>
      <c r="BP415" s="387"/>
      <c r="BQ415" s="387"/>
      <c r="BR415" s="387"/>
      <c r="BS415" s="387"/>
      <c r="BT415" s="387"/>
      <c r="BU415" s="387"/>
      <c r="BV415" s="387"/>
      <c r="BW415" s="387"/>
      <c r="BX415" s="387"/>
      <c r="BY415" s="387"/>
      <c r="BZ415" s="387"/>
      <c r="CA415" s="387"/>
      <c r="CB415" s="387"/>
      <c r="CC415" s="387"/>
      <c r="CD415" s="387"/>
      <c r="CE415" s="387"/>
      <c r="CF415" s="387"/>
      <c r="CG415" s="387"/>
      <c r="CH415" s="387"/>
      <c r="CI415" s="387"/>
      <c r="CJ415" s="387"/>
      <c r="CK415" s="387"/>
      <c r="CL415" s="387"/>
      <c r="CM415" s="387"/>
      <c r="CN415" s="387"/>
      <c r="CO415" s="387"/>
      <c r="CP415" s="387"/>
      <c r="CQ415" s="387"/>
      <c r="CR415" s="387"/>
      <c r="CS415" s="387"/>
      <c r="CT415" s="387"/>
      <c r="CU415" s="387"/>
      <c r="CV415" s="387"/>
      <c r="CW415" s="387"/>
      <c r="CX415" s="387"/>
      <c r="CY415" s="387"/>
      <c r="CZ415" s="387"/>
      <c r="DA415" s="387"/>
      <c r="DB415" s="387"/>
      <c r="DC415" s="387"/>
      <c r="DD415" s="387"/>
      <c r="DE415" s="387"/>
      <c r="DF415" s="387"/>
      <c r="DG415" s="387"/>
      <c r="DH415" s="387"/>
      <c r="DI415" s="387"/>
      <c r="DJ415" s="387"/>
      <c r="DK415" s="387"/>
      <c r="DL415" s="387"/>
      <c r="DM415" s="387"/>
      <c r="DN415" s="387"/>
      <c r="DO415" s="387"/>
      <c r="DP415" s="387"/>
      <c r="DQ415" s="387"/>
      <c r="DR415" s="387"/>
      <c r="DS415" s="387"/>
      <c r="DT415" s="387"/>
      <c r="DU415" s="387"/>
      <c r="DV415" s="387"/>
      <c r="DW415" s="387"/>
      <c r="DX415" s="387"/>
      <c r="DY415" s="387"/>
      <c r="DZ415" s="387"/>
      <c r="EA415" s="387"/>
      <c r="EB415" s="387"/>
      <c r="EC415" s="387"/>
      <c r="ED415" s="387"/>
      <c r="EE415" s="387"/>
      <c r="EF415" s="387"/>
      <c r="EG415" s="387"/>
      <c r="EH415" s="387"/>
      <c r="EI415" s="387"/>
      <c r="EJ415" s="387"/>
      <c r="EK415" s="387"/>
      <c r="EL415" s="387"/>
      <c r="EM415" s="387"/>
    </row>
    <row r="416" spans="1:143" s="389" customFormat="1" ht="25.5" hidden="1" customHeight="1">
      <c r="A416" s="504"/>
      <c r="B416" s="504"/>
      <c r="C416" s="504"/>
      <c r="D416" s="504"/>
      <c r="E416" s="504"/>
      <c r="F416" s="504"/>
      <c r="G416" s="504"/>
      <c r="H416" s="504"/>
      <c r="I416" s="504"/>
      <c r="J416" s="504"/>
      <c r="K416" s="504"/>
      <c r="L416" s="504"/>
      <c r="M416" s="504"/>
      <c r="N416" s="504"/>
      <c r="O416" s="504"/>
      <c r="P416" s="504"/>
      <c r="Q416" s="504"/>
      <c r="R416" s="504"/>
      <c r="S416" s="504"/>
      <c r="T416" s="504"/>
      <c r="U416" s="504"/>
      <c r="V416" s="504"/>
      <c r="W416" s="504"/>
      <c r="X416" s="504"/>
      <c r="Y416" s="504"/>
      <c r="Z416" s="504"/>
      <c r="AA416" s="504"/>
      <c r="AB416" s="504"/>
      <c r="AC416" s="504"/>
      <c r="AD416" s="504"/>
      <c r="AE416" s="504"/>
      <c r="AF416" s="504"/>
      <c r="AG416" s="504"/>
      <c r="AH416" s="504"/>
      <c r="AI416" s="387"/>
      <c r="AJ416" s="387"/>
      <c r="AK416" s="387"/>
      <c r="AL416" s="387"/>
      <c r="AM416" s="387"/>
      <c r="AN416" s="387"/>
      <c r="AO416" s="387"/>
      <c r="AP416" s="387"/>
      <c r="AQ416" s="387"/>
      <c r="AR416" s="387"/>
      <c r="AS416" s="387"/>
      <c r="AT416" s="387"/>
      <c r="AU416" s="387"/>
      <c r="AV416" s="387"/>
      <c r="AW416" s="387"/>
      <c r="AX416" s="387"/>
      <c r="AY416" s="387"/>
      <c r="AZ416" s="387"/>
      <c r="BA416" s="387"/>
      <c r="BB416" s="387"/>
      <c r="BC416" s="387"/>
      <c r="BD416" s="387"/>
      <c r="BE416" s="387"/>
      <c r="BF416" s="387"/>
      <c r="BG416" s="387"/>
      <c r="BH416" s="387"/>
      <c r="BI416" s="387"/>
      <c r="BJ416" s="387"/>
      <c r="BK416" s="387"/>
      <c r="BL416" s="387"/>
      <c r="BM416" s="387"/>
      <c r="BN416" s="387"/>
      <c r="BO416" s="387"/>
      <c r="BP416" s="387"/>
      <c r="BQ416" s="387"/>
      <c r="BR416" s="387"/>
      <c r="BS416" s="387"/>
      <c r="BT416" s="387"/>
      <c r="BU416" s="387"/>
      <c r="BV416" s="387"/>
      <c r="BW416" s="387"/>
      <c r="BX416" s="387"/>
      <c r="BY416" s="387"/>
      <c r="BZ416" s="387"/>
      <c r="CA416" s="387"/>
      <c r="CB416" s="387"/>
      <c r="CC416" s="387"/>
      <c r="CD416" s="387"/>
      <c r="CE416" s="387"/>
      <c r="CF416" s="387"/>
      <c r="CG416" s="387"/>
      <c r="CH416" s="387"/>
      <c r="CI416" s="387"/>
      <c r="CJ416" s="387"/>
      <c r="CK416" s="387"/>
      <c r="CL416" s="387"/>
      <c r="CM416" s="387"/>
      <c r="CN416" s="387"/>
      <c r="CO416" s="387"/>
      <c r="CP416" s="387"/>
      <c r="CQ416" s="387"/>
      <c r="CR416" s="387"/>
      <c r="CS416" s="387"/>
      <c r="CT416" s="387"/>
      <c r="CU416" s="387"/>
      <c r="CV416" s="387"/>
      <c r="CW416" s="387"/>
      <c r="CX416" s="387"/>
      <c r="CY416" s="387"/>
      <c r="CZ416" s="387"/>
      <c r="DA416" s="387"/>
      <c r="DB416" s="387"/>
      <c r="DC416" s="387"/>
      <c r="DD416" s="387"/>
      <c r="DE416" s="387"/>
      <c r="DF416" s="387"/>
      <c r="DG416" s="387"/>
      <c r="DH416" s="387"/>
      <c r="DI416" s="387"/>
      <c r="DJ416" s="387"/>
      <c r="DK416" s="387"/>
      <c r="DL416" s="387"/>
      <c r="DM416" s="387"/>
      <c r="DN416" s="387"/>
      <c r="DO416" s="387"/>
      <c r="DP416" s="387"/>
      <c r="DQ416" s="387"/>
      <c r="DR416" s="387"/>
      <c r="DS416" s="387"/>
      <c r="DT416" s="387"/>
      <c r="DU416" s="387"/>
      <c r="DV416" s="387"/>
      <c r="DW416" s="387"/>
      <c r="DX416" s="387"/>
      <c r="DY416" s="387"/>
      <c r="DZ416" s="387"/>
      <c r="EA416" s="387"/>
      <c r="EB416" s="387"/>
      <c r="EC416" s="387"/>
      <c r="ED416" s="387"/>
      <c r="EE416" s="387"/>
      <c r="EF416" s="387"/>
      <c r="EG416" s="387"/>
      <c r="EH416" s="387"/>
      <c r="EI416" s="387"/>
      <c r="EJ416" s="387"/>
      <c r="EK416" s="387"/>
      <c r="EL416" s="387"/>
      <c r="EM416" s="387"/>
    </row>
    <row r="417" spans="1:143" s="389" customFormat="1" ht="25.5" hidden="1" customHeight="1">
      <c r="A417" s="504"/>
      <c r="B417" s="504"/>
      <c r="C417" s="504"/>
      <c r="D417" s="504"/>
      <c r="E417" s="504"/>
      <c r="F417" s="504"/>
      <c r="G417" s="504"/>
      <c r="H417" s="504"/>
      <c r="I417" s="504"/>
      <c r="J417" s="504"/>
      <c r="K417" s="504"/>
      <c r="L417" s="504"/>
      <c r="M417" s="504"/>
      <c r="N417" s="504"/>
      <c r="O417" s="504"/>
      <c r="P417" s="504"/>
      <c r="Q417" s="504"/>
      <c r="R417" s="504"/>
      <c r="S417" s="504"/>
      <c r="T417" s="504"/>
      <c r="U417" s="504"/>
      <c r="V417" s="504"/>
      <c r="W417" s="504"/>
      <c r="X417" s="504"/>
      <c r="Y417" s="504"/>
      <c r="Z417" s="504"/>
      <c r="AA417" s="504"/>
      <c r="AB417" s="504"/>
      <c r="AC417" s="504"/>
      <c r="AD417" s="504"/>
      <c r="AE417" s="504"/>
      <c r="AF417" s="504"/>
      <c r="AG417" s="504"/>
      <c r="AH417" s="504"/>
      <c r="AI417" s="387"/>
      <c r="AJ417" s="387"/>
      <c r="AK417" s="387"/>
      <c r="AL417" s="387"/>
      <c r="AM417" s="387"/>
      <c r="AN417" s="387"/>
      <c r="AO417" s="387"/>
      <c r="AP417" s="387"/>
      <c r="AQ417" s="387"/>
      <c r="AR417" s="387"/>
      <c r="AS417" s="387"/>
      <c r="AT417" s="387"/>
      <c r="AU417" s="387"/>
      <c r="AV417" s="387"/>
      <c r="AW417" s="387"/>
      <c r="AX417" s="387"/>
      <c r="AY417" s="387"/>
      <c r="AZ417" s="387"/>
      <c r="BA417" s="387"/>
      <c r="BB417" s="387"/>
      <c r="BC417" s="387"/>
      <c r="BD417" s="387"/>
      <c r="BE417" s="387"/>
      <c r="BF417" s="387"/>
      <c r="BG417" s="387"/>
      <c r="BH417" s="387"/>
      <c r="BI417" s="387"/>
      <c r="BJ417" s="387"/>
      <c r="BK417" s="387"/>
      <c r="BL417" s="387"/>
      <c r="BM417" s="387"/>
      <c r="BN417" s="387"/>
      <c r="BO417" s="387"/>
      <c r="BP417" s="387"/>
      <c r="BQ417" s="387"/>
      <c r="BR417" s="387"/>
      <c r="BS417" s="387"/>
      <c r="BT417" s="387"/>
      <c r="BU417" s="387"/>
      <c r="BV417" s="387"/>
      <c r="BW417" s="387"/>
      <c r="BX417" s="387"/>
      <c r="BY417" s="387"/>
      <c r="BZ417" s="387"/>
      <c r="CA417" s="387"/>
      <c r="CB417" s="387"/>
      <c r="CC417" s="387"/>
      <c r="CD417" s="387"/>
      <c r="CE417" s="387"/>
      <c r="CF417" s="387"/>
      <c r="CG417" s="387"/>
      <c r="CH417" s="387"/>
      <c r="CI417" s="387"/>
      <c r="CJ417" s="387"/>
      <c r="CK417" s="387"/>
      <c r="CL417" s="387"/>
      <c r="CM417" s="387"/>
      <c r="CN417" s="387"/>
      <c r="CO417" s="387"/>
      <c r="CP417" s="387"/>
      <c r="CQ417" s="387"/>
      <c r="CR417" s="387"/>
      <c r="CS417" s="387"/>
      <c r="CT417" s="387"/>
      <c r="CU417" s="387"/>
      <c r="CV417" s="387"/>
      <c r="CW417" s="387"/>
      <c r="CX417" s="387"/>
      <c r="CY417" s="387"/>
      <c r="CZ417" s="387"/>
      <c r="DA417" s="387"/>
      <c r="DB417" s="387"/>
      <c r="DC417" s="387"/>
      <c r="DD417" s="387"/>
      <c r="DE417" s="387"/>
      <c r="DF417" s="387"/>
      <c r="DG417" s="387"/>
      <c r="DH417" s="387"/>
      <c r="DI417" s="387"/>
      <c r="DJ417" s="387"/>
      <c r="DK417" s="387"/>
      <c r="DL417" s="387"/>
      <c r="DM417" s="387"/>
      <c r="DN417" s="387"/>
      <c r="DO417" s="387"/>
      <c r="DP417" s="387"/>
      <c r="DQ417" s="387"/>
      <c r="DR417" s="387"/>
      <c r="DS417" s="387"/>
      <c r="DT417" s="387"/>
      <c r="DU417" s="387"/>
      <c r="DV417" s="387"/>
      <c r="DW417" s="387"/>
      <c r="DX417" s="387"/>
      <c r="DY417" s="387"/>
      <c r="DZ417" s="387"/>
      <c r="EA417" s="387"/>
      <c r="EB417" s="387"/>
      <c r="EC417" s="387"/>
      <c r="ED417" s="387"/>
      <c r="EE417" s="387"/>
      <c r="EF417" s="387"/>
      <c r="EG417" s="387"/>
      <c r="EH417" s="387"/>
      <c r="EI417" s="387"/>
      <c r="EJ417" s="387"/>
      <c r="EK417" s="387"/>
      <c r="EL417" s="387"/>
      <c r="EM417" s="387"/>
    </row>
    <row r="418" spans="1:143" s="389" customFormat="1" ht="25.5" hidden="1" customHeight="1">
      <c r="A418" s="504"/>
      <c r="B418" s="504"/>
      <c r="C418" s="504"/>
      <c r="D418" s="504"/>
      <c r="E418" s="504"/>
      <c r="F418" s="504"/>
      <c r="G418" s="504"/>
      <c r="H418" s="504"/>
      <c r="I418" s="504"/>
      <c r="J418" s="504"/>
      <c r="K418" s="504"/>
      <c r="L418" s="504"/>
      <c r="M418" s="504"/>
      <c r="N418" s="504"/>
      <c r="O418" s="504"/>
      <c r="P418" s="504"/>
      <c r="Q418" s="504"/>
      <c r="R418" s="504"/>
      <c r="S418" s="504"/>
      <c r="T418" s="504"/>
      <c r="U418" s="504"/>
      <c r="V418" s="504"/>
      <c r="W418" s="504"/>
      <c r="X418" s="504"/>
      <c r="Y418" s="504"/>
      <c r="Z418" s="504"/>
      <c r="AA418" s="504"/>
      <c r="AB418" s="504"/>
      <c r="AC418" s="504"/>
      <c r="AD418" s="504"/>
      <c r="AE418" s="504"/>
      <c r="AF418" s="504"/>
      <c r="AG418" s="504"/>
      <c r="AH418" s="504"/>
      <c r="AI418" s="387"/>
      <c r="AJ418" s="387"/>
      <c r="AK418" s="387"/>
      <c r="AL418" s="387"/>
      <c r="AM418" s="387"/>
      <c r="AN418" s="387"/>
      <c r="AO418" s="387"/>
      <c r="AP418" s="387"/>
      <c r="AQ418" s="387"/>
      <c r="AR418" s="387"/>
      <c r="AS418" s="387"/>
      <c r="AT418" s="387"/>
      <c r="AU418" s="387"/>
      <c r="AV418" s="387"/>
      <c r="AW418" s="387"/>
      <c r="AX418" s="387"/>
      <c r="AY418" s="387"/>
      <c r="AZ418" s="387"/>
      <c r="BA418" s="387"/>
      <c r="BB418" s="387"/>
      <c r="BC418" s="387"/>
      <c r="BD418" s="387"/>
      <c r="BE418" s="387"/>
      <c r="BF418" s="387"/>
      <c r="BG418" s="387"/>
      <c r="BH418" s="387"/>
      <c r="BI418" s="387"/>
      <c r="BJ418" s="387"/>
      <c r="BK418" s="387"/>
      <c r="BL418" s="387"/>
      <c r="BM418" s="387"/>
      <c r="BN418" s="387"/>
      <c r="BO418" s="387"/>
      <c r="BP418" s="387"/>
      <c r="BQ418" s="387"/>
      <c r="BR418" s="387"/>
      <c r="BS418" s="387"/>
      <c r="BT418" s="387"/>
      <c r="BU418" s="387"/>
      <c r="BV418" s="387"/>
      <c r="BW418" s="387"/>
      <c r="BX418" s="387"/>
      <c r="BY418" s="387"/>
      <c r="BZ418" s="387"/>
      <c r="CA418" s="387"/>
      <c r="CB418" s="387"/>
      <c r="CC418" s="387"/>
      <c r="CD418" s="387"/>
      <c r="CE418" s="387"/>
      <c r="CF418" s="387"/>
      <c r="CG418" s="387"/>
      <c r="CH418" s="387"/>
      <c r="CI418" s="387"/>
      <c r="CJ418" s="387"/>
      <c r="CK418" s="387"/>
      <c r="CL418" s="387"/>
      <c r="CM418" s="387"/>
      <c r="CN418" s="387"/>
      <c r="CO418" s="387"/>
      <c r="CP418" s="387"/>
      <c r="CQ418" s="387"/>
      <c r="CR418" s="387"/>
      <c r="CS418" s="387"/>
      <c r="CT418" s="387"/>
      <c r="CU418" s="387"/>
      <c r="CV418" s="387"/>
      <c r="CW418" s="387"/>
      <c r="CX418" s="387"/>
      <c r="CY418" s="387"/>
      <c r="CZ418" s="387"/>
      <c r="DA418" s="387"/>
      <c r="DB418" s="387"/>
      <c r="DC418" s="387"/>
      <c r="DD418" s="387"/>
      <c r="DE418" s="387"/>
      <c r="DF418" s="387"/>
      <c r="DG418" s="387"/>
      <c r="DH418" s="387"/>
      <c r="DI418" s="387"/>
      <c r="DJ418" s="387"/>
      <c r="DK418" s="387"/>
      <c r="DL418" s="387"/>
      <c r="DM418" s="387"/>
      <c r="DN418" s="387"/>
      <c r="DO418" s="387"/>
      <c r="DP418" s="387"/>
      <c r="DQ418" s="387"/>
      <c r="DR418" s="387"/>
      <c r="DS418" s="387"/>
      <c r="DT418" s="387"/>
      <c r="DU418" s="387"/>
      <c r="DV418" s="387"/>
      <c r="DW418" s="387"/>
      <c r="DX418" s="387"/>
      <c r="DY418" s="387"/>
      <c r="DZ418" s="387"/>
      <c r="EA418" s="387"/>
      <c r="EB418" s="387"/>
      <c r="EC418" s="387"/>
      <c r="ED418" s="387"/>
      <c r="EE418" s="387"/>
      <c r="EF418" s="387"/>
      <c r="EG418" s="387"/>
      <c r="EH418" s="387"/>
      <c r="EI418" s="387"/>
      <c r="EJ418" s="387"/>
      <c r="EK418" s="387"/>
      <c r="EL418" s="387"/>
      <c r="EM418" s="387"/>
    </row>
    <row r="419" spans="1:143" s="389" customFormat="1" ht="25.5" hidden="1" customHeight="1">
      <c r="A419" s="504"/>
      <c r="B419" s="504"/>
      <c r="C419" s="504"/>
      <c r="D419" s="504"/>
      <c r="E419" s="504"/>
      <c r="F419" s="504"/>
      <c r="G419" s="504"/>
      <c r="H419" s="504"/>
      <c r="I419" s="504"/>
      <c r="J419" s="504"/>
      <c r="K419" s="504"/>
      <c r="L419" s="504"/>
      <c r="M419" s="504"/>
      <c r="N419" s="504"/>
      <c r="O419" s="504"/>
      <c r="P419" s="504"/>
      <c r="Q419" s="504"/>
      <c r="R419" s="504"/>
      <c r="S419" s="504"/>
      <c r="T419" s="504"/>
      <c r="U419" s="504"/>
      <c r="V419" s="504"/>
      <c r="W419" s="504"/>
      <c r="X419" s="504"/>
      <c r="Y419" s="504"/>
      <c r="Z419" s="504"/>
      <c r="AA419" s="504"/>
      <c r="AB419" s="504"/>
      <c r="AC419" s="504"/>
      <c r="AD419" s="504"/>
      <c r="AE419" s="504"/>
      <c r="AF419" s="504"/>
      <c r="AG419" s="504"/>
      <c r="AH419" s="504"/>
      <c r="AI419" s="387"/>
      <c r="AJ419" s="387"/>
      <c r="AK419" s="387"/>
      <c r="AL419" s="387"/>
      <c r="AM419" s="387"/>
      <c r="AN419" s="387"/>
      <c r="AO419" s="387"/>
      <c r="AP419" s="387"/>
      <c r="AQ419" s="387"/>
      <c r="AR419" s="387"/>
      <c r="AS419" s="387"/>
      <c r="AT419" s="387"/>
      <c r="AU419" s="387"/>
      <c r="AV419" s="387"/>
      <c r="AW419" s="387"/>
      <c r="AX419" s="387"/>
      <c r="AY419" s="387"/>
      <c r="AZ419" s="387"/>
      <c r="BA419" s="387"/>
      <c r="BB419" s="387"/>
      <c r="BC419" s="387"/>
      <c r="BD419" s="387"/>
      <c r="BE419" s="387"/>
      <c r="BF419" s="387"/>
      <c r="BG419" s="387"/>
      <c r="BH419" s="387"/>
      <c r="BI419" s="387"/>
      <c r="BJ419" s="387"/>
      <c r="BK419" s="387"/>
      <c r="BL419" s="387"/>
      <c r="BM419" s="387"/>
      <c r="BN419" s="387"/>
      <c r="BO419" s="387"/>
      <c r="BP419" s="387"/>
      <c r="BQ419" s="387"/>
      <c r="BR419" s="387"/>
      <c r="BS419" s="387"/>
      <c r="BT419" s="387"/>
      <c r="BU419" s="387"/>
      <c r="BV419" s="387"/>
      <c r="BW419" s="387"/>
      <c r="BX419" s="387"/>
      <c r="BY419" s="387"/>
      <c r="BZ419" s="387"/>
      <c r="CA419" s="387"/>
      <c r="CB419" s="387"/>
      <c r="CC419" s="387"/>
      <c r="CD419" s="387"/>
      <c r="CE419" s="387"/>
      <c r="CF419" s="387"/>
      <c r="CG419" s="387"/>
      <c r="CH419" s="387"/>
      <c r="CI419" s="387"/>
      <c r="CJ419" s="387"/>
      <c r="CK419" s="387"/>
      <c r="CL419" s="387"/>
      <c r="CM419" s="387"/>
      <c r="CN419" s="387"/>
      <c r="CO419" s="387"/>
      <c r="CP419" s="387"/>
      <c r="CQ419" s="387"/>
      <c r="CR419" s="387"/>
      <c r="CS419" s="387"/>
      <c r="CT419" s="387"/>
      <c r="CU419" s="387"/>
      <c r="CV419" s="387"/>
      <c r="CW419" s="387"/>
      <c r="CX419" s="387"/>
      <c r="CY419" s="387"/>
      <c r="CZ419" s="387"/>
      <c r="DA419" s="387"/>
      <c r="DB419" s="387"/>
      <c r="DC419" s="387"/>
      <c r="DD419" s="387"/>
      <c r="DE419" s="387"/>
      <c r="DF419" s="387"/>
      <c r="DG419" s="387"/>
      <c r="DH419" s="387"/>
      <c r="DI419" s="387"/>
      <c r="DJ419" s="387"/>
      <c r="DK419" s="387"/>
      <c r="DL419" s="387"/>
      <c r="DM419" s="387"/>
      <c r="DN419" s="387"/>
      <c r="DO419" s="387"/>
      <c r="DP419" s="387"/>
      <c r="DQ419" s="387"/>
      <c r="DR419" s="387"/>
      <c r="DS419" s="387"/>
      <c r="DT419" s="387"/>
      <c r="DU419" s="387"/>
      <c r="DV419" s="387"/>
      <c r="DW419" s="387"/>
      <c r="DX419" s="387"/>
      <c r="DY419" s="387"/>
      <c r="DZ419" s="387"/>
      <c r="EA419" s="387"/>
      <c r="EB419" s="387"/>
      <c r="EC419" s="387"/>
      <c r="ED419" s="387"/>
      <c r="EE419" s="387"/>
      <c r="EF419" s="387"/>
      <c r="EG419" s="387"/>
      <c r="EH419" s="387"/>
      <c r="EI419" s="387"/>
      <c r="EJ419" s="387"/>
      <c r="EK419" s="387"/>
      <c r="EL419" s="387"/>
      <c r="EM419" s="387"/>
    </row>
    <row r="420" spans="1:143" s="389" customFormat="1" ht="25.5" hidden="1" customHeight="1">
      <c r="A420" s="504"/>
      <c r="B420" s="504"/>
      <c r="C420" s="504"/>
      <c r="D420" s="504"/>
      <c r="E420" s="504"/>
      <c r="F420" s="504"/>
      <c r="G420" s="504"/>
      <c r="H420" s="504"/>
      <c r="I420" s="504"/>
      <c r="J420" s="504"/>
      <c r="K420" s="504"/>
      <c r="L420" s="504"/>
      <c r="M420" s="504"/>
      <c r="N420" s="504"/>
      <c r="O420" s="504"/>
      <c r="P420" s="504"/>
      <c r="Q420" s="504"/>
      <c r="R420" s="504"/>
      <c r="S420" s="504"/>
      <c r="T420" s="504"/>
      <c r="U420" s="504"/>
      <c r="V420" s="504"/>
      <c r="W420" s="504"/>
      <c r="X420" s="504"/>
      <c r="Y420" s="504"/>
      <c r="Z420" s="504"/>
      <c r="AA420" s="504"/>
      <c r="AB420" s="504"/>
      <c r="AC420" s="504"/>
      <c r="AD420" s="504"/>
      <c r="AE420" s="504"/>
      <c r="AF420" s="504"/>
      <c r="AG420" s="504"/>
      <c r="AH420" s="504"/>
      <c r="AI420" s="387"/>
      <c r="AJ420" s="387"/>
      <c r="AK420" s="387"/>
      <c r="AL420" s="387"/>
      <c r="AM420" s="387"/>
      <c r="AN420" s="387"/>
      <c r="AO420" s="387"/>
      <c r="AP420" s="387"/>
      <c r="AQ420" s="387"/>
      <c r="AR420" s="387"/>
      <c r="AS420" s="387"/>
      <c r="AT420" s="387"/>
      <c r="AU420" s="387"/>
      <c r="AV420" s="387"/>
      <c r="AW420" s="387"/>
      <c r="AX420" s="387"/>
      <c r="AY420" s="387"/>
      <c r="AZ420" s="387"/>
      <c r="BA420" s="387"/>
      <c r="BB420" s="387"/>
      <c r="BC420" s="387"/>
      <c r="BD420" s="387"/>
      <c r="BE420" s="387"/>
      <c r="BF420" s="387"/>
      <c r="BG420" s="387"/>
      <c r="BH420" s="387"/>
      <c r="BI420" s="387"/>
      <c r="BJ420" s="387"/>
      <c r="BK420" s="387"/>
      <c r="BL420" s="387"/>
      <c r="BM420" s="387"/>
      <c r="BN420" s="387"/>
      <c r="BO420" s="387"/>
      <c r="BP420" s="387"/>
      <c r="BQ420" s="387"/>
      <c r="BR420" s="387"/>
      <c r="BS420" s="387"/>
      <c r="BT420" s="387"/>
      <c r="BU420" s="387"/>
      <c r="BV420" s="387"/>
      <c r="BW420" s="387"/>
      <c r="BX420" s="387"/>
      <c r="BY420" s="387"/>
      <c r="BZ420" s="387"/>
      <c r="CA420" s="387"/>
      <c r="CB420" s="387"/>
      <c r="CC420" s="387"/>
      <c r="CD420" s="387"/>
      <c r="CE420" s="387"/>
      <c r="CF420" s="387"/>
      <c r="CG420" s="387"/>
      <c r="CH420" s="387"/>
      <c r="CI420" s="387"/>
      <c r="CJ420" s="387"/>
      <c r="CK420" s="387"/>
      <c r="CL420" s="387"/>
      <c r="CM420" s="387"/>
      <c r="CN420" s="387"/>
      <c r="CO420" s="387"/>
      <c r="CP420" s="387"/>
      <c r="CQ420" s="387"/>
      <c r="CR420" s="387"/>
      <c r="CS420" s="387"/>
      <c r="CT420" s="387"/>
      <c r="CU420" s="387"/>
      <c r="CV420" s="387"/>
      <c r="CW420" s="387"/>
      <c r="CX420" s="387"/>
      <c r="CY420" s="387"/>
      <c r="CZ420" s="387"/>
      <c r="DA420" s="387"/>
      <c r="DB420" s="387"/>
      <c r="DC420" s="387"/>
      <c r="DD420" s="387"/>
      <c r="DE420" s="387"/>
      <c r="DF420" s="387"/>
      <c r="DG420" s="387"/>
      <c r="DH420" s="387"/>
      <c r="DI420" s="387"/>
      <c r="DJ420" s="387"/>
      <c r="DK420" s="387"/>
      <c r="DL420" s="387"/>
      <c r="DM420" s="387"/>
      <c r="DN420" s="387"/>
      <c r="DO420" s="387"/>
      <c r="DP420" s="387"/>
      <c r="DQ420" s="387"/>
      <c r="DR420" s="387"/>
      <c r="DS420" s="387"/>
      <c r="DT420" s="387"/>
      <c r="DU420" s="387"/>
      <c r="DV420" s="387"/>
      <c r="DW420" s="387"/>
      <c r="DX420" s="387"/>
      <c r="DY420" s="387"/>
      <c r="DZ420" s="387"/>
      <c r="EA420" s="387"/>
      <c r="EB420" s="387"/>
      <c r="EC420" s="387"/>
      <c r="ED420" s="387"/>
      <c r="EE420" s="387"/>
      <c r="EF420" s="387"/>
      <c r="EG420" s="387"/>
      <c r="EH420" s="387"/>
      <c r="EI420" s="387"/>
      <c r="EJ420" s="387"/>
      <c r="EK420" s="387"/>
      <c r="EL420" s="387"/>
      <c r="EM420" s="387"/>
    </row>
    <row r="421" spans="1:143" s="389" customFormat="1" ht="25.5" hidden="1" customHeight="1">
      <c r="A421" s="504"/>
      <c r="B421" s="504"/>
      <c r="C421" s="504"/>
      <c r="D421" s="504"/>
      <c r="E421" s="504"/>
      <c r="F421" s="504"/>
      <c r="G421" s="504"/>
      <c r="H421" s="504"/>
      <c r="I421" s="504"/>
      <c r="J421" s="504"/>
      <c r="K421" s="504"/>
      <c r="L421" s="504"/>
      <c r="M421" s="504"/>
      <c r="N421" s="504"/>
      <c r="O421" s="504"/>
      <c r="P421" s="504"/>
      <c r="Q421" s="504"/>
      <c r="R421" s="504"/>
      <c r="S421" s="504"/>
      <c r="T421" s="504"/>
      <c r="U421" s="504"/>
      <c r="V421" s="504"/>
      <c r="W421" s="504"/>
      <c r="X421" s="504"/>
      <c r="Y421" s="504"/>
      <c r="Z421" s="504"/>
      <c r="AA421" s="504"/>
      <c r="AB421" s="504"/>
      <c r="AC421" s="504"/>
      <c r="AD421" s="504"/>
      <c r="AE421" s="504"/>
      <c r="AF421" s="504"/>
      <c r="AG421" s="504"/>
      <c r="AH421" s="504"/>
      <c r="AI421" s="387"/>
      <c r="AJ421" s="387"/>
      <c r="AK421" s="387"/>
      <c r="AL421" s="387"/>
      <c r="AM421" s="387"/>
      <c r="AN421" s="387"/>
      <c r="AO421" s="387"/>
      <c r="AP421" s="387"/>
      <c r="AQ421" s="387"/>
      <c r="AR421" s="387"/>
      <c r="AS421" s="387"/>
      <c r="AT421" s="387"/>
      <c r="AU421" s="387"/>
      <c r="AV421" s="387"/>
      <c r="AW421" s="387"/>
      <c r="AX421" s="387"/>
      <c r="AY421" s="387"/>
      <c r="AZ421" s="387"/>
      <c r="BA421" s="387"/>
      <c r="BB421" s="387"/>
      <c r="BC421" s="387"/>
      <c r="BD421" s="387"/>
      <c r="BE421" s="387"/>
      <c r="BF421" s="387"/>
      <c r="BG421" s="387"/>
      <c r="BH421" s="387"/>
      <c r="BI421" s="387"/>
      <c r="BJ421" s="387"/>
      <c r="BK421" s="387"/>
      <c r="BL421" s="387"/>
      <c r="BM421" s="387"/>
      <c r="BN421" s="387"/>
      <c r="BO421" s="387"/>
      <c r="BP421" s="387"/>
      <c r="BQ421" s="387"/>
      <c r="BR421" s="387"/>
      <c r="BS421" s="387"/>
      <c r="BT421" s="387"/>
      <c r="BU421" s="387"/>
      <c r="BV421" s="387"/>
      <c r="BW421" s="387"/>
      <c r="BX421" s="387"/>
      <c r="BY421" s="387"/>
      <c r="BZ421" s="387"/>
      <c r="CA421" s="387"/>
      <c r="CB421" s="387"/>
      <c r="CC421" s="387"/>
      <c r="CD421" s="387"/>
      <c r="CE421" s="387"/>
      <c r="CF421" s="387"/>
      <c r="CG421" s="387"/>
      <c r="CH421" s="387"/>
      <c r="CI421" s="387"/>
      <c r="CJ421" s="387"/>
      <c r="CK421" s="387"/>
      <c r="CL421" s="387"/>
      <c r="CM421" s="387"/>
      <c r="CN421" s="387"/>
      <c r="CO421" s="387"/>
      <c r="CP421" s="387"/>
      <c r="CQ421" s="387"/>
      <c r="CR421" s="387"/>
      <c r="CS421" s="387"/>
      <c r="CT421" s="387"/>
      <c r="CU421" s="387"/>
      <c r="CV421" s="387"/>
      <c r="CW421" s="387"/>
      <c r="CX421" s="387"/>
      <c r="CY421" s="387"/>
      <c r="CZ421" s="387"/>
      <c r="DA421" s="387"/>
      <c r="DB421" s="387"/>
      <c r="DC421" s="387"/>
      <c r="DD421" s="387"/>
      <c r="DE421" s="387"/>
      <c r="DF421" s="387"/>
      <c r="DG421" s="387"/>
      <c r="DH421" s="387"/>
      <c r="DI421" s="387"/>
      <c r="DJ421" s="387"/>
      <c r="DK421" s="387"/>
      <c r="DL421" s="387"/>
      <c r="DM421" s="387"/>
      <c r="DN421" s="387"/>
      <c r="DO421" s="387"/>
      <c r="DP421" s="387"/>
      <c r="DQ421" s="387"/>
      <c r="DR421" s="387"/>
      <c r="DS421" s="387"/>
      <c r="DT421" s="387"/>
      <c r="DU421" s="387"/>
      <c r="DV421" s="387"/>
      <c r="DW421" s="387"/>
      <c r="DX421" s="387"/>
      <c r="DY421" s="387"/>
      <c r="DZ421" s="387"/>
      <c r="EA421" s="387"/>
      <c r="EB421" s="387"/>
      <c r="EC421" s="387"/>
      <c r="ED421" s="387"/>
      <c r="EE421" s="387"/>
      <c r="EF421" s="387"/>
      <c r="EG421" s="387"/>
      <c r="EH421" s="387"/>
      <c r="EI421" s="387"/>
      <c r="EJ421" s="387"/>
      <c r="EK421" s="387"/>
      <c r="EL421" s="387"/>
      <c r="EM421" s="387"/>
    </row>
    <row r="422" spans="1:143" s="389" customFormat="1" ht="25.5" hidden="1" customHeight="1">
      <c r="A422" s="504"/>
      <c r="B422" s="504"/>
      <c r="C422" s="504"/>
      <c r="D422" s="504"/>
      <c r="E422" s="504"/>
      <c r="F422" s="504"/>
      <c r="G422" s="504"/>
      <c r="H422" s="504"/>
      <c r="I422" s="504"/>
      <c r="J422" s="504"/>
      <c r="K422" s="504"/>
      <c r="L422" s="504"/>
      <c r="M422" s="504"/>
      <c r="N422" s="504"/>
      <c r="O422" s="504"/>
      <c r="P422" s="504"/>
      <c r="Q422" s="504"/>
      <c r="R422" s="504"/>
      <c r="S422" s="504"/>
      <c r="T422" s="504"/>
      <c r="U422" s="504"/>
      <c r="V422" s="504"/>
      <c r="W422" s="504"/>
      <c r="X422" s="504"/>
      <c r="Y422" s="504"/>
      <c r="Z422" s="504"/>
      <c r="AA422" s="504"/>
      <c r="AB422" s="504"/>
      <c r="AC422" s="504"/>
      <c r="AD422" s="504"/>
      <c r="AE422" s="504"/>
      <c r="AF422" s="504"/>
      <c r="AG422" s="504"/>
      <c r="AH422" s="504"/>
      <c r="AI422" s="387"/>
      <c r="AJ422" s="387"/>
      <c r="AK422" s="387"/>
      <c r="AL422" s="387"/>
      <c r="AM422" s="387"/>
      <c r="AN422" s="387"/>
      <c r="AO422" s="387"/>
      <c r="AP422" s="387"/>
      <c r="AQ422" s="387"/>
      <c r="AR422" s="387"/>
      <c r="AS422" s="387"/>
      <c r="AT422" s="387"/>
      <c r="AU422" s="387"/>
      <c r="AV422" s="387"/>
      <c r="AW422" s="387"/>
      <c r="AX422" s="387"/>
      <c r="AY422" s="387"/>
      <c r="AZ422" s="387"/>
      <c r="BA422" s="387"/>
      <c r="BB422" s="387"/>
      <c r="BC422" s="387"/>
      <c r="BD422" s="387"/>
      <c r="BE422" s="387"/>
      <c r="BF422" s="387"/>
      <c r="BG422" s="387"/>
      <c r="BH422" s="387"/>
      <c r="BI422" s="387"/>
      <c r="BJ422" s="387"/>
      <c r="BK422" s="387"/>
      <c r="BL422" s="387"/>
      <c r="BM422" s="387"/>
      <c r="BN422" s="387"/>
      <c r="BO422" s="387"/>
      <c r="BP422" s="387"/>
      <c r="BQ422" s="387"/>
      <c r="BR422" s="387"/>
      <c r="BS422" s="387"/>
      <c r="BT422" s="387"/>
      <c r="BU422" s="387"/>
      <c r="BV422" s="387"/>
      <c r="BW422" s="387"/>
      <c r="BX422" s="387"/>
      <c r="BY422" s="387"/>
      <c r="BZ422" s="387"/>
      <c r="CA422" s="387"/>
      <c r="CB422" s="387"/>
      <c r="CC422" s="387"/>
      <c r="CD422" s="387"/>
      <c r="CE422" s="387"/>
      <c r="CF422" s="387"/>
      <c r="CG422" s="387"/>
      <c r="CH422" s="387"/>
      <c r="CI422" s="387"/>
      <c r="CJ422" s="387"/>
      <c r="CK422" s="387"/>
      <c r="CL422" s="387"/>
      <c r="CM422" s="387"/>
      <c r="CN422" s="387"/>
      <c r="CO422" s="387"/>
      <c r="CP422" s="387"/>
      <c r="CQ422" s="387"/>
      <c r="CR422" s="387"/>
      <c r="CS422" s="387"/>
      <c r="CT422" s="387"/>
      <c r="CU422" s="387"/>
      <c r="CV422" s="387"/>
      <c r="CW422" s="387"/>
      <c r="CX422" s="387"/>
      <c r="CY422" s="387"/>
      <c r="CZ422" s="387"/>
      <c r="DA422" s="387"/>
      <c r="DB422" s="387"/>
      <c r="DC422" s="387"/>
      <c r="DD422" s="387"/>
      <c r="DE422" s="387"/>
      <c r="DF422" s="387"/>
      <c r="DG422" s="387"/>
      <c r="DH422" s="387"/>
      <c r="DI422" s="387"/>
      <c r="DJ422" s="387"/>
      <c r="DK422" s="387"/>
      <c r="DL422" s="387"/>
      <c r="DM422" s="387"/>
      <c r="DN422" s="387"/>
      <c r="DO422" s="387"/>
      <c r="DP422" s="387"/>
      <c r="DQ422" s="387"/>
      <c r="DR422" s="387"/>
      <c r="DS422" s="387"/>
      <c r="DT422" s="387"/>
      <c r="DU422" s="387"/>
      <c r="DV422" s="387"/>
      <c r="DW422" s="387"/>
      <c r="DX422" s="387"/>
      <c r="DY422" s="387"/>
      <c r="DZ422" s="387"/>
      <c r="EA422" s="387"/>
      <c r="EB422" s="387"/>
      <c r="EC422" s="387"/>
      <c r="ED422" s="387"/>
      <c r="EE422" s="387"/>
      <c r="EF422" s="387"/>
      <c r="EG422" s="387"/>
      <c r="EH422" s="387"/>
      <c r="EI422" s="387"/>
      <c r="EJ422" s="387"/>
      <c r="EK422" s="387"/>
      <c r="EL422" s="387"/>
      <c r="EM422" s="387"/>
    </row>
    <row r="423" spans="1:143" s="389" customFormat="1" ht="25.5" hidden="1" customHeight="1">
      <c r="A423" s="504"/>
      <c r="B423" s="504"/>
      <c r="C423" s="504"/>
      <c r="D423" s="504"/>
      <c r="E423" s="504"/>
      <c r="F423" s="504"/>
      <c r="G423" s="504"/>
      <c r="H423" s="504"/>
      <c r="I423" s="504"/>
      <c r="J423" s="504"/>
      <c r="K423" s="504"/>
      <c r="L423" s="504"/>
      <c r="M423" s="504"/>
      <c r="N423" s="504"/>
      <c r="O423" s="504"/>
      <c r="P423" s="504"/>
      <c r="Q423" s="504"/>
      <c r="R423" s="504"/>
      <c r="S423" s="504"/>
      <c r="T423" s="504"/>
      <c r="U423" s="504"/>
      <c r="V423" s="504"/>
      <c r="W423" s="504"/>
      <c r="X423" s="504"/>
      <c r="Y423" s="504"/>
      <c r="Z423" s="504"/>
      <c r="AA423" s="504"/>
      <c r="AB423" s="504"/>
      <c r="AC423" s="504"/>
      <c r="AD423" s="504"/>
      <c r="AE423" s="504"/>
      <c r="AF423" s="504"/>
      <c r="AG423" s="504"/>
      <c r="AH423" s="504"/>
      <c r="AI423" s="387"/>
      <c r="AJ423" s="387"/>
      <c r="AK423" s="387"/>
      <c r="AL423" s="387"/>
      <c r="AM423" s="387"/>
      <c r="AN423" s="387"/>
      <c r="AO423" s="387"/>
      <c r="AP423" s="387"/>
      <c r="AQ423" s="387"/>
      <c r="AR423" s="387"/>
      <c r="AS423" s="387"/>
      <c r="AT423" s="387"/>
      <c r="AU423" s="387"/>
      <c r="AV423" s="387"/>
      <c r="AW423" s="387"/>
      <c r="AX423" s="387"/>
      <c r="AY423" s="387"/>
      <c r="AZ423" s="387"/>
      <c r="BA423" s="387"/>
      <c r="BB423" s="387"/>
      <c r="BC423" s="387"/>
      <c r="BD423" s="387"/>
      <c r="BE423" s="387"/>
      <c r="BF423" s="387"/>
      <c r="BG423" s="387"/>
      <c r="BH423" s="387"/>
      <c r="BI423" s="387"/>
      <c r="BJ423" s="387"/>
      <c r="BK423" s="387"/>
      <c r="BL423" s="387"/>
      <c r="BM423" s="387"/>
      <c r="BN423" s="387"/>
      <c r="BO423" s="387"/>
      <c r="BP423" s="387"/>
      <c r="BQ423" s="387"/>
      <c r="BR423" s="387"/>
      <c r="BS423" s="387"/>
      <c r="BT423" s="387"/>
      <c r="BU423" s="387"/>
      <c r="BV423" s="387"/>
      <c r="BW423" s="387"/>
      <c r="BX423" s="387"/>
      <c r="BY423" s="387"/>
      <c r="BZ423" s="387"/>
      <c r="CA423" s="387"/>
      <c r="CB423" s="387"/>
      <c r="CC423" s="387"/>
      <c r="CD423" s="387"/>
      <c r="CE423" s="387"/>
      <c r="CF423" s="387"/>
      <c r="CG423" s="387"/>
      <c r="CH423" s="387"/>
      <c r="CI423" s="387"/>
      <c r="CJ423" s="387"/>
      <c r="CK423" s="387"/>
      <c r="CL423" s="387"/>
      <c r="CM423" s="387"/>
      <c r="CN423" s="387"/>
      <c r="CO423" s="387"/>
      <c r="CP423" s="387"/>
      <c r="CQ423" s="387"/>
      <c r="CR423" s="387"/>
      <c r="CS423" s="387"/>
      <c r="CT423" s="387"/>
      <c r="CU423" s="387"/>
      <c r="CV423" s="387"/>
      <c r="CW423" s="387"/>
      <c r="CX423" s="387"/>
      <c r="CY423" s="387"/>
      <c r="CZ423" s="387"/>
      <c r="DA423" s="387"/>
      <c r="DB423" s="387"/>
      <c r="DC423" s="387"/>
      <c r="DD423" s="387"/>
      <c r="DE423" s="387"/>
      <c r="DF423" s="387"/>
      <c r="DG423" s="387"/>
      <c r="DH423" s="387"/>
      <c r="DI423" s="387"/>
      <c r="DJ423" s="387"/>
      <c r="DK423" s="387"/>
      <c r="DL423" s="387"/>
      <c r="DM423" s="387"/>
      <c r="DN423" s="387"/>
      <c r="DO423" s="387"/>
      <c r="DP423" s="387"/>
      <c r="DQ423" s="387"/>
      <c r="DR423" s="387"/>
      <c r="DS423" s="387"/>
      <c r="DT423" s="387"/>
      <c r="DU423" s="387"/>
      <c r="DV423" s="387"/>
      <c r="DW423" s="387"/>
      <c r="DX423" s="387"/>
      <c r="DY423" s="387"/>
      <c r="DZ423" s="387"/>
      <c r="EA423" s="387"/>
      <c r="EB423" s="387"/>
      <c r="EC423" s="387"/>
      <c r="ED423" s="387"/>
      <c r="EE423" s="387"/>
      <c r="EF423" s="387"/>
      <c r="EG423" s="387"/>
      <c r="EH423" s="387"/>
      <c r="EI423" s="387"/>
      <c r="EJ423" s="387"/>
      <c r="EK423" s="387"/>
      <c r="EL423" s="387"/>
      <c r="EM423" s="387"/>
    </row>
    <row r="424" spans="1:143" s="389" customFormat="1" ht="25.5" hidden="1" customHeight="1">
      <c r="A424" s="504"/>
      <c r="B424" s="504"/>
      <c r="C424" s="504"/>
      <c r="D424" s="504"/>
      <c r="E424" s="504"/>
      <c r="F424" s="504"/>
      <c r="G424" s="504"/>
      <c r="H424" s="504"/>
      <c r="I424" s="504"/>
      <c r="J424" s="504"/>
      <c r="K424" s="504"/>
      <c r="L424" s="504"/>
      <c r="M424" s="504"/>
      <c r="N424" s="504"/>
      <c r="O424" s="504"/>
      <c r="P424" s="504"/>
      <c r="Q424" s="504"/>
      <c r="R424" s="504"/>
      <c r="S424" s="504"/>
      <c r="T424" s="504"/>
      <c r="U424" s="504"/>
      <c r="V424" s="504"/>
      <c r="W424" s="504"/>
      <c r="X424" s="504"/>
      <c r="Y424" s="504"/>
      <c r="Z424" s="504"/>
      <c r="AA424" s="504"/>
      <c r="AB424" s="504"/>
      <c r="AC424" s="504"/>
      <c r="AD424" s="504"/>
      <c r="AE424" s="504"/>
      <c r="AF424" s="504"/>
      <c r="AG424" s="504"/>
      <c r="AH424" s="504"/>
      <c r="AI424" s="387"/>
      <c r="AJ424" s="387"/>
      <c r="AK424" s="387"/>
      <c r="AL424" s="387"/>
      <c r="AM424" s="387"/>
      <c r="AN424" s="387"/>
      <c r="AO424" s="387"/>
      <c r="AP424" s="387"/>
      <c r="AQ424" s="387"/>
      <c r="AR424" s="387"/>
      <c r="AS424" s="387"/>
      <c r="AT424" s="387"/>
      <c r="AU424" s="387"/>
      <c r="AV424" s="387"/>
      <c r="AW424" s="387"/>
      <c r="AX424" s="387"/>
      <c r="AY424" s="387"/>
      <c r="AZ424" s="387"/>
      <c r="BA424" s="387"/>
      <c r="BB424" s="387"/>
      <c r="BC424" s="387"/>
      <c r="BD424" s="387"/>
      <c r="BE424" s="387"/>
      <c r="BF424" s="387"/>
      <c r="BG424" s="387"/>
      <c r="BH424" s="387"/>
      <c r="BI424" s="387"/>
      <c r="BJ424" s="387"/>
      <c r="BK424" s="387"/>
      <c r="BL424" s="387"/>
      <c r="BM424" s="387"/>
      <c r="BN424" s="387"/>
      <c r="BO424" s="387"/>
      <c r="BP424" s="387"/>
      <c r="BQ424" s="387"/>
      <c r="BR424" s="387"/>
      <c r="BS424" s="387"/>
      <c r="BT424" s="387"/>
      <c r="BU424" s="387"/>
      <c r="BV424" s="387"/>
      <c r="BW424" s="387"/>
      <c r="BX424" s="387"/>
      <c r="BY424" s="387"/>
      <c r="BZ424" s="387"/>
      <c r="CA424" s="387"/>
      <c r="CB424" s="387"/>
      <c r="CC424" s="387"/>
      <c r="CD424" s="387"/>
      <c r="CE424" s="387"/>
      <c r="CF424" s="387"/>
      <c r="CG424" s="387"/>
      <c r="CH424" s="387"/>
      <c r="CI424" s="387"/>
      <c r="CJ424" s="387"/>
      <c r="CK424" s="387"/>
      <c r="CL424" s="387"/>
      <c r="CM424" s="387"/>
      <c r="CN424" s="387"/>
      <c r="CO424" s="387"/>
      <c r="CP424" s="387"/>
      <c r="CQ424" s="387"/>
      <c r="CR424" s="387"/>
      <c r="CS424" s="387"/>
      <c r="CT424" s="387"/>
      <c r="CU424" s="387"/>
      <c r="CV424" s="387"/>
      <c r="CW424" s="387"/>
      <c r="CX424" s="387"/>
      <c r="CY424" s="387"/>
      <c r="CZ424" s="387"/>
      <c r="DA424" s="387"/>
      <c r="DB424" s="387"/>
      <c r="DC424" s="387"/>
      <c r="DD424" s="387"/>
      <c r="DE424" s="387"/>
      <c r="DF424" s="387"/>
      <c r="DG424" s="387"/>
      <c r="DH424" s="387"/>
      <c r="DI424" s="387"/>
      <c r="DJ424" s="387"/>
      <c r="DK424" s="387"/>
      <c r="DL424" s="387"/>
      <c r="DM424" s="387"/>
      <c r="DN424" s="387"/>
      <c r="DO424" s="387"/>
      <c r="DP424" s="387"/>
      <c r="DQ424" s="387"/>
      <c r="DR424" s="387"/>
      <c r="DS424" s="387"/>
      <c r="DT424" s="387"/>
      <c r="DU424" s="387"/>
      <c r="DV424" s="387"/>
      <c r="DW424" s="387"/>
      <c r="DX424" s="387"/>
      <c r="DY424" s="387"/>
      <c r="DZ424" s="387"/>
      <c r="EA424" s="387"/>
      <c r="EB424" s="387"/>
      <c r="EC424" s="387"/>
      <c r="ED424" s="387"/>
      <c r="EE424" s="387"/>
      <c r="EF424" s="387"/>
      <c r="EG424" s="387"/>
      <c r="EH424" s="387"/>
      <c r="EI424" s="387"/>
      <c r="EJ424" s="387"/>
      <c r="EK424" s="387"/>
      <c r="EL424" s="387"/>
      <c r="EM424" s="387"/>
    </row>
    <row r="425" spans="1:143" s="389" customFormat="1" ht="25.5" hidden="1" customHeight="1">
      <c r="A425" s="504"/>
      <c r="B425" s="504"/>
      <c r="C425" s="504"/>
      <c r="D425" s="504"/>
      <c r="E425" s="504"/>
      <c r="F425" s="504"/>
      <c r="G425" s="504"/>
      <c r="H425" s="504"/>
      <c r="I425" s="504"/>
      <c r="J425" s="504"/>
      <c r="K425" s="504"/>
      <c r="L425" s="504"/>
      <c r="M425" s="504"/>
      <c r="N425" s="504"/>
      <c r="O425" s="504"/>
      <c r="P425" s="504"/>
      <c r="Q425" s="504"/>
      <c r="R425" s="504"/>
      <c r="S425" s="504"/>
      <c r="T425" s="504"/>
      <c r="U425" s="504"/>
      <c r="V425" s="504"/>
      <c r="W425" s="504"/>
      <c r="X425" s="504"/>
      <c r="Y425" s="504"/>
      <c r="Z425" s="504"/>
      <c r="AA425" s="504"/>
      <c r="AB425" s="504"/>
      <c r="AC425" s="504"/>
      <c r="AD425" s="504"/>
      <c r="AE425" s="504"/>
      <c r="AF425" s="504"/>
      <c r="AG425" s="504"/>
      <c r="AH425" s="504"/>
      <c r="AI425" s="387"/>
      <c r="AJ425" s="387"/>
      <c r="AK425" s="387"/>
      <c r="AL425" s="387"/>
      <c r="AM425" s="387"/>
      <c r="AN425" s="387"/>
      <c r="AO425" s="387"/>
      <c r="AP425" s="387"/>
      <c r="AQ425" s="387"/>
      <c r="AR425" s="387"/>
      <c r="AS425" s="387"/>
      <c r="AT425" s="387"/>
      <c r="AU425" s="387"/>
      <c r="AV425" s="387"/>
      <c r="AW425" s="387"/>
      <c r="AX425" s="387"/>
      <c r="AY425" s="387"/>
      <c r="AZ425" s="387"/>
      <c r="BA425" s="387"/>
      <c r="BB425" s="387"/>
      <c r="BC425" s="387"/>
      <c r="BD425" s="387"/>
      <c r="BE425" s="387"/>
      <c r="BF425" s="387"/>
      <c r="BG425" s="387"/>
      <c r="BH425" s="387"/>
      <c r="BI425" s="387"/>
      <c r="BJ425" s="387"/>
      <c r="BK425" s="387"/>
      <c r="BL425" s="387"/>
      <c r="BM425" s="387"/>
      <c r="BN425" s="387"/>
      <c r="BO425" s="387"/>
      <c r="BP425" s="387"/>
      <c r="BQ425" s="387"/>
      <c r="BR425" s="387"/>
      <c r="BS425" s="387"/>
      <c r="BT425" s="387"/>
      <c r="BU425" s="387"/>
      <c r="BV425" s="387"/>
      <c r="BW425" s="387"/>
      <c r="BX425" s="387"/>
      <c r="BY425" s="387"/>
      <c r="BZ425" s="387"/>
      <c r="CA425" s="387"/>
      <c r="CB425" s="387"/>
      <c r="CC425" s="387"/>
      <c r="CD425" s="387"/>
      <c r="CE425" s="387"/>
      <c r="CF425" s="387"/>
      <c r="CG425" s="387"/>
      <c r="CH425" s="387"/>
      <c r="CI425" s="387"/>
      <c r="CJ425" s="387"/>
      <c r="CK425" s="387"/>
      <c r="CL425" s="387"/>
      <c r="CM425" s="387"/>
      <c r="CN425" s="387"/>
      <c r="CO425" s="387"/>
      <c r="CP425" s="387"/>
      <c r="CQ425" s="387"/>
      <c r="CR425" s="387"/>
      <c r="CS425" s="387"/>
      <c r="CT425" s="387"/>
      <c r="CU425" s="387"/>
      <c r="CV425" s="387"/>
      <c r="CW425" s="387"/>
      <c r="CX425" s="387"/>
      <c r="CY425" s="387"/>
      <c r="CZ425" s="387"/>
      <c r="DA425" s="387"/>
      <c r="DB425" s="387"/>
      <c r="DC425" s="387"/>
      <c r="DD425" s="387"/>
      <c r="DE425" s="387"/>
      <c r="DF425" s="387"/>
      <c r="DG425" s="387"/>
      <c r="DH425" s="387"/>
      <c r="DI425" s="387"/>
      <c r="DJ425" s="387"/>
      <c r="DK425" s="387"/>
      <c r="DL425" s="387"/>
      <c r="DM425" s="387"/>
      <c r="DN425" s="387"/>
      <c r="DO425" s="387"/>
      <c r="DP425" s="387"/>
      <c r="DQ425" s="387"/>
      <c r="DR425" s="387"/>
      <c r="DS425" s="387"/>
      <c r="DT425" s="387"/>
      <c r="DU425" s="387"/>
      <c r="DV425" s="387"/>
      <c r="DW425" s="387"/>
      <c r="DX425" s="387"/>
      <c r="DY425" s="387"/>
      <c r="DZ425" s="387"/>
      <c r="EA425" s="387"/>
      <c r="EB425" s="387"/>
      <c r="EC425" s="387"/>
      <c r="ED425" s="387"/>
      <c r="EE425" s="387"/>
      <c r="EF425" s="387"/>
      <c r="EG425" s="387"/>
      <c r="EH425" s="387"/>
      <c r="EI425" s="387"/>
      <c r="EJ425" s="387"/>
      <c r="EK425" s="387"/>
      <c r="EL425" s="387"/>
      <c r="EM425" s="387"/>
    </row>
    <row r="426" spans="1:143" s="389" customFormat="1" ht="25.5" hidden="1" customHeight="1">
      <c r="A426" s="504"/>
      <c r="B426" s="504"/>
      <c r="C426" s="504"/>
      <c r="D426" s="504"/>
      <c r="E426" s="504"/>
      <c r="F426" s="504"/>
      <c r="G426" s="504"/>
      <c r="H426" s="504"/>
      <c r="I426" s="504"/>
      <c r="J426" s="504"/>
      <c r="K426" s="504"/>
      <c r="L426" s="504"/>
      <c r="M426" s="504"/>
      <c r="N426" s="504"/>
      <c r="O426" s="504"/>
      <c r="P426" s="504"/>
      <c r="Q426" s="504"/>
      <c r="R426" s="504"/>
      <c r="S426" s="504"/>
      <c r="T426" s="504"/>
      <c r="U426" s="504"/>
      <c r="V426" s="504"/>
      <c r="W426" s="504"/>
      <c r="X426" s="504"/>
      <c r="Y426" s="504"/>
      <c r="Z426" s="504"/>
      <c r="AA426" s="504"/>
      <c r="AB426" s="504"/>
      <c r="AC426" s="504"/>
      <c r="AD426" s="504"/>
      <c r="AE426" s="504"/>
      <c r="AF426" s="504"/>
      <c r="AG426" s="504"/>
      <c r="AH426" s="504"/>
      <c r="AI426" s="387"/>
      <c r="AJ426" s="387"/>
      <c r="AK426" s="387"/>
      <c r="AL426" s="387"/>
      <c r="AM426" s="387"/>
      <c r="AN426" s="387"/>
      <c r="AO426" s="387"/>
      <c r="AP426" s="387"/>
      <c r="AQ426" s="387"/>
      <c r="AR426" s="387"/>
      <c r="AS426" s="387"/>
      <c r="AT426" s="387"/>
      <c r="AU426" s="387"/>
      <c r="AV426" s="387"/>
      <c r="AW426" s="387"/>
      <c r="AX426" s="387"/>
      <c r="AY426" s="387"/>
      <c r="AZ426" s="387"/>
      <c r="BA426" s="387"/>
      <c r="BB426" s="387"/>
      <c r="BC426" s="387"/>
      <c r="BD426" s="387"/>
      <c r="BE426" s="387"/>
      <c r="BF426" s="387"/>
      <c r="BG426" s="387"/>
      <c r="BH426" s="387"/>
      <c r="BI426" s="387"/>
      <c r="BJ426" s="387"/>
      <c r="BK426" s="387"/>
      <c r="BL426" s="387"/>
      <c r="BM426" s="387"/>
      <c r="BN426" s="387"/>
      <c r="BO426" s="387"/>
      <c r="BP426" s="387"/>
      <c r="BQ426" s="387"/>
      <c r="BR426" s="387"/>
      <c r="BS426" s="387"/>
      <c r="BT426" s="387"/>
      <c r="BU426" s="387"/>
      <c r="BV426" s="387"/>
      <c r="BW426" s="387"/>
      <c r="BX426" s="387"/>
      <c r="BY426" s="387"/>
      <c r="BZ426" s="387"/>
      <c r="CA426" s="387"/>
      <c r="CB426" s="387"/>
      <c r="CC426" s="387"/>
      <c r="CD426" s="387"/>
      <c r="CE426" s="387"/>
      <c r="CF426" s="387"/>
      <c r="CG426" s="387"/>
      <c r="CH426" s="387"/>
      <c r="CI426" s="387"/>
      <c r="CJ426" s="387"/>
      <c r="CK426" s="387"/>
      <c r="CL426" s="387"/>
      <c r="CM426" s="387"/>
      <c r="CN426" s="387"/>
      <c r="CO426" s="387"/>
      <c r="CP426" s="387"/>
      <c r="CQ426" s="387"/>
      <c r="CR426" s="387"/>
      <c r="CS426" s="387"/>
      <c r="CT426" s="387"/>
      <c r="CU426" s="387"/>
      <c r="CV426" s="387"/>
      <c r="CW426" s="387"/>
      <c r="CX426" s="387"/>
      <c r="CY426" s="387"/>
      <c r="CZ426" s="387"/>
      <c r="DA426" s="387"/>
      <c r="DB426" s="387"/>
      <c r="DC426" s="387"/>
      <c r="DD426" s="387"/>
      <c r="DE426" s="387"/>
      <c r="DF426" s="387"/>
      <c r="DG426" s="387"/>
      <c r="DH426" s="387"/>
      <c r="DI426" s="387"/>
      <c r="DJ426" s="387"/>
      <c r="DK426" s="387"/>
      <c r="DL426" s="387"/>
      <c r="DM426" s="387"/>
      <c r="DN426" s="387"/>
      <c r="DO426" s="387"/>
      <c r="DP426" s="387"/>
      <c r="DQ426" s="387"/>
      <c r="DR426" s="387"/>
      <c r="DS426" s="387"/>
      <c r="DT426" s="387"/>
      <c r="DU426" s="387"/>
      <c r="DV426" s="387"/>
      <c r="DW426" s="387"/>
      <c r="DX426" s="387"/>
      <c r="DY426" s="387"/>
      <c r="DZ426" s="387"/>
      <c r="EA426" s="387"/>
      <c r="EB426" s="387"/>
      <c r="EC426" s="387"/>
      <c r="ED426" s="387"/>
      <c r="EE426" s="387"/>
      <c r="EF426" s="387"/>
      <c r="EG426" s="387"/>
      <c r="EH426" s="387"/>
      <c r="EI426" s="387"/>
      <c r="EJ426" s="387"/>
      <c r="EK426" s="387"/>
      <c r="EL426" s="387"/>
      <c r="EM426" s="387"/>
    </row>
    <row r="427" spans="1:143" s="389" customFormat="1" ht="25.5" hidden="1" customHeight="1">
      <c r="A427" s="504"/>
      <c r="B427" s="504"/>
      <c r="C427" s="504"/>
      <c r="D427" s="504"/>
      <c r="E427" s="504"/>
      <c r="F427" s="504"/>
      <c r="G427" s="504"/>
      <c r="H427" s="504"/>
      <c r="I427" s="504"/>
      <c r="J427" s="504"/>
      <c r="K427" s="504"/>
      <c r="L427" s="504"/>
      <c r="M427" s="504"/>
      <c r="N427" s="504"/>
      <c r="O427" s="504"/>
      <c r="P427" s="504"/>
      <c r="Q427" s="504"/>
      <c r="R427" s="504"/>
      <c r="S427" s="504"/>
      <c r="T427" s="504"/>
      <c r="U427" s="504"/>
      <c r="V427" s="504"/>
      <c r="W427" s="504"/>
      <c r="X427" s="504"/>
      <c r="Y427" s="504"/>
      <c r="Z427" s="504"/>
      <c r="AA427" s="504"/>
      <c r="AB427" s="504"/>
      <c r="AC427" s="504"/>
      <c r="AD427" s="504"/>
      <c r="AE427" s="504"/>
      <c r="AF427" s="504"/>
      <c r="AG427" s="504"/>
      <c r="AH427" s="504"/>
      <c r="AI427" s="387"/>
      <c r="AJ427" s="387"/>
      <c r="AK427" s="387"/>
      <c r="AL427" s="387"/>
      <c r="AM427" s="387"/>
      <c r="AN427" s="387"/>
      <c r="AO427" s="387"/>
      <c r="AP427" s="387"/>
      <c r="AQ427" s="387"/>
      <c r="AR427" s="387"/>
      <c r="AS427" s="387"/>
      <c r="AT427" s="387"/>
      <c r="AU427" s="387"/>
      <c r="AV427" s="387"/>
      <c r="AW427" s="387"/>
      <c r="AX427" s="387"/>
      <c r="AY427" s="387"/>
      <c r="AZ427" s="387"/>
      <c r="BA427" s="387"/>
      <c r="BB427" s="387"/>
      <c r="BC427" s="387"/>
      <c r="BD427" s="387"/>
      <c r="BE427" s="387"/>
      <c r="BF427" s="387"/>
      <c r="BG427" s="387"/>
      <c r="BH427" s="387"/>
      <c r="BI427" s="387"/>
      <c r="BJ427" s="387"/>
      <c r="BK427" s="387"/>
      <c r="BL427" s="387"/>
      <c r="BM427" s="387"/>
      <c r="BN427" s="387"/>
      <c r="BO427" s="387"/>
      <c r="BP427" s="387"/>
      <c r="BQ427" s="387"/>
      <c r="BR427" s="387"/>
      <c r="BS427" s="387"/>
      <c r="BT427" s="387"/>
      <c r="BU427" s="387"/>
      <c r="BV427" s="387"/>
      <c r="BW427" s="387"/>
      <c r="BX427" s="387"/>
      <c r="BY427" s="387"/>
      <c r="BZ427" s="387"/>
      <c r="CA427" s="387"/>
      <c r="CB427" s="387"/>
      <c r="CC427" s="387"/>
      <c r="CD427" s="387"/>
      <c r="CE427" s="387"/>
      <c r="CF427" s="387"/>
      <c r="CG427" s="387"/>
      <c r="CH427" s="387"/>
      <c r="CI427" s="387"/>
      <c r="CJ427" s="387"/>
      <c r="CK427" s="387"/>
      <c r="CL427" s="387"/>
      <c r="CM427" s="387"/>
      <c r="CN427" s="387"/>
      <c r="CO427" s="387"/>
      <c r="CP427" s="387"/>
      <c r="CQ427" s="387"/>
      <c r="CR427" s="387"/>
      <c r="CS427" s="387"/>
      <c r="CT427" s="387"/>
      <c r="CU427" s="387"/>
      <c r="CV427" s="387"/>
      <c r="CW427" s="387"/>
      <c r="CX427" s="387"/>
      <c r="CY427" s="387"/>
      <c r="CZ427" s="387"/>
      <c r="DA427" s="387"/>
      <c r="DB427" s="387"/>
      <c r="DC427" s="387"/>
      <c r="DD427" s="387"/>
      <c r="DE427" s="387"/>
      <c r="DF427" s="387"/>
      <c r="DG427" s="387"/>
      <c r="DH427" s="387"/>
      <c r="DI427" s="387"/>
      <c r="DJ427" s="387"/>
      <c r="DK427" s="387"/>
      <c r="DL427" s="387"/>
      <c r="DM427" s="387"/>
      <c r="DN427" s="387"/>
      <c r="DO427" s="387"/>
      <c r="DP427" s="387"/>
      <c r="DQ427" s="387"/>
      <c r="DR427" s="387"/>
      <c r="DS427" s="387"/>
      <c r="DT427" s="387"/>
      <c r="DU427" s="387"/>
      <c r="DV427" s="387"/>
      <c r="DW427" s="387"/>
      <c r="DX427" s="387"/>
      <c r="DY427" s="387"/>
      <c r="DZ427" s="387"/>
      <c r="EA427" s="387"/>
      <c r="EB427" s="387"/>
      <c r="EC427" s="387"/>
      <c r="ED427" s="387"/>
      <c r="EE427" s="387"/>
      <c r="EF427" s="387"/>
      <c r="EG427" s="387"/>
      <c r="EH427" s="387"/>
      <c r="EI427" s="387"/>
      <c r="EJ427" s="387"/>
      <c r="EK427" s="387"/>
      <c r="EL427" s="387"/>
      <c r="EM427" s="387"/>
    </row>
    <row r="428" spans="1:143" s="389" customFormat="1" ht="25.5" hidden="1" customHeight="1">
      <c r="A428" s="504"/>
      <c r="B428" s="504"/>
      <c r="C428" s="504"/>
      <c r="D428" s="504"/>
      <c r="E428" s="504"/>
      <c r="F428" s="504"/>
      <c r="G428" s="504"/>
      <c r="H428" s="504"/>
      <c r="I428" s="504"/>
      <c r="J428" s="504"/>
      <c r="K428" s="504"/>
      <c r="L428" s="504"/>
      <c r="M428" s="504"/>
      <c r="N428" s="504"/>
      <c r="O428" s="504"/>
      <c r="P428" s="504"/>
      <c r="Q428" s="504"/>
      <c r="R428" s="504"/>
      <c r="S428" s="504"/>
      <c r="T428" s="504"/>
      <c r="U428" s="504"/>
      <c r="V428" s="504"/>
      <c r="W428" s="504"/>
      <c r="X428" s="504"/>
      <c r="Y428" s="504"/>
      <c r="Z428" s="504"/>
      <c r="AA428" s="504"/>
      <c r="AB428" s="504"/>
      <c r="AC428" s="504"/>
      <c r="AD428" s="504"/>
      <c r="AE428" s="504"/>
      <c r="AF428" s="504"/>
      <c r="AG428" s="504"/>
      <c r="AH428" s="504"/>
      <c r="AI428" s="387"/>
      <c r="AJ428" s="387"/>
      <c r="AK428" s="387"/>
      <c r="AL428" s="387"/>
      <c r="AM428" s="387"/>
      <c r="AN428" s="387"/>
      <c r="AO428" s="387"/>
      <c r="AP428" s="387"/>
      <c r="AQ428" s="387"/>
      <c r="AR428" s="387"/>
      <c r="AS428" s="387"/>
      <c r="AT428" s="387"/>
      <c r="AU428" s="387"/>
      <c r="AV428" s="387"/>
      <c r="AW428" s="387"/>
      <c r="AX428" s="387"/>
      <c r="AY428" s="387"/>
      <c r="AZ428" s="387"/>
      <c r="BA428" s="387"/>
      <c r="BB428" s="387"/>
      <c r="BC428" s="387"/>
      <c r="BD428" s="387"/>
      <c r="BE428" s="387"/>
      <c r="BF428" s="387"/>
      <c r="BG428" s="387"/>
      <c r="BH428" s="387"/>
      <c r="BI428" s="387"/>
      <c r="BJ428" s="387"/>
      <c r="BK428" s="387"/>
      <c r="BL428" s="387"/>
      <c r="BM428" s="387"/>
      <c r="BN428" s="387"/>
      <c r="BO428" s="387"/>
      <c r="BP428" s="387"/>
      <c r="BQ428" s="387"/>
      <c r="BR428" s="387"/>
      <c r="BS428" s="387"/>
      <c r="BT428" s="387"/>
      <c r="BU428" s="387"/>
      <c r="BV428" s="387"/>
      <c r="BW428" s="387"/>
      <c r="BX428" s="387"/>
      <c r="BY428" s="387"/>
      <c r="BZ428" s="387"/>
      <c r="CA428" s="387"/>
      <c r="CB428" s="387"/>
      <c r="CC428" s="387"/>
      <c r="CD428" s="387"/>
      <c r="CE428" s="387"/>
      <c r="CF428" s="387"/>
      <c r="CG428" s="387"/>
      <c r="CH428" s="387"/>
      <c r="CI428" s="387"/>
      <c r="CJ428" s="387"/>
      <c r="CK428" s="387"/>
      <c r="CL428" s="387"/>
      <c r="CM428" s="387"/>
      <c r="CN428" s="387"/>
      <c r="CO428" s="387"/>
      <c r="CP428" s="387"/>
      <c r="CQ428" s="387"/>
      <c r="CR428" s="387"/>
      <c r="CS428" s="387"/>
      <c r="CT428" s="387"/>
      <c r="CU428" s="387"/>
      <c r="CV428" s="387"/>
      <c r="CW428" s="387"/>
      <c r="CX428" s="387"/>
      <c r="CY428" s="387"/>
      <c r="CZ428" s="387"/>
      <c r="DA428" s="387"/>
      <c r="DB428" s="387"/>
      <c r="DC428" s="387"/>
      <c r="DD428" s="387"/>
      <c r="DE428" s="387"/>
      <c r="DF428" s="387"/>
      <c r="DG428" s="387"/>
      <c r="DH428" s="387"/>
      <c r="DI428" s="387"/>
      <c r="DJ428" s="387"/>
      <c r="DK428" s="387"/>
      <c r="DL428" s="387"/>
      <c r="DM428" s="387"/>
      <c r="DN428" s="387"/>
      <c r="DO428" s="387"/>
      <c r="DP428" s="387"/>
      <c r="DQ428" s="387"/>
      <c r="DR428" s="387"/>
      <c r="DS428" s="387"/>
      <c r="DT428" s="387"/>
      <c r="DU428" s="387"/>
      <c r="DV428" s="387"/>
      <c r="DW428" s="387"/>
      <c r="DX428" s="387"/>
      <c r="DY428" s="387"/>
      <c r="DZ428" s="387"/>
      <c r="EA428" s="387"/>
      <c r="EB428" s="387"/>
      <c r="EC428" s="387"/>
      <c r="ED428" s="387"/>
      <c r="EE428" s="387"/>
      <c r="EF428" s="387"/>
      <c r="EG428" s="387"/>
      <c r="EH428" s="387"/>
      <c r="EI428" s="387"/>
      <c r="EJ428" s="387"/>
      <c r="EK428" s="387"/>
      <c r="EL428" s="387"/>
      <c r="EM428" s="387"/>
    </row>
    <row r="429" spans="1:143" s="389" customFormat="1" ht="25.5" hidden="1" customHeight="1">
      <c r="A429" s="504"/>
      <c r="B429" s="504"/>
      <c r="C429" s="504"/>
      <c r="D429" s="504"/>
      <c r="E429" s="504"/>
      <c r="F429" s="504"/>
      <c r="G429" s="504"/>
      <c r="H429" s="504"/>
      <c r="I429" s="504"/>
      <c r="J429" s="504"/>
      <c r="K429" s="504"/>
      <c r="L429" s="504"/>
      <c r="M429" s="504"/>
      <c r="N429" s="504"/>
      <c r="O429" s="504"/>
      <c r="P429" s="504"/>
      <c r="Q429" s="504"/>
      <c r="R429" s="504"/>
      <c r="S429" s="504"/>
      <c r="T429" s="504"/>
      <c r="U429" s="504"/>
      <c r="V429" s="504"/>
      <c r="W429" s="504"/>
      <c r="X429" s="504"/>
      <c r="Y429" s="504"/>
      <c r="Z429" s="504"/>
      <c r="AA429" s="504"/>
      <c r="AB429" s="504"/>
      <c r="AC429" s="504"/>
      <c r="AD429" s="504"/>
      <c r="AE429" s="504"/>
      <c r="AF429" s="504"/>
      <c r="AG429" s="504"/>
      <c r="AH429" s="504"/>
      <c r="AI429" s="387"/>
      <c r="AJ429" s="387"/>
      <c r="AK429" s="387"/>
      <c r="AL429" s="387"/>
      <c r="AM429" s="387"/>
      <c r="AN429" s="387"/>
      <c r="AO429" s="387"/>
      <c r="AP429" s="387"/>
      <c r="AQ429" s="387"/>
      <c r="AR429" s="387"/>
      <c r="AS429" s="387"/>
      <c r="AT429" s="387"/>
      <c r="AU429" s="387"/>
      <c r="AV429" s="387"/>
      <c r="AW429" s="387"/>
      <c r="AX429" s="387"/>
      <c r="AY429" s="387"/>
      <c r="AZ429" s="387"/>
      <c r="BA429" s="387"/>
      <c r="BB429" s="387"/>
      <c r="BC429" s="387"/>
      <c r="BD429" s="387"/>
      <c r="BE429" s="387"/>
      <c r="BF429" s="387"/>
      <c r="BG429" s="387"/>
      <c r="BH429" s="387"/>
      <c r="BI429" s="387"/>
      <c r="BJ429" s="387"/>
      <c r="BK429" s="387"/>
      <c r="BL429" s="387"/>
      <c r="BM429" s="387"/>
      <c r="BN429" s="387"/>
      <c r="BO429" s="387"/>
      <c r="BP429" s="387"/>
      <c r="BQ429" s="387"/>
      <c r="BR429" s="387"/>
      <c r="BS429" s="387"/>
      <c r="BT429" s="387"/>
      <c r="BU429" s="387"/>
      <c r="BV429" s="387"/>
      <c r="BW429" s="387"/>
      <c r="BX429" s="387"/>
      <c r="BY429" s="387"/>
      <c r="BZ429" s="387"/>
      <c r="CA429" s="387"/>
      <c r="CB429" s="387"/>
      <c r="CC429" s="387"/>
      <c r="CD429" s="387"/>
      <c r="CE429" s="387"/>
      <c r="CF429" s="387"/>
      <c r="CG429" s="387"/>
      <c r="CH429" s="387"/>
      <c r="CI429" s="387"/>
      <c r="CJ429" s="387"/>
      <c r="CK429" s="387"/>
      <c r="CL429" s="387"/>
      <c r="CM429" s="387"/>
      <c r="CN429" s="387"/>
      <c r="CO429" s="387"/>
      <c r="CP429" s="387"/>
      <c r="CQ429" s="387"/>
      <c r="CR429" s="387"/>
      <c r="CS429" s="387"/>
      <c r="CT429" s="387"/>
      <c r="CU429" s="387"/>
      <c r="CV429" s="387"/>
      <c r="CW429" s="387"/>
      <c r="CX429" s="387"/>
      <c r="CY429" s="387"/>
      <c r="CZ429" s="387"/>
      <c r="DA429" s="387"/>
      <c r="DB429" s="387"/>
      <c r="DC429" s="387"/>
      <c r="DD429" s="387"/>
      <c r="DE429" s="387"/>
      <c r="DF429" s="387"/>
      <c r="DG429" s="387"/>
      <c r="DH429" s="387"/>
      <c r="DI429" s="387"/>
      <c r="DJ429" s="387"/>
      <c r="DK429" s="387"/>
      <c r="DL429" s="387"/>
      <c r="DM429" s="387"/>
      <c r="DN429" s="387"/>
      <c r="DO429" s="387"/>
      <c r="DP429" s="387"/>
      <c r="DQ429" s="387"/>
      <c r="DR429" s="387"/>
      <c r="DS429" s="387"/>
      <c r="DT429" s="387"/>
      <c r="DU429" s="387"/>
      <c r="DV429" s="387"/>
      <c r="DW429" s="387"/>
      <c r="DX429" s="387"/>
      <c r="DY429" s="387"/>
      <c r="DZ429" s="387"/>
      <c r="EA429" s="387"/>
      <c r="EB429" s="387"/>
      <c r="EC429" s="387"/>
      <c r="ED429" s="387"/>
      <c r="EE429" s="387"/>
      <c r="EF429" s="387"/>
      <c r="EG429" s="387"/>
      <c r="EH429" s="387"/>
      <c r="EI429" s="387"/>
      <c r="EJ429" s="387"/>
      <c r="EK429" s="387"/>
      <c r="EL429" s="387"/>
      <c r="EM429" s="387"/>
    </row>
    <row r="430" spans="1:143" s="389" customFormat="1" ht="25.5" hidden="1" customHeight="1">
      <c r="A430" s="504"/>
      <c r="B430" s="504"/>
      <c r="C430" s="504"/>
      <c r="D430" s="504"/>
      <c r="E430" s="504"/>
      <c r="F430" s="504"/>
      <c r="G430" s="504"/>
      <c r="H430" s="504"/>
      <c r="I430" s="504"/>
      <c r="J430" s="504"/>
      <c r="K430" s="504"/>
      <c r="L430" s="504"/>
      <c r="M430" s="504"/>
      <c r="N430" s="504"/>
      <c r="O430" s="504"/>
      <c r="P430" s="504"/>
      <c r="Q430" s="504"/>
      <c r="R430" s="504"/>
      <c r="S430" s="504"/>
      <c r="T430" s="504"/>
      <c r="U430" s="504"/>
      <c r="V430" s="504"/>
      <c r="W430" s="504"/>
      <c r="X430" s="504"/>
      <c r="Y430" s="504"/>
      <c r="Z430" s="504"/>
      <c r="AA430" s="504"/>
      <c r="AB430" s="504"/>
      <c r="AC430" s="504"/>
      <c r="AD430" s="504"/>
      <c r="AE430" s="504"/>
      <c r="AF430" s="504"/>
      <c r="AG430" s="504"/>
      <c r="AH430" s="504"/>
      <c r="AI430" s="387"/>
      <c r="AJ430" s="387"/>
      <c r="AK430" s="387"/>
      <c r="AL430" s="387"/>
      <c r="AM430" s="387"/>
      <c r="AN430" s="387"/>
      <c r="AO430" s="387"/>
      <c r="AP430" s="387"/>
      <c r="AQ430" s="387"/>
      <c r="AR430" s="387"/>
      <c r="AS430" s="387"/>
      <c r="AT430" s="387"/>
      <c r="AU430" s="387"/>
      <c r="AV430" s="387"/>
      <c r="AW430" s="387"/>
      <c r="AX430" s="387"/>
      <c r="AY430" s="387"/>
      <c r="AZ430" s="387"/>
      <c r="BA430" s="387"/>
      <c r="BB430" s="387"/>
      <c r="BC430" s="387"/>
      <c r="BD430" s="387"/>
      <c r="BE430" s="387"/>
      <c r="BF430" s="387"/>
      <c r="BG430" s="387"/>
      <c r="BH430" s="387"/>
      <c r="BI430" s="387"/>
      <c r="BJ430" s="387"/>
      <c r="BK430" s="387"/>
      <c r="BL430" s="387"/>
      <c r="BM430" s="387"/>
      <c r="BN430" s="387"/>
      <c r="BO430" s="387"/>
      <c r="BP430" s="387"/>
      <c r="BQ430" s="387"/>
      <c r="BR430" s="387"/>
      <c r="BS430" s="387"/>
      <c r="BT430" s="387"/>
      <c r="BU430" s="387"/>
      <c r="BV430" s="387"/>
      <c r="BW430" s="387"/>
      <c r="BX430" s="387"/>
      <c r="BY430" s="387"/>
      <c r="BZ430" s="387"/>
      <c r="CA430" s="387"/>
      <c r="CB430" s="387"/>
      <c r="CC430" s="387"/>
      <c r="CD430" s="387"/>
      <c r="CE430" s="387"/>
      <c r="CF430" s="387"/>
      <c r="CG430" s="387"/>
      <c r="CH430" s="387"/>
      <c r="CI430" s="387"/>
      <c r="CJ430" s="387"/>
      <c r="CK430" s="387"/>
      <c r="CL430" s="387"/>
      <c r="CM430" s="387"/>
      <c r="CN430" s="387"/>
      <c r="CO430" s="387"/>
      <c r="CP430" s="387"/>
      <c r="CQ430" s="387"/>
      <c r="CR430" s="387"/>
      <c r="CS430" s="387"/>
      <c r="CT430" s="387"/>
      <c r="CU430" s="387"/>
      <c r="CV430" s="387"/>
      <c r="CW430" s="387"/>
      <c r="CX430" s="387"/>
      <c r="CY430" s="387"/>
      <c r="CZ430" s="387"/>
      <c r="DA430" s="387"/>
      <c r="DB430" s="387"/>
      <c r="DC430" s="387"/>
      <c r="DD430" s="387"/>
      <c r="DE430" s="387"/>
      <c r="DF430" s="387"/>
      <c r="DG430" s="387"/>
      <c r="DH430" s="387"/>
      <c r="DI430" s="387"/>
      <c r="DJ430" s="387"/>
      <c r="DK430" s="387"/>
      <c r="DL430" s="387"/>
      <c r="DM430" s="387"/>
      <c r="DN430" s="387"/>
      <c r="DO430" s="387"/>
      <c r="DP430" s="387"/>
      <c r="DQ430" s="387"/>
      <c r="DR430" s="387"/>
      <c r="DS430" s="387"/>
      <c r="DT430" s="387"/>
      <c r="DU430" s="387"/>
      <c r="DV430" s="387"/>
      <c r="DW430" s="387"/>
      <c r="DX430" s="387"/>
      <c r="DY430" s="387"/>
      <c r="DZ430" s="387"/>
      <c r="EA430" s="387"/>
      <c r="EB430" s="387"/>
      <c r="EC430" s="387"/>
      <c r="ED430" s="387"/>
      <c r="EE430" s="387"/>
      <c r="EF430" s="387"/>
      <c r="EG430" s="387"/>
      <c r="EH430" s="387"/>
      <c r="EI430" s="387"/>
      <c r="EJ430" s="387"/>
      <c r="EK430" s="387"/>
      <c r="EL430" s="387"/>
      <c r="EM430" s="387"/>
    </row>
    <row r="431" spans="1:143" s="389" customFormat="1" ht="25.5" hidden="1" customHeight="1">
      <c r="A431" s="504"/>
      <c r="B431" s="504"/>
      <c r="C431" s="504"/>
      <c r="D431" s="504"/>
      <c r="E431" s="504"/>
      <c r="F431" s="504"/>
      <c r="G431" s="504"/>
      <c r="H431" s="504"/>
      <c r="I431" s="504"/>
      <c r="J431" s="504"/>
      <c r="K431" s="504"/>
      <c r="L431" s="504"/>
      <c r="M431" s="504"/>
      <c r="N431" s="504"/>
      <c r="O431" s="504"/>
      <c r="P431" s="504"/>
      <c r="Q431" s="504"/>
      <c r="R431" s="504"/>
      <c r="S431" s="504"/>
      <c r="T431" s="504"/>
      <c r="U431" s="504"/>
      <c r="V431" s="504"/>
      <c r="W431" s="504"/>
      <c r="X431" s="504"/>
      <c r="Y431" s="504"/>
      <c r="Z431" s="504"/>
      <c r="AA431" s="504"/>
      <c r="AB431" s="504"/>
      <c r="AC431" s="504"/>
      <c r="AD431" s="504"/>
      <c r="AE431" s="504"/>
      <c r="AF431" s="504"/>
      <c r="AG431" s="504"/>
      <c r="AH431" s="504"/>
      <c r="AI431" s="387"/>
      <c r="AJ431" s="387"/>
      <c r="AK431" s="387"/>
      <c r="AL431" s="387"/>
      <c r="AM431" s="387"/>
      <c r="AN431" s="387"/>
      <c r="AO431" s="387"/>
      <c r="AP431" s="387"/>
      <c r="AQ431" s="387"/>
      <c r="AR431" s="387"/>
      <c r="AS431" s="387"/>
      <c r="AT431" s="387"/>
      <c r="AU431" s="387"/>
      <c r="AV431" s="387"/>
      <c r="AW431" s="387"/>
      <c r="AX431" s="387"/>
      <c r="AY431" s="387"/>
      <c r="AZ431" s="387"/>
      <c r="BA431" s="387"/>
      <c r="BB431" s="387"/>
      <c r="BC431" s="387"/>
      <c r="BD431" s="387"/>
      <c r="BE431" s="387"/>
      <c r="BF431" s="387"/>
      <c r="BG431" s="387"/>
      <c r="BH431" s="387"/>
      <c r="BI431" s="387"/>
      <c r="BJ431" s="387"/>
      <c r="BK431" s="387"/>
      <c r="BL431" s="387"/>
      <c r="BM431" s="387"/>
      <c r="BN431" s="387"/>
      <c r="BO431" s="387"/>
      <c r="BP431" s="387"/>
      <c r="BQ431" s="387"/>
      <c r="BR431" s="387"/>
      <c r="BS431" s="387"/>
      <c r="BT431" s="387"/>
      <c r="BU431" s="387"/>
      <c r="BV431" s="387"/>
      <c r="BW431" s="387"/>
      <c r="BX431" s="387"/>
      <c r="BY431" s="387"/>
      <c r="BZ431" s="387"/>
      <c r="CA431" s="387"/>
      <c r="CB431" s="387"/>
      <c r="CC431" s="387"/>
      <c r="CD431" s="387"/>
      <c r="CE431" s="387"/>
      <c r="CF431" s="387"/>
      <c r="CG431" s="387"/>
      <c r="CH431" s="387"/>
      <c r="CI431" s="387"/>
      <c r="CJ431" s="387"/>
      <c r="CK431" s="387"/>
      <c r="CL431" s="387"/>
      <c r="CM431" s="387"/>
      <c r="CN431" s="387"/>
      <c r="CO431" s="387"/>
      <c r="CP431" s="387"/>
      <c r="CQ431" s="387"/>
      <c r="CR431" s="387"/>
      <c r="CS431" s="387"/>
      <c r="CT431" s="387"/>
      <c r="CU431" s="387"/>
      <c r="CV431" s="387"/>
      <c r="CW431" s="387"/>
      <c r="CX431" s="387"/>
      <c r="CY431" s="387"/>
      <c r="CZ431" s="387"/>
      <c r="DA431" s="387"/>
      <c r="DB431" s="387"/>
      <c r="DC431" s="387"/>
      <c r="DD431" s="387"/>
      <c r="DE431" s="387"/>
      <c r="DF431" s="387"/>
      <c r="DG431" s="387"/>
      <c r="DH431" s="387"/>
      <c r="DI431" s="387"/>
      <c r="DJ431" s="387"/>
      <c r="DK431" s="387"/>
      <c r="DL431" s="387"/>
      <c r="DM431" s="387"/>
      <c r="DN431" s="387"/>
      <c r="DO431" s="387"/>
      <c r="DP431" s="387"/>
      <c r="DQ431" s="387"/>
      <c r="DR431" s="387"/>
      <c r="DS431" s="387"/>
      <c r="DT431" s="387"/>
      <c r="DU431" s="387"/>
      <c r="DV431" s="387"/>
      <c r="DW431" s="387"/>
      <c r="DX431" s="387"/>
      <c r="DY431" s="387"/>
      <c r="DZ431" s="387"/>
      <c r="EA431" s="387"/>
      <c r="EB431" s="387"/>
      <c r="EC431" s="387"/>
      <c r="ED431" s="387"/>
      <c r="EE431" s="387"/>
      <c r="EF431" s="387"/>
      <c r="EG431" s="387"/>
      <c r="EH431" s="387"/>
      <c r="EI431" s="387"/>
      <c r="EJ431" s="387"/>
      <c r="EK431" s="387"/>
      <c r="EL431" s="387"/>
      <c r="EM431" s="387"/>
    </row>
    <row r="432" spans="1:143" s="389" customFormat="1" ht="25.5" hidden="1" customHeight="1">
      <c r="A432" s="504"/>
      <c r="B432" s="504"/>
      <c r="C432" s="504"/>
      <c r="D432" s="504"/>
      <c r="E432" s="504"/>
      <c r="F432" s="504"/>
      <c r="G432" s="504"/>
      <c r="H432" s="504"/>
      <c r="I432" s="504"/>
      <c r="J432" s="504"/>
      <c r="K432" s="504"/>
      <c r="L432" s="504"/>
      <c r="M432" s="504"/>
      <c r="N432" s="504"/>
      <c r="O432" s="504"/>
      <c r="P432" s="504"/>
      <c r="Q432" s="504"/>
      <c r="R432" s="504"/>
      <c r="S432" s="504"/>
      <c r="T432" s="504"/>
      <c r="U432" s="504"/>
      <c r="V432" s="504"/>
      <c r="W432" s="504"/>
      <c r="X432" s="504"/>
      <c r="Y432" s="504"/>
      <c r="Z432" s="504"/>
      <c r="AA432" s="504"/>
      <c r="AB432" s="504"/>
      <c r="AC432" s="504"/>
      <c r="AD432" s="504"/>
      <c r="AE432" s="504"/>
      <c r="AF432" s="504"/>
      <c r="AG432" s="504"/>
      <c r="AH432" s="504"/>
      <c r="AI432" s="387"/>
      <c r="AJ432" s="387"/>
      <c r="AK432" s="387"/>
      <c r="AL432" s="387"/>
      <c r="AM432" s="387"/>
      <c r="AN432" s="387"/>
      <c r="AO432" s="387"/>
      <c r="AP432" s="387"/>
      <c r="AQ432" s="387"/>
      <c r="AR432" s="387"/>
      <c r="AS432" s="387"/>
      <c r="AT432" s="387"/>
      <c r="AU432" s="387"/>
      <c r="AV432" s="387"/>
      <c r="AW432" s="387"/>
      <c r="AX432" s="387"/>
      <c r="AY432" s="387"/>
      <c r="AZ432" s="387"/>
      <c r="BA432" s="387"/>
      <c r="BB432" s="387"/>
      <c r="BC432" s="387"/>
      <c r="BD432" s="387"/>
      <c r="BE432" s="387"/>
      <c r="BF432" s="387"/>
      <c r="BG432" s="387"/>
      <c r="BH432" s="387"/>
      <c r="BI432" s="387"/>
      <c r="BJ432" s="387"/>
      <c r="BK432" s="387"/>
      <c r="BL432" s="387"/>
      <c r="BM432" s="387"/>
      <c r="BN432" s="387"/>
      <c r="BO432" s="387"/>
      <c r="BP432" s="387"/>
      <c r="BQ432" s="387"/>
      <c r="BR432" s="387"/>
      <c r="BS432" s="387"/>
      <c r="BT432" s="387"/>
      <c r="BU432" s="387"/>
      <c r="BV432" s="387"/>
      <c r="BW432" s="387"/>
      <c r="BX432" s="387"/>
      <c r="BY432" s="387"/>
      <c r="BZ432" s="387"/>
      <c r="CA432" s="387"/>
      <c r="CB432" s="387"/>
      <c r="CC432" s="387"/>
      <c r="CD432" s="387"/>
      <c r="CE432" s="387"/>
      <c r="CF432" s="387"/>
      <c r="CG432" s="387"/>
      <c r="CH432" s="387"/>
      <c r="CI432" s="387"/>
      <c r="CJ432" s="387"/>
      <c r="CK432" s="387"/>
      <c r="CL432" s="387"/>
      <c r="CM432" s="387"/>
      <c r="CN432" s="387"/>
      <c r="CO432" s="387"/>
      <c r="CP432" s="387"/>
      <c r="CQ432" s="387"/>
      <c r="CR432" s="387"/>
      <c r="CS432" s="387"/>
      <c r="CT432" s="387"/>
      <c r="CU432" s="387"/>
      <c r="CV432" s="387"/>
      <c r="CW432" s="387"/>
      <c r="CX432" s="387"/>
      <c r="CY432" s="387"/>
      <c r="CZ432" s="387"/>
      <c r="DA432" s="387"/>
      <c r="DB432" s="387"/>
      <c r="DC432" s="387"/>
      <c r="DD432" s="387"/>
      <c r="DE432" s="387"/>
      <c r="DF432" s="387"/>
      <c r="DG432" s="387"/>
      <c r="DH432" s="387"/>
      <c r="DI432" s="387"/>
      <c r="DJ432" s="387"/>
      <c r="DK432" s="387"/>
      <c r="DL432" s="387"/>
      <c r="DM432" s="387"/>
      <c r="DN432" s="387"/>
      <c r="DO432" s="387"/>
      <c r="DP432" s="387"/>
      <c r="DQ432" s="387"/>
      <c r="DR432" s="387"/>
      <c r="DS432" s="387"/>
      <c r="DT432" s="387"/>
      <c r="DU432" s="387"/>
      <c r="DV432" s="387"/>
      <c r="DW432" s="387"/>
      <c r="DX432" s="387"/>
      <c r="DY432" s="387"/>
      <c r="DZ432" s="387"/>
      <c r="EA432" s="387"/>
      <c r="EB432" s="387"/>
      <c r="EC432" s="387"/>
      <c r="ED432" s="387"/>
      <c r="EE432" s="387"/>
      <c r="EF432" s="387"/>
      <c r="EG432" s="387"/>
      <c r="EH432" s="387"/>
      <c r="EI432" s="387"/>
      <c r="EJ432" s="387"/>
      <c r="EK432" s="387"/>
      <c r="EL432" s="387"/>
      <c r="EM432" s="387"/>
    </row>
    <row r="433" spans="1:143" s="389" customFormat="1" ht="25.5" hidden="1" customHeight="1">
      <c r="A433" s="504"/>
      <c r="B433" s="504"/>
      <c r="C433" s="504"/>
      <c r="D433" s="504"/>
      <c r="E433" s="504"/>
      <c r="F433" s="504"/>
      <c r="G433" s="504"/>
      <c r="H433" s="504"/>
      <c r="I433" s="504"/>
      <c r="J433" s="504"/>
      <c r="K433" s="504"/>
      <c r="L433" s="504"/>
      <c r="M433" s="504"/>
      <c r="N433" s="504"/>
      <c r="O433" s="504"/>
      <c r="P433" s="504"/>
      <c r="Q433" s="504"/>
      <c r="R433" s="504"/>
      <c r="S433" s="504"/>
      <c r="T433" s="504"/>
      <c r="U433" s="504"/>
      <c r="V433" s="504"/>
      <c r="W433" s="504"/>
      <c r="X433" s="504"/>
      <c r="Y433" s="504"/>
      <c r="Z433" s="504"/>
      <c r="AA433" s="504"/>
      <c r="AB433" s="504"/>
      <c r="AC433" s="504"/>
      <c r="AD433" s="504"/>
      <c r="AE433" s="504"/>
      <c r="AF433" s="504"/>
      <c r="AG433" s="504"/>
      <c r="AH433" s="504"/>
      <c r="AI433" s="387"/>
      <c r="AJ433" s="387"/>
      <c r="AK433" s="387"/>
      <c r="AL433" s="387"/>
      <c r="AM433" s="387"/>
      <c r="AN433" s="387"/>
      <c r="AO433" s="387"/>
      <c r="AP433" s="387"/>
      <c r="AQ433" s="387"/>
      <c r="AR433" s="387"/>
      <c r="AS433" s="387"/>
      <c r="AT433" s="387"/>
      <c r="AU433" s="387"/>
      <c r="AV433" s="387"/>
      <c r="AW433" s="387"/>
      <c r="AX433" s="387"/>
      <c r="AY433" s="387"/>
      <c r="AZ433" s="387"/>
      <c r="BA433" s="387"/>
      <c r="BB433" s="387"/>
      <c r="BC433" s="387"/>
      <c r="BD433" s="387"/>
      <c r="BE433" s="387"/>
      <c r="BF433" s="387"/>
      <c r="BG433" s="387"/>
      <c r="BH433" s="387"/>
      <c r="BI433" s="387"/>
      <c r="BJ433" s="387"/>
      <c r="BK433" s="387"/>
      <c r="BL433" s="387"/>
      <c r="BM433" s="387"/>
      <c r="BN433" s="387"/>
      <c r="BO433" s="387"/>
      <c r="BP433" s="387"/>
      <c r="BQ433" s="387"/>
      <c r="BR433" s="387"/>
      <c r="BS433" s="387"/>
      <c r="BT433" s="387"/>
      <c r="BU433" s="387"/>
      <c r="BV433" s="387"/>
      <c r="BW433" s="387"/>
      <c r="BX433" s="387"/>
      <c r="BY433" s="387"/>
      <c r="BZ433" s="387"/>
      <c r="CA433" s="387"/>
      <c r="CB433" s="387"/>
      <c r="CC433" s="387"/>
      <c r="CD433" s="387"/>
      <c r="CE433" s="387"/>
      <c r="CF433" s="387"/>
      <c r="CG433" s="387"/>
      <c r="CH433" s="387"/>
      <c r="CI433" s="387"/>
      <c r="CJ433" s="387"/>
      <c r="CK433" s="387"/>
      <c r="CL433" s="387"/>
      <c r="CM433" s="387"/>
      <c r="CN433" s="387"/>
      <c r="CO433" s="387"/>
      <c r="CP433" s="387"/>
      <c r="CQ433" s="387"/>
      <c r="CR433" s="387"/>
      <c r="CS433" s="387"/>
      <c r="CT433" s="387"/>
      <c r="CU433" s="387"/>
      <c r="CV433" s="387"/>
      <c r="CW433" s="387"/>
      <c r="CX433" s="387"/>
      <c r="CY433" s="387"/>
      <c r="CZ433" s="387"/>
      <c r="DA433" s="387"/>
      <c r="DB433" s="387"/>
      <c r="DC433" s="387"/>
      <c r="DD433" s="387"/>
      <c r="DE433" s="387"/>
      <c r="DF433" s="387"/>
      <c r="DG433" s="387"/>
      <c r="DH433" s="387"/>
      <c r="DI433" s="387"/>
      <c r="DJ433" s="387"/>
      <c r="DK433" s="387"/>
      <c r="DL433" s="387"/>
      <c r="DM433" s="387"/>
      <c r="DN433" s="387"/>
      <c r="DO433" s="387"/>
      <c r="DP433" s="387"/>
      <c r="DQ433" s="387"/>
      <c r="DR433" s="387"/>
      <c r="DS433" s="387"/>
      <c r="DT433" s="387"/>
      <c r="DU433" s="387"/>
      <c r="DV433" s="387"/>
      <c r="DW433" s="387"/>
      <c r="DX433" s="387"/>
      <c r="DY433" s="387"/>
      <c r="DZ433" s="387"/>
      <c r="EA433" s="387"/>
      <c r="EB433" s="387"/>
      <c r="EC433" s="387"/>
      <c r="ED433" s="387"/>
      <c r="EE433" s="387"/>
      <c r="EF433" s="387"/>
      <c r="EG433" s="387"/>
      <c r="EH433" s="387"/>
      <c r="EI433" s="387"/>
      <c r="EJ433" s="387"/>
      <c r="EK433" s="387"/>
      <c r="EL433" s="387"/>
      <c r="EM433" s="387"/>
    </row>
    <row r="434" spans="1:143" s="389" customFormat="1" ht="25.5" hidden="1" customHeight="1">
      <c r="A434" s="504"/>
      <c r="B434" s="504"/>
      <c r="C434" s="504"/>
      <c r="D434" s="504"/>
      <c r="E434" s="504"/>
      <c r="F434" s="504"/>
      <c r="G434" s="504"/>
      <c r="H434" s="504"/>
      <c r="I434" s="504"/>
      <c r="J434" s="504"/>
      <c r="K434" s="504"/>
      <c r="L434" s="504"/>
      <c r="M434" s="504"/>
      <c r="N434" s="504"/>
      <c r="O434" s="504"/>
      <c r="P434" s="504"/>
      <c r="Q434" s="504"/>
      <c r="R434" s="504"/>
      <c r="S434" s="504"/>
      <c r="T434" s="504"/>
      <c r="U434" s="504"/>
      <c r="V434" s="504"/>
      <c r="W434" s="504"/>
      <c r="X434" s="504"/>
      <c r="Y434" s="504"/>
      <c r="Z434" s="504"/>
      <c r="AA434" s="504"/>
      <c r="AB434" s="504"/>
      <c r="AC434" s="504"/>
      <c r="AD434" s="504"/>
      <c r="AE434" s="504"/>
      <c r="AF434" s="504"/>
      <c r="AG434" s="504"/>
      <c r="AH434" s="504"/>
      <c r="AI434" s="387"/>
      <c r="AJ434" s="387"/>
      <c r="AK434" s="387"/>
      <c r="AL434" s="387"/>
      <c r="AM434" s="387"/>
      <c r="AN434" s="387"/>
      <c r="AO434" s="387"/>
      <c r="AP434" s="387"/>
      <c r="AQ434" s="387"/>
      <c r="AR434" s="387"/>
      <c r="AS434" s="387"/>
      <c r="AT434" s="387"/>
      <c r="AU434" s="387"/>
      <c r="AV434" s="387"/>
      <c r="AW434" s="387"/>
      <c r="AX434" s="387"/>
      <c r="AY434" s="387"/>
      <c r="AZ434" s="387"/>
      <c r="BA434" s="387"/>
      <c r="BB434" s="387"/>
      <c r="BC434" s="387"/>
      <c r="BD434" s="387"/>
      <c r="BE434" s="387"/>
      <c r="BF434" s="387"/>
      <c r="BG434" s="387"/>
      <c r="BH434" s="387"/>
      <c r="BI434" s="387"/>
      <c r="BJ434" s="387"/>
      <c r="BK434" s="387"/>
      <c r="BL434" s="387"/>
      <c r="BM434" s="387"/>
      <c r="BN434" s="387"/>
      <c r="BO434" s="387"/>
      <c r="BP434" s="387"/>
      <c r="BQ434" s="387"/>
      <c r="BR434" s="387"/>
      <c r="BS434" s="387"/>
      <c r="BT434" s="387"/>
      <c r="BU434" s="387"/>
      <c r="BV434" s="387"/>
      <c r="BW434" s="387"/>
      <c r="BX434" s="387"/>
      <c r="BY434" s="387"/>
      <c r="BZ434" s="387"/>
      <c r="CA434" s="387"/>
      <c r="CB434" s="387"/>
      <c r="CC434" s="387"/>
      <c r="CD434" s="387"/>
      <c r="CE434" s="387"/>
      <c r="CF434" s="387"/>
      <c r="CG434" s="387"/>
      <c r="CH434" s="387"/>
      <c r="CI434" s="387"/>
      <c r="CJ434" s="387"/>
      <c r="CK434" s="387"/>
      <c r="CL434" s="387"/>
      <c r="CM434" s="387"/>
      <c r="CN434" s="387"/>
      <c r="CO434" s="387"/>
      <c r="CP434" s="387"/>
      <c r="CQ434" s="387"/>
      <c r="CR434" s="387"/>
      <c r="CS434" s="387"/>
      <c r="CT434" s="387"/>
      <c r="CU434" s="387"/>
      <c r="CV434" s="387"/>
      <c r="CW434" s="387"/>
      <c r="CX434" s="387"/>
      <c r="CY434" s="387"/>
      <c r="CZ434" s="387"/>
      <c r="DA434" s="387"/>
      <c r="DB434" s="387"/>
      <c r="DC434" s="387"/>
      <c r="DD434" s="387"/>
      <c r="DE434" s="387"/>
      <c r="DF434" s="387"/>
      <c r="DG434" s="387"/>
      <c r="DH434" s="387"/>
      <c r="DI434" s="387"/>
      <c r="DJ434" s="387"/>
      <c r="DK434" s="387"/>
      <c r="DL434" s="387"/>
      <c r="DM434" s="387"/>
      <c r="DN434" s="387"/>
      <c r="DO434" s="387"/>
      <c r="DP434" s="387"/>
      <c r="DQ434" s="387"/>
      <c r="DR434" s="387"/>
      <c r="DS434" s="387"/>
      <c r="DT434" s="387"/>
      <c r="DU434" s="387"/>
      <c r="DV434" s="387"/>
      <c r="DW434" s="387"/>
      <c r="DX434" s="387"/>
      <c r="DY434" s="387"/>
      <c r="DZ434" s="387"/>
      <c r="EA434" s="387"/>
      <c r="EB434" s="387"/>
      <c r="EC434" s="387"/>
      <c r="ED434" s="387"/>
      <c r="EE434" s="387"/>
      <c r="EF434" s="387"/>
      <c r="EG434" s="387"/>
      <c r="EH434" s="387"/>
      <c r="EI434" s="387"/>
      <c r="EJ434" s="387"/>
      <c r="EK434" s="387"/>
      <c r="EL434" s="387"/>
      <c r="EM434" s="387"/>
    </row>
    <row r="435" spans="1:143" s="389" customFormat="1" ht="25.5" hidden="1" customHeight="1">
      <c r="A435" s="504"/>
      <c r="B435" s="504"/>
      <c r="C435" s="504"/>
      <c r="D435" s="504"/>
      <c r="E435" s="504"/>
      <c r="F435" s="504"/>
      <c r="G435" s="504"/>
      <c r="H435" s="504"/>
      <c r="I435" s="504"/>
      <c r="J435" s="504"/>
      <c r="K435" s="504"/>
      <c r="L435" s="504"/>
      <c r="M435" s="504"/>
      <c r="N435" s="504"/>
      <c r="O435" s="504"/>
      <c r="P435" s="504"/>
      <c r="Q435" s="504"/>
      <c r="R435" s="504"/>
      <c r="S435" s="504"/>
      <c r="T435" s="504"/>
      <c r="U435" s="504"/>
      <c r="V435" s="504"/>
      <c r="W435" s="504"/>
      <c r="X435" s="504"/>
      <c r="Y435" s="504"/>
      <c r="Z435" s="504"/>
      <c r="AA435" s="504"/>
      <c r="AB435" s="504"/>
      <c r="AC435" s="504"/>
      <c r="AD435" s="504"/>
      <c r="AE435" s="504"/>
      <c r="AF435" s="504"/>
      <c r="AG435" s="504"/>
      <c r="AH435" s="504"/>
      <c r="AI435" s="387"/>
      <c r="AJ435" s="387"/>
      <c r="AK435" s="387"/>
      <c r="AL435" s="387"/>
      <c r="AM435" s="387"/>
      <c r="AN435" s="387"/>
      <c r="AO435" s="387"/>
      <c r="AP435" s="387"/>
      <c r="AQ435" s="387"/>
      <c r="AR435" s="387"/>
      <c r="AS435" s="387"/>
      <c r="AT435" s="387"/>
      <c r="AU435" s="387"/>
      <c r="AV435" s="387"/>
      <c r="AW435" s="387"/>
      <c r="AX435" s="387"/>
      <c r="AY435" s="387"/>
      <c r="AZ435" s="387"/>
      <c r="BA435" s="387"/>
      <c r="BB435" s="387"/>
      <c r="BC435" s="387"/>
      <c r="BD435" s="387"/>
      <c r="BE435" s="387"/>
      <c r="BF435" s="387"/>
      <c r="BG435" s="387"/>
      <c r="BH435" s="387"/>
      <c r="BI435" s="387"/>
      <c r="BJ435" s="387"/>
      <c r="BK435" s="387"/>
      <c r="BL435" s="387"/>
      <c r="BM435" s="387"/>
      <c r="BN435" s="387"/>
      <c r="BO435" s="387"/>
      <c r="BP435" s="387"/>
      <c r="BQ435" s="387"/>
      <c r="BR435" s="387"/>
      <c r="BS435" s="387"/>
      <c r="BT435" s="387"/>
      <c r="BU435" s="387"/>
      <c r="BV435" s="387"/>
      <c r="BW435" s="387"/>
      <c r="BX435" s="387"/>
      <c r="BY435" s="387"/>
      <c r="BZ435" s="387"/>
      <c r="CA435" s="387"/>
      <c r="CB435" s="387"/>
      <c r="CC435" s="387"/>
      <c r="CD435" s="387"/>
      <c r="CE435" s="387"/>
      <c r="CF435" s="387"/>
      <c r="CG435" s="387"/>
      <c r="CH435" s="387"/>
      <c r="CI435" s="387"/>
      <c r="CJ435" s="387"/>
      <c r="CK435" s="387"/>
      <c r="CL435" s="387"/>
      <c r="CM435" s="387"/>
      <c r="CN435" s="387"/>
      <c r="CO435" s="387"/>
      <c r="CP435" s="387"/>
      <c r="CQ435" s="387"/>
      <c r="CR435" s="387"/>
      <c r="CS435" s="387"/>
      <c r="CT435" s="387"/>
      <c r="CU435" s="387"/>
      <c r="CV435" s="387"/>
      <c r="CW435" s="387"/>
      <c r="CX435" s="387"/>
      <c r="CY435" s="387"/>
      <c r="CZ435" s="387"/>
      <c r="DA435" s="387"/>
      <c r="DB435" s="387"/>
      <c r="DC435" s="387"/>
      <c r="DD435" s="387"/>
      <c r="DE435" s="387"/>
      <c r="DF435" s="387"/>
      <c r="DG435" s="387"/>
      <c r="DH435" s="387"/>
      <c r="DI435" s="387"/>
      <c r="DJ435" s="387"/>
      <c r="DK435" s="387"/>
      <c r="DL435" s="387"/>
      <c r="DM435" s="387"/>
      <c r="DN435" s="387"/>
      <c r="DO435" s="387"/>
      <c r="DP435" s="387"/>
      <c r="DQ435" s="387"/>
      <c r="DR435" s="387"/>
      <c r="DS435" s="387"/>
      <c r="DT435" s="387"/>
      <c r="DU435" s="387"/>
      <c r="DV435" s="387"/>
      <c r="DW435" s="387"/>
      <c r="DX435" s="387"/>
      <c r="DY435" s="387"/>
      <c r="DZ435" s="387"/>
      <c r="EA435" s="387"/>
      <c r="EB435" s="387"/>
      <c r="EC435" s="387"/>
      <c r="ED435" s="387"/>
      <c r="EE435" s="387"/>
      <c r="EF435" s="387"/>
      <c r="EG435" s="387"/>
      <c r="EH435" s="387"/>
      <c r="EI435" s="387"/>
      <c r="EJ435" s="387"/>
      <c r="EK435" s="387"/>
      <c r="EL435" s="387"/>
      <c r="EM435" s="387"/>
    </row>
    <row r="436" spans="1:143" s="389" customFormat="1" ht="25.5" hidden="1" customHeight="1">
      <c r="A436" s="504"/>
      <c r="B436" s="504"/>
      <c r="C436" s="504"/>
      <c r="D436" s="504"/>
      <c r="E436" s="504"/>
      <c r="F436" s="504"/>
      <c r="G436" s="504"/>
      <c r="H436" s="504"/>
      <c r="I436" s="504"/>
      <c r="J436" s="504"/>
      <c r="K436" s="504"/>
      <c r="L436" s="504"/>
      <c r="M436" s="504"/>
      <c r="N436" s="504"/>
      <c r="O436" s="504"/>
      <c r="P436" s="504"/>
      <c r="Q436" s="504"/>
      <c r="R436" s="504"/>
      <c r="S436" s="504"/>
      <c r="T436" s="504"/>
      <c r="U436" s="504"/>
      <c r="V436" s="504"/>
      <c r="W436" s="504"/>
      <c r="X436" s="504"/>
      <c r="Y436" s="504"/>
      <c r="Z436" s="504"/>
      <c r="AA436" s="504"/>
      <c r="AB436" s="504"/>
      <c r="AC436" s="504"/>
      <c r="AD436" s="504"/>
      <c r="AE436" s="504"/>
      <c r="AF436" s="504"/>
      <c r="AG436" s="504"/>
      <c r="AH436" s="504"/>
      <c r="AI436" s="387"/>
      <c r="AJ436" s="387"/>
      <c r="AK436" s="387"/>
      <c r="AL436" s="387"/>
      <c r="AM436" s="387"/>
      <c r="AN436" s="387"/>
      <c r="AO436" s="387"/>
      <c r="AP436" s="387"/>
      <c r="AQ436" s="387"/>
      <c r="AR436" s="387"/>
      <c r="AS436" s="387"/>
      <c r="AT436" s="387"/>
      <c r="AU436" s="387"/>
      <c r="AV436" s="387"/>
      <c r="AW436" s="387"/>
      <c r="AX436" s="387"/>
      <c r="AY436" s="387"/>
      <c r="AZ436" s="387"/>
      <c r="BA436" s="387"/>
      <c r="BB436" s="387"/>
      <c r="BC436" s="387"/>
      <c r="BD436" s="387"/>
      <c r="BE436" s="387"/>
      <c r="BF436" s="387"/>
      <c r="BG436" s="387"/>
      <c r="BH436" s="387"/>
      <c r="BI436" s="387"/>
      <c r="BJ436" s="387"/>
      <c r="BK436" s="387"/>
      <c r="BL436" s="387"/>
      <c r="BM436" s="387"/>
      <c r="BN436" s="387"/>
      <c r="BO436" s="387"/>
      <c r="BP436" s="387"/>
      <c r="BQ436" s="387"/>
      <c r="BR436" s="387"/>
      <c r="BS436" s="387"/>
      <c r="BT436" s="387"/>
      <c r="BU436" s="387"/>
      <c r="BV436" s="387"/>
      <c r="BW436" s="387"/>
      <c r="BX436" s="387"/>
      <c r="BY436" s="387"/>
      <c r="BZ436" s="387"/>
      <c r="CA436" s="387"/>
      <c r="CB436" s="387"/>
      <c r="CC436" s="387"/>
      <c r="CD436" s="387"/>
      <c r="CE436" s="387"/>
      <c r="CF436" s="387"/>
      <c r="CG436" s="387"/>
      <c r="CH436" s="387"/>
      <c r="CI436" s="387"/>
      <c r="CJ436" s="387"/>
      <c r="CK436" s="387"/>
      <c r="CL436" s="387"/>
      <c r="CM436" s="387"/>
      <c r="CN436" s="387"/>
      <c r="CO436" s="387"/>
      <c r="CP436" s="387"/>
      <c r="CQ436" s="387"/>
      <c r="CR436" s="387"/>
      <c r="CS436" s="387"/>
      <c r="CT436" s="387"/>
      <c r="CU436" s="387"/>
      <c r="CV436" s="387"/>
      <c r="CW436" s="387"/>
      <c r="CX436" s="387"/>
      <c r="CY436" s="387"/>
      <c r="CZ436" s="387"/>
      <c r="DA436" s="387"/>
      <c r="DB436" s="387"/>
      <c r="DC436" s="387"/>
      <c r="DD436" s="387"/>
      <c r="DE436" s="387"/>
      <c r="DF436" s="387"/>
      <c r="DG436" s="387"/>
      <c r="DH436" s="387"/>
      <c r="DI436" s="387"/>
      <c r="DJ436" s="387"/>
      <c r="DK436" s="387"/>
      <c r="DL436" s="387"/>
      <c r="DM436" s="387"/>
      <c r="DN436" s="387"/>
      <c r="DO436" s="387"/>
      <c r="DP436" s="387"/>
      <c r="DQ436" s="387"/>
      <c r="DR436" s="387"/>
      <c r="DS436" s="387"/>
      <c r="DT436" s="387"/>
      <c r="DU436" s="387"/>
      <c r="DV436" s="387"/>
      <c r="DW436" s="387"/>
      <c r="DX436" s="387"/>
      <c r="DY436" s="387"/>
      <c r="DZ436" s="387"/>
      <c r="EA436" s="387"/>
      <c r="EB436" s="387"/>
      <c r="EC436" s="387"/>
      <c r="ED436" s="387"/>
      <c r="EE436" s="387"/>
      <c r="EF436" s="387"/>
      <c r="EG436" s="387"/>
      <c r="EH436" s="387"/>
      <c r="EI436" s="387"/>
      <c r="EJ436" s="387"/>
      <c r="EK436" s="387"/>
      <c r="EL436" s="387"/>
      <c r="EM436" s="387"/>
    </row>
    <row r="437" spans="1:143" s="389" customFormat="1" ht="25.5" hidden="1" customHeight="1">
      <c r="A437" s="504"/>
      <c r="B437" s="504"/>
      <c r="C437" s="504"/>
      <c r="D437" s="504"/>
      <c r="E437" s="504"/>
      <c r="F437" s="504"/>
      <c r="G437" s="504"/>
      <c r="H437" s="504"/>
      <c r="I437" s="504"/>
      <c r="J437" s="504"/>
      <c r="K437" s="504"/>
      <c r="L437" s="504"/>
      <c r="M437" s="504"/>
      <c r="N437" s="504"/>
      <c r="O437" s="504"/>
      <c r="P437" s="504"/>
      <c r="Q437" s="504"/>
      <c r="R437" s="504"/>
      <c r="S437" s="504"/>
      <c r="T437" s="504"/>
      <c r="U437" s="504"/>
      <c r="V437" s="504"/>
      <c r="W437" s="504"/>
      <c r="X437" s="504"/>
      <c r="Y437" s="504"/>
      <c r="Z437" s="504"/>
      <c r="AA437" s="504"/>
      <c r="AB437" s="504"/>
      <c r="AC437" s="504"/>
      <c r="AD437" s="504"/>
      <c r="AE437" s="504"/>
      <c r="AF437" s="504"/>
      <c r="AG437" s="504"/>
      <c r="AH437" s="504"/>
      <c r="AI437" s="387"/>
      <c r="AJ437" s="387"/>
      <c r="AK437" s="387"/>
      <c r="AL437" s="387"/>
      <c r="AM437" s="387"/>
      <c r="AN437" s="387"/>
      <c r="AO437" s="387"/>
      <c r="AP437" s="387"/>
      <c r="AQ437" s="387"/>
      <c r="AR437" s="387"/>
      <c r="AS437" s="387"/>
      <c r="AT437" s="387"/>
      <c r="AU437" s="387"/>
      <c r="AV437" s="387"/>
      <c r="AW437" s="387"/>
      <c r="AX437" s="387"/>
      <c r="AY437" s="387"/>
      <c r="AZ437" s="387"/>
      <c r="BA437" s="387"/>
      <c r="BB437" s="387"/>
      <c r="BC437" s="387"/>
      <c r="BD437" s="387"/>
      <c r="BE437" s="387"/>
      <c r="BF437" s="387"/>
      <c r="BG437" s="387"/>
      <c r="BH437" s="387"/>
      <c r="BI437" s="387"/>
      <c r="BJ437" s="387"/>
      <c r="BK437" s="387"/>
      <c r="BL437" s="387"/>
      <c r="BM437" s="387"/>
      <c r="BN437" s="387"/>
      <c r="BO437" s="387"/>
      <c r="BP437" s="387"/>
      <c r="BQ437" s="387"/>
      <c r="BR437" s="387"/>
      <c r="BS437" s="387"/>
      <c r="BT437" s="387"/>
      <c r="BU437" s="387"/>
      <c r="BV437" s="387"/>
      <c r="BW437" s="387"/>
      <c r="BX437" s="387"/>
      <c r="BY437" s="387"/>
      <c r="BZ437" s="387"/>
      <c r="CA437" s="387"/>
      <c r="CB437" s="387"/>
      <c r="CC437" s="387"/>
      <c r="CD437" s="387"/>
      <c r="CE437" s="387"/>
      <c r="CF437" s="387"/>
      <c r="CG437" s="387"/>
      <c r="CH437" s="387"/>
      <c r="CI437" s="387"/>
      <c r="CJ437" s="387"/>
      <c r="CK437" s="387"/>
      <c r="CL437" s="387"/>
      <c r="CM437" s="387"/>
      <c r="CN437" s="387"/>
      <c r="CO437" s="387"/>
      <c r="CP437" s="387"/>
      <c r="CQ437" s="387"/>
      <c r="CR437" s="387"/>
      <c r="CS437" s="387"/>
      <c r="CT437" s="387"/>
      <c r="CU437" s="387"/>
      <c r="CV437" s="387"/>
      <c r="CW437" s="387"/>
      <c r="CX437" s="387"/>
      <c r="CY437" s="387"/>
      <c r="CZ437" s="387"/>
      <c r="DA437" s="387"/>
      <c r="DB437" s="387"/>
      <c r="DC437" s="387"/>
      <c r="DD437" s="387"/>
      <c r="DE437" s="387"/>
      <c r="DF437" s="387"/>
      <c r="DG437" s="387"/>
      <c r="DH437" s="387"/>
      <c r="DI437" s="387"/>
      <c r="DJ437" s="387"/>
      <c r="DK437" s="387"/>
      <c r="DL437" s="387"/>
      <c r="DM437" s="387"/>
      <c r="DN437" s="387"/>
      <c r="DO437" s="387"/>
      <c r="DP437" s="387"/>
      <c r="DQ437" s="387"/>
      <c r="DR437" s="387"/>
      <c r="DS437" s="387"/>
      <c r="DT437" s="387"/>
      <c r="DU437" s="387"/>
      <c r="DV437" s="387"/>
      <c r="DW437" s="387"/>
      <c r="DX437" s="387"/>
      <c r="DY437" s="387"/>
      <c r="DZ437" s="387"/>
      <c r="EA437" s="387"/>
      <c r="EB437" s="387"/>
      <c r="EC437" s="387"/>
      <c r="ED437" s="387"/>
      <c r="EE437" s="387"/>
      <c r="EF437" s="387"/>
      <c r="EG437" s="387"/>
      <c r="EH437" s="387"/>
      <c r="EI437" s="387"/>
      <c r="EJ437" s="387"/>
      <c r="EK437" s="387"/>
      <c r="EL437" s="387"/>
      <c r="EM437" s="387"/>
    </row>
    <row r="438" spans="1:143" s="389" customFormat="1" ht="25.5" hidden="1" customHeight="1">
      <c r="A438" s="504"/>
      <c r="B438" s="504"/>
      <c r="C438" s="504"/>
      <c r="D438" s="504"/>
      <c r="E438" s="504"/>
      <c r="F438" s="504"/>
      <c r="G438" s="504"/>
      <c r="H438" s="504"/>
      <c r="I438" s="504"/>
      <c r="J438" s="504"/>
      <c r="K438" s="504"/>
      <c r="L438" s="504"/>
      <c r="M438" s="504"/>
      <c r="N438" s="504"/>
      <c r="O438" s="504"/>
      <c r="P438" s="504"/>
      <c r="Q438" s="504"/>
      <c r="R438" s="504"/>
      <c r="S438" s="504"/>
      <c r="T438" s="504"/>
      <c r="U438" s="504"/>
      <c r="V438" s="504"/>
      <c r="W438" s="504"/>
      <c r="X438" s="504"/>
      <c r="Y438" s="504"/>
      <c r="Z438" s="504"/>
      <c r="AA438" s="504"/>
      <c r="AB438" s="504"/>
      <c r="AC438" s="504"/>
      <c r="AD438" s="504"/>
      <c r="AE438" s="504"/>
      <c r="AF438" s="504"/>
      <c r="AG438" s="504"/>
      <c r="AH438" s="504"/>
      <c r="AI438" s="387"/>
      <c r="AJ438" s="387"/>
      <c r="AK438" s="387"/>
      <c r="AL438" s="387"/>
      <c r="AM438" s="387"/>
      <c r="AN438" s="387"/>
      <c r="AO438" s="387"/>
      <c r="AP438" s="387"/>
      <c r="AQ438" s="387"/>
      <c r="AR438" s="387"/>
      <c r="AS438" s="387"/>
      <c r="AT438" s="387"/>
      <c r="AU438" s="387"/>
      <c r="AV438" s="387"/>
      <c r="AW438" s="387"/>
      <c r="AX438" s="387"/>
      <c r="AY438" s="387"/>
      <c r="AZ438" s="387"/>
      <c r="BA438" s="387"/>
      <c r="BB438" s="387"/>
      <c r="BC438" s="387"/>
      <c r="BD438" s="387"/>
      <c r="BE438" s="387"/>
      <c r="BF438" s="387"/>
      <c r="BG438" s="387"/>
      <c r="BH438" s="387"/>
      <c r="BI438" s="387"/>
      <c r="BJ438" s="387"/>
      <c r="BK438" s="387"/>
      <c r="BL438" s="387"/>
      <c r="BM438" s="387"/>
      <c r="BN438" s="387"/>
      <c r="BO438" s="387"/>
      <c r="BP438" s="387"/>
      <c r="BQ438" s="387"/>
      <c r="BR438" s="387"/>
      <c r="BS438" s="387"/>
      <c r="BT438" s="387"/>
      <c r="BU438" s="387"/>
      <c r="BV438" s="387"/>
      <c r="BW438" s="387"/>
      <c r="BX438" s="387"/>
      <c r="BY438" s="387"/>
      <c r="BZ438" s="387"/>
      <c r="CA438" s="387"/>
      <c r="CB438" s="387"/>
      <c r="CC438" s="387"/>
      <c r="CD438" s="387"/>
      <c r="CE438" s="387"/>
      <c r="CF438" s="387"/>
      <c r="CG438" s="387"/>
      <c r="CH438" s="387"/>
      <c r="CI438" s="387"/>
      <c r="CJ438" s="387"/>
      <c r="CK438" s="387"/>
      <c r="CL438" s="387"/>
      <c r="CM438" s="387"/>
      <c r="CN438" s="387"/>
      <c r="CO438" s="387"/>
      <c r="CP438" s="387"/>
      <c r="CQ438" s="387"/>
      <c r="CR438" s="387"/>
      <c r="CS438" s="387"/>
      <c r="CT438" s="387"/>
      <c r="CU438" s="387"/>
      <c r="CV438" s="387"/>
      <c r="CW438" s="387"/>
      <c r="CX438" s="387"/>
      <c r="CY438" s="387"/>
      <c r="CZ438" s="387"/>
      <c r="DA438" s="387"/>
      <c r="DB438" s="387"/>
      <c r="DC438" s="387"/>
      <c r="DD438" s="387"/>
      <c r="DE438" s="387"/>
      <c r="DF438" s="387"/>
      <c r="DG438" s="387"/>
      <c r="DH438" s="387"/>
      <c r="DI438" s="387"/>
      <c r="DJ438" s="387"/>
      <c r="DK438" s="387"/>
      <c r="DL438" s="387"/>
      <c r="DM438" s="387"/>
      <c r="DN438" s="387"/>
      <c r="DO438" s="387"/>
      <c r="DP438" s="387"/>
      <c r="DQ438" s="387"/>
      <c r="DR438" s="387"/>
      <c r="DS438" s="387"/>
      <c r="DT438" s="387"/>
      <c r="DU438" s="387"/>
      <c r="DV438" s="387"/>
      <c r="DW438" s="387"/>
      <c r="DX438" s="387"/>
      <c r="DY438" s="387"/>
      <c r="DZ438" s="387"/>
      <c r="EA438" s="387"/>
      <c r="EB438" s="387"/>
      <c r="EC438" s="387"/>
      <c r="ED438" s="387"/>
      <c r="EE438" s="387"/>
      <c r="EF438" s="387"/>
      <c r="EG438" s="387"/>
      <c r="EH438" s="387"/>
      <c r="EI438" s="387"/>
      <c r="EJ438" s="387"/>
      <c r="EK438" s="387"/>
      <c r="EL438" s="387"/>
      <c r="EM438" s="387"/>
    </row>
    <row r="439" spans="1:143" s="389" customFormat="1" ht="25.5" hidden="1" customHeight="1">
      <c r="A439" s="504"/>
      <c r="B439" s="504"/>
      <c r="C439" s="504"/>
      <c r="D439" s="504"/>
      <c r="E439" s="504"/>
      <c r="F439" s="504"/>
      <c r="G439" s="504"/>
      <c r="H439" s="504"/>
      <c r="I439" s="504"/>
      <c r="J439" s="504"/>
      <c r="K439" s="504"/>
      <c r="L439" s="504"/>
      <c r="M439" s="504"/>
      <c r="N439" s="504"/>
      <c r="O439" s="504"/>
      <c r="P439" s="504"/>
      <c r="Q439" s="504"/>
      <c r="R439" s="504"/>
      <c r="S439" s="504"/>
      <c r="T439" s="504"/>
      <c r="U439" s="504"/>
      <c r="V439" s="504"/>
      <c r="W439" s="504"/>
      <c r="X439" s="504"/>
      <c r="Y439" s="504"/>
      <c r="Z439" s="504"/>
      <c r="AA439" s="504"/>
      <c r="AB439" s="504"/>
      <c r="AC439" s="504"/>
      <c r="AD439" s="504"/>
      <c r="AE439" s="504"/>
      <c r="AF439" s="504"/>
      <c r="AG439" s="504"/>
      <c r="AH439" s="504"/>
      <c r="AI439" s="387"/>
      <c r="AJ439" s="387"/>
      <c r="AK439" s="387"/>
      <c r="AL439" s="387"/>
      <c r="AM439" s="387"/>
      <c r="AN439" s="387"/>
      <c r="AO439" s="387"/>
      <c r="AP439" s="387"/>
      <c r="AQ439" s="387"/>
      <c r="AR439" s="387"/>
      <c r="AS439" s="387"/>
      <c r="AT439" s="387"/>
      <c r="AU439" s="387"/>
      <c r="AV439" s="387"/>
      <c r="AW439" s="387"/>
      <c r="AX439" s="387"/>
      <c r="AY439" s="387"/>
      <c r="AZ439" s="387"/>
      <c r="BA439" s="387"/>
      <c r="BB439" s="387"/>
      <c r="BC439" s="387"/>
      <c r="BD439" s="387"/>
      <c r="BE439" s="387"/>
      <c r="BF439" s="387"/>
      <c r="BG439" s="387"/>
      <c r="BH439" s="387"/>
      <c r="BI439" s="387"/>
      <c r="BJ439" s="387"/>
      <c r="BK439" s="387"/>
      <c r="BL439" s="387"/>
      <c r="BM439" s="387"/>
      <c r="BN439" s="387"/>
      <c r="BO439" s="387"/>
      <c r="BP439" s="387"/>
      <c r="BQ439" s="387"/>
      <c r="BR439" s="387"/>
      <c r="BS439" s="387"/>
      <c r="BT439" s="387"/>
      <c r="BU439" s="387"/>
      <c r="BV439" s="387"/>
      <c r="BW439" s="387"/>
      <c r="BX439" s="387"/>
      <c r="BY439" s="387"/>
      <c r="BZ439" s="387"/>
      <c r="CA439" s="387"/>
      <c r="CB439" s="387"/>
      <c r="CC439" s="387"/>
      <c r="CD439" s="387"/>
      <c r="CE439" s="387"/>
      <c r="CF439" s="387"/>
      <c r="CG439" s="387"/>
      <c r="CH439" s="387"/>
      <c r="CI439" s="387"/>
      <c r="CJ439" s="387"/>
      <c r="CK439" s="387"/>
      <c r="CL439" s="387"/>
      <c r="CM439" s="387"/>
      <c r="CN439" s="387"/>
      <c r="CO439" s="387"/>
      <c r="CP439" s="387"/>
      <c r="CQ439" s="387"/>
      <c r="CR439" s="387"/>
      <c r="CS439" s="387"/>
      <c r="CT439" s="387"/>
      <c r="CU439" s="387"/>
      <c r="CV439" s="387"/>
      <c r="CW439" s="387"/>
      <c r="CX439" s="387"/>
      <c r="CY439" s="387"/>
      <c r="CZ439" s="387"/>
      <c r="DA439" s="387"/>
      <c r="DB439" s="387"/>
      <c r="DC439" s="387"/>
      <c r="DD439" s="387"/>
      <c r="DE439" s="387"/>
      <c r="DF439" s="387"/>
      <c r="DG439" s="387"/>
      <c r="DH439" s="387"/>
      <c r="DI439" s="387"/>
      <c r="DJ439" s="387"/>
      <c r="DK439" s="387"/>
      <c r="DL439" s="387"/>
      <c r="DM439" s="387"/>
      <c r="DN439" s="387"/>
      <c r="DO439" s="387"/>
      <c r="DP439" s="387"/>
      <c r="DQ439" s="387"/>
      <c r="DR439" s="387"/>
      <c r="DS439" s="387"/>
      <c r="DT439" s="387"/>
      <c r="DU439" s="387"/>
      <c r="DV439" s="387"/>
      <c r="DW439" s="387"/>
      <c r="DX439" s="387"/>
      <c r="DY439" s="387"/>
      <c r="DZ439" s="387"/>
      <c r="EA439" s="387"/>
      <c r="EB439" s="387"/>
      <c r="EC439" s="387"/>
      <c r="ED439" s="387"/>
      <c r="EE439" s="387"/>
      <c r="EF439" s="387"/>
      <c r="EG439" s="387"/>
      <c r="EH439" s="387"/>
      <c r="EI439" s="387"/>
      <c r="EJ439" s="387"/>
      <c r="EK439" s="387"/>
      <c r="EL439" s="387"/>
      <c r="EM439" s="387"/>
    </row>
    <row r="440" spans="1:143" s="389" customFormat="1" ht="25.5" hidden="1" customHeight="1">
      <c r="A440" s="504"/>
      <c r="B440" s="504"/>
      <c r="C440" s="504"/>
      <c r="D440" s="504"/>
      <c r="E440" s="504"/>
      <c r="F440" s="504"/>
      <c r="G440" s="504"/>
      <c r="H440" s="504"/>
      <c r="I440" s="504"/>
      <c r="J440" s="504"/>
      <c r="K440" s="504"/>
      <c r="L440" s="504"/>
      <c r="M440" s="504"/>
      <c r="N440" s="504"/>
      <c r="O440" s="504"/>
      <c r="P440" s="504"/>
      <c r="Q440" s="504"/>
      <c r="R440" s="504"/>
      <c r="S440" s="504"/>
      <c r="T440" s="504"/>
      <c r="U440" s="504"/>
      <c r="V440" s="504"/>
      <c r="W440" s="504"/>
      <c r="X440" s="504"/>
      <c r="Y440" s="504"/>
      <c r="Z440" s="504"/>
      <c r="AA440" s="504"/>
      <c r="AB440" s="504"/>
      <c r="AC440" s="504"/>
      <c r="AD440" s="504"/>
      <c r="AE440" s="504"/>
      <c r="AF440" s="504"/>
      <c r="AG440" s="504"/>
      <c r="AH440" s="504"/>
      <c r="AI440" s="387"/>
      <c r="AJ440" s="387"/>
      <c r="AK440" s="387"/>
      <c r="AL440" s="387"/>
      <c r="AM440" s="387"/>
      <c r="AN440" s="387"/>
      <c r="AO440" s="387"/>
      <c r="AP440" s="387"/>
      <c r="AQ440" s="387"/>
      <c r="AR440" s="387"/>
      <c r="AS440" s="387"/>
      <c r="AT440" s="387"/>
      <c r="AU440" s="387"/>
      <c r="AV440" s="387"/>
      <c r="AW440" s="387"/>
      <c r="AX440" s="387"/>
      <c r="AY440" s="387"/>
      <c r="AZ440" s="387"/>
      <c r="BA440" s="387"/>
      <c r="BB440" s="387"/>
      <c r="BC440" s="387"/>
      <c r="BD440" s="387"/>
      <c r="BE440" s="387"/>
      <c r="BF440" s="387"/>
      <c r="BG440" s="387"/>
      <c r="BH440" s="387"/>
      <c r="BI440" s="387"/>
      <c r="BJ440" s="387"/>
      <c r="BK440" s="387"/>
      <c r="BL440" s="387"/>
      <c r="BM440" s="387"/>
      <c r="BN440" s="387"/>
      <c r="BO440" s="387"/>
      <c r="BP440" s="387"/>
      <c r="BQ440" s="387"/>
      <c r="BR440" s="387"/>
      <c r="BS440" s="387"/>
      <c r="BT440" s="387"/>
      <c r="BU440" s="387"/>
      <c r="BV440" s="387"/>
      <c r="BW440" s="387"/>
      <c r="BX440" s="387"/>
      <c r="BY440" s="387"/>
      <c r="BZ440" s="387"/>
      <c r="CA440" s="387"/>
      <c r="CB440" s="387"/>
      <c r="CC440" s="387"/>
      <c r="CD440" s="387"/>
      <c r="CE440" s="387"/>
      <c r="CF440" s="387"/>
      <c r="CG440" s="387"/>
      <c r="CH440" s="387"/>
      <c r="CI440" s="387"/>
      <c r="CJ440" s="387"/>
      <c r="CK440" s="387"/>
      <c r="CL440" s="387"/>
      <c r="CM440" s="387"/>
      <c r="CN440" s="387"/>
      <c r="CO440" s="387"/>
      <c r="CP440" s="387"/>
      <c r="CQ440" s="387"/>
      <c r="CR440" s="387"/>
      <c r="CS440" s="387"/>
      <c r="CT440" s="387"/>
      <c r="CU440" s="387"/>
      <c r="CV440" s="387"/>
      <c r="CW440" s="387"/>
      <c r="CX440" s="387"/>
      <c r="CY440" s="387"/>
      <c r="CZ440" s="387"/>
      <c r="DA440" s="387"/>
      <c r="DB440" s="387"/>
      <c r="DC440" s="387"/>
      <c r="DD440" s="387"/>
      <c r="DE440" s="387"/>
      <c r="DF440" s="387"/>
      <c r="DG440" s="387"/>
      <c r="DH440" s="387"/>
      <c r="DI440" s="387"/>
      <c r="DJ440" s="387"/>
      <c r="DK440" s="387"/>
      <c r="DL440" s="387"/>
      <c r="DM440" s="387"/>
      <c r="DN440" s="387"/>
      <c r="DO440" s="387"/>
      <c r="DP440" s="387"/>
      <c r="DQ440" s="387"/>
      <c r="DR440" s="387"/>
      <c r="DS440" s="387"/>
      <c r="DT440" s="387"/>
      <c r="DU440" s="387"/>
      <c r="DV440" s="387"/>
      <c r="DW440" s="387"/>
      <c r="DX440" s="387"/>
      <c r="DY440" s="387"/>
      <c r="DZ440" s="387"/>
      <c r="EA440" s="387"/>
      <c r="EB440" s="387"/>
      <c r="EC440" s="387"/>
      <c r="ED440" s="387"/>
      <c r="EE440" s="387"/>
      <c r="EF440" s="387"/>
      <c r="EG440" s="387"/>
      <c r="EH440" s="387"/>
      <c r="EI440" s="387"/>
      <c r="EJ440" s="387"/>
      <c r="EK440" s="387"/>
      <c r="EL440" s="387"/>
      <c r="EM440" s="387"/>
    </row>
    <row r="441" spans="1:143" s="389" customFormat="1" ht="25.5" hidden="1" customHeight="1">
      <c r="A441" s="504"/>
      <c r="B441" s="504"/>
      <c r="C441" s="504"/>
      <c r="D441" s="504"/>
      <c r="E441" s="504"/>
      <c r="F441" s="504"/>
      <c r="G441" s="504"/>
      <c r="H441" s="504"/>
      <c r="I441" s="504"/>
      <c r="J441" s="504"/>
      <c r="K441" s="504"/>
      <c r="L441" s="504"/>
      <c r="M441" s="504"/>
      <c r="N441" s="504"/>
      <c r="O441" s="504"/>
      <c r="P441" s="504"/>
      <c r="Q441" s="504"/>
      <c r="R441" s="504"/>
      <c r="S441" s="504"/>
      <c r="T441" s="504"/>
      <c r="U441" s="504"/>
      <c r="V441" s="504"/>
      <c r="W441" s="504"/>
      <c r="X441" s="504"/>
      <c r="Y441" s="504"/>
      <c r="Z441" s="504"/>
      <c r="AA441" s="504"/>
      <c r="AB441" s="504"/>
      <c r="AC441" s="504"/>
      <c r="AD441" s="504"/>
      <c r="AE441" s="504"/>
      <c r="AF441" s="504"/>
      <c r="AG441" s="504"/>
      <c r="AH441" s="504"/>
      <c r="AI441" s="387"/>
      <c r="AJ441" s="387"/>
      <c r="AK441" s="387"/>
      <c r="AL441" s="387"/>
      <c r="AM441" s="387"/>
      <c r="AN441" s="387"/>
      <c r="AO441" s="387"/>
      <c r="AP441" s="387"/>
      <c r="AQ441" s="387"/>
      <c r="AR441" s="387"/>
      <c r="AS441" s="387"/>
      <c r="AT441" s="387"/>
      <c r="AU441" s="387"/>
      <c r="AV441" s="387"/>
      <c r="AW441" s="387"/>
      <c r="AX441" s="387"/>
      <c r="AY441" s="387"/>
      <c r="AZ441" s="387"/>
      <c r="BA441" s="387"/>
      <c r="BB441" s="387"/>
      <c r="BC441" s="387"/>
      <c r="BD441" s="387"/>
      <c r="BE441" s="387"/>
      <c r="BF441" s="387"/>
      <c r="BG441" s="387"/>
      <c r="BH441" s="387"/>
      <c r="BI441" s="387"/>
      <c r="BJ441" s="387"/>
      <c r="BK441" s="387"/>
      <c r="BL441" s="387"/>
      <c r="BM441" s="387"/>
      <c r="BN441" s="387"/>
      <c r="BO441" s="387"/>
      <c r="BP441" s="387"/>
      <c r="BQ441" s="387"/>
      <c r="BR441" s="387"/>
      <c r="BS441" s="387"/>
      <c r="BT441" s="387"/>
      <c r="BU441" s="387"/>
      <c r="BV441" s="387"/>
      <c r="BW441" s="387"/>
      <c r="BX441" s="387"/>
      <c r="BY441" s="387"/>
      <c r="BZ441" s="387"/>
      <c r="CA441" s="387"/>
      <c r="CB441" s="387"/>
      <c r="CC441" s="387"/>
      <c r="CD441" s="387"/>
      <c r="CE441" s="387"/>
      <c r="CF441" s="387"/>
      <c r="CG441" s="387"/>
      <c r="CH441" s="387"/>
      <c r="CI441" s="387"/>
      <c r="CJ441" s="387"/>
      <c r="CK441" s="387"/>
      <c r="CL441" s="387"/>
      <c r="CM441" s="387"/>
      <c r="CN441" s="387"/>
      <c r="CO441" s="387"/>
      <c r="CP441" s="387"/>
      <c r="CQ441" s="387"/>
      <c r="CR441" s="387"/>
      <c r="CS441" s="387"/>
      <c r="CT441" s="387"/>
      <c r="CU441" s="387"/>
      <c r="CV441" s="387"/>
      <c r="CW441" s="387"/>
      <c r="CX441" s="387"/>
      <c r="CY441" s="387"/>
      <c r="CZ441" s="387"/>
      <c r="DA441" s="387"/>
      <c r="DB441" s="387"/>
      <c r="DC441" s="387"/>
      <c r="DD441" s="387"/>
      <c r="DE441" s="387"/>
      <c r="DF441" s="387"/>
      <c r="DG441" s="387"/>
      <c r="DH441" s="387"/>
      <c r="DI441" s="387"/>
      <c r="DJ441" s="387"/>
      <c r="DK441" s="387"/>
      <c r="DL441" s="387"/>
      <c r="DM441" s="387"/>
      <c r="DN441" s="387"/>
      <c r="DO441" s="387"/>
      <c r="DP441" s="387"/>
      <c r="DQ441" s="387"/>
      <c r="DR441" s="387"/>
      <c r="DS441" s="387"/>
      <c r="DT441" s="387"/>
      <c r="DU441" s="387"/>
      <c r="DV441" s="387"/>
      <c r="DW441" s="387"/>
      <c r="DX441" s="387"/>
      <c r="DY441" s="387"/>
      <c r="DZ441" s="387"/>
      <c r="EA441" s="387"/>
      <c r="EB441" s="387"/>
      <c r="EC441" s="387"/>
      <c r="ED441" s="387"/>
      <c r="EE441" s="387"/>
      <c r="EF441" s="387"/>
      <c r="EG441" s="387"/>
      <c r="EH441" s="387"/>
      <c r="EI441" s="387"/>
      <c r="EJ441" s="387"/>
      <c r="EK441" s="387"/>
      <c r="EL441" s="387"/>
      <c r="EM441" s="387"/>
    </row>
    <row r="442" spans="1:143" s="389" customFormat="1" ht="25.5" hidden="1" customHeight="1">
      <c r="A442" s="504"/>
      <c r="B442" s="504"/>
      <c r="C442" s="504"/>
      <c r="D442" s="504"/>
      <c r="E442" s="504"/>
      <c r="F442" s="504"/>
      <c r="G442" s="504"/>
      <c r="H442" s="504"/>
      <c r="I442" s="504"/>
      <c r="J442" s="504"/>
      <c r="K442" s="504"/>
      <c r="L442" s="504"/>
      <c r="M442" s="504"/>
      <c r="N442" s="504"/>
      <c r="O442" s="504"/>
      <c r="P442" s="504"/>
      <c r="Q442" s="504"/>
      <c r="R442" s="504"/>
      <c r="S442" s="504"/>
      <c r="T442" s="504"/>
      <c r="U442" s="504"/>
      <c r="V442" s="504"/>
      <c r="W442" s="504"/>
      <c r="X442" s="504"/>
      <c r="Y442" s="504"/>
      <c r="Z442" s="504"/>
      <c r="AA442" s="504"/>
      <c r="AB442" s="504"/>
      <c r="AC442" s="504"/>
      <c r="AD442" s="504"/>
      <c r="AE442" s="504"/>
      <c r="AF442" s="504"/>
      <c r="AG442" s="504"/>
      <c r="AH442" s="504"/>
      <c r="AI442" s="387"/>
      <c r="AJ442" s="387"/>
      <c r="AK442" s="387"/>
      <c r="AL442" s="387"/>
      <c r="AM442" s="387"/>
      <c r="AN442" s="387"/>
      <c r="AO442" s="387"/>
      <c r="AP442" s="387"/>
      <c r="AQ442" s="387"/>
      <c r="AR442" s="387"/>
      <c r="AS442" s="387"/>
      <c r="AT442" s="387"/>
      <c r="AU442" s="387"/>
      <c r="AV442" s="387"/>
      <c r="AW442" s="387"/>
      <c r="AX442" s="387"/>
      <c r="AY442" s="387"/>
      <c r="AZ442" s="387"/>
      <c r="BA442" s="387"/>
      <c r="BB442" s="387"/>
      <c r="BC442" s="387"/>
      <c r="BD442" s="387"/>
      <c r="BE442" s="387"/>
      <c r="BF442" s="387"/>
      <c r="BG442" s="387"/>
      <c r="BH442" s="387"/>
      <c r="BI442" s="387"/>
      <c r="BJ442" s="387"/>
      <c r="BK442" s="387"/>
      <c r="BL442" s="387"/>
      <c r="BM442" s="387"/>
      <c r="BN442" s="387"/>
      <c r="BO442" s="387"/>
      <c r="BP442" s="387"/>
      <c r="BQ442" s="387"/>
      <c r="BR442" s="387"/>
      <c r="BS442" s="387"/>
      <c r="BT442" s="387"/>
      <c r="BU442" s="387"/>
      <c r="BV442" s="387"/>
      <c r="BW442" s="387"/>
      <c r="BX442" s="387"/>
      <c r="BY442" s="387"/>
      <c r="BZ442" s="387"/>
      <c r="CA442" s="387"/>
      <c r="CB442" s="387"/>
      <c r="CC442" s="387"/>
      <c r="CD442" s="387"/>
      <c r="CE442" s="387"/>
      <c r="CF442" s="387"/>
      <c r="CG442" s="387"/>
      <c r="CH442" s="387"/>
      <c r="CI442" s="387"/>
      <c r="CJ442" s="387"/>
      <c r="CK442" s="387"/>
      <c r="CL442" s="387"/>
      <c r="CM442" s="387"/>
      <c r="CN442" s="387"/>
      <c r="CO442" s="387"/>
      <c r="CP442" s="387"/>
      <c r="CQ442" s="387"/>
      <c r="CR442" s="387"/>
      <c r="CS442" s="387"/>
      <c r="CT442" s="387"/>
      <c r="CU442" s="387"/>
      <c r="CV442" s="387"/>
      <c r="CW442" s="387"/>
      <c r="CX442" s="387"/>
      <c r="CY442" s="387"/>
      <c r="CZ442" s="387"/>
      <c r="DA442" s="387"/>
      <c r="DB442" s="387"/>
      <c r="DC442" s="387"/>
      <c r="DD442" s="387"/>
      <c r="DE442" s="387"/>
      <c r="DF442" s="387"/>
      <c r="DG442" s="387"/>
      <c r="DH442" s="387"/>
      <c r="DI442" s="387"/>
      <c r="DJ442" s="387"/>
      <c r="DK442" s="387"/>
      <c r="DL442" s="387"/>
      <c r="DM442" s="387"/>
      <c r="DN442" s="387"/>
      <c r="DO442" s="387"/>
      <c r="DP442" s="387"/>
      <c r="DQ442" s="387"/>
      <c r="DR442" s="387"/>
      <c r="DS442" s="387"/>
      <c r="DT442" s="387"/>
      <c r="DU442" s="387"/>
      <c r="DV442" s="387"/>
      <c r="DW442" s="387"/>
      <c r="DX442" s="387"/>
      <c r="DY442" s="387"/>
      <c r="DZ442" s="387"/>
      <c r="EA442" s="387"/>
      <c r="EB442" s="387"/>
      <c r="EC442" s="387"/>
      <c r="ED442" s="387"/>
      <c r="EE442" s="387"/>
      <c r="EF442" s="387"/>
      <c r="EG442" s="387"/>
      <c r="EH442" s="387"/>
      <c r="EI442" s="387"/>
      <c r="EJ442" s="387"/>
      <c r="EK442" s="387"/>
      <c r="EL442" s="387"/>
      <c r="EM442" s="387"/>
    </row>
    <row r="443" spans="1:143" s="389" customFormat="1" ht="25.5" hidden="1" customHeight="1">
      <c r="A443" s="504"/>
      <c r="B443" s="504"/>
      <c r="C443" s="504"/>
      <c r="D443" s="504"/>
      <c r="E443" s="504"/>
      <c r="F443" s="504"/>
      <c r="G443" s="504"/>
      <c r="H443" s="504"/>
      <c r="I443" s="504"/>
      <c r="J443" s="504"/>
      <c r="K443" s="504"/>
      <c r="L443" s="504"/>
      <c r="M443" s="504"/>
      <c r="N443" s="504"/>
      <c r="O443" s="504"/>
      <c r="P443" s="504"/>
      <c r="Q443" s="504"/>
      <c r="R443" s="504"/>
      <c r="S443" s="504"/>
      <c r="T443" s="504"/>
      <c r="U443" s="504"/>
      <c r="V443" s="504"/>
      <c r="W443" s="504"/>
      <c r="X443" s="504"/>
      <c r="Y443" s="504"/>
      <c r="Z443" s="504"/>
      <c r="AA443" s="504"/>
      <c r="AB443" s="504"/>
      <c r="AC443" s="504"/>
      <c r="AD443" s="504"/>
      <c r="AE443" s="504"/>
      <c r="AF443" s="504"/>
      <c r="AG443" s="504"/>
      <c r="AH443" s="504"/>
      <c r="AI443" s="387"/>
      <c r="AJ443" s="387"/>
      <c r="AK443" s="387"/>
      <c r="AL443" s="387"/>
      <c r="AM443" s="387"/>
      <c r="AN443" s="387"/>
      <c r="AO443" s="387"/>
      <c r="AP443" s="387"/>
      <c r="AQ443" s="387"/>
      <c r="AR443" s="387"/>
      <c r="AS443" s="387"/>
      <c r="AT443" s="387"/>
      <c r="AU443" s="387"/>
      <c r="AV443" s="387"/>
      <c r="AW443" s="387"/>
      <c r="AX443" s="387"/>
      <c r="AY443" s="387"/>
      <c r="AZ443" s="387"/>
      <c r="BA443" s="387"/>
      <c r="BB443" s="387"/>
      <c r="BC443" s="387"/>
      <c r="BD443" s="387"/>
      <c r="BE443" s="387"/>
      <c r="BF443" s="387"/>
      <c r="BG443" s="387"/>
      <c r="BH443" s="387"/>
      <c r="BI443" s="387"/>
      <c r="BJ443" s="387"/>
      <c r="BK443" s="387"/>
      <c r="BL443" s="387"/>
      <c r="BM443" s="387"/>
      <c r="BN443" s="387"/>
      <c r="BO443" s="387"/>
      <c r="BP443" s="387"/>
      <c r="BQ443" s="387"/>
      <c r="BR443" s="387"/>
      <c r="BS443" s="387"/>
      <c r="BT443" s="387"/>
      <c r="BU443" s="387"/>
      <c r="BV443" s="387"/>
      <c r="BW443" s="387"/>
      <c r="BX443" s="387"/>
      <c r="BY443" s="387"/>
      <c r="BZ443" s="387"/>
      <c r="CA443" s="387"/>
      <c r="CB443" s="387"/>
      <c r="CC443" s="387"/>
      <c r="CD443" s="387"/>
      <c r="CE443" s="387"/>
      <c r="CF443" s="387"/>
      <c r="CG443" s="387"/>
      <c r="CH443" s="387"/>
      <c r="CI443" s="387"/>
      <c r="CJ443" s="387"/>
      <c r="CK443" s="387"/>
      <c r="CL443" s="387"/>
      <c r="CM443" s="387"/>
      <c r="CN443" s="387"/>
      <c r="CO443" s="387"/>
      <c r="CP443" s="387"/>
      <c r="CQ443" s="387"/>
      <c r="CR443" s="387"/>
      <c r="CS443" s="387"/>
      <c r="CT443" s="387"/>
      <c r="CU443" s="387"/>
      <c r="CV443" s="387"/>
      <c r="CW443" s="387"/>
      <c r="CX443" s="387"/>
      <c r="CY443" s="387"/>
      <c r="CZ443" s="387"/>
      <c r="DA443" s="387"/>
      <c r="DB443" s="387"/>
      <c r="DC443" s="387"/>
      <c r="DD443" s="387"/>
      <c r="DE443" s="387"/>
      <c r="DF443" s="387"/>
      <c r="DG443" s="387"/>
      <c r="DH443" s="387"/>
      <c r="DI443" s="387"/>
      <c r="DJ443" s="387"/>
      <c r="DK443" s="387"/>
      <c r="DL443" s="387"/>
      <c r="DM443" s="387"/>
      <c r="DN443" s="387"/>
      <c r="DO443" s="387"/>
      <c r="DP443" s="387"/>
      <c r="DQ443" s="387"/>
      <c r="DR443" s="387"/>
      <c r="DS443" s="387"/>
      <c r="DT443" s="387"/>
      <c r="DU443" s="387"/>
      <c r="DV443" s="387"/>
      <c r="DW443" s="387"/>
      <c r="DX443" s="387"/>
      <c r="DY443" s="387"/>
      <c r="DZ443" s="387"/>
      <c r="EA443" s="387"/>
      <c r="EB443" s="387"/>
      <c r="EC443" s="387"/>
      <c r="ED443" s="387"/>
      <c r="EE443" s="387"/>
      <c r="EF443" s="387"/>
      <c r="EG443" s="387"/>
      <c r="EH443" s="387"/>
      <c r="EI443" s="387"/>
      <c r="EJ443" s="387"/>
      <c r="EK443" s="387"/>
      <c r="EL443" s="387"/>
      <c r="EM443" s="387"/>
    </row>
    <row r="444" spans="1:143" s="389" customFormat="1" ht="25.5" hidden="1" customHeight="1">
      <c r="A444" s="504"/>
      <c r="B444" s="504"/>
      <c r="C444" s="504"/>
      <c r="D444" s="504"/>
      <c r="E444" s="504"/>
      <c r="F444" s="504"/>
      <c r="G444" s="504"/>
      <c r="H444" s="504"/>
      <c r="I444" s="504"/>
      <c r="J444" s="504"/>
      <c r="K444" s="504"/>
      <c r="L444" s="504"/>
      <c r="M444" s="504"/>
      <c r="N444" s="504"/>
      <c r="O444" s="504"/>
      <c r="P444" s="504"/>
      <c r="Q444" s="504"/>
      <c r="R444" s="504"/>
      <c r="S444" s="504"/>
      <c r="T444" s="504"/>
      <c r="U444" s="504"/>
      <c r="V444" s="504"/>
      <c r="W444" s="504"/>
      <c r="X444" s="504"/>
      <c r="Y444" s="504"/>
      <c r="Z444" s="504"/>
      <c r="AA444" s="504"/>
      <c r="AB444" s="504"/>
      <c r="AC444" s="504"/>
      <c r="AD444" s="504"/>
      <c r="AE444" s="504"/>
      <c r="AF444" s="500"/>
      <c r="AG444" s="500"/>
      <c r="AH444" s="504"/>
      <c r="AI444" s="387"/>
      <c r="AJ444" s="387"/>
      <c r="AK444" s="387"/>
      <c r="AL444" s="387"/>
      <c r="AM444" s="387"/>
      <c r="AN444" s="387"/>
      <c r="AO444" s="387"/>
      <c r="AP444" s="387"/>
      <c r="AQ444" s="387"/>
      <c r="AR444" s="387"/>
      <c r="AS444" s="387"/>
      <c r="AT444" s="387"/>
      <c r="AU444" s="387"/>
      <c r="AV444" s="387"/>
      <c r="AW444" s="387"/>
      <c r="AX444" s="387"/>
      <c r="AY444" s="387"/>
      <c r="AZ444" s="387"/>
      <c r="BA444" s="387"/>
      <c r="BB444" s="387"/>
      <c r="BC444" s="387"/>
      <c r="BD444" s="387"/>
      <c r="BE444" s="387"/>
      <c r="BF444" s="387"/>
      <c r="BG444" s="387"/>
      <c r="BH444" s="387"/>
      <c r="BI444" s="387"/>
      <c r="BJ444" s="387"/>
      <c r="BK444" s="387"/>
      <c r="BL444" s="387"/>
      <c r="BM444" s="387"/>
      <c r="BN444" s="387"/>
      <c r="BO444" s="387"/>
      <c r="BP444" s="387"/>
      <c r="BQ444" s="387"/>
      <c r="BR444" s="387"/>
      <c r="BS444" s="387"/>
      <c r="BT444" s="387"/>
      <c r="BU444" s="387"/>
      <c r="BV444" s="387"/>
      <c r="BW444" s="387"/>
      <c r="BX444" s="387"/>
      <c r="BY444" s="387"/>
      <c r="BZ444" s="387"/>
      <c r="CA444" s="387"/>
      <c r="CB444" s="387"/>
      <c r="CC444" s="387"/>
      <c r="CD444" s="387"/>
      <c r="CE444" s="387"/>
      <c r="CF444" s="387"/>
      <c r="CG444" s="387"/>
      <c r="CH444" s="387"/>
      <c r="CI444" s="387"/>
      <c r="CJ444" s="387"/>
      <c r="CK444" s="387"/>
      <c r="CL444" s="387"/>
      <c r="CM444" s="387"/>
      <c r="CN444" s="387"/>
      <c r="CO444" s="387"/>
      <c r="CP444" s="387"/>
      <c r="CQ444" s="387"/>
      <c r="CR444" s="387"/>
      <c r="CS444" s="387"/>
      <c r="CT444" s="387"/>
      <c r="CU444" s="387"/>
      <c r="CV444" s="387"/>
      <c r="CW444" s="387"/>
      <c r="CX444" s="387"/>
      <c r="CY444" s="387"/>
      <c r="CZ444" s="387"/>
      <c r="DA444" s="387"/>
      <c r="DB444" s="387"/>
      <c r="DC444" s="387"/>
      <c r="DD444" s="387"/>
      <c r="DE444" s="387"/>
      <c r="DF444" s="387"/>
      <c r="DG444" s="387"/>
      <c r="DH444" s="387"/>
      <c r="DI444" s="387"/>
      <c r="DJ444" s="387"/>
      <c r="DK444" s="387"/>
      <c r="DL444" s="387"/>
      <c r="DM444" s="387"/>
      <c r="DN444" s="387"/>
      <c r="DO444" s="387"/>
      <c r="DP444" s="387"/>
      <c r="DQ444" s="387"/>
      <c r="DR444" s="387"/>
      <c r="DS444" s="387"/>
      <c r="DT444" s="387"/>
      <c r="DU444" s="387"/>
      <c r="DV444" s="387"/>
      <c r="DW444" s="387"/>
      <c r="DX444" s="387"/>
      <c r="DY444" s="387"/>
      <c r="DZ444" s="387"/>
      <c r="EA444" s="387"/>
      <c r="EB444" s="387"/>
      <c r="EC444" s="387"/>
      <c r="ED444" s="387"/>
      <c r="EE444" s="387"/>
      <c r="EF444" s="387"/>
      <c r="EG444" s="387"/>
      <c r="EH444" s="387"/>
      <c r="EI444" s="387"/>
      <c r="EJ444" s="387"/>
      <c r="EK444" s="387"/>
      <c r="EL444" s="387"/>
      <c r="EM444" s="387"/>
    </row>
    <row r="445" spans="1:143" s="389" customFormat="1" ht="25.5" hidden="1" customHeight="1">
      <c r="A445" s="504"/>
      <c r="B445" s="504"/>
      <c r="C445" s="504"/>
      <c r="D445" s="504"/>
      <c r="E445" s="504"/>
      <c r="F445" s="504"/>
      <c r="G445" s="504"/>
      <c r="H445" s="504"/>
      <c r="I445" s="504"/>
      <c r="J445" s="504"/>
      <c r="K445" s="504"/>
      <c r="L445" s="504"/>
      <c r="M445" s="504"/>
      <c r="N445" s="504"/>
      <c r="O445" s="504"/>
      <c r="P445" s="504"/>
      <c r="Q445" s="504"/>
      <c r="R445" s="504"/>
      <c r="S445" s="504"/>
      <c r="T445" s="504"/>
      <c r="U445" s="504"/>
      <c r="V445" s="504"/>
      <c r="W445" s="504"/>
      <c r="X445" s="504"/>
      <c r="Y445" s="504"/>
      <c r="Z445" s="504"/>
      <c r="AA445" s="504"/>
      <c r="AB445" s="504"/>
      <c r="AC445" s="504"/>
      <c r="AD445" s="504"/>
      <c r="AE445" s="504"/>
      <c r="AF445" s="500"/>
      <c r="AG445" s="500"/>
      <c r="AH445" s="504"/>
      <c r="AI445" s="387"/>
      <c r="AJ445" s="387"/>
      <c r="AK445" s="387"/>
      <c r="AL445" s="387"/>
      <c r="AM445" s="387"/>
      <c r="AN445" s="387"/>
      <c r="AO445" s="387"/>
      <c r="AP445" s="387"/>
      <c r="AQ445" s="387"/>
      <c r="AR445" s="387"/>
      <c r="AS445" s="387"/>
      <c r="AT445" s="387"/>
      <c r="AU445" s="387"/>
      <c r="AV445" s="387"/>
      <c r="AW445" s="387"/>
      <c r="AX445" s="387"/>
      <c r="AY445" s="387"/>
      <c r="AZ445" s="387"/>
      <c r="BA445" s="387"/>
      <c r="BB445" s="387"/>
      <c r="BC445" s="387"/>
      <c r="BD445" s="387"/>
      <c r="BE445" s="387"/>
      <c r="BF445" s="387"/>
      <c r="BG445" s="387"/>
      <c r="BH445" s="387"/>
      <c r="BI445" s="387"/>
      <c r="BJ445" s="387"/>
      <c r="BK445" s="387"/>
      <c r="BL445" s="387"/>
      <c r="BM445" s="387"/>
      <c r="BN445" s="387"/>
      <c r="BO445" s="387"/>
      <c r="BP445" s="387"/>
      <c r="BQ445" s="387"/>
      <c r="BR445" s="387"/>
      <c r="BS445" s="387"/>
      <c r="BT445" s="387"/>
      <c r="BU445" s="387"/>
      <c r="BV445" s="387"/>
      <c r="BW445" s="387"/>
      <c r="BX445" s="387"/>
      <c r="BY445" s="387"/>
      <c r="BZ445" s="387"/>
      <c r="CA445" s="387"/>
      <c r="CB445" s="387"/>
      <c r="CC445" s="387"/>
      <c r="CD445" s="387"/>
      <c r="CE445" s="387"/>
      <c r="CF445" s="387"/>
      <c r="CG445" s="387"/>
      <c r="CH445" s="387"/>
      <c r="CI445" s="387"/>
      <c r="CJ445" s="387"/>
      <c r="CK445" s="387"/>
      <c r="CL445" s="387"/>
      <c r="CM445" s="387"/>
      <c r="CN445" s="387"/>
      <c r="CO445" s="387"/>
      <c r="CP445" s="387"/>
      <c r="CQ445" s="387"/>
      <c r="CR445" s="387"/>
      <c r="CS445" s="387"/>
      <c r="CT445" s="387"/>
      <c r="CU445" s="387"/>
      <c r="CV445" s="387"/>
      <c r="CW445" s="387"/>
      <c r="CX445" s="387"/>
      <c r="CY445" s="387"/>
      <c r="CZ445" s="387"/>
      <c r="DA445" s="387"/>
      <c r="DB445" s="387"/>
      <c r="DC445" s="387"/>
      <c r="DD445" s="387"/>
      <c r="DE445" s="387"/>
      <c r="DF445" s="387"/>
      <c r="DG445" s="387"/>
      <c r="DH445" s="387"/>
      <c r="DI445" s="387"/>
      <c r="DJ445" s="387"/>
      <c r="DK445" s="387"/>
      <c r="DL445" s="387"/>
      <c r="DM445" s="387"/>
      <c r="DN445" s="387"/>
      <c r="DO445" s="387"/>
      <c r="DP445" s="387"/>
      <c r="DQ445" s="387"/>
      <c r="DR445" s="387"/>
      <c r="DS445" s="387"/>
      <c r="DT445" s="387"/>
      <c r="DU445" s="387"/>
      <c r="DV445" s="387"/>
      <c r="DW445" s="387"/>
      <c r="DX445" s="387"/>
      <c r="DY445" s="387"/>
      <c r="DZ445" s="387"/>
      <c r="EA445" s="387"/>
      <c r="EB445" s="387"/>
      <c r="EC445" s="387"/>
      <c r="ED445" s="387"/>
      <c r="EE445" s="387"/>
      <c r="EF445" s="387"/>
      <c r="EG445" s="387"/>
      <c r="EH445" s="387"/>
      <c r="EI445" s="387"/>
      <c r="EJ445" s="387"/>
      <c r="EK445" s="387"/>
      <c r="EL445" s="387"/>
      <c r="EM445" s="387"/>
    </row>
    <row r="446" spans="1:143" s="389" customFormat="1" ht="25.5" hidden="1" customHeight="1">
      <c r="A446" s="504"/>
      <c r="B446" s="504"/>
      <c r="C446" s="504"/>
      <c r="D446" s="504"/>
      <c r="E446" s="504"/>
      <c r="F446" s="504"/>
      <c r="G446" s="504"/>
      <c r="H446" s="504"/>
      <c r="I446" s="504"/>
      <c r="J446" s="504"/>
      <c r="K446" s="504"/>
      <c r="L446" s="504"/>
      <c r="M446" s="504"/>
      <c r="N446" s="504"/>
      <c r="O446" s="504"/>
      <c r="P446" s="504"/>
      <c r="Q446" s="504"/>
      <c r="R446" s="504"/>
      <c r="S446" s="504"/>
      <c r="T446" s="504"/>
      <c r="U446" s="504"/>
      <c r="V446" s="504"/>
      <c r="W446" s="504"/>
      <c r="X446" s="504"/>
      <c r="Y446" s="504"/>
      <c r="Z446" s="504"/>
      <c r="AA446" s="504"/>
      <c r="AB446" s="504"/>
      <c r="AC446" s="504"/>
      <c r="AD446" s="504"/>
      <c r="AE446" s="504"/>
      <c r="AF446" s="500"/>
      <c r="AG446" s="500"/>
      <c r="AH446" s="504"/>
      <c r="AI446" s="387"/>
      <c r="AJ446" s="387"/>
      <c r="AK446" s="387"/>
      <c r="AL446" s="387"/>
      <c r="AM446" s="387"/>
      <c r="AN446" s="387"/>
      <c r="AO446" s="387"/>
      <c r="AP446" s="387"/>
      <c r="AQ446" s="387"/>
      <c r="AR446" s="387"/>
      <c r="AS446" s="387"/>
      <c r="AT446" s="387"/>
      <c r="AU446" s="387"/>
      <c r="AV446" s="387"/>
      <c r="AW446" s="387"/>
      <c r="AX446" s="387"/>
      <c r="AY446" s="387"/>
      <c r="AZ446" s="387"/>
      <c r="BA446" s="387"/>
      <c r="BB446" s="387"/>
      <c r="BC446" s="387"/>
      <c r="BD446" s="387"/>
      <c r="BE446" s="387"/>
      <c r="BF446" s="387"/>
      <c r="BG446" s="387"/>
      <c r="BH446" s="387"/>
      <c r="BI446" s="387"/>
      <c r="BJ446" s="387"/>
      <c r="BK446" s="387"/>
      <c r="BL446" s="387"/>
      <c r="BM446" s="387"/>
      <c r="BN446" s="387"/>
      <c r="BO446" s="387"/>
      <c r="BP446" s="387"/>
      <c r="BQ446" s="387"/>
      <c r="BR446" s="387"/>
      <c r="BS446" s="387"/>
      <c r="BT446" s="387"/>
      <c r="BU446" s="387"/>
      <c r="BV446" s="387"/>
      <c r="BW446" s="387"/>
      <c r="BX446" s="387"/>
      <c r="BY446" s="387"/>
      <c r="BZ446" s="387"/>
      <c r="CA446" s="387"/>
      <c r="CB446" s="387"/>
      <c r="CC446" s="387"/>
      <c r="CD446" s="387"/>
      <c r="CE446" s="387"/>
      <c r="CF446" s="387"/>
      <c r="CG446" s="387"/>
      <c r="CH446" s="387"/>
      <c r="CI446" s="387"/>
      <c r="CJ446" s="387"/>
      <c r="CK446" s="387"/>
      <c r="CL446" s="387"/>
      <c r="CM446" s="387"/>
      <c r="CN446" s="387"/>
      <c r="CO446" s="387"/>
      <c r="CP446" s="387"/>
      <c r="CQ446" s="387"/>
      <c r="CR446" s="387"/>
      <c r="CS446" s="387"/>
      <c r="CT446" s="387"/>
      <c r="CU446" s="387"/>
      <c r="CV446" s="387"/>
      <c r="CW446" s="387"/>
      <c r="CX446" s="387"/>
      <c r="CY446" s="387"/>
      <c r="CZ446" s="387"/>
      <c r="DA446" s="387"/>
      <c r="DB446" s="387"/>
      <c r="DC446" s="387"/>
      <c r="DD446" s="387"/>
      <c r="DE446" s="387"/>
      <c r="DF446" s="387"/>
      <c r="DG446" s="387"/>
      <c r="DH446" s="387"/>
      <c r="DI446" s="387"/>
      <c r="DJ446" s="387"/>
      <c r="DK446" s="387"/>
      <c r="DL446" s="387"/>
      <c r="DM446" s="387"/>
      <c r="DN446" s="387"/>
      <c r="DO446" s="387"/>
      <c r="DP446" s="387"/>
      <c r="DQ446" s="387"/>
      <c r="DR446" s="387"/>
      <c r="DS446" s="387"/>
      <c r="DT446" s="387"/>
      <c r="DU446" s="387"/>
      <c r="DV446" s="387"/>
      <c r="DW446" s="387"/>
      <c r="DX446" s="387"/>
      <c r="DY446" s="387"/>
      <c r="DZ446" s="387"/>
      <c r="EA446" s="387"/>
      <c r="EB446" s="387"/>
      <c r="EC446" s="387"/>
      <c r="ED446" s="387"/>
      <c r="EE446" s="387"/>
      <c r="EF446" s="387"/>
      <c r="EG446" s="387"/>
      <c r="EH446" s="387"/>
      <c r="EI446" s="387"/>
      <c r="EJ446" s="387"/>
      <c r="EK446" s="387"/>
      <c r="EL446" s="387"/>
      <c r="EM446" s="387"/>
    </row>
    <row r="447" spans="1:143" s="389" customFormat="1" ht="25.5" hidden="1" customHeight="1">
      <c r="A447" s="504"/>
      <c r="B447" s="504"/>
      <c r="C447" s="504"/>
      <c r="D447" s="504"/>
      <c r="E447" s="504"/>
      <c r="F447" s="504"/>
      <c r="G447" s="504"/>
      <c r="H447" s="504"/>
      <c r="I447" s="504"/>
      <c r="J447" s="504"/>
      <c r="K447" s="504"/>
      <c r="L447" s="504"/>
      <c r="M447" s="504"/>
      <c r="N447" s="504"/>
      <c r="O447" s="504"/>
      <c r="P447" s="504"/>
      <c r="Q447" s="504"/>
      <c r="R447" s="504"/>
      <c r="S447" s="504"/>
      <c r="T447" s="504"/>
      <c r="U447" s="504"/>
      <c r="V447" s="504"/>
      <c r="W447" s="504"/>
      <c r="X447" s="504"/>
      <c r="Y447" s="504"/>
      <c r="Z447" s="504"/>
      <c r="AA447" s="504"/>
      <c r="AB447" s="504"/>
      <c r="AC447" s="504"/>
      <c r="AD447" s="504"/>
      <c r="AE447" s="504"/>
      <c r="AF447" s="500"/>
      <c r="AG447" s="500"/>
      <c r="AH447" s="504"/>
      <c r="AI447" s="387"/>
      <c r="AJ447" s="387"/>
      <c r="AK447" s="387"/>
      <c r="AL447" s="387"/>
      <c r="AM447" s="387"/>
      <c r="AN447" s="387"/>
      <c r="AO447" s="387"/>
      <c r="AP447" s="387"/>
      <c r="AQ447" s="387"/>
      <c r="AR447" s="387"/>
      <c r="AS447" s="387"/>
      <c r="AT447" s="387"/>
      <c r="AU447" s="387"/>
      <c r="AV447" s="387"/>
      <c r="AW447" s="387"/>
      <c r="AX447" s="387"/>
      <c r="AY447" s="387"/>
      <c r="AZ447" s="387"/>
      <c r="BA447" s="387"/>
      <c r="BB447" s="387"/>
      <c r="BC447" s="387"/>
      <c r="BD447" s="387"/>
      <c r="BE447" s="387"/>
      <c r="BF447" s="387"/>
      <c r="BG447" s="387"/>
      <c r="BH447" s="387"/>
      <c r="BI447" s="387"/>
      <c r="BJ447" s="387"/>
      <c r="BK447" s="387"/>
      <c r="BL447" s="387"/>
      <c r="BM447" s="387"/>
      <c r="BN447" s="387"/>
      <c r="BO447" s="387"/>
      <c r="BP447" s="387"/>
      <c r="BQ447" s="387"/>
      <c r="BR447" s="387"/>
      <c r="BS447" s="387"/>
      <c r="BT447" s="387"/>
      <c r="BU447" s="387"/>
      <c r="BV447" s="387"/>
      <c r="BW447" s="387"/>
      <c r="BX447" s="387"/>
      <c r="BY447" s="387"/>
      <c r="BZ447" s="387"/>
      <c r="CA447" s="387"/>
      <c r="CB447" s="387"/>
      <c r="CC447" s="387"/>
      <c r="CD447" s="387"/>
      <c r="CE447" s="387"/>
      <c r="CF447" s="387"/>
      <c r="CG447" s="387"/>
      <c r="CH447" s="387"/>
      <c r="CI447" s="387"/>
      <c r="CJ447" s="387"/>
      <c r="CK447" s="387"/>
      <c r="CL447" s="387"/>
      <c r="CM447" s="387"/>
      <c r="CN447" s="387"/>
      <c r="CO447" s="387"/>
      <c r="CP447" s="387"/>
      <c r="CQ447" s="387"/>
      <c r="CR447" s="387"/>
      <c r="CS447" s="387"/>
      <c r="CT447" s="387"/>
      <c r="CU447" s="387"/>
      <c r="CV447" s="387"/>
      <c r="CW447" s="387"/>
      <c r="CX447" s="387"/>
      <c r="CY447" s="387"/>
      <c r="CZ447" s="387"/>
      <c r="DA447" s="387"/>
      <c r="DB447" s="387"/>
      <c r="DC447" s="387"/>
      <c r="DD447" s="387"/>
      <c r="DE447" s="387"/>
      <c r="DF447" s="387"/>
      <c r="DG447" s="387"/>
      <c r="DH447" s="387"/>
      <c r="DI447" s="387"/>
      <c r="DJ447" s="387"/>
      <c r="DK447" s="387"/>
      <c r="DL447" s="387"/>
      <c r="DM447" s="387"/>
      <c r="DN447" s="387"/>
      <c r="DO447" s="387"/>
      <c r="DP447" s="387"/>
      <c r="DQ447" s="387"/>
      <c r="DR447" s="387"/>
      <c r="DS447" s="387"/>
      <c r="DT447" s="387"/>
      <c r="DU447" s="387"/>
      <c r="DV447" s="387"/>
      <c r="DW447" s="387"/>
      <c r="DX447" s="387"/>
      <c r="DY447" s="387"/>
      <c r="DZ447" s="387"/>
      <c r="EA447" s="387"/>
      <c r="EB447" s="387"/>
      <c r="EC447" s="387"/>
      <c r="ED447" s="387"/>
      <c r="EE447" s="387"/>
      <c r="EF447" s="387"/>
      <c r="EG447" s="387"/>
      <c r="EH447" s="387"/>
      <c r="EI447" s="387"/>
      <c r="EJ447" s="387"/>
      <c r="EK447" s="387"/>
      <c r="EL447" s="387"/>
      <c r="EM447" s="387"/>
    </row>
    <row r="448" spans="1:143" s="389" customFormat="1" ht="25.5" hidden="1" customHeight="1">
      <c r="A448" s="504"/>
      <c r="B448" s="504"/>
      <c r="C448" s="504"/>
      <c r="D448" s="504"/>
      <c r="E448" s="504"/>
      <c r="F448" s="504"/>
      <c r="G448" s="504"/>
      <c r="H448" s="504"/>
      <c r="I448" s="504"/>
      <c r="J448" s="504"/>
      <c r="K448" s="504"/>
      <c r="L448" s="504"/>
      <c r="M448" s="504"/>
      <c r="N448" s="504"/>
      <c r="O448" s="504"/>
      <c r="P448" s="504"/>
      <c r="Q448" s="504"/>
      <c r="R448" s="504"/>
      <c r="S448" s="504"/>
      <c r="T448" s="504"/>
      <c r="U448" s="504"/>
      <c r="V448" s="504"/>
      <c r="W448" s="504"/>
      <c r="X448" s="504"/>
      <c r="Y448" s="504"/>
      <c r="Z448" s="504"/>
      <c r="AA448" s="504"/>
      <c r="AB448" s="504"/>
      <c r="AC448" s="504"/>
      <c r="AD448" s="504"/>
      <c r="AE448" s="504"/>
      <c r="AF448" s="500"/>
      <c r="AG448" s="500"/>
      <c r="AH448" s="504"/>
      <c r="AI448" s="387"/>
      <c r="AJ448" s="387"/>
      <c r="AK448" s="387"/>
      <c r="AL448" s="387"/>
      <c r="AM448" s="387"/>
      <c r="AN448" s="387"/>
      <c r="AO448" s="387"/>
      <c r="AP448" s="387"/>
      <c r="AQ448" s="387"/>
      <c r="AR448" s="387"/>
      <c r="AS448" s="387"/>
      <c r="AT448" s="387"/>
      <c r="AU448" s="387"/>
      <c r="AV448" s="387"/>
      <c r="AW448" s="387"/>
      <c r="AX448" s="387"/>
      <c r="AY448" s="387"/>
      <c r="AZ448" s="387"/>
      <c r="BA448" s="387"/>
      <c r="BB448" s="387"/>
      <c r="BC448" s="387"/>
      <c r="BD448" s="387"/>
      <c r="BE448" s="387"/>
      <c r="BF448" s="387"/>
      <c r="BG448" s="387"/>
      <c r="BH448" s="387"/>
      <c r="BI448" s="387"/>
      <c r="BJ448" s="387"/>
      <c r="BK448" s="387"/>
      <c r="BL448" s="387"/>
      <c r="BM448" s="387"/>
      <c r="BN448" s="387"/>
      <c r="BO448" s="387"/>
      <c r="BP448" s="387"/>
      <c r="BQ448" s="387"/>
      <c r="BR448" s="387"/>
      <c r="BS448" s="387"/>
      <c r="BT448" s="387"/>
      <c r="BU448" s="387"/>
      <c r="BV448" s="387"/>
      <c r="BW448" s="387"/>
      <c r="BX448" s="387"/>
      <c r="BY448" s="387"/>
      <c r="BZ448" s="387"/>
      <c r="CA448" s="387"/>
      <c r="CB448" s="387"/>
      <c r="CC448" s="387"/>
      <c r="CD448" s="387"/>
      <c r="CE448" s="387"/>
      <c r="CF448" s="387"/>
      <c r="CG448" s="387"/>
      <c r="CH448" s="387"/>
      <c r="CI448" s="387"/>
      <c r="CJ448" s="387"/>
      <c r="CK448" s="387"/>
      <c r="CL448" s="387"/>
      <c r="CM448" s="387"/>
      <c r="CN448" s="387"/>
      <c r="CO448" s="387"/>
      <c r="CP448" s="387"/>
      <c r="CQ448" s="387"/>
      <c r="CR448" s="387"/>
      <c r="CS448" s="387"/>
      <c r="CT448" s="387"/>
      <c r="CU448" s="387"/>
      <c r="CV448" s="387"/>
      <c r="CW448" s="387"/>
      <c r="CX448" s="387"/>
      <c r="CY448" s="387"/>
      <c r="CZ448" s="387"/>
      <c r="DA448" s="387"/>
      <c r="DB448" s="387"/>
      <c r="DC448" s="387"/>
      <c r="DD448" s="387"/>
      <c r="DE448" s="387"/>
      <c r="DF448" s="387"/>
      <c r="DG448" s="387"/>
      <c r="DH448" s="387"/>
      <c r="DI448" s="387"/>
      <c r="DJ448" s="387"/>
      <c r="DK448" s="387"/>
      <c r="DL448" s="387"/>
      <c r="DM448" s="387"/>
      <c r="DN448" s="387"/>
      <c r="DO448" s="387"/>
      <c r="DP448" s="387"/>
      <c r="DQ448" s="387"/>
      <c r="DR448" s="387"/>
      <c r="DS448" s="387"/>
      <c r="DT448" s="387"/>
      <c r="DU448" s="387"/>
      <c r="DV448" s="387"/>
      <c r="DW448" s="387"/>
      <c r="DX448" s="387"/>
      <c r="DY448" s="387"/>
      <c r="DZ448" s="387"/>
      <c r="EA448" s="387"/>
      <c r="EB448" s="387"/>
      <c r="EC448" s="387"/>
      <c r="ED448" s="387"/>
      <c r="EE448" s="387"/>
      <c r="EF448" s="387"/>
      <c r="EG448" s="387"/>
      <c r="EH448" s="387"/>
      <c r="EI448" s="387"/>
      <c r="EJ448" s="387"/>
      <c r="EK448" s="387"/>
      <c r="EL448" s="387"/>
      <c r="EM448" s="387"/>
    </row>
    <row r="449" spans="1:143" s="389" customFormat="1" ht="25.5" hidden="1" customHeight="1">
      <c r="A449" s="504"/>
      <c r="B449" s="504"/>
      <c r="C449" s="504"/>
      <c r="D449" s="504"/>
      <c r="E449" s="504"/>
      <c r="F449" s="504"/>
      <c r="G449" s="504"/>
      <c r="H449" s="504"/>
      <c r="I449" s="504"/>
      <c r="J449" s="504"/>
      <c r="K449" s="504"/>
      <c r="L449" s="504"/>
      <c r="M449" s="504"/>
      <c r="N449" s="504"/>
      <c r="O449" s="504"/>
      <c r="P449" s="504"/>
      <c r="Q449" s="504"/>
      <c r="R449" s="504"/>
      <c r="S449" s="504"/>
      <c r="T449" s="504"/>
      <c r="U449" s="504"/>
      <c r="V449" s="504"/>
      <c r="W449" s="504"/>
      <c r="X449" s="504"/>
      <c r="Y449" s="504"/>
      <c r="Z449" s="504"/>
      <c r="AA449" s="504"/>
      <c r="AB449" s="504"/>
      <c r="AC449" s="504"/>
      <c r="AD449" s="504"/>
      <c r="AE449" s="504"/>
      <c r="AF449" s="500"/>
      <c r="AG449" s="500"/>
      <c r="AH449" s="500"/>
      <c r="AI449" s="387"/>
      <c r="AJ449" s="387"/>
      <c r="AK449" s="387"/>
      <c r="AL449" s="387"/>
      <c r="AM449" s="387"/>
      <c r="AN449" s="387"/>
      <c r="AO449" s="387"/>
      <c r="AP449" s="387"/>
      <c r="AQ449" s="387"/>
      <c r="AR449" s="387"/>
      <c r="AS449" s="387"/>
      <c r="AT449" s="387"/>
      <c r="AU449" s="387"/>
      <c r="AV449" s="387"/>
      <c r="AW449" s="387"/>
      <c r="AX449" s="387"/>
      <c r="AY449" s="387"/>
      <c r="AZ449" s="387"/>
      <c r="BA449" s="387"/>
      <c r="BB449" s="387"/>
      <c r="BC449" s="387"/>
      <c r="BD449" s="387"/>
      <c r="BE449" s="387"/>
      <c r="BF449" s="387"/>
      <c r="BG449" s="387"/>
      <c r="BH449" s="387"/>
      <c r="BI449" s="387"/>
      <c r="BJ449" s="387"/>
      <c r="BK449" s="387"/>
      <c r="BL449" s="387"/>
      <c r="BM449" s="387"/>
      <c r="BN449" s="387"/>
      <c r="BO449" s="387"/>
      <c r="BP449" s="387"/>
      <c r="BQ449" s="387"/>
      <c r="BR449" s="387"/>
      <c r="BS449" s="387"/>
      <c r="BT449" s="387"/>
      <c r="BU449" s="387"/>
      <c r="BV449" s="387"/>
      <c r="BW449" s="387"/>
      <c r="BX449" s="387"/>
      <c r="BY449" s="387"/>
      <c r="BZ449" s="387"/>
      <c r="CA449" s="387"/>
      <c r="CB449" s="387"/>
      <c r="CC449" s="387"/>
      <c r="CD449" s="387"/>
      <c r="CE449" s="387"/>
      <c r="CF449" s="387"/>
      <c r="CG449" s="387"/>
      <c r="CH449" s="387"/>
      <c r="CI449" s="387"/>
      <c r="CJ449" s="387"/>
      <c r="CK449" s="387"/>
      <c r="CL449" s="387"/>
      <c r="CM449" s="387"/>
      <c r="CN449" s="387"/>
      <c r="CO449" s="387"/>
      <c r="CP449" s="387"/>
      <c r="CQ449" s="387"/>
      <c r="CR449" s="387"/>
      <c r="CS449" s="387"/>
      <c r="CT449" s="387"/>
      <c r="CU449" s="387"/>
      <c r="CV449" s="387"/>
      <c r="CW449" s="387"/>
      <c r="CX449" s="387"/>
      <c r="CY449" s="387"/>
      <c r="CZ449" s="387"/>
      <c r="DA449" s="387"/>
      <c r="DB449" s="387"/>
      <c r="DC449" s="387"/>
      <c r="DD449" s="387"/>
      <c r="DE449" s="387"/>
      <c r="DF449" s="387"/>
      <c r="DG449" s="387"/>
      <c r="DH449" s="387"/>
      <c r="DI449" s="387"/>
      <c r="DJ449" s="387"/>
      <c r="DK449" s="387"/>
      <c r="DL449" s="387"/>
      <c r="DM449" s="387"/>
      <c r="DN449" s="387"/>
      <c r="DO449" s="387"/>
      <c r="DP449" s="387"/>
      <c r="DQ449" s="387"/>
      <c r="DR449" s="387"/>
      <c r="DS449" s="387"/>
      <c r="DT449" s="387"/>
      <c r="DU449" s="387"/>
      <c r="DV449" s="387"/>
      <c r="DW449" s="387"/>
      <c r="DX449" s="387"/>
      <c r="DY449" s="387"/>
      <c r="DZ449" s="387"/>
      <c r="EA449" s="387"/>
      <c r="EB449" s="387"/>
      <c r="EC449" s="387"/>
      <c r="ED449" s="387"/>
      <c r="EE449" s="387"/>
      <c r="EF449" s="387"/>
      <c r="EG449" s="387"/>
      <c r="EH449" s="387"/>
      <c r="EI449" s="387"/>
      <c r="EJ449" s="387"/>
      <c r="EK449" s="387"/>
      <c r="EL449" s="387"/>
      <c r="EM449" s="387"/>
    </row>
    <row r="450" spans="1:143" s="389" customFormat="1" ht="25.5" hidden="1" customHeight="1">
      <c r="A450" s="504"/>
      <c r="B450" s="504"/>
      <c r="C450" s="504"/>
      <c r="D450" s="504"/>
      <c r="E450" s="504"/>
      <c r="F450" s="504"/>
      <c r="G450" s="504"/>
      <c r="H450" s="504"/>
      <c r="I450" s="504"/>
      <c r="J450" s="504"/>
      <c r="K450" s="504"/>
      <c r="L450" s="504"/>
      <c r="M450" s="504"/>
      <c r="N450" s="504"/>
      <c r="O450" s="504"/>
      <c r="P450" s="504"/>
      <c r="Q450" s="504"/>
      <c r="R450" s="504"/>
      <c r="S450" s="504"/>
      <c r="T450" s="504"/>
      <c r="U450" s="504"/>
      <c r="V450" s="504"/>
      <c r="W450" s="504"/>
      <c r="X450" s="504"/>
      <c r="Y450" s="504"/>
      <c r="Z450" s="504"/>
      <c r="AA450" s="504"/>
      <c r="AB450" s="504"/>
      <c r="AC450" s="504"/>
      <c r="AD450" s="504"/>
      <c r="AE450" s="504"/>
      <c r="AF450" s="500"/>
      <c r="AG450" s="500"/>
      <c r="AH450" s="500"/>
      <c r="AI450" s="387"/>
      <c r="AJ450" s="387"/>
      <c r="AK450" s="387"/>
      <c r="AL450" s="387"/>
      <c r="AM450" s="387"/>
      <c r="AN450" s="387"/>
      <c r="AO450" s="387"/>
      <c r="AP450" s="387"/>
      <c r="AQ450" s="387"/>
      <c r="AR450" s="387"/>
      <c r="AS450" s="387"/>
      <c r="AT450" s="387"/>
      <c r="AU450" s="387"/>
      <c r="AV450" s="387"/>
      <c r="AW450" s="387"/>
      <c r="AX450" s="387"/>
      <c r="AY450" s="387"/>
      <c r="AZ450" s="387"/>
      <c r="BA450" s="387"/>
      <c r="BB450" s="387"/>
      <c r="BC450" s="387"/>
      <c r="BD450" s="387"/>
      <c r="BE450" s="387"/>
      <c r="BF450" s="387"/>
      <c r="BG450" s="387"/>
      <c r="BH450" s="387"/>
      <c r="BI450" s="387"/>
      <c r="BJ450" s="387"/>
      <c r="BK450" s="387"/>
      <c r="BL450" s="387"/>
      <c r="BM450" s="387"/>
      <c r="BN450" s="387"/>
      <c r="BO450" s="387"/>
      <c r="BP450" s="387"/>
      <c r="BQ450" s="387"/>
      <c r="BR450" s="387"/>
      <c r="BS450" s="387"/>
      <c r="BT450" s="387"/>
      <c r="BU450" s="387"/>
      <c r="BV450" s="387"/>
      <c r="BW450" s="387"/>
      <c r="BX450" s="387"/>
      <c r="BY450" s="387"/>
      <c r="BZ450" s="387"/>
      <c r="CA450" s="387"/>
      <c r="CB450" s="387"/>
      <c r="CC450" s="387"/>
      <c r="CD450" s="387"/>
      <c r="CE450" s="387"/>
      <c r="CF450" s="387"/>
      <c r="CG450" s="387"/>
      <c r="CH450" s="387"/>
      <c r="CI450" s="387"/>
      <c r="CJ450" s="387"/>
      <c r="CK450" s="387"/>
      <c r="CL450" s="387"/>
      <c r="CM450" s="387"/>
      <c r="CN450" s="387"/>
      <c r="CO450" s="387"/>
      <c r="CP450" s="387"/>
      <c r="CQ450" s="387"/>
      <c r="CR450" s="387"/>
      <c r="CS450" s="387"/>
      <c r="CT450" s="387"/>
      <c r="CU450" s="387"/>
      <c r="CV450" s="387"/>
      <c r="CW450" s="387"/>
      <c r="CX450" s="387"/>
      <c r="CY450" s="387"/>
      <c r="CZ450" s="387"/>
      <c r="DA450" s="387"/>
      <c r="DB450" s="387"/>
      <c r="DC450" s="387"/>
      <c r="DD450" s="387"/>
      <c r="DE450" s="387"/>
      <c r="DF450" s="387"/>
      <c r="DG450" s="387"/>
      <c r="DH450" s="387"/>
      <c r="DI450" s="387"/>
      <c r="DJ450" s="387"/>
      <c r="DK450" s="387"/>
      <c r="DL450" s="387"/>
      <c r="DM450" s="387"/>
      <c r="DN450" s="387"/>
      <c r="DO450" s="387"/>
      <c r="DP450" s="387"/>
      <c r="DQ450" s="387"/>
      <c r="DR450" s="387"/>
      <c r="DS450" s="387"/>
      <c r="DT450" s="387"/>
      <c r="DU450" s="387"/>
      <c r="DV450" s="387"/>
      <c r="DW450" s="387"/>
      <c r="DX450" s="387"/>
      <c r="DY450" s="387"/>
      <c r="DZ450" s="387"/>
      <c r="EA450" s="387"/>
      <c r="EB450" s="387"/>
      <c r="EC450" s="387"/>
      <c r="ED450" s="387"/>
      <c r="EE450" s="387"/>
      <c r="EF450" s="387"/>
      <c r="EG450" s="387"/>
      <c r="EH450" s="387"/>
      <c r="EI450" s="387"/>
      <c r="EJ450" s="387"/>
      <c r="EK450" s="387"/>
      <c r="EL450" s="387"/>
      <c r="EM450" s="387"/>
    </row>
    <row r="451" spans="1:143" s="389" customFormat="1" ht="25.5" hidden="1" customHeight="1">
      <c r="A451" s="504"/>
      <c r="B451" s="504"/>
      <c r="C451" s="504"/>
      <c r="D451" s="504"/>
      <c r="E451" s="504"/>
      <c r="F451" s="504"/>
      <c r="G451" s="504"/>
      <c r="H451" s="504"/>
      <c r="I451" s="504"/>
      <c r="J451" s="504"/>
      <c r="K451" s="504"/>
      <c r="L451" s="504"/>
      <c r="M451" s="504"/>
      <c r="N451" s="504"/>
      <c r="O451" s="504"/>
      <c r="P451" s="504"/>
      <c r="Q451" s="504"/>
      <c r="R451" s="504"/>
      <c r="S451" s="504"/>
      <c r="T451" s="504"/>
      <c r="U451" s="504"/>
      <c r="V451" s="504"/>
      <c r="W451" s="504"/>
      <c r="X451" s="504"/>
      <c r="Y451" s="504"/>
      <c r="Z451" s="504"/>
      <c r="AA451" s="504"/>
      <c r="AB451" s="504"/>
      <c r="AC451" s="504"/>
      <c r="AD451" s="504"/>
      <c r="AE451" s="504"/>
      <c r="AF451" s="500"/>
      <c r="AG451" s="500"/>
      <c r="AH451" s="500"/>
      <c r="AI451" s="387"/>
      <c r="AJ451" s="387"/>
      <c r="AK451" s="387"/>
      <c r="AL451" s="387"/>
      <c r="AM451" s="387"/>
      <c r="AN451" s="387"/>
      <c r="AO451" s="387"/>
      <c r="AP451" s="387"/>
      <c r="AQ451" s="387"/>
      <c r="AR451" s="387"/>
      <c r="AS451" s="387"/>
      <c r="AT451" s="387"/>
      <c r="AU451" s="387"/>
      <c r="AV451" s="387"/>
      <c r="AW451" s="387"/>
      <c r="AX451" s="387"/>
      <c r="AY451" s="387"/>
      <c r="AZ451" s="387"/>
      <c r="BA451" s="387"/>
      <c r="BB451" s="387"/>
      <c r="BC451" s="387"/>
      <c r="BD451" s="387"/>
      <c r="BE451" s="387"/>
      <c r="BF451" s="387"/>
      <c r="BG451" s="387"/>
      <c r="BH451" s="387"/>
      <c r="BI451" s="387"/>
      <c r="BJ451" s="387"/>
      <c r="BK451" s="387"/>
      <c r="BL451" s="387"/>
      <c r="BM451" s="387"/>
      <c r="BN451" s="387"/>
      <c r="BO451" s="387"/>
      <c r="BP451" s="387"/>
      <c r="BQ451" s="387"/>
      <c r="BR451" s="387"/>
      <c r="BS451" s="387"/>
      <c r="BT451" s="387"/>
      <c r="BU451" s="387"/>
      <c r="BV451" s="387"/>
      <c r="BW451" s="387"/>
      <c r="BX451" s="387"/>
      <c r="BY451" s="387"/>
      <c r="BZ451" s="387"/>
      <c r="CA451" s="387"/>
      <c r="CB451" s="387"/>
      <c r="CC451" s="387"/>
      <c r="CD451" s="387"/>
      <c r="CE451" s="387"/>
      <c r="CF451" s="387"/>
      <c r="CG451" s="387"/>
      <c r="CH451" s="387"/>
      <c r="CI451" s="387"/>
      <c r="CJ451" s="387"/>
      <c r="CK451" s="387"/>
      <c r="CL451" s="387"/>
      <c r="CM451" s="387"/>
      <c r="CN451" s="387"/>
      <c r="CO451" s="387"/>
      <c r="CP451" s="387"/>
      <c r="CQ451" s="387"/>
      <c r="CR451" s="387"/>
      <c r="CS451" s="387"/>
      <c r="CT451" s="387"/>
      <c r="CU451" s="387"/>
      <c r="CV451" s="387"/>
      <c r="CW451" s="387"/>
      <c r="CX451" s="387"/>
      <c r="CY451" s="387"/>
      <c r="CZ451" s="387"/>
      <c r="DA451" s="387"/>
      <c r="DB451" s="387"/>
      <c r="DC451" s="387"/>
      <c r="DD451" s="387"/>
      <c r="DE451" s="387"/>
      <c r="DF451" s="387"/>
      <c r="DG451" s="387"/>
      <c r="DH451" s="387"/>
      <c r="DI451" s="387"/>
      <c r="DJ451" s="387"/>
      <c r="DK451" s="387"/>
      <c r="DL451" s="387"/>
      <c r="DM451" s="387"/>
      <c r="DN451" s="387"/>
      <c r="DO451" s="387"/>
      <c r="DP451" s="387"/>
      <c r="DQ451" s="387"/>
      <c r="DR451" s="387"/>
      <c r="DS451" s="387"/>
      <c r="DT451" s="387"/>
      <c r="DU451" s="387"/>
      <c r="DV451" s="387"/>
      <c r="DW451" s="387"/>
      <c r="DX451" s="387"/>
      <c r="DY451" s="387"/>
      <c r="DZ451" s="387"/>
      <c r="EA451" s="387"/>
      <c r="EB451" s="387"/>
      <c r="EC451" s="387"/>
      <c r="ED451" s="387"/>
      <c r="EE451" s="387"/>
      <c r="EF451" s="387"/>
      <c r="EG451" s="387"/>
      <c r="EH451" s="387"/>
      <c r="EI451" s="387"/>
      <c r="EJ451" s="387"/>
      <c r="EK451" s="387"/>
      <c r="EL451" s="387"/>
      <c r="EM451" s="387"/>
    </row>
    <row r="452" spans="1:143" s="389" customFormat="1" ht="25.5" hidden="1" customHeight="1">
      <c r="A452" s="504"/>
      <c r="B452" s="504"/>
      <c r="C452" s="504"/>
      <c r="D452" s="504"/>
      <c r="E452" s="504"/>
      <c r="F452" s="504"/>
      <c r="G452" s="504"/>
      <c r="H452" s="504"/>
      <c r="I452" s="504"/>
      <c r="J452" s="504"/>
      <c r="K452" s="504"/>
      <c r="L452" s="504"/>
      <c r="M452" s="504"/>
      <c r="N452" s="504"/>
      <c r="O452" s="504"/>
      <c r="P452" s="504"/>
      <c r="Q452" s="504"/>
      <c r="R452" s="504"/>
      <c r="S452" s="504"/>
      <c r="T452" s="504"/>
      <c r="U452" s="504"/>
      <c r="V452" s="504"/>
      <c r="W452" s="504"/>
      <c r="X452" s="504"/>
      <c r="Y452" s="504"/>
      <c r="Z452" s="504"/>
      <c r="AA452" s="504"/>
      <c r="AB452" s="504"/>
      <c r="AC452" s="504"/>
      <c r="AD452" s="504"/>
      <c r="AE452" s="504"/>
      <c r="AF452" s="500"/>
      <c r="AG452" s="500"/>
      <c r="AH452" s="500"/>
      <c r="AI452" s="387"/>
      <c r="AJ452" s="387"/>
      <c r="AK452" s="387"/>
      <c r="AL452" s="387"/>
      <c r="AM452" s="387"/>
      <c r="AN452" s="387"/>
      <c r="AO452" s="387"/>
      <c r="AP452" s="387"/>
      <c r="AQ452" s="387"/>
      <c r="AR452" s="387"/>
      <c r="AS452" s="387"/>
      <c r="AT452" s="387"/>
      <c r="AU452" s="387"/>
      <c r="AV452" s="387"/>
      <c r="AW452" s="387"/>
      <c r="AX452" s="387"/>
      <c r="AY452" s="387"/>
      <c r="AZ452" s="387"/>
      <c r="BA452" s="387"/>
      <c r="BB452" s="387"/>
      <c r="BC452" s="387"/>
      <c r="BD452" s="387"/>
      <c r="BE452" s="387"/>
      <c r="BF452" s="387"/>
      <c r="BG452" s="387"/>
      <c r="BH452" s="387"/>
      <c r="BI452" s="387"/>
      <c r="BJ452" s="387"/>
      <c r="BK452" s="387"/>
      <c r="BL452" s="387"/>
      <c r="BM452" s="387"/>
      <c r="BN452" s="387"/>
      <c r="BO452" s="387"/>
      <c r="BP452" s="387"/>
      <c r="BQ452" s="387"/>
      <c r="BR452" s="387"/>
      <c r="BS452" s="387"/>
      <c r="BT452" s="387"/>
      <c r="BU452" s="387"/>
      <c r="BV452" s="387"/>
      <c r="BW452" s="387"/>
      <c r="BX452" s="387"/>
      <c r="BY452" s="387"/>
      <c r="BZ452" s="387"/>
      <c r="CA452" s="387"/>
      <c r="CB452" s="387"/>
      <c r="CC452" s="387"/>
      <c r="CD452" s="387"/>
      <c r="CE452" s="387"/>
      <c r="CF452" s="387"/>
      <c r="CG452" s="387"/>
      <c r="CH452" s="387"/>
      <c r="CI452" s="387"/>
      <c r="CJ452" s="387"/>
      <c r="CK452" s="387"/>
      <c r="CL452" s="387"/>
      <c r="CM452" s="387"/>
      <c r="CN452" s="387"/>
      <c r="CO452" s="387"/>
      <c r="CP452" s="387"/>
      <c r="CQ452" s="387"/>
      <c r="CR452" s="387"/>
      <c r="CS452" s="387"/>
      <c r="CT452" s="387"/>
      <c r="CU452" s="387"/>
      <c r="CV452" s="387"/>
      <c r="CW452" s="387"/>
      <c r="CX452" s="387"/>
      <c r="CY452" s="387"/>
      <c r="CZ452" s="387"/>
      <c r="DA452" s="387"/>
      <c r="DB452" s="387"/>
      <c r="DC452" s="387"/>
      <c r="DD452" s="387"/>
      <c r="DE452" s="387"/>
      <c r="DF452" s="387"/>
      <c r="DG452" s="387"/>
      <c r="DH452" s="387"/>
      <c r="DI452" s="387"/>
      <c r="DJ452" s="387"/>
      <c r="DK452" s="387"/>
      <c r="DL452" s="387"/>
      <c r="DM452" s="387"/>
      <c r="DN452" s="387"/>
      <c r="DO452" s="387"/>
      <c r="DP452" s="387"/>
      <c r="DQ452" s="387"/>
      <c r="DR452" s="387"/>
      <c r="DS452" s="387"/>
      <c r="DT452" s="387"/>
      <c r="DU452" s="387"/>
      <c r="DV452" s="387"/>
      <c r="DW452" s="387"/>
      <c r="DX452" s="387"/>
      <c r="DY452" s="387"/>
      <c r="DZ452" s="387"/>
      <c r="EA452" s="387"/>
      <c r="EB452" s="387"/>
      <c r="EC452" s="387"/>
      <c r="ED452" s="387"/>
      <c r="EE452" s="387"/>
      <c r="EF452" s="387"/>
      <c r="EG452" s="387"/>
      <c r="EH452" s="387"/>
      <c r="EI452" s="387"/>
      <c r="EJ452" s="387"/>
      <c r="EK452" s="387"/>
      <c r="EL452" s="387"/>
      <c r="EM452" s="387"/>
    </row>
    <row r="453" spans="1:143" s="389" customFormat="1" ht="25.5" hidden="1" customHeight="1">
      <c r="A453" s="504"/>
      <c r="B453" s="504"/>
      <c r="C453" s="504"/>
      <c r="D453" s="504"/>
      <c r="E453" s="504"/>
      <c r="F453" s="504"/>
      <c r="G453" s="504"/>
      <c r="H453" s="504"/>
      <c r="I453" s="504"/>
      <c r="J453" s="504"/>
      <c r="K453" s="504"/>
      <c r="L453" s="504"/>
      <c r="M453" s="504"/>
      <c r="N453" s="504"/>
      <c r="O453" s="504"/>
      <c r="P453" s="504"/>
      <c r="Q453" s="504"/>
      <c r="R453" s="504"/>
      <c r="S453" s="504"/>
      <c r="T453" s="504"/>
      <c r="U453" s="504"/>
      <c r="V453" s="504"/>
      <c r="W453" s="504"/>
      <c r="X453" s="504"/>
      <c r="Y453" s="504"/>
      <c r="Z453" s="504"/>
      <c r="AA453" s="504"/>
      <c r="AB453" s="504"/>
      <c r="AC453" s="504"/>
      <c r="AD453" s="504"/>
      <c r="AE453" s="504"/>
      <c r="AF453" s="500"/>
      <c r="AG453" s="500"/>
      <c r="AH453" s="500"/>
      <c r="AI453" s="387"/>
      <c r="AJ453" s="387"/>
      <c r="AK453" s="387"/>
      <c r="AL453" s="387"/>
      <c r="AM453" s="387"/>
      <c r="AN453" s="387"/>
      <c r="AO453" s="387"/>
      <c r="AP453" s="387"/>
      <c r="AQ453" s="387"/>
      <c r="AR453" s="387"/>
      <c r="AS453" s="387"/>
      <c r="AT453" s="387"/>
      <c r="AU453" s="387"/>
      <c r="AV453" s="387"/>
      <c r="AW453" s="387"/>
      <c r="AX453" s="387"/>
      <c r="AY453" s="387"/>
      <c r="AZ453" s="387"/>
      <c r="BA453" s="387"/>
      <c r="BB453" s="387"/>
      <c r="BC453" s="387"/>
      <c r="BD453" s="387"/>
      <c r="BE453" s="387"/>
      <c r="BF453" s="387"/>
      <c r="BG453" s="387"/>
      <c r="BH453" s="387"/>
      <c r="BI453" s="387"/>
      <c r="BJ453" s="387"/>
      <c r="BK453" s="387"/>
      <c r="BL453" s="387"/>
      <c r="BM453" s="387"/>
      <c r="BN453" s="387"/>
      <c r="BO453" s="387"/>
      <c r="BP453" s="387"/>
      <c r="BQ453" s="387"/>
      <c r="BR453" s="387"/>
      <c r="BS453" s="387"/>
      <c r="BT453" s="387"/>
      <c r="BU453" s="387"/>
      <c r="BV453" s="387"/>
      <c r="BW453" s="387"/>
      <c r="BX453" s="387"/>
      <c r="BY453" s="387"/>
      <c r="BZ453" s="387"/>
      <c r="CA453" s="387"/>
      <c r="CB453" s="387"/>
      <c r="CC453" s="387"/>
      <c r="CD453" s="387"/>
      <c r="CE453" s="387"/>
      <c r="CF453" s="387"/>
      <c r="CG453" s="387"/>
      <c r="CH453" s="387"/>
      <c r="CI453" s="387"/>
      <c r="CJ453" s="387"/>
      <c r="CK453" s="387"/>
      <c r="CL453" s="387"/>
      <c r="CM453" s="387"/>
      <c r="CN453" s="387"/>
      <c r="CO453" s="387"/>
      <c r="CP453" s="387"/>
      <c r="CQ453" s="387"/>
      <c r="CR453" s="387"/>
      <c r="CS453" s="387"/>
      <c r="CT453" s="387"/>
      <c r="CU453" s="387"/>
      <c r="CV453" s="387"/>
      <c r="CW453" s="387"/>
      <c r="CX453" s="387"/>
      <c r="CY453" s="387"/>
      <c r="CZ453" s="387"/>
      <c r="DA453" s="387"/>
      <c r="DB453" s="387"/>
      <c r="DC453" s="387"/>
      <c r="DD453" s="387"/>
      <c r="DE453" s="387"/>
      <c r="DF453" s="387"/>
      <c r="DG453" s="387"/>
      <c r="DH453" s="387"/>
      <c r="DI453" s="387"/>
      <c r="DJ453" s="387"/>
      <c r="DK453" s="387"/>
      <c r="DL453" s="387"/>
      <c r="DM453" s="387"/>
      <c r="DN453" s="387"/>
      <c r="DO453" s="387"/>
      <c r="DP453" s="387"/>
      <c r="DQ453" s="387"/>
      <c r="DR453" s="387"/>
      <c r="DS453" s="387"/>
      <c r="DT453" s="387"/>
      <c r="DU453" s="387"/>
      <c r="DV453" s="387"/>
      <c r="DW453" s="387"/>
      <c r="DX453" s="387"/>
      <c r="DY453" s="387"/>
      <c r="DZ453" s="387"/>
      <c r="EA453" s="387"/>
      <c r="EB453" s="387"/>
      <c r="EC453" s="387"/>
      <c r="ED453" s="387"/>
      <c r="EE453" s="387"/>
      <c r="EF453" s="387"/>
      <c r="EG453" s="387"/>
      <c r="EH453" s="387"/>
      <c r="EI453" s="387"/>
      <c r="EJ453" s="387"/>
      <c r="EK453" s="387"/>
      <c r="EL453" s="387"/>
      <c r="EM453" s="387"/>
    </row>
    <row r="454" spans="1:143" s="389" customFormat="1" ht="25.5" hidden="1" customHeight="1">
      <c r="A454" s="504"/>
      <c r="B454" s="504"/>
      <c r="C454" s="504"/>
      <c r="D454" s="504"/>
      <c r="E454" s="504"/>
      <c r="F454" s="504"/>
      <c r="G454" s="504"/>
      <c r="H454" s="504"/>
      <c r="I454" s="504"/>
      <c r="J454" s="504"/>
      <c r="K454" s="504"/>
      <c r="L454" s="504"/>
      <c r="M454" s="504"/>
      <c r="N454" s="504"/>
      <c r="O454" s="504"/>
      <c r="P454" s="504"/>
      <c r="Q454" s="504"/>
      <c r="R454" s="504"/>
      <c r="S454" s="504"/>
      <c r="T454" s="504"/>
      <c r="U454" s="504"/>
      <c r="V454" s="504"/>
      <c r="W454" s="504"/>
      <c r="X454" s="504"/>
      <c r="Y454" s="504"/>
      <c r="Z454" s="504"/>
      <c r="AA454" s="504"/>
      <c r="AB454" s="504"/>
      <c r="AC454" s="504"/>
      <c r="AD454" s="504"/>
      <c r="AE454" s="504"/>
      <c r="AF454" s="500"/>
      <c r="AG454" s="500"/>
      <c r="AH454" s="500"/>
      <c r="AI454" s="387"/>
      <c r="AJ454" s="387"/>
      <c r="AK454" s="387"/>
      <c r="AL454" s="387"/>
      <c r="AM454" s="387"/>
      <c r="AN454" s="387"/>
      <c r="AO454" s="387"/>
      <c r="AP454" s="387"/>
      <c r="AQ454" s="387"/>
      <c r="AR454" s="387"/>
      <c r="AS454" s="387"/>
      <c r="AT454" s="387"/>
      <c r="AU454" s="387"/>
      <c r="AV454" s="387"/>
      <c r="AW454" s="387"/>
      <c r="AX454" s="387"/>
      <c r="AY454" s="387"/>
      <c r="AZ454" s="387"/>
      <c r="BA454" s="387"/>
      <c r="BB454" s="387"/>
      <c r="BC454" s="387"/>
      <c r="BD454" s="387"/>
      <c r="BE454" s="387"/>
      <c r="BF454" s="387"/>
      <c r="BG454" s="387"/>
      <c r="BH454" s="387"/>
      <c r="BI454" s="387"/>
      <c r="BJ454" s="387"/>
      <c r="BK454" s="387"/>
      <c r="BL454" s="387"/>
      <c r="BM454" s="387"/>
      <c r="BN454" s="387"/>
      <c r="BO454" s="387"/>
      <c r="BP454" s="387"/>
      <c r="BQ454" s="387"/>
      <c r="BR454" s="387"/>
      <c r="BS454" s="387"/>
      <c r="BT454" s="387"/>
      <c r="BU454" s="387"/>
      <c r="BV454" s="387"/>
      <c r="BW454" s="387"/>
      <c r="BX454" s="387"/>
      <c r="BY454" s="387"/>
      <c r="BZ454" s="387"/>
      <c r="CA454" s="387"/>
      <c r="CB454" s="387"/>
      <c r="CC454" s="387"/>
      <c r="CD454" s="387"/>
      <c r="CE454" s="387"/>
      <c r="CF454" s="387"/>
      <c r="CG454" s="387"/>
      <c r="CH454" s="387"/>
      <c r="CI454" s="387"/>
      <c r="CJ454" s="387"/>
      <c r="CK454" s="387"/>
      <c r="CL454" s="387"/>
      <c r="CM454" s="387"/>
      <c r="CN454" s="387"/>
      <c r="CO454" s="387"/>
      <c r="CP454" s="387"/>
      <c r="CQ454" s="387"/>
      <c r="CR454" s="387"/>
      <c r="CS454" s="387"/>
      <c r="CT454" s="387"/>
      <c r="CU454" s="387"/>
      <c r="CV454" s="387"/>
      <c r="CW454" s="387"/>
      <c r="CX454" s="387"/>
      <c r="CY454" s="387"/>
      <c r="CZ454" s="387"/>
      <c r="DA454" s="387"/>
      <c r="DB454" s="387"/>
      <c r="DC454" s="387"/>
      <c r="DD454" s="387"/>
      <c r="DE454" s="387"/>
      <c r="DF454" s="387"/>
      <c r="DG454" s="387"/>
      <c r="DH454" s="387"/>
      <c r="DI454" s="387"/>
      <c r="DJ454" s="387"/>
      <c r="DK454" s="387"/>
      <c r="DL454" s="387"/>
      <c r="DM454" s="387"/>
      <c r="DN454" s="387"/>
      <c r="DO454" s="387"/>
      <c r="DP454" s="387"/>
      <c r="DQ454" s="387"/>
      <c r="DR454" s="387"/>
      <c r="DS454" s="387"/>
      <c r="DT454" s="387"/>
      <c r="DU454" s="387"/>
      <c r="DV454" s="387"/>
      <c r="DW454" s="387"/>
      <c r="DX454" s="387"/>
      <c r="DY454" s="387"/>
      <c r="DZ454" s="387"/>
      <c r="EA454" s="387"/>
      <c r="EB454" s="387"/>
      <c r="EC454" s="387"/>
      <c r="ED454" s="387"/>
      <c r="EE454" s="387"/>
      <c r="EF454" s="387"/>
      <c r="EG454" s="387"/>
      <c r="EH454" s="387"/>
      <c r="EI454" s="387"/>
      <c r="EJ454" s="387"/>
      <c r="EK454" s="387"/>
      <c r="EL454" s="387"/>
      <c r="EM454" s="387"/>
    </row>
    <row r="455" spans="1:143" s="389" customFormat="1" ht="25.5" hidden="1" customHeight="1">
      <c r="A455" s="504"/>
      <c r="B455" s="504"/>
      <c r="C455" s="504"/>
      <c r="D455" s="504"/>
      <c r="E455" s="504"/>
      <c r="F455" s="504"/>
      <c r="G455" s="504"/>
      <c r="H455" s="504"/>
      <c r="I455" s="504"/>
      <c r="J455" s="504"/>
      <c r="K455" s="504"/>
      <c r="L455" s="504"/>
      <c r="M455" s="504"/>
      <c r="N455" s="504"/>
      <c r="O455" s="504"/>
      <c r="P455" s="504"/>
      <c r="Q455" s="504"/>
      <c r="R455" s="504"/>
      <c r="S455" s="504"/>
      <c r="T455" s="504"/>
      <c r="U455" s="504"/>
      <c r="V455" s="504"/>
      <c r="W455" s="504"/>
      <c r="X455" s="504"/>
      <c r="Y455" s="504"/>
      <c r="Z455" s="504"/>
      <c r="AA455" s="504"/>
      <c r="AB455" s="504"/>
      <c r="AC455" s="504"/>
      <c r="AD455" s="504"/>
      <c r="AE455" s="504"/>
      <c r="AF455" s="500"/>
      <c r="AG455" s="500"/>
      <c r="AH455" s="500"/>
      <c r="AI455" s="387"/>
      <c r="AJ455" s="387"/>
      <c r="AK455" s="387"/>
      <c r="AL455" s="387"/>
      <c r="AM455" s="387"/>
      <c r="AN455" s="387"/>
      <c r="AO455" s="387"/>
      <c r="AP455" s="387"/>
      <c r="AQ455" s="387"/>
      <c r="AR455" s="387"/>
      <c r="AS455" s="387"/>
      <c r="AT455" s="387"/>
      <c r="AU455" s="387"/>
      <c r="AV455" s="387"/>
      <c r="AW455" s="387"/>
      <c r="AX455" s="387"/>
      <c r="AY455" s="387"/>
      <c r="AZ455" s="387"/>
      <c r="BA455" s="387"/>
      <c r="BB455" s="387"/>
      <c r="BC455" s="387"/>
      <c r="BD455" s="387"/>
      <c r="BE455" s="387"/>
      <c r="BF455" s="387"/>
      <c r="BG455" s="387"/>
      <c r="BH455" s="387"/>
      <c r="BI455" s="387"/>
      <c r="BJ455" s="387"/>
      <c r="BK455" s="387"/>
      <c r="BL455" s="387"/>
      <c r="BM455" s="387"/>
      <c r="BN455" s="387"/>
      <c r="BO455" s="387"/>
      <c r="BP455" s="387"/>
      <c r="BQ455" s="387"/>
      <c r="BR455" s="387"/>
      <c r="BS455" s="387"/>
      <c r="BT455" s="387"/>
      <c r="BU455" s="387"/>
      <c r="BV455" s="387"/>
      <c r="BW455" s="387"/>
      <c r="BX455" s="387"/>
      <c r="BY455" s="387"/>
      <c r="BZ455" s="387"/>
      <c r="CA455" s="387"/>
      <c r="CB455" s="387"/>
      <c r="CC455" s="387"/>
      <c r="CD455" s="387"/>
      <c r="CE455" s="387"/>
      <c r="CF455" s="387"/>
      <c r="CG455" s="387"/>
      <c r="CH455" s="387"/>
      <c r="CI455" s="387"/>
      <c r="CJ455" s="387"/>
      <c r="CK455" s="387"/>
      <c r="CL455" s="387"/>
      <c r="CM455" s="387"/>
      <c r="CN455" s="387"/>
      <c r="CO455" s="387"/>
      <c r="CP455" s="387"/>
      <c r="CQ455" s="387"/>
      <c r="CR455" s="387"/>
      <c r="CS455" s="387"/>
      <c r="CT455" s="387"/>
      <c r="CU455" s="387"/>
      <c r="CV455" s="387"/>
      <c r="CW455" s="387"/>
      <c r="CX455" s="387"/>
      <c r="CY455" s="387"/>
      <c r="CZ455" s="387"/>
      <c r="DA455" s="387"/>
      <c r="DB455" s="387"/>
      <c r="DC455" s="387"/>
      <c r="DD455" s="387"/>
      <c r="DE455" s="387"/>
      <c r="DF455" s="387"/>
      <c r="DG455" s="387"/>
      <c r="DH455" s="387"/>
      <c r="DI455" s="387"/>
      <c r="DJ455" s="387"/>
      <c r="DK455" s="387"/>
      <c r="DL455" s="387"/>
      <c r="DM455" s="387"/>
      <c r="DN455" s="387"/>
      <c r="DO455" s="387"/>
      <c r="DP455" s="387"/>
      <c r="DQ455" s="387"/>
      <c r="DR455" s="387"/>
      <c r="DS455" s="387"/>
      <c r="DT455" s="387"/>
      <c r="DU455" s="387"/>
      <c r="DV455" s="387"/>
      <c r="DW455" s="387"/>
      <c r="DX455" s="387"/>
      <c r="DY455" s="387"/>
      <c r="DZ455" s="387"/>
      <c r="EA455" s="387"/>
      <c r="EB455" s="387"/>
      <c r="EC455" s="387"/>
      <c r="ED455" s="387"/>
      <c r="EE455" s="387"/>
      <c r="EF455" s="387"/>
      <c r="EG455" s="387"/>
      <c r="EH455" s="387"/>
      <c r="EI455" s="387"/>
      <c r="EJ455" s="387"/>
      <c r="EK455" s="387"/>
      <c r="EL455" s="387"/>
      <c r="EM455" s="387"/>
    </row>
    <row r="456" spans="1:143" s="389" customFormat="1" ht="25.5" hidden="1" customHeight="1">
      <c r="A456" s="504"/>
      <c r="B456" s="504"/>
      <c r="C456" s="504"/>
      <c r="D456" s="504"/>
      <c r="E456" s="504"/>
      <c r="F456" s="504"/>
      <c r="G456" s="504"/>
      <c r="H456" s="504"/>
      <c r="I456" s="504"/>
      <c r="J456" s="504"/>
      <c r="K456" s="504"/>
      <c r="L456" s="504"/>
      <c r="M456" s="504"/>
      <c r="N456" s="504"/>
      <c r="O456" s="504"/>
      <c r="P456" s="504"/>
      <c r="Q456" s="504"/>
      <c r="R456" s="504"/>
      <c r="S456" s="504"/>
      <c r="T456" s="504"/>
      <c r="U456" s="504"/>
      <c r="V456" s="504"/>
      <c r="W456" s="504"/>
      <c r="X456" s="504"/>
      <c r="Y456" s="504"/>
      <c r="Z456" s="504"/>
      <c r="AA456" s="504"/>
      <c r="AB456" s="504"/>
      <c r="AC456" s="504"/>
      <c r="AD456" s="504"/>
      <c r="AE456" s="504"/>
      <c r="AF456" s="500"/>
      <c r="AG456" s="500"/>
      <c r="AH456" s="500"/>
      <c r="AI456" s="387"/>
      <c r="AJ456" s="387"/>
      <c r="AK456" s="387"/>
      <c r="AL456" s="387"/>
      <c r="AM456" s="387"/>
      <c r="AN456" s="387"/>
      <c r="AO456" s="387"/>
      <c r="AP456" s="387"/>
      <c r="AQ456" s="387"/>
      <c r="AR456" s="387"/>
      <c r="AS456" s="387"/>
      <c r="AT456" s="387"/>
      <c r="AU456" s="387"/>
      <c r="AV456" s="387"/>
      <c r="AW456" s="387"/>
      <c r="AX456" s="387"/>
      <c r="AY456" s="387"/>
      <c r="AZ456" s="387"/>
      <c r="BA456" s="387"/>
      <c r="BB456" s="387"/>
      <c r="BC456" s="387"/>
      <c r="BD456" s="387"/>
      <c r="BE456" s="387"/>
      <c r="BF456" s="387"/>
      <c r="BG456" s="387"/>
      <c r="BH456" s="387"/>
      <c r="BI456" s="387"/>
      <c r="BJ456" s="387"/>
      <c r="BK456" s="387"/>
      <c r="BL456" s="387"/>
      <c r="BM456" s="387"/>
      <c r="BN456" s="387"/>
      <c r="BO456" s="387"/>
      <c r="BP456" s="387"/>
      <c r="BQ456" s="387"/>
      <c r="BR456" s="387"/>
      <c r="BS456" s="387"/>
      <c r="BT456" s="387"/>
      <c r="BU456" s="387"/>
      <c r="BV456" s="387"/>
      <c r="BW456" s="387"/>
      <c r="BX456" s="387"/>
      <c r="BY456" s="387"/>
      <c r="BZ456" s="387"/>
      <c r="CA456" s="387"/>
      <c r="CB456" s="387"/>
      <c r="CC456" s="387"/>
      <c r="CD456" s="387"/>
      <c r="CE456" s="387"/>
      <c r="CF456" s="387"/>
      <c r="CG456" s="387"/>
      <c r="CH456" s="387"/>
      <c r="CI456" s="387"/>
      <c r="CJ456" s="387"/>
      <c r="CK456" s="387"/>
      <c r="CL456" s="387"/>
      <c r="CM456" s="387"/>
      <c r="CN456" s="387"/>
      <c r="CO456" s="387"/>
      <c r="CP456" s="387"/>
      <c r="CQ456" s="387"/>
      <c r="CR456" s="387"/>
      <c r="CS456" s="387"/>
      <c r="CT456" s="387"/>
      <c r="CU456" s="387"/>
      <c r="CV456" s="387"/>
      <c r="CW456" s="387"/>
      <c r="CX456" s="387"/>
      <c r="CY456" s="387"/>
      <c r="CZ456" s="387"/>
      <c r="DA456" s="387"/>
      <c r="DB456" s="387"/>
      <c r="DC456" s="387"/>
      <c r="DD456" s="387"/>
      <c r="DE456" s="387"/>
      <c r="DF456" s="387"/>
      <c r="DG456" s="387"/>
      <c r="DH456" s="387"/>
      <c r="DI456" s="387"/>
      <c r="DJ456" s="387"/>
      <c r="DK456" s="387"/>
      <c r="DL456" s="387"/>
      <c r="DM456" s="387"/>
      <c r="DN456" s="387"/>
      <c r="DO456" s="387"/>
      <c r="DP456" s="387"/>
      <c r="DQ456" s="387"/>
      <c r="DR456" s="387"/>
      <c r="DS456" s="387"/>
      <c r="DT456" s="387"/>
      <c r="DU456" s="387"/>
      <c r="DV456" s="387"/>
      <c r="DW456" s="387"/>
      <c r="DX456" s="387"/>
      <c r="DY456" s="387"/>
      <c r="DZ456" s="387"/>
      <c r="EA456" s="387"/>
      <c r="EB456" s="387"/>
      <c r="EC456" s="387"/>
      <c r="ED456" s="387"/>
      <c r="EE456" s="387"/>
      <c r="EF456" s="387"/>
      <c r="EG456" s="387"/>
      <c r="EH456" s="387"/>
      <c r="EI456" s="387"/>
      <c r="EJ456" s="387"/>
      <c r="EK456" s="387"/>
      <c r="EL456" s="387"/>
      <c r="EM456" s="387"/>
    </row>
    <row r="457" spans="1:143" s="389" customFormat="1" ht="25.5" hidden="1" customHeight="1">
      <c r="A457" s="504"/>
      <c r="B457" s="504"/>
      <c r="C457" s="504"/>
      <c r="D457" s="504"/>
      <c r="E457" s="504"/>
      <c r="F457" s="504"/>
      <c r="G457" s="504"/>
      <c r="H457" s="504"/>
      <c r="I457" s="504"/>
      <c r="J457" s="504"/>
      <c r="K457" s="504"/>
      <c r="L457" s="504"/>
      <c r="M457" s="504"/>
      <c r="N457" s="504"/>
      <c r="O457" s="504"/>
      <c r="P457" s="504"/>
      <c r="Q457" s="504"/>
      <c r="R457" s="504"/>
      <c r="S457" s="504"/>
      <c r="T457" s="504"/>
      <c r="U457" s="504"/>
      <c r="V457" s="504"/>
      <c r="W457" s="504"/>
      <c r="X457" s="504"/>
      <c r="Y457" s="504"/>
      <c r="Z457" s="504"/>
      <c r="AA457" s="504"/>
      <c r="AB457" s="504"/>
      <c r="AC457" s="504"/>
      <c r="AD457" s="504"/>
      <c r="AE457" s="504"/>
      <c r="AF457" s="500"/>
      <c r="AG457" s="500"/>
      <c r="AH457" s="500"/>
      <c r="AI457" s="387"/>
      <c r="AJ457" s="387"/>
      <c r="AK457" s="387"/>
      <c r="AL457" s="387"/>
      <c r="AM457" s="387"/>
      <c r="AN457" s="387"/>
      <c r="AO457" s="387"/>
      <c r="AP457" s="387"/>
      <c r="AQ457" s="387"/>
      <c r="AR457" s="387"/>
      <c r="AS457" s="387"/>
      <c r="AT457" s="387"/>
      <c r="AU457" s="387"/>
      <c r="AV457" s="387"/>
      <c r="AW457" s="387"/>
      <c r="AX457" s="387"/>
      <c r="AY457" s="387"/>
      <c r="AZ457" s="387"/>
      <c r="BA457" s="387"/>
      <c r="BB457" s="387"/>
      <c r="BC457" s="387"/>
      <c r="BD457" s="387"/>
      <c r="BE457" s="387"/>
      <c r="BF457" s="387"/>
      <c r="BG457" s="387"/>
      <c r="BH457" s="387"/>
      <c r="BI457" s="387"/>
      <c r="BJ457" s="387"/>
      <c r="BK457" s="387"/>
      <c r="BL457" s="387"/>
      <c r="BM457" s="387"/>
      <c r="BN457" s="387"/>
      <c r="BO457" s="387"/>
      <c r="BP457" s="387"/>
      <c r="BQ457" s="387"/>
      <c r="BR457" s="387"/>
      <c r="BS457" s="387"/>
      <c r="BT457" s="387"/>
      <c r="BU457" s="387"/>
      <c r="BV457" s="387"/>
      <c r="BW457" s="387"/>
      <c r="BX457" s="387"/>
      <c r="BY457" s="387"/>
      <c r="BZ457" s="387"/>
      <c r="CA457" s="387"/>
      <c r="CB457" s="387"/>
      <c r="CC457" s="387"/>
      <c r="CD457" s="387"/>
      <c r="CE457" s="387"/>
      <c r="CF457" s="387"/>
      <c r="CG457" s="387"/>
      <c r="CH457" s="387"/>
      <c r="CI457" s="387"/>
      <c r="CJ457" s="387"/>
      <c r="CK457" s="387"/>
      <c r="CL457" s="387"/>
      <c r="CM457" s="387"/>
      <c r="CN457" s="387"/>
      <c r="CO457" s="387"/>
      <c r="CP457" s="387"/>
      <c r="CQ457" s="387"/>
      <c r="CR457" s="387"/>
      <c r="CS457" s="387"/>
      <c r="CT457" s="387"/>
      <c r="CU457" s="387"/>
      <c r="CV457" s="387"/>
      <c r="CW457" s="387"/>
      <c r="CX457" s="387"/>
      <c r="CY457" s="387"/>
      <c r="CZ457" s="387"/>
      <c r="DA457" s="387"/>
      <c r="DB457" s="387"/>
      <c r="DC457" s="387"/>
      <c r="DD457" s="387"/>
      <c r="DE457" s="387"/>
      <c r="DF457" s="387"/>
      <c r="DG457" s="387"/>
      <c r="DH457" s="387"/>
      <c r="DI457" s="387"/>
      <c r="DJ457" s="387"/>
      <c r="DK457" s="387"/>
      <c r="DL457" s="387"/>
      <c r="DM457" s="387"/>
      <c r="DN457" s="387"/>
      <c r="DO457" s="387"/>
      <c r="DP457" s="387"/>
      <c r="DQ457" s="387"/>
      <c r="DR457" s="387"/>
      <c r="DS457" s="387"/>
      <c r="DT457" s="387"/>
      <c r="DU457" s="387"/>
      <c r="DV457" s="387"/>
      <c r="DW457" s="387"/>
      <c r="DX457" s="387"/>
      <c r="DY457" s="387"/>
      <c r="DZ457" s="387"/>
      <c r="EA457" s="387"/>
      <c r="EB457" s="387"/>
      <c r="EC457" s="387"/>
      <c r="ED457" s="387"/>
      <c r="EE457" s="387"/>
      <c r="EF457" s="387"/>
      <c r="EG457" s="387"/>
      <c r="EH457" s="387"/>
      <c r="EI457" s="387"/>
      <c r="EJ457" s="387"/>
      <c r="EK457" s="387"/>
      <c r="EL457" s="387"/>
      <c r="EM457" s="387"/>
    </row>
    <row r="458" spans="1:143" s="389" customFormat="1" ht="25.5" hidden="1" customHeight="1">
      <c r="A458" s="504"/>
      <c r="B458" s="504"/>
      <c r="C458" s="504"/>
      <c r="D458" s="504"/>
      <c r="E458" s="504"/>
      <c r="F458" s="504"/>
      <c r="G458" s="504"/>
      <c r="H458" s="504"/>
      <c r="I458" s="504"/>
      <c r="J458" s="504"/>
      <c r="K458" s="504"/>
      <c r="L458" s="504"/>
      <c r="M458" s="504"/>
      <c r="N458" s="504"/>
      <c r="O458" s="504"/>
      <c r="P458" s="504"/>
      <c r="Q458" s="504"/>
      <c r="R458" s="504"/>
      <c r="S458" s="504"/>
      <c r="T458" s="504"/>
      <c r="U458" s="504"/>
      <c r="V458" s="504"/>
      <c r="W458" s="504"/>
      <c r="X458" s="504"/>
      <c r="Y458" s="504"/>
      <c r="Z458" s="504"/>
      <c r="AA458" s="504"/>
      <c r="AB458" s="504"/>
      <c r="AC458" s="504"/>
      <c r="AD458" s="504"/>
      <c r="AE458" s="504"/>
      <c r="AF458" s="500"/>
      <c r="AG458" s="500"/>
      <c r="AH458" s="500"/>
      <c r="AI458" s="387"/>
      <c r="AJ458" s="387"/>
      <c r="AK458" s="387"/>
      <c r="AL458" s="387"/>
      <c r="AM458" s="387"/>
      <c r="AN458" s="387"/>
      <c r="AO458" s="387"/>
      <c r="AP458" s="387"/>
      <c r="AQ458" s="387"/>
      <c r="AR458" s="387"/>
      <c r="AS458" s="387"/>
      <c r="AT458" s="387"/>
      <c r="AU458" s="387"/>
      <c r="AV458" s="387"/>
      <c r="AW458" s="387"/>
      <c r="AX458" s="387"/>
      <c r="AY458" s="387"/>
      <c r="AZ458" s="387"/>
      <c r="BA458" s="387"/>
      <c r="BB458" s="387"/>
      <c r="BC458" s="387"/>
      <c r="BD458" s="387"/>
      <c r="BE458" s="387"/>
      <c r="BF458" s="387"/>
      <c r="BG458" s="387"/>
      <c r="BH458" s="387"/>
      <c r="BI458" s="387"/>
      <c r="BJ458" s="387"/>
      <c r="BK458" s="387"/>
      <c r="BL458" s="387"/>
      <c r="BM458" s="387"/>
      <c r="BN458" s="387"/>
      <c r="BO458" s="387"/>
      <c r="BP458" s="387"/>
      <c r="BQ458" s="387"/>
      <c r="BR458" s="387"/>
      <c r="BS458" s="387"/>
      <c r="BT458" s="387"/>
      <c r="BU458" s="387"/>
      <c r="BV458" s="387"/>
      <c r="BW458" s="387"/>
      <c r="BX458" s="387"/>
      <c r="BY458" s="387"/>
      <c r="BZ458" s="387"/>
      <c r="CA458" s="387"/>
      <c r="CB458" s="387"/>
      <c r="CC458" s="387"/>
      <c r="CD458" s="387"/>
      <c r="CE458" s="387"/>
      <c r="CF458" s="387"/>
      <c r="CG458" s="387"/>
      <c r="CH458" s="387"/>
      <c r="CI458" s="387"/>
      <c r="CJ458" s="387"/>
      <c r="CK458" s="387"/>
      <c r="CL458" s="387"/>
      <c r="CM458" s="387"/>
      <c r="CN458" s="387"/>
      <c r="CO458" s="387"/>
      <c r="CP458" s="387"/>
      <c r="CQ458" s="387"/>
      <c r="CR458" s="387"/>
      <c r="CS458" s="387"/>
      <c r="CT458" s="387"/>
      <c r="CU458" s="387"/>
      <c r="CV458" s="387"/>
      <c r="CW458" s="387"/>
      <c r="CX458" s="387"/>
      <c r="CY458" s="387"/>
      <c r="CZ458" s="387"/>
      <c r="DA458" s="387"/>
      <c r="DB458" s="387"/>
      <c r="DC458" s="387"/>
      <c r="DD458" s="387"/>
      <c r="DE458" s="387"/>
      <c r="DF458" s="387"/>
      <c r="DG458" s="387"/>
      <c r="DH458" s="387"/>
      <c r="DI458" s="387"/>
      <c r="DJ458" s="387"/>
      <c r="DK458" s="387"/>
      <c r="DL458" s="387"/>
      <c r="DM458" s="387"/>
      <c r="DN458" s="387"/>
      <c r="DO458" s="387"/>
      <c r="DP458" s="387"/>
      <c r="DQ458" s="387"/>
      <c r="DR458" s="387"/>
      <c r="DS458" s="387"/>
      <c r="DT458" s="387"/>
      <c r="DU458" s="387"/>
      <c r="DV458" s="387"/>
      <c r="DW458" s="387"/>
      <c r="DX458" s="387"/>
      <c r="DY458" s="387"/>
      <c r="DZ458" s="387"/>
      <c r="EA458" s="387"/>
      <c r="EB458" s="387"/>
      <c r="EC458" s="387"/>
      <c r="ED458" s="387"/>
      <c r="EE458" s="387"/>
      <c r="EF458" s="387"/>
      <c r="EG458" s="387"/>
      <c r="EH458" s="387"/>
      <c r="EI458" s="387"/>
      <c r="EJ458" s="387"/>
      <c r="EK458" s="387"/>
      <c r="EL458" s="387"/>
      <c r="EM458" s="387"/>
    </row>
    <row r="459" spans="1:143" s="389" customFormat="1" ht="25.5" hidden="1" customHeight="1">
      <c r="A459" s="504"/>
      <c r="B459" s="504"/>
      <c r="C459" s="504"/>
      <c r="D459" s="504"/>
      <c r="E459" s="504"/>
      <c r="F459" s="504"/>
      <c r="G459" s="504"/>
      <c r="H459" s="504"/>
      <c r="I459" s="504"/>
      <c r="J459" s="504"/>
      <c r="K459" s="504"/>
      <c r="L459" s="504"/>
      <c r="M459" s="504"/>
      <c r="N459" s="504"/>
      <c r="O459" s="504"/>
      <c r="P459" s="504"/>
      <c r="Q459" s="504"/>
      <c r="R459" s="504"/>
      <c r="S459" s="504"/>
      <c r="T459" s="504"/>
      <c r="U459" s="504"/>
      <c r="V459" s="504"/>
      <c r="W459" s="504"/>
      <c r="X459" s="504"/>
      <c r="Y459" s="504"/>
      <c r="Z459" s="504"/>
      <c r="AA459" s="504"/>
      <c r="AB459" s="504"/>
      <c r="AC459" s="504"/>
      <c r="AD459" s="504"/>
      <c r="AE459" s="504"/>
      <c r="AF459" s="500"/>
      <c r="AG459" s="500"/>
      <c r="AH459" s="500"/>
      <c r="AI459" s="387"/>
      <c r="AJ459" s="387"/>
      <c r="AK459" s="387"/>
      <c r="AL459" s="387"/>
      <c r="AM459" s="387"/>
      <c r="AN459" s="387"/>
      <c r="AO459" s="387"/>
      <c r="AP459" s="387"/>
      <c r="AQ459" s="387"/>
      <c r="AR459" s="387"/>
      <c r="AS459" s="387"/>
      <c r="AT459" s="387"/>
      <c r="AU459" s="387"/>
      <c r="AV459" s="387"/>
      <c r="AW459" s="387"/>
      <c r="AX459" s="387"/>
      <c r="AY459" s="387"/>
      <c r="AZ459" s="387"/>
      <c r="BA459" s="387"/>
      <c r="BB459" s="387"/>
      <c r="BC459" s="387"/>
      <c r="BD459" s="387"/>
      <c r="BE459" s="387"/>
      <c r="BF459" s="387"/>
      <c r="BG459" s="387"/>
      <c r="BH459" s="387"/>
      <c r="BI459" s="387"/>
      <c r="BJ459" s="387"/>
      <c r="BK459" s="387"/>
      <c r="BL459" s="387"/>
      <c r="BM459" s="387"/>
      <c r="BN459" s="387"/>
      <c r="BO459" s="387"/>
      <c r="BP459" s="387"/>
      <c r="BQ459" s="387"/>
      <c r="BR459" s="387"/>
      <c r="BS459" s="387"/>
      <c r="BT459" s="387"/>
      <c r="BU459" s="387"/>
      <c r="BV459" s="387"/>
      <c r="BW459" s="387"/>
      <c r="BX459" s="387"/>
      <c r="BY459" s="387"/>
      <c r="BZ459" s="387"/>
      <c r="CA459" s="387"/>
      <c r="CB459" s="387"/>
      <c r="CC459" s="387"/>
      <c r="CD459" s="387"/>
      <c r="CE459" s="387"/>
      <c r="CF459" s="387"/>
      <c r="CG459" s="387"/>
      <c r="CH459" s="387"/>
      <c r="CI459" s="387"/>
      <c r="CJ459" s="387"/>
      <c r="CK459" s="387"/>
      <c r="CL459" s="387"/>
      <c r="CM459" s="387"/>
      <c r="CN459" s="387"/>
      <c r="CO459" s="387"/>
      <c r="CP459" s="387"/>
      <c r="CQ459" s="387"/>
      <c r="CR459" s="387"/>
      <c r="CS459" s="387"/>
      <c r="CT459" s="387"/>
      <c r="CU459" s="387"/>
      <c r="CV459" s="387"/>
      <c r="CW459" s="387"/>
      <c r="CX459" s="387"/>
      <c r="CY459" s="387"/>
      <c r="CZ459" s="387"/>
      <c r="DA459" s="387"/>
      <c r="DB459" s="387"/>
      <c r="DC459" s="387"/>
      <c r="DD459" s="387"/>
      <c r="DE459" s="387"/>
      <c r="DF459" s="387"/>
      <c r="DG459" s="387"/>
      <c r="DH459" s="387"/>
      <c r="DI459" s="387"/>
      <c r="DJ459" s="387"/>
      <c r="DK459" s="387"/>
      <c r="DL459" s="387"/>
      <c r="DM459" s="387"/>
      <c r="DN459" s="387"/>
      <c r="DO459" s="387"/>
      <c r="DP459" s="387"/>
      <c r="DQ459" s="387"/>
      <c r="DR459" s="387"/>
      <c r="DS459" s="387"/>
      <c r="DT459" s="387"/>
      <c r="DU459" s="387"/>
      <c r="DV459" s="387"/>
      <c r="DW459" s="387"/>
      <c r="DX459" s="387"/>
      <c r="DY459" s="387"/>
      <c r="DZ459" s="387"/>
      <c r="EA459" s="387"/>
      <c r="EB459" s="387"/>
      <c r="EC459" s="387"/>
      <c r="ED459" s="387"/>
      <c r="EE459" s="387"/>
      <c r="EF459" s="387"/>
      <c r="EG459" s="387"/>
      <c r="EH459" s="387"/>
      <c r="EI459" s="387"/>
      <c r="EJ459" s="387"/>
      <c r="EK459" s="387"/>
      <c r="EL459" s="387"/>
      <c r="EM459" s="387"/>
    </row>
    <row r="460" spans="1:143" s="389" customFormat="1" ht="25.5" hidden="1" customHeight="1">
      <c r="A460" s="504"/>
      <c r="B460" s="504"/>
      <c r="C460" s="504"/>
      <c r="D460" s="504"/>
      <c r="E460" s="504"/>
      <c r="F460" s="504"/>
      <c r="G460" s="504"/>
      <c r="H460" s="504"/>
      <c r="I460" s="504"/>
      <c r="J460" s="504"/>
      <c r="K460" s="504"/>
      <c r="L460" s="504"/>
      <c r="M460" s="504"/>
      <c r="N460" s="504"/>
      <c r="O460" s="504"/>
      <c r="P460" s="504"/>
      <c r="Q460" s="504"/>
      <c r="R460" s="504"/>
      <c r="S460" s="504"/>
      <c r="T460" s="504"/>
      <c r="U460" s="504"/>
      <c r="V460" s="504"/>
      <c r="W460" s="504"/>
      <c r="X460" s="504"/>
      <c r="Y460" s="504"/>
      <c r="Z460" s="504"/>
      <c r="AA460" s="504"/>
      <c r="AB460" s="504"/>
      <c r="AC460" s="504"/>
      <c r="AD460" s="504"/>
      <c r="AE460" s="504"/>
      <c r="AF460" s="500"/>
      <c r="AG460" s="500"/>
      <c r="AH460" s="500"/>
      <c r="AI460" s="387"/>
      <c r="AJ460" s="387"/>
      <c r="AK460" s="387"/>
      <c r="AL460" s="387"/>
      <c r="AM460" s="387"/>
      <c r="AN460" s="387"/>
      <c r="AO460" s="387"/>
      <c r="AP460" s="387"/>
      <c r="AQ460" s="387"/>
      <c r="AR460" s="387"/>
      <c r="AS460" s="387"/>
      <c r="AT460" s="387"/>
      <c r="AU460" s="387"/>
      <c r="AV460" s="387"/>
      <c r="AW460" s="387"/>
      <c r="AX460" s="387"/>
      <c r="AY460" s="387"/>
      <c r="AZ460" s="387"/>
      <c r="BA460" s="387"/>
      <c r="BB460" s="387"/>
      <c r="BC460" s="387"/>
      <c r="BD460" s="387"/>
      <c r="BE460" s="387"/>
      <c r="BF460" s="387"/>
      <c r="BG460" s="387"/>
      <c r="BH460" s="387"/>
      <c r="BI460" s="387"/>
      <c r="BJ460" s="387"/>
      <c r="BK460" s="387"/>
      <c r="BL460" s="387"/>
      <c r="BM460" s="387"/>
      <c r="BN460" s="387"/>
      <c r="BO460" s="387"/>
      <c r="BP460" s="387"/>
      <c r="BQ460" s="387"/>
      <c r="BR460" s="387"/>
      <c r="BS460" s="387"/>
      <c r="BT460" s="387"/>
      <c r="BU460" s="387"/>
      <c r="BV460" s="387"/>
      <c r="BW460" s="387"/>
      <c r="BX460" s="387"/>
      <c r="BY460" s="387"/>
      <c r="BZ460" s="387"/>
      <c r="CA460" s="387"/>
      <c r="CB460" s="387"/>
      <c r="CC460" s="387"/>
      <c r="CD460" s="387"/>
      <c r="CE460" s="387"/>
      <c r="CF460" s="387"/>
      <c r="CG460" s="387"/>
      <c r="CH460" s="387"/>
      <c r="CI460" s="387"/>
      <c r="CJ460" s="387"/>
      <c r="CK460" s="387"/>
      <c r="CL460" s="387"/>
      <c r="CM460" s="387"/>
      <c r="CN460" s="387"/>
      <c r="CO460" s="387"/>
      <c r="CP460" s="387"/>
      <c r="CQ460" s="387"/>
      <c r="CR460" s="387"/>
      <c r="CS460" s="387"/>
      <c r="CT460" s="387"/>
      <c r="CU460" s="387"/>
      <c r="CV460" s="387"/>
      <c r="CW460" s="387"/>
      <c r="CX460" s="387"/>
      <c r="CY460" s="387"/>
      <c r="CZ460" s="387"/>
      <c r="DA460" s="387"/>
      <c r="DB460" s="387"/>
      <c r="DC460" s="387"/>
      <c r="DD460" s="387"/>
      <c r="DE460" s="387"/>
      <c r="DF460" s="387"/>
      <c r="DG460" s="387"/>
      <c r="DH460" s="387"/>
      <c r="DI460" s="387"/>
      <c r="DJ460" s="387"/>
      <c r="DK460" s="387"/>
      <c r="DL460" s="387"/>
      <c r="DM460" s="387"/>
      <c r="DN460" s="387"/>
      <c r="DO460" s="387"/>
      <c r="DP460" s="387"/>
      <c r="DQ460" s="387"/>
      <c r="DR460" s="387"/>
      <c r="DS460" s="387"/>
      <c r="DT460" s="387"/>
      <c r="DU460" s="387"/>
      <c r="DV460" s="387"/>
      <c r="DW460" s="387"/>
      <c r="DX460" s="387"/>
      <c r="DY460" s="387"/>
      <c r="DZ460" s="387"/>
      <c r="EA460" s="387"/>
      <c r="EB460" s="387"/>
      <c r="EC460" s="387"/>
      <c r="ED460" s="387"/>
      <c r="EE460" s="387"/>
      <c r="EF460" s="387"/>
      <c r="EG460" s="387"/>
      <c r="EH460" s="387"/>
      <c r="EI460" s="387"/>
      <c r="EJ460" s="387"/>
      <c r="EK460" s="387"/>
      <c r="EL460" s="387"/>
      <c r="EM460" s="387"/>
    </row>
    <row r="461" spans="1:143" s="389" customFormat="1" ht="25.5" hidden="1" customHeight="1">
      <c r="A461" s="504"/>
      <c r="B461" s="504"/>
      <c r="C461" s="504"/>
      <c r="D461" s="504"/>
      <c r="E461" s="504"/>
      <c r="F461" s="504"/>
      <c r="G461" s="504"/>
      <c r="H461" s="504"/>
      <c r="I461" s="504"/>
      <c r="J461" s="504"/>
      <c r="K461" s="504"/>
      <c r="L461" s="504"/>
      <c r="M461" s="504"/>
      <c r="N461" s="504"/>
      <c r="O461" s="504"/>
      <c r="P461" s="504"/>
      <c r="Q461" s="504"/>
      <c r="R461" s="504"/>
      <c r="S461" s="504"/>
      <c r="T461" s="504"/>
      <c r="U461" s="504"/>
      <c r="V461" s="504"/>
      <c r="W461" s="504"/>
      <c r="X461" s="504"/>
      <c r="Y461" s="504"/>
      <c r="Z461" s="504"/>
      <c r="AA461" s="504"/>
      <c r="AB461" s="504"/>
      <c r="AC461" s="504"/>
      <c r="AD461" s="504"/>
      <c r="AE461" s="504"/>
      <c r="AF461" s="500"/>
      <c r="AG461" s="500"/>
      <c r="AH461" s="500"/>
      <c r="AI461" s="387"/>
      <c r="AJ461" s="387"/>
      <c r="AK461" s="387"/>
      <c r="AL461" s="387"/>
      <c r="AM461" s="387"/>
      <c r="AN461" s="387"/>
      <c r="AO461" s="387"/>
      <c r="AP461" s="387"/>
      <c r="AQ461" s="387"/>
      <c r="AR461" s="387"/>
      <c r="AS461" s="387"/>
      <c r="AT461" s="387"/>
      <c r="AU461" s="387"/>
      <c r="AV461" s="387"/>
      <c r="AW461" s="387"/>
      <c r="AX461" s="387"/>
      <c r="AY461" s="387"/>
      <c r="AZ461" s="387"/>
      <c r="BA461" s="387"/>
      <c r="BB461" s="387"/>
      <c r="BC461" s="387"/>
      <c r="BD461" s="387"/>
      <c r="BE461" s="387"/>
      <c r="BF461" s="387"/>
      <c r="BG461" s="387"/>
      <c r="BH461" s="387"/>
      <c r="BI461" s="387"/>
      <c r="BJ461" s="387"/>
      <c r="BK461" s="387"/>
      <c r="BL461" s="387"/>
      <c r="BM461" s="387"/>
      <c r="BN461" s="387"/>
      <c r="BO461" s="387"/>
      <c r="BP461" s="387"/>
      <c r="BQ461" s="387"/>
      <c r="BR461" s="387"/>
      <c r="BS461" s="387"/>
      <c r="BT461" s="387"/>
      <c r="BU461" s="387"/>
      <c r="BV461" s="387"/>
      <c r="BW461" s="387"/>
      <c r="BX461" s="387"/>
      <c r="BY461" s="387"/>
      <c r="BZ461" s="387"/>
      <c r="CA461" s="387"/>
      <c r="CB461" s="387"/>
      <c r="CC461" s="387"/>
      <c r="CD461" s="387"/>
      <c r="CE461" s="387"/>
      <c r="CF461" s="387"/>
      <c r="CG461" s="387"/>
      <c r="CH461" s="387"/>
      <c r="CI461" s="387"/>
      <c r="CJ461" s="387"/>
      <c r="CK461" s="387"/>
      <c r="CL461" s="387"/>
      <c r="CM461" s="387"/>
      <c r="CN461" s="387"/>
      <c r="CO461" s="387"/>
      <c r="CP461" s="387"/>
      <c r="CQ461" s="387"/>
      <c r="CR461" s="387"/>
      <c r="CS461" s="387"/>
      <c r="CT461" s="387"/>
      <c r="CU461" s="387"/>
      <c r="CV461" s="387"/>
      <c r="CW461" s="387"/>
      <c r="CX461" s="387"/>
      <c r="CY461" s="387"/>
      <c r="CZ461" s="387"/>
      <c r="DA461" s="387"/>
      <c r="DB461" s="387"/>
      <c r="DC461" s="387"/>
      <c r="DD461" s="387"/>
      <c r="DE461" s="387"/>
      <c r="DF461" s="387"/>
      <c r="DG461" s="387"/>
      <c r="DH461" s="387"/>
      <c r="DI461" s="387"/>
      <c r="DJ461" s="387"/>
      <c r="DK461" s="387"/>
      <c r="DL461" s="387"/>
      <c r="DM461" s="387"/>
      <c r="DN461" s="387"/>
      <c r="DO461" s="387"/>
      <c r="DP461" s="387"/>
      <c r="DQ461" s="387"/>
      <c r="DR461" s="387"/>
      <c r="DS461" s="387"/>
      <c r="DT461" s="387"/>
      <c r="DU461" s="387"/>
      <c r="DV461" s="387"/>
      <c r="DW461" s="387"/>
      <c r="DX461" s="387"/>
      <c r="DY461" s="387"/>
      <c r="DZ461" s="387"/>
      <c r="EA461" s="387"/>
      <c r="EB461" s="387"/>
      <c r="EC461" s="387"/>
      <c r="ED461" s="387"/>
      <c r="EE461" s="387"/>
      <c r="EF461" s="387"/>
      <c r="EG461" s="387"/>
      <c r="EH461" s="387"/>
      <c r="EI461" s="387"/>
      <c r="EJ461" s="387"/>
      <c r="EK461" s="387"/>
      <c r="EL461" s="387"/>
      <c r="EM461" s="387"/>
    </row>
    <row r="462" spans="1:143" s="389" customFormat="1" ht="25.5" hidden="1" customHeight="1">
      <c r="A462" s="504"/>
      <c r="B462" s="504"/>
      <c r="C462" s="504"/>
      <c r="D462" s="504"/>
      <c r="E462" s="504"/>
      <c r="F462" s="504"/>
      <c r="G462" s="504"/>
      <c r="H462" s="504"/>
      <c r="I462" s="504"/>
      <c r="J462" s="504"/>
      <c r="K462" s="504"/>
      <c r="L462" s="504"/>
      <c r="M462" s="504"/>
      <c r="N462" s="504"/>
      <c r="O462" s="504"/>
      <c r="P462" s="504"/>
      <c r="Q462" s="504"/>
      <c r="R462" s="504"/>
      <c r="S462" s="504"/>
      <c r="T462" s="504"/>
      <c r="U462" s="504"/>
      <c r="V462" s="504"/>
      <c r="W462" s="504"/>
      <c r="X462" s="504"/>
      <c r="Y462" s="504"/>
      <c r="Z462" s="504"/>
      <c r="AA462" s="504"/>
      <c r="AB462" s="504"/>
      <c r="AC462" s="504"/>
      <c r="AD462" s="504"/>
      <c r="AE462" s="504"/>
      <c r="AF462" s="500"/>
      <c r="AG462" s="500"/>
      <c r="AH462" s="500"/>
      <c r="AI462" s="387"/>
      <c r="AJ462" s="387"/>
      <c r="AK462" s="387"/>
      <c r="AL462" s="387"/>
      <c r="AM462" s="387"/>
      <c r="AN462" s="387"/>
      <c r="AO462" s="387"/>
      <c r="AP462" s="387"/>
      <c r="AQ462" s="387"/>
      <c r="AR462" s="387"/>
      <c r="AS462" s="387"/>
      <c r="AT462" s="387"/>
      <c r="AU462" s="387"/>
      <c r="AV462" s="387"/>
      <c r="AW462" s="387"/>
      <c r="AX462" s="387"/>
      <c r="AY462" s="387"/>
      <c r="AZ462" s="387"/>
      <c r="BA462" s="387"/>
      <c r="BB462" s="387"/>
      <c r="BC462" s="387"/>
      <c r="BD462" s="387"/>
      <c r="BE462" s="387"/>
      <c r="BF462" s="387"/>
      <c r="BG462" s="387"/>
      <c r="BH462" s="387"/>
      <c r="BI462" s="387"/>
      <c r="BJ462" s="387"/>
      <c r="BK462" s="387"/>
      <c r="BL462" s="387"/>
      <c r="BM462" s="387"/>
      <c r="BN462" s="387"/>
      <c r="BO462" s="387"/>
      <c r="BP462" s="387"/>
      <c r="BQ462" s="387"/>
      <c r="BR462" s="387"/>
      <c r="BS462" s="387"/>
      <c r="BT462" s="387"/>
      <c r="BU462" s="387"/>
      <c r="BV462" s="387"/>
      <c r="BW462" s="387"/>
      <c r="BX462" s="387"/>
      <c r="BY462" s="387"/>
      <c r="BZ462" s="387"/>
      <c r="CA462" s="387"/>
      <c r="CB462" s="387"/>
      <c r="CC462" s="387"/>
      <c r="CD462" s="387"/>
      <c r="CE462" s="387"/>
      <c r="CF462" s="387"/>
      <c r="CG462" s="387"/>
      <c r="CH462" s="387"/>
      <c r="CI462" s="387"/>
      <c r="CJ462" s="387"/>
      <c r="CK462" s="387"/>
      <c r="CL462" s="387"/>
      <c r="CM462" s="387"/>
      <c r="CN462" s="387"/>
      <c r="CO462" s="387"/>
      <c r="CP462" s="387"/>
      <c r="CQ462" s="387"/>
      <c r="CR462" s="387"/>
      <c r="CS462" s="387"/>
      <c r="CT462" s="387"/>
      <c r="CU462" s="387"/>
      <c r="CV462" s="387"/>
      <c r="CW462" s="387"/>
      <c r="CX462" s="387"/>
      <c r="CY462" s="387"/>
      <c r="CZ462" s="387"/>
      <c r="DA462" s="387"/>
      <c r="DB462" s="387"/>
      <c r="DC462" s="387"/>
      <c r="DD462" s="387"/>
      <c r="DE462" s="387"/>
      <c r="DF462" s="387"/>
      <c r="DG462" s="387"/>
      <c r="DH462" s="387"/>
      <c r="DI462" s="387"/>
      <c r="DJ462" s="387"/>
      <c r="DK462" s="387"/>
      <c r="DL462" s="387"/>
      <c r="DM462" s="387"/>
      <c r="DN462" s="387"/>
      <c r="DO462" s="387"/>
      <c r="DP462" s="387"/>
      <c r="DQ462" s="387"/>
      <c r="DR462" s="387"/>
      <c r="DS462" s="387"/>
      <c r="DT462" s="387"/>
      <c r="DU462" s="387"/>
      <c r="DV462" s="387"/>
      <c r="DW462" s="387"/>
      <c r="DX462" s="387"/>
      <c r="DY462" s="387"/>
      <c r="DZ462" s="387"/>
      <c r="EA462" s="387"/>
      <c r="EB462" s="387"/>
      <c r="EC462" s="387"/>
      <c r="ED462" s="387"/>
      <c r="EE462" s="387"/>
      <c r="EF462" s="387"/>
      <c r="EG462" s="387"/>
      <c r="EH462" s="387"/>
      <c r="EI462" s="387"/>
      <c r="EJ462" s="387"/>
      <c r="EK462" s="387"/>
      <c r="EL462" s="387"/>
      <c r="EM462" s="387"/>
    </row>
    <row r="463" spans="1:143" s="389" customFormat="1" ht="25.5" hidden="1" customHeight="1">
      <c r="A463" s="504"/>
      <c r="B463" s="504"/>
      <c r="C463" s="504"/>
      <c r="D463" s="504"/>
      <c r="E463" s="504"/>
      <c r="F463" s="504"/>
      <c r="G463" s="504"/>
      <c r="H463" s="504"/>
      <c r="I463" s="504"/>
      <c r="J463" s="504"/>
      <c r="K463" s="504"/>
      <c r="L463" s="504"/>
      <c r="M463" s="504"/>
      <c r="N463" s="504"/>
      <c r="O463" s="504"/>
      <c r="P463" s="504"/>
      <c r="Q463" s="504"/>
      <c r="R463" s="504"/>
      <c r="S463" s="504"/>
      <c r="T463" s="504"/>
      <c r="U463" s="504"/>
      <c r="V463" s="504"/>
      <c r="W463" s="504"/>
      <c r="X463" s="504"/>
      <c r="Y463" s="504"/>
      <c r="Z463" s="504"/>
      <c r="AA463" s="504"/>
      <c r="AB463" s="504"/>
      <c r="AC463" s="504"/>
      <c r="AD463" s="504"/>
      <c r="AE463" s="504"/>
      <c r="AF463" s="500"/>
      <c r="AG463" s="500"/>
      <c r="AH463" s="500"/>
      <c r="AI463" s="387"/>
      <c r="AJ463" s="387"/>
      <c r="AK463" s="387"/>
      <c r="AL463" s="387"/>
      <c r="AM463" s="387"/>
      <c r="AN463" s="387"/>
      <c r="AO463" s="387"/>
      <c r="AP463" s="387"/>
      <c r="AQ463" s="387"/>
      <c r="AR463" s="387"/>
      <c r="AS463" s="387"/>
      <c r="AT463" s="387"/>
      <c r="AU463" s="387"/>
      <c r="AV463" s="387"/>
      <c r="AW463" s="387"/>
      <c r="AX463" s="387"/>
      <c r="AY463" s="387"/>
      <c r="AZ463" s="387"/>
      <c r="BA463" s="387"/>
      <c r="BB463" s="387"/>
      <c r="BC463" s="387"/>
      <c r="BD463" s="387"/>
      <c r="BE463" s="387"/>
      <c r="BF463" s="387"/>
      <c r="BG463" s="387"/>
      <c r="BH463" s="387"/>
      <c r="BI463" s="387"/>
      <c r="BJ463" s="387"/>
      <c r="BK463" s="387"/>
      <c r="BL463" s="387"/>
      <c r="BM463" s="387"/>
      <c r="BN463" s="387"/>
      <c r="BO463" s="387"/>
      <c r="BP463" s="387"/>
      <c r="BQ463" s="387"/>
      <c r="BR463" s="387"/>
      <c r="BS463" s="387"/>
      <c r="BT463" s="387"/>
      <c r="BU463" s="387"/>
      <c r="BV463" s="387"/>
      <c r="BW463" s="387"/>
      <c r="BX463" s="387"/>
      <c r="BY463" s="387"/>
      <c r="BZ463" s="387"/>
      <c r="CA463" s="387"/>
      <c r="CB463" s="387"/>
      <c r="CC463" s="387"/>
      <c r="CD463" s="387"/>
      <c r="CE463" s="387"/>
      <c r="CF463" s="387"/>
      <c r="CG463" s="387"/>
      <c r="CH463" s="387"/>
      <c r="CI463" s="387"/>
      <c r="CJ463" s="387"/>
      <c r="CK463" s="387"/>
      <c r="CL463" s="387"/>
      <c r="CM463" s="387"/>
      <c r="CN463" s="387"/>
      <c r="CO463" s="387"/>
      <c r="CP463" s="387"/>
      <c r="CQ463" s="387"/>
      <c r="CR463" s="387"/>
      <c r="CS463" s="387"/>
      <c r="CT463" s="387"/>
      <c r="CU463" s="387"/>
      <c r="CV463" s="387"/>
      <c r="CW463" s="387"/>
      <c r="CX463" s="387"/>
      <c r="CY463" s="387"/>
      <c r="CZ463" s="387"/>
      <c r="DA463" s="387"/>
      <c r="DB463" s="387"/>
      <c r="DC463" s="387"/>
      <c r="DD463" s="387"/>
      <c r="DE463" s="387"/>
      <c r="DF463" s="387"/>
      <c r="DG463" s="387"/>
      <c r="DH463" s="387"/>
      <c r="DI463" s="387"/>
      <c r="DJ463" s="387"/>
      <c r="DK463" s="387"/>
      <c r="DL463" s="387"/>
      <c r="DM463" s="387"/>
      <c r="DN463" s="387"/>
      <c r="DO463" s="387"/>
      <c r="DP463" s="387"/>
      <c r="DQ463" s="387"/>
      <c r="DR463" s="387"/>
      <c r="DS463" s="387"/>
      <c r="DT463" s="387"/>
      <c r="DU463" s="387"/>
      <c r="DV463" s="387"/>
      <c r="DW463" s="387"/>
      <c r="DX463" s="387"/>
      <c r="DY463" s="387"/>
      <c r="DZ463" s="387"/>
      <c r="EA463" s="387"/>
      <c r="EB463" s="387"/>
      <c r="EC463" s="387"/>
      <c r="ED463" s="387"/>
      <c r="EE463" s="387"/>
      <c r="EF463" s="387"/>
      <c r="EG463" s="387"/>
      <c r="EH463" s="387"/>
      <c r="EI463" s="387"/>
      <c r="EJ463" s="387"/>
      <c r="EK463" s="387"/>
      <c r="EL463" s="387"/>
      <c r="EM463" s="387"/>
    </row>
    <row r="464" spans="1:143" s="389" customFormat="1" ht="25.5" hidden="1" customHeight="1">
      <c r="A464" s="504"/>
      <c r="B464" s="504"/>
      <c r="C464" s="504"/>
      <c r="D464" s="504"/>
      <c r="E464" s="504"/>
      <c r="F464" s="504"/>
      <c r="G464" s="504"/>
      <c r="H464" s="504"/>
      <c r="I464" s="504"/>
      <c r="J464" s="504"/>
      <c r="K464" s="504"/>
      <c r="L464" s="504"/>
      <c r="M464" s="504"/>
      <c r="N464" s="504"/>
      <c r="O464" s="504"/>
      <c r="P464" s="504"/>
      <c r="Q464" s="504"/>
      <c r="R464" s="504"/>
      <c r="S464" s="504"/>
      <c r="T464" s="504"/>
      <c r="U464" s="504"/>
      <c r="V464" s="504"/>
      <c r="W464" s="504"/>
      <c r="X464" s="504"/>
      <c r="Y464" s="504"/>
      <c r="Z464" s="504"/>
      <c r="AA464" s="504"/>
      <c r="AB464" s="504"/>
      <c r="AC464" s="504"/>
      <c r="AD464" s="504"/>
      <c r="AE464" s="504"/>
      <c r="AF464" s="500"/>
      <c r="AG464" s="500"/>
      <c r="AH464" s="500"/>
      <c r="AI464" s="387"/>
      <c r="AJ464" s="387"/>
      <c r="AK464" s="387"/>
      <c r="AL464" s="387"/>
      <c r="AM464" s="387"/>
      <c r="AN464" s="387"/>
      <c r="AO464" s="387"/>
      <c r="AP464" s="387"/>
      <c r="AQ464" s="387"/>
      <c r="AR464" s="387"/>
      <c r="AS464" s="387"/>
      <c r="AT464" s="387"/>
      <c r="AU464" s="387"/>
      <c r="AV464" s="387"/>
      <c r="AW464" s="387"/>
      <c r="AX464" s="387"/>
      <c r="AY464" s="387"/>
      <c r="AZ464" s="387"/>
      <c r="BA464" s="387"/>
      <c r="BB464" s="387"/>
      <c r="BC464" s="387"/>
      <c r="BD464" s="387"/>
      <c r="BE464" s="387"/>
      <c r="BF464" s="387"/>
      <c r="BG464" s="387"/>
      <c r="BH464" s="387"/>
      <c r="BI464" s="387"/>
      <c r="BJ464" s="387"/>
      <c r="BK464" s="387"/>
      <c r="BL464" s="387"/>
      <c r="BM464" s="387"/>
      <c r="BN464" s="387"/>
      <c r="BO464" s="387"/>
      <c r="BP464" s="387"/>
      <c r="BQ464" s="387"/>
      <c r="BR464" s="387"/>
      <c r="BS464" s="387"/>
      <c r="BT464" s="387"/>
      <c r="BU464" s="387"/>
      <c r="BV464" s="387"/>
      <c r="BW464" s="387"/>
      <c r="BX464" s="387"/>
      <c r="BY464" s="387"/>
      <c r="BZ464" s="387"/>
      <c r="CA464" s="387"/>
      <c r="CB464" s="387"/>
      <c r="CC464" s="387"/>
      <c r="CD464" s="387"/>
      <c r="CE464" s="387"/>
      <c r="CF464" s="387"/>
      <c r="CG464" s="387"/>
      <c r="CH464" s="387"/>
      <c r="CI464" s="387"/>
      <c r="CJ464" s="387"/>
      <c r="CK464" s="387"/>
      <c r="CL464" s="387"/>
      <c r="CM464" s="387"/>
      <c r="CN464" s="387"/>
      <c r="CO464" s="387"/>
      <c r="CP464" s="387"/>
      <c r="CQ464" s="387"/>
      <c r="CR464" s="387"/>
      <c r="CS464" s="387"/>
      <c r="CT464" s="387"/>
      <c r="CU464" s="387"/>
      <c r="CV464" s="387"/>
      <c r="CW464" s="387"/>
      <c r="CX464" s="387"/>
      <c r="CY464" s="387"/>
      <c r="CZ464" s="387"/>
      <c r="DA464" s="387"/>
      <c r="DB464" s="387"/>
      <c r="DC464" s="387"/>
      <c r="DD464" s="387"/>
      <c r="DE464" s="387"/>
      <c r="DF464" s="387"/>
      <c r="DG464" s="387"/>
      <c r="DH464" s="387"/>
      <c r="DI464" s="387"/>
      <c r="DJ464" s="387"/>
      <c r="DK464" s="387"/>
      <c r="DL464" s="387"/>
      <c r="DM464" s="387"/>
      <c r="DN464" s="387"/>
      <c r="DO464" s="387"/>
      <c r="DP464" s="387"/>
      <c r="DQ464" s="387"/>
      <c r="DR464" s="387"/>
      <c r="DS464" s="387"/>
      <c r="DT464" s="387"/>
      <c r="DU464" s="387"/>
      <c r="DV464" s="387"/>
      <c r="DW464" s="387"/>
      <c r="DX464" s="387"/>
      <c r="DY464" s="387"/>
      <c r="DZ464" s="387"/>
      <c r="EA464" s="387"/>
      <c r="EB464" s="387"/>
      <c r="EC464" s="387"/>
      <c r="ED464" s="387"/>
      <c r="EE464" s="387"/>
      <c r="EF464" s="387"/>
      <c r="EG464" s="387"/>
      <c r="EH464" s="387"/>
      <c r="EI464" s="387"/>
      <c r="EJ464" s="387"/>
      <c r="EK464" s="387"/>
      <c r="EL464" s="387"/>
      <c r="EM464" s="387"/>
    </row>
    <row r="465" spans="1:143" s="389" customFormat="1" ht="25.5" hidden="1" customHeight="1">
      <c r="A465" s="504"/>
      <c r="B465" s="504"/>
      <c r="C465" s="504"/>
      <c r="D465" s="504"/>
      <c r="E465" s="504"/>
      <c r="F465" s="504"/>
      <c r="G465" s="504"/>
      <c r="H465" s="504"/>
      <c r="I465" s="504"/>
      <c r="J465" s="504"/>
      <c r="K465" s="504"/>
      <c r="L465" s="504"/>
      <c r="M465" s="504"/>
      <c r="N465" s="504"/>
      <c r="O465" s="504"/>
      <c r="P465" s="504"/>
      <c r="Q465" s="504"/>
      <c r="R465" s="504"/>
      <c r="S465" s="504"/>
      <c r="T465" s="504"/>
      <c r="U465" s="504"/>
      <c r="V465" s="504"/>
      <c r="W465" s="504"/>
      <c r="X465" s="504"/>
      <c r="Y465" s="504"/>
      <c r="Z465" s="504"/>
      <c r="AA465" s="504"/>
      <c r="AB465" s="504"/>
      <c r="AC465" s="504"/>
      <c r="AD465" s="504"/>
      <c r="AE465" s="504"/>
      <c r="AF465" s="500"/>
      <c r="AG465" s="500"/>
      <c r="AH465" s="500"/>
      <c r="AI465" s="387"/>
      <c r="AJ465" s="387"/>
      <c r="AK465" s="387"/>
      <c r="AL465" s="387"/>
      <c r="AM465" s="387"/>
      <c r="AN465" s="387"/>
      <c r="AO465" s="387"/>
      <c r="AP465" s="387"/>
      <c r="AQ465" s="387"/>
      <c r="AR465" s="387"/>
      <c r="AS465" s="387"/>
      <c r="AT465" s="387"/>
      <c r="AU465" s="387"/>
      <c r="AV465" s="387"/>
      <c r="AW465" s="387"/>
      <c r="AX465" s="387"/>
      <c r="AY465" s="387"/>
      <c r="AZ465" s="387"/>
      <c r="BA465" s="387"/>
      <c r="BB465" s="387"/>
      <c r="BC465" s="387"/>
      <c r="BD465" s="387"/>
      <c r="BE465" s="387"/>
      <c r="BF465" s="387"/>
      <c r="BG465" s="387"/>
      <c r="BH465" s="387"/>
      <c r="BI465" s="387"/>
      <c r="BJ465" s="387"/>
      <c r="BK465" s="387"/>
      <c r="BL465" s="387"/>
      <c r="BM465" s="387"/>
      <c r="BN465" s="387"/>
      <c r="BO465" s="387"/>
      <c r="BP465" s="387"/>
      <c r="BQ465" s="387"/>
      <c r="BR465" s="387"/>
      <c r="BS465" s="387"/>
      <c r="BT465" s="387"/>
      <c r="BU465" s="387"/>
      <c r="BV465" s="387"/>
      <c r="BW465" s="387"/>
      <c r="BX465" s="387"/>
      <c r="BY465" s="387"/>
      <c r="BZ465" s="387"/>
      <c r="CA465" s="387"/>
      <c r="CB465" s="387"/>
      <c r="CC465" s="387"/>
      <c r="CD465" s="387"/>
      <c r="CE465" s="387"/>
      <c r="CF465" s="387"/>
      <c r="CG465" s="387"/>
      <c r="CH465" s="387"/>
      <c r="CI465" s="387"/>
      <c r="CJ465" s="387"/>
      <c r="CK465" s="387"/>
      <c r="CL465" s="387"/>
      <c r="CM465" s="387"/>
      <c r="CN465" s="387"/>
      <c r="CO465" s="387"/>
      <c r="CP465" s="387"/>
      <c r="CQ465" s="387"/>
      <c r="CR465" s="387"/>
      <c r="CS465" s="387"/>
      <c r="CT465" s="387"/>
      <c r="CU465" s="387"/>
      <c r="CV465" s="387"/>
      <c r="CW465" s="387"/>
      <c r="CX465" s="387"/>
      <c r="CY465" s="387"/>
      <c r="CZ465" s="387"/>
      <c r="DA465" s="387"/>
      <c r="DB465" s="387"/>
      <c r="DC465" s="387"/>
      <c r="DD465" s="387"/>
      <c r="DE465" s="387"/>
      <c r="DF465" s="387"/>
      <c r="DG465" s="387"/>
      <c r="DH465" s="387"/>
      <c r="DI465" s="387"/>
      <c r="DJ465" s="387"/>
      <c r="DK465" s="387"/>
      <c r="DL465" s="387"/>
      <c r="DM465" s="387"/>
      <c r="DN465" s="387"/>
      <c r="DO465" s="387"/>
      <c r="DP465" s="387"/>
      <c r="DQ465" s="387"/>
      <c r="DR465" s="387"/>
      <c r="DS465" s="387"/>
      <c r="DT465" s="387"/>
      <c r="DU465" s="387"/>
      <c r="DV465" s="387"/>
      <c r="DW465" s="387"/>
      <c r="DX465" s="387"/>
      <c r="DY465" s="387"/>
      <c r="DZ465" s="387"/>
      <c r="EA465" s="387"/>
      <c r="EB465" s="387"/>
      <c r="EC465" s="387"/>
      <c r="ED465" s="387"/>
      <c r="EE465" s="387"/>
      <c r="EF465" s="387"/>
      <c r="EG465" s="387"/>
      <c r="EH465" s="387"/>
      <c r="EI465" s="387"/>
      <c r="EJ465" s="387"/>
      <c r="EK465" s="387"/>
      <c r="EL465" s="387"/>
      <c r="EM465" s="387"/>
    </row>
    <row r="466" spans="1:143" s="389" customFormat="1" ht="25.5" hidden="1" customHeight="1">
      <c r="A466" s="504"/>
      <c r="B466" s="504"/>
      <c r="C466" s="504"/>
      <c r="D466" s="504"/>
      <c r="E466" s="504"/>
      <c r="F466" s="504"/>
      <c r="G466" s="504"/>
      <c r="H466" s="504"/>
      <c r="I466" s="504"/>
      <c r="J466" s="504"/>
      <c r="K466" s="504"/>
      <c r="L466" s="504"/>
      <c r="M466" s="504"/>
      <c r="N466" s="504"/>
      <c r="O466" s="504"/>
      <c r="P466" s="504"/>
      <c r="Q466" s="504"/>
      <c r="R466" s="504"/>
      <c r="S466" s="504"/>
      <c r="T466" s="504"/>
      <c r="U466" s="504"/>
      <c r="V466" s="504"/>
      <c r="W466" s="504"/>
      <c r="X466" s="504"/>
      <c r="Y466" s="504"/>
      <c r="Z466" s="504"/>
      <c r="AA466" s="504"/>
      <c r="AB466" s="504"/>
      <c r="AC466" s="504"/>
      <c r="AD466" s="504"/>
      <c r="AE466" s="504"/>
      <c r="AF466" s="500"/>
      <c r="AG466" s="500"/>
      <c r="AH466" s="500"/>
      <c r="AI466" s="387"/>
      <c r="AJ466" s="387"/>
      <c r="AK466" s="387"/>
      <c r="AL466" s="387"/>
      <c r="AM466" s="387"/>
      <c r="AN466" s="387"/>
      <c r="AO466" s="387"/>
      <c r="AP466" s="387"/>
      <c r="AQ466" s="387"/>
      <c r="AR466" s="387"/>
      <c r="AS466" s="387"/>
      <c r="AT466" s="387"/>
      <c r="AU466" s="387"/>
      <c r="AV466" s="387"/>
      <c r="AW466" s="387"/>
      <c r="AX466" s="387"/>
      <c r="AY466" s="387"/>
      <c r="AZ466" s="387"/>
      <c r="BA466" s="387"/>
      <c r="BB466" s="387"/>
      <c r="BC466" s="387"/>
      <c r="BD466" s="387"/>
      <c r="BE466" s="387"/>
      <c r="BF466" s="387"/>
      <c r="BG466" s="387"/>
      <c r="BH466" s="387"/>
      <c r="BI466" s="387"/>
      <c r="BJ466" s="387"/>
      <c r="BK466" s="387"/>
      <c r="BL466" s="387"/>
      <c r="BM466" s="387"/>
      <c r="BN466" s="387"/>
      <c r="BO466" s="387"/>
      <c r="BP466" s="387"/>
      <c r="BQ466" s="387"/>
      <c r="BR466" s="387"/>
      <c r="BS466" s="387"/>
      <c r="BT466" s="387"/>
      <c r="BU466" s="387"/>
      <c r="BV466" s="387"/>
      <c r="BW466" s="387"/>
      <c r="BX466" s="387"/>
      <c r="BY466" s="387"/>
      <c r="BZ466" s="387"/>
      <c r="CA466" s="387"/>
      <c r="CB466" s="387"/>
      <c r="CC466" s="387"/>
      <c r="CD466" s="387"/>
      <c r="CE466" s="387"/>
      <c r="CF466" s="387"/>
      <c r="CG466" s="387"/>
      <c r="CH466" s="387"/>
      <c r="CI466" s="387"/>
      <c r="CJ466" s="387"/>
      <c r="CK466" s="387"/>
      <c r="CL466" s="387"/>
      <c r="CM466" s="387"/>
      <c r="CN466" s="387"/>
      <c r="CO466" s="387"/>
      <c r="CP466" s="387"/>
      <c r="CQ466" s="387"/>
      <c r="CR466" s="387"/>
      <c r="CS466" s="387"/>
      <c r="CT466" s="387"/>
      <c r="CU466" s="387"/>
      <c r="CV466" s="387"/>
      <c r="CW466" s="387"/>
      <c r="CX466" s="387"/>
      <c r="CY466" s="387"/>
      <c r="CZ466" s="387"/>
      <c r="DA466" s="387"/>
      <c r="DB466" s="387"/>
      <c r="DC466" s="387"/>
      <c r="DD466" s="387"/>
      <c r="DE466" s="387"/>
      <c r="DF466" s="387"/>
      <c r="DG466" s="387"/>
      <c r="DH466" s="387"/>
      <c r="DI466" s="387"/>
      <c r="DJ466" s="387"/>
      <c r="DK466" s="387"/>
      <c r="DL466" s="387"/>
      <c r="DM466" s="387"/>
      <c r="DN466" s="387"/>
      <c r="DO466" s="387"/>
      <c r="DP466" s="387"/>
      <c r="DQ466" s="387"/>
      <c r="DR466" s="387"/>
      <c r="DS466" s="387"/>
      <c r="DT466" s="387"/>
      <c r="DU466" s="387"/>
      <c r="DV466" s="387"/>
      <c r="DW466" s="387"/>
      <c r="DX466" s="387"/>
      <c r="DY466" s="387"/>
      <c r="DZ466" s="387"/>
      <c r="EA466" s="387"/>
      <c r="EB466" s="387"/>
      <c r="EC466" s="387"/>
      <c r="ED466" s="387"/>
      <c r="EE466" s="387"/>
      <c r="EF466" s="387"/>
      <c r="EG466" s="387"/>
      <c r="EH466" s="387"/>
      <c r="EI466" s="387"/>
      <c r="EJ466" s="387"/>
      <c r="EK466" s="387"/>
      <c r="EL466" s="387"/>
      <c r="EM466" s="387"/>
    </row>
    <row r="467" spans="1:143" s="389" customFormat="1" ht="25.5" hidden="1" customHeight="1">
      <c r="A467" s="504"/>
      <c r="B467" s="504"/>
      <c r="C467" s="504"/>
      <c r="D467" s="504"/>
      <c r="E467" s="504"/>
      <c r="F467" s="504"/>
      <c r="G467" s="504"/>
      <c r="H467" s="504"/>
      <c r="I467" s="504"/>
      <c r="J467" s="504"/>
      <c r="K467" s="504"/>
      <c r="L467" s="504"/>
      <c r="M467" s="504"/>
      <c r="N467" s="504"/>
      <c r="O467" s="504"/>
      <c r="P467" s="504"/>
      <c r="Q467" s="504"/>
      <c r="R467" s="504"/>
      <c r="S467" s="504"/>
      <c r="T467" s="504"/>
      <c r="U467" s="504"/>
      <c r="V467" s="504"/>
      <c r="W467" s="504"/>
      <c r="X467" s="504"/>
      <c r="Y467" s="504"/>
      <c r="Z467" s="504"/>
      <c r="AA467" s="504"/>
      <c r="AB467" s="504"/>
      <c r="AC467" s="504"/>
      <c r="AD467" s="504"/>
      <c r="AE467" s="504"/>
      <c r="AF467" s="500"/>
      <c r="AG467" s="500"/>
      <c r="AH467" s="500"/>
      <c r="AI467" s="387"/>
      <c r="AJ467" s="387"/>
      <c r="AK467" s="387"/>
      <c r="AL467" s="387"/>
      <c r="AM467" s="387"/>
      <c r="AN467" s="387"/>
      <c r="AO467" s="387"/>
      <c r="AP467" s="387"/>
      <c r="AQ467" s="387"/>
      <c r="AR467" s="387"/>
      <c r="AS467" s="387"/>
      <c r="AT467" s="387"/>
      <c r="AU467" s="387"/>
      <c r="AV467" s="387"/>
      <c r="AW467" s="387"/>
      <c r="AX467" s="387"/>
      <c r="AY467" s="387"/>
      <c r="AZ467" s="387"/>
      <c r="BA467" s="387"/>
      <c r="BB467" s="387"/>
      <c r="BC467" s="387"/>
      <c r="BD467" s="387"/>
      <c r="BE467" s="387"/>
      <c r="BF467" s="387"/>
      <c r="BG467" s="387"/>
      <c r="BH467" s="387"/>
      <c r="BI467" s="387"/>
      <c r="BJ467" s="387"/>
      <c r="BK467" s="387"/>
      <c r="BL467" s="387"/>
      <c r="BM467" s="387"/>
      <c r="BN467" s="387"/>
      <c r="BO467" s="387"/>
      <c r="BP467" s="387"/>
      <c r="BQ467" s="387"/>
      <c r="BR467" s="387"/>
      <c r="BS467" s="387"/>
      <c r="BT467" s="387"/>
      <c r="BU467" s="387"/>
      <c r="BV467" s="387"/>
      <c r="BW467" s="387"/>
      <c r="BX467" s="387"/>
      <c r="BY467" s="387"/>
      <c r="BZ467" s="387"/>
      <c r="CA467" s="387"/>
      <c r="CB467" s="387"/>
      <c r="CC467" s="387"/>
      <c r="CD467" s="387"/>
      <c r="CE467" s="387"/>
      <c r="CF467" s="387"/>
      <c r="CG467" s="387"/>
      <c r="CH467" s="387"/>
      <c r="CI467" s="387"/>
      <c r="CJ467" s="387"/>
      <c r="CK467" s="387"/>
      <c r="CL467" s="387"/>
      <c r="CM467" s="387"/>
      <c r="CN467" s="387"/>
      <c r="CO467" s="387"/>
      <c r="CP467" s="387"/>
      <c r="CQ467" s="387"/>
      <c r="CR467" s="387"/>
      <c r="CS467" s="387"/>
      <c r="CT467" s="387"/>
      <c r="CU467" s="387"/>
      <c r="CV467" s="387"/>
      <c r="CW467" s="387"/>
      <c r="CX467" s="387"/>
      <c r="CY467" s="387"/>
      <c r="CZ467" s="387"/>
      <c r="DA467" s="387"/>
      <c r="DB467" s="387"/>
      <c r="DC467" s="387"/>
      <c r="DD467" s="387"/>
      <c r="DE467" s="387"/>
      <c r="DF467" s="387"/>
      <c r="DG467" s="387"/>
      <c r="DH467" s="387"/>
      <c r="DI467" s="387"/>
      <c r="DJ467" s="387"/>
      <c r="DK467" s="387"/>
      <c r="DL467" s="387"/>
      <c r="DM467" s="387"/>
      <c r="DN467" s="387"/>
      <c r="DO467" s="387"/>
      <c r="DP467" s="387"/>
      <c r="DQ467" s="387"/>
      <c r="DR467" s="387"/>
      <c r="DS467" s="387"/>
      <c r="DT467" s="387"/>
      <c r="DU467" s="387"/>
      <c r="DV467" s="387"/>
      <c r="DW467" s="387"/>
      <c r="DX467" s="387"/>
      <c r="DY467" s="387"/>
      <c r="DZ467" s="387"/>
      <c r="EA467" s="387"/>
      <c r="EB467" s="387"/>
      <c r="EC467" s="387"/>
      <c r="ED467" s="387"/>
      <c r="EE467" s="387"/>
      <c r="EF467" s="387"/>
      <c r="EG467" s="387"/>
      <c r="EH467" s="387"/>
      <c r="EI467" s="387"/>
      <c r="EJ467" s="387"/>
      <c r="EK467" s="387"/>
      <c r="EL467" s="387"/>
      <c r="EM467" s="387"/>
    </row>
    <row r="468" spans="1:143" s="389" customFormat="1" ht="25.5" hidden="1" customHeight="1">
      <c r="A468" s="504"/>
      <c r="B468" s="504"/>
      <c r="C468" s="504"/>
      <c r="D468" s="504"/>
      <c r="E468" s="504"/>
      <c r="F468" s="504"/>
      <c r="G468" s="504"/>
      <c r="H468" s="504"/>
      <c r="I468" s="504"/>
      <c r="J468" s="504"/>
      <c r="K468" s="504"/>
      <c r="L468" s="504"/>
      <c r="M468" s="504"/>
      <c r="N468" s="504"/>
      <c r="O468" s="504"/>
      <c r="P468" s="504"/>
      <c r="Q468" s="504"/>
      <c r="R468" s="504"/>
      <c r="S468" s="504"/>
      <c r="T468" s="504"/>
      <c r="U468" s="504"/>
      <c r="V468" s="504"/>
      <c r="W468" s="504"/>
      <c r="X468" s="504"/>
      <c r="Y468" s="504"/>
      <c r="Z468" s="504"/>
      <c r="AA468" s="504"/>
      <c r="AB468" s="504"/>
      <c r="AC468" s="504"/>
      <c r="AD468" s="504"/>
      <c r="AE468" s="504"/>
      <c r="AF468" s="500"/>
      <c r="AG468" s="500"/>
      <c r="AH468" s="500"/>
      <c r="AI468" s="387"/>
      <c r="AJ468" s="387"/>
      <c r="AK468" s="387"/>
      <c r="AL468" s="387"/>
      <c r="AM468" s="387"/>
      <c r="AN468" s="387"/>
      <c r="AO468" s="387"/>
      <c r="AP468" s="387"/>
      <c r="AQ468" s="387"/>
      <c r="AR468" s="387"/>
      <c r="AS468" s="387"/>
      <c r="AT468" s="387"/>
      <c r="AU468" s="387"/>
      <c r="AV468" s="387"/>
      <c r="AW468" s="387"/>
      <c r="AX468" s="387"/>
      <c r="AY468" s="387"/>
      <c r="AZ468" s="387"/>
      <c r="BA468" s="387"/>
      <c r="BB468" s="387"/>
      <c r="BC468" s="387"/>
      <c r="BD468" s="387"/>
      <c r="BE468" s="387"/>
      <c r="BF468" s="387"/>
      <c r="BG468" s="387"/>
      <c r="BH468" s="387"/>
      <c r="BI468" s="387"/>
      <c r="BJ468" s="387"/>
      <c r="BK468" s="387"/>
      <c r="BL468" s="387"/>
      <c r="BM468" s="387"/>
      <c r="BN468" s="387"/>
      <c r="BO468" s="387"/>
      <c r="BP468" s="387"/>
      <c r="BQ468" s="387"/>
      <c r="BR468" s="387"/>
      <c r="BS468" s="387"/>
      <c r="BT468" s="387"/>
      <c r="BU468" s="387"/>
      <c r="BV468" s="387"/>
      <c r="BW468" s="387"/>
      <c r="BX468" s="387"/>
      <c r="BY468" s="387"/>
      <c r="BZ468" s="387"/>
      <c r="CA468" s="387"/>
      <c r="CB468" s="387"/>
      <c r="CC468" s="387"/>
      <c r="CD468" s="387"/>
      <c r="CE468" s="387"/>
      <c r="CF468" s="387"/>
      <c r="CG468" s="387"/>
      <c r="CH468" s="387"/>
      <c r="CI468" s="387"/>
      <c r="CJ468" s="387"/>
      <c r="CK468" s="387"/>
      <c r="CL468" s="387"/>
      <c r="CM468" s="387"/>
      <c r="CN468" s="387"/>
      <c r="CO468" s="387"/>
      <c r="CP468" s="387"/>
      <c r="CQ468" s="387"/>
      <c r="CR468" s="387"/>
      <c r="CS468" s="387"/>
      <c r="CT468" s="387"/>
      <c r="CU468" s="387"/>
      <c r="CV468" s="387"/>
      <c r="CW468" s="387"/>
      <c r="CX468" s="387"/>
      <c r="CY468" s="387"/>
      <c r="CZ468" s="387"/>
      <c r="DA468" s="387"/>
      <c r="DB468" s="387"/>
      <c r="DC468" s="387"/>
      <c r="DD468" s="387"/>
      <c r="DE468" s="387"/>
      <c r="DF468" s="387"/>
      <c r="DG468" s="387"/>
      <c r="DH468" s="387"/>
      <c r="DI468" s="387"/>
      <c r="DJ468" s="387"/>
      <c r="DK468" s="387"/>
      <c r="DL468" s="387"/>
      <c r="DM468" s="387"/>
      <c r="DN468" s="387"/>
      <c r="DO468" s="387"/>
      <c r="DP468" s="387"/>
      <c r="DQ468" s="387"/>
      <c r="DR468" s="387"/>
      <c r="DS468" s="387"/>
      <c r="DT468" s="387"/>
      <c r="DU468" s="387"/>
      <c r="DV468" s="387"/>
      <c r="DW468" s="387"/>
      <c r="DX468" s="387"/>
      <c r="DY468" s="387"/>
      <c r="DZ468" s="387"/>
      <c r="EA468" s="387"/>
      <c r="EB468" s="387"/>
      <c r="EC468" s="387"/>
      <c r="ED468" s="387"/>
      <c r="EE468" s="387"/>
      <c r="EF468" s="387"/>
      <c r="EG468" s="387"/>
      <c r="EH468" s="387"/>
      <c r="EI468" s="387"/>
      <c r="EJ468" s="387"/>
      <c r="EK468" s="387"/>
      <c r="EL468" s="387"/>
      <c r="EM468" s="387"/>
    </row>
    <row r="469" spans="1:143" s="389" customFormat="1" ht="25.5" hidden="1" customHeight="1">
      <c r="A469" s="504"/>
      <c r="B469" s="504"/>
      <c r="C469" s="504"/>
      <c r="D469" s="504"/>
      <c r="E469" s="504"/>
      <c r="F469" s="504"/>
      <c r="G469" s="504"/>
      <c r="H469" s="504"/>
      <c r="I469" s="504"/>
      <c r="J469" s="504"/>
      <c r="K469" s="504"/>
      <c r="L469" s="504"/>
      <c r="M469" s="504"/>
      <c r="N469" s="504"/>
      <c r="O469" s="504"/>
      <c r="P469" s="504"/>
      <c r="Q469" s="504"/>
      <c r="R469" s="504"/>
      <c r="S469" s="504"/>
      <c r="T469" s="504"/>
      <c r="U469" s="504"/>
      <c r="V469" s="504"/>
      <c r="W469" s="504"/>
      <c r="X469" s="504"/>
      <c r="Y469" s="504"/>
      <c r="Z469" s="504"/>
      <c r="AA469" s="504"/>
      <c r="AB469" s="504"/>
      <c r="AC469" s="504"/>
      <c r="AD469" s="504"/>
      <c r="AE469" s="504"/>
      <c r="AF469" s="500"/>
      <c r="AG469" s="500"/>
      <c r="AH469" s="500"/>
      <c r="AI469" s="387"/>
      <c r="AJ469" s="387"/>
      <c r="AK469" s="387"/>
      <c r="AL469" s="387"/>
      <c r="AM469" s="387"/>
      <c r="AN469" s="387"/>
      <c r="AO469" s="387"/>
      <c r="AP469" s="387"/>
      <c r="AQ469" s="387"/>
      <c r="AR469" s="387"/>
      <c r="AS469" s="387"/>
      <c r="AT469" s="387"/>
      <c r="AU469" s="387"/>
      <c r="AV469" s="387"/>
      <c r="AW469" s="387"/>
      <c r="AX469" s="387"/>
      <c r="AY469" s="387"/>
      <c r="AZ469" s="387"/>
      <c r="BA469" s="387"/>
      <c r="BB469" s="387"/>
      <c r="BC469" s="387"/>
      <c r="BD469" s="387"/>
      <c r="BE469" s="387"/>
      <c r="BF469" s="387"/>
      <c r="BG469" s="387"/>
      <c r="BH469" s="387"/>
      <c r="BI469" s="387"/>
      <c r="BJ469" s="387"/>
      <c r="BK469" s="387"/>
      <c r="BL469" s="387"/>
      <c r="BM469" s="387"/>
      <c r="BN469" s="387"/>
      <c r="BO469" s="387"/>
      <c r="BP469" s="387"/>
      <c r="BQ469" s="387"/>
      <c r="BR469" s="387"/>
      <c r="BS469" s="387"/>
      <c r="BT469" s="387"/>
      <c r="BU469" s="387"/>
      <c r="BV469" s="387"/>
      <c r="BW469" s="387"/>
      <c r="BX469" s="387"/>
      <c r="BY469" s="387"/>
      <c r="BZ469" s="387"/>
      <c r="CA469" s="387"/>
      <c r="CB469" s="387"/>
      <c r="CC469" s="387"/>
      <c r="CD469" s="387"/>
      <c r="CE469" s="387"/>
      <c r="CF469" s="387"/>
      <c r="CG469" s="387"/>
      <c r="CH469" s="387"/>
      <c r="CI469" s="387"/>
      <c r="CJ469" s="387"/>
      <c r="CK469" s="387"/>
      <c r="CL469" s="387"/>
      <c r="CM469" s="387"/>
      <c r="CN469" s="387"/>
      <c r="CO469" s="387"/>
      <c r="CP469" s="387"/>
      <c r="CQ469" s="387"/>
      <c r="CR469" s="387"/>
      <c r="CS469" s="387"/>
      <c r="CT469" s="387"/>
      <c r="CU469" s="387"/>
      <c r="CV469" s="387"/>
      <c r="CW469" s="387"/>
      <c r="CX469" s="387"/>
      <c r="CY469" s="387"/>
      <c r="CZ469" s="387"/>
      <c r="DA469" s="387"/>
      <c r="DB469" s="387"/>
      <c r="DC469" s="387"/>
      <c r="DD469" s="387"/>
      <c r="DE469" s="387"/>
      <c r="DF469" s="387"/>
      <c r="DG469" s="387"/>
      <c r="DH469" s="387"/>
      <c r="DI469" s="387"/>
      <c r="DJ469" s="387"/>
      <c r="DK469" s="387"/>
      <c r="DL469" s="387"/>
      <c r="DM469" s="387"/>
      <c r="DN469" s="387"/>
      <c r="DO469" s="387"/>
      <c r="DP469" s="387"/>
      <c r="DQ469" s="387"/>
      <c r="DR469" s="387"/>
      <c r="DS469" s="387"/>
      <c r="DT469" s="387"/>
      <c r="DU469" s="387"/>
      <c r="DV469" s="387"/>
      <c r="DW469" s="387"/>
      <c r="DX469" s="387"/>
      <c r="DY469" s="387"/>
      <c r="DZ469" s="387"/>
      <c r="EA469" s="387"/>
      <c r="EB469" s="387"/>
      <c r="EC469" s="387"/>
      <c r="ED469" s="387"/>
      <c r="EE469" s="387"/>
      <c r="EF469" s="387"/>
      <c r="EG469" s="387"/>
      <c r="EH469" s="387"/>
      <c r="EI469" s="387"/>
      <c r="EJ469" s="387"/>
      <c r="EK469" s="387"/>
      <c r="EL469" s="387"/>
      <c r="EM469" s="387"/>
    </row>
    <row r="470" spans="1:143" s="389" customFormat="1" ht="25.5" hidden="1" customHeight="1">
      <c r="A470" s="504"/>
      <c r="B470" s="504"/>
      <c r="C470" s="504"/>
      <c r="D470" s="504"/>
      <c r="E470" s="504"/>
      <c r="F470" s="504"/>
      <c r="G470" s="504"/>
      <c r="H470" s="504"/>
      <c r="I470" s="504"/>
      <c r="J470" s="504"/>
      <c r="K470" s="504"/>
      <c r="L470" s="504"/>
      <c r="M470" s="504"/>
      <c r="N470" s="504"/>
      <c r="O470" s="504"/>
      <c r="P470" s="504"/>
      <c r="Q470" s="504"/>
      <c r="R470" s="504"/>
      <c r="S470" s="504"/>
      <c r="T470" s="504"/>
      <c r="U470" s="504"/>
      <c r="V470" s="504"/>
      <c r="W470" s="504"/>
      <c r="X470" s="504"/>
      <c r="Y470" s="504"/>
      <c r="Z470" s="504"/>
      <c r="AA470" s="504"/>
      <c r="AB470" s="504"/>
      <c r="AC470" s="504"/>
      <c r="AD470" s="504"/>
      <c r="AE470" s="504"/>
      <c r="AF470" s="500"/>
      <c r="AG470" s="500"/>
      <c r="AH470" s="500"/>
      <c r="AI470" s="387"/>
      <c r="AJ470" s="387"/>
      <c r="AK470" s="387"/>
      <c r="AL470" s="387"/>
      <c r="AM470" s="387"/>
      <c r="AN470" s="387"/>
      <c r="AO470" s="387"/>
      <c r="AP470" s="387"/>
      <c r="AQ470" s="387"/>
      <c r="AR470" s="387"/>
      <c r="AS470" s="387"/>
      <c r="AT470" s="387"/>
      <c r="AU470" s="387"/>
      <c r="AV470" s="387"/>
      <c r="AW470" s="387"/>
      <c r="AX470" s="387"/>
      <c r="AY470" s="387"/>
      <c r="AZ470" s="387"/>
      <c r="BA470" s="387"/>
      <c r="BB470" s="387"/>
      <c r="BC470" s="387"/>
      <c r="BD470" s="387"/>
      <c r="BE470" s="387"/>
      <c r="BF470" s="387"/>
      <c r="BG470" s="387"/>
      <c r="BH470" s="387"/>
      <c r="BI470" s="387"/>
      <c r="BJ470" s="387"/>
      <c r="BK470" s="387"/>
      <c r="BL470" s="387"/>
      <c r="BM470" s="387"/>
      <c r="BN470" s="387"/>
      <c r="BO470" s="387"/>
      <c r="BP470" s="387"/>
      <c r="BQ470" s="387"/>
      <c r="BR470" s="387"/>
      <c r="BS470" s="387"/>
      <c r="BT470" s="387"/>
      <c r="BU470" s="387"/>
      <c r="BV470" s="387"/>
      <c r="BW470" s="387"/>
      <c r="BX470" s="387"/>
      <c r="BY470" s="387"/>
      <c r="BZ470" s="387"/>
      <c r="CA470" s="387"/>
      <c r="CB470" s="387"/>
      <c r="CC470" s="387"/>
      <c r="CD470" s="387"/>
      <c r="CE470" s="387"/>
      <c r="CF470" s="387"/>
      <c r="CG470" s="387"/>
      <c r="CH470" s="387"/>
      <c r="CI470" s="387"/>
      <c r="CJ470" s="387"/>
      <c r="CK470" s="387"/>
      <c r="CL470" s="387"/>
      <c r="CM470" s="387"/>
      <c r="CN470" s="387"/>
      <c r="CO470" s="387"/>
      <c r="CP470" s="387"/>
      <c r="CQ470" s="387"/>
      <c r="CR470" s="387"/>
      <c r="CS470" s="387"/>
      <c r="CT470" s="387"/>
      <c r="CU470" s="387"/>
      <c r="CV470" s="387"/>
      <c r="CW470" s="387"/>
      <c r="CX470" s="387"/>
      <c r="CY470" s="387"/>
      <c r="CZ470" s="387"/>
      <c r="DA470" s="387"/>
      <c r="DB470" s="387"/>
      <c r="DC470" s="387"/>
      <c r="DD470" s="387"/>
      <c r="DE470" s="387"/>
      <c r="DF470" s="387"/>
      <c r="DG470" s="387"/>
      <c r="DH470" s="387"/>
      <c r="DI470" s="387"/>
      <c r="DJ470" s="387"/>
      <c r="DK470" s="387"/>
      <c r="DL470" s="387"/>
      <c r="DM470" s="387"/>
      <c r="DN470" s="387"/>
      <c r="DO470" s="387"/>
      <c r="DP470" s="387"/>
      <c r="DQ470" s="387"/>
      <c r="DR470" s="387"/>
      <c r="DS470" s="387"/>
      <c r="DT470" s="387"/>
      <c r="DU470" s="387"/>
      <c r="DV470" s="387"/>
      <c r="DW470" s="387"/>
      <c r="DX470" s="387"/>
      <c r="DY470" s="387"/>
      <c r="DZ470" s="387"/>
      <c r="EA470" s="387"/>
      <c r="EB470" s="387"/>
      <c r="EC470" s="387"/>
      <c r="ED470" s="387"/>
      <c r="EE470" s="387"/>
      <c r="EF470" s="387"/>
      <c r="EG470" s="387"/>
      <c r="EH470" s="387"/>
      <c r="EI470" s="387"/>
      <c r="EJ470" s="387"/>
      <c r="EK470" s="387"/>
      <c r="EL470" s="387"/>
      <c r="EM470" s="387"/>
    </row>
    <row r="471" spans="1:143" s="389" customFormat="1" ht="25.5" hidden="1" customHeight="1">
      <c r="A471" s="504"/>
      <c r="B471" s="504"/>
      <c r="C471" s="504"/>
      <c r="D471" s="504"/>
      <c r="E471" s="504"/>
      <c r="F471" s="504"/>
      <c r="G471" s="504"/>
      <c r="H471" s="504"/>
      <c r="I471" s="504"/>
      <c r="J471" s="504"/>
      <c r="K471" s="504"/>
      <c r="L471" s="504"/>
      <c r="M471" s="504"/>
      <c r="N471" s="504"/>
      <c r="O471" s="504"/>
      <c r="P471" s="504"/>
      <c r="Q471" s="504"/>
      <c r="R471" s="504"/>
      <c r="S471" s="504"/>
      <c r="T471" s="504"/>
      <c r="U471" s="504"/>
      <c r="V471" s="504"/>
      <c r="W471" s="504"/>
      <c r="X471" s="504"/>
      <c r="Y471" s="504"/>
      <c r="Z471" s="504"/>
      <c r="AA471" s="504"/>
      <c r="AB471" s="504"/>
      <c r="AC471" s="504"/>
      <c r="AD471" s="504"/>
      <c r="AE471" s="504"/>
      <c r="AF471" s="500"/>
      <c r="AG471" s="500"/>
      <c r="AH471" s="500"/>
      <c r="AI471" s="387"/>
      <c r="AJ471" s="387"/>
      <c r="AK471" s="387"/>
      <c r="AL471" s="387"/>
      <c r="AM471" s="387"/>
      <c r="AN471" s="387"/>
      <c r="AO471" s="387"/>
      <c r="AP471" s="387"/>
      <c r="AQ471" s="387"/>
      <c r="AR471" s="387"/>
      <c r="AS471" s="387"/>
      <c r="AT471" s="387"/>
      <c r="AU471" s="387"/>
      <c r="AV471" s="387"/>
      <c r="AW471" s="387"/>
      <c r="AX471" s="387"/>
      <c r="AY471" s="387"/>
      <c r="AZ471" s="387"/>
      <c r="BA471" s="387"/>
      <c r="BB471" s="387"/>
      <c r="BC471" s="387"/>
      <c r="BD471" s="387"/>
      <c r="BE471" s="387"/>
      <c r="BF471" s="387"/>
      <c r="BG471" s="387"/>
      <c r="BH471" s="387"/>
      <c r="BI471" s="387"/>
      <c r="BJ471" s="387"/>
      <c r="BK471" s="387"/>
      <c r="BL471" s="387"/>
      <c r="BM471" s="387"/>
      <c r="BN471" s="387"/>
      <c r="BO471" s="387"/>
      <c r="BP471" s="387"/>
      <c r="BQ471" s="387"/>
      <c r="BR471" s="387"/>
      <c r="BS471" s="387"/>
      <c r="BT471" s="387"/>
      <c r="BU471" s="387"/>
      <c r="BV471" s="387"/>
      <c r="BW471" s="387"/>
      <c r="BX471" s="387"/>
      <c r="BY471" s="387"/>
      <c r="BZ471" s="387"/>
      <c r="CA471" s="387"/>
      <c r="CB471" s="387"/>
      <c r="CC471" s="387"/>
      <c r="CD471" s="387"/>
      <c r="CE471" s="387"/>
      <c r="CF471" s="387"/>
      <c r="CG471" s="387"/>
      <c r="CH471" s="387"/>
      <c r="CI471" s="387"/>
      <c r="CJ471" s="387"/>
      <c r="CK471" s="387"/>
      <c r="CL471" s="387"/>
      <c r="CM471" s="387"/>
      <c r="CN471" s="387"/>
      <c r="CO471" s="387"/>
      <c r="CP471" s="387"/>
      <c r="CQ471" s="387"/>
      <c r="CR471" s="387"/>
      <c r="CS471" s="387"/>
      <c r="CT471" s="387"/>
      <c r="CU471" s="387"/>
      <c r="CV471" s="387"/>
      <c r="CW471" s="387"/>
      <c r="CX471" s="387"/>
      <c r="CY471" s="387"/>
      <c r="CZ471" s="387"/>
      <c r="DA471" s="387"/>
      <c r="DB471" s="387"/>
      <c r="DC471" s="387"/>
      <c r="DD471" s="387"/>
      <c r="DE471" s="387"/>
      <c r="DF471" s="387"/>
      <c r="DG471" s="387"/>
      <c r="DH471" s="387"/>
      <c r="DI471" s="387"/>
      <c r="DJ471" s="387"/>
      <c r="DK471" s="387"/>
      <c r="DL471" s="387"/>
      <c r="DM471" s="387"/>
      <c r="DN471" s="387"/>
      <c r="DO471" s="387"/>
      <c r="DP471" s="387"/>
      <c r="DQ471" s="387"/>
      <c r="DR471" s="387"/>
      <c r="DS471" s="387"/>
      <c r="DT471" s="387"/>
      <c r="DU471" s="387"/>
      <c r="DV471" s="387"/>
      <c r="DW471" s="387"/>
      <c r="DX471" s="387"/>
      <c r="DY471" s="387"/>
      <c r="DZ471" s="387"/>
      <c r="EA471" s="387"/>
      <c r="EB471" s="387"/>
      <c r="EC471" s="387"/>
      <c r="ED471" s="387"/>
      <c r="EE471" s="387"/>
      <c r="EF471" s="387"/>
      <c r="EG471" s="387"/>
      <c r="EH471" s="387"/>
      <c r="EI471" s="387"/>
      <c r="EJ471" s="387"/>
      <c r="EK471" s="387"/>
      <c r="EL471" s="387"/>
      <c r="EM471" s="387"/>
    </row>
    <row r="472" spans="1:143" s="389" customFormat="1" ht="25.5" hidden="1" customHeight="1">
      <c r="A472" s="504"/>
      <c r="B472" s="504"/>
      <c r="C472" s="504"/>
      <c r="D472" s="504"/>
      <c r="E472" s="504"/>
      <c r="F472" s="504"/>
      <c r="G472" s="504"/>
      <c r="H472" s="504"/>
      <c r="I472" s="504"/>
      <c r="J472" s="504"/>
      <c r="K472" s="504"/>
      <c r="L472" s="504"/>
      <c r="M472" s="504"/>
      <c r="N472" s="504"/>
      <c r="O472" s="504"/>
      <c r="P472" s="504"/>
      <c r="Q472" s="504"/>
      <c r="R472" s="504"/>
      <c r="S472" s="504"/>
      <c r="T472" s="504"/>
      <c r="U472" s="504"/>
      <c r="V472" s="504"/>
      <c r="W472" s="504"/>
      <c r="X472" s="504"/>
      <c r="Y472" s="504"/>
      <c r="Z472" s="504"/>
      <c r="AA472" s="504"/>
      <c r="AB472" s="504"/>
      <c r="AC472" s="504"/>
      <c r="AD472" s="504"/>
      <c r="AE472" s="504"/>
      <c r="AF472" s="500"/>
      <c r="AG472" s="500"/>
      <c r="AH472" s="500"/>
      <c r="AI472" s="387"/>
      <c r="AJ472" s="387"/>
      <c r="AK472" s="387"/>
      <c r="AL472" s="387"/>
      <c r="AM472" s="387"/>
      <c r="AN472" s="387"/>
      <c r="AO472" s="387"/>
      <c r="AP472" s="387"/>
      <c r="AQ472" s="387"/>
      <c r="AR472" s="387"/>
      <c r="AS472" s="387"/>
      <c r="AT472" s="387"/>
      <c r="AU472" s="387"/>
      <c r="AV472" s="387"/>
      <c r="AW472" s="387"/>
      <c r="AX472" s="387"/>
      <c r="AY472" s="387"/>
      <c r="AZ472" s="387"/>
      <c r="BA472" s="387"/>
      <c r="BB472" s="387"/>
      <c r="BC472" s="387"/>
      <c r="BD472" s="387"/>
      <c r="BE472" s="387"/>
      <c r="BF472" s="387"/>
      <c r="BG472" s="387"/>
      <c r="BH472" s="387"/>
      <c r="BI472" s="387"/>
      <c r="BJ472" s="387"/>
      <c r="BK472" s="387"/>
      <c r="BL472" s="387"/>
      <c r="BM472" s="387"/>
      <c r="BN472" s="387"/>
      <c r="BO472" s="387"/>
      <c r="BP472" s="387"/>
      <c r="BQ472" s="387"/>
      <c r="BR472" s="387"/>
      <c r="BS472" s="387"/>
      <c r="BT472" s="387"/>
      <c r="BU472" s="387"/>
      <c r="BV472" s="387"/>
      <c r="BW472" s="387"/>
      <c r="BX472" s="387"/>
      <c r="BY472" s="387"/>
      <c r="BZ472" s="387"/>
      <c r="CA472" s="387"/>
      <c r="CB472" s="387"/>
      <c r="CC472" s="387"/>
      <c r="CD472" s="387"/>
      <c r="CE472" s="387"/>
      <c r="CF472" s="387"/>
      <c r="CG472" s="387"/>
      <c r="CH472" s="387"/>
      <c r="CI472" s="387"/>
      <c r="CJ472" s="387"/>
      <c r="CK472" s="387"/>
      <c r="CL472" s="387"/>
      <c r="CM472" s="387"/>
      <c r="CN472" s="387"/>
      <c r="CO472" s="387"/>
      <c r="CP472" s="387"/>
      <c r="CQ472" s="387"/>
      <c r="CR472" s="387"/>
      <c r="CS472" s="387"/>
      <c r="CT472" s="387"/>
      <c r="CU472" s="387"/>
      <c r="CV472" s="387"/>
      <c r="CW472" s="387"/>
      <c r="CX472" s="387"/>
      <c r="CY472" s="387"/>
      <c r="CZ472" s="387"/>
      <c r="DA472" s="387"/>
      <c r="DB472" s="387"/>
      <c r="DC472" s="387"/>
      <c r="DD472" s="387"/>
      <c r="DE472" s="387"/>
      <c r="DF472" s="387"/>
      <c r="DG472" s="387"/>
      <c r="DH472" s="387"/>
      <c r="DI472" s="387"/>
      <c r="DJ472" s="387"/>
      <c r="DK472" s="387"/>
      <c r="DL472" s="387"/>
      <c r="DM472" s="387"/>
      <c r="DN472" s="387"/>
      <c r="DO472" s="387"/>
      <c r="DP472" s="387"/>
      <c r="DQ472" s="387"/>
      <c r="DR472" s="387"/>
      <c r="DS472" s="387"/>
      <c r="DT472" s="387"/>
      <c r="DU472" s="387"/>
      <c r="DV472" s="387"/>
      <c r="DW472" s="387"/>
      <c r="DX472" s="387"/>
      <c r="DY472" s="387"/>
      <c r="DZ472" s="387"/>
      <c r="EA472" s="387"/>
      <c r="EB472" s="387"/>
      <c r="EC472" s="387"/>
      <c r="ED472" s="387"/>
      <c r="EE472" s="387"/>
      <c r="EF472" s="387"/>
      <c r="EG472" s="387"/>
      <c r="EH472" s="387"/>
      <c r="EI472" s="387"/>
      <c r="EJ472" s="387"/>
      <c r="EK472" s="387"/>
      <c r="EL472" s="387"/>
      <c r="EM472" s="387"/>
    </row>
    <row r="473" spans="1:143" s="389" customFormat="1" ht="25.5" hidden="1" customHeight="1">
      <c r="A473" s="504"/>
      <c r="B473" s="504"/>
      <c r="C473" s="504"/>
      <c r="D473" s="504"/>
      <c r="E473" s="504"/>
      <c r="F473" s="504"/>
      <c r="G473" s="504"/>
      <c r="H473" s="504"/>
      <c r="I473" s="504"/>
      <c r="J473" s="504"/>
      <c r="K473" s="504"/>
      <c r="L473" s="504"/>
      <c r="M473" s="504"/>
      <c r="N473" s="504"/>
      <c r="O473" s="504"/>
      <c r="P473" s="504"/>
      <c r="Q473" s="504"/>
      <c r="R473" s="504"/>
      <c r="S473" s="504"/>
      <c r="T473" s="504"/>
      <c r="U473" s="504"/>
      <c r="V473" s="504"/>
      <c r="W473" s="504"/>
      <c r="X473" s="504"/>
      <c r="Y473" s="504"/>
      <c r="Z473" s="504"/>
      <c r="AA473" s="504"/>
      <c r="AB473" s="504"/>
      <c r="AC473" s="504"/>
      <c r="AD473" s="504"/>
      <c r="AE473" s="504"/>
      <c r="AF473" s="500"/>
      <c r="AG473" s="500"/>
      <c r="AH473" s="500"/>
      <c r="AI473" s="387"/>
      <c r="AJ473" s="387"/>
      <c r="AK473" s="387"/>
      <c r="AL473" s="387"/>
      <c r="AM473" s="387"/>
      <c r="AN473" s="387"/>
      <c r="AO473" s="387"/>
      <c r="AP473" s="387"/>
      <c r="AQ473" s="387"/>
      <c r="AR473" s="387"/>
      <c r="AS473" s="387"/>
      <c r="AT473" s="387"/>
      <c r="AU473" s="387"/>
      <c r="AV473" s="387"/>
      <c r="AW473" s="387"/>
      <c r="AX473" s="387"/>
      <c r="AY473" s="387"/>
      <c r="AZ473" s="387"/>
      <c r="BA473" s="387"/>
      <c r="BB473" s="387"/>
      <c r="BC473" s="387"/>
      <c r="BD473" s="387"/>
      <c r="BE473" s="387"/>
      <c r="BF473" s="387"/>
      <c r="BG473" s="387"/>
      <c r="BH473" s="387"/>
      <c r="BI473" s="387"/>
      <c r="BJ473" s="387"/>
      <c r="BK473" s="387"/>
      <c r="BL473" s="387"/>
      <c r="BM473" s="387"/>
      <c r="BN473" s="387"/>
      <c r="BO473" s="387"/>
      <c r="BP473" s="387"/>
      <c r="BQ473" s="387"/>
      <c r="BR473" s="387"/>
      <c r="BS473" s="387"/>
      <c r="BT473" s="387"/>
      <c r="BU473" s="387"/>
      <c r="BV473" s="387"/>
      <c r="BW473" s="387"/>
      <c r="BX473" s="387"/>
      <c r="BY473" s="387"/>
      <c r="BZ473" s="387"/>
      <c r="CA473" s="387"/>
      <c r="CB473" s="387"/>
      <c r="CC473" s="387"/>
      <c r="CD473" s="387"/>
      <c r="CE473" s="387"/>
      <c r="CF473" s="387"/>
      <c r="CG473" s="387"/>
      <c r="CH473" s="387"/>
      <c r="CI473" s="387"/>
      <c r="CJ473" s="387"/>
      <c r="CK473" s="387"/>
      <c r="CL473" s="387"/>
      <c r="CM473" s="387"/>
      <c r="CN473" s="387"/>
      <c r="CO473" s="387"/>
      <c r="CP473" s="387"/>
      <c r="CQ473" s="387"/>
      <c r="CR473" s="387"/>
      <c r="CS473" s="387"/>
      <c r="CT473" s="387"/>
      <c r="CU473" s="387"/>
      <c r="CV473" s="387"/>
      <c r="CW473" s="387"/>
      <c r="CX473" s="387"/>
      <c r="CY473" s="387"/>
      <c r="CZ473" s="387"/>
      <c r="DA473" s="387"/>
      <c r="DB473" s="387"/>
      <c r="DC473" s="387"/>
      <c r="DD473" s="387"/>
      <c r="DE473" s="387"/>
      <c r="DF473" s="387"/>
      <c r="DG473" s="387"/>
      <c r="DH473" s="387"/>
      <c r="DI473" s="387"/>
      <c r="DJ473" s="387"/>
      <c r="DK473" s="387"/>
      <c r="DL473" s="387"/>
      <c r="DM473" s="387"/>
      <c r="DN473" s="387"/>
      <c r="DO473" s="387"/>
      <c r="DP473" s="387"/>
      <c r="DQ473" s="387"/>
      <c r="DR473" s="387"/>
      <c r="DS473" s="387"/>
      <c r="DT473" s="387"/>
      <c r="DU473" s="387"/>
      <c r="DV473" s="387"/>
      <c r="DW473" s="387"/>
      <c r="DX473" s="387"/>
      <c r="DY473" s="387"/>
      <c r="DZ473" s="387"/>
      <c r="EA473" s="387"/>
      <c r="EB473" s="387"/>
      <c r="EC473" s="387"/>
      <c r="ED473" s="387"/>
      <c r="EE473" s="387"/>
      <c r="EF473" s="387"/>
      <c r="EG473" s="387"/>
      <c r="EH473" s="387"/>
      <c r="EI473" s="387"/>
      <c r="EJ473" s="387"/>
      <c r="EK473" s="387"/>
      <c r="EL473" s="387"/>
      <c r="EM473" s="387"/>
    </row>
    <row r="474" spans="1:143" s="389" customFormat="1" ht="25.5" hidden="1" customHeight="1">
      <c r="A474" s="504"/>
      <c r="B474" s="504"/>
      <c r="C474" s="504"/>
      <c r="D474" s="504"/>
      <c r="E474" s="504"/>
      <c r="F474" s="504"/>
      <c r="G474" s="504"/>
      <c r="H474" s="504"/>
      <c r="I474" s="504"/>
      <c r="J474" s="504"/>
      <c r="K474" s="504"/>
      <c r="L474" s="504"/>
      <c r="M474" s="504"/>
      <c r="N474" s="504"/>
      <c r="O474" s="504"/>
      <c r="P474" s="504"/>
      <c r="Q474" s="504"/>
      <c r="R474" s="504"/>
      <c r="S474" s="504"/>
      <c r="T474" s="504"/>
      <c r="U474" s="504"/>
      <c r="V474" s="504"/>
      <c r="W474" s="504"/>
      <c r="X474" s="504"/>
      <c r="Y474" s="504"/>
      <c r="Z474" s="504"/>
      <c r="AA474" s="504"/>
      <c r="AB474" s="504"/>
      <c r="AC474" s="504"/>
      <c r="AD474" s="504"/>
      <c r="AE474" s="504"/>
      <c r="AF474" s="500"/>
      <c r="AG474" s="500"/>
      <c r="AH474" s="500"/>
      <c r="AI474" s="387"/>
      <c r="AJ474" s="387"/>
      <c r="AK474" s="387"/>
      <c r="AL474" s="387"/>
      <c r="AM474" s="387"/>
      <c r="AN474" s="387"/>
      <c r="AO474" s="387"/>
      <c r="AP474" s="387"/>
      <c r="AQ474" s="387"/>
      <c r="AR474" s="387"/>
      <c r="AS474" s="387"/>
      <c r="AT474" s="387"/>
      <c r="AU474" s="387"/>
      <c r="AV474" s="387"/>
      <c r="AW474" s="387"/>
      <c r="AX474" s="387"/>
      <c r="AY474" s="387"/>
      <c r="AZ474" s="387"/>
      <c r="BA474" s="387"/>
      <c r="BB474" s="387"/>
      <c r="BC474" s="387"/>
      <c r="BD474" s="387"/>
      <c r="BE474" s="387"/>
      <c r="BF474" s="387"/>
      <c r="BG474" s="387"/>
      <c r="BH474" s="387"/>
      <c r="BI474" s="387"/>
      <c r="BJ474" s="387"/>
      <c r="BK474" s="387"/>
      <c r="BL474" s="387"/>
      <c r="BM474" s="387"/>
      <c r="BN474" s="387"/>
      <c r="BO474" s="387"/>
      <c r="BP474" s="387"/>
      <c r="BQ474" s="387"/>
      <c r="BR474" s="387"/>
      <c r="BS474" s="387"/>
      <c r="BT474" s="387"/>
      <c r="BU474" s="387"/>
      <c r="BV474" s="387"/>
      <c r="BW474" s="387"/>
      <c r="BX474" s="387"/>
      <c r="BY474" s="387"/>
      <c r="BZ474" s="387"/>
      <c r="CA474" s="387"/>
      <c r="CB474" s="387"/>
      <c r="CC474" s="387"/>
      <c r="CD474" s="387"/>
      <c r="CE474" s="387"/>
      <c r="CF474" s="387"/>
      <c r="CG474" s="387"/>
      <c r="CH474" s="387"/>
      <c r="CI474" s="387"/>
      <c r="CJ474" s="387"/>
      <c r="CK474" s="387"/>
      <c r="CL474" s="387"/>
      <c r="CM474" s="387"/>
      <c r="CN474" s="387"/>
      <c r="CO474" s="387"/>
      <c r="CP474" s="387"/>
      <c r="CQ474" s="387"/>
      <c r="CR474" s="387"/>
      <c r="CS474" s="387"/>
      <c r="CT474" s="387"/>
      <c r="CU474" s="387"/>
      <c r="CV474" s="387"/>
      <c r="CW474" s="387"/>
      <c r="CX474" s="387"/>
      <c r="CY474" s="387"/>
      <c r="CZ474" s="387"/>
      <c r="DA474" s="387"/>
      <c r="DB474" s="387"/>
      <c r="DC474" s="387"/>
      <c r="DD474" s="387"/>
      <c r="DE474" s="387"/>
      <c r="DF474" s="387"/>
      <c r="DG474" s="387"/>
      <c r="DH474" s="387"/>
      <c r="DI474" s="387"/>
      <c r="DJ474" s="387"/>
      <c r="DK474" s="387"/>
      <c r="DL474" s="387"/>
      <c r="DM474" s="387"/>
      <c r="DN474" s="387"/>
      <c r="DO474" s="387"/>
      <c r="DP474" s="387"/>
      <c r="DQ474" s="387"/>
      <c r="DR474" s="387"/>
      <c r="DS474" s="387"/>
      <c r="DT474" s="387"/>
      <c r="DU474" s="387"/>
      <c r="DV474" s="387"/>
      <c r="DW474" s="387"/>
      <c r="DX474" s="387"/>
      <c r="DY474" s="387"/>
      <c r="DZ474" s="387"/>
      <c r="EA474" s="387"/>
      <c r="EB474" s="387"/>
      <c r="EC474" s="387"/>
      <c r="ED474" s="387"/>
      <c r="EE474" s="387"/>
      <c r="EF474" s="387"/>
      <c r="EG474" s="387"/>
      <c r="EH474" s="387"/>
      <c r="EI474" s="387"/>
      <c r="EJ474" s="387"/>
      <c r="EK474" s="387"/>
      <c r="EL474" s="387"/>
      <c r="EM474" s="387"/>
    </row>
    <row r="475" spans="1:143" s="389" customFormat="1" ht="25.5" hidden="1" customHeight="1">
      <c r="A475" s="504"/>
      <c r="B475" s="504"/>
      <c r="C475" s="504"/>
      <c r="D475" s="504"/>
      <c r="E475" s="504"/>
      <c r="F475" s="504"/>
      <c r="G475" s="504"/>
      <c r="H475" s="504"/>
      <c r="I475" s="504"/>
      <c r="J475" s="504"/>
      <c r="K475" s="504"/>
      <c r="L475" s="504"/>
      <c r="M475" s="504"/>
      <c r="N475" s="504"/>
      <c r="O475" s="504"/>
      <c r="P475" s="504"/>
      <c r="Q475" s="504"/>
      <c r="R475" s="504"/>
      <c r="S475" s="504"/>
      <c r="T475" s="504"/>
      <c r="U475" s="504"/>
      <c r="V475" s="504"/>
      <c r="W475" s="504"/>
      <c r="X475" s="504"/>
      <c r="Y475" s="504"/>
      <c r="Z475" s="504"/>
      <c r="AA475" s="504"/>
      <c r="AB475" s="504"/>
      <c r="AC475" s="504"/>
      <c r="AD475" s="504"/>
      <c r="AE475" s="504"/>
      <c r="AF475" s="500"/>
      <c r="AG475" s="500"/>
      <c r="AH475" s="500"/>
      <c r="AI475" s="387"/>
      <c r="AJ475" s="387"/>
      <c r="AK475" s="387"/>
      <c r="AL475" s="387"/>
      <c r="AM475" s="387"/>
      <c r="AN475" s="387"/>
      <c r="AO475" s="387"/>
      <c r="AP475" s="387"/>
      <c r="AQ475" s="387"/>
      <c r="AR475" s="387"/>
      <c r="AS475" s="387"/>
      <c r="AT475" s="387"/>
      <c r="AU475" s="387"/>
      <c r="AV475" s="387"/>
      <c r="AW475" s="387"/>
      <c r="AX475" s="387"/>
      <c r="AY475" s="387"/>
      <c r="AZ475" s="387"/>
      <c r="BA475" s="387"/>
      <c r="BB475" s="387"/>
      <c r="BC475" s="387"/>
      <c r="BD475" s="387"/>
      <c r="BE475" s="387"/>
      <c r="BF475" s="387"/>
      <c r="BG475" s="387"/>
      <c r="BH475" s="387"/>
      <c r="BI475" s="387"/>
      <c r="BJ475" s="387"/>
      <c r="BK475" s="387"/>
      <c r="BL475" s="387"/>
      <c r="BM475" s="387"/>
      <c r="BN475" s="387"/>
      <c r="BO475" s="387"/>
      <c r="BP475" s="387"/>
      <c r="BQ475" s="387"/>
      <c r="BR475" s="387"/>
      <c r="BS475" s="387"/>
      <c r="BT475" s="387"/>
      <c r="BU475" s="387"/>
      <c r="BV475" s="387"/>
      <c r="BW475" s="387"/>
      <c r="BX475" s="387"/>
      <c r="BY475" s="387"/>
      <c r="BZ475" s="387"/>
      <c r="CA475" s="387"/>
      <c r="CB475" s="387"/>
      <c r="CC475" s="387"/>
      <c r="CD475" s="387"/>
      <c r="CE475" s="387"/>
      <c r="CF475" s="387"/>
      <c r="CG475" s="387"/>
      <c r="CH475" s="387"/>
      <c r="CI475" s="387"/>
      <c r="CJ475" s="387"/>
      <c r="CK475" s="387"/>
      <c r="CL475" s="387"/>
      <c r="CM475" s="387"/>
      <c r="CN475" s="387"/>
      <c r="CO475" s="387"/>
      <c r="CP475" s="387"/>
      <c r="CQ475" s="387"/>
      <c r="CR475" s="387"/>
      <c r="CS475" s="387"/>
      <c r="CT475" s="387"/>
      <c r="CU475" s="387"/>
      <c r="CV475" s="387"/>
      <c r="CW475" s="387"/>
      <c r="CX475" s="387"/>
      <c r="CY475" s="387"/>
      <c r="CZ475" s="387"/>
      <c r="DA475" s="387"/>
      <c r="DB475" s="387"/>
      <c r="DC475" s="387"/>
      <c r="DD475" s="387"/>
      <c r="DE475" s="387"/>
      <c r="DF475" s="387"/>
      <c r="DG475" s="387"/>
      <c r="DH475" s="387"/>
      <c r="DI475" s="387"/>
      <c r="DJ475" s="387"/>
      <c r="DK475" s="387"/>
      <c r="DL475" s="387"/>
      <c r="DM475" s="387"/>
      <c r="DN475" s="387"/>
      <c r="DO475" s="387"/>
      <c r="DP475" s="387"/>
      <c r="DQ475" s="387"/>
      <c r="DR475" s="387"/>
      <c r="DS475" s="387"/>
      <c r="DT475" s="387"/>
      <c r="DU475" s="387"/>
      <c r="DV475" s="387"/>
      <c r="DW475" s="387"/>
      <c r="DX475" s="387"/>
      <c r="DY475" s="387"/>
      <c r="DZ475" s="387"/>
      <c r="EA475" s="387"/>
      <c r="EB475" s="387"/>
      <c r="EC475" s="387"/>
      <c r="ED475" s="387"/>
      <c r="EE475" s="387"/>
      <c r="EF475" s="387"/>
      <c r="EG475" s="387"/>
      <c r="EH475" s="387"/>
      <c r="EI475" s="387"/>
      <c r="EJ475" s="387"/>
      <c r="EK475" s="387"/>
      <c r="EL475" s="387"/>
      <c r="EM475" s="387"/>
    </row>
    <row r="476" spans="1:143" s="389" customFormat="1" ht="25.5" hidden="1" customHeight="1">
      <c r="A476" s="504"/>
      <c r="B476" s="504"/>
      <c r="C476" s="504"/>
      <c r="D476" s="504"/>
      <c r="E476" s="504"/>
      <c r="F476" s="504"/>
      <c r="G476" s="504"/>
      <c r="H476" s="504"/>
      <c r="I476" s="504"/>
      <c r="J476" s="504"/>
      <c r="K476" s="504"/>
      <c r="L476" s="504"/>
      <c r="M476" s="504"/>
      <c r="N476" s="504"/>
      <c r="O476" s="504"/>
      <c r="P476" s="504"/>
      <c r="Q476" s="504"/>
      <c r="R476" s="504"/>
      <c r="S476" s="504"/>
      <c r="T476" s="504"/>
      <c r="U476" s="504"/>
      <c r="V476" s="504"/>
      <c r="W476" s="504"/>
      <c r="X476" s="504"/>
      <c r="Y476" s="504"/>
      <c r="Z476" s="504"/>
      <c r="AA476" s="504"/>
      <c r="AB476" s="504"/>
      <c r="AC476" s="504"/>
      <c r="AD476" s="504"/>
      <c r="AE476" s="504"/>
      <c r="AF476" s="500"/>
      <c r="AG476" s="500"/>
      <c r="AH476" s="500"/>
      <c r="AI476" s="387"/>
      <c r="AJ476" s="387"/>
      <c r="AK476" s="387"/>
      <c r="AL476" s="387"/>
      <c r="AM476" s="387"/>
      <c r="AN476" s="387"/>
      <c r="AO476" s="387"/>
      <c r="AP476" s="387"/>
      <c r="AQ476" s="387"/>
      <c r="AR476" s="387"/>
      <c r="AS476" s="387"/>
      <c r="AT476" s="387"/>
      <c r="AU476" s="387"/>
      <c r="AV476" s="387"/>
      <c r="AW476" s="387"/>
      <c r="AX476" s="387"/>
      <c r="AY476" s="387"/>
      <c r="AZ476" s="387"/>
      <c r="BA476" s="387"/>
      <c r="BB476" s="387"/>
      <c r="BC476" s="387"/>
      <c r="BD476" s="387"/>
      <c r="BE476" s="387"/>
      <c r="BF476" s="387"/>
      <c r="BG476" s="387"/>
      <c r="BH476" s="387"/>
      <c r="BI476" s="387"/>
      <c r="BJ476" s="387"/>
      <c r="BK476" s="387"/>
      <c r="BL476" s="387"/>
      <c r="BM476" s="387"/>
      <c r="BN476" s="387"/>
      <c r="BO476" s="387"/>
      <c r="BP476" s="387"/>
      <c r="BQ476" s="387"/>
      <c r="BR476" s="387"/>
      <c r="BS476" s="387"/>
      <c r="BT476" s="387"/>
      <c r="BU476" s="387"/>
      <c r="BV476" s="387"/>
      <c r="BW476" s="387"/>
      <c r="BX476" s="387"/>
      <c r="BY476" s="387"/>
      <c r="BZ476" s="387"/>
      <c r="CA476" s="387"/>
      <c r="CB476" s="387"/>
      <c r="CC476" s="387"/>
      <c r="CD476" s="387"/>
      <c r="CE476" s="387"/>
      <c r="CF476" s="387"/>
      <c r="CG476" s="387"/>
      <c r="CH476" s="387"/>
      <c r="CI476" s="387"/>
      <c r="CJ476" s="387"/>
      <c r="CK476" s="387"/>
      <c r="CL476" s="387"/>
      <c r="CM476" s="387"/>
      <c r="CN476" s="387"/>
      <c r="CO476" s="387"/>
      <c r="CP476" s="387"/>
      <c r="CQ476" s="387"/>
      <c r="CR476" s="387"/>
      <c r="CS476" s="387"/>
      <c r="CT476" s="387"/>
      <c r="CU476" s="387"/>
      <c r="CV476" s="387"/>
      <c r="CW476" s="387"/>
      <c r="CX476" s="387"/>
      <c r="CY476" s="387"/>
      <c r="CZ476" s="387"/>
      <c r="DA476" s="387"/>
      <c r="DB476" s="387"/>
      <c r="DC476" s="387"/>
      <c r="DD476" s="387"/>
      <c r="DE476" s="387"/>
      <c r="DF476" s="387"/>
      <c r="DG476" s="387"/>
      <c r="DH476" s="387"/>
      <c r="DI476" s="387"/>
      <c r="DJ476" s="387"/>
      <c r="DK476" s="387"/>
      <c r="DL476" s="387"/>
      <c r="DM476" s="387"/>
      <c r="DN476" s="387"/>
      <c r="DO476" s="387"/>
      <c r="DP476" s="387"/>
      <c r="DQ476" s="387"/>
      <c r="DR476" s="387"/>
      <c r="DS476" s="387"/>
      <c r="DT476" s="387"/>
      <c r="DU476" s="387"/>
      <c r="DV476" s="387"/>
      <c r="DW476" s="387"/>
      <c r="DX476" s="387"/>
      <c r="DY476" s="387"/>
      <c r="DZ476" s="387"/>
      <c r="EA476" s="387"/>
      <c r="EB476" s="387"/>
      <c r="EC476" s="387"/>
      <c r="ED476" s="387"/>
      <c r="EE476" s="387"/>
      <c r="EF476" s="387"/>
      <c r="EG476" s="387"/>
      <c r="EH476" s="387"/>
      <c r="EI476" s="387"/>
      <c r="EJ476" s="387"/>
      <c r="EK476" s="387"/>
      <c r="EL476" s="387"/>
      <c r="EM476" s="387"/>
    </row>
    <row r="477" spans="1:143" s="389" customFormat="1" ht="25.5" hidden="1" customHeight="1">
      <c r="A477" s="504"/>
      <c r="B477" s="504"/>
      <c r="C477" s="504"/>
      <c r="D477" s="504"/>
      <c r="E477" s="504"/>
      <c r="F477" s="504"/>
      <c r="G477" s="504"/>
      <c r="H477" s="504"/>
      <c r="I477" s="504"/>
      <c r="J477" s="504"/>
      <c r="K477" s="504"/>
      <c r="L477" s="504"/>
      <c r="M477" s="504"/>
      <c r="N477" s="504"/>
      <c r="O477" s="504"/>
      <c r="P477" s="504"/>
      <c r="Q477" s="504"/>
      <c r="R477" s="504"/>
      <c r="S477" s="504"/>
      <c r="T477" s="504"/>
      <c r="U477" s="504"/>
      <c r="V477" s="504"/>
      <c r="W477" s="504"/>
      <c r="X477" s="504"/>
      <c r="Y477" s="504"/>
      <c r="Z477" s="504"/>
      <c r="AA477" s="504"/>
      <c r="AB477" s="504"/>
      <c r="AC477" s="504"/>
      <c r="AD477" s="504"/>
      <c r="AE477" s="504"/>
      <c r="AF477" s="500"/>
      <c r="AG477" s="500"/>
      <c r="AH477" s="500"/>
      <c r="AI477" s="387"/>
      <c r="AJ477" s="387"/>
      <c r="AK477" s="387"/>
      <c r="AL477" s="387"/>
      <c r="AM477" s="387"/>
      <c r="AN477" s="387"/>
      <c r="AO477" s="387"/>
      <c r="AP477" s="387"/>
      <c r="AQ477" s="387"/>
      <c r="AR477" s="387"/>
      <c r="AS477" s="387"/>
      <c r="AT477" s="387"/>
      <c r="AU477" s="387"/>
      <c r="AV477" s="387"/>
      <c r="AW477" s="387"/>
      <c r="AX477" s="387"/>
      <c r="AY477" s="387"/>
      <c r="AZ477" s="387"/>
      <c r="BA477" s="387"/>
      <c r="BB477" s="387"/>
      <c r="BC477" s="387"/>
      <c r="BD477" s="387"/>
      <c r="BE477" s="387"/>
      <c r="BF477" s="387"/>
      <c r="BG477" s="387"/>
      <c r="BH477" s="387"/>
      <c r="BI477" s="387"/>
      <c r="BJ477" s="387"/>
      <c r="BK477" s="387"/>
      <c r="BL477" s="387"/>
      <c r="BM477" s="387"/>
      <c r="BN477" s="387"/>
      <c r="BO477" s="387"/>
      <c r="BP477" s="387"/>
      <c r="BQ477" s="387"/>
      <c r="BR477" s="387"/>
      <c r="BS477" s="387"/>
      <c r="BT477" s="387"/>
      <c r="BU477" s="387"/>
      <c r="BV477" s="387"/>
      <c r="BW477" s="387"/>
      <c r="BX477" s="387"/>
      <c r="BY477" s="387"/>
      <c r="BZ477" s="387"/>
      <c r="CA477" s="387"/>
      <c r="CB477" s="387"/>
      <c r="CC477" s="387"/>
      <c r="CD477" s="387"/>
      <c r="CE477" s="387"/>
      <c r="CF477" s="387"/>
      <c r="CG477" s="387"/>
      <c r="CH477" s="387"/>
      <c r="CI477" s="387"/>
      <c r="CJ477" s="387"/>
      <c r="CK477" s="387"/>
      <c r="CL477" s="387"/>
      <c r="CM477" s="387"/>
      <c r="CN477" s="387"/>
      <c r="CO477" s="387"/>
      <c r="CP477" s="387"/>
      <c r="CQ477" s="387"/>
      <c r="CR477" s="387"/>
      <c r="CS477" s="387"/>
      <c r="CT477" s="387"/>
      <c r="CU477" s="387"/>
      <c r="CV477" s="387"/>
      <c r="CW477" s="387"/>
      <c r="CX477" s="387"/>
      <c r="CY477" s="387"/>
      <c r="CZ477" s="387"/>
      <c r="DA477" s="387"/>
      <c r="DB477" s="387"/>
      <c r="DC477" s="387"/>
      <c r="DD477" s="387"/>
      <c r="DE477" s="387"/>
      <c r="DF477" s="387"/>
      <c r="DG477" s="387"/>
      <c r="DH477" s="387"/>
      <c r="DI477" s="387"/>
      <c r="DJ477" s="387"/>
      <c r="DK477" s="387"/>
      <c r="DL477" s="387"/>
      <c r="DM477" s="387"/>
      <c r="DN477" s="387"/>
      <c r="DO477" s="387"/>
      <c r="DP477" s="387"/>
      <c r="DQ477" s="387"/>
      <c r="DR477" s="387"/>
      <c r="DS477" s="387"/>
      <c r="DT477" s="387"/>
      <c r="DU477" s="387"/>
      <c r="DV477" s="387"/>
      <c r="DW477" s="387"/>
      <c r="DX477" s="387"/>
      <c r="DY477" s="387"/>
      <c r="DZ477" s="387"/>
      <c r="EA477" s="387"/>
      <c r="EB477" s="387"/>
      <c r="EC477" s="387"/>
      <c r="ED477" s="387"/>
      <c r="EE477" s="387"/>
      <c r="EF477" s="387"/>
      <c r="EG477" s="387"/>
      <c r="EH477" s="387"/>
      <c r="EI477" s="387"/>
      <c r="EJ477" s="387"/>
      <c r="EK477" s="387"/>
      <c r="EL477" s="387"/>
      <c r="EM477" s="387"/>
    </row>
    <row r="478" spans="1:143" s="389" customFormat="1" ht="25.5" hidden="1" customHeight="1">
      <c r="A478" s="504"/>
      <c r="B478" s="504"/>
      <c r="C478" s="504"/>
      <c r="D478" s="504"/>
      <c r="E478" s="504"/>
      <c r="F478" s="504"/>
      <c r="G478" s="504"/>
      <c r="H478" s="504"/>
      <c r="I478" s="504"/>
      <c r="J478" s="504"/>
      <c r="K478" s="504"/>
      <c r="L478" s="504"/>
      <c r="M478" s="504"/>
      <c r="N478" s="504"/>
      <c r="O478" s="504"/>
      <c r="P478" s="504"/>
      <c r="Q478" s="504"/>
      <c r="R478" s="504"/>
      <c r="S478" s="504"/>
      <c r="T478" s="504"/>
      <c r="U478" s="504"/>
      <c r="V478" s="504"/>
      <c r="W478" s="504"/>
      <c r="X478" s="504"/>
      <c r="Y478" s="504"/>
      <c r="Z478" s="504"/>
      <c r="AA478" s="504"/>
      <c r="AB478" s="504"/>
      <c r="AC478" s="504"/>
      <c r="AD478" s="504"/>
      <c r="AE478" s="504"/>
      <c r="AF478" s="500"/>
      <c r="AG478" s="500"/>
      <c r="AH478" s="500"/>
      <c r="AI478" s="387"/>
      <c r="AJ478" s="387"/>
      <c r="AK478" s="387"/>
      <c r="AL478" s="387"/>
      <c r="AM478" s="387"/>
      <c r="AN478" s="387"/>
      <c r="AO478" s="387"/>
      <c r="AP478" s="387"/>
      <c r="AQ478" s="387"/>
      <c r="AR478" s="387"/>
      <c r="AS478" s="387"/>
      <c r="AT478" s="387"/>
      <c r="AU478" s="387"/>
      <c r="AV478" s="387"/>
      <c r="AW478" s="387"/>
      <c r="AX478" s="387"/>
      <c r="AY478" s="387"/>
      <c r="AZ478" s="387"/>
      <c r="BA478" s="387"/>
      <c r="BB478" s="387"/>
      <c r="BC478" s="387"/>
      <c r="BD478" s="387"/>
      <c r="BE478" s="387"/>
      <c r="BF478" s="387"/>
      <c r="BG478" s="387"/>
      <c r="BH478" s="387"/>
      <c r="BI478" s="387"/>
      <c r="BJ478" s="387"/>
      <c r="BK478" s="387"/>
      <c r="BL478" s="387"/>
      <c r="BM478" s="387"/>
      <c r="BN478" s="387"/>
      <c r="BO478" s="387"/>
      <c r="BP478" s="387"/>
      <c r="BQ478" s="387"/>
      <c r="BR478" s="387"/>
      <c r="BS478" s="387"/>
      <c r="BT478" s="387"/>
      <c r="BU478" s="387"/>
      <c r="BV478" s="387"/>
      <c r="BW478" s="387"/>
      <c r="BX478" s="387"/>
      <c r="BY478" s="387"/>
      <c r="BZ478" s="387"/>
      <c r="CA478" s="387"/>
      <c r="CB478" s="387"/>
      <c r="CC478" s="387"/>
      <c r="CD478" s="387"/>
      <c r="CE478" s="387"/>
      <c r="CF478" s="387"/>
      <c r="CG478" s="387"/>
      <c r="CH478" s="387"/>
      <c r="CI478" s="387"/>
      <c r="CJ478" s="387"/>
      <c r="CK478" s="387"/>
      <c r="CL478" s="387"/>
      <c r="CM478" s="387"/>
      <c r="CN478" s="387"/>
      <c r="CO478" s="387"/>
      <c r="CP478" s="387"/>
      <c r="CQ478" s="387"/>
      <c r="CR478" s="387"/>
      <c r="CS478" s="387"/>
      <c r="CT478" s="387"/>
      <c r="CU478" s="387"/>
      <c r="CV478" s="387"/>
      <c r="CW478" s="387"/>
      <c r="CX478" s="387"/>
      <c r="CY478" s="387"/>
      <c r="CZ478" s="387"/>
      <c r="DA478" s="387"/>
      <c r="DB478" s="387"/>
      <c r="DC478" s="387"/>
      <c r="DD478" s="387"/>
      <c r="DE478" s="387"/>
      <c r="DF478" s="387"/>
      <c r="DG478" s="387"/>
      <c r="DH478" s="387"/>
      <c r="DI478" s="387"/>
      <c r="DJ478" s="387"/>
      <c r="DK478" s="387"/>
      <c r="DL478" s="387"/>
      <c r="DM478" s="387"/>
      <c r="DN478" s="387"/>
      <c r="DO478" s="387"/>
      <c r="DP478" s="387"/>
      <c r="DQ478" s="387"/>
      <c r="DR478" s="387"/>
      <c r="DS478" s="387"/>
      <c r="DT478" s="387"/>
      <c r="DU478" s="387"/>
      <c r="DV478" s="387"/>
      <c r="DW478" s="387"/>
      <c r="DX478" s="387"/>
      <c r="DY478" s="387"/>
      <c r="DZ478" s="387"/>
      <c r="EA478" s="387"/>
      <c r="EB478" s="387"/>
      <c r="EC478" s="387"/>
      <c r="ED478" s="387"/>
      <c r="EE478" s="387"/>
      <c r="EF478" s="387"/>
      <c r="EG478" s="387"/>
      <c r="EH478" s="387"/>
      <c r="EI478" s="387"/>
      <c r="EJ478" s="387"/>
      <c r="EK478" s="387"/>
      <c r="EL478" s="387"/>
      <c r="EM478" s="387"/>
    </row>
    <row r="479" spans="1:143" s="389" customFormat="1" ht="25.5" hidden="1" customHeight="1">
      <c r="A479" s="504"/>
      <c r="B479" s="504"/>
      <c r="C479" s="504"/>
      <c r="D479" s="504"/>
      <c r="E479" s="504"/>
      <c r="F479" s="504"/>
      <c r="G479" s="504"/>
      <c r="H479" s="504"/>
      <c r="I479" s="504"/>
      <c r="J479" s="504"/>
      <c r="K479" s="504"/>
      <c r="L479" s="504"/>
      <c r="M479" s="504"/>
      <c r="N479" s="504"/>
      <c r="O479" s="504"/>
      <c r="P479" s="504"/>
      <c r="Q479" s="504"/>
      <c r="R479" s="504"/>
      <c r="S479" s="504"/>
      <c r="T479" s="504"/>
      <c r="U479" s="504"/>
      <c r="V479" s="504"/>
      <c r="W479" s="504"/>
      <c r="X479" s="504"/>
      <c r="Y479" s="504"/>
      <c r="Z479" s="504"/>
      <c r="AA479" s="504"/>
      <c r="AB479" s="504"/>
      <c r="AC479" s="504"/>
      <c r="AD479" s="504"/>
      <c r="AE479" s="504"/>
      <c r="AF479" s="500"/>
      <c r="AG479" s="500"/>
      <c r="AH479" s="500"/>
      <c r="AI479" s="387"/>
      <c r="AJ479" s="387"/>
      <c r="AK479" s="387"/>
      <c r="AL479" s="387"/>
      <c r="AM479" s="387"/>
      <c r="AN479" s="387"/>
      <c r="AO479" s="387"/>
      <c r="AP479" s="387"/>
      <c r="AQ479" s="387"/>
      <c r="AR479" s="387"/>
      <c r="AS479" s="387"/>
      <c r="AT479" s="387"/>
      <c r="AU479" s="387"/>
      <c r="AV479" s="387"/>
      <c r="AW479" s="387"/>
      <c r="AX479" s="387"/>
      <c r="AY479" s="387"/>
      <c r="AZ479" s="387"/>
      <c r="BA479" s="387"/>
      <c r="BB479" s="387"/>
      <c r="BC479" s="387"/>
      <c r="BD479" s="387"/>
      <c r="BE479" s="387"/>
      <c r="BF479" s="387"/>
      <c r="BG479" s="387"/>
      <c r="BH479" s="387"/>
      <c r="BI479" s="387"/>
      <c r="BJ479" s="387"/>
      <c r="BK479" s="387"/>
      <c r="BL479" s="387"/>
      <c r="BM479" s="387"/>
      <c r="BN479" s="387"/>
      <c r="BO479" s="387"/>
      <c r="BP479" s="387"/>
      <c r="BQ479" s="387"/>
      <c r="BR479" s="387"/>
      <c r="BS479" s="387"/>
      <c r="BT479" s="387"/>
      <c r="BU479" s="387"/>
      <c r="BV479" s="387"/>
      <c r="BW479" s="387"/>
      <c r="BX479" s="387"/>
      <c r="BY479" s="387"/>
      <c r="BZ479" s="387"/>
      <c r="CA479" s="387"/>
      <c r="CB479" s="387"/>
      <c r="CC479" s="387"/>
      <c r="CD479" s="387"/>
      <c r="CE479" s="387"/>
      <c r="CF479" s="387"/>
      <c r="CG479" s="387"/>
      <c r="CH479" s="387"/>
      <c r="CI479" s="387"/>
      <c r="CJ479" s="387"/>
      <c r="CK479" s="387"/>
      <c r="CL479" s="387"/>
      <c r="CM479" s="387"/>
      <c r="CN479" s="387"/>
      <c r="CO479" s="387"/>
      <c r="CP479" s="387"/>
      <c r="CQ479" s="387"/>
      <c r="CR479" s="387"/>
      <c r="CS479" s="387"/>
      <c r="CT479" s="387"/>
      <c r="CU479" s="387"/>
      <c r="CV479" s="387"/>
      <c r="CW479" s="387"/>
      <c r="CX479" s="387"/>
      <c r="CY479" s="387"/>
      <c r="CZ479" s="387"/>
      <c r="DA479" s="387"/>
      <c r="DB479" s="387"/>
      <c r="DC479" s="387"/>
      <c r="DD479" s="387"/>
      <c r="DE479" s="387"/>
      <c r="DF479" s="387"/>
      <c r="DG479" s="387"/>
      <c r="DH479" s="387"/>
      <c r="DI479" s="387"/>
      <c r="DJ479" s="387"/>
      <c r="DK479" s="387"/>
      <c r="DL479" s="387"/>
      <c r="DM479" s="387"/>
      <c r="DN479" s="387"/>
      <c r="DO479" s="387"/>
      <c r="DP479" s="387"/>
      <c r="DQ479" s="387"/>
      <c r="DR479" s="387"/>
      <c r="DS479" s="387"/>
      <c r="DT479" s="387"/>
      <c r="DU479" s="387"/>
      <c r="DV479" s="387"/>
      <c r="DW479" s="387"/>
      <c r="DX479" s="387"/>
      <c r="DY479" s="387"/>
      <c r="DZ479" s="387"/>
      <c r="EA479" s="387"/>
      <c r="EB479" s="387"/>
      <c r="EC479" s="387"/>
      <c r="ED479" s="387"/>
      <c r="EE479" s="387"/>
      <c r="EF479" s="387"/>
      <c r="EG479" s="387"/>
      <c r="EH479" s="387"/>
      <c r="EI479" s="387"/>
      <c r="EJ479" s="387"/>
      <c r="EK479" s="387"/>
      <c r="EL479" s="387"/>
      <c r="EM479" s="387"/>
    </row>
    <row r="480" spans="1:143" s="389" customFormat="1" ht="25.5" hidden="1" customHeight="1">
      <c r="A480" s="504"/>
      <c r="B480" s="504"/>
      <c r="C480" s="504"/>
      <c r="D480" s="504"/>
      <c r="E480" s="504"/>
      <c r="F480" s="504"/>
      <c r="G480" s="504"/>
      <c r="H480" s="504"/>
      <c r="I480" s="504"/>
      <c r="J480" s="504"/>
      <c r="K480" s="504"/>
      <c r="L480" s="504"/>
      <c r="M480" s="504"/>
      <c r="N480" s="504"/>
      <c r="O480" s="504"/>
      <c r="P480" s="504"/>
      <c r="Q480" s="504"/>
      <c r="R480" s="504"/>
      <c r="S480" s="504"/>
      <c r="T480" s="504"/>
      <c r="U480" s="504"/>
      <c r="V480" s="504"/>
      <c r="W480" s="504"/>
      <c r="X480" s="504"/>
      <c r="Y480" s="504"/>
      <c r="Z480" s="504"/>
      <c r="AA480" s="504"/>
      <c r="AB480" s="504"/>
      <c r="AC480" s="504"/>
      <c r="AD480" s="504"/>
      <c r="AE480" s="504"/>
      <c r="AF480" s="500"/>
      <c r="AG480" s="500"/>
      <c r="AH480" s="500"/>
      <c r="AI480" s="387"/>
      <c r="AJ480" s="387"/>
      <c r="AK480" s="387"/>
      <c r="AL480" s="387"/>
      <c r="AM480" s="387"/>
      <c r="AN480" s="387"/>
      <c r="AO480" s="387"/>
      <c r="AP480" s="387"/>
      <c r="AQ480" s="387"/>
      <c r="AR480" s="387"/>
      <c r="AS480" s="387"/>
      <c r="AT480" s="387"/>
      <c r="AU480" s="387"/>
      <c r="AV480" s="387"/>
      <c r="AW480" s="387"/>
      <c r="AX480" s="387"/>
      <c r="AY480" s="387"/>
      <c r="AZ480" s="387"/>
      <c r="BA480" s="387"/>
      <c r="BB480" s="387"/>
      <c r="BC480" s="387"/>
      <c r="BD480" s="387"/>
      <c r="BE480" s="387"/>
      <c r="BF480" s="387"/>
      <c r="BG480" s="387"/>
      <c r="BH480" s="387"/>
      <c r="BI480" s="387"/>
      <c r="BJ480" s="387"/>
      <c r="BK480" s="387"/>
      <c r="BL480" s="387"/>
      <c r="BM480" s="387"/>
      <c r="BN480" s="387"/>
      <c r="BO480" s="387"/>
      <c r="BP480" s="387"/>
      <c r="BQ480" s="387"/>
      <c r="BR480" s="387"/>
      <c r="BS480" s="387"/>
      <c r="BT480" s="387"/>
      <c r="BU480" s="387"/>
      <c r="BV480" s="387"/>
      <c r="BW480" s="387"/>
      <c r="BX480" s="387"/>
      <c r="BY480" s="387"/>
      <c r="BZ480" s="387"/>
      <c r="CA480" s="387"/>
      <c r="CB480" s="387"/>
      <c r="CC480" s="387"/>
      <c r="CD480" s="387"/>
      <c r="CE480" s="387"/>
      <c r="CF480" s="387"/>
      <c r="CG480" s="387"/>
      <c r="CH480" s="387"/>
      <c r="CI480" s="387"/>
      <c r="CJ480" s="387"/>
      <c r="CK480" s="387"/>
      <c r="CL480" s="387"/>
      <c r="CM480" s="387"/>
      <c r="CN480" s="387"/>
      <c r="CO480" s="387"/>
      <c r="CP480" s="387"/>
      <c r="CQ480" s="387"/>
      <c r="CR480" s="387"/>
      <c r="CS480" s="387"/>
      <c r="CT480" s="387"/>
      <c r="CU480" s="387"/>
      <c r="CV480" s="387"/>
      <c r="CW480" s="387"/>
      <c r="CX480" s="387"/>
      <c r="CY480" s="387"/>
      <c r="CZ480" s="387"/>
      <c r="DA480" s="387"/>
      <c r="DB480" s="387"/>
      <c r="DC480" s="387"/>
      <c r="DD480" s="387"/>
      <c r="DE480" s="387"/>
      <c r="DF480" s="387"/>
      <c r="DG480" s="387"/>
      <c r="DH480" s="387"/>
      <c r="DI480" s="387"/>
      <c r="DJ480" s="387"/>
      <c r="DK480" s="387"/>
      <c r="DL480" s="387"/>
      <c r="DM480" s="387"/>
      <c r="DN480" s="387"/>
      <c r="DO480" s="387"/>
      <c r="DP480" s="387"/>
      <c r="DQ480" s="387"/>
      <c r="DR480" s="387"/>
      <c r="DS480" s="387"/>
      <c r="DT480" s="387"/>
      <c r="DU480" s="387"/>
      <c r="DV480" s="387"/>
      <c r="DW480" s="387"/>
      <c r="DX480" s="387"/>
      <c r="DY480" s="387"/>
      <c r="DZ480" s="387"/>
      <c r="EA480" s="387"/>
      <c r="EB480" s="387"/>
      <c r="EC480" s="387"/>
      <c r="ED480" s="387"/>
      <c r="EE480" s="387"/>
      <c r="EF480" s="387"/>
      <c r="EG480" s="387"/>
      <c r="EH480" s="387"/>
      <c r="EI480" s="387"/>
      <c r="EJ480" s="387"/>
      <c r="EK480" s="387"/>
      <c r="EL480" s="387"/>
      <c r="EM480" s="387"/>
    </row>
    <row r="481" spans="1:143" s="389" customFormat="1" ht="25.5" hidden="1" customHeight="1">
      <c r="A481" s="504"/>
      <c r="B481" s="504"/>
      <c r="C481" s="504"/>
      <c r="D481" s="504"/>
      <c r="E481" s="504"/>
      <c r="F481" s="504"/>
      <c r="G481" s="504"/>
      <c r="H481" s="504"/>
      <c r="I481" s="504"/>
      <c r="J481" s="504"/>
      <c r="K481" s="504"/>
      <c r="L481" s="504"/>
      <c r="M481" s="504"/>
      <c r="N481" s="504"/>
      <c r="O481" s="504"/>
      <c r="P481" s="504"/>
      <c r="Q481" s="504"/>
      <c r="R481" s="504"/>
      <c r="S481" s="504"/>
      <c r="T481" s="504"/>
      <c r="U481" s="504"/>
      <c r="V481" s="504"/>
      <c r="W481" s="504"/>
      <c r="X481" s="504"/>
      <c r="Y481" s="504"/>
      <c r="Z481" s="504"/>
      <c r="AA481" s="504"/>
      <c r="AB481" s="504"/>
      <c r="AC481" s="504"/>
      <c r="AD481" s="504"/>
      <c r="AE481" s="504"/>
      <c r="AF481" s="500"/>
      <c r="AG481" s="500"/>
      <c r="AH481" s="500"/>
      <c r="AI481" s="387"/>
      <c r="AJ481" s="387"/>
      <c r="AK481" s="387"/>
      <c r="AL481" s="387"/>
      <c r="AM481" s="387"/>
      <c r="AN481" s="387"/>
      <c r="AO481" s="387"/>
      <c r="AP481" s="387"/>
      <c r="AQ481" s="387"/>
      <c r="AR481" s="387"/>
      <c r="AS481" s="387"/>
      <c r="AT481" s="387"/>
      <c r="AU481" s="387"/>
      <c r="AV481" s="387"/>
      <c r="AW481" s="387"/>
      <c r="AX481" s="387"/>
      <c r="AY481" s="387"/>
      <c r="AZ481" s="387"/>
      <c r="BA481" s="387"/>
      <c r="BB481" s="387"/>
      <c r="BC481" s="387"/>
      <c r="BD481" s="387"/>
      <c r="BE481" s="387"/>
      <c r="BF481" s="387"/>
      <c r="BG481" s="387"/>
      <c r="BH481" s="387"/>
      <c r="BI481" s="387"/>
      <c r="BJ481" s="387"/>
      <c r="BK481" s="387"/>
      <c r="BL481" s="387"/>
      <c r="BM481" s="387"/>
      <c r="BN481" s="387"/>
      <c r="BO481" s="387"/>
      <c r="BP481" s="387"/>
      <c r="BQ481" s="387"/>
      <c r="BR481" s="387"/>
      <c r="BS481" s="387"/>
      <c r="BT481" s="387"/>
      <c r="BU481" s="387"/>
      <c r="BV481" s="387"/>
      <c r="BW481" s="387"/>
      <c r="BX481" s="387"/>
      <c r="BY481" s="387"/>
      <c r="BZ481" s="387"/>
      <c r="CA481" s="387"/>
      <c r="CB481" s="387"/>
      <c r="CC481" s="387"/>
      <c r="CD481" s="387"/>
      <c r="CE481" s="387"/>
      <c r="CF481" s="387"/>
      <c r="CG481" s="387"/>
      <c r="CH481" s="387"/>
      <c r="CI481" s="387"/>
      <c r="CJ481" s="387"/>
      <c r="CK481" s="387"/>
      <c r="CL481" s="387"/>
      <c r="CM481" s="387"/>
      <c r="CN481" s="387"/>
      <c r="CO481" s="387"/>
      <c r="CP481" s="387"/>
      <c r="CQ481" s="387"/>
      <c r="CR481" s="387"/>
      <c r="CS481" s="387"/>
      <c r="CT481" s="387"/>
      <c r="CU481" s="387"/>
      <c r="CV481" s="387"/>
      <c r="CW481" s="387"/>
      <c r="CX481" s="387"/>
      <c r="CY481" s="387"/>
      <c r="CZ481" s="387"/>
      <c r="DA481" s="387"/>
      <c r="DB481" s="387"/>
      <c r="DC481" s="387"/>
      <c r="DD481" s="387"/>
      <c r="DE481" s="387"/>
      <c r="DF481" s="387"/>
      <c r="DG481" s="387"/>
      <c r="DH481" s="387"/>
      <c r="DI481" s="387"/>
      <c r="DJ481" s="387"/>
      <c r="DK481" s="387"/>
      <c r="DL481" s="387"/>
      <c r="DM481" s="387"/>
      <c r="DN481" s="387"/>
      <c r="DO481" s="387"/>
      <c r="DP481" s="387"/>
      <c r="DQ481" s="387"/>
      <c r="DR481" s="387"/>
      <c r="DS481" s="387"/>
      <c r="DT481" s="387"/>
      <c r="DU481" s="387"/>
      <c r="DV481" s="387"/>
      <c r="DW481" s="387"/>
      <c r="DX481" s="387"/>
      <c r="DY481" s="387"/>
      <c r="DZ481" s="387"/>
      <c r="EA481" s="387"/>
      <c r="EB481" s="387"/>
      <c r="EC481" s="387"/>
      <c r="ED481" s="387"/>
      <c r="EE481" s="387"/>
      <c r="EF481" s="387"/>
      <c r="EG481" s="387"/>
      <c r="EH481" s="387"/>
      <c r="EI481" s="387"/>
      <c r="EJ481" s="387"/>
      <c r="EK481" s="387"/>
      <c r="EL481" s="387"/>
      <c r="EM481" s="387"/>
    </row>
    <row r="482" spans="1:143" s="389" customFormat="1" ht="25.5" hidden="1" customHeight="1">
      <c r="A482" s="504"/>
      <c r="B482" s="504"/>
      <c r="C482" s="504"/>
      <c r="D482" s="504"/>
      <c r="E482" s="504"/>
      <c r="F482" s="504"/>
      <c r="G482" s="504"/>
      <c r="H482" s="504"/>
      <c r="I482" s="504"/>
      <c r="J482" s="504"/>
      <c r="K482" s="504"/>
      <c r="L482" s="504"/>
      <c r="M482" s="504"/>
      <c r="N482" s="504"/>
      <c r="O482" s="504"/>
      <c r="P482" s="504"/>
      <c r="Q482" s="504"/>
      <c r="R482" s="504"/>
      <c r="S482" s="504"/>
      <c r="T482" s="504"/>
      <c r="U482" s="504"/>
      <c r="V482" s="504"/>
      <c r="W482" s="504"/>
      <c r="X482" s="504"/>
      <c r="Y482" s="504"/>
      <c r="Z482" s="504"/>
      <c r="AA482" s="504"/>
      <c r="AB482" s="504"/>
      <c r="AC482" s="504"/>
      <c r="AD482" s="504"/>
      <c r="AE482" s="504"/>
      <c r="AF482" s="500"/>
      <c r="AG482" s="500"/>
      <c r="AH482" s="500"/>
      <c r="AI482" s="387"/>
      <c r="AJ482" s="387"/>
      <c r="AK482" s="387"/>
      <c r="AL482" s="387"/>
      <c r="AM482" s="387"/>
      <c r="AN482" s="387"/>
      <c r="AO482" s="387"/>
      <c r="AP482" s="387"/>
      <c r="AQ482" s="387"/>
      <c r="AR482" s="387"/>
      <c r="AS482" s="387"/>
      <c r="AT482" s="387"/>
      <c r="AU482" s="387"/>
      <c r="AV482" s="387"/>
      <c r="AW482" s="387"/>
      <c r="AX482" s="387"/>
      <c r="AY482" s="387"/>
      <c r="AZ482" s="387"/>
      <c r="BA482" s="387"/>
      <c r="BB482" s="387"/>
      <c r="BC482" s="387"/>
      <c r="BD482" s="387"/>
      <c r="BE482" s="387"/>
      <c r="BF482" s="387"/>
      <c r="BG482" s="387"/>
      <c r="BH482" s="387"/>
      <c r="BI482" s="387"/>
      <c r="BJ482" s="387"/>
      <c r="BK482" s="387"/>
      <c r="BL482" s="387"/>
      <c r="BM482" s="387"/>
      <c r="BN482" s="387"/>
      <c r="BO482" s="387"/>
      <c r="BP482" s="387"/>
      <c r="BQ482" s="387"/>
      <c r="BR482" s="387"/>
      <c r="BS482" s="387"/>
      <c r="BT482" s="387"/>
      <c r="BU482" s="387"/>
      <c r="BV482" s="387"/>
      <c r="BW482" s="387"/>
      <c r="BX482" s="387"/>
      <c r="BY482" s="387"/>
      <c r="BZ482" s="387"/>
      <c r="CA482" s="387"/>
      <c r="CB482" s="387"/>
      <c r="CC482" s="387"/>
      <c r="CD482" s="387"/>
      <c r="CE482" s="387"/>
      <c r="CF482" s="387"/>
      <c r="CG482" s="387"/>
      <c r="CH482" s="387"/>
      <c r="CI482" s="387"/>
      <c r="CJ482" s="387"/>
      <c r="CK482" s="387"/>
      <c r="CL482" s="387"/>
      <c r="CM482" s="387"/>
      <c r="CN482" s="387"/>
      <c r="CO482" s="387"/>
      <c r="CP482" s="387"/>
      <c r="CQ482" s="387"/>
      <c r="CR482" s="387"/>
      <c r="CS482" s="387"/>
      <c r="CT482" s="387"/>
      <c r="CU482" s="387"/>
      <c r="CV482" s="387"/>
      <c r="CW482" s="387"/>
      <c r="CX482" s="387"/>
      <c r="CY482" s="387"/>
      <c r="CZ482" s="387"/>
      <c r="DA482" s="387"/>
      <c r="DB482" s="387"/>
      <c r="DC482" s="387"/>
      <c r="DD482" s="387"/>
      <c r="DE482" s="387"/>
      <c r="DF482" s="387"/>
      <c r="DG482" s="387"/>
      <c r="DH482" s="387"/>
      <c r="DI482" s="387"/>
      <c r="DJ482" s="387"/>
      <c r="DK482" s="387"/>
      <c r="DL482" s="387"/>
      <c r="DM482" s="387"/>
      <c r="DN482" s="387"/>
      <c r="DO482" s="387"/>
      <c r="DP482" s="387"/>
      <c r="DQ482" s="387"/>
      <c r="DR482" s="387"/>
      <c r="DS482" s="387"/>
      <c r="DT482" s="387"/>
      <c r="DU482" s="387"/>
      <c r="DV482" s="387"/>
      <c r="DW482" s="387"/>
      <c r="DX482" s="387"/>
      <c r="DY482" s="387"/>
      <c r="DZ482" s="387"/>
      <c r="EA482" s="387"/>
      <c r="EB482" s="387"/>
      <c r="EC482" s="387"/>
      <c r="ED482" s="387"/>
      <c r="EE482" s="387"/>
      <c r="EF482" s="387"/>
      <c r="EG482" s="387"/>
      <c r="EH482" s="387"/>
      <c r="EI482" s="387"/>
      <c r="EJ482" s="387"/>
      <c r="EK482" s="387"/>
      <c r="EL482" s="387"/>
      <c r="EM482" s="387"/>
    </row>
    <row r="483" spans="1:143" s="389" customFormat="1" ht="25.5" hidden="1" customHeight="1">
      <c r="A483" s="504"/>
      <c r="B483" s="504"/>
      <c r="C483" s="504"/>
      <c r="D483" s="504"/>
      <c r="E483" s="504"/>
      <c r="F483" s="504"/>
      <c r="G483" s="504"/>
      <c r="H483" s="504"/>
      <c r="I483" s="504"/>
      <c r="J483" s="504"/>
      <c r="K483" s="504"/>
      <c r="L483" s="504"/>
      <c r="M483" s="504"/>
      <c r="N483" s="504"/>
      <c r="O483" s="504"/>
      <c r="P483" s="504"/>
      <c r="Q483" s="504"/>
      <c r="R483" s="504"/>
      <c r="S483" s="504"/>
      <c r="T483" s="504"/>
      <c r="U483" s="504"/>
      <c r="V483" s="504"/>
      <c r="W483" s="504"/>
      <c r="X483" s="504"/>
      <c r="Y483" s="504"/>
      <c r="Z483" s="504"/>
      <c r="AA483" s="504"/>
      <c r="AB483" s="504"/>
      <c r="AC483" s="504"/>
      <c r="AD483" s="504"/>
      <c r="AE483" s="504"/>
      <c r="AF483" s="500"/>
      <c r="AG483" s="500"/>
      <c r="AH483" s="500"/>
      <c r="AI483" s="387"/>
      <c r="AJ483" s="387"/>
      <c r="AK483" s="387"/>
      <c r="AL483" s="387"/>
      <c r="AM483" s="387"/>
      <c r="AN483" s="387"/>
      <c r="AO483" s="387"/>
      <c r="AP483" s="387"/>
      <c r="AQ483" s="387"/>
      <c r="AR483" s="387"/>
      <c r="AS483" s="387"/>
      <c r="AT483" s="387"/>
      <c r="AU483" s="387"/>
      <c r="AV483" s="387"/>
      <c r="AW483" s="387"/>
      <c r="AX483" s="387"/>
      <c r="AY483" s="387"/>
      <c r="AZ483" s="387"/>
      <c r="BA483" s="387"/>
      <c r="BB483" s="387"/>
      <c r="BC483" s="387"/>
      <c r="BD483" s="387"/>
      <c r="BE483" s="387"/>
      <c r="BF483" s="387"/>
      <c r="BG483" s="387"/>
      <c r="BH483" s="387"/>
      <c r="BI483" s="387"/>
      <c r="BJ483" s="387"/>
      <c r="BK483" s="387"/>
      <c r="BL483" s="387"/>
      <c r="BM483" s="387"/>
      <c r="BN483" s="387"/>
      <c r="BO483" s="387"/>
      <c r="BP483" s="387"/>
      <c r="BQ483" s="387"/>
      <c r="BR483" s="387"/>
      <c r="BS483" s="387"/>
      <c r="BT483" s="387"/>
      <c r="BU483" s="387"/>
      <c r="BV483" s="387"/>
      <c r="BW483" s="387"/>
      <c r="BX483" s="387"/>
      <c r="BY483" s="387"/>
      <c r="BZ483" s="387"/>
      <c r="CA483" s="387"/>
      <c r="CB483" s="387"/>
      <c r="CC483" s="387"/>
      <c r="CD483" s="387"/>
      <c r="CE483" s="387"/>
      <c r="CF483" s="387"/>
      <c r="CG483" s="387"/>
      <c r="CH483" s="387"/>
      <c r="CI483" s="387"/>
      <c r="CJ483" s="387"/>
      <c r="CK483" s="387"/>
      <c r="CL483" s="387"/>
      <c r="CM483" s="387"/>
      <c r="CN483" s="387"/>
      <c r="CO483" s="387"/>
      <c r="CP483" s="387"/>
      <c r="CQ483" s="387"/>
      <c r="CR483" s="387"/>
      <c r="CS483" s="387"/>
      <c r="CT483" s="387"/>
      <c r="CU483" s="387"/>
      <c r="CV483" s="387"/>
      <c r="CW483" s="387"/>
      <c r="CX483" s="387"/>
      <c r="CY483" s="387"/>
      <c r="CZ483" s="387"/>
      <c r="DA483" s="387"/>
      <c r="DB483" s="387"/>
      <c r="DC483" s="387"/>
      <c r="DD483" s="387"/>
      <c r="DE483" s="387"/>
      <c r="DF483" s="387"/>
      <c r="DG483" s="387"/>
      <c r="DH483" s="387"/>
      <c r="DI483" s="387"/>
      <c r="DJ483" s="387"/>
      <c r="DK483" s="387"/>
      <c r="DL483" s="387"/>
      <c r="DM483" s="387"/>
      <c r="DN483" s="387"/>
      <c r="DO483" s="387"/>
      <c r="DP483" s="387"/>
      <c r="DQ483" s="387"/>
      <c r="DR483" s="387"/>
      <c r="DS483" s="387"/>
      <c r="DT483" s="387"/>
      <c r="DU483" s="387"/>
      <c r="DV483" s="387"/>
      <c r="DW483" s="387"/>
      <c r="DX483" s="387"/>
      <c r="DY483" s="387"/>
      <c r="DZ483" s="387"/>
      <c r="EA483" s="387"/>
      <c r="EB483" s="387"/>
      <c r="EC483" s="387"/>
      <c r="ED483" s="387"/>
      <c r="EE483" s="387"/>
      <c r="EF483" s="387"/>
      <c r="EG483" s="387"/>
      <c r="EH483" s="387"/>
      <c r="EI483" s="387"/>
      <c r="EJ483" s="387"/>
      <c r="EK483" s="387"/>
      <c r="EL483" s="387"/>
      <c r="EM483" s="387"/>
    </row>
    <row r="484" spans="1:143" s="389" customFormat="1" ht="25.5" hidden="1" customHeight="1">
      <c r="A484" s="504"/>
      <c r="B484" s="504"/>
      <c r="C484" s="504"/>
      <c r="D484" s="504"/>
      <c r="E484" s="504"/>
      <c r="F484" s="504"/>
      <c r="G484" s="504"/>
      <c r="H484" s="504"/>
      <c r="I484" s="504"/>
      <c r="J484" s="504"/>
      <c r="K484" s="504"/>
      <c r="L484" s="504"/>
      <c r="M484" s="504"/>
      <c r="N484" s="504"/>
      <c r="O484" s="504"/>
      <c r="P484" s="504"/>
      <c r="Q484" s="504"/>
      <c r="R484" s="504"/>
      <c r="S484" s="504"/>
      <c r="T484" s="504"/>
      <c r="U484" s="504"/>
      <c r="V484" s="504"/>
      <c r="W484" s="504"/>
      <c r="X484" s="504"/>
      <c r="Y484" s="504"/>
      <c r="Z484" s="504"/>
      <c r="AA484" s="504"/>
      <c r="AB484" s="504"/>
      <c r="AC484" s="504"/>
      <c r="AD484" s="504"/>
      <c r="AE484" s="504"/>
      <c r="AF484" s="500"/>
      <c r="AG484" s="500"/>
      <c r="AH484" s="500"/>
      <c r="AI484" s="387"/>
      <c r="AJ484" s="387"/>
      <c r="AK484" s="387"/>
      <c r="AL484" s="387"/>
      <c r="AM484" s="387"/>
      <c r="AN484" s="387"/>
      <c r="AO484" s="387"/>
      <c r="AP484" s="387"/>
      <c r="AQ484" s="387"/>
      <c r="AR484" s="387"/>
      <c r="AS484" s="387"/>
      <c r="AT484" s="387"/>
      <c r="AU484" s="387"/>
      <c r="AV484" s="387"/>
      <c r="AW484" s="387"/>
      <c r="AX484" s="387"/>
      <c r="AY484" s="387"/>
      <c r="AZ484" s="387"/>
      <c r="BA484" s="387"/>
      <c r="BB484" s="387"/>
      <c r="BC484" s="387"/>
      <c r="BD484" s="387"/>
      <c r="BE484" s="387"/>
      <c r="BF484" s="387"/>
      <c r="BG484" s="387"/>
      <c r="BH484" s="387"/>
      <c r="BI484" s="387"/>
      <c r="BJ484" s="387"/>
      <c r="BK484" s="387"/>
      <c r="BL484" s="387"/>
      <c r="BM484" s="387"/>
      <c r="BN484" s="387"/>
      <c r="BO484" s="387"/>
      <c r="BP484" s="387"/>
      <c r="BQ484" s="387"/>
      <c r="BR484" s="387"/>
      <c r="BS484" s="387"/>
      <c r="BT484" s="387"/>
      <c r="BU484" s="387"/>
      <c r="BV484" s="387"/>
      <c r="BW484" s="387"/>
      <c r="BX484" s="387"/>
      <c r="BY484" s="387"/>
      <c r="BZ484" s="387"/>
      <c r="CA484" s="387"/>
      <c r="CB484" s="387"/>
      <c r="CC484" s="387"/>
      <c r="CD484" s="387"/>
      <c r="CE484" s="387"/>
      <c r="CF484" s="387"/>
      <c r="CG484" s="387"/>
      <c r="CH484" s="387"/>
      <c r="CI484" s="387"/>
      <c r="CJ484" s="387"/>
      <c r="CK484" s="387"/>
      <c r="CL484" s="387"/>
      <c r="CM484" s="387"/>
      <c r="CN484" s="387"/>
      <c r="CO484" s="387"/>
      <c r="CP484" s="387"/>
      <c r="CQ484" s="387"/>
      <c r="CR484" s="387"/>
      <c r="CS484" s="387"/>
      <c r="CT484" s="387"/>
      <c r="CU484" s="387"/>
      <c r="CV484" s="387"/>
      <c r="CW484" s="387"/>
      <c r="CX484" s="387"/>
      <c r="CY484" s="387"/>
      <c r="CZ484" s="387"/>
      <c r="DA484" s="387"/>
      <c r="DB484" s="387"/>
      <c r="DC484" s="387"/>
      <c r="DD484" s="387"/>
      <c r="DE484" s="387"/>
      <c r="DF484" s="387"/>
      <c r="DG484" s="387"/>
      <c r="DH484" s="387"/>
      <c r="DI484" s="387"/>
      <c r="DJ484" s="387"/>
      <c r="DK484" s="387"/>
      <c r="DL484" s="387"/>
      <c r="DM484" s="387"/>
      <c r="DN484" s="387"/>
      <c r="DO484" s="387"/>
      <c r="DP484" s="387"/>
      <c r="DQ484" s="387"/>
      <c r="DR484" s="387"/>
      <c r="DS484" s="387"/>
      <c r="DT484" s="387"/>
      <c r="DU484" s="387"/>
      <c r="DV484" s="387"/>
      <c r="DW484" s="387"/>
      <c r="DX484" s="387"/>
      <c r="DY484" s="387"/>
      <c r="DZ484" s="387"/>
      <c r="EA484" s="387"/>
      <c r="EB484" s="387"/>
      <c r="EC484" s="387"/>
      <c r="ED484" s="387"/>
      <c r="EE484" s="387"/>
      <c r="EF484" s="387"/>
      <c r="EG484" s="387"/>
      <c r="EH484" s="387"/>
      <c r="EI484" s="387"/>
      <c r="EJ484" s="387"/>
      <c r="EK484" s="387"/>
      <c r="EL484" s="387"/>
      <c r="EM484" s="387"/>
    </row>
    <row r="485" spans="1:143" s="389" customFormat="1" ht="25.5" hidden="1" customHeight="1">
      <c r="A485" s="504"/>
      <c r="B485" s="504"/>
      <c r="C485" s="504"/>
      <c r="D485" s="504"/>
      <c r="E485" s="504"/>
      <c r="F485" s="504"/>
      <c r="G485" s="504"/>
      <c r="H485" s="504"/>
      <c r="I485" s="504"/>
      <c r="J485" s="504"/>
      <c r="K485" s="504"/>
      <c r="L485" s="504"/>
      <c r="M485" s="504"/>
      <c r="N485" s="504"/>
      <c r="O485" s="504"/>
      <c r="P485" s="504"/>
      <c r="Q485" s="504"/>
      <c r="R485" s="504"/>
      <c r="S485" s="504"/>
      <c r="T485" s="504"/>
      <c r="U485" s="504"/>
      <c r="V485" s="504"/>
      <c r="W485" s="504"/>
      <c r="X485" s="504"/>
      <c r="Y485" s="504"/>
      <c r="Z485" s="504"/>
      <c r="AA485" s="504"/>
      <c r="AB485" s="504"/>
      <c r="AC485" s="504"/>
      <c r="AD485" s="504"/>
      <c r="AE485" s="504"/>
      <c r="AF485" s="500"/>
      <c r="AG485" s="500"/>
      <c r="AH485" s="500"/>
      <c r="AI485" s="387"/>
      <c r="AJ485" s="387"/>
      <c r="AK485" s="387"/>
      <c r="AL485" s="387"/>
      <c r="AM485" s="387"/>
      <c r="AN485" s="387"/>
      <c r="AO485" s="387"/>
      <c r="AP485" s="387"/>
      <c r="AQ485" s="387"/>
      <c r="AR485" s="387"/>
      <c r="AS485" s="387"/>
      <c r="AT485" s="387"/>
      <c r="AU485" s="387"/>
      <c r="AV485" s="387"/>
      <c r="AW485" s="387"/>
      <c r="AX485" s="387"/>
      <c r="AY485" s="387"/>
      <c r="AZ485" s="387"/>
      <c r="BA485" s="387"/>
      <c r="BB485" s="387"/>
      <c r="BC485" s="387"/>
      <c r="BD485" s="387"/>
      <c r="BE485" s="387"/>
      <c r="BF485" s="387"/>
      <c r="BG485" s="387"/>
      <c r="BH485" s="387"/>
      <c r="BI485" s="387"/>
      <c r="BJ485" s="387"/>
      <c r="BK485" s="387"/>
      <c r="BL485" s="387"/>
      <c r="BM485" s="387"/>
      <c r="BN485" s="387"/>
      <c r="BO485" s="387"/>
      <c r="BP485" s="387"/>
      <c r="BQ485" s="387"/>
      <c r="BR485" s="387"/>
      <c r="BS485" s="387"/>
      <c r="BT485" s="387"/>
      <c r="BU485" s="387"/>
      <c r="BV485" s="387"/>
      <c r="BW485" s="387"/>
      <c r="BX485" s="387"/>
      <c r="BY485" s="387"/>
      <c r="BZ485" s="387"/>
      <c r="CA485" s="387"/>
      <c r="CB485" s="387"/>
      <c r="CC485" s="387"/>
      <c r="CD485" s="387"/>
      <c r="CE485" s="387"/>
      <c r="CF485" s="387"/>
      <c r="CG485" s="387"/>
      <c r="CH485" s="387"/>
      <c r="CI485" s="387"/>
      <c r="CJ485" s="387"/>
      <c r="CK485" s="387"/>
      <c r="CL485" s="387"/>
      <c r="CM485" s="387"/>
      <c r="CN485" s="387"/>
      <c r="CO485" s="387"/>
      <c r="CP485" s="387"/>
      <c r="CQ485" s="387"/>
      <c r="CR485" s="387"/>
      <c r="CS485" s="387"/>
      <c r="CT485" s="387"/>
      <c r="CU485" s="387"/>
      <c r="CV485" s="387"/>
      <c r="CW485" s="387"/>
      <c r="CX485" s="387"/>
      <c r="CY485" s="387"/>
      <c r="CZ485" s="387"/>
      <c r="DA485" s="387"/>
      <c r="DB485" s="387"/>
      <c r="DC485" s="387"/>
      <c r="DD485" s="387"/>
      <c r="DE485" s="387"/>
      <c r="DF485" s="387"/>
      <c r="DG485" s="387"/>
      <c r="DH485" s="387"/>
      <c r="DI485" s="387"/>
      <c r="DJ485" s="387"/>
      <c r="DK485" s="387"/>
      <c r="DL485" s="387"/>
      <c r="DM485" s="387"/>
      <c r="DN485" s="387"/>
      <c r="DO485" s="387"/>
      <c r="DP485" s="387"/>
      <c r="DQ485" s="387"/>
      <c r="DR485" s="387"/>
      <c r="DS485" s="387"/>
      <c r="DT485" s="387"/>
      <c r="DU485" s="387"/>
      <c r="DV485" s="387"/>
      <c r="DW485" s="387"/>
      <c r="DX485" s="387"/>
      <c r="DY485" s="387"/>
      <c r="DZ485" s="387"/>
      <c r="EA485" s="387"/>
      <c r="EB485" s="387"/>
      <c r="EC485" s="387"/>
      <c r="ED485" s="387"/>
      <c r="EE485" s="387"/>
      <c r="EF485" s="387"/>
      <c r="EG485" s="387"/>
      <c r="EH485" s="387"/>
      <c r="EI485" s="387"/>
      <c r="EJ485" s="387"/>
      <c r="EK485" s="387"/>
      <c r="EL485" s="387"/>
      <c r="EM485" s="387"/>
    </row>
    <row r="486" spans="1:143" s="389" customFormat="1" ht="25.5" hidden="1" customHeight="1">
      <c r="A486" s="504"/>
      <c r="B486" s="504"/>
      <c r="C486" s="504"/>
      <c r="D486" s="504"/>
      <c r="E486" s="504"/>
      <c r="F486" s="504"/>
      <c r="G486" s="504"/>
      <c r="H486" s="504"/>
      <c r="I486" s="504"/>
      <c r="J486" s="504"/>
      <c r="K486" s="504"/>
      <c r="L486" s="504"/>
      <c r="M486" s="504"/>
      <c r="N486" s="504"/>
      <c r="O486" s="504"/>
      <c r="P486" s="504"/>
      <c r="Q486" s="504"/>
      <c r="R486" s="504"/>
      <c r="S486" s="504"/>
      <c r="T486" s="504"/>
      <c r="U486" s="504"/>
      <c r="V486" s="504"/>
      <c r="W486" s="504"/>
      <c r="X486" s="504"/>
      <c r="Y486" s="504"/>
      <c r="Z486" s="504"/>
      <c r="AA486" s="504"/>
      <c r="AB486" s="504"/>
      <c r="AC486" s="504"/>
      <c r="AD486" s="504"/>
      <c r="AE486" s="504"/>
      <c r="AF486" s="500"/>
      <c r="AG486" s="500"/>
      <c r="AH486" s="500"/>
      <c r="AI486" s="387"/>
      <c r="AJ486" s="387"/>
      <c r="AK486" s="387"/>
      <c r="AL486" s="387"/>
      <c r="AM486" s="387"/>
      <c r="AN486" s="387"/>
      <c r="AO486" s="387"/>
      <c r="AP486" s="387"/>
      <c r="AQ486" s="387"/>
      <c r="AR486" s="387"/>
      <c r="AS486" s="387"/>
      <c r="AT486" s="387"/>
      <c r="AU486" s="387"/>
      <c r="AV486" s="387"/>
      <c r="AW486" s="387"/>
      <c r="AX486" s="387"/>
      <c r="AY486" s="387"/>
      <c r="AZ486" s="387"/>
      <c r="BA486" s="387"/>
      <c r="BB486" s="387"/>
      <c r="BC486" s="387"/>
      <c r="BD486" s="387"/>
      <c r="BE486" s="387"/>
      <c r="BF486" s="387"/>
      <c r="BG486" s="387"/>
      <c r="BH486" s="387"/>
      <c r="BI486" s="387"/>
      <c r="BJ486" s="387"/>
      <c r="BK486" s="387"/>
      <c r="BL486" s="387"/>
      <c r="BM486" s="387"/>
      <c r="BN486" s="387"/>
      <c r="BO486" s="387"/>
      <c r="BP486" s="387"/>
      <c r="BQ486" s="387"/>
      <c r="BR486" s="387"/>
      <c r="BS486" s="387"/>
      <c r="BT486" s="387"/>
      <c r="BU486" s="387"/>
      <c r="BV486" s="387"/>
      <c r="BW486" s="387"/>
      <c r="BX486" s="387"/>
      <c r="BY486" s="387"/>
      <c r="BZ486" s="387"/>
      <c r="CA486" s="387"/>
      <c r="CB486" s="387"/>
      <c r="CC486" s="387"/>
      <c r="CD486" s="387"/>
      <c r="CE486" s="387"/>
      <c r="CF486" s="387"/>
      <c r="CG486" s="387"/>
      <c r="CH486" s="387"/>
      <c r="CI486" s="387"/>
      <c r="CJ486" s="387"/>
      <c r="CK486" s="387"/>
      <c r="CL486" s="387"/>
      <c r="CM486" s="387"/>
      <c r="CN486" s="387"/>
      <c r="CO486" s="387"/>
      <c r="CP486" s="387"/>
      <c r="CQ486" s="387"/>
      <c r="CR486" s="387"/>
      <c r="CS486" s="387"/>
      <c r="CT486" s="387"/>
      <c r="CU486" s="387"/>
      <c r="CV486" s="387"/>
      <c r="CW486" s="387"/>
      <c r="CX486" s="387"/>
      <c r="CY486" s="387"/>
      <c r="CZ486" s="387"/>
      <c r="DA486" s="387"/>
      <c r="DB486" s="387"/>
      <c r="DC486" s="387"/>
      <c r="DD486" s="387"/>
      <c r="DE486" s="387"/>
      <c r="DF486" s="387"/>
      <c r="DG486" s="387"/>
      <c r="DH486" s="387"/>
      <c r="DI486" s="387"/>
      <c r="DJ486" s="387"/>
      <c r="DK486" s="387"/>
      <c r="DL486" s="387"/>
      <c r="DM486" s="387"/>
      <c r="DN486" s="387"/>
      <c r="DO486" s="387"/>
      <c r="DP486" s="387"/>
      <c r="DQ486" s="387"/>
      <c r="DR486" s="387"/>
      <c r="DS486" s="387"/>
      <c r="DT486" s="387"/>
      <c r="DU486" s="387"/>
      <c r="DV486" s="387"/>
      <c r="DW486" s="387"/>
      <c r="DX486" s="387"/>
      <c r="DY486" s="387"/>
      <c r="DZ486" s="387"/>
      <c r="EA486" s="387"/>
      <c r="EB486" s="387"/>
      <c r="EC486" s="387"/>
      <c r="ED486" s="387"/>
      <c r="EE486" s="387"/>
      <c r="EF486" s="387"/>
      <c r="EG486" s="387"/>
      <c r="EH486" s="387"/>
      <c r="EI486" s="387"/>
      <c r="EJ486" s="387"/>
      <c r="EK486" s="387"/>
      <c r="EL486" s="387"/>
      <c r="EM486" s="387"/>
    </row>
    <row r="487" spans="1:143" s="389" customFormat="1" ht="25.5" hidden="1" customHeight="1">
      <c r="A487" s="504"/>
      <c r="B487" s="504"/>
      <c r="C487" s="504"/>
      <c r="D487" s="504"/>
      <c r="E487" s="504"/>
      <c r="F487" s="504"/>
      <c r="G487" s="504"/>
      <c r="H487" s="504"/>
      <c r="I487" s="504"/>
      <c r="J487" s="504"/>
      <c r="K487" s="504"/>
      <c r="L487" s="504"/>
      <c r="M487" s="504"/>
      <c r="N487" s="504"/>
      <c r="O487" s="504"/>
      <c r="P487" s="504"/>
      <c r="Q487" s="504"/>
      <c r="R487" s="504"/>
      <c r="S487" s="504"/>
      <c r="T487" s="504"/>
      <c r="U487" s="504"/>
      <c r="V487" s="504"/>
      <c r="W487" s="504"/>
      <c r="X487" s="504"/>
      <c r="Y487" s="504"/>
      <c r="Z487" s="504"/>
      <c r="AA487" s="504"/>
      <c r="AB487" s="504"/>
      <c r="AC487" s="504"/>
      <c r="AD487" s="504"/>
      <c r="AE487" s="504"/>
      <c r="AF487" s="500"/>
      <c r="AG487" s="500"/>
      <c r="AH487" s="500"/>
      <c r="AI487" s="387"/>
      <c r="AJ487" s="387"/>
      <c r="AK487" s="387"/>
      <c r="AL487" s="387"/>
      <c r="AM487" s="387"/>
      <c r="AN487" s="387"/>
      <c r="AO487" s="387"/>
      <c r="AP487" s="387"/>
      <c r="AQ487" s="387"/>
      <c r="AR487" s="387"/>
      <c r="AS487" s="387"/>
      <c r="AT487" s="387"/>
      <c r="AU487" s="387"/>
      <c r="AV487" s="387"/>
      <c r="AW487" s="387"/>
      <c r="AX487" s="387"/>
      <c r="AY487" s="387"/>
      <c r="AZ487" s="387"/>
      <c r="BA487" s="387"/>
      <c r="BB487" s="387"/>
      <c r="BC487" s="387"/>
      <c r="BD487" s="387"/>
      <c r="BE487" s="387"/>
      <c r="BF487" s="387"/>
      <c r="BG487" s="387"/>
      <c r="BH487" s="387"/>
      <c r="BI487" s="387"/>
      <c r="BJ487" s="387"/>
      <c r="BK487" s="387"/>
      <c r="BL487" s="387"/>
      <c r="BM487" s="387"/>
      <c r="BN487" s="387"/>
      <c r="BO487" s="387"/>
      <c r="BP487" s="387"/>
      <c r="BQ487" s="387"/>
      <c r="BR487" s="387"/>
      <c r="BS487" s="387"/>
      <c r="BT487" s="387"/>
      <c r="BU487" s="387"/>
      <c r="BV487" s="387"/>
      <c r="BW487" s="387"/>
      <c r="BX487" s="387"/>
      <c r="BY487" s="387"/>
      <c r="BZ487" s="387"/>
      <c r="CA487" s="387"/>
      <c r="CB487" s="387"/>
      <c r="CC487" s="387"/>
      <c r="CD487" s="387"/>
      <c r="CE487" s="387"/>
      <c r="CF487" s="387"/>
      <c r="CG487" s="387"/>
      <c r="CH487" s="387"/>
      <c r="CI487" s="387"/>
      <c r="CJ487" s="387"/>
      <c r="CK487" s="387"/>
      <c r="CL487" s="387"/>
      <c r="CM487" s="387"/>
      <c r="CN487" s="387"/>
      <c r="CO487" s="387"/>
      <c r="CP487" s="387"/>
      <c r="CQ487" s="387"/>
      <c r="CR487" s="387"/>
      <c r="CS487" s="387"/>
      <c r="CT487" s="387"/>
      <c r="CU487" s="387"/>
      <c r="CV487" s="387"/>
      <c r="CW487" s="387"/>
      <c r="CX487" s="387"/>
      <c r="CY487" s="387"/>
      <c r="CZ487" s="387"/>
      <c r="DA487" s="387"/>
      <c r="DB487" s="387"/>
      <c r="DC487" s="387"/>
      <c r="DD487" s="387"/>
      <c r="DE487" s="387"/>
      <c r="DF487" s="387"/>
      <c r="DG487" s="387"/>
      <c r="DH487" s="387"/>
      <c r="DI487" s="387"/>
      <c r="DJ487" s="387"/>
      <c r="DK487" s="387"/>
      <c r="DL487" s="387"/>
      <c r="DM487" s="387"/>
      <c r="DN487" s="387"/>
      <c r="DO487" s="387"/>
      <c r="DP487" s="387"/>
      <c r="DQ487" s="387"/>
      <c r="DR487" s="387"/>
      <c r="DS487" s="387"/>
      <c r="DT487" s="387"/>
      <c r="DU487" s="387"/>
      <c r="DV487" s="387"/>
      <c r="DW487" s="387"/>
      <c r="DX487" s="387"/>
      <c r="DY487" s="387"/>
      <c r="DZ487" s="387"/>
      <c r="EA487" s="387"/>
      <c r="EB487" s="387"/>
      <c r="EC487" s="387"/>
      <c r="ED487" s="387"/>
      <c r="EE487" s="387"/>
      <c r="EF487" s="387"/>
      <c r="EG487" s="387"/>
      <c r="EH487" s="387"/>
      <c r="EI487" s="387"/>
      <c r="EJ487" s="387"/>
      <c r="EK487" s="387"/>
      <c r="EL487" s="387"/>
      <c r="EM487" s="387"/>
    </row>
    <row r="488" spans="1:143" s="389" customFormat="1" ht="25.5" hidden="1" customHeight="1">
      <c r="A488" s="504"/>
      <c r="B488" s="504"/>
      <c r="C488" s="504"/>
      <c r="D488" s="504"/>
      <c r="E488" s="504"/>
      <c r="F488" s="504"/>
      <c r="G488" s="504"/>
      <c r="H488" s="504"/>
      <c r="I488" s="504"/>
      <c r="J488" s="504"/>
      <c r="K488" s="504"/>
      <c r="L488" s="504"/>
      <c r="M488" s="504"/>
      <c r="N488" s="504"/>
      <c r="O488" s="504"/>
      <c r="P488" s="504"/>
      <c r="Q488" s="504"/>
      <c r="R488" s="504"/>
      <c r="S488" s="504"/>
      <c r="T488" s="504"/>
      <c r="U488" s="504"/>
      <c r="V488" s="504"/>
      <c r="W488" s="504"/>
      <c r="X488" s="504"/>
      <c r="Y488" s="504"/>
      <c r="Z488" s="504"/>
      <c r="AA488" s="504"/>
      <c r="AB488" s="504"/>
      <c r="AC488" s="504"/>
      <c r="AD488" s="504"/>
      <c r="AE488" s="504"/>
      <c r="AF488" s="500"/>
      <c r="AG488" s="500"/>
      <c r="AH488" s="500"/>
      <c r="AI488" s="387"/>
      <c r="AJ488" s="387"/>
      <c r="AK488" s="387"/>
      <c r="AL488" s="387"/>
      <c r="AM488" s="387"/>
      <c r="AN488" s="387"/>
      <c r="AO488" s="387"/>
      <c r="AP488" s="387"/>
      <c r="AQ488" s="387"/>
      <c r="AR488" s="387"/>
      <c r="AS488" s="387"/>
      <c r="AT488" s="387"/>
      <c r="AU488" s="387"/>
      <c r="AV488" s="387"/>
      <c r="AW488" s="387"/>
      <c r="AX488" s="387"/>
      <c r="AY488" s="387"/>
      <c r="AZ488" s="387"/>
      <c r="BA488" s="387"/>
      <c r="BB488" s="387"/>
      <c r="BC488" s="387"/>
      <c r="BD488" s="387"/>
      <c r="BE488" s="387"/>
      <c r="BF488" s="387"/>
      <c r="BG488" s="387"/>
      <c r="BH488" s="387"/>
      <c r="BI488" s="387"/>
      <c r="BJ488" s="387"/>
      <c r="BK488" s="387"/>
      <c r="BL488" s="387"/>
      <c r="BM488" s="387"/>
      <c r="BN488" s="387"/>
      <c r="BO488" s="387"/>
      <c r="BP488" s="387"/>
      <c r="BQ488" s="387"/>
      <c r="BR488" s="387"/>
      <c r="BS488" s="387"/>
      <c r="BT488" s="387"/>
      <c r="BU488" s="387"/>
      <c r="BV488" s="387"/>
      <c r="BW488" s="387"/>
      <c r="BX488" s="387"/>
      <c r="BY488" s="387"/>
      <c r="BZ488" s="387"/>
      <c r="CA488" s="387"/>
      <c r="CB488" s="387"/>
      <c r="CC488" s="387"/>
      <c r="CD488" s="387"/>
      <c r="CE488" s="387"/>
      <c r="CF488" s="387"/>
      <c r="CG488" s="387"/>
      <c r="CH488" s="387"/>
      <c r="CI488" s="387"/>
      <c r="CJ488" s="387"/>
      <c r="CK488" s="387"/>
      <c r="CL488" s="387"/>
      <c r="CM488" s="387"/>
      <c r="CN488" s="387"/>
      <c r="CO488" s="387"/>
      <c r="CP488" s="387"/>
      <c r="CQ488" s="387"/>
      <c r="CR488" s="387"/>
      <c r="CS488" s="387"/>
      <c r="CT488" s="387"/>
      <c r="CU488" s="387"/>
      <c r="CV488" s="387"/>
      <c r="CW488" s="387"/>
      <c r="CX488" s="387"/>
      <c r="CY488" s="387"/>
      <c r="CZ488" s="387"/>
      <c r="DA488" s="387"/>
      <c r="DB488" s="387"/>
      <c r="DC488" s="387"/>
      <c r="DD488" s="387"/>
      <c r="DE488" s="387"/>
      <c r="DF488" s="387"/>
      <c r="DG488" s="387"/>
      <c r="DH488" s="387"/>
      <c r="DI488" s="387"/>
      <c r="DJ488" s="387"/>
      <c r="DK488" s="387"/>
      <c r="DL488" s="387"/>
      <c r="DM488" s="387"/>
      <c r="DN488" s="387"/>
      <c r="DO488" s="387"/>
      <c r="DP488" s="387"/>
      <c r="DQ488" s="387"/>
      <c r="DR488" s="387"/>
      <c r="DS488" s="387"/>
      <c r="DT488" s="387"/>
      <c r="DU488" s="387"/>
      <c r="DV488" s="387"/>
      <c r="DW488" s="387"/>
      <c r="DX488" s="387"/>
      <c r="DY488" s="387"/>
      <c r="DZ488" s="387"/>
      <c r="EA488" s="387"/>
      <c r="EB488" s="387"/>
      <c r="EC488" s="387"/>
      <c r="ED488" s="387"/>
      <c r="EE488" s="387"/>
      <c r="EF488" s="387"/>
      <c r="EG488" s="387"/>
      <c r="EH488" s="387"/>
      <c r="EI488" s="387"/>
      <c r="EJ488" s="387"/>
      <c r="EK488" s="387"/>
      <c r="EL488" s="387"/>
      <c r="EM488" s="387"/>
    </row>
    <row r="489" spans="1:143" s="389" customFormat="1" ht="25.5" hidden="1" customHeight="1">
      <c r="A489" s="504"/>
      <c r="B489" s="504"/>
      <c r="C489" s="504"/>
      <c r="D489" s="504"/>
      <c r="E489" s="504"/>
      <c r="F489" s="504"/>
      <c r="G489" s="504"/>
      <c r="H489" s="504"/>
      <c r="I489" s="504"/>
      <c r="J489" s="504"/>
      <c r="K489" s="504"/>
      <c r="L489" s="504"/>
      <c r="M489" s="504"/>
      <c r="N489" s="504"/>
      <c r="O489" s="504"/>
      <c r="P489" s="504"/>
      <c r="Q489" s="504"/>
      <c r="R489" s="504"/>
      <c r="S489" s="504"/>
      <c r="T489" s="504"/>
      <c r="U489" s="504"/>
      <c r="V489" s="504"/>
      <c r="W489" s="504"/>
      <c r="X489" s="504"/>
      <c r="Y489" s="504"/>
      <c r="Z489" s="504"/>
      <c r="AA489" s="504"/>
      <c r="AB489" s="504"/>
      <c r="AC489" s="504"/>
      <c r="AD489" s="504"/>
      <c r="AE489" s="504"/>
      <c r="AF489" s="500"/>
      <c r="AG489" s="500"/>
      <c r="AH489" s="500"/>
      <c r="AI489" s="387"/>
      <c r="AJ489" s="387"/>
      <c r="AK489" s="387"/>
      <c r="AL489" s="387"/>
      <c r="AM489" s="387"/>
      <c r="AN489" s="387"/>
      <c r="AO489" s="387"/>
      <c r="AP489" s="387"/>
      <c r="AQ489" s="387"/>
      <c r="AR489" s="387"/>
      <c r="AS489" s="387"/>
      <c r="AT489" s="387"/>
      <c r="AU489" s="387"/>
      <c r="AV489" s="387"/>
      <c r="AW489" s="387"/>
      <c r="AX489" s="387"/>
      <c r="AY489" s="387"/>
      <c r="AZ489" s="387"/>
      <c r="BA489" s="387"/>
      <c r="BB489" s="387"/>
      <c r="BC489" s="387"/>
      <c r="BD489" s="387"/>
      <c r="BE489" s="387"/>
      <c r="BF489" s="387"/>
      <c r="BG489" s="387"/>
      <c r="BH489" s="387"/>
      <c r="BI489" s="387"/>
      <c r="BJ489" s="387"/>
      <c r="BK489" s="387"/>
      <c r="BL489" s="387"/>
      <c r="BM489" s="387"/>
      <c r="BN489" s="387"/>
      <c r="BO489" s="387"/>
      <c r="BP489" s="387"/>
      <c r="BQ489" s="387"/>
      <c r="BR489" s="387"/>
      <c r="BS489" s="387"/>
      <c r="BT489" s="387"/>
      <c r="BU489" s="387"/>
      <c r="BV489" s="387"/>
      <c r="BW489" s="387"/>
      <c r="BX489" s="387"/>
      <c r="BY489" s="387"/>
      <c r="BZ489" s="387"/>
      <c r="CA489" s="387"/>
      <c r="CB489" s="387"/>
      <c r="CC489" s="387"/>
      <c r="CD489" s="387"/>
      <c r="CE489" s="387"/>
      <c r="CF489" s="387"/>
      <c r="CG489" s="387"/>
      <c r="CH489" s="387"/>
      <c r="CI489" s="387"/>
      <c r="CJ489" s="387"/>
      <c r="CK489" s="387"/>
      <c r="CL489" s="387"/>
      <c r="CM489" s="387"/>
      <c r="CN489" s="387"/>
      <c r="CO489" s="387"/>
      <c r="CP489" s="387"/>
      <c r="CQ489" s="387"/>
      <c r="CR489" s="387"/>
      <c r="CS489" s="387"/>
      <c r="CT489" s="387"/>
      <c r="CU489" s="387"/>
      <c r="CV489" s="387"/>
      <c r="CW489" s="387"/>
      <c r="CX489" s="387"/>
      <c r="CY489" s="387"/>
      <c r="CZ489" s="387"/>
      <c r="DA489" s="387"/>
      <c r="DB489" s="387"/>
      <c r="DC489" s="387"/>
      <c r="DD489" s="387"/>
      <c r="DE489" s="387"/>
      <c r="DF489" s="387"/>
      <c r="DG489" s="387"/>
      <c r="DH489" s="387"/>
      <c r="DI489" s="387"/>
      <c r="DJ489" s="387"/>
      <c r="DK489" s="387"/>
      <c r="DL489" s="387"/>
      <c r="DM489" s="387"/>
      <c r="DN489" s="387"/>
      <c r="DO489" s="387"/>
      <c r="DP489" s="387"/>
      <c r="DQ489" s="387"/>
      <c r="DR489" s="387"/>
      <c r="DS489" s="387"/>
      <c r="DT489" s="387"/>
      <c r="DU489" s="387"/>
      <c r="DV489" s="387"/>
      <c r="DW489" s="387"/>
      <c r="DX489" s="387"/>
      <c r="DY489" s="387"/>
      <c r="DZ489" s="387"/>
      <c r="EA489" s="387"/>
      <c r="EB489" s="387"/>
      <c r="EC489" s="387"/>
      <c r="ED489" s="387"/>
      <c r="EE489" s="387"/>
      <c r="EF489" s="387"/>
      <c r="EG489" s="387"/>
      <c r="EH489" s="387"/>
      <c r="EI489" s="387"/>
      <c r="EJ489" s="387"/>
      <c r="EK489" s="387"/>
      <c r="EL489" s="387"/>
      <c r="EM489" s="387"/>
    </row>
    <row r="490" spans="1:143" s="389" customFormat="1" ht="25.5" hidden="1" customHeight="1">
      <c r="A490" s="504"/>
      <c r="B490" s="504"/>
      <c r="C490" s="504"/>
      <c r="D490" s="504"/>
      <c r="E490" s="504"/>
      <c r="F490" s="504"/>
      <c r="G490" s="504"/>
      <c r="H490" s="504"/>
      <c r="I490" s="504"/>
      <c r="J490" s="504"/>
      <c r="K490" s="504"/>
      <c r="L490" s="504"/>
      <c r="M490" s="504"/>
      <c r="N490" s="504"/>
      <c r="O490" s="504"/>
      <c r="P490" s="504"/>
      <c r="Q490" s="504"/>
      <c r="R490" s="504"/>
      <c r="S490" s="504"/>
      <c r="T490" s="504"/>
      <c r="U490" s="504"/>
      <c r="V490" s="504"/>
      <c r="W490" s="504"/>
      <c r="X490" s="504"/>
      <c r="Y490" s="504"/>
      <c r="Z490" s="504"/>
      <c r="AA490" s="504"/>
      <c r="AB490" s="504"/>
      <c r="AC490" s="504"/>
      <c r="AD490" s="504"/>
      <c r="AE490" s="504"/>
      <c r="AF490" s="500"/>
      <c r="AG490" s="500"/>
      <c r="AH490" s="500"/>
      <c r="AI490" s="387"/>
      <c r="AJ490" s="387"/>
      <c r="AK490" s="387"/>
      <c r="AL490" s="387"/>
      <c r="AM490" s="387"/>
      <c r="AN490" s="387"/>
      <c r="AO490" s="387"/>
      <c r="AP490" s="387"/>
      <c r="AQ490" s="387"/>
      <c r="AR490" s="387"/>
      <c r="AS490" s="387"/>
      <c r="AT490" s="387"/>
      <c r="AU490" s="387"/>
      <c r="AV490" s="387"/>
      <c r="AW490" s="387"/>
      <c r="AX490" s="387"/>
      <c r="AY490" s="387"/>
      <c r="AZ490" s="387"/>
      <c r="BA490" s="387"/>
      <c r="BB490" s="387"/>
      <c r="BC490" s="387"/>
      <c r="BD490" s="387"/>
      <c r="BE490" s="387"/>
      <c r="BF490" s="387"/>
      <c r="BG490" s="387"/>
      <c r="BH490" s="387"/>
      <c r="BI490" s="387"/>
      <c r="BJ490" s="387"/>
      <c r="BK490" s="387"/>
      <c r="BL490" s="387"/>
      <c r="BM490" s="387"/>
      <c r="BN490" s="387"/>
      <c r="BO490" s="387"/>
      <c r="BP490" s="387"/>
      <c r="BQ490" s="387"/>
      <c r="BR490" s="387"/>
      <c r="BS490" s="387"/>
      <c r="BT490" s="387"/>
      <c r="BU490" s="387"/>
      <c r="BV490" s="387"/>
      <c r="BW490" s="387"/>
      <c r="BX490" s="387"/>
      <c r="BY490" s="387"/>
      <c r="BZ490" s="387"/>
      <c r="CA490" s="387"/>
      <c r="CB490" s="387"/>
      <c r="CC490" s="387"/>
      <c r="CD490" s="387"/>
      <c r="CE490" s="387"/>
      <c r="CF490" s="387"/>
      <c r="CG490" s="387"/>
      <c r="CH490" s="387"/>
      <c r="CI490" s="387"/>
      <c r="CJ490" s="387"/>
      <c r="CK490" s="387"/>
      <c r="CL490" s="387"/>
      <c r="CM490" s="387"/>
      <c r="CN490" s="387"/>
      <c r="CO490" s="387"/>
      <c r="CP490" s="387"/>
      <c r="CQ490" s="387"/>
      <c r="CR490" s="387"/>
      <c r="CS490" s="387"/>
      <c r="CT490" s="387"/>
      <c r="CU490" s="387"/>
      <c r="CV490" s="387"/>
      <c r="CW490" s="387"/>
      <c r="CX490" s="387"/>
      <c r="CY490" s="387"/>
      <c r="CZ490" s="387"/>
      <c r="DA490" s="387"/>
      <c r="DB490" s="387"/>
      <c r="DC490" s="387"/>
      <c r="DD490" s="387"/>
      <c r="DE490" s="387"/>
      <c r="DF490" s="387"/>
      <c r="DG490" s="387"/>
      <c r="DH490" s="387"/>
      <c r="DI490" s="387"/>
      <c r="DJ490" s="387"/>
      <c r="DK490" s="387"/>
      <c r="DL490" s="387"/>
      <c r="DM490" s="387"/>
      <c r="DN490" s="387"/>
      <c r="DO490" s="387"/>
      <c r="DP490" s="387"/>
      <c r="DQ490" s="387"/>
      <c r="DR490" s="387"/>
      <c r="DS490" s="387"/>
      <c r="DT490" s="387"/>
      <c r="DU490" s="387"/>
      <c r="DV490" s="387"/>
      <c r="DW490" s="387"/>
      <c r="DX490" s="387"/>
      <c r="DY490" s="387"/>
      <c r="DZ490" s="387"/>
      <c r="EA490" s="387"/>
      <c r="EB490" s="387"/>
      <c r="EC490" s="387"/>
      <c r="ED490" s="387"/>
      <c r="EE490" s="387"/>
      <c r="EF490" s="387"/>
      <c r="EG490" s="387"/>
      <c r="EH490" s="387"/>
      <c r="EI490" s="387"/>
      <c r="EJ490" s="387"/>
      <c r="EK490" s="387"/>
      <c r="EL490" s="387"/>
      <c r="EM490" s="387"/>
    </row>
    <row r="491" spans="1:143" s="389" customFormat="1" ht="25.5" hidden="1" customHeight="1">
      <c r="A491" s="504"/>
      <c r="B491" s="504"/>
      <c r="C491" s="504"/>
      <c r="D491" s="504"/>
      <c r="E491" s="504"/>
      <c r="F491" s="504"/>
      <c r="G491" s="504"/>
      <c r="H491" s="504"/>
      <c r="I491" s="504"/>
      <c r="J491" s="504"/>
      <c r="K491" s="504"/>
      <c r="L491" s="504"/>
      <c r="M491" s="504"/>
      <c r="N491" s="504"/>
      <c r="O491" s="504"/>
      <c r="P491" s="504"/>
      <c r="Q491" s="504"/>
      <c r="R491" s="504"/>
      <c r="S491" s="504"/>
      <c r="T491" s="504"/>
      <c r="U491" s="504"/>
      <c r="V491" s="504"/>
      <c r="W491" s="504"/>
      <c r="X491" s="504"/>
      <c r="Y491" s="504"/>
      <c r="Z491" s="504"/>
      <c r="AA491" s="504"/>
      <c r="AB491" s="504"/>
      <c r="AC491" s="504"/>
      <c r="AD491" s="504"/>
      <c r="AE491" s="504"/>
      <c r="AF491" s="500"/>
      <c r="AG491" s="500"/>
      <c r="AH491" s="500"/>
      <c r="AI491" s="387"/>
      <c r="AJ491" s="387"/>
      <c r="AK491" s="387"/>
      <c r="AL491" s="387"/>
      <c r="AM491" s="387"/>
      <c r="AN491" s="387"/>
      <c r="AO491" s="387"/>
      <c r="AP491" s="387"/>
      <c r="AQ491" s="387"/>
      <c r="AR491" s="387"/>
      <c r="AS491" s="387"/>
      <c r="AT491" s="387"/>
      <c r="AU491" s="387"/>
      <c r="AV491" s="387"/>
      <c r="AW491" s="387"/>
      <c r="AX491" s="387"/>
      <c r="AY491" s="387"/>
      <c r="AZ491" s="387"/>
      <c r="BA491" s="387"/>
      <c r="BB491" s="387"/>
      <c r="BC491" s="387"/>
      <c r="BD491" s="387"/>
      <c r="BE491" s="387"/>
      <c r="BF491" s="387"/>
      <c r="BG491" s="387"/>
      <c r="BH491" s="387"/>
      <c r="BI491" s="387"/>
      <c r="BJ491" s="387"/>
      <c r="BK491" s="387"/>
      <c r="BL491" s="387"/>
      <c r="BM491" s="387"/>
      <c r="BN491" s="387"/>
      <c r="BO491" s="387"/>
      <c r="BP491" s="387"/>
      <c r="BQ491" s="387"/>
      <c r="BR491" s="387"/>
      <c r="BS491" s="387"/>
      <c r="BT491" s="387"/>
      <c r="BU491" s="387"/>
      <c r="BV491" s="387"/>
      <c r="BW491" s="387"/>
      <c r="BX491" s="387"/>
      <c r="BY491" s="387"/>
      <c r="BZ491" s="387"/>
      <c r="CA491" s="387"/>
      <c r="CB491" s="387"/>
      <c r="CC491" s="387"/>
      <c r="CD491" s="387"/>
      <c r="CE491" s="387"/>
      <c r="CF491" s="387"/>
      <c r="CG491" s="387"/>
      <c r="CH491" s="387"/>
      <c r="CI491" s="387"/>
      <c r="CJ491" s="387"/>
      <c r="CK491" s="387"/>
      <c r="CL491" s="387"/>
      <c r="CM491" s="387"/>
      <c r="CN491" s="387"/>
      <c r="CO491" s="387"/>
      <c r="CP491" s="387"/>
      <c r="CQ491" s="387"/>
      <c r="CR491" s="387"/>
      <c r="CS491" s="387"/>
      <c r="CT491" s="387"/>
      <c r="CU491" s="387"/>
      <c r="CV491" s="387"/>
      <c r="CW491" s="387"/>
      <c r="CX491" s="387"/>
      <c r="CY491" s="387"/>
      <c r="CZ491" s="387"/>
      <c r="DA491" s="387"/>
      <c r="DB491" s="387"/>
      <c r="DC491" s="387"/>
      <c r="DD491" s="387"/>
      <c r="DE491" s="387"/>
      <c r="DF491" s="387"/>
      <c r="DG491" s="387"/>
      <c r="DH491" s="387"/>
      <c r="DI491" s="387"/>
      <c r="DJ491" s="387"/>
      <c r="DK491" s="387"/>
      <c r="DL491" s="387"/>
      <c r="DM491" s="387"/>
      <c r="DN491" s="387"/>
      <c r="DO491" s="387"/>
      <c r="DP491" s="387"/>
      <c r="DQ491" s="387"/>
      <c r="DR491" s="387"/>
      <c r="DS491" s="387"/>
      <c r="DT491" s="387"/>
      <c r="DU491" s="387"/>
      <c r="DV491" s="387"/>
      <c r="DW491" s="387"/>
      <c r="DX491" s="387"/>
      <c r="DY491" s="387"/>
      <c r="DZ491" s="387"/>
      <c r="EA491" s="387"/>
      <c r="EB491" s="387"/>
      <c r="EC491" s="387"/>
      <c r="ED491" s="387"/>
      <c r="EE491" s="387"/>
      <c r="EF491" s="387"/>
      <c r="EG491" s="387"/>
      <c r="EH491" s="387"/>
      <c r="EI491" s="387"/>
      <c r="EJ491" s="387"/>
      <c r="EK491" s="387"/>
      <c r="EL491" s="387"/>
      <c r="EM491" s="387"/>
    </row>
    <row r="492" spans="1:143" s="389" customFormat="1" ht="25.5" hidden="1" customHeight="1">
      <c r="A492" s="504"/>
      <c r="B492" s="504"/>
      <c r="C492" s="504"/>
      <c r="D492" s="504"/>
      <c r="E492" s="504"/>
      <c r="F492" s="504"/>
      <c r="G492" s="504"/>
      <c r="H492" s="504"/>
      <c r="I492" s="504"/>
      <c r="J492" s="504"/>
      <c r="K492" s="504"/>
      <c r="L492" s="504"/>
      <c r="M492" s="504"/>
      <c r="N492" s="504"/>
      <c r="O492" s="504"/>
      <c r="P492" s="504"/>
      <c r="Q492" s="504"/>
      <c r="R492" s="504"/>
      <c r="S492" s="504"/>
      <c r="T492" s="504"/>
      <c r="U492" s="504"/>
      <c r="V492" s="504"/>
      <c r="W492" s="504"/>
      <c r="X492" s="504"/>
      <c r="Y492" s="504"/>
      <c r="Z492" s="504"/>
      <c r="AA492" s="504"/>
      <c r="AB492" s="504"/>
      <c r="AC492" s="504"/>
      <c r="AD492" s="504"/>
      <c r="AE492" s="504"/>
      <c r="AF492" s="500"/>
      <c r="AG492" s="500"/>
      <c r="AH492" s="500"/>
      <c r="AI492" s="387"/>
      <c r="AJ492" s="387"/>
      <c r="AK492" s="387"/>
      <c r="AL492" s="387"/>
      <c r="AM492" s="387"/>
      <c r="AN492" s="387"/>
      <c r="AO492" s="387"/>
      <c r="AP492" s="387"/>
      <c r="AQ492" s="387"/>
      <c r="AR492" s="387"/>
      <c r="AS492" s="387"/>
      <c r="AT492" s="387"/>
      <c r="AU492" s="387"/>
      <c r="AV492" s="387"/>
      <c r="AW492" s="387"/>
      <c r="AX492" s="387"/>
      <c r="AY492" s="387"/>
      <c r="AZ492" s="387"/>
      <c r="BA492" s="387"/>
      <c r="BB492" s="387"/>
      <c r="BC492" s="387"/>
      <c r="BD492" s="387"/>
      <c r="BE492" s="387"/>
      <c r="BF492" s="387"/>
      <c r="BG492" s="387"/>
      <c r="BH492" s="387"/>
      <c r="BI492" s="387"/>
      <c r="BJ492" s="387"/>
      <c r="BK492" s="387"/>
      <c r="BL492" s="387"/>
      <c r="BM492" s="387"/>
      <c r="BN492" s="387"/>
      <c r="BO492" s="387"/>
      <c r="BP492" s="387"/>
      <c r="BQ492" s="387"/>
      <c r="BR492" s="387"/>
      <c r="BS492" s="387"/>
      <c r="BT492" s="387"/>
      <c r="BU492" s="387"/>
      <c r="BV492" s="387"/>
      <c r="BW492" s="387"/>
      <c r="BX492" s="387"/>
      <c r="BY492" s="387"/>
      <c r="BZ492" s="387"/>
      <c r="CA492" s="387"/>
      <c r="CB492" s="387"/>
      <c r="CC492" s="387"/>
      <c r="CD492" s="387"/>
      <c r="CE492" s="387"/>
      <c r="CF492" s="387"/>
      <c r="CG492" s="387"/>
      <c r="CH492" s="387"/>
      <c r="CI492" s="387"/>
      <c r="CJ492" s="387"/>
      <c r="CK492" s="387"/>
      <c r="CL492" s="387"/>
      <c r="CM492" s="387"/>
      <c r="CN492" s="387"/>
      <c r="CO492" s="387"/>
      <c r="CP492" s="387"/>
      <c r="CQ492" s="387"/>
      <c r="CR492" s="387"/>
      <c r="CS492" s="387"/>
      <c r="CT492" s="387"/>
      <c r="CU492" s="387"/>
      <c r="CV492" s="387"/>
      <c r="CW492" s="387"/>
      <c r="CX492" s="387"/>
      <c r="CY492" s="387"/>
      <c r="CZ492" s="387"/>
      <c r="DA492" s="387"/>
      <c r="DB492" s="387"/>
      <c r="DC492" s="387"/>
      <c r="DD492" s="387"/>
      <c r="DE492" s="387"/>
      <c r="DF492" s="387"/>
      <c r="DG492" s="387"/>
      <c r="DH492" s="387"/>
      <c r="DI492" s="387"/>
      <c r="DJ492" s="387"/>
      <c r="DK492" s="387"/>
      <c r="DL492" s="387"/>
      <c r="DM492" s="387"/>
      <c r="DN492" s="387"/>
      <c r="DO492" s="387"/>
      <c r="DP492" s="387"/>
      <c r="DQ492" s="387"/>
      <c r="DR492" s="387"/>
      <c r="DS492" s="387"/>
      <c r="DT492" s="387"/>
      <c r="DU492" s="387"/>
      <c r="DV492" s="387"/>
      <c r="DW492" s="387"/>
      <c r="DX492" s="387"/>
      <c r="DY492" s="387"/>
      <c r="DZ492" s="387"/>
      <c r="EA492" s="387"/>
      <c r="EB492" s="387"/>
      <c r="EC492" s="387"/>
      <c r="ED492" s="387"/>
      <c r="EE492" s="387"/>
      <c r="EF492" s="387"/>
      <c r="EG492" s="387"/>
      <c r="EH492" s="387"/>
      <c r="EI492" s="387"/>
      <c r="EJ492" s="387"/>
      <c r="EK492" s="387"/>
      <c r="EL492" s="387"/>
      <c r="EM492" s="387"/>
    </row>
    <row r="493" spans="1:143" s="389" customFormat="1" ht="25.5" hidden="1" customHeight="1">
      <c r="A493" s="504"/>
      <c r="B493" s="504"/>
      <c r="C493" s="504"/>
      <c r="D493" s="504"/>
      <c r="E493" s="504"/>
      <c r="F493" s="504"/>
      <c r="G493" s="504"/>
      <c r="H493" s="504"/>
      <c r="I493" s="504"/>
      <c r="J493" s="504"/>
      <c r="K493" s="504"/>
      <c r="L493" s="504"/>
      <c r="M493" s="504"/>
      <c r="N493" s="504"/>
      <c r="O493" s="504"/>
      <c r="P493" s="504"/>
      <c r="Q493" s="504"/>
      <c r="R493" s="504"/>
      <c r="S493" s="504"/>
      <c r="T493" s="504"/>
      <c r="U493" s="504"/>
      <c r="V493" s="504"/>
      <c r="W493" s="504"/>
      <c r="X493" s="504"/>
      <c r="Y493" s="504"/>
      <c r="Z493" s="504"/>
      <c r="AA493" s="504"/>
      <c r="AB493" s="504"/>
      <c r="AC493" s="504"/>
      <c r="AD493" s="504"/>
      <c r="AE493" s="504"/>
      <c r="AF493" s="500"/>
      <c r="AG493" s="500"/>
      <c r="AH493" s="500"/>
      <c r="AI493" s="387"/>
      <c r="AJ493" s="387"/>
      <c r="AK493" s="387"/>
      <c r="AL493" s="387"/>
      <c r="AM493" s="387"/>
      <c r="AN493" s="387"/>
      <c r="AO493" s="387"/>
      <c r="AP493" s="387"/>
      <c r="AQ493" s="387"/>
      <c r="AR493" s="387"/>
      <c r="AS493" s="387"/>
      <c r="AT493" s="387"/>
      <c r="AU493" s="387"/>
      <c r="AV493" s="387"/>
      <c r="AW493" s="387"/>
      <c r="AX493" s="387"/>
      <c r="AY493" s="387"/>
      <c r="AZ493" s="387"/>
      <c r="BA493" s="387"/>
      <c r="BB493" s="387"/>
      <c r="BC493" s="387"/>
      <c r="BD493" s="387"/>
      <c r="BE493" s="387"/>
      <c r="BF493" s="387"/>
      <c r="BG493" s="387"/>
      <c r="BH493" s="387"/>
      <c r="BI493" s="387"/>
      <c r="BJ493" s="387"/>
      <c r="BK493" s="387"/>
      <c r="BL493" s="387"/>
      <c r="BM493" s="387"/>
      <c r="BN493" s="387"/>
      <c r="BO493" s="387"/>
      <c r="BP493" s="387"/>
      <c r="BQ493" s="387"/>
      <c r="BR493" s="387"/>
      <c r="BS493" s="387"/>
      <c r="BT493" s="387"/>
      <c r="BU493" s="387"/>
      <c r="BV493" s="387"/>
      <c r="BW493" s="387"/>
      <c r="BX493" s="387"/>
      <c r="BY493" s="387"/>
      <c r="BZ493" s="387"/>
      <c r="CA493" s="387"/>
      <c r="CB493" s="387"/>
      <c r="CC493" s="387"/>
      <c r="CD493" s="387"/>
      <c r="CE493" s="387"/>
      <c r="CF493" s="387"/>
      <c r="CG493" s="387"/>
      <c r="CH493" s="387"/>
      <c r="CI493" s="387"/>
      <c r="CJ493" s="387"/>
      <c r="CK493" s="387"/>
      <c r="CL493" s="387"/>
      <c r="CM493" s="387"/>
      <c r="CN493" s="387"/>
      <c r="CO493" s="387"/>
      <c r="CP493" s="387"/>
      <c r="CQ493" s="387"/>
      <c r="CR493" s="387"/>
      <c r="CS493" s="387"/>
      <c r="CT493" s="387"/>
      <c r="CU493" s="387"/>
      <c r="CV493" s="387"/>
      <c r="CW493" s="387"/>
      <c r="CX493" s="387"/>
      <c r="CY493" s="387"/>
      <c r="CZ493" s="387"/>
      <c r="DA493" s="387"/>
      <c r="DB493" s="387"/>
      <c r="DC493" s="387"/>
      <c r="DD493" s="387"/>
      <c r="DE493" s="387"/>
      <c r="DF493" s="387"/>
      <c r="DG493" s="387"/>
      <c r="DH493" s="387"/>
      <c r="DI493" s="387"/>
      <c r="DJ493" s="387"/>
      <c r="DK493" s="387"/>
      <c r="DL493" s="387"/>
      <c r="DM493" s="387"/>
      <c r="DN493" s="387"/>
      <c r="DO493" s="387"/>
      <c r="DP493" s="387"/>
      <c r="DQ493" s="387"/>
      <c r="DR493" s="387"/>
      <c r="DS493" s="387"/>
      <c r="DT493" s="387"/>
      <c r="DU493" s="387"/>
      <c r="DV493" s="387"/>
      <c r="DW493" s="387"/>
      <c r="DX493" s="387"/>
      <c r="DY493" s="387"/>
      <c r="DZ493" s="387"/>
      <c r="EA493" s="387"/>
      <c r="EB493" s="387"/>
      <c r="EC493" s="387"/>
      <c r="ED493" s="387"/>
      <c r="EE493" s="387"/>
      <c r="EF493" s="387"/>
      <c r="EG493" s="387"/>
      <c r="EH493" s="387"/>
      <c r="EI493" s="387"/>
      <c r="EJ493" s="387"/>
      <c r="EK493" s="387"/>
      <c r="EL493" s="387"/>
      <c r="EM493" s="387"/>
    </row>
    <row r="494" spans="1:143" s="389" customFormat="1" ht="25.5" hidden="1" customHeight="1">
      <c r="A494" s="504"/>
      <c r="B494" s="504"/>
      <c r="C494" s="504"/>
      <c r="D494" s="504"/>
      <c r="E494" s="504"/>
      <c r="F494" s="504"/>
      <c r="G494" s="504"/>
      <c r="H494" s="504"/>
      <c r="I494" s="504"/>
      <c r="J494" s="504"/>
      <c r="K494" s="504"/>
      <c r="L494" s="504"/>
      <c r="M494" s="504"/>
      <c r="N494" s="504"/>
      <c r="O494" s="504"/>
      <c r="P494" s="504"/>
      <c r="Q494" s="504"/>
      <c r="R494" s="504"/>
      <c r="S494" s="504"/>
      <c r="T494" s="504"/>
      <c r="U494" s="504"/>
      <c r="V494" s="504"/>
      <c r="W494" s="504"/>
      <c r="X494" s="504"/>
      <c r="Y494" s="504"/>
      <c r="Z494" s="504"/>
      <c r="AA494" s="504"/>
      <c r="AB494" s="504"/>
      <c r="AC494" s="504"/>
      <c r="AD494" s="504"/>
      <c r="AE494" s="504"/>
      <c r="AF494" s="500"/>
      <c r="AG494" s="500"/>
      <c r="AH494" s="500"/>
      <c r="AI494" s="387"/>
      <c r="AJ494" s="387"/>
      <c r="AK494" s="387"/>
      <c r="AL494" s="387"/>
      <c r="AM494" s="387"/>
      <c r="AN494" s="387"/>
      <c r="AO494" s="387"/>
      <c r="AP494" s="387"/>
      <c r="AQ494" s="387"/>
      <c r="AR494" s="387"/>
      <c r="AS494" s="387"/>
      <c r="AT494" s="387"/>
      <c r="AU494" s="387"/>
      <c r="AV494" s="387"/>
      <c r="AW494" s="387"/>
      <c r="AX494" s="387"/>
      <c r="AY494" s="387"/>
      <c r="AZ494" s="387"/>
      <c r="BA494" s="387"/>
      <c r="BB494" s="387"/>
      <c r="BC494" s="387"/>
      <c r="BD494" s="387"/>
      <c r="BE494" s="387"/>
      <c r="BF494" s="387"/>
      <c r="BG494" s="387"/>
      <c r="BH494" s="387"/>
      <c r="BI494" s="387"/>
      <c r="BJ494" s="387"/>
      <c r="BK494" s="387"/>
      <c r="BL494" s="387"/>
      <c r="BM494" s="387"/>
      <c r="BN494" s="387"/>
      <c r="BO494" s="387"/>
      <c r="BP494" s="387"/>
      <c r="BQ494" s="387"/>
      <c r="BR494" s="387"/>
      <c r="BS494" s="387"/>
      <c r="BT494" s="387"/>
      <c r="BU494" s="387"/>
      <c r="BV494" s="387"/>
      <c r="BW494" s="387"/>
      <c r="BX494" s="387"/>
      <c r="BY494" s="387"/>
      <c r="BZ494" s="387"/>
      <c r="CA494" s="387"/>
      <c r="CB494" s="387"/>
      <c r="CC494" s="387"/>
      <c r="CD494" s="387"/>
      <c r="CE494" s="387"/>
      <c r="CF494" s="387"/>
      <c r="CG494" s="387"/>
      <c r="CH494" s="387"/>
      <c r="CI494" s="387"/>
      <c r="CJ494" s="387"/>
      <c r="CK494" s="387"/>
      <c r="CL494" s="387"/>
      <c r="CM494" s="387"/>
      <c r="CN494" s="387"/>
      <c r="CO494" s="387"/>
      <c r="CP494" s="387"/>
      <c r="CQ494" s="387"/>
      <c r="CR494" s="387"/>
      <c r="CS494" s="387"/>
      <c r="CT494" s="387"/>
      <c r="CU494" s="387"/>
      <c r="CV494" s="387"/>
      <c r="CW494" s="387"/>
      <c r="CX494" s="387"/>
      <c r="CY494" s="387"/>
      <c r="CZ494" s="387"/>
      <c r="DA494" s="387"/>
      <c r="DB494" s="387"/>
      <c r="DC494" s="387"/>
      <c r="DD494" s="387"/>
      <c r="DE494" s="387"/>
      <c r="DF494" s="387"/>
      <c r="DG494" s="387"/>
      <c r="DH494" s="387"/>
      <c r="DI494" s="387"/>
      <c r="DJ494" s="387"/>
      <c r="DK494" s="387"/>
      <c r="DL494" s="387"/>
      <c r="DM494" s="387"/>
      <c r="DN494" s="387"/>
      <c r="DO494" s="387"/>
      <c r="DP494" s="387"/>
      <c r="DQ494" s="387"/>
      <c r="DR494" s="387"/>
      <c r="DS494" s="387"/>
      <c r="DT494" s="387"/>
      <c r="DU494" s="387"/>
      <c r="DV494" s="387"/>
      <c r="DW494" s="387"/>
      <c r="DX494" s="387"/>
      <c r="DY494" s="387"/>
      <c r="DZ494" s="387"/>
      <c r="EA494" s="387"/>
      <c r="EB494" s="387"/>
      <c r="EC494" s="387"/>
      <c r="ED494" s="387"/>
      <c r="EE494" s="387"/>
      <c r="EF494" s="387"/>
      <c r="EG494" s="387"/>
      <c r="EH494" s="387"/>
      <c r="EI494" s="387"/>
      <c r="EJ494" s="387"/>
      <c r="EK494" s="387"/>
      <c r="EL494" s="387"/>
      <c r="EM494" s="387"/>
    </row>
    <row r="495" spans="1:143" s="389" customFormat="1" ht="25.5" hidden="1" customHeight="1">
      <c r="A495" s="504"/>
      <c r="B495" s="504"/>
      <c r="C495" s="504"/>
      <c r="D495" s="504"/>
      <c r="E495" s="504"/>
      <c r="F495" s="504"/>
      <c r="G495" s="504"/>
      <c r="H495" s="504"/>
      <c r="I495" s="504"/>
      <c r="J495" s="504"/>
      <c r="K495" s="504"/>
      <c r="L495" s="504"/>
      <c r="M495" s="504"/>
      <c r="N495" s="504"/>
      <c r="O495" s="504"/>
      <c r="P495" s="504"/>
      <c r="Q495" s="504"/>
      <c r="R495" s="504"/>
      <c r="S495" s="504"/>
      <c r="T495" s="504"/>
      <c r="U495" s="504"/>
      <c r="V495" s="504"/>
      <c r="W495" s="504"/>
      <c r="X495" s="504"/>
      <c r="Y495" s="504"/>
      <c r="Z495" s="504"/>
      <c r="AA495" s="504"/>
      <c r="AB495" s="504"/>
      <c r="AC495" s="504"/>
      <c r="AD495" s="504"/>
      <c r="AE495" s="504"/>
      <c r="AF495" s="500"/>
      <c r="AG495" s="500"/>
      <c r="AH495" s="500"/>
      <c r="AI495" s="387"/>
      <c r="AJ495" s="387"/>
      <c r="AK495" s="387"/>
      <c r="AL495" s="387"/>
      <c r="AM495" s="387"/>
      <c r="AN495" s="387"/>
      <c r="AO495" s="387"/>
      <c r="AP495" s="387"/>
      <c r="AQ495" s="387"/>
      <c r="AR495" s="387"/>
      <c r="AS495" s="387"/>
      <c r="AT495" s="387"/>
      <c r="AU495" s="387"/>
      <c r="AV495" s="387"/>
      <c r="AW495" s="387"/>
      <c r="AX495" s="387"/>
      <c r="AY495" s="387"/>
      <c r="AZ495" s="387"/>
      <c r="BA495" s="387"/>
      <c r="BB495" s="387"/>
      <c r="BC495" s="387"/>
      <c r="BD495" s="387"/>
      <c r="BE495" s="387"/>
      <c r="BF495" s="387"/>
      <c r="BG495" s="387"/>
      <c r="BH495" s="387"/>
      <c r="BI495" s="387"/>
      <c r="BJ495" s="387"/>
      <c r="BK495" s="387"/>
      <c r="BL495" s="387"/>
      <c r="BM495" s="387"/>
      <c r="BN495" s="387"/>
      <c r="BO495" s="387"/>
      <c r="BP495" s="387"/>
      <c r="BQ495" s="387"/>
      <c r="BR495" s="387"/>
      <c r="BS495" s="387"/>
      <c r="BT495" s="387"/>
      <c r="BU495" s="387"/>
      <c r="BV495" s="387"/>
      <c r="BW495" s="387"/>
      <c r="BX495" s="387"/>
      <c r="BY495" s="387"/>
      <c r="BZ495" s="387"/>
      <c r="CA495" s="387"/>
      <c r="CB495" s="387"/>
      <c r="CC495" s="387"/>
      <c r="CD495" s="387"/>
      <c r="CE495" s="387"/>
      <c r="CF495" s="387"/>
      <c r="CG495" s="387"/>
      <c r="CH495" s="387"/>
      <c r="CI495" s="387"/>
      <c r="CJ495" s="387"/>
      <c r="CK495" s="387"/>
      <c r="CL495" s="387"/>
      <c r="CM495" s="387"/>
      <c r="CN495" s="387"/>
      <c r="CO495" s="387"/>
      <c r="CP495" s="387"/>
      <c r="CQ495" s="387"/>
      <c r="CR495" s="387"/>
      <c r="CS495" s="387"/>
      <c r="CT495" s="387"/>
      <c r="CU495" s="387"/>
      <c r="CV495" s="387"/>
      <c r="CW495" s="387"/>
      <c r="CX495" s="387"/>
      <c r="CY495" s="387"/>
      <c r="CZ495" s="387"/>
      <c r="DA495" s="387"/>
      <c r="DB495" s="387"/>
      <c r="DC495" s="387"/>
      <c r="DD495" s="387"/>
      <c r="DE495" s="387"/>
      <c r="DF495" s="387"/>
      <c r="DG495" s="387"/>
      <c r="DH495" s="387"/>
      <c r="DI495" s="387"/>
      <c r="DJ495" s="387"/>
      <c r="DK495" s="387"/>
      <c r="DL495" s="387"/>
      <c r="DM495" s="387"/>
      <c r="DN495" s="387"/>
      <c r="DO495" s="387"/>
      <c r="DP495" s="387"/>
      <c r="DQ495" s="387"/>
      <c r="DR495" s="387"/>
      <c r="DS495" s="387"/>
      <c r="DT495" s="387"/>
      <c r="DU495" s="387"/>
      <c r="DV495" s="387"/>
      <c r="DW495" s="387"/>
      <c r="DX495" s="387"/>
      <c r="DY495" s="387"/>
      <c r="DZ495" s="387"/>
      <c r="EA495" s="387"/>
      <c r="EB495" s="387"/>
      <c r="EC495" s="387"/>
      <c r="ED495" s="387"/>
      <c r="EE495" s="387"/>
      <c r="EF495" s="387"/>
      <c r="EG495" s="387"/>
      <c r="EH495" s="387"/>
      <c r="EI495" s="387"/>
      <c r="EJ495" s="387"/>
      <c r="EK495" s="387"/>
      <c r="EL495" s="387"/>
      <c r="EM495" s="387"/>
    </row>
    <row r="496" spans="1:143" s="389" customFormat="1" ht="25.5" hidden="1" customHeight="1">
      <c r="A496" s="504"/>
      <c r="B496" s="504"/>
      <c r="C496" s="504"/>
      <c r="D496" s="504"/>
      <c r="E496" s="504"/>
      <c r="F496" s="504"/>
      <c r="G496" s="504"/>
      <c r="H496" s="504"/>
      <c r="I496" s="504"/>
      <c r="J496" s="504"/>
      <c r="K496" s="504"/>
      <c r="L496" s="504"/>
      <c r="M496" s="504"/>
      <c r="N496" s="504"/>
      <c r="O496" s="504"/>
      <c r="P496" s="504"/>
      <c r="Q496" s="504"/>
      <c r="R496" s="504"/>
      <c r="S496" s="504"/>
      <c r="T496" s="504"/>
      <c r="U496" s="504"/>
      <c r="V496" s="504"/>
      <c r="W496" s="504"/>
      <c r="X496" s="504"/>
      <c r="Y496" s="504"/>
      <c r="Z496" s="504"/>
      <c r="AA496" s="504"/>
      <c r="AB496" s="504"/>
      <c r="AC496" s="504"/>
      <c r="AD496" s="504"/>
      <c r="AE496" s="504"/>
      <c r="AF496" s="500"/>
      <c r="AG496" s="500"/>
      <c r="AH496" s="500"/>
      <c r="AI496" s="387"/>
      <c r="AJ496" s="387"/>
      <c r="AK496" s="387"/>
      <c r="AL496" s="387"/>
      <c r="AM496" s="387"/>
      <c r="AN496" s="387"/>
      <c r="AO496" s="387"/>
      <c r="AP496" s="387"/>
      <c r="AQ496" s="387"/>
      <c r="AR496" s="387"/>
      <c r="AS496" s="387"/>
      <c r="AT496" s="387"/>
      <c r="AU496" s="387"/>
      <c r="AV496" s="387"/>
      <c r="AW496" s="387"/>
      <c r="AX496" s="387"/>
      <c r="AY496" s="387"/>
      <c r="AZ496" s="387"/>
      <c r="BA496" s="387"/>
      <c r="BB496" s="387"/>
      <c r="BC496" s="387"/>
      <c r="BD496" s="387"/>
      <c r="BE496" s="387"/>
      <c r="BF496" s="387"/>
      <c r="BG496" s="387"/>
      <c r="BH496" s="387"/>
      <c r="BI496" s="387"/>
      <c r="BJ496" s="387"/>
      <c r="BK496" s="387"/>
      <c r="BL496" s="387"/>
      <c r="BM496" s="387"/>
      <c r="BN496" s="387"/>
      <c r="BO496" s="387"/>
      <c r="BP496" s="387"/>
      <c r="BQ496" s="387"/>
      <c r="BR496" s="387"/>
      <c r="BS496" s="387"/>
      <c r="BT496" s="387"/>
      <c r="BU496" s="387"/>
      <c r="BV496" s="387"/>
      <c r="BW496" s="387"/>
      <c r="BX496" s="387"/>
      <c r="BY496" s="387"/>
      <c r="BZ496" s="387"/>
      <c r="CA496" s="387"/>
      <c r="CB496" s="387"/>
      <c r="CC496" s="387"/>
      <c r="CD496" s="387"/>
      <c r="CE496" s="387"/>
      <c r="CF496" s="387"/>
      <c r="CG496" s="387"/>
      <c r="CH496" s="387"/>
      <c r="CI496" s="387"/>
      <c r="CJ496" s="387"/>
      <c r="CK496" s="387"/>
      <c r="CL496" s="387"/>
      <c r="CM496" s="387"/>
      <c r="CN496" s="387"/>
      <c r="CO496" s="387"/>
      <c r="CP496" s="387"/>
      <c r="CQ496" s="387"/>
      <c r="CR496" s="387"/>
      <c r="CS496" s="387"/>
      <c r="CT496" s="387"/>
      <c r="CU496" s="387"/>
      <c r="CV496" s="387"/>
      <c r="CW496" s="387"/>
      <c r="CX496" s="387"/>
      <c r="CY496" s="387"/>
      <c r="CZ496" s="387"/>
      <c r="DA496" s="387"/>
      <c r="DB496" s="387"/>
      <c r="DC496" s="387"/>
      <c r="DD496" s="387"/>
      <c r="DE496" s="387"/>
      <c r="DF496" s="387"/>
      <c r="DG496" s="387"/>
      <c r="DH496" s="387"/>
      <c r="DI496" s="387"/>
      <c r="DJ496" s="387"/>
      <c r="DK496" s="387"/>
      <c r="DL496" s="387"/>
      <c r="DM496" s="387"/>
      <c r="DN496" s="387"/>
      <c r="DO496" s="387"/>
      <c r="DP496" s="387"/>
      <c r="DQ496" s="387"/>
      <c r="DR496" s="387"/>
      <c r="DS496" s="387"/>
      <c r="DT496" s="387"/>
      <c r="DU496" s="387"/>
      <c r="DV496" s="387"/>
      <c r="DW496" s="387"/>
      <c r="DX496" s="387"/>
      <c r="DY496" s="387"/>
      <c r="DZ496" s="387"/>
      <c r="EA496" s="387"/>
      <c r="EB496" s="387"/>
      <c r="EC496" s="387"/>
      <c r="ED496" s="387"/>
      <c r="EE496" s="387"/>
      <c r="EF496" s="387"/>
      <c r="EG496" s="387"/>
      <c r="EH496" s="387"/>
      <c r="EI496" s="387"/>
      <c r="EJ496" s="387"/>
      <c r="EK496" s="387"/>
      <c r="EL496" s="387"/>
      <c r="EM496" s="387"/>
    </row>
    <row r="497" spans="1:143" s="389" customFormat="1" ht="25.5" hidden="1" customHeight="1">
      <c r="A497" s="504"/>
      <c r="B497" s="504"/>
      <c r="C497" s="504"/>
      <c r="D497" s="504"/>
      <c r="E497" s="504"/>
      <c r="F497" s="504"/>
      <c r="G497" s="504"/>
      <c r="H497" s="504"/>
      <c r="I497" s="504"/>
      <c r="J497" s="504"/>
      <c r="K497" s="504"/>
      <c r="L497" s="504"/>
      <c r="M497" s="504"/>
      <c r="N497" s="504"/>
      <c r="O497" s="504"/>
      <c r="P497" s="504"/>
      <c r="Q497" s="504"/>
      <c r="R497" s="504"/>
      <c r="S497" s="504"/>
      <c r="T497" s="504"/>
      <c r="U497" s="504"/>
      <c r="V497" s="504"/>
      <c r="W497" s="504"/>
      <c r="X497" s="504"/>
      <c r="Y497" s="504"/>
      <c r="Z497" s="504"/>
      <c r="AA497" s="504"/>
      <c r="AB497" s="504"/>
      <c r="AC497" s="504"/>
      <c r="AD497" s="504"/>
      <c r="AE497" s="504"/>
      <c r="AF497" s="500"/>
      <c r="AG497" s="500"/>
      <c r="AH497" s="500"/>
      <c r="AI497" s="387"/>
      <c r="AJ497" s="387"/>
      <c r="AK497" s="387"/>
      <c r="AL497" s="387"/>
      <c r="AM497" s="387"/>
      <c r="AN497" s="387"/>
      <c r="AO497" s="387"/>
      <c r="AP497" s="387"/>
      <c r="AQ497" s="387"/>
      <c r="AR497" s="387"/>
      <c r="AS497" s="387"/>
      <c r="AT497" s="387"/>
      <c r="AU497" s="387"/>
      <c r="AV497" s="387"/>
      <c r="AW497" s="387"/>
      <c r="AX497" s="387"/>
      <c r="AY497" s="387"/>
      <c r="AZ497" s="387"/>
      <c r="BA497" s="387"/>
      <c r="BB497" s="387"/>
      <c r="BC497" s="387"/>
      <c r="BD497" s="387"/>
      <c r="BE497" s="387"/>
      <c r="BF497" s="387"/>
      <c r="BG497" s="387"/>
      <c r="BH497" s="387"/>
      <c r="BI497" s="387"/>
      <c r="BJ497" s="387"/>
      <c r="BK497" s="387"/>
      <c r="BL497" s="387"/>
      <c r="BM497" s="387"/>
      <c r="BN497" s="387"/>
      <c r="BO497" s="387"/>
      <c r="BP497" s="387"/>
      <c r="BQ497" s="387"/>
      <c r="BR497" s="387"/>
      <c r="BS497" s="387"/>
      <c r="BT497" s="387"/>
      <c r="BU497" s="387"/>
      <c r="BV497" s="387"/>
      <c r="BW497" s="387"/>
      <c r="BX497" s="387"/>
      <c r="BY497" s="387"/>
      <c r="BZ497" s="387"/>
      <c r="CA497" s="387"/>
      <c r="CB497" s="387"/>
      <c r="CC497" s="387"/>
      <c r="CD497" s="387"/>
      <c r="CE497" s="387"/>
      <c r="CF497" s="387"/>
      <c r="CG497" s="387"/>
      <c r="CH497" s="387"/>
      <c r="CI497" s="387"/>
      <c r="CJ497" s="387"/>
      <c r="CK497" s="387"/>
      <c r="CL497" s="387"/>
      <c r="CM497" s="387"/>
      <c r="CN497" s="387"/>
      <c r="CO497" s="387"/>
      <c r="CP497" s="387"/>
      <c r="CQ497" s="387"/>
      <c r="CR497" s="387"/>
      <c r="CS497" s="387"/>
      <c r="CT497" s="387"/>
      <c r="CU497" s="387"/>
      <c r="CV497" s="387"/>
      <c r="CW497" s="387"/>
      <c r="CX497" s="387"/>
      <c r="CY497" s="387"/>
      <c r="CZ497" s="387"/>
      <c r="DA497" s="387"/>
      <c r="DB497" s="387"/>
      <c r="DC497" s="387"/>
      <c r="DD497" s="387"/>
      <c r="DE497" s="387"/>
      <c r="DF497" s="387"/>
      <c r="DG497" s="387"/>
      <c r="DH497" s="387"/>
      <c r="DI497" s="387"/>
      <c r="DJ497" s="387"/>
      <c r="DK497" s="387"/>
      <c r="DL497" s="387"/>
      <c r="DM497" s="387"/>
      <c r="DN497" s="387"/>
      <c r="DO497" s="387"/>
      <c r="DP497" s="387"/>
      <c r="DQ497" s="387"/>
      <c r="DR497" s="387"/>
      <c r="DS497" s="387"/>
      <c r="DT497" s="387"/>
      <c r="DU497" s="387"/>
      <c r="DV497" s="387"/>
      <c r="DW497" s="387"/>
      <c r="DX497" s="387"/>
      <c r="DY497" s="387"/>
      <c r="DZ497" s="387"/>
      <c r="EA497" s="387"/>
      <c r="EB497" s="387"/>
      <c r="EC497" s="387"/>
      <c r="ED497" s="387"/>
      <c r="EE497" s="387"/>
      <c r="EF497" s="387"/>
      <c r="EG497" s="387"/>
      <c r="EH497" s="387"/>
      <c r="EI497" s="387"/>
      <c r="EJ497" s="387"/>
      <c r="EK497" s="387"/>
      <c r="EL497" s="387"/>
      <c r="EM497" s="387"/>
    </row>
    <row r="498" spans="1:143" s="389" customFormat="1" ht="25.5" hidden="1" customHeight="1">
      <c r="A498" s="504"/>
      <c r="B498" s="504"/>
      <c r="C498" s="504"/>
      <c r="D498" s="504"/>
      <c r="E498" s="504"/>
      <c r="F498" s="504"/>
      <c r="G498" s="504"/>
      <c r="H498" s="504"/>
      <c r="I498" s="504"/>
      <c r="J498" s="504"/>
      <c r="K498" s="504"/>
      <c r="L498" s="504"/>
      <c r="M498" s="504"/>
      <c r="N498" s="504"/>
      <c r="O498" s="504"/>
      <c r="P498" s="504"/>
      <c r="Q498" s="504"/>
      <c r="R498" s="504"/>
      <c r="S498" s="504"/>
      <c r="T498" s="504"/>
      <c r="U498" s="504"/>
      <c r="V498" s="504"/>
      <c r="W498" s="504"/>
      <c r="X498" s="504"/>
      <c r="Y498" s="504"/>
      <c r="Z498" s="504"/>
      <c r="AA498" s="504"/>
      <c r="AB498" s="504"/>
      <c r="AC498" s="504"/>
      <c r="AD498" s="504"/>
      <c r="AE498" s="504"/>
      <c r="AF498" s="500"/>
      <c r="AG498" s="500"/>
      <c r="AH498" s="500"/>
      <c r="AI498" s="387"/>
      <c r="AJ498" s="387"/>
      <c r="AK498" s="387"/>
      <c r="AL498" s="387"/>
      <c r="AM498" s="387"/>
      <c r="AN498" s="387"/>
      <c r="AO498" s="387"/>
      <c r="AP498" s="387"/>
      <c r="AQ498" s="387"/>
      <c r="AR498" s="387"/>
      <c r="AS498" s="387"/>
      <c r="AT498" s="387"/>
      <c r="AU498" s="387"/>
      <c r="AV498" s="387"/>
      <c r="AW498" s="387"/>
      <c r="AX498" s="387"/>
      <c r="AY498" s="387"/>
      <c r="AZ498" s="387"/>
      <c r="BA498" s="387"/>
      <c r="BB498" s="387"/>
      <c r="BC498" s="387"/>
      <c r="BD498" s="387"/>
      <c r="BE498" s="387"/>
      <c r="BF498" s="387"/>
      <c r="BG498" s="387"/>
      <c r="BH498" s="387"/>
      <c r="BI498" s="387"/>
      <c r="BJ498" s="387"/>
      <c r="BK498" s="387"/>
      <c r="BL498" s="387"/>
      <c r="BM498" s="387"/>
      <c r="BN498" s="387"/>
      <c r="BO498" s="387"/>
      <c r="BP498" s="387"/>
      <c r="BQ498" s="387"/>
      <c r="BR498" s="387"/>
      <c r="BS498" s="387"/>
      <c r="BT498" s="387"/>
      <c r="BU498" s="387"/>
      <c r="BV498" s="387"/>
      <c r="BW498" s="387"/>
      <c r="BX498" s="387"/>
      <c r="BY498" s="387"/>
      <c r="BZ498" s="387"/>
      <c r="CA498" s="387"/>
      <c r="CB498" s="387"/>
      <c r="CC498" s="387"/>
      <c r="CD498" s="387"/>
      <c r="CE498" s="387"/>
      <c r="CF498" s="387"/>
      <c r="CG498" s="387"/>
      <c r="CH498" s="387"/>
      <c r="CI498" s="387"/>
      <c r="CJ498" s="387"/>
      <c r="CK498" s="387"/>
      <c r="CL498" s="387"/>
      <c r="CM498" s="387"/>
      <c r="CN498" s="387"/>
      <c r="CO498" s="387"/>
      <c r="CP498" s="387"/>
      <c r="CQ498" s="387"/>
      <c r="CR498" s="387"/>
      <c r="CS498" s="387"/>
      <c r="CT498" s="387"/>
      <c r="CU498" s="387"/>
      <c r="CV498" s="387"/>
      <c r="CW498" s="387"/>
      <c r="CX498" s="387"/>
      <c r="CY498" s="387"/>
      <c r="CZ498" s="387"/>
      <c r="DA498" s="387"/>
      <c r="DB498" s="387"/>
      <c r="DC498" s="387"/>
      <c r="DD498" s="387"/>
      <c r="DE498" s="387"/>
      <c r="DF498" s="387"/>
      <c r="DG498" s="387"/>
      <c r="DH498" s="387"/>
      <c r="DI498" s="387"/>
      <c r="DJ498" s="387"/>
      <c r="DK498" s="387"/>
      <c r="DL498" s="387"/>
      <c r="DM498" s="387"/>
      <c r="DN498" s="387"/>
      <c r="DO498" s="387"/>
      <c r="DP498" s="387"/>
      <c r="DQ498" s="387"/>
      <c r="DR498" s="387"/>
      <c r="DS498" s="387"/>
      <c r="DT498" s="387"/>
      <c r="DU498" s="387"/>
      <c r="DV498" s="387"/>
      <c r="DW498" s="387"/>
      <c r="DX498" s="387"/>
      <c r="DY498" s="387"/>
      <c r="DZ498" s="387"/>
      <c r="EA498" s="387"/>
      <c r="EB498" s="387"/>
      <c r="EC498" s="387"/>
      <c r="ED498" s="387"/>
      <c r="EE498" s="387"/>
      <c r="EF498" s="387"/>
      <c r="EG498" s="387"/>
      <c r="EH498" s="387"/>
      <c r="EI498" s="387"/>
      <c r="EJ498" s="387"/>
      <c r="EK498" s="387"/>
      <c r="EL498" s="387"/>
      <c r="EM498" s="387"/>
    </row>
    <row r="499" spans="1:143" s="389" customFormat="1" ht="25.5" hidden="1" customHeight="1">
      <c r="A499" s="504"/>
      <c r="B499" s="504"/>
      <c r="C499" s="504"/>
      <c r="D499" s="504"/>
      <c r="E499" s="504"/>
      <c r="F499" s="504"/>
      <c r="G499" s="504"/>
      <c r="H499" s="504"/>
      <c r="I499" s="504"/>
      <c r="J499" s="504"/>
      <c r="K499" s="504"/>
      <c r="L499" s="504"/>
      <c r="M499" s="504"/>
      <c r="N499" s="504"/>
      <c r="O499" s="504"/>
      <c r="P499" s="504"/>
      <c r="Q499" s="504"/>
      <c r="R499" s="504"/>
      <c r="S499" s="504"/>
      <c r="T499" s="504"/>
      <c r="U499" s="504"/>
      <c r="V499" s="504"/>
      <c r="W499" s="504"/>
      <c r="X499" s="504"/>
      <c r="Y499" s="504"/>
      <c r="Z499" s="504"/>
      <c r="AA499" s="504"/>
      <c r="AB499" s="504"/>
      <c r="AC499" s="504"/>
      <c r="AD499" s="504"/>
      <c r="AE499" s="504"/>
      <c r="AF499" s="500"/>
      <c r="AG499" s="500"/>
      <c r="AH499" s="500"/>
      <c r="AI499" s="387"/>
      <c r="AJ499" s="387"/>
      <c r="AK499" s="387"/>
      <c r="AL499" s="387"/>
      <c r="AM499" s="387"/>
      <c r="AN499" s="387"/>
      <c r="AO499" s="387"/>
      <c r="AP499" s="387"/>
      <c r="AQ499" s="387"/>
      <c r="AR499" s="387"/>
      <c r="AS499" s="387"/>
      <c r="AT499" s="387"/>
      <c r="AU499" s="387"/>
      <c r="AV499" s="387"/>
      <c r="AW499" s="387"/>
      <c r="AX499" s="387"/>
      <c r="AY499" s="387"/>
      <c r="AZ499" s="387"/>
      <c r="BA499" s="387"/>
      <c r="BB499" s="387"/>
      <c r="BC499" s="387"/>
      <c r="BD499" s="387"/>
      <c r="BE499" s="387"/>
      <c r="BF499" s="387"/>
      <c r="BG499" s="387"/>
      <c r="BH499" s="387"/>
      <c r="BI499" s="387"/>
      <c r="BJ499" s="387"/>
      <c r="BK499" s="387"/>
      <c r="BL499" s="387"/>
      <c r="BM499" s="387"/>
      <c r="BN499" s="387"/>
      <c r="BO499" s="387"/>
      <c r="BP499" s="387"/>
      <c r="BQ499" s="387"/>
      <c r="BR499" s="387"/>
      <c r="BS499" s="387"/>
      <c r="BT499" s="387"/>
      <c r="BU499" s="387"/>
      <c r="BV499" s="387"/>
      <c r="BW499" s="387"/>
      <c r="BX499" s="387"/>
      <c r="BY499" s="387"/>
      <c r="BZ499" s="387"/>
      <c r="CA499" s="387"/>
      <c r="CB499" s="387"/>
      <c r="CC499" s="387"/>
      <c r="CD499" s="387"/>
      <c r="CE499" s="387"/>
      <c r="CF499" s="387"/>
      <c r="CG499" s="387"/>
      <c r="CH499" s="387"/>
      <c r="CI499" s="387"/>
      <c r="CJ499" s="387"/>
      <c r="CK499" s="387"/>
      <c r="CL499" s="387"/>
      <c r="CM499" s="387"/>
      <c r="CN499" s="387"/>
      <c r="CO499" s="387"/>
      <c r="CP499" s="387"/>
      <c r="CQ499" s="387"/>
      <c r="CR499" s="387"/>
      <c r="CS499" s="387"/>
      <c r="CT499" s="387"/>
      <c r="CU499" s="387"/>
      <c r="CV499" s="387"/>
      <c r="CW499" s="387"/>
      <c r="CX499" s="387"/>
      <c r="CY499" s="387"/>
      <c r="CZ499" s="387"/>
      <c r="DA499" s="387"/>
      <c r="DB499" s="387"/>
      <c r="DC499" s="387"/>
      <c r="DD499" s="387"/>
      <c r="DE499" s="387"/>
      <c r="DF499" s="387"/>
      <c r="DG499" s="387"/>
      <c r="DH499" s="387"/>
      <c r="DI499" s="387"/>
      <c r="DJ499" s="387"/>
      <c r="DK499" s="387"/>
      <c r="DL499" s="387"/>
      <c r="DM499" s="387"/>
      <c r="DN499" s="387"/>
      <c r="DO499" s="387"/>
      <c r="DP499" s="387"/>
      <c r="DQ499" s="387"/>
      <c r="DR499" s="387"/>
      <c r="DS499" s="387"/>
      <c r="DT499" s="387"/>
      <c r="DU499" s="387"/>
      <c r="DV499" s="387"/>
      <c r="DW499" s="387"/>
      <c r="DX499" s="387"/>
      <c r="DY499" s="387"/>
      <c r="DZ499" s="387"/>
      <c r="EA499" s="387"/>
      <c r="EB499" s="387"/>
      <c r="EC499" s="387"/>
      <c r="ED499" s="387"/>
      <c r="EE499" s="387"/>
      <c r="EF499" s="387"/>
      <c r="EG499" s="387"/>
      <c r="EH499" s="387"/>
      <c r="EI499" s="387"/>
      <c r="EJ499" s="387"/>
      <c r="EK499" s="387"/>
      <c r="EL499" s="387"/>
      <c r="EM499" s="387"/>
    </row>
    <row r="500" spans="1:143" s="389" customFormat="1" ht="25.5" hidden="1" customHeight="1">
      <c r="A500" s="504"/>
      <c r="B500" s="504"/>
      <c r="C500" s="504"/>
      <c r="D500" s="504"/>
      <c r="E500" s="504"/>
      <c r="F500" s="504"/>
      <c r="G500" s="504"/>
      <c r="H500" s="504"/>
      <c r="I500" s="504"/>
      <c r="J500" s="504"/>
      <c r="K500" s="504"/>
      <c r="L500" s="504"/>
      <c r="M500" s="504"/>
      <c r="N500" s="504"/>
      <c r="O500" s="504"/>
      <c r="P500" s="504"/>
      <c r="Q500" s="504"/>
      <c r="R500" s="504"/>
      <c r="S500" s="504"/>
      <c r="T500" s="504"/>
      <c r="U500" s="504"/>
      <c r="V500" s="504"/>
      <c r="W500" s="504"/>
      <c r="X500" s="504"/>
      <c r="Y500" s="504"/>
      <c r="Z500" s="504"/>
      <c r="AA500" s="504"/>
      <c r="AB500" s="504"/>
      <c r="AC500" s="504"/>
      <c r="AD500" s="504"/>
      <c r="AE500" s="504"/>
      <c r="AF500" s="500"/>
      <c r="AG500" s="500"/>
      <c r="AH500" s="500"/>
      <c r="AI500" s="387"/>
      <c r="AJ500" s="387"/>
      <c r="AK500" s="387"/>
      <c r="AL500" s="387"/>
      <c r="AM500" s="387"/>
      <c r="AN500" s="387"/>
      <c r="AO500" s="387"/>
      <c r="AP500" s="387"/>
      <c r="AQ500" s="387"/>
      <c r="AR500" s="387"/>
      <c r="AS500" s="387"/>
      <c r="AT500" s="387"/>
      <c r="AU500" s="387"/>
      <c r="AV500" s="387"/>
      <c r="AW500" s="387"/>
      <c r="AX500" s="387"/>
      <c r="AY500" s="387"/>
      <c r="AZ500" s="387"/>
      <c r="BA500" s="387"/>
      <c r="BB500" s="387"/>
      <c r="BC500" s="387"/>
      <c r="BD500" s="387"/>
      <c r="BE500" s="387"/>
      <c r="BF500" s="387"/>
      <c r="BG500" s="387"/>
      <c r="BH500" s="387"/>
      <c r="BI500" s="387"/>
      <c r="BJ500" s="387"/>
      <c r="BK500" s="387"/>
      <c r="BL500" s="387"/>
      <c r="BM500" s="387"/>
      <c r="BN500" s="387"/>
      <c r="BO500" s="387"/>
      <c r="BP500" s="387"/>
      <c r="BQ500" s="387"/>
      <c r="BR500" s="387"/>
      <c r="BS500" s="387"/>
      <c r="BT500" s="387"/>
      <c r="BU500" s="387"/>
      <c r="BV500" s="387"/>
      <c r="BW500" s="387"/>
      <c r="BX500" s="387"/>
      <c r="BY500" s="387"/>
      <c r="BZ500" s="387"/>
      <c r="CA500" s="387"/>
      <c r="CB500" s="387"/>
      <c r="CC500" s="387"/>
      <c r="CD500" s="387"/>
      <c r="CE500" s="387"/>
      <c r="CF500" s="387"/>
      <c r="CG500" s="387"/>
      <c r="CH500" s="387"/>
      <c r="CI500" s="387"/>
      <c r="CJ500" s="387"/>
      <c r="CK500" s="387"/>
      <c r="CL500" s="387"/>
      <c r="CM500" s="387"/>
      <c r="CN500" s="387"/>
      <c r="CO500" s="387"/>
      <c r="CP500" s="387"/>
      <c r="CQ500" s="387"/>
      <c r="CR500" s="387"/>
      <c r="CS500" s="387"/>
      <c r="CT500" s="387"/>
      <c r="CU500" s="387"/>
      <c r="CV500" s="387"/>
      <c r="CW500" s="387"/>
      <c r="CX500" s="387"/>
      <c r="CY500" s="387"/>
      <c r="CZ500" s="387"/>
      <c r="DA500" s="387"/>
      <c r="DB500" s="387"/>
      <c r="DC500" s="387"/>
      <c r="DD500" s="387"/>
      <c r="DE500" s="387"/>
      <c r="DF500" s="387"/>
      <c r="DG500" s="387"/>
      <c r="DH500" s="387"/>
      <c r="DI500" s="387"/>
      <c r="DJ500" s="387"/>
      <c r="DK500" s="387"/>
      <c r="DL500" s="387"/>
      <c r="DM500" s="387"/>
      <c r="DN500" s="387"/>
      <c r="DO500" s="387"/>
      <c r="DP500" s="387"/>
      <c r="DQ500" s="387"/>
      <c r="DR500" s="387"/>
      <c r="DS500" s="387"/>
      <c r="DT500" s="387"/>
      <c r="DU500" s="387"/>
      <c r="DV500" s="387"/>
      <c r="DW500" s="387"/>
      <c r="DX500" s="387"/>
      <c r="DY500" s="387"/>
      <c r="DZ500" s="387"/>
      <c r="EA500" s="387"/>
      <c r="EB500" s="387"/>
      <c r="EC500" s="387"/>
      <c r="ED500" s="387"/>
      <c r="EE500" s="387"/>
      <c r="EF500" s="387"/>
      <c r="EG500" s="387"/>
      <c r="EH500" s="387"/>
      <c r="EI500" s="387"/>
      <c r="EJ500" s="387"/>
      <c r="EK500" s="387"/>
      <c r="EL500" s="387"/>
      <c r="EM500" s="387"/>
    </row>
    <row r="501" spans="1:143" s="389" customFormat="1" ht="25.5" hidden="1" customHeight="1">
      <c r="A501" s="504"/>
      <c r="B501" s="504"/>
      <c r="C501" s="504"/>
      <c r="D501" s="504"/>
      <c r="E501" s="504"/>
      <c r="F501" s="504"/>
      <c r="G501" s="504"/>
      <c r="H501" s="504"/>
      <c r="I501" s="504"/>
      <c r="J501" s="504"/>
      <c r="K501" s="504"/>
      <c r="L501" s="504"/>
      <c r="M501" s="504"/>
      <c r="N501" s="504"/>
      <c r="O501" s="504"/>
      <c r="P501" s="504"/>
      <c r="Q501" s="504"/>
      <c r="R501" s="504"/>
      <c r="S501" s="504"/>
      <c r="T501" s="504"/>
      <c r="U501" s="504"/>
      <c r="V501" s="504"/>
      <c r="W501" s="504"/>
      <c r="X501" s="504"/>
      <c r="Y501" s="504"/>
      <c r="Z501" s="504"/>
      <c r="AA501" s="504"/>
      <c r="AB501" s="504"/>
      <c r="AC501" s="504"/>
      <c r="AD501" s="504"/>
      <c r="AE501" s="504"/>
      <c r="AF501" s="500"/>
      <c r="AG501" s="500"/>
      <c r="AH501" s="500"/>
      <c r="AI501" s="387"/>
      <c r="AJ501" s="387"/>
      <c r="AK501" s="387"/>
      <c r="AL501" s="387"/>
      <c r="AM501" s="387"/>
      <c r="AN501" s="387"/>
      <c r="AO501" s="387"/>
      <c r="AP501" s="387"/>
      <c r="AQ501" s="387"/>
      <c r="AR501" s="387"/>
      <c r="AS501" s="387"/>
      <c r="AT501" s="387"/>
      <c r="AU501" s="387"/>
      <c r="AV501" s="387"/>
      <c r="AW501" s="387"/>
      <c r="AX501" s="387"/>
      <c r="AY501" s="387"/>
      <c r="AZ501" s="387"/>
      <c r="BA501" s="387"/>
      <c r="BB501" s="387"/>
      <c r="BC501" s="387"/>
      <c r="BD501" s="387"/>
      <c r="BE501" s="387"/>
      <c r="BF501" s="387"/>
      <c r="BG501" s="387"/>
      <c r="BH501" s="387"/>
      <c r="BI501" s="387"/>
      <c r="BJ501" s="387"/>
      <c r="BK501" s="387"/>
      <c r="BL501" s="387"/>
      <c r="BM501" s="387"/>
      <c r="BN501" s="387"/>
      <c r="BO501" s="387"/>
      <c r="BP501" s="387"/>
      <c r="BQ501" s="387"/>
      <c r="BR501" s="387"/>
      <c r="BS501" s="387"/>
      <c r="BT501" s="387"/>
      <c r="BU501" s="387"/>
      <c r="BV501" s="387"/>
      <c r="BW501" s="387"/>
      <c r="BX501" s="387"/>
      <c r="BY501" s="387"/>
      <c r="BZ501" s="387"/>
      <c r="CA501" s="387"/>
      <c r="CB501" s="387"/>
      <c r="CC501" s="387"/>
      <c r="CD501" s="387"/>
      <c r="CE501" s="387"/>
      <c r="CF501" s="387"/>
      <c r="CG501" s="387"/>
      <c r="CH501" s="387"/>
      <c r="CI501" s="387"/>
      <c r="CJ501" s="387"/>
      <c r="CK501" s="387"/>
      <c r="CL501" s="387"/>
      <c r="CM501" s="387"/>
      <c r="CN501" s="387"/>
      <c r="CO501" s="387"/>
      <c r="CP501" s="387"/>
      <c r="CQ501" s="387"/>
      <c r="CR501" s="387"/>
      <c r="CS501" s="387"/>
      <c r="CT501" s="387"/>
      <c r="CU501" s="387"/>
      <c r="CV501" s="387"/>
      <c r="CW501" s="387"/>
      <c r="CX501" s="387"/>
      <c r="CY501" s="387"/>
      <c r="CZ501" s="387"/>
      <c r="DA501" s="387"/>
      <c r="DB501" s="387"/>
      <c r="DC501" s="387"/>
      <c r="DD501" s="387"/>
      <c r="DE501" s="387"/>
      <c r="DF501" s="387"/>
      <c r="DG501" s="387"/>
      <c r="DH501" s="387"/>
      <c r="DI501" s="387"/>
      <c r="DJ501" s="387"/>
      <c r="DK501" s="387"/>
      <c r="DL501" s="387"/>
      <c r="DM501" s="387"/>
      <c r="DN501" s="387"/>
      <c r="DO501" s="387"/>
      <c r="DP501" s="387"/>
      <c r="DQ501" s="387"/>
      <c r="DR501" s="387"/>
      <c r="DS501" s="387"/>
      <c r="DT501" s="387"/>
      <c r="DU501" s="387"/>
      <c r="DV501" s="387"/>
      <c r="DW501" s="387"/>
      <c r="DX501" s="387"/>
      <c r="DY501" s="387"/>
      <c r="DZ501" s="387"/>
      <c r="EA501" s="387"/>
      <c r="EB501" s="387"/>
      <c r="EC501" s="387"/>
      <c r="ED501" s="387"/>
      <c r="EE501" s="387"/>
      <c r="EF501" s="387"/>
      <c r="EG501" s="387"/>
      <c r="EH501" s="387"/>
      <c r="EI501" s="387"/>
      <c r="EJ501" s="387"/>
      <c r="EK501" s="387"/>
      <c r="EL501" s="387"/>
      <c r="EM501" s="387"/>
    </row>
    <row r="502" spans="1:143" s="389" customFormat="1" ht="25.5" hidden="1" customHeight="1">
      <c r="A502" s="504"/>
      <c r="B502" s="504"/>
      <c r="C502" s="504"/>
      <c r="D502" s="504"/>
      <c r="E502" s="504"/>
      <c r="F502" s="504"/>
      <c r="G502" s="504"/>
      <c r="H502" s="504"/>
      <c r="I502" s="504"/>
      <c r="J502" s="504"/>
      <c r="K502" s="504"/>
      <c r="L502" s="504"/>
      <c r="M502" s="504"/>
      <c r="N502" s="504"/>
      <c r="O502" s="504"/>
      <c r="P502" s="504"/>
      <c r="Q502" s="504"/>
      <c r="R502" s="504"/>
      <c r="S502" s="504"/>
      <c r="T502" s="504"/>
      <c r="U502" s="504"/>
      <c r="V502" s="504"/>
      <c r="W502" s="504"/>
      <c r="X502" s="504"/>
      <c r="Y502" s="504"/>
      <c r="Z502" s="504"/>
      <c r="AA502" s="504"/>
      <c r="AB502" s="504"/>
      <c r="AC502" s="504"/>
      <c r="AD502" s="504"/>
      <c r="AE502" s="504"/>
      <c r="AF502" s="500"/>
      <c r="AG502" s="500"/>
      <c r="AH502" s="500"/>
      <c r="AI502" s="387"/>
      <c r="AJ502" s="387"/>
      <c r="AK502" s="387"/>
      <c r="AL502" s="387"/>
      <c r="AM502" s="387"/>
      <c r="AN502" s="387"/>
      <c r="AO502" s="387"/>
      <c r="AP502" s="387"/>
      <c r="AQ502" s="387"/>
      <c r="AR502" s="387"/>
      <c r="AS502" s="387"/>
      <c r="AT502" s="387"/>
      <c r="AU502" s="387"/>
      <c r="AV502" s="387"/>
      <c r="AW502" s="387"/>
      <c r="AX502" s="387"/>
      <c r="AY502" s="387"/>
      <c r="AZ502" s="387"/>
      <c r="BA502" s="387"/>
      <c r="BB502" s="387"/>
      <c r="BC502" s="387"/>
      <c r="BD502" s="387"/>
      <c r="BE502" s="387"/>
      <c r="BF502" s="387"/>
      <c r="BG502" s="387"/>
      <c r="BH502" s="387"/>
      <c r="BI502" s="387"/>
      <c r="BJ502" s="387"/>
      <c r="BK502" s="387"/>
      <c r="BL502" s="387"/>
      <c r="BM502" s="387"/>
      <c r="BN502" s="387"/>
      <c r="BO502" s="387"/>
      <c r="BP502" s="387"/>
      <c r="BQ502" s="387"/>
      <c r="BR502" s="387"/>
      <c r="BS502" s="387"/>
      <c r="BT502" s="387"/>
      <c r="BU502" s="387"/>
      <c r="BV502" s="387"/>
      <c r="BW502" s="387"/>
      <c r="BX502" s="387"/>
      <c r="BY502" s="387"/>
      <c r="BZ502" s="387"/>
      <c r="CA502" s="387"/>
      <c r="CB502" s="387"/>
      <c r="CC502" s="387"/>
      <c r="CD502" s="387"/>
      <c r="CE502" s="387"/>
      <c r="CF502" s="387"/>
      <c r="CG502" s="387"/>
      <c r="CH502" s="387"/>
      <c r="CI502" s="387"/>
      <c r="CJ502" s="387"/>
      <c r="CK502" s="387"/>
      <c r="CL502" s="387"/>
      <c r="CM502" s="387"/>
      <c r="CN502" s="387"/>
      <c r="CO502" s="387"/>
      <c r="CP502" s="387"/>
      <c r="CQ502" s="387"/>
      <c r="CR502" s="387"/>
      <c r="CS502" s="387"/>
      <c r="CT502" s="387"/>
      <c r="CU502" s="387"/>
      <c r="CV502" s="387"/>
      <c r="CW502" s="387"/>
      <c r="CX502" s="387"/>
      <c r="CY502" s="387"/>
      <c r="CZ502" s="387"/>
      <c r="DA502" s="387"/>
      <c r="DB502" s="387"/>
      <c r="DC502" s="387"/>
      <c r="DD502" s="387"/>
      <c r="DE502" s="387"/>
      <c r="DF502" s="387"/>
      <c r="DG502" s="387"/>
      <c r="DH502" s="387"/>
      <c r="DI502" s="387"/>
      <c r="DJ502" s="387"/>
      <c r="DK502" s="387"/>
      <c r="DL502" s="387"/>
      <c r="DM502" s="387"/>
      <c r="DN502" s="387"/>
      <c r="DO502" s="387"/>
      <c r="DP502" s="387"/>
      <c r="DQ502" s="387"/>
      <c r="DR502" s="387"/>
      <c r="DS502" s="387"/>
      <c r="DT502" s="387"/>
      <c r="DU502" s="387"/>
      <c r="DV502" s="387"/>
      <c r="DW502" s="387"/>
      <c r="DX502" s="387"/>
      <c r="DY502" s="387"/>
      <c r="DZ502" s="387"/>
      <c r="EA502" s="387"/>
      <c r="EB502" s="387"/>
      <c r="EC502" s="387"/>
      <c r="ED502" s="387"/>
      <c r="EE502" s="387"/>
      <c r="EF502" s="387"/>
      <c r="EG502" s="387"/>
      <c r="EH502" s="387"/>
      <c r="EI502" s="387"/>
      <c r="EJ502" s="387"/>
      <c r="EK502" s="387"/>
      <c r="EL502" s="387"/>
      <c r="EM502" s="387"/>
    </row>
    <row r="503" spans="1:143" s="389" customFormat="1" ht="25.5" hidden="1" customHeight="1">
      <c r="A503" s="504"/>
      <c r="B503" s="504"/>
      <c r="C503" s="504"/>
      <c r="D503" s="504"/>
      <c r="E503" s="504"/>
      <c r="F503" s="504"/>
      <c r="G503" s="504"/>
      <c r="H503" s="504"/>
      <c r="I503" s="504"/>
      <c r="J503" s="504"/>
      <c r="K503" s="504"/>
      <c r="L503" s="504"/>
      <c r="M503" s="504"/>
      <c r="N503" s="504"/>
      <c r="O503" s="504"/>
      <c r="P503" s="504"/>
      <c r="Q503" s="504"/>
      <c r="R503" s="504"/>
      <c r="S503" s="504"/>
      <c r="T503" s="504"/>
      <c r="U503" s="504"/>
      <c r="V503" s="504"/>
      <c r="W503" s="504"/>
      <c r="X503" s="504"/>
      <c r="Y503" s="504"/>
      <c r="Z503" s="504"/>
      <c r="AA503" s="504"/>
      <c r="AB503" s="504"/>
      <c r="AC503" s="504"/>
      <c r="AD503" s="504"/>
      <c r="AE503" s="504"/>
      <c r="AF503" s="500"/>
      <c r="AG503" s="500"/>
      <c r="AH503" s="500"/>
      <c r="AI503" s="387"/>
      <c r="AJ503" s="387"/>
      <c r="AK503" s="387"/>
      <c r="AL503" s="387"/>
      <c r="AM503" s="387"/>
      <c r="AN503" s="387"/>
      <c r="AO503" s="387"/>
      <c r="AP503" s="387"/>
      <c r="AQ503" s="387"/>
      <c r="AR503" s="387"/>
      <c r="AS503" s="387"/>
      <c r="AT503" s="387"/>
      <c r="AU503" s="387"/>
      <c r="AV503" s="387"/>
      <c r="AW503" s="387"/>
      <c r="AX503" s="387"/>
      <c r="AY503" s="387"/>
      <c r="AZ503" s="387"/>
      <c r="BA503" s="387"/>
      <c r="BB503" s="387"/>
      <c r="BC503" s="387"/>
      <c r="BD503" s="387"/>
      <c r="BE503" s="387"/>
      <c r="BF503" s="387"/>
      <c r="BG503" s="387"/>
      <c r="BH503" s="387"/>
      <c r="BI503" s="387"/>
      <c r="BJ503" s="387"/>
      <c r="BK503" s="387"/>
      <c r="BL503" s="387"/>
      <c r="BM503" s="387"/>
      <c r="BN503" s="387"/>
      <c r="BO503" s="387"/>
      <c r="BP503" s="387"/>
      <c r="BQ503" s="387"/>
      <c r="BR503" s="387"/>
      <c r="BS503" s="387"/>
      <c r="BT503" s="387"/>
      <c r="BU503" s="387"/>
      <c r="BV503" s="387"/>
      <c r="BW503" s="387"/>
      <c r="BX503" s="387"/>
      <c r="BY503" s="387"/>
      <c r="BZ503" s="387"/>
      <c r="CA503" s="387"/>
      <c r="CB503" s="387"/>
      <c r="CC503" s="387"/>
      <c r="CD503" s="387"/>
      <c r="CE503" s="387"/>
      <c r="CF503" s="387"/>
      <c r="CG503" s="387"/>
      <c r="CH503" s="387"/>
      <c r="CI503" s="387"/>
      <c r="CJ503" s="387"/>
      <c r="CK503" s="387"/>
      <c r="CL503" s="387"/>
      <c r="CM503" s="387"/>
      <c r="CN503" s="387"/>
      <c r="CO503" s="387"/>
      <c r="CP503" s="387"/>
      <c r="CQ503" s="387"/>
      <c r="CR503" s="387"/>
      <c r="CS503" s="387"/>
      <c r="CT503" s="387"/>
      <c r="CU503" s="387"/>
      <c r="CV503" s="387"/>
      <c r="CW503" s="387"/>
      <c r="CX503" s="387"/>
      <c r="CY503" s="387"/>
      <c r="CZ503" s="387"/>
      <c r="DA503" s="387"/>
      <c r="DB503" s="387"/>
      <c r="DC503" s="387"/>
      <c r="DD503" s="387"/>
      <c r="DE503" s="387"/>
      <c r="DF503" s="387"/>
      <c r="DG503" s="387"/>
      <c r="DH503" s="387"/>
      <c r="DI503" s="387"/>
      <c r="DJ503" s="387"/>
      <c r="DK503" s="387"/>
      <c r="DL503" s="387"/>
      <c r="DM503" s="387"/>
      <c r="DN503" s="387"/>
      <c r="DO503" s="387"/>
      <c r="DP503" s="387"/>
      <c r="DQ503" s="387"/>
      <c r="DR503" s="387"/>
      <c r="DS503" s="387"/>
      <c r="DT503" s="387"/>
      <c r="DU503" s="387"/>
      <c r="DV503" s="387"/>
      <c r="DW503" s="387"/>
      <c r="DX503" s="387"/>
      <c r="DY503" s="387"/>
      <c r="DZ503" s="387"/>
      <c r="EA503" s="387"/>
      <c r="EB503" s="387"/>
      <c r="EC503" s="387"/>
      <c r="ED503" s="387"/>
      <c r="EE503" s="387"/>
      <c r="EF503" s="387"/>
      <c r="EG503" s="387"/>
      <c r="EH503" s="387"/>
      <c r="EI503" s="387"/>
      <c r="EJ503" s="387"/>
      <c r="EK503" s="387"/>
      <c r="EL503" s="387"/>
      <c r="EM503" s="387"/>
    </row>
    <row r="504" spans="1:143" s="389" customFormat="1" ht="25.5" hidden="1" customHeight="1">
      <c r="A504" s="504"/>
      <c r="B504" s="504"/>
      <c r="C504" s="504"/>
      <c r="D504" s="504"/>
      <c r="E504" s="504"/>
      <c r="F504" s="504"/>
      <c r="G504" s="504"/>
      <c r="H504" s="504"/>
      <c r="I504" s="504"/>
      <c r="J504" s="504"/>
      <c r="K504" s="504"/>
      <c r="L504" s="504"/>
      <c r="M504" s="504"/>
      <c r="N504" s="504"/>
      <c r="O504" s="504"/>
      <c r="P504" s="504"/>
      <c r="Q504" s="504"/>
      <c r="R504" s="504"/>
      <c r="S504" s="504"/>
      <c r="T504" s="504"/>
      <c r="U504" s="504"/>
      <c r="V504" s="504"/>
      <c r="W504" s="504"/>
      <c r="X504" s="504"/>
      <c r="Y504" s="504"/>
      <c r="Z504" s="504"/>
      <c r="AA504" s="504"/>
      <c r="AB504" s="504"/>
      <c r="AC504" s="504"/>
      <c r="AD504" s="504"/>
      <c r="AE504" s="504"/>
      <c r="AF504" s="500"/>
      <c r="AG504" s="500"/>
      <c r="AH504" s="500"/>
      <c r="AI504" s="387"/>
      <c r="AJ504" s="387"/>
      <c r="AK504" s="387"/>
      <c r="AL504" s="387"/>
      <c r="AM504" s="387"/>
      <c r="AN504" s="387"/>
      <c r="AO504" s="387"/>
      <c r="AP504" s="387"/>
      <c r="AQ504" s="387"/>
      <c r="AR504" s="387"/>
      <c r="AS504" s="387"/>
      <c r="AT504" s="387"/>
      <c r="AU504" s="387"/>
      <c r="AV504" s="387"/>
      <c r="AW504" s="387"/>
      <c r="AX504" s="387"/>
      <c r="AY504" s="387"/>
      <c r="AZ504" s="387"/>
      <c r="BA504" s="387"/>
      <c r="BB504" s="387"/>
      <c r="BC504" s="387"/>
      <c r="BD504" s="387"/>
      <c r="BE504" s="387"/>
      <c r="BF504" s="387"/>
      <c r="BG504" s="387"/>
      <c r="BH504" s="387"/>
      <c r="BI504" s="387"/>
      <c r="BJ504" s="387"/>
      <c r="BK504" s="387"/>
      <c r="BL504" s="387"/>
      <c r="BM504" s="387"/>
      <c r="BN504" s="387"/>
      <c r="BO504" s="387"/>
      <c r="BP504" s="387"/>
      <c r="BQ504" s="387"/>
      <c r="BR504" s="387"/>
      <c r="BS504" s="387"/>
      <c r="BT504" s="387"/>
      <c r="BU504" s="387"/>
      <c r="BV504" s="387"/>
      <c r="BW504" s="387"/>
      <c r="BX504" s="387"/>
      <c r="BY504" s="387"/>
      <c r="BZ504" s="387"/>
      <c r="CA504" s="387"/>
      <c r="CB504" s="387"/>
      <c r="CC504" s="387"/>
      <c r="CD504" s="387"/>
      <c r="CE504" s="387"/>
      <c r="CF504" s="387"/>
      <c r="CG504" s="387"/>
      <c r="CH504" s="387"/>
      <c r="CI504" s="387"/>
      <c r="CJ504" s="387"/>
      <c r="CK504" s="387"/>
      <c r="CL504" s="387"/>
      <c r="CM504" s="387"/>
      <c r="CN504" s="387"/>
      <c r="CO504" s="387"/>
      <c r="CP504" s="387"/>
      <c r="CQ504" s="387"/>
      <c r="CR504" s="387"/>
      <c r="CS504" s="387"/>
      <c r="CT504" s="387"/>
      <c r="CU504" s="387"/>
      <c r="CV504" s="387"/>
      <c r="CW504" s="387"/>
      <c r="CX504" s="387"/>
      <c r="CY504" s="387"/>
      <c r="CZ504" s="387"/>
      <c r="DA504" s="387"/>
      <c r="DB504" s="387"/>
      <c r="DC504" s="387"/>
      <c r="DD504" s="387"/>
      <c r="DE504" s="387"/>
      <c r="DF504" s="387"/>
      <c r="DG504" s="387"/>
      <c r="DH504" s="387"/>
      <c r="DI504" s="387"/>
      <c r="DJ504" s="387"/>
      <c r="DK504" s="387"/>
      <c r="DL504" s="387"/>
      <c r="DM504" s="387"/>
      <c r="DN504" s="387"/>
      <c r="DO504" s="387"/>
      <c r="DP504" s="387"/>
      <c r="DQ504" s="387"/>
      <c r="DR504" s="387"/>
      <c r="DS504" s="387"/>
      <c r="DT504" s="387"/>
      <c r="DU504" s="387"/>
      <c r="DV504" s="387"/>
      <c r="DW504" s="387"/>
      <c r="DX504" s="387"/>
      <c r="DY504" s="387"/>
      <c r="DZ504" s="387"/>
      <c r="EA504" s="387"/>
      <c r="EB504" s="387"/>
      <c r="EC504" s="387"/>
      <c r="ED504" s="387"/>
      <c r="EE504" s="387"/>
      <c r="EF504" s="387"/>
      <c r="EG504" s="387"/>
      <c r="EH504" s="387"/>
      <c r="EI504" s="387"/>
      <c r="EJ504" s="387"/>
      <c r="EK504" s="387"/>
      <c r="EL504" s="387"/>
      <c r="EM504" s="387"/>
    </row>
    <row r="505" spans="1:143" s="389" customFormat="1" ht="25.5" hidden="1" customHeight="1">
      <c r="A505" s="504"/>
      <c r="B505" s="504"/>
      <c r="C505" s="504"/>
      <c r="D505" s="504"/>
      <c r="E505" s="504"/>
      <c r="F505" s="504"/>
      <c r="G505" s="504"/>
      <c r="H505" s="504"/>
      <c r="I505" s="504"/>
      <c r="J505" s="504"/>
      <c r="K505" s="504"/>
      <c r="L505" s="504"/>
      <c r="M505" s="504"/>
      <c r="N505" s="504"/>
      <c r="O505" s="504"/>
      <c r="P505" s="504"/>
      <c r="Q505" s="504"/>
      <c r="R505" s="504"/>
      <c r="S505" s="504"/>
      <c r="T505" s="504"/>
      <c r="U505" s="504"/>
      <c r="V505" s="504"/>
      <c r="W505" s="504"/>
      <c r="X505" s="504"/>
      <c r="Y505" s="504"/>
      <c r="Z505" s="504"/>
      <c r="AA505" s="504"/>
      <c r="AB505" s="504"/>
      <c r="AC505" s="504"/>
      <c r="AD505" s="504"/>
      <c r="AE505" s="504"/>
      <c r="AF505" s="500"/>
      <c r="AG505" s="500"/>
      <c r="AH505" s="500"/>
      <c r="AI505" s="387"/>
      <c r="AJ505" s="387"/>
      <c r="AK505" s="387"/>
      <c r="AL505" s="387"/>
      <c r="AM505" s="387"/>
      <c r="AN505" s="387"/>
      <c r="AO505" s="387"/>
      <c r="AP505" s="387"/>
      <c r="AQ505" s="387"/>
      <c r="AR505" s="387"/>
      <c r="AS505" s="387"/>
      <c r="AT505" s="387"/>
      <c r="AU505" s="387"/>
      <c r="AV505" s="387"/>
      <c r="AW505" s="387"/>
      <c r="AX505" s="387"/>
      <c r="AY505" s="387"/>
      <c r="AZ505" s="387"/>
      <c r="BA505" s="387"/>
      <c r="BB505" s="387"/>
      <c r="BC505" s="387"/>
      <c r="BD505" s="387"/>
      <c r="BE505" s="387"/>
      <c r="BF505" s="387"/>
      <c r="BG505" s="387"/>
      <c r="BH505" s="387"/>
      <c r="BI505" s="387"/>
      <c r="BJ505" s="387"/>
      <c r="BK505" s="387"/>
      <c r="BL505" s="387"/>
      <c r="BM505" s="387"/>
      <c r="BN505" s="387"/>
      <c r="BO505" s="387"/>
      <c r="BP505" s="387"/>
      <c r="BQ505" s="387"/>
      <c r="BR505" s="387"/>
      <c r="BS505" s="387"/>
      <c r="BT505" s="387"/>
      <c r="BU505" s="387"/>
      <c r="BV505" s="387"/>
      <c r="BW505" s="387"/>
      <c r="BX505" s="387"/>
      <c r="BY505" s="387"/>
      <c r="BZ505" s="387"/>
      <c r="CA505" s="387"/>
      <c r="CB505" s="387"/>
      <c r="CC505" s="387"/>
      <c r="CD505" s="387"/>
      <c r="CE505" s="387"/>
      <c r="CF505" s="387"/>
      <c r="CG505" s="387"/>
      <c r="CH505" s="387"/>
      <c r="CI505" s="387"/>
      <c r="CJ505" s="387"/>
      <c r="CK505" s="387"/>
      <c r="CL505" s="387"/>
      <c r="CM505" s="387"/>
      <c r="CN505" s="387"/>
      <c r="CO505" s="387"/>
      <c r="CP505" s="387"/>
      <c r="CQ505" s="387"/>
      <c r="CR505" s="387"/>
      <c r="CS505" s="387"/>
      <c r="CT505" s="387"/>
      <c r="CU505" s="387"/>
      <c r="CV505" s="387"/>
      <c r="CW505" s="387"/>
      <c r="CX505" s="387"/>
      <c r="CY505" s="387"/>
      <c r="CZ505" s="387"/>
      <c r="DA505" s="387"/>
      <c r="DB505" s="387"/>
      <c r="DC505" s="387"/>
      <c r="DD505" s="387"/>
      <c r="DE505" s="387"/>
      <c r="DF505" s="387"/>
      <c r="DG505" s="387"/>
      <c r="DH505" s="387"/>
      <c r="DI505" s="387"/>
      <c r="DJ505" s="387"/>
      <c r="DK505" s="387"/>
      <c r="DL505" s="387"/>
      <c r="DM505" s="387"/>
      <c r="DN505" s="387"/>
      <c r="DO505" s="387"/>
      <c r="DP505" s="387"/>
      <c r="DQ505" s="387"/>
      <c r="DR505" s="387"/>
      <c r="DS505" s="387"/>
      <c r="DT505" s="387"/>
      <c r="DU505" s="387"/>
      <c r="DV505" s="387"/>
      <c r="DW505" s="387"/>
      <c r="DX505" s="387"/>
      <c r="DY505" s="387"/>
      <c r="DZ505" s="387"/>
      <c r="EA505" s="387"/>
      <c r="EB505" s="387"/>
      <c r="EC505" s="387"/>
      <c r="ED505" s="387"/>
      <c r="EE505" s="387"/>
      <c r="EF505" s="387"/>
      <c r="EG505" s="387"/>
      <c r="EH505" s="387"/>
      <c r="EI505" s="387"/>
      <c r="EJ505" s="387"/>
      <c r="EK505" s="387"/>
      <c r="EL505" s="387"/>
      <c r="EM505" s="387"/>
    </row>
    <row r="506" spans="1:143" s="389" customFormat="1" ht="25.5" hidden="1" customHeight="1">
      <c r="A506" s="504"/>
      <c r="B506" s="504"/>
      <c r="C506" s="504"/>
      <c r="D506" s="504"/>
      <c r="E506" s="504"/>
      <c r="F506" s="504"/>
      <c r="G506" s="504"/>
      <c r="H506" s="504"/>
      <c r="I506" s="504"/>
      <c r="J506" s="504"/>
      <c r="K506" s="504"/>
      <c r="L506" s="504"/>
      <c r="M506" s="504"/>
      <c r="N506" s="504"/>
      <c r="O506" s="504"/>
      <c r="P506" s="504"/>
      <c r="Q506" s="504"/>
      <c r="R506" s="504"/>
      <c r="S506" s="504"/>
      <c r="T506" s="504"/>
      <c r="U506" s="504"/>
      <c r="V506" s="504"/>
      <c r="W506" s="504"/>
      <c r="X506" s="504"/>
      <c r="Y506" s="504"/>
      <c r="Z506" s="504"/>
      <c r="AA506" s="504"/>
      <c r="AB506" s="504"/>
      <c r="AC506" s="504"/>
      <c r="AD506" s="504"/>
      <c r="AE506" s="504"/>
      <c r="AF506" s="500"/>
      <c r="AG506" s="500"/>
      <c r="AH506" s="500"/>
      <c r="AI506" s="387"/>
      <c r="AJ506" s="387"/>
      <c r="AK506" s="387"/>
      <c r="AL506" s="387"/>
      <c r="AM506" s="387"/>
      <c r="AN506" s="387"/>
      <c r="AO506" s="387"/>
      <c r="AP506" s="387"/>
      <c r="AQ506" s="387"/>
      <c r="AR506" s="387"/>
      <c r="AS506" s="387"/>
      <c r="AT506" s="387"/>
      <c r="AU506" s="387"/>
      <c r="AV506" s="387"/>
      <c r="AW506" s="387"/>
      <c r="AX506" s="387"/>
      <c r="AY506" s="387"/>
      <c r="AZ506" s="387"/>
      <c r="BA506" s="387"/>
      <c r="BB506" s="387"/>
      <c r="BC506" s="387"/>
      <c r="BD506" s="387"/>
      <c r="BE506" s="387"/>
      <c r="BF506" s="387"/>
      <c r="BG506" s="387"/>
      <c r="BH506" s="387"/>
      <c r="BI506" s="387"/>
      <c r="BJ506" s="387"/>
      <c r="BK506" s="387"/>
      <c r="BL506" s="387"/>
      <c r="BM506" s="387"/>
      <c r="BN506" s="387"/>
      <c r="BO506" s="387"/>
      <c r="BP506" s="387"/>
      <c r="BQ506" s="387"/>
      <c r="BR506" s="387"/>
      <c r="BS506" s="387"/>
      <c r="BT506" s="387"/>
      <c r="BU506" s="387"/>
      <c r="BV506" s="387"/>
      <c r="BW506" s="387"/>
      <c r="BX506" s="387"/>
      <c r="BY506" s="387"/>
      <c r="BZ506" s="387"/>
      <c r="CA506" s="387"/>
      <c r="CB506" s="387"/>
      <c r="CC506" s="387"/>
      <c r="CD506" s="387"/>
      <c r="CE506" s="387"/>
      <c r="CF506" s="387"/>
      <c r="CG506" s="387"/>
      <c r="CH506" s="387"/>
      <c r="CI506" s="387"/>
      <c r="CJ506" s="387"/>
      <c r="CK506" s="387"/>
      <c r="CL506" s="387"/>
      <c r="CM506" s="387"/>
      <c r="CN506" s="387"/>
      <c r="CO506" s="387"/>
      <c r="CP506" s="387"/>
      <c r="CQ506" s="387"/>
      <c r="CR506" s="387"/>
      <c r="CS506" s="387"/>
      <c r="CT506" s="387"/>
      <c r="CU506" s="387"/>
      <c r="CV506" s="387"/>
      <c r="CW506" s="387"/>
      <c r="CX506" s="387"/>
      <c r="CY506" s="387"/>
      <c r="CZ506" s="387"/>
      <c r="DA506" s="387"/>
      <c r="DB506" s="387"/>
      <c r="DC506" s="387"/>
      <c r="DD506" s="387"/>
      <c r="DE506" s="387"/>
      <c r="DF506" s="387"/>
      <c r="DG506" s="387"/>
      <c r="DH506" s="387"/>
      <c r="DI506" s="387"/>
      <c r="DJ506" s="387"/>
      <c r="DK506" s="387"/>
      <c r="DL506" s="387"/>
      <c r="DM506" s="387"/>
      <c r="DN506" s="387"/>
      <c r="DO506" s="387"/>
      <c r="DP506" s="387"/>
      <c r="DQ506" s="387"/>
      <c r="DR506" s="387"/>
      <c r="DS506" s="387"/>
      <c r="DT506" s="387"/>
      <c r="DU506" s="387"/>
      <c r="DV506" s="387"/>
      <c r="DW506" s="387"/>
      <c r="DX506" s="387"/>
      <c r="DY506" s="387"/>
      <c r="DZ506" s="387"/>
      <c r="EA506" s="387"/>
      <c r="EB506" s="387"/>
      <c r="EC506" s="387"/>
      <c r="ED506" s="387"/>
      <c r="EE506" s="387"/>
      <c r="EF506" s="387"/>
      <c r="EG506" s="387"/>
      <c r="EH506" s="387"/>
      <c r="EI506" s="387"/>
      <c r="EJ506" s="387"/>
      <c r="EK506" s="387"/>
      <c r="EL506" s="387"/>
      <c r="EM506" s="387"/>
    </row>
    <row r="507" spans="1:143" s="389" customFormat="1" ht="25.5" hidden="1" customHeight="1">
      <c r="A507" s="504"/>
      <c r="B507" s="504"/>
      <c r="C507" s="504"/>
      <c r="D507" s="504"/>
      <c r="E507" s="504"/>
      <c r="F507" s="504"/>
      <c r="G507" s="504"/>
      <c r="H507" s="504"/>
      <c r="I507" s="504"/>
      <c r="J507" s="504"/>
      <c r="K507" s="504"/>
      <c r="L507" s="504"/>
      <c r="M507" s="504"/>
      <c r="N507" s="504"/>
      <c r="O507" s="504"/>
      <c r="P507" s="504"/>
      <c r="Q507" s="504"/>
      <c r="R507" s="504"/>
      <c r="S507" s="504"/>
      <c r="T507" s="504"/>
      <c r="U507" s="504"/>
      <c r="V507" s="504"/>
      <c r="W507" s="504"/>
      <c r="X507" s="504"/>
      <c r="Y507" s="504"/>
      <c r="Z507" s="504"/>
      <c r="AA507" s="504"/>
      <c r="AB507" s="504"/>
      <c r="AC507" s="504"/>
      <c r="AD507" s="504"/>
      <c r="AE507" s="504"/>
      <c r="AF507" s="500"/>
      <c r="AG507" s="500"/>
      <c r="AH507" s="500"/>
      <c r="AI507" s="387"/>
      <c r="AJ507" s="387"/>
      <c r="AK507" s="387"/>
      <c r="AL507" s="387"/>
      <c r="AM507" s="387"/>
      <c r="AN507" s="387"/>
      <c r="AO507" s="387"/>
      <c r="AP507" s="387"/>
      <c r="AQ507" s="387"/>
      <c r="AR507" s="387"/>
      <c r="AS507" s="387"/>
      <c r="AT507" s="387"/>
      <c r="AU507" s="387"/>
      <c r="AV507" s="387"/>
      <c r="AW507" s="387"/>
      <c r="AX507" s="387"/>
      <c r="AY507" s="387"/>
      <c r="AZ507" s="387"/>
      <c r="BA507" s="387"/>
      <c r="BB507" s="387"/>
      <c r="BC507" s="387"/>
      <c r="BD507" s="387"/>
      <c r="BE507" s="387"/>
      <c r="BF507" s="387"/>
      <c r="BG507" s="387"/>
      <c r="BH507" s="387"/>
      <c r="BI507" s="387"/>
      <c r="BJ507" s="387"/>
      <c r="BK507" s="387"/>
      <c r="BL507" s="387"/>
      <c r="BM507" s="387"/>
      <c r="BN507" s="387"/>
      <c r="BO507" s="387"/>
      <c r="BP507" s="387"/>
      <c r="BQ507" s="387"/>
      <c r="BR507" s="387"/>
      <c r="BS507" s="387"/>
      <c r="BT507" s="387"/>
      <c r="BU507" s="387"/>
      <c r="BV507" s="387"/>
      <c r="BW507" s="387"/>
      <c r="BX507" s="387"/>
      <c r="BY507" s="387"/>
      <c r="BZ507" s="387"/>
      <c r="CA507" s="387"/>
      <c r="CB507" s="387"/>
      <c r="CC507" s="387"/>
      <c r="CD507" s="387"/>
      <c r="CE507" s="387"/>
      <c r="CF507" s="387"/>
      <c r="CG507" s="387"/>
      <c r="CH507" s="387"/>
      <c r="CI507" s="387"/>
      <c r="CJ507" s="387"/>
      <c r="CK507" s="387"/>
      <c r="CL507" s="387"/>
      <c r="CM507" s="387"/>
      <c r="CN507" s="387"/>
      <c r="CO507" s="387"/>
      <c r="CP507" s="387"/>
      <c r="CQ507" s="387"/>
      <c r="CR507" s="387"/>
      <c r="CS507" s="387"/>
      <c r="CT507" s="387"/>
      <c r="CU507" s="387"/>
      <c r="CV507" s="387"/>
      <c r="CW507" s="387"/>
      <c r="CX507" s="387"/>
      <c r="CY507" s="387"/>
      <c r="CZ507" s="387"/>
      <c r="DA507" s="387"/>
      <c r="DB507" s="387"/>
      <c r="DC507" s="387"/>
      <c r="DD507" s="387"/>
      <c r="DE507" s="387"/>
      <c r="DF507" s="387"/>
      <c r="DG507" s="387"/>
      <c r="DH507" s="387"/>
      <c r="DI507" s="387"/>
      <c r="DJ507" s="387"/>
      <c r="DK507" s="387"/>
      <c r="DL507" s="387"/>
      <c r="DM507" s="387"/>
      <c r="DN507" s="387"/>
      <c r="DO507" s="387"/>
      <c r="DP507" s="387"/>
      <c r="DQ507" s="387"/>
      <c r="DR507" s="387"/>
      <c r="DS507" s="387"/>
      <c r="DT507" s="387"/>
      <c r="DU507" s="387"/>
      <c r="DV507" s="387"/>
      <c r="DW507" s="387"/>
      <c r="DX507" s="387"/>
      <c r="DY507" s="387"/>
      <c r="DZ507" s="387"/>
      <c r="EA507" s="387"/>
      <c r="EB507" s="387"/>
      <c r="EC507" s="387"/>
      <c r="ED507" s="387"/>
      <c r="EE507" s="387"/>
      <c r="EF507" s="387"/>
      <c r="EG507" s="387"/>
      <c r="EH507" s="387"/>
      <c r="EI507" s="387"/>
      <c r="EJ507" s="387"/>
      <c r="EK507" s="387"/>
      <c r="EL507" s="387"/>
      <c r="EM507" s="387"/>
    </row>
    <row r="508" spans="1:143" s="389" customFormat="1" ht="25.5" hidden="1" customHeight="1">
      <c r="A508" s="504"/>
      <c r="B508" s="504"/>
      <c r="C508" s="504"/>
      <c r="D508" s="504"/>
      <c r="E508" s="504"/>
      <c r="F508" s="504"/>
      <c r="G508" s="504"/>
      <c r="H508" s="504"/>
      <c r="I508" s="504"/>
      <c r="J508" s="504"/>
      <c r="K508" s="504"/>
      <c r="L508" s="504"/>
      <c r="M508" s="504"/>
      <c r="N508" s="504"/>
      <c r="O508" s="504"/>
      <c r="P508" s="504"/>
      <c r="Q508" s="504"/>
      <c r="R508" s="504"/>
      <c r="S508" s="504"/>
      <c r="T508" s="504"/>
      <c r="U508" s="504"/>
      <c r="V508" s="504"/>
      <c r="W508" s="504"/>
      <c r="X508" s="504"/>
      <c r="Y508" s="504"/>
      <c r="Z508" s="504"/>
      <c r="AA508" s="504"/>
      <c r="AB508" s="504"/>
      <c r="AC508" s="504"/>
      <c r="AD508" s="504"/>
      <c r="AE508" s="504"/>
      <c r="AF508" s="500"/>
      <c r="AG508" s="500"/>
      <c r="AH508" s="500"/>
      <c r="AI508" s="387"/>
      <c r="AJ508" s="387"/>
      <c r="AK508" s="387"/>
      <c r="AL508" s="387"/>
      <c r="AM508" s="387"/>
      <c r="AN508" s="387"/>
      <c r="AO508" s="387"/>
      <c r="AP508" s="387"/>
      <c r="AQ508" s="387"/>
      <c r="AR508" s="387"/>
      <c r="AS508" s="387"/>
      <c r="AT508" s="387"/>
      <c r="AU508" s="387"/>
      <c r="AV508" s="387"/>
      <c r="AW508" s="387"/>
      <c r="AX508" s="387"/>
      <c r="AY508" s="387"/>
      <c r="AZ508" s="387"/>
      <c r="BA508" s="387"/>
      <c r="BB508" s="387"/>
      <c r="BC508" s="387"/>
      <c r="BD508" s="387"/>
      <c r="BE508" s="387"/>
      <c r="BF508" s="387"/>
      <c r="BG508" s="387"/>
      <c r="BH508" s="387"/>
      <c r="BI508" s="387"/>
      <c r="BJ508" s="387"/>
      <c r="BK508" s="387"/>
      <c r="BL508" s="387"/>
      <c r="BM508" s="387"/>
      <c r="BN508" s="387"/>
      <c r="BO508" s="387"/>
      <c r="BP508" s="387"/>
      <c r="BQ508" s="387"/>
      <c r="BR508" s="387"/>
      <c r="BS508" s="387"/>
      <c r="BT508" s="387"/>
      <c r="BU508" s="387"/>
      <c r="BV508" s="387"/>
      <c r="BW508" s="387"/>
      <c r="BX508" s="387"/>
      <c r="BY508" s="387"/>
      <c r="BZ508" s="387"/>
      <c r="CA508" s="387"/>
      <c r="CB508" s="387"/>
      <c r="CC508" s="387"/>
      <c r="CD508" s="387"/>
      <c r="CE508" s="387"/>
      <c r="CF508" s="387"/>
      <c r="CG508" s="387"/>
      <c r="CH508" s="387"/>
      <c r="CI508" s="387"/>
      <c r="CJ508" s="387"/>
      <c r="CK508" s="387"/>
      <c r="CL508" s="387"/>
      <c r="CM508" s="387"/>
      <c r="CN508" s="387"/>
      <c r="CO508" s="387"/>
      <c r="CP508" s="387"/>
      <c r="CQ508" s="387"/>
      <c r="CR508" s="387"/>
      <c r="CS508" s="387"/>
      <c r="CT508" s="387"/>
      <c r="CU508" s="387"/>
      <c r="CV508" s="387"/>
      <c r="CW508" s="387"/>
      <c r="CX508" s="387"/>
      <c r="CY508" s="387"/>
      <c r="CZ508" s="387"/>
      <c r="DA508" s="387"/>
      <c r="DB508" s="387"/>
      <c r="DC508" s="387"/>
      <c r="DD508" s="387"/>
      <c r="DE508" s="387"/>
      <c r="DF508" s="387"/>
      <c r="DG508" s="387"/>
      <c r="DH508" s="387"/>
      <c r="DI508" s="387"/>
      <c r="DJ508" s="387"/>
      <c r="DK508" s="387"/>
      <c r="DL508" s="387"/>
      <c r="DM508" s="387"/>
      <c r="DN508" s="387"/>
      <c r="DO508" s="387"/>
      <c r="DP508" s="387"/>
      <c r="DQ508" s="387"/>
      <c r="DR508" s="387"/>
      <c r="DS508" s="387"/>
      <c r="DT508" s="387"/>
      <c r="DU508" s="387"/>
      <c r="DV508" s="387"/>
      <c r="DW508" s="387"/>
      <c r="DX508" s="387"/>
      <c r="DY508" s="387"/>
      <c r="DZ508" s="387"/>
      <c r="EA508" s="387"/>
      <c r="EB508" s="387"/>
      <c r="EC508" s="387"/>
      <c r="ED508" s="387"/>
      <c r="EE508" s="387"/>
      <c r="EF508" s="387"/>
      <c r="EG508" s="387"/>
      <c r="EH508" s="387"/>
      <c r="EI508" s="387"/>
      <c r="EJ508" s="387"/>
      <c r="EK508" s="387"/>
      <c r="EL508" s="387"/>
      <c r="EM508" s="387"/>
    </row>
    <row r="509" spans="1:143" s="389" customFormat="1" ht="25.5" hidden="1" customHeight="1">
      <c r="A509" s="504"/>
      <c r="B509" s="504"/>
      <c r="C509" s="504"/>
      <c r="D509" s="504"/>
      <c r="E509" s="504"/>
      <c r="F509" s="504"/>
      <c r="G509" s="504"/>
      <c r="H509" s="504"/>
      <c r="I509" s="504"/>
      <c r="J509" s="504"/>
      <c r="K509" s="504"/>
      <c r="L509" s="504"/>
      <c r="M509" s="504"/>
      <c r="N509" s="504"/>
      <c r="O509" s="504"/>
      <c r="P509" s="504"/>
      <c r="Q509" s="504"/>
      <c r="R509" s="504"/>
      <c r="S509" s="504"/>
      <c r="T509" s="504"/>
      <c r="U509" s="504"/>
      <c r="V509" s="504"/>
      <c r="W509" s="504"/>
      <c r="X509" s="504"/>
      <c r="Y509" s="504"/>
      <c r="Z509" s="504"/>
      <c r="AA509" s="504"/>
      <c r="AB509" s="504"/>
      <c r="AC509" s="504"/>
      <c r="AD509" s="504"/>
      <c r="AE509" s="504"/>
      <c r="AF509" s="500"/>
      <c r="AG509" s="500"/>
      <c r="AH509" s="500"/>
      <c r="AI509" s="387"/>
      <c r="AJ509" s="387"/>
      <c r="AK509" s="387"/>
      <c r="AL509" s="387"/>
      <c r="AM509" s="387"/>
      <c r="AN509" s="387"/>
      <c r="AO509" s="387"/>
      <c r="AP509" s="387"/>
      <c r="AQ509" s="387"/>
      <c r="AR509" s="387"/>
      <c r="AS509" s="387"/>
      <c r="AT509" s="387"/>
      <c r="AU509" s="387"/>
      <c r="AV509" s="387"/>
      <c r="AW509" s="387"/>
      <c r="AX509" s="387"/>
      <c r="AY509" s="387"/>
      <c r="AZ509" s="387"/>
      <c r="BA509" s="387"/>
      <c r="BB509" s="387"/>
      <c r="BC509" s="387"/>
      <c r="BD509" s="387"/>
      <c r="BE509" s="387"/>
      <c r="BF509" s="387"/>
      <c r="BG509" s="387"/>
      <c r="BH509" s="387"/>
      <c r="BI509" s="387"/>
      <c r="BJ509" s="387"/>
      <c r="BK509" s="387"/>
      <c r="BL509" s="387"/>
      <c r="BM509" s="387"/>
      <c r="BN509" s="387"/>
      <c r="BO509" s="387"/>
      <c r="BP509" s="387"/>
      <c r="BQ509" s="387"/>
      <c r="BR509" s="387"/>
      <c r="BS509" s="387"/>
      <c r="BT509" s="387"/>
      <c r="BU509" s="387"/>
      <c r="BV509" s="387"/>
      <c r="BW509" s="387"/>
      <c r="BX509" s="387"/>
      <c r="BY509" s="387"/>
      <c r="BZ509" s="387"/>
      <c r="CA509" s="387"/>
      <c r="CB509" s="387"/>
      <c r="CC509" s="387"/>
      <c r="CD509" s="387"/>
      <c r="CE509" s="387"/>
      <c r="CF509" s="387"/>
      <c r="CG509" s="387"/>
      <c r="CH509" s="387"/>
      <c r="CI509" s="387"/>
      <c r="CJ509" s="387"/>
      <c r="CK509" s="387"/>
      <c r="CL509" s="387"/>
      <c r="CM509" s="387"/>
      <c r="CN509" s="387"/>
      <c r="CO509" s="387"/>
      <c r="CP509" s="387"/>
      <c r="CQ509" s="387"/>
      <c r="CR509" s="387"/>
      <c r="CS509" s="387"/>
      <c r="CT509" s="387"/>
      <c r="CU509" s="387"/>
      <c r="CV509" s="387"/>
      <c r="CW509" s="387"/>
      <c r="CX509" s="387"/>
      <c r="CY509" s="387"/>
      <c r="CZ509" s="387"/>
      <c r="DA509" s="387"/>
      <c r="DB509" s="387"/>
      <c r="DC509" s="387"/>
      <c r="DD509" s="387"/>
      <c r="DE509" s="387"/>
      <c r="DF509" s="387"/>
      <c r="DG509" s="387"/>
      <c r="DH509" s="387"/>
      <c r="DI509" s="387"/>
      <c r="DJ509" s="387"/>
      <c r="DK509" s="387"/>
      <c r="DL509" s="387"/>
      <c r="DM509" s="387"/>
      <c r="DN509" s="387"/>
      <c r="DO509" s="387"/>
      <c r="DP509" s="387"/>
      <c r="DQ509" s="387"/>
      <c r="DR509" s="387"/>
      <c r="DS509" s="387"/>
      <c r="DT509" s="387"/>
      <c r="DU509" s="387"/>
      <c r="DV509" s="387"/>
      <c r="DW509" s="387"/>
      <c r="DX509" s="387"/>
      <c r="DY509" s="387"/>
      <c r="DZ509" s="387"/>
      <c r="EA509" s="387"/>
      <c r="EB509" s="387"/>
      <c r="EC509" s="387"/>
      <c r="ED509" s="387"/>
      <c r="EE509" s="387"/>
      <c r="EF509" s="387"/>
      <c r="EG509" s="387"/>
      <c r="EH509" s="387"/>
      <c r="EI509" s="387"/>
      <c r="EJ509" s="387"/>
      <c r="EK509" s="387"/>
      <c r="EL509" s="387"/>
      <c r="EM509" s="387"/>
    </row>
    <row r="510" spans="1:143" s="389" customFormat="1" ht="25.5" hidden="1" customHeight="1">
      <c r="A510" s="504"/>
      <c r="B510" s="504"/>
      <c r="C510" s="504"/>
      <c r="D510" s="504"/>
      <c r="E510" s="504"/>
      <c r="F510" s="504"/>
      <c r="G510" s="504"/>
      <c r="H510" s="504"/>
      <c r="I510" s="504"/>
      <c r="J510" s="504"/>
      <c r="K510" s="504"/>
      <c r="L510" s="504"/>
      <c r="M510" s="504"/>
      <c r="N510" s="504"/>
      <c r="O510" s="504"/>
      <c r="P510" s="504"/>
      <c r="Q510" s="504"/>
      <c r="R510" s="504"/>
      <c r="S510" s="504"/>
      <c r="T510" s="504"/>
      <c r="U510" s="504"/>
      <c r="V510" s="504"/>
      <c r="W510" s="504"/>
      <c r="X510" s="504"/>
      <c r="Y510" s="504"/>
      <c r="Z510" s="504"/>
      <c r="AA510" s="504"/>
      <c r="AB510" s="504"/>
      <c r="AC510" s="504"/>
      <c r="AD510" s="504"/>
      <c r="AE510" s="504"/>
      <c r="AF510" s="500"/>
      <c r="AG510" s="500"/>
      <c r="AH510" s="500"/>
      <c r="AI510" s="387"/>
      <c r="AJ510" s="387"/>
      <c r="AK510" s="387"/>
      <c r="AL510" s="387"/>
      <c r="AM510" s="387"/>
      <c r="AN510" s="387"/>
      <c r="AO510" s="387"/>
      <c r="AP510" s="387"/>
      <c r="AQ510" s="387"/>
      <c r="AR510" s="387"/>
      <c r="AS510" s="387"/>
      <c r="AT510" s="387"/>
      <c r="AU510" s="387"/>
      <c r="AV510" s="387"/>
      <c r="AW510" s="387"/>
      <c r="AX510" s="387"/>
      <c r="AY510" s="387"/>
      <c r="AZ510" s="387"/>
      <c r="BA510" s="387"/>
      <c r="BB510" s="387"/>
      <c r="BC510" s="387"/>
      <c r="BD510" s="387"/>
      <c r="BE510" s="387"/>
      <c r="BF510" s="387"/>
      <c r="BG510" s="387"/>
      <c r="BH510" s="387"/>
      <c r="BI510" s="387"/>
      <c r="BJ510" s="387"/>
      <c r="BK510" s="387"/>
      <c r="BL510" s="387"/>
      <c r="BM510" s="387"/>
      <c r="BN510" s="387"/>
      <c r="BO510" s="387"/>
      <c r="BP510" s="387"/>
      <c r="BQ510" s="387"/>
      <c r="BR510" s="387"/>
      <c r="BS510" s="387"/>
      <c r="BT510" s="387"/>
      <c r="BU510" s="387"/>
      <c r="BV510" s="387"/>
      <c r="BW510" s="387"/>
      <c r="BX510" s="387"/>
      <c r="BY510" s="387"/>
      <c r="BZ510" s="387"/>
      <c r="CA510" s="387"/>
      <c r="CB510" s="387"/>
      <c r="CC510" s="387"/>
      <c r="CD510" s="387"/>
      <c r="CE510" s="387"/>
      <c r="CF510" s="387"/>
      <c r="CG510" s="387"/>
      <c r="CH510" s="387"/>
      <c r="CI510" s="387"/>
      <c r="CJ510" s="387"/>
      <c r="CK510" s="387"/>
      <c r="CL510" s="387"/>
      <c r="CM510" s="387"/>
      <c r="CN510" s="387"/>
      <c r="CO510" s="387"/>
      <c r="CP510" s="387"/>
      <c r="CQ510" s="387"/>
      <c r="CR510" s="387"/>
      <c r="CS510" s="387"/>
      <c r="CT510" s="387"/>
      <c r="CU510" s="387"/>
      <c r="CV510" s="387"/>
      <c r="CW510" s="387"/>
      <c r="CX510" s="387"/>
      <c r="CY510" s="387"/>
      <c r="CZ510" s="387"/>
      <c r="DA510" s="387"/>
      <c r="DB510" s="387"/>
      <c r="DC510" s="387"/>
      <c r="DD510" s="387"/>
      <c r="DE510" s="387"/>
      <c r="DF510" s="387"/>
      <c r="DG510" s="387"/>
      <c r="DH510" s="387"/>
      <c r="DI510" s="387"/>
      <c r="DJ510" s="387"/>
      <c r="DK510" s="387"/>
      <c r="DL510" s="387"/>
      <c r="DM510" s="387"/>
      <c r="DN510" s="387"/>
      <c r="DO510" s="387"/>
      <c r="DP510" s="387"/>
      <c r="DQ510" s="387"/>
      <c r="DR510" s="387"/>
      <c r="DS510" s="387"/>
      <c r="DT510" s="387"/>
      <c r="DU510" s="387"/>
      <c r="DV510" s="387"/>
      <c r="DW510" s="387"/>
      <c r="DX510" s="387"/>
      <c r="DY510" s="387"/>
      <c r="DZ510" s="387"/>
      <c r="EA510" s="387"/>
      <c r="EB510" s="387"/>
      <c r="EC510" s="387"/>
      <c r="ED510" s="387"/>
      <c r="EE510" s="387"/>
      <c r="EF510" s="387"/>
      <c r="EG510" s="387"/>
      <c r="EH510" s="387"/>
      <c r="EI510" s="387"/>
      <c r="EJ510" s="387"/>
      <c r="EK510" s="387"/>
      <c r="EL510" s="387"/>
      <c r="EM510" s="387"/>
    </row>
    <row r="511" spans="1:143" s="389" customFormat="1" ht="25.5" hidden="1" customHeight="1">
      <c r="A511" s="504"/>
      <c r="B511" s="504"/>
      <c r="C511" s="504"/>
      <c r="D511" s="504"/>
      <c r="E511" s="504"/>
      <c r="F511" s="504"/>
      <c r="G511" s="504"/>
      <c r="H511" s="504"/>
      <c r="I511" s="504"/>
      <c r="J511" s="504"/>
      <c r="K511" s="504"/>
      <c r="L511" s="504"/>
      <c r="M511" s="504"/>
      <c r="N511" s="504"/>
      <c r="O511" s="504"/>
      <c r="P511" s="504"/>
      <c r="Q511" s="504"/>
      <c r="R511" s="504"/>
      <c r="S511" s="504"/>
      <c r="T511" s="504"/>
      <c r="U511" s="504"/>
      <c r="V511" s="504"/>
      <c r="W511" s="504"/>
      <c r="X511" s="504"/>
      <c r="Y511" s="504"/>
      <c r="Z511" s="504"/>
      <c r="AA511" s="504"/>
      <c r="AB511" s="504"/>
      <c r="AC511" s="504"/>
      <c r="AD511" s="504"/>
      <c r="AE511" s="504"/>
      <c r="AF511" s="500"/>
      <c r="AG511" s="500"/>
      <c r="AH511" s="500"/>
      <c r="AI511" s="387"/>
      <c r="AJ511" s="387"/>
      <c r="AK511" s="387"/>
      <c r="AL511" s="387"/>
      <c r="AM511" s="387"/>
      <c r="AN511" s="387"/>
      <c r="AO511" s="387"/>
      <c r="AP511" s="387"/>
      <c r="AQ511" s="387"/>
      <c r="AR511" s="387"/>
      <c r="AS511" s="387"/>
      <c r="AT511" s="387"/>
      <c r="AU511" s="387"/>
      <c r="AV511" s="387"/>
      <c r="AW511" s="387"/>
      <c r="AX511" s="387"/>
      <c r="AY511" s="387"/>
      <c r="AZ511" s="387"/>
      <c r="BA511" s="387"/>
      <c r="BB511" s="387"/>
      <c r="BC511" s="387"/>
      <c r="BD511" s="387"/>
      <c r="BE511" s="387"/>
      <c r="BF511" s="387"/>
      <c r="BG511" s="387"/>
      <c r="BH511" s="387"/>
      <c r="BI511" s="387"/>
      <c r="BJ511" s="387"/>
      <c r="BK511" s="387"/>
      <c r="BL511" s="387"/>
      <c r="BM511" s="387"/>
      <c r="BN511" s="387"/>
      <c r="BO511" s="387"/>
      <c r="BP511" s="387"/>
      <c r="BQ511" s="387"/>
      <c r="BR511" s="387"/>
      <c r="BS511" s="387"/>
      <c r="BT511" s="387"/>
      <c r="BU511" s="387"/>
      <c r="BV511" s="387"/>
      <c r="BW511" s="387"/>
      <c r="BX511" s="387"/>
      <c r="BY511" s="387"/>
      <c r="BZ511" s="387"/>
      <c r="CA511" s="387"/>
      <c r="CB511" s="387"/>
      <c r="CC511" s="387"/>
      <c r="CD511" s="387"/>
      <c r="CE511" s="387"/>
      <c r="CF511" s="387"/>
      <c r="CG511" s="387"/>
      <c r="CH511" s="387"/>
      <c r="CI511" s="387"/>
      <c r="CJ511" s="387"/>
      <c r="CK511" s="387"/>
      <c r="CL511" s="387"/>
      <c r="CM511" s="387"/>
      <c r="CN511" s="387"/>
      <c r="CO511" s="387"/>
      <c r="CP511" s="387"/>
      <c r="CQ511" s="387"/>
      <c r="CR511" s="387"/>
      <c r="CS511" s="387"/>
      <c r="CT511" s="387"/>
      <c r="CU511" s="387"/>
      <c r="CV511" s="387"/>
      <c r="CW511" s="387"/>
      <c r="CX511" s="387"/>
      <c r="CY511" s="387"/>
      <c r="CZ511" s="387"/>
      <c r="DA511" s="387"/>
      <c r="DB511" s="387"/>
      <c r="DC511" s="387"/>
      <c r="DD511" s="387"/>
      <c r="DE511" s="387"/>
      <c r="DF511" s="387"/>
      <c r="DG511" s="387"/>
      <c r="DH511" s="387"/>
      <c r="DI511" s="387"/>
      <c r="DJ511" s="387"/>
      <c r="DK511" s="387"/>
      <c r="DL511" s="387"/>
      <c r="DM511" s="387"/>
      <c r="DN511" s="387"/>
      <c r="DO511" s="387"/>
      <c r="DP511" s="387"/>
      <c r="DQ511" s="387"/>
      <c r="DR511" s="387"/>
      <c r="DS511" s="387"/>
      <c r="DT511" s="387"/>
      <c r="DU511" s="387"/>
      <c r="DV511" s="387"/>
      <c r="DW511" s="387"/>
      <c r="DX511" s="387"/>
      <c r="DY511" s="387"/>
      <c r="DZ511" s="387"/>
      <c r="EA511" s="387"/>
      <c r="EB511" s="387"/>
      <c r="EC511" s="387"/>
      <c r="ED511" s="387"/>
      <c r="EE511" s="387"/>
      <c r="EF511" s="387"/>
      <c r="EG511" s="387"/>
      <c r="EH511" s="387"/>
      <c r="EI511" s="387"/>
      <c r="EJ511" s="387"/>
      <c r="EK511" s="387"/>
      <c r="EL511" s="387"/>
      <c r="EM511" s="387"/>
    </row>
    <row r="512" spans="1:143" s="389" customFormat="1" ht="25.5" hidden="1" customHeight="1">
      <c r="A512" s="504"/>
      <c r="B512" s="504"/>
      <c r="C512" s="504"/>
      <c r="D512" s="504"/>
      <c r="E512" s="504"/>
      <c r="F512" s="504"/>
      <c r="G512" s="504"/>
      <c r="H512" s="504"/>
      <c r="I512" s="504"/>
      <c r="J512" s="504"/>
      <c r="K512" s="504"/>
      <c r="L512" s="504"/>
      <c r="M512" s="504"/>
      <c r="N512" s="504"/>
      <c r="O512" s="504"/>
      <c r="P512" s="504"/>
      <c r="Q512" s="504"/>
      <c r="R512" s="504"/>
      <c r="S512" s="504"/>
      <c r="T512" s="504"/>
      <c r="U512" s="504"/>
      <c r="V512" s="504"/>
      <c r="W512" s="504"/>
      <c r="X512" s="504"/>
      <c r="Y512" s="504"/>
      <c r="Z512" s="504"/>
      <c r="AA512" s="504"/>
      <c r="AB512" s="504"/>
      <c r="AC512" s="504"/>
      <c r="AD512" s="504"/>
      <c r="AE512" s="504"/>
      <c r="AF512" s="500"/>
      <c r="AG512" s="500"/>
      <c r="AH512" s="500"/>
      <c r="AI512" s="387"/>
      <c r="AJ512" s="387"/>
      <c r="AK512" s="387"/>
      <c r="AL512" s="387"/>
      <c r="AM512" s="387"/>
      <c r="AN512" s="387"/>
      <c r="AO512" s="387"/>
      <c r="AP512" s="387"/>
      <c r="AQ512" s="387"/>
      <c r="AR512" s="387"/>
      <c r="AS512" s="387"/>
      <c r="AT512" s="387"/>
      <c r="AU512" s="387"/>
      <c r="AV512" s="387"/>
      <c r="AW512" s="387"/>
      <c r="AX512" s="387"/>
      <c r="AY512" s="387"/>
      <c r="AZ512" s="387"/>
      <c r="BA512" s="387"/>
      <c r="BB512" s="387"/>
      <c r="BC512" s="387"/>
      <c r="BD512" s="387"/>
      <c r="BE512" s="387"/>
      <c r="BF512" s="387"/>
      <c r="BG512" s="387"/>
      <c r="BH512" s="387"/>
      <c r="BI512" s="387"/>
      <c r="BJ512" s="387"/>
      <c r="BK512" s="387"/>
      <c r="BL512" s="387"/>
      <c r="BM512" s="387"/>
      <c r="BN512" s="387"/>
      <c r="BO512" s="387"/>
      <c r="BP512" s="387"/>
      <c r="BQ512" s="387"/>
      <c r="BR512" s="387"/>
      <c r="BS512" s="387"/>
      <c r="BT512" s="387"/>
      <c r="BU512" s="387"/>
      <c r="BV512" s="387"/>
      <c r="BW512" s="387"/>
      <c r="BX512" s="387"/>
      <c r="BY512" s="387"/>
      <c r="BZ512" s="387"/>
      <c r="CA512" s="387"/>
      <c r="CB512" s="387"/>
      <c r="CC512" s="387"/>
      <c r="CD512" s="387"/>
      <c r="CE512" s="387"/>
      <c r="CF512" s="387"/>
      <c r="CG512" s="387"/>
      <c r="CH512" s="387"/>
      <c r="CI512" s="387"/>
      <c r="CJ512" s="387"/>
      <c r="CK512" s="387"/>
      <c r="CL512" s="387"/>
      <c r="CM512" s="387"/>
      <c r="CN512" s="387"/>
      <c r="CO512" s="387"/>
      <c r="CP512" s="387"/>
      <c r="CQ512" s="387"/>
      <c r="CR512" s="387"/>
      <c r="CS512" s="387"/>
      <c r="CT512" s="387"/>
      <c r="CU512" s="387"/>
      <c r="CV512" s="387"/>
      <c r="CW512" s="387"/>
      <c r="CX512" s="387"/>
      <c r="CY512" s="387"/>
      <c r="CZ512" s="387"/>
      <c r="DA512" s="387"/>
      <c r="DB512" s="387"/>
      <c r="DC512" s="387"/>
      <c r="DD512" s="387"/>
      <c r="DE512" s="387"/>
      <c r="DF512" s="387"/>
      <c r="DG512" s="387"/>
      <c r="DH512" s="387"/>
      <c r="DI512" s="387"/>
      <c r="DJ512" s="387"/>
      <c r="DK512" s="387"/>
      <c r="DL512" s="387"/>
      <c r="DM512" s="387"/>
      <c r="DN512" s="387"/>
      <c r="DO512" s="387"/>
      <c r="DP512" s="387"/>
      <c r="DQ512" s="387"/>
      <c r="DR512" s="387"/>
      <c r="DS512" s="387"/>
      <c r="DT512" s="387"/>
      <c r="DU512" s="387"/>
      <c r="DV512" s="387"/>
      <c r="DW512" s="387"/>
      <c r="DX512" s="387"/>
      <c r="DY512" s="387"/>
      <c r="DZ512" s="387"/>
      <c r="EA512" s="387"/>
      <c r="EB512" s="387"/>
      <c r="EC512" s="387"/>
      <c r="ED512" s="387"/>
      <c r="EE512" s="387"/>
      <c r="EF512" s="387"/>
      <c r="EG512" s="387"/>
      <c r="EH512" s="387"/>
      <c r="EI512" s="387"/>
      <c r="EJ512" s="387"/>
      <c r="EK512" s="387"/>
      <c r="EL512" s="387"/>
      <c r="EM512" s="387"/>
    </row>
    <row r="513" spans="1:143" s="389" customFormat="1" ht="25.5" hidden="1" customHeight="1">
      <c r="A513" s="504"/>
      <c r="B513" s="504"/>
      <c r="C513" s="504"/>
      <c r="D513" s="504"/>
      <c r="E513" s="504"/>
      <c r="F513" s="504"/>
      <c r="G513" s="504"/>
      <c r="H513" s="504"/>
      <c r="I513" s="504"/>
      <c r="J513" s="504"/>
      <c r="K513" s="504"/>
      <c r="L513" s="504"/>
      <c r="M513" s="504"/>
      <c r="N513" s="504"/>
      <c r="O513" s="504"/>
      <c r="P513" s="504"/>
      <c r="Q513" s="504"/>
      <c r="R513" s="504"/>
      <c r="S513" s="504"/>
      <c r="T513" s="504"/>
      <c r="U513" s="504"/>
      <c r="V513" s="504"/>
      <c r="W513" s="504"/>
      <c r="X513" s="504"/>
      <c r="Y513" s="504"/>
      <c r="Z513" s="504"/>
      <c r="AA513" s="504"/>
      <c r="AB513" s="504"/>
      <c r="AC513" s="504"/>
      <c r="AD513" s="504"/>
      <c r="AE513" s="504"/>
      <c r="AF513" s="500"/>
      <c r="AG513" s="500"/>
      <c r="AH513" s="500"/>
      <c r="AI513" s="387"/>
      <c r="AJ513" s="387"/>
      <c r="AK513" s="387"/>
      <c r="AL513" s="387"/>
      <c r="AM513" s="387"/>
      <c r="AN513" s="387"/>
      <c r="AO513" s="387"/>
      <c r="AP513" s="387"/>
      <c r="AQ513" s="387"/>
      <c r="AR513" s="387"/>
      <c r="AS513" s="387"/>
      <c r="AT513" s="387"/>
      <c r="AU513" s="387"/>
      <c r="AV513" s="387"/>
      <c r="AW513" s="387"/>
      <c r="AX513" s="387"/>
      <c r="AY513" s="387"/>
      <c r="AZ513" s="387"/>
      <c r="BA513" s="387"/>
      <c r="BB513" s="387"/>
      <c r="BC513" s="387"/>
      <c r="BD513" s="387"/>
      <c r="BE513" s="387"/>
      <c r="BF513" s="387"/>
      <c r="BG513" s="387"/>
      <c r="BH513" s="387"/>
      <c r="BI513" s="387"/>
      <c r="BJ513" s="387"/>
      <c r="BK513" s="387"/>
      <c r="BL513" s="387"/>
      <c r="BM513" s="387"/>
      <c r="BN513" s="387"/>
      <c r="BO513" s="387"/>
      <c r="BP513" s="387"/>
      <c r="BQ513" s="387"/>
      <c r="BR513" s="387"/>
      <c r="BS513" s="387"/>
      <c r="BT513" s="387"/>
      <c r="BU513" s="387"/>
      <c r="BV513" s="387"/>
      <c r="BW513" s="387"/>
      <c r="BX513" s="387"/>
      <c r="BY513" s="387"/>
      <c r="BZ513" s="387"/>
      <c r="CA513" s="387"/>
      <c r="CB513" s="387"/>
      <c r="CC513" s="387"/>
      <c r="CD513" s="387"/>
      <c r="CE513" s="387"/>
      <c r="CF513" s="387"/>
      <c r="CG513" s="387"/>
      <c r="CH513" s="387"/>
      <c r="CI513" s="387"/>
      <c r="CJ513" s="387"/>
      <c r="CK513" s="387"/>
      <c r="CL513" s="387"/>
      <c r="CM513" s="387"/>
      <c r="CN513" s="387"/>
      <c r="CO513" s="387"/>
      <c r="CP513" s="387"/>
      <c r="CQ513" s="387"/>
      <c r="CR513" s="387"/>
      <c r="CS513" s="387"/>
      <c r="CT513" s="387"/>
      <c r="CU513" s="387"/>
      <c r="CV513" s="387"/>
      <c r="CW513" s="387"/>
      <c r="CX513" s="387"/>
      <c r="CY513" s="387"/>
      <c r="CZ513" s="387"/>
      <c r="DA513" s="387"/>
      <c r="DB513" s="387"/>
      <c r="DC513" s="387"/>
      <c r="DD513" s="387"/>
      <c r="DE513" s="387"/>
      <c r="DF513" s="387"/>
      <c r="DG513" s="387"/>
      <c r="DH513" s="387"/>
      <c r="DI513" s="387"/>
      <c r="DJ513" s="387"/>
      <c r="DK513" s="387"/>
      <c r="DL513" s="387"/>
      <c r="DM513" s="387"/>
      <c r="DN513" s="387"/>
      <c r="DO513" s="387"/>
      <c r="DP513" s="387"/>
      <c r="DQ513" s="387"/>
      <c r="DR513" s="387"/>
      <c r="DS513" s="387"/>
      <c r="DT513" s="387"/>
      <c r="DU513" s="387"/>
      <c r="DV513" s="387"/>
      <c r="DW513" s="387"/>
      <c r="DX513" s="387"/>
      <c r="DY513" s="387"/>
      <c r="DZ513" s="387"/>
      <c r="EA513" s="387"/>
      <c r="EB513" s="387"/>
      <c r="EC513" s="387"/>
      <c r="ED513" s="387"/>
      <c r="EE513" s="387"/>
      <c r="EF513" s="387"/>
      <c r="EG513" s="387"/>
      <c r="EH513" s="387"/>
      <c r="EI513" s="387"/>
      <c r="EJ513" s="387"/>
      <c r="EK513" s="387"/>
      <c r="EL513" s="387"/>
      <c r="EM513" s="387"/>
    </row>
    <row r="514" spans="1:143" s="389" customFormat="1" ht="25.5" hidden="1" customHeight="1">
      <c r="A514" s="504"/>
      <c r="B514" s="504"/>
      <c r="C514" s="504"/>
      <c r="D514" s="504"/>
      <c r="E514" s="504"/>
      <c r="F514" s="504"/>
      <c r="G514" s="504"/>
      <c r="H514" s="504"/>
      <c r="I514" s="504"/>
      <c r="J514" s="504"/>
      <c r="K514" s="504"/>
      <c r="L514" s="504"/>
      <c r="M514" s="504"/>
      <c r="N514" s="504"/>
      <c r="O514" s="504"/>
      <c r="P514" s="504"/>
      <c r="Q514" s="504"/>
      <c r="R514" s="504"/>
      <c r="S514" s="504"/>
      <c r="T514" s="504"/>
      <c r="U514" s="504"/>
      <c r="V514" s="504"/>
      <c r="W514" s="504"/>
      <c r="X514" s="504"/>
      <c r="Y514" s="504"/>
      <c r="Z514" s="504"/>
      <c r="AA514" s="504"/>
      <c r="AB514" s="504"/>
      <c r="AC514" s="504"/>
      <c r="AD514" s="504"/>
      <c r="AE514" s="504"/>
      <c r="AF514" s="500"/>
      <c r="AG514" s="500"/>
      <c r="AH514" s="500"/>
      <c r="AI514" s="387"/>
      <c r="AJ514" s="387"/>
      <c r="AK514" s="387"/>
      <c r="AL514" s="387"/>
      <c r="AM514" s="387"/>
      <c r="AN514" s="387"/>
      <c r="AO514" s="387"/>
      <c r="AP514" s="387"/>
      <c r="AQ514" s="387"/>
      <c r="AR514" s="387"/>
      <c r="AS514" s="387"/>
      <c r="AT514" s="387"/>
      <c r="AU514" s="387"/>
      <c r="AV514" s="387"/>
      <c r="AW514" s="387"/>
      <c r="AX514" s="387"/>
      <c r="AY514" s="387"/>
      <c r="AZ514" s="387"/>
      <c r="BA514" s="387"/>
      <c r="BB514" s="387"/>
      <c r="BC514" s="387"/>
      <c r="BD514" s="387"/>
      <c r="BE514" s="387"/>
      <c r="BF514" s="387"/>
      <c r="BG514" s="387"/>
      <c r="BH514" s="387"/>
      <c r="BI514" s="387"/>
      <c r="BJ514" s="387"/>
      <c r="BK514" s="387"/>
      <c r="BL514" s="387"/>
      <c r="BM514" s="387"/>
      <c r="BN514" s="387"/>
      <c r="BO514" s="387"/>
      <c r="BP514" s="387"/>
      <c r="BQ514" s="387"/>
      <c r="BR514" s="387"/>
      <c r="BS514" s="387"/>
      <c r="BT514" s="387"/>
      <c r="BU514" s="387"/>
      <c r="BV514" s="387"/>
      <c r="BW514" s="387"/>
      <c r="BX514" s="387"/>
      <c r="BY514" s="387"/>
      <c r="BZ514" s="387"/>
      <c r="CA514" s="387"/>
      <c r="CB514" s="387"/>
      <c r="CC514" s="387"/>
      <c r="CD514" s="387"/>
      <c r="CE514" s="387"/>
      <c r="CF514" s="387"/>
      <c r="CG514" s="387"/>
      <c r="CH514" s="387"/>
      <c r="CI514" s="387"/>
      <c r="CJ514" s="387"/>
      <c r="CK514" s="387"/>
      <c r="CL514" s="387"/>
      <c r="CM514" s="387"/>
      <c r="CN514" s="387"/>
      <c r="CO514" s="387"/>
      <c r="CP514" s="387"/>
      <c r="CQ514" s="387"/>
      <c r="CR514" s="387"/>
      <c r="CS514" s="387"/>
      <c r="CT514" s="387"/>
      <c r="CU514" s="387"/>
      <c r="CV514" s="387"/>
      <c r="CW514" s="387"/>
      <c r="CX514" s="387"/>
      <c r="CY514" s="387"/>
      <c r="CZ514" s="387"/>
      <c r="DA514" s="387"/>
      <c r="DB514" s="387"/>
      <c r="DC514" s="387"/>
      <c r="DD514" s="387"/>
      <c r="DE514" s="387"/>
      <c r="DF514" s="387"/>
      <c r="DG514" s="387"/>
      <c r="DH514" s="387"/>
      <c r="DI514" s="387"/>
      <c r="DJ514" s="387"/>
      <c r="DK514" s="387"/>
      <c r="DL514" s="387"/>
      <c r="DM514" s="387"/>
      <c r="DN514" s="387"/>
      <c r="DO514" s="387"/>
      <c r="DP514" s="387"/>
      <c r="DQ514" s="387"/>
      <c r="DR514" s="387"/>
      <c r="DS514" s="387"/>
      <c r="DT514" s="387"/>
      <c r="DU514" s="387"/>
      <c r="DV514" s="387"/>
      <c r="DW514" s="387"/>
      <c r="DX514" s="387"/>
      <c r="DY514" s="387"/>
      <c r="DZ514" s="387"/>
      <c r="EA514" s="387"/>
      <c r="EB514" s="387"/>
      <c r="EC514" s="387"/>
      <c r="ED514" s="387"/>
      <c r="EE514" s="387"/>
      <c r="EF514" s="387"/>
      <c r="EG514" s="387"/>
      <c r="EH514" s="387"/>
      <c r="EI514" s="387"/>
      <c r="EJ514" s="387"/>
      <c r="EK514" s="387"/>
      <c r="EL514" s="387"/>
      <c r="EM514" s="387"/>
    </row>
    <row r="515" spans="1:143" s="389" customFormat="1" ht="25.5" hidden="1" customHeight="1">
      <c r="A515" s="504"/>
      <c r="B515" s="504"/>
      <c r="C515" s="504"/>
      <c r="D515" s="504"/>
      <c r="E515" s="504"/>
      <c r="F515" s="504"/>
      <c r="G515" s="504"/>
      <c r="H515" s="504"/>
      <c r="I515" s="504"/>
      <c r="J515" s="504"/>
      <c r="K515" s="504"/>
      <c r="L515" s="504"/>
      <c r="M515" s="504"/>
      <c r="N515" s="504"/>
      <c r="O515" s="504"/>
      <c r="P515" s="504"/>
      <c r="Q515" s="504"/>
      <c r="R515" s="504"/>
      <c r="S515" s="504"/>
      <c r="T515" s="504"/>
      <c r="U515" s="504"/>
      <c r="V515" s="504"/>
      <c r="W515" s="504"/>
      <c r="X515" s="504"/>
      <c r="Y515" s="504"/>
      <c r="Z515" s="504"/>
      <c r="AA515" s="504"/>
      <c r="AB515" s="504"/>
      <c r="AC515" s="504"/>
      <c r="AD515" s="504"/>
      <c r="AE515" s="504"/>
      <c r="AF515" s="500"/>
      <c r="AG515" s="500"/>
      <c r="AH515" s="500"/>
      <c r="AI515" s="387"/>
      <c r="AJ515" s="387"/>
      <c r="AK515" s="387"/>
      <c r="AL515" s="387"/>
      <c r="AM515" s="387"/>
      <c r="AN515" s="387"/>
      <c r="AO515" s="387"/>
      <c r="AP515" s="387"/>
      <c r="AQ515" s="387"/>
      <c r="AR515" s="387"/>
      <c r="AS515" s="387"/>
      <c r="AT515" s="387"/>
      <c r="AU515" s="387"/>
      <c r="AV515" s="387"/>
      <c r="AW515" s="387"/>
      <c r="AX515" s="387"/>
      <c r="AY515" s="387"/>
      <c r="AZ515" s="387"/>
      <c r="BA515" s="387"/>
      <c r="BB515" s="387"/>
      <c r="BC515" s="387"/>
      <c r="BD515" s="387"/>
      <c r="BE515" s="387"/>
      <c r="BF515" s="387"/>
      <c r="BG515" s="387"/>
      <c r="BH515" s="387"/>
      <c r="BI515" s="387"/>
      <c r="BJ515" s="387"/>
      <c r="BK515" s="387"/>
      <c r="BL515" s="387"/>
      <c r="BM515" s="387"/>
      <c r="BN515" s="387"/>
      <c r="BO515" s="387"/>
      <c r="BP515" s="387"/>
      <c r="BQ515" s="387"/>
      <c r="BR515" s="387"/>
      <c r="BS515" s="387"/>
      <c r="BT515" s="387"/>
      <c r="BU515" s="387"/>
      <c r="BV515" s="387"/>
      <c r="BW515" s="387"/>
      <c r="BX515" s="387"/>
      <c r="BY515" s="387"/>
      <c r="BZ515" s="387"/>
      <c r="CA515" s="387"/>
      <c r="CB515" s="387"/>
      <c r="CC515" s="387"/>
      <c r="CD515" s="387"/>
      <c r="CE515" s="387"/>
      <c r="CF515" s="387"/>
      <c r="CG515" s="387"/>
      <c r="CH515" s="387"/>
      <c r="CI515" s="387"/>
      <c r="CJ515" s="387"/>
      <c r="CK515" s="387"/>
      <c r="CL515" s="387"/>
      <c r="CM515" s="387"/>
      <c r="CN515" s="387"/>
      <c r="CO515" s="387"/>
      <c r="CP515" s="387"/>
      <c r="CQ515" s="387"/>
      <c r="CR515" s="387"/>
      <c r="CS515" s="387"/>
      <c r="CT515" s="387"/>
      <c r="CU515" s="387"/>
      <c r="CV515" s="387"/>
      <c r="CW515" s="387"/>
      <c r="CX515" s="387"/>
      <c r="CY515" s="387"/>
      <c r="CZ515" s="387"/>
      <c r="DA515" s="387"/>
      <c r="DB515" s="387"/>
      <c r="DC515" s="387"/>
      <c r="DD515" s="387"/>
      <c r="DE515" s="387"/>
      <c r="DF515" s="387"/>
      <c r="DG515" s="387"/>
      <c r="DH515" s="387"/>
      <c r="DI515" s="387"/>
      <c r="DJ515" s="387"/>
      <c r="DK515" s="387"/>
      <c r="DL515" s="387"/>
      <c r="DM515" s="387"/>
      <c r="DN515" s="387"/>
      <c r="DO515" s="387"/>
      <c r="DP515" s="387"/>
      <c r="DQ515" s="387"/>
      <c r="DR515" s="387"/>
      <c r="DS515" s="387"/>
      <c r="DT515" s="387"/>
      <c r="DU515" s="387"/>
      <c r="DV515" s="387"/>
      <c r="DW515" s="387"/>
      <c r="DX515" s="387"/>
      <c r="DY515" s="387"/>
      <c r="DZ515" s="387"/>
      <c r="EA515" s="387"/>
      <c r="EB515" s="387"/>
      <c r="EC515" s="387"/>
      <c r="ED515" s="387"/>
      <c r="EE515" s="387"/>
      <c r="EF515" s="387"/>
      <c r="EG515" s="387"/>
      <c r="EH515" s="387"/>
      <c r="EI515" s="387"/>
      <c r="EJ515" s="387"/>
      <c r="EK515" s="387"/>
      <c r="EL515" s="387"/>
      <c r="EM515" s="387"/>
    </row>
    <row r="516" spans="1:143" s="389" customFormat="1" ht="25.5" hidden="1" customHeight="1">
      <c r="A516" s="504"/>
      <c r="B516" s="504"/>
      <c r="C516" s="504"/>
      <c r="D516" s="504"/>
      <c r="E516" s="504"/>
      <c r="F516" s="504"/>
      <c r="G516" s="504"/>
      <c r="H516" s="504"/>
      <c r="I516" s="504"/>
      <c r="J516" s="504"/>
      <c r="K516" s="504"/>
      <c r="L516" s="504"/>
      <c r="M516" s="504"/>
      <c r="N516" s="504"/>
      <c r="O516" s="504"/>
      <c r="P516" s="504"/>
      <c r="Q516" s="504"/>
      <c r="R516" s="504"/>
      <c r="S516" s="504"/>
      <c r="T516" s="504"/>
      <c r="U516" s="504"/>
      <c r="V516" s="504"/>
      <c r="W516" s="504"/>
      <c r="X516" s="504"/>
      <c r="Y516" s="504"/>
      <c r="Z516" s="504"/>
      <c r="AA516" s="504"/>
      <c r="AB516" s="504"/>
      <c r="AC516" s="504"/>
      <c r="AD516" s="504"/>
      <c r="AE516" s="504"/>
      <c r="AF516" s="500"/>
      <c r="AG516" s="500"/>
      <c r="AH516" s="500"/>
      <c r="AI516" s="387"/>
      <c r="AJ516" s="387"/>
      <c r="AK516" s="387"/>
      <c r="AL516" s="387"/>
      <c r="AM516" s="387"/>
      <c r="AN516" s="387"/>
      <c r="AO516" s="387"/>
      <c r="AP516" s="387"/>
      <c r="AQ516" s="387"/>
      <c r="AR516" s="387"/>
      <c r="AS516" s="387"/>
      <c r="AT516" s="387"/>
      <c r="AU516" s="387"/>
      <c r="AV516" s="387"/>
      <c r="AW516" s="387"/>
      <c r="AX516" s="387"/>
      <c r="AY516" s="387"/>
      <c r="AZ516" s="387"/>
      <c r="BA516" s="387"/>
      <c r="BB516" s="387"/>
      <c r="BC516" s="387"/>
      <c r="BD516" s="387"/>
      <c r="BE516" s="387"/>
      <c r="BF516" s="387"/>
      <c r="BG516" s="387"/>
      <c r="BH516" s="387"/>
      <c r="BI516" s="387"/>
      <c r="BJ516" s="387"/>
      <c r="BK516" s="387"/>
      <c r="BL516" s="387"/>
      <c r="BM516" s="387"/>
      <c r="BN516" s="387"/>
      <c r="BO516" s="387"/>
      <c r="BP516" s="387"/>
      <c r="BQ516" s="387"/>
      <c r="BR516" s="387"/>
      <c r="BS516" s="387"/>
      <c r="BT516" s="387"/>
      <c r="BU516" s="387"/>
      <c r="BV516" s="387"/>
      <c r="BW516" s="387"/>
      <c r="BX516" s="387"/>
      <c r="BY516" s="387"/>
      <c r="BZ516" s="387"/>
      <c r="CA516" s="387"/>
      <c r="CB516" s="387"/>
      <c r="CC516" s="387"/>
      <c r="CD516" s="387"/>
      <c r="CE516" s="387"/>
      <c r="CF516" s="387"/>
      <c r="CG516" s="387"/>
      <c r="CH516" s="387"/>
      <c r="CI516" s="387"/>
      <c r="CJ516" s="387"/>
      <c r="CK516" s="387"/>
      <c r="CL516" s="387"/>
      <c r="CM516" s="387"/>
      <c r="CN516" s="387"/>
      <c r="CO516" s="387"/>
      <c r="CP516" s="387"/>
      <c r="CQ516" s="387"/>
      <c r="CR516" s="387"/>
      <c r="CS516" s="387"/>
      <c r="CT516" s="387"/>
      <c r="CU516" s="387"/>
      <c r="CV516" s="387"/>
      <c r="CW516" s="387"/>
      <c r="CX516" s="387"/>
      <c r="CY516" s="387"/>
      <c r="CZ516" s="387"/>
      <c r="DA516" s="387"/>
      <c r="DB516" s="387"/>
      <c r="DC516" s="387"/>
      <c r="DD516" s="387"/>
      <c r="DE516" s="387"/>
      <c r="DF516" s="387"/>
      <c r="DG516" s="387"/>
      <c r="DH516" s="387"/>
      <c r="DI516" s="387"/>
      <c r="DJ516" s="387"/>
      <c r="DK516" s="387"/>
      <c r="DL516" s="387"/>
      <c r="DM516" s="387"/>
      <c r="DN516" s="387"/>
      <c r="DO516" s="387"/>
      <c r="DP516" s="387"/>
      <c r="DQ516" s="387"/>
      <c r="DR516" s="387"/>
      <c r="DS516" s="387"/>
      <c r="DT516" s="387"/>
      <c r="DU516" s="387"/>
      <c r="DV516" s="387"/>
      <c r="DW516" s="387"/>
      <c r="DX516" s="387"/>
      <c r="DY516" s="387"/>
      <c r="DZ516" s="387"/>
      <c r="EA516" s="387"/>
      <c r="EB516" s="387"/>
      <c r="EC516" s="387"/>
      <c r="ED516" s="387"/>
      <c r="EE516" s="387"/>
      <c r="EF516" s="387"/>
      <c r="EG516" s="387"/>
      <c r="EH516" s="387"/>
      <c r="EI516" s="387"/>
      <c r="EJ516" s="387"/>
      <c r="EK516" s="387"/>
      <c r="EL516" s="387"/>
      <c r="EM516" s="387"/>
    </row>
    <row r="517" spans="1:143" s="389" customFormat="1" ht="25.5" hidden="1" customHeight="1">
      <c r="A517" s="504"/>
      <c r="B517" s="504"/>
      <c r="C517" s="504"/>
      <c r="D517" s="504"/>
      <c r="E517" s="504"/>
      <c r="F517" s="504"/>
      <c r="G517" s="504"/>
      <c r="H517" s="504"/>
      <c r="I517" s="504"/>
      <c r="J517" s="504"/>
      <c r="K517" s="504"/>
      <c r="L517" s="504"/>
      <c r="M517" s="504"/>
      <c r="N517" s="504"/>
      <c r="O517" s="504"/>
      <c r="P517" s="504"/>
      <c r="Q517" s="504"/>
      <c r="R517" s="504"/>
      <c r="S517" s="504"/>
      <c r="T517" s="504"/>
      <c r="U517" s="504"/>
      <c r="V517" s="504"/>
      <c r="W517" s="504"/>
      <c r="X517" s="504"/>
      <c r="Y517" s="504"/>
      <c r="Z517" s="504"/>
      <c r="AA517" s="504"/>
      <c r="AB517" s="504"/>
      <c r="AC517" s="504"/>
      <c r="AD517" s="504"/>
      <c r="AE517" s="504"/>
      <c r="AF517" s="500"/>
      <c r="AG517" s="500"/>
      <c r="AH517" s="500"/>
      <c r="AI517" s="387"/>
      <c r="AJ517" s="387"/>
      <c r="AK517" s="387"/>
      <c r="AL517" s="387"/>
      <c r="AM517" s="387"/>
      <c r="AN517" s="387"/>
      <c r="AO517" s="387"/>
      <c r="AP517" s="387"/>
      <c r="AQ517" s="387"/>
      <c r="AR517" s="387"/>
      <c r="AS517" s="387"/>
      <c r="AT517" s="387"/>
      <c r="AU517" s="387"/>
      <c r="AV517" s="387"/>
      <c r="AW517" s="387"/>
      <c r="AX517" s="387"/>
      <c r="AY517" s="387"/>
      <c r="AZ517" s="387"/>
      <c r="BA517" s="387"/>
      <c r="BB517" s="387"/>
      <c r="BC517" s="387"/>
      <c r="BD517" s="387"/>
      <c r="BE517" s="387"/>
      <c r="BF517" s="387"/>
      <c r="BG517" s="387"/>
      <c r="BH517" s="387"/>
      <c r="BI517" s="387"/>
      <c r="BJ517" s="387"/>
      <c r="BK517" s="387"/>
      <c r="BL517" s="387"/>
      <c r="BM517" s="387"/>
      <c r="BN517" s="387"/>
      <c r="BO517" s="387"/>
      <c r="BP517" s="387"/>
      <c r="BQ517" s="387"/>
      <c r="BR517" s="387"/>
      <c r="BS517" s="387"/>
      <c r="BT517" s="387"/>
      <c r="BU517" s="387"/>
      <c r="BV517" s="387"/>
      <c r="BW517" s="387"/>
      <c r="BX517" s="387"/>
      <c r="BY517" s="387"/>
      <c r="BZ517" s="387"/>
      <c r="CA517" s="387"/>
      <c r="CB517" s="387"/>
      <c r="CC517" s="387"/>
      <c r="CD517" s="387"/>
      <c r="CE517" s="387"/>
      <c r="CF517" s="387"/>
      <c r="CG517" s="387"/>
      <c r="CH517" s="387"/>
      <c r="CI517" s="387"/>
      <c r="CJ517" s="387"/>
      <c r="CK517" s="387"/>
      <c r="CL517" s="387"/>
      <c r="CM517" s="387"/>
      <c r="CN517" s="387"/>
      <c r="CO517" s="387"/>
      <c r="CP517" s="387"/>
      <c r="CQ517" s="387"/>
      <c r="CR517" s="387"/>
      <c r="CS517" s="387"/>
      <c r="CT517" s="387"/>
      <c r="CU517" s="387"/>
      <c r="CV517" s="387"/>
      <c r="CW517" s="387"/>
      <c r="CX517" s="387"/>
      <c r="CY517" s="387"/>
      <c r="CZ517" s="387"/>
      <c r="DA517" s="387"/>
      <c r="DB517" s="387"/>
      <c r="DC517" s="387"/>
      <c r="DD517" s="387"/>
      <c r="DE517" s="387"/>
      <c r="DF517" s="387"/>
      <c r="DG517" s="387"/>
      <c r="DH517" s="387"/>
      <c r="DI517" s="387"/>
      <c r="DJ517" s="387"/>
      <c r="DK517" s="387"/>
      <c r="DL517" s="387"/>
      <c r="DM517" s="387"/>
      <c r="DN517" s="387"/>
      <c r="DO517" s="387"/>
      <c r="DP517" s="387"/>
      <c r="DQ517" s="387"/>
      <c r="DR517" s="387"/>
      <c r="DS517" s="387"/>
      <c r="DT517" s="387"/>
      <c r="DU517" s="387"/>
      <c r="DV517" s="387"/>
      <c r="DW517" s="387"/>
      <c r="DX517" s="387"/>
      <c r="DY517" s="387"/>
      <c r="DZ517" s="387"/>
      <c r="EA517" s="387"/>
      <c r="EB517" s="387"/>
      <c r="EC517" s="387"/>
      <c r="ED517" s="387"/>
      <c r="EE517" s="387"/>
      <c r="EF517" s="387"/>
      <c r="EG517" s="387"/>
      <c r="EH517" s="387"/>
      <c r="EI517" s="387"/>
      <c r="EJ517" s="387"/>
      <c r="EK517" s="387"/>
      <c r="EL517" s="387"/>
      <c r="EM517" s="387"/>
    </row>
    <row r="518" spans="1:143" s="389" customFormat="1" ht="25.5" hidden="1" customHeight="1">
      <c r="A518" s="504"/>
      <c r="B518" s="504"/>
      <c r="C518" s="504"/>
      <c r="D518" s="504"/>
      <c r="E518" s="504"/>
      <c r="F518" s="504"/>
      <c r="G518" s="504"/>
      <c r="H518" s="504"/>
      <c r="I518" s="504"/>
      <c r="J518" s="504"/>
      <c r="K518" s="504"/>
      <c r="L518" s="504"/>
      <c r="M518" s="504"/>
      <c r="N518" s="504"/>
      <c r="O518" s="504"/>
      <c r="P518" s="504"/>
      <c r="Q518" s="504"/>
      <c r="R518" s="504"/>
      <c r="S518" s="504"/>
      <c r="T518" s="504"/>
      <c r="U518" s="504"/>
      <c r="V518" s="504"/>
      <c r="W518" s="504"/>
      <c r="X518" s="504"/>
      <c r="Y518" s="504"/>
      <c r="Z518" s="504"/>
      <c r="AA518" s="504"/>
      <c r="AB518" s="504"/>
      <c r="AC518" s="504"/>
      <c r="AD518" s="504"/>
      <c r="AE518" s="504"/>
      <c r="AF518" s="500"/>
      <c r="AG518" s="500"/>
      <c r="AH518" s="500"/>
      <c r="AI518" s="387"/>
      <c r="AJ518" s="387"/>
      <c r="AK518" s="387"/>
      <c r="AL518" s="387"/>
      <c r="AM518" s="387"/>
      <c r="AN518" s="387"/>
      <c r="AO518" s="387"/>
      <c r="AP518" s="387"/>
      <c r="AQ518" s="387"/>
      <c r="AR518" s="387"/>
      <c r="AS518" s="387"/>
      <c r="AT518" s="387"/>
      <c r="AU518" s="387"/>
      <c r="AV518" s="387"/>
      <c r="AW518" s="387"/>
      <c r="AX518" s="387"/>
      <c r="AY518" s="387"/>
      <c r="AZ518" s="387"/>
      <c r="BA518" s="387"/>
      <c r="BB518" s="387"/>
      <c r="BC518" s="387"/>
      <c r="BD518" s="387"/>
      <c r="BE518" s="387"/>
      <c r="BF518" s="387"/>
      <c r="BG518" s="387"/>
      <c r="BH518" s="387"/>
      <c r="BI518" s="387"/>
      <c r="BJ518" s="387"/>
      <c r="BK518" s="387"/>
      <c r="BL518" s="387"/>
      <c r="BM518" s="387"/>
      <c r="BN518" s="387"/>
      <c r="BO518" s="387"/>
      <c r="BP518" s="387"/>
      <c r="BQ518" s="387"/>
      <c r="BR518" s="387"/>
      <c r="BS518" s="387"/>
      <c r="BT518" s="387"/>
      <c r="BU518" s="387"/>
      <c r="BV518" s="387"/>
      <c r="BW518" s="387"/>
      <c r="BX518" s="387"/>
      <c r="BY518" s="387"/>
      <c r="BZ518" s="387"/>
      <c r="CA518" s="387"/>
      <c r="CB518" s="387"/>
      <c r="CC518" s="387"/>
      <c r="CD518" s="387"/>
      <c r="CE518" s="387"/>
      <c r="CF518" s="387"/>
      <c r="CG518" s="387"/>
      <c r="CH518" s="387"/>
      <c r="CI518" s="387"/>
      <c r="CJ518" s="387"/>
      <c r="CK518" s="387"/>
      <c r="CL518" s="387"/>
      <c r="CM518" s="387"/>
      <c r="CN518" s="387"/>
      <c r="CO518" s="387"/>
      <c r="CP518" s="387"/>
      <c r="CQ518" s="387"/>
      <c r="CR518" s="387"/>
      <c r="CS518" s="387"/>
      <c r="CT518" s="387"/>
      <c r="CU518" s="387"/>
      <c r="CV518" s="387"/>
      <c r="CW518" s="387"/>
      <c r="CX518" s="387"/>
      <c r="CY518" s="387"/>
      <c r="CZ518" s="387"/>
      <c r="DA518" s="387"/>
      <c r="DB518" s="387"/>
      <c r="DC518" s="387"/>
      <c r="DD518" s="387"/>
      <c r="DE518" s="387"/>
      <c r="DF518" s="387"/>
      <c r="DG518" s="387"/>
      <c r="DH518" s="387"/>
      <c r="DI518" s="387"/>
      <c r="DJ518" s="387"/>
      <c r="DK518" s="387"/>
      <c r="DL518" s="387"/>
      <c r="DM518" s="387"/>
      <c r="DN518" s="387"/>
      <c r="DO518" s="387"/>
      <c r="DP518" s="387"/>
      <c r="DQ518" s="387"/>
      <c r="DR518" s="387"/>
      <c r="DS518" s="387"/>
      <c r="DT518" s="387"/>
      <c r="DU518" s="387"/>
      <c r="DV518" s="387"/>
      <c r="DW518" s="387"/>
      <c r="DX518" s="387"/>
      <c r="DY518" s="387"/>
      <c r="DZ518" s="387"/>
      <c r="EA518" s="387"/>
      <c r="EB518" s="387"/>
      <c r="EC518" s="387"/>
      <c r="ED518" s="387"/>
      <c r="EE518" s="387"/>
      <c r="EF518" s="387"/>
      <c r="EG518" s="387"/>
      <c r="EH518" s="387"/>
      <c r="EI518" s="387"/>
      <c r="EJ518" s="387"/>
      <c r="EK518" s="387"/>
      <c r="EL518" s="387"/>
      <c r="EM518" s="387"/>
    </row>
    <row r="519" spans="1:143" s="389" customFormat="1" ht="25.5" hidden="1" customHeight="1">
      <c r="A519" s="504"/>
      <c r="B519" s="504"/>
      <c r="C519" s="504"/>
      <c r="D519" s="504"/>
      <c r="E519" s="504"/>
      <c r="F519" s="504"/>
      <c r="G519" s="504"/>
      <c r="H519" s="504"/>
      <c r="I519" s="504"/>
      <c r="J519" s="504"/>
      <c r="K519" s="504"/>
      <c r="L519" s="504"/>
      <c r="M519" s="504"/>
      <c r="N519" s="504"/>
      <c r="O519" s="504"/>
      <c r="P519" s="504"/>
      <c r="Q519" s="504"/>
      <c r="R519" s="504"/>
      <c r="S519" s="504"/>
      <c r="T519" s="504"/>
      <c r="U519" s="504"/>
      <c r="V519" s="504"/>
      <c r="W519" s="504"/>
      <c r="X519" s="504"/>
      <c r="Y519" s="504"/>
      <c r="Z519" s="504"/>
      <c r="AA519" s="504"/>
      <c r="AB519" s="504"/>
      <c r="AC519" s="504"/>
      <c r="AD519" s="504"/>
      <c r="AE519" s="504"/>
      <c r="AF519" s="500"/>
      <c r="AG519" s="500"/>
      <c r="AH519" s="500"/>
      <c r="AI519" s="387"/>
      <c r="AJ519" s="387"/>
      <c r="AK519" s="387"/>
      <c r="AL519" s="387"/>
      <c r="AM519" s="387"/>
      <c r="AN519" s="387"/>
      <c r="AO519" s="387"/>
      <c r="AP519" s="387"/>
      <c r="AQ519" s="387"/>
      <c r="AR519" s="387"/>
      <c r="AS519" s="387"/>
      <c r="AT519" s="387"/>
      <c r="AU519" s="387"/>
      <c r="AV519" s="387"/>
      <c r="AW519" s="387"/>
      <c r="AX519" s="387"/>
      <c r="AY519" s="387"/>
      <c r="AZ519" s="387"/>
      <c r="BA519" s="387"/>
      <c r="BB519" s="387"/>
      <c r="BC519" s="387"/>
      <c r="BD519" s="387"/>
      <c r="BE519" s="387"/>
      <c r="BF519" s="387"/>
      <c r="BG519" s="387"/>
      <c r="BH519" s="387"/>
      <c r="BI519" s="387"/>
      <c r="BJ519" s="387"/>
      <c r="BK519" s="387"/>
      <c r="BL519" s="387"/>
      <c r="BM519" s="387"/>
      <c r="BN519" s="387"/>
      <c r="BO519" s="387"/>
      <c r="BP519" s="387"/>
      <c r="BQ519" s="387"/>
      <c r="BR519" s="387"/>
      <c r="BS519" s="387"/>
      <c r="BT519" s="387"/>
      <c r="BU519" s="387"/>
      <c r="BV519" s="387"/>
      <c r="BW519" s="387"/>
      <c r="BX519" s="387"/>
      <c r="BY519" s="387"/>
      <c r="BZ519" s="387"/>
      <c r="CA519" s="387"/>
      <c r="CB519" s="387"/>
      <c r="CC519" s="387"/>
      <c r="CD519" s="387"/>
      <c r="CE519" s="387"/>
      <c r="CF519" s="387"/>
      <c r="CG519" s="387"/>
      <c r="CH519" s="387"/>
      <c r="CI519" s="387"/>
      <c r="CJ519" s="387"/>
      <c r="CK519" s="387"/>
      <c r="CL519" s="387"/>
      <c r="CM519" s="387"/>
      <c r="CN519" s="387"/>
      <c r="CO519" s="387"/>
      <c r="CP519" s="387"/>
      <c r="CQ519" s="387"/>
      <c r="CR519" s="387"/>
      <c r="CS519" s="387"/>
      <c r="CT519" s="387"/>
      <c r="CU519" s="387"/>
      <c r="CV519" s="387"/>
      <c r="CW519" s="387"/>
      <c r="CX519" s="387"/>
      <c r="CY519" s="387"/>
      <c r="CZ519" s="387"/>
      <c r="DA519" s="387"/>
      <c r="DB519" s="387"/>
      <c r="DC519" s="387"/>
      <c r="DD519" s="387"/>
      <c r="DE519" s="387"/>
      <c r="DF519" s="387"/>
      <c r="DG519" s="387"/>
      <c r="DH519" s="387"/>
      <c r="DI519" s="387"/>
      <c r="DJ519" s="387"/>
      <c r="DK519" s="387"/>
      <c r="DL519" s="387"/>
      <c r="DM519" s="387"/>
      <c r="DN519" s="387"/>
      <c r="DO519" s="387"/>
      <c r="DP519" s="387"/>
      <c r="DQ519" s="387"/>
      <c r="DR519" s="387"/>
      <c r="DS519" s="387"/>
      <c r="DT519" s="387"/>
      <c r="DU519" s="387"/>
      <c r="DV519" s="387"/>
      <c r="DW519" s="387"/>
      <c r="DX519" s="387"/>
      <c r="DY519" s="387"/>
      <c r="DZ519" s="387"/>
      <c r="EA519" s="387"/>
      <c r="EB519" s="387"/>
      <c r="EC519" s="387"/>
      <c r="ED519" s="387"/>
      <c r="EE519" s="387"/>
      <c r="EF519" s="387"/>
      <c r="EG519" s="387"/>
      <c r="EH519" s="387"/>
      <c r="EI519" s="387"/>
      <c r="EJ519" s="387"/>
      <c r="EK519" s="387"/>
      <c r="EL519" s="387"/>
      <c r="EM519" s="387"/>
    </row>
    <row r="520" spans="1:143" s="389" customFormat="1" ht="25.5" hidden="1" customHeight="1">
      <c r="A520" s="504"/>
      <c r="B520" s="504"/>
      <c r="C520" s="504"/>
      <c r="D520" s="504"/>
      <c r="E520" s="504"/>
      <c r="F520" s="504"/>
      <c r="G520" s="504"/>
      <c r="H520" s="504"/>
      <c r="I520" s="504"/>
      <c r="J520" s="504"/>
      <c r="K520" s="504"/>
      <c r="L520" s="504"/>
      <c r="M520" s="504"/>
      <c r="N520" s="504"/>
      <c r="O520" s="504"/>
      <c r="P520" s="504"/>
      <c r="Q520" s="504"/>
      <c r="R520" s="504"/>
      <c r="S520" s="504"/>
      <c r="T520" s="504"/>
      <c r="U520" s="504"/>
      <c r="V520" s="504"/>
      <c r="W520" s="504"/>
      <c r="X520" s="504"/>
      <c r="Y520" s="504"/>
      <c r="Z520" s="504"/>
      <c r="AA520" s="504"/>
      <c r="AB520" s="504"/>
      <c r="AC520" s="504"/>
      <c r="AD520" s="504"/>
      <c r="AE520" s="504"/>
      <c r="AF520" s="500"/>
      <c r="AG520" s="500"/>
      <c r="AH520" s="500"/>
      <c r="AI520" s="387"/>
      <c r="AJ520" s="387"/>
      <c r="AK520" s="387"/>
      <c r="AL520" s="387"/>
      <c r="AM520" s="387"/>
      <c r="AN520" s="387"/>
      <c r="AO520" s="387"/>
      <c r="AP520" s="387"/>
      <c r="AQ520" s="387"/>
      <c r="AR520" s="387"/>
      <c r="AS520" s="387"/>
      <c r="AT520" s="387"/>
      <c r="AU520" s="387"/>
      <c r="AV520" s="387"/>
      <c r="AW520" s="387"/>
      <c r="AX520" s="387"/>
      <c r="AY520" s="387"/>
      <c r="AZ520" s="387"/>
      <c r="BA520" s="387"/>
      <c r="BB520" s="387"/>
      <c r="BC520" s="387"/>
      <c r="BD520" s="387"/>
      <c r="BE520" s="387"/>
      <c r="BF520" s="387"/>
      <c r="BG520" s="387"/>
      <c r="BH520" s="387"/>
      <c r="BI520" s="387"/>
      <c r="BJ520" s="387"/>
      <c r="BK520" s="387"/>
      <c r="BL520" s="387"/>
      <c r="BM520" s="387"/>
      <c r="BN520" s="387"/>
      <c r="BO520" s="387"/>
      <c r="BP520" s="387"/>
      <c r="BQ520" s="387"/>
      <c r="BR520" s="387"/>
      <c r="BS520" s="387"/>
      <c r="BT520" s="387"/>
      <c r="BU520" s="387"/>
      <c r="BV520" s="387"/>
      <c r="BW520" s="387"/>
      <c r="BX520" s="387"/>
      <c r="BY520" s="387"/>
      <c r="BZ520" s="387"/>
      <c r="CA520" s="387"/>
      <c r="CB520" s="387"/>
      <c r="CC520" s="387"/>
      <c r="CD520" s="387"/>
      <c r="CE520" s="387"/>
      <c r="CF520" s="387"/>
      <c r="CG520" s="387"/>
      <c r="CH520" s="387"/>
      <c r="CI520" s="387"/>
      <c r="CJ520" s="387"/>
      <c r="CK520" s="387"/>
      <c r="CL520" s="387"/>
      <c r="CM520" s="387"/>
      <c r="CN520" s="387"/>
      <c r="CO520" s="387"/>
      <c r="CP520" s="387"/>
      <c r="CQ520" s="387"/>
      <c r="CR520" s="387"/>
      <c r="CS520" s="387"/>
      <c r="CT520" s="387"/>
      <c r="CU520" s="387"/>
      <c r="CV520" s="387"/>
      <c r="CW520" s="387"/>
      <c r="CX520" s="387"/>
      <c r="CY520" s="387"/>
      <c r="CZ520" s="387"/>
      <c r="DA520" s="387"/>
      <c r="DB520" s="387"/>
      <c r="DC520" s="387"/>
      <c r="DD520" s="387"/>
      <c r="DE520" s="387"/>
      <c r="DF520" s="387"/>
      <c r="DG520" s="387"/>
      <c r="DH520" s="387"/>
      <c r="DI520" s="387"/>
      <c r="DJ520" s="387"/>
      <c r="DK520" s="387"/>
      <c r="DL520" s="387"/>
      <c r="DM520" s="387"/>
      <c r="DN520" s="387"/>
      <c r="DO520" s="387"/>
      <c r="DP520" s="387"/>
      <c r="DQ520" s="387"/>
      <c r="DR520" s="387"/>
      <c r="DS520" s="387"/>
      <c r="DT520" s="387"/>
      <c r="DU520" s="387"/>
      <c r="DV520" s="387"/>
      <c r="DW520" s="387"/>
      <c r="DX520" s="387"/>
      <c r="DY520" s="387"/>
      <c r="DZ520" s="387"/>
      <c r="EA520" s="387"/>
      <c r="EB520" s="387"/>
      <c r="EC520" s="387"/>
      <c r="ED520" s="387"/>
      <c r="EE520" s="387"/>
      <c r="EF520" s="387"/>
      <c r="EG520" s="387"/>
      <c r="EH520" s="387"/>
      <c r="EI520" s="387"/>
      <c r="EJ520" s="387"/>
      <c r="EK520" s="387"/>
      <c r="EL520" s="387"/>
      <c r="EM520" s="387"/>
    </row>
    <row r="521" spans="1:143" s="389" customFormat="1" ht="25.5" hidden="1" customHeight="1">
      <c r="A521" s="504"/>
      <c r="B521" s="504"/>
      <c r="C521" s="504"/>
      <c r="D521" s="504"/>
      <c r="E521" s="504"/>
      <c r="F521" s="504"/>
      <c r="G521" s="504"/>
      <c r="H521" s="504"/>
      <c r="I521" s="504"/>
      <c r="J521" s="504"/>
      <c r="K521" s="504"/>
      <c r="L521" s="504"/>
      <c r="M521" s="504"/>
      <c r="N521" s="504"/>
      <c r="O521" s="504"/>
      <c r="P521" s="504"/>
      <c r="Q521" s="504"/>
      <c r="R521" s="504"/>
      <c r="S521" s="504"/>
      <c r="T521" s="504"/>
      <c r="U521" s="504"/>
      <c r="V521" s="504"/>
      <c r="W521" s="504"/>
      <c r="X521" s="504"/>
      <c r="Y521" s="504"/>
      <c r="Z521" s="504"/>
      <c r="AA521" s="504"/>
      <c r="AB521" s="504"/>
      <c r="AC521" s="504"/>
      <c r="AD521" s="504"/>
      <c r="AE521" s="504"/>
      <c r="AF521" s="500"/>
      <c r="AG521" s="500"/>
      <c r="AH521" s="500"/>
      <c r="AI521" s="387"/>
      <c r="AJ521" s="387"/>
      <c r="AK521" s="387"/>
      <c r="AL521" s="387"/>
      <c r="AM521" s="387"/>
      <c r="AN521" s="387"/>
      <c r="AO521" s="387"/>
      <c r="AP521" s="387"/>
      <c r="AQ521" s="387"/>
      <c r="AR521" s="387"/>
      <c r="AS521" s="387"/>
      <c r="AT521" s="387"/>
      <c r="AU521" s="387"/>
      <c r="AV521" s="387"/>
      <c r="AW521" s="387"/>
      <c r="AX521" s="387"/>
      <c r="AY521" s="387"/>
      <c r="AZ521" s="387"/>
      <c r="BA521" s="387"/>
      <c r="BB521" s="387"/>
      <c r="BC521" s="387"/>
      <c r="BD521" s="387"/>
      <c r="BE521" s="387"/>
      <c r="BF521" s="387"/>
      <c r="BG521" s="387"/>
      <c r="BH521" s="387"/>
      <c r="BI521" s="387"/>
      <c r="BJ521" s="387"/>
      <c r="BK521" s="387"/>
      <c r="BL521" s="387"/>
      <c r="BM521" s="387"/>
      <c r="BN521" s="387"/>
      <c r="BO521" s="387"/>
      <c r="BP521" s="387"/>
      <c r="BQ521" s="387"/>
      <c r="BR521" s="387"/>
      <c r="BS521" s="387"/>
      <c r="BT521" s="387"/>
      <c r="BU521" s="387"/>
      <c r="BV521" s="387"/>
      <c r="BW521" s="387"/>
      <c r="BX521" s="387"/>
      <c r="BY521" s="387"/>
      <c r="BZ521" s="387"/>
      <c r="CA521" s="387"/>
      <c r="CB521" s="387"/>
      <c r="CC521" s="387"/>
      <c r="CD521" s="387"/>
      <c r="CE521" s="387"/>
      <c r="CF521" s="387"/>
      <c r="CG521" s="387"/>
      <c r="CH521" s="387"/>
      <c r="CI521" s="387"/>
      <c r="CJ521" s="387"/>
      <c r="CK521" s="387"/>
      <c r="CL521" s="387"/>
      <c r="CM521" s="387"/>
      <c r="CN521" s="387"/>
      <c r="CO521" s="387"/>
      <c r="CP521" s="387"/>
      <c r="CQ521" s="387"/>
      <c r="CR521" s="387"/>
      <c r="CS521" s="387"/>
      <c r="CT521" s="387"/>
      <c r="CU521" s="387"/>
      <c r="CV521" s="387"/>
      <c r="CW521" s="387"/>
      <c r="CX521" s="387"/>
      <c r="CY521" s="387"/>
      <c r="CZ521" s="387"/>
      <c r="DA521" s="387"/>
      <c r="DB521" s="387"/>
      <c r="DC521" s="387"/>
      <c r="DD521" s="387"/>
      <c r="DE521" s="387"/>
      <c r="DF521" s="387"/>
      <c r="DG521" s="387"/>
      <c r="DH521" s="387"/>
      <c r="DI521" s="387"/>
      <c r="DJ521" s="387"/>
      <c r="DK521" s="387"/>
      <c r="DL521" s="387"/>
      <c r="DM521" s="387"/>
      <c r="DN521" s="387"/>
      <c r="DO521" s="387"/>
      <c r="DP521" s="387"/>
      <c r="DQ521" s="387"/>
      <c r="DR521" s="387"/>
      <c r="DS521" s="387"/>
      <c r="DT521" s="387"/>
      <c r="DU521" s="387"/>
      <c r="DV521" s="387"/>
      <c r="DW521" s="387"/>
      <c r="DX521" s="387"/>
      <c r="DY521" s="387"/>
      <c r="DZ521" s="387"/>
      <c r="EA521" s="387"/>
      <c r="EB521" s="387"/>
      <c r="EC521" s="387"/>
      <c r="ED521" s="387"/>
      <c r="EE521" s="387"/>
      <c r="EF521" s="387"/>
      <c r="EG521" s="387"/>
      <c r="EH521" s="387"/>
      <c r="EI521" s="387"/>
      <c r="EJ521" s="387"/>
      <c r="EK521" s="387"/>
      <c r="EL521" s="387"/>
      <c r="EM521" s="387"/>
    </row>
    <row r="522" spans="1:143" s="389" customFormat="1" ht="25.5" hidden="1" customHeight="1">
      <c r="A522" s="504"/>
      <c r="B522" s="504"/>
      <c r="C522" s="504"/>
      <c r="D522" s="504"/>
      <c r="E522" s="504"/>
      <c r="F522" s="504"/>
      <c r="G522" s="504"/>
      <c r="H522" s="504"/>
      <c r="I522" s="504"/>
      <c r="J522" s="504"/>
      <c r="K522" s="504"/>
      <c r="L522" s="504"/>
      <c r="M522" s="504"/>
      <c r="N522" s="504"/>
      <c r="O522" s="504"/>
      <c r="P522" s="504"/>
      <c r="Q522" s="504"/>
      <c r="R522" s="504"/>
      <c r="S522" s="504"/>
      <c r="T522" s="504"/>
      <c r="U522" s="504"/>
      <c r="V522" s="504"/>
      <c r="W522" s="504"/>
      <c r="X522" s="504"/>
      <c r="Y522" s="504"/>
      <c r="Z522" s="504"/>
      <c r="AA522" s="504"/>
      <c r="AB522" s="504"/>
      <c r="AC522" s="504"/>
      <c r="AD522" s="504"/>
      <c r="AE522" s="504"/>
      <c r="AF522" s="500"/>
      <c r="AG522" s="500"/>
      <c r="AH522" s="500"/>
      <c r="AI522" s="387"/>
      <c r="AJ522" s="387"/>
      <c r="AK522" s="387"/>
      <c r="AL522" s="387"/>
      <c r="AM522" s="387"/>
      <c r="AN522" s="387"/>
      <c r="AO522" s="387"/>
      <c r="AP522" s="387"/>
      <c r="AQ522" s="387"/>
      <c r="AR522" s="387"/>
      <c r="AS522" s="387"/>
      <c r="AT522" s="387"/>
      <c r="AU522" s="387"/>
      <c r="AV522" s="387"/>
      <c r="AW522" s="387"/>
      <c r="AX522" s="387"/>
      <c r="AY522" s="387"/>
      <c r="AZ522" s="387"/>
      <c r="BA522" s="387"/>
      <c r="BB522" s="387"/>
      <c r="BC522" s="387"/>
      <c r="BD522" s="387"/>
      <c r="BE522" s="387"/>
      <c r="BF522" s="387"/>
      <c r="BG522" s="387"/>
      <c r="BH522" s="387"/>
      <c r="BI522" s="387"/>
      <c r="BJ522" s="387"/>
      <c r="BK522" s="387"/>
      <c r="BL522" s="387"/>
      <c r="BM522" s="387"/>
      <c r="BN522" s="387"/>
      <c r="BO522" s="387"/>
      <c r="BP522" s="387"/>
      <c r="BQ522" s="387"/>
      <c r="BR522" s="387"/>
      <c r="BS522" s="387"/>
      <c r="BT522" s="387"/>
      <c r="BU522" s="387"/>
      <c r="BV522" s="387"/>
      <c r="BW522" s="387"/>
      <c r="BX522" s="387"/>
      <c r="BY522" s="387"/>
      <c r="BZ522" s="387"/>
      <c r="CA522" s="387"/>
      <c r="CB522" s="387"/>
      <c r="CC522" s="387"/>
      <c r="CD522" s="387"/>
      <c r="CE522" s="387"/>
      <c r="CF522" s="387"/>
      <c r="CG522" s="387"/>
      <c r="CH522" s="387"/>
      <c r="CI522" s="387"/>
      <c r="CJ522" s="387"/>
      <c r="CK522" s="387"/>
      <c r="CL522" s="387"/>
      <c r="CM522" s="387"/>
      <c r="CN522" s="387"/>
      <c r="CO522" s="387"/>
      <c r="CP522" s="387"/>
      <c r="CQ522" s="387"/>
      <c r="CR522" s="387"/>
      <c r="CS522" s="387"/>
      <c r="CT522" s="387"/>
      <c r="CU522" s="387"/>
      <c r="CV522" s="387"/>
      <c r="CW522" s="387"/>
      <c r="CX522" s="387"/>
      <c r="CY522" s="387"/>
      <c r="CZ522" s="387"/>
      <c r="DA522" s="387"/>
      <c r="DB522" s="387"/>
      <c r="DC522" s="387"/>
      <c r="DD522" s="387"/>
      <c r="DE522" s="387"/>
      <c r="DF522" s="387"/>
      <c r="DG522" s="387"/>
      <c r="DH522" s="387"/>
      <c r="DI522" s="387"/>
      <c r="DJ522" s="387"/>
      <c r="DK522" s="387"/>
      <c r="DL522" s="387"/>
      <c r="DM522" s="387"/>
      <c r="DN522" s="387"/>
      <c r="DO522" s="387"/>
      <c r="DP522" s="387"/>
      <c r="DQ522" s="387"/>
      <c r="DR522" s="387"/>
      <c r="DS522" s="387"/>
      <c r="DT522" s="387"/>
      <c r="DU522" s="387"/>
      <c r="DV522" s="387"/>
      <c r="DW522" s="387"/>
      <c r="DX522" s="387"/>
      <c r="DY522" s="387"/>
      <c r="DZ522" s="387"/>
      <c r="EA522" s="387"/>
      <c r="EB522" s="387"/>
      <c r="EC522" s="387"/>
      <c r="ED522" s="387"/>
      <c r="EE522" s="387"/>
      <c r="EF522" s="387"/>
      <c r="EG522" s="387"/>
      <c r="EH522" s="387"/>
      <c r="EI522" s="387"/>
      <c r="EJ522" s="387"/>
      <c r="EK522" s="387"/>
      <c r="EL522" s="387"/>
      <c r="EM522" s="387"/>
    </row>
    <row r="523" spans="1:143" s="389" customFormat="1" ht="25.5" hidden="1" customHeight="1">
      <c r="A523" s="504"/>
      <c r="B523" s="504"/>
      <c r="C523" s="504"/>
      <c r="D523" s="504"/>
      <c r="E523" s="504"/>
      <c r="F523" s="504"/>
      <c r="G523" s="504"/>
      <c r="H523" s="504"/>
      <c r="I523" s="504"/>
      <c r="J523" s="504"/>
      <c r="K523" s="504"/>
      <c r="L523" s="504"/>
      <c r="M523" s="504"/>
      <c r="N523" s="504"/>
      <c r="O523" s="504"/>
      <c r="P523" s="504"/>
      <c r="Q523" s="504"/>
      <c r="R523" s="504"/>
      <c r="S523" s="504"/>
      <c r="T523" s="504"/>
      <c r="U523" s="504"/>
      <c r="V523" s="504"/>
      <c r="W523" s="504"/>
      <c r="X523" s="504"/>
      <c r="Y523" s="504"/>
      <c r="Z523" s="504"/>
      <c r="AA523" s="504"/>
      <c r="AB523" s="504"/>
      <c r="AC523" s="504"/>
      <c r="AD523" s="504"/>
      <c r="AE523" s="504"/>
      <c r="AF523" s="500"/>
      <c r="AG523" s="500"/>
      <c r="AH523" s="500"/>
      <c r="AI523" s="387"/>
      <c r="AJ523" s="387"/>
      <c r="AK523" s="387"/>
      <c r="AL523" s="387"/>
      <c r="AM523" s="387"/>
      <c r="AN523" s="387"/>
      <c r="AO523" s="387"/>
      <c r="AP523" s="387"/>
      <c r="AQ523" s="387"/>
      <c r="AR523" s="387"/>
      <c r="AS523" s="387"/>
      <c r="AT523" s="387"/>
      <c r="AU523" s="387"/>
      <c r="AV523" s="387"/>
      <c r="AW523" s="387"/>
      <c r="AX523" s="387"/>
      <c r="AY523" s="387"/>
      <c r="AZ523" s="387"/>
      <c r="BA523" s="387"/>
      <c r="BB523" s="387"/>
      <c r="BC523" s="387"/>
      <c r="BD523" s="387"/>
      <c r="BE523" s="387"/>
      <c r="BF523" s="387"/>
      <c r="BG523" s="387"/>
      <c r="BH523" s="387"/>
      <c r="BI523" s="387"/>
      <c r="BJ523" s="387"/>
      <c r="BK523" s="387"/>
      <c r="BL523" s="387"/>
      <c r="BM523" s="387"/>
      <c r="BN523" s="387"/>
      <c r="BO523" s="387"/>
      <c r="BP523" s="387"/>
      <c r="BQ523" s="387"/>
      <c r="BR523" s="387"/>
      <c r="BS523" s="387"/>
      <c r="BT523" s="387"/>
      <c r="BU523" s="387"/>
      <c r="BV523" s="387"/>
      <c r="BW523" s="387"/>
      <c r="BX523" s="387"/>
      <c r="BY523" s="387"/>
      <c r="BZ523" s="387"/>
      <c r="CA523" s="387"/>
      <c r="CB523" s="387"/>
      <c r="CC523" s="387"/>
      <c r="CD523" s="387"/>
      <c r="CE523" s="387"/>
      <c r="CF523" s="387"/>
      <c r="CG523" s="387"/>
      <c r="CH523" s="387"/>
      <c r="CI523" s="387"/>
      <c r="CJ523" s="387"/>
      <c r="CK523" s="387"/>
      <c r="CL523" s="387"/>
      <c r="CM523" s="387"/>
      <c r="CN523" s="387"/>
      <c r="CO523" s="387"/>
      <c r="CP523" s="387"/>
      <c r="CQ523" s="387"/>
      <c r="CR523" s="387"/>
      <c r="CS523" s="387"/>
      <c r="CT523" s="387"/>
      <c r="CU523" s="387"/>
      <c r="CV523" s="387"/>
      <c r="CW523" s="387"/>
      <c r="CX523" s="387"/>
      <c r="CY523" s="387"/>
      <c r="CZ523" s="387"/>
      <c r="DA523" s="387"/>
      <c r="DB523" s="387"/>
      <c r="DC523" s="387"/>
      <c r="DD523" s="387"/>
      <c r="DE523" s="387"/>
      <c r="DF523" s="387"/>
      <c r="DG523" s="387"/>
      <c r="DH523" s="387"/>
      <c r="DI523" s="387"/>
      <c r="DJ523" s="387"/>
      <c r="DK523" s="387"/>
      <c r="DL523" s="387"/>
      <c r="DM523" s="387"/>
      <c r="DN523" s="387"/>
      <c r="DO523" s="387"/>
      <c r="DP523" s="387"/>
      <c r="DQ523" s="387"/>
      <c r="DR523" s="387"/>
      <c r="DS523" s="387"/>
      <c r="DT523" s="387"/>
      <c r="DU523" s="387"/>
      <c r="DV523" s="387"/>
      <c r="DW523" s="387"/>
      <c r="DX523" s="387"/>
      <c r="DY523" s="387"/>
      <c r="DZ523" s="387"/>
      <c r="EA523" s="387"/>
      <c r="EB523" s="387"/>
      <c r="EC523" s="387"/>
      <c r="ED523" s="387"/>
      <c r="EE523" s="387"/>
      <c r="EF523" s="387"/>
      <c r="EG523" s="387"/>
      <c r="EH523" s="387"/>
      <c r="EI523" s="387"/>
      <c r="EJ523" s="387"/>
      <c r="EK523" s="387"/>
      <c r="EL523" s="387"/>
      <c r="EM523" s="387"/>
    </row>
    <row r="524" spans="1:143" s="389" customFormat="1" ht="25.5" hidden="1" customHeight="1">
      <c r="A524" s="504"/>
      <c r="B524" s="504"/>
      <c r="C524" s="504"/>
      <c r="D524" s="504"/>
      <c r="E524" s="504"/>
      <c r="F524" s="504"/>
      <c r="G524" s="504"/>
      <c r="H524" s="504"/>
      <c r="I524" s="504"/>
      <c r="J524" s="504"/>
      <c r="K524" s="504"/>
      <c r="L524" s="504"/>
      <c r="M524" s="504"/>
      <c r="N524" s="504"/>
      <c r="O524" s="504"/>
      <c r="P524" s="504"/>
      <c r="Q524" s="504"/>
      <c r="R524" s="504"/>
      <c r="S524" s="504"/>
      <c r="T524" s="504"/>
      <c r="U524" s="504"/>
      <c r="V524" s="504"/>
      <c r="W524" s="504"/>
      <c r="X524" s="504"/>
      <c r="Y524" s="504"/>
      <c r="Z524" s="504"/>
      <c r="AA524" s="504"/>
      <c r="AB524" s="504"/>
      <c r="AC524" s="504"/>
      <c r="AD524" s="504"/>
      <c r="AE524" s="504"/>
      <c r="AF524" s="500"/>
      <c r="AG524" s="500"/>
      <c r="AH524" s="500"/>
      <c r="AI524" s="387"/>
      <c r="AJ524" s="387"/>
      <c r="AK524" s="387"/>
      <c r="AL524" s="387"/>
      <c r="AM524" s="387"/>
      <c r="AN524" s="387"/>
      <c r="AO524" s="387"/>
      <c r="AP524" s="387"/>
      <c r="AQ524" s="387"/>
      <c r="AR524" s="387"/>
      <c r="AS524" s="387"/>
      <c r="AT524" s="387"/>
      <c r="AU524" s="387"/>
      <c r="AV524" s="387"/>
      <c r="AW524" s="387"/>
      <c r="AX524" s="387"/>
      <c r="AY524" s="387"/>
      <c r="AZ524" s="387"/>
      <c r="BA524" s="387"/>
      <c r="BB524" s="387"/>
      <c r="BC524" s="387"/>
      <c r="BD524" s="387"/>
      <c r="BE524" s="387"/>
      <c r="BF524" s="387"/>
      <c r="BG524" s="387"/>
      <c r="BH524" s="387"/>
      <c r="BI524" s="387"/>
      <c r="BJ524" s="387"/>
      <c r="BK524" s="387"/>
      <c r="BL524" s="387"/>
      <c r="BM524" s="387"/>
      <c r="BN524" s="387"/>
      <c r="BO524" s="387"/>
      <c r="BP524" s="387"/>
      <c r="BQ524" s="387"/>
      <c r="BR524" s="387"/>
      <c r="BS524" s="387"/>
      <c r="BT524" s="387"/>
      <c r="BU524" s="387"/>
      <c r="BV524" s="387"/>
      <c r="BW524" s="387"/>
      <c r="BX524" s="387"/>
      <c r="BY524" s="387"/>
      <c r="BZ524" s="387"/>
      <c r="CA524" s="387"/>
      <c r="CB524" s="387"/>
      <c r="CC524" s="387"/>
      <c r="CD524" s="387"/>
      <c r="CE524" s="387"/>
      <c r="CF524" s="387"/>
      <c r="CG524" s="387"/>
      <c r="CH524" s="387"/>
      <c r="CI524" s="387"/>
      <c r="CJ524" s="387"/>
      <c r="CK524" s="387"/>
      <c r="CL524" s="387"/>
      <c r="CM524" s="387"/>
      <c r="CN524" s="387"/>
      <c r="CO524" s="387"/>
      <c r="CP524" s="387"/>
      <c r="CQ524" s="387"/>
      <c r="CR524" s="387"/>
      <c r="CS524" s="387"/>
      <c r="CT524" s="387"/>
      <c r="CU524" s="387"/>
      <c r="CV524" s="387"/>
      <c r="CW524" s="387"/>
      <c r="CX524" s="387"/>
      <c r="CY524" s="387"/>
      <c r="CZ524" s="387"/>
      <c r="DA524" s="387"/>
      <c r="DB524" s="387"/>
      <c r="DC524" s="387"/>
      <c r="DD524" s="387"/>
      <c r="DE524" s="387"/>
      <c r="DF524" s="387"/>
      <c r="DG524" s="387"/>
      <c r="DH524" s="387"/>
      <c r="DI524" s="387"/>
      <c r="DJ524" s="387"/>
      <c r="DK524" s="387"/>
      <c r="DL524" s="387"/>
      <c r="DM524" s="387"/>
      <c r="DN524" s="387"/>
      <c r="DO524" s="387"/>
      <c r="DP524" s="387"/>
      <c r="DQ524" s="387"/>
      <c r="DR524" s="387"/>
      <c r="DS524" s="387"/>
      <c r="DT524" s="387"/>
      <c r="DU524" s="387"/>
      <c r="DV524" s="387"/>
      <c r="DW524" s="387"/>
      <c r="DX524" s="387"/>
      <c r="DY524" s="387"/>
      <c r="DZ524" s="387"/>
      <c r="EA524" s="387"/>
      <c r="EB524" s="387"/>
      <c r="EC524" s="387"/>
      <c r="ED524" s="387"/>
      <c r="EE524" s="387"/>
      <c r="EF524" s="387"/>
      <c r="EG524" s="387"/>
      <c r="EH524" s="387"/>
      <c r="EI524" s="387"/>
      <c r="EJ524" s="387"/>
      <c r="EK524" s="387"/>
      <c r="EL524" s="387"/>
      <c r="EM524" s="387"/>
    </row>
    <row r="525" spans="1:143" s="389" customFormat="1" ht="25.5" hidden="1" customHeight="1">
      <c r="A525" s="504"/>
      <c r="B525" s="504"/>
      <c r="C525" s="504"/>
      <c r="D525" s="504"/>
      <c r="E525" s="504"/>
      <c r="F525" s="504"/>
      <c r="G525" s="504"/>
      <c r="H525" s="504"/>
      <c r="I525" s="504"/>
      <c r="J525" s="504"/>
      <c r="K525" s="504"/>
      <c r="L525" s="504"/>
      <c r="M525" s="504"/>
      <c r="N525" s="504"/>
      <c r="O525" s="504"/>
      <c r="P525" s="504"/>
      <c r="Q525" s="504"/>
      <c r="R525" s="504"/>
      <c r="S525" s="504"/>
      <c r="T525" s="504"/>
      <c r="U525" s="504"/>
      <c r="V525" s="504"/>
      <c r="W525" s="504"/>
      <c r="X525" s="504"/>
      <c r="Y525" s="504"/>
      <c r="Z525" s="504"/>
      <c r="AA525" s="504"/>
      <c r="AB525" s="504"/>
      <c r="AC525" s="504"/>
      <c r="AD525" s="504"/>
      <c r="AE525" s="504"/>
      <c r="AF525" s="500"/>
      <c r="AG525" s="500"/>
      <c r="AH525" s="500"/>
      <c r="AI525" s="387"/>
      <c r="AJ525" s="387"/>
      <c r="AK525" s="387"/>
      <c r="AL525" s="387"/>
      <c r="AM525" s="387"/>
      <c r="AN525" s="387"/>
      <c r="AO525" s="387"/>
      <c r="AP525" s="387"/>
      <c r="AQ525" s="387"/>
      <c r="AR525" s="387"/>
      <c r="AS525" s="387"/>
      <c r="AT525" s="387"/>
      <c r="AU525" s="387"/>
      <c r="AV525" s="387"/>
      <c r="AW525" s="387"/>
      <c r="AX525" s="387"/>
      <c r="AY525" s="387"/>
      <c r="AZ525" s="387"/>
      <c r="BA525" s="387"/>
      <c r="BB525" s="387"/>
      <c r="BC525" s="387"/>
      <c r="BD525" s="387"/>
      <c r="BE525" s="387"/>
      <c r="BF525" s="387"/>
      <c r="BG525" s="387"/>
      <c r="BH525" s="387"/>
      <c r="BI525" s="387"/>
      <c r="BJ525" s="387"/>
      <c r="BK525" s="387"/>
      <c r="BL525" s="387"/>
      <c r="BM525" s="387"/>
      <c r="BN525" s="387"/>
      <c r="BO525" s="387"/>
      <c r="BP525" s="387"/>
      <c r="BQ525" s="387"/>
      <c r="BR525" s="387"/>
      <c r="BS525" s="387"/>
      <c r="BT525" s="387"/>
      <c r="BU525" s="387"/>
      <c r="BV525" s="387"/>
      <c r="BW525" s="387"/>
      <c r="BX525" s="387"/>
      <c r="BY525" s="387"/>
      <c r="BZ525" s="387"/>
      <c r="CA525" s="387"/>
      <c r="CB525" s="387"/>
      <c r="CC525" s="387"/>
      <c r="CD525" s="387"/>
      <c r="CE525" s="387"/>
      <c r="CF525" s="387"/>
      <c r="CG525" s="387"/>
      <c r="CH525" s="387"/>
      <c r="CI525" s="387"/>
      <c r="CJ525" s="387"/>
      <c r="CK525" s="387"/>
      <c r="CL525" s="387"/>
      <c r="CM525" s="387"/>
      <c r="CN525" s="387"/>
      <c r="CO525" s="387"/>
      <c r="CP525" s="387"/>
      <c r="CQ525" s="387"/>
      <c r="CR525" s="387"/>
      <c r="CS525" s="387"/>
      <c r="CT525" s="387"/>
      <c r="CU525" s="387"/>
      <c r="CV525" s="387"/>
      <c r="CW525" s="387"/>
      <c r="CX525" s="387"/>
      <c r="CY525" s="387"/>
      <c r="CZ525" s="387"/>
      <c r="DA525" s="387"/>
      <c r="DB525" s="387"/>
      <c r="DC525" s="387"/>
      <c r="DD525" s="387"/>
      <c r="DE525" s="387"/>
      <c r="DF525" s="387"/>
      <c r="DG525" s="387"/>
      <c r="DH525" s="387"/>
      <c r="DI525" s="387"/>
      <c r="DJ525" s="387"/>
      <c r="DK525" s="387"/>
      <c r="DL525" s="387"/>
      <c r="DM525" s="387"/>
      <c r="DN525" s="387"/>
      <c r="DO525" s="387"/>
      <c r="DP525" s="387"/>
      <c r="DQ525" s="387"/>
      <c r="DR525" s="387"/>
      <c r="DS525" s="387"/>
      <c r="DT525" s="387"/>
      <c r="DU525" s="387"/>
      <c r="DV525" s="387"/>
      <c r="DW525" s="387"/>
      <c r="DX525" s="387"/>
      <c r="DY525" s="387"/>
      <c r="DZ525" s="387"/>
      <c r="EA525" s="387"/>
      <c r="EB525" s="387"/>
      <c r="EC525" s="387"/>
      <c r="ED525" s="387"/>
      <c r="EE525" s="387"/>
      <c r="EF525" s="387"/>
      <c r="EG525" s="387"/>
      <c r="EH525" s="387"/>
      <c r="EI525" s="387"/>
      <c r="EJ525" s="387"/>
      <c r="EK525" s="387"/>
      <c r="EL525" s="387"/>
      <c r="EM525" s="387"/>
    </row>
    <row r="526" spans="1:143" s="389" customFormat="1" ht="25.5" hidden="1" customHeight="1">
      <c r="A526" s="504"/>
      <c r="B526" s="504"/>
      <c r="C526" s="504"/>
      <c r="D526" s="504"/>
      <c r="E526" s="504"/>
      <c r="F526" s="504"/>
      <c r="G526" s="504"/>
      <c r="H526" s="504"/>
      <c r="I526" s="504"/>
      <c r="J526" s="504"/>
      <c r="K526" s="504"/>
      <c r="L526" s="504"/>
      <c r="M526" s="504"/>
      <c r="N526" s="504"/>
      <c r="O526" s="504"/>
      <c r="P526" s="504"/>
      <c r="Q526" s="504"/>
      <c r="R526" s="504"/>
      <c r="S526" s="504"/>
      <c r="T526" s="504"/>
      <c r="U526" s="504"/>
      <c r="V526" s="504"/>
      <c r="W526" s="504"/>
      <c r="X526" s="504"/>
      <c r="Y526" s="504"/>
      <c r="Z526" s="504"/>
      <c r="AA526" s="504"/>
      <c r="AB526" s="504"/>
      <c r="AC526" s="504"/>
      <c r="AD526" s="504"/>
      <c r="AE526" s="504"/>
      <c r="AF526" s="500"/>
      <c r="AG526" s="500"/>
      <c r="AH526" s="500"/>
      <c r="AI526" s="387"/>
      <c r="AJ526" s="387"/>
      <c r="AK526" s="387"/>
      <c r="AL526" s="387"/>
      <c r="AM526" s="387"/>
      <c r="AN526" s="387"/>
      <c r="AO526" s="387"/>
      <c r="AP526" s="387"/>
      <c r="AQ526" s="387"/>
      <c r="AR526" s="387"/>
      <c r="AS526" s="387"/>
      <c r="AT526" s="387"/>
      <c r="AU526" s="387"/>
      <c r="AV526" s="387"/>
      <c r="AW526" s="387"/>
      <c r="AX526" s="387"/>
      <c r="AY526" s="387"/>
      <c r="AZ526" s="387"/>
      <c r="BA526" s="387"/>
      <c r="BB526" s="387"/>
      <c r="BC526" s="387"/>
      <c r="BD526" s="387"/>
      <c r="BE526" s="387"/>
      <c r="BF526" s="387"/>
      <c r="BG526" s="387"/>
      <c r="BH526" s="387"/>
      <c r="BI526" s="387"/>
      <c r="BJ526" s="387"/>
      <c r="BK526" s="387"/>
      <c r="BL526" s="387"/>
      <c r="BM526" s="387"/>
      <c r="BN526" s="387"/>
      <c r="BO526" s="387"/>
      <c r="BP526" s="387"/>
      <c r="BQ526" s="387"/>
      <c r="BR526" s="387"/>
      <c r="BS526" s="387"/>
      <c r="BT526" s="387"/>
      <c r="BU526" s="387"/>
      <c r="BV526" s="387"/>
      <c r="BW526" s="387"/>
      <c r="BX526" s="387"/>
      <c r="BY526" s="387"/>
      <c r="BZ526" s="387"/>
      <c r="CA526" s="387"/>
      <c r="CB526" s="387"/>
      <c r="CC526" s="387"/>
      <c r="CD526" s="387"/>
      <c r="CE526" s="387"/>
      <c r="CF526" s="387"/>
      <c r="CG526" s="387"/>
      <c r="CH526" s="387"/>
      <c r="CI526" s="387"/>
      <c r="CJ526" s="387"/>
      <c r="CK526" s="387"/>
      <c r="CL526" s="387"/>
      <c r="CM526" s="387"/>
      <c r="CN526" s="387"/>
      <c r="CO526" s="387"/>
      <c r="CP526" s="387"/>
      <c r="CQ526" s="387"/>
      <c r="CR526" s="387"/>
      <c r="CS526" s="387"/>
      <c r="CT526" s="387"/>
      <c r="CU526" s="387"/>
      <c r="CV526" s="387"/>
      <c r="CW526" s="387"/>
      <c r="CX526" s="387"/>
      <c r="CY526" s="387"/>
      <c r="CZ526" s="387"/>
      <c r="DA526" s="387"/>
      <c r="DB526" s="387"/>
      <c r="DC526" s="387"/>
      <c r="DD526" s="387"/>
      <c r="DE526" s="387"/>
      <c r="DF526" s="387"/>
      <c r="DG526" s="387"/>
      <c r="DH526" s="387"/>
      <c r="DI526" s="387"/>
      <c r="DJ526" s="387"/>
      <c r="DK526" s="387"/>
      <c r="DL526" s="387"/>
      <c r="DM526" s="387"/>
      <c r="DN526" s="387"/>
      <c r="DO526" s="387"/>
      <c r="DP526" s="387"/>
      <c r="DQ526" s="387"/>
      <c r="DR526" s="387"/>
      <c r="DS526" s="387"/>
      <c r="DT526" s="387"/>
      <c r="DU526" s="387"/>
      <c r="DV526" s="387"/>
      <c r="DW526" s="387"/>
      <c r="DX526" s="387"/>
      <c r="DY526" s="387"/>
      <c r="DZ526" s="387"/>
      <c r="EA526" s="387"/>
      <c r="EB526" s="387"/>
      <c r="EC526" s="387"/>
      <c r="ED526" s="387"/>
      <c r="EE526" s="387"/>
      <c r="EF526" s="387"/>
      <c r="EG526" s="387"/>
      <c r="EH526" s="387"/>
      <c r="EI526" s="387"/>
      <c r="EJ526" s="387"/>
      <c r="EK526" s="387"/>
      <c r="EL526" s="387"/>
      <c r="EM526" s="387"/>
    </row>
    <row r="527" spans="1:143" s="389" customFormat="1" ht="25.5" hidden="1" customHeight="1">
      <c r="A527" s="504"/>
      <c r="B527" s="504"/>
      <c r="C527" s="504"/>
      <c r="D527" s="504"/>
      <c r="E527" s="504"/>
      <c r="F527" s="504"/>
      <c r="G527" s="504"/>
      <c r="H527" s="504"/>
      <c r="I527" s="504"/>
      <c r="J527" s="504"/>
      <c r="K527" s="504"/>
      <c r="L527" s="504"/>
      <c r="M527" s="504"/>
      <c r="N527" s="504"/>
      <c r="O527" s="504"/>
      <c r="P527" s="504"/>
      <c r="Q527" s="504"/>
      <c r="R527" s="504"/>
      <c r="S527" s="504"/>
      <c r="T527" s="504"/>
      <c r="U527" s="504"/>
      <c r="V527" s="504"/>
      <c r="W527" s="504"/>
      <c r="X527" s="504"/>
      <c r="Y527" s="504"/>
      <c r="Z527" s="504"/>
      <c r="AA527" s="504"/>
      <c r="AB527" s="504"/>
      <c r="AC527" s="504"/>
      <c r="AD527" s="504"/>
      <c r="AE527" s="504"/>
      <c r="AF527" s="500"/>
      <c r="AG527" s="500"/>
      <c r="AH527" s="500"/>
      <c r="AI527" s="387"/>
      <c r="AJ527" s="387"/>
      <c r="AK527" s="387"/>
      <c r="AL527" s="387"/>
      <c r="AM527" s="387"/>
      <c r="AN527" s="387"/>
      <c r="AO527" s="387"/>
      <c r="AP527" s="387"/>
      <c r="AQ527" s="387"/>
      <c r="AR527" s="387"/>
      <c r="AS527" s="387"/>
      <c r="AT527" s="387"/>
      <c r="AU527" s="387"/>
      <c r="AV527" s="387"/>
      <c r="AW527" s="387"/>
      <c r="AX527" s="387"/>
      <c r="AY527" s="387"/>
      <c r="AZ527" s="387"/>
      <c r="BA527" s="387"/>
      <c r="BB527" s="387"/>
      <c r="BC527" s="387"/>
      <c r="BD527" s="387"/>
      <c r="BE527" s="387"/>
      <c r="BF527" s="387"/>
      <c r="BG527" s="387"/>
      <c r="BH527" s="387"/>
      <c r="BI527" s="387"/>
      <c r="BJ527" s="387"/>
      <c r="BK527" s="387"/>
      <c r="BL527" s="387"/>
      <c r="BM527" s="387"/>
      <c r="BN527" s="387"/>
      <c r="BO527" s="387"/>
      <c r="BP527" s="387"/>
      <c r="BQ527" s="387"/>
      <c r="BR527" s="387"/>
      <c r="BS527" s="387"/>
      <c r="BT527" s="387"/>
      <c r="BU527" s="387"/>
      <c r="BV527" s="387"/>
      <c r="BW527" s="387"/>
      <c r="BX527" s="387"/>
      <c r="BY527" s="387"/>
      <c r="BZ527" s="387"/>
      <c r="CA527" s="387"/>
      <c r="CB527" s="387"/>
      <c r="CC527" s="387"/>
      <c r="CD527" s="387"/>
      <c r="CE527" s="387"/>
      <c r="CF527" s="387"/>
      <c r="CG527" s="387"/>
      <c r="CH527" s="387"/>
      <c r="CI527" s="387"/>
      <c r="CJ527" s="387"/>
      <c r="CK527" s="387"/>
      <c r="CL527" s="387"/>
      <c r="CM527" s="387"/>
      <c r="CN527" s="387"/>
      <c r="CO527" s="387"/>
      <c r="CP527" s="387"/>
      <c r="CQ527" s="387"/>
      <c r="CR527" s="387"/>
      <c r="CS527" s="387"/>
      <c r="CT527" s="387"/>
      <c r="CU527" s="387"/>
      <c r="CV527" s="387"/>
      <c r="CW527" s="387"/>
      <c r="CX527" s="387"/>
      <c r="CY527" s="387"/>
      <c r="CZ527" s="387"/>
      <c r="DA527" s="387"/>
      <c r="DB527" s="387"/>
      <c r="DC527" s="387"/>
      <c r="DD527" s="387"/>
      <c r="DE527" s="387"/>
      <c r="DF527" s="387"/>
      <c r="DG527" s="387"/>
      <c r="DH527" s="387"/>
      <c r="DI527" s="387"/>
      <c r="DJ527" s="387"/>
      <c r="DK527" s="387"/>
      <c r="DL527" s="387"/>
      <c r="DM527" s="387"/>
      <c r="DN527" s="387"/>
      <c r="DO527" s="387"/>
      <c r="DP527" s="387"/>
      <c r="DQ527" s="387"/>
      <c r="DR527" s="387"/>
      <c r="DS527" s="387"/>
      <c r="DT527" s="387"/>
      <c r="DU527" s="387"/>
      <c r="DV527" s="387"/>
      <c r="DW527" s="387"/>
      <c r="DX527" s="387"/>
      <c r="DY527" s="387"/>
      <c r="DZ527" s="387"/>
      <c r="EA527" s="387"/>
      <c r="EB527" s="387"/>
      <c r="EC527" s="387"/>
      <c r="ED527" s="387"/>
      <c r="EE527" s="387"/>
      <c r="EF527" s="387"/>
      <c r="EG527" s="387"/>
      <c r="EH527" s="387"/>
      <c r="EI527" s="387"/>
      <c r="EJ527" s="387"/>
      <c r="EK527" s="387"/>
      <c r="EL527" s="387"/>
      <c r="EM527" s="387"/>
    </row>
    <row r="528" spans="1:143" s="389" customFormat="1" ht="25.5" hidden="1" customHeight="1">
      <c r="A528" s="504"/>
      <c r="B528" s="504"/>
      <c r="C528" s="504"/>
      <c r="D528" s="504"/>
      <c r="E528" s="504"/>
      <c r="F528" s="504"/>
      <c r="G528" s="504"/>
      <c r="H528" s="504"/>
      <c r="I528" s="504"/>
      <c r="J528" s="504"/>
      <c r="K528" s="504"/>
      <c r="L528" s="504"/>
      <c r="M528" s="504"/>
      <c r="N528" s="504"/>
      <c r="O528" s="504"/>
      <c r="P528" s="504"/>
      <c r="Q528" s="504"/>
      <c r="R528" s="504"/>
      <c r="S528" s="504"/>
      <c r="T528" s="504"/>
      <c r="U528" s="504"/>
      <c r="V528" s="504"/>
      <c r="W528" s="504"/>
      <c r="X528" s="504"/>
      <c r="Y528" s="504"/>
      <c r="Z528" s="504"/>
      <c r="AA528" s="504"/>
      <c r="AB528" s="504"/>
      <c r="AC528" s="504"/>
      <c r="AD528" s="504"/>
      <c r="AE528" s="504"/>
      <c r="AF528" s="500"/>
      <c r="AG528" s="500"/>
      <c r="AH528" s="500"/>
      <c r="AI528" s="387"/>
      <c r="AJ528" s="387"/>
      <c r="AK528" s="387"/>
      <c r="AL528" s="387"/>
      <c r="AM528" s="387"/>
      <c r="AN528" s="387"/>
      <c r="AO528" s="387"/>
      <c r="AP528" s="387"/>
      <c r="AQ528" s="387"/>
      <c r="AR528" s="387"/>
      <c r="AS528" s="387"/>
      <c r="AT528" s="387"/>
      <c r="AU528" s="387"/>
      <c r="AV528" s="387"/>
      <c r="AW528" s="387"/>
      <c r="AX528" s="387"/>
      <c r="AY528" s="387"/>
      <c r="AZ528" s="387"/>
      <c r="BA528" s="387"/>
      <c r="BB528" s="387"/>
      <c r="BC528" s="387"/>
      <c r="BD528" s="387"/>
      <c r="BE528" s="387"/>
      <c r="BF528" s="387"/>
      <c r="BG528" s="387"/>
      <c r="BH528" s="387"/>
      <c r="BI528" s="387"/>
      <c r="BJ528" s="387"/>
      <c r="BK528" s="387"/>
      <c r="BL528" s="387"/>
      <c r="BM528" s="387"/>
      <c r="BN528" s="387"/>
      <c r="BO528" s="387"/>
      <c r="BP528" s="387"/>
      <c r="BQ528" s="387"/>
      <c r="BR528" s="387"/>
      <c r="BS528" s="387"/>
      <c r="BT528" s="387"/>
      <c r="BU528" s="387"/>
      <c r="BV528" s="387"/>
      <c r="BW528" s="387"/>
      <c r="BX528" s="387"/>
      <c r="BY528" s="387"/>
      <c r="BZ528" s="387"/>
      <c r="CA528" s="387"/>
      <c r="CB528" s="387"/>
      <c r="CC528" s="387"/>
      <c r="CD528" s="387"/>
      <c r="CE528" s="387"/>
      <c r="CF528" s="387"/>
      <c r="CG528" s="387"/>
      <c r="CH528" s="387"/>
      <c r="CI528" s="387"/>
      <c r="CJ528" s="387"/>
      <c r="CK528" s="387"/>
      <c r="CL528" s="387"/>
      <c r="CM528" s="387"/>
      <c r="CN528" s="387"/>
      <c r="CO528" s="387"/>
      <c r="CP528" s="387"/>
      <c r="CQ528" s="387"/>
      <c r="CR528" s="387"/>
      <c r="CS528" s="387"/>
      <c r="CT528" s="387"/>
      <c r="CU528" s="387"/>
      <c r="CV528" s="387"/>
      <c r="CW528" s="387"/>
      <c r="CX528" s="387"/>
      <c r="CY528" s="387"/>
      <c r="CZ528" s="387"/>
      <c r="DA528" s="387"/>
      <c r="DB528" s="387"/>
      <c r="DC528" s="387"/>
      <c r="DD528" s="387"/>
      <c r="DE528" s="387"/>
      <c r="DF528" s="387"/>
      <c r="DG528" s="387"/>
      <c r="DH528" s="387"/>
      <c r="DI528" s="387"/>
      <c r="DJ528" s="387"/>
      <c r="DK528" s="387"/>
      <c r="DL528" s="387"/>
      <c r="DM528" s="387"/>
      <c r="DN528" s="387"/>
      <c r="DO528" s="387"/>
      <c r="DP528" s="387"/>
      <c r="DQ528" s="387"/>
      <c r="DR528" s="387"/>
      <c r="DS528" s="387"/>
      <c r="DT528" s="387"/>
      <c r="DU528" s="387"/>
      <c r="DV528" s="387"/>
      <c r="DW528" s="387"/>
      <c r="DX528" s="387"/>
      <c r="DY528" s="387"/>
      <c r="DZ528" s="387"/>
      <c r="EA528" s="387"/>
      <c r="EB528" s="387"/>
      <c r="EC528" s="387"/>
      <c r="ED528" s="387"/>
      <c r="EE528" s="387"/>
      <c r="EF528" s="387"/>
      <c r="EG528" s="387"/>
      <c r="EH528" s="387"/>
      <c r="EI528" s="387"/>
      <c r="EJ528" s="387"/>
      <c r="EK528" s="387"/>
      <c r="EL528" s="387"/>
      <c r="EM528" s="387"/>
    </row>
    <row r="529" spans="1:143" s="389" customFormat="1" ht="25.5" hidden="1" customHeight="1">
      <c r="A529" s="504"/>
      <c r="B529" s="504"/>
      <c r="C529" s="504"/>
      <c r="D529" s="504"/>
      <c r="E529" s="504"/>
      <c r="F529" s="504"/>
      <c r="G529" s="504"/>
      <c r="H529" s="504"/>
      <c r="I529" s="504"/>
      <c r="J529" s="504"/>
      <c r="K529" s="504"/>
      <c r="L529" s="504"/>
      <c r="M529" s="504"/>
      <c r="N529" s="504"/>
      <c r="O529" s="504"/>
      <c r="P529" s="504"/>
      <c r="Q529" s="504"/>
      <c r="R529" s="504"/>
      <c r="S529" s="504"/>
      <c r="T529" s="504"/>
      <c r="U529" s="504"/>
      <c r="V529" s="504"/>
      <c r="W529" s="504"/>
      <c r="X529" s="504"/>
      <c r="Y529" s="504"/>
      <c r="Z529" s="504"/>
      <c r="AA529" s="504"/>
      <c r="AB529" s="504"/>
      <c r="AC529" s="504"/>
      <c r="AD529" s="504"/>
      <c r="AE529" s="504"/>
      <c r="AF529" s="500"/>
      <c r="AG529" s="500"/>
      <c r="AH529" s="500"/>
      <c r="AI529" s="387"/>
      <c r="AJ529" s="387"/>
      <c r="AK529" s="387"/>
      <c r="AL529" s="387"/>
      <c r="AM529" s="387"/>
      <c r="AN529" s="387"/>
      <c r="AO529" s="387"/>
      <c r="AP529" s="387"/>
      <c r="AQ529" s="387"/>
      <c r="AR529" s="387"/>
      <c r="AS529" s="387"/>
      <c r="AT529" s="387"/>
      <c r="AU529" s="387"/>
      <c r="AV529" s="387"/>
      <c r="AW529" s="387"/>
      <c r="AX529" s="387"/>
      <c r="AY529" s="387"/>
      <c r="AZ529" s="387"/>
      <c r="BA529" s="387"/>
      <c r="BB529" s="387"/>
      <c r="BC529" s="387"/>
      <c r="BD529" s="387"/>
      <c r="BE529" s="387"/>
      <c r="BF529" s="387"/>
      <c r="BG529" s="387"/>
      <c r="BH529" s="387"/>
      <c r="BI529" s="387"/>
      <c r="BJ529" s="387"/>
      <c r="BK529" s="387"/>
      <c r="BL529" s="387"/>
      <c r="BM529" s="387"/>
      <c r="BN529" s="387"/>
      <c r="BO529" s="387"/>
      <c r="BP529" s="387"/>
      <c r="BQ529" s="387"/>
      <c r="BR529" s="387"/>
      <c r="BS529" s="387"/>
      <c r="BT529" s="387"/>
      <c r="BU529" s="387"/>
      <c r="BV529" s="387"/>
      <c r="BW529" s="387"/>
      <c r="BX529" s="387"/>
      <c r="BY529" s="387"/>
      <c r="BZ529" s="387"/>
      <c r="CA529" s="387"/>
      <c r="CB529" s="387"/>
      <c r="CC529" s="387"/>
      <c r="CD529" s="387"/>
      <c r="CE529" s="387"/>
      <c r="CF529" s="387"/>
      <c r="CG529" s="387"/>
      <c r="CH529" s="387"/>
      <c r="CI529" s="387"/>
      <c r="CJ529" s="387"/>
      <c r="CK529" s="387"/>
      <c r="CL529" s="387"/>
      <c r="CM529" s="387"/>
      <c r="CN529" s="387"/>
      <c r="CO529" s="387"/>
      <c r="CP529" s="387"/>
      <c r="CQ529" s="387"/>
      <c r="CR529" s="387"/>
      <c r="CS529" s="387"/>
      <c r="CT529" s="387"/>
      <c r="CU529" s="387"/>
      <c r="CV529" s="387"/>
      <c r="CW529" s="387"/>
      <c r="CX529" s="387"/>
      <c r="CY529" s="387"/>
      <c r="CZ529" s="387"/>
      <c r="DA529" s="387"/>
      <c r="DB529" s="387"/>
      <c r="DC529" s="387"/>
      <c r="DD529" s="387"/>
      <c r="DE529" s="387"/>
      <c r="DF529" s="387"/>
      <c r="DG529" s="387"/>
      <c r="DH529" s="387"/>
      <c r="DI529" s="387"/>
      <c r="DJ529" s="387"/>
      <c r="DK529" s="387"/>
      <c r="DL529" s="387"/>
      <c r="DM529" s="387"/>
      <c r="DN529" s="387"/>
      <c r="DO529" s="387"/>
      <c r="DP529" s="387"/>
      <c r="DQ529" s="387"/>
      <c r="DR529" s="387"/>
      <c r="DS529" s="387"/>
      <c r="DT529" s="387"/>
      <c r="DU529" s="387"/>
      <c r="DV529" s="387"/>
      <c r="DW529" s="387"/>
      <c r="DX529" s="387"/>
      <c r="DY529" s="387"/>
      <c r="DZ529" s="387"/>
      <c r="EA529" s="387"/>
      <c r="EB529" s="387"/>
      <c r="EC529" s="387"/>
      <c r="ED529" s="387"/>
      <c r="EE529" s="387"/>
      <c r="EF529" s="387"/>
      <c r="EG529" s="387"/>
      <c r="EH529" s="387"/>
      <c r="EI529" s="387"/>
      <c r="EJ529" s="387"/>
      <c r="EK529" s="387"/>
      <c r="EL529" s="387"/>
      <c r="EM529" s="387"/>
    </row>
    <row r="530" spans="1:143" s="389" customFormat="1" ht="25.5" hidden="1" customHeight="1">
      <c r="A530" s="504"/>
      <c r="B530" s="504"/>
      <c r="C530" s="504"/>
      <c r="D530" s="504"/>
      <c r="E530" s="504"/>
      <c r="F530" s="504"/>
      <c r="G530" s="504"/>
      <c r="H530" s="504"/>
      <c r="I530" s="504"/>
      <c r="J530" s="504"/>
      <c r="K530" s="504"/>
      <c r="L530" s="504"/>
      <c r="M530" s="504"/>
      <c r="N530" s="504"/>
      <c r="O530" s="504"/>
      <c r="P530" s="504"/>
      <c r="Q530" s="504"/>
      <c r="R530" s="504"/>
      <c r="S530" s="504"/>
      <c r="T530" s="504"/>
      <c r="U530" s="504"/>
      <c r="V530" s="504"/>
      <c r="W530" s="504"/>
      <c r="X530" s="504"/>
      <c r="Y530" s="504"/>
      <c r="Z530" s="504"/>
      <c r="AA530" s="504"/>
      <c r="AB530" s="504"/>
      <c r="AC530" s="504"/>
      <c r="AD530" s="504"/>
      <c r="AE530" s="504"/>
      <c r="AF530" s="500"/>
      <c r="AG530" s="500"/>
      <c r="AH530" s="500"/>
      <c r="AI530" s="387"/>
      <c r="AJ530" s="387"/>
      <c r="AK530" s="387"/>
      <c r="AL530" s="387"/>
      <c r="AM530" s="387"/>
      <c r="AN530" s="387"/>
      <c r="AO530" s="387"/>
      <c r="AP530" s="387"/>
      <c r="AQ530" s="387"/>
      <c r="AR530" s="387"/>
      <c r="AS530" s="387"/>
      <c r="AT530" s="387"/>
      <c r="AU530" s="387"/>
      <c r="AV530" s="387"/>
      <c r="AW530" s="387"/>
      <c r="AX530" s="387"/>
      <c r="AY530" s="387"/>
      <c r="AZ530" s="387"/>
      <c r="BA530" s="387"/>
      <c r="BB530" s="387"/>
      <c r="BC530" s="387"/>
      <c r="BD530" s="387"/>
      <c r="BE530" s="387"/>
      <c r="BF530" s="387"/>
      <c r="BG530" s="387"/>
      <c r="BH530" s="387"/>
      <c r="BI530" s="387"/>
      <c r="BJ530" s="387"/>
      <c r="BK530" s="387"/>
      <c r="BL530" s="387"/>
      <c r="BM530" s="387"/>
      <c r="BN530" s="387"/>
      <c r="BO530" s="387"/>
      <c r="BP530" s="387"/>
      <c r="BQ530" s="387"/>
      <c r="BR530" s="387"/>
      <c r="BS530" s="387"/>
      <c r="BT530" s="387"/>
      <c r="BU530" s="387"/>
      <c r="BV530" s="387"/>
      <c r="BW530" s="387"/>
      <c r="BX530" s="387"/>
      <c r="BY530" s="387"/>
      <c r="BZ530" s="387"/>
      <c r="CA530" s="387"/>
      <c r="CB530" s="387"/>
      <c r="CC530" s="387"/>
      <c r="CD530" s="387"/>
      <c r="CE530" s="387"/>
      <c r="CF530" s="387"/>
      <c r="CG530" s="387"/>
      <c r="CH530" s="387"/>
      <c r="CI530" s="387"/>
      <c r="CJ530" s="387"/>
      <c r="CK530" s="387"/>
      <c r="CL530" s="387"/>
      <c r="CM530" s="387"/>
      <c r="CN530" s="387"/>
      <c r="CO530" s="387"/>
      <c r="CP530" s="387"/>
      <c r="CQ530" s="387"/>
      <c r="CR530" s="387"/>
      <c r="CS530" s="387"/>
      <c r="CT530" s="387"/>
      <c r="CU530" s="387"/>
      <c r="CV530" s="387"/>
      <c r="CW530" s="387"/>
      <c r="CX530" s="387"/>
      <c r="CY530" s="387"/>
      <c r="CZ530" s="387"/>
      <c r="DA530" s="387"/>
      <c r="DB530" s="387"/>
      <c r="DC530" s="387"/>
      <c r="DD530" s="387"/>
      <c r="DE530" s="387"/>
      <c r="DF530" s="387"/>
      <c r="DG530" s="387"/>
      <c r="DH530" s="387"/>
      <c r="DI530" s="387"/>
      <c r="DJ530" s="387"/>
      <c r="DK530" s="387"/>
      <c r="DL530" s="387"/>
      <c r="DM530" s="387"/>
      <c r="DN530" s="387"/>
      <c r="DO530" s="387"/>
      <c r="DP530" s="387"/>
      <c r="DQ530" s="387"/>
      <c r="DR530" s="387"/>
      <c r="DS530" s="387"/>
      <c r="DT530" s="387"/>
      <c r="DU530" s="387"/>
      <c r="DV530" s="387"/>
      <c r="DW530" s="387"/>
      <c r="DX530" s="387"/>
      <c r="DY530" s="387"/>
      <c r="DZ530" s="387"/>
      <c r="EA530" s="387"/>
      <c r="EB530" s="387"/>
      <c r="EC530" s="387"/>
      <c r="ED530" s="387"/>
      <c r="EE530" s="387"/>
      <c r="EF530" s="387"/>
      <c r="EG530" s="387"/>
      <c r="EH530" s="387"/>
      <c r="EI530" s="387"/>
      <c r="EJ530" s="387"/>
      <c r="EK530" s="387"/>
      <c r="EL530" s="387"/>
      <c r="EM530" s="387"/>
    </row>
    <row r="531" spans="1:143" s="389" customFormat="1" ht="25.5" hidden="1" customHeight="1">
      <c r="A531" s="504"/>
      <c r="B531" s="504"/>
      <c r="C531" s="504"/>
      <c r="D531" s="504"/>
      <c r="E531" s="504"/>
      <c r="F531" s="504"/>
      <c r="G531" s="504"/>
      <c r="H531" s="504"/>
      <c r="I531" s="504"/>
      <c r="J531" s="504"/>
      <c r="K531" s="504"/>
      <c r="L531" s="504"/>
      <c r="M531" s="504"/>
      <c r="N531" s="504"/>
      <c r="O531" s="504"/>
      <c r="P531" s="504"/>
      <c r="Q531" s="504"/>
      <c r="R531" s="504"/>
      <c r="S531" s="504"/>
      <c r="T531" s="504"/>
      <c r="U531" s="504"/>
      <c r="V531" s="504"/>
      <c r="W531" s="504"/>
      <c r="X531" s="504"/>
      <c r="Y531" s="504"/>
      <c r="Z531" s="504"/>
      <c r="AA531" s="504"/>
      <c r="AB531" s="504"/>
      <c r="AC531" s="504"/>
      <c r="AD531" s="504"/>
      <c r="AE531" s="504"/>
      <c r="AF531" s="500"/>
      <c r="AG531" s="500"/>
      <c r="AH531" s="500"/>
      <c r="AI531" s="387"/>
      <c r="AJ531" s="387"/>
      <c r="AK531" s="387"/>
      <c r="AL531" s="387"/>
      <c r="AM531" s="387"/>
      <c r="AN531" s="387"/>
      <c r="AO531" s="387"/>
      <c r="AP531" s="387"/>
      <c r="AQ531" s="387"/>
      <c r="AR531" s="387"/>
      <c r="AS531" s="387"/>
      <c r="AT531" s="387"/>
      <c r="AU531" s="387"/>
      <c r="AV531" s="387"/>
      <c r="AW531" s="387"/>
      <c r="AX531" s="387"/>
      <c r="AY531" s="387"/>
      <c r="AZ531" s="387"/>
      <c r="BA531" s="387"/>
      <c r="BB531" s="387"/>
      <c r="BC531" s="387"/>
      <c r="BD531" s="387"/>
      <c r="BE531" s="387"/>
      <c r="BF531" s="387"/>
      <c r="BG531" s="387"/>
      <c r="BH531" s="387"/>
      <c r="BI531" s="387"/>
      <c r="BJ531" s="387"/>
      <c r="BK531" s="387"/>
      <c r="BL531" s="387"/>
      <c r="BM531" s="387"/>
      <c r="BN531" s="387"/>
      <c r="BO531" s="387"/>
      <c r="BP531" s="387"/>
      <c r="BQ531" s="387"/>
      <c r="BR531" s="387"/>
      <c r="BS531" s="387"/>
      <c r="BT531" s="387"/>
      <c r="BU531" s="387"/>
      <c r="BV531" s="387"/>
      <c r="BW531" s="387"/>
      <c r="BX531" s="387"/>
      <c r="BY531" s="387"/>
      <c r="BZ531" s="387"/>
      <c r="CA531" s="387"/>
      <c r="CB531" s="387"/>
      <c r="CC531" s="387"/>
      <c r="CD531" s="387"/>
      <c r="CE531" s="387"/>
      <c r="CF531" s="387"/>
      <c r="CG531" s="387"/>
      <c r="CH531" s="387"/>
      <c r="CI531" s="387"/>
      <c r="CJ531" s="387"/>
      <c r="CK531" s="387"/>
      <c r="CL531" s="387"/>
      <c r="CM531" s="387"/>
      <c r="CN531" s="387"/>
      <c r="CO531" s="387"/>
      <c r="CP531" s="387"/>
      <c r="CQ531" s="387"/>
      <c r="CR531" s="387"/>
      <c r="CS531" s="387"/>
      <c r="CT531" s="387"/>
      <c r="CU531" s="387"/>
      <c r="CV531" s="387"/>
      <c r="CW531" s="387"/>
      <c r="CX531" s="387"/>
      <c r="CY531" s="387"/>
      <c r="CZ531" s="387"/>
      <c r="DA531" s="387"/>
      <c r="DB531" s="387"/>
      <c r="DC531" s="387"/>
      <c r="DD531" s="387"/>
      <c r="DE531" s="387"/>
      <c r="DF531" s="387"/>
      <c r="DG531" s="387"/>
      <c r="DH531" s="387"/>
      <c r="DI531" s="387"/>
      <c r="DJ531" s="387"/>
      <c r="DK531" s="387"/>
      <c r="DL531" s="387"/>
      <c r="DM531" s="387"/>
      <c r="DN531" s="387"/>
      <c r="DO531" s="387"/>
      <c r="DP531" s="387"/>
      <c r="DQ531" s="387"/>
      <c r="DR531" s="387"/>
      <c r="DS531" s="387"/>
      <c r="DT531" s="387"/>
      <c r="DU531" s="387"/>
      <c r="DV531" s="387"/>
      <c r="DW531" s="387"/>
      <c r="DX531" s="387"/>
      <c r="DY531" s="387"/>
      <c r="DZ531" s="387"/>
      <c r="EA531" s="387"/>
      <c r="EB531" s="387"/>
      <c r="EC531" s="387"/>
      <c r="ED531" s="387"/>
      <c r="EE531" s="387"/>
      <c r="EF531" s="387"/>
      <c r="EG531" s="387"/>
      <c r="EH531" s="387"/>
      <c r="EI531" s="387"/>
      <c r="EJ531" s="387"/>
      <c r="EK531" s="387"/>
      <c r="EL531" s="387"/>
      <c r="EM531" s="387"/>
    </row>
    <row r="532" spans="1:143" s="389" customFormat="1" ht="25.5" hidden="1" customHeight="1">
      <c r="A532" s="504"/>
      <c r="B532" s="504"/>
      <c r="C532" s="504"/>
      <c r="D532" s="504"/>
      <c r="E532" s="504"/>
      <c r="F532" s="504"/>
      <c r="G532" s="504"/>
      <c r="H532" s="504"/>
      <c r="I532" s="504"/>
      <c r="J532" s="504"/>
      <c r="K532" s="504"/>
      <c r="L532" s="504"/>
      <c r="M532" s="504"/>
      <c r="N532" s="504"/>
      <c r="O532" s="504"/>
      <c r="P532" s="504"/>
      <c r="Q532" s="504"/>
      <c r="R532" s="504"/>
      <c r="S532" s="504"/>
      <c r="T532" s="504"/>
      <c r="U532" s="504"/>
      <c r="V532" s="504"/>
      <c r="W532" s="504"/>
      <c r="X532" s="504"/>
      <c r="Y532" s="504"/>
      <c r="Z532" s="504"/>
      <c r="AA532" s="504"/>
      <c r="AB532" s="504"/>
      <c r="AC532" s="504"/>
      <c r="AD532" s="504"/>
      <c r="AE532" s="504"/>
      <c r="AF532" s="500"/>
      <c r="AG532" s="500"/>
      <c r="AH532" s="500"/>
      <c r="AI532" s="387"/>
      <c r="AJ532" s="387"/>
      <c r="AK532" s="387"/>
      <c r="AL532" s="387"/>
      <c r="AM532" s="387"/>
      <c r="AN532" s="387"/>
      <c r="AO532" s="387"/>
      <c r="AP532" s="387"/>
      <c r="AQ532" s="387"/>
      <c r="AR532" s="387"/>
      <c r="AS532" s="387"/>
      <c r="AT532" s="387"/>
      <c r="AU532" s="387"/>
      <c r="AV532" s="387"/>
      <c r="AW532" s="387"/>
      <c r="AX532" s="387"/>
      <c r="AY532" s="387"/>
      <c r="AZ532" s="387"/>
      <c r="BA532" s="387"/>
      <c r="BB532" s="387"/>
      <c r="BC532" s="387"/>
      <c r="BD532" s="387"/>
      <c r="BE532" s="387"/>
      <c r="BF532" s="387"/>
      <c r="BG532" s="387"/>
      <c r="BH532" s="387"/>
      <c r="BI532" s="387"/>
      <c r="BJ532" s="387"/>
      <c r="BK532" s="387"/>
      <c r="BL532" s="387"/>
      <c r="BM532" s="387"/>
      <c r="BN532" s="387"/>
      <c r="BO532" s="387"/>
      <c r="BP532" s="387"/>
      <c r="BQ532" s="387"/>
      <c r="BR532" s="387"/>
      <c r="BS532" s="387"/>
      <c r="BT532" s="387"/>
      <c r="BU532" s="387"/>
      <c r="BV532" s="387"/>
      <c r="BW532" s="387"/>
      <c r="BX532" s="387"/>
      <c r="BY532" s="387"/>
      <c r="BZ532" s="387"/>
      <c r="CA532" s="387"/>
      <c r="CB532" s="387"/>
      <c r="CC532" s="387"/>
      <c r="CD532" s="387"/>
      <c r="CE532" s="387"/>
      <c r="CF532" s="387"/>
      <c r="CG532" s="387"/>
      <c r="CH532" s="387"/>
      <c r="CI532" s="387"/>
      <c r="CJ532" s="387"/>
      <c r="CK532" s="387"/>
      <c r="CL532" s="387"/>
      <c r="CM532" s="387"/>
      <c r="CN532" s="387"/>
      <c r="CO532" s="387"/>
      <c r="CP532" s="387"/>
      <c r="CQ532" s="387"/>
      <c r="CR532" s="387"/>
      <c r="CS532" s="387"/>
      <c r="CT532" s="387"/>
      <c r="CU532" s="387"/>
      <c r="CV532" s="387"/>
      <c r="CW532" s="387"/>
      <c r="CX532" s="387"/>
      <c r="CY532" s="387"/>
      <c r="CZ532" s="387"/>
      <c r="DA532" s="387"/>
      <c r="DB532" s="387"/>
      <c r="DC532" s="387"/>
      <c r="DD532" s="387"/>
      <c r="DE532" s="387"/>
      <c r="DF532" s="387"/>
      <c r="DG532" s="387"/>
      <c r="DH532" s="387"/>
      <c r="DI532" s="387"/>
      <c r="DJ532" s="387"/>
      <c r="DK532" s="387"/>
      <c r="DL532" s="387"/>
      <c r="DM532" s="387"/>
      <c r="DN532" s="387"/>
      <c r="DO532" s="387"/>
      <c r="DP532" s="387"/>
      <c r="DQ532" s="387"/>
      <c r="DR532" s="387"/>
      <c r="DS532" s="387"/>
      <c r="DT532" s="387"/>
      <c r="DU532" s="387"/>
      <c r="DV532" s="387"/>
      <c r="DW532" s="387"/>
      <c r="DX532" s="387"/>
      <c r="DY532" s="387"/>
      <c r="DZ532" s="387"/>
      <c r="EA532" s="387"/>
      <c r="EB532" s="387"/>
      <c r="EC532" s="387"/>
      <c r="ED532" s="387"/>
      <c r="EE532" s="387"/>
      <c r="EF532" s="387"/>
      <c r="EG532" s="387"/>
      <c r="EH532" s="387"/>
      <c r="EI532" s="387"/>
      <c r="EJ532" s="387"/>
      <c r="EK532" s="387"/>
      <c r="EL532" s="387"/>
      <c r="EM532" s="387"/>
    </row>
    <row r="533" spans="1:143" s="389" customFormat="1" ht="25.5" hidden="1" customHeight="1">
      <c r="A533" s="504"/>
      <c r="B533" s="504"/>
      <c r="C533" s="504"/>
      <c r="D533" s="504"/>
      <c r="E533" s="504"/>
      <c r="F533" s="504"/>
      <c r="G533" s="504"/>
      <c r="H533" s="504"/>
      <c r="I533" s="504"/>
      <c r="J533" s="504"/>
      <c r="K533" s="504"/>
      <c r="L533" s="504"/>
      <c r="M533" s="504"/>
      <c r="N533" s="504"/>
      <c r="O533" s="504"/>
      <c r="P533" s="504"/>
      <c r="Q533" s="504"/>
      <c r="R533" s="504"/>
      <c r="S533" s="504"/>
      <c r="T533" s="504"/>
      <c r="U533" s="504"/>
      <c r="V533" s="504"/>
      <c r="W533" s="504"/>
      <c r="X533" s="504"/>
      <c r="Y533" s="504"/>
      <c r="Z533" s="504"/>
      <c r="AA533" s="504"/>
      <c r="AB533" s="504"/>
      <c r="AC533" s="504"/>
      <c r="AD533" s="504"/>
      <c r="AE533" s="504"/>
      <c r="AF533" s="500"/>
      <c r="AG533" s="500"/>
      <c r="AH533" s="500"/>
      <c r="AI533" s="387"/>
      <c r="AJ533" s="387"/>
      <c r="AK533" s="387"/>
      <c r="AL533" s="387"/>
      <c r="AM533" s="387"/>
      <c r="AN533" s="387"/>
      <c r="AO533" s="387"/>
      <c r="AP533" s="387"/>
      <c r="AQ533" s="387"/>
      <c r="AR533" s="387"/>
      <c r="AS533" s="387"/>
      <c r="AT533" s="387"/>
      <c r="AU533" s="387"/>
      <c r="AV533" s="387"/>
      <c r="AW533" s="387"/>
      <c r="AX533" s="387"/>
      <c r="AY533" s="387"/>
      <c r="AZ533" s="387"/>
      <c r="BA533" s="387"/>
      <c r="BB533" s="387"/>
      <c r="BC533" s="387"/>
      <c r="BD533" s="387"/>
      <c r="BE533" s="387"/>
      <c r="BF533" s="387"/>
      <c r="BG533" s="387"/>
      <c r="BH533" s="387"/>
      <c r="BI533" s="387"/>
      <c r="BJ533" s="387"/>
      <c r="BK533" s="387"/>
      <c r="BL533" s="387"/>
      <c r="BM533" s="387"/>
      <c r="BN533" s="387"/>
      <c r="BO533" s="387"/>
      <c r="BP533" s="387"/>
      <c r="BQ533" s="387"/>
      <c r="BR533" s="387"/>
      <c r="BS533" s="387"/>
      <c r="BT533" s="387"/>
      <c r="BU533" s="387"/>
      <c r="BV533" s="387"/>
      <c r="BW533" s="387"/>
      <c r="BX533" s="387"/>
      <c r="BY533" s="387"/>
      <c r="BZ533" s="387"/>
      <c r="CA533" s="387"/>
      <c r="CB533" s="387"/>
      <c r="CC533" s="387"/>
      <c r="CD533" s="387"/>
      <c r="CE533" s="387"/>
      <c r="CF533" s="387"/>
      <c r="CG533" s="387"/>
      <c r="CH533" s="387"/>
      <c r="CI533" s="387"/>
      <c r="CJ533" s="387"/>
      <c r="CK533" s="387"/>
      <c r="CL533" s="387"/>
      <c r="CM533" s="387"/>
      <c r="CN533" s="387"/>
      <c r="CO533" s="387"/>
      <c r="CP533" s="387"/>
      <c r="CQ533" s="387"/>
      <c r="CR533" s="387"/>
      <c r="CS533" s="387"/>
      <c r="CT533" s="387"/>
      <c r="CU533" s="387"/>
      <c r="CV533" s="387"/>
      <c r="CW533" s="387"/>
      <c r="CX533" s="387"/>
      <c r="CY533" s="387"/>
      <c r="CZ533" s="387"/>
      <c r="DA533" s="387"/>
      <c r="DB533" s="387"/>
      <c r="DC533" s="387"/>
      <c r="DD533" s="387"/>
      <c r="DE533" s="387"/>
      <c r="DF533" s="387"/>
      <c r="DG533" s="387"/>
      <c r="DH533" s="387"/>
      <c r="DI533" s="387"/>
      <c r="DJ533" s="387"/>
      <c r="DK533" s="387"/>
      <c r="DL533" s="387"/>
      <c r="DM533" s="387"/>
      <c r="DN533" s="387"/>
      <c r="DO533" s="387"/>
      <c r="DP533" s="387"/>
      <c r="DQ533" s="387"/>
      <c r="DR533" s="387"/>
      <c r="DS533" s="387"/>
      <c r="DT533" s="387"/>
      <c r="DU533" s="387"/>
      <c r="DV533" s="387"/>
      <c r="DW533" s="387"/>
      <c r="DX533" s="387"/>
      <c r="DY533" s="387"/>
      <c r="DZ533" s="387"/>
      <c r="EA533" s="387"/>
      <c r="EB533" s="387"/>
      <c r="EC533" s="387"/>
      <c r="ED533" s="387"/>
      <c r="EE533" s="387"/>
      <c r="EF533" s="387"/>
      <c r="EG533" s="387"/>
      <c r="EH533" s="387"/>
      <c r="EI533" s="387"/>
      <c r="EJ533" s="387"/>
      <c r="EK533" s="387"/>
      <c r="EL533" s="387"/>
      <c r="EM533" s="387"/>
    </row>
    <row r="534" spans="1:143" s="389" customFormat="1" ht="25.5" hidden="1" customHeight="1">
      <c r="A534" s="504"/>
      <c r="B534" s="504"/>
      <c r="C534" s="504"/>
      <c r="D534" s="504"/>
      <c r="E534" s="504"/>
      <c r="F534" s="504"/>
      <c r="G534" s="504"/>
      <c r="H534" s="504"/>
      <c r="I534" s="504"/>
      <c r="J534" s="504"/>
      <c r="K534" s="504"/>
      <c r="L534" s="504"/>
      <c r="M534" s="504"/>
      <c r="N534" s="504"/>
      <c r="O534" s="504"/>
      <c r="P534" s="504"/>
      <c r="Q534" s="504"/>
      <c r="R534" s="504"/>
      <c r="S534" s="504"/>
      <c r="T534" s="504"/>
      <c r="U534" s="504"/>
      <c r="V534" s="504"/>
      <c r="W534" s="504"/>
      <c r="X534" s="504"/>
      <c r="Y534" s="504"/>
      <c r="Z534" s="504"/>
      <c r="AA534" s="504"/>
      <c r="AB534" s="504"/>
      <c r="AC534" s="504"/>
      <c r="AD534" s="504"/>
      <c r="AE534" s="504"/>
      <c r="AF534" s="500"/>
      <c r="AG534" s="500"/>
      <c r="AH534" s="500"/>
      <c r="AI534" s="387"/>
      <c r="AJ534" s="387"/>
      <c r="AK534" s="387"/>
      <c r="AL534" s="387"/>
      <c r="AM534" s="387"/>
      <c r="AN534" s="387"/>
      <c r="AO534" s="387"/>
      <c r="AP534" s="387"/>
      <c r="AQ534" s="387"/>
      <c r="AR534" s="387"/>
      <c r="AS534" s="387"/>
      <c r="AT534" s="387"/>
      <c r="AU534" s="387"/>
      <c r="AV534" s="387"/>
      <c r="AW534" s="387"/>
      <c r="AX534" s="387"/>
      <c r="AY534" s="387"/>
      <c r="AZ534" s="387"/>
      <c r="BA534" s="387"/>
      <c r="BB534" s="387"/>
      <c r="BC534" s="387"/>
      <c r="BD534" s="387"/>
      <c r="BE534" s="387"/>
      <c r="BF534" s="387"/>
      <c r="BG534" s="387"/>
      <c r="BH534" s="387"/>
      <c r="BI534" s="387"/>
      <c r="BJ534" s="387"/>
      <c r="BK534" s="387"/>
      <c r="BL534" s="387"/>
      <c r="BM534" s="387"/>
      <c r="BN534" s="387"/>
      <c r="BO534" s="387"/>
      <c r="BP534" s="387"/>
      <c r="BQ534" s="387"/>
      <c r="BR534" s="387"/>
      <c r="BS534" s="387"/>
      <c r="BT534" s="387"/>
      <c r="BU534" s="387"/>
      <c r="BV534" s="387"/>
      <c r="BW534" s="387"/>
      <c r="BX534" s="387"/>
      <c r="BY534" s="387"/>
      <c r="BZ534" s="387"/>
      <c r="CA534" s="387"/>
      <c r="CB534" s="387"/>
      <c r="CC534" s="387"/>
      <c r="CD534" s="387"/>
      <c r="CE534" s="387"/>
      <c r="CF534" s="387"/>
      <c r="CG534" s="387"/>
      <c r="CH534" s="387"/>
      <c r="CI534" s="387"/>
      <c r="CJ534" s="387"/>
      <c r="CK534" s="387"/>
      <c r="CL534" s="387"/>
      <c r="CM534" s="387"/>
      <c r="CN534" s="387"/>
      <c r="CO534" s="387"/>
      <c r="CP534" s="387"/>
      <c r="CQ534" s="387"/>
      <c r="CR534" s="387"/>
      <c r="CS534" s="387"/>
      <c r="CT534" s="387"/>
      <c r="CU534" s="387"/>
      <c r="CV534" s="387"/>
      <c r="CW534" s="387"/>
      <c r="CX534" s="387"/>
      <c r="CY534" s="387"/>
      <c r="CZ534" s="387"/>
      <c r="DA534" s="387"/>
      <c r="DB534" s="387"/>
      <c r="DC534" s="387"/>
      <c r="DD534" s="387"/>
      <c r="DE534" s="387"/>
      <c r="DF534" s="387"/>
      <c r="DG534" s="387"/>
      <c r="DH534" s="387"/>
      <c r="DI534" s="387"/>
      <c r="DJ534" s="387"/>
      <c r="DK534" s="387"/>
      <c r="DL534" s="387"/>
      <c r="DM534" s="387"/>
      <c r="DN534" s="387"/>
      <c r="DO534" s="387"/>
      <c r="DP534" s="387"/>
      <c r="DQ534" s="387"/>
      <c r="DR534" s="387"/>
      <c r="DS534" s="387"/>
      <c r="DT534" s="387"/>
      <c r="DU534" s="387"/>
      <c r="DV534" s="387"/>
      <c r="DW534" s="387"/>
      <c r="DX534" s="387"/>
      <c r="DY534" s="387"/>
      <c r="DZ534" s="387"/>
      <c r="EA534" s="387"/>
      <c r="EB534" s="387"/>
      <c r="EC534" s="387"/>
      <c r="ED534" s="387"/>
      <c r="EE534" s="387"/>
      <c r="EF534" s="387"/>
      <c r="EG534" s="387"/>
      <c r="EH534" s="387"/>
      <c r="EI534" s="387"/>
      <c r="EJ534" s="387"/>
      <c r="EK534" s="387"/>
      <c r="EL534" s="387"/>
      <c r="EM534" s="387"/>
    </row>
    <row r="535" spans="1:143" s="389" customFormat="1" ht="25.5" hidden="1" customHeight="1">
      <c r="A535" s="504"/>
      <c r="B535" s="504"/>
      <c r="C535" s="504"/>
      <c r="D535" s="504"/>
      <c r="E535" s="504"/>
      <c r="F535" s="504"/>
      <c r="G535" s="504"/>
      <c r="H535" s="504"/>
      <c r="I535" s="504"/>
      <c r="J535" s="504"/>
      <c r="K535" s="504"/>
      <c r="L535" s="504"/>
      <c r="M535" s="504"/>
      <c r="N535" s="504"/>
      <c r="O535" s="504"/>
      <c r="P535" s="504"/>
      <c r="Q535" s="504"/>
      <c r="R535" s="504"/>
      <c r="S535" s="504"/>
      <c r="T535" s="504"/>
      <c r="U535" s="504"/>
      <c r="V535" s="504"/>
      <c r="W535" s="504"/>
      <c r="X535" s="504"/>
      <c r="Y535" s="504"/>
      <c r="Z535" s="504"/>
      <c r="AA535" s="504"/>
      <c r="AB535" s="504"/>
      <c r="AC535" s="504"/>
      <c r="AD535" s="504"/>
      <c r="AE535" s="504"/>
      <c r="AF535" s="500"/>
      <c r="AG535" s="500"/>
      <c r="AH535" s="500"/>
      <c r="AI535" s="387"/>
      <c r="AJ535" s="387"/>
      <c r="AK535" s="387"/>
      <c r="AL535" s="387"/>
      <c r="AM535" s="387"/>
      <c r="AN535" s="387"/>
      <c r="AO535" s="387"/>
      <c r="AP535" s="387"/>
      <c r="AQ535" s="387"/>
      <c r="AR535" s="387"/>
      <c r="AS535" s="387"/>
      <c r="AT535" s="387"/>
      <c r="AU535" s="387"/>
      <c r="AV535" s="387"/>
      <c r="AW535" s="387"/>
      <c r="AX535" s="387"/>
      <c r="AY535" s="387"/>
      <c r="AZ535" s="387"/>
      <c r="BA535" s="387"/>
      <c r="BB535" s="387"/>
      <c r="BC535" s="387"/>
      <c r="BD535" s="387"/>
      <c r="BE535" s="387"/>
      <c r="BF535" s="387"/>
      <c r="BG535" s="387"/>
      <c r="BH535" s="387"/>
      <c r="BI535" s="387"/>
      <c r="BJ535" s="387"/>
      <c r="BK535" s="387"/>
      <c r="BL535" s="387"/>
      <c r="BM535" s="387"/>
      <c r="BN535" s="387"/>
      <c r="BO535" s="387"/>
      <c r="BP535" s="387"/>
      <c r="BQ535" s="387"/>
      <c r="BR535" s="387"/>
      <c r="BS535" s="387"/>
      <c r="BT535" s="387"/>
      <c r="BU535" s="387"/>
      <c r="BV535" s="387"/>
      <c r="BW535" s="387"/>
      <c r="BX535" s="387"/>
      <c r="BY535" s="387"/>
      <c r="BZ535" s="387"/>
      <c r="CA535" s="387"/>
      <c r="CB535" s="387"/>
      <c r="CC535" s="387"/>
      <c r="CD535" s="387"/>
      <c r="CE535" s="387"/>
      <c r="CF535" s="387"/>
      <c r="CG535" s="387"/>
      <c r="CH535" s="387"/>
      <c r="CI535" s="387"/>
      <c r="CJ535" s="387"/>
      <c r="CK535" s="387"/>
      <c r="CL535" s="387"/>
      <c r="CM535" s="387"/>
      <c r="CN535" s="387"/>
      <c r="CO535" s="387"/>
      <c r="CP535" s="387"/>
      <c r="CQ535" s="387"/>
      <c r="CR535" s="387"/>
      <c r="CS535" s="387"/>
      <c r="CT535" s="387"/>
      <c r="CU535" s="387"/>
      <c r="CV535" s="387"/>
      <c r="CW535" s="387"/>
      <c r="CX535" s="387"/>
      <c r="CY535" s="387"/>
      <c r="CZ535" s="387"/>
      <c r="DA535" s="387"/>
      <c r="DB535" s="387"/>
      <c r="DC535" s="387"/>
      <c r="DD535" s="387"/>
      <c r="DE535" s="387"/>
      <c r="DF535" s="387"/>
      <c r="DG535" s="387"/>
      <c r="DH535" s="387"/>
      <c r="DI535" s="387"/>
      <c r="DJ535" s="387"/>
      <c r="DK535" s="387"/>
      <c r="DL535" s="387"/>
      <c r="DM535" s="387"/>
      <c r="DN535" s="387"/>
      <c r="DO535" s="387"/>
      <c r="DP535" s="387"/>
      <c r="DQ535" s="387"/>
      <c r="DR535" s="387"/>
      <c r="DS535" s="387"/>
      <c r="DT535" s="387"/>
      <c r="DU535" s="387"/>
      <c r="DV535" s="387"/>
      <c r="DW535" s="387"/>
      <c r="DX535" s="387"/>
      <c r="DY535" s="387"/>
      <c r="DZ535" s="387"/>
      <c r="EA535" s="387"/>
      <c r="EB535" s="387"/>
      <c r="EC535" s="387"/>
      <c r="ED535" s="387"/>
      <c r="EE535" s="387"/>
      <c r="EF535" s="387"/>
      <c r="EG535" s="387"/>
      <c r="EH535" s="387"/>
      <c r="EI535" s="387"/>
      <c r="EJ535" s="387"/>
      <c r="EK535" s="387"/>
      <c r="EL535" s="387"/>
      <c r="EM535" s="387"/>
    </row>
    <row r="536" spans="1:143" s="389" customFormat="1" ht="25.5" hidden="1" customHeight="1">
      <c r="A536" s="504"/>
      <c r="B536" s="504"/>
      <c r="C536" s="504"/>
      <c r="D536" s="504"/>
      <c r="E536" s="504"/>
      <c r="F536" s="504"/>
      <c r="G536" s="504"/>
      <c r="H536" s="504"/>
      <c r="I536" s="504"/>
      <c r="J536" s="504"/>
      <c r="K536" s="504"/>
      <c r="L536" s="504"/>
      <c r="M536" s="504"/>
      <c r="N536" s="504"/>
      <c r="O536" s="504"/>
      <c r="P536" s="504"/>
      <c r="Q536" s="504"/>
      <c r="R536" s="504"/>
      <c r="S536" s="504"/>
      <c r="T536" s="504"/>
      <c r="U536" s="504"/>
      <c r="V536" s="504"/>
      <c r="W536" s="504"/>
      <c r="X536" s="504"/>
      <c r="Y536" s="504"/>
      <c r="Z536" s="504"/>
      <c r="AA536" s="504"/>
      <c r="AB536" s="504"/>
      <c r="AC536" s="504"/>
      <c r="AD536" s="504"/>
      <c r="AE536" s="504"/>
      <c r="AF536" s="500"/>
      <c r="AG536" s="500"/>
      <c r="AH536" s="500"/>
      <c r="AI536" s="387"/>
      <c r="AJ536" s="387"/>
      <c r="AK536" s="387"/>
      <c r="AL536" s="387"/>
      <c r="AM536" s="387"/>
      <c r="AN536" s="387"/>
      <c r="AO536" s="387"/>
      <c r="AP536" s="387"/>
      <c r="AQ536" s="387"/>
      <c r="AR536" s="387"/>
      <c r="AS536" s="387"/>
      <c r="AT536" s="387"/>
      <c r="AU536" s="387"/>
      <c r="AV536" s="387"/>
      <c r="AW536" s="387"/>
      <c r="AX536" s="387"/>
      <c r="AY536" s="387"/>
      <c r="AZ536" s="387"/>
      <c r="BA536" s="387"/>
      <c r="BB536" s="387"/>
      <c r="BC536" s="387"/>
      <c r="BD536" s="387"/>
      <c r="BE536" s="387"/>
      <c r="BF536" s="387"/>
      <c r="BG536" s="387"/>
      <c r="BH536" s="387"/>
      <c r="BI536" s="387"/>
      <c r="BJ536" s="387"/>
      <c r="BK536" s="387"/>
      <c r="BL536" s="387"/>
      <c r="BM536" s="387"/>
      <c r="BN536" s="387"/>
      <c r="BO536" s="387"/>
      <c r="BP536" s="387"/>
      <c r="BQ536" s="387"/>
      <c r="BR536" s="387"/>
      <c r="BS536" s="387"/>
      <c r="BT536" s="387"/>
      <c r="BU536" s="387"/>
      <c r="BV536" s="387"/>
      <c r="BW536" s="387"/>
      <c r="BX536" s="387"/>
      <c r="BY536" s="387"/>
      <c r="BZ536" s="387"/>
      <c r="CA536" s="387"/>
      <c r="CB536" s="387"/>
      <c r="CC536" s="387"/>
      <c r="CD536" s="387"/>
      <c r="CE536" s="387"/>
      <c r="CF536" s="387"/>
      <c r="CG536" s="387"/>
      <c r="CH536" s="387"/>
      <c r="CI536" s="387"/>
      <c r="CJ536" s="387"/>
      <c r="CK536" s="387"/>
      <c r="CL536" s="387"/>
      <c r="CM536" s="387"/>
      <c r="CN536" s="387"/>
      <c r="CO536" s="387"/>
      <c r="CP536" s="387"/>
      <c r="CQ536" s="387"/>
      <c r="CR536" s="387"/>
      <c r="CS536" s="387"/>
      <c r="CT536" s="387"/>
      <c r="CU536" s="387"/>
      <c r="CV536" s="387"/>
      <c r="CW536" s="387"/>
      <c r="CX536" s="387"/>
      <c r="CY536" s="387"/>
      <c r="CZ536" s="387"/>
      <c r="DA536" s="387"/>
      <c r="DB536" s="387"/>
      <c r="DC536" s="387"/>
      <c r="DD536" s="387"/>
      <c r="DE536" s="387"/>
      <c r="DF536" s="387"/>
      <c r="DG536" s="387"/>
      <c r="DH536" s="387"/>
      <c r="DI536" s="387"/>
      <c r="DJ536" s="387"/>
      <c r="DK536" s="387"/>
      <c r="DL536" s="387"/>
      <c r="DM536" s="387"/>
      <c r="DN536" s="387"/>
      <c r="DO536" s="387"/>
      <c r="DP536" s="387"/>
      <c r="DQ536" s="387"/>
      <c r="DR536" s="387"/>
      <c r="DS536" s="387"/>
      <c r="DT536" s="387"/>
      <c r="DU536" s="387"/>
      <c r="DV536" s="387"/>
      <c r="DW536" s="387"/>
      <c r="DX536" s="387"/>
      <c r="DY536" s="387"/>
      <c r="DZ536" s="387"/>
      <c r="EA536" s="387"/>
      <c r="EB536" s="387"/>
      <c r="EC536" s="387"/>
      <c r="ED536" s="387"/>
      <c r="EE536" s="387"/>
      <c r="EF536" s="387"/>
      <c r="EG536" s="387"/>
      <c r="EH536" s="387"/>
      <c r="EI536" s="387"/>
      <c r="EJ536" s="387"/>
      <c r="EK536" s="387"/>
      <c r="EL536" s="387"/>
      <c r="EM536" s="387"/>
    </row>
    <row r="537" spans="1:143" s="389" customFormat="1" ht="25.5" hidden="1" customHeight="1">
      <c r="A537" s="504"/>
      <c r="B537" s="504"/>
      <c r="C537" s="504"/>
      <c r="D537" s="504"/>
      <c r="E537" s="504"/>
      <c r="F537" s="504"/>
      <c r="G537" s="504"/>
      <c r="H537" s="504"/>
      <c r="I537" s="504"/>
      <c r="J537" s="504"/>
      <c r="K537" s="504"/>
      <c r="L537" s="504"/>
      <c r="M537" s="504"/>
      <c r="N537" s="504"/>
      <c r="O537" s="504"/>
      <c r="P537" s="504"/>
      <c r="Q537" s="504"/>
      <c r="R537" s="504"/>
      <c r="S537" s="504"/>
      <c r="T537" s="504"/>
      <c r="U537" s="504"/>
      <c r="V537" s="504"/>
      <c r="W537" s="504"/>
      <c r="X537" s="504"/>
      <c r="Y537" s="504"/>
      <c r="Z537" s="504"/>
      <c r="AA537" s="504"/>
      <c r="AB537" s="504"/>
      <c r="AC537" s="504"/>
      <c r="AD537" s="504"/>
      <c r="AE537" s="504"/>
      <c r="AF537" s="500"/>
      <c r="AG537" s="500"/>
      <c r="AH537" s="500"/>
      <c r="AI537" s="387"/>
      <c r="AJ537" s="387"/>
      <c r="AK537" s="387"/>
      <c r="AL537" s="387"/>
      <c r="AM537" s="387"/>
      <c r="AN537" s="387"/>
      <c r="AO537" s="387"/>
      <c r="AP537" s="387"/>
      <c r="AQ537" s="387"/>
      <c r="AR537" s="387"/>
      <c r="AS537" s="387"/>
      <c r="AT537" s="387"/>
      <c r="AU537" s="387"/>
      <c r="AV537" s="387"/>
      <c r="AW537" s="387"/>
      <c r="AX537" s="387"/>
      <c r="AY537" s="387"/>
      <c r="AZ537" s="387"/>
      <c r="BA537" s="387"/>
      <c r="BB537" s="387"/>
      <c r="BC537" s="387"/>
      <c r="BD537" s="387"/>
      <c r="BE537" s="387"/>
      <c r="BF537" s="387"/>
      <c r="BG537" s="387"/>
      <c r="BH537" s="387"/>
      <c r="BI537" s="387"/>
      <c r="BJ537" s="387"/>
      <c r="BK537" s="387"/>
      <c r="BL537" s="387"/>
      <c r="BM537" s="387"/>
      <c r="BN537" s="387"/>
      <c r="BO537" s="387"/>
      <c r="BP537" s="387"/>
      <c r="BQ537" s="387"/>
      <c r="BR537" s="387"/>
      <c r="BS537" s="387"/>
      <c r="BT537" s="387"/>
      <c r="BU537" s="387"/>
      <c r="BV537" s="387"/>
      <c r="BW537" s="387"/>
      <c r="BX537" s="387"/>
      <c r="BY537" s="387"/>
      <c r="BZ537" s="387"/>
      <c r="CA537" s="387"/>
      <c r="CB537" s="387"/>
      <c r="CC537" s="387"/>
      <c r="CD537" s="387"/>
      <c r="CE537" s="387"/>
      <c r="CF537" s="387"/>
      <c r="CG537" s="387"/>
      <c r="CH537" s="387"/>
      <c r="CI537" s="387"/>
      <c r="CJ537" s="387"/>
      <c r="CK537" s="387"/>
      <c r="CL537" s="387"/>
      <c r="CM537" s="387"/>
      <c r="CN537" s="387"/>
      <c r="CO537" s="387"/>
      <c r="CP537" s="387"/>
      <c r="CQ537" s="387"/>
      <c r="CR537" s="387"/>
      <c r="CS537" s="387"/>
      <c r="CT537" s="387"/>
      <c r="CU537" s="387"/>
      <c r="CV537" s="387"/>
      <c r="CW537" s="387"/>
      <c r="CX537" s="387"/>
      <c r="CY537" s="387"/>
      <c r="CZ537" s="387"/>
      <c r="DA537" s="387"/>
      <c r="DB537" s="387"/>
      <c r="DC537" s="387"/>
      <c r="DD537" s="387"/>
      <c r="DE537" s="387"/>
      <c r="DF537" s="387"/>
      <c r="DG537" s="387"/>
      <c r="DH537" s="387"/>
      <c r="DI537" s="387"/>
      <c r="DJ537" s="387"/>
      <c r="DK537" s="387"/>
      <c r="DL537" s="387"/>
      <c r="DM537" s="387"/>
      <c r="DN537" s="387"/>
      <c r="DO537" s="387"/>
      <c r="DP537" s="387"/>
      <c r="DQ537" s="387"/>
      <c r="DR537" s="387"/>
      <c r="DS537" s="387"/>
      <c r="DT537" s="387"/>
      <c r="DU537" s="387"/>
      <c r="DV537" s="387"/>
      <c r="DW537" s="387"/>
      <c r="DX537" s="387"/>
      <c r="DY537" s="387"/>
      <c r="DZ537" s="387"/>
      <c r="EA537" s="387"/>
      <c r="EB537" s="387"/>
      <c r="EC537" s="387"/>
      <c r="ED537" s="387"/>
      <c r="EE537" s="387"/>
      <c r="EF537" s="387"/>
      <c r="EG537" s="387"/>
      <c r="EH537" s="387"/>
      <c r="EI537" s="387"/>
      <c r="EJ537" s="387"/>
      <c r="EK537" s="387"/>
      <c r="EL537" s="387"/>
      <c r="EM537" s="387"/>
    </row>
    <row r="538" spans="1:143" s="389" customFormat="1" ht="25.5" hidden="1" customHeight="1">
      <c r="A538" s="504"/>
      <c r="B538" s="504"/>
      <c r="C538" s="504"/>
      <c r="D538" s="504"/>
      <c r="E538" s="504"/>
      <c r="F538" s="504"/>
      <c r="G538" s="504"/>
      <c r="H538" s="504"/>
      <c r="I538" s="504"/>
      <c r="J538" s="504"/>
      <c r="K538" s="504"/>
      <c r="L538" s="504"/>
      <c r="M538" s="504"/>
      <c r="N538" s="504"/>
      <c r="O538" s="504"/>
      <c r="P538" s="504"/>
      <c r="Q538" s="504"/>
      <c r="R538" s="504"/>
      <c r="S538" s="504"/>
      <c r="T538" s="504"/>
      <c r="U538" s="504"/>
      <c r="V538" s="504"/>
      <c r="W538" s="504"/>
      <c r="X538" s="504"/>
      <c r="Y538" s="504"/>
      <c r="Z538" s="504"/>
      <c r="AA538" s="504"/>
      <c r="AB538" s="504"/>
      <c r="AC538" s="504"/>
      <c r="AD538" s="504"/>
      <c r="AE538" s="504"/>
      <c r="AF538" s="500"/>
      <c r="AG538" s="500"/>
      <c r="AH538" s="500"/>
      <c r="AI538" s="387"/>
      <c r="AJ538" s="387"/>
      <c r="AK538" s="387"/>
      <c r="AL538" s="387"/>
      <c r="AM538" s="387"/>
      <c r="AN538" s="387"/>
      <c r="AO538" s="387"/>
      <c r="AP538" s="387"/>
      <c r="AQ538" s="387"/>
      <c r="AR538" s="387"/>
      <c r="AS538" s="387"/>
      <c r="AT538" s="387"/>
      <c r="AU538" s="387"/>
      <c r="AV538" s="387"/>
      <c r="AW538" s="387"/>
      <c r="AX538" s="387"/>
      <c r="AY538" s="387"/>
      <c r="AZ538" s="387"/>
      <c r="BA538" s="387"/>
      <c r="BB538" s="387"/>
      <c r="BC538" s="387"/>
      <c r="BD538" s="387"/>
      <c r="BE538" s="387"/>
      <c r="BF538" s="387"/>
      <c r="BG538" s="387"/>
      <c r="BH538" s="387"/>
      <c r="BI538" s="387"/>
      <c r="BJ538" s="387"/>
      <c r="BK538" s="387"/>
      <c r="BL538" s="387"/>
      <c r="BM538" s="387"/>
      <c r="BN538" s="387"/>
      <c r="BO538" s="387"/>
      <c r="BP538" s="387"/>
      <c r="BQ538" s="387"/>
      <c r="BR538" s="387"/>
      <c r="BS538" s="387"/>
      <c r="BT538" s="387"/>
      <c r="BU538" s="387"/>
      <c r="BV538" s="387"/>
      <c r="BW538" s="387"/>
      <c r="BX538" s="387"/>
      <c r="BY538" s="387"/>
      <c r="BZ538" s="387"/>
      <c r="CA538" s="387"/>
      <c r="CB538" s="387"/>
      <c r="CC538" s="387"/>
      <c r="CD538" s="387"/>
      <c r="CE538" s="387"/>
      <c r="CF538" s="387"/>
      <c r="CG538" s="387"/>
      <c r="CH538" s="387"/>
      <c r="CI538" s="387"/>
      <c r="CJ538" s="387"/>
      <c r="CK538" s="387"/>
      <c r="CL538" s="387"/>
      <c r="CM538" s="387"/>
      <c r="CN538" s="387"/>
      <c r="CO538" s="387"/>
      <c r="CP538" s="387"/>
      <c r="CQ538" s="387"/>
      <c r="CR538" s="387"/>
      <c r="CS538" s="387"/>
      <c r="CT538" s="387"/>
      <c r="CU538" s="387"/>
      <c r="CV538" s="387"/>
      <c r="CW538" s="387"/>
      <c r="CX538" s="387"/>
      <c r="CY538" s="387"/>
      <c r="CZ538" s="387"/>
      <c r="DA538" s="387"/>
      <c r="DB538" s="387"/>
      <c r="DC538" s="387"/>
      <c r="DD538" s="387"/>
      <c r="DE538" s="387"/>
      <c r="DF538" s="387"/>
      <c r="DG538" s="387"/>
      <c r="DH538" s="387"/>
      <c r="DI538" s="387"/>
      <c r="DJ538" s="387"/>
      <c r="DK538" s="387"/>
      <c r="DL538" s="387"/>
      <c r="DM538" s="387"/>
      <c r="DN538" s="387"/>
      <c r="DO538" s="387"/>
      <c r="DP538" s="387"/>
      <c r="DQ538" s="387"/>
      <c r="DR538" s="387"/>
      <c r="DS538" s="387"/>
      <c r="DT538" s="387"/>
      <c r="DU538" s="387"/>
      <c r="DV538" s="387"/>
      <c r="DW538" s="387"/>
      <c r="DX538" s="387"/>
      <c r="DY538" s="387"/>
      <c r="DZ538" s="387"/>
      <c r="EA538" s="387"/>
      <c r="EB538" s="387"/>
      <c r="EC538" s="387"/>
      <c r="ED538" s="387"/>
      <c r="EE538" s="387"/>
      <c r="EF538" s="387"/>
      <c r="EG538" s="387"/>
      <c r="EH538" s="387"/>
      <c r="EI538" s="387"/>
      <c r="EJ538" s="387"/>
      <c r="EK538" s="387"/>
      <c r="EL538" s="387"/>
      <c r="EM538" s="387"/>
    </row>
    <row r="539" spans="1:143" s="389" customFormat="1" ht="25.5" hidden="1" customHeight="1">
      <c r="A539" s="504"/>
      <c r="B539" s="504"/>
      <c r="C539" s="504"/>
      <c r="D539" s="504"/>
      <c r="E539" s="504"/>
      <c r="F539" s="504"/>
      <c r="G539" s="504"/>
      <c r="H539" s="504"/>
      <c r="I539" s="504"/>
      <c r="J539" s="504"/>
      <c r="K539" s="504"/>
      <c r="L539" s="504"/>
      <c r="M539" s="504"/>
      <c r="N539" s="504"/>
      <c r="O539" s="504"/>
      <c r="P539" s="504"/>
      <c r="Q539" s="504"/>
      <c r="R539" s="504"/>
      <c r="S539" s="504"/>
      <c r="T539" s="504"/>
      <c r="U539" s="504"/>
      <c r="V539" s="504"/>
      <c r="W539" s="504"/>
      <c r="X539" s="504"/>
      <c r="Y539" s="504"/>
      <c r="Z539" s="504"/>
      <c r="AA539" s="504"/>
      <c r="AB539" s="504"/>
      <c r="AC539" s="504"/>
      <c r="AD539" s="504"/>
      <c r="AE539" s="504"/>
      <c r="AF539" s="500"/>
      <c r="AG539" s="500"/>
      <c r="AH539" s="500"/>
      <c r="AI539" s="387"/>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D539" s="387"/>
      <c r="CE539" s="387"/>
      <c r="CF539" s="387"/>
      <c r="CG539" s="387"/>
      <c r="CH539" s="387"/>
      <c r="CI539" s="387"/>
      <c r="CJ539" s="387"/>
      <c r="CK539" s="387"/>
      <c r="CL539" s="387"/>
      <c r="CM539" s="387"/>
      <c r="CN539" s="387"/>
      <c r="CO539" s="387"/>
      <c r="CP539" s="387"/>
      <c r="CQ539" s="387"/>
      <c r="CR539" s="387"/>
      <c r="CS539" s="387"/>
      <c r="CT539" s="387"/>
      <c r="CU539" s="387"/>
      <c r="CV539" s="387"/>
      <c r="CW539" s="387"/>
      <c r="CX539" s="387"/>
      <c r="CY539" s="387"/>
      <c r="CZ539" s="387"/>
      <c r="DA539" s="387"/>
      <c r="DB539" s="387"/>
      <c r="DC539" s="387"/>
      <c r="DD539" s="387"/>
      <c r="DE539" s="387"/>
      <c r="DF539" s="387"/>
      <c r="DG539" s="387"/>
      <c r="DH539" s="387"/>
      <c r="DI539" s="387"/>
      <c r="DJ539" s="387"/>
      <c r="DK539" s="387"/>
      <c r="DL539" s="387"/>
      <c r="DM539" s="387"/>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row>
    <row r="540" spans="1:143" s="389" customFormat="1" ht="25.5" hidden="1" customHeight="1">
      <c r="A540" s="504"/>
      <c r="B540" s="504"/>
      <c r="C540" s="504"/>
      <c r="D540" s="504"/>
      <c r="E540" s="504"/>
      <c r="F540" s="504"/>
      <c r="G540" s="504"/>
      <c r="H540" s="504"/>
      <c r="I540" s="504"/>
      <c r="J540" s="504"/>
      <c r="K540" s="504"/>
      <c r="L540" s="504"/>
      <c r="M540" s="504"/>
      <c r="N540" s="504"/>
      <c r="O540" s="504"/>
      <c r="P540" s="504"/>
      <c r="Q540" s="504"/>
      <c r="R540" s="504"/>
      <c r="S540" s="504"/>
      <c r="T540" s="504"/>
      <c r="U540" s="504"/>
      <c r="V540" s="504"/>
      <c r="W540" s="504"/>
      <c r="X540" s="504"/>
      <c r="Y540" s="504"/>
      <c r="Z540" s="504"/>
      <c r="AA540" s="504"/>
      <c r="AB540" s="504"/>
      <c r="AC540" s="504"/>
      <c r="AD540" s="504"/>
      <c r="AE540" s="504"/>
      <c r="AF540" s="500"/>
      <c r="AG540" s="500"/>
      <c r="AH540" s="500"/>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c r="BJ540" s="387"/>
      <c r="BK540" s="387"/>
      <c r="BL540" s="387"/>
      <c r="BM540" s="387"/>
      <c r="BN540" s="387"/>
      <c r="BO540" s="387"/>
      <c r="BP540" s="387"/>
      <c r="BQ540" s="387"/>
      <c r="BR540" s="387"/>
      <c r="BS540" s="387"/>
      <c r="BT540" s="387"/>
      <c r="BU540" s="387"/>
      <c r="BV540" s="387"/>
      <c r="BW540" s="387"/>
      <c r="BX540" s="387"/>
      <c r="BY540" s="387"/>
      <c r="BZ540" s="387"/>
      <c r="CA540" s="387"/>
      <c r="CB540" s="387"/>
      <c r="CC540" s="387"/>
      <c r="CD540" s="387"/>
      <c r="CE540" s="387"/>
      <c r="CF540" s="387"/>
      <c r="CG540" s="387"/>
      <c r="CH540" s="387"/>
      <c r="CI540" s="387"/>
      <c r="CJ540" s="387"/>
      <c r="CK540" s="387"/>
      <c r="CL540" s="387"/>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row>
    <row r="541" spans="1:143" s="389" customFormat="1" ht="25.5" hidden="1" customHeight="1">
      <c r="A541" s="504"/>
      <c r="B541" s="504"/>
      <c r="C541" s="504"/>
      <c r="D541" s="504"/>
      <c r="E541" s="504"/>
      <c r="F541" s="504"/>
      <c r="G541" s="504"/>
      <c r="H541" s="504"/>
      <c r="I541" s="504"/>
      <c r="J541" s="504"/>
      <c r="K541" s="504"/>
      <c r="L541" s="504"/>
      <c r="M541" s="504"/>
      <c r="N541" s="504"/>
      <c r="O541" s="504"/>
      <c r="P541" s="504"/>
      <c r="Q541" s="504"/>
      <c r="R541" s="504"/>
      <c r="S541" s="504"/>
      <c r="T541" s="504"/>
      <c r="U541" s="504"/>
      <c r="V541" s="504"/>
      <c r="W541" s="504"/>
      <c r="X541" s="504"/>
      <c r="Y541" s="504"/>
      <c r="Z541" s="504"/>
      <c r="AA541" s="504"/>
      <c r="AB541" s="504"/>
      <c r="AC541" s="504"/>
      <c r="AD541" s="504"/>
      <c r="AE541" s="504"/>
      <c r="AF541" s="500"/>
      <c r="AG541" s="500"/>
      <c r="AH541" s="500"/>
      <c r="AI541" s="387"/>
      <c r="AJ541" s="387"/>
      <c r="AK541" s="387"/>
      <c r="AL541" s="387"/>
      <c r="AM541" s="387"/>
      <c r="AN541" s="387"/>
      <c r="AO541" s="387"/>
      <c r="AP541" s="387"/>
      <c r="AQ541" s="387"/>
      <c r="AR541" s="387"/>
      <c r="AS541" s="387"/>
      <c r="AT541" s="387"/>
      <c r="AU541" s="387"/>
      <c r="AV541" s="387"/>
      <c r="AW541" s="387"/>
      <c r="AX541" s="387"/>
      <c r="AY541" s="387"/>
      <c r="AZ541" s="387"/>
      <c r="BA541" s="387"/>
      <c r="BB541" s="387"/>
      <c r="BC541" s="387"/>
      <c r="BD541" s="387"/>
      <c r="BE541" s="387"/>
      <c r="BF541" s="387"/>
      <c r="BG541" s="387"/>
      <c r="BH541" s="387"/>
      <c r="BI541" s="387"/>
      <c r="BJ541" s="387"/>
      <c r="BK541" s="387"/>
      <c r="BL541" s="387"/>
      <c r="BM541" s="387"/>
      <c r="BN541" s="387"/>
      <c r="BO541" s="387"/>
      <c r="BP541" s="387"/>
      <c r="BQ541" s="387"/>
      <c r="BR541" s="387"/>
      <c r="BS541" s="387"/>
      <c r="BT541" s="387"/>
      <c r="BU541" s="387"/>
      <c r="BV541" s="387"/>
      <c r="BW541" s="387"/>
      <c r="BX541" s="387"/>
      <c r="BY541" s="387"/>
      <c r="BZ541" s="387"/>
      <c r="CA541" s="387"/>
      <c r="CB541" s="387"/>
      <c r="CC541" s="387"/>
      <c r="CD541" s="387"/>
      <c r="CE541" s="387"/>
      <c r="CF541" s="387"/>
      <c r="CG541" s="387"/>
      <c r="CH541" s="387"/>
      <c r="CI541" s="387"/>
      <c r="CJ541" s="387"/>
      <c r="CK541" s="387"/>
      <c r="CL541" s="387"/>
      <c r="CM541" s="387"/>
      <c r="CN541" s="387"/>
      <c r="CO541" s="387"/>
      <c r="CP541" s="387"/>
      <c r="CQ541" s="387"/>
      <c r="CR541" s="387"/>
      <c r="CS541" s="387"/>
      <c r="CT541" s="387"/>
      <c r="CU541" s="387"/>
      <c r="CV541" s="387"/>
      <c r="CW541" s="387"/>
      <c r="CX541" s="387"/>
      <c r="CY541" s="387"/>
      <c r="CZ541" s="387"/>
      <c r="DA541" s="387"/>
      <c r="DB541" s="387"/>
      <c r="DC541" s="387"/>
      <c r="DD541" s="387"/>
      <c r="DE541" s="387"/>
      <c r="DF541" s="387"/>
      <c r="DG541" s="387"/>
      <c r="DH541" s="387"/>
      <c r="DI541" s="387"/>
      <c r="DJ541" s="387"/>
      <c r="DK541" s="387"/>
      <c r="DL541" s="387"/>
      <c r="DM541" s="387"/>
      <c r="DN541" s="387"/>
      <c r="DO541" s="387"/>
      <c r="DP541" s="387"/>
      <c r="DQ541" s="387"/>
      <c r="DR541" s="387"/>
      <c r="DS541" s="387"/>
      <c r="DT541" s="387"/>
      <c r="DU541" s="387"/>
      <c r="DV541" s="387"/>
      <c r="DW541" s="387"/>
      <c r="DX541" s="387"/>
      <c r="DY541" s="387"/>
      <c r="DZ541" s="387"/>
      <c r="EA541" s="387"/>
      <c r="EB541" s="387"/>
      <c r="EC541" s="387"/>
      <c r="ED541" s="387"/>
      <c r="EE541" s="387"/>
      <c r="EF541" s="387"/>
      <c r="EG541" s="387"/>
      <c r="EH541" s="387"/>
      <c r="EI541" s="387"/>
      <c r="EJ541" s="387"/>
      <c r="EK541" s="387"/>
      <c r="EL541" s="387"/>
      <c r="EM541" s="387"/>
    </row>
    <row r="542" spans="1:143" s="389" customFormat="1" ht="25.5" hidden="1" customHeight="1">
      <c r="A542" s="504"/>
      <c r="B542" s="504"/>
      <c r="C542" s="504"/>
      <c r="D542" s="504"/>
      <c r="E542" s="504"/>
      <c r="F542" s="504"/>
      <c r="G542" s="504"/>
      <c r="H542" s="504"/>
      <c r="I542" s="504"/>
      <c r="J542" s="504"/>
      <c r="K542" s="504"/>
      <c r="L542" s="504"/>
      <c r="M542" s="504"/>
      <c r="N542" s="504"/>
      <c r="O542" s="504"/>
      <c r="P542" s="504"/>
      <c r="Q542" s="504"/>
      <c r="R542" s="504"/>
      <c r="S542" s="504"/>
      <c r="T542" s="504"/>
      <c r="U542" s="504"/>
      <c r="V542" s="504"/>
      <c r="W542" s="504"/>
      <c r="X542" s="504"/>
      <c r="Y542" s="504"/>
      <c r="Z542" s="504"/>
      <c r="AA542" s="504"/>
      <c r="AB542" s="504"/>
      <c r="AC542" s="504"/>
      <c r="AD542" s="504"/>
      <c r="AE542" s="504"/>
      <c r="AF542" s="500"/>
      <c r="AG542" s="500"/>
      <c r="AH542" s="500"/>
      <c r="AI542" s="387"/>
      <c r="AJ542" s="387"/>
      <c r="AK542" s="387"/>
      <c r="AL542" s="387"/>
      <c r="AM542" s="387"/>
      <c r="AN542" s="387"/>
      <c r="AO542" s="387"/>
      <c r="AP542" s="387"/>
      <c r="AQ542" s="387"/>
      <c r="AR542" s="387"/>
      <c r="AS542" s="387"/>
      <c r="AT542" s="387"/>
      <c r="AU542" s="387"/>
      <c r="AV542" s="387"/>
      <c r="AW542" s="387"/>
      <c r="AX542" s="387"/>
      <c r="AY542" s="387"/>
      <c r="AZ542" s="387"/>
      <c r="BA542" s="387"/>
      <c r="BB542" s="387"/>
      <c r="BC542" s="387"/>
      <c r="BD542" s="387"/>
      <c r="BE542" s="387"/>
      <c r="BF542" s="387"/>
      <c r="BG542" s="387"/>
      <c r="BH542" s="387"/>
      <c r="BI542" s="387"/>
      <c r="BJ542" s="387"/>
      <c r="BK542" s="387"/>
      <c r="BL542" s="387"/>
      <c r="BM542" s="387"/>
      <c r="BN542" s="387"/>
      <c r="BO542" s="387"/>
      <c r="BP542" s="387"/>
      <c r="BQ542" s="387"/>
      <c r="BR542" s="387"/>
      <c r="BS542" s="387"/>
      <c r="BT542" s="387"/>
      <c r="BU542" s="387"/>
      <c r="BV542" s="387"/>
      <c r="BW542" s="387"/>
      <c r="BX542" s="387"/>
      <c r="BY542" s="387"/>
      <c r="BZ542" s="387"/>
      <c r="CA542" s="387"/>
      <c r="CB542" s="387"/>
      <c r="CC542" s="387"/>
      <c r="CD542" s="387"/>
      <c r="CE542" s="387"/>
      <c r="CF542" s="387"/>
      <c r="CG542" s="387"/>
      <c r="CH542" s="387"/>
      <c r="CI542" s="387"/>
      <c r="CJ542" s="387"/>
      <c r="CK542" s="387"/>
      <c r="CL542" s="387"/>
      <c r="CM542" s="387"/>
      <c r="CN542" s="387"/>
      <c r="CO542" s="387"/>
      <c r="CP542" s="387"/>
      <c r="CQ542" s="387"/>
      <c r="CR542" s="387"/>
      <c r="CS542" s="387"/>
      <c r="CT542" s="387"/>
      <c r="CU542" s="387"/>
      <c r="CV542" s="387"/>
      <c r="CW542" s="387"/>
      <c r="CX542" s="387"/>
      <c r="CY542" s="387"/>
      <c r="CZ542" s="387"/>
      <c r="DA542" s="387"/>
      <c r="DB542" s="387"/>
      <c r="DC542" s="387"/>
      <c r="DD542" s="387"/>
      <c r="DE542" s="387"/>
      <c r="DF542" s="387"/>
      <c r="DG542" s="387"/>
      <c r="DH542" s="387"/>
      <c r="DI542" s="387"/>
      <c r="DJ542" s="387"/>
      <c r="DK542" s="387"/>
      <c r="DL542" s="387"/>
      <c r="DM542" s="387"/>
      <c r="DN542" s="387"/>
      <c r="DO542" s="387"/>
      <c r="DP542" s="387"/>
      <c r="DQ542" s="387"/>
      <c r="DR542" s="387"/>
      <c r="DS542" s="387"/>
      <c r="DT542" s="387"/>
      <c r="DU542" s="387"/>
      <c r="DV542" s="387"/>
      <c r="DW542" s="387"/>
      <c r="DX542" s="387"/>
      <c r="DY542" s="387"/>
      <c r="DZ542" s="387"/>
      <c r="EA542" s="387"/>
      <c r="EB542" s="387"/>
      <c r="EC542" s="387"/>
      <c r="ED542" s="387"/>
      <c r="EE542" s="387"/>
      <c r="EF542" s="387"/>
      <c r="EG542" s="387"/>
      <c r="EH542" s="387"/>
      <c r="EI542" s="387"/>
      <c r="EJ542" s="387"/>
      <c r="EK542" s="387"/>
      <c r="EL542" s="387"/>
      <c r="EM542" s="387"/>
    </row>
    <row r="543" spans="1:143" s="389" customFormat="1" ht="25.5" hidden="1" customHeight="1">
      <c r="A543" s="504"/>
      <c r="B543" s="504"/>
      <c r="C543" s="504"/>
      <c r="D543" s="504"/>
      <c r="E543" s="504"/>
      <c r="F543" s="504"/>
      <c r="G543" s="504"/>
      <c r="H543" s="504"/>
      <c r="I543" s="504"/>
      <c r="J543" s="504"/>
      <c r="K543" s="504"/>
      <c r="L543" s="504"/>
      <c r="M543" s="504"/>
      <c r="N543" s="504"/>
      <c r="O543" s="504"/>
      <c r="P543" s="504"/>
      <c r="Q543" s="504"/>
      <c r="R543" s="504"/>
      <c r="S543" s="504"/>
      <c r="T543" s="504"/>
      <c r="U543" s="504"/>
      <c r="V543" s="504"/>
      <c r="W543" s="504"/>
      <c r="X543" s="504"/>
      <c r="Y543" s="504"/>
      <c r="Z543" s="504"/>
      <c r="AA543" s="504"/>
      <c r="AB543" s="504"/>
      <c r="AC543" s="504"/>
      <c r="AD543" s="504"/>
      <c r="AE543" s="504"/>
      <c r="AF543" s="500"/>
      <c r="AG543" s="500"/>
      <c r="AH543" s="500"/>
      <c r="AI543" s="387"/>
      <c r="AJ543" s="387"/>
      <c r="AK543" s="387"/>
      <c r="AL543" s="387"/>
      <c r="AM543" s="387"/>
      <c r="AN543" s="387"/>
      <c r="AO543" s="387"/>
      <c r="AP543" s="387"/>
      <c r="AQ543" s="387"/>
      <c r="AR543" s="387"/>
      <c r="AS543" s="387"/>
      <c r="AT543" s="387"/>
      <c r="AU543" s="387"/>
      <c r="AV543" s="387"/>
      <c r="AW543" s="387"/>
      <c r="AX543" s="387"/>
      <c r="AY543" s="387"/>
      <c r="AZ543" s="387"/>
      <c r="BA543" s="387"/>
      <c r="BB543" s="387"/>
      <c r="BC543" s="387"/>
      <c r="BD543" s="387"/>
      <c r="BE543" s="387"/>
      <c r="BF543" s="387"/>
      <c r="BG543" s="387"/>
      <c r="BH543" s="387"/>
      <c r="BI543" s="387"/>
      <c r="BJ543" s="387"/>
      <c r="BK543" s="387"/>
      <c r="BL543" s="387"/>
      <c r="BM543" s="387"/>
      <c r="BN543" s="387"/>
      <c r="BO543" s="387"/>
      <c r="BP543" s="387"/>
      <c r="BQ543" s="387"/>
      <c r="BR543" s="387"/>
      <c r="BS543" s="387"/>
      <c r="BT543" s="387"/>
      <c r="BU543" s="387"/>
      <c r="BV543" s="387"/>
      <c r="BW543" s="387"/>
      <c r="BX543" s="387"/>
      <c r="BY543" s="387"/>
      <c r="BZ543" s="387"/>
      <c r="CA543" s="387"/>
      <c r="CB543" s="387"/>
      <c r="CC543" s="387"/>
      <c r="CD543" s="387"/>
      <c r="CE543" s="387"/>
      <c r="CF543" s="387"/>
      <c r="CG543" s="387"/>
      <c r="CH543" s="387"/>
      <c r="CI543" s="387"/>
      <c r="CJ543" s="387"/>
      <c r="CK543" s="387"/>
      <c r="CL543" s="387"/>
      <c r="CM543" s="387"/>
      <c r="CN543" s="387"/>
      <c r="CO543" s="387"/>
      <c r="CP543" s="387"/>
      <c r="CQ543" s="387"/>
      <c r="CR543" s="387"/>
      <c r="CS543" s="387"/>
      <c r="CT543" s="387"/>
      <c r="CU543" s="387"/>
      <c r="CV543" s="387"/>
      <c r="CW543" s="387"/>
      <c r="CX543" s="387"/>
      <c r="CY543" s="387"/>
      <c r="CZ543" s="387"/>
      <c r="DA543" s="387"/>
      <c r="DB543" s="387"/>
      <c r="DC543" s="387"/>
      <c r="DD543" s="387"/>
      <c r="DE543" s="387"/>
      <c r="DF543" s="387"/>
      <c r="DG543" s="387"/>
      <c r="DH543" s="387"/>
      <c r="DI543" s="387"/>
      <c r="DJ543" s="387"/>
      <c r="DK543" s="387"/>
      <c r="DL543" s="387"/>
      <c r="DM543" s="387"/>
      <c r="DN543" s="387"/>
      <c r="DO543" s="387"/>
      <c r="DP543" s="387"/>
      <c r="DQ543" s="387"/>
      <c r="DR543" s="387"/>
      <c r="DS543" s="387"/>
      <c r="DT543" s="387"/>
      <c r="DU543" s="387"/>
      <c r="DV543" s="387"/>
      <c r="DW543" s="387"/>
      <c r="DX543" s="387"/>
      <c r="DY543" s="387"/>
      <c r="DZ543" s="387"/>
      <c r="EA543" s="387"/>
      <c r="EB543" s="387"/>
      <c r="EC543" s="387"/>
      <c r="ED543" s="387"/>
      <c r="EE543" s="387"/>
      <c r="EF543" s="387"/>
      <c r="EG543" s="387"/>
      <c r="EH543" s="387"/>
      <c r="EI543" s="387"/>
      <c r="EJ543" s="387"/>
      <c r="EK543" s="387"/>
      <c r="EL543" s="387"/>
      <c r="EM543" s="387"/>
    </row>
    <row r="544" spans="1:143" s="389" customFormat="1" ht="25.5" hidden="1" customHeight="1">
      <c r="A544" s="504"/>
      <c r="B544" s="504"/>
      <c r="C544" s="504"/>
      <c r="D544" s="504"/>
      <c r="E544" s="504"/>
      <c r="F544" s="504"/>
      <c r="G544" s="504"/>
      <c r="H544" s="504"/>
      <c r="I544" s="504"/>
      <c r="J544" s="504"/>
      <c r="K544" s="504"/>
      <c r="L544" s="504"/>
      <c r="M544" s="504"/>
      <c r="N544" s="504"/>
      <c r="O544" s="504"/>
      <c r="P544" s="504"/>
      <c r="Q544" s="504"/>
      <c r="R544" s="504"/>
      <c r="S544" s="504"/>
      <c r="T544" s="504"/>
      <c r="U544" s="504"/>
      <c r="V544" s="504"/>
      <c r="W544" s="504"/>
      <c r="X544" s="504"/>
      <c r="Y544" s="504"/>
      <c r="Z544" s="504"/>
      <c r="AA544" s="504"/>
      <c r="AB544" s="504"/>
      <c r="AC544" s="504"/>
      <c r="AD544" s="504"/>
      <c r="AE544" s="504"/>
      <c r="AF544" s="500"/>
      <c r="AG544" s="500"/>
      <c r="AH544" s="500"/>
      <c r="AI544" s="387"/>
      <c r="AJ544" s="387"/>
      <c r="AK544" s="387"/>
      <c r="AL544" s="387"/>
      <c r="AM544" s="387"/>
      <c r="AN544" s="387"/>
      <c r="AO544" s="387"/>
      <c r="AP544" s="387"/>
      <c r="AQ544" s="387"/>
      <c r="AR544" s="387"/>
      <c r="AS544" s="387"/>
      <c r="AT544" s="387"/>
      <c r="AU544" s="387"/>
      <c r="AV544" s="387"/>
      <c r="AW544" s="387"/>
      <c r="AX544" s="387"/>
      <c r="AY544" s="387"/>
      <c r="AZ544" s="387"/>
      <c r="BA544" s="387"/>
      <c r="BB544" s="387"/>
      <c r="BC544" s="387"/>
      <c r="BD544" s="387"/>
      <c r="BE544" s="387"/>
      <c r="BF544" s="387"/>
      <c r="BG544" s="387"/>
      <c r="BH544" s="387"/>
      <c r="BI544" s="387"/>
      <c r="BJ544" s="387"/>
      <c r="BK544" s="387"/>
      <c r="BL544" s="387"/>
      <c r="BM544" s="387"/>
      <c r="BN544" s="387"/>
      <c r="BO544" s="387"/>
      <c r="BP544" s="387"/>
      <c r="BQ544" s="387"/>
      <c r="BR544" s="387"/>
      <c r="BS544" s="387"/>
      <c r="BT544" s="387"/>
      <c r="BU544" s="387"/>
      <c r="BV544" s="387"/>
      <c r="BW544" s="387"/>
      <c r="BX544" s="387"/>
      <c r="BY544" s="387"/>
      <c r="BZ544" s="387"/>
      <c r="CA544" s="387"/>
      <c r="CB544" s="387"/>
      <c r="CC544" s="387"/>
      <c r="CD544" s="387"/>
      <c r="CE544" s="387"/>
      <c r="CF544" s="387"/>
      <c r="CG544" s="387"/>
      <c r="CH544" s="387"/>
      <c r="CI544" s="387"/>
      <c r="CJ544" s="387"/>
      <c r="CK544" s="387"/>
      <c r="CL544" s="387"/>
      <c r="CM544" s="387"/>
      <c r="CN544" s="387"/>
      <c r="CO544" s="387"/>
      <c r="CP544" s="387"/>
      <c r="CQ544" s="387"/>
      <c r="CR544" s="387"/>
      <c r="CS544" s="387"/>
      <c r="CT544" s="387"/>
      <c r="CU544" s="387"/>
      <c r="CV544" s="387"/>
      <c r="CW544" s="387"/>
      <c r="CX544" s="387"/>
      <c r="CY544" s="387"/>
      <c r="CZ544" s="387"/>
      <c r="DA544" s="387"/>
      <c r="DB544" s="387"/>
      <c r="DC544" s="387"/>
      <c r="DD544" s="387"/>
      <c r="DE544" s="387"/>
      <c r="DF544" s="387"/>
      <c r="DG544" s="387"/>
      <c r="DH544" s="387"/>
      <c r="DI544" s="387"/>
      <c r="DJ544" s="387"/>
      <c r="DK544" s="387"/>
      <c r="DL544" s="387"/>
      <c r="DM544" s="387"/>
      <c r="DN544" s="387"/>
      <c r="DO544" s="387"/>
      <c r="DP544" s="387"/>
      <c r="DQ544" s="387"/>
      <c r="DR544" s="387"/>
      <c r="DS544" s="387"/>
      <c r="DT544" s="387"/>
      <c r="DU544" s="387"/>
      <c r="DV544" s="387"/>
      <c r="DW544" s="387"/>
      <c r="DX544" s="387"/>
      <c r="DY544" s="387"/>
      <c r="DZ544" s="387"/>
      <c r="EA544" s="387"/>
      <c r="EB544" s="387"/>
      <c r="EC544" s="387"/>
      <c r="ED544" s="387"/>
      <c r="EE544" s="387"/>
      <c r="EF544" s="387"/>
      <c r="EG544" s="387"/>
      <c r="EH544" s="387"/>
      <c r="EI544" s="387"/>
      <c r="EJ544" s="387"/>
      <c r="EK544" s="387"/>
      <c r="EL544" s="387"/>
      <c r="EM544" s="387"/>
    </row>
    <row r="545" spans="1:143" s="389" customFormat="1" ht="25.5" hidden="1" customHeight="1">
      <c r="A545" s="504"/>
      <c r="B545" s="504"/>
      <c r="C545" s="504"/>
      <c r="D545" s="504"/>
      <c r="E545" s="504"/>
      <c r="F545" s="504"/>
      <c r="G545" s="504"/>
      <c r="H545" s="504"/>
      <c r="I545" s="504"/>
      <c r="J545" s="504"/>
      <c r="K545" s="504"/>
      <c r="L545" s="504"/>
      <c r="M545" s="504"/>
      <c r="N545" s="504"/>
      <c r="O545" s="504"/>
      <c r="P545" s="504"/>
      <c r="Q545" s="504"/>
      <c r="R545" s="504"/>
      <c r="S545" s="504"/>
      <c r="T545" s="504"/>
      <c r="U545" s="504"/>
      <c r="V545" s="504"/>
      <c r="W545" s="504"/>
      <c r="X545" s="504"/>
      <c r="Y545" s="504"/>
      <c r="Z545" s="504"/>
      <c r="AA545" s="504"/>
      <c r="AB545" s="504"/>
      <c r="AC545" s="504"/>
      <c r="AD545" s="504"/>
      <c r="AE545" s="504"/>
      <c r="AF545" s="500"/>
      <c r="AG545" s="500"/>
      <c r="AH545" s="500"/>
      <c r="AI545" s="387"/>
      <c r="AJ545" s="387"/>
      <c r="AK545" s="387"/>
      <c r="AL545" s="387"/>
      <c r="AM545" s="387"/>
      <c r="AN545" s="387"/>
      <c r="AO545" s="387"/>
      <c r="AP545" s="387"/>
      <c r="AQ545" s="387"/>
      <c r="AR545" s="387"/>
      <c r="AS545" s="387"/>
      <c r="AT545" s="387"/>
      <c r="AU545" s="387"/>
      <c r="AV545" s="387"/>
      <c r="AW545" s="387"/>
      <c r="AX545" s="387"/>
      <c r="AY545" s="387"/>
      <c r="AZ545" s="387"/>
      <c r="BA545" s="387"/>
      <c r="BB545" s="387"/>
      <c r="BC545" s="387"/>
      <c r="BD545" s="387"/>
      <c r="BE545" s="387"/>
      <c r="BF545" s="387"/>
      <c r="BG545" s="387"/>
      <c r="BH545" s="387"/>
      <c r="BI545" s="387"/>
      <c r="BJ545" s="387"/>
      <c r="BK545" s="387"/>
      <c r="BL545" s="387"/>
      <c r="BM545" s="387"/>
      <c r="BN545" s="387"/>
      <c r="BO545" s="387"/>
      <c r="BP545" s="387"/>
      <c r="BQ545" s="387"/>
      <c r="BR545" s="387"/>
      <c r="BS545" s="387"/>
      <c r="BT545" s="387"/>
      <c r="BU545" s="387"/>
      <c r="BV545" s="387"/>
      <c r="BW545" s="387"/>
      <c r="BX545" s="387"/>
      <c r="BY545" s="387"/>
      <c r="BZ545" s="387"/>
      <c r="CA545" s="387"/>
      <c r="CB545" s="387"/>
      <c r="CC545" s="387"/>
      <c r="CD545" s="387"/>
      <c r="CE545" s="387"/>
      <c r="CF545" s="387"/>
      <c r="CG545" s="387"/>
      <c r="CH545" s="387"/>
      <c r="CI545" s="387"/>
      <c r="CJ545" s="387"/>
      <c r="CK545" s="387"/>
      <c r="CL545" s="387"/>
      <c r="CM545" s="387"/>
      <c r="CN545" s="387"/>
      <c r="CO545" s="387"/>
      <c r="CP545" s="387"/>
      <c r="CQ545" s="387"/>
      <c r="CR545" s="387"/>
      <c r="CS545" s="387"/>
      <c r="CT545" s="387"/>
      <c r="CU545" s="387"/>
      <c r="CV545" s="387"/>
      <c r="CW545" s="387"/>
      <c r="CX545" s="387"/>
      <c r="CY545" s="387"/>
      <c r="CZ545" s="387"/>
      <c r="DA545" s="387"/>
      <c r="DB545" s="387"/>
      <c r="DC545" s="387"/>
      <c r="DD545" s="387"/>
      <c r="DE545" s="387"/>
      <c r="DF545" s="387"/>
      <c r="DG545" s="387"/>
      <c r="DH545" s="387"/>
      <c r="DI545" s="387"/>
      <c r="DJ545" s="387"/>
      <c r="DK545" s="387"/>
      <c r="DL545" s="387"/>
      <c r="DM545" s="387"/>
      <c r="DN545" s="387"/>
      <c r="DO545" s="387"/>
      <c r="DP545" s="387"/>
      <c r="DQ545" s="387"/>
      <c r="DR545" s="387"/>
      <c r="DS545" s="387"/>
      <c r="DT545" s="387"/>
      <c r="DU545" s="387"/>
      <c r="DV545" s="387"/>
      <c r="DW545" s="387"/>
      <c r="DX545" s="387"/>
      <c r="DY545" s="387"/>
      <c r="DZ545" s="387"/>
      <c r="EA545" s="387"/>
      <c r="EB545" s="387"/>
      <c r="EC545" s="387"/>
      <c r="ED545" s="387"/>
      <c r="EE545" s="387"/>
      <c r="EF545" s="387"/>
      <c r="EG545" s="387"/>
      <c r="EH545" s="387"/>
      <c r="EI545" s="387"/>
      <c r="EJ545" s="387"/>
      <c r="EK545" s="387"/>
      <c r="EL545" s="387"/>
      <c r="EM545" s="387"/>
    </row>
    <row r="546" spans="1:143" s="389" customFormat="1" ht="25.5" hidden="1" customHeight="1">
      <c r="A546" s="504"/>
      <c r="B546" s="504"/>
      <c r="C546" s="504"/>
      <c r="D546" s="504"/>
      <c r="E546" s="504"/>
      <c r="F546" s="504"/>
      <c r="G546" s="504"/>
      <c r="H546" s="504"/>
      <c r="I546" s="504"/>
      <c r="J546" s="504"/>
      <c r="K546" s="504"/>
      <c r="L546" s="504"/>
      <c r="M546" s="504"/>
      <c r="N546" s="504"/>
      <c r="O546" s="504"/>
      <c r="P546" s="504"/>
      <c r="Q546" s="504"/>
      <c r="R546" s="504"/>
      <c r="S546" s="504"/>
      <c r="T546" s="504"/>
      <c r="U546" s="504"/>
      <c r="V546" s="504"/>
      <c r="W546" s="504"/>
      <c r="X546" s="504"/>
      <c r="Y546" s="504"/>
      <c r="Z546" s="504"/>
      <c r="AA546" s="504"/>
      <c r="AB546" s="504"/>
      <c r="AC546" s="504"/>
      <c r="AD546" s="504"/>
      <c r="AE546" s="504"/>
      <c r="AF546" s="500"/>
      <c r="AG546" s="500"/>
      <c r="AH546" s="500"/>
      <c r="AI546" s="387"/>
      <c r="AJ546" s="387"/>
      <c r="AK546" s="387"/>
      <c r="AL546" s="387"/>
      <c r="AM546" s="387"/>
      <c r="AN546" s="387"/>
      <c r="AO546" s="387"/>
      <c r="AP546" s="387"/>
      <c r="AQ546" s="387"/>
      <c r="AR546" s="387"/>
      <c r="AS546" s="387"/>
      <c r="AT546" s="387"/>
      <c r="AU546" s="387"/>
      <c r="AV546" s="387"/>
      <c r="AW546" s="387"/>
      <c r="AX546" s="387"/>
      <c r="AY546" s="387"/>
      <c r="AZ546" s="387"/>
      <c r="BA546" s="387"/>
      <c r="BB546" s="387"/>
      <c r="BC546" s="387"/>
      <c r="BD546" s="387"/>
      <c r="BE546" s="387"/>
      <c r="BF546" s="387"/>
      <c r="BG546" s="387"/>
      <c r="BH546" s="387"/>
      <c r="BI546" s="387"/>
      <c r="BJ546" s="387"/>
      <c r="BK546" s="387"/>
      <c r="BL546" s="387"/>
      <c r="BM546" s="387"/>
      <c r="BN546" s="387"/>
      <c r="BO546" s="387"/>
      <c r="BP546" s="387"/>
      <c r="BQ546" s="387"/>
      <c r="BR546" s="387"/>
      <c r="BS546" s="387"/>
      <c r="BT546" s="387"/>
      <c r="BU546" s="387"/>
      <c r="BV546" s="387"/>
      <c r="BW546" s="387"/>
      <c r="BX546" s="387"/>
      <c r="BY546" s="387"/>
      <c r="BZ546" s="387"/>
      <c r="CA546" s="387"/>
      <c r="CB546" s="387"/>
      <c r="CC546" s="387"/>
      <c r="CD546" s="387"/>
      <c r="CE546" s="387"/>
      <c r="CF546" s="387"/>
      <c r="CG546" s="387"/>
      <c r="CH546" s="387"/>
      <c r="CI546" s="387"/>
      <c r="CJ546" s="387"/>
      <c r="CK546" s="387"/>
      <c r="CL546" s="387"/>
      <c r="CM546" s="387"/>
      <c r="CN546" s="387"/>
      <c r="CO546" s="387"/>
      <c r="CP546" s="387"/>
      <c r="CQ546" s="387"/>
      <c r="CR546" s="387"/>
      <c r="CS546" s="387"/>
      <c r="CT546" s="387"/>
      <c r="CU546" s="387"/>
      <c r="CV546" s="387"/>
      <c r="CW546" s="387"/>
      <c r="CX546" s="387"/>
      <c r="CY546" s="387"/>
      <c r="CZ546" s="387"/>
      <c r="DA546" s="387"/>
      <c r="DB546" s="387"/>
      <c r="DC546" s="387"/>
      <c r="DD546" s="387"/>
      <c r="DE546" s="387"/>
      <c r="DF546" s="387"/>
      <c r="DG546" s="387"/>
      <c r="DH546" s="387"/>
      <c r="DI546" s="387"/>
      <c r="DJ546" s="387"/>
      <c r="DK546" s="387"/>
      <c r="DL546" s="387"/>
      <c r="DM546" s="387"/>
      <c r="DN546" s="387"/>
      <c r="DO546" s="387"/>
      <c r="DP546" s="387"/>
      <c r="DQ546" s="387"/>
      <c r="DR546" s="387"/>
      <c r="DS546" s="387"/>
      <c r="DT546" s="387"/>
      <c r="DU546" s="387"/>
      <c r="DV546" s="387"/>
      <c r="DW546" s="387"/>
      <c r="DX546" s="387"/>
      <c r="DY546" s="387"/>
      <c r="DZ546" s="387"/>
      <c r="EA546" s="387"/>
      <c r="EB546" s="387"/>
      <c r="EC546" s="387"/>
      <c r="ED546" s="387"/>
      <c r="EE546" s="387"/>
      <c r="EF546" s="387"/>
      <c r="EG546" s="387"/>
      <c r="EH546" s="387"/>
      <c r="EI546" s="387"/>
      <c r="EJ546" s="387"/>
      <c r="EK546" s="387"/>
      <c r="EL546" s="387"/>
      <c r="EM546" s="387"/>
    </row>
    <row r="547" spans="1:143" s="389" customFormat="1" ht="25.5" hidden="1" customHeight="1">
      <c r="A547" s="504"/>
      <c r="B547" s="504"/>
      <c r="C547" s="504"/>
      <c r="D547" s="504"/>
      <c r="E547" s="504"/>
      <c r="F547" s="504"/>
      <c r="G547" s="504"/>
      <c r="H547" s="504"/>
      <c r="I547" s="504"/>
      <c r="J547" s="504"/>
      <c r="K547" s="504"/>
      <c r="L547" s="504"/>
      <c r="M547" s="504"/>
      <c r="N547" s="504"/>
      <c r="O547" s="504"/>
      <c r="P547" s="504"/>
      <c r="Q547" s="504"/>
      <c r="R547" s="504"/>
      <c r="S547" s="504"/>
      <c r="T547" s="504"/>
      <c r="U547" s="504"/>
      <c r="V547" s="504"/>
      <c r="W547" s="504"/>
      <c r="X547" s="504"/>
      <c r="Y547" s="504"/>
      <c r="Z547" s="504"/>
      <c r="AA547" s="504"/>
      <c r="AB547" s="504"/>
      <c r="AC547" s="504"/>
      <c r="AD547" s="504"/>
      <c r="AE547" s="504"/>
      <c r="AF547" s="500"/>
      <c r="AG547" s="500"/>
      <c r="AH547" s="500"/>
      <c r="AI547" s="387"/>
      <c r="AJ547" s="387"/>
      <c r="AK547" s="387"/>
      <c r="AL547" s="387"/>
      <c r="AM547" s="387"/>
      <c r="AN547" s="387"/>
      <c r="AO547" s="387"/>
      <c r="AP547" s="387"/>
      <c r="AQ547" s="387"/>
      <c r="AR547" s="387"/>
      <c r="AS547" s="387"/>
      <c r="AT547" s="387"/>
      <c r="AU547" s="387"/>
      <c r="AV547" s="387"/>
      <c r="AW547" s="387"/>
      <c r="AX547" s="387"/>
      <c r="AY547" s="387"/>
      <c r="AZ547" s="387"/>
      <c r="BA547" s="387"/>
      <c r="BB547" s="387"/>
      <c r="BC547" s="387"/>
      <c r="BD547" s="387"/>
      <c r="BE547" s="387"/>
      <c r="BF547" s="387"/>
      <c r="BG547" s="387"/>
      <c r="BH547" s="387"/>
      <c r="BI547" s="387"/>
      <c r="BJ547" s="387"/>
      <c r="BK547" s="387"/>
      <c r="BL547" s="387"/>
      <c r="BM547" s="387"/>
      <c r="BN547" s="387"/>
      <c r="BO547" s="387"/>
      <c r="BP547" s="387"/>
      <c r="BQ547" s="387"/>
      <c r="BR547" s="387"/>
      <c r="BS547" s="387"/>
      <c r="BT547" s="387"/>
      <c r="BU547" s="387"/>
      <c r="BV547" s="387"/>
      <c r="BW547" s="387"/>
      <c r="BX547" s="387"/>
      <c r="BY547" s="387"/>
      <c r="BZ547" s="387"/>
      <c r="CA547" s="387"/>
      <c r="CB547" s="387"/>
      <c r="CC547" s="387"/>
      <c r="CD547" s="387"/>
      <c r="CE547" s="387"/>
      <c r="CF547" s="387"/>
      <c r="CG547" s="387"/>
      <c r="CH547" s="387"/>
      <c r="CI547" s="387"/>
      <c r="CJ547" s="387"/>
      <c r="CK547" s="387"/>
      <c r="CL547" s="387"/>
      <c r="CM547" s="387"/>
      <c r="CN547" s="387"/>
      <c r="CO547" s="387"/>
      <c r="CP547" s="387"/>
      <c r="CQ547" s="387"/>
      <c r="CR547" s="387"/>
      <c r="CS547" s="387"/>
      <c r="CT547" s="387"/>
      <c r="CU547" s="387"/>
      <c r="CV547" s="387"/>
      <c r="CW547" s="387"/>
      <c r="CX547" s="387"/>
      <c r="CY547" s="387"/>
      <c r="CZ547" s="387"/>
      <c r="DA547" s="387"/>
      <c r="DB547" s="387"/>
      <c r="DC547" s="387"/>
      <c r="DD547" s="387"/>
      <c r="DE547" s="387"/>
      <c r="DF547" s="387"/>
      <c r="DG547" s="387"/>
      <c r="DH547" s="387"/>
      <c r="DI547" s="387"/>
      <c r="DJ547" s="387"/>
      <c r="DK547" s="387"/>
      <c r="DL547" s="387"/>
      <c r="DM547" s="387"/>
      <c r="DN547" s="387"/>
      <c r="DO547" s="387"/>
      <c r="DP547" s="387"/>
      <c r="DQ547" s="387"/>
      <c r="DR547" s="387"/>
      <c r="DS547" s="387"/>
      <c r="DT547" s="387"/>
      <c r="DU547" s="387"/>
      <c r="DV547" s="387"/>
      <c r="DW547" s="387"/>
      <c r="DX547" s="387"/>
      <c r="DY547" s="387"/>
      <c r="DZ547" s="387"/>
      <c r="EA547" s="387"/>
      <c r="EB547" s="387"/>
      <c r="EC547" s="387"/>
      <c r="ED547" s="387"/>
      <c r="EE547" s="387"/>
      <c r="EF547" s="387"/>
      <c r="EG547" s="387"/>
      <c r="EH547" s="387"/>
      <c r="EI547" s="387"/>
      <c r="EJ547" s="387"/>
      <c r="EK547" s="387"/>
      <c r="EL547" s="387"/>
      <c r="EM547" s="387"/>
    </row>
    <row r="548" spans="1:143" s="389" customFormat="1" ht="25.5" hidden="1" customHeight="1">
      <c r="A548" s="504"/>
      <c r="B548" s="504"/>
      <c r="C548" s="504"/>
      <c r="D548" s="504"/>
      <c r="E548" s="504"/>
      <c r="F548" s="504"/>
      <c r="G548" s="504"/>
      <c r="H548" s="504"/>
      <c r="I548" s="504"/>
      <c r="J548" s="504"/>
      <c r="K548" s="504"/>
      <c r="L548" s="504"/>
      <c r="M548" s="504"/>
      <c r="N548" s="504"/>
      <c r="O548" s="504"/>
      <c r="P548" s="504"/>
      <c r="Q548" s="504"/>
      <c r="R548" s="504"/>
      <c r="S548" s="504"/>
      <c r="T548" s="504"/>
      <c r="U548" s="504"/>
      <c r="V548" s="504"/>
      <c r="W548" s="504"/>
      <c r="X548" s="504"/>
      <c r="Y548" s="504"/>
      <c r="Z548" s="504"/>
      <c r="AA548" s="504"/>
      <c r="AB548" s="504"/>
      <c r="AC548" s="504"/>
      <c r="AD548" s="504"/>
      <c r="AE548" s="504"/>
      <c r="AF548" s="500"/>
      <c r="AG548" s="500"/>
      <c r="AH548" s="500"/>
      <c r="AI548" s="387"/>
      <c r="AJ548" s="387"/>
      <c r="AK548" s="387"/>
      <c r="AL548" s="387"/>
      <c r="AM548" s="387"/>
      <c r="AN548" s="387"/>
      <c r="AO548" s="387"/>
      <c r="AP548" s="387"/>
      <c r="AQ548" s="387"/>
      <c r="AR548" s="387"/>
      <c r="AS548" s="387"/>
      <c r="AT548" s="387"/>
      <c r="AU548" s="387"/>
      <c r="AV548" s="387"/>
      <c r="AW548" s="387"/>
      <c r="AX548" s="387"/>
      <c r="AY548" s="387"/>
      <c r="AZ548" s="387"/>
      <c r="BA548" s="387"/>
      <c r="BB548" s="387"/>
      <c r="BC548" s="387"/>
      <c r="BD548" s="387"/>
      <c r="BE548" s="387"/>
      <c r="BF548" s="387"/>
      <c r="BG548" s="387"/>
      <c r="BH548" s="387"/>
      <c r="BI548" s="387"/>
      <c r="BJ548" s="387"/>
      <c r="BK548" s="387"/>
      <c r="BL548" s="387"/>
      <c r="BM548" s="387"/>
      <c r="BN548" s="387"/>
      <c r="BO548" s="387"/>
      <c r="BP548" s="387"/>
      <c r="BQ548" s="387"/>
      <c r="BR548" s="387"/>
      <c r="BS548" s="387"/>
      <c r="BT548" s="387"/>
      <c r="BU548" s="387"/>
      <c r="BV548" s="387"/>
      <c r="BW548" s="387"/>
      <c r="BX548" s="387"/>
      <c r="BY548" s="387"/>
      <c r="BZ548" s="387"/>
      <c r="CA548" s="387"/>
      <c r="CB548" s="387"/>
      <c r="CC548" s="387"/>
      <c r="CD548" s="387"/>
      <c r="CE548" s="387"/>
      <c r="CF548" s="387"/>
      <c r="CG548" s="387"/>
      <c r="CH548" s="387"/>
      <c r="CI548" s="387"/>
      <c r="CJ548" s="387"/>
      <c r="CK548" s="387"/>
      <c r="CL548" s="387"/>
      <c r="CM548" s="387"/>
      <c r="CN548" s="387"/>
      <c r="CO548" s="387"/>
      <c r="CP548" s="387"/>
      <c r="CQ548" s="387"/>
      <c r="CR548" s="387"/>
      <c r="CS548" s="387"/>
      <c r="CT548" s="387"/>
      <c r="CU548" s="387"/>
      <c r="CV548" s="387"/>
      <c r="CW548" s="387"/>
      <c r="CX548" s="387"/>
      <c r="CY548" s="387"/>
      <c r="CZ548" s="387"/>
      <c r="DA548" s="387"/>
      <c r="DB548" s="387"/>
      <c r="DC548" s="387"/>
      <c r="DD548" s="387"/>
      <c r="DE548" s="387"/>
      <c r="DF548" s="387"/>
      <c r="DG548" s="387"/>
      <c r="DH548" s="387"/>
      <c r="DI548" s="387"/>
      <c r="DJ548" s="387"/>
      <c r="DK548" s="387"/>
      <c r="DL548" s="387"/>
      <c r="DM548" s="387"/>
      <c r="DN548" s="387"/>
      <c r="DO548" s="387"/>
      <c r="DP548" s="387"/>
      <c r="DQ548" s="387"/>
      <c r="DR548" s="387"/>
      <c r="DS548" s="387"/>
      <c r="DT548" s="387"/>
      <c r="DU548" s="387"/>
      <c r="DV548" s="387"/>
      <c r="DW548" s="387"/>
      <c r="DX548" s="387"/>
      <c r="DY548" s="387"/>
      <c r="DZ548" s="387"/>
      <c r="EA548" s="387"/>
      <c r="EB548" s="387"/>
      <c r="EC548" s="387"/>
      <c r="ED548" s="387"/>
      <c r="EE548" s="387"/>
      <c r="EF548" s="387"/>
      <c r="EG548" s="387"/>
      <c r="EH548" s="387"/>
      <c r="EI548" s="387"/>
      <c r="EJ548" s="387"/>
      <c r="EK548" s="387"/>
      <c r="EL548" s="387"/>
      <c r="EM548" s="387"/>
    </row>
    <row r="549" spans="1:143" s="389" customFormat="1" ht="25.5" hidden="1" customHeight="1">
      <c r="A549" s="504"/>
      <c r="B549" s="504"/>
      <c r="C549" s="504"/>
      <c r="D549" s="504"/>
      <c r="E549" s="504"/>
      <c r="F549" s="504"/>
      <c r="G549" s="504"/>
      <c r="H549" s="504"/>
      <c r="I549" s="504"/>
      <c r="J549" s="504"/>
      <c r="K549" s="504"/>
      <c r="L549" s="504"/>
      <c r="M549" s="504"/>
      <c r="N549" s="504"/>
      <c r="O549" s="504"/>
      <c r="P549" s="504"/>
      <c r="Q549" s="504"/>
      <c r="R549" s="504"/>
      <c r="S549" s="504"/>
      <c r="T549" s="504"/>
      <c r="U549" s="504"/>
      <c r="V549" s="504"/>
      <c r="W549" s="504"/>
      <c r="X549" s="504"/>
      <c r="Y549" s="504"/>
      <c r="Z549" s="504"/>
      <c r="AA549" s="504"/>
      <c r="AB549" s="504"/>
      <c r="AC549" s="504"/>
      <c r="AD549" s="504"/>
      <c r="AE549" s="504"/>
      <c r="AF549" s="500"/>
      <c r="AG549" s="500"/>
      <c r="AH549" s="500"/>
      <c r="AI549" s="387"/>
      <c r="AJ549" s="387"/>
      <c r="AK549" s="387"/>
      <c r="AL549" s="387"/>
      <c r="AM549" s="387"/>
      <c r="AN549" s="387"/>
      <c r="AO549" s="387"/>
      <c r="AP549" s="387"/>
      <c r="AQ549" s="387"/>
      <c r="AR549" s="387"/>
      <c r="AS549" s="387"/>
      <c r="AT549" s="387"/>
      <c r="AU549" s="387"/>
      <c r="AV549" s="387"/>
      <c r="AW549" s="387"/>
      <c r="AX549" s="387"/>
      <c r="AY549" s="387"/>
      <c r="AZ549" s="387"/>
      <c r="BA549" s="387"/>
      <c r="BB549" s="387"/>
      <c r="BC549" s="387"/>
      <c r="BD549" s="387"/>
      <c r="BE549" s="387"/>
      <c r="BF549" s="387"/>
      <c r="BG549" s="387"/>
      <c r="BH549" s="387"/>
      <c r="BI549" s="387"/>
      <c r="BJ549" s="387"/>
      <c r="BK549" s="387"/>
      <c r="BL549" s="387"/>
      <c r="BM549" s="387"/>
      <c r="BN549" s="387"/>
      <c r="BO549" s="387"/>
      <c r="BP549" s="387"/>
      <c r="BQ549" s="387"/>
      <c r="BR549" s="387"/>
      <c r="BS549" s="387"/>
      <c r="BT549" s="387"/>
      <c r="BU549" s="387"/>
      <c r="BV549" s="387"/>
      <c r="BW549" s="387"/>
      <c r="BX549" s="387"/>
      <c r="BY549" s="387"/>
      <c r="BZ549" s="387"/>
      <c r="CA549" s="387"/>
      <c r="CB549" s="387"/>
      <c r="CC549" s="387"/>
      <c r="CD549" s="387"/>
      <c r="CE549" s="387"/>
      <c r="CF549" s="387"/>
      <c r="CG549" s="387"/>
      <c r="CH549" s="387"/>
      <c r="CI549" s="387"/>
      <c r="CJ549" s="387"/>
      <c r="CK549" s="387"/>
      <c r="CL549" s="387"/>
      <c r="CM549" s="387"/>
      <c r="CN549" s="387"/>
      <c r="CO549" s="387"/>
      <c r="CP549" s="387"/>
      <c r="CQ549" s="387"/>
      <c r="CR549" s="387"/>
      <c r="CS549" s="387"/>
      <c r="CT549" s="387"/>
      <c r="CU549" s="387"/>
      <c r="CV549" s="387"/>
      <c r="CW549" s="387"/>
      <c r="CX549" s="387"/>
      <c r="CY549" s="387"/>
      <c r="CZ549" s="387"/>
      <c r="DA549" s="387"/>
      <c r="DB549" s="387"/>
      <c r="DC549" s="387"/>
      <c r="DD549" s="387"/>
      <c r="DE549" s="387"/>
      <c r="DF549" s="387"/>
      <c r="DG549" s="387"/>
      <c r="DH549" s="387"/>
      <c r="DI549" s="387"/>
      <c r="DJ549" s="387"/>
      <c r="DK549" s="387"/>
      <c r="DL549" s="387"/>
      <c r="DM549" s="387"/>
      <c r="DN549" s="387"/>
      <c r="DO549" s="387"/>
      <c r="DP549" s="387"/>
      <c r="DQ549" s="387"/>
      <c r="DR549" s="387"/>
      <c r="DS549" s="387"/>
      <c r="DT549" s="387"/>
      <c r="DU549" s="387"/>
      <c r="DV549" s="387"/>
      <c r="DW549" s="387"/>
      <c r="DX549" s="387"/>
      <c r="DY549" s="387"/>
      <c r="DZ549" s="387"/>
      <c r="EA549" s="387"/>
      <c r="EB549" s="387"/>
      <c r="EC549" s="387"/>
      <c r="ED549" s="387"/>
      <c r="EE549" s="387"/>
      <c r="EF549" s="387"/>
      <c r="EG549" s="387"/>
      <c r="EH549" s="387"/>
      <c r="EI549" s="387"/>
      <c r="EJ549" s="387"/>
      <c r="EK549" s="387"/>
      <c r="EL549" s="387"/>
      <c r="EM549" s="387"/>
    </row>
    <row r="550" spans="1:143" s="389" customFormat="1" ht="25.5" hidden="1" customHeight="1">
      <c r="A550" s="504"/>
      <c r="B550" s="504"/>
      <c r="C550" s="504"/>
      <c r="D550" s="504"/>
      <c r="E550" s="504"/>
      <c r="F550" s="504"/>
      <c r="G550" s="504"/>
      <c r="H550" s="504"/>
      <c r="I550" s="504"/>
      <c r="J550" s="504"/>
      <c r="K550" s="504"/>
      <c r="L550" s="504"/>
      <c r="M550" s="504"/>
      <c r="N550" s="504"/>
      <c r="O550" s="504"/>
      <c r="P550" s="504"/>
      <c r="Q550" s="504"/>
      <c r="R550" s="504"/>
      <c r="S550" s="504"/>
      <c r="T550" s="504"/>
      <c r="U550" s="504"/>
      <c r="V550" s="504"/>
      <c r="W550" s="504"/>
      <c r="X550" s="504"/>
      <c r="Y550" s="504"/>
      <c r="Z550" s="504"/>
      <c r="AA550" s="504"/>
      <c r="AB550" s="504"/>
      <c r="AC550" s="504"/>
      <c r="AD550" s="504"/>
      <c r="AE550" s="504"/>
      <c r="AF550" s="500"/>
      <c r="AG550" s="500"/>
      <c r="AH550" s="500"/>
      <c r="AI550" s="387"/>
      <c r="AJ550" s="387"/>
      <c r="AK550" s="387"/>
      <c r="AL550" s="387"/>
      <c r="AM550" s="387"/>
      <c r="AN550" s="387"/>
      <c r="AO550" s="387"/>
      <c r="AP550" s="387"/>
      <c r="AQ550" s="387"/>
      <c r="AR550" s="387"/>
      <c r="AS550" s="387"/>
      <c r="AT550" s="387"/>
      <c r="AU550" s="387"/>
      <c r="AV550" s="387"/>
      <c r="AW550" s="387"/>
      <c r="AX550" s="387"/>
      <c r="AY550" s="387"/>
      <c r="AZ550" s="387"/>
      <c r="BA550" s="387"/>
      <c r="BB550" s="387"/>
      <c r="BC550" s="387"/>
      <c r="BD550" s="387"/>
      <c r="BE550" s="387"/>
      <c r="BF550" s="387"/>
      <c r="BG550" s="387"/>
      <c r="BH550" s="387"/>
      <c r="BI550" s="387"/>
      <c r="BJ550" s="387"/>
      <c r="BK550" s="387"/>
      <c r="BL550" s="387"/>
      <c r="BM550" s="387"/>
      <c r="BN550" s="387"/>
      <c r="BO550" s="387"/>
      <c r="BP550" s="387"/>
      <c r="BQ550" s="387"/>
      <c r="BR550" s="387"/>
      <c r="BS550" s="387"/>
      <c r="BT550" s="387"/>
      <c r="BU550" s="387"/>
      <c r="BV550" s="387"/>
      <c r="BW550" s="387"/>
      <c r="BX550" s="387"/>
      <c r="BY550" s="387"/>
      <c r="BZ550" s="387"/>
      <c r="CA550" s="387"/>
      <c r="CB550" s="387"/>
      <c r="CC550" s="387"/>
      <c r="CD550" s="387"/>
      <c r="CE550" s="387"/>
      <c r="CF550" s="387"/>
      <c r="CG550" s="387"/>
      <c r="CH550" s="387"/>
      <c r="CI550" s="387"/>
      <c r="CJ550" s="387"/>
      <c r="CK550" s="387"/>
      <c r="CL550" s="387"/>
      <c r="CM550" s="387"/>
      <c r="CN550" s="387"/>
      <c r="CO550" s="387"/>
      <c r="CP550" s="387"/>
      <c r="CQ550" s="387"/>
      <c r="CR550" s="387"/>
      <c r="CS550" s="387"/>
      <c r="CT550" s="387"/>
      <c r="CU550" s="387"/>
      <c r="CV550" s="387"/>
      <c r="CW550" s="387"/>
      <c r="CX550" s="387"/>
      <c r="CY550" s="387"/>
      <c r="CZ550" s="387"/>
      <c r="DA550" s="387"/>
      <c r="DB550" s="387"/>
      <c r="DC550" s="387"/>
      <c r="DD550" s="387"/>
      <c r="DE550" s="387"/>
      <c r="DF550" s="387"/>
      <c r="DG550" s="387"/>
      <c r="DH550" s="387"/>
      <c r="DI550" s="387"/>
      <c r="DJ550" s="387"/>
      <c r="DK550" s="387"/>
      <c r="DL550" s="387"/>
      <c r="DM550" s="387"/>
      <c r="DN550" s="387"/>
      <c r="DO550" s="387"/>
      <c r="DP550" s="387"/>
      <c r="DQ550" s="387"/>
      <c r="DR550" s="387"/>
      <c r="DS550" s="387"/>
      <c r="DT550" s="387"/>
      <c r="DU550" s="387"/>
      <c r="DV550" s="387"/>
      <c r="DW550" s="387"/>
      <c r="DX550" s="387"/>
      <c r="DY550" s="387"/>
      <c r="DZ550" s="387"/>
      <c r="EA550" s="387"/>
      <c r="EB550" s="387"/>
      <c r="EC550" s="387"/>
      <c r="ED550" s="387"/>
      <c r="EE550" s="387"/>
      <c r="EF550" s="387"/>
      <c r="EG550" s="387"/>
      <c r="EH550" s="387"/>
      <c r="EI550" s="387"/>
      <c r="EJ550" s="387"/>
      <c r="EK550" s="387"/>
      <c r="EL550" s="387"/>
      <c r="EM550" s="387"/>
    </row>
    <row r="551" spans="1:143" s="389" customFormat="1" ht="25.5" hidden="1" customHeight="1">
      <c r="A551" s="504"/>
      <c r="B551" s="504"/>
      <c r="C551" s="504"/>
      <c r="D551" s="504"/>
      <c r="E551" s="504"/>
      <c r="F551" s="504"/>
      <c r="G551" s="504"/>
      <c r="H551" s="504"/>
      <c r="I551" s="504"/>
      <c r="J551" s="504"/>
      <c r="K551" s="504"/>
      <c r="L551" s="504"/>
      <c r="M551" s="504"/>
      <c r="N551" s="504"/>
      <c r="O551" s="504"/>
      <c r="P551" s="504"/>
      <c r="Q551" s="504"/>
      <c r="R551" s="504"/>
      <c r="S551" s="504"/>
      <c r="T551" s="504"/>
      <c r="U551" s="504"/>
      <c r="V551" s="504"/>
      <c r="W551" s="504"/>
      <c r="X551" s="504"/>
      <c r="Y551" s="504"/>
      <c r="Z551" s="504"/>
      <c r="AA551" s="504"/>
      <c r="AB551" s="504"/>
      <c r="AC551" s="504"/>
      <c r="AD551" s="504"/>
      <c r="AE551" s="504"/>
      <c r="AF551" s="500"/>
      <c r="AG551" s="500"/>
      <c r="AH551" s="500"/>
      <c r="AI551" s="387"/>
      <c r="AJ551" s="387"/>
      <c r="AK551" s="387"/>
      <c r="AL551" s="387"/>
      <c r="AM551" s="387"/>
      <c r="AN551" s="387"/>
      <c r="AO551" s="387"/>
      <c r="AP551" s="387"/>
      <c r="AQ551" s="387"/>
      <c r="AR551" s="387"/>
      <c r="AS551" s="387"/>
      <c r="AT551" s="387"/>
      <c r="AU551" s="387"/>
      <c r="AV551" s="387"/>
      <c r="AW551" s="387"/>
      <c r="AX551" s="387"/>
      <c r="AY551" s="387"/>
      <c r="AZ551" s="387"/>
      <c r="BA551" s="387"/>
      <c r="BB551" s="387"/>
      <c r="BC551" s="387"/>
      <c r="BD551" s="387"/>
      <c r="BE551" s="387"/>
      <c r="BF551" s="387"/>
      <c r="BG551" s="387"/>
      <c r="BH551" s="387"/>
      <c r="BI551" s="387"/>
      <c r="BJ551" s="387"/>
      <c r="BK551" s="387"/>
      <c r="BL551" s="387"/>
      <c r="BM551" s="387"/>
      <c r="BN551" s="387"/>
      <c r="BO551" s="387"/>
      <c r="BP551" s="387"/>
      <c r="BQ551" s="387"/>
      <c r="BR551" s="387"/>
      <c r="BS551" s="387"/>
      <c r="BT551" s="387"/>
      <c r="BU551" s="387"/>
      <c r="BV551" s="387"/>
      <c r="BW551" s="387"/>
      <c r="BX551" s="387"/>
      <c r="BY551" s="387"/>
      <c r="BZ551" s="387"/>
      <c r="CA551" s="387"/>
      <c r="CB551" s="387"/>
      <c r="CC551" s="387"/>
      <c r="CD551" s="387"/>
      <c r="CE551" s="387"/>
      <c r="CF551" s="387"/>
      <c r="CG551" s="387"/>
      <c r="CH551" s="387"/>
      <c r="CI551" s="387"/>
      <c r="CJ551" s="387"/>
      <c r="CK551" s="387"/>
      <c r="CL551" s="387"/>
      <c r="CM551" s="387"/>
      <c r="CN551" s="387"/>
      <c r="CO551" s="387"/>
      <c r="CP551" s="387"/>
      <c r="CQ551" s="387"/>
      <c r="CR551" s="387"/>
      <c r="CS551" s="387"/>
      <c r="CT551" s="387"/>
      <c r="CU551" s="387"/>
      <c r="CV551" s="387"/>
      <c r="CW551" s="387"/>
      <c r="CX551" s="387"/>
      <c r="CY551" s="387"/>
      <c r="CZ551" s="387"/>
      <c r="DA551" s="387"/>
      <c r="DB551" s="387"/>
      <c r="DC551" s="387"/>
      <c r="DD551" s="387"/>
      <c r="DE551" s="387"/>
      <c r="DF551" s="387"/>
      <c r="DG551" s="387"/>
      <c r="DH551" s="387"/>
      <c r="DI551" s="387"/>
      <c r="DJ551" s="387"/>
      <c r="DK551" s="387"/>
      <c r="DL551" s="387"/>
      <c r="DM551" s="387"/>
      <c r="DN551" s="387"/>
      <c r="DO551" s="387"/>
      <c r="DP551" s="387"/>
      <c r="DQ551" s="387"/>
      <c r="DR551" s="387"/>
      <c r="DS551" s="387"/>
      <c r="DT551" s="387"/>
      <c r="DU551" s="387"/>
      <c r="DV551" s="387"/>
      <c r="DW551" s="387"/>
      <c r="DX551" s="387"/>
      <c r="DY551" s="387"/>
      <c r="DZ551" s="387"/>
      <c r="EA551" s="387"/>
      <c r="EB551" s="387"/>
      <c r="EC551" s="387"/>
      <c r="ED551" s="387"/>
      <c r="EE551" s="387"/>
      <c r="EF551" s="387"/>
      <c r="EG551" s="387"/>
      <c r="EH551" s="387"/>
      <c r="EI551" s="387"/>
      <c r="EJ551" s="387"/>
      <c r="EK551" s="387"/>
      <c r="EL551" s="387"/>
      <c r="EM551" s="387"/>
    </row>
    <row r="552" spans="1:143" s="389" customFormat="1" ht="25.5" hidden="1" customHeight="1">
      <c r="A552" s="504"/>
      <c r="B552" s="504"/>
      <c r="C552" s="504"/>
      <c r="D552" s="504"/>
      <c r="E552" s="504"/>
      <c r="F552" s="504"/>
      <c r="G552" s="504"/>
      <c r="H552" s="504"/>
      <c r="I552" s="504"/>
      <c r="J552" s="504"/>
      <c r="K552" s="504"/>
      <c r="L552" s="504"/>
      <c r="M552" s="504"/>
      <c r="N552" s="504"/>
      <c r="O552" s="504"/>
      <c r="P552" s="504"/>
      <c r="Q552" s="504"/>
      <c r="R552" s="504"/>
      <c r="S552" s="504"/>
      <c r="T552" s="504"/>
      <c r="U552" s="504"/>
      <c r="V552" s="504"/>
      <c r="W552" s="504"/>
      <c r="X552" s="504"/>
      <c r="Y552" s="504"/>
      <c r="Z552" s="504"/>
      <c r="AA552" s="504"/>
      <c r="AB552" s="504"/>
      <c r="AC552" s="504"/>
      <c r="AD552" s="504"/>
      <c r="AE552" s="504"/>
      <c r="AF552" s="500"/>
      <c r="AG552" s="500"/>
      <c r="AH552" s="500"/>
      <c r="AI552" s="387"/>
      <c r="AJ552" s="387"/>
      <c r="AK552" s="387"/>
      <c r="AL552" s="387"/>
      <c r="AM552" s="387"/>
      <c r="AN552" s="387"/>
      <c r="AO552" s="387"/>
      <c r="AP552" s="387"/>
      <c r="AQ552" s="387"/>
      <c r="AR552" s="387"/>
      <c r="AS552" s="387"/>
      <c r="AT552" s="387"/>
      <c r="AU552" s="387"/>
      <c r="AV552" s="387"/>
      <c r="AW552" s="387"/>
      <c r="AX552" s="387"/>
      <c r="AY552" s="387"/>
      <c r="AZ552" s="387"/>
      <c r="BA552" s="387"/>
      <c r="BB552" s="387"/>
      <c r="BC552" s="387"/>
      <c r="BD552" s="387"/>
      <c r="BE552" s="387"/>
      <c r="BF552" s="387"/>
      <c r="BG552" s="387"/>
      <c r="BH552" s="387"/>
      <c r="BI552" s="387"/>
      <c r="BJ552" s="387"/>
      <c r="BK552" s="387"/>
      <c r="BL552" s="387"/>
      <c r="BM552" s="387"/>
      <c r="BN552" s="387"/>
      <c r="BO552" s="387"/>
      <c r="BP552" s="387"/>
      <c r="BQ552" s="387"/>
      <c r="BR552" s="387"/>
      <c r="BS552" s="387"/>
      <c r="BT552" s="387"/>
      <c r="BU552" s="387"/>
      <c r="BV552" s="387"/>
      <c r="BW552" s="387"/>
      <c r="BX552" s="387"/>
      <c r="BY552" s="387"/>
      <c r="BZ552" s="387"/>
      <c r="CA552" s="387"/>
      <c r="CB552" s="387"/>
      <c r="CC552" s="387"/>
      <c r="CD552" s="387"/>
      <c r="CE552" s="387"/>
      <c r="CF552" s="387"/>
      <c r="CG552" s="387"/>
      <c r="CH552" s="387"/>
      <c r="CI552" s="387"/>
      <c r="CJ552" s="387"/>
      <c r="CK552" s="387"/>
      <c r="CL552" s="387"/>
      <c r="CM552" s="387"/>
      <c r="CN552" s="387"/>
      <c r="CO552" s="387"/>
      <c r="CP552" s="387"/>
      <c r="CQ552" s="387"/>
      <c r="CR552" s="387"/>
      <c r="CS552" s="387"/>
      <c r="CT552" s="387"/>
      <c r="CU552" s="387"/>
      <c r="CV552" s="387"/>
      <c r="CW552" s="387"/>
      <c r="CX552" s="387"/>
      <c r="CY552" s="387"/>
      <c r="CZ552" s="387"/>
      <c r="DA552" s="387"/>
      <c r="DB552" s="387"/>
      <c r="DC552" s="387"/>
      <c r="DD552" s="387"/>
      <c r="DE552" s="387"/>
      <c r="DF552" s="387"/>
      <c r="DG552" s="387"/>
      <c r="DH552" s="387"/>
      <c r="DI552" s="387"/>
      <c r="DJ552" s="387"/>
      <c r="DK552" s="387"/>
      <c r="DL552" s="387"/>
      <c r="DM552" s="387"/>
      <c r="DN552" s="387"/>
      <c r="DO552" s="387"/>
      <c r="DP552" s="387"/>
      <c r="DQ552" s="387"/>
      <c r="DR552" s="387"/>
      <c r="DS552" s="387"/>
      <c r="DT552" s="387"/>
      <c r="DU552" s="387"/>
      <c r="DV552" s="387"/>
      <c r="DW552" s="387"/>
      <c r="DX552" s="387"/>
      <c r="DY552" s="387"/>
      <c r="DZ552" s="387"/>
      <c r="EA552" s="387"/>
      <c r="EB552" s="387"/>
      <c r="EC552" s="387"/>
      <c r="ED552" s="387"/>
      <c r="EE552" s="387"/>
      <c r="EF552" s="387"/>
      <c r="EG552" s="387"/>
      <c r="EH552" s="387"/>
      <c r="EI552" s="387"/>
      <c r="EJ552" s="387"/>
      <c r="EK552" s="387"/>
      <c r="EL552" s="387"/>
      <c r="EM552" s="387"/>
    </row>
    <row r="553" spans="1:143" s="389" customFormat="1" ht="25.5" hidden="1" customHeight="1">
      <c r="A553" s="504"/>
      <c r="B553" s="504"/>
      <c r="C553" s="504"/>
      <c r="D553" s="504"/>
      <c r="E553" s="504"/>
      <c r="F553" s="504"/>
      <c r="G553" s="504"/>
      <c r="H553" s="504"/>
      <c r="I553" s="504"/>
      <c r="J553" s="504"/>
      <c r="K553" s="504"/>
      <c r="L553" s="504"/>
      <c r="M553" s="504"/>
      <c r="N553" s="504"/>
      <c r="O553" s="504"/>
      <c r="P553" s="504"/>
      <c r="Q553" s="504"/>
      <c r="R553" s="504"/>
      <c r="S553" s="504"/>
      <c r="T553" s="504"/>
      <c r="U553" s="504"/>
      <c r="V553" s="504"/>
      <c r="W553" s="504"/>
      <c r="X553" s="504"/>
      <c r="Y553" s="504"/>
      <c r="Z553" s="504"/>
      <c r="AA553" s="504"/>
      <c r="AB553" s="504"/>
      <c r="AC553" s="504"/>
      <c r="AD553" s="504"/>
      <c r="AE553" s="504"/>
      <c r="AF553" s="500"/>
      <c r="AG553" s="500"/>
      <c r="AH553" s="500"/>
      <c r="AI553" s="387"/>
      <c r="AJ553" s="387"/>
      <c r="AK553" s="387"/>
      <c r="AL553" s="387"/>
      <c r="AM553" s="387"/>
      <c r="AN553" s="387"/>
      <c r="AO553" s="387"/>
      <c r="AP553" s="387"/>
      <c r="AQ553" s="387"/>
      <c r="AR553" s="387"/>
      <c r="AS553" s="387"/>
      <c r="AT553" s="387"/>
      <c r="AU553" s="387"/>
      <c r="AV553" s="387"/>
      <c r="AW553" s="387"/>
      <c r="AX553" s="387"/>
      <c r="AY553" s="387"/>
      <c r="AZ553" s="387"/>
      <c r="BA553" s="387"/>
      <c r="BB553" s="387"/>
      <c r="BC553" s="387"/>
      <c r="BD553" s="387"/>
      <c r="BE553" s="387"/>
      <c r="BF553" s="387"/>
      <c r="BG553" s="387"/>
      <c r="BH553" s="387"/>
      <c r="BI553" s="387"/>
      <c r="BJ553" s="387"/>
      <c r="BK553" s="387"/>
      <c r="BL553" s="387"/>
      <c r="BM553" s="387"/>
      <c r="BN553" s="387"/>
      <c r="BO553" s="387"/>
      <c r="BP553" s="387"/>
      <c r="BQ553" s="387"/>
      <c r="BR553" s="387"/>
      <c r="BS553" s="387"/>
      <c r="BT553" s="387"/>
      <c r="BU553" s="387"/>
      <c r="BV553" s="387"/>
      <c r="BW553" s="387"/>
      <c r="BX553" s="387"/>
      <c r="BY553" s="387"/>
      <c r="BZ553" s="387"/>
      <c r="CA553" s="387"/>
      <c r="CB553" s="387"/>
      <c r="CC553" s="387"/>
      <c r="CD553" s="387"/>
      <c r="CE553" s="387"/>
      <c r="CF553" s="387"/>
      <c r="CG553" s="387"/>
      <c r="CH553" s="387"/>
      <c r="CI553" s="387"/>
      <c r="CJ553" s="387"/>
      <c r="CK553" s="387"/>
      <c r="CL553" s="387"/>
      <c r="CM553" s="387"/>
      <c r="CN553" s="387"/>
      <c r="CO553" s="387"/>
      <c r="CP553" s="387"/>
      <c r="CQ553" s="387"/>
      <c r="CR553" s="387"/>
      <c r="CS553" s="387"/>
      <c r="CT553" s="387"/>
      <c r="CU553" s="387"/>
      <c r="CV553" s="387"/>
      <c r="CW553" s="387"/>
      <c r="CX553" s="387"/>
      <c r="CY553" s="387"/>
      <c r="CZ553" s="387"/>
      <c r="DA553" s="387"/>
      <c r="DB553" s="387"/>
      <c r="DC553" s="387"/>
      <c r="DD553" s="387"/>
      <c r="DE553" s="387"/>
      <c r="DF553" s="387"/>
      <c r="DG553" s="387"/>
      <c r="DH553" s="387"/>
      <c r="DI553" s="387"/>
      <c r="DJ553" s="387"/>
      <c r="DK553" s="387"/>
      <c r="DL553" s="387"/>
      <c r="DM553" s="387"/>
      <c r="DN553" s="387"/>
      <c r="DO553" s="387"/>
      <c r="DP553" s="387"/>
      <c r="DQ553" s="387"/>
      <c r="DR553" s="387"/>
      <c r="DS553" s="387"/>
      <c r="DT553" s="387"/>
      <c r="DU553" s="387"/>
      <c r="DV553" s="387"/>
      <c r="DW553" s="387"/>
      <c r="DX553" s="387"/>
      <c r="DY553" s="387"/>
      <c r="DZ553" s="387"/>
      <c r="EA553" s="387"/>
      <c r="EB553" s="387"/>
      <c r="EC553" s="387"/>
      <c r="ED553" s="387"/>
      <c r="EE553" s="387"/>
      <c r="EF553" s="387"/>
      <c r="EG553" s="387"/>
      <c r="EH553" s="387"/>
      <c r="EI553" s="387"/>
      <c r="EJ553" s="387"/>
      <c r="EK553" s="387"/>
      <c r="EL553" s="387"/>
      <c r="EM553" s="387"/>
    </row>
    <row r="554" spans="1:143" s="389" customFormat="1" ht="25.5" hidden="1" customHeight="1">
      <c r="A554" s="504"/>
      <c r="B554" s="504"/>
      <c r="C554" s="504"/>
      <c r="D554" s="504"/>
      <c r="E554" s="504"/>
      <c r="F554" s="504"/>
      <c r="G554" s="504"/>
      <c r="H554" s="504"/>
      <c r="I554" s="504"/>
      <c r="J554" s="504"/>
      <c r="K554" s="504"/>
      <c r="L554" s="504"/>
      <c r="M554" s="504"/>
      <c r="N554" s="504"/>
      <c r="O554" s="504"/>
      <c r="P554" s="504"/>
      <c r="Q554" s="504"/>
      <c r="R554" s="504"/>
      <c r="S554" s="504"/>
      <c r="T554" s="504"/>
      <c r="U554" s="504"/>
      <c r="V554" s="504"/>
      <c r="W554" s="504"/>
      <c r="X554" s="504"/>
      <c r="Y554" s="504"/>
      <c r="Z554" s="504"/>
      <c r="AA554" s="504"/>
      <c r="AB554" s="504"/>
      <c r="AC554" s="504"/>
      <c r="AD554" s="504"/>
      <c r="AE554" s="504"/>
      <c r="AF554" s="500"/>
      <c r="AG554" s="500"/>
      <c r="AH554" s="500"/>
      <c r="AI554" s="387"/>
      <c r="AJ554" s="387"/>
      <c r="AK554" s="387"/>
      <c r="AL554" s="387"/>
      <c r="AM554" s="387"/>
      <c r="AN554" s="387"/>
      <c r="AO554" s="387"/>
      <c r="AP554" s="387"/>
      <c r="AQ554" s="387"/>
      <c r="AR554" s="387"/>
      <c r="AS554" s="387"/>
      <c r="AT554" s="387"/>
      <c r="AU554" s="387"/>
      <c r="AV554" s="387"/>
      <c r="AW554" s="387"/>
      <c r="AX554" s="387"/>
      <c r="AY554" s="387"/>
      <c r="AZ554" s="387"/>
      <c r="BA554" s="387"/>
      <c r="BB554" s="387"/>
      <c r="BC554" s="387"/>
      <c r="BD554" s="387"/>
      <c r="BE554" s="387"/>
      <c r="BF554" s="387"/>
      <c r="BG554" s="387"/>
      <c r="BH554" s="387"/>
      <c r="BI554" s="387"/>
      <c r="BJ554" s="387"/>
      <c r="BK554" s="387"/>
      <c r="BL554" s="387"/>
      <c r="BM554" s="387"/>
      <c r="BN554" s="387"/>
      <c r="BO554" s="387"/>
      <c r="BP554" s="387"/>
      <c r="BQ554" s="387"/>
      <c r="BR554" s="387"/>
      <c r="BS554" s="387"/>
      <c r="BT554" s="387"/>
      <c r="BU554" s="387"/>
      <c r="BV554" s="387"/>
      <c r="BW554" s="387"/>
      <c r="BX554" s="387"/>
      <c r="BY554" s="387"/>
      <c r="BZ554" s="387"/>
      <c r="CA554" s="387"/>
      <c r="CB554" s="387"/>
      <c r="CC554" s="387"/>
      <c r="CD554" s="387"/>
      <c r="CE554" s="387"/>
      <c r="CF554" s="387"/>
      <c r="CG554" s="387"/>
      <c r="CH554" s="387"/>
      <c r="CI554" s="387"/>
      <c r="CJ554" s="387"/>
      <c r="CK554" s="387"/>
      <c r="CL554" s="387"/>
      <c r="CM554" s="387"/>
      <c r="CN554" s="387"/>
      <c r="CO554" s="387"/>
      <c r="CP554" s="387"/>
      <c r="CQ554" s="387"/>
      <c r="CR554" s="387"/>
      <c r="CS554" s="387"/>
      <c r="CT554" s="387"/>
      <c r="CU554" s="387"/>
      <c r="CV554" s="387"/>
      <c r="CW554" s="387"/>
      <c r="CX554" s="387"/>
      <c r="CY554" s="387"/>
      <c r="CZ554" s="387"/>
      <c r="DA554" s="387"/>
      <c r="DB554" s="387"/>
      <c r="DC554" s="387"/>
      <c r="DD554" s="387"/>
      <c r="DE554" s="387"/>
      <c r="DF554" s="387"/>
      <c r="DG554" s="387"/>
      <c r="DH554" s="387"/>
      <c r="DI554" s="387"/>
      <c r="DJ554" s="387"/>
      <c r="DK554" s="387"/>
      <c r="DL554" s="387"/>
      <c r="DM554" s="387"/>
      <c r="DN554" s="387"/>
      <c r="DO554" s="387"/>
      <c r="DP554" s="387"/>
      <c r="DQ554" s="387"/>
      <c r="DR554" s="387"/>
      <c r="DS554" s="387"/>
      <c r="DT554" s="387"/>
      <c r="DU554" s="387"/>
      <c r="DV554" s="387"/>
      <c r="DW554" s="387"/>
      <c r="DX554" s="387"/>
      <c r="DY554" s="387"/>
      <c r="DZ554" s="387"/>
      <c r="EA554" s="387"/>
      <c r="EB554" s="387"/>
      <c r="EC554" s="387"/>
      <c r="ED554" s="387"/>
      <c r="EE554" s="387"/>
      <c r="EF554" s="387"/>
      <c r="EG554" s="387"/>
      <c r="EH554" s="387"/>
      <c r="EI554" s="387"/>
      <c r="EJ554" s="387"/>
      <c r="EK554" s="387"/>
      <c r="EL554" s="387"/>
      <c r="EM554" s="387"/>
    </row>
    <row r="555" spans="1:143" s="389" customFormat="1" ht="25.5" hidden="1" customHeight="1">
      <c r="A555" s="504"/>
      <c r="B555" s="504"/>
      <c r="C555" s="504"/>
      <c r="D555" s="504"/>
      <c r="E555" s="504"/>
      <c r="F555" s="504"/>
      <c r="G555" s="504"/>
      <c r="H555" s="504"/>
      <c r="I555" s="504"/>
      <c r="J555" s="504"/>
      <c r="K555" s="504"/>
      <c r="L555" s="504"/>
      <c r="M555" s="504"/>
      <c r="N555" s="504"/>
      <c r="O555" s="504"/>
      <c r="P555" s="504"/>
      <c r="Q555" s="504"/>
      <c r="R555" s="504"/>
      <c r="S555" s="504"/>
      <c r="T555" s="504"/>
      <c r="U555" s="504"/>
      <c r="V555" s="504"/>
      <c r="W555" s="504"/>
      <c r="X555" s="504"/>
      <c r="Y555" s="504"/>
      <c r="Z555" s="504"/>
      <c r="AA555" s="504"/>
      <c r="AB555" s="504"/>
      <c r="AC555" s="504"/>
      <c r="AD555" s="504"/>
      <c r="AE555" s="504"/>
      <c r="AF555" s="500"/>
      <c r="AG555" s="500"/>
      <c r="AH555" s="500"/>
      <c r="AI555" s="387"/>
      <c r="AJ555" s="387"/>
      <c r="AK555" s="387"/>
      <c r="AL555" s="387"/>
      <c r="AM555" s="387"/>
      <c r="AN555" s="387"/>
      <c r="AO555" s="387"/>
      <c r="AP555" s="387"/>
      <c r="AQ555" s="387"/>
      <c r="AR555" s="387"/>
      <c r="AS555" s="387"/>
      <c r="AT555" s="387"/>
      <c r="AU555" s="387"/>
      <c r="AV555" s="387"/>
      <c r="AW555" s="387"/>
      <c r="AX555" s="387"/>
      <c r="AY555" s="387"/>
      <c r="AZ555" s="387"/>
      <c r="BA555" s="387"/>
      <c r="BB555" s="387"/>
      <c r="BC555" s="387"/>
      <c r="BD555" s="387"/>
      <c r="BE555" s="387"/>
      <c r="BF555" s="387"/>
      <c r="BG555" s="387"/>
      <c r="BH555" s="387"/>
      <c r="BI555" s="387"/>
      <c r="BJ555" s="387"/>
      <c r="BK555" s="387"/>
      <c r="BL555" s="387"/>
      <c r="BM555" s="387"/>
      <c r="BN555" s="387"/>
      <c r="BO555" s="387"/>
      <c r="BP555" s="387"/>
      <c r="BQ555" s="387"/>
      <c r="BR555" s="387"/>
      <c r="BS555" s="387"/>
      <c r="BT555" s="387"/>
      <c r="BU555" s="387"/>
      <c r="BV555" s="387"/>
      <c r="BW555" s="387"/>
      <c r="BX555" s="387"/>
      <c r="BY555" s="387"/>
      <c r="BZ555" s="387"/>
      <c r="CA555" s="387"/>
      <c r="CB555" s="387"/>
      <c r="CC555" s="387"/>
      <c r="CD555" s="387"/>
      <c r="CE555" s="387"/>
      <c r="CF555" s="387"/>
      <c r="CG555" s="387"/>
      <c r="CH555" s="387"/>
      <c r="CI555" s="387"/>
      <c r="CJ555" s="387"/>
      <c r="CK555" s="387"/>
      <c r="CL555" s="387"/>
      <c r="CM555" s="387"/>
      <c r="CN555" s="387"/>
      <c r="CO555" s="387"/>
      <c r="CP555" s="387"/>
      <c r="CQ555" s="387"/>
      <c r="CR555" s="387"/>
      <c r="CS555" s="387"/>
      <c r="CT555" s="387"/>
      <c r="CU555" s="387"/>
      <c r="CV555" s="387"/>
      <c r="CW555" s="387"/>
      <c r="CX555" s="387"/>
      <c r="CY555" s="387"/>
      <c r="CZ555" s="387"/>
      <c r="DA555" s="387"/>
      <c r="DB555" s="387"/>
      <c r="DC555" s="387"/>
      <c r="DD555" s="387"/>
      <c r="DE555" s="387"/>
      <c r="DF555" s="387"/>
      <c r="DG555" s="387"/>
      <c r="DH555" s="387"/>
      <c r="DI555" s="387"/>
      <c r="DJ555" s="387"/>
      <c r="DK555" s="387"/>
      <c r="DL555" s="387"/>
      <c r="DM555" s="387"/>
      <c r="DN555" s="387"/>
      <c r="DO555" s="387"/>
      <c r="DP555" s="387"/>
      <c r="DQ555" s="387"/>
      <c r="DR555" s="387"/>
      <c r="DS555" s="387"/>
      <c r="DT555" s="387"/>
      <c r="DU555" s="387"/>
      <c r="DV555" s="387"/>
      <c r="DW555" s="387"/>
      <c r="DX555" s="387"/>
      <c r="DY555" s="387"/>
      <c r="DZ555" s="387"/>
      <c r="EA555" s="387"/>
      <c r="EB555" s="387"/>
      <c r="EC555" s="387"/>
      <c r="ED555" s="387"/>
      <c r="EE555" s="387"/>
      <c r="EF555" s="387"/>
      <c r="EG555" s="387"/>
      <c r="EH555" s="387"/>
      <c r="EI555" s="387"/>
      <c r="EJ555" s="387"/>
      <c r="EK555" s="387"/>
      <c r="EL555" s="387"/>
      <c r="EM555" s="387"/>
    </row>
    <row r="556" spans="1:143" s="389" customFormat="1" ht="25.5" hidden="1" customHeight="1">
      <c r="A556" s="504"/>
      <c r="B556" s="504"/>
      <c r="C556" s="504"/>
      <c r="D556" s="504"/>
      <c r="E556" s="504"/>
      <c r="F556" s="504"/>
      <c r="G556" s="504"/>
      <c r="H556" s="504"/>
      <c r="I556" s="504"/>
      <c r="J556" s="504"/>
      <c r="K556" s="504"/>
      <c r="L556" s="504"/>
      <c r="M556" s="504"/>
      <c r="N556" s="504"/>
      <c r="O556" s="504"/>
      <c r="P556" s="504"/>
      <c r="Q556" s="504"/>
      <c r="R556" s="504"/>
      <c r="S556" s="504"/>
      <c r="T556" s="504"/>
      <c r="U556" s="504"/>
      <c r="V556" s="504"/>
      <c r="W556" s="504"/>
      <c r="X556" s="504"/>
      <c r="Y556" s="504"/>
      <c r="Z556" s="504"/>
      <c r="AA556" s="504"/>
      <c r="AB556" s="504"/>
      <c r="AC556" s="504"/>
      <c r="AD556" s="504"/>
      <c r="AE556" s="504"/>
      <c r="AF556" s="500"/>
      <c r="AG556" s="500"/>
      <c r="AH556" s="500"/>
      <c r="AI556" s="387"/>
      <c r="AJ556" s="387"/>
      <c r="AK556" s="387"/>
      <c r="AL556" s="387"/>
      <c r="AM556" s="387"/>
      <c r="AN556" s="387"/>
      <c r="AO556" s="387"/>
      <c r="AP556" s="387"/>
      <c r="AQ556" s="387"/>
      <c r="AR556" s="387"/>
      <c r="AS556" s="387"/>
      <c r="AT556" s="387"/>
      <c r="AU556" s="387"/>
      <c r="AV556" s="387"/>
      <c r="AW556" s="387"/>
      <c r="AX556" s="387"/>
      <c r="AY556" s="387"/>
      <c r="AZ556" s="387"/>
      <c r="BA556" s="387"/>
      <c r="BB556" s="387"/>
      <c r="BC556" s="387"/>
      <c r="BD556" s="387"/>
      <c r="BE556" s="387"/>
      <c r="BF556" s="387"/>
      <c r="BG556" s="387"/>
      <c r="BH556" s="387"/>
      <c r="BI556" s="387"/>
      <c r="BJ556" s="387"/>
      <c r="BK556" s="387"/>
      <c r="BL556" s="387"/>
      <c r="BM556" s="387"/>
      <c r="BN556" s="387"/>
      <c r="BO556" s="387"/>
      <c r="BP556" s="387"/>
      <c r="BQ556" s="387"/>
      <c r="BR556" s="387"/>
      <c r="BS556" s="387"/>
      <c r="BT556" s="387"/>
      <c r="BU556" s="387"/>
      <c r="BV556" s="387"/>
      <c r="BW556" s="387"/>
      <c r="BX556" s="387"/>
      <c r="BY556" s="387"/>
      <c r="BZ556" s="387"/>
      <c r="CA556" s="387"/>
      <c r="CB556" s="387"/>
      <c r="CC556" s="387"/>
      <c r="CD556" s="387"/>
      <c r="CE556" s="387"/>
      <c r="CF556" s="387"/>
      <c r="CG556" s="387"/>
      <c r="CH556" s="387"/>
      <c r="CI556" s="387"/>
      <c r="CJ556" s="387"/>
      <c r="CK556" s="387"/>
      <c r="CL556" s="387"/>
      <c r="CM556" s="387"/>
      <c r="CN556" s="387"/>
      <c r="CO556" s="387"/>
      <c r="CP556" s="387"/>
      <c r="CQ556" s="387"/>
      <c r="CR556" s="387"/>
      <c r="CS556" s="387"/>
      <c r="CT556" s="387"/>
      <c r="CU556" s="387"/>
      <c r="CV556" s="387"/>
      <c r="CW556" s="387"/>
      <c r="CX556" s="387"/>
      <c r="CY556" s="387"/>
      <c r="CZ556" s="387"/>
      <c r="DA556" s="387"/>
      <c r="DB556" s="387"/>
      <c r="DC556" s="387"/>
      <c r="DD556" s="387"/>
      <c r="DE556" s="387"/>
      <c r="DF556" s="387"/>
      <c r="DG556" s="387"/>
      <c r="DH556" s="387"/>
      <c r="DI556" s="387"/>
      <c r="DJ556" s="387"/>
      <c r="DK556" s="387"/>
      <c r="DL556" s="387"/>
      <c r="DM556" s="387"/>
      <c r="DN556" s="387"/>
      <c r="DO556" s="387"/>
      <c r="DP556" s="387"/>
      <c r="DQ556" s="387"/>
      <c r="DR556" s="387"/>
      <c r="DS556" s="387"/>
      <c r="DT556" s="387"/>
      <c r="DU556" s="387"/>
      <c r="DV556" s="387"/>
      <c r="DW556" s="387"/>
      <c r="DX556" s="387"/>
      <c r="DY556" s="387"/>
      <c r="DZ556" s="387"/>
      <c r="EA556" s="387"/>
      <c r="EB556" s="387"/>
      <c r="EC556" s="387"/>
      <c r="ED556" s="387"/>
      <c r="EE556" s="387"/>
      <c r="EF556" s="387"/>
      <c r="EG556" s="387"/>
      <c r="EH556" s="387"/>
      <c r="EI556" s="387"/>
      <c r="EJ556" s="387"/>
      <c r="EK556" s="387"/>
      <c r="EL556" s="387"/>
      <c r="EM556" s="387"/>
    </row>
    <row r="557" spans="1:143" s="389" customFormat="1" ht="25.5" hidden="1" customHeight="1">
      <c r="A557" s="504"/>
      <c r="B557" s="504"/>
      <c r="C557" s="504"/>
      <c r="D557" s="504"/>
      <c r="E557" s="504"/>
      <c r="F557" s="504"/>
      <c r="G557" s="504"/>
      <c r="H557" s="504"/>
      <c r="I557" s="504"/>
      <c r="J557" s="504"/>
      <c r="K557" s="504"/>
      <c r="L557" s="504"/>
      <c r="M557" s="504"/>
      <c r="N557" s="504"/>
      <c r="O557" s="504"/>
      <c r="P557" s="504"/>
      <c r="Q557" s="504"/>
      <c r="R557" s="504"/>
      <c r="S557" s="504"/>
      <c r="T557" s="504"/>
      <c r="U557" s="504"/>
      <c r="V557" s="504"/>
      <c r="W557" s="504"/>
      <c r="X557" s="504"/>
      <c r="Y557" s="504"/>
      <c r="Z557" s="504"/>
      <c r="AA557" s="504"/>
      <c r="AB557" s="504"/>
      <c r="AC557" s="504"/>
      <c r="AD557" s="504"/>
      <c r="AE557" s="504"/>
      <c r="AF557" s="500"/>
      <c r="AG557" s="500"/>
      <c r="AH557" s="500"/>
      <c r="AI557" s="387"/>
      <c r="AJ557" s="387"/>
      <c r="AK557" s="387"/>
      <c r="AL557" s="387"/>
      <c r="AM557" s="387"/>
      <c r="AN557" s="387"/>
      <c r="AO557" s="387"/>
      <c r="AP557" s="387"/>
      <c r="AQ557" s="387"/>
      <c r="AR557" s="387"/>
      <c r="AS557" s="387"/>
      <c r="AT557" s="387"/>
      <c r="AU557" s="387"/>
      <c r="AV557" s="387"/>
      <c r="AW557" s="387"/>
      <c r="AX557" s="387"/>
      <c r="AY557" s="387"/>
      <c r="AZ557" s="387"/>
      <c r="BA557" s="387"/>
      <c r="BB557" s="387"/>
      <c r="BC557" s="387"/>
      <c r="BD557" s="387"/>
      <c r="BE557" s="387"/>
      <c r="BF557" s="387"/>
      <c r="BG557" s="387"/>
      <c r="BH557" s="387"/>
      <c r="BI557" s="387"/>
      <c r="BJ557" s="387"/>
      <c r="BK557" s="387"/>
      <c r="BL557" s="387"/>
      <c r="BM557" s="387"/>
      <c r="BN557" s="387"/>
      <c r="BO557" s="387"/>
      <c r="BP557" s="387"/>
      <c r="BQ557" s="387"/>
      <c r="BR557" s="387"/>
      <c r="BS557" s="387"/>
      <c r="BT557" s="387"/>
      <c r="BU557" s="387"/>
      <c r="BV557" s="387"/>
      <c r="BW557" s="387"/>
      <c r="BX557" s="387"/>
      <c r="BY557" s="387"/>
      <c r="BZ557" s="387"/>
      <c r="CA557" s="387"/>
      <c r="CB557" s="387"/>
      <c r="CC557" s="387"/>
      <c r="CD557" s="387"/>
      <c r="CE557" s="387"/>
      <c r="CF557" s="387"/>
      <c r="CG557" s="387"/>
      <c r="CH557" s="387"/>
      <c r="CI557" s="387"/>
      <c r="CJ557" s="387"/>
      <c r="CK557" s="387"/>
      <c r="CL557" s="387"/>
      <c r="CM557" s="387"/>
      <c r="CN557" s="387"/>
      <c r="CO557" s="387"/>
      <c r="CP557" s="387"/>
      <c r="CQ557" s="387"/>
      <c r="CR557" s="387"/>
      <c r="CS557" s="387"/>
      <c r="CT557" s="387"/>
      <c r="CU557" s="387"/>
      <c r="CV557" s="387"/>
      <c r="CW557" s="387"/>
      <c r="CX557" s="387"/>
      <c r="CY557" s="387"/>
      <c r="CZ557" s="387"/>
      <c r="DA557" s="387"/>
      <c r="DB557" s="387"/>
      <c r="DC557" s="387"/>
      <c r="DD557" s="387"/>
      <c r="DE557" s="387"/>
      <c r="DF557" s="387"/>
      <c r="DG557" s="387"/>
      <c r="DH557" s="387"/>
      <c r="DI557" s="387"/>
      <c r="DJ557" s="387"/>
      <c r="DK557" s="387"/>
      <c r="DL557" s="387"/>
      <c r="DM557" s="387"/>
      <c r="DN557" s="387"/>
      <c r="DO557" s="387"/>
      <c r="DP557" s="387"/>
      <c r="DQ557" s="387"/>
      <c r="DR557" s="387"/>
      <c r="DS557" s="387"/>
      <c r="DT557" s="387"/>
      <c r="DU557" s="387"/>
      <c r="DV557" s="387"/>
      <c r="DW557" s="387"/>
      <c r="DX557" s="387"/>
      <c r="DY557" s="387"/>
      <c r="DZ557" s="387"/>
      <c r="EA557" s="387"/>
      <c r="EB557" s="387"/>
      <c r="EC557" s="387"/>
      <c r="ED557" s="387"/>
      <c r="EE557" s="387"/>
      <c r="EF557" s="387"/>
      <c r="EG557" s="387"/>
      <c r="EH557" s="387"/>
      <c r="EI557" s="387"/>
      <c r="EJ557" s="387"/>
      <c r="EK557" s="387"/>
      <c r="EL557" s="387"/>
      <c r="EM557" s="387"/>
    </row>
    <row r="558" spans="1:143" s="389" customFormat="1" ht="25.5" hidden="1" customHeight="1">
      <c r="A558" s="504"/>
      <c r="B558" s="504"/>
      <c r="C558" s="504"/>
      <c r="D558" s="504"/>
      <c r="E558" s="504"/>
      <c r="F558" s="504"/>
      <c r="G558" s="504"/>
      <c r="H558" s="504"/>
      <c r="I558" s="504"/>
      <c r="J558" s="504"/>
      <c r="K558" s="504"/>
      <c r="L558" s="504"/>
      <c r="M558" s="504"/>
      <c r="N558" s="504"/>
      <c r="O558" s="504"/>
      <c r="P558" s="504"/>
      <c r="Q558" s="504"/>
      <c r="R558" s="504"/>
      <c r="S558" s="504"/>
      <c r="T558" s="504"/>
      <c r="U558" s="504"/>
      <c r="V558" s="504"/>
      <c r="W558" s="504"/>
      <c r="X558" s="504"/>
      <c r="Y558" s="504"/>
      <c r="Z558" s="504"/>
      <c r="AA558" s="504"/>
      <c r="AB558" s="504"/>
      <c r="AC558" s="504"/>
      <c r="AD558" s="504"/>
      <c r="AE558" s="504"/>
      <c r="AF558" s="500"/>
      <c r="AG558" s="500"/>
      <c r="AH558" s="500"/>
      <c r="AI558" s="387"/>
      <c r="AJ558" s="387"/>
      <c r="AK558" s="387"/>
      <c r="AL558" s="387"/>
      <c r="AM558" s="387"/>
      <c r="AN558" s="387"/>
      <c r="AO558" s="387"/>
      <c r="AP558" s="387"/>
      <c r="AQ558" s="387"/>
      <c r="AR558" s="387"/>
      <c r="AS558" s="387"/>
      <c r="AT558" s="387"/>
      <c r="AU558" s="387"/>
      <c r="AV558" s="387"/>
      <c r="AW558" s="387"/>
      <c r="AX558" s="387"/>
      <c r="AY558" s="387"/>
      <c r="AZ558" s="387"/>
      <c r="BA558" s="387"/>
      <c r="BB558" s="387"/>
      <c r="BC558" s="387"/>
      <c r="BD558" s="387"/>
      <c r="BE558" s="387"/>
      <c r="BF558" s="387"/>
      <c r="BG558" s="387"/>
      <c r="BH558" s="387"/>
      <c r="BI558" s="387"/>
      <c r="BJ558" s="387"/>
      <c r="BK558" s="387"/>
      <c r="BL558" s="387"/>
      <c r="BM558" s="387"/>
      <c r="BN558" s="387"/>
      <c r="BO558" s="387"/>
      <c r="BP558" s="387"/>
      <c r="BQ558" s="387"/>
      <c r="BR558" s="387"/>
      <c r="BS558" s="387"/>
      <c r="BT558" s="387"/>
      <c r="BU558" s="387"/>
      <c r="BV558" s="387"/>
      <c r="BW558" s="387"/>
      <c r="BX558" s="387"/>
      <c r="BY558" s="387"/>
      <c r="BZ558" s="387"/>
      <c r="CA558" s="387"/>
      <c r="CB558" s="387"/>
      <c r="CC558" s="387"/>
      <c r="CD558" s="387"/>
      <c r="CE558" s="387"/>
      <c r="CF558" s="387"/>
      <c r="CG558" s="387"/>
      <c r="CH558" s="387"/>
      <c r="CI558" s="387"/>
      <c r="CJ558" s="387"/>
      <c r="CK558" s="387"/>
      <c r="CL558" s="387"/>
      <c r="CM558" s="387"/>
      <c r="CN558" s="387"/>
      <c r="CO558" s="387"/>
      <c r="CP558" s="387"/>
      <c r="CQ558" s="387"/>
      <c r="CR558" s="387"/>
      <c r="CS558" s="387"/>
      <c r="CT558" s="387"/>
      <c r="CU558" s="387"/>
      <c r="CV558" s="387"/>
      <c r="CW558" s="387"/>
      <c r="CX558" s="387"/>
      <c r="CY558" s="387"/>
      <c r="CZ558" s="387"/>
      <c r="DA558" s="387"/>
      <c r="DB558" s="387"/>
      <c r="DC558" s="387"/>
      <c r="DD558" s="387"/>
      <c r="DE558" s="387"/>
      <c r="DF558" s="387"/>
      <c r="DG558" s="387"/>
      <c r="DH558" s="387"/>
      <c r="DI558" s="387"/>
      <c r="DJ558" s="387"/>
      <c r="DK558" s="387"/>
      <c r="DL558" s="387"/>
      <c r="DM558" s="387"/>
      <c r="DN558" s="387"/>
      <c r="DO558" s="387"/>
      <c r="DP558" s="387"/>
      <c r="DQ558" s="387"/>
      <c r="DR558" s="387"/>
      <c r="DS558" s="387"/>
      <c r="DT558" s="387"/>
      <c r="DU558" s="387"/>
      <c r="DV558" s="387"/>
      <c r="DW558" s="387"/>
      <c r="DX558" s="387"/>
      <c r="DY558" s="387"/>
      <c r="DZ558" s="387"/>
      <c r="EA558" s="387"/>
      <c r="EB558" s="387"/>
      <c r="EC558" s="387"/>
      <c r="ED558" s="387"/>
      <c r="EE558" s="387"/>
      <c r="EF558" s="387"/>
      <c r="EG558" s="387"/>
      <c r="EH558" s="387"/>
      <c r="EI558" s="387"/>
      <c r="EJ558" s="387"/>
      <c r="EK558" s="387"/>
      <c r="EL558" s="387"/>
      <c r="EM558" s="387"/>
    </row>
    <row r="559" spans="1:143" s="389" customFormat="1" ht="25.5" hidden="1" customHeight="1">
      <c r="A559" s="504"/>
      <c r="B559" s="504"/>
      <c r="C559" s="504"/>
      <c r="D559" s="504"/>
      <c r="E559" s="504"/>
      <c r="F559" s="504"/>
      <c r="G559" s="504"/>
      <c r="H559" s="504"/>
      <c r="I559" s="504"/>
      <c r="J559" s="504"/>
      <c r="K559" s="504"/>
      <c r="L559" s="504"/>
      <c r="M559" s="504"/>
      <c r="N559" s="504"/>
      <c r="O559" s="504"/>
      <c r="P559" s="504"/>
      <c r="Q559" s="504"/>
      <c r="R559" s="504"/>
      <c r="S559" s="504"/>
      <c r="T559" s="504"/>
      <c r="U559" s="504"/>
      <c r="V559" s="504"/>
      <c r="W559" s="504"/>
      <c r="X559" s="504"/>
      <c r="Y559" s="504"/>
      <c r="Z559" s="504"/>
      <c r="AA559" s="504"/>
      <c r="AB559" s="504"/>
      <c r="AC559" s="504"/>
      <c r="AD559" s="504"/>
      <c r="AE559" s="504"/>
      <c r="AF559" s="500"/>
      <c r="AG559" s="500"/>
      <c r="AH559" s="500"/>
      <c r="AI559" s="387"/>
      <c r="AJ559" s="387"/>
      <c r="AK559" s="387"/>
      <c r="AL559" s="387"/>
      <c r="AM559" s="387"/>
      <c r="AN559" s="387"/>
      <c r="AO559" s="387"/>
      <c r="AP559" s="387"/>
      <c r="AQ559" s="387"/>
      <c r="AR559" s="387"/>
      <c r="AS559" s="387"/>
      <c r="AT559" s="387"/>
      <c r="AU559" s="387"/>
      <c r="AV559" s="387"/>
      <c r="AW559" s="387"/>
      <c r="AX559" s="387"/>
      <c r="AY559" s="387"/>
      <c r="AZ559" s="387"/>
      <c r="BA559" s="387"/>
      <c r="BB559" s="387"/>
      <c r="BC559" s="387"/>
      <c r="BD559" s="387"/>
      <c r="BE559" s="387"/>
      <c r="BF559" s="387"/>
      <c r="BG559" s="387"/>
      <c r="BH559" s="387"/>
      <c r="BI559" s="387"/>
      <c r="BJ559" s="387"/>
      <c r="BK559" s="387"/>
      <c r="BL559" s="387"/>
      <c r="BM559" s="387"/>
      <c r="BN559" s="387"/>
      <c r="BO559" s="387"/>
      <c r="BP559" s="387"/>
      <c r="BQ559" s="387"/>
      <c r="BR559" s="387"/>
      <c r="BS559" s="387"/>
      <c r="BT559" s="387"/>
      <c r="BU559" s="387"/>
      <c r="BV559" s="387"/>
      <c r="BW559" s="387"/>
      <c r="BX559" s="387"/>
      <c r="BY559" s="387"/>
      <c r="BZ559" s="387"/>
      <c r="CA559" s="387"/>
      <c r="CB559" s="387"/>
      <c r="CC559" s="387"/>
      <c r="CD559" s="387"/>
      <c r="CE559" s="387"/>
      <c r="CF559" s="387"/>
      <c r="CG559" s="387"/>
      <c r="CH559" s="387"/>
      <c r="CI559" s="387"/>
      <c r="CJ559" s="387"/>
      <c r="CK559" s="387"/>
      <c r="CL559" s="387"/>
      <c r="CM559" s="387"/>
      <c r="CN559" s="387"/>
      <c r="CO559" s="387"/>
      <c r="CP559" s="387"/>
      <c r="CQ559" s="387"/>
      <c r="CR559" s="387"/>
      <c r="CS559" s="387"/>
      <c r="CT559" s="387"/>
      <c r="CU559" s="387"/>
      <c r="CV559" s="387"/>
      <c r="CW559" s="387"/>
      <c r="CX559" s="387"/>
      <c r="CY559" s="387"/>
      <c r="CZ559" s="387"/>
      <c r="DA559" s="387"/>
      <c r="DB559" s="387"/>
      <c r="DC559" s="387"/>
      <c r="DD559" s="387"/>
      <c r="DE559" s="387"/>
      <c r="DF559" s="387"/>
      <c r="DG559" s="387"/>
      <c r="DH559" s="387"/>
      <c r="DI559" s="387"/>
      <c r="DJ559" s="387"/>
      <c r="DK559" s="387"/>
      <c r="DL559" s="387"/>
      <c r="DM559" s="387"/>
      <c r="DN559" s="387"/>
      <c r="DO559" s="387"/>
      <c r="DP559" s="387"/>
      <c r="DQ559" s="387"/>
      <c r="DR559" s="387"/>
      <c r="DS559" s="387"/>
      <c r="DT559" s="387"/>
      <c r="DU559" s="387"/>
      <c r="DV559" s="387"/>
      <c r="DW559" s="387"/>
      <c r="DX559" s="387"/>
      <c r="DY559" s="387"/>
      <c r="DZ559" s="387"/>
      <c r="EA559" s="387"/>
      <c r="EB559" s="387"/>
      <c r="EC559" s="387"/>
      <c r="ED559" s="387"/>
      <c r="EE559" s="387"/>
      <c r="EF559" s="387"/>
      <c r="EG559" s="387"/>
      <c r="EH559" s="387"/>
      <c r="EI559" s="387"/>
      <c r="EJ559" s="387"/>
      <c r="EK559" s="387"/>
      <c r="EL559" s="387"/>
      <c r="EM559" s="387"/>
    </row>
    <row r="560" spans="1:143" s="389" customFormat="1" ht="25.5" hidden="1" customHeight="1">
      <c r="A560" s="504"/>
      <c r="B560" s="504"/>
      <c r="C560" s="504"/>
      <c r="D560" s="504"/>
      <c r="E560" s="504"/>
      <c r="F560" s="504"/>
      <c r="G560" s="504"/>
      <c r="H560" s="504"/>
      <c r="I560" s="504"/>
      <c r="J560" s="504"/>
      <c r="K560" s="504"/>
      <c r="L560" s="504"/>
      <c r="M560" s="504"/>
      <c r="N560" s="504"/>
      <c r="O560" s="504"/>
      <c r="P560" s="504"/>
      <c r="Q560" s="504"/>
      <c r="R560" s="504"/>
      <c r="S560" s="504"/>
      <c r="T560" s="504"/>
      <c r="U560" s="504"/>
      <c r="V560" s="504"/>
      <c r="W560" s="504"/>
      <c r="X560" s="504"/>
      <c r="Y560" s="504"/>
      <c r="Z560" s="504"/>
      <c r="AA560" s="504"/>
      <c r="AB560" s="504"/>
      <c r="AC560" s="504"/>
      <c r="AD560" s="504"/>
      <c r="AE560" s="504"/>
      <c r="AF560" s="500"/>
      <c r="AG560" s="500"/>
      <c r="AH560" s="500"/>
      <c r="AI560" s="387"/>
      <c r="AJ560" s="387"/>
      <c r="AK560" s="387"/>
      <c r="AL560" s="387"/>
      <c r="AM560" s="387"/>
      <c r="AN560" s="387"/>
      <c r="AO560" s="387"/>
      <c r="AP560" s="387"/>
      <c r="AQ560" s="387"/>
      <c r="AR560" s="387"/>
      <c r="AS560" s="387"/>
      <c r="AT560" s="387"/>
      <c r="AU560" s="387"/>
      <c r="AV560" s="387"/>
      <c r="AW560" s="387"/>
      <c r="AX560" s="387"/>
      <c r="AY560" s="387"/>
      <c r="AZ560" s="387"/>
      <c r="BA560" s="387"/>
      <c r="BB560" s="387"/>
      <c r="BC560" s="387"/>
      <c r="BD560" s="387"/>
      <c r="BE560" s="387"/>
      <c r="BF560" s="387"/>
      <c r="BG560" s="387"/>
      <c r="BH560" s="387"/>
      <c r="BI560" s="387"/>
      <c r="BJ560" s="387"/>
      <c r="BK560" s="387"/>
      <c r="BL560" s="387"/>
      <c r="BM560" s="387"/>
      <c r="BN560" s="387"/>
      <c r="BO560" s="387"/>
      <c r="BP560" s="387"/>
      <c r="BQ560" s="387"/>
      <c r="BR560" s="387"/>
      <c r="BS560" s="387"/>
      <c r="BT560" s="387"/>
      <c r="BU560" s="387"/>
      <c r="BV560" s="387"/>
      <c r="BW560" s="387"/>
      <c r="BX560" s="387"/>
      <c r="BY560" s="387"/>
      <c r="BZ560" s="387"/>
      <c r="CA560" s="387"/>
      <c r="CB560" s="387"/>
      <c r="CC560" s="387"/>
      <c r="CD560" s="387"/>
      <c r="CE560" s="387"/>
      <c r="CF560" s="387"/>
      <c r="CG560" s="387"/>
      <c r="CH560" s="387"/>
      <c r="CI560" s="387"/>
      <c r="CJ560" s="387"/>
      <c r="CK560" s="387"/>
      <c r="CL560" s="387"/>
      <c r="CM560" s="387"/>
      <c r="CN560" s="387"/>
      <c r="CO560" s="387"/>
      <c r="CP560" s="387"/>
      <c r="CQ560" s="387"/>
      <c r="CR560" s="387"/>
      <c r="CS560" s="387"/>
      <c r="CT560" s="387"/>
      <c r="CU560" s="387"/>
      <c r="CV560" s="387"/>
      <c r="CW560" s="387"/>
      <c r="CX560" s="387"/>
      <c r="CY560" s="387"/>
      <c r="CZ560" s="387"/>
      <c r="DA560" s="387"/>
      <c r="DB560" s="387"/>
      <c r="DC560" s="387"/>
      <c r="DD560" s="387"/>
      <c r="DE560" s="387"/>
      <c r="DF560" s="387"/>
      <c r="DG560" s="387"/>
      <c r="DH560" s="387"/>
      <c r="DI560" s="387"/>
      <c r="DJ560" s="387"/>
      <c r="DK560" s="387"/>
      <c r="DL560" s="387"/>
      <c r="DM560" s="387"/>
      <c r="DN560" s="387"/>
      <c r="DO560" s="387"/>
      <c r="DP560" s="387"/>
      <c r="DQ560" s="387"/>
      <c r="DR560" s="387"/>
      <c r="DS560" s="387"/>
      <c r="DT560" s="387"/>
      <c r="DU560" s="387"/>
      <c r="DV560" s="387"/>
      <c r="DW560" s="387"/>
      <c r="DX560" s="387"/>
      <c r="DY560" s="387"/>
      <c r="DZ560" s="387"/>
      <c r="EA560" s="387"/>
      <c r="EB560" s="387"/>
      <c r="EC560" s="387"/>
      <c r="ED560" s="387"/>
      <c r="EE560" s="387"/>
      <c r="EF560" s="387"/>
      <c r="EG560" s="387"/>
      <c r="EH560" s="387"/>
      <c r="EI560" s="387"/>
      <c r="EJ560" s="387"/>
      <c r="EK560" s="387"/>
      <c r="EL560" s="387"/>
      <c r="EM560" s="387"/>
    </row>
    <row r="561" spans="1:143" s="389" customFormat="1" ht="25.5" hidden="1" customHeight="1">
      <c r="A561" s="504"/>
      <c r="B561" s="504"/>
      <c r="C561" s="504"/>
      <c r="D561" s="504"/>
      <c r="E561" s="504"/>
      <c r="F561" s="504"/>
      <c r="G561" s="504"/>
      <c r="H561" s="504"/>
      <c r="I561" s="504"/>
      <c r="J561" s="504"/>
      <c r="K561" s="504"/>
      <c r="L561" s="504"/>
      <c r="M561" s="504"/>
      <c r="N561" s="504"/>
      <c r="O561" s="504"/>
      <c r="P561" s="504"/>
      <c r="Q561" s="504"/>
      <c r="R561" s="504"/>
      <c r="S561" s="504"/>
      <c r="T561" s="504"/>
      <c r="U561" s="504"/>
      <c r="V561" s="504"/>
      <c r="W561" s="504"/>
      <c r="X561" s="504"/>
      <c r="Y561" s="504"/>
      <c r="Z561" s="504"/>
      <c r="AA561" s="504"/>
      <c r="AB561" s="504"/>
      <c r="AC561" s="504"/>
      <c r="AD561" s="504"/>
      <c r="AE561" s="504"/>
      <c r="AF561" s="500"/>
      <c r="AG561" s="500"/>
      <c r="AH561" s="500"/>
      <c r="AI561" s="387"/>
      <c r="AJ561" s="387"/>
      <c r="AK561" s="387"/>
      <c r="AL561" s="387"/>
      <c r="AM561" s="387"/>
      <c r="AN561" s="387"/>
      <c r="AO561" s="387"/>
      <c r="AP561" s="387"/>
      <c r="AQ561" s="387"/>
      <c r="AR561" s="387"/>
      <c r="AS561" s="387"/>
      <c r="AT561" s="387"/>
      <c r="AU561" s="387"/>
      <c r="AV561" s="387"/>
      <c r="AW561" s="387"/>
      <c r="AX561" s="387"/>
      <c r="AY561" s="387"/>
      <c r="AZ561" s="387"/>
      <c r="BA561" s="387"/>
      <c r="BB561" s="387"/>
      <c r="BC561" s="387"/>
      <c r="BD561" s="387"/>
      <c r="BE561" s="387"/>
      <c r="BF561" s="387"/>
      <c r="BG561" s="387"/>
      <c r="BH561" s="387"/>
      <c r="BI561" s="387"/>
      <c r="BJ561" s="387"/>
      <c r="BK561" s="387"/>
      <c r="BL561" s="387"/>
      <c r="BM561" s="387"/>
      <c r="BN561" s="387"/>
      <c r="BO561" s="387"/>
      <c r="BP561" s="387"/>
      <c r="BQ561" s="387"/>
      <c r="BR561" s="387"/>
      <c r="BS561" s="387"/>
      <c r="BT561" s="387"/>
      <c r="BU561" s="387"/>
      <c r="BV561" s="387"/>
      <c r="BW561" s="387"/>
      <c r="BX561" s="387"/>
      <c r="BY561" s="387"/>
      <c r="BZ561" s="387"/>
      <c r="CA561" s="387"/>
      <c r="CB561" s="387"/>
      <c r="CC561" s="387"/>
      <c r="CD561" s="387"/>
      <c r="CE561" s="387"/>
      <c r="CF561" s="387"/>
      <c r="CG561" s="387"/>
      <c r="CH561" s="387"/>
      <c r="CI561" s="387"/>
      <c r="CJ561" s="387"/>
      <c r="CK561" s="387"/>
      <c r="CL561" s="387"/>
      <c r="CM561" s="387"/>
      <c r="CN561" s="387"/>
      <c r="CO561" s="387"/>
      <c r="CP561" s="387"/>
      <c r="CQ561" s="387"/>
      <c r="CR561" s="387"/>
      <c r="CS561" s="387"/>
      <c r="CT561" s="387"/>
      <c r="CU561" s="387"/>
      <c r="CV561" s="387"/>
      <c r="CW561" s="387"/>
      <c r="CX561" s="387"/>
      <c r="CY561" s="387"/>
      <c r="CZ561" s="387"/>
      <c r="DA561" s="387"/>
      <c r="DB561" s="387"/>
      <c r="DC561" s="387"/>
      <c r="DD561" s="387"/>
      <c r="DE561" s="387"/>
      <c r="DF561" s="387"/>
      <c r="DG561" s="387"/>
      <c r="DH561" s="387"/>
      <c r="DI561" s="387"/>
      <c r="DJ561" s="387"/>
      <c r="DK561" s="387"/>
      <c r="DL561" s="387"/>
      <c r="DM561" s="387"/>
      <c r="DN561" s="387"/>
      <c r="DO561" s="387"/>
      <c r="DP561" s="387"/>
      <c r="DQ561" s="387"/>
      <c r="DR561" s="387"/>
      <c r="DS561" s="387"/>
      <c r="DT561" s="387"/>
      <c r="DU561" s="387"/>
      <c r="DV561" s="387"/>
      <c r="DW561" s="387"/>
      <c r="DX561" s="387"/>
      <c r="DY561" s="387"/>
      <c r="DZ561" s="387"/>
      <c r="EA561" s="387"/>
      <c r="EB561" s="387"/>
      <c r="EC561" s="387"/>
      <c r="ED561" s="387"/>
      <c r="EE561" s="387"/>
      <c r="EF561" s="387"/>
      <c r="EG561" s="387"/>
      <c r="EH561" s="387"/>
      <c r="EI561" s="387"/>
      <c r="EJ561" s="387"/>
      <c r="EK561" s="387"/>
      <c r="EL561" s="387"/>
      <c r="EM561" s="387"/>
    </row>
    <row r="562" spans="1:143" s="389" customFormat="1" ht="25.5" hidden="1" customHeight="1">
      <c r="A562" s="504"/>
      <c r="B562" s="504"/>
      <c r="C562" s="504"/>
      <c r="D562" s="504"/>
      <c r="E562" s="504"/>
      <c r="F562" s="504"/>
      <c r="G562" s="504"/>
      <c r="H562" s="504"/>
      <c r="I562" s="504"/>
      <c r="J562" s="504"/>
      <c r="K562" s="504"/>
      <c r="L562" s="504"/>
      <c r="M562" s="504"/>
      <c r="N562" s="504"/>
      <c r="O562" s="504"/>
      <c r="P562" s="504"/>
      <c r="Q562" s="504"/>
      <c r="R562" s="504"/>
      <c r="S562" s="504"/>
      <c r="T562" s="504"/>
      <c r="U562" s="504"/>
      <c r="V562" s="504"/>
      <c r="W562" s="504"/>
      <c r="X562" s="504"/>
      <c r="Y562" s="504"/>
      <c r="Z562" s="504"/>
      <c r="AA562" s="504"/>
      <c r="AB562" s="504"/>
      <c r="AC562" s="504"/>
      <c r="AD562" s="504"/>
      <c r="AE562" s="504"/>
      <c r="AF562" s="500"/>
      <c r="AG562" s="500"/>
      <c r="AH562" s="500"/>
      <c r="AI562" s="387"/>
      <c r="AJ562" s="387"/>
      <c r="AK562" s="387"/>
      <c r="AL562" s="387"/>
      <c r="AM562" s="387"/>
      <c r="AN562" s="387"/>
      <c r="AO562" s="387"/>
      <c r="AP562" s="387"/>
      <c r="AQ562" s="387"/>
      <c r="AR562" s="387"/>
      <c r="AS562" s="387"/>
      <c r="AT562" s="387"/>
      <c r="AU562" s="387"/>
      <c r="AV562" s="387"/>
      <c r="AW562" s="387"/>
      <c r="AX562" s="387"/>
      <c r="AY562" s="387"/>
      <c r="AZ562" s="387"/>
      <c r="BA562" s="387"/>
      <c r="BB562" s="387"/>
      <c r="BC562" s="387"/>
      <c r="BD562" s="387"/>
      <c r="BE562" s="387"/>
      <c r="BF562" s="387"/>
      <c r="BG562" s="387"/>
      <c r="BH562" s="387"/>
      <c r="BI562" s="387"/>
      <c r="BJ562" s="387"/>
      <c r="BK562" s="387"/>
      <c r="BL562" s="387"/>
      <c r="BM562" s="387"/>
      <c r="BN562" s="387"/>
      <c r="BO562" s="387"/>
      <c r="BP562" s="387"/>
      <c r="BQ562" s="387"/>
      <c r="BR562" s="387"/>
      <c r="BS562" s="387"/>
      <c r="BT562" s="387"/>
      <c r="BU562" s="387"/>
      <c r="BV562" s="387"/>
      <c r="BW562" s="387"/>
      <c r="BX562" s="387"/>
      <c r="BY562" s="387"/>
      <c r="BZ562" s="387"/>
      <c r="CA562" s="387"/>
      <c r="CB562" s="387"/>
      <c r="CC562" s="387"/>
      <c r="CD562" s="387"/>
      <c r="CE562" s="387"/>
      <c r="CF562" s="387"/>
      <c r="CG562" s="387"/>
      <c r="CH562" s="387"/>
      <c r="CI562" s="387"/>
      <c r="CJ562" s="387"/>
      <c r="CK562" s="387"/>
      <c r="CL562" s="387"/>
      <c r="CM562" s="387"/>
      <c r="CN562" s="387"/>
      <c r="CO562" s="387"/>
      <c r="CP562" s="387"/>
      <c r="CQ562" s="387"/>
      <c r="CR562" s="387"/>
      <c r="CS562" s="387"/>
      <c r="CT562" s="387"/>
      <c r="CU562" s="387"/>
      <c r="CV562" s="387"/>
      <c r="CW562" s="387"/>
      <c r="CX562" s="387"/>
      <c r="CY562" s="387"/>
      <c r="CZ562" s="387"/>
      <c r="DA562" s="387"/>
      <c r="DB562" s="387"/>
      <c r="DC562" s="387"/>
      <c r="DD562" s="387"/>
      <c r="DE562" s="387"/>
      <c r="DF562" s="387"/>
      <c r="DG562" s="387"/>
      <c r="DH562" s="387"/>
      <c r="DI562" s="387"/>
      <c r="DJ562" s="387"/>
      <c r="DK562" s="387"/>
      <c r="DL562" s="387"/>
      <c r="DM562" s="387"/>
      <c r="DN562" s="387"/>
      <c r="DO562" s="387"/>
      <c r="DP562" s="387"/>
      <c r="DQ562" s="387"/>
      <c r="DR562" s="387"/>
      <c r="DS562" s="387"/>
      <c r="DT562" s="387"/>
      <c r="DU562" s="387"/>
      <c r="DV562" s="387"/>
      <c r="DW562" s="387"/>
      <c r="DX562" s="387"/>
      <c r="DY562" s="387"/>
      <c r="DZ562" s="387"/>
      <c r="EA562" s="387"/>
      <c r="EB562" s="387"/>
      <c r="EC562" s="387"/>
      <c r="ED562" s="387"/>
      <c r="EE562" s="387"/>
      <c r="EF562" s="387"/>
      <c r="EG562" s="387"/>
      <c r="EH562" s="387"/>
      <c r="EI562" s="387"/>
      <c r="EJ562" s="387"/>
      <c r="EK562" s="387"/>
      <c r="EL562" s="387"/>
      <c r="EM562" s="387"/>
    </row>
    <row r="563" spans="1:143" s="389" customFormat="1" ht="25.5" hidden="1" customHeight="1">
      <c r="A563" s="504"/>
      <c r="B563" s="504"/>
      <c r="C563" s="504"/>
      <c r="D563" s="504"/>
      <c r="E563" s="504"/>
      <c r="F563" s="504"/>
      <c r="G563" s="504"/>
      <c r="H563" s="504"/>
      <c r="I563" s="504"/>
      <c r="J563" s="504"/>
      <c r="K563" s="504"/>
      <c r="L563" s="504"/>
      <c r="M563" s="504"/>
      <c r="N563" s="504"/>
      <c r="O563" s="504"/>
      <c r="P563" s="504"/>
      <c r="Q563" s="504"/>
      <c r="R563" s="504"/>
      <c r="S563" s="504"/>
      <c r="T563" s="504"/>
      <c r="U563" s="504"/>
      <c r="V563" s="504"/>
      <c r="W563" s="504"/>
      <c r="X563" s="504"/>
      <c r="Y563" s="504"/>
      <c r="Z563" s="504"/>
      <c r="AA563" s="504"/>
      <c r="AB563" s="504"/>
      <c r="AC563" s="504"/>
      <c r="AD563" s="504"/>
      <c r="AE563" s="504"/>
      <c r="AF563" s="500"/>
      <c r="AG563" s="500"/>
      <c r="AH563" s="500"/>
      <c r="AI563" s="387"/>
      <c r="AJ563" s="387"/>
      <c r="AK563" s="387"/>
      <c r="AL563" s="387"/>
      <c r="AM563" s="387"/>
      <c r="AN563" s="387"/>
      <c r="AO563" s="387"/>
      <c r="AP563" s="387"/>
      <c r="AQ563" s="387"/>
      <c r="AR563" s="387"/>
      <c r="AS563" s="387"/>
      <c r="AT563" s="387"/>
      <c r="AU563" s="387"/>
      <c r="AV563" s="387"/>
      <c r="AW563" s="387"/>
      <c r="AX563" s="387"/>
      <c r="AY563" s="387"/>
      <c r="AZ563" s="387"/>
      <c r="BA563" s="387"/>
      <c r="BB563" s="387"/>
      <c r="BC563" s="387"/>
      <c r="BD563" s="387"/>
      <c r="BE563" s="387"/>
      <c r="BF563" s="387"/>
      <c r="BG563" s="387"/>
      <c r="BH563" s="387"/>
      <c r="BI563" s="387"/>
      <c r="BJ563" s="387"/>
      <c r="BK563" s="387"/>
      <c r="BL563" s="387"/>
      <c r="BM563" s="387"/>
      <c r="BN563" s="387"/>
      <c r="BO563" s="387"/>
      <c r="BP563" s="387"/>
      <c r="BQ563" s="387"/>
      <c r="BR563" s="387"/>
      <c r="BS563" s="387"/>
      <c r="BT563" s="387"/>
      <c r="BU563" s="387"/>
      <c r="BV563" s="387"/>
      <c r="BW563" s="387"/>
      <c r="BX563" s="387"/>
      <c r="BY563" s="387"/>
      <c r="BZ563" s="387"/>
      <c r="CA563" s="387"/>
      <c r="CB563" s="387"/>
      <c r="CC563" s="387"/>
      <c r="CD563" s="387"/>
      <c r="CE563" s="387"/>
      <c r="CF563" s="387"/>
      <c r="CG563" s="387"/>
      <c r="CH563" s="387"/>
      <c r="CI563" s="387"/>
      <c r="CJ563" s="387"/>
      <c r="CK563" s="387"/>
      <c r="CL563" s="387"/>
      <c r="CM563" s="387"/>
      <c r="CN563" s="387"/>
      <c r="CO563" s="387"/>
      <c r="CP563" s="387"/>
      <c r="CQ563" s="387"/>
      <c r="CR563" s="387"/>
      <c r="CS563" s="387"/>
      <c r="CT563" s="387"/>
      <c r="CU563" s="387"/>
      <c r="CV563" s="387"/>
      <c r="CW563" s="387"/>
      <c r="CX563" s="387"/>
      <c r="CY563" s="387"/>
      <c r="CZ563" s="387"/>
      <c r="DA563" s="387"/>
      <c r="DB563" s="387"/>
      <c r="DC563" s="387"/>
      <c r="DD563" s="387"/>
      <c r="DE563" s="387"/>
      <c r="DF563" s="387"/>
      <c r="DG563" s="387"/>
      <c r="DH563" s="387"/>
      <c r="DI563" s="387"/>
      <c r="DJ563" s="387"/>
      <c r="DK563" s="387"/>
      <c r="DL563" s="387"/>
      <c r="DM563" s="387"/>
      <c r="DN563" s="387"/>
      <c r="DO563" s="387"/>
      <c r="DP563" s="387"/>
      <c r="DQ563" s="387"/>
      <c r="DR563" s="387"/>
      <c r="DS563" s="387"/>
      <c r="DT563" s="387"/>
      <c r="DU563" s="387"/>
      <c r="DV563" s="387"/>
      <c r="DW563" s="387"/>
      <c r="DX563" s="387"/>
      <c r="DY563" s="387"/>
      <c r="DZ563" s="387"/>
      <c r="EA563" s="387"/>
      <c r="EB563" s="387"/>
      <c r="EC563" s="387"/>
      <c r="ED563" s="387"/>
      <c r="EE563" s="387"/>
      <c r="EF563" s="387"/>
      <c r="EG563" s="387"/>
      <c r="EH563" s="387"/>
      <c r="EI563" s="387"/>
      <c r="EJ563" s="387"/>
      <c r="EK563" s="387"/>
      <c r="EL563" s="387"/>
      <c r="EM563" s="387"/>
    </row>
    <row r="564" spans="1:143" s="389" customFormat="1" ht="25.5" hidden="1" customHeight="1">
      <c r="A564" s="504"/>
      <c r="B564" s="504"/>
      <c r="C564" s="504"/>
      <c r="D564" s="504"/>
      <c r="E564" s="504"/>
      <c r="F564" s="504"/>
      <c r="G564" s="504"/>
      <c r="H564" s="504"/>
      <c r="I564" s="504"/>
      <c r="J564" s="504"/>
      <c r="K564" s="504"/>
      <c r="L564" s="504"/>
      <c r="M564" s="504"/>
      <c r="N564" s="504"/>
      <c r="O564" s="504"/>
      <c r="P564" s="504"/>
      <c r="Q564" s="504"/>
      <c r="R564" s="504"/>
      <c r="S564" s="504"/>
      <c r="T564" s="504"/>
      <c r="U564" s="504"/>
      <c r="V564" s="504"/>
      <c r="W564" s="504"/>
      <c r="X564" s="504"/>
      <c r="Y564" s="504"/>
      <c r="Z564" s="504"/>
      <c r="AA564" s="504"/>
      <c r="AB564" s="504"/>
      <c r="AC564" s="504"/>
      <c r="AD564" s="504"/>
      <c r="AE564" s="504"/>
      <c r="AF564" s="500"/>
      <c r="AG564" s="500"/>
      <c r="AH564" s="500"/>
      <c r="AI564" s="387"/>
      <c r="AJ564" s="387"/>
      <c r="AK564" s="387"/>
      <c r="AL564" s="387"/>
      <c r="AM564" s="387"/>
      <c r="AN564" s="387"/>
      <c r="AO564" s="387"/>
      <c r="AP564" s="387"/>
      <c r="AQ564" s="387"/>
      <c r="AR564" s="387"/>
      <c r="AS564" s="387"/>
      <c r="AT564" s="387"/>
      <c r="AU564" s="387"/>
      <c r="AV564" s="387"/>
      <c r="AW564" s="387"/>
      <c r="AX564" s="387"/>
      <c r="AY564" s="387"/>
      <c r="AZ564" s="387"/>
      <c r="BA564" s="387"/>
      <c r="BB564" s="387"/>
      <c r="BC564" s="387"/>
      <c r="BD564" s="387"/>
      <c r="BE564" s="387"/>
      <c r="BF564" s="387"/>
      <c r="BG564" s="387"/>
      <c r="BH564" s="387"/>
      <c r="BI564" s="387"/>
      <c r="BJ564" s="387"/>
      <c r="BK564" s="387"/>
      <c r="BL564" s="387"/>
      <c r="BM564" s="387"/>
      <c r="BN564" s="387"/>
      <c r="BO564" s="387"/>
      <c r="BP564" s="387"/>
      <c r="BQ564" s="387"/>
      <c r="BR564" s="387"/>
      <c r="BS564" s="387"/>
      <c r="BT564" s="387"/>
      <c r="BU564" s="387"/>
      <c r="BV564" s="387"/>
      <c r="BW564" s="387"/>
      <c r="BX564" s="387"/>
      <c r="BY564" s="387"/>
      <c r="BZ564" s="387"/>
      <c r="CA564" s="387"/>
      <c r="CB564" s="387"/>
      <c r="CC564" s="387"/>
      <c r="CD564" s="387"/>
      <c r="CE564" s="387"/>
      <c r="CF564" s="387"/>
      <c r="CG564" s="387"/>
      <c r="CH564" s="387"/>
      <c r="CI564" s="387"/>
      <c r="CJ564" s="387"/>
      <c r="CK564" s="387"/>
      <c r="CL564" s="387"/>
      <c r="CM564" s="387"/>
      <c r="CN564" s="387"/>
      <c r="CO564" s="387"/>
      <c r="CP564" s="387"/>
      <c r="CQ564" s="387"/>
      <c r="CR564" s="387"/>
      <c r="CS564" s="387"/>
      <c r="CT564" s="387"/>
      <c r="CU564" s="387"/>
      <c r="CV564" s="387"/>
      <c r="CW564" s="387"/>
      <c r="CX564" s="387"/>
      <c r="CY564" s="387"/>
      <c r="CZ564" s="387"/>
      <c r="DA564" s="387"/>
      <c r="DB564" s="387"/>
      <c r="DC564" s="387"/>
      <c r="DD564" s="387"/>
      <c r="DE564" s="387"/>
      <c r="DF564" s="387"/>
      <c r="DG564" s="387"/>
      <c r="DH564" s="387"/>
      <c r="DI564" s="387"/>
      <c r="DJ564" s="387"/>
      <c r="DK564" s="387"/>
      <c r="DL564" s="387"/>
      <c r="DM564" s="387"/>
      <c r="DN564" s="387"/>
      <c r="DO564" s="387"/>
      <c r="DP564" s="387"/>
      <c r="DQ564" s="387"/>
      <c r="DR564" s="387"/>
      <c r="DS564" s="387"/>
      <c r="DT564" s="387"/>
      <c r="DU564" s="387"/>
      <c r="DV564" s="387"/>
      <c r="DW564" s="387"/>
      <c r="DX564" s="387"/>
      <c r="DY564" s="387"/>
      <c r="DZ564" s="387"/>
      <c r="EA564" s="387"/>
      <c r="EB564" s="387"/>
      <c r="EC564" s="387"/>
      <c r="ED564" s="387"/>
      <c r="EE564" s="387"/>
      <c r="EF564" s="387"/>
      <c r="EG564" s="387"/>
      <c r="EH564" s="387"/>
      <c r="EI564" s="387"/>
      <c r="EJ564" s="387"/>
      <c r="EK564" s="387"/>
      <c r="EL564" s="387"/>
      <c r="EM564" s="387"/>
    </row>
    <row r="565" spans="1:143" s="389" customFormat="1" ht="25.5" hidden="1" customHeight="1">
      <c r="A565" s="504"/>
      <c r="B565" s="504"/>
      <c r="C565" s="504"/>
      <c r="D565" s="504"/>
      <c r="E565" s="504"/>
      <c r="F565" s="504"/>
      <c r="G565" s="504"/>
      <c r="H565" s="504"/>
      <c r="I565" s="504"/>
      <c r="J565" s="504"/>
      <c r="K565" s="504"/>
      <c r="L565" s="504"/>
      <c r="M565" s="504"/>
      <c r="N565" s="504"/>
      <c r="O565" s="504"/>
      <c r="P565" s="504"/>
      <c r="Q565" s="504"/>
      <c r="R565" s="504"/>
      <c r="S565" s="504"/>
      <c r="T565" s="504"/>
      <c r="U565" s="504"/>
      <c r="V565" s="504"/>
      <c r="W565" s="504"/>
      <c r="X565" s="504"/>
      <c r="Y565" s="504"/>
      <c r="Z565" s="504"/>
      <c r="AA565" s="504"/>
      <c r="AB565" s="504"/>
      <c r="AC565" s="504"/>
      <c r="AD565" s="504"/>
      <c r="AE565" s="504"/>
      <c r="AF565" s="500"/>
      <c r="AG565" s="500"/>
      <c r="AH565" s="500"/>
      <c r="AI565" s="387"/>
      <c r="AJ565" s="387"/>
      <c r="AK565" s="387"/>
      <c r="AL565" s="387"/>
      <c r="AM565" s="387"/>
      <c r="AN565" s="387"/>
      <c r="AO565" s="387"/>
      <c r="AP565" s="387"/>
      <c r="AQ565" s="387"/>
      <c r="AR565" s="387"/>
      <c r="AS565" s="387"/>
      <c r="AT565" s="387"/>
      <c r="AU565" s="387"/>
      <c r="AV565" s="387"/>
      <c r="AW565" s="387"/>
      <c r="AX565" s="387"/>
      <c r="AY565" s="387"/>
      <c r="AZ565" s="387"/>
      <c r="BA565" s="387"/>
      <c r="BB565" s="387"/>
      <c r="BC565" s="387"/>
      <c r="BD565" s="387"/>
      <c r="BE565" s="387"/>
      <c r="BF565" s="387"/>
      <c r="BG565" s="387"/>
      <c r="BH565" s="387"/>
      <c r="BI565" s="387"/>
      <c r="BJ565" s="387"/>
      <c r="BK565" s="387"/>
      <c r="BL565" s="387"/>
      <c r="BM565" s="387"/>
      <c r="BN565" s="387"/>
      <c r="BO565" s="387"/>
      <c r="BP565" s="387"/>
      <c r="BQ565" s="387"/>
      <c r="BR565" s="387"/>
      <c r="BS565" s="387"/>
      <c r="BT565" s="387"/>
      <c r="BU565" s="387"/>
      <c r="BV565" s="387"/>
      <c r="BW565" s="387"/>
      <c r="BX565" s="387"/>
      <c r="BY565" s="387"/>
      <c r="BZ565" s="387"/>
      <c r="CA565" s="387"/>
      <c r="CB565" s="387"/>
      <c r="CC565" s="387"/>
      <c r="CD565" s="387"/>
      <c r="CE565" s="387"/>
      <c r="CF565" s="387"/>
      <c r="CG565" s="387"/>
      <c r="CH565" s="387"/>
      <c r="CI565" s="387"/>
      <c r="CJ565" s="387"/>
      <c r="CK565" s="387"/>
      <c r="CL565" s="387"/>
      <c r="CM565" s="387"/>
      <c r="CN565" s="387"/>
      <c r="CO565" s="387"/>
      <c r="CP565" s="387"/>
      <c r="CQ565" s="387"/>
      <c r="CR565" s="387"/>
      <c r="CS565" s="387"/>
      <c r="CT565" s="387"/>
      <c r="CU565" s="387"/>
      <c r="CV565" s="387"/>
      <c r="CW565" s="387"/>
      <c r="CX565" s="387"/>
      <c r="CY565" s="387"/>
      <c r="CZ565" s="387"/>
      <c r="DA565" s="387"/>
      <c r="DB565" s="387"/>
      <c r="DC565" s="387"/>
      <c r="DD565" s="387"/>
      <c r="DE565" s="387"/>
      <c r="DF565" s="387"/>
      <c r="DG565" s="387"/>
      <c r="DH565" s="387"/>
      <c r="DI565" s="387"/>
      <c r="DJ565" s="387"/>
      <c r="DK565" s="387"/>
      <c r="DL565" s="387"/>
      <c r="DM565" s="387"/>
      <c r="DN565" s="387"/>
      <c r="DO565" s="387"/>
      <c r="DP565" s="387"/>
      <c r="DQ565" s="387"/>
      <c r="DR565" s="387"/>
      <c r="DS565" s="387"/>
      <c r="DT565" s="387"/>
      <c r="DU565" s="387"/>
      <c r="DV565" s="387"/>
      <c r="DW565" s="387"/>
      <c r="DX565" s="387"/>
      <c r="DY565" s="387"/>
      <c r="DZ565" s="387"/>
      <c r="EA565" s="387"/>
      <c r="EB565" s="387"/>
      <c r="EC565" s="387"/>
      <c r="ED565" s="387"/>
      <c r="EE565" s="387"/>
      <c r="EF565" s="387"/>
      <c r="EG565" s="387"/>
      <c r="EH565" s="387"/>
      <c r="EI565" s="387"/>
      <c r="EJ565" s="387"/>
      <c r="EK565" s="387"/>
      <c r="EL565" s="387"/>
      <c r="EM565" s="387"/>
    </row>
    <row r="566" spans="1:143" s="389" customFormat="1" ht="25.5" hidden="1" customHeight="1">
      <c r="A566" s="504"/>
      <c r="B566" s="504"/>
      <c r="C566" s="504"/>
      <c r="D566" s="504"/>
      <c r="E566" s="504"/>
      <c r="F566" s="504"/>
      <c r="G566" s="504"/>
      <c r="H566" s="504"/>
      <c r="I566" s="504"/>
      <c r="J566" s="504"/>
      <c r="K566" s="504"/>
      <c r="L566" s="504"/>
      <c r="M566" s="504"/>
      <c r="N566" s="504"/>
      <c r="O566" s="504"/>
      <c r="P566" s="504"/>
      <c r="Q566" s="504"/>
      <c r="R566" s="504"/>
      <c r="S566" s="504"/>
      <c r="T566" s="504"/>
      <c r="U566" s="504"/>
      <c r="V566" s="504"/>
      <c r="W566" s="504"/>
      <c r="X566" s="504"/>
      <c r="Y566" s="504"/>
      <c r="Z566" s="504"/>
      <c r="AA566" s="504"/>
      <c r="AB566" s="504"/>
      <c r="AC566" s="504"/>
      <c r="AD566" s="504"/>
      <c r="AE566" s="504"/>
      <c r="AF566" s="500"/>
      <c r="AG566" s="500"/>
      <c r="AH566" s="500"/>
      <c r="AI566" s="387"/>
      <c r="AJ566" s="387"/>
      <c r="AK566" s="387"/>
      <c r="AL566" s="387"/>
      <c r="AM566" s="387"/>
      <c r="AN566" s="387"/>
      <c r="AO566" s="387"/>
      <c r="AP566" s="387"/>
      <c r="AQ566" s="387"/>
      <c r="AR566" s="387"/>
      <c r="AS566" s="387"/>
      <c r="AT566" s="387"/>
      <c r="AU566" s="387"/>
      <c r="AV566" s="387"/>
      <c r="AW566" s="387"/>
      <c r="AX566" s="387"/>
      <c r="AY566" s="387"/>
      <c r="AZ566" s="387"/>
      <c r="BA566" s="387"/>
      <c r="BB566" s="387"/>
      <c r="BC566" s="387"/>
      <c r="BD566" s="387"/>
      <c r="BE566" s="387"/>
      <c r="BF566" s="387"/>
      <c r="BG566" s="387"/>
      <c r="BH566" s="387"/>
      <c r="BI566" s="387"/>
      <c r="BJ566" s="387"/>
      <c r="BK566" s="387"/>
      <c r="BL566" s="387"/>
      <c r="BM566" s="387"/>
      <c r="BN566" s="387"/>
      <c r="BO566" s="387"/>
      <c r="BP566" s="387"/>
      <c r="BQ566" s="387"/>
      <c r="BR566" s="387"/>
      <c r="BS566" s="387"/>
      <c r="BT566" s="387"/>
      <c r="BU566" s="387"/>
      <c r="BV566" s="387"/>
      <c r="BW566" s="387"/>
      <c r="BX566" s="387"/>
      <c r="BY566" s="387"/>
      <c r="BZ566" s="387"/>
      <c r="CA566" s="387"/>
      <c r="CB566" s="387"/>
      <c r="CC566" s="387"/>
      <c r="CD566" s="387"/>
      <c r="CE566" s="387"/>
      <c r="CF566" s="387"/>
      <c r="CG566" s="387"/>
      <c r="CH566" s="387"/>
      <c r="CI566" s="387"/>
      <c r="CJ566" s="387"/>
      <c r="CK566" s="387"/>
      <c r="CL566" s="387"/>
      <c r="CM566" s="387"/>
      <c r="CN566" s="387"/>
      <c r="CO566" s="387"/>
      <c r="CP566" s="387"/>
      <c r="CQ566" s="387"/>
      <c r="CR566" s="387"/>
      <c r="CS566" s="387"/>
      <c r="CT566" s="387"/>
      <c r="CU566" s="387"/>
      <c r="CV566" s="387"/>
      <c r="CW566" s="387"/>
      <c r="CX566" s="387"/>
      <c r="CY566" s="387"/>
      <c r="CZ566" s="387"/>
      <c r="DA566" s="387"/>
      <c r="DB566" s="387"/>
      <c r="DC566" s="387"/>
      <c r="DD566" s="387"/>
      <c r="DE566" s="387"/>
      <c r="DF566" s="387"/>
      <c r="DG566" s="387"/>
      <c r="DH566" s="387"/>
      <c r="DI566" s="387"/>
      <c r="DJ566" s="387"/>
      <c r="DK566" s="387"/>
      <c r="DL566" s="387"/>
      <c r="DM566" s="387"/>
      <c r="DN566" s="387"/>
      <c r="DO566" s="387"/>
      <c r="DP566" s="387"/>
      <c r="DQ566" s="387"/>
      <c r="DR566" s="387"/>
      <c r="DS566" s="387"/>
      <c r="DT566" s="387"/>
      <c r="DU566" s="387"/>
      <c r="DV566" s="387"/>
      <c r="DW566" s="387"/>
      <c r="DX566" s="387"/>
      <c r="DY566" s="387"/>
      <c r="DZ566" s="387"/>
      <c r="EA566" s="387"/>
      <c r="EB566" s="387"/>
      <c r="EC566" s="387"/>
      <c r="ED566" s="387"/>
      <c r="EE566" s="387"/>
      <c r="EF566" s="387"/>
      <c r="EG566" s="387"/>
      <c r="EH566" s="387"/>
      <c r="EI566" s="387"/>
      <c r="EJ566" s="387"/>
      <c r="EK566" s="387"/>
      <c r="EL566" s="387"/>
      <c r="EM566" s="387"/>
    </row>
    <row r="567" spans="1:143" s="389" customFormat="1" ht="25.5" hidden="1" customHeight="1">
      <c r="A567" s="504"/>
      <c r="B567" s="504"/>
      <c r="C567" s="504"/>
      <c r="D567" s="504"/>
      <c r="E567" s="504"/>
      <c r="F567" s="504"/>
      <c r="G567" s="504"/>
      <c r="H567" s="504"/>
      <c r="I567" s="504"/>
      <c r="J567" s="504"/>
      <c r="K567" s="504"/>
      <c r="L567" s="504"/>
      <c r="M567" s="504"/>
      <c r="N567" s="504"/>
      <c r="O567" s="504"/>
      <c r="P567" s="504"/>
      <c r="Q567" s="504"/>
      <c r="R567" s="504"/>
      <c r="S567" s="504"/>
      <c r="T567" s="504"/>
      <c r="U567" s="504"/>
      <c r="V567" s="504"/>
      <c r="W567" s="504"/>
      <c r="X567" s="504"/>
      <c r="Y567" s="504"/>
      <c r="Z567" s="504"/>
      <c r="AA567" s="504"/>
      <c r="AB567" s="504"/>
      <c r="AC567" s="504"/>
      <c r="AD567" s="504"/>
      <c r="AE567" s="504"/>
      <c r="AF567" s="500"/>
      <c r="AG567" s="500"/>
      <c r="AH567" s="500"/>
      <c r="AI567" s="387"/>
      <c r="AJ567" s="387"/>
      <c r="AK567" s="387"/>
      <c r="AL567" s="387"/>
      <c r="AM567" s="387"/>
      <c r="AN567" s="387"/>
      <c r="AO567" s="387"/>
      <c r="AP567" s="387"/>
      <c r="AQ567" s="387"/>
      <c r="AR567" s="387"/>
      <c r="AS567" s="387"/>
      <c r="AT567" s="387"/>
      <c r="AU567" s="387"/>
      <c r="AV567" s="387"/>
      <c r="AW567" s="387"/>
      <c r="AX567" s="387"/>
      <c r="AY567" s="387"/>
      <c r="AZ567" s="387"/>
      <c r="BA567" s="387"/>
      <c r="BB567" s="387"/>
      <c r="BC567" s="387"/>
      <c r="BD567" s="387"/>
      <c r="BE567" s="387"/>
      <c r="BF567" s="387"/>
      <c r="BG567" s="387"/>
      <c r="BH567" s="387"/>
      <c r="BI567" s="387"/>
      <c r="BJ567" s="387"/>
      <c r="BK567" s="387"/>
      <c r="BL567" s="387"/>
      <c r="BM567" s="387"/>
      <c r="BN567" s="387"/>
      <c r="BO567" s="387"/>
      <c r="BP567" s="387"/>
      <c r="BQ567" s="387"/>
      <c r="BR567" s="387"/>
      <c r="BS567" s="387"/>
      <c r="BT567" s="387"/>
      <c r="BU567" s="387"/>
      <c r="BV567" s="387"/>
      <c r="BW567" s="387"/>
      <c r="BX567" s="387"/>
      <c r="BY567" s="387"/>
      <c r="BZ567" s="387"/>
      <c r="CA567" s="387"/>
      <c r="CB567" s="387"/>
      <c r="CC567" s="387"/>
      <c r="CD567" s="387"/>
      <c r="CE567" s="387"/>
      <c r="CF567" s="387"/>
      <c r="CG567" s="387"/>
      <c r="CH567" s="387"/>
      <c r="CI567" s="387"/>
      <c r="CJ567" s="387"/>
      <c r="CK567" s="387"/>
      <c r="CL567" s="387"/>
      <c r="CM567" s="387"/>
      <c r="CN567" s="387"/>
      <c r="CO567" s="387"/>
      <c r="CP567" s="387"/>
      <c r="CQ567" s="387"/>
      <c r="CR567" s="387"/>
      <c r="CS567" s="387"/>
      <c r="CT567" s="387"/>
      <c r="CU567" s="387"/>
      <c r="CV567" s="387"/>
      <c r="CW567" s="387"/>
      <c r="CX567" s="387"/>
      <c r="CY567" s="387"/>
      <c r="CZ567" s="387"/>
      <c r="DA567" s="387"/>
      <c r="DB567" s="387"/>
      <c r="DC567" s="387"/>
      <c r="DD567" s="387"/>
      <c r="DE567" s="387"/>
      <c r="DF567" s="387"/>
      <c r="DG567" s="387"/>
      <c r="DH567" s="387"/>
      <c r="DI567" s="387"/>
      <c r="DJ567" s="387"/>
      <c r="DK567" s="387"/>
      <c r="DL567" s="387"/>
      <c r="DM567" s="387"/>
      <c r="DN567" s="387"/>
      <c r="DO567" s="387"/>
      <c r="DP567" s="387"/>
      <c r="DQ567" s="387"/>
      <c r="DR567" s="387"/>
      <c r="DS567" s="387"/>
      <c r="DT567" s="387"/>
      <c r="DU567" s="387"/>
      <c r="DV567" s="387"/>
      <c r="DW567" s="387"/>
      <c r="DX567" s="387"/>
      <c r="DY567" s="387"/>
      <c r="DZ567" s="387"/>
      <c r="EA567" s="387"/>
      <c r="EB567" s="387"/>
      <c r="EC567" s="387"/>
      <c r="ED567" s="387"/>
      <c r="EE567" s="387"/>
      <c r="EF567" s="387"/>
      <c r="EG567" s="387"/>
      <c r="EH567" s="387"/>
      <c r="EI567" s="387"/>
      <c r="EJ567" s="387"/>
      <c r="EK567" s="387"/>
      <c r="EL567" s="387"/>
      <c r="EM567" s="387"/>
    </row>
    <row r="568" spans="1:143" s="389" customFormat="1" ht="25.5" hidden="1" customHeight="1">
      <c r="A568" s="504"/>
      <c r="B568" s="504"/>
      <c r="C568" s="504"/>
      <c r="D568" s="504"/>
      <c r="E568" s="504"/>
      <c r="F568" s="504"/>
      <c r="G568" s="504"/>
      <c r="H568" s="504"/>
      <c r="I568" s="504"/>
      <c r="J568" s="504"/>
      <c r="K568" s="504"/>
      <c r="L568" s="504"/>
      <c r="M568" s="504"/>
      <c r="N568" s="504"/>
      <c r="O568" s="504"/>
      <c r="P568" s="504"/>
      <c r="Q568" s="504"/>
      <c r="R568" s="504"/>
      <c r="S568" s="504"/>
      <c r="T568" s="504"/>
      <c r="U568" s="504"/>
      <c r="V568" s="504"/>
      <c r="W568" s="504"/>
      <c r="X568" s="504"/>
      <c r="Y568" s="504"/>
      <c r="Z568" s="504"/>
      <c r="AA568" s="504"/>
      <c r="AB568" s="504"/>
      <c r="AC568" s="504"/>
      <c r="AD568" s="504"/>
      <c r="AE568" s="504"/>
      <c r="AF568" s="500"/>
      <c r="AG568" s="500"/>
      <c r="AH568" s="500"/>
      <c r="AI568" s="387"/>
      <c r="AJ568" s="387"/>
      <c r="AK568" s="387"/>
      <c r="AL568" s="387"/>
      <c r="AM568" s="387"/>
      <c r="AN568" s="387"/>
      <c r="AO568" s="387"/>
      <c r="AP568" s="387"/>
      <c r="AQ568" s="387"/>
      <c r="AR568" s="387"/>
      <c r="AS568" s="387"/>
      <c r="AT568" s="387"/>
      <c r="AU568" s="387"/>
      <c r="AV568" s="387"/>
      <c r="AW568" s="387"/>
      <c r="AX568" s="387"/>
      <c r="AY568" s="387"/>
      <c r="AZ568" s="387"/>
      <c r="BA568" s="387"/>
      <c r="BB568" s="387"/>
      <c r="BC568" s="387"/>
      <c r="BD568" s="387"/>
      <c r="BE568" s="387"/>
      <c r="BF568" s="387"/>
      <c r="BG568" s="387"/>
      <c r="BH568" s="387"/>
      <c r="BI568" s="387"/>
      <c r="BJ568" s="387"/>
      <c r="BK568" s="387"/>
      <c r="BL568" s="387"/>
      <c r="BM568" s="387"/>
      <c r="BN568" s="387"/>
      <c r="BO568" s="387"/>
      <c r="BP568" s="387"/>
      <c r="BQ568" s="387"/>
      <c r="BR568" s="387"/>
      <c r="BS568" s="387"/>
      <c r="BT568" s="387"/>
      <c r="BU568" s="387"/>
      <c r="BV568" s="387"/>
      <c r="BW568" s="387"/>
      <c r="BX568" s="387"/>
      <c r="BY568" s="387"/>
      <c r="BZ568" s="387"/>
      <c r="CA568" s="387"/>
      <c r="CB568" s="387"/>
      <c r="CC568" s="387"/>
      <c r="CD568" s="387"/>
      <c r="CE568" s="387"/>
      <c r="CF568" s="387"/>
      <c r="CG568" s="387"/>
      <c r="CH568" s="387"/>
      <c r="CI568" s="387"/>
      <c r="CJ568" s="387"/>
      <c r="CK568" s="387"/>
      <c r="CL568" s="387"/>
      <c r="CM568" s="387"/>
      <c r="CN568" s="387"/>
      <c r="CO568" s="387"/>
      <c r="CP568" s="387"/>
      <c r="CQ568" s="387"/>
      <c r="CR568" s="387"/>
      <c r="CS568" s="387"/>
      <c r="CT568" s="387"/>
      <c r="CU568" s="387"/>
      <c r="CV568" s="387"/>
      <c r="CW568" s="387"/>
      <c r="CX568" s="387"/>
      <c r="CY568" s="387"/>
      <c r="CZ568" s="387"/>
      <c r="DA568" s="387"/>
      <c r="DB568" s="387"/>
      <c r="DC568" s="387"/>
      <c r="DD568" s="387"/>
      <c r="DE568" s="387"/>
      <c r="DF568" s="387"/>
      <c r="DG568" s="387"/>
      <c r="DH568" s="387"/>
      <c r="DI568" s="387"/>
      <c r="DJ568" s="387"/>
      <c r="DK568" s="387"/>
      <c r="DL568" s="387"/>
      <c r="DM568" s="387"/>
      <c r="DN568" s="387"/>
      <c r="DO568" s="387"/>
      <c r="DP568" s="387"/>
      <c r="DQ568" s="387"/>
      <c r="DR568" s="387"/>
      <c r="DS568" s="387"/>
      <c r="DT568" s="387"/>
      <c r="DU568" s="387"/>
      <c r="DV568" s="387"/>
      <c r="DW568" s="387"/>
      <c r="DX568" s="387"/>
      <c r="DY568" s="387"/>
      <c r="DZ568" s="387"/>
      <c r="EA568" s="387"/>
      <c r="EB568" s="387"/>
      <c r="EC568" s="387"/>
      <c r="ED568" s="387"/>
      <c r="EE568" s="387"/>
      <c r="EF568" s="387"/>
      <c r="EG568" s="387"/>
      <c r="EH568" s="387"/>
      <c r="EI568" s="387"/>
      <c r="EJ568" s="387"/>
      <c r="EK568" s="387"/>
      <c r="EL568" s="387"/>
      <c r="EM568" s="387"/>
    </row>
    <row r="569" spans="1:143" s="389" customFormat="1" ht="25.5" hidden="1" customHeight="1">
      <c r="A569" s="504"/>
      <c r="B569" s="504"/>
      <c r="C569" s="504"/>
      <c r="D569" s="504"/>
      <c r="E569" s="504"/>
      <c r="F569" s="504"/>
      <c r="G569" s="504"/>
      <c r="H569" s="504"/>
      <c r="I569" s="504"/>
      <c r="J569" s="504"/>
      <c r="K569" s="504"/>
      <c r="L569" s="504"/>
      <c r="M569" s="504"/>
      <c r="N569" s="504"/>
      <c r="O569" s="504"/>
      <c r="P569" s="504"/>
      <c r="Q569" s="504"/>
      <c r="R569" s="504"/>
      <c r="S569" s="504"/>
      <c r="T569" s="504"/>
      <c r="U569" s="504"/>
      <c r="V569" s="504"/>
      <c r="W569" s="504"/>
      <c r="X569" s="504"/>
      <c r="Y569" s="504"/>
      <c r="Z569" s="504"/>
      <c r="AA569" s="504"/>
      <c r="AB569" s="504"/>
      <c r="AC569" s="504"/>
      <c r="AD569" s="504"/>
      <c r="AE569" s="504"/>
      <c r="AF569" s="500"/>
      <c r="AG569" s="500"/>
      <c r="AH569" s="500"/>
      <c r="AI569" s="387"/>
      <c r="AJ569" s="387"/>
      <c r="AK569" s="387"/>
      <c r="AL569" s="387"/>
      <c r="AM569" s="387"/>
      <c r="AN569" s="387"/>
      <c r="AO569" s="387"/>
      <c r="AP569" s="387"/>
      <c r="AQ569" s="387"/>
      <c r="AR569" s="387"/>
      <c r="AS569" s="387"/>
      <c r="AT569" s="387"/>
      <c r="AU569" s="387"/>
      <c r="AV569" s="387"/>
      <c r="AW569" s="387"/>
      <c r="AX569" s="387"/>
      <c r="AY569" s="387"/>
      <c r="AZ569" s="387"/>
      <c r="BA569" s="387"/>
      <c r="BB569" s="387"/>
      <c r="BC569" s="387"/>
      <c r="BD569" s="387"/>
      <c r="BE569" s="387"/>
      <c r="BF569" s="387"/>
      <c r="BG569" s="387"/>
      <c r="BH569" s="387"/>
      <c r="BI569" s="387"/>
      <c r="BJ569" s="387"/>
      <c r="BK569" s="387"/>
      <c r="BL569" s="387"/>
      <c r="BM569" s="387"/>
      <c r="BN569" s="387"/>
      <c r="BO569" s="387"/>
      <c r="BP569" s="387"/>
      <c r="BQ569" s="387"/>
      <c r="BR569" s="387"/>
      <c r="BS569" s="387"/>
      <c r="BT569" s="387"/>
      <c r="BU569" s="387"/>
      <c r="BV569" s="387"/>
      <c r="BW569" s="387"/>
      <c r="BX569" s="387"/>
      <c r="BY569" s="387"/>
      <c r="BZ569" s="387"/>
      <c r="CA569" s="387"/>
      <c r="CB569" s="387"/>
      <c r="CC569" s="387"/>
      <c r="CD569" s="387"/>
      <c r="CE569" s="387"/>
      <c r="CF569" s="387"/>
      <c r="CG569" s="387"/>
      <c r="CH569" s="387"/>
      <c r="CI569" s="387"/>
      <c r="CJ569" s="387"/>
      <c r="CK569" s="387"/>
      <c r="CL569" s="387"/>
      <c r="CM569" s="387"/>
      <c r="CN569" s="387"/>
      <c r="CO569" s="387"/>
      <c r="CP569" s="387"/>
      <c r="CQ569" s="387"/>
      <c r="CR569" s="387"/>
      <c r="CS569" s="387"/>
      <c r="CT569" s="387"/>
      <c r="CU569" s="387"/>
      <c r="CV569" s="387"/>
      <c r="CW569" s="387"/>
      <c r="CX569" s="387"/>
      <c r="CY569" s="387"/>
      <c r="CZ569" s="387"/>
      <c r="DA569" s="387"/>
      <c r="DB569" s="387"/>
      <c r="DC569" s="387"/>
      <c r="DD569" s="387"/>
      <c r="DE569" s="387"/>
      <c r="DF569" s="387"/>
      <c r="DG569" s="387"/>
      <c r="DH569" s="387"/>
      <c r="DI569" s="387"/>
      <c r="DJ569" s="387"/>
      <c r="DK569" s="387"/>
      <c r="DL569" s="387"/>
      <c r="DM569" s="387"/>
      <c r="DN569" s="387"/>
      <c r="DO569" s="387"/>
      <c r="DP569" s="387"/>
      <c r="DQ569" s="387"/>
      <c r="DR569" s="387"/>
      <c r="DS569" s="387"/>
      <c r="DT569" s="387"/>
      <c r="DU569" s="387"/>
      <c r="DV569" s="387"/>
      <c r="DW569" s="387"/>
      <c r="DX569" s="387"/>
      <c r="DY569" s="387"/>
      <c r="DZ569" s="387"/>
      <c r="EA569" s="387"/>
      <c r="EB569" s="387"/>
      <c r="EC569" s="387"/>
      <c r="ED569" s="387"/>
      <c r="EE569" s="387"/>
      <c r="EF569" s="387"/>
      <c r="EG569" s="387"/>
      <c r="EH569" s="387"/>
      <c r="EI569" s="387"/>
      <c r="EJ569" s="387"/>
      <c r="EK569" s="387"/>
      <c r="EL569" s="387"/>
      <c r="EM569" s="387"/>
    </row>
    <row r="570" spans="1:143" s="389" customFormat="1" ht="25.5" hidden="1" customHeight="1">
      <c r="A570" s="504"/>
      <c r="B570" s="504"/>
      <c r="C570" s="504"/>
      <c r="D570" s="504"/>
      <c r="E570" s="504"/>
      <c r="F570" s="504"/>
      <c r="G570" s="504"/>
      <c r="H570" s="504"/>
      <c r="I570" s="504"/>
      <c r="J570" s="504"/>
      <c r="K570" s="504"/>
      <c r="L570" s="504"/>
      <c r="M570" s="504"/>
      <c r="N570" s="504"/>
      <c r="O570" s="504"/>
      <c r="P570" s="504"/>
      <c r="Q570" s="504"/>
      <c r="R570" s="504"/>
      <c r="S570" s="504"/>
      <c r="T570" s="504"/>
      <c r="U570" s="504"/>
      <c r="V570" s="504"/>
      <c r="W570" s="504"/>
      <c r="X570" s="504"/>
      <c r="Y570" s="504"/>
      <c r="Z570" s="504"/>
      <c r="AA570" s="504"/>
      <c r="AB570" s="504"/>
      <c r="AC570" s="504"/>
      <c r="AD570" s="504"/>
      <c r="AE570" s="504"/>
      <c r="AF570" s="500"/>
      <c r="AG570" s="500"/>
      <c r="AH570" s="500"/>
      <c r="AI570" s="387"/>
      <c r="AJ570" s="387"/>
      <c r="AK570" s="387"/>
      <c r="AL570" s="387"/>
      <c r="AM570" s="387"/>
      <c r="AN570" s="387"/>
      <c r="AO570" s="387"/>
      <c r="AP570" s="387"/>
      <c r="AQ570" s="387"/>
      <c r="AR570" s="387"/>
      <c r="AS570" s="387"/>
      <c r="AT570" s="387"/>
      <c r="AU570" s="387"/>
      <c r="AV570" s="387"/>
      <c r="AW570" s="387"/>
      <c r="AX570" s="387"/>
      <c r="AY570" s="387"/>
      <c r="AZ570" s="387"/>
      <c r="BA570" s="387"/>
      <c r="BB570" s="387"/>
      <c r="BC570" s="387"/>
      <c r="BD570" s="387"/>
      <c r="BE570" s="387"/>
      <c r="BF570" s="387"/>
      <c r="BG570" s="387"/>
      <c r="BH570" s="387"/>
      <c r="BI570" s="387"/>
      <c r="BJ570" s="387"/>
      <c r="BK570" s="387"/>
      <c r="BL570" s="387"/>
      <c r="BM570" s="387"/>
      <c r="BN570" s="387"/>
      <c r="BO570" s="387"/>
      <c r="BP570" s="387"/>
      <c r="BQ570" s="387"/>
      <c r="BR570" s="387"/>
      <c r="BS570" s="387"/>
      <c r="BT570" s="387"/>
      <c r="BU570" s="387"/>
      <c r="BV570" s="387"/>
      <c r="BW570" s="387"/>
      <c r="BX570" s="387"/>
      <c r="BY570" s="387"/>
      <c r="BZ570" s="387"/>
      <c r="CA570" s="387"/>
      <c r="CB570" s="387"/>
      <c r="CC570" s="387"/>
      <c r="CD570" s="387"/>
      <c r="CE570" s="387"/>
      <c r="CF570" s="387"/>
      <c r="CG570" s="387"/>
      <c r="CH570" s="387"/>
      <c r="CI570" s="387"/>
      <c r="CJ570" s="387"/>
      <c r="CK570" s="387"/>
      <c r="CL570" s="387"/>
      <c r="CM570" s="387"/>
      <c r="CN570" s="387"/>
      <c r="CO570" s="387"/>
      <c r="CP570" s="387"/>
      <c r="CQ570" s="387"/>
      <c r="CR570" s="387"/>
      <c r="CS570" s="387"/>
      <c r="CT570" s="387"/>
      <c r="CU570" s="387"/>
      <c r="CV570" s="387"/>
      <c r="CW570" s="387"/>
      <c r="CX570" s="387"/>
      <c r="CY570" s="387"/>
      <c r="CZ570" s="387"/>
      <c r="DA570" s="387"/>
      <c r="DB570" s="387"/>
      <c r="DC570" s="387"/>
      <c r="DD570" s="387"/>
      <c r="DE570" s="387"/>
      <c r="DF570" s="387"/>
      <c r="DG570" s="387"/>
      <c r="DH570" s="387"/>
      <c r="DI570" s="387"/>
      <c r="DJ570" s="387"/>
      <c r="DK570" s="387"/>
      <c r="DL570" s="387"/>
      <c r="DM570" s="387"/>
      <c r="DN570" s="387"/>
      <c r="DO570" s="387"/>
      <c r="DP570" s="387"/>
      <c r="DQ570" s="387"/>
      <c r="DR570" s="387"/>
      <c r="DS570" s="387"/>
      <c r="DT570" s="387"/>
      <c r="DU570" s="387"/>
      <c r="DV570" s="387"/>
      <c r="DW570" s="387"/>
      <c r="DX570" s="387"/>
      <c r="DY570" s="387"/>
      <c r="DZ570" s="387"/>
      <c r="EA570" s="387"/>
      <c r="EB570" s="387"/>
      <c r="EC570" s="387"/>
      <c r="ED570" s="387"/>
      <c r="EE570" s="387"/>
      <c r="EF570" s="387"/>
      <c r="EG570" s="387"/>
      <c r="EH570" s="387"/>
      <c r="EI570" s="387"/>
      <c r="EJ570" s="387"/>
      <c r="EK570" s="387"/>
      <c r="EL570" s="387"/>
      <c r="EM570" s="387"/>
    </row>
    <row r="571" spans="1:143" s="389" customFormat="1" ht="25.5" hidden="1" customHeight="1">
      <c r="A571" s="504"/>
      <c r="B571" s="504"/>
      <c r="C571" s="504"/>
      <c r="D571" s="504"/>
      <c r="E571" s="504"/>
      <c r="F571" s="504"/>
      <c r="G571" s="504"/>
      <c r="H571" s="504"/>
      <c r="I571" s="504"/>
      <c r="J571" s="504"/>
      <c r="K571" s="504"/>
      <c r="L571" s="504"/>
      <c r="M571" s="504"/>
      <c r="N571" s="504"/>
      <c r="O571" s="504"/>
      <c r="P571" s="504"/>
      <c r="Q571" s="504"/>
      <c r="R571" s="504"/>
      <c r="S571" s="504"/>
      <c r="T571" s="504"/>
      <c r="U571" s="504"/>
      <c r="V571" s="504"/>
      <c r="W571" s="504"/>
      <c r="X571" s="504"/>
      <c r="Y571" s="504"/>
      <c r="Z571" s="504"/>
      <c r="AA571" s="504"/>
      <c r="AB571" s="504"/>
      <c r="AC571" s="504"/>
      <c r="AD571" s="504"/>
      <c r="AE571" s="504"/>
      <c r="AF571" s="500"/>
      <c r="AG571" s="500"/>
      <c r="AH571" s="500"/>
      <c r="AI571" s="387"/>
      <c r="AJ571" s="387"/>
      <c r="AK571" s="387"/>
      <c r="AL571" s="387"/>
      <c r="AM571" s="387"/>
      <c r="AN571" s="387"/>
      <c r="AO571" s="387"/>
      <c r="AP571" s="387"/>
      <c r="AQ571" s="387"/>
      <c r="AR571" s="387"/>
      <c r="AS571" s="387"/>
      <c r="AT571" s="387"/>
      <c r="AU571" s="387"/>
      <c r="AV571" s="387"/>
      <c r="AW571" s="387"/>
      <c r="AX571" s="387"/>
      <c r="AY571" s="387"/>
      <c r="AZ571" s="387"/>
      <c r="BA571" s="387"/>
      <c r="BB571" s="387"/>
      <c r="BC571" s="387"/>
      <c r="BD571" s="387"/>
      <c r="BE571" s="387"/>
      <c r="BF571" s="387"/>
      <c r="BG571" s="387"/>
      <c r="BH571" s="387"/>
      <c r="BI571" s="387"/>
      <c r="BJ571" s="387"/>
      <c r="BK571" s="387"/>
      <c r="BL571" s="387"/>
      <c r="BM571" s="387"/>
      <c r="BN571" s="387"/>
      <c r="BO571" s="387"/>
      <c r="BP571" s="387"/>
      <c r="BQ571" s="387"/>
      <c r="BR571" s="387"/>
      <c r="BS571" s="387"/>
      <c r="BT571" s="387"/>
      <c r="BU571" s="387"/>
      <c r="BV571" s="387"/>
      <c r="BW571" s="387"/>
      <c r="BX571" s="387"/>
      <c r="BY571" s="387"/>
      <c r="BZ571" s="387"/>
      <c r="CA571" s="387"/>
      <c r="CB571" s="387"/>
      <c r="CC571" s="387"/>
      <c r="CD571" s="387"/>
      <c r="CE571" s="387"/>
      <c r="CF571" s="387"/>
      <c r="CG571" s="387"/>
      <c r="CH571" s="387"/>
      <c r="CI571" s="387"/>
      <c r="CJ571" s="387"/>
      <c r="CK571" s="387"/>
      <c r="CL571" s="387"/>
      <c r="CM571" s="387"/>
      <c r="CN571" s="387"/>
      <c r="CO571" s="387"/>
      <c r="CP571" s="387"/>
      <c r="CQ571" s="387"/>
      <c r="CR571" s="387"/>
      <c r="CS571" s="387"/>
      <c r="CT571" s="387"/>
      <c r="CU571" s="387"/>
      <c r="CV571" s="387"/>
      <c r="CW571" s="387"/>
      <c r="CX571" s="387"/>
      <c r="CY571" s="387"/>
      <c r="CZ571" s="387"/>
      <c r="DA571" s="387"/>
      <c r="DB571" s="387"/>
      <c r="DC571" s="387"/>
      <c r="DD571" s="387"/>
      <c r="DE571" s="387"/>
      <c r="DF571" s="387"/>
      <c r="DG571" s="387"/>
      <c r="DH571" s="387"/>
      <c r="DI571" s="387"/>
      <c r="DJ571" s="387"/>
      <c r="DK571" s="387"/>
      <c r="DL571" s="387"/>
      <c r="DM571" s="387"/>
      <c r="DN571" s="387"/>
      <c r="DO571" s="387"/>
      <c r="DP571" s="387"/>
      <c r="DQ571" s="387"/>
      <c r="DR571" s="387"/>
      <c r="DS571" s="387"/>
      <c r="DT571" s="387"/>
      <c r="DU571" s="387"/>
      <c r="DV571" s="387"/>
      <c r="DW571" s="387"/>
      <c r="DX571" s="387"/>
      <c r="DY571" s="387"/>
      <c r="DZ571" s="387"/>
      <c r="EA571" s="387"/>
      <c r="EB571" s="387"/>
      <c r="EC571" s="387"/>
      <c r="ED571" s="387"/>
      <c r="EE571" s="387"/>
      <c r="EF571" s="387"/>
      <c r="EG571" s="387"/>
      <c r="EH571" s="387"/>
      <c r="EI571" s="387"/>
      <c r="EJ571" s="387"/>
      <c r="EK571" s="387"/>
      <c r="EL571" s="387"/>
      <c r="EM571" s="387"/>
    </row>
    <row r="572" spans="1:143" s="389" customFormat="1" ht="25.5" hidden="1" customHeight="1">
      <c r="A572" s="504"/>
      <c r="B572" s="504"/>
      <c r="C572" s="504"/>
      <c r="D572" s="504"/>
      <c r="E572" s="504"/>
      <c r="F572" s="504"/>
      <c r="G572" s="504"/>
      <c r="H572" s="504"/>
      <c r="I572" s="504"/>
      <c r="J572" s="504"/>
      <c r="K572" s="504"/>
      <c r="L572" s="504"/>
      <c r="M572" s="504"/>
      <c r="N572" s="504"/>
      <c r="O572" s="504"/>
      <c r="P572" s="504"/>
      <c r="Q572" s="504"/>
      <c r="R572" s="504"/>
      <c r="S572" s="504"/>
      <c r="T572" s="504"/>
      <c r="U572" s="504"/>
      <c r="V572" s="504"/>
      <c r="W572" s="504"/>
      <c r="X572" s="504"/>
      <c r="Y572" s="504"/>
      <c r="Z572" s="504"/>
      <c r="AA572" s="504"/>
      <c r="AB572" s="504"/>
      <c r="AC572" s="504"/>
      <c r="AD572" s="504"/>
      <c r="AE572" s="504"/>
      <c r="AF572" s="500"/>
      <c r="AG572" s="500"/>
      <c r="AH572" s="500"/>
      <c r="AI572" s="387"/>
      <c r="AJ572" s="387"/>
      <c r="AK572" s="387"/>
      <c r="AL572" s="387"/>
      <c r="AM572" s="387"/>
      <c r="AN572" s="387"/>
      <c r="AO572" s="387"/>
      <c r="AP572" s="387"/>
      <c r="AQ572" s="387"/>
      <c r="AR572" s="387"/>
      <c r="AS572" s="387"/>
      <c r="AT572" s="387"/>
      <c r="AU572" s="387"/>
      <c r="AV572" s="387"/>
      <c r="AW572" s="387"/>
      <c r="AX572" s="387"/>
      <c r="AY572" s="387"/>
      <c r="AZ572" s="387"/>
      <c r="BA572" s="387"/>
      <c r="BB572" s="387"/>
      <c r="BC572" s="387"/>
      <c r="BD572" s="387"/>
      <c r="BE572" s="387"/>
      <c r="BF572" s="387"/>
      <c r="BG572" s="387"/>
      <c r="BH572" s="387"/>
      <c r="BI572" s="387"/>
      <c r="BJ572" s="387"/>
      <c r="BK572" s="387"/>
      <c r="BL572" s="387"/>
      <c r="BM572" s="387"/>
      <c r="BN572" s="387"/>
      <c r="BO572" s="387"/>
      <c r="BP572" s="387"/>
      <c r="BQ572" s="387"/>
      <c r="BR572" s="387"/>
      <c r="BS572" s="387"/>
      <c r="BT572" s="387"/>
      <c r="BU572" s="387"/>
      <c r="BV572" s="387"/>
      <c r="BW572" s="387"/>
      <c r="BX572" s="387"/>
      <c r="BY572" s="387"/>
      <c r="BZ572" s="387"/>
      <c r="CA572" s="387"/>
      <c r="CB572" s="387"/>
      <c r="CC572" s="387"/>
      <c r="CD572" s="387"/>
      <c r="CE572" s="387"/>
      <c r="CF572" s="387"/>
      <c r="CG572" s="387"/>
      <c r="CH572" s="387"/>
      <c r="CI572" s="387"/>
      <c r="CJ572" s="387"/>
      <c r="CK572" s="387"/>
      <c r="CL572" s="387"/>
      <c r="CM572" s="387"/>
      <c r="CN572" s="387"/>
      <c r="CO572" s="387"/>
      <c r="CP572" s="387"/>
      <c r="CQ572" s="387"/>
      <c r="CR572" s="387"/>
      <c r="CS572" s="387"/>
      <c r="CT572" s="387"/>
      <c r="CU572" s="387"/>
      <c r="CV572" s="387"/>
      <c r="CW572" s="387"/>
      <c r="CX572" s="387"/>
      <c r="CY572" s="387"/>
      <c r="CZ572" s="387"/>
      <c r="DA572" s="387"/>
      <c r="DB572" s="387"/>
      <c r="DC572" s="387"/>
      <c r="DD572" s="387"/>
      <c r="DE572" s="387"/>
      <c r="DF572" s="387"/>
      <c r="DG572" s="387"/>
      <c r="DH572" s="387"/>
      <c r="DI572" s="387"/>
      <c r="DJ572" s="387"/>
      <c r="DK572" s="387"/>
      <c r="DL572" s="387"/>
      <c r="DM572" s="387"/>
      <c r="DN572" s="387"/>
      <c r="DO572" s="387"/>
      <c r="DP572" s="387"/>
      <c r="DQ572" s="387"/>
      <c r="DR572" s="387"/>
      <c r="DS572" s="387"/>
      <c r="DT572" s="387"/>
      <c r="DU572" s="387"/>
      <c r="DV572" s="387"/>
      <c r="DW572" s="387"/>
      <c r="DX572" s="387"/>
      <c r="DY572" s="387"/>
      <c r="DZ572" s="387"/>
      <c r="EA572" s="387"/>
      <c r="EB572" s="387"/>
      <c r="EC572" s="387"/>
      <c r="ED572" s="387"/>
      <c r="EE572" s="387"/>
      <c r="EF572" s="387"/>
      <c r="EG572" s="387"/>
      <c r="EH572" s="387"/>
      <c r="EI572" s="387"/>
      <c r="EJ572" s="387"/>
      <c r="EK572" s="387"/>
      <c r="EL572" s="387"/>
      <c r="EM572" s="387"/>
    </row>
    <row r="573" spans="1:143" s="389" customFormat="1" ht="25.5" hidden="1" customHeight="1">
      <c r="A573" s="504"/>
      <c r="B573" s="504"/>
      <c r="C573" s="504"/>
      <c r="D573" s="504"/>
      <c r="E573" s="504"/>
      <c r="F573" s="504"/>
      <c r="G573" s="504"/>
      <c r="H573" s="504"/>
      <c r="I573" s="504"/>
      <c r="J573" s="504"/>
      <c r="K573" s="504"/>
      <c r="L573" s="504"/>
      <c r="M573" s="504"/>
      <c r="N573" s="504"/>
      <c r="O573" s="504"/>
      <c r="P573" s="504"/>
      <c r="Q573" s="504"/>
      <c r="R573" s="504"/>
      <c r="S573" s="504"/>
      <c r="T573" s="504"/>
      <c r="U573" s="504"/>
      <c r="V573" s="504"/>
      <c r="W573" s="504"/>
      <c r="X573" s="504"/>
      <c r="Y573" s="504"/>
      <c r="Z573" s="504"/>
      <c r="AA573" s="504"/>
      <c r="AB573" s="504"/>
      <c r="AC573" s="504"/>
      <c r="AD573" s="504"/>
      <c r="AE573" s="504"/>
      <c r="AF573" s="500"/>
      <c r="AG573" s="500"/>
      <c r="AH573" s="500"/>
      <c r="AI573" s="387"/>
      <c r="AJ573" s="387"/>
      <c r="AK573" s="387"/>
      <c r="AL573" s="387"/>
      <c r="AM573" s="387"/>
      <c r="AN573" s="387"/>
      <c r="AO573" s="387"/>
      <c r="AP573" s="387"/>
      <c r="AQ573" s="387"/>
      <c r="AR573" s="387"/>
      <c r="AS573" s="387"/>
      <c r="AT573" s="387"/>
      <c r="AU573" s="387"/>
      <c r="AV573" s="387"/>
      <c r="AW573" s="387"/>
      <c r="AX573" s="387"/>
      <c r="AY573" s="387"/>
      <c r="AZ573" s="387"/>
      <c r="BA573" s="387"/>
      <c r="BB573" s="387"/>
      <c r="BC573" s="387"/>
      <c r="BD573" s="387"/>
      <c r="BE573" s="387"/>
      <c r="BF573" s="387"/>
      <c r="BG573" s="387"/>
      <c r="BH573" s="387"/>
      <c r="BI573" s="387"/>
      <c r="BJ573" s="387"/>
      <c r="BK573" s="387"/>
      <c r="BL573" s="387"/>
      <c r="BM573" s="387"/>
      <c r="BN573" s="387"/>
      <c r="BO573" s="387"/>
      <c r="BP573" s="387"/>
      <c r="BQ573" s="387"/>
      <c r="BR573" s="387"/>
      <c r="BS573" s="387"/>
      <c r="BT573" s="387"/>
      <c r="BU573" s="387"/>
      <c r="BV573" s="387"/>
      <c r="BW573" s="387"/>
      <c r="BX573" s="387"/>
      <c r="BY573" s="387"/>
      <c r="BZ573" s="387"/>
      <c r="CA573" s="387"/>
      <c r="CB573" s="387"/>
      <c r="CC573" s="387"/>
      <c r="CD573" s="387"/>
      <c r="CE573" s="387"/>
      <c r="CF573" s="387"/>
      <c r="CG573" s="387"/>
      <c r="CH573" s="387"/>
      <c r="CI573" s="387"/>
      <c r="CJ573" s="387"/>
      <c r="CK573" s="387"/>
      <c r="CL573" s="387"/>
      <c r="CM573" s="387"/>
      <c r="CN573" s="387"/>
      <c r="CO573" s="387"/>
      <c r="CP573" s="387"/>
      <c r="CQ573" s="387"/>
      <c r="CR573" s="387"/>
      <c r="CS573" s="387"/>
      <c r="CT573" s="387"/>
      <c r="CU573" s="387"/>
      <c r="CV573" s="387"/>
      <c r="CW573" s="387"/>
      <c r="CX573" s="387"/>
      <c r="CY573" s="387"/>
      <c r="CZ573" s="387"/>
      <c r="DA573" s="387"/>
      <c r="DB573" s="387"/>
      <c r="DC573" s="387"/>
      <c r="DD573" s="387"/>
      <c r="DE573" s="387"/>
      <c r="DF573" s="387"/>
      <c r="DG573" s="387"/>
      <c r="DH573" s="387"/>
      <c r="DI573" s="387"/>
      <c r="DJ573" s="387"/>
      <c r="DK573" s="387"/>
      <c r="DL573" s="387"/>
      <c r="DM573" s="387"/>
      <c r="DN573" s="387"/>
      <c r="DO573" s="387"/>
      <c r="DP573" s="387"/>
      <c r="DQ573" s="387"/>
      <c r="DR573" s="387"/>
      <c r="DS573" s="387"/>
      <c r="DT573" s="387"/>
      <c r="DU573" s="387"/>
      <c r="DV573" s="387"/>
      <c r="DW573" s="387"/>
      <c r="DX573" s="387"/>
      <c r="DY573" s="387"/>
      <c r="DZ573" s="387"/>
      <c r="EA573" s="387"/>
      <c r="EB573" s="387"/>
      <c r="EC573" s="387"/>
      <c r="ED573" s="387"/>
      <c r="EE573" s="387"/>
      <c r="EF573" s="387"/>
      <c r="EG573" s="387"/>
      <c r="EH573" s="387"/>
      <c r="EI573" s="387"/>
      <c r="EJ573" s="387"/>
      <c r="EK573" s="387"/>
      <c r="EL573" s="387"/>
      <c r="EM573" s="387"/>
    </row>
    <row r="574" spans="1:143" s="389" customFormat="1" ht="25.5" hidden="1" customHeight="1">
      <c r="A574" s="504"/>
      <c r="B574" s="504"/>
      <c r="C574" s="504"/>
      <c r="D574" s="504"/>
      <c r="E574" s="504"/>
      <c r="F574" s="504"/>
      <c r="G574" s="504"/>
      <c r="H574" s="504"/>
      <c r="I574" s="504"/>
      <c r="J574" s="504"/>
      <c r="K574" s="504"/>
      <c r="L574" s="504"/>
      <c r="M574" s="504"/>
      <c r="N574" s="504"/>
      <c r="O574" s="504"/>
      <c r="P574" s="504"/>
      <c r="Q574" s="504"/>
      <c r="R574" s="504"/>
      <c r="S574" s="504"/>
      <c r="T574" s="504"/>
      <c r="U574" s="504"/>
      <c r="V574" s="504"/>
      <c r="W574" s="504"/>
      <c r="X574" s="504"/>
      <c r="Y574" s="504"/>
      <c r="Z574" s="504"/>
      <c r="AA574" s="504"/>
      <c r="AB574" s="504"/>
      <c r="AC574" s="504"/>
      <c r="AD574" s="504"/>
      <c r="AE574" s="504"/>
      <c r="AF574" s="500"/>
      <c r="AG574" s="500"/>
      <c r="AH574" s="500"/>
      <c r="AI574" s="387"/>
      <c r="AJ574" s="387"/>
      <c r="AK574" s="387"/>
      <c r="AL574" s="387"/>
      <c r="AM574" s="387"/>
      <c r="AN574" s="387"/>
      <c r="AO574" s="387"/>
      <c r="AP574" s="387"/>
      <c r="AQ574" s="387"/>
      <c r="AR574" s="387"/>
      <c r="AS574" s="387"/>
      <c r="AT574" s="387"/>
      <c r="AU574" s="387"/>
      <c r="AV574" s="387"/>
      <c r="AW574" s="387"/>
      <c r="AX574" s="387"/>
      <c r="AY574" s="387"/>
      <c r="AZ574" s="387"/>
      <c r="BA574" s="387"/>
      <c r="BB574" s="387"/>
      <c r="BC574" s="387"/>
      <c r="BD574" s="387"/>
      <c r="BE574" s="387"/>
      <c r="BF574" s="387"/>
      <c r="BG574" s="387"/>
      <c r="BH574" s="387"/>
      <c r="BI574" s="387"/>
      <c r="BJ574" s="387"/>
      <c r="BK574" s="387"/>
      <c r="BL574" s="387"/>
      <c r="BM574" s="387"/>
      <c r="BN574" s="387"/>
      <c r="BO574" s="387"/>
      <c r="BP574" s="387"/>
      <c r="BQ574" s="387"/>
      <c r="BR574" s="387"/>
      <c r="BS574" s="387"/>
      <c r="BT574" s="387"/>
      <c r="BU574" s="387"/>
      <c r="BV574" s="387"/>
      <c r="BW574" s="387"/>
      <c r="BX574" s="387"/>
      <c r="BY574" s="387"/>
      <c r="BZ574" s="387"/>
      <c r="CA574" s="387"/>
      <c r="CB574" s="387"/>
      <c r="CC574" s="387"/>
      <c r="CD574" s="387"/>
      <c r="CE574" s="387"/>
      <c r="CF574" s="387"/>
      <c r="CG574" s="387"/>
      <c r="CH574" s="387"/>
      <c r="CI574" s="387"/>
      <c r="CJ574" s="387"/>
      <c r="CK574" s="387"/>
      <c r="CL574" s="387"/>
      <c r="CM574" s="387"/>
      <c r="CN574" s="387"/>
      <c r="CO574" s="387"/>
      <c r="CP574" s="387"/>
      <c r="CQ574" s="387"/>
      <c r="CR574" s="387"/>
      <c r="CS574" s="387"/>
      <c r="CT574" s="387"/>
      <c r="CU574" s="387"/>
      <c r="CV574" s="387"/>
      <c r="CW574" s="387"/>
      <c r="CX574" s="387"/>
      <c r="CY574" s="387"/>
      <c r="CZ574" s="387"/>
      <c r="DA574" s="387"/>
      <c r="DB574" s="387"/>
      <c r="DC574" s="387"/>
      <c r="DD574" s="387"/>
      <c r="DE574" s="387"/>
      <c r="DF574" s="387"/>
      <c r="DG574" s="387"/>
      <c r="DH574" s="387"/>
      <c r="DI574" s="387"/>
      <c r="DJ574" s="387"/>
      <c r="DK574" s="387"/>
      <c r="DL574" s="387"/>
      <c r="DM574" s="387"/>
      <c r="DN574" s="387"/>
      <c r="DO574" s="387"/>
      <c r="DP574" s="387"/>
      <c r="DQ574" s="387"/>
      <c r="DR574" s="387"/>
      <c r="DS574" s="387"/>
      <c r="DT574" s="387"/>
      <c r="DU574" s="387"/>
      <c r="DV574" s="387"/>
      <c r="DW574" s="387"/>
      <c r="DX574" s="387"/>
      <c r="DY574" s="387"/>
      <c r="DZ574" s="387"/>
      <c r="EA574" s="387"/>
      <c r="EB574" s="387"/>
      <c r="EC574" s="387"/>
      <c r="ED574" s="387"/>
      <c r="EE574" s="387"/>
      <c r="EF574" s="387"/>
      <c r="EG574" s="387"/>
      <c r="EH574" s="387"/>
      <c r="EI574" s="387"/>
      <c r="EJ574" s="387"/>
      <c r="EK574" s="387"/>
      <c r="EL574" s="387"/>
      <c r="EM574" s="387"/>
    </row>
    <row r="575" spans="1:143" s="389" customFormat="1" ht="25.5" hidden="1" customHeight="1">
      <c r="A575" s="504"/>
      <c r="B575" s="504"/>
      <c r="C575" s="504"/>
      <c r="D575" s="504"/>
      <c r="E575" s="504"/>
      <c r="F575" s="504"/>
      <c r="G575" s="504"/>
      <c r="H575" s="504"/>
      <c r="I575" s="504"/>
      <c r="J575" s="504"/>
      <c r="K575" s="504"/>
      <c r="L575" s="504"/>
      <c r="M575" s="504"/>
      <c r="N575" s="504"/>
      <c r="O575" s="504"/>
      <c r="P575" s="504"/>
      <c r="Q575" s="504"/>
      <c r="R575" s="504"/>
      <c r="S575" s="504"/>
      <c r="T575" s="504"/>
      <c r="U575" s="504"/>
      <c r="V575" s="504"/>
      <c r="W575" s="504"/>
      <c r="X575" s="504"/>
      <c r="Y575" s="504"/>
      <c r="Z575" s="504"/>
      <c r="AA575" s="504"/>
      <c r="AB575" s="504"/>
      <c r="AC575" s="504"/>
      <c r="AD575" s="504"/>
      <c r="AE575" s="504"/>
      <c r="AF575" s="500"/>
      <c r="AG575" s="500"/>
      <c r="AH575" s="500"/>
      <c r="AI575" s="387"/>
      <c r="AJ575" s="387"/>
      <c r="AK575" s="387"/>
      <c r="AL575" s="387"/>
      <c r="AM575" s="387"/>
      <c r="AN575" s="387"/>
      <c r="AO575" s="387"/>
      <c r="AP575" s="387"/>
      <c r="AQ575" s="387"/>
      <c r="AR575" s="387"/>
      <c r="AS575" s="387"/>
      <c r="AT575" s="387"/>
      <c r="AU575" s="387"/>
      <c r="AV575" s="387"/>
      <c r="AW575" s="387"/>
      <c r="AX575" s="387"/>
      <c r="AY575" s="387"/>
      <c r="AZ575" s="387"/>
      <c r="BA575" s="387"/>
      <c r="BB575" s="387"/>
      <c r="BC575" s="387"/>
      <c r="BD575" s="387"/>
      <c r="BE575" s="387"/>
      <c r="BF575" s="387"/>
      <c r="BG575" s="387"/>
      <c r="BH575" s="387"/>
      <c r="BI575" s="387"/>
      <c r="BJ575" s="387"/>
      <c r="BK575" s="387"/>
      <c r="BL575" s="387"/>
      <c r="BM575" s="387"/>
      <c r="BN575" s="387"/>
      <c r="BO575" s="387"/>
      <c r="BP575" s="387"/>
      <c r="BQ575" s="387"/>
      <c r="BR575" s="387"/>
      <c r="BS575" s="387"/>
      <c r="BT575" s="387"/>
      <c r="BU575" s="387"/>
      <c r="BV575" s="387"/>
      <c r="BW575" s="387"/>
      <c r="BX575" s="387"/>
      <c r="BY575" s="387"/>
      <c r="BZ575" s="387"/>
      <c r="CA575" s="387"/>
      <c r="CB575" s="387"/>
      <c r="CC575" s="387"/>
      <c r="CD575" s="387"/>
      <c r="CE575" s="387"/>
      <c r="CF575" s="387"/>
      <c r="CG575" s="387"/>
      <c r="CH575" s="387"/>
      <c r="CI575" s="387"/>
      <c r="CJ575" s="387"/>
      <c r="CK575" s="387"/>
      <c r="CL575" s="387"/>
      <c r="CM575" s="387"/>
      <c r="CN575" s="387"/>
      <c r="CO575" s="387"/>
      <c r="CP575" s="387"/>
      <c r="CQ575" s="387"/>
      <c r="CR575" s="387"/>
      <c r="CS575" s="387"/>
      <c r="CT575" s="387"/>
      <c r="CU575" s="387"/>
      <c r="CV575" s="387"/>
      <c r="CW575" s="387"/>
      <c r="CX575" s="387"/>
      <c r="CY575" s="387"/>
      <c r="CZ575" s="387"/>
      <c r="DA575" s="387"/>
      <c r="DB575" s="387"/>
      <c r="DC575" s="387"/>
      <c r="DD575" s="387"/>
      <c r="DE575" s="387"/>
      <c r="DF575" s="387"/>
      <c r="DG575" s="387"/>
      <c r="DH575" s="387"/>
      <c r="DI575" s="387"/>
      <c r="DJ575" s="387"/>
      <c r="DK575" s="387"/>
      <c r="DL575" s="387"/>
      <c r="DM575" s="387"/>
      <c r="DN575" s="387"/>
      <c r="DO575" s="387"/>
      <c r="DP575" s="387"/>
      <c r="DQ575" s="387"/>
      <c r="DR575" s="387"/>
      <c r="DS575" s="387"/>
      <c r="DT575" s="387"/>
      <c r="DU575" s="387"/>
      <c r="DV575" s="387"/>
      <c r="DW575" s="387"/>
      <c r="DX575" s="387"/>
      <c r="DY575" s="387"/>
      <c r="DZ575" s="387"/>
      <c r="EA575" s="387"/>
      <c r="EB575" s="387"/>
      <c r="EC575" s="387"/>
      <c r="ED575" s="387"/>
      <c r="EE575" s="387"/>
      <c r="EF575" s="387"/>
      <c r="EG575" s="387"/>
      <c r="EH575" s="387"/>
      <c r="EI575" s="387"/>
      <c r="EJ575" s="387"/>
      <c r="EK575" s="387"/>
      <c r="EL575" s="387"/>
      <c r="EM575" s="387"/>
    </row>
    <row r="576" spans="1:143" s="389" customFormat="1" ht="25.5" hidden="1" customHeight="1">
      <c r="A576" s="504"/>
      <c r="B576" s="504"/>
      <c r="C576" s="504"/>
      <c r="D576" s="504"/>
      <c r="E576" s="504"/>
      <c r="F576" s="504"/>
      <c r="G576" s="504"/>
      <c r="H576" s="504"/>
      <c r="I576" s="504"/>
      <c r="J576" s="504"/>
      <c r="K576" s="504"/>
      <c r="L576" s="504"/>
      <c r="M576" s="504"/>
      <c r="N576" s="504"/>
      <c r="O576" s="504"/>
      <c r="P576" s="504"/>
      <c r="Q576" s="504"/>
      <c r="R576" s="504"/>
      <c r="S576" s="504"/>
      <c r="T576" s="504"/>
      <c r="U576" s="504"/>
      <c r="V576" s="504"/>
      <c r="W576" s="504"/>
      <c r="X576" s="504"/>
      <c r="Y576" s="504"/>
      <c r="Z576" s="504"/>
      <c r="AA576" s="504"/>
      <c r="AB576" s="504"/>
      <c r="AC576" s="504"/>
      <c r="AD576" s="504"/>
      <c r="AE576" s="504"/>
      <c r="AF576" s="500"/>
      <c r="AG576" s="500"/>
      <c r="AH576" s="500"/>
      <c r="AI576" s="387"/>
      <c r="AJ576" s="387"/>
      <c r="AK576" s="387"/>
      <c r="AL576" s="387"/>
      <c r="AM576" s="387"/>
      <c r="AN576" s="387"/>
      <c r="AO576" s="387"/>
      <c r="AP576" s="387"/>
      <c r="AQ576" s="387"/>
      <c r="AR576" s="387"/>
      <c r="AS576" s="387"/>
      <c r="AT576" s="387"/>
      <c r="AU576" s="387"/>
      <c r="AV576" s="387"/>
      <c r="AW576" s="387"/>
      <c r="AX576" s="387"/>
      <c r="AY576" s="387"/>
      <c r="AZ576" s="387"/>
      <c r="BA576" s="387"/>
      <c r="BB576" s="387"/>
      <c r="BC576" s="387"/>
      <c r="BD576" s="387"/>
      <c r="BE576" s="387"/>
      <c r="BF576" s="387"/>
      <c r="BG576" s="387"/>
      <c r="BH576" s="387"/>
      <c r="BI576" s="387"/>
      <c r="BJ576" s="387"/>
      <c r="BK576" s="387"/>
      <c r="BL576" s="387"/>
      <c r="BM576" s="387"/>
      <c r="BN576" s="387"/>
      <c r="BO576" s="387"/>
      <c r="BP576" s="387"/>
      <c r="BQ576" s="387"/>
      <c r="BR576" s="387"/>
      <c r="BS576" s="387"/>
      <c r="BT576" s="387"/>
      <c r="BU576" s="387"/>
      <c r="BV576" s="387"/>
      <c r="BW576" s="387"/>
      <c r="BX576" s="387"/>
      <c r="BY576" s="387"/>
      <c r="BZ576" s="387"/>
      <c r="CA576" s="387"/>
      <c r="CB576" s="387"/>
      <c r="CC576" s="387"/>
      <c r="CD576" s="387"/>
      <c r="CE576" s="387"/>
      <c r="CF576" s="387"/>
      <c r="CG576" s="387"/>
      <c r="CH576" s="387"/>
      <c r="CI576" s="387"/>
      <c r="CJ576" s="387"/>
      <c r="CK576" s="387"/>
      <c r="CL576" s="387"/>
      <c r="CM576" s="387"/>
      <c r="CN576" s="387"/>
      <c r="CO576" s="387"/>
      <c r="CP576" s="387"/>
      <c r="CQ576" s="387"/>
      <c r="CR576" s="387"/>
      <c r="CS576" s="387"/>
      <c r="CT576" s="387"/>
      <c r="CU576" s="387"/>
      <c r="CV576" s="387"/>
      <c r="CW576" s="387"/>
      <c r="CX576" s="387"/>
      <c r="CY576" s="387"/>
      <c r="CZ576" s="387"/>
      <c r="DA576" s="387"/>
      <c r="DB576" s="387"/>
      <c r="DC576" s="387"/>
      <c r="DD576" s="387"/>
      <c r="DE576" s="387"/>
      <c r="DF576" s="387"/>
      <c r="DG576" s="387"/>
      <c r="DH576" s="387"/>
      <c r="DI576" s="387"/>
      <c r="DJ576" s="387"/>
      <c r="DK576" s="387"/>
      <c r="DL576" s="387"/>
      <c r="DM576" s="387"/>
      <c r="DN576" s="387"/>
      <c r="DO576" s="387"/>
      <c r="DP576" s="387"/>
      <c r="DQ576" s="387"/>
      <c r="DR576" s="387"/>
      <c r="DS576" s="387"/>
      <c r="DT576" s="387"/>
      <c r="DU576" s="387"/>
      <c r="DV576" s="387"/>
      <c r="DW576" s="387"/>
      <c r="DX576" s="387"/>
      <c r="DY576" s="387"/>
      <c r="DZ576" s="387"/>
      <c r="EA576" s="387"/>
      <c r="EB576" s="387"/>
      <c r="EC576" s="387"/>
      <c r="ED576" s="387"/>
      <c r="EE576" s="387"/>
      <c r="EF576" s="387"/>
      <c r="EG576" s="387"/>
      <c r="EH576" s="387"/>
      <c r="EI576" s="387"/>
      <c r="EJ576" s="387"/>
      <c r="EK576" s="387"/>
      <c r="EL576" s="387"/>
      <c r="EM576" s="387"/>
    </row>
    <row r="577" spans="1:143" s="389" customFormat="1" ht="25.5" hidden="1" customHeight="1">
      <c r="A577" s="504"/>
      <c r="B577" s="504"/>
      <c r="C577" s="504"/>
      <c r="D577" s="504"/>
      <c r="E577" s="504"/>
      <c r="F577" s="504"/>
      <c r="G577" s="504"/>
      <c r="H577" s="504"/>
      <c r="I577" s="504"/>
      <c r="J577" s="504"/>
      <c r="K577" s="504"/>
      <c r="L577" s="504"/>
      <c r="M577" s="504"/>
      <c r="N577" s="504"/>
      <c r="O577" s="504"/>
      <c r="P577" s="504"/>
      <c r="Q577" s="504"/>
      <c r="R577" s="504"/>
      <c r="S577" s="504"/>
      <c r="T577" s="504"/>
      <c r="U577" s="504"/>
      <c r="V577" s="504"/>
      <c r="W577" s="504"/>
      <c r="X577" s="504"/>
      <c r="Y577" s="504"/>
      <c r="Z577" s="504"/>
      <c r="AA577" s="504"/>
      <c r="AB577" s="504"/>
      <c r="AC577" s="504"/>
      <c r="AD577" s="504"/>
      <c r="AE577" s="504"/>
      <c r="AF577" s="500"/>
      <c r="AG577" s="500"/>
      <c r="AH577" s="500"/>
      <c r="AI577" s="387"/>
      <c r="AJ577" s="387"/>
      <c r="AK577" s="387"/>
      <c r="AL577" s="387"/>
      <c r="AM577" s="387"/>
      <c r="AN577" s="387"/>
      <c r="AO577" s="387"/>
      <c r="AP577" s="387"/>
      <c r="AQ577" s="387"/>
      <c r="AR577" s="387"/>
      <c r="AS577" s="387"/>
      <c r="AT577" s="387"/>
      <c r="AU577" s="387"/>
      <c r="AV577" s="387"/>
      <c r="AW577" s="387"/>
      <c r="AX577" s="387"/>
      <c r="AY577" s="387"/>
      <c r="AZ577" s="387"/>
      <c r="BA577" s="387"/>
      <c r="BB577" s="387"/>
      <c r="BC577" s="387"/>
      <c r="BD577" s="387"/>
      <c r="BE577" s="387"/>
      <c r="BF577" s="387"/>
      <c r="BG577" s="387"/>
      <c r="BH577" s="387"/>
      <c r="BI577" s="387"/>
      <c r="BJ577" s="387"/>
      <c r="BK577" s="387"/>
      <c r="BL577" s="387"/>
      <c r="BM577" s="387"/>
      <c r="BN577" s="387"/>
      <c r="BO577" s="387"/>
      <c r="BP577" s="387"/>
      <c r="BQ577" s="387"/>
      <c r="BR577" s="387"/>
      <c r="BS577" s="387"/>
      <c r="BT577" s="387"/>
      <c r="BU577" s="387"/>
      <c r="BV577" s="387"/>
      <c r="BW577" s="387"/>
      <c r="BX577" s="387"/>
      <c r="BY577" s="387"/>
      <c r="BZ577" s="387"/>
      <c r="CA577" s="387"/>
      <c r="CB577" s="387"/>
      <c r="CC577" s="387"/>
      <c r="CD577" s="387"/>
      <c r="CE577" s="387"/>
      <c r="CF577" s="387"/>
      <c r="CG577" s="387"/>
      <c r="CH577" s="387"/>
      <c r="CI577" s="387"/>
      <c r="CJ577" s="387"/>
      <c r="CK577" s="387"/>
      <c r="CL577" s="387"/>
      <c r="CM577" s="387"/>
      <c r="CN577" s="387"/>
      <c r="CO577" s="387"/>
      <c r="CP577" s="387"/>
      <c r="CQ577" s="387"/>
      <c r="CR577" s="387"/>
      <c r="CS577" s="387"/>
      <c r="CT577" s="387"/>
      <c r="CU577" s="387"/>
      <c r="CV577" s="387"/>
      <c r="CW577" s="387"/>
      <c r="CX577" s="387"/>
      <c r="CY577" s="387"/>
      <c r="CZ577" s="387"/>
      <c r="DA577" s="387"/>
      <c r="DB577" s="387"/>
      <c r="DC577" s="387"/>
      <c r="DD577" s="387"/>
      <c r="DE577" s="387"/>
      <c r="DF577" s="387"/>
      <c r="DG577" s="387"/>
      <c r="DH577" s="387"/>
      <c r="DI577" s="387"/>
      <c r="DJ577" s="387"/>
      <c r="DK577" s="387"/>
      <c r="DL577" s="387"/>
      <c r="DM577" s="387"/>
      <c r="DN577" s="387"/>
      <c r="DO577" s="387"/>
      <c r="DP577" s="387"/>
      <c r="DQ577" s="387"/>
      <c r="DR577" s="387"/>
      <c r="DS577" s="387"/>
      <c r="DT577" s="387"/>
      <c r="DU577" s="387"/>
      <c r="DV577" s="387"/>
      <c r="DW577" s="387"/>
      <c r="DX577" s="387"/>
      <c r="DY577" s="387"/>
      <c r="DZ577" s="387"/>
      <c r="EA577" s="387"/>
      <c r="EB577" s="387"/>
      <c r="EC577" s="387"/>
      <c r="ED577" s="387"/>
      <c r="EE577" s="387"/>
      <c r="EF577" s="387"/>
      <c r="EG577" s="387"/>
      <c r="EH577" s="387"/>
      <c r="EI577" s="387"/>
      <c r="EJ577" s="387"/>
      <c r="EK577" s="387"/>
      <c r="EL577" s="387"/>
      <c r="EM577" s="387"/>
    </row>
    <row r="578" spans="1:143" s="389" customFormat="1" ht="25.5" hidden="1" customHeight="1">
      <c r="A578" s="504"/>
      <c r="B578" s="504"/>
      <c r="C578" s="504"/>
      <c r="D578" s="504"/>
      <c r="E578" s="504"/>
      <c r="F578" s="504"/>
      <c r="G578" s="504"/>
      <c r="H578" s="504"/>
      <c r="I578" s="504"/>
      <c r="J578" s="504"/>
      <c r="K578" s="504"/>
      <c r="L578" s="504"/>
      <c r="M578" s="504"/>
      <c r="N578" s="504"/>
      <c r="O578" s="504"/>
      <c r="P578" s="504"/>
      <c r="Q578" s="504"/>
      <c r="R578" s="504"/>
      <c r="S578" s="504"/>
      <c r="T578" s="504"/>
      <c r="U578" s="504"/>
      <c r="V578" s="504"/>
      <c r="W578" s="504"/>
      <c r="X578" s="504"/>
      <c r="Y578" s="504"/>
      <c r="Z578" s="504"/>
      <c r="AA578" s="504"/>
      <c r="AB578" s="504"/>
      <c r="AC578" s="504"/>
      <c r="AD578" s="504"/>
      <c r="AE578" s="504"/>
      <c r="AF578" s="500"/>
      <c r="AG578" s="500"/>
      <c r="AH578" s="500"/>
      <c r="AI578" s="387"/>
      <c r="AJ578" s="387"/>
      <c r="AK578" s="387"/>
      <c r="AL578" s="387"/>
      <c r="AM578" s="387"/>
      <c r="AN578" s="387"/>
      <c r="AO578" s="387"/>
      <c r="AP578" s="387"/>
      <c r="AQ578" s="387"/>
      <c r="AR578" s="387"/>
      <c r="AS578" s="387"/>
      <c r="AT578" s="387"/>
      <c r="AU578" s="387"/>
      <c r="AV578" s="387"/>
      <c r="AW578" s="387"/>
      <c r="AX578" s="387"/>
      <c r="AY578" s="387"/>
      <c r="AZ578" s="387"/>
      <c r="BA578" s="387"/>
      <c r="BB578" s="387"/>
      <c r="BC578" s="387"/>
      <c r="BD578" s="387"/>
      <c r="BE578" s="387"/>
      <c r="BF578" s="387"/>
      <c r="BG578" s="387"/>
      <c r="BH578" s="387"/>
      <c r="BI578" s="387"/>
      <c r="BJ578" s="387"/>
      <c r="BK578" s="387"/>
      <c r="BL578" s="387"/>
      <c r="BM578" s="387"/>
      <c r="BN578" s="387"/>
      <c r="BO578" s="387"/>
      <c r="BP578" s="387"/>
      <c r="BQ578" s="387"/>
      <c r="BR578" s="387"/>
      <c r="BS578" s="387"/>
      <c r="BT578" s="387"/>
      <c r="BU578" s="387"/>
      <c r="BV578" s="387"/>
      <c r="BW578" s="387"/>
      <c r="BX578" s="387"/>
      <c r="BY578" s="387"/>
      <c r="BZ578" s="387"/>
      <c r="CA578" s="387"/>
      <c r="CB578" s="387"/>
      <c r="CC578" s="387"/>
      <c r="CD578" s="387"/>
      <c r="CE578" s="387"/>
      <c r="CF578" s="387"/>
      <c r="CG578" s="387"/>
      <c r="CH578" s="387"/>
      <c r="CI578" s="387"/>
      <c r="CJ578" s="387"/>
      <c r="CK578" s="387"/>
      <c r="CL578" s="387"/>
      <c r="CM578" s="387"/>
      <c r="CN578" s="387"/>
      <c r="CO578" s="387"/>
      <c r="CP578" s="387"/>
      <c r="CQ578" s="387"/>
      <c r="CR578" s="387"/>
      <c r="CS578" s="387"/>
      <c r="CT578" s="387"/>
      <c r="CU578" s="387"/>
      <c r="CV578" s="387"/>
      <c r="CW578" s="387"/>
      <c r="CX578" s="387"/>
      <c r="CY578" s="387"/>
      <c r="CZ578" s="387"/>
      <c r="DA578" s="387"/>
      <c r="DB578" s="387"/>
      <c r="DC578" s="387"/>
      <c r="DD578" s="387"/>
      <c r="DE578" s="387"/>
      <c r="DF578" s="387"/>
      <c r="DG578" s="387"/>
      <c r="DH578" s="387"/>
      <c r="DI578" s="387"/>
      <c r="DJ578" s="387"/>
      <c r="DK578" s="387"/>
      <c r="DL578" s="387"/>
      <c r="DM578" s="387"/>
      <c r="DN578" s="387"/>
      <c r="DO578" s="387"/>
      <c r="DP578" s="387"/>
      <c r="DQ578" s="387"/>
      <c r="DR578" s="387"/>
      <c r="DS578" s="387"/>
      <c r="DT578" s="387"/>
      <c r="DU578" s="387"/>
      <c r="DV578" s="387"/>
      <c r="DW578" s="387"/>
      <c r="DX578" s="387"/>
      <c r="DY578" s="387"/>
      <c r="DZ578" s="387"/>
      <c r="EA578" s="387"/>
      <c r="EB578" s="387"/>
      <c r="EC578" s="387"/>
      <c r="ED578" s="387"/>
      <c r="EE578" s="387"/>
      <c r="EF578" s="387"/>
      <c r="EG578" s="387"/>
      <c r="EH578" s="387"/>
      <c r="EI578" s="387"/>
      <c r="EJ578" s="387"/>
      <c r="EK578" s="387"/>
      <c r="EL578" s="387"/>
      <c r="EM578" s="387"/>
    </row>
    <row r="579" spans="1:143" s="389" customFormat="1" ht="25.5" hidden="1" customHeight="1">
      <c r="A579" s="504"/>
      <c r="B579" s="504"/>
      <c r="C579" s="504"/>
      <c r="D579" s="504"/>
      <c r="E579" s="504"/>
      <c r="F579" s="504"/>
      <c r="G579" s="504"/>
      <c r="H579" s="504"/>
      <c r="I579" s="504"/>
      <c r="J579" s="504"/>
      <c r="K579" s="504"/>
      <c r="L579" s="504"/>
      <c r="M579" s="504"/>
      <c r="N579" s="504"/>
      <c r="O579" s="504"/>
      <c r="P579" s="504"/>
      <c r="Q579" s="504"/>
      <c r="R579" s="504"/>
      <c r="S579" s="504"/>
      <c r="T579" s="504"/>
      <c r="U579" s="504"/>
      <c r="V579" s="504"/>
      <c r="W579" s="504"/>
      <c r="X579" s="504"/>
      <c r="Y579" s="504"/>
      <c r="Z579" s="504"/>
      <c r="AA579" s="504"/>
      <c r="AB579" s="504"/>
      <c r="AC579" s="504"/>
      <c r="AD579" s="504"/>
      <c r="AE579" s="504"/>
      <c r="AF579" s="500"/>
      <c r="AG579" s="500"/>
      <c r="AH579" s="500"/>
      <c r="AI579" s="387"/>
      <c r="AJ579" s="387"/>
      <c r="AK579" s="387"/>
      <c r="AL579" s="387"/>
      <c r="AM579" s="387"/>
      <c r="AN579" s="387"/>
      <c r="AO579" s="387"/>
      <c r="AP579" s="387"/>
      <c r="AQ579" s="387"/>
      <c r="AR579" s="387"/>
      <c r="AS579" s="387"/>
      <c r="AT579" s="387"/>
      <c r="AU579" s="387"/>
      <c r="AV579" s="387"/>
      <c r="AW579" s="387"/>
      <c r="AX579" s="387"/>
      <c r="AY579" s="387"/>
      <c r="AZ579" s="387"/>
      <c r="BA579" s="387"/>
      <c r="BB579" s="387"/>
      <c r="BC579" s="387"/>
      <c r="BD579" s="387"/>
      <c r="BE579" s="387"/>
      <c r="BF579" s="387"/>
      <c r="BG579" s="387"/>
      <c r="BH579" s="387"/>
      <c r="BI579" s="387"/>
      <c r="BJ579" s="387"/>
      <c r="BK579" s="387"/>
      <c r="BL579" s="387"/>
      <c r="BM579" s="387"/>
      <c r="BN579" s="387"/>
      <c r="BO579" s="387"/>
      <c r="BP579" s="387"/>
      <c r="BQ579" s="387"/>
      <c r="BR579" s="387"/>
      <c r="BS579" s="387"/>
      <c r="BT579" s="387"/>
      <c r="BU579" s="387"/>
      <c r="BV579" s="387"/>
      <c r="BW579" s="387"/>
      <c r="BX579" s="387"/>
      <c r="BY579" s="387"/>
      <c r="BZ579" s="387"/>
      <c r="CA579" s="387"/>
      <c r="CB579" s="387"/>
      <c r="CC579" s="387"/>
      <c r="CD579" s="387"/>
      <c r="CE579" s="387"/>
      <c r="CF579" s="387"/>
      <c r="CG579" s="387"/>
      <c r="CH579" s="387"/>
      <c r="CI579" s="387"/>
      <c r="CJ579" s="387"/>
      <c r="CK579" s="387"/>
      <c r="CL579" s="387"/>
      <c r="CM579" s="387"/>
      <c r="CN579" s="387"/>
      <c r="CO579" s="387"/>
      <c r="CP579" s="387"/>
      <c r="CQ579" s="387"/>
      <c r="CR579" s="387"/>
      <c r="CS579" s="387"/>
      <c r="CT579" s="387"/>
      <c r="CU579" s="387"/>
      <c r="CV579" s="387"/>
      <c r="CW579" s="387"/>
      <c r="CX579" s="387"/>
      <c r="CY579" s="387"/>
      <c r="CZ579" s="387"/>
      <c r="DA579" s="387"/>
      <c r="DB579" s="387"/>
      <c r="DC579" s="387"/>
      <c r="DD579" s="387"/>
      <c r="DE579" s="387"/>
      <c r="DF579" s="387"/>
      <c r="DG579" s="387"/>
      <c r="DH579" s="387"/>
      <c r="DI579" s="387"/>
      <c r="DJ579" s="387"/>
      <c r="DK579" s="387"/>
      <c r="DL579" s="387"/>
      <c r="DM579" s="387"/>
      <c r="DN579" s="387"/>
      <c r="DO579" s="387"/>
      <c r="DP579" s="387"/>
      <c r="DQ579" s="387"/>
      <c r="DR579" s="387"/>
      <c r="DS579" s="387"/>
      <c r="DT579" s="387"/>
      <c r="DU579" s="387"/>
      <c r="DV579" s="387"/>
      <c r="DW579" s="387"/>
      <c r="DX579" s="387"/>
      <c r="DY579" s="387"/>
      <c r="DZ579" s="387"/>
      <c r="EA579" s="387"/>
      <c r="EB579" s="387"/>
      <c r="EC579" s="387"/>
      <c r="ED579" s="387"/>
      <c r="EE579" s="387"/>
      <c r="EF579" s="387"/>
      <c r="EG579" s="387"/>
      <c r="EH579" s="387"/>
      <c r="EI579" s="387"/>
      <c r="EJ579" s="387"/>
      <c r="EK579" s="387"/>
      <c r="EL579" s="387"/>
      <c r="EM579" s="387"/>
    </row>
    <row r="580" spans="1:143" s="389" customFormat="1" ht="25.5" hidden="1" customHeight="1">
      <c r="A580" s="504"/>
      <c r="B580" s="504"/>
      <c r="C580" s="504"/>
      <c r="D580" s="504"/>
      <c r="E580" s="504"/>
      <c r="F580" s="504"/>
      <c r="G580" s="504"/>
      <c r="H580" s="504"/>
      <c r="I580" s="504"/>
      <c r="J580" s="504"/>
      <c r="K580" s="504"/>
      <c r="L580" s="504"/>
      <c r="M580" s="504"/>
      <c r="N580" s="504"/>
      <c r="O580" s="504"/>
      <c r="P580" s="504"/>
      <c r="Q580" s="504"/>
      <c r="R580" s="504"/>
      <c r="S580" s="504"/>
      <c r="T580" s="504"/>
      <c r="U580" s="504"/>
      <c r="V580" s="504"/>
      <c r="W580" s="504"/>
      <c r="X580" s="504"/>
      <c r="Y580" s="504"/>
      <c r="Z580" s="504"/>
      <c r="AA580" s="504"/>
      <c r="AB580" s="504"/>
      <c r="AC580" s="504"/>
      <c r="AD580" s="504"/>
      <c r="AE580" s="504"/>
      <c r="AF580" s="500"/>
      <c r="AG580" s="500"/>
      <c r="AH580" s="500"/>
      <c r="AI580" s="387"/>
      <c r="AJ580" s="387"/>
      <c r="AK580" s="387"/>
      <c r="AL580" s="387"/>
      <c r="AM580" s="387"/>
      <c r="AN580" s="387"/>
      <c r="AO580" s="387"/>
      <c r="AP580" s="387"/>
      <c r="AQ580" s="387"/>
      <c r="AR580" s="387"/>
      <c r="AS580" s="387"/>
      <c r="AT580" s="387"/>
      <c r="AU580" s="387"/>
      <c r="AV580" s="387"/>
      <c r="AW580" s="387"/>
      <c r="AX580" s="387"/>
      <c r="AY580" s="387"/>
      <c r="AZ580" s="387"/>
      <c r="BA580" s="387"/>
      <c r="BB580" s="387"/>
      <c r="BC580" s="387"/>
      <c r="BD580" s="387"/>
      <c r="BE580" s="387"/>
      <c r="BF580" s="387"/>
      <c r="BG580" s="387"/>
      <c r="BH580" s="387"/>
      <c r="BI580" s="387"/>
      <c r="BJ580" s="387"/>
      <c r="BK580" s="387"/>
      <c r="BL580" s="387"/>
      <c r="BM580" s="387"/>
      <c r="BN580" s="387"/>
      <c r="BO580" s="387"/>
      <c r="BP580" s="387"/>
      <c r="BQ580" s="387"/>
      <c r="BR580" s="387"/>
      <c r="BS580" s="387"/>
      <c r="BT580" s="387"/>
      <c r="BU580" s="387"/>
      <c r="BV580" s="387"/>
      <c r="BW580" s="387"/>
      <c r="BX580" s="387"/>
      <c r="BY580" s="387"/>
      <c r="BZ580" s="387"/>
      <c r="CA580" s="387"/>
      <c r="CB580" s="387"/>
      <c r="CC580" s="387"/>
      <c r="CD580" s="387"/>
      <c r="CE580" s="387"/>
      <c r="CF580" s="387"/>
      <c r="CG580" s="387"/>
      <c r="CH580" s="387"/>
      <c r="CI580" s="387"/>
      <c r="CJ580" s="387"/>
      <c r="CK580" s="387"/>
      <c r="CL580" s="387"/>
      <c r="CM580" s="387"/>
      <c r="CN580" s="387"/>
      <c r="CO580" s="387"/>
      <c r="CP580" s="387"/>
      <c r="CQ580" s="387"/>
      <c r="CR580" s="387"/>
      <c r="CS580" s="387"/>
      <c r="CT580" s="387"/>
      <c r="CU580" s="387"/>
      <c r="CV580" s="387"/>
      <c r="CW580" s="387"/>
      <c r="CX580" s="387"/>
      <c r="CY580" s="387"/>
      <c r="CZ580" s="387"/>
      <c r="DA580" s="387"/>
      <c r="DB580" s="387"/>
      <c r="DC580" s="387"/>
      <c r="DD580" s="387"/>
      <c r="DE580" s="387"/>
      <c r="DF580" s="387"/>
      <c r="DG580" s="387"/>
      <c r="DH580" s="387"/>
      <c r="DI580" s="387"/>
      <c r="DJ580" s="387"/>
      <c r="DK580" s="387"/>
      <c r="DL580" s="387"/>
      <c r="DM580" s="387"/>
      <c r="DN580" s="387"/>
      <c r="DO580" s="387"/>
      <c r="DP580" s="387"/>
      <c r="DQ580" s="387"/>
      <c r="DR580" s="387"/>
      <c r="DS580" s="387"/>
      <c r="DT580" s="387"/>
      <c r="DU580" s="387"/>
      <c r="DV580" s="387"/>
      <c r="DW580" s="387"/>
      <c r="DX580" s="387"/>
      <c r="DY580" s="387"/>
      <c r="DZ580" s="387"/>
      <c r="EA580" s="387"/>
      <c r="EB580" s="387"/>
      <c r="EC580" s="387"/>
      <c r="ED580" s="387"/>
      <c r="EE580" s="387"/>
      <c r="EF580" s="387"/>
      <c r="EG580" s="387"/>
      <c r="EH580" s="387"/>
      <c r="EI580" s="387"/>
      <c r="EJ580" s="387"/>
      <c r="EK580" s="387"/>
      <c r="EL580" s="387"/>
      <c r="EM580" s="387"/>
    </row>
    <row r="581" spans="1:143" s="389" customFormat="1" ht="25.5" hidden="1" customHeight="1">
      <c r="A581" s="504"/>
      <c r="B581" s="504"/>
      <c r="C581" s="504"/>
      <c r="D581" s="504"/>
      <c r="E581" s="504"/>
      <c r="F581" s="504"/>
      <c r="G581" s="504"/>
      <c r="H581" s="504"/>
      <c r="I581" s="504"/>
      <c r="J581" s="504"/>
      <c r="K581" s="504"/>
      <c r="L581" s="504"/>
      <c r="M581" s="504"/>
      <c r="N581" s="504"/>
      <c r="O581" s="504"/>
      <c r="P581" s="504"/>
      <c r="Q581" s="504"/>
      <c r="R581" s="504"/>
      <c r="S581" s="504"/>
      <c r="T581" s="504"/>
      <c r="U581" s="504"/>
      <c r="V581" s="504"/>
      <c r="W581" s="504"/>
      <c r="X581" s="504"/>
      <c r="Y581" s="504"/>
      <c r="Z581" s="504"/>
      <c r="AA581" s="504"/>
      <c r="AB581" s="504"/>
      <c r="AC581" s="504"/>
      <c r="AD581" s="504"/>
      <c r="AE581" s="504"/>
      <c r="AF581" s="500"/>
      <c r="AG581" s="500"/>
      <c r="AH581" s="500"/>
      <c r="AI581" s="387"/>
      <c r="AJ581" s="387"/>
      <c r="AK581" s="387"/>
      <c r="AL581" s="387"/>
      <c r="AM581" s="387"/>
      <c r="AN581" s="387"/>
      <c r="AO581" s="387"/>
      <c r="AP581" s="387"/>
      <c r="AQ581" s="387"/>
      <c r="AR581" s="387"/>
      <c r="AS581" s="387"/>
      <c r="AT581" s="387"/>
      <c r="AU581" s="387"/>
      <c r="AV581" s="387"/>
      <c r="AW581" s="387"/>
      <c r="AX581" s="387"/>
      <c r="AY581" s="387"/>
      <c r="AZ581" s="387"/>
      <c r="BA581" s="387"/>
      <c r="BB581" s="387"/>
      <c r="BC581" s="387"/>
      <c r="BD581" s="387"/>
      <c r="BE581" s="387"/>
      <c r="BF581" s="387"/>
      <c r="BG581" s="387"/>
      <c r="BH581" s="387"/>
      <c r="BI581" s="387"/>
      <c r="BJ581" s="387"/>
      <c r="BK581" s="387"/>
      <c r="BL581" s="387"/>
      <c r="BM581" s="387"/>
      <c r="BN581" s="387"/>
      <c r="BO581" s="387"/>
      <c r="BP581" s="387"/>
      <c r="BQ581" s="387"/>
      <c r="BR581" s="387"/>
      <c r="BS581" s="387"/>
      <c r="BT581" s="387"/>
      <c r="BU581" s="387"/>
      <c r="BV581" s="387"/>
      <c r="BW581" s="387"/>
      <c r="BX581" s="387"/>
      <c r="BY581" s="387"/>
      <c r="BZ581" s="387"/>
      <c r="CA581" s="387"/>
      <c r="CB581" s="387"/>
      <c r="CC581" s="387"/>
      <c r="CD581" s="387"/>
      <c r="CE581" s="387"/>
      <c r="CF581" s="387"/>
      <c r="CG581" s="387"/>
      <c r="CH581" s="387"/>
      <c r="CI581" s="387"/>
      <c r="CJ581" s="387"/>
      <c r="CK581" s="387"/>
      <c r="CL581" s="387"/>
      <c r="CM581" s="387"/>
      <c r="CN581" s="387"/>
      <c r="CO581" s="387"/>
      <c r="CP581" s="387"/>
      <c r="CQ581" s="387"/>
      <c r="CR581" s="387"/>
      <c r="CS581" s="387"/>
      <c r="CT581" s="387"/>
      <c r="CU581" s="387"/>
      <c r="CV581" s="387"/>
      <c r="CW581" s="387"/>
      <c r="CX581" s="387"/>
      <c r="CY581" s="387"/>
      <c r="CZ581" s="387"/>
      <c r="DA581" s="387"/>
      <c r="DB581" s="387"/>
      <c r="DC581" s="387"/>
      <c r="DD581" s="387"/>
      <c r="DE581" s="387"/>
      <c r="DF581" s="387"/>
      <c r="DG581" s="387"/>
      <c r="DH581" s="387"/>
      <c r="DI581" s="387"/>
      <c r="DJ581" s="387"/>
      <c r="DK581" s="387"/>
      <c r="DL581" s="387"/>
      <c r="DM581" s="387"/>
      <c r="DN581" s="387"/>
      <c r="DO581" s="387"/>
      <c r="DP581" s="387"/>
      <c r="DQ581" s="387"/>
      <c r="DR581" s="387"/>
      <c r="DS581" s="387"/>
      <c r="DT581" s="387"/>
      <c r="DU581" s="387"/>
      <c r="DV581" s="387"/>
      <c r="DW581" s="387"/>
      <c r="DX581" s="387"/>
      <c r="DY581" s="387"/>
      <c r="DZ581" s="387"/>
      <c r="EA581" s="387"/>
      <c r="EB581" s="387"/>
      <c r="EC581" s="387"/>
      <c r="ED581" s="387"/>
      <c r="EE581" s="387"/>
      <c r="EF581" s="387"/>
      <c r="EG581" s="387"/>
      <c r="EH581" s="387"/>
      <c r="EI581" s="387"/>
      <c r="EJ581" s="387"/>
      <c r="EK581" s="387"/>
      <c r="EL581" s="387"/>
      <c r="EM581" s="387"/>
    </row>
    <row r="582" spans="1:143" s="389" customFormat="1" ht="25.5" hidden="1" customHeight="1">
      <c r="A582" s="504"/>
      <c r="B582" s="504"/>
      <c r="C582" s="504"/>
      <c r="D582" s="504"/>
      <c r="E582" s="504"/>
      <c r="F582" s="504"/>
      <c r="G582" s="504"/>
      <c r="H582" s="504"/>
      <c r="I582" s="504"/>
      <c r="J582" s="504"/>
      <c r="K582" s="504"/>
      <c r="L582" s="504"/>
      <c r="M582" s="504"/>
      <c r="N582" s="504"/>
      <c r="O582" s="504"/>
      <c r="P582" s="504"/>
      <c r="Q582" s="504"/>
      <c r="R582" s="504"/>
      <c r="S582" s="504"/>
      <c r="T582" s="504"/>
      <c r="U582" s="504"/>
      <c r="V582" s="504"/>
      <c r="W582" s="504"/>
      <c r="X582" s="504"/>
      <c r="Y582" s="504"/>
      <c r="Z582" s="504"/>
      <c r="AA582" s="504"/>
      <c r="AB582" s="504"/>
      <c r="AC582" s="504"/>
      <c r="AD582" s="504"/>
      <c r="AE582" s="504"/>
      <c r="AF582" s="500"/>
      <c r="AG582" s="500"/>
      <c r="AH582" s="500"/>
      <c r="AI582" s="387"/>
      <c r="AJ582" s="387"/>
      <c r="AK582" s="387"/>
      <c r="AL582" s="387"/>
      <c r="AM582" s="387"/>
      <c r="AN582" s="387"/>
      <c r="AO582" s="387"/>
      <c r="AP582" s="387"/>
      <c r="AQ582" s="387"/>
      <c r="AR582" s="387"/>
      <c r="AS582" s="387"/>
      <c r="AT582" s="387"/>
      <c r="AU582" s="387"/>
      <c r="AV582" s="387"/>
      <c r="AW582" s="387"/>
      <c r="AX582" s="387"/>
      <c r="AY582" s="387"/>
      <c r="AZ582" s="387"/>
      <c r="BA582" s="387"/>
      <c r="BB582" s="387"/>
      <c r="BC582" s="387"/>
      <c r="BD582" s="387"/>
      <c r="BE582" s="387"/>
      <c r="BF582" s="387"/>
      <c r="BG582" s="387"/>
      <c r="BH582" s="387"/>
      <c r="BI582" s="387"/>
      <c r="BJ582" s="387"/>
      <c r="BK582" s="387"/>
      <c r="BL582" s="387"/>
      <c r="BM582" s="387"/>
      <c r="BN582" s="387"/>
      <c r="BO582" s="387"/>
      <c r="BP582" s="387"/>
      <c r="BQ582" s="387"/>
      <c r="BR582" s="387"/>
      <c r="BS582" s="387"/>
      <c r="BT582" s="387"/>
      <c r="BU582" s="387"/>
      <c r="BV582" s="387"/>
      <c r="BW582" s="387"/>
      <c r="BX582" s="387"/>
      <c r="BY582" s="387"/>
      <c r="BZ582" s="387"/>
      <c r="CA582" s="387"/>
      <c r="CB582" s="387"/>
      <c r="CC582" s="387"/>
      <c r="CD582" s="387"/>
      <c r="CE582" s="387"/>
      <c r="CF582" s="387"/>
      <c r="CG582" s="387"/>
      <c r="CH582" s="387"/>
      <c r="CI582" s="387"/>
      <c r="CJ582" s="387"/>
      <c r="CK582" s="387"/>
      <c r="CL582" s="387"/>
      <c r="CM582" s="387"/>
      <c r="CN582" s="387"/>
      <c r="CO582" s="387"/>
      <c r="CP582" s="387"/>
      <c r="CQ582" s="387"/>
      <c r="CR582" s="387"/>
      <c r="CS582" s="387"/>
      <c r="CT582" s="387"/>
      <c r="CU582" s="387"/>
      <c r="CV582" s="387"/>
      <c r="CW582" s="387"/>
      <c r="CX582" s="387"/>
      <c r="CY582" s="387"/>
      <c r="CZ582" s="387"/>
      <c r="DA582" s="387"/>
      <c r="DB582" s="387"/>
      <c r="DC582" s="387"/>
      <c r="DD582" s="387"/>
      <c r="DE582" s="387"/>
      <c r="DF582" s="387"/>
      <c r="DG582" s="387"/>
      <c r="DH582" s="387"/>
      <c r="DI582" s="387"/>
      <c r="DJ582" s="387"/>
      <c r="DK582" s="387"/>
      <c r="DL582" s="387"/>
      <c r="DM582" s="387"/>
      <c r="DN582" s="387"/>
      <c r="DO582" s="387"/>
      <c r="DP582" s="387"/>
      <c r="DQ582" s="387"/>
      <c r="DR582" s="387"/>
      <c r="DS582" s="387"/>
      <c r="DT582" s="387"/>
      <c r="DU582" s="387"/>
      <c r="DV582" s="387"/>
      <c r="DW582" s="387"/>
      <c r="DX582" s="387"/>
      <c r="DY582" s="387"/>
      <c r="DZ582" s="387"/>
      <c r="EA582" s="387"/>
      <c r="EB582" s="387"/>
      <c r="EC582" s="387"/>
      <c r="ED582" s="387"/>
      <c r="EE582" s="387"/>
      <c r="EF582" s="387"/>
      <c r="EG582" s="387"/>
      <c r="EH582" s="387"/>
      <c r="EI582" s="387"/>
      <c r="EJ582" s="387"/>
      <c r="EK582" s="387"/>
      <c r="EL582" s="387"/>
      <c r="EM582" s="387"/>
    </row>
    <row r="583" spans="1:143" s="389" customFormat="1" ht="25.5" hidden="1" customHeight="1">
      <c r="A583" s="504"/>
      <c r="B583" s="504"/>
      <c r="C583" s="504"/>
      <c r="D583" s="504"/>
      <c r="E583" s="504"/>
      <c r="F583" s="504"/>
      <c r="G583" s="504"/>
      <c r="H583" s="504"/>
      <c r="I583" s="504"/>
      <c r="J583" s="504"/>
      <c r="K583" s="504"/>
      <c r="L583" s="504"/>
      <c r="M583" s="504"/>
      <c r="N583" s="504"/>
      <c r="O583" s="504"/>
      <c r="P583" s="504"/>
      <c r="Q583" s="504"/>
      <c r="R583" s="504"/>
      <c r="S583" s="504"/>
      <c r="T583" s="504"/>
      <c r="U583" s="504"/>
      <c r="V583" s="504"/>
      <c r="W583" s="504"/>
      <c r="X583" s="504"/>
      <c r="Y583" s="504"/>
      <c r="Z583" s="504"/>
      <c r="AA583" s="504"/>
      <c r="AB583" s="504"/>
      <c r="AC583" s="504"/>
      <c r="AD583" s="504"/>
      <c r="AE583" s="504"/>
      <c r="AF583" s="500"/>
      <c r="AG583" s="500"/>
      <c r="AH583" s="500"/>
      <c r="AI583" s="387"/>
      <c r="AJ583" s="387"/>
      <c r="AK583" s="387"/>
      <c r="AL583" s="387"/>
      <c r="AM583" s="387"/>
      <c r="AN583" s="387"/>
      <c r="AO583" s="387"/>
      <c r="AP583" s="387"/>
      <c r="AQ583" s="387"/>
      <c r="AR583" s="387"/>
      <c r="AS583" s="387"/>
      <c r="AT583" s="387"/>
      <c r="AU583" s="387"/>
      <c r="AV583" s="387"/>
      <c r="AW583" s="387"/>
      <c r="AX583" s="387"/>
      <c r="AY583" s="387"/>
      <c r="AZ583" s="387"/>
      <c r="BA583" s="387"/>
      <c r="BB583" s="387"/>
      <c r="BC583" s="387"/>
      <c r="BD583" s="387"/>
      <c r="BE583" s="387"/>
      <c r="BF583" s="387"/>
      <c r="BG583" s="387"/>
      <c r="BH583" s="387"/>
      <c r="BI583" s="387"/>
      <c r="BJ583" s="387"/>
      <c r="BK583" s="387"/>
      <c r="BL583" s="387"/>
      <c r="BM583" s="387"/>
      <c r="BN583" s="387"/>
      <c r="BO583" s="387"/>
      <c r="BP583" s="387"/>
      <c r="BQ583" s="387"/>
      <c r="BR583" s="387"/>
      <c r="BS583" s="387"/>
      <c r="BT583" s="387"/>
      <c r="BU583" s="387"/>
      <c r="BV583" s="387"/>
      <c r="BW583" s="387"/>
      <c r="BX583" s="387"/>
      <c r="BY583" s="387"/>
      <c r="BZ583" s="387"/>
      <c r="CA583" s="387"/>
      <c r="CB583" s="387"/>
      <c r="CC583" s="387"/>
      <c r="CD583" s="387"/>
      <c r="CE583" s="387"/>
      <c r="CF583" s="387"/>
      <c r="CG583" s="387"/>
      <c r="CH583" s="387"/>
      <c r="CI583" s="387"/>
      <c r="CJ583" s="387"/>
      <c r="CK583" s="387"/>
      <c r="CL583" s="387"/>
      <c r="CM583" s="387"/>
      <c r="CN583" s="387"/>
      <c r="CO583" s="387"/>
      <c r="CP583" s="387"/>
      <c r="CQ583" s="387"/>
      <c r="CR583" s="387"/>
      <c r="CS583" s="387"/>
      <c r="CT583" s="387"/>
      <c r="CU583" s="387"/>
      <c r="CV583" s="387"/>
      <c r="CW583" s="387"/>
      <c r="CX583" s="387"/>
      <c r="CY583" s="387"/>
      <c r="CZ583" s="387"/>
      <c r="DA583" s="387"/>
      <c r="DB583" s="387"/>
      <c r="DC583" s="387"/>
      <c r="DD583" s="387"/>
      <c r="DE583" s="387"/>
      <c r="DF583" s="387"/>
      <c r="DG583" s="387"/>
      <c r="DH583" s="387"/>
      <c r="DI583" s="387"/>
      <c r="DJ583" s="387"/>
      <c r="DK583" s="387"/>
      <c r="DL583" s="387"/>
      <c r="DM583" s="387"/>
      <c r="DN583" s="387"/>
      <c r="DO583" s="387"/>
      <c r="DP583" s="387"/>
      <c r="DQ583" s="387"/>
      <c r="DR583" s="387"/>
      <c r="DS583" s="387"/>
      <c r="DT583" s="387"/>
      <c r="DU583" s="387"/>
      <c r="DV583" s="387"/>
      <c r="DW583" s="387"/>
      <c r="DX583" s="387"/>
      <c r="DY583" s="387"/>
      <c r="DZ583" s="387"/>
      <c r="EA583" s="387"/>
      <c r="EB583" s="387"/>
      <c r="EC583" s="387"/>
      <c r="ED583" s="387"/>
      <c r="EE583" s="387"/>
      <c r="EF583" s="387"/>
      <c r="EG583" s="387"/>
      <c r="EH583" s="387"/>
      <c r="EI583" s="387"/>
      <c r="EJ583" s="387"/>
      <c r="EK583" s="387"/>
      <c r="EL583" s="387"/>
      <c r="EM583" s="387"/>
    </row>
    <row r="584" spans="1:143" s="389" customFormat="1" ht="25.5" hidden="1" customHeight="1">
      <c r="A584" s="504"/>
      <c r="B584" s="504"/>
      <c r="C584" s="504"/>
      <c r="D584" s="504"/>
      <c r="E584" s="504"/>
      <c r="F584" s="504"/>
      <c r="G584" s="504"/>
      <c r="H584" s="504"/>
      <c r="I584" s="504"/>
      <c r="J584" s="504"/>
      <c r="K584" s="504"/>
      <c r="L584" s="504"/>
      <c r="M584" s="504"/>
      <c r="N584" s="504"/>
      <c r="O584" s="504"/>
      <c r="P584" s="504"/>
      <c r="Q584" s="504"/>
      <c r="R584" s="504"/>
      <c r="S584" s="504"/>
      <c r="T584" s="504"/>
      <c r="U584" s="504"/>
      <c r="V584" s="504"/>
      <c r="W584" s="504"/>
      <c r="X584" s="504"/>
      <c r="Y584" s="504"/>
      <c r="Z584" s="504"/>
      <c r="AA584" s="504"/>
      <c r="AB584" s="504"/>
      <c r="AC584" s="504"/>
      <c r="AD584" s="504"/>
      <c r="AE584" s="504"/>
      <c r="AF584" s="500"/>
      <c r="AG584" s="500"/>
      <c r="AH584" s="500"/>
      <c r="AI584" s="387"/>
      <c r="AJ584" s="387"/>
      <c r="AK584" s="387"/>
      <c r="AL584" s="387"/>
      <c r="AM584" s="387"/>
      <c r="AN584" s="387"/>
      <c r="AO584" s="387"/>
      <c r="AP584" s="387"/>
      <c r="AQ584" s="387"/>
      <c r="AR584" s="387"/>
      <c r="AS584" s="387"/>
      <c r="AT584" s="387"/>
      <c r="AU584" s="387"/>
      <c r="AV584" s="387"/>
      <c r="AW584" s="387"/>
      <c r="AX584" s="387"/>
      <c r="AY584" s="387"/>
      <c r="AZ584" s="387"/>
      <c r="BA584" s="387"/>
      <c r="BB584" s="387"/>
      <c r="BC584" s="387"/>
      <c r="BD584" s="387"/>
      <c r="BE584" s="387"/>
      <c r="BF584" s="387"/>
      <c r="BG584" s="387"/>
      <c r="BH584" s="387"/>
      <c r="BI584" s="387"/>
      <c r="BJ584" s="387"/>
      <c r="BK584" s="387"/>
      <c r="BL584" s="387"/>
      <c r="BM584" s="387"/>
      <c r="BN584" s="387"/>
      <c r="BO584" s="387"/>
      <c r="BP584" s="387"/>
      <c r="BQ584" s="387"/>
      <c r="BR584" s="387"/>
      <c r="BS584" s="387"/>
      <c r="BT584" s="387"/>
      <c r="BU584" s="387"/>
      <c r="BV584" s="387"/>
      <c r="BW584" s="387"/>
      <c r="BX584" s="387"/>
      <c r="BY584" s="387"/>
      <c r="BZ584" s="387"/>
      <c r="CA584" s="387"/>
      <c r="CB584" s="387"/>
      <c r="CC584" s="387"/>
      <c r="CD584" s="387"/>
      <c r="CE584" s="387"/>
      <c r="CF584" s="387"/>
      <c r="CG584" s="387"/>
      <c r="CH584" s="387"/>
      <c r="CI584" s="387"/>
      <c r="CJ584" s="387"/>
      <c r="CK584" s="387"/>
      <c r="CL584" s="387"/>
      <c r="CM584" s="387"/>
      <c r="CN584" s="387"/>
      <c r="CO584" s="387"/>
      <c r="CP584" s="387"/>
      <c r="CQ584" s="387"/>
      <c r="CR584" s="387"/>
      <c r="CS584" s="387"/>
      <c r="CT584" s="387"/>
      <c r="CU584" s="387"/>
      <c r="CV584" s="387"/>
      <c r="CW584" s="387"/>
      <c r="CX584" s="387"/>
      <c r="CY584" s="387"/>
      <c r="CZ584" s="387"/>
      <c r="DA584" s="387"/>
      <c r="DB584" s="387"/>
      <c r="DC584" s="387"/>
      <c r="DD584" s="387"/>
      <c r="DE584" s="387"/>
      <c r="DF584" s="387"/>
      <c r="DG584" s="387"/>
      <c r="DH584" s="387"/>
      <c r="DI584" s="387"/>
      <c r="DJ584" s="387"/>
      <c r="DK584" s="387"/>
      <c r="DL584" s="387"/>
      <c r="DM584" s="387"/>
      <c r="DN584" s="387"/>
      <c r="DO584" s="387"/>
      <c r="DP584" s="387"/>
      <c r="DQ584" s="387"/>
      <c r="DR584" s="387"/>
      <c r="DS584" s="387"/>
      <c r="DT584" s="387"/>
      <c r="DU584" s="387"/>
      <c r="DV584" s="387"/>
      <c r="DW584" s="387"/>
      <c r="DX584" s="387"/>
      <c r="DY584" s="387"/>
      <c r="DZ584" s="387"/>
      <c r="EA584" s="387"/>
      <c r="EB584" s="387"/>
      <c r="EC584" s="387"/>
      <c r="ED584" s="387"/>
      <c r="EE584" s="387"/>
      <c r="EF584" s="387"/>
      <c r="EG584" s="387"/>
      <c r="EH584" s="387"/>
      <c r="EI584" s="387"/>
      <c r="EJ584" s="387"/>
      <c r="EK584" s="387"/>
      <c r="EL584" s="387"/>
      <c r="EM584" s="387"/>
    </row>
    <row r="585" spans="1:143" s="389" customFormat="1" ht="25.5" hidden="1" customHeight="1">
      <c r="A585" s="504"/>
      <c r="B585" s="504"/>
      <c r="C585" s="504"/>
      <c r="D585" s="504"/>
      <c r="E585" s="504"/>
      <c r="F585" s="504"/>
      <c r="G585" s="504"/>
      <c r="H585" s="504"/>
      <c r="I585" s="504"/>
      <c r="J585" s="504"/>
      <c r="K585" s="504"/>
      <c r="L585" s="504"/>
      <c r="M585" s="504"/>
      <c r="N585" s="504"/>
      <c r="O585" s="504"/>
      <c r="P585" s="504"/>
      <c r="Q585" s="504"/>
      <c r="R585" s="504"/>
      <c r="S585" s="504"/>
      <c r="T585" s="504"/>
      <c r="U585" s="504"/>
      <c r="V585" s="504"/>
      <c r="W585" s="504"/>
      <c r="X585" s="504"/>
      <c r="Y585" s="504"/>
      <c r="Z585" s="504"/>
      <c r="AA585" s="504"/>
      <c r="AB585" s="504"/>
      <c r="AC585" s="504"/>
      <c r="AD585" s="504"/>
      <c r="AE585" s="504"/>
      <c r="AF585" s="500"/>
      <c r="AG585" s="500"/>
      <c r="AH585" s="500"/>
      <c r="AI585" s="387"/>
      <c r="AJ585" s="387"/>
      <c r="AK585" s="387"/>
      <c r="AL585" s="387"/>
      <c r="AM585" s="387"/>
      <c r="AN585" s="387"/>
      <c r="AO585" s="387"/>
      <c r="AP585" s="387"/>
      <c r="AQ585" s="387"/>
      <c r="AR585" s="387"/>
      <c r="AS585" s="387"/>
      <c r="AT585" s="387"/>
      <c r="AU585" s="387"/>
      <c r="AV585" s="387"/>
      <c r="AW585" s="387"/>
      <c r="AX585" s="387"/>
      <c r="AY585" s="387"/>
      <c r="AZ585" s="387"/>
      <c r="BA585" s="387"/>
      <c r="BB585" s="387"/>
      <c r="BC585" s="387"/>
      <c r="BD585" s="387"/>
      <c r="BE585" s="387"/>
      <c r="BF585" s="387"/>
      <c r="BG585" s="387"/>
      <c r="BH585" s="387"/>
      <c r="BI585" s="387"/>
      <c r="BJ585" s="387"/>
      <c r="BK585" s="387"/>
      <c r="BL585" s="387"/>
      <c r="BM585" s="387"/>
      <c r="BN585" s="387"/>
      <c r="BO585" s="387"/>
      <c r="BP585" s="387"/>
      <c r="BQ585" s="387"/>
      <c r="BR585" s="387"/>
      <c r="BS585" s="387"/>
      <c r="BT585" s="387"/>
      <c r="BU585" s="387"/>
      <c r="BV585" s="387"/>
      <c r="BW585" s="387"/>
      <c r="BX585" s="387"/>
      <c r="BY585" s="387"/>
      <c r="BZ585" s="387"/>
      <c r="CA585" s="387"/>
      <c r="CB585" s="387"/>
      <c r="CC585" s="387"/>
      <c r="CD585" s="387"/>
      <c r="CE585" s="387"/>
      <c r="CF585" s="387"/>
      <c r="CG585" s="387"/>
      <c r="CH585" s="387"/>
      <c r="CI585" s="387"/>
      <c r="CJ585" s="387"/>
      <c r="CK585" s="387"/>
      <c r="CL585" s="387"/>
      <c r="CM585" s="387"/>
      <c r="CN585" s="387"/>
      <c r="CO585" s="387"/>
      <c r="CP585" s="387"/>
      <c r="CQ585" s="387"/>
      <c r="CR585" s="387"/>
      <c r="CS585" s="387"/>
      <c r="CT585" s="387"/>
      <c r="CU585" s="387"/>
      <c r="CV585" s="387"/>
      <c r="CW585" s="387"/>
      <c r="CX585" s="387"/>
      <c r="CY585" s="387"/>
      <c r="CZ585" s="387"/>
      <c r="DA585" s="387"/>
      <c r="DB585" s="387"/>
      <c r="DC585" s="387"/>
      <c r="DD585" s="387"/>
      <c r="DE585" s="387"/>
      <c r="DF585" s="387"/>
      <c r="DG585" s="387"/>
      <c r="DH585" s="387"/>
      <c r="DI585" s="387"/>
      <c r="DJ585" s="387"/>
      <c r="DK585" s="387"/>
      <c r="DL585" s="387"/>
      <c r="DM585" s="387"/>
      <c r="DN585" s="387"/>
      <c r="DO585" s="387"/>
      <c r="DP585" s="387"/>
      <c r="DQ585" s="387"/>
      <c r="DR585" s="387"/>
      <c r="DS585" s="387"/>
      <c r="DT585" s="387"/>
      <c r="DU585" s="387"/>
      <c r="DV585" s="387"/>
      <c r="DW585" s="387"/>
      <c r="DX585" s="387"/>
      <c r="DY585" s="387"/>
      <c r="DZ585" s="387"/>
      <c r="EA585" s="387"/>
      <c r="EB585" s="387"/>
      <c r="EC585" s="387"/>
      <c r="ED585" s="387"/>
      <c r="EE585" s="387"/>
      <c r="EF585" s="387"/>
      <c r="EG585" s="387"/>
      <c r="EH585" s="387"/>
      <c r="EI585" s="387"/>
      <c r="EJ585" s="387"/>
      <c r="EK585" s="387"/>
      <c r="EL585" s="387"/>
      <c r="EM585" s="387"/>
    </row>
    <row r="586" spans="1:143" s="389" customFormat="1" ht="25.5" hidden="1" customHeight="1">
      <c r="A586" s="504"/>
      <c r="B586" s="504"/>
      <c r="C586" s="504"/>
      <c r="D586" s="504"/>
      <c r="E586" s="504"/>
      <c r="F586" s="504"/>
      <c r="G586" s="504"/>
      <c r="H586" s="504"/>
      <c r="I586" s="504"/>
      <c r="J586" s="504"/>
      <c r="K586" s="504"/>
      <c r="L586" s="504"/>
      <c r="M586" s="504"/>
      <c r="N586" s="504"/>
      <c r="O586" s="504"/>
      <c r="P586" s="504"/>
      <c r="Q586" s="504"/>
      <c r="R586" s="504"/>
      <c r="S586" s="504"/>
      <c r="T586" s="504"/>
      <c r="U586" s="504"/>
      <c r="V586" s="504"/>
      <c r="W586" s="504"/>
      <c r="X586" s="504"/>
      <c r="Y586" s="504"/>
      <c r="Z586" s="504"/>
      <c r="AA586" s="504"/>
      <c r="AB586" s="504"/>
      <c r="AC586" s="504"/>
      <c r="AD586" s="504"/>
      <c r="AE586" s="504"/>
      <c r="AF586" s="500"/>
      <c r="AG586" s="500"/>
      <c r="AH586" s="500"/>
      <c r="AI586" s="387"/>
      <c r="AJ586" s="387"/>
      <c r="AK586" s="387"/>
      <c r="AL586" s="387"/>
      <c r="AM586" s="387"/>
      <c r="AN586" s="387"/>
      <c r="AO586" s="387"/>
      <c r="AP586" s="387"/>
      <c r="AQ586" s="387"/>
      <c r="AR586" s="387"/>
      <c r="AS586" s="387"/>
      <c r="AT586" s="387"/>
      <c r="AU586" s="387"/>
      <c r="AV586" s="387"/>
      <c r="AW586" s="387"/>
      <c r="AX586" s="387"/>
      <c r="AY586" s="387"/>
      <c r="AZ586" s="387"/>
      <c r="BA586" s="387"/>
      <c r="BB586" s="387"/>
      <c r="BC586" s="387"/>
      <c r="BD586" s="387"/>
      <c r="BE586" s="387"/>
      <c r="BF586" s="387"/>
      <c r="BG586" s="387"/>
      <c r="BH586" s="387"/>
      <c r="BI586" s="387"/>
      <c r="BJ586" s="387"/>
      <c r="BK586" s="387"/>
      <c r="BL586" s="387"/>
      <c r="BM586" s="387"/>
      <c r="BN586" s="387"/>
      <c r="BO586" s="387"/>
      <c r="BP586" s="387"/>
      <c r="BQ586" s="387"/>
      <c r="BR586" s="387"/>
      <c r="BS586" s="387"/>
      <c r="BT586" s="387"/>
      <c r="BU586" s="387"/>
      <c r="BV586" s="387"/>
      <c r="BW586" s="387"/>
      <c r="BX586" s="387"/>
      <c r="BY586" s="387"/>
      <c r="BZ586" s="387"/>
      <c r="CA586" s="387"/>
      <c r="CB586" s="387"/>
      <c r="CC586" s="387"/>
      <c r="CD586" s="387"/>
      <c r="CE586" s="387"/>
      <c r="CF586" s="387"/>
      <c r="CG586" s="387"/>
      <c r="CH586" s="387"/>
      <c r="CI586" s="387"/>
      <c r="CJ586" s="387"/>
      <c r="CK586" s="387"/>
      <c r="CL586" s="387"/>
      <c r="CM586" s="387"/>
      <c r="CN586" s="387"/>
      <c r="CO586" s="387"/>
      <c r="CP586" s="387"/>
      <c r="CQ586" s="387"/>
      <c r="CR586" s="387"/>
      <c r="CS586" s="387"/>
      <c r="CT586" s="387"/>
      <c r="CU586" s="387"/>
      <c r="CV586" s="387"/>
      <c r="CW586" s="387"/>
      <c r="CX586" s="387"/>
      <c r="CY586" s="387"/>
      <c r="CZ586" s="387"/>
      <c r="DA586" s="387"/>
      <c r="DB586" s="387"/>
      <c r="DC586" s="387"/>
      <c r="DD586" s="387"/>
      <c r="DE586" s="387"/>
      <c r="DF586" s="387"/>
      <c r="DG586" s="387"/>
      <c r="DH586" s="387"/>
      <c r="DI586" s="387"/>
      <c r="DJ586" s="387"/>
      <c r="DK586" s="387"/>
      <c r="DL586" s="387"/>
      <c r="DM586" s="387"/>
      <c r="DN586" s="387"/>
      <c r="DO586" s="387"/>
      <c r="DP586" s="387"/>
      <c r="DQ586" s="387"/>
      <c r="DR586" s="387"/>
      <c r="DS586" s="387"/>
      <c r="DT586" s="387"/>
      <c r="DU586" s="387"/>
      <c r="DV586" s="387"/>
      <c r="DW586" s="387"/>
      <c r="DX586" s="387"/>
      <c r="DY586" s="387"/>
      <c r="DZ586" s="387"/>
      <c r="EA586" s="387"/>
      <c r="EB586" s="387"/>
      <c r="EC586" s="387"/>
      <c r="ED586" s="387"/>
      <c r="EE586" s="387"/>
      <c r="EF586" s="387"/>
      <c r="EG586" s="387"/>
      <c r="EH586" s="387"/>
      <c r="EI586" s="387"/>
      <c r="EJ586" s="387"/>
      <c r="EK586" s="387"/>
      <c r="EL586" s="387"/>
      <c r="EM586" s="387"/>
    </row>
    <row r="587" spans="1:143" s="389" customFormat="1" ht="25.5" hidden="1" customHeight="1">
      <c r="A587" s="504"/>
      <c r="B587" s="504"/>
      <c r="C587" s="504"/>
      <c r="D587" s="504"/>
      <c r="E587" s="504"/>
      <c r="F587" s="504"/>
      <c r="G587" s="504"/>
      <c r="H587" s="504"/>
      <c r="I587" s="504"/>
      <c r="J587" s="504"/>
      <c r="K587" s="504"/>
      <c r="L587" s="504"/>
      <c r="M587" s="504"/>
      <c r="N587" s="504"/>
      <c r="O587" s="504"/>
      <c r="P587" s="504"/>
      <c r="Q587" s="504"/>
      <c r="R587" s="504"/>
      <c r="S587" s="504"/>
      <c r="T587" s="504"/>
      <c r="U587" s="504"/>
      <c r="V587" s="504"/>
      <c r="W587" s="504"/>
      <c r="X587" s="504"/>
      <c r="Y587" s="504"/>
      <c r="Z587" s="504"/>
      <c r="AA587" s="504"/>
      <c r="AB587" s="504"/>
      <c r="AC587" s="504"/>
      <c r="AD587" s="504"/>
      <c r="AE587" s="504"/>
      <c r="AF587" s="500"/>
      <c r="AG587" s="500"/>
      <c r="AH587" s="500"/>
      <c r="AI587" s="387"/>
      <c r="AJ587" s="387"/>
      <c r="AK587" s="387"/>
      <c r="AL587" s="387"/>
      <c r="AM587" s="387"/>
      <c r="AN587" s="387"/>
      <c r="AO587" s="387"/>
      <c r="AP587" s="387"/>
      <c r="AQ587" s="387"/>
      <c r="AR587" s="387"/>
      <c r="AS587" s="387"/>
      <c r="AT587" s="387"/>
      <c r="AU587" s="387"/>
      <c r="AV587" s="387"/>
      <c r="AW587" s="387"/>
      <c r="AX587" s="387"/>
      <c r="AY587" s="387"/>
      <c r="AZ587" s="387"/>
      <c r="BA587" s="387"/>
      <c r="BB587" s="387"/>
      <c r="BC587" s="387"/>
      <c r="BD587" s="387"/>
      <c r="BE587" s="387"/>
      <c r="BF587" s="387"/>
      <c r="BG587" s="387"/>
      <c r="BH587" s="387"/>
      <c r="BI587" s="387"/>
      <c r="BJ587" s="387"/>
      <c r="BK587" s="387"/>
      <c r="BL587" s="387"/>
      <c r="BM587" s="387"/>
      <c r="BN587" s="387"/>
      <c r="BO587" s="387"/>
      <c r="BP587" s="387"/>
      <c r="BQ587" s="387"/>
      <c r="BR587" s="387"/>
      <c r="BS587" s="387"/>
      <c r="BT587" s="387"/>
      <c r="BU587" s="387"/>
      <c r="BV587" s="387"/>
      <c r="BW587" s="387"/>
      <c r="BX587" s="387"/>
      <c r="BY587" s="387"/>
      <c r="BZ587" s="387"/>
      <c r="CA587" s="387"/>
      <c r="CB587" s="387"/>
      <c r="CC587" s="387"/>
      <c r="CD587" s="387"/>
      <c r="CE587" s="387"/>
      <c r="CF587" s="387"/>
      <c r="CG587" s="387"/>
      <c r="CH587" s="387"/>
      <c r="CI587" s="387"/>
      <c r="CJ587" s="387"/>
      <c r="CK587" s="387"/>
      <c r="CL587" s="387"/>
      <c r="CM587" s="387"/>
      <c r="CN587" s="387"/>
      <c r="CO587" s="387"/>
      <c r="CP587" s="387"/>
      <c r="CQ587" s="387"/>
      <c r="CR587" s="387"/>
      <c r="CS587" s="387"/>
      <c r="CT587" s="387"/>
      <c r="CU587" s="387"/>
      <c r="CV587" s="387"/>
      <c r="CW587" s="387"/>
      <c r="CX587" s="387"/>
      <c r="CY587" s="387"/>
      <c r="CZ587" s="387"/>
      <c r="DA587" s="387"/>
      <c r="DB587" s="387"/>
      <c r="DC587" s="387"/>
      <c r="DD587" s="387"/>
      <c r="DE587" s="387"/>
      <c r="DF587" s="387"/>
      <c r="DG587" s="387"/>
      <c r="DH587" s="387"/>
      <c r="DI587" s="387"/>
      <c r="DJ587" s="387"/>
      <c r="DK587" s="387"/>
      <c r="DL587" s="387"/>
      <c r="DM587" s="387"/>
      <c r="DN587" s="387"/>
      <c r="DO587" s="387"/>
      <c r="DP587" s="387"/>
      <c r="DQ587" s="387"/>
      <c r="DR587" s="387"/>
      <c r="DS587" s="387"/>
      <c r="DT587" s="387"/>
      <c r="DU587" s="387"/>
      <c r="DV587" s="387"/>
      <c r="DW587" s="387"/>
      <c r="DX587" s="387"/>
      <c r="DY587" s="387"/>
      <c r="DZ587" s="387"/>
      <c r="EA587" s="387"/>
      <c r="EB587" s="387"/>
      <c r="EC587" s="387"/>
      <c r="ED587" s="387"/>
      <c r="EE587" s="387"/>
      <c r="EF587" s="387"/>
      <c r="EG587" s="387"/>
      <c r="EH587" s="387"/>
      <c r="EI587" s="387"/>
      <c r="EJ587" s="387"/>
      <c r="EK587" s="387"/>
      <c r="EL587" s="387"/>
      <c r="EM587" s="387"/>
    </row>
    <row r="588" spans="1:143" s="389" customFormat="1" ht="25.5" hidden="1" customHeight="1">
      <c r="A588" s="504"/>
      <c r="B588" s="504"/>
      <c r="C588" s="504"/>
      <c r="D588" s="504"/>
      <c r="E588" s="504"/>
      <c r="F588" s="504"/>
      <c r="G588" s="504"/>
      <c r="H588" s="504"/>
      <c r="I588" s="504"/>
      <c r="J588" s="504"/>
      <c r="K588" s="504"/>
      <c r="L588" s="504"/>
      <c r="M588" s="504"/>
      <c r="N588" s="504"/>
      <c r="O588" s="504"/>
      <c r="P588" s="504"/>
      <c r="Q588" s="504"/>
      <c r="R588" s="504"/>
      <c r="S588" s="504"/>
      <c r="T588" s="504"/>
      <c r="U588" s="504"/>
      <c r="V588" s="504"/>
      <c r="W588" s="504"/>
      <c r="X588" s="504"/>
      <c r="Y588" s="504"/>
      <c r="Z588" s="504"/>
      <c r="AA588" s="504"/>
      <c r="AB588" s="504"/>
      <c r="AC588" s="504"/>
      <c r="AD588" s="504"/>
      <c r="AE588" s="504"/>
      <c r="AF588" s="500"/>
      <c r="AG588" s="500"/>
      <c r="AH588" s="500"/>
      <c r="AI588" s="387"/>
      <c r="AJ588" s="387"/>
      <c r="AK588" s="387"/>
      <c r="AL588" s="387"/>
      <c r="AM588" s="387"/>
      <c r="AN588" s="387"/>
      <c r="AO588" s="387"/>
      <c r="AP588" s="387"/>
      <c r="AQ588" s="387"/>
      <c r="AR588" s="387"/>
      <c r="AS588" s="387"/>
      <c r="AT588" s="387"/>
      <c r="AU588" s="387"/>
      <c r="AV588" s="387"/>
      <c r="AW588" s="387"/>
      <c r="AX588" s="387"/>
      <c r="AY588" s="387"/>
      <c r="AZ588" s="387"/>
      <c r="BA588" s="387"/>
      <c r="BB588" s="387"/>
      <c r="BC588" s="387"/>
      <c r="BD588" s="387"/>
      <c r="BE588" s="387"/>
      <c r="BF588" s="387"/>
      <c r="BG588" s="387"/>
      <c r="BH588" s="387"/>
      <c r="BI588" s="387"/>
      <c r="BJ588" s="387"/>
      <c r="BK588" s="387"/>
      <c r="BL588" s="387"/>
      <c r="BM588" s="387"/>
      <c r="BN588" s="387"/>
      <c r="BO588" s="387"/>
      <c r="BP588" s="387"/>
      <c r="BQ588" s="387"/>
      <c r="BR588" s="387"/>
      <c r="BS588" s="387"/>
      <c r="BT588" s="387"/>
      <c r="BU588" s="387"/>
      <c r="BV588" s="387"/>
      <c r="BW588" s="387"/>
      <c r="BX588" s="387"/>
      <c r="BY588" s="387"/>
      <c r="BZ588" s="387"/>
      <c r="CA588" s="387"/>
      <c r="CB588" s="387"/>
      <c r="CC588" s="387"/>
      <c r="CD588" s="387"/>
      <c r="CE588" s="387"/>
      <c r="CF588" s="387"/>
      <c r="CG588" s="387"/>
      <c r="CH588" s="387"/>
      <c r="CI588" s="387"/>
      <c r="CJ588" s="387"/>
      <c r="CK588" s="387"/>
      <c r="CL588" s="387"/>
      <c r="CM588" s="387"/>
      <c r="CN588" s="387"/>
      <c r="CO588" s="387"/>
      <c r="CP588" s="387"/>
      <c r="CQ588" s="387"/>
      <c r="CR588" s="387"/>
      <c r="CS588" s="387"/>
      <c r="CT588" s="387"/>
      <c r="CU588" s="387"/>
      <c r="CV588" s="387"/>
      <c r="CW588" s="387"/>
      <c r="CX588" s="387"/>
      <c r="CY588" s="387"/>
      <c r="CZ588" s="387"/>
      <c r="DA588" s="387"/>
      <c r="DB588" s="387"/>
      <c r="DC588" s="387"/>
      <c r="DD588" s="387"/>
      <c r="DE588" s="387"/>
      <c r="DF588" s="387"/>
      <c r="DG588" s="387"/>
      <c r="DH588" s="387"/>
      <c r="DI588" s="387"/>
      <c r="DJ588" s="387"/>
      <c r="DK588" s="387"/>
      <c r="DL588" s="387"/>
      <c r="DM588" s="387"/>
      <c r="DN588" s="387"/>
      <c r="DO588" s="387"/>
      <c r="DP588" s="387"/>
      <c r="DQ588" s="387"/>
      <c r="DR588" s="387"/>
      <c r="DS588" s="387"/>
      <c r="DT588" s="387"/>
      <c r="DU588" s="387"/>
      <c r="DV588" s="387"/>
      <c r="DW588" s="387"/>
      <c r="DX588" s="387"/>
      <c r="DY588" s="387"/>
      <c r="DZ588" s="387"/>
      <c r="EA588" s="387"/>
      <c r="EB588" s="387"/>
      <c r="EC588" s="387"/>
      <c r="ED588" s="387"/>
      <c r="EE588" s="387"/>
      <c r="EF588" s="387"/>
      <c r="EG588" s="387"/>
      <c r="EH588" s="387"/>
      <c r="EI588" s="387"/>
      <c r="EJ588" s="387"/>
      <c r="EK588" s="387"/>
      <c r="EL588" s="387"/>
      <c r="EM588" s="387"/>
    </row>
    <row r="589" spans="1:143" s="389" customFormat="1" ht="25.5" hidden="1" customHeight="1">
      <c r="A589" s="504"/>
      <c r="B589" s="504"/>
      <c r="C589" s="504"/>
      <c r="D589" s="504"/>
      <c r="E589" s="504"/>
      <c r="F589" s="504"/>
      <c r="G589" s="504"/>
      <c r="H589" s="504"/>
      <c r="I589" s="504"/>
      <c r="J589" s="504"/>
      <c r="K589" s="504"/>
      <c r="L589" s="504"/>
      <c r="M589" s="504"/>
      <c r="N589" s="504"/>
      <c r="O589" s="504"/>
      <c r="P589" s="504"/>
      <c r="Q589" s="504"/>
      <c r="R589" s="504"/>
      <c r="S589" s="504"/>
      <c r="T589" s="504"/>
      <c r="U589" s="504"/>
      <c r="V589" s="504"/>
      <c r="W589" s="504"/>
      <c r="X589" s="504"/>
      <c r="Y589" s="504"/>
      <c r="Z589" s="504"/>
      <c r="AA589" s="504"/>
      <c r="AB589" s="504"/>
      <c r="AC589" s="504"/>
      <c r="AD589" s="504"/>
      <c r="AE589" s="504"/>
      <c r="AF589" s="500"/>
      <c r="AG589" s="500"/>
      <c r="AH589" s="500"/>
      <c r="AI589" s="387"/>
      <c r="AJ589" s="387"/>
      <c r="AK589" s="387"/>
      <c r="AL589" s="387"/>
      <c r="AM589" s="387"/>
      <c r="AN589" s="387"/>
      <c r="AO589" s="387"/>
      <c r="AP589" s="387"/>
      <c r="AQ589" s="387"/>
      <c r="AR589" s="387"/>
      <c r="AS589" s="387"/>
      <c r="AT589" s="387"/>
      <c r="AU589" s="387"/>
      <c r="AV589" s="387"/>
      <c r="AW589" s="387"/>
      <c r="AX589" s="387"/>
      <c r="AY589" s="387"/>
      <c r="AZ589" s="387"/>
      <c r="BA589" s="387"/>
      <c r="BB589" s="387"/>
      <c r="BC589" s="387"/>
      <c r="BD589" s="387"/>
      <c r="BE589" s="387"/>
      <c r="BF589" s="387"/>
      <c r="BG589" s="387"/>
      <c r="BH589" s="387"/>
      <c r="BI589" s="387"/>
      <c r="BJ589" s="387"/>
      <c r="BK589" s="387"/>
      <c r="BL589" s="387"/>
      <c r="BM589" s="387"/>
      <c r="BN589" s="387"/>
      <c r="BO589" s="387"/>
      <c r="BP589" s="387"/>
      <c r="BQ589" s="387"/>
      <c r="BR589" s="387"/>
      <c r="BS589" s="387"/>
      <c r="BT589" s="387"/>
      <c r="BU589" s="387"/>
      <c r="BV589" s="387"/>
      <c r="BW589" s="387"/>
      <c r="BX589" s="387"/>
      <c r="BY589" s="387"/>
      <c r="BZ589" s="387"/>
      <c r="CA589" s="387"/>
      <c r="CB589" s="387"/>
      <c r="CC589" s="387"/>
      <c r="CD589" s="387"/>
      <c r="CE589" s="387"/>
      <c r="CF589" s="387"/>
      <c r="CG589" s="387"/>
      <c r="CH589" s="387"/>
      <c r="CI589" s="387"/>
      <c r="CJ589" s="387"/>
      <c r="CK589" s="387"/>
      <c r="CL589" s="387"/>
      <c r="CM589" s="387"/>
      <c r="CN589" s="387"/>
      <c r="CO589" s="387"/>
      <c r="CP589" s="387"/>
      <c r="CQ589" s="387"/>
      <c r="CR589" s="387"/>
      <c r="CS589" s="387"/>
      <c r="CT589" s="387"/>
      <c r="CU589" s="387"/>
      <c r="CV589" s="387"/>
      <c r="CW589" s="387"/>
      <c r="CX589" s="387"/>
      <c r="CY589" s="387"/>
      <c r="CZ589" s="387"/>
      <c r="DA589" s="387"/>
      <c r="DB589" s="387"/>
      <c r="DC589" s="387"/>
      <c r="DD589" s="387"/>
      <c r="DE589" s="387"/>
      <c r="DF589" s="387"/>
      <c r="DG589" s="387"/>
      <c r="DH589" s="387"/>
      <c r="DI589" s="387"/>
      <c r="DJ589" s="387"/>
      <c r="DK589" s="387"/>
      <c r="DL589" s="387"/>
      <c r="DM589" s="387"/>
      <c r="DN589" s="387"/>
      <c r="DO589" s="387"/>
      <c r="DP589" s="387"/>
      <c r="DQ589" s="387"/>
      <c r="DR589" s="387"/>
      <c r="DS589" s="387"/>
      <c r="DT589" s="387"/>
      <c r="DU589" s="387"/>
      <c r="DV589" s="387"/>
      <c r="DW589" s="387"/>
      <c r="DX589" s="387"/>
      <c r="DY589" s="387"/>
      <c r="DZ589" s="387"/>
      <c r="EA589" s="387"/>
      <c r="EB589" s="387"/>
      <c r="EC589" s="387"/>
      <c r="ED589" s="387"/>
      <c r="EE589" s="387"/>
      <c r="EF589" s="387"/>
      <c r="EG589" s="387"/>
      <c r="EH589" s="387"/>
      <c r="EI589" s="387"/>
      <c r="EJ589" s="387"/>
      <c r="EK589" s="387"/>
      <c r="EL589" s="387"/>
      <c r="EM589" s="387"/>
    </row>
    <row r="590" spans="1:143" s="389" customFormat="1" ht="25.5" hidden="1" customHeight="1">
      <c r="A590" s="504"/>
      <c r="B590" s="504"/>
      <c r="C590" s="504"/>
      <c r="D590" s="504"/>
      <c r="E590" s="504"/>
      <c r="F590" s="504"/>
      <c r="G590" s="504"/>
      <c r="H590" s="504"/>
      <c r="I590" s="504"/>
      <c r="J590" s="504"/>
      <c r="K590" s="504"/>
      <c r="L590" s="504"/>
      <c r="M590" s="504"/>
      <c r="N590" s="504"/>
      <c r="O590" s="504"/>
      <c r="P590" s="504"/>
      <c r="Q590" s="504"/>
      <c r="R590" s="504"/>
      <c r="S590" s="504"/>
      <c r="T590" s="504"/>
      <c r="U590" s="504"/>
      <c r="V590" s="504"/>
      <c r="W590" s="504"/>
      <c r="X590" s="504"/>
      <c r="Y590" s="504"/>
      <c r="Z590" s="504"/>
      <c r="AA590" s="504"/>
      <c r="AB590" s="504"/>
      <c r="AC590" s="504"/>
      <c r="AD590" s="504"/>
      <c r="AE590" s="504"/>
      <c r="AF590" s="500"/>
      <c r="AG590" s="500"/>
      <c r="AH590" s="500"/>
      <c r="AI590" s="387"/>
      <c r="AJ590" s="387"/>
      <c r="AK590" s="387"/>
      <c r="AL590" s="387"/>
      <c r="AM590" s="387"/>
      <c r="AN590" s="387"/>
      <c r="AO590" s="387"/>
      <c r="AP590" s="387"/>
      <c r="AQ590" s="387"/>
      <c r="AR590" s="387"/>
      <c r="AS590" s="387"/>
      <c r="AT590" s="387"/>
      <c r="AU590" s="387"/>
      <c r="AV590" s="387"/>
      <c r="AW590" s="387"/>
      <c r="AX590" s="387"/>
      <c r="AY590" s="387"/>
      <c r="AZ590" s="387"/>
      <c r="BA590" s="387"/>
      <c r="BB590" s="387"/>
      <c r="BC590" s="387"/>
      <c r="BD590" s="387"/>
      <c r="BE590" s="387"/>
      <c r="BF590" s="387"/>
      <c r="BG590" s="387"/>
      <c r="BH590" s="387"/>
      <c r="BI590" s="387"/>
      <c r="BJ590" s="387"/>
      <c r="BK590" s="387"/>
      <c r="BL590" s="387"/>
      <c r="BM590" s="387"/>
      <c r="BN590" s="387"/>
      <c r="BO590" s="387"/>
      <c r="BP590" s="387"/>
      <c r="BQ590" s="387"/>
      <c r="BR590" s="387"/>
      <c r="BS590" s="387"/>
      <c r="BT590" s="387"/>
      <c r="BU590" s="387"/>
      <c r="BV590" s="387"/>
      <c r="BW590" s="387"/>
      <c r="BX590" s="387"/>
      <c r="BY590" s="387"/>
      <c r="BZ590" s="387"/>
      <c r="CA590" s="387"/>
      <c r="CB590" s="387"/>
      <c r="CC590" s="387"/>
      <c r="CD590" s="387"/>
      <c r="CE590" s="387"/>
      <c r="CF590" s="387"/>
      <c r="CG590" s="387"/>
      <c r="CH590" s="387"/>
      <c r="CI590" s="387"/>
      <c r="CJ590" s="387"/>
      <c r="CK590" s="387"/>
      <c r="CL590" s="387"/>
      <c r="CM590" s="387"/>
      <c r="CN590" s="387"/>
      <c r="CO590" s="387"/>
      <c r="CP590" s="387"/>
      <c r="CQ590" s="387"/>
      <c r="CR590" s="387"/>
      <c r="CS590" s="387"/>
      <c r="CT590" s="387"/>
      <c r="CU590" s="387"/>
      <c r="CV590" s="387"/>
      <c r="CW590" s="387"/>
      <c r="CX590" s="387"/>
      <c r="CY590" s="387"/>
      <c r="CZ590" s="387"/>
      <c r="DA590" s="387"/>
      <c r="DB590" s="387"/>
      <c r="DC590" s="387"/>
      <c r="DD590" s="387"/>
      <c r="DE590" s="387"/>
      <c r="DF590" s="387"/>
      <c r="DG590" s="387"/>
      <c r="DH590" s="387"/>
      <c r="DI590" s="387"/>
      <c r="DJ590" s="387"/>
      <c r="DK590" s="387"/>
      <c r="DL590" s="387"/>
      <c r="DM590" s="387"/>
      <c r="DN590" s="387"/>
      <c r="DO590" s="387"/>
      <c r="DP590" s="387"/>
      <c r="DQ590" s="387"/>
      <c r="DR590" s="387"/>
      <c r="DS590" s="387"/>
      <c r="DT590" s="387"/>
      <c r="DU590" s="387"/>
      <c r="DV590" s="387"/>
      <c r="DW590" s="387"/>
      <c r="DX590" s="387"/>
      <c r="DY590" s="387"/>
      <c r="DZ590" s="387"/>
      <c r="EA590" s="387"/>
      <c r="EB590" s="387"/>
      <c r="EC590" s="387"/>
      <c r="ED590" s="387"/>
      <c r="EE590" s="387"/>
      <c r="EF590" s="387"/>
      <c r="EG590" s="387"/>
      <c r="EH590" s="387"/>
      <c r="EI590" s="387"/>
      <c r="EJ590" s="387"/>
      <c r="EK590" s="387"/>
      <c r="EL590" s="387"/>
      <c r="EM590" s="387"/>
    </row>
    <row r="591" spans="1:143" s="389" customFormat="1" ht="25.5" hidden="1" customHeight="1">
      <c r="A591" s="504"/>
      <c r="B591" s="504"/>
      <c r="C591" s="504"/>
      <c r="D591" s="504"/>
      <c r="E591" s="504"/>
      <c r="F591" s="504"/>
      <c r="G591" s="504"/>
      <c r="H591" s="504"/>
      <c r="I591" s="504"/>
      <c r="J591" s="504"/>
      <c r="K591" s="504"/>
      <c r="L591" s="504"/>
      <c r="M591" s="504"/>
      <c r="N591" s="504"/>
      <c r="O591" s="504"/>
      <c r="P591" s="504"/>
      <c r="Q591" s="504"/>
      <c r="R591" s="504"/>
      <c r="S591" s="504"/>
      <c r="T591" s="504"/>
      <c r="U591" s="504"/>
      <c r="V591" s="504"/>
      <c r="W591" s="504"/>
      <c r="X591" s="504"/>
      <c r="Y591" s="504"/>
      <c r="Z591" s="504"/>
      <c r="AA591" s="504"/>
      <c r="AB591" s="504"/>
      <c r="AC591" s="504"/>
      <c r="AD591" s="504"/>
      <c r="AE591" s="504"/>
      <c r="AF591" s="500"/>
      <c r="AG591" s="500"/>
      <c r="AH591" s="500"/>
      <c r="AI591" s="387"/>
      <c r="AJ591" s="387"/>
      <c r="AK591" s="387"/>
      <c r="AL591" s="387"/>
      <c r="AM591" s="387"/>
      <c r="AN591" s="387"/>
      <c r="AO591" s="387"/>
      <c r="AP591" s="387"/>
      <c r="AQ591" s="387"/>
      <c r="AR591" s="387"/>
      <c r="AS591" s="387"/>
      <c r="AT591" s="387"/>
      <c r="AU591" s="387"/>
      <c r="AV591" s="387"/>
      <c r="AW591" s="387"/>
      <c r="AX591" s="387"/>
      <c r="AY591" s="387"/>
      <c r="AZ591" s="387"/>
      <c r="BA591" s="387"/>
      <c r="BB591" s="387"/>
      <c r="BC591" s="387"/>
      <c r="BD591" s="387"/>
      <c r="BE591" s="387"/>
      <c r="BF591" s="387"/>
      <c r="BG591" s="387"/>
      <c r="BH591" s="387"/>
      <c r="BI591" s="387"/>
      <c r="BJ591" s="387"/>
      <c r="BK591" s="387"/>
      <c r="BL591" s="387"/>
      <c r="BM591" s="387"/>
      <c r="BN591" s="387"/>
      <c r="BO591" s="387"/>
      <c r="BP591" s="387"/>
      <c r="BQ591" s="387"/>
      <c r="BR591" s="387"/>
      <c r="BS591" s="387"/>
      <c r="BT591" s="387"/>
      <c r="BU591" s="387"/>
      <c r="BV591" s="387"/>
      <c r="BW591" s="387"/>
      <c r="BX591" s="387"/>
      <c r="BY591" s="387"/>
      <c r="BZ591" s="387"/>
      <c r="CA591" s="387"/>
      <c r="CB591" s="387"/>
      <c r="CC591" s="387"/>
      <c r="CD591" s="387"/>
      <c r="CE591" s="387"/>
      <c r="CF591" s="387"/>
      <c r="CG591" s="387"/>
      <c r="CH591" s="387"/>
      <c r="CI591" s="387"/>
      <c r="CJ591" s="387"/>
      <c r="CK591" s="387"/>
      <c r="CL591" s="387"/>
      <c r="CM591" s="387"/>
      <c r="CN591" s="387"/>
      <c r="CO591" s="387"/>
      <c r="CP591" s="387"/>
      <c r="CQ591" s="387"/>
      <c r="CR591" s="387"/>
      <c r="CS591" s="387"/>
      <c r="CT591" s="387"/>
      <c r="CU591" s="387"/>
      <c r="CV591" s="387"/>
      <c r="CW591" s="387"/>
      <c r="CX591" s="387"/>
      <c r="CY591" s="387"/>
      <c r="CZ591" s="387"/>
      <c r="DA591" s="387"/>
      <c r="DB591" s="387"/>
      <c r="DC591" s="387"/>
      <c r="DD591" s="387"/>
      <c r="DE591" s="387"/>
      <c r="DF591" s="387"/>
      <c r="DG591" s="387"/>
      <c r="DH591" s="387"/>
      <c r="DI591" s="387"/>
      <c r="DJ591" s="387"/>
      <c r="DK591" s="387"/>
      <c r="DL591" s="387"/>
      <c r="DM591" s="387"/>
      <c r="DN591" s="387"/>
      <c r="DO591" s="387"/>
      <c r="DP591" s="387"/>
      <c r="DQ591" s="387"/>
      <c r="DR591" s="387"/>
      <c r="DS591" s="387"/>
      <c r="DT591" s="387"/>
      <c r="DU591" s="387"/>
      <c r="DV591" s="387"/>
      <c r="DW591" s="387"/>
      <c r="DX591" s="387"/>
      <c r="DY591" s="387"/>
      <c r="DZ591" s="387"/>
      <c r="EA591" s="387"/>
      <c r="EB591" s="387"/>
      <c r="EC591" s="387"/>
      <c r="ED591" s="387"/>
      <c r="EE591" s="387"/>
      <c r="EF591" s="387"/>
      <c r="EG591" s="387"/>
      <c r="EH591" s="387"/>
      <c r="EI591" s="387"/>
      <c r="EJ591" s="387"/>
      <c r="EK591" s="387"/>
      <c r="EL591" s="387"/>
      <c r="EM591" s="387"/>
    </row>
    <row r="592" spans="1:143" s="389" customFormat="1" ht="25.5" hidden="1" customHeight="1">
      <c r="A592" s="504"/>
      <c r="B592" s="504"/>
      <c r="C592" s="504"/>
      <c r="D592" s="504"/>
      <c r="E592" s="504"/>
      <c r="F592" s="504"/>
      <c r="G592" s="504"/>
      <c r="H592" s="504"/>
      <c r="I592" s="504"/>
      <c r="J592" s="504"/>
      <c r="K592" s="504"/>
      <c r="L592" s="504"/>
      <c r="M592" s="504"/>
      <c r="N592" s="504"/>
      <c r="O592" s="504"/>
      <c r="P592" s="504"/>
      <c r="Q592" s="504"/>
      <c r="R592" s="504"/>
      <c r="S592" s="504"/>
      <c r="T592" s="504"/>
      <c r="U592" s="504"/>
      <c r="V592" s="504"/>
      <c r="W592" s="504"/>
      <c r="X592" s="504"/>
      <c r="Y592" s="504"/>
      <c r="Z592" s="504"/>
      <c r="AA592" s="504"/>
      <c r="AB592" s="504"/>
      <c r="AC592" s="504"/>
      <c r="AD592" s="504"/>
      <c r="AE592" s="504"/>
      <c r="AF592" s="500"/>
      <c r="AG592" s="500"/>
      <c r="AH592" s="500"/>
      <c r="AI592" s="387"/>
      <c r="AJ592" s="387"/>
      <c r="AK592" s="387"/>
      <c r="AL592" s="387"/>
      <c r="AM592" s="387"/>
      <c r="AN592" s="387"/>
      <c r="AO592" s="387"/>
      <c r="AP592" s="387"/>
      <c r="AQ592" s="387"/>
      <c r="AR592" s="387"/>
      <c r="AS592" s="387"/>
      <c r="AT592" s="387"/>
      <c r="AU592" s="387"/>
      <c r="AV592" s="387"/>
      <c r="AW592" s="387"/>
      <c r="AX592" s="387"/>
      <c r="AY592" s="387"/>
      <c r="AZ592" s="387"/>
      <c r="BA592" s="387"/>
      <c r="BB592" s="387"/>
      <c r="BC592" s="387"/>
      <c r="BD592" s="387"/>
      <c r="BE592" s="387"/>
      <c r="BF592" s="387"/>
      <c r="BG592" s="387"/>
      <c r="BH592" s="387"/>
      <c r="BI592" s="387"/>
      <c r="BJ592" s="387"/>
      <c r="BK592" s="387"/>
      <c r="BL592" s="387"/>
      <c r="BM592" s="387"/>
      <c r="BN592" s="387"/>
      <c r="BO592" s="387"/>
      <c r="BP592" s="387"/>
      <c r="BQ592" s="387"/>
      <c r="BR592" s="387"/>
      <c r="BS592" s="387"/>
      <c r="BT592" s="387"/>
      <c r="BU592" s="387"/>
      <c r="BV592" s="387"/>
      <c r="BW592" s="387"/>
      <c r="BX592" s="387"/>
      <c r="BY592" s="387"/>
      <c r="BZ592" s="387"/>
      <c r="CA592" s="387"/>
      <c r="CB592" s="387"/>
      <c r="CC592" s="387"/>
      <c r="CD592" s="387"/>
      <c r="CE592" s="387"/>
      <c r="CF592" s="387"/>
      <c r="CG592" s="387"/>
      <c r="CH592" s="387"/>
      <c r="CI592" s="387"/>
      <c r="CJ592" s="387"/>
      <c r="CK592" s="387"/>
      <c r="CL592" s="387"/>
      <c r="CM592" s="387"/>
      <c r="CN592" s="387"/>
      <c r="CO592" s="387"/>
      <c r="CP592" s="387"/>
      <c r="CQ592" s="387"/>
      <c r="CR592" s="387"/>
      <c r="CS592" s="387"/>
      <c r="CT592" s="387"/>
      <c r="CU592" s="387"/>
      <c r="CV592" s="387"/>
      <c r="CW592" s="387"/>
      <c r="CX592" s="387"/>
      <c r="CY592" s="387"/>
      <c r="CZ592" s="387"/>
      <c r="DA592" s="387"/>
      <c r="DB592" s="387"/>
      <c r="DC592" s="387"/>
      <c r="DD592" s="387"/>
      <c r="DE592" s="387"/>
      <c r="DF592" s="387"/>
      <c r="DG592" s="387"/>
      <c r="DH592" s="387"/>
      <c r="DI592" s="387"/>
      <c r="DJ592" s="387"/>
      <c r="DK592" s="387"/>
      <c r="DL592" s="387"/>
      <c r="DM592" s="387"/>
      <c r="DN592" s="387"/>
      <c r="DO592" s="387"/>
      <c r="DP592" s="387"/>
      <c r="DQ592" s="387"/>
      <c r="DR592" s="387"/>
      <c r="DS592" s="387"/>
      <c r="DT592" s="387"/>
      <c r="DU592" s="387"/>
      <c r="DV592" s="387"/>
      <c r="DW592" s="387"/>
      <c r="DX592" s="387"/>
      <c r="DY592" s="387"/>
      <c r="DZ592" s="387"/>
      <c r="EA592" s="387"/>
      <c r="EB592" s="387"/>
      <c r="EC592" s="387"/>
      <c r="ED592" s="387"/>
      <c r="EE592" s="387"/>
      <c r="EF592" s="387"/>
      <c r="EG592" s="387"/>
      <c r="EH592" s="387"/>
      <c r="EI592" s="387"/>
      <c r="EJ592" s="387"/>
      <c r="EK592" s="387"/>
      <c r="EL592" s="387"/>
      <c r="EM592" s="387"/>
    </row>
    <row r="593" spans="1:143" s="389" customFormat="1" ht="25.5" hidden="1" customHeight="1">
      <c r="A593" s="504"/>
      <c r="B593" s="504"/>
      <c r="C593" s="504"/>
      <c r="D593" s="504"/>
      <c r="E593" s="504"/>
      <c r="F593" s="504"/>
      <c r="G593" s="504"/>
      <c r="H593" s="504"/>
      <c r="I593" s="504"/>
      <c r="J593" s="504"/>
      <c r="K593" s="504"/>
      <c r="L593" s="504"/>
      <c r="M593" s="504"/>
      <c r="N593" s="504"/>
      <c r="O593" s="504"/>
      <c r="P593" s="504"/>
      <c r="Q593" s="504"/>
      <c r="R593" s="504"/>
      <c r="S593" s="504"/>
      <c r="T593" s="504"/>
      <c r="U593" s="504"/>
      <c r="V593" s="504"/>
      <c r="W593" s="504"/>
      <c r="X593" s="504"/>
      <c r="Y593" s="504"/>
      <c r="Z593" s="504"/>
      <c r="AA593" s="504"/>
      <c r="AB593" s="504"/>
      <c r="AC593" s="504"/>
      <c r="AD593" s="504"/>
      <c r="AE593" s="504"/>
      <c r="AF593" s="500"/>
      <c r="AG593" s="500"/>
      <c r="AH593" s="500"/>
      <c r="AI593" s="387"/>
      <c r="AJ593" s="387"/>
      <c r="AK593" s="387"/>
      <c r="AL593" s="387"/>
      <c r="AM593" s="387"/>
      <c r="AN593" s="387"/>
      <c r="AO593" s="387"/>
      <c r="AP593" s="387"/>
      <c r="AQ593" s="387"/>
      <c r="AR593" s="387"/>
      <c r="AS593" s="387"/>
      <c r="AT593" s="387"/>
      <c r="AU593" s="387"/>
      <c r="AV593" s="387"/>
      <c r="AW593" s="387"/>
      <c r="AX593" s="387"/>
      <c r="AY593" s="387"/>
      <c r="AZ593" s="387"/>
      <c r="BA593" s="387"/>
      <c r="BB593" s="387"/>
      <c r="BC593" s="387"/>
      <c r="BD593" s="387"/>
      <c r="BE593" s="387"/>
      <c r="BF593" s="387"/>
      <c r="BG593" s="387"/>
      <c r="BH593" s="387"/>
      <c r="BI593" s="387"/>
      <c r="BJ593" s="387"/>
      <c r="BK593" s="387"/>
      <c r="BL593" s="387"/>
      <c r="BM593" s="387"/>
      <c r="BN593" s="387"/>
      <c r="BO593" s="387"/>
      <c r="BP593" s="387"/>
      <c r="BQ593" s="387"/>
      <c r="BR593" s="387"/>
      <c r="BS593" s="387"/>
      <c r="BT593" s="387"/>
      <c r="BU593" s="387"/>
      <c r="BV593" s="387"/>
      <c r="BW593" s="387"/>
      <c r="BX593" s="387"/>
      <c r="BY593" s="387"/>
      <c r="BZ593" s="387"/>
      <c r="CA593" s="387"/>
      <c r="CB593" s="387"/>
      <c r="CC593" s="387"/>
      <c r="CD593" s="387"/>
      <c r="CE593" s="387"/>
      <c r="CF593" s="387"/>
      <c r="CG593" s="387"/>
      <c r="CH593" s="387"/>
      <c r="CI593" s="387"/>
      <c r="CJ593" s="387"/>
      <c r="CK593" s="387"/>
      <c r="CL593" s="387"/>
      <c r="CM593" s="387"/>
      <c r="CN593" s="387"/>
      <c r="CO593" s="387"/>
      <c r="CP593" s="387"/>
      <c r="CQ593" s="387"/>
      <c r="CR593" s="387"/>
      <c r="CS593" s="387"/>
      <c r="CT593" s="387"/>
      <c r="CU593" s="387"/>
      <c r="CV593" s="387"/>
      <c r="CW593" s="387"/>
      <c r="CX593" s="387"/>
      <c r="CY593" s="387"/>
      <c r="CZ593" s="387"/>
      <c r="DA593" s="387"/>
      <c r="DB593" s="387"/>
      <c r="DC593" s="387"/>
      <c r="DD593" s="387"/>
      <c r="DE593" s="387"/>
      <c r="DF593" s="387"/>
      <c r="DG593" s="387"/>
      <c r="DH593" s="387"/>
      <c r="DI593" s="387"/>
      <c r="DJ593" s="387"/>
      <c r="DK593" s="387"/>
      <c r="DL593" s="387"/>
      <c r="DM593" s="387"/>
      <c r="DN593" s="387"/>
      <c r="DO593" s="387"/>
      <c r="DP593" s="387"/>
      <c r="DQ593" s="387"/>
      <c r="DR593" s="387"/>
      <c r="DS593" s="387"/>
      <c r="DT593" s="387"/>
      <c r="DU593" s="387"/>
      <c r="DV593" s="387"/>
      <c r="DW593" s="387"/>
      <c r="DX593" s="387"/>
      <c r="DY593" s="387"/>
      <c r="DZ593" s="387"/>
      <c r="EA593" s="387"/>
      <c r="EB593" s="387"/>
      <c r="EC593" s="387"/>
      <c r="ED593" s="387"/>
      <c r="EE593" s="387"/>
      <c r="EF593" s="387"/>
      <c r="EG593" s="387"/>
      <c r="EH593" s="387"/>
      <c r="EI593" s="387"/>
      <c r="EJ593" s="387"/>
      <c r="EK593" s="387"/>
      <c r="EL593" s="387"/>
      <c r="EM593" s="387"/>
    </row>
    <row r="594" spans="1:143" s="389" customFormat="1" ht="25.5" hidden="1" customHeight="1">
      <c r="A594" s="504"/>
      <c r="B594" s="504"/>
      <c r="C594" s="504"/>
      <c r="D594" s="504"/>
      <c r="E594" s="504"/>
      <c r="F594" s="504"/>
      <c r="G594" s="504"/>
      <c r="H594" s="504"/>
      <c r="I594" s="504"/>
      <c r="J594" s="504"/>
      <c r="K594" s="504"/>
      <c r="L594" s="504"/>
      <c r="M594" s="504"/>
      <c r="N594" s="504"/>
      <c r="O594" s="504"/>
      <c r="P594" s="504"/>
      <c r="Q594" s="504"/>
      <c r="R594" s="504"/>
      <c r="S594" s="504"/>
      <c r="T594" s="504"/>
      <c r="U594" s="504"/>
      <c r="V594" s="504"/>
      <c r="W594" s="504"/>
      <c r="X594" s="504"/>
      <c r="Y594" s="504"/>
      <c r="Z594" s="504"/>
      <c r="AA594" s="504"/>
      <c r="AB594" s="504"/>
      <c r="AC594" s="504"/>
      <c r="AD594" s="504"/>
      <c r="AE594" s="504"/>
      <c r="AF594" s="500"/>
      <c r="AG594" s="500"/>
      <c r="AH594" s="500"/>
      <c r="AI594" s="387"/>
      <c r="AJ594" s="387"/>
      <c r="AK594" s="387"/>
      <c r="AL594" s="387"/>
      <c r="AM594" s="387"/>
      <c r="AN594" s="387"/>
      <c r="AO594" s="387"/>
      <c r="AP594" s="387"/>
      <c r="AQ594" s="387"/>
      <c r="AR594" s="387"/>
      <c r="AS594" s="387"/>
      <c r="AT594" s="387"/>
      <c r="AU594" s="387"/>
      <c r="AV594" s="387"/>
      <c r="AW594" s="387"/>
      <c r="AX594" s="387"/>
      <c r="AY594" s="387"/>
      <c r="AZ594" s="387"/>
      <c r="BA594" s="387"/>
      <c r="BB594" s="387"/>
      <c r="BC594" s="387"/>
      <c r="BD594" s="387"/>
      <c r="BE594" s="387"/>
      <c r="BF594" s="387"/>
      <c r="BG594" s="387"/>
      <c r="BH594" s="387"/>
      <c r="BI594" s="387"/>
      <c r="BJ594" s="387"/>
      <c r="BK594" s="387"/>
      <c r="BL594" s="387"/>
      <c r="BM594" s="387"/>
      <c r="BN594" s="387"/>
      <c r="BO594" s="387"/>
      <c r="BP594" s="387"/>
      <c r="BQ594" s="387"/>
      <c r="BR594" s="387"/>
      <c r="BS594" s="387"/>
      <c r="BT594" s="387"/>
      <c r="BU594" s="387"/>
      <c r="BV594" s="387"/>
      <c r="BW594" s="387"/>
      <c r="BX594" s="387"/>
      <c r="BY594" s="387"/>
      <c r="BZ594" s="387"/>
      <c r="CA594" s="387"/>
      <c r="CB594" s="387"/>
      <c r="CC594" s="387"/>
      <c r="CD594" s="387"/>
      <c r="CE594" s="387"/>
      <c r="CF594" s="387"/>
      <c r="CG594" s="387"/>
      <c r="CH594" s="387"/>
      <c r="CI594" s="387"/>
      <c r="CJ594" s="387"/>
      <c r="CK594" s="387"/>
      <c r="CL594" s="387"/>
      <c r="CM594" s="387"/>
      <c r="CN594" s="387"/>
      <c r="CO594" s="387"/>
      <c r="CP594" s="387"/>
      <c r="CQ594" s="387"/>
      <c r="CR594" s="387"/>
      <c r="CS594" s="387"/>
      <c r="CT594" s="387"/>
      <c r="CU594" s="387"/>
      <c r="CV594" s="387"/>
      <c r="CW594" s="387"/>
      <c r="CX594" s="387"/>
      <c r="CY594" s="387"/>
      <c r="CZ594" s="387"/>
      <c r="DA594" s="387"/>
      <c r="DB594" s="387"/>
      <c r="DC594" s="387"/>
      <c r="DD594" s="387"/>
      <c r="DE594" s="387"/>
      <c r="DF594" s="387"/>
      <c r="DG594" s="387"/>
      <c r="DH594" s="387"/>
      <c r="DI594" s="387"/>
      <c r="DJ594" s="387"/>
      <c r="DK594" s="387"/>
      <c r="DL594" s="387"/>
      <c r="DM594" s="387"/>
      <c r="DN594" s="387"/>
      <c r="DO594" s="387"/>
      <c r="DP594" s="387"/>
      <c r="DQ594" s="387"/>
      <c r="DR594" s="387"/>
      <c r="DS594" s="387"/>
      <c r="DT594" s="387"/>
      <c r="DU594" s="387"/>
      <c r="DV594" s="387"/>
      <c r="DW594" s="387"/>
      <c r="DX594" s="387"/>
      <c r="DY594" s="387"/>
      <c r="DZ594" s="387"/>
      <c r="EA594" s="387"/>
      <c r="EB594" s="387"/>
      <c r="EC594" s="387"/>
      <c r="ED594" s="387"/>
      <c r="EE594" s="387"/>
      <c r="EF594" s="387"/>
      <c r="EG594" s="387"/>
      <c r="EH594" s="387"/>
      <c r="EI594" s="387"/>
      <c r="EJ594" s="387"/>
      <c r="EK594" s="387"/>
      <c r="EL594" s="387"/>
      <c r="EM594" s="387"/>
    </row>
    <row r="595" spans="1:143" s="389" customFormat="1" ht="25.5" hidden="1" customHeight="1">
      <c r="A595" s="504"/>
      <c r="B595" s="504"/>
      <c r="C595" s="504"/>
      <c r="D595" s="504"/>
      <c r="E595" s="504"/>
      <c r="F595" s="504"/>
      <c r="G595" s="504"/>
      <c r="H595" s="504"/>
      <c r="I595" s="504"/>
      <c r="J595" s="504"/>
      <c r="K595" s="504"/>
      <c r="L595" s="504"/>
      <c r="M595" s="504"/>
      <c r="N595" s="504"/>
      <c r="O595" s="504"/>
      <c r="P595" s="504"/>
      <c r="Q595" s="504"/>
      <c r="R595" s="504"/>
      <c r="S595" s="504"/>
      <c r="T595" s="504"/>
      <c r="U595" s="504"/>
      <c r="V595" s="504"/>
      <c r="W595" s="504"/>
      <c r="X595" s="504"/>
      <c r="Y595" s="504"/>
      <c r="Z595" s="504"/>
      <c r="AA595" s="504"/>
      <c r="AB595" s="504"/>
      <c r="AC595" s="504"/>
      <c r="AD595" s="504"/>
      <c r="AE595" s="504"/>
      <c r="AF595" s="500"/>
      <c r="AG595" s="500"/>
      <c r="AH595" s="500"/>
      <c r="AI595" s="387"/>
      <c r="AJ595" s="387"/>
      <c r="AK595" s="387"/>
      <c r="AL595" s="387"/>
      <c r="AM595" s="387"/>
      <c r="AN595" s="387"/>
      <c r="AO595" s="387"/>
      <c r="AP595" s="387"/>
      <c r="AQ595" s="387"/>
      <c r="AR595" s="387"/>
      <c r="AS595" s="387"/>
      <c r="AT595" s="387"/>
      <c r="AU595" s="387"/>
      <c r="AV595" s="387"/>
      <c r="AW595" s="387"/>
      <c r="AX595" s="387"/>
      <c r="AY595" s="387"/>
      <c r="AZ595" s="387"/>
      <c r="BA595" s="387"/>
      <c r="BB595" s="387"/>
      <c r="BC595" s="387"/>
      <c r="BD595" s="387"/>
      <c r="BE595" s="387"/>
      <c r="BF595" s="387"/>
      <c r="BG595" s="387"/>
      <c r="BH595" s="387"/>
      <c r="BI595" s="387"/>
      <c r="BJ595" s="387"/>
      <c r="BK595" s="387"/>
      <c r="BL595" s="387"/>
      <c r="BM595" s="387"/>
      <c r="BN595" s="387"/>
      <c r="BO595" s="387"/>
      <c r="BP595" s="387"/>
      <c r="BQ595" s="387"/>
      <c r="BR595" s="387"/>
      <c r="BS595" s="387"/>
      <c r="BT595" s="387"/>
      <c r="BU595" s="387"/>
      <c r="BV595" s="387"/>
      <c r="BW595" s="387"/>
      <c r="BX595" s="387"/>
      <c r="BY595" s="387"/>
      <c r="BZ595" s="387"/>
      <c r="CA595" s="387"/>
      <c r="CB595" s="387"/>
      <c r="CC595" s="387"/>
      <c r="CD595" s="387"/>
      <c r="CE595" s="387"/>
      <c r="CF595" s="387"/>
      <c r="CG595" s="387"/>
      <c r="CH595" s="387"/>
      <c r="CI595" s="387"/>
      <c r="CJ595" s="387"/>
      <c r="CK595" s="387"/>
      <c r="CL595" s="387"/>
      <c r="CM595" s="387"/>
      <c r="CN595" s="387"/>
      <c r="CO595" s="387"/>
      <c r="CP595" s="387"/>
      <c r="CQ595" s="387"/>
      <c r="CR595" s="387"/>
      <c r="CS595" s="387"/>
      <c r="CT595" s="387"/>
      <c r="CU595" s="387"/>
      <c r="CV595" s="387"/>
      <c r="CW595" s="387"/>
      <c r="CX595" s="387"/>
      <c r="CY595" s="387"/>
      <c r="CZ595" s="387"/>
      <c r="DA595" s="387"/>
      <c r="DB595" s="387"/>
      <c r="DC595" s="387"/>
      <c r="DD595" s="387"/>
      <c r="DE595" s="387"/>
      <c r="DF595" s="387"/>
      <c r="DG595" s="387"/>
      <c r="DH595" s="387"/>
      <c r="DI595" s="387"/>
      <c r="DJ595" s="387"/>
      <c r="DK595" s="387"/>
      <c r="DL595" s="387"/>
      <c r="DM595" s="387"/>
      <c r="DN595" s="387"/>
      <c r="DO595" s="387"/>
      <c r="DP595" s="387"/>
      <c r="DQ595" s="387"/>
      <c r="DR595" s="387"/>
      <c r="DS595" s="387"/>
      <c r="DT595" s="387"/>
      <c r="DU595" s="387"/>
      <c r="DV595" s="387"/>
      <c r="DW595" s="387"/>
      <c r="DX595" s="387"/>
      <c r="DY595" s="387"/>
      <c r="DZ595" s="387"/>
      <c r="EA595" s="387"/>
      <c r="EB595" s="387"/>
      <c r="EC595" s="387"/>
      <c r="ED595" s="387"/>
      <c r="EE595" s="387"/>
      <c r="EF595" s="387"/>
      <c r="EG595" s="387"/>
      <c r="EH595" s="387"/>
      <c r="EI595" s="387"/>
      <c r="EJ595" s="387"/>
      <c r="EK595" s="387"/>
      <c r="EL595" s="387"/>
      <c r="EM595" s="387"/>
    </row>
    <row r="596" spans="1:143" s="389" customFormat="1" ht="25.5" hidden="1" customHeight="1">
      <c r="A596" s="504"/>
      <c r="B596" s="504"/>
      <c r="C596" s="504"/>
      <c r="D596" s="504"/>
      <c r="E596" s="504"/>
      <c r="F596" s="504"/>
      <c r="G596" s="504"/>
      <c r="H596" s="504"/>
      <c r="I596" s="504"/>
      <c r="J596" s="504"/>
      <c r="K596" s="504"/>
      <c r="L596" s="504"/>
      <c r="M596" s="504"/>
      <c r="N596" s="504"/>
      <c r="O596" s="504"/>
      <c r="P596" s="504"/>
      <c r="Q596" s="504"/>
      <c r="R596" s="504"/>
      <c r="S596" s="504"/>
      <c r="T596" s="504"/>
      <c r="U596" s="504"/>
      <c r="V596" s="504"/>
      <c r="W596" s="504"/>
      <c r="X596" s="504"/>
      <c r="Y596" s="504"/>
      <c r="Z596" s="504"/>
      <c r="AA596" s="504"/>
      <c r="AB596" s="504"/>
      <c r="AC596" s="504"/>
      <c r="AD596" s="504"/>
      <c r="AE596" s="504"/>
      <c r="AF596" s="500"/>
      <c r="AG596" s="500"/>
      <c r="AH596" s="500"/>
      <c r="AI596" s="387"/>
      <c r="AJ596" s="387"/>
      <c r="AK596" s="387"/>
      <c r="AL596" s="387"/>
      <c r="AM596" s="387"/>
      <c r="AN596" s="387"/>
      <c r="AO596" s="387"/>
      <c r="AP596" s="387"/>
      <c r="AQ596" s="387"/>
      <c r="AR596" s="387"/>
      <c r="AS596" s="387"/>
      <c r="AT596" s="387"/>
      <c r="AU596" s="387"/>
      <c r="AV596" s="387"/>
      <c r="AW596" s="387"/>
      <c r="AX596" s="387"/>
      <c r="AY596" s="387"/>
      <c r="AZ596" s="387"/>
      <c r="BA596" s="387"/>
      <c r="BB596" s="387"/>
      <c r="BC596" s="387"/>
      <c r="BD596" s="387"/>
      <c r="BE596" s="387"/>
      <c r="BF596" s="387"/>
      <c r="BG596" s="387"/>
      <c r="BH596" s="387"/>
      <c r="BI596" s="387"/>
      <c r="BJ596" s="387"/>
      <c r="BK596" s="387"/>
      <c r="BL596" s="387"/>
      <c r="BM596" s="387"/>
      <c r="BN596" s="387"/>
      <c r="BO596" s="387"/>
      <c r="BP596" s="387"/>
      <c r="BQ596" s="387"/>
      <c r="BR596" s="387"/>
      <c r="BS596" s="387"/>
      <c r="BT596" s="387"/>
      <c r="BU596" s="387"/>
      <c r="BV596" s="387"/>
      <c r="BW596" s="387"/>
      <c r="BX596" s="387"/>
      <c r="BY596" s="387"/>
      <c r="BZ596" s="387"/>
      <c r="CA596" s="387"/>
      <c r="CB596" s="387"/>
      <c r="CC596" s="387"/>
      <c r="CD596" s="387"/>
      <c r="CE596" s="387"/>
      <c r="CF596" s="387"/>
      <c r="CG596" s="387"/>
      <c r="CH596" s="387"/>
      <c r="CI596" s="387"/>
      <c r="CJ596" s="387"/>
      <c r="CK596" s="387"/>
      <c r="CL596" s="387"/>
      <c r="CM596" s="387"/>
      <c r="CN596" s="387"/>
      <c r="CO596" s="387"/>
      <c r="CP596" s="387"/>
      <c r="CQ596" s="387"/>
      <c r="CR596" s="387"/>
      <c r="CS596" s="387"/>
      <c r="CT596" s="387"/>
      <c r="CU596" s="387"/>
      <c r="CV596" s="387"/>
      <c r="CW596" s="387"/>
      <c r="CX596" s="387"/>
      <c r="CY596" s="387"/>
      <c r="CZ596" s="387"/>
      <c r="DA596" s="387"/>
      <c r="DB596" s="387"/>
      <c r="DC596" s="387"/>
      <c r="DD596" s="387"/>
      <c r="DE596" s="387"/>
      <c r="DF596" s="387"/>
      <c r="DG596" s="387"/>
      <c r="DH596" s="387"/>
      <c r="DI596" s="387"/>
      <c r="DJ596" s="387"/>
      <c r="DK596" s="387"/>
      <c r="DL596" s="387"/>
      <c r="DM596" s="387"/>
      <c r="DN596" s="387"/>
      <c r="DO596" s="387"/>
      <c r="DP596" s="387"/>
      <c r="DQ596" s="387"/>
      <c r="DR596" s="387"/>
      <c r="DS596" s="387"/>
      <c r="DT596" s="387"/>
      <c r="DU596" s="387"/>
      <c r="DV596" s="387"/>
      <c r="DW596" s="387"/>
      <c r="DX596" s="387"/>
      <c r="DY596" s="387"/>
      <c r="DZ596" s="387"/>
      <c r="EA596" s="387"/>
      <c r="EB596" s="387"/>
      <c r="EC596" s="387"/>
      <c r="ED596" s="387"/>
      <c r="EE596" s="387"/>
      <c r="EF596" s="387"/>
      <c r="EG596" s="387"/>
      <c r="EH596" s="387"/>
      <c r="EI596" s="387"/>
      <c r="EJ596" s="387"/>
      <c r="EK596" s="387"/>
      <c r="EL596" s="387"/>
      <c r="EM596" s="387"/>
    </row>
    <row r="597" spans="1:143" s="389" customFormat="1" ht="25.5" hidden="1" customHeight="1">
      <c r="A597" s="504"/>
      <c r="B597" s="504"/>
      <c r="C597" s="504"/>
      <c r="D597" s="504"/>
      <c r="E597" s="504"/>
      <c r="F597" s="504"/>
      <c r="G597" s="504"/>
      <c r="H597" s="504"/>
      <c r="I597" s="504"/>
      <c r="J597" s="504"/>
      <c r="K597" s="504"/>
      <c r="L597" s="504"/>
      <c r="M597" s="504"/>
      <c r="N597" s="504"/>
      <c r="O597" s="504"/>
      <c r="P597" s="504"/>
      <c r="Q597" s="504"/>
      <c r="R597" s="504"/>
      <c r="S597" s="504"/>
      <c r="T597" s="504"/>
      <c r="U597" s="504"/>
      <c r="V597" s="504"/>
      <c r="W597" s="504"/>
      <c r="X597" s="504"/>
      <c r="Y597" s="504"/>
      <c r="Z597" s="504"/>
      <c r="AA597" s="504"/>
      <c r="AB597" s="504"/>
      <c r="AC597" s="504"/>
      <c r="AD597" s="504"/>
      <c r="AE597" s="504"/>
      <c r="AF597" s="500"/>
      <c r="AG597" s="500"/>
      <c r="AH597" s="500"/>
      <c r="AI597" s="387"/>
      <c r="AJ597" s="387"/>
      <c r="AK597" s="387"/>
      <c r="AL597" s="387"/>
      <c r="AM597" s="387"/>
      <c r="AN597" s="387"/>
      <c r="AO597" s="387"/>
      <c r="AP597" s="387"/>
      <c r="AQ597" s="387"/>
      <c r="AR597" s="387"/>
      <c r="AS597" s="387"/>
      <c r="AT597" s="387"/>
      <c r="AU597" s="387"/>
      <c r="AV597" s="387"/>
      <c r="AW597" s="387"/>
      <c r="AX597" s="387"/>
      <c r="AY597" s="387"/>
      <c r="AZ597" s="387"/>
      <c r="BA597" s="387"/>
      <c r="BB597" s="387"/>
      <c r="BC597" s="387"/>
      <c r="BD597" s="387"/>
      <c r="BE597" s="387"/>
      <c r="BF597" s="387"/>
      <c r="BG597" s="387"/>
      <c r="BH597" s="387"/>
      <c r="BI597" s="387"/>
      <c r="BJ597" s="387"/>
      <c r="BK597" s="387"/>
      <c r="BL597" s="387"/>
      <c r="BM597" s="387"/>
      <c r="BN597" s="387"/>
      <c r="BO597" s="387"/>
      <c r="BP597" s="387"/>
      <c r="BQ597" s="387"/>
      <c r="BR597" s="387"/>
      <c r="BS597" s="387"/>
      <c r="BT597" s="387"/>
      <c r="BU597" s="387"/>
      <c r="BV597" s="387"/>
      <c r="BW597" s="387"/>
      <c r="BX597" s="387"/>
      <c r="BY597" s="387"/>
      <c r="BZ597" s="387"/>
      <c r="CA597" s="387"/>
      <c r="CB597" s="387"/>
      <c r="CC597" s="387"/>
      <c r="CD597" s="387"/>
      <c r="CE597" s="387"/>
      <c r="CF597" s="387"/>
      <c r="CG597" s="387"/>
      <c r="CH597" s="387"/>
      <c r="CI597" s="387"/>
      <c r="CJ597" s="387"/>
      <c r="CK597" s="387"/>
      <c r="CL597" s="387"/>
      <c r="CM597" s="387"/>
      <c r="CN597" s="387"/>
      <c r="CO597" s="387"/>
      <c r="CP597" s="387"/>
      <c r="CQ597" s="387"/>
      <c r="CR597" s="387"/>
      <c r="CS597" s="387"/>
      <c r="CT597" s="387"/>
      <c r="CU597" s="387"/>
      <c r="CV597" s="387"/>
      <c r="CW597" s="387"/>
      <c r="CX597" s="387"/>
      <c r="CY597" s="387"/>
      <c r="CZ597" s="387"/>
      <c r="DA597" s="387"/>
      <c r="DB597" s="387"/>
      <c r="DC597" s="387"/>
      <c r="DD597" s="387"/>
      <c r="DE597" s="387"/>
      <c r="DF597" s="387"/>
      <c r="DG597" s="387"/>
      <c r="DH597" s="387"/>
      <c r="DI597" s="387"/>
      <c r="DJ597" s="387"/>
      <c r="DK597" s="387"/>
      <c r="DL597" s="387"/>
      <c r="DM597" s="387"/>
      <c r="DN597" s="387"/>
      <c r="DO597" s="387"/>
      <c r="DP597" s="387"/>
      <c r="DQ597" s="387"/>
      <c r="DR597" s="387"/>
      <c r="DS597" s="387"/>
      <c r="DT597" s="387"/>
      <c r="DU597" s="387"/>
      <c r="DV597" s="387"/>
      <c r="DW597" s="387"/>
      <c r="DX597" s="387"/>
      <c r="DY597" s="387"/>
      <c r="DZ597" s="387"/>
      <c r="EA597" s="387"/>
      <c r="EB597" s="387"/>
      <c r="EC597" s="387"/>
      <c r="ED597" s="387"/>
      <c r="EE597" s="387"/>
      <c r="EF597" s="387"/>
      <c r="EG597" s="387"/>
      <c r="EH597" s="387"/>
      <c r="EI597" s="387"/>
      <c r="EJ597" s="387"/>
      <c r="EK597" s="387"/>
      <c r="EL597" s="387"/>
      <c r="EM597" s="387"/>
    </row>
    <row r="598" spans="1:143" s="389" customFormat="1" ht="25.5" hidden="1" customHeight="1">
      <c r="A598" s="504"/>
      <c r="B598" s="504"/>
      <c r="C598" s="504"/>
      <c r="D598" s="504"/>
      <c r="E598" s="504"/>
      <c r="F598" s="504"/>
      <c r="G598" s="504"/>
      <c r="H598" s="504"/>
      <c r="I598" s="504"/>
      <c r="J598" s="504"/>
      <c r="K598" s="504"/>
      <c r="L598" s="504"/>
      <c r="M598" s="504"/>
      <c r="N598" s="504"/>
      <c r="O598" s="504"/>
      <c r="P598" s="504"/>
      <c r="Q598" s="504"/>
      <c r="R598" s="504"/>
      <c r="S598" s="504"/>
      <c r="T598" s="504"/>
      <c r="U598" s="504"/>
      <c r="V598" s="504"/>
      <c r="W598" s="504"/>
      <c r="X598" s="504"/>
      <c r="Y598" s="504"/>
      <c r="Z598" s="504"/>
      <c r="AA598" s="504"/>
      <c r="AB598" s="504"/>
      <c r="AC598" s="504"/>
      <c r="AD598" s="504"/>
      <c r="AE598" s="504"/>
      <c r="AF598" s="500"/>
      <c r="AG598" s="500"/>
      <c r="AH598" s="500"/>
      <c r="AI598" s="387"/>
      <c r="AJ598" s="387"/>
      <c r="AK598" s="387"/>
      <c r="AL598" s="387"/>
      <c r="AM598" s="387"/>
      <c r="AN598" s="387"/>
      <c r="AO598" s="387"/>
      <c r="AP598" s="387"/>
      <c r="AQ598" s="387"/>
      <c r="AR598" s="387"/>
      <c r="AS598" s="387"/>
      <c r="AT598" s="387"/>
      <c r="AU598" s="387"/>
      <c r="AV598" s="387"/>
      <c r="AW598" s="387"/>
      <c r="AX598" s="387"/>
      <c r="AY598" s="387"/>
      <c r="AZ598" s="387"/>
      <c r="BA598" s="387"/>
      <c r="BB598" s="387"/>
      <c r="BC598" s="387"/>
      <c r="BD598" s="387"/>
      <c r="BE598" s="387"/>
      <c r="BF598" s="387"/>
      <c r="BG598" s="387"/>
      <c r="BH598" s="387"/>
      <c r="BI598" s="387"/>
      <c r="BJ598" s="387"/>
      <c r="BK598" s="387"/>
      <c r="BL598" s="387"/>
      <c r="BM598" s="387"/>
      <c r="BN598" s="387"/>
      <c r="BO598" s="387"/>
      <c r="BP598" s="387"/>
      <c r="BQ598" s="387"/>
      <c r="BR598" s="387"/>
      <c r="BS598" s="387"/>
      <c r="BT598" s="387"/>
      <c r="BU598" s="387"/>
      <c r="BV598" s="387"/>
      <c r="BW598" s="387"/>
      <c r="BX598" s="387"/>
      <c r="BY598" s="387"/>
      <c r="BZ598" s="387"/>
      <c r="CA598" s="387"/>
      <c r="CB598" s="387"/>
      <c r="CC598" s="387"/>
      <c r="CD598" s="387"/>
      <c r="CE598" s="387"/>
      <c r="CF598" s="387"/>
      <c r="CG598" s="387"/>
      <c r="CH598" s="387"/>
      <c r="CI598" s="387"/>
      <c r="CJ598" s="387"/>
      <c r="CK598" s="387"/>
      <c r="CL598" s="387"/>
      <c r="CM598" s="387"/>
      <c r="CN598" s="387"/>
      <c r="CO598" s="387"/>
      <c r="CP598" s="387"/>
      <c r="CQ598" s="387"/>
      <c r="CR598" s="387"/>
      <c r="CS598" s="387"/>
      <c r="CT598" s="387"/>
      <c r="CU598" s="387"/>
      <c r="CV598" s="387"/>
      <c r="CW598" s="387"/>
      <c r="CX598" s="387"/>
      <c r="CY598" s="387"/>
      <c r="CZ598" s="387"/>
      <c r="DA598" s="387"/>
      <c r="DB598" s="387"/>
      <c r="DC598" s="387"/>
      <c r="DD598" s="387"/>
      <c r="DE598" s="387"/>
      <c r="DF598" s="387"/>
      <c r="DG598" s="387"/>
      <c r="DH598" s="387"/>
      <c r="DI598" s="387"/>
      <c r="DJ598" s="387"/>
      <c r="DK598" s="387"/>
      <c r="DL598" s="387"/>
      <c r="DM598" s="387"/>
      <c r="DN598" s="387"/>
      <c r="DO598" s="387"/>
      <c r="DP598" s="387"/>
      <c r="DQ598" s="387"/>
      <c r="DR598" s="387"/>
      <c r="DS598" s="387"/>
      <c r="DT598" s="387"/>
      <c r="DU598" s="387"/>
      <c r="DV598" s="387"/>
      <c r="DW598" s="387"/>
      <c r="DX598" s="387"/>
      <c r="DY598" s="387"/>
      <c r="DZ598" s="387"/>
      <c r="EA598" s="387"/>
      <c r="EB598" s="387"/>
      <c r="EC598" s="387"/>
      <c r="ED598" s="387"/>
      <c r="EE598" s="387"/>
      <c r="EF598" s="387"/>
      <c r="EG598" s="387"/>
      <c r="EH598" s="387"/>
      <c r="EI598" s="387"/>
      <c r="EJ598" s="387"/>
      <c r="EK598" s="387"/>
      <c r="EL598" s="387"/>
      <c r="EM598" s="387"/>
    </row>
    <row r="599" spans="1:143" s="389" customFormat="1" ht="25.5" hidden="1" customHeight="1">
      <c r="A599" s="504"/>
      <c r="B599" s="504"/>
      <c r="C599" s="504"/>
      <c r="D599" s="504"/>
      <c r="E599" s="504"/>
      <c r="F599" s="504"/>
      <c r="G599" s="504"/>
      <c r="H599" s="504"/>
      <c r="I599" s="504"/>
      <c r="J599" s="504"/>
      <c r="K599" s="504"/>
      <c r="L599" s="504"/>
      <c r="M599" s="504"/>
      <c r="N599" s="504"/>
      <c r="O599" s="504"/>
      <c r="P599" s="504"/>
      <c r="Q599" s="504"/>
      <c r="R599" s="504"/>
      <c r="S599" s="504"/>
      <c r="T599" s="504"/>
      <c r="U599" s="504"/>
      <c r="V599" s="504"/>
      <c r="W599" s="504"/>
      <c r="X599" s="504"/>
      <c r="Y599" s="504"/>
      <c r="Z599" s="504"/>
      <c r="AA599" s="504"/>
      <c r="AB599" s="504"/>
      <c r="AC599" s="504"/>
      <c r="AD599" s="504"/>
      <c r="AE599" s="504"/>
      <c r="AF599" s="500"/>
      <c r="AG599" s="500"/>
      <c r="AH599" s="500"/>
      <c r="AI599" s="387"/>
      <c r="AJ599" s="387"/>
      <c r="AK599" s="387"/>
      <c r="AL599" s="387"/>
      <c r="AM599" s="387"/>
      <c r="AN599" s="387"/>
      <c r="AO599" s="387"/>
      <c r="AP599" s="387"/>
      <c r="AQ599" s="387"/>
      <c r="AR599" s="387"/>
      <c r="AS599" s="387"/>
      <c r="AT599" s="387"/>
      <c r="AU599" s="387"/>
      <c r="AV599" s="387"/>
      <c r="AW599" s="387"/>
      <c r="AX599" s="387"/>
      <c r="AY599" s="387"/>
      <c r="AZ599" s="387"/>
      <c r="BA599" s="387"/>
      <c r="BB599" s="387"/>
      <c r="BC599" s="387"/>
      <c r="BD599" s="387"/>
      <c r="BE599" s="387"/>
      <c r="BF599" s="387"/>
      <c r="BG599" s="387"/>
      <c r="BH599" s="387"/>
      <c r="BI599" s="387"/>
      <c r="BJ599" s="387"/>
      <c r="BK599" s="387"/>
      <c r="BL599" s="387"/>
      <c r="BM599" s="387"/>
      <c r="BN599" s="387"/>
      <c r="BO599" s="387"/>
      <c r="BP599" s="387"/>
      <c r="BQ599" s="387"/>
      <c r="BR599" s="387"/>
      <c r="BS599" s="387"/>
      <c r="BT599" s="387"/>
      <c r="BU599" s="387"/>
      <c r="BV599" s="387"/>
      <c r="BW599" s="387"/>
      <c r="BX599" s="387"/>
      <c r="BY599" s="387"/>
      <c r="BZ599" s="387"/>
      <c r="CA599" s="387"/>
      <c r="CB599" s="387"/>
      <c r="CC599" s="387"/>
      <c r="CD599" s="387"/>
      <c r="CE599" s="387"/>
      <c r="CF599" s="387"/>
      <c r="CG599" s="387"/>
      <c r="CH599" s="387"/>
      <c r="CI599" s="387"/>
      <c r="CJ599" s="387"/>
      <c r="CK599" s="387"/>
      <c r="CL599" s="387"/>
      <c r="CM599" s="387"/>
      <c r="CN599" s="387"/>
      <c r="CO599" s="387"/>
      <c r="CP599" s="387"/>
      <c r="CQ599" s="387"/>
      <c r="CR599" s="387"/>
      <c r="CS599" s="387"/>
      <c r="CT599" s="387"/>
      <c r="CU599" s="387"/>
      <c r="CV599" s="387"/>
      <c r="CW599" s="387"/>
      <c r="CX599" s="387"/>
      <c r="CY599" s="387"/>
      <c r="CZ599" s="387"/>
      <c r="DA599" s="387"/>
      <c r="DB599" s="387"/>
      <c r="DC599" s="387"/>
      <c r="DD599" s="387"/>
      <c r="DE599" s="387"/>
      <c r="DF599" s="387"/>
      <c r="DG599" s="387"/>
      <c r="DH599" s="387"/>
      <c r="DI599" s="387"/>
      <c r="DJ599" s="387"/>
      <c r="DK599" s="387"/>
      <c r="DL599" s="387"/>
      <c r="DM599" s="387"/>
      <c r="DN599" s="387"/>
      <c r="DO599" s="387"/>
      <c r="DP599" s="387"/>
      <c r="DQ599" s="387"/>
      <c r="DR599" s="387"/>
      <c r="DS599" s="387"/>
      <c r="DT599" s="387"/>
      <c r="DU599" s="387"/>
      <c r="DV599" s="387"/>
      <c r="DW599" s="387"/>
      <c r="DX599" s="387"/>
      <c r="DY599" s="387"/>
      <c r="DZ599" s="387"/>
      <c r="EA599" s="387"/>
      <c r="EB599" s="387"/>
      <c r="EC599" s="387"/>
      <c r="ED599" s="387"/>
      <c r="EE599" s="387"/>
      <c r="EF599" s="387"/>
      <c r="EG599" s="387"/>
      <c r="EH599" s="387"/>
      <c r="EI599" s="387"/>
      <c r="EJ599" s="387"/>
      <c r="EK599" s="387"/>
      <c r="EL599" s="387"/>
      <c r="EM599" s="387"/>
    </row>
    <row r="600" spans="1:143" s="389" customFormat="1" ht="25.5" hidden="1" customHeight="1">
      <c r="A600" s="504"/>
      <c r="B600" s="504"/>
      <c r="C600" s="504"/>
      <c r="D600" s="504"/>
      <c r="E600" s="504"/>
      <c r="F600" s="504"/>
      <c r="G600" s="504"/>
      <c r="H600" s="504"/>
      <c r="I600" s="504"/>
      <c r="J600" s="504"/>
      <c r="K600" s="504"/>
      <c r="L600" s="504"/>
      <c r="M600" s="504"/>
      <c r="N600" s="504"/>
      <c r="O600" s="504"/>
      <c r="P600" s="504"/>
      <c r="Q600" s="504"/>
      <c r="R600" s="504"/>
      <c r="S600" s="504"/>
      <c r="T600" s="504"/>
      <c r="U600" s="504"/>
      <c r="V600" s="504"/>
      <c r="W600" s="504"/>
      <c r="X600" s="504"/>
      <c r="Y600" s="504"/>
      <c r="Z600" s="504"/>
      <c r="AA600" s="504"/>
      <c r="AB600" s="504"/>
      <c r="AC600" s="504"/>
      <c r="AD600" s="504"/>
      <c r="AE600" s="504"/>
      <c r="AF600" s="500"/>
      <c r="AG600" s="500"/>
      <c r="AH600" s="500"/>
      <c r="AI600" s="387"/>
      <c r="AJ600" s="387"/>
      <c r="AK600" s="387"/>
      <c r="AL600" s="387"/>
      <c r="AM600" s="387"/>
      <c r="AN600" s="387"/>
      <c r="AO600" s="387"/>
      <c r="AP600" s="387"/>
      <c r="AQ600" s="387"/>
      <c r="AR600" s="387"/>
      <c r="AS600" s="387"/>
      <c r="AT600" s="387"/>
      <c r="AU600" s="387"/>
      <c r="AV600" s="387"/>
      <c r="AW600" s="387"/>
      <c r="AX600" s="387"/>
      <c r="AY600" s="387"/>
      <c r="AZ600" s="387"/>
      <c r="BA600" s="387"/>
      <c r="BB600" s="387"/>
      <c r="BC600" s="387"/>
      <c r="BD600" s="387"/>
      <c r="BE600" s="387"/>
      <c r="BF600" s="387"/>
      <c r="BG600" s="387"/>
      <c r="BH600" s="387"/>
      <c r="BI600" s="387"/>
      <c r="BJ600" s="387"/>
      <c r="BK600" s="387"/>
      <c r="BL600" s="387"/>
      <c r="BM600" s="387"/>
      <c r="BN600" s="387"/>
      <c r="BO600" s="387"/>
      <c r="BP600" s="387"/>
      <c r="BQ600" s="387"/>
      <c r="BR600" s="387"/>
      <c r="BS600" s="387"/>
      <c r="BT600" s="387"/>
      <c r="BU600" s="387"/>
      <c r="BV600" s="387"/>
      <c r="BW600" s="387"/>
      <c r="BX600" s="387"/>
      <c r="BY600" s="387"/>
      <c r="BZ600" s="387"/>
      <c r="CA600" s="387"/>
      <c r="CB600" s="387"/>
      <c r="CC600" s="387"/>
      <c r="CD600" s="387"/>
      <c r="CE600" s="387"/>
      <c r="CF600" s="387"/>
      <c r="CG600" s="387"/>
      <c r="CH600" s="387"/>
      <c r="CI600" s="387"/>
      <c r="CJ600" s="387"/>
      <c r="CK600" s="387"/>
      <c r="CL600" s="387"/>
      <c r="CM600" s="387"/>
      <c r="CN600" s="387"/>
      <c r="CO600" s="387"/>
      <c r="CP600" s="387"/>
      <c r="CQ600" s="387"/>
      <c r="CR600" s="387"/>
      <c r="CS600" s="387"/>
      <c r="CT600" s="387"/>
      <c r="CU600" s="387"/>
      <c r="CV600" s="387"/>
      <c r="CW600" s="387"/>
      <c r="CX600" s="387"/>
      <c r="CY600" s="387"/>
      <c r="CZ600" s="387"/>
      <c r="DA600" s="387"/>
      <c r="DB600" s="387"/>
      <c r="DC600" s="387"/>
      <c r="DD600" s="387"/>
      <c r="DE600" s="387"/>
      <c r="DF600" s="387"/>
      <c r="DG600" s="387"/>
      <c r="DH600" s="387"/>
      <c r="DI600" s="387"/>
      <c r="DJ600" s="387"/>
      <c r="DK600" s="387"/>
      <c r="DL600" s="387"/>
      <c r="DM600" s="387"/>
      <c r="DN600" s="387"/>
      <c r="DO600" s="387"/>
      <c r="DP600" s="387"/>
      <c r="DQ600" s="387"/>
      <c r="DR600" s="387"/>
      <c r="DS600" s="387"/>
      <c r="DT600" s="387"/>
      <c r="DU600" s="387"/>
      <c r="DV600" s="387"/>
      <c r="DW600" s="387"/>
      <c r="DX600" s="387"/>
      <c r="DY600" s="387"/>
      <c r="DZ600" s="387"/>
      <c r="EA600" s="387"/>
      <c r="EB600" s="387"/>
      <c r="EC600" s="387"/>
      <c r="ED600" s="387"/>
      <c r="EE600" s="387"/>
      <c r="EF600" s="387"/>
      <c r="EG600" s="387"/>
      <c r="EH600" s="387"/>
      <c r="EI600" s="387"/>
      <c r="EJ600" s="387"/>
      <c r="EK600" s="387"/>
      <c r="EL600" s="387"/>
      <c r="EM600" s="387"/>
    </row>
    <row r="601" spans="1:143" s="389" customFormat="1" ht="25.5" hidden="1" customHeight="1">
      <c r="A601" s="504"/>
      <c r="B601" s="504"/>
      <c r="C601" s="504"/>
      <c r="D601" s="504"/>
      <c r="E601" s="504"/>
      <c r="F601" s="504"/>
      <c r="G601" s="504"/>
      <c r="H601" s="504"/>
      <c r="I601" s="504"/>
      <c r="J601" s="504"/>
      <c r="K601" s="504"/>
      <c r="L601" s="504"/>
      <c r="M601" s="504"/>
      <c r="N601" s="504"/>
      <c r="O601" s="504"/>
      <c r="P601" s="504"/>
      <c r="Q601" s="504"/>
      <c r="R601" s="504"/>
      <c r="S601" s="504"/>
      <c r="T601" s="504"/>
      <c r="U601" s="504"/>
      <c r="V601" s="504"/>
      <c r="W601" s="504"/>
      <c r="X601" s="504"/>
      <c r="Y601" s="504"/>
      <c r="Z601" s="504"/>
      <c r="AA601" s="504"/>
      <c r="AB601" s="504"/>
      <c r="AC601" s="504"/>
      <c r="AD601" s="504"/>
      <c r="AE601" s="504"/>
      <c r="AF601" s="500"/>
      <c r="AG601" s="500"/>
      <c r="AH601" s="500"/>
      <c r="AI601" s="387"/>
      <c r="AJ601" s="387"/>
      <c r="AK601" s="387"/>
      <c r="AL601" s="387"/>
      <c r="AM601" s="387"/>
      <c r="AN601" s="387"/>
      <c r="AO601" s="387"/>
      <c r="AP601" s="387"/>
      <c r="AQ601" s="387"/>
      <c r="AR601" s="387"/>
      <c r="AS601" s="387"/>
      <c r="AT601" s="387"/>
      <c r="AU601" s="387"/>
      <c r="AV601" s="387"/>
      <c r="AW601" s="387"/>
      <c r="AX601" s="387"/>
      <c r="AY601" s="387"/>
      <c r="AZ601" s="387"/>
      <c r="BA601" s="387"/>
      <c r="BB601" s="387"/>
      <c r="BC601" s="387"/>
      <c r="BD601" s="387"/>
      <c r="BE601" s="387"/>
      <c r="BF601" s="387"/>
      <c r="BG601" s="387"/>
      <c r="BH601" s="387"/>
      <c r="BI601" s="387"/>
      <c r="BJ601" s="387"/>
      <c r="BK601" s="387"/>
      <c r="BL601" s="387"/>
      <c r="BM601" s="387"/>
      <c r="BN601" s="387"/>
      <c r="BO601" s="387"/>
      <c r="BP601" s="387"/>
      <c r="BQ601" s="387"/>
      <c r="BR601" s="387"/>
      <c r="BS601" s="387"/>
      <c r="BT601" s="387"/>
      <c r="BU601" s="387"/>
      <c r="BV601" s="387"/>
      <c r="BW601" s="387"/>
      <c r="BX601" s="387"/>
      <c r="BY601" s="387"/>
      <c r="BZ601" s="387"/>
      <c r="CA601" s="387"/>
      <c r="CB601" s="387"/>
      <c r="CC601" s="387"/>
      <c r="CD601" s="387"/>
      <c r="CE601" s="387"/>
      <c r="CF601" s="387"/>
      <c r="CG601" s="387"/>
      <c r="CH601" s="387"/>
      <c r="CI601" s="387"/>
      <c r="CJ601" s="387"/>
      <c r="CK601" s="387"/>
      <c r="CL601" s="387"/>
      <c r="CM601" s="387"/>
      <c r="CN601" s="387"/>
      <c r="CO601" s="387"/>
      <c r="CP601" s="387"/>
      <c r="CQ601" s="387"/>
      <c r="CR601" s="387"/>
      <c r="CS601" s="387"/>
      <c r="CT601" s="387"/>
      <c r="CU601" s="387"/>
      <c r="CV601" s="387"/>
      <c r="CW601" s="387"/>
      <c r="CX601" s="387"/>
      <c r="CY601" s="387"/>
      <c r="CZ601" s="387"/>
      <c r="DA601" s="387"/>
      <c r="DB601" s="387"/>
      <c r="DC601" s="387"/>
      <c r="DD601" s="387"/>
      <c r="DE601" s="387"/>
      <c r="DF601" s="387"/>
      <c r="DG601" s="387"/>
      <c r="DH601" s="387"/>
      <c r="DI601" s="387"/>
      <c r="DJ601" s="387"/>
      <c r="DK601" s="387"/>
      <c r="DL601" s="387"/>
      <c r="DM601" s="387"/>
      <c r="DN601" s="387"/>
      <c r="DO601" s="387"/>
      <c r="DP601" s="387"/>
      <c r="DQ601" s="387"/>
      <c r="DR601" s="387"/>
      <c r="DS601" s="387"/>
      <c r="DT601" s="387"/>
      <c r="DU601" s="387"/>
      <c r="DV601" s="387"/>
      <c r="DW601" s="387"/>
      <c r="DX601" s="387"/>
      <c r="DY601" s="387"/>
      <c r="DZ601" s="387"/>
      <c r="EA601" s="387"/>
      <c r="EB601" s="387"/>
      <c r="EC601" s="387"/>
      <c r="ED601" s="387"/>
      <c r="EE601" s="387"/>
      <c r="EF601" s="387"/>
      <c r="EG601" s="387"/>
      <c r="EH601" s="387"/>
      <c r="EI601" s="387"/>
      <c r="EJ601" s="387"/>
      <c r="EK601" s="387"/>
      <c r="EL601" s="387"/>
      <c r="EM601" s="387"/>
    </row>
    <row r="602" spans="1:143" s="389" customFormat="1" ht="25.5" hidden="1" customHeight="1">
      <c r="A602" s="504"/>
      <c r="B602" s="504"/>
      <c r="C602" s="504"/>
      <c r="D602" s="504"/>
      <c r="E602" s="504"/>
      <c r="F602" s="504"/>
      <c r="G602" s="504"/>
      <c r="H602" s="504"/>
      <c r="I602" s="504"/>
      <c r="J602" s="504"/>
      <c r="K602" s="504"/>
      <c r="L602" s="504"/>
      <c r="M602" s="504"/>
      <c r="N602" s="504"/>
      <c r="O602" s="504"/>
      <c r="P602" s="504"/>
      <c r="Q602" s="504"/>
      <c r="R602" s="504"/>
      <c r="S602" s="504"/>
      <c r="T602" s="504"/>
      <c r="U602" s="504"/>
      <c r="V602" s="504"/>
      <c r="W602" s="504"/>
      <c r="X602" s="504"/>
      <c r="Y602" s="504"/>
      <c r="Z602" s="504"/>
      <c r="AA602" s="504"/>
      <c r="AB602" s="504"/>
      <c r="AC602" s="504"/>
      <c r="AD602" s="504"/>
      <c r="AE602" s="504"/>
      <c r="AF602" s="500"/>
      <c r="AG602" s="500"/>
      <c r="AH602" s="500"/>
      <c r="AI602" s="387"/>
      <c r="AJ602" s="387"/>
      <c r="AK602" s="387"/>
      <c r="AL602" s="387"/>
      <c r="AM602" s="387"/>
      <c r="AN602" s="387"/>
      <c r="AO602" s="387"/>
      <c r="AP602" s="387"/>
      <c r="AQ602" s="387"/>
      <c r="AR602" s="387"/>
      <c r="AS602" s="387"/>
      <c r="AT602" s="387"/>
      <c r="AU602" s="387"/>
      <c r="AV602" s="387"/>
      <c r="AW602" s="387"/>
      <c r="AX602" s="387"/>
      <c r="AY602" s="387"/>
      <c r="AZ602" s="387"/>
      <c r="BA602" s="387"/>
      <c r="BB602" s="387"/>
      <c r="BC602" s="387"/>
      <c r="BD602" s="387"/>
      <c r="BE602" s="387"/>
      <c r="BF602" s="387"/>
      <c r="BG602" s="387"/>
      <c r="BH602" s="387"/>
      <c r="BI602" s="387"/>
      <c r="BJ602" s="387"/>
      <c r="BK602" s="387"/>
      <c r="BL602" s="387"/>
      <c r="BM602" s="387"/>
      <c r="BN602" s="387"/>
      <c r="BO602" s="387"/>
      <c r="BP602" s="387"/>
      <c r="BQ602" s="387"/>
      <c r="BR602" s="387"/>
      <c r="BS602" s="387"/>
      <c r="BT602" s="387"/>
      <c r="BU602" s="387"/>
      <c r="BV602" s="387"/>
      <c r="BW602" s="387"/>
      <c r="BX602" s="387"/>
      <c r="BY602" s="387"/>
      <c r="BZ602" s="387"/>
      <c r="CA602" s="387"/>
      <c r="CB602" s="387"/>
      <c r="CC602" s="387"/>
      <c r="CD602" s="387"/>
      <c r="CE602" s="387"/>
      <c r="CF602" s="387"/>
      <c r="CG602" s="387"/>
      <c r="CH602" s="387"/>
      <c r="CI602" s="387"/>
      <c r="CJ602" s="387"/>
      <c r="CK602" s="387"/>
      <c r="CL602" s="387"/>
      <c r="CM602" s="387"/>
      <c r="CN602" s="387"/>
      <c r="CO602" s="387"/>
      <c r="CP602" s="387"/>
      <c r="CQ602" s="387"/>
      <c r="CR602" s="387"/>
      <c r="CS602" s="387"/>
      <c r="CT602" s="387"/>
      <c r="CU602" s="387"/>
      <c r="CV602" s="387"/>
      <c r="CW602" s="387"/>
      <c r="CX602" s="387"/>
      <c r="CY602" s="387"/>
      <c r="CZ602" s="387"/>
      <c r="DA602" s="387"/>
      <c r="DB602" s="387"/>
      <c r="DC602" s="387"/>
      <c r="DD602" s="387"/>
      <c r="DE602" s="387"/>
      <c r="DF602" s="387"/>
      <c r="DG602" s="387"/>
      <c r="DH602" s="387"/>
      <c r="DI602" s="387"/>
      <c r="DJ602" s="387"/>
      <c r="DK602" s="387"/>
      <c r="DL602" s="387"/>
      <c r="DM602" s="387"/>
      <c r="DN602" s="387"/>
      <c r="DO602" s="387"/>
      <c r="DP602" s="387"/>
      <c r="DQ602" s="387"/>
      <c r="DR602" s="387"/>
      <c r="DS602" s="387"/>
      <c r="DT602" s="387"/>
      <c r="DU602" s="387"/>
      <c r="DV602" s="387"/>
      <c r="DW602" s="387"/>
      <c r="DX602" s="387"/>
      <c r="DY602" s="387"/>
      <c r="DZ602" s="387"/>
      <c r="EA602" s="387"/>
      <c r="EB602" s="387"/>
      <c r="EC602" s="387"/>
      <c r="ED602" s="387"/>
      <c r="EE602" s="387"/>
      <c r="EF602" s="387"/>
      <c r="EG602" s="387"/>
      <c r="EH602" s="387"/>
      <c r="EI602" s="387"/>
      <c r="EJ602" s="387"/>
      <c r="EK602" s="387"/>
      <c r="EL602" s="387"/>
      <c r="EM602" s="387"/>
    </row>
    <row r="603" spans="1:143" s="389" customFormat="1" ht="25.5" hidden="1" customHeight="1">
      <c r="A603" s="504"/>
      <c r="B603" s="504"/>
      <c r="C603" s="504"/>
      <c r="D603" s="504"/>
      <c r="E603" s="504"/>
      <c r="F603" s="504"/>
      <c r="G603" s="504"/>
      <c r="H603" s="504"/>
      <c r="I603" s="504"/>
      <c r="J603" s="504"/>
      <c r="K603" s="504"/>
      <c r="L603" s="504"/>
      <c r="M603" s="504"/>
      <c r="N603" s="504"/>
      <c r="O603" s="504"/>
      <c r="P603" s="504"/>
      <c r="Q603" s="504"/>
      <c r="R603" s="504"/>
      <c r="S603" s="504"/>
      <c r="T603" s="504"/>
      <c r="U603" s="504"/>
      <c r="V603" s="504"/>
      <c r="W603" s="504"/>
      <c r="X603" s="504"/>
      <c r="Y603" s="504"/>
      <c r="Z603" s="504"/>
      <c r="AA603" s="504"/>
      <c r="AB603" s="504"/>
      <c r="AC603" s="504"/>
      <c r="AD603" s="504"/>
      <c r="AE603" s="504"/>
      <c r="AF603" s="500"/>
      <c r="AG603" s="500"/>
      <c r="AH603" s="500"/>
      <c r="AI603" s="387"/>
      <c r="AJ603" s="387"/>
      <c r="AK603" s="387"/>
      <c r="AL603" s="387"/>
      <c r="AM603" s="387"/>
      <c r="AN603" s="387"/>
      <c r="AO603" s="387"/>
      <c r="AP603" s="387"/>
      <c r="AQ603" s="387"/>
      <c r="AR603" s="387"/>
      <c r="AS603" s="387"/>
      <c r="AT603" s="387"/>
      <c r="AU603" s="387"/>
      <c r="AV603" s="387"/>
      <c r="AW603" s="387"/>
      <c r="AX603" s="387"/>
      <c r="AY603" s="387"/>
      <c r="AZ603" s="387"/>
      <c r="BA603" s="387"/>
      <c r="BB603" s="387"/>
      <c r="BC603" s="387"/>
      <c r="BD603" s="387"/>
      <c r="BE603" s="387"/>
      <c r="BF603" s="387"/>
      <c r="BG603" s="387"/>
      <c r="BH603" s="387"/>
      <c r="BI603" s="387"/>
      <c r="BJ603" s="387"/>
      <c r="BK603" s="387"/>
      <c r="BL603" s="387"/>
      <c r="BM603" s="387"/>
      <c r="BN603" s="387"/>
      <c r="BO603" s="387"/>
      <c r="BP603" s="387"/>
      <c r="BQ603" s="387"/>
      <c r="BR603" s="387"/>
      <c r="BS603" s="387"/>
      <c r="BT603" s="387"/>
      <c r="BU603" s="387"/>
      <c r="BV603" s="387"/>
      <c r="BW603" s="387"/>
      <c r="BX603" s="387"/>
      <c r="BY603" s="387"/>
      <c r="BZ603" s="387"/>
      <c r="CA603" s="387"/>
      <c r="CB603" s="387"/>
      <c r="CC603" s="387"/>
      <c r="CD603" s="387"/>
      <c r="CE603" s="387"/>
      <c r="CF603" s="387"/>
      <c r="CG603" s="387"/>
      <c r="CH603" s="387"/>
      <c r="CI603" s="387"/>
      <c r="CJ603" s="387"/>
      <c r="CK603" s="387"/>
      <c r="CL603" s="387"/>
      <c r="CM603" s="387"/>
      <c r="CN603" s="387"/>
      <c r="CO603" s="387"/>
      <c r="CP603" s="387"/>
      <c r="CQ603" s="387"/>
      <c r="CR603" s="387"/>
      <c r="CS603" s="387"/>
      <c r="CT603" s="387"/>
      <c r="CU603" s="387"/>
      <c r="CV603" s="387"/>
      <c r="CW603" s="387"/>
      <c r="CX603" s="387"/>
      <c r="CY603" s="387"/>
      <c r="CZ603" s="387"/>
      <c r="DA603" s="387"/>
      <c r="DB603" s="387"/>
      <c r="DC603" s="387"/>
      <c r="DD603" s="387"/>
      <c r="DE603" s="387"/>
      <c r="DF603" s="387"/>
      <c r="DG603" s="387"/>
      <c r="DH603" s="387"/>
      <c r="DI603" s="387"/>
      <c r="DJ603" s="387"/>
      <c r="DK603" s="387"/>
      <c r="DL603" s="387"/>
      <c r="DM603" s="387"/>
      <c r="DN603" s="387"/>
      <c r="DO603" s="387"/>
      <c r="DP603" s="387"/>
      <c r="DQ603" s="387"/>
      <c r="DR603" s="387"/>
      <c r="DS603" s="387"/>
      <c r="DT603" s="387"/>
      <c r="DU603" s="387"/>
      <c r="DV603" s="387"/>
      <c r="DW603" s="387"/>
      <c r="DX603" s="387"/>
      <c r="DY603" s="387"/>
      <c r="DZ603" s="387"/>
      <c r="EA603" s="387"/>
      <c r="EB603" s="387"/>
      <c r="EC603" s="387"/>
      <c r="ED603" s="387"/>
      <c r="EE603" s="387"/>
      <c r="EF603" s="387"/>
      <c r="EG603" s="387"/>
      <c r="EH603" s="387"/>
      <c r="EI603" s="387"/>
      <c r="EJ603" s="387"/>
      <c r="EK603" s="387"/>
      <c r="EL603" s="387"/>
      <c r="EM603" s="387"/>
    </row>
    <row r="604" spans="1:143" s="389" customFormat="1" ht="25.5" hidden="1" customHeight="1">
      <c r="A604" s="504"/>
      <c r="B604" s="504"/>
      <c r="C604" s="504"/>
      <c r="D604" s="504"/>
      <c r="E604" s="504"/>
      <c r="F604" s="504"/>
      <c r="G604" s="504"/>
      <c r="H604" s="504"/>
      <c r="I604" s="504"/>
      <c r="J604" s="504"/>
      <c r="K604" s="504"/>
      <c r="L604" s="504"/>
      <c r="M604" s="504"/>
      <c r="N604" s="504"/>
      <c r="O604" s="504"/>
      <c r="P604" s="504"/>
      <c r="Q604" s="504"/>
      <c r="R604" s="504"/>
      <c r="S604" s="504"/>
      <c r="T604" s="504"/>
      <c r="U604" s="504"/>
      <c r="V604" s="504"/>
      <c r="W604" s="504"/>
      <c r="X604" s="504"/>
      <c r="Y604" s="504"/>
      <c r="Z604" s="504"/>
      <c r="AA604" s="504"/>
      <c r="AB604" s="504"/>
      <c r="AC604" s="504"/>
      <c r="AD604" s="504"/>
      <c r="AE604" s="504"/>
      <c r="AF604" s="500"/>
      <c r="AG604" s="500"/>
      <c r="AH604" s="500"/>
      <c r="AI604" s="387"/>
      <c r="AJ604" s="387"/>
      <c r="AK604" s="387"/>
      <c r="AL604" s="387"/>
      <c r="AM604" s="387"/>
      <c r="AN604" s="387"/>
      <c r="AO604" s="387"/>
      <c r="AP604" s="387"/>
      <c r="AQ604" s="387"/>
      <c r="AR604" s="387"/>
      <c r="AS604" s="387"/>
      <c r="AT604" s="387"/>
      <c r="AU604" s="387"/>
      <c r="AV604" s="387"/>
      <c r="AW604" s="387"/>
      <c r="AX604" s="387"/>
      <c r="AY604" s="387"/>
      <c r="AZ604" s="387"/>
      <c r="BA604" s="387"/>
      <c r="BB604" s="387"/>
      <c r="BC604" s="387"/>
      <c r="BD604" s="387"/>
      <c r="BE604" s="387"/>
      <c r="BF604" s="387"/>
      <c r="BG604" s="387"/>
      <c r="BH604" s="387"/>
      <c r="BI604" s="387"/>
      <c r="BJ604" s="387"/>
      <c r="BK604" s="387"/>
      <c r="BL604" s="387"/>
      <c r="BM604" s="387"/>
      <c r="BN604" s="387"/>
      <c r="BO604" s="387"/>
      <c r="BP604" s="387"/>
      <c r="BQ604" s="387"/>
      <c r="BR604" s="387"/>
      <c r="BS604" s="387"/>
      <c r="BT604" s="387"/>
      <c r="BU604" s="387"/>
      <c r="BV604" s="387"/>
      <c r="BW604" s="387"/>
      <c r="BX604" s="387"/>
      <c r="BY604" s="387"/>
      <c r="BZ604" s="387"/>
      <c r="CA604" s="387"/>
      <c r="CB604" s="387"/>
      <c r="CC604" s="387"/>
      <c r="CD604" s="387"/>
      <c r="CE604" s="387"/>
      <c r="CF604" s="387"/>
      <c r="CG604" s="387"/>
      <c r="CH604" s="387"/>
      <c r="CI604" s="387"/>
      <c r="CJ604" s="387"/>
      <c r="CK604" s="387"/>
      <c r="CL604" s="387"/>
      <c r="CM604" s="387"/>
      <c r="CN604" s="387"/>
      <c r="CO604" s="387"/>
      <c r="CP604" s="387"/>
      <c r="CQ604" s="387"/>
      <c r="CR604" s="387"/>
      <c r="CS604" s="387"/>
      <c r="CT604" s="387"/>
      <c r="CU604" s="387"/>
      <c r="CV604" s="387"/>
      <c r="CW604" s="387"/>
      <c r="CX604" s="387"/>
      <c r="CY604" s="387"/>
      <c r="CZ604" s="387"/>
      <c r="DA604" s="387"/>
      <c r="DB604" s="387"/>
      <c r="DC604" s="387"/>
      <c r="DD604" s="387"/>
      <c r="DE604" s="387"/>
      <c r="DF604" s="387"/>
      <c r="DG604" s="387"/>
      <c r="DH604" s="387"/>
      <c r="DI604" s="387"/>
      <c r="DJ604" s="387"/>
      <c r="DK604" s="387"/>
      <c r="DL604" s="387"/>
      <c r="DM604" s="387"/>
      <c r="DN604" s="387"/>
      <c r="DO604" s="387"/>
      <c r="DP604" s="387"/>
      <c r="DQ604" s="387"/>
      <c r="DR604" s="387"/>
      <c r="DS604" s="387"/>
      <c r="DT604" s="387"/>
      <c r="DU604" s="387"/>
      <c r="DV604" s="387"/>
      <c r="DW604" s="387"/>
      <c r="DX604" s="387"/>
      <c r="DY604" s="387"/>
      <c r="DZ604" s="387"/>
      <c r="EA604" s="387"/>
      <c r="EB604" s="387"/>
      <c r="EC604" s="387"/>
      <c r="ED604" s="387"/>
      <c r="EE604" s="387"/>
      <c r="EF604" s="387"/>
      <c r="EG604" s="387"/>
      <c r="EH604" s="387"/>
      <c r="EI604" s="387"/>
      <c r="EJ604" s="387"/>
      <c r="EK604" s="387"/>
      <c r="EL604" s="387"/>
      <c r="EM604" s="387"/>
    </row>
    <row r="605" spans="1:143" s="389" customFormat="1" ht="25.5" hidden="1" customHeight="1">
      <c r="A605" s="504"/>
      <c r="B605" s="504"/>
      <c r="C605" s="504"/>
      <c r="D605" s="504"/>
      <c r="E605" s="504"/>
      <c r="F605" s="504"/>
      <c r="G605" s="504"/>
      <c r="H605" s="504"/>
      <c r="I605" s="504"/>
      <c r="J605" s="504"/>
      <c r="K605" s="504"/>
      <c r="L605" s="504"/>
      <c r="M605" s="504"/>
      <c r="N605" s="504"/>
      <c r="O605" s="504"/>
      <c r="P605" s="504"/>
      <c r="Q605" s="504"/>
      <c r="R605" s="504"/>
      <c r="S605" s="504"/>
      <c r="T605" s="504"/>
      <c r="U605" s="504"/>
      <c r="V605" s="504"/>
      <c r="W605" s="504"/>
      <c r="X605" s="504"/>
      <c r="Y605" s="504"/>
      <c r="Z605" s="504"/>
      <c r="AA605" s="504"/>
      <c r="AB605" s="504"/>
      <c r="AC605" s="504"/>
      <c r="AD605" s="504"/>
      <c r="AE605" s="504"/>
      <c r="AF605" s="500"/>
      <c r="AG605" s="500"/>
      <c r="AH605" s="500"/>
      <c r="AI605" s="387"/>
      <c r="AJ605" s="387"/>
      <c r="AK605" s="387"/>
      <c r="AL605" s="387"/>
      <c r="AM605" s="387"/>
      <c r="AN605" s="387"/>
      <c r="AO605" s="387"/>
      <c r="AP605" s="387"/>
      <c r="AQ605" s="387"/>
      <c r="AR605" s="387"/>
      <c r="AS605" s="387"/>
      <c r="AT605" s="387"/>
      <c r="AU605" s="387"/>
      <c r="AV605" s="387"/>
      <c r="AW605" s="387"/>
      <c r="AX605" s="387"/>
      <c r="AY605" s="387"/>
      <c r="AZ605" s="387"/>
      <c r="BA605" s="387"/>
      <c r="BB605" s="387"/>
      <c r="BC605" s="387"/>
      <c r="BD605" s="387"/>
      <c r="BE605" s="387"/>
      <c r="BF605" s="387"/>
      <c r="BG605" s="387"/>
      <c r="BH605" s="387"/>
      <c r="BI605" s="387"/>
      <c r="BJ605" s="387"/>
      <c r="BK605" s="387"/>
      <c r="BL605" s="387"/>
      <c r="BM605" s="387"/>
      <c r="BN605" s="387"/>
      <c r="BO605" s="387"/>
      <c r="BP605" s="387"/>
      <c r="BQ605" s="387"/>
      <c r="BR605" s="387"/>
      <c r="BS605" s="387"/>
      <c r="BT605" s="387"/>
      <c r="BU605" s="387"/>
      <c r="BV605" s="387"/>
      <c r="BW605" s="387"/>
      <c r="BX605" s="387"/>
      <c r="BY605" s="387"/>
      <c r="BZ605" s="387"/>
      <c r="CA605" s="387"/>
      <c r="CB605" s="387"/>
      <c r="CC605" s="387"/>
      <c r="CD605" s="387"/>
      <c r="CE605" s="387"/>
      <c r="CF605" s="387"/>
      <c r="CG605" s="387"/>
      <c r="CH605" s="387"/>
      <c r="CI605" s="387"/>
      <c r="CJ605" s="387"/>
      <c r="CK605" s="387"/>
      <c r="CL605" s="387"/>
      <c r="CM605" s="387"/>
      <c r="CN605" s="387"/>
      <c r="CO605" s="387"/>
      <c r="CP605" s="387"/>
      <c r="CQ605" s="387"/>
      <c r="CR605" s="387"/>
      <c r="CS605" s="387"/>
      <c r="CT605" s="387"/>
      <c r="CU605" s="387"/>
      <c r="CV605" s="387"/>
      <c r="CW605" s="387"/>
      <c r="CX605" s="387"/>
      <c r="CY605" s="387"/>
      <c r="CZ605" s="387"/>
      <c r="DA605" s="387"/>
      <c r="DB605" s="387"/>
      <c r="DC605" s="387"/>
      <c r="DD605" s="387"/>
      <c r="DE605" s="387"/>
      <c r="DF605" s="387"/>
      <c r="DG605" s="387"/>
      <c r="DH605" s="387"/>
      <c r="DI605" s="387"/>
      <c r="DJ605" s="387"/>
      <c r="DK605" s="387"/>
      <c r="DL605" s="387"/>
      <c r="DM605" s="387"/>
      <c r="DN605" s="387"/>
      <c r="DO605" s="387"/>
      <c r="DP605" s="387"/>
      <c r="DQ605" s="387"/>
      <c r="DR605" s="387"/>
      <c r="DS605" s="387"/>
      <c r="DT605" s="387"/>
      <c r="DU605" s="387"/>
      <c r="DV605" s="387"/>
      <c r="DW605" s="387"/>
      <c r="DX605" s="387"/>
      <c r="DY605" s="387"/>
      <c r="DZ605" s="387"/>
      <c r="EA605" s="387"/>
      <c r="EB605" s="387"/>
      <c r="EC605" s="387"/>
      <c r="ED605" s="387"/>
      <c r="EE605" s="387"/>
      <c r="EF605" s="387"/>
      <c r="EG605" s="387"/>
      <c r="EH605" s="387"/>
      <c r="EI605" s="387"/>
      <c r="EJ605" s="387"/>
      <c r="EK605" s="387"/>
      <c r="EL605" s="387"/>
      <c r="EM605" s="387"/>
    </row>
    <row r="606" spans="1:143" s="389" customFormat="1" ht="25.5" hidden="1" customHeight="1">
      <c r="A606" s="504"/>
      <c r="B606" s="504"/>
      <c r="C606" s="504"/>
      <c r="D606" s="504"/>
      <c r="E606" s="504"/>
      <c r="F606" s="504"/>
      <c r="G606" s="504"/>
      <c r="H606" s="504"/>
      <c r="I606" s="504"/>
      <c r="J606" s="504"/>
      <c r="K606" s="504"/>
      <c r="L606" s="504"/>
      <c r="M606" s="504"/>
      <c r="N606" s="504"/>
      <c r="O606" s="504"/>
      <c r="P606" s="504"/>
      <c r="Q606" s="504"/>
      <c r="R606" s="504"/>
      <c r="S606" s="504"/>
      <c r="T606" s="504"/>
      <c r="U606" s="504"/>
      <c r="V606" s="504"/>
      <c r="W606" s="504"/>
      <c r="X606" s="504"/>
      <c r="Y606" s="504"/>
      <c r="Z606" s="504"/>
      <c r="AA606" s="504"/>
      <c r="AB606" s="504"/>
      <c r="AC606" s="504"/>
      <c r="AD606" s="504"/>
      <c r="AE606" s="504"/>
      <c r="AF606" s="500"/>
      <c r="AG606" s="500"/>
      <c r="AH606" s="500"/>
      <c r="AI606" s="387"/>
      <c r="AJ606" s="387"/>
      <c r="AK606" s="387"/>
      <c r="AL606" s="387"/>
      <c r="AM606" s="387"/>
      <c r="AN606" s="387"/>
      <c r="AO606" s="387"/>
      <c r="AP606" s="387"/>
      <c r="AQ606" s="387"/>
      <c r="AR606" s="387"/>
      <c r="AS606" s="387"/>
      <c r="AT606" s="387"/>
      <c r="AU606" s="387"/>
      <c r="AV606" s="387"/>
      <c r="AW606" s="387"/>
      <c r="AX606" s="387"/>
      <c r="AY606" s="387"/>
      <c r="AZ606" s="387"/>
      <c r="BA606" s="387"/>
      <c r="BB606" s="387"/>
      <c r="BC606" s="387"/>
      <c r="BD606" s="387"/>
      <c r="BE606" s="387"/>
      <c r="BF606" s="387"/>
      <c r="BG606" s="387"/>
      <c r="BH606" s="387"/>
      <c r="BI606" s="387"/>
      <c r="BJ606" s="387"/>
      <c r="BK606" s="387"/>
      <c r="BL606" s="387"/>
      <c r="BM606" s="387"/>
      <c r="BN606" s="387"/>
      <c r="BO606" s="387"/>
      <c r="BP606" s="387"/>
      <c r="BQ606" s="387"/>
      <c r="BR606" s="387"/>
      <c r="BS606" s="387"/>
      <c r="BT606" s="387"/>
      <c r="BU606" s="387"/>
      <c r="BV606" s="387"/>
      <c r="BW606" s="387"/>
      <c r="BX606" s="387"/>
      <c r="BY606" s="387"/>
      <c r="BZ606" s="387"/>
      <c r="CA606" s="387"/>
      <c r="CB606" s="387"/>
      <c r="CC606" s="387"/>
      <c r="CD606" s="387"/>
      <c r="CE606" s="387"/>
      <c r="CF606" s="387"/>
      <c r="CG606" s="387"/>
      <c r="CH606" s="387"/>
      <c r="CI606" s="387"/>
      <c r="CJ606" s="387"/>
      <c r="CK606" s="387"/>
      <c r="CL606" s="387"/>
      <c r="CM606" s="387"/>
      <c r="CN606" s="387"/>
      <c r="CO606" s="387"/>
      <c r="CP606" s="387"/>
      <c r="CQ606" s="387"/>
      <c r="CR606" s="387"/>
      <c r="CS606" s="387"/>
      <c r="CT606" s="387"/>
      <c r="CU606" s="387"/>
      <c r="CV606" s="387"/>
      <c r="CW606" s="387"/>
      <c r="CX606" s="387"/>
      <c r="CY606" s="387"/>
      <c r="CZ606" s="387"/>
      <c r="DA606" s="387"/>
      <c r="DB606" s="387"/>
      <c r="DC606" s="387"/>
      <c r="DD606" s="387"/>
      <c r="DE606" s="387"/>
      <c r="DF606" s="387"/>
      <c r="DG606" s="387"/>
      <c r="DH606" s="387"/>
      <c r="DI606" s="387"/>
      <c r="DJ606" s="387"/>
      <c r="DK606" s="387"/>
      <c r="DL606" s="387"/>
      <c r="DM606" s="387"/>
      <c r="DN606" s="387"/>
      <c r="DO606" s="387"/>
      <c r="DP606" s="387"/>
      <c r="DQ606" s="387"/>
      <c r="DR606" s="387"/>
      <c r="DS606" s="387"/>
      <c r="DT606" s="387"/>
      <c r="DU606" s="387"/>
      <c r="DV606" s="387"/>
      <c r="DW606" s="387"/>
      <c r="DX606" s="387"/>
      <c r="DY606" s="387"/>
      <c r="DZ606" s="387"/>
      <c r="EA606" s="387"/>
      <c r="EB606" s="387"/>
      <c r="EC606" s="387"/>
      <c r="ED606" s="387"/>
      <c r="EE606" s="387"/>
      <c r="EF606" s="387"/>
      <c r="EG606" s="387"/>
      <c r="EH606" s="387"/>
      <c r="EI606" s="387"/>
      <c r="EJ606" s="387"/>
      <c r="EK606" s="387"/>
      <c r="EL606" s="387"/>
      <c r="EM606" s="387"/>
    </row>
    <row r="607" spans="1:143" s="389" customFormat="1" ht="25.5" hidden="1" customHeight="1">
      <c r="A607" s="504"/>
      <c r="B607" s="504"/>
      <c r="C607" s="504"/>
      <c r="D607" s="504"/>
      <c r="E607" s="504"/>
      <c r="F607" s="504"/>
      <c r="G607" s="504"/>
      <c r="H607" s="504"/>
      <c r="I607" s="504"/>
      <c r="J607" s="504"/>
      <c r="K607" s="504"/>
      <c r="L607" s="504"/>
      <c r="M607" s="504"/>
      <c r="N607" s="504"/>
      <c r="O607" s="504"/>
      <c r="P607" s="504"/>
      <c r="Q607" s="504"/>
      <c r="R607" s="504"/>
      <c r="S607" s="504"/>
      <c r="T607" s="504"/>
      <c r="U607" s="504"/>
      <c r="V607" s="504"/>
      <c r="W607" s="504"/>
      <c r="X607" s="504"/>
      <c r="Y607" s="504"/>
      <c r="Z607" s="504"/>
      <c r="AA607" s="504"/>
      <c r="AB607" s="504"/>
      <c r="AC607" s="504"/>
      <c r="AD607" s="504"/>
      <c r="AE607" s="504"/>
      <c r="AF607" s="500"/>
      <c r="AG607" s="500"/>
      <c r="AH607" s="500"/>
      <c r="AI607" s="387"/>
      <c r="AJ607" s="387"/>
      <c r="AK607" s="387"/>
      <c r="AL607" s="387"/>
      <c r="AM607" s="387"/>
      <c r="AN607" s="387"/>
      <c r="AO607" s="387"/>
      <c r="AP607" s="387"/>
      <c r="AQ607" s="387"/>
      <c r="AR607" s="387"/>
      <c r="AS607" s="387"/>
      <c r="AT607" s="387"/>
      <c r="AU607" s="387"/>
      <c r="AV607" s="387"/>
      <c r="AW607" s="387"/>
      <c r="AX607" s="387"/>
      <c r="AY607" s="387"/>
      <c r="AZ607" s="387"/>
      <c r="BA607" s="387"/>
      <c r="BB607" s="387"/>
      <c r="BC607" s="387"/>
      <c r="BD607" s="387"/>
      <c r="BE607" s="387"/>
      <c r="BF607" s="387"/>
      <c r="BG607" s="387"/>
      <c r="BH607" s="387"/>
      <c r="BI607" s="387"/>
      <c r="BJ607" s="387"/>
      <c r="BK607" s="387"/>
      <c r="BL607" s="387"/>
      <c r="BM607" s="387"/>
      <c r="BN607" s="387"/>
      <c r="BO607" s="387"/>
      <c r="BP607" s="387"/>
      <c r="BQ607" s="387"/>
      <c r="BR607" s="387"/>
      <c r="BS607" s="387"/>
      <c r="BT607" s="387"/>
      <c r="BU607" s="387"/>
      <c r="BV607" s="387"/>
      <c r="BW607" s="387"/>
      <c r="BX607" s="387"/>
      <c r="BY607" s="387"/>
      <c r="BZ607" s="387"/>
      <c r="CA607" s="387"/>
      <c r="CB607" s="387"/>
      <c r="CC607" s="387"/>
      <c r="CD607" s="387"/>
      <c r="CE607" s="387"/>
      <c r="CF607" s="387"/>
      <c r="CG607" s="387"/>
      <c r="CH607" s="387"/>
      <c r="CI607" s="387"/>
      <c r="CJ607" s="387"/>
      <c r="CK607" s="387"/>
      <c r="CL607" s="387"/>
      <c r="CM607" s="387"/>
      <c r="CN607" s="387"/>
      <c r="CO607" s="387"/>
      <c r="CP607" s="387"/>
      <c r="CQ607" s="387"/>
      <c r="CR607" s="387"/>
      <c r="CS607" s="387"/>
      <c r="CT607" s="387"/>
      <c r="CU607" s="387"/>
      <c r="CV607" s="387"/>
      <c r="CW607" s="387"/>
      <c r="CX607" s="387"/>
      <c r="CY607" s="387"/>
      <c r="CZ607" s="387"/>
      <c r="DA607" s="387"/>
      <c r="DB607" s="387"/>
      <c r="DC607" s="387"/>
      <c r="DD607" s="387"/>
      <c r="DE607" s="387"/>
      <c r="DF607" s="387"/>
      <c r="DG607" s="387"/>
      <c r="DH607" s="387"/>
      <c r="DI607" s="387"/>
      <c r="DJ607" s="387"/>
      <c r="DK607" s="387"/>
      <c r="DL607" s="387"/>
      <c r="DM607" s="387"/>
      <c r="DN607" s="387"/>
      <c r="DO607" s="387"/>
      <c r="DP607" s="387"/>
      <c r="DQ607" s="387"/>
      <c r="DR607" s="387"/>
      <c r="DS607" s="387"/>
      <c r="DT607" s="387"/>
      <c r="DU607" s="387"/>
      <c r="DV607" s="387"/>
      <c r="DW607" s="387"/>
      <c r="DX607" s="387"/>
      <c r="DY607" s="387"/>
      <c r="DZ607" s="387"/>
      <c r="EA607" s="387"/>
      <c r="EB607" s="387"/>
      <c r="EC607" s="387"/>
      <c r="ED607" s="387"/>
      <c r="EE607" s="387"/>
      <c r="EF607" s="387"/>
      <c r="EG607" s="387"/>
      <c r="EH607" s="387"/>
      <c r="EI607" s="387"/>
      <c r="EJ607" s="387"/>
      <c r="EK607" s="387"/>
      <c r="EL607" s="387"/>
      <c r="EM607" s="387"/>
    </row>
    <row r="608" spans="1:143" s="389" customFormat="1" ht="25.5" hidden="1" customHeight="1">
      <c r="A608" s="504"/>
      <c r="B608" s="504"/>
      <c r="C608" s="504"/>
      <c r="D608" s="504"/>
      <c r="E608" s="504"/>
      <c r="F608" s="504"/>
      <c r="G608" s="504"/>
      <c r="H608" s="504"/>
      <c r="I608" s="504"/>
      <c r="J608" s="504"/>
      <c r="K608" s="504"/>
      <c r="L608" s="504"/>
      <c r="M608" s="504"/>
      <c r="N608" s="504"/>
      <c r="O608" s="504"/>
      <c r="P608" s="504"/>
      <c r="Q608" s="504"/>
      <c r="R608" s="504"/>
      <c r="S608" s="504"/>
      <c r="T608" s="504"/>
      <c r="U608" s="504"/>
      <c r="V608" s="504"/>
      <c r="W608" s="504"/>
      <c r="X608" s="504"/>
      <c r="Y608" s="504"/>
      <c r="Z608" s="504"/>
      <c r="AA608" s="504"/>
      <c r="AB608" s="504"/>
      <c r="AC608" s="504"/>
      <c r="AD608" s="504"/>
      <c r="AE608" s="504"/>
      <c r="AF608" s="500"/>
      <c r="AG608" s="500"/>
      <c r="AH608" s="500"/>
      <c r="AI608" s="387"/>
      <c r="AJ608" s="387"/>
      <c r="AK608" s="387"/>
      <c r="AL608" s="387"/>
      <c r="AM608" s="387"/>
      <c r="AN608" s="387"/>
      <c r="AO608" s="387"/>
      <c r="AP608" s="387"/>
      <c r="AQ608" s="387"/>
      <c r="AR608" s="387"/>
      <c r="AS608" s="387"/>
      <c r="AT608" s="387"/>
      <c r="AU608" s="387"/>
      <c r="AV608" s="387"/>
      <c r="AW608" s="387"/>
      <c r="AX608" s="387"/>
      <c r="AY608" s="387"/>
      <c r="AZ608" s="387"/>
      <c r="BA608" s="387"/>
      <c r="BB608" s="387"/>
      <c r="BC608" s="387"/>
      <c r="BD608" s="387"/>
      <c r="BE608" s="387"/>
      <c r="BF608" s="387"/>
      <c r="BG608" s="387"/>
      <c r="BH608" s="387"/>
      <c r="BI608" s="387"/>
      <c r="BJ608" s="387"/>
      <c r="BK608" s="387"/>
      <c r="BL608" s="387"/>
      <c r="BM608" s="387"/>
      <c r="BN608" s="387"/>
      <c r="BO608" s="387"/>
      <c r="BP608" s="387"/>
      <c r="BQ608" s="387"/>
      <c r="BR608" s="387"/>
      <c r="BS608" s="387"/>
      <c r="BT608" s="387"/>
      <c r="BU608" s="387"/>
      <c r="BV608" s="387"/>
      <c r="BW608" s="387"/>
      <c r="BX608" s="387"/>
      <c r="BY608" s="387"/>
      <c r="BZ608" s="387"/>
      <c r="CA608" s="387"/>
      <c r="CB608" s="387"/>
      <c r="CC608" s="387"/>
      <c r="CD608" s="387"/>
      <c r="CE608" s="387"/>
      <c r="CF608" s="387"/>
      <c r="CG608" s="387"/>
      <c r="CH608" s="387"/>
      <c r="CI608" s="387"/>
      <c r="CJ608" s="387"/>
      <c r="CK608" s="387"/>
      <c r="CL608" s="387"/>
      <c r="CM608" s="387"/>
      <c r="CN608" s="387"/>
      <c r="CO608" s="387"/>
      <c r="CP608" s="387"/>
      <c r="CQ608" s="387"/>
      <c r="CR608" s="387"/>
      <c r="CS608" s="387"/>
      <c r="CT608" s="387"/>
      <c r="CU608" s="387"/>
      <c r="CV608" s="387"/>
      <c r="CW608" s="387"/>
      <c r="CX608" s="387"/>
      <c r="CY608" s="387"/>
      <c r="CZ608" s="387"/>
      <c r="DA608" s="387"/>
      <c r="DB608" s="387"/>
      <c r="DC608" s="387"/>
      <c r="DD608" s="387"/>
      <c r="DE608" s="387"/>
      <c r="DF608" s="387"/>
      <c r="DG608" s="387"/>
      <c r="DH608" s="387"/>
      <c r="DI608" s="387"/>
      <c r="DJ608" s="387"/>
      <c r="DK608" s="387"/>
      <c r="DL608" s="387"/>
      <c r="DM608" s="387"/>
      <c r="DN608" s="387"/>
      <c r="DO608" s="387"/>
      <c r="DP608" s="387"/>
      <c r="DQ608" s="387"/>
      <c r="DR608" s="387"/>
      <c r="DS608" s="387"/>
      <c r="DT608" s="387"/>
      <c r="DU608" s="387"/>
      <c r="DV608" s="387"/>
      <c r="DW608" s="387"/>
      <c r="DX608" s="387"/>
      <c r="DY608" s="387"/>
      <c r="DZ608" s="387"/>
      <c r="EA608" s="387"/>
      <c r="EB608" s="387"/>
      <c r="EC608" s="387"/>
      <c r="ED608" s="387"/>
      <c r="EE608" s="387"/>
      <c r="EF608" s="387"/>
      <c r="EG608" s="387"/>
      <c r="EH608" s="387"/>
      <c r="EI608" s="387"/>
      <c r="EJ608" s="387"/>
      <c r="EK608" s="387"/>
      <c r="EL608" s="387"/>
      <c r="EM608" s="387"/>
    </row>
    <row r="609" spans="1:143" s="389" customFormat="1" ht="25.5" hidden="1" customHeight="1">
      <c r="A609" s="504"/>
      <c r="B609" s="504"/>
      <c r="C609" s="504"/>
      <c r="D609" s="504"/>
      <c r="E609" s="504"/>
      <c r="F609" s="504"/>
      <c r="G609" s="504"/>
      <c r="H609" s="504"/>
      <c r="I609" s="504"/>
      <c r="J609" s="504"/>
      <c r="K609" s="504"/>
      <c r="L609" s="504"/>
      <c r="M609" s="504"/>
      <c r="N609" s="504"/>
      <c r="O609" s="504"/>
      <c r="P609" s="504"/>
      <c r="Q609" s="504"/>
      <c r="R609" s="504"/>
      <c r="S609" s="504"/>
      <c r="T609" s="504"/>
      <c r="U609" s="504"/>
      <c r="V609" s="504"/>
      <c r="W609" s="504"/>
      <c r="X609" s="504"/>
      <c r="Y609" s="504"/>
      <c r="Z609" s="504"/>
      <c r="AA609" s="504"/>
      <c r="AB609" s="504"/>
      <c r="AC609" s="504"/>
      <c r="AD609" s="504"/>
      <c r="AE609" s="504"/>
      <c r="AF609" s="500"/>
      <c r="AG609" s="500"/>
      <c r="AH609" s="500"/>
      <c r="AI609" s="387"/>
      <c r="AJ609" s="387"/>
      <c r="AK609" s="387"/>
      <c r="AL609" s="387"/>
      <c r="AM609" s="387"/>
      <c r="AN609" s="387"/>
      <c r="AO609" s="387"/>
      <c r="AP609" s="387"/>
      <c r="AQ609" s="387"/>
      <c r="AR609" s="387"/>
      <c r="AS609" s="387"/>
      <c r="AT609" s="387"/>
      <c r="AU609" s="387"/>
      <c r="AV609" s="387"/>
      <c r="AW609" s="387"/>
      <c r="AX609" s="387"/>
      <c r="AY609" s="387"/>
      <c r="AZ609" s="387"/>
      <c r="BA609" s="387"/>
      <c r="BB609" s="387"/>
      <c r="BC609" s="387"/>
      <c r="BD609" s="387"/>
      <c r="BE609" s="387"/>
      <c r="BF609" s="387"/>
      <c r="BG609" s="387"/>
      <c r="BH609" s="387"/>
      <c r="BI609" s="387"/>
      <c r="BJ609" s="387"/>
      <c r="BK609" s="387"/>
      <c r="BL609" s="387"/>
      <c r="BM609" s="387"/>
      <c r="BN609" s="387"/>
      <c r="BO609" s="387"/>
      <c r="BP609" s="387"/>
      <c r="BQ609" s="387"/>
      <c r="BR609" s="387"/>
      <c r="BS609" s="387"/>
      <c r="BT609" s="387"/>
      <c r="BU609" s="387"/>
      <c r="BV609" s="387"/>
      <c r="BW609" s="387"/>
      <c r="BX609" s="387"/>
      <c r="BY609" s="387"/>
      <c r="BZ609" s="387"/>
      <c r="CA609" s="387"/>
      <c r="CB609" s="387"/>
      <c r="CC609" s="387"/>
      <c r="CD609" s="387"/>
      <c r="CE609" s="387"/>
      <c r="CF609" s="387"/>
      <c r="CG609" s="387"/>
      <c r="CH609" s="387"/>
      <c r="CI609" s="387"/>
      <c r="CJ609" s="387"/>
      <c r="CK609" s="387"/>
      <c r="CL609" s="387"/>
      <c r="CM609" s="387"/>
      <c r="CN609" s="387"/>
      <c r="CO609" s="387"/>
      <c r="CP609" s="387"/>
      <c r="CQ609" s="387"/>
      <c r="CR609" s="387"/>
      <c r="CS609" s="387"/>
      <c r="CT609" s="387"/>
      <c r="CU609" s="387"/>
      <c r="CV609" s="387"/>
      <c r="CW609" s="387"/>
      <c r="CX609" s="387"/>
      <c r="CY609" s="387"/>
      <c r="CZ609" s="387"/>
      <c r="DA609" s="387"/>
      <c r="DB609" s="387"/>
      <c r="DC609" s="387"/>
      <c r="DD609" s="387"/>
      <c r="DE609" s="387"/>
      <c r="DF609" s="387"/>
      <c r="DG609" s="387"/>
      <c r="DH609" s="387"/>
      <c r="DI609" s="387"/>
      <c r="DJ609" s="387"/>
      <c r="DK609" s="387"/>
      <c r="DL609" s="387"/>
      <c r="DM609" s="387"/>
      <c r="DN609" s="387"/>
      <c r="DO609" s="387"/>
      <c r="DP609" s="387"/>
      <c r="DQ609" s="387"/>
      <c r="DR609" s="387"/>
      <c r="DS609" s="387"/>
      <c r="DT609" s="387"/>
      <c r="DU609" s="387"/>
      <c r="DV609" s="387"/>
      <c r="DW609" s="387"/>
      <c r="DX609" s="387"/>
      <c r="DY609" s="387"/>
      <c r="DZ609" s="387"/>
      <c r="EA609" s="387"/>
      <c r="EB609" s="387"/>
      <c r="EC609" s="387"/>
      <c r="ED609" s="387"/>
      <c r="EE609" s="387"/>
      <c r="EF609" s="387"/>
      <c r="EG609" s="387"/>
      <c r="EH609" s="387"/>
      <c r="EI609" s="387"/>
      <c r="EJ609" s="387"/>
      <c r="EK609" s="387"/>
      <c r="EL609" s="387"/>
      <c r="EM609" s="387"/>
    </row>
    <row r="610" spans="1:143" s="389" customFormat="1" ht="25.5" hidden="1" customHeight="1">
      <c r="A610" s="504"/>
      <c r="B610" s="504"/>
      <c r="C610" s="504"/>
      <c r="D610" s="504"/>
      <c r="E610" s="504"/>
      <c r="F610" s="504"/>
      <c r="G610" s="504"/>
      <c r="H610" s="504"/>
      <c r="I610" s="504"/>
      <c r="J610" s="504"/>
      <c r="K610" s="504"/>
      <c r="L610" s="504"/>
      <c r="M610" s="504"/>
      <c r="N610" s="504"/>
      <c r="O610" s="504"/>
      <c r="P610" s="504"/>
      <c r="Q610" s="504"/>
      <c r="R610" s="504"/>
      <c r="S610" s="504"/>
      <c r="T610" s="504"/>
      <c r="U610" s="504"/>
      <c r="V610" s="504"/>
      <c r="W610" s="504"/>
      <c r="X610" s="504"/>
      <c r="Y610" s="504"/>
      <c r="Z610" s="504"/>
      <c r="AA610" s="504"/>
      <c r="AB610" s="504"/>
      <c r="AC610" s="504"/>
      <c r="AD610" s="504"/>
      <c r="AE610" s="504"/>
      <c r="AF610" s="500"/>
      <c r="AG610" s="500"/>
      <c r="AH610" s="500"/>
      <c r="AI610" s="387"/>
      <c r="AJ610" s="387"/>
      <c r="AK610" s="387"/>
      <c r="AL610" s="387"/>
      <c r="AM610" s="387"/>
      <c r="AN610" s="387"/>
      <c r="AO610" s="387"/>
      <c r="AP610" s="387"/>
      <c r="AQ610" s="387"/>
      <c r="AR610" s="387"/>
      <c r="AS610" s="387"/>
      <c r="AT610" s="387"/>
      <c r="AU610" s="387"/>
      <c r="AV610" s="387"/>
      <c r="AW610" s="387"/>
      <c r="AX610" s="387"/>
      <c r="AY610" s="387"/>
      <c r="AZ610" s="387"/>
      <c r="BA610" s="387"/>
      <c r="BB610" s="387"/>
      <c r="BC610" s="387"/>
      <c r="BD610" s="387"/>
      <c r="BE610" s="387"/>
      <c r="BF610" s="387"/>
      <c r="BG610" s="387"/>
      <c r="BH610" s="387"/>
      <c r="BI610" s="387"/>
      <c r="BJ610" s="387"/>
      <c r="BK610" s="387"/>
      <c r="BL610" s="387"/>
      <c r="BM610" s="387"/>
      <c r="BN610" s="387"/>
      <c r="BO610" s="387"/>
      <c r="BP610" s="387"/>
      <c r="BQ610" s="387"/>
      <c r="BR610" s="387"/>
      <c r="BS610" s="387"/>
      <c r="BT610" s="387"/>
      <c r="BU610" s="387"/>
      <c r="BV610" s="387"/>
      <c r="BW610" s="387"/>
      <c r="BX610" s="387"/>
      <c r="BY610" s="387"/>
      <c r="BZ610" s="387"/>
      <c r="CA610" s="387"/>
      <c r="CB610" s="387"/>
      <c r="CC610" s="387"/>
      <c r="CD610" s="387"/>
      <c r="CE610" s="387"/>
      <c r="CF610" s="387"/>
      <c r="CG610" s="387"/>
      <c r="CH610" s="387"/>
      <c r="CI610" s="387"/>
      <c r="CJ610" s="387"/>
      <c r="CK610" s="387"/>
      <c r="CL610" s="387"/>
      <c r="CM610" s="387"/>
      <c r="CN610" s="387"/>
      <c r="CO610" s="387"/>
      <c r="CP610" s="387"/>
      <c r="CQ610" s="387"/>
      <c r="CR610" s="387"/>
      <c r="CS610" s="387"/>
      <c r="CT610" s="387"/>
      <c r="CU610" s="387"/>
      <c r="CV610" s="387"/>
      <c r="CW610" s="387"/>
      <c r="CX610" s="387"/>
      <c r="CY610" s="387"/>
      <c r="CZ610" s="387"/>
      <c r="DA610" s="387"/>
      <c r="DB610" s="387"/>
      <c r="DC610" s="387"/>
      <c r="DD610" s="387"/>
      <c r="DE610" s="387"/>
      <c r="DF610" s="387"/>
      <c r="DG610" s="387"/>
      <c r="DH610" s="387"/>
      <c r="DI610" s="387"/>
      <c r="DJ610" s="387"/>
      <c r="DK610" s="387"/>
      <c r="DL610" s="387"/>
      <c r="DM610" s="387"/>
      <c r="DN610" s="387"/>
      <c r="DO610" s="387"/>
      <c r="DP610" s="387"/>
      <c r="DQ610" s="387"/>
      <c r="DR610" s="387"/>
      <c r="DS610" s="387"/>
      <c r="DT610" s="387"/>
      <c r="DU610" s="387"/>
      <c r="DV610" s="387"/>
      <c r="DW610" s="387"/>
      <c r="DX610" s="387"/>
      <c r="DY610" s="387"/>
      <c r="DZ610" s="387"/>
      <c r="EA610" s="387"/>
      <c r="EB610" s="387"/>
      <c r="EC610" s="387"/>
      <c r="ED610" s="387"/>
      <c r="EE610" s="387"/>
      <c r="EF610" s="387"/>
      <c r="EG610" s="387"/>
      <c r="EH610" s="387"/>
      <c r="EI610" s="387"/>
      <c r="EJ610" s="387"/>
      <c r="EK610" s="387"/>
      <c r="EL610" s="387"/>
      <c r="EM610" s="387"/>
    </row>
    <row r="611" spans="1:143" s="389" customFormat="1" ht="25.5" hidden="1" customHeight="1">
      <c r="A611" s="504"/>
      <c r="B611" s="504"/>
      <c r="C611" s="504"/>
      <c r="D611" s="504"/>
      <c r="E611" s="504"/>
      <c r="F611" s="504"/>
      <c r="G611" s="504"/>
      <c r="H611" s="504"/>
      <c r="I611" s="504"/>
      <c r="J611" s="504"/>
      <c r="K611" s="504"/>
      <c r="L611" s="504"/>
      <c r="M611" s="504"/>
      <c r="N611" s="504"/>
      <c r="O611" s="504"/>
      <c r="P611" s="504"/>
      <c r="Q611" s="504"/>
      <c r="R611" s="504"/>
      <c r="S611" s="504"/>
      <c r="T611" s="504"/>
      <c r="U611" s="504"/>
      <c r="V611" s="504"/>
      <c r="W611" s="504"/>
      <c r="X611" s="504"/>
      <c r="Y611" s="504"/>
      <c r="Z611" s="504"/>
      <c r="AA611" s="504"/>
      <c r="AB611" s="504"/>
      <c r="AC611" s="504"/>
      <c r="AD611" s="504"/>
      <c r="AE611" s="504"/>
      <c r="AF611" s="500"/>
      <c r="AG611" s="500"/>
      <c r="AH611" s="500"/>
      <c r="AI611" s="387"/>
      <c r="AJ611" s="387"/>
      <c r="AK611" s="387"/>
      <c r="AL611" s="387"/>
      <c r="AM611" s="387"/>
      <c r="AN611" s="387"/>
      <c r="AO611" s="387"/>
      <c r="AP611" s="387"/>
      <c r="AQ611" s="387"/>
      <c r="AR611" s="387"/>
      <c r="AS611" s="387"/>
      <c r="AT611" s="387"/>
      <c r="AU611" s="387"/>
      <c r="AV611" s="387"/>
      <c r="AW611" s="387"/>
      <c r="AX611" s="387"/>
      <c r="AY611" s="387"/>
      <c r="AZ611" s="387"/>
      <c r="BA611" s="387"/>
      <c r="BB611" s="387"/>
      <c r="BC611" s="387"/>
      <c r="BD611" s="387"/>
      <c r="BE611" s="387"/>
      <c r="BF611" s="387"/>
      <c r="BG611" s="387"/>
      <c r="BH611" s="387"/>
      <c r="BI611" s="387"/>
      <c r="BJ611" s="387"/>
      <c r="BK611" s="387"/>
      <c r="BL611" s="387"/>
      <c r="BM611" s="387"/>
      <c r="BN611" s="387"/>
      <c r="BO611" s="387"/>
      <c r="BP611" s="387"/>
      <c r="BQ611" s="387"/>
      <c r="BR611" s="387"/>
      <c r="BS611" s="387"/>
      <c r="BT611" s="387"/>
      <c r="BU611" s="387"/>
      <c r="BV611" s="387"/>
      <c r="BW611" s="387"/>
      <c r="BX611" s="387"/>
      <c r="BY611" s="387"/>
      <c r="BZ611" s="387"/>
      <c r="CA611" s="387"/>
      <c r="CB611" s="387"/>
      <c r="CC611" s="387"/>
      <c r="CD611" s="387"/>
      <c r="CE611" s="387"/>
      <c r="CF611" s="387"/>
      <c r="CG611" s="387"/>
      <c r="CH611" s="387"/>
      <c r="CI611" s="387"/>
      <c r="CJ611" s="387"/>
      <c r="CK611" s="387"/>
      <c r="CL611" s="387"/>
      <c r="CM611" s="387"/>
      <c r="CN611" s="387"/>
      <c r="CO611" s="387"/>
      <c r="CP611" s="387"/>
      <c r="CQ611" s="387"/>
      <c r="CR611" s="387"/>
      <c r="CS611" s="387"/>
      <c r="CT611" s="387"/>
      <c r="CU611" s="387"/>
      <c r="CV611" s="387"/>
      <c r="CW611" s="387"/>
      <c r="CX611" s="387"/>
      <c r="CY611" s="387"/>
      <c r="CZ611" s="387"/>
      <c r="DA611" s="387"/>
      <c r="DB611" s="387"/>
      <c r="DC611" s="387"/>
      <c r="DD611" s="387"/>
      <c r="DE611" s="387"/>
      <c r="DF611" s="387"/>
      <c r="DG611" s="387"/>
      <c r="DH611" s="387"/>
      <c r="DI611" s="387"/>
      <c r="DJ611" s="387"/>
      <c r="DK611" s="387"/>
      <c r="DL611" s="387"/>
      <c r="DM611" s="387"/>
      <c r="DN611" s="387"/>
      <c r="DO611" s="387"/>
      <c r="DP611" s="387"/>
      <c r="DQ611" s="387"/>
      <c r="DR611" s="387"/>
      <c r="DS611" s="387"/>
      <c r="DT611" s="387"/>
      <c r="DU611" s="387"/>
      <c r="DV611" s="387"/>
      <c r="DW611" s="387"/>
      <c r="DX611" s="387"/>
      <c r="DY611" s="387"/>
      <c r="DZ611" s="387"/>
      <c r="EA611" s="387"/>
      <c r="EB611" s="387"/>
      <c r="EC611" s="387"/>
      <c r="ED611" s="387"/>
      <c r="EE611" s="387"/>
      <c r="EF611" s="387"/>
      <c r="EG611" s="387"/>
      <c r="EH611" s="387"/>
      <c r="EI611" s="387"/>
      <c r="EJ611" s="387"/>
      <c r="EK611" s="387"/>
      <c r="EL611" s="387"/>
      <c r="EM611" s="387"/>
    </row>
    <row r="612" spans="1:143" s="389" customFormat="1" ht="25.5" hidden="1" customHeight="1">
      <c r="A612" s="504"/>
      <c r="B612" s="504"/>
      <c r="C612" s="504"/>
      <c r="D612" s="504"/>
      <c r="E612" s="504"/>
      <c r="F612" s="504"/>
      <c r="G612" s="504"/>
      <c r="H612" s="504"/>
      <c r="I612" s="504"/>
      <c r="J612" s="504"/>
      <c r="K612" s="504"/>
      <c r="L612" s="504"/>
      <c r="M612" s="504"/>
      <c r="N612" s="504"/>
      <c r="O612" s="504"/>
      <c r="P612" s="504"/>
      <c r="Q612" s="504"/>
      <c r="R612" s="504"/>
      <c r="S612" s="504"/>
      <c r="T612" s="504"/>
      <c r="U612" s="504"/>
      <c r="V612" s="504"/>
      <c r="W612" s="504"/>
      <c r="X612" s="504"/>
      <c r="Y612" s="504"/>
      <c r="Z612" s="504"/>
      <c r="AA612" s="504"/>
      <c r="AB612" s="504"/>
      <c r="AC612" s="504"/>
      <c r="AD612" s="504"/>
      <c r="AE612" s="504"/>
      <c r="AF612" s="500"/>
      <c r="AG612" s="500"/>
      <c r="AH612" s="500"/>
      <c r="AI612" s="387"/>
      <c r="AJ612" s="387"/>
      <c r="AK612" s="387"/>
      <c r="AL612" s="387"/>
      <c r="AM612" s="387"/>
      <c r="AN612" s="387"/>
      <c r="AO612" s="387"/>
      <c r="AP612" s="387"/>
      <c r="AQ612" s="387"/>
      <c r="AR612" s="387"/>
      <c r="AS612" s="387"/>
      <c r="AT612" s="387"/>
      <c r="AU612" s="387"/>
      <c r="AV612" s="387"/>
      <c r="AW612" s="387"/>
      <c r="AX612" s="387"/>
      <c r="AY612" s="387"/>
      <c r="AZ612" s="387"/>
      <c r="BA612" s="387"/>
      <c r="BB612" s="387"/>
      <c r="BC612" s="387"/>
      <c r="BD612" s="387"/>
      <c r="BE612" s="387"/>
      <c r="BF612" s="387"/>
      <c r="BG612" s="387"/>
      <c r="BH612" s="387"/>
      <c r="BI612" s="387"/>
      <c r="BJ612" s="387"/>
      <c r="BK612" s="387"/>
      <c r="BL612" s="387"/>
      <c r="BM612" s="387"/>
      <c r="BN612" s="387"/>
      <c r="BO612" s="387"/>
      <c r="BP612" s="387"/>
      <c r="BQ612" s="387"/>
      <c r="BR612" s="387"/>
      <c r="BS612" s="387"/>
      <c r="BT612" s="387"/>
      <c r="BU612" s="387"/>
      <c r="BV612" s="387"/>
      <c r="BW612" s="387"/>
      <c r="BX612" s="387"/>
      <c r="BY612" s="387"/>
      <c r="BZ612" s="387"/>
      <c r="CA612" s="387"/>
      <c r="CB612" s="387"/>
      <c r="CC612" s="387"/>
      <c r="CD612" s="387"/>
      <c r="CE612" s="387"/>
      <c r="CF612" s="387"/>
      <c r="CG612" s="387"/>
      <c r="CH612" s="387"/>
      <c r="CI612" s="387"/>
      <c r="CJ612" s="387"/>
      <c r="CK612" s="387"/>
      <c r="CL612" s="387"/>
      <c r="CM612" s="387"/>
      <c r="CN612" s="387"/>
      <c r="CO612" s="387"/>
      <c r="CP612" s="387"/>
      <c r="CQ612" s="387"/>
      <c r="CR612" s="387"/>
      <c r="CS612" s="387"/>
      <c r="CT612" s="387"/>
      <c r="CU612" s="387"/>
      <c r="CV612" s="387"/>
      <c r="CW612" s="387"/>
      <c r="CX612" s="387"/>
      <c r="CY612" s="387"/>
      <c r="CZ612" s="387"/>
      <c r="DA612" s="387"/>
      <c r="DB612" s="387"/>
      <c r="DC612" s="387"/>
      <c r="DD612" s="387"/>
      <c r="DE612" s="387"/>
      <c r="DF612" s="387"/>
      <c r="DG612" s="387"/>
      <c r="DH612" s="387"/>
      <c r="DI612" s="387"/>
      <c r="DJ612" s="387"/>
      <c r="DK612" s="387"/>
      <c r="DL612" s="387"/>
      <c r="DM612" s="387"/>
      <c r="DN612" s="387"/>
      <c r="DO612" s="387"/>
      <c r="DP612" s="387"/>
      <c r="DQ612" s="387"/>
      <c r="DR612" s="387"/>
      <c r="DS612" s="387"/>
      <c r="DT612" s="387"/>
      <c r="DU612" s="387"/>
      <c r="DV612" s="387"/>
      <c r="DW612" s="387"/>
      <c r="DX612" s="387"/>
      <c r="DY612" s="387"/>
      <c r="DZ612" s="387"/>
      <c r="EA612" s="387"/>
      <c r="EB612" s="387"/>
      <c r="EC612" s="387"/>
      <c r="ED612" s="387"/>
      <c r="EE612" s="387"/>
      <c r="EF612" s="387"/>
      <c r="EG612" s="387"/>
      <c r="EH612" s="387"/>
      <c r="EI612" s="387"/>
      <c r="EJ612" s="387"/>
      <c r="EK612" s="387"/>
      <c r="EL612" s="387"/>
      <c r="EM612" s="387"/>
    </row>
    <row r="613" spans="1:143" s="389" customFormat="1" ht="25.5" hidden="1" customHeight="1">
      <c r="A613" s="504"/>
      <c r="B613" s="504"/>
      <c r="C613" s="504"/>
      <c r="D613" s="504"/>
      <c r="E613" s="504"/>
      <c r="F613" s="504"/>
      <c r="G613" s="504"/>
      <c r="H613" s="504"/>
      <c r="I613" s="504"/>
      <c r="J613" s="504"/>
      <c r="K613" s="504"/>
      <c r="L613" s="504"/>
      <c r="M613" s="504"/>
      <c r="N613" s="504"/>
      <c r="O613" s="504"/>
      <c r="P613" s="504"/>
      <c r="Q613" s="504"/>
      <c r="R613" s="504"/>
      <c r="S613" s="504"/>
      <c r="T613" s="504"/>
      <c r="U613" s="504"/>
      <c r="V613" s="504"/>
      <c r="W613" s="504"/>
      <c r="X613" s="504"/>
      <c r="Y613" s="504"/>
      <c r="Z613" s="504"/>
      <c r="AA613" s="504"/>
      <c r="AB613" s="504"/>
      <c r="AC613" s="504"/>
      <c r="AD613" s="504"/>
      <c r="AE613" s="504"/>
      <c r="AF613" s="500"/>
      <c r="AG613" s="500"/>
      <c r="AH613" s="500"/>
      <c r="AI613" s="387"/>
      <c r="AJ613" s="387"/>
      <c r="AK613" s="387"/>
      <c r="AL613" s="387"/>
      <c r="AM613" s="387"/>
      <c r="AN613" s="387"/>
      <c r="AO613" s="387"/>
      <c r="AP613" s="387"/>
      <c r="AQ613" s="387"/>
      <c r="AR613" s="387"/>
      <c r="AS613" s="387"/>
      <c r="AT613" s="387"/>
      <c r="AU613" s="387"/>
      <c r="AV613" s="387"/>
      <c r="AW613" s="387"/>
      <c r="AX613" s="387"/>
      <c r="AY613" s="387"/>
      <c r="AZ613" s="387"/>
      <c r="BA613" s="387"/>
      <c r="BB613" s="387"/>
      <c r="BC613" s="387"/>
      <c r="BD613" s="387"/>
      <c r="BE613" s="387"/>
      <c r="BF613" s="387"/>
      <c r="BG613" s="387"/>
      <c r="BH613" s="387"/>
      <c r="BI613" s="387"/>
      <c r="BJ613" s="387"/>
      <c r="BK613" s="387"/>
      <c r="BL613" s="387"/>
      <c r="BM613" s="387"/>
      <c r="BN613" s="387"/>
      <c r="BO613" s="387"/>
      <c r="BP613" s="387"/>
      <c r="BQ613" s="387"/>
      <c r="BR613" s="387"/>
      <c r="BS613" s="387"/>
      <c r="BT613" s="387"/>
      <c r="BU613" s="387"/>
      <c r="BV613" s="387"/>
      <c r="BW613" s="387"/>
      <c r="BX613" s="387"/>
      <c r="BY613" s="387"/>
      <c r="BZ613" s="387"/>
      <c r="CA613" s="387"/>
      <c r="CB613" s="387"/>
      <c r="CC613" s="387"/>
      <c r="CD613" s="387"/>
      <c r="CE613" s="387"/>
      <c r="CF613" s="387"/>
      <c r="CG613" s="387"/>
      <c r="CH613" s="387"/>
      <c r="CI613" s="387"/>
      <c r="CJ613" s="387"/>
      <c r="CK613" s="387"/>
      <c r="CL613" s="387"/>
      <c r="CM613" s="387"/>
      <c r="CN613" s="387"/>
      <c r="CO613" s="387"/>
      <c r="CP613" s="387"/>
      <c r="CQ613" s="387"/>
      <c r="CR613" s="387"/>
      <c r="CS613" s="387"/>
      <c r="CT613" s="387"/>
      <c r="CU613" s="387"/>
      <c r="CV613" s="387"/>
      <c r="CW613" s="387"/>
      <c r="CX613" s="387"/>
      <c r="CY613" s="387"/>
      <c r="CZ613" s="387"/>
      <c r="DA613" s="387"/>
      <c r="DB613" s="387"/>
      <c r="DC613" s="387"/>
      <c r="DD613" s="387"/>
      <c r="DE613" s="387"/>
      <c r="DF613" s="387"/>
      <c r="DG613" s="387"/>
      <c r="DH613" s="387"/>
      <c r="DI613" s="387"/>
      <c r="DJ613" s="387"/>
      <c r="DK613" s="387"/>
      <c r="DL613" s="387"/>
      <c r="DM613" s="387"/>
      <c r="DN613" s="387"/>
      <c r="DO613" s="387"/>
      <c r="DP613" s="387"/>
      <c r="DQ613" s="387"/>
      <c r="DR613" s="387"/>
      <c r="DS613" s="387"/>
      <c r="DT613" s="387"/>
      <c r="DU613" s="387"/>
      <c r="DV613" s="387"/>
      <c r="DW613" s="387"/>
      <c r="DX613" s="387"/>
      <c r="DY613" s="387"/>
      <c r="DZ613" s="387"/>
      <c r="EA613" s="387"/>
      <c r="EB613" s="387"/>
      <c r="EC613" s="387"/>
      <c r="ED613" s="387"/>
      <c r="EE613" s="387"/>
      <c r="EF613" s="387"/>
      <c r="EG613" s="387"/>
      <c r="EH613" s="387"/>
      <c r="EI613" s="387"/>
      <c r="EJ613" s="387"/>
      <c r="EK613" s="387"/>
      <c r="EL613" s="387"/>
      <c r="EM613" s="387"/>
    </row>
    <row r="614" spans="1:143" s="389" customFormat="1" ht="25.5" hidden="1" customHeight="1">
      <c r="A614" s="504"/>
      <c r="B614" s="504"/>
      <c r="C614" s="504"/>
      <c r="D614" s="504"/>
      <c r="E614" s="504"/>
      <c r="F614" s="504"/>
      <c r="G614" s="504"/>
      <c r="H614" s="504"/>
      <c r="I614" s="504"/>
      <c r="J614" s="504"/>
      <c r="K614" s="504"/>
      <c r="L614" s="504"/>
      <c r="M614" s="504"/>
      <c r="N614" s="504"/>
      <c r="O614" s="504"/>
      <c r="P614" s="504"/>
      <c r="Q614" s="504"/>
      <c r="R614" s="504"/>
      <c r="S614" s="504"/>
      <c r="T614" s="504"/>
      <c r="U614" s="504"/>
      <c r="V614" s="504"/>
      <c r="W614" s="504"/>
      <c r="X614" s="504"/>
      <c r="Y614" s="504"/>
      <c r="Z614" s="504"/>
      <c r="AA614" s="504"/>
      <c r="AB614" s="504"/>
      <c r="AC614" s="504"/>
      <c r="AD614" s="504"/>
      <c r="AE614" s="504"/>
      <c r="AF614" s="500"/>
      <c r="AG614" s="500"/>
      <c r="AH614" s="500"/>
      <c r="AI614" s="387"/>
      <c r="AJ614" s="387"/>
      <c r="AK614" s="387"/>
      <c r="AL614" s="387"/>
      <c r="AM614" s="387"/>
      <c r="AN614" s="387"/>
      <c r="AO614" s="387"/>
      <c r="AP614" s="387"/>
      <c r="AQ614" s="387"/>
      <c r="AR614" s="387"/>
      <c r="AS614" s="387"/>
      <c r="AT614" s="387"/>
      <c r="AU614" s="387"/>
      <c r="AV614" s="387"/>
      <c r="AW614" s="387"/>
      <c r="AX614" s="387"/>
      <c r="AY614" s="387"/>
      <c r="AZ614" s="387"/>
      <c r="BA614" s="387"/>
      <c r="BB614" s="387"/>
      <c r="BC614" s="387"/>
      <c r="BD614" s="387"/>
      <c r="BE614" s="387"/>
      <c r="BF614" s="387"/>
      <c r="BG614" s="387"/>
      <c r="BH614" s="387"/>
      <c r="BI614" s="387"/>
      <c r="BJ614" s="387"/>
      <c r="BK614" s="387"/>
      <c r="BL614" s="387"/>
      <c r="BM614" s="387"/>
      <c r="BN614" s="387"/>
      <c r="BO614" s="387"/>
      <c r="BP614" s="387"/>
      <c r="BQ614" s="387"/>
      <c r="BR614" s="387"/>
      <c r="BS614" s="387"/>
      <c r="BT614" s="387"/>
      <c r="BU614" s="387"/>
      <c r="BV614" s="387"/>
      <c r="BW614" s="387"/>
      <c r="BX614" s="387"/>
      <c r="BY614" s="387"/>
      <c r="BZ614" s="387"/>
      <c r="CA614" s="387"/>
      <c r="CB614" s="387"/>
      <c r="CC614" s="387"/>
      <c r="CD614" s="387"/>
      <c r="CE614" s="387"/>
      <c r="CF614" s="387"/>
      <c r="CG614" s="387"/>
      <c r="CH614" s="387"/>
      <c r="CI614" s="387"/>
      <c r="CJ614" s="387"/>
      <c r="CK614" s="387"/>
      <c r="CL614" s="387"/>
      <c r="CM614" s="387"/>
      <c r="CN614" s="387"/>
      <c r="CO614" s="387"/>
      <c r="CP614" s="387"/>
      <c r="CQ614" s="387"/>
      <c r="CR614" s="387"/>
      <c r="CS614" s="387"/>
      <c r="CT614" s="387"/>
      <c r="CU614" s="387"/>
      <c r="CV614" s="387"/>
      <c r="CW614" s="387"/>
      <c r="CX614" s="387"/>
      <c r="CY614" s="387"/>
      <c r="CZ614" s="387"/>
      <c r="DA614" s="387"/>
      <c r="DB614" s="387"/>
      <c r="DC614" s="387"/>
      <c r="DD614" s="387"/>
      <c r="DE614" s="387"/>
      <c r="DF614" s="387"/>
      <c r="DG614" s="387"/>
      <c r="DH614" s="387"/>
      <c r="DI614" s="387"/>
      <c r="DJ614" s="387"/>
      <c r="DK614" s="387"/>
      <c r="DL614" s="387"/>
      <c r="DM614" s="387"/>
      <c r="DN614" s="387"/>
      <c r="DO614" s="387"/>
      <c r="DP614" s="387"/>
      <c r="DQ614" s="387"/>
      <c r="DR614" s="387"/>
      <c r="DS614" s="387"/>
      <c r="DT614" s="387"/>
      <c r="DU614" s="387"/>
      <c r="DV614" s="387"/>
      <c r="DW614" s="387"/>
      <c r="DX614" s="387"/>
      <c r="DY614" s="387"/>
      <c r="DZ614" s="387"/>
      <c r="EA614" s="387"/>
      <c r="EB614" s="387"/>
      <c r="EC614" s="387"/>
      <c r="ED614" s="387"/>
      <c r="EE614" s="387"/>
      <c r="EF614" s="387"/>
      <c r="EG614" s="387"/>
      <c r="EH614" s="387"/>
      <c r="EI614" s="387"/>
      <c r="EJ614" s="387"/>
      <c r="EK614" s="387"/>
      <c r="EL614" s="387"/>
      <c r="EM614" s="387"/>
    </row>
    <row r="615" spans="1:143" s="389" customFormat="1" ht="25.5" hidden="1" customHeight="1">
      <c r="A615" s="504"/>
      <c r="B615" s="504"/>
      <c r="C615" s="504"/>
      <c r="D615" s="504"/>
      <c r="E615" s="504"/>
      <c r="F615" s="504"/>
      <c r="G615" s="504"/>
      <c r="H615" s="504"/>
      <c r="I615" s="504"/>
      <c r="J615" s="504"/>
      <c r="K615" s="504"/>
      <c r="L615" s="504"/>
      <c r="M615" s="504"/>
      <c r="N615" s="504"/>
      <c r="O615" s="504"/>
      <c r="P615" s="504"/>
      <c r="Q615" s="504"/>
      <c r="R615" s="504"/>
      <c r="S615" s="504"/>
      <c r="T615" s="504"/>
      <c r="U615" s="504"/>
      <c r="V615" s="504"/>
      <c r="W615" s="504"/>
      <c r="X615" s="504"/>
      <c r="Y615" s="504"/>
      <c r="Z615" s="504"/>
      <c r="AA615" s="504"/>
      <c r="AB615" s="504"/>
      <c r="AC615" s="504"/>
      <c r="AD615" s="504"/>
      <c r="AE615" s="504"/>
      <c r="AF615" s="500"/>
      <c r="AG615" s="500"/>
      <c r="AH615" s="500"/>
      <c r="AI615" s="387"/>
      <c r="AJ615" s="387"/>
      <c r="AK615" s="387"/>
      <c r="AL615" s="387"/>
      <c r="AM615" s="387"/>
      <c r="AN615" s="387"/>
      <c r="AO615" s="387"/>
      <c r="AP615" s="387"/>
      <c r="AQ615" s="387"/>
      <c r="AR615" s="387"/>
      <c r="AS615" s="387"/>
      <c r="AT615" s="387"/>
      <c r="AU615" s="387"/>
      <c r="AV615" s="387"/>
      <c r="AW615" s="387"/>
      <c r="AX615" s="387"/>
      <c r="AY615" s="387"/>
      <c r="AZ615" s="387"/>
      <c r="BA615" s="387"/>
      <c r="BB615" s="387"/>
      <c r="BC615" s="387"/>
      <c r="BD615" s="387"/>
      <c r="BE615" s="387"/>
      <c r="BF615" s="387"/>
      <c r="BG615" s="387"/>
      <c r="BH615" s="387"/>
      <c r="BI615" s="387"/>
      <c r="BJ615" s="387"/>
      <c r="BK615" s="387"/>
      <c r="BL615" s="387"/>
      <c r="BM615" s="387"/>
      <c r="BN615" s="387"/>
      <c r="BO615" s="387"/>
      <c r="BP615" s="387"/>
      <c r="BQ615" s="387"/>
      <c r="BR615" s="387"/>
      <c r="BS615" s="387"/>
      <c r="BT615" s="387"/>
      <c r="BU615" s="387"/>
      <c r="BV615" s="387"/>
      <c r="BW615" s="387"/>
      <c r="BX615" s="387"/>
      <c r="BY615" s="387"/>
      <c r="BZ615" s="387"/>
      <c r="CA615" s="387"/>
      <c r="CB615" s="387"/>
      <c r="CC615" s="387"/>
      <c r="CD615" s="387"/>
      <c r="CE615" s="387"/>
      <c r="CF615" s="387"/>
      <c r="CG615" s="387"/>
      <c r="CH615" s="387"/>
      <c r="CI615" s="387"/>
      <c r="CJ615" s="387"/>
      <c r="CK615" s="387"/>
      <c r="CL615" s="387"/>
      <c r="CM615" s="387"/>
      <c r="CN615" s="387"/>
      <c r="CO615" s="387"/>
      <c r="CP615" s="387"/>
      <c r="CQ615" s="387"/>
      <c r="CR615" s="387"/>
      <c r="CS615" s="387"/>
      <c r="CT615" s="387"/>
      <c r="CU615" s="387"/>
      <c r="CV615" s="387"/>
      <c r="CW615" s="387"/>
      <c r="CX615" s="387"/>
      <c r="CY615" s="387"/>
      <c r="CZ615" s="387"/>
      <c r="DA615" s="387"/>
      <c r="DB615" s="387"/>
      <c r="DC615" s="387"/>
      <c r="DD615" s="387"/>
      <c r="DE615" s="387"/>
      <c r="DF615" s="387"/>
      <c r="DG615" s="387"/>
      <c r="DH615" s="387"/>
      <c r="DI615" s="387"/>
      <c r="DJ615" s="387"/>
      <c r="DK615" s="387"/>
      <c r="DL615" s="387"/>
      <c r="DM615" s="387"/>
      <c r="DN615" s="387"/>
      <c r="DO615" s="387"/>
      <c r="DP615" s="387"/>
      <c r="DQ615" s="387"/>
      <c r="DR615" s="387"/>
      <c r="DS615" s="387"/>
      <c r="DT615" s="387"/>
      <c r="DU615" s="387"/>
      <c r="DV615" s="387"/>
      <c r="DW615" s="387"/>
      <c r="DX615" s="387"/>
      <c r="DY615" s="387"/>
      <c r="DZ615" s="387"/>
      <c r="EA615" s="387"/>
      <c r="EB615" s="387"/>
      <c r="EC615" s="387"/>
      <c r="ED615" s="387"/>
      <c r="EE615" s="387"/>
      <c r="EF615" s="387"/>
      <c r="EG615" s="387"/>
      <c r="EH615" s="387"/>
      <c r="EI615" s="387"/>
      <c r="EJ615" s="387"/>
      <c r="EK615" s="387"/>
      <c r="EL615" s="387"/>
      <c r="EM615" s="387"/>
    </row>
    <row r="616" spans="1:143" s="389" customFormat="1" ht="25.5" hidden="1" customHeight="1">
      <c r="A616" s="504"/>
      <c r="B616" s="504"/>
      <c r="C616" s="504"/>
      <c r="D616" s="504"/>
      <c r="E616" s="504"/>
      <c r="F616" s="504"/>
      <c r="G616" s="504"/>
      <c r="H616" s="504"/>
      <c r="I616" s="504"/>
      <c r="J616" s="504"/>
      <c r="K616" s="504"/>
      <c r="L616" s="504"/>
      <c r="M616" s="504"/>
      <c r="N616" s="504"/>
      <c r="O616" s="504"/>
      <c r="P616" s="504"/>
      <c r="Q616" s="504"/>
      <c r="R616" s="504"/>
      <c r="S616" s="504"/>
      <c r="T616" s="504"/>
      <c r="U616" s="504"/>
      <c r="V616" s="504"/>
      <c r="W616" s="504"/>
      <c r="X616" s="504"/>
      <c r="Y616" s="504"/>
      <c r="Z616" s="504"/>
      <c r="AA616" s="504"/>
      <c r="AB616" s="504"/>
      <c r="AC616" s="504"/>
      <c r="AD616" s="504"/>
      <c r="AE616" s="504"/>
      <c r="AF616" s="500"/>
      <c r="AG616" s="500"/>
      <c r="AH616" s="500"/>
      <c r="AI616" s="387"/>
      <c r="AJ616" s="387"/>
      <c r="AK616" s="387"/>
      <c r="AL616" s="387"/>
      <c r="AM616" s="387"/>
      <c r="AN616" s="387"/>
      <c r="AO616" s="387"/>
      <c r="AP616" s="387"/>
      <c r="AQ616" s="387"/>
      <c r="AR616" s="387"/>
      <c r="AS616" s="387"/>
      <c r="AT616" s="387"/>
      <c r="AU616" s="387"/>
      <c r="AV616" s="387"/>
      <c r="AW616" s="387"/>
      <c r="AX616" s="387"/>
      <c r="AY616" s="387"/>
      <c r="AZ616" s="387"/>
      <c r="BA616" s="387"/>
      <c r="BB616" s="387"/>
      <c r="BC616" s="387"/>
      <c r="BD616" s="387"/>
      <c r="BE616" s="387"/>
      <c r="BF616" s="387"/>
      <c r="BG616" s="387"/>
      <c r="BH616" s="387"/>
      <c r="BI616" s="387"/>
      <c r="BJ616" s="387"/>
      <c r="BK616" s="387"/>
      <c r="BL616" s="387"/>
      <c r="BM616" s="387"/>
      <c r="BN616" s="387"/>
      <c r="BO616" s="387"/>
      <c r="BP616" s="387"/>
      <c r="BQ616" s="387"/>
      <c r="BR616" s="387"/>
      <c r="BS616" s="387"/>
      <c r="BT616" s="387"/>
      <c r="BU616" s="387"/>
      <c r="BV616" s="387"/>
      <c r="BW616" s="387"/>
      <c r="BX616" s="387"/>
      <c r="BY616" s="387"/>
      <c r="BZ616" s="387"/>
      <c r="CA616" s="387"/>
      <c r="CB616" s="387"/>
      <c r="CC616" s="387"/>
      <c r="CD616" s="387"/>
      <c r="CE616" s="387"/>
      <c r="CF616" s="387"/>
      <c r="CG616" s="387"/>
      <c r="CH616" s="387"/>
      <c r="CI616" s="387"/>
      <c r="CJ616" s="387"/>
      <c r="CK616" s="387"/>
      <c r="CL616" s="387"/>
      <c r="CM616" s="387"/>
      <c r="CN616" s="387"/>
      <c r="CO616" s="387"/>
      <c r="CP616" s="387"/>
      <c r="CQ616" s="387"/>
      <c r="CR616" s="387"/>
      <c r="CS616" s="387"/>
      <c r="CT616" s="387"/>
      <c r="CU616" s="387"/>
      <c r="CV616" s="387"/>
      <c r="CW616" s="387"/>
      <c r="CX616" s="387"/>
      <c r="CY616" s="387"/>
      <c r="CZ616" s="387"/>
      <c r="DA616" s="387"/>
      <c r="DB616" s="387"/>
      <c r="DC616" s="387"/>
      <c r="DD616" s="387"/>
      <c r="DE616" s="387"/>
      <c r="DF616" s="387"/>
      <c r="DG616" s="387"/>
      <c r="DH616" s="387"/>
      <c r="DI616" s="387"/>
      <c r="DJ616" s="387"/>
      <c r="DK616" s="387"/>
      <c r="DL616" s="387"/>
      <c r="DM616" s="387"/>
      <c r="DN616" s="387"/>
      <c r="DO616" s="387"/>
      <c r="DP616" s="387"/>
      <c r="DQ616" s="387"/>
      <c r="DR616" s="387"/>
      <c r="DS616" s="387"/>
      <c r="DT616" s="387"/>
      <c r="DU616" s="387"/>
      <c r="DV616" s="387"/>
      <c r="DW616" s="387"/>
      <c r="DX616" s="387"/>
      <c r="DY616" s="387"/>
      <c r="DZ616" s="387"/>
      <c r="EA616" s="387"/>
      <c r="EB616" s="387"/>
      <c r="EC616" s="387"/>
      <c r="ED616" s="387"/>
      <c r="EE616" s="387"/>
      <c r="EF616" s="387"/>
      <c r="EG616" s="387"/>
      <c r="EH616" s="387"/>
      <c r="EI616" s="387"/>
      <c r="EJ616" s="387"/>
      <c r="EK616" s="387"/>
      <c r="EL616" s="387"/>
      <c r="EM616" s="387"/>
    </row>
    <row r="617" spans="1:143" s="389" customFormat="1" ht="25.5" hidden="1" customHeight="1">
      <c r="A617" s="504"/>
      <c r="B617" s="504"/>
      <c r="C617" s="504"/>
      <c r="D617" s="504"/>
      <c r="E617" s="504"/>
      <c r="F617" s="504"/>
      <c r="G617" s="504"/>
      <c r="H617" s="504"/>
      <c r="I617" s="504"/>
      <c r="J617" s="504"/>
      <c r="K617" s="504"/>
      <c r="L617" s="504"/>
      <c r="M617" s="504"/>
      <c r="N617" s="504"/>
      <c r="O617" s="504"/>
      <c r="P617" s="504"/>
      <c r="Q617" s="504"/>
      <c r="R617" s="504"/>
      <c r="S617" s="504"/>
      <c r="T617" s="504"/>
      <c r="U617" s="504"/>
      <c r="V617" s="504"/>
      <c r="W617" s="504"/>
      <c r="X617" s="504"/>
      <c r="Y617" s="504"/>
      <c r="Z617" s="504"/>
      <c r="AA617" s="504"/>
      <c r="AB617" s="504"/>
      <c r="AC617" s="504"/>
      <c r="AD617" s="504"/>
      <c r="AE617" s="504"/>
      <c r="AF617" s="500"/>
      <c r="AG617" s="500"/>
      <c r="AH617" s="500"/>
      <c r="AI617" s="387"/>
      <c r="AJ617" s="387"/>
      <c r="AK617" s="387"/>
      <c r="AL617" s="387"/>
      <c r="AM617" s="387"/>
      <c r="AN617" s="387"/>
      <c r="AO617" s="387"/>
      <c r="AP617" s="387"/>
      <c r="AQ617" s="387"/>
      <c r="AR617" s="387"/>
      <c r="AS617" s="387"/>
      <c r="AT617" s="387"/>
      <c r="AU617" s="387"/>
      <c r="AV617" s="387"/>
      <c r="AW617" s="387"/>
      <c r="AX617" s="387"/>
      <c r="AY617" s="387"/>
      <c r="AZ617" s="387"/>
      <c r="BA617" s="387"/>
      <c r="BB617" s="387"/>
      <c r="BC617" s="387"/>
      <c r="BD617" s="387"/>
      <c r="BE617" s="387"/>
      <c r="BF617" s="387"/>
      <c r="BG617" s="387"/>
      <c r="BH617" s="387"/>
      <c r="BI617" s="387"/>
      <c r="BJ617" s="387"/>
      <c r="BK617" s="387"/>
      <c r="BL617" s="387"/>
      <c r="BM617" s="387"/>
      <c r="BN617" s="387"/>
      <c r="BO617" s="387"/>
      <c r="BP617" s="387"/>
      <c r="BQ617" s="387"/>
      <c r="BR617" s="387"/>
      <c r="BS617" s="387"/>
      <c r="BT617" s="387"/>
      <c r="BU617" s="387"/>
      <c r="BV617" s="387"/>
      <c r="BW617" s="387"/>
      <c r="BX617" s="387"/>
      <c r="BY617" s="387"/>
      <c r="BZ617" s="387"/>
      <c r="CA617" s="387"/>
      <c r="CB617" s="387"/>
      <c r="CC617" s="387"/>
      <c r="CD617" s="387"/>
      <c r="CE617" s="387"/>
      <c r="CF617" s="387"/>
      <c r="CG617" s="387"/>
      <c r="CH617" s="387"/>
      <c r="CI617" s="387"/>
      <c r="CJ617" s="387"/>
      <c r="CK617" s="387"/>
      <c r="CL617" s="387"/>
      <c r="CM617" s="387"/>
      <c r="CN617" s="387"/>
      <c r="CO617" s="387"/>
      <c r="CP617" s="387"/>
      <c r="CQ617" s="387"/>
      <c r="CR617" s="387"/>
      <c r="CS617" s="387"/>
      <c r="CT617" s="387"/>
      <c r="CU617" s="387"/>
      <c r="CV617" s="387"/>
      <c r="CW617" s="387"/>
      <c r="CX617" s="387"/>
      <c r="CY617" s="387"/>
      <c r="CZ617" s="387"/>
      <c r="DA617" s="387"/>
      <c r="DB617" s="387"/>
      <c r="DC617" s="387"/>
      <c r="DD617" s="387"/>
      <c r="DE617" s="387"/>
      <c r="DF617" s="387"/>
      <c r="DG617" s="387"/>
      <c r="DH617" s="387"/>
      <c r="DI617" s="387"/>
      <c r="DJ617" s="387"/>
      <c r="DK617" s="387"/>
      <c r="DL617" s="387"/>
      <c r="DM617" s="387"/>
      <c r="DN617" s="387"/>
      <c r="DO617" s="387"/>
      <c r="DP617" s="387"/>
      <c r="DQ617" s="387"/>
      <c r="DR617" s="387"/>
      <c r="DS617" s="387"/>
      <c r="DT617" s="387"/>
      <c r="DU617" s="387"/>
      <c r="DV617" s="387"/>
      <c r="DW617" s="387"/>
      <c r="DX617" s="387"/>
      <c r="DY617" s="387"/>
      <c r="DZ617" s="387"/>
      <c r="EA617" s="387"/>
      <c r="EB617" s="387"/>
      <c r="EC617" s="387"/>
      <c r="ED617" s="387"/>
      <c r="EE617" s="387"/>
      <c r="EF617" s="387"/>
      <c r="EG617" s="387"/>
      <c r="EH617" s="387"/>
      <c r="EI617" s="387"/>
      <c r="EJ617" s="387"/>
      <c r="EK617" s="387"/>
      <c r="EL617" s="387"/>
      <c r="EM617" s="387"/>
    </row>
    <row r="618" spans="1:143" s="389" customFormat="1" ht="25.5" hidden="1" customHeight="1">
      <c r="A618" s="504"/>
      <c r="B618" s="504"/>
      <c r="C618" s="504"/>
      <c r="D618" s="504"/>
      <c r="E618" s="504"/>
      <c r="F618" s="504"/>
      <c r="G618" s="504"/>
      <c r="H618" s="504"/>
      <c r="I618" s="504"/>
      <c r="J618" s="504"/>
      <c r="K618" s="504"/>
      <c r="L618" s="504"/>
      <c r="M618" s="504"/>
      <c r="N618" s="504"/>
      <c r="O618" s="504"/>
      <c r="P618" s="504"/>
      <c r="Q618" s="504"/>
      <c r="R618" s="504"/>
      <c r="S618" s="504"/>
      <c r="T618" s="504"/>
      <c r="U618" s="504"/>
      <c r="V618" s="504"/>
      <c r="W618" s="504"/>
      <c r="X618" s="504"/>
      <c r="Y618" s="504"/>
      <c r="Z618" s="504"/>
      <c r="AA618" s="504"/>
      <c r="AB618" s="504"/>
      <c r="AC618" s="504"/>
      <c r="AD618" s="504"/>
      <c r="AE618" s="504"/>
      <c r="AF618" s="500"/>
      <c r="AG618" s="500"/>
      <c r="AH618" s="500"/>
      <c r="AI618" s="387"/>
      <c r="AJ618" s="387"/>
      <c r="AK618" s="387"/>
      <c r="AL618" s="387"/>
      <c r="AM618" s="387"/>
      <c r="AN618" s="387"/>
      <c r="AO618" s="387"/>
      <c r="AP618" s="387"/>
      <c r="AQ618" s="387"/>
      <c r="AR618" s="387"/>
      <c r="AS618" s="387"/>
      <c r="AT618" s="387"/>
      <c r="AU618" s="387"/>
      <c r="AV618" s="387"/>
      <c r="AW618" s="387"/>
      <c r="AX618" s="387"/>
      <c r="AY618" s="387"/>
      <c r="AZ618" s="387"/>
      <c r="BA618" s="387"/>
      <c r="BB618" s="387"/>
      <c r="BC618" s="387"/>
      <c r="BD618" s="387"/>
      <c r="BE618" s="387"/>
      <c r="BF618" s="387"/>
      <c r="BG618" s="387"/>
      <c r="BH618" s="387"/>
      <c r="BI618" s="387"/>
      <c r="BJ618" s="387"/>
      <c r="BK618" s="387"/>
      <c r="BL618" s="387"/>
      <c r="BM618" s="387"/>
      <c r="BN618" s="387"/>
      <c r="BO618" s="387"/>
      <c r="BP618" s="387"/>
      <c r="BQ618" s="387"/>
      <c r="BR618" s="387"/>
      <c r="BS618" s="387"/>
      <c r="BT618" s="387"/>
      <c r="BU618" s="387"/>
      <c r="BV618" s="387"/>
      <c r="BW618" s="387"/>
      <c r="BX618" s="387"/>
      <c r="BY618" s="387"/>
      <c r="BZ618" s="387"/>
      <c r="CA618" s="387"/>
      <c r="CB618" s="387"/>
      <c r="CC618" s="387"/>
      <c r="CD618" s="387"/>
      <c r="CE618" s="387"/>
      <c r="CF618" s="387"/>
      <c r="CG618" s="387"/>
      <c r="CH618" s="387"/>
      <c r="CI618" s="387"/>
      <c r="CJ618" s="387"/>
      <c r="CK618" s="387"/>
      <c r="CL618" s="387"/>
      <c r="CM618" s="387"/>
      <c r="CN618" s="387"/>
      <c r="CO618" s="387"/>
      <c r="CP618" s="387"/>
      <c r="CQ618" s="387"/>
      <c r="CR618" s="387"/>
      <c r="CS618" s="387"/>
      <c r="CT618" s="387"/>
      <c r="CU618" s="387"/>
      <c r="CV618" s="387"/>
      <c r="CW618" s="387"/>
      <c r="CX618" s="387"/>
      <c r="CY618" s="387"/>
      <c r="CZ618" s="387"/>
      <c r="DA618" s="387"/>
      <c r="DB618" s="387"/>
      <c r="DC618" s="387"/>
      <c r="DD618" s="387"/>
      <c r="DE618" s="387"/>
      <c r="DF618" s="387"/>
      <c r="DG618" s="387"/>
      <c r="DH618" s="387"/>
      <c r="DI618" s="387"/>
      <c r="DJ618" s="387"/>
      <c r="DK618" s="387"/>
      <c r="DL618" s="387"/>
      <c r="DM618" s="387"/>
      <c r="DN618" s="387"/>
      <c r="DO618" s="387"/>
      <c r="DP618" s="387"/>
      <c r="DQ618" s="387"/>
      <c r="DR618" s="387"/>
      <c r="DS618" s="387"/>
      <c r="DT618" s="387"/>
      <c r="DU618" s="387"/>
      <c r="DV618" s="387"/>
      <c r="DW618" s="387"/>
      <c r="DX618" s="387"/>
      <c r="DY618" s="387"/>
      <c r="DZ618" s="387"/>
      <c r="EA618" s="387"/>
      <c r="EB618" s="387"/>
      <c r="EC618" s="387"/>
      <c r="ED618" s="387"/>
      <c r="EE618" s="387"/>
      <c r="EF618" s="387"/>
      <c r="EG618" s="387"/>
      <c r="EH618" s="387"/>
      <c r="EI618" s="387"/>
      <c r="EJ618" s="387"/>
      <c r="EK618" s="387"/>
      <c r="EL618" s="387"/>
      <c r="EM618" s="387"/>
    </row>
    <row r="619" spans="1:143" s="389" customFormat="1" ht="25.5" hidden="1" customHeight="1">
      <c r="A619" s="504"/>
      <c r="B619" s="504"/>
      <c r="C619" s="504"/>
      <c r="D619" s="504"/>
      <c r="E619" s="504"/>
      <c r="F619" s="504"/>
      <c r="G619" s="504"/>
      <c r="H619" s="504"/>
      <c r="I619" s="504"/>
      <c r="J619" s="504"/>
      <c r="K619" s="504"/>
      <c r="L619" s="504"/>
      <c r="M619" s="504"/>
      <c r="N619" s="504"/>
      <c r="O619" s="504"/>
      <c r="P619" s="504"/>
      <c r="Q619" s="504"/>
      <c r="R619" s="504"/>
      <c r="S619" s="504"/>
      <c r="T619" s="504"/>
      <c r="U619" s="504"/>
      <c r="V619" s="504"/>
      <c r="W619" s="504"/>
      <c r="X619" s="504"/>
      <c r="Y619" s="504"/>
      <c r="Z619" s="504"/>
      <c r="AA619" s="504"/>
      <c r="AB619" s="504"/>
      <c r="AC619" s="504"/>
      <c r="AD619" s="504"/>
      <c r="AE619" s="504"/>
      <c r="AF619" s="500"/>
      <c r="AG619" s="500"/>
      <c r="AH619" s="500"/>
      <c r="AI619" s="387"/>
      <c r="AJ619" s="387"/>
      <c r="AK619" s="387"/>
      <c r="AL619" s="387"/>
      <c r="AM619" s="387"/>
      <c r="AN619" s="387"/>
      <c r="AO619" s="387"/>
      <c r="AP619" s="387"/>
      <c r="AQ619" s="387"/>
      <c r="AR619" s="387"/>
      <c r="AS619" s="387"/>
      <c r="AT619" s="387"/>
      <c r="AU619" s="387"/>
      <c r="AV619" s="387"/>
      <c r="AW619" s="387"/>
      <c r="AX619" s="387"/>
      <c r="AY619" s="387"/>
      <c r="AZ619" s="387"/>
      <c r="BA619" s="387"/>
      <c r="BB619" s="387"/>
      <c r="BC619" s="387"/>
      <c r="BD619" s="387"/>
      <c r="BE619" s="387"/>
      <c r="BF619" s="387"/>
      <c r="BG619" s="387"/>
      <c r="BH619" s="387"/>
      <c r="BI619" s="387"/>
      <c r="BJ619" s="387"/>
      <c r="BK619" s="387"/>
      <c r="BL619" s="387"/>
      <c r="BM619" s="387"/>
      <c r="BN619" s="387"/>
      <c r="BO619" s="387"/>
      <c r="BP619" s="387"/>
      <c r="BQ619" s="387"/>
      <c r="BR619" s="387"/>
      <c r="BS619" s="387"/>
      <c r="BT619" s="387"/>
      <c r="BU619" s="387"/>
      <c r="BV619" s="387"/>
      <c r="BW619" s="387"/>
      <c r="BX619" s="387"/>
      <c r="BY619" s="387"/>
      <c r="BZ619" s="387"/>
      <c r="CA619" s="387"/>
      <c r="CB619" s="387"/>
      <c r="CC619" s="387"/>
      <c r="CD619" s="387"/>
      <c r="CE619" s="387"/>
      <c r="CF619" s="387"/>
      <c r="CG619" s="387"/>
      <c r="CH619" s="387"/>
      <c r="CI619" s="387"/>
      <c r="CJ619" s="387"/>
      <c r="CK619" s="387"/>
      <c r="CL619" s="387"/>
      <c r="CM619" s="387"/>
      <c r="CN619" s="387"/>
      <c r="CO619" s="387"/>
      <c r="CP619" s="387"/>
      <c r="CQ619" s="387"/>
      <c r="CR619" s="387"/>
      <c r="CS619" s="387"/>
      <c r="CT619" s="387"/>
      <c r="CU619" s="387"/>
      <c r="CV619" s="387"/>
      <c r="CW619" s="387"/>
      <c r="CX619" s="387"/>
      <c r="CY619" s="387"/>
      <c r="CZ619" s="387"/>
      <c r="DA619" s="387"/>
      <c r="DB619" s="387"/>
      <c r="DC619" s="387"/>
      <c r="DD619" s="387"/>
      <c r="DE619" s="387"/>
      <c r="DF619" s="387"/>
      <c r="DG619" s="387"/>
      <c r="DH619" s="387"/>
      <c r="DI619" s="387"/>
      <c r="DJ619" s="387"/>
      <c r="DK619" s="387"/>
      <c r="DL619" s="387"/>
      <c r="DM619" s="387"/>
      <c r="DN619" s="387"/>
      <c r="DO619" s="387"/>
      <c r="DP619" s="387"/>
      <c r="DQ619" s="387"/>
      <c r="DR619" s="387"/>
      <c r="DS619" s="387"/>
      <c r="DT619" s="387"/>
      <c r="DU619" s="387"/>
      <c r="DV619" s="387"/>
      <c r="DW619" s="387"/>
      <c r="DX619" s="387"/>
      <c r="DY619" s="387"/>
      <c r="DZ619" s="387"/>
      <c r="EA619" s="387"/>
      <c r="EB619" s="387"/>
      <c r="EC619" s="387"/>
      <c r="ED619" s="387"/>
      <c r="EE619" s="387"/>
      <c r="EF619" s="387"/>
      <c r="EG619" s="387"/>
      <c r="EH619" s="387"/>
      <c r="EI619" s="387"/>
      <c r="EJ619" s="387"/>
      <c r="EK619" s="387"/>
      <c r="EL619" s="387"/>
      <c r="EM619" s="387"/>
    </row>
    <row r="620" spans="1:143" s="389" customFormat="1" ht="25.5" hidden="1" customHeight="1">
      <c r="A620" s="504"/>
      <c r="B620" s="504"/>
      <c r="C620" s="504"/>
      <c r="D620" s="504"/>
      <c r="E620" s="504"/>
      <c r="F620" s="504"/>
      <c r="G620" s="504"/>
      <c r="H620" s="504"/>
      <c r="I620" s="504"/>
      <c r="J620" s="504"/>
      <c r="K620" s="504"/>
      <c r="L620" s="504"/>
      <c r="M620" s="504"/>
      <c r="N620" s="504"/>
      <c r="O620" s="504"/>
      <c r="P620" s="504"/>
      <c r="Q620" s="504"/>
      <c r="R620" s="504"/>
      <c r="S620" s="504"/>
      <c r="T620" s="504"/>
      <c r="U620" s="504"/>
      <c r="V620" s="504"/>
      <c r="W620" s="504"/>
      <c r="X620" s="504"/>
      <c r="Y620" s="504"/>
      <c r="Z620" s="504"/>
      <c r="AA620" s="504"/>
      <c r="AB620" s="504"/>
      <c r="AC620" s="504"/>
      <c r="AD620" s="504"/>
      <c r="AE620" s="504"/>
      <c r="AF620" s="500"/>
      <c r="AG620" s="500"/>
      <c r="AH620" s="500"/>
      <c r="AI620" s="387"/>
      <c r="AJ620" s="387"/>
      <c r="AK620" s="387"/>
      <c r="AL620" s="387"/>
      <c r="AM620" s="387"/>
      <c r="AN620" s="387"/>
      <c r="AO620" s="387"/>
      <c r="AP620" s="387"/>
      <c r="AQ620" s="387"/>
      <c r="AR620" s="387"/>
      <c r="AS620" s="387"/>
      <c r="AT620" s="387"/>
      <c r="AU620" s="387"/>
      <c r="AV620" s="387"/>
      <c r="AW620" s="387"/>
      <c r="AX620" s="387"/>
      <c r="AY620" s="387"/>
      <c r="AZ620" s="387"/>
      <c r="BA620" s="387"/>
      <c r="BB620" s="387"/>
      <c r="BC620" s="387"/>
      <c r="BD620" s="387"/>
      <c r="BE620" s="387"/>
      <c r="BF620" s="387"/>
      <c r="BG620" s="387"/>
      <c r="BH620" s="387"/>
      <c r="BI620" s="387"/>
      <c r="BJ620" s="387"/>
      <c r="BK620" s="387"/>
      <c r="BL620" s="387"/>
      <c r="BM620" s="387"/>
      <c r="BN620" s="387"/>
      <c r="BO620" s="387"/>
      <c r="BP620" s="387"/>
      <c r="BQ620" s="387"/>
      <c r="BR620" s="387"/>
      <c r="BS620" s="387"/>
      <c r="BT620" s="387"/>
      <c r="BU620" s="387"/>
      <c r="BV620" s="387"/>
      <c r="BW620" s="387"/>
      <c r="BX620" s="387"/>
      <c r="BY620" s="387"/>
      <c r="BZ620" s="387"/>
      <c r="CA620" s="387"/>
      <c r="CB620" s="387"/>
      <c r="CC620" s="387"/>
      <c r="CD620" s="387"/>
      <c r="CE620" s="387"/>
      <c r="CF620" s="387"/>
      <c r="CG620" s="387"/>
      <c r="CH620" s="387"/>
      <c r="CI620" s="387"/>
      <c r="CJ620" s="387"/>
      <c r="CK620" s="387"/>
      <c r="CL620" s="387"/>
      <c r="CM620" s="387"/>
      <c r="CN620" s="387"/>
      <c r="CO620" s="387"/>
      <c r="CP620" s="387"/>
      <c r="CQ620" s="387"/>
      <c r="CR620" s="387"/>
      <c r="CS620" s="387"/>
      <c r="CT620" s="387"/>
      <c r="CU620" s="387"/>
      <c r="CV620" s="387"/>
      <c r="CW620" s="387"/>
      <c r="CX620" s="387"/>
      <c r="CY620" s="387"/>
      <c r="CZ620" s="387"/>
      <c r="DA620" s="387"/>
      <c r="DB620" s="387"/>
      <c r="DC620" s="387"/>
      <c r="DD620" s="387"/>
      <c r="DE620" s="387"/>
      <c r="DF620" s="387"/>
      <c r="DG620" s="387"/>
      <c r="DH620" s="387"/>
      <c r="DI620" s="387"/>
      <c r="DJ620" s="387"/>
      <c r="DK620" s="387"/>
      <c r="DL620" s="387"/>
      <c r="DM620" s="387"/>
      <c r="DN620" s="387"/>
      <c r="DO620" s="387"/>
      <c r="DP620" s="387"/>
      <c r="DQ620" s="387"/>
      <c r="DR620" s="387"/>
      <c r="DS620" s="387"/>
      <c r="DT620" s="387"/>
      <c r="DU620" s="387"/>
      <c r="DV620" s="387"/>
      <c r="DW620" s="387"/>
      <c r="DX620" s="387"/>
      <c r="DY620" s="387"/>
      <c r="DZ620" s="387"/>
      <c r="EA620" s="387"/>
      <c r="EB620" s="387"/>
      <c r="EC620" s="387"/>
      <c r="ED620" s="387"/>
      <c r="EE620" s="387"/>
      <c r="EF620" s="387"/>
      <c r="EG620" s="387"/>
      <c r="EH620" s="387"/>
      <c r="EI620" s="387"/>
      <c r="EJ620" s="387"/>
      <c r="EK620" s="387"/>
      <c r="EL620" s="387"/>
      <c r="EM620" s="387"/>
    </row>
    <row r="621" spans="1:143" s="389" customFormat="1" ht="25.5" hidden="1" customHeight="1">
      <c r="A621" s="504"/>
      <c r="B621" s="504"/>
      <c r="C621" s="504"/>
      <c r="D621" s="504"/>
      <c r="E621" s="504"/>
      <c r="F621" s="504"/>
      <c r="G621" s="504"/>
      <c r="H621" s="504"/>
      <c r="I621" s="504"/>
      <c r="J621" s="504"/>
      <c r="K621" s="504"/>
      <c r="L621" s="504"/>
      <c r="M621" s="504"/>
      <c r="N621" s="504"/>
      <c r="O621" s="504"/>
      <c r="P621" s="504"/>
      <c r="Q621" s="504"/>
      <c r="R621" s="504"/>
      <c r="S621" s="504"/>
      <c r="T621" s="504"/>
      <c r="U621" s="504"/>
      <c r="V621" s="504"/>
      <c r="W621" s="504"/>
      <c r="X621" s="504"/>
      <c r="Y621" s="504"/>
      <c r="Z621" s="504"/>
      <c r="AA621" s="504"/>
      <c r="AB621" s="504"/>
      <c r="AC621" s="504"/>
      <c r="AD621" s="504"/>
      <c r="AE621" s="504"/>
      <c r="AF621" s="500"/>
      <c r="AG621" s="500"/>
      <c r="AH621" s="500"/>
      <c r="AI621" s="387"/>
      <c r="AJ621" s="387"/>
      <c r="AK621" s="387"/>
      <c r="AL621" s="387"/>
      <c r="AM621" s="387"/>
      <c r="AN621" s="387"/>
      <c r="AO621" s="387"/>
      <c r="AP621" s="387"/>
      <c r="AQ621" s="387"/>
      <c r="AR621" s="387"/>
      <c r="AS621" s="387"/>
      <c r="AT621" s="387"/>
      <c r="AU621" s="387"/>
      <c r="AV621" s="387"/>
      <c r="AW621" s="387"/>
      <c r="AX621" s="387"/>
      <c r="AY621" s="387"/>
      <c r="AZ621" s="387"/>
      <c r="BA621" s="387"/>
      <c r="BB621" s="387"/>
      <c r="BC621" s="387"/>
      <c r="BD621" s="387"/>
      <c r="BE621" s="387"/>
      <c r="BF621" s="387"/>
      <c r="BG621" s="387"/>
      <c r="BH621" s="387"/>
      <c r="BI621" s="387"/>
      <c r="BJ621" s="387"/>
      <c r="BK621" s="387"/>
      <c r="BL621" s="387"/>
      <c r="BM621" s="387"/>
      <c r="BN621" s="387"/>
      <c r="BO621" s="387"/>
      <c r="BP621" s="387"/>
      <c r="BQ621" s="387"/>
      <c r="BR621" s="387"/>
      <c r="BS621" s="387"/>
      <c r="BT621" s="387"/>
      <c r="BU621" s="387"/>
      <c r="BV621" s="387"/>
      <c r="BW621" s="387"/>
      <c r="BX621" s="387"/>
      <c r="BY621" s="387"/>
      <c r="BZ621" s="387"/>
      <c r="CA621" s="387"/>
      <c r="CB621" s="387"/>
      <c r="CC621" s="387"/>
      <c r="CD621" s="387"/>
      <c r="CE621" s="387"/>
      <c r="CF621" s="387"/>
      <c r="CG621" s="387"/>
      <c r="CH621" s="387"/>
      <c r="CI621" s="387"/>
      <c r="CJ621" s="387"/>
      <c r="CK621" s="387"/>
      <c r="CL621" s="387"/>
      <c r="CM621" s="387"/>
      <c r="CN621" s="387"/>
      <c r="CO621" s="387"/>
      <c r="CP621" s="387"/>
      <c r="CQ621" s="387"/>
      <c r="CR621" s="387"/>
      <c r="CS621" s="387"/>
      <c r="CT621" s="387"/>
      <c r="CU621" s="387"/>
      <c r="CV621" s="387"/>
      <c r="CW621" s="387"/>
      <c r="CX621" s="387"/>
      <c r="CY621" s="387"/>
      <c r="CZ621" s="387"/>
      <c r="DA621" s="387"/>
      <c r="DB621" s="387"/>
      <c r="DC621" s="387"/>
      <c r="DD621" s="387"/>
      <c r="DE621" s="387"/>
      <c r="DF621" s="387"/>
      <c r="DG621" s="387"/>
      <c r="DH621" s="387"/>
      <c r="DI621" s="387"/>
      <c r="DJ621" s="387"/>
      <c r="DK621" s="387"/>
      <c r="DL621" s="387"/>
      <c r="DM621" s="387"/>
      <c r="DN621" s="387"/>
      <c r="DO621" s="387"/>
      <c r="DP621" s="387"/>
      <c r="DQ621" s="387"/>
      <c r="DR621" s="387"/>
      <c r="DS621" s="387"/>
      <c r="DT621" s="387"/>
      <c r="DU621" s="387"/>
      <c r="DV621" s="387"/>
      <c r="DW621" s="387"/>
      <c r="DX621" s="387"/>
      <c r="DY621" s="387"/>
      <c r="DZ621" s="387"/>
      <c r="EA621" s="387"/>
      <c r="EB621" s="387"/>
      <c r="EC621" s="387"/>
      <c r="ED621" s="387"/>
      <c r="EE621" s="387"/>
      <c r="EF621" s="387"/>
      <c r="EG621" s="387"/>
      <c r="EH621" s="387"/>
      <c r="EI621" s="387"/>
      <c r="EJ621" s="387"/>
      <c r="EK621" s="387"/>
      <c r="EL621" s="387"/>
      <c r="EM621" s="387"/>
    </row>
    <row r="622" spans="1:143" s="389" customFormat="1" ht="25.5" hidden="1" customHeight="1">
      <c r="A622" s="504"/>
      <c r="B622" s="504"/>
      <c r="C622" s="504"/>
      <c r="D622" s="504"/>
      <c r="E622" s="504"/>
      <c r="F622" s="504"/>
      <c r="G622" s="504"/>
      <c r="H622" s="504"/>
      <c r="I622" s="504"/>
      <c r="J622" s="504"/>
      <c r="K622" s="504"/>
      <c r="L622" s="504"/>
      <c r="M622" s="504"/>
      <c r="N622" s="504"/>
      <c r="O622" s="504"/>
      <c r="P622" s="504"/>
      <c r="Q622" s="504"/>
      <c r="R622" s="504"/>
      <c r="S622" s="504"/>
      <c r="T622" s="504"/>
      <c r="U622" s="504"/>
      <c r="V622" s="504"/>
      <c r="W622" s="504"/>
      <c r="X622" s="504"/>
      <c r="Y622" s="504"/>
      <c r="Z622" s="504"/>
      <c r="AA622" s="504"/>
      <c r="AB622" s="504"/>
      <c r="AC622" s="504"/>
      <c r="AD622" s="504"/>
      <c r="AE622" s="504"/>
      <c r="AF622" s="500"/>
      <c r="AG622" s="500"/>
      <c r="AH622" s="500"/>
      <c r="AI622" s="387"/>
      <c r="AJ622" s="387"/>
      <c r="AK622" s="387"/>
      <c r="AL622" s="387"/>
      <c r="AM622" s="387"/>
      <c r="AN622" s="387"/>
      <c r="AO622" s="387"/>
      <c r="AP622" s="387"/>
      <c r="AQ622" s="387"/>
      <c r="AR622" s="387"/>
      <c r="AS622" s="387"/>
      <c r="AT622" s="387"/>
      <c r="AU622" s="387"/>
      <c r="AV622" s="387"/>
      <c r="AW622" s="387"/>
      <c r="AX622" s="387"/>
      <c r="AY622" s="387"/>
      <c r="AZ622" s="387"/>
      <c r="BA622" s="387"/>
      <c r="BB622" s="387"/>
      <c r="BC622" s="387"/>
      <c r="BD622" s="387"/>
      <c r="BE622" s="387"/>
      <c r="BF622" s="387"/>
      <c r="BG622" s="387"/>
      <c r="BH622" s="387"/>
      <c r="BI622" s="387"/>
      <c r="BJ622" s="387"/>
      <c r="BK622" s="387"/>
      <c r="BL622" s="387"/>
      <c r="BM622" s="387"/>
      <c r="BN622" s="387"/>
      <c r="BO622" s="387"/>
      <c r="BP622" s="387"/>
      <c r="BQ622" s="387"/>
      <c r="BR622" s="387"/>
      <c r="BS622" s="387"/>
      <c r="BT622" s="387"/>
      <c r="BU622" s="387"/>
      <c r="BV622" s="387"/>
      <c r="BW622" s="387"/>
      <c r="BX622" s="387"/>
      <c r="BY622" s="387"/>
      <c r="BZ622" s="387"/>
      <c r="CA622" s="387"/>
      <c r="CB622" s="387"/>
      <c r="CC622" s="387"/>
      <c r="CD622" s="387"/>
      <c r="CE622" s="387"/>
      <c r="CF622" s="387"/>
      <c r="CG622" s="387"/>
      <c r="CH622" s="387"/>
      <c r="CI622" s="387"/>
      <c r="CJ622" s="387"/>
      <c r="CK622" s="387"/>
      <c r="CL622" s="387"/>
      <c r="CM622" s="387"/>
      <c r="CN622" s="387"/>
      <c r="CO622" s="387"/>
      <c r="CP622" s="387"/>
      <c r="CQ622" s="387"/>
      <c r="CR622" s="387"/>
      <c r="CS622" s="387"/>
      <c r="CT622" s="387"/>
      <c r="CU622" s="387"/>
      <c r="CV622" s="387"/>
      <c r="CW622" s="387"/>
      <c r="CX622" s="387"/>
      <c r="CY622" s="387"/>
      <c r="CZ622" s="387"/>
      <c r="DA622" s="387"/>
      <c r="DB622" s="387"/>
      <c r="DC622" s="387"/>
      <c r="DD622" s="387"/>
      <c r="DE622" s="387"/>
      <c r="DF622" s="387"/>
      <c r="DG622" s="387"/>
      <c r="DH622" s="387"/>
      <c r="DI622" s="387"/>
      <c r="DJ622" s="387"/>
      <c r="DK622" s="387"/>
      <c r="DL622" s="387"/>
      <c r="DM622" s="387"/>
      <c r="DN622" s="387"/>
      <c r="DO622" s="387"/>
      <c r="DP622" s="387"/>
      <c r="DQ622" s="387"/>
      <c r="DR622" s="387"/>
      <c r="DS622" s="387"/>
      <c r="DT622" s="387"/>
      <c r="DU622" s="387"/>
      <c r="DV622" s="387"/>
      <c r="DW622" s="387"/>
      <c r="DX622" s="387"/>
      <c r="DY622" s="387"/>
      <c r="DZ622" s="387"/>
      <c r="EA622" s="387"/>
      <c r="EB622" s="387"/>
      <c r="EC622" s="387"/>
      <c r="ED622" s="387"/>
      <c r="EE622" s="387"/>
      <c r="EF622" s="387"/>
      <c r="EG622" s="387"/>
      <c r="EH622" s="387"/>
      <c r="EI622" s="387"/>
      <c r="EJ622" s="387"/>
      <c r="EK622" s="387"/>
      <c r="EL622" s="387"/>
      <c r="EM622" s="387"/>
    </row>
    <row r="623" spans="1:143" s="389" customFormat="1" ht="25.5" hidden="1" customHeight="1">
      <c r="A623" s="504"/>
      <c r="B623" s="504"/>
      <c r="C623" s="504"/>
      <c r="D623" s="504"/>
      <c r="E623" s="504"/>
      <c r="F623" s="504"/>
      <c r="G623" s="504"/>
      <c r="H623" s="504"/>
      <c r="I623" s="504"/>
      <c r="J623" s="504"/>
      <c r="K623" s="504"/>
      <c r="L623" s="504"/>
      <c r="M623" s="504"/>
      <c r="N623" s="504"/>
      <c r="O623" s="504"/>
      <c r="P623" s="504"/>
      <c r="Q623" s="504"/>
      <c r="R623" s="504"/>
      <c r="S623" s="504"/>
      <c r="T623" s="504"/>
      <c r="U623" s="504"/>
      <c r="V623" s="504"/>
      <c r="W623" s="504"/>
      <c r="X623" s="504"/>
      <c r="Y623" s="504"/>
      <c r="Z623" s="504"/>
      <c r="AA623" s="504"/>
      <c r="AB623" s="504"/>
      <c r="AC623" s="504"/>
      <c r="AD623" s="504"/>
      <c r="AE623" s="504"/>
      <c r="AF623" s="500"/>
      <c r="AG623" s="500"/>
      <c r="AH623" s="500"/>
      <c r="AI623" s="387"/>
      <c r="AJ623" s="387"/>
      <c r="AK623" s="387"/>
      <c r="AL623" s="387"/>
      <c r="AM623" s="387"/>
      <c r="AN623" s="387"/>
      <c r="AO623" s="387"/>
      <c r="AP623" s="387"/>
      <c r="AQ623" s="387"/>
      <c r="AR623" s="387"/>
      <c r="AS623" s="387"/>
      <c r="AT623" s="387"/>
      <c r="AU623" s="387"/>
      <c r="AV623" s="387"/>
      <c r="AW623" s="387"/>
      <c r="AX623" s="387"/>
      <c r="AY623" s="387"/>
      <c r="AZ623" s="387"/>
      <c r="BA623" s="387"/>
      <c r="BB623" s="387"/>
      <c r="BC623" s="387"/>
      <c r="BD623" s="387"/>
      <c r="BE623" s="387"/>
      <c r="BF623" s="387"/>
      <c r="BG623" s="387"/>
      <c r="BH623" s="387"/>
      <c r="BI623" s="387"/>
      <c r="BJ623" s="387"/>
      <c r="BK623" s="387"/>
      <c r="BL623" s="387"/>
      <c r="BM623" s="387"/>
      <c r="BN623" s="387"/>
      <c r="BO623" s="387"/>
      <c r="BP623" s="387"/>
      <c r="BQ623" s="387"/>
      <c r="BR623" s="387"/>
      <c r="BS623" s="387"/>
      <c r="BT623" s="387"/>
      <c r="BU623" s="387"/>
      <c r="BV623" s="387"/>
      <c r="BW623" s="387"/>
      <c r="BX623" s="387"/>
      <c r="BY623" s="387"/>
      <c r="BZ623" s="387"/>
      <c r="CA623" s="387"/>
      <c r="CB623" s="387"/>
      <c r="CC623" s="387"/>
      <c r="CD623" s="387"/>
      <c r="CE623" s="387"/>
      <c r="CF623" s="387"/>
      <c r="CG623" s="387"/>
      <c r="CH623" s="387"/>
      <c r="CI623" s="387"/>
      <c r="CJ623" s="387"/>
      <c r="CK623" s="387"/>
      <c r="CL623" s="387"/>
      <c r="CM623" s="387"/>
      <c r="CN623" s="387"/>
      <c r="CO623" s="387"/>
      <c r="CP623" s="387"/>
      <c r="CQ623" s="387"/>
      <c r="CR623" s="387"/>
      <c r="CS623" s="387"/>
      <c r="CT623" s="387"/>
      <c r="CU623" s="387"/>
      <c r="CV623" s="387"/>
      <c r="CW623" s="387"/>
      <c r="CX623" s="387"/>
      <c r="CY623" s="387"/>
      <c r="CZ623" s="387"/>
      <c r="DA623" s="387"/>
      <c r="DB623" s="387"/>
      <c r="DC623" s="387"/>
      <c r="DD623" s="387"/>
      <c r="DE623" s="387"/>
      <c r="DF623" s="387"/>
      <c r="DG623" s="387"/>
      <c r="DH623" s="387"/>
      <c r="DI623" s="387"/>
      <c r="DJ623" s="387"/>
      <c r="DK623" s="387"/>
      <c r="DL623" s="387"/>
      <c r="DM623" s="387"/>
      <c r="DN623" s="387"/>
      <c r="DO623" s="387"/>
      <c r="DP623" s="387"/>
      <c r="DQ623" s="387"/>
      <c r="DR623" s="387"/>
      <c r="DS623" s="387"/>
      <c r="DT623" s="387"/>
      <c r="DU623" s="387"/>
      <c r="DV623" s="387"/>
      <c r="DW623" s="387"/>
      <c r="DX623" s="387"/>
      <c r="DY623" s="387"/>
      <c r="DZ623" s="387"/>
      <c r="EA623" s="387"/>
      <c r="EB623" s="387"/>
      <c r="EC623" s="387"/>
      <c r="ED623" s="387"/>
      <c r="EE623" s="387"/>
      <c r="EF623" s="387"/>
      <c r="EG623" s="387"/>
      <c r="EH623" s="387"/>
      <c r="EI623" s="387"/>
      <c r="EJ623" s="387"/>
      <c r="EK623" s="387"/>
      <c r="EL623" s="387"/>
      <c r="EM623" s="387"/>
    </row>
    <row r="624" spans="1:143" s="389" customFormat="1" ht="25.5" hidden="1" customHeight="1">
      <c r="A624" s="504"/>
      <c r="B624" s="504"/>
      <c r="C624" s="504"/>
      <c r="D624" s="504"/>
      <c r="E624" s="504"/>
      <c r="F624" s="504"/>
      <c r="G624" s="504"/>
      <c r="H624" s="504"/>
      <c r="I624" s="504"/>
      <c r="J624" s="504"/>
      <c r="K624" s="504"/>
      <c r="L624" s="504"/>
      <c r="M624" s="504"/>
      <c r="N624" s="504"/>
      <c r="O624" s="504"/>
      <c r="P624" s="504"/>
      <c r="Q624" s="504"/>
      <c r="R624" s="504"/>
      <c r="S624" s="504"/>
      <c r="T624" s="504"/>
      <c r="U624" s="504"/>
      <c r="V624" s="504"/>
      <c r="W624" s="504"/>
      <c r="X624" s="504"/>
      <c r="Y624" s="504"/>
      <c r="Z624" s="504"/>
      <c r="AA624" s="504"/>
      <c r="AB624" s="504"/>
      <c r="AC624" s="504"/>
      <c r="AD624" s="504"/>
      <c r="AE624" s="504"/>
      <c r="AF624" s="500"/>
      <c r="AG624" s="500"/>
      <c r="AH624" s="500"/>
      <c r="AI624" s="387"/>
      <c r="AJ624" s="387"/>
      <c r="AK624" s="387"/>
      <c r="AL624" s="387"/>
      <c r="AM624" s="387"/>
      <c r="AN624" s="387"/>
      <c r="AO624" s="387"/>
      <c r="AP624" s="387"/>
      <c r="AQ624" s="387"/>
      <c r="AR624" s="387"/>
      <c r="AS624" s="387"/>
      <c r="AT624" s="387"/>
      <c r="AU624" s="387"/>
      <c r="AV624" s="387"/>
      <c r="AW624" s="387"/>
      <c r="AX624" s="387"/>
      <c r="AY624" s="387"/>
      <c r="AZ624" s="387"/>
      <c r="BA624" s="387"/>
      <c r="BB624" s="387"/>
      <c r="BC624" s="387"/>
      <c r="BD624" s="387"/>
      <c r="BE624" s="387"/>
      <c r="BF624" s="387"/>
      <c r="BG624" s="387"/>
      <c r="BH624" s="387"/>
      <c r="BI624" s="387"/>
      <c r="BJ624" s="387"/>
      <c r="BK624" s="387"/>
      <c r="BL624" s="387"/>
      <c r="BM624" s="387"/>
      <c r="BN624" s="387"/>
      <c r="BO624" s="387"/>
      <c r="BP624" s="387"/>
      <c r="BQ624" s="387"/>
      <c r="BR624" s="387"/>
      <c r="BS624" s="387"/>
      <c r="BT624" s="387"/>
      <c r="BU624" s="387"/>
      <c r="BV624" s="387"/>
      <c r="BW624" s="387"/>
      <c r="BX624" s="387"/>
      <c r="BY624" s="387"/>
      <c r="BZ624" s="387"/>
      <c r="CA624" s="387"/>
      <c r="CB624" s="387"/>
      <c r="CC624" s="387"/>
      <c r="CD624" s="387"/>
      <c r="CE624" s="387"/>
      <c r="CF624" s="387"/>
      <c r="CG624" s="387"/>
      <c r="CH624" s="387"/>
      <c r="CI624" s="387"/>
      <c r="CJ624" s="387"/>
      <c r="CK624" s="387"/>
      <c r="CL624" s="387"/>
      <c r="CM624" s="387"/>
      <c r="CN624" s="387"/>
      <c r="CO624" s="387"/>
      <c r="CP624" s="387"/>
      <c r="CQ624" s="387"/>
      <c r="CR624" s="387"/>
      <c r="CS624" s="387"/>
      <c r="CT624" s="387"/>
      <c r="CU624" s="387"/>
      <c r="CV624" s="387"/>
      <c r="CW624" s="387"/>
      <c r="CX624" s="387"/>
      <c r="CY624" s="387"/>
      <c r="CZ624" s="387"/>
      <c r="DA624" s="387"/>
      <c r="DB624" s="387"/>
      <c r="DC624" s="387"/>
      <c r="DD624" s="387"/>
      <c r="DE624" s="387"/>
      <c r="DF624" s="387"/>
      <c r="DG624" s="387"/>
      <c r="DH624" s="387"/>
      <c r="DI624" s="387"/>
      <c r="DJ624" s="387"/>
      <c r="DK624" s="387"/>
      <c r="DL624" s="387"/>
      <c r="DM624" s="387"/>
      <c r="DN624" s="387"/>
      <c r="DO624" s="387"/>
      <c r="DP624" s="387"/>
      <c r="DQ624" s="387"/>
      <c r="DR624" s="387"/>
      <c r="DS624" s="387"/>
      <c r="DT624" s="387"/>
      <c r="DU624" s="387"/>
      <c r="DV624" s="387"/>
      <c r="DW624" s="387"/>
      <c r="DX624" s="387"/>
      <c r="DY624" s="387"/>
      <c r="DZ624" s="387"/>
      <c r="EA624" s="387"/>
      <c r="EB624" s="387"/>
      <c r="EC624" s="387"/>
      <c r="ED624" s="387"/>
      <c r="EE624" s="387"/>
      <c r="EF624" s="387"/>
      <c r="EG624" s="387"/>
      <c r="EH624" s="387"/>
      <c r="EI624" s="387"/>
      <c r="EJ624" s="387"/>
      <c r="EK624" s="387"/>
      <c r="EL624" s="387"/>
      <c r="EM624" s="387"/>
    </row>
    <row r="625" spans="1:143" s="389" customFormat="1" ht="25.5" hidden="1" customHeight="1">
      <c r="A625" s="504"/>
      <c r="B625" s="504"/>
      <c r="C625" s="504"/>
      <c r="D625" s="504"/>
      <c r="E625" s="504"/>
      <c r="F625" s="504"/>
      <c r="G625" s="504"/>
      <c r="H625" s="504"/>
      <c r="I625" s="504"/>
      <c r="J625" s="504"/>
      <c r="K625" s="504"/>
      <c r="L625" s="504"/>
      <c r="M625" s="504"/>
      <c r="N625" s="504"/>
      <c r="O625" s="504"/>
      <c r="P625" s="504"/>
      <c r="Q625" s="504"/>
      <c r="R625" s="504"/>
      <c r="S625" s="504"/>
      <c r="T625" s="504"/>
      <c r="U625" s="504"/>
      <c r="V625" s="504"/>
      <c r="W625" s="504"/>
      <c r="X625" s="504"/>
      <c r="Y625" s="504"/>
      <c r="Z625" s="504"/>
      <c r="AA625" s="504"/>
      <c r="AB625" s="504"/>
      <c r="AC625" s="504"/>
      <c r="AD625" s="504"/>
      <c r="AE625" s="504"/>
      <c r="AF625" s="500"/>
      <c r="AG625" s="500"/>
      <c r="AH625" s="500"/>
      <c r="AI625" s="387"/>
      <c r="AJ625" s="387"/>
      <c r="AK625" s="387"/>
      <c r="AL625" s="387"/>
      <c r="AM625" s="387"/>
      <c r="AN625" s="387"/>
      <c r="AO625" s="387"/>
      <c r="AP625" s="387"/>
      <c r="AQ625" s="387"/>
      <c r="AR625" s="387"/>
      <c r="AS625" s="387"/>
      <c r="AT625" s="387"/>
      <c r="AU625" s="387"/>
      <c r="AV625" s="387"/>
      <c r="AW625" s="387"/>
      <c r="AX625" s="387"/>
      <c r="AY625" s="387"/>
      <c r="AZ625" s="387"/>
      <c r="BA625" s="387"/>
      <c r="BB625" s="387"/>
      <c r="BC625" s="387"/>
      <c r="BD625" s="387"/>
      <c r="BE625" s="387"/>
      <c r="BF625" s="387"/>
      <c r="BG625" s="387"/>
      <c r="BH625" s="387"/>
      <c r="BI625" s="387"/>
      <c r="BJ625" s="387"/>
      <c r="BK625" s="387"/>
      <c r="BL625" s="387"/>
      <c r="BM625" s="387"/>
      <c r="BN625" s="387"/>
      <c r="BO625" s="387"/>
      <c r="BP625" s="387"/>
      <c r="BQ625" s="387"/>
      <c r="BR625" s="387"/>
      <c r="BS625" s="387"/>
      <c r="BT625" s="387"/>
      <c r="BU625" s="387"/>
      <c r="BV625" s="387"/>
      <c r="BW625" s="387"/>
      <c r="BX625" s="387"/>
      <c r="BY625" s="387"/>
      <c r="BZ625" s="387"/>
      <c r="CA625" s="387"/>
      <c r="CB625" s="387"/>
      <c r="CC625" s="387"/>
      <c r="CD625" s="387"/>
      <c r="CE625" s="387"/>
      <c r="CF625" s="387"/>
      <c r="CG625" s="387"/>
      <c r="CH625" s="387"/>
      <c r="CI625" s="387"/>
      <c r="CJ625" s="387"/>
      <c r="CK625" s="387"/>
      <c r="CL625" s="387"/>
      <c r="CM625" s="387"/>
      <c r="CN625" s="387"/>
      <c r="CO625" s="387"/>
      <c r="CP625" s="387"/>
      <c r="CQ625" s="387"/>
      <c r="CR625" s="387"/>
      <c r="CS625" s="387"/>
      <c r="CT625" s="387"/>
      <c r="CU625" s="387"/>
      <c r="CV625" s="387"/>
      <c r="CW625" s="387"/>
      <c r="CX625" s="387"/>
      <c r="CY625" s="387"/>
      <c r="CZ625" s="387"/>
      <c r="DA625" s="387"/>
      <c r="DB625" s="387"/>
      <c r="DC625" s="387"/>
      <c r="DD625" s="387"/>
      <c r="DE625" s="387"/>
      <c r="DF625" s="387"/>
      <c r="DG625" s="387"/>
      <c r="DH625" s="387"/>
      <c r="DI625" s="387"/>
      <c r="DJ625" s="387"/>
      <c r="DK625" s="387"/>
      <c r="DL625" s="387"/>
      <c r="DM625" s="387"/>
      <c r="DN625" s="387"/>
      <c r="DO625" s="387"/>
      <c r="DP625" s="387"/>
      <c r="DQ625" s="387"/>
      <c r="DR625" s="387"/>
      <c r="DS625" s="387"/>
      <c r="DT625" s="387"/>
      <c r="DU625" s="387"/>
      <c r="DV625" s="387"/>
      <c r="DW625" s="387"/>
      <c r="DX625" s="387"/>
      <c r="DY625" s="387"/>
      <c r="DZ625" s="387"/>
      <c r="EA625" s="387"/>
      <c r="EB625" s="387"/>
      <c r="EC625" s="387"/>
      <c r="ED625" s="387"/>
      <c r="EE625" s="387"/>
      <c r="EF625" s="387"/>
      <c r="EG625" s="387"/>
      <c r="EH625" s="387"/>
      <c r="EI625" s="387"/>
      <c r="EJ625" s="387"/>
      <c r="EK625" s="387"/>
      <c r="EL625" s="387"/>
      <c r="EM625" s="387"/>
    </row>
    <row r="626" spans="1:143" s="389" customFormat="1" ht="25.5" hidden="1" customHeight="1">
      <c r="A626" s="504"/>
      <c r="B626" s="504"/>
      <c r="C626" s="504"/>
      <c r="D626" s="504"/>
      <c r="E626" s="504"/>
      <c r="F626" s="504"/>
      <c r="G626" s="504"/>
      <c r="H626" s="504"/>
      <c r="I626" s="504"/>
      <c r="J626" s="504"/>
      <c r="K626" s="504"/>
      <c r="L626" s="504"/>
      <c r="M626" s="504"/>
      <c r="N626" s="504"/>
      <c r="O626" s="504"/>
      <c r="P626" s="504"/>
      <c r="Q626" s="504"/>
      <c r="R626" s="504"/>
      <c r="S626" s="504"/>
      <c r="T626" s="504"/>
      <c r="U626" s="504"/>
      <c r="V626" s="504"/>
      <c r="W626" s="504"/>
      <c r="X626" s="504"/>
      <c r="Y626" s="504"/>
      <c r="Z626" s="504"/>
      <c r="AA626" s="504"/>
      <c r="AB626" s="504"/>
      <c r="AC626" s="504"/>
      <c r="AD626" s="504"/>
      <c r="AE626" s="504"/>
      <c r="AF626" s="500"/>
      <c r="AG626" s="500"/>
      <c r="AH626" s="500"/>
      <c r="AI626" s="387"/>
      <c r="AJ626" s="387"/>
      <c r="AK626" s="387"/>
      <c r="AL626" s="387"/>
      <c r="AM626" s="387"/>
      <c r="AN626" s="387"/>
      <c r="AO626" s="387"/>
      <c r="AP626" s="387"/>
      <c r="AQ626" s="387"/>
      <c r="AR626" s="387"/>
      <c r="AS626" s="387"/>
      <c r="AT626" s="387"/>
      <c r="AU626" s="387"/>
      <c r="AV626" s="387"/>
      <c r="AW626" s="387"/>
      <c r="AX626" s="387"/>
      <c r="AY626" s="387"/>
      <c r="AZ626" s="387"/>
      <c r="BA626" s="387"/>
      <c r="BB626" s="387"/>
      <c r="BC626" s="387"/>
      <c r="BD626" s="387"/>
      <c r="BE626" s="387"/>
      <c r="BF626" s="387"/>
      <c r="BG626" s="387"/>
      <c r="BH626" s="387"/>
      <c r="BI626" s="387"/>
      <c r="BJ626" s="387"/>
      <c r="BK626" s="387"/>
      <c r="BL626" s="387"/>
      <c r="BM626" s="387"/>
      <c r="BN626" s="387"/>
      <c r="BO626" s="387"/>
      <c r="BP626" s="387"/>
      <c r="BQ626" s="387"/>
      <c r="BR626" s="387"/>
      <c r="BS626" s="387"/>
      <c r="BT626" s="387"/>
      <c r="BU626" s="387"/>
      <c r="BV626" s="387"/>
      <c r="BW626" s="387"/>
      <c r="BX626" s="387"/>
      <c r="BY626" s="387"/>
      <c r="BZ626" s="387"/>
      <c r="CA626" s="387"/>
      <c r="CB626" s="387"/>
      <c r="CC626" s="387"/>
      <c r="CD626" s="387"/>
      <c r="CE626" s="387"/>
      <c r="CF626" s="387"/>
      <c r="CG626" s="387"/>
      <c r="CH626" s="387"/>
      <c r="CI626" s="387"/>
      <c r="CJ626" s="387"/>
      <c r="CK626" s="387"/>
      <c r="CL626" s="387"/>
      <c r="CM626" s="387"/>
      <c r="CN626" s="387"/>
      <c r="CO626" s="387"/>
      <c r="CP626" s="387"/>
      <c r="CQ626" s="387"/>
      <c r="CR626" s="387"/>
      <c r="CS626" s="387"/>
      <c r="CT626" s="387"/>
      <c r="CU626" s="387"/>
      <c r="CV626" s="387"/>
      <c r="CW626" s="387"/>
      <c r="CX626" s="387"/>
      <c r="CY626" s="387"/>
      <c r="CZ626" s="387"/>
      <c r="DA626" s="387"/>
      <c r="DB626" s="387"/>
      <c r="DC626" s="387"/>
      <c r="DD626" s="387"/>
      <c r="DE626" s="387"/>
      <c r="DF626" s="387"/>
      <c r="DG626" s="387"/>
      <c r="DH626" s="387"/>
      <c r="DI626" s="387"/>
      <c r="DJ626" s="387"/>
      <c r="DK626" s="387"/>
      <c r="DL626" s="387"/>
      <c r="DM626" s="387"/>
      <c r="DN626" s="387"/>
      <c r="DO626" s="387"/>
      <c r="DP626" s="387"/>
      <c r="DQ626" s="387"/>
      <c r="DR626" s="387"/>
      <c r="DS626" s="387"/>
      <c r="DT626" s="387"/>
      <c r="DU626" s="387"/>
      <c r="DV626" s="387"/>
      <c r="DW626" s="387"/>
      <c r="DX626" s="387"/>
      <c r="DY626" s="387"/>
      <c r="DZ626" s="387"/>
      <c r="EA626" s="387"/>
      <c r="EB626" s="387"/>
      <c r="EC626" s="387"/>
      <c r="ED626" s="387"/>
      <c r="EE626" s="387"/>
      <c r="EF626" s="387"/>
      <c r="EG626" s="387"/>
      <c r="EH626" s="387"/>
      <c r="EI626" s="387"/>
      <c r="EJ626" s="387"/>
      <c r="EK626" s="387"/>
      <c r="EL626" s="387"/>
      <c r="EM626" s="387"/>
    </row>
    <row r="627" spans="1:143" s="389" customFormat="1" ht="25.5" hidden="1" customHeight="1">
      <c r="A627" s="504"/>
      <c r="B627" s="504"/>
      <c r="C627" s="504"/>
      <c r="D627" s="504"/>
      <c r="E627" s="504"/>
      <c r="F627" s="504"/>
      <c r="G627" s="504"/>
      <c r="H627" s="504"/>
      <c r="I627" s="504"/>
      <c r="J627" s="504"/>
      <c r="K627" s="504"/>
      <c r="L627" s="504"/>
      <c r="M627" s="504"/>
      <c r="N627" s="504"/>
      <c r="O627" s="504"/>
      <c r="P627" s="504"/>
      <c r="Q627" s="504"/>
      <c r="R627" s="504"/>
      <c r="S627" s="504"/>
      <c r="T627" s="504"/>
      <c r="U627" s="504"/>
      <c r="V627" s="504"/>
      <c r="W627" s="504"/>
      <c r="X627" s="504"/>
      <c r="Y627" s="504"/>
      <c r="Z627" s="504"/>
      <c r="AA627" s="504"/>
      <c r="AB627" s="504"/>
      <c r="AC627" s="504"/>
      <c r="AD627" s="504"/>
      <c r="AE627" s="504"/>
      <c r="AF627" s="500"/>
      <c r="AG627" s="500"/>
      <c r="AH627" s="500"/>
      <c r="AI627" s="387"/>
      <c r="AJ627" s="387"/>
      <c r="AK627" s="387"/>
      <c r="AL627" s="387"/>
      <c r="AM627" s="387"/>
      <c r="AN627" s="387"/>
      <c r="AO627" s="387"/>
      <c r="AP627" s="387"/>
      <c r="AQ627" s="387"/>
      <c r="AR627" s="387"/>
      <c r="AS627" s="387"/>
      <c r="AT627" s="387"/>
      <c r="AU627" s="387"/>
      <c r="AV627" s="387"/>
      <c r="AW627" s="387"/>
      <c r="AX627" s="387"/>
      <c r="AY627" s="387"/>
      <c r="AZ627" s="387"/>
      <c r="BA627" s="387"/>
      <c r="BB627" s="387"/>
      <c r="BC627" s="387"/>
      <c r="BD627" s="387"/>
      <c r="BE627" s="387"/>
      <c r="BF627" s="387"/>
      <c r="BG627" s="387"/>
      <c r="BH627" s="387"/>
      <c r="BI627" s="387"/>
      <c r="BJ627" s="387"/>
      <c r="BK627" s="387"/>
      <c r="BL627" s="387"/>
      <c r="BM627" s="387"/>
      <c r="BN627" s="387"/>
      <c r="BO627" s="387"/>
      <c r="BP627" s="387"/>
      <c r="BQ627" s="387"/>
      <c r="BR627" s="387"/>
      <c r="BS627" s="387"/>
      <c r="BT627" s="387"/>
      <c r="BU627" s="387"/>
      <c r="BV627" s="387"/>
      <c r="BW627" s="387"/>
      <c r="BX627" s="387"/>
      <c r="BY627" s="387"/>
      <c r="BZ627" s="387"/>
      <c r="CA627" s="387"/>
      <c r="CB627" s="387"/>
      <c r="CC627" s="387"/>
      <c r="CD627" s="387"/>
      <c r="CE627" s="387"/>
      <c r="CF627" s="387"/>
      <c r="CG627" s="387"/>
      <c r="CH627" s="387"/>
      <c r="CI627" s="387"/>
      <c r="CJ627" s="387"/>
      <c r="CK627" s="387"/>
      <c r="CL627" s="387"/>
      <c r="CM627" s="387"/>
      <c r="CN627" s="387"/>
      <c r="CO627" s="387"/>
      <c r="CP627" s="387"/>
      <c r="CQ627" s="387"/>
      <c r="CR627" s="387"/>
      <c r="CS627" s="387"/>
      <c r="CT627" s="387"/>
      <c r="CU627" s="387"/>
      <c r="CV627" s="387"/>
      <c r="CW627" s="387"/>
      <c r="CX627" s="387"/>
      <c r="CY627" s="387"/>
      <c r="CZ627" s="387"/>
      <c r="DA627" s="387"/>
      <c r="DB627" s="387"/>
      <c r="DC627" s="387"/>
      <c r="DD627" s="387"/>
      <c r="DE627" s="387"/>
      <c r="DF627" s="387"/>
      <c r="DG627" s="387"/>
      <c r="DH627" s="387"/>
      <c r="DI627" s="387"/>
      <c r="DJ627" s="387"/>
      <c r="DK627" s="387"/>
      <c r="DL627" s="387"/>
      <c r="DM627" s="387"/>
      <c r="DN627" s="387"/>
      <c r="DO627" s="387"/>
      <c r="DP627" s="387"/>
      <c r="DQ627" s="387"/>
      <c r="DR627" s="387"/>
      <c r="DS627" s="387"/>
      <c r="DT627" s="387"/>
      <c r="DU627" s="387"/>
      <c r="DV627" s="387"/>
      <c r="DW627" s="387"/>
      <c r="DX627" s="387"/>
      <c r="DY627" s="387"/>
      <c r="DZ627" s="387"/>
      <c r="EA627" s="387"/>
      <c r="EB627" s="387"/>
      <c r="EC627" s="387"/>
      <c r="ED627" s="387"/>
      <c r="EE627" s="387"/>
      <c r="EF627" s="387"/>
      <c r="EG627" s="387"/>
      <c r="EH627" s="387"/>
      <c r="EI627" s="387"/>
      <c r="EJ627" s="387"/>
      <c r="EK627" s="387"/>
      <c r="EL627" s="387"/>
      <c r="EM627" s="387"/>
    </row>
    <row r="628" spans="1:143" s="389" customFormat="1" ht="25.5" hidden="1" customHeight="1">
      <c r="A628" s="504"/>
      <c r="B628" s="504"/>
      <c r="C628" s="504"/>
      <c r="D628" s="504"/>
      <c r="E628" s="504"/>
      <c r="F628" s="504"/>
      <c r="G628" s="504"/>
      <c r="H628" s="504"/>
      <c r="I628" s="504"/>
      <c r="J628" s="504"/>
      <c r="K628" s="504"/>
      <c r="L628" s="504"/>
      <c r="M628" s="504"/>
      <c r="N628" s="504"/>
      <c r="O628" s="504"/>
      <c r="P628" s="504"/>
      <c r="Q628" s="504"/>
      <c r="R628" s="504"/>
      <c r="S628" s="504"/>
      <c r="T628" s="504"/>
      <c r="U628" s="504"/>
      <c r="V628" s="504"/>
      <c r="W628" s="504"/>
      <c r="X628" s="504"/>
      <c r="Y628" s="504"/>
      <c r="Z628" s="504"/>
      <c r="AA628" s="504"/>
      <c r="AB628" s="504"/>
      <c r="AC628" s="504"/>
      <c r="AD628" s="504"/>
      <c r="AE628" s="504"/>
      <c r="AF628" s="500"/>
      <c r="AG628" s="500"/>
      <c r="AH628" s="500"/>
      <c r="AI628" s="387"/>
      <c r="AJ628" s="387"/>
      <c r="AK628" s="387"/>
      <c r="AL628" s="387"/>
      <c r="AM628" s="387"/>
      <c r="AN628" s="387"/>
      <c r="AO628" s="387"/>
      <c r="AP628" s="387"/>
      <c r="AQ628" s="387"/>
      <c r="AR628" s="387"/>
      <c r="AS628" s="387"/>
      <c r="AT628" s="387"/>
      <c r="AU628" s="387"/>
      <c r="AV628" s="387"/>
      <c r="AW628" s="387"/>
      <c r="AX628" s="387"/>
      <c r="AY628" s="387"/>
      <c r="AZ628" s="387"/>
      <c r="BA628" s="387"/>
      <c r="BB628" s="387"/>
      <c r="BC628" s="387"/>
      <c r="BD628" s="387"/>
      <c r="BE628" s="387"/>
      <c r="BF628" s="387"/>
      <c r="BG628" s="387"/>
      <c r="BH628" s="387"/>
      <c r="BI628" s="387"/>
      <c r="BJ628" s="387"/>
      <c r="BK628" s="387"/>
      <c r="BL628" s="387"/>
      <c r="BM628" s="387"/>
      <c r="BN628" s="387"/>
      <c r="BO628" s="387"/>
      <c r="BP628" s="387"/>
      <c r="BQ628" s="387"/>
      <c r="BR628" s="387"/>
      <c r="BS628" s="387"/>
      <c r="BT628" s="387"/>
      <c r="BU628" s="387"/>
      <c r="BV628" s="387"/>
      <c r="BW628" s="387"/>
      <c r="BX628" s="387"/>
      <c r="BY628" s="387"/>
      <c r="BZ628" s="387"/>
      <c r="CA628" s="387"/>
      <c r="CB628" s="387"/>
      <c r="CC628" s="387"/>
      <c r="CD628" s="387"/>
      <c r="CE628" s="387"/>
      <c r="CF628" s="387"/>
      <c r="CG628" s="387"/>
      <c r="CH628" s="387"/>
      <c r="CI628" s="387"/>
      <c r="CJ628" s="387"/>
      <c r="CK628" s="387"/>
      <c r="CL628" s="387"/>
      <c r="CM628" s="387"/>
      <c r="CN628" s="387"/>
      <c r="CO628" s="387"/>
      <c r="CP628" s="387"/>
      <c r="CQ628" s="387"/>
      <c r="CR628" s="387"/>
      <c r="CS628" s="387"/>
      <c r="CT628" s="387"/>
      <c r="CU628" s="387"/>
      <c r="CV628" s="387"/>
      <c r="CW628" s="387"/>
      <c r="CX628" s="387"/>
      <c r="CY628" s="387"/>
      <c r="CZ628" s="387"/>
      <c r="DA628" s="387"/>
      <c r="DB628" s="387"/>
      <c r="DC628" s="387"/>
      <c r="DD628" s="387"/>
      <c r="DE628" s="387"/>
      <c r="DF628" s="387"/>
      <c r="DG628" s="387"/>
      <c r="DH628" s="387"/>
      <c r="DI628" s="387"/>
      <c r="DJ628" s="387"/>
      <c r="DK628" s="387"/>
      <c r="DL628" s="387"/>
      <c r="DM628" s="387"/>
      <c r="DN628" s="387"/>
      <c r="DO628" s="387"/>
      <c r="DP628" s="387"/>
      <c r="DQ628" s="387"/>
      <c r="DR628" s="387"/>
      <c r="DS628" s="387"/>
      <c r="DT628" s="387"/>
      <c r="DU628" s="387"/>
      <c r="DV628" s="387"/>
      <c r="DW628" s="387"/>
      <c r="DX628" s="387"/>
      <c r="DY628" s="387"/>
      <c r="DZ628" s="387"/>
      <c r="EA628" s="387"/>
      <c r="EB628" s="387"/>
      <c r="EC628" s="387"/>
      <c r="ED628" s="387"/>
      <c r="EE628" s="387"/>
      <c r="EF628" s="387"/>
      <c r="EG628" s="387"/>
      <c r="EH628" s="387"/>
      <c r="EI628" s="387"/>
      <c r="EJ628" s="387"/>
      <c r="EK628" s="387"/>
      <c r="EL628" s="387"/>
      <c r="EM628" s="387"/>
    </row>
    <row r="629" spans="1:143" s="389" customFormat="1" ht="25.5" hidden="1" customHeight="1">
      <c r="A629" s="504"/>
      <c r="B629" s="504"/>
      <c r="C629" s="504"/>
      <c r="D629" s="504"/>
      <c r="E629" s="504"/>
      <c r="F629" s="504"/>
      <c r="G629" s="504"/>
      <c r="H629" s="504"/>
      <c r="I629" s="504"/>
      <c r="J629" s="504"/>
      <c r="K629" s="504"/>
      <c r="L629" s="504"/>
      <c r="M629" s="504"/>
      <c r="N629" s="504"/>
      <c r="O629" s="504"/>
      <c r="P629" s="504"/>
      <c r="Q629" s="504"/>
      <c r="R629" s="504"/>
      <c r="S629" s="504"/>
      <c r="T629" s="504"/>
      <c r="U629" s="504"/>
      <c r="V629" s="504"/>
      <c r="W629" s="504"/>
      <c r="X629" s="504"/>
      <c r="Y629" s="504"/>
      <c r="Z629" s="504"/>
      <c r="AA629" s="504"/>
      <c r="AB629" s="504"/>
      <c r="AC629" s="504"/>
      <c r="AD629" s="504"/>
      <c r="AE629" s="504"/>
      <c r="AF629" s="500"/>
      <c r="AG629" s="500"/>
      <c r="AH629" s="500"/>
      <c r="AI629" s="387"/>
      <c r="AJ629" s="387"/>
      <c r="AK629" s="387"/>
      <c r="AL629" s="387"/>
      <c r="AM629" s="387"/>
      <c r="AN629" s="387"/>
      <c r="AO629" s="387"/>
      <c r="AP629" s="387"/>
      <c r="AQ629" s="387"/>
      <c r="AR629" s="387"/>
      <c r="AS629" s="387"/>
      <c r="AT629" s="387"/>
      <c r="AU629" s="387"/>
      <c r="AV629" s="387"/>
      <c r="AW629" s="387"/>
      <c r="AX629" s="387"/>
      <c r="AY629" s="387"/>
      <c r="AZ629" s="387"/>
      <c r="BA629" s="387"/>
      <c r="BB629" s="387"/>
      <c r="BC629" s="387"/>
      <c r="BD629" s="387"/>
      <c r="BE629" s="387"/>
      <c r="BF629" s="387"/>
      <c r="BG629" s="387"/>
      <c r="BH629" s="387"/>
      <c r="BI629" s="387"/>
      <c r="BJ629" s="387"/>
      <c r="BK629" s="387"/>
      <c r="BL629" s="387"/>
      <c r="BM629" s="387"/>
      <c r="BN629" s="387"/>
      <c r="BO629" s="387"/>
      <c r="BP629" s="387"/>
      <c r="BQ629" s="387"/>
      <c r="BR629" s="387"/>
      <c r="BS629" s="387"/>
      <c r="BT629" s="387"/>
      <c r="BU629" s="387"/>
      <c r="BV629" s="387"/>
      <c r="BW629" s="387"/>
      <c r="BX629" s="387"/>
      <c r="BY629" s="387"/>
      <c r="BZ629" s="387"/>
      <c r="CA629" s="387"/>
      <c r="CB629" s="387"/>
      <c r="CC629" s="387"/>
      <c r="CD629" s="387"/>
      <c r="CE629" s="387"/>
      <c r="CF629" s="387"/>
      <c r="CG629" s="387"/>
      <c r="CH629" s="387"/>
      <c r="CI629" s="387"/>
      <c r="CJ629" s="387"/>
      <c r="CK629" s="387"/>
      <c r="CL629" s="387"/>
      <c r="CM629" s="387"/>
      <c r="CN629" s="387"/>
      <c r="CO629" s="387"/>
      <c r="CP629" s="387"/>
      <c r="CQ629" s="387"/>
      <c r="CR629" s="387"/>
      <c r="CS629" s="387"/>
      <c r="CT629" s="387"/>
      <c r="CU629" s="387"/>
      <c r="CV629" s="387"/>
      <c r="CW629" s="387"/>
      <c r="CX629" s="387"/>
      <c r="CY629" s="387"/>
      <c r="CZ629" s="387"/>
      <c r="DA629" s="387"/>
      <c r="DB629" s="387"/>
      <c r="DC629" s="387"/>
      <c r="DD629" s="387"/>
      <c r="DE629" s="387"/>
      <c r="DF629" s="387"/>
      <c r="DG629" s="387"/>
      <c r="DH629" s="387"/>
      <c r="DI629" s="387"/>
      <c r="DJ629" s="387"/>
      <c r="DK629" s="387"/>
      <c r="DL629" s="387"/>
      <c r="DM629" s="387"/>
      <c r="DN629" s="387"/>
      <c r="DO629" s="387"/>
      <c r="DP629" s="387"/>
      <c r="DQ629" s="387"/>
      <c r="DR629" s="387"/>
      <c r="DS629" s="387"/>
      <c r="DT629" s="387"/>
      <c r="DU629" s="387"/>
      <c r="DV629" s="387"/>
      <c r="DW629" s="387"/>
      <c r="DX629" s="387"/>
      <c r="DY629" s="387"/>
      <c r="DZ629" s="387"/>
      <c r="EA629" s="387"/>
      <c r="EB629" s="387"/>
      <c r="EC629" s="387"/>
      <c r="ED629" s="387"/>
      <c r="EE629" s="387"/>
      <c r="EF629" s="387"/>
      <c r="EG629" s="387"/>
      <c r="EH629" s="387"/>
      <c r="EI629" s="387"/>
      <c r="EJ629" s="387"/>
      <c r="EK629" s="387"/>
      <c r="EL629" s="387"/>
      <c r="EM629" s="387"/>
    </row>
    <row r="630" spans="1:143" s="389" customFormat="1" ht="25.5" hidden="1" customHeight="1">
      <c r="A630" s="504"/>
      <c r="B630" s="504"/>
      <c r="C630" s="504"/>
      <c r="D630" s="504"/>
      <c r="E630" s="504"/>
      <c r="F630" s="504"/>
      <c r="G630" s="504"/>
      <c r="H630" s="504"/>
      <c r="I630" s="504"/>
      <c r="J630" s="504"/>
      <c r="K630" s="504"/>
      <c r="L630" s="504"/>
      <c r="M630" s="504"/>
      <c r="N630" s="504"/>
      <c r="O630" s="504"/>
      <c r="P630" s="504"/>
      <c r="Q630" s="504"/>
      <c r="R630" s="504"/>
      <c r="S630" s="504"/>
      <c r="T630" s="504"/>
      <c r="U630" s="504"/>
      <c r="V630" s="504"/>
      <c r="W630" s="504"/>
      <c r="X630" s="504"/>
      <c r="Y630" s="504"/>
      <c r="Z630" s="504"/>
      <c r="AA630" s="504"/>
      <c r="AB630" s="504"/>
      <c r="AC630" s="504"/>
      <c r="AD630" s="504"/>
      <c r="AE630" s="504"/>
      <c r="AF630" s="500"/>
      <c r="AG630" s="500"/>
      <c r="AH630" s="500"/>
      <c r="AI630" s="387"/>
      <c r="AJ630" s="387"/>
      <c r="AK630" s="387"/>
      <c r="AL630" s="387"/>
      <c r="AM630" s="387"/>
      <c r="AN630" s="387"/>
      <c r="AO630" s="387"/>
      <c r="AP630" s="387"/>
      <c r="AQ630" s="387"/>
      <c r="AR630" s="387"/>
      <c r="AS630" s="387"/>
      <c r="AT630" s="387"/>
      <c r="AU630" s="387"/>
      <c r="AV630" s="387"/>
      <c r="AW630" s="387"/>
      <c r="AX630" s="387"/>
      <c r="AY630" s="387"/>
      <c r="AZ630" s="387"/>
      <c r="BA630" s="387"/>
      <c r="BB630" s="387"/>
      <c r="BC630" s="387"/>
      <c r="BD630" s="387"/>
      <c r="BE630" s="387"/>
      <c r="BF630" s="387"/>
      <c r="BG630" s="387"/>
      <c r="BH630" s="387"/>
      <c r="BI630" s="387"/>
      <c r="BJ630" s="387"/>
      <c r="BK630" s="387"/>
      <c r="BL630" s="387"/>
      <c r="BM630" s="387"/>
      <c r="BN630" s="387"/>
      <c r="BO630" s="387"/>
      <c r="BP630" s="387"/>
      <c r="BQ630" s="387"/>
      <c r="BR630" s="387"/>
      <c r="BS630" s="387"/>
      <c r="BT630" s="387"/>
      <c r="BU630" s="387"/>
      <c r="BV630" s="387"/>
      <c r="BW630" s="387"/>
      <c r="BX630" s="387"/>
      <c r="BY630" s="387"/>
      <c r="BZ630" s="387"/>
      <c r="CA630" s="387"/>
      <c r="CB630" s="387"/>
      <c r="CC630" s="387"/>
      <c r="CD630" s="387"/>
      <c r="CE630" s="387"/>
      <c r="CF630" s="387"/>
      <c r="CG630" s="387"/>
      <c r="CH630" s="387"/>
      <c r="CI630" s="387"/>
      <c r="CJ630" s="387"/>
      <c r="CK630" s="387"/>
      <c r="CL630" s="387"/>
      <c r="CM630" s="387"/>
      <c r="CN630" s="387"/>
      <c r="CO630" s="387"/>
      <c r="CP630" s="387"/>
      <c r="CQ630" s="387"/>
      <c r="CR630" s="387"/>
      <c r="CS630" s="387"/>
      <c r="CT630" s="387"/>
      <c r="CU630" s="387"/>
      <c r="CV630" s="387"/>
      <c r="CW630" s="387"/>
      <c r="CX630" s="387"/>
      <c r="CY630" s="387"/>
      <c r="CZ630" s="387"/>
      <c r="DA630" s="387"/>
      <c r="DB630" s="387"/>
      <c r="DC630" s="387"/>
      <c r="DD630" s="387"/>
      <c r="DE630" s="387"/>
      <c r="DF630" s="387"/>
      <c r="DG630" s="387"/>
      <c r="DH630" s="387"/>
      <c r="DI630" s="387"/>
      <c r="DJ630" s="387"/>
      <c r="DK630" s="387"/>
      <c r="DL630" s="387"/>
      <c r="DM630" s="387"/>
      <c r="DN630" s="387"/>
      <c r="DO630" s="387"/>
      <c r="DP630" s="387"/>
      <c r="DQ630" s="387"/>
      <c r="DR630" s="387"/>
      <c r="DS630" s="387"/>
      <c r="DT630" s="387"/>
      <c r="DU630" s="387"/>
      <c r="DV630" s="387"/>
      <c r="DW630" s="387"/>
      <c r="DX630" s="387"/>
      <c r="DY630" s="387"/>
      <c r="DZ630" s="387"/>
      <c r="EA630" s="387"/>
      <c r="EB630" s="387"/>
      <c r="EC630" s="387"/>
      <c r="ED630" s="387"/>
      <c r="EE630" s="387"/>
      <c r="EF630" s="387"/>
      <c r="EG630" s="387"/>
      <c r="EH630" s="387"/>
      <c r="EI630" s="387"/>
      <c r="EJ630" s="387"/>
      <c r="EK630" s="387"/>
      <c r="EL630" s="387"/>
      <c r="EM630" s="387"/>
    </row>
    <row r="631" spans="1:143" s="389" customFormat="1" ht="25.5" hidden="1" customHeight="1">
      <c r="A631" s="504"/>
      <c r="B631" s="504"/>
      <c r="C631" s="504"/>
      <c r="D631" s="504"/>
      <c r="E631" s="504"/>
      <c r="F631" s="504"/>
      <c r="G631" s="504"/>
      <c r="H631" s="504"/>
      <c r="I631" s="504"/>
      <c r="J631" s="504"/>
      <c r="K631" s="504"/>
      <c r="L631" s="504"/>
      <c r="M631" s="504"/>
      <c r="N631" s="504"/>
      <c r="O631" s="504"/>
      <c r="P631" s="504"/>
      <c r="Q631" s="504"/>
      <c r="R631" s="504"/>
      <c r="S631" s="504"/>
      <c r="T631" s="504"/>
      <c r="U631" s="504"/>
      <c r="V631" s="504"/>
      <c r="W631" s="504"/>
      <c r="X631" s="504"/>
      <c r="Y631" s="504"/>
      <c r="Z631" s="504"/>
      <c r="AA631" s="504"/>
      <c r="AB631" s="504"/>
      <c r="AC631" s="504"/>
      <c r="AD631" s="504"/>
      <c r="AE631" s="504"/>
      <c r="AF631" s="500"/>
      <c r="AG631" s="500"/>
      <c r="AH631" s="500"/>
      <c r="AI631" s="387"/>
      <c r="AJ631" s="387"/>
      <c r="AK631" s="387"/>
      <c r="AL631" s="387"/>
      <c r="AM631" s="387"/>
      <c r="AN631" s="387"/>
      <c r="AO631" s="387"/>
      <c r="AP631" s="387"/>
      <c r="AQ631" s="387"/>
      <c r="AR631" s="387"/>
      <c r="AS631" s="387"/>
      <c r="AT631" s="387"/>
      <c r="AU631" s="387"/>
      <c r="AV631" s="387"/>
      <c r="AW631" s="387"/>
      <c r="AX631" s="387"/>
      <c r="AY631" s="387"/>
      <c r="AZ631" s="387"/>
      <c r="BA631" s="387"/>
      <c r="BB631" s="387"/>
      <c r="BC631" s="387"/>
      <c r="BD631" s="387"/>
      <c r="BE631" s="387"/>
      <c r="BF631" s="387"/>
      <c r="BG631" s="387"/>
      <c r="BH631" s="387"/>
      <c r="BI631" s="387"/>
      <c r="BJ631" s="387"/>
      <c r="BK631" s="387"/>
      <c r="BL631" s="387"/>
      <c r="BM631" s="387"/>
      <c r="BN631" s="387"/>
      <c r="BO631" s="387"/>
      <c r="BP631" s="387"/>
      <c r="BQ631" s="387"/>
      <c r="BR631" s="387"/>
      <c r="BS631" s="387"/>
      <c r="BT631" s="387"/>
      <c r="BU631" s="387"/>
      <c r="BV631" s="387"/>
      <c r="BW631" s="387"/>
      <c r="BX631" s="387"/>
      <c r="BY631" s="387"/>
      <c r="BZ631" s="387"/>
      <c r="CA631" s="387"/>
      <c r="CB631" s="387"/>
      <c r="CC631" s="387"/>
      <c r="CD631" s="387"/>
      <c r="CE631" s="387"/>
      <c r="CF631" s="387"/>
      <c r="CG631" s="387"/>
      <c r="CH631" s="387"/>
      <c r="CI631" s="387"/>
      <c r="CJ631" s="387"/>
      <c r="CK631" s="387"/>
      <c r="CL631" s="387"/>
      <c r="CM631" s="387"/>
      <c r="CN631" s="387"/>
      <c r="CO631" s="387"/>
      <c r="CP631" s="387"/>
      <c r="CQ631" s="387"/>
      <c r="CR631" s="387"/>
      <c r="CS631" s="387"/>
      <c r="CT631" s="387"/>
      <c r="CU631" s="387"/>
      <c r="CV631" s="387"/>
      <c r="CW631" s="387"/>
      <c r="CX631" s="387"/>
      <c r="CY631" s="387"/>
      <c r="CZ631" s="387"/>
      <c r="DA631" s="387"/>
      <c r="DB631" s="387"/>
      <c r="DC631" s="387"/>
      <c r="DD631" s="387"/>
      <c r="DE631" s="387"/>
      <c r="DF631" s="387"/>
      <c r="DG631" s="387"/>
      <c r="DH631" s="387"/>
      <c r="DI631" s="387"/>
      <c r="DJ631" s="387"/>
      <c r="DK631" s="387"/>
      <c r="DL631" s="387"/>
      <c r="DM631" s="387"/>
      <c r="DN631" s="387"/>
      <c r="DO631" s="387"/>
      <c r="DP631" s="387"/>
      <c r="DQ631" s="387"/>
      <c r="DR631" s="387"/>
      <c r="DS631" s="387"/>
      <c r="DT631" s="387"/>
      <c r="DU631" s="387"/>
      <c r="DV631" s="387"/>
      <c r="DW631" s="387"/>
      <c r="DX631" s="387"/>
      <c r="DY631" s="387"/>
      <c r="DZ631" s="387"/>
      <c r="EA631" s="387"/>
      <c r="EB631" s="387"/>
      <c r="EC631" s="387"/>
      <c r="ED631" s="387"/>
      <c r="EE631" s="387"/>
      <c r="EF631" s="387"/>
      <c r="EG631" s="387"/>
      <c r="EH631" s="387"/>
      <c r="EI631" s="387"/>
      <c r="EJ631" s="387"/>
      <c r="EK631" s="387"/>
      <c r="EL631" s="387"/>
      <c r="EM631" s="387"/>
    </row>
    <row r="632" spans="1:143" s="389" customFormat="1" ht="25.5" hidden="1" customHeight="1">
      <c r="A632" s="504"/>
      <c r="B632" s="504"/>
      <c r="C632" s="504"/>
      <c r="D632" s="504"/>
      <c r="E632" s="504"/>
      <c r="F632" s="504"/>
      <c r="G632" s="504"/>
      <c r="H632" s="504"/>
      <c r="I632" s="504"/>
      <c r="J632" s="504"/>
      <c r="K632" s="504"/>
      <c r="L632" s="504"/>
      <c r="M632" s="504"/>
      <c r="N632" s="504"/>
      <c r="O632" s="504"/>
      <c r="P632" s="504"/>
      <c r="Q632" s="504"/>
      <c r="R632" s="504"/>
      <c r="S632" s="504"/>
      <c r="T632" s="504"/>
      <c r="U632" s="504"/>
      <c r="V632" s="504"/>
      <c r="W632" s="504"/>
      <c r="X632" s="504"/>
      <c r="Y632" s="504"/>
      <c r="Z632" s="504"/>
      <c r="AA632" s="504"/>
      <c r="AB632" s="504"/>
      <c r="AC632" s="504"/>
      <c r="AD632" s="504"/>
      <c r="AE632" s="504"/>
      <c r="AF632" s="500"/>
      <c r="AG632" s="500"/>
      <c r="AH632" s="500"/>
      <c r="AI632" s="387"/>
      <c r="AJ632" s="387"/>
      <c r="AK632" s="387"/>
      <c r="AL632" s="387"/>
      <c r="AM632" s="387"/>
      <c r="AN632" s="387"/>
      <c r="AO632" s="387"/>
      <c r="AP632" s="387"/>
      <c r="AQ632" s="387"/>
      <c r="AR632" s="387"/>
      <c r="AS632" s="387"/>
      <c r="AT632" s="387"/>
      <c r="AU632" s="387"/>
      <c r="AV632" s="387"/>
      <c r="AW632" s="387"/>
      <c r="AX632" s="387"/>
      <c r="AY632" s="387"/>
      <c r="AZ632" s="387"/>
      <c r="BA632" s="387"/>
      <c r="BB632" s="387"/>
      <c r="BC632" s="387"/>
      <c r="BD632" s="387"/>
      <c r="BE632" s="387"/>
      <c r="BF632" s="387"/>
      <c r="BG632" s="387"/>
      <c r="BH632" s="387"/>
      <c r="BI632" s="387"/>
      <c r="BJ632" s="387"/>
      <c r="BK632" s="387"/>
      <c r="BL632" s="387"/>
      <c r="BM632" s="387"/>
      <c r="BN632" s="387"/>
      <c r="BO632" s="387"/>
      <c r="BP632" s="387"/>
      <c r="BQ632" s="387"/>
      <c r="BR632" s="387"/>
      <c r="BS632" s="387"/>
      <c r="BT632" s="387"/>
      <c r="BU632" s="387"/>
      <c r="BV632" s="387"/>
      <c r="BW632" s="387"/>
      <c r="BX632" s="387"/>
      <c r="BY632" s="387"/>
      <c r="BZ632" s="387"/>
      <c r="CA632" s="387"/>
      <c r="CB632" s="387"/>
      <c r="CC632" s="387"/>
      <c r="CD632" s="387"/>
      <c r="CE632" s="387"/>
      <c r="CF632" s="387"/>
      <c r="CG632" s="387"/>
      <c r="CH632" s="387"/>
      <c r="CI632" s="387"/>
      <c r="CJ632" s="387"/>
      <c r="CK632" s="387"/>
      <c r="CL632" s="387"/>
      <c r="CM632" s="387"/>
      <c r="CN632" s="387"/>
      <c r="CO632" s="387"/>
      <c r="CP632" s="387"/>
      <c r="CQ632" s="387"/>
      <c r="CR632" s="387"/>
      <c r="CS632" s="387"/>
      <c r="CT632" s="387"/>
      <c r="CU632" s="387"/>
      <c r="CV632" s="387"/>
      <c r="CW632" s="387"/>
      <c r="CX632" s="387"/>
      <c r="CY632" s="387"/>
      <c r="CZ632" s="387"/>
      <c r="DA632" s="387"/>
      <c r="DB632" s="387"/>
      <c r="DC632" s="387"/>
      <c r="DD632" s="387"/>
      <c r="DE632" s="387"/>
      <c r="DF632" s="387"/>
      <c r="DG632" s="387"/>
      <c r="DH632" s="387"/>
      <c r="DI632" s="387"/>
      <c r="DJ632" s="387"/>
      <c r="DK632" s="387"/>
      <c r="DL632" s="387"/>
      <c r="DM632" s="387"/>
      <c r="DN632" s="387"/>
      <c r="DO632" s="387"/>
      <c r="DP632" s="387"/>
      <c r="DQ632" s="387"/>
      <c r="DR632" s="387"/>
      <c r="DS632" s="387"/>
      <c r="DT632" s="387"/>
      <c r="DU632" s="387"/>
      <c r="DV632" s="387"/>
      <c r="DW632" s="387"/>
      <c r="DX632" s="387"/>
      <c r="DY632" s="387"/>
      <c r="DZ632" s="387"/>
      <c r="EA632" s="387"/>
      <c r="EB632" s="387"/>
      <c r="EC632" s="387"/>
      <c r="ED632" s="387"/>
      <c r="EE632" s="387"/>
      <c r="EF632" s="387"/>
      <c r="EG632" s="387"/>
      <c r="EH632" s="387"/>
      <c r="EI632" s="387"/>
      <c r="EJ632" s="387"/>
      <c r="EK632" s="387"/>
      <c r="EL632" s="387"/>
      <c r="EM632" s="387"/>
    </row>
    <row r="633" spans="1:143" s="389" customFormat="1" ht="25.5" hidden="1" customHeight="1">
      <c r="A633" s="504"/>
      <c r="B633" s="504"/>
      <c r="C633" s="504"/>
      <c r="D633" s="504"/>
      <c r="E633" s="504"/>
      <c r="F633" s="504"/>
      <c r="G633" s="504"/>
      <c r="H633" s="504"/>
      <c r="I633" s="504"/>
      <c r="J633" s="504"/>
      <c r="K633" s="504"/>
      <c r="L633" s="504"/>
      <c r="M633" s="504"/>
      <c r="N633" s="504"/>
      <c r="O633" s="504"/>
      <c r="P633" s="504"/>
      <c r="Q633" s="504"/>
      <c r="R633" s="504"/>
      <c r="S633" s="504"/>
      <c r="T633" s="504"/>
      <c r="U633" s="504"/>
      <c r="V633" s="504"/>
      <c r="W633" s="504"/>
      <c r="X633" s="504"/>
      <c r="Y633" s="504"/>
      <c r="Z633" s="504"/>
      <c r="AA633" s="504"/>
      <c r="AB633" s="504"/>
      <c r="AC633" s="504"/>
      <c r="AD633" s="504"/>
      <c r="AE633" s="504"/>
      <c r="AF633" s="500"/>
      <c r="AG633" s="500"/>
      <c r="AH633" s="500"/>
      <c r="AI633" s="387"/>
      <c r="AJ633" s="387"/>
      <c r="AK633" s="387"/>
      <c r="AL633" s="387"/>
      <c r="AM633" s="387"/>
      <c r="AN633" s="387"/>
      <c r="AO633" s="387"/>
      <c r="AP633" s="387"/>
      <c r="AQ633" s="387"/>
      <c r="AR633" s="387"/>
      <c r="AS633" s="387"/>
      <c r="AT633" s="387"/>
      <c r="AU633" s="387"/>
      <c r="AV633" s="387"/>
      <c r="AW633" s="387"/>
      <c r="AX633" s="387"/>
      <c r="AY633" s="387"/>
      <c r="AZ633" s="387"/>
      <c r="BA633" s="387"/>
      <c r="BB633" s="387"/>
      <c r="BC633" s="387"/>
      <c r="BD633" s="387"/>
      <c r="BE633" s="387"/>
      <c r="BF633" s="387"/>
      <c r="BG633" s="387"/>
      <c r="BH633" s="387"/>
      <c r="BI633" s="387"/>
      <c r="BJ633" s="387"/>
      <c r="BK633" s="387"/>
      <c r="BL633" s="387"/>
      <c r="BM633" s="387"/>
      <c r="BN633" s="387"/>
      <c r="BO633" s="387"/>
      <c r="BP633" s="387"/>
      <c r="BQ633" s="387"/>
      <c r="BR633" s="387"/>
      <c r="BS633" s="387"/>
      <c r="BT633" s="387"/>
      <c r="BU633" s="387"/>
      <c r="BV633" s="387"/>
      <c r="BW633" s="387"/>
      <c r="BX633" s="387"/>
      <c r="BY633" s="387"/>
      <c r="BZ633" s="387"/>
      <c r="CA633" s="387"/>
      <c r="CB633" s="387"/>
      <c r="CC633" s="387"/>
      <c r="CD633" s="387"/>
      <c r="CE633" s="387"/>
      <c r="CF633" s="387"/>
      <c r="CG633" s="387"/>
      <c r="CH633" s="387"/>
      <c r="CI633" s="387"/>
      <c r="CJ633" s="387"/>
      <c r="CK633" s="387"/>
      <c r="CL633" s="387"/>
      <c r="CM633" s="387"/>
      <c r="CN633" s="387"/>
      <c r="CO633" s="387"/>
      <c r="CP633" s="387"/>
      <c r="CQ633" s="387"/>
      <c r="CR633" s="387"/>
      <c r="CS633" s="387"/>
      <c r="CT633" s="387"/>
      <c r="CU633" s="387"/>
      <c r="CV633" s="387"/>
      <c r="CW633" s="387"/>
      <c r="CX633" s="387"/>
      <c r="CY633" s="387"/>
      <c r="CZ633" s="387"/>
      <c r="DA633" s="387"/>
      <c r="DB633" s="387"/>
      <c r="DC633" s="387"/>
      <c r="DD633" s="387"/>
      <c r="DE633" s="387"/>
      <c r="DF633" s="387"/>
      <c r="DG633" s="387"/>
      <c r="DH633" s="387"/>
      <c r="DI633" s="387"/>
      <c r="DJ633" s="387"/>
      <c r="DK633" s="387"/>
      <c r="DL633" s="387"/>
      <c r="DM633" s="387"/>
      <c r="DN633" s="387"/>
      <c r="DO633" s="387"/>
      <c r="DP633" s="387"/>
      <c r="DQ633" s="387"/>
      <c r="DR633" s="387"/>
      <c r="DS633" s="387"/>
      <c r="DT633" s="387"/>
      <c r="DU633" s="387"/>
      <c r="DV633" s="387"/>
      <c r="DW633" s="387"/>
      <c r="DX633" s="387"/>
      <c r="DY633" s="387"/>
      <c r="DZ633" s="387"/>
      <c r="EA633" s="387"/>
      <c r="EB633" s="387"/>
      <c r="EC633" s="387"/>
      <c r="ED633" s="387"/>
      <c r="EE633" s="387"/>
      <c r="EF633" s="387"/>
      <c r="EG633" s="387"/>
      <c r="EH633" s="387"/>
      <c r="EI633" s="387"/>
      <c r="EJ633" s="387"/>
      <c r="EK633" s="387"/>
      <c r="EL633" s="387"/>
      <c r="EM633" s="387"/>
    </row>
    <row r="634" spans="1:143" s="389" customFormat="1" ht="25.5" hidden="1" customHeight="1">
      <c r="A634" s="504"/>
      <c r="B634" s="504"/>
      <c r="C634" s="504"/>
      <c r="D634" s="504"/>
      <c r="E634" s="504"/>
      <c r="F634" s="504"/>
      <c r="G634" s="504"/>
      <c r="H634" s="504"/>
      <c r="I634" s="504"/>
      <c r="J634" s="504"/>
      <c r="K634" s="504"/>
      <c r="L634" s="504"/>
      <c r="M634" s="504"/>
      <c r="N634" s="504"/>
      <c r="O634" s="504"/>
      <c r="P634" s="504"/>
      <c r="Q634" s="504"/>
      <c r="R634" s="504"/>
      <c r="S634" s="504"/>
      <c r="T634" s="504"/>
      <c r="U634" s="504"/>
      <c r="V634" s="504"/>
      <c r="W634" s="504"/>
      <c r="X634" s="504"/>
      <c r="Y634" s="504"/>
      <c r="Z634" s="504"/>
      <c r="AA634" s="504"/>
      <c r="AB634" s="504"/>
      <c r="AC634" s="504"/>
      <c r="AD634" s="504"/>
      <c r="AE634" s="504"/>
      <c r="AF634" s="500"/>
      <c r="AG634" s="500"/>
      <c r="AH634" s="500"/>
      <c r="AI634" s="387"/>
      <c r="AJ634" s="387"/>
      <c r="AK634" s="387"/>
      <c r="AL634" s="387"/>
      <c r="AM634" s="387"/>
      <c r="AN634" s="387"/>
      <c r="AO634" s="387"/>
      <c r="AP634" s="387"/>
      <c r="AQ634" s="387"/>
      <c r="AR634" s="387"/>
      <c r="AS634" s="387"/>
      <c r="AT634" s="387"/>
      <c r="AU634" s="387"/>
      <c r="AV634" s="387"/>
      <c r="AW634" s="387"/>
      <c r="AX634" s="387"/>
      <c r="AY634" s="387"/>
      <c r="AZ634" s="387"/>
      <c r="BA634" s="387"/>
      <c r="BB634" s="387"/>
      <c r="BC634" s="387"/>
      <c r="BD634" s="387"/>
      <c r="BE634" s="387"/>
      <c r="BF634" s="387"/>
      <c r="BG634" s="387"/>
      <c r="BH634" s="387"/>
      <c r="BI634" s="387"/>
      <c r="BJ634" s="387"/>
      <c r="BK634" s="387"/>
      <c r="BL634" s="387"/>
      <c r="BM634" s="387"/>
      <c r="BN634" s="387"/>
      <c r="BO634" s="387"/>
      <c r="BP634" s="387"/>
      <c r="BQ634" s="387"/>
      <c r="BR634" s="387"/>
      <c r="BS634" s="387"/>
      <c r="BT634" s="387"/>
      <c r="BU634" s="387"/>
      <c r="BV634" s="387"/>
      <c r="BW634" s="387"/>
      <c r="BX634" s="387"/>
      <c r="BY634" s="387"/>
      <c r="BZ634" s="387"/>
      <c r="CA634" s="387"/>
      <c r="CB634" s="387"/>
      <c r="CC634" s="387"/>
      <c r="CD634" s="387"/>
      <c r="CE634" s="387"/>
      <c r="CF634" s="387"/>
      <c r="CG634" s="387"/>
      <c r="CH634" s="387"/>
      <c r="CI634" s="387"/>
      <c r="CJ634" s="387"/>
      <c r="CK634" s="387"/>
      <c r="CL634" s="387"/>
      <c r="CM634" s="387"/>
      <c r="CN634" s="387"/>
      <c r="CO634" s="387"/>
      <c r="CP634" s="387"/>
      <c r="CQ634" s="387"/>
      <c r="CR634" s="387"/>
      <c r="CS634" s="387"/>
      <c r="CT634" s="387"/>
      <c r="CU634" s="387"/>
      <c r="CV634" s="387"/>
      <c r="CW634" s="387"/>
      <c r="CX634" s="387"/>
      <c r="CY634" s="387"/>
      <c r="CZ634" s="387"/>
      <c r="DA634" s="387"/>
      <c r="DB634" s="387"/>
      <c r="DC634" s="387"/>
      <c r="DD634" s="387"/>
      <c r="DE634" s="387"/>
      <c r="DF634" s="387"/>
      <c r="DG634" s="387"/>
      <c r="DH634" s="387"/>
      <c r="DI634" s="387"/>
      <c r="DJ634" s="387"/>
      <c r="DK634" s="387"/>
      <c r="DL634" s="387"/>
      <c r="DM634" s="387"/>
      <c r="DN634" s="387"/>
      <c r="DO634" s="387"/>
      <c r="DP634" s="387"/>
      <c r="DQ634" s="387"/>
      <c r="DR634" s="387"/>
      <c r="DS634" s="387"/>
      <c r="DT634" s="387"/>
      <c r="DU634" s="387"/>
      <c r="DV634" s="387"/>
      <c r="DW634" s="387"/>
      <c r="DX634" s="387"/>
      <c r="DY634" s="387"/>
      <c r="DZ634" s="387"/>
      <c r="EA634" s="387"/>
      <c r="EB634" s="387"/>
      <c r="EC634" s="387"/>
      <c r="ED634" s="387"/>
      <c r="EE634" s="387"/>
      <c r="EF634" s="387"/>
      <c r="EG634" s="387"/>
      <c r="EH634" s="387"/>
      <c r="EI634" s="387"/>
      <c r="EJ634" s="387"/>
      <c r="EK634" s="387"/>
      <c r="EL634" s="387"/>
      <c r="EM634" s="387"/>
    </row>
    <row r="635" spans="1:143" s="389" customFormat="1" ht="25.5" hidden="1" customHeight="1">
      <c r="A635" s="504"/>
      <c r="B635" s="504"/>
      <c r="C635" s="504"/>
      <c r="D635" s="504"/>
      <c r="E635" s="504"/>
      <c r="F635" s="504"/>
      <c r="G635" s="504"/>
      <c r="H635" s="504"/>
      <c r="I635" s="504"/>
      <c r="J635" s="504"/>
      <c r="K635" s="504"/>
      <c r="L635" s="504"/>
      <c r="M635" s="504"/>
      <c r="N635" s="504"/>
      <c r="O635" s="504"/>
      <c r="P635" s="504"/>
      <c r="Q635" s="504"/>
      <c r="R635" s="504"/>
      <c r="S635" s="504"/>
      <c r="T635" s="504"/>
      <c r="U635" s="504"/>
      <c r="V635" s="504"/>
      <c r="W635" s="504"/>
      <c r="X635" s="504"/>
      <c r="Y635" s="504"/>
      <c r="Z635" s="504"/>
      <c r="AA635" s="504"/>
      <c r="AB635" s="504"/>
      <c r="AC635" s="504"/>
      <c r="AD635" s="504"/>
      <c r="AE635" s="504"/>
      <c r="AF635" s="500"/>
      <c r="AG635" s="500"/>
      <c r="AH635" s="500"/>
      <c r="AI635" s="387"/>
      <c r="AJ635" s="387"/>
      <c r="AK635" s="387"/>
      <c r="AL635" s="387"/>
      <c r="AM635" s="387"/>
      <c r="AN635" s="387"/>
      <c r="AO635" s="387"/>
      <c r="AP635" s="387"/>
      <c r="AQ635" s="387"/>
      <c r="AR635" s="387"/>
      <c r="AS635" s="387"/>
      <c r="AT635" s="387"/>
      <c r="AU635" s="387"/>
      <c r="AV635" s="387"/>
      <c r="AW635" s="387"/>
      <c r="AX635" s="387"/>
      <c r="AY635" s="387"/>
      <c r="AZ635" s="387"/>
      <c r="BA635" s="387"/>
      <c r="BB635" s="387"/>
      <c r="BC635" s="387"/>
      <c r="BD635" s="387"/>
      <c r="BE635" s="387"/>
      <c r="BF635" s="387"/>
      <c r="BG635" s="387"/>
      <c r="BH635" s="387"/>
      <c r="BI635" s="387"/>
      <c r="BJ635" s="387"/>
      <c r="BK635" s="387"/>
      <c r="BL635" s="387"/>
      <c r="BM635" s="387"/>
      <c r="BN635" s="387"/>
      <c r="BO635" s="387"/>
      <c r="BP635" s="387"/>
      <c r="BQ635" s="387"/>
      <c r="BR635" s="387"/>
      <c r="BS635" s="387"/>
      <c r="BT635" s="387"/>
      <c r="BU635" s="387"/>
      <c r="BV635" s="387"/>
      <c r="BW635" s="387"/>
      <c r="BX635" s="387"/>
      <c r="BY635" s="387"/>
      <c r="BZ635" s="387"/>
      <c r="CA635" s="387"/>
      <c r="CB635" s="387"/>
      <c r="CC635" s="387"/>
      <c r="CD635" s="387"/>
      <c r="CE635" s="387"/>
      <c r="CF635" s="387"/>
      <c r="CG635" s="387"/>
      <c r="CH635" s="387"/>
      <c r="CI635" s="387"/>
      <c r="CJ635" s="387"/>
      <c r="CK635" s="387"/>
      <c r="CL635" s="387"/>
      <c r="CM635" s="387"/>
      <c r="CN635" s="387"/>
      <c r="CO635" s="387"/>
      <c r="CP635" s="387"/>
      <c r="CQ635" s="387"/>
      <c r="CR635" s="387"/>
      <c r="CS635" s="387"/>
      <c r="CT635" s="387"/>
      <c r="CU635" s="387"/>
      <c r="CV635" s="387"/>
      <c r="CW635" s="387"/>
      <c r="CX635" s="387"/>
      <c r="CY635" s="387"/>
      <c r="CZ635" s="387"/>
      <c r="DA635" s="387"/>
      <c r="DB635" s="387"/>
      <c r="DC635" s="387"/>
      <c r="DD635" s="387"/>
      <c r="DE635" s="387"/>
      <c r="DF635" s="387"/>
      <c r="DG635" s="387"/>
      <c r="DH635" s="387"/>
      <c r="DI635" s="387"/>
      <c r="DJ635" s="387"/>
      <c r="DK635" s="387"/>
      <c r="DL635" s="387"/>
      <c r="DM635" s="387"/>
      <c r="DN635" s="387"/>
      <c r="DO635" s="387"/>
      <c r="DP635" s="387"/>
      <c r="DQ635" s="387"/>
      <c r="DR635" s="387"/>
      <c r="DS635" s="387"/>
      <c r="DT635" s="387"/>
      <c r="DU635" s="387"/>
      <c r="DV635" s="387"/>
      <c r="DW635" s="387"/>
      <c r="DX635" s="387"/>
      <c r="DY635" s="387"/>
      <c r="DZ635" s="387"/>
      <c r="EA635" s="387"/>
      <c r="EB635" s="387"/>
      <c r="EC635" s="387"/>
      <c r="ED635" s="387"/>
      <c r="EE635" s="387"/>
      <c r="EF635" s="387"/>
      <c r="EG635" s="387"/>
      <c r="EH635" s="387"/>
      <c r="EI635" s="387"/>
      <c r="EJ635" s="387"/>
      <c r="EK635" s="387"/>
      <c r="EL635" s="387"/>
      <c r="EM635" s="387"/>
    </row>
    <row r="636" spans="1:143" s="389" customFormat="1" ht="25.5" hidden="1" customHeight="1">
      <c r="A636" s="504"/>
      <c r="B636" s="504"/>
      <c r="C636" s="504"/>
      <c r="D636" s="504"/>
      <c r="E636" s="504"/>
      <c r="F636" s="504"/>
      <c r="G636" s="504"/>
      <c r="H636" s="504"/>
      <c r="I636" s="504"/>
      <c r="J636" s="504"/>
      <c r="K636" s="504"/>
      <c r="L636" s="504"/>
      <c r="M636" s="504"/>
      <c r="N636" s="504"/>
      <c r="O636" s="504"/>
      <c r="P636" s="504"/>
      <c r="Q636" s="504"/>
      <c r="R636" s="504"/>
      <c r="S636" s="504"/>
      <c r="T636" s="504"/>
      <c r="U636" s="504"/>
      <c r="V636" s="504"/>
      <c r="W636" s="504"/>
      <c r="X636" s="504"/>
      <c r="Y636" s="504"/>
      <c r="Z636" s="504"/>
      <c r="AA636" s="504"/>
      <c r="AB636" s="504"/>
      <c r="AC636" s="504"/>
      <c r="AD636" s="504"/>
      <c r="AE636" s="504"/>
      <c r="AF636" s="500"/>
      <c r="AG636" s="500"/>
      <c r="AH636" s="500"/>
      <c r="AI636" s="387"/>
      <c r="AJ636" s="387"/>
      <c r="AK636" s="387"/>
      <c r="AL636" s="387"/>
      <c r="AM636" s="387"/>
      <c r="AN636" s="387"/>
      <c r="AO636" s="387"/>
      <c r="AP636" s="387"/>
      <c r="AQ636" s="387"/>
      <c r="AR636" s="387"/>
      <c r="AS636" s="387"/>
      <c r="AT636" s="387"/>
      <c r="AU636" s="387"/>
      <c r="AV636" s="387"/>
      <c r="AW636" s="387"/>
      <c r="AX636" s="387"/>
      <c r="AY636" s="387"/>
      <c r="AZ636" s="387"/>
      <c r="BA636" s="387"/>
      <c r="BB636" s="387"/>
      <c r="BC636" s="387"/>
      <c r="BD636" s="387"/>
      <c r="BE636" s="387"/>
      <c r="BF636" s="387"/>
      <c r="BG636" s="387"/>
      <c r="BH636" s="387"/>
      <c r="BI636" s="387"/>
      <c r="BJ636" s="387"/>
      <c r="BK636" s="387"/>
      <c r="BL636" s="387"/>
      <c r="BM636" s="387"/>
      <c r="BN636" s="387"/>
      <c r="BO636" s="387"/>
      <c r="BP636" s="387"/>
      <c r="BQ636" s="387"/>
      <c r="BR636" s="387"/>
      <c r="BS636" s="387"/>
      <c r="BT636" s="387"/>
      <c r="BU636" s="387"/>
      <c r="BV636" s="387"/>
      <c r="BW636" s="387"/>
      <c r="BX636" s="387"/>
      <c r="BY636" s="387"/>
      <c r="BZ636" s="387"/>
      <c r="CA636" s="387"/>
      <c r="CB636" s="387"/>
      <c r="CC636" s="387"/>
      <c r="CD636" s="387"/>
      <c r="CE636" s="387"/>
      <c r="CF636" s="387"/>
      <c r="CG636" s="387"/>
      <c r="CH636" s="387"/>
      <c r="CI636" s="387"/>
      <c r="CJ636" s="387"/>
      <c r="CK636" s="387"/>
      <c r="CL636" s="387"/>
      <c r="CM636" s="387"/>
      <c r="CN636" s="387"/>
      <c r="CO636" s="387"/>
      <c r="CP636" s="387"/>
      <c r="CQ636" s="387"/>
      <c r="CR636" s="387"/>
      <c r="CS636" s="387"/>
      <c r="CT636" s="387"/>
      <c r="CU636" s="387"/>
      <c r="CV636" s="387"/>
      <c r="CW636" s="387"/>
      <c r="CX636" s="387"/>
      <c r="CY636" s="387"/>
      <c r="CZ636" s="387"/>
      <c r="DA636" s="387"/>
      <c r="DB636" s="387"/>
      <c r="DC636" s="387"/>
      <c r="DD636" s="387"/>
      <c r="DE636" s="387"/>
      <c r="DF636" s="387"/>
      <c r="DG636" s="387"/>
      <c r="DH636" s="387"/>
      <c r="DI636" s="387"/>
      <c r="DJ636" s="387"/>
      <c r="DK636" s="387"/>
      <c r="DL636" s="387"/>
      <c r="DM636" s="387"/>
      <c r="DN636" s="387"/>
      <c r="DO636" s="387"/>
      <c r="DP636" s="387"/>
      <c r="DQ636" s="387"/>
      <c r="DR636" s="387"/>
      <c r="DS636" s="387"/>
      <c r="DT636" s="387"/>
      <c r="DU636" s="387"/>
      <c r="DV636" s="387"/>
      <c r="DW636" s="387"/>
      <c r="DX636" s="387"/>
      <c r="DY636" s="387"/>
      <c r="DZ636" s="387"/>
      <c r="EA636" s="387"/>
      <c r="EB636" s="387"/>
      <c r="EC636" s="387"/>
      <c r="ED636" s="387"/>
      <c r="EE636" s="387"/>
      <c r="EF636" s="387"/>
      <c r="EG636" s="387"/>
      <c r="EH636" s="387"/>
      <c r="EI636" s="387"/>
      <c r="EJ636" s="387"/>
      <c r="EK636" s="387"/>
      <c r="EL636" s="387"/>
      <c r="EM636" s="387"/>
    </row>
    <row r="637" spans="1:143" s="389" customFormat="1" ht="25.5" hidden="1" customHeight="1">
      <c r="A637" s="504"/>
      <c r="B637" s="504"/>
      <c r="C637" s="504"/>
      <c r="D637" s="504"/>
      <c r="E637" s="504"/>
      <c r="F637" s="504"/>
      <c r="G637" s="504"/>
      <c r="H637" s="504"/>
      <c r="I637" s="504"/>
      <c r="J637" s="504"/>
      <c r="K637" s="504"/>
      <c r="L637" s="504"/>
      <c r="M637" s="504"/>
      <c r="N637" s="504"/>
      <c r="O637" s="504"/>
      <c r="P637" s="504"/>
      <c r="Q637" s="504"/>
      <c r="R637" s="504"/>
      <c r="S637" s="504"/>
      <c r="T637" s="504"/>
      <c r="U637" s="504"/>
      <c r="V637" s="504"/>
      <c r="W637" s="504"/>
      <c r="X637" s="504"/>
      <c r="Y637" s="504"/>
      <c r="Z637" s="504"/>
      <c r="AA637" s="504"/>
      <c r="AB637" s="504"/>
      <c r="AC637" s="504"/>
      <c r="AD637" s="504"/>
      <c r="AE637" s="504"/>
      <c r="AF637" s="500"/>
      <c r="AG637" s="500"/>
      <c r="AH637" s="500"/>
      <c r="AI637" s="387"/>
      <c r="AJ637" s="387"/>
      <c r="AK637" s="387"/>
      <c r="AL637" s="387"/>
      <c r="AM637" s="387"/>
      <c r="AN637" s="387"/>
      <c r="AO637" s="387"/>
      <c r="AP637" s="387"/>
      <c r="AQ637" s="387"/>
      <c r="AR637" s="387"/>
      <c r="AS637" s="387"/>
      <c r="AT637" s="387"/>
      <c r="AU637" s="387"/>
      <c r="AV637" s="387"/>
      <c r="AW637" s="387"/>
      <c r="AX637" s="387"/>
      <c r="AY637" s="387"/>
      <c r="AZ637" s="387"/>
      <c r="BA637" s="387"/>
      <c r="BB637" s="387"/>
      <c r="BC637" s="387"/>
      <c r="BD637" s="387"/>
      <c r="BE637" s="387"/>
      <c r="BF637" s="387"/>
      <c r="BG637" s="387"/>
      <c r="BH637" s="387"/>
      <c r="BI637" s="387"/>
      <c r="BJ637" s="387"/>
      <c r="BK637" s="387"/>
      <c r="BL637" s="387"/>
      <c r="BM637" s="387"/>
      <c r="BN637" s="387"/>
      <c r="BO637" s="387"/>
      <c r="BP637" s="387"/>
      <c r="BQ637" s="387"/>
      <c r="BR637" s="387"/>
      <c r="BS637" s="387"/>
      <c r="BT637" s="387"/>
      <c r="BU637" s="387"/>
      <c r="BV637" s="387"/>
      <c r="BW637" s="387"/>
      <c r="BX637" s="387"/>
      <c r="BY637" s="387"/>
      <c r="BZ637" s="387"/>
      <c r="CA637" s="387"/>
      <c r="CB637" s="387"/>
      <c r="CC637" s="387"/>
      <c r="CD637" s="387"/>
      <c r="CE637" s="387"/>
      <c r="CF637" s="387"/>
      <c r="CG637" s="387"/>
      <c r="CH637" s="387"/>
      <c r="CI637" s="387"/>
      <c r="CJ637" s="387"/>
      <c r="CK637" s="387"/>
      <c r="CL637" s="387"/>
      <c r="CM637" s="387"/>
      <c r="CN637" s="387"/>
      <c r="CO637" s="387"/>
      <c r="CP637" s="387"/>
      <c r="CQ637" s="387"/>
      <c r="CR637" s="387"/>
      <c r="CS637" s="387"/>
      <c r="CT637" s="387"/>
      <c r="CU637" s="387"/>
      <c r="CV637" s="387"/>
      <c r="CW637" s="387"/>
      <c r="CX637" s="387"/>
      <c r="CY637" s="387"/>
      <c r="CZ637" s="387"/>
      <c r="DA637" s="387"/>
      <c r="DB637" s="387"/>
      <c r="DC637" s="387"/>
      <c r="DD637" s="387"/>
      <c r="DE637" s="387"/>
      <c r="DF637" s="387"/>
      <c r="DG637" s="387"/>
      <c r="DH637" s="387"/>
      <c r="DI637" s="387"/>
      <c r="DJ637" s="387"/>
      <c r="DK637" s="387"/>
      <c r="DL637" s="387"/>
      <c r="DM637" s="387"/>
      <c r="DN637" s="387"/>
      <c r="DO637" s="387"/>
      <c r="DP637" s="387"/>
      <c r="DQ637" s="387"/>
      <c r="DR637" s="387"/>
      <c r="DS637" s="387"/>
      <c r="DT637" s="387"/>
      <c r="DU637" s="387"/>
      <c r="DV637" s="387"/>
      <c r="DW637" s="387"/>
      <c r="DX637" s="387"/>
      <c r="DY637" s="387"/>
      <c r="DZ637" s="387"/>
      <c r="EA637" s="387"/>
      <c r="EB637" s="387"/>
      <c r="EC637" s="387"/>
      <c r="ED637" s="387"/>
      <c r="EE637" s="387"/>
      <c r="EF637" s="387"/>
      <c r="EG637" s="387"/>
      <c r="EH637" s="387"/>
      <c r="EI637" s="387"/>
      <c r="EJ637" s="387"/>
      <c r="EK637" s="387"/>
      <c r="EL637" s="387"/>
      <c r="EM637" s="387"/>
    </row>
    <row r="638" spans="1:143" s="389" customFormat="1" ht="25.5" hidden="1" customHeight="1">
      <c r="A638" s="504"/>
      <c r="B638" s="504"/>
      <c r="C638" s="504"/>
      <c r="D638" s="504"/>
      <c r="E638" s="504"/>
      <c r="F638" s="504"/>
      <c r="G638" s="504"/>
      <c r="H638" s="504"/>
      <c r="I638" s="504"/>
      <c r="J638" s="504"/>
      <c r="K638" s="504"/>
      <c r="L638" s="504"/>
      <c r="M638" s="504"/>
      <c r="N638" s="504"/>
      <c r="O638" s="504"/>
      <c r="P638" s="504"/>
      <c r="Q638" s="504"/>
      <c r="R638" s="504"/>
      <c r="S638" s="504"/>
      <c r="T638" s="504"/>
      <c r="U638" s="504"/>
      <c r="V638" s="504"/>
      <c r="W638" s="504"/>
      <c r="X638" s="504"/>
      <c r="Y638" s="504"/>
      <c r="Z638" s="504"/>
      <c r="AA638" s="504"/>
      <c r="AB638" s="504"/>
      <c r="AC638" s="504"/>
      <c r="AD638" s="504"/>
      <c r="AE638" s="504"/>
      <c r="AF638" s="500"/>
      <c r="AG638" s="500"/>
      <c r="AH638" s="500"/>
      <c r="AI638" s="387"/>
      <c r="AJ638" s="387"/>
      <c r="AK638" s="387"/>
      <c r="AL638" s="387"/>
      <c r="AM638" s="387"/>
      <c r="AN638" s="387"/>
      <c r="AO638" s="387"/>
      <c r="AP638" s="387"/>
      <c r="AQ638" s="387"/>
      <c r="AR638" s="387"/>
      <c r="AS638" s="387"/>
      <c r="AT638" s="387"/>
      <c r="AU638" s="387"/>
      <c r="AV638" s="387"/>
      <c r="AW638" s="387"/>
      <c r="AX638" s="387"/>
      <c r="AY638" s="387"/>
      <c r="AZ638" s="387"/>
      <c r="BA638" s="387"/>
      <c r="BB638" s="387"/>
      <c r="BC638" s="387"/>
      <c r="BD638" s="387"/>
      <c r="BE638" s="387"/>
      <c r="BF638" s="387"/>
      <c r="BG638" s="387"/>
      <c r="BH638" s="387"/>
      <c r="BI638" s="387"/>
      <c r="BJ638" s="387"/>
      <c r="BK638" s="387"/>
      <c r="BL638" s="387"/>
      <c r="BM638" s="387"/>
      <c r="BN638" s="387"/>
      <c r="BO638" s="387"/>
      <c r="BP638" s="387"/>
      <c r="BQ638" s="387"/>
      <c r="BR638" s="387"/>
      <c r="BS638" s="387"/>
      <c r="BT638" s="387"/>
      <c r="BU638" s="387"/>
      <c r="BV638" s="387"/>
      <c r="BW638" s="387"/>
      <c r="BX638" s="387"/>
      <c r="BY638" s="387"/>
      <c r="BZ638" s="387"/>
      <c r="CA638" s="387"/>
      <c r="CB638" s="387"/>
      <c r="CC638" s="387"/>
      <c r="CD638" s="387"/>
      <c r="CE638" s="387"/>
      <c r="CF638" s="387"/>
      <c r="CG638" s="387"/>
      <c r="CH638" s="387"/>
      <c r="CI638" s="387"/>
      <c r="CJ638" s="387"/>
      <c r="CK638" s="387"/>
      <c r="CL638" s="387"/>
      <c r="CM638" s="387"/>
      <c r="CN638" s="387"/>
      <c r="CO638" s="387"/>
      <c r="CP638" s="387"/>
      <c r="CQ638" s="387"/>
      <c r="CR638" s="387"/>
      <c r="CS638" s="387"/>
      <c r="CT638" s="387"/>
      <c r="CU638" s="387"/>
      <c r="CV638" s="387"/>
      <c r="CW638" s="387"/>
      <c r="CX638" s="387"/>
      <c r="CY638" s="387"/>
      <c r="CZ638" s="387"/>
      <c r="DA638" s="387"/>
      <c r="DB638" s="387"/>
      <c r="DC638" s="387"/>
      <c r="DD638" s="387"/>
      <c r="DE638" s="387"/>
      <c r="DF638" s="387"/>
      <c r="DG638" s="387"/>
      <c r="DH638" s="387"/>
      <c r="DI638" s="387"/>
      <c r="DJ638" s="387"/>
      <c r="DK638" s="387"/>
      <c r="DL638" s="387"/>
      <c r="DM638" s="387"/>
      <c r="DN638" s="387"/>
      <c r="DO638" s="387"/>
      <c r="DP638" s="387"/>
      <c r="DQ638" s="387"/>
      <c r="DR638" s="387"/>
      <c r="DS638" s="387"/>
      <c r="DT638" s="387"/>
      <c r="DU638" s="387"/>
      <c r="DV638" s="387"/>
      <c r="DW638" s="387"/>
      <c r="DX638" s="387"/>
      <c r="DY638" s="387"/>
      <c r="DZ638" s="387"/>
      <c r="EA638" s="387"/>
      <c r="EB638" s="387"/>
      <c r="EC638" s="387"/>
      <c r="ED638" s="387"/>
      <c r="EE638" s="387"/>
      <c r="EF638" s="387"/>
      <c r="EG638" s="387"/>
      <c r="EH638" s="387"/>
      <c r="EI638" s="387"/>
      <c r="EJ638" s="387"/>
      <c r="EK638" s="387"/>
      <c r="EL638" s="387"/>
      <c r="EM638" s="387"/>
    </row>
    <row r="639" spans="1:143" s="389" customFormat="1" ht="25.5" hidden="1" customHeight="1">
      <c r="A639" s="504"/>
      <c r="B639" s="504"/>
      <c r="C639" s="504"/>
      <c r="D639" s="504"/>
      <c r="E639" s="504"/>
      <c r="F639" s="504"/>
      <c r="G639" s="504"/>
      <c r="H639" s="504"/>
      <c r="I639" s="504"/>
      <c r="J639" s="504"/>
      <c r="K639" s="504"/>
      <c r="L639" s="504"/>
      <c r="M639" s="504"/>
      <c r="N639" s="504"/>
      <c r="O639" s="504"/>
      <c r="P639" s="504"/>
      <c r="Q639" s="504"/>
      <c r="R639" s="504"/>
      <c r="S639" s="504"/>
      <c r="T639" s="504"/>
      <c r="U639" s="504"/>
      <c r="V639" s="504"/>
      <c r="W639" s="504"/>
      <c r="X639" s="504"/>
      <c r="Y639" s="504"/>
      <c r="Z639" s="504"/>
      <c r="AA639" s="504"/>
      <c r="AB639" s="504"/>
      <c r="AC639" s="504"/>
      <c r="AD639" s="504"/>
      <c r="AE639" s="504"/>
      <c r="AF639" s="500"/>
      <c r="AG639" s="500"/>
      <c r="AH639" s="500"/>
      <c r="AI639" s="387"/>
      <c r="AJ639" s="387"/>
      <c r="AK639" s="387"/>
      <c r="AL639" s="387"/>
      <c r="AM639" s="387"/>
      <c r="AN639" s="387"/>
      <c r="AO639" s="387"/>
      <c r="AP639" s="387"/>
      <c r="AQ639" s="387"/>
      <c r="AR639" s="387"/>
      <c r="AS639" s="387"/>
      <c r="AT639" s="387"/>
      <c r="AU639" s="387"/>
      <c r="AV639" s="387"/>
      <c r="AW639" s="387"/>
      <c r="AX639" s="387"/>
      <c r="AY639" s="387"/>
      <c r="AZ639" s="387"/>
      <c r="BA639" s="387"/>
      <c r="BB639" s="387"/>
      <c r="BC639" s="387"/>
      <c r="BD639" s="387"/>
      <c r="BE639" s="387"/>
      <c r="BF639" s="387"/>
      <c r="BG639" s="387"/>
      <c r="BH639" s="387"/>
      <c r="BI639" s="387"/>
      <c r="BJ639" s="387"/>
      <c r="BK639" s="387"/>
      <c r="BL639" s="387"/>
      <c r="BM639" s="387"/>
      <c r="BN639" s="387"/>
      <c r="BO639" s="387"/>
      <c r="BP639" s="387"/>
      <c r="BQ639" s="387"/>
      <c r="BR639" s="387"/>
      <c r="BS639" s="387"/>
      <c r="BT639" s="387"/>
      <c r="BU639" s="387"/>
      <c r="BV639" s="387"/>
      <c r="BW639" s="387"/>
      <c r="BX639" s="387"/>
      <c r="BY639" s="387"/>
      <c r="BZ639" s="387"/>
      <c r="CA639" s="387"/>
      <c r="CB639" s="387"/>
      <c r="CC639" s="387"/>
      <c r="CD639" s="387"/>
      <c r="CE639" s="387"/>
      <c r="CF639" s="387"/>
      <c r="CG639" s="387"/>
      <c r="CH639" s="387"/>
      <c r="CI639" s="387"/>
      <c r="CJ639" s="387"/>
      <c r="CK639" s="387"/>
      <c r="CL639" s="387"/>
      <c r="CM639" s="387"/>
      <c r="CN639" s="387"/>
      <c r="CO639" s="387"/>
      <c r="CP639" s="387"/>
      <c r="CQ639" s="387"/>
      <c r="CR639" s="387"/>
      <c r="CS639" s="387"/>
      <c r="CT639" s="387"/>
      <c r="CU639" s="387"/>
      <c r="CV639" s="387"/>
      <c r="CW639" s="387"/>
      <c r="CX639" s="387"/>
      <c r="CY639" s="387"/>
      <c r="CZ639" s="387"/>
      <c r="DA639" s="387"/>
      <c r="DB639" s="387"/>
      <c r="DC639" s="387"/>
      <c r="DD639" s="387"/>
      <c r="DE639" s="387"/>
      <c r="DF639" s="387"/>
      <c r="DG639" s="387"/>
      <c r="DH639" s="387"/>
      <c r="DI639" s="387"/>
      <c r="DJ639" s="387"/>
      <c r="DK639" s="387"/>
      <c r="DL639" s="387"/>
      <c r="DM639" s="387"/>
      <c r="DN639" s="387"/>
      <c r="DO639" s="387"/>
      <c r="DP639" s="387"/>
      <c r="DQ639" s="387"/>
      <c r="DR639" s="387"/>
      <c r="DS639" s="387"/>
      <c r="DT639" s="387"/>
      <c r="DU639" s="387"/>
      <c r="DV639" s="387"/>
      <c r="DW639" s="387"/>
      <c r="DX639" s="387"/>
      <c r="DY639" s="387"/>
      <c r="DZ639" s="387"/>
      <c r="EA639" s="387"/>
      <c r="EB639" s="387"/>
      <c r="EC639" s="387"/>
      <c r="ED639" s="387"/>
      <c r="EE639" s="387"/>
      <c r="EF639" s="387"/>
      <c r="EG639" s="387"/>
      <c r="EH639" s="387"/>
      <c r="EI639" s="387"/>
      <c r="EJ639" s="387"/>
      <c r="EK639" s="387"/>
      <c r="EL639" s="387"/>
      <c r="EM639" s="387"/>
    </row>
    <row r="640" spans="1:143" s="389" customFormat="1" ht="25.5" hidden="1" customHeight="1">
      <c r="A640" s="504"/>
      <c r="B640" s="504"/>
      <c r="C640" s="504"/>
      <c r="D640" s="504"/>
      <c r="E640" s="504"/>
      <c r="F640" s="504"/>
      <c r="G640" s="504"/>
      <c r="H640" s="504"/>
      <c r="I640" s="504"/>
      <c r="J640" s="504"/>
      <c r="K640" s="504"/>
      <c r="L640" s="504"/>
      <c r="M640" s="504"/>
      <c r="N640" s="504"/>
      <c r="O640" s="504"/>
      <c r="P640" s="504"/>
      <c r="Q640" s="504"/>
      <c r="R640" s="504"/>
      <c r="S640" s="504"/>
      <c r="T640" s="504"/>
      <c r="U640" s="504"/>
      <c r="V640" s="504"/>
      <c r="W640" s="504"/>
      <c r="X640" s="504"/>
      <c r="Y640" s="504"/>
      <c r="Z640" s="504"/>
      <c r="AA640" s="504"/>
      <c r="AB640" s="504"/>
      <c r="AC640" s="504"/>
      <c r="AD640" s="504"/>
      <c r="AE640" s="504"/>
      <c r="AF640" s="500"/>
      <c r="AG640" s="500"/>
      <c r="AH640" s="500"/>
      <c r="AI640" s="387"/>
      <c r="AJ640" s="387"/>
      <c r="AK640" s="387"/>
      <c r="AL640" s="387"/>
      <c r="AM640" s="387"/>
      <c r="AN640" s="387"/>
      <c r="AO640" s="387"/>
      <c r="AP640" s="387"/>
      <c r="AQ640" s="387"/>
      <c r="AR640" s="387"/>
      <c r="AS640" s="387"/>
      <c r="AT640" s="387"/>
      <c r="AU640" s="387"/>
      <c r="AV640" s="387"/>
      <c r="AW640" s="387"/>
      <c r="AX640" s="387"/>
      <c r="AY640" s="387"/>
      <c r="AZ640" s="387"/>
      <c r="BA640" s="387"/>
      <c r="BB640" s="387"/>
      <c r="BC640" s="387"/>
      <c r="BD640" s="387"/>
      <c r="BE640" s="387"/>
      <c r="BF640" s="387"/>
      <c r="BG640" s="387"/>
      <c r="BH640" s="387"/>
      <c r="BI640" s="387"/>
      <c r="BJ640" s="387"/>
      <c r="BK640" s="387"/>
      <c r="BL640" s="387"/>
      <c r="BM640" s="387"/>
      <c r="BN640" s="387"/>
      <c r="BO640" s="387"/>
      <c r="BP640" s="387"/>
      <c r="BQ640" s="387"/>
      <c r="BR640" s="387"/>
      <c r="BS640" s="387"/>
      <c r="BT640" s="387"/>
      <c r="BU640" s="387"/>
      <c r="BV640" s="387"/>
      <c r="BW640" s="387"/>
      <c r="BX640" s="387"/>
      <c r="BY640" s="387"/>
      <c r="BZ640" s="387"/>
      <c r="CA640" s="387"/>
      <c r="CB640" s="387"/>
      <c r="CC640" s="387"/>
      <c r="CD640" s="387"/>
      <c r="CE640" s="387"/>
      <c r="CF640" s="387"/>
      <c r="CG640" s="387"/>
      <c r="CH640" s="387"/>
      <c r="CI640" s="387"/>
      <c r="CJ640" s="387"/>
      <c r="CK640" s="387"/>
      <c r="CL640" s="387"/>
      <c r="CM640" s="387"/>
      <c r="CN640" s="387"/>
      <c r="CO640" s="387"/>
      <c r="CP640" s="387"/>
      <c r="CQ640" s="387"/>
      <c r="CR640" s="387"/>
      <c r="CS640" s="387"/>
      <c r="CT640" s="387"/>
      <c r="CU640" s="387"/>
      <c r="CV640" s="387"/>
      <c r="CW640" s="387"/>
      <c r="CX640" s="387"/>
      <c r="CY640" s="387"/>
      <c r="CZ640" s="387"/>
      <c r="DA640" s="387"/>
      <c r="DB640" s="387"/>
      <c r="DC640" s="387"/>
      <c r="DD640" s="387"/>
      <c r="DE640" s="387"/>
      <c r="DF640" s="387"/>
      <c r="DG640" s="387"/>
      <c r="DH640" s="387"/>
      <c r="DI640" s="387"/>
      <c r="DJ640" s="387"/>
      <c r="DK640" s="387"/>
      <c r="DL640" s="387"/>
      <c r="DM640" s="387"/>
      <c r="DN640" s="387"/>
      <c r="DO640" s="387"/>
      <c r="DP640" s="387"/>
      <c r="DQ640" s="387"/>
      <c r="DR640" s="387"/>
      <c r="DS640" s="387"/>
      <c r="DT640" s="387"/>
      <c r="DU640" s="387"/>
      <c r="DV640" s="387"/>
      <c r="DW640" s="387"/>
      <c r="DX640" s="387"/>
      <c r="DY640" s="387"/>
      <c r="DZ640" s="387"/>
      <c r="EA640" s="387"/>
      <c r="EB640" s="387"/>
      <c r="EC640" s="387"/>
      <c r="ED640" s="387"/>
      <c r="EE640" s="387"/>
      <c r="EF640" s="387"/>
      <c r="EG640" s="387"/>
      <c r="EH640" s="387"/>
      <c r="EI640" s="387"/>
      <c r="EJ640" s="387"/>
      <c r="EK640" s="387"/>
      <c r="EL640" s="387"/>
      <c r="EM640" s="387"/>
    </row>
    <row r="641" spans="1:143" s="389" customFormat="1" ht="25.5" hidden="1" customHeight="1">
      <c r="A641" s="504"/>
      <c r="B641" s="504"/>
      <c r="C641" s="504"/>
      <c r="D641" s="504"/>
      <c r="E641" s="504"/>
      <c r="F641" s="504"/>
      <c r="G641" s="504"/>
      <c r="H641" s="504"/>
      <c r="I641" s="504"/>
      <c r="J641" s="504"/>
      <c r="K641" s="504"/>
      <c r="L641" s="504"/>
      <c r="M641" s="504"/>
      <c r="N641" s="504"/>
      <c r="O641" s="504"/>
      <c r="P641" s="504"/>
      <c r="Q641" s="504"/>
      <c r="R641" s="504"/>
      <c r="S641" s="504"/>
      <c r="T641" s="504"/>
      <c r="U641" s="504"/>
      <c r="V641" s="504"/>
      <c r="W641" s="504"/>
      <c r="X641" s="504"/>
      <c r="Y641" s="504"/>
      <c r="Z641" s="504"/>
      <c r="AA641" s="504"/>
      <c r="AB641" s="504"/>
      <c r="AC641" s="504"/>
      <c r="AD641" s="504"/>
      <c r="AE641" s="504"/>
      <c r="AF641" s="500"/>
      <c r="AG641" s="500"/>
      <c r="AH641" s="500"/>
      <c r="AI641" s="387"/>
      <c r="AJ641" s="387"/>
      <c r="AK641" s="387"/>
      <c r="AL641" s="387"/>
      <c r="AM641" s="387"/>
      <c r="AN641" s="387"/>
      <c r="AO641" s="387"/>
      <c r="AP641" s="387"/>
      <c r="AQ641" s="387"/>
      <c r="AR641" s="387"/>
      <c r="AS641" s="387"/>
      <c r="AT641" s="387"/>
      <c r="AU641" s="387"/>
      <c r="AV641" s="387"/>
      <c r="AW641" s="387"/>
      <c r="AX641" s="387"/>
      <c r="AY641" s="387"/>
      <c r="AZ641" s="387"/>
      <c r="BA641" s="387"/>
      <c r="BB641" s="387"/>
      <c r="BC641" s="387"/>
      <c r="BD641" s="387"/>
      <c r="BE641" s="387"/>
      <c r="BF641" s="387"/>
      <c r="BG641" s="387"/>
      <c r="BH641" s="387"/>
      <c r="BI641" s="387"/>
      <c r="BJ641" s="387"/>
      <c r="BK641" s="387"/>
      <c r="BL641" s="387"/>
      <c r="BM641" s="387"/>
      <c r="BN641" s="387"/>
      <c r="BO641" s="387"/>
      <c r="BP641" s="387"/>
      <c r="BQ641" s="387"/>
      <c r="BR641" s="387"/>
      <c r="BS641" s="387"/>
      <c r="BT641" s="387"/>
      <c r="BU641" s="387"/>
      <c r="BV641" s="387"/>
      <c r="BW641" s="387"/>
      <c r="BX641" s="387"/>
      <c r="BY641" s="387"/>
      <c r="BZ641" s="387"/>
      <c r="CA641" s="387"/>
      <c r="CB641" s="387"/>
      <c r="CC641" s="387"/>
      <c r="CD641" s="387"/>
      <c r="CE641" s="387"/>
      <c r="CF641" s="387"/>
      <c r="CG641" s="387"/>
      <c r="CH641" s="387"/>
      <c r="CI641" s="387"/>
      <c r="CJ641" s="387"/>
      <c r="CK641" s="387"/>
      <c r="CL641" s="387"/>
      <c r="CM641" s="387"/>
      <c r="CN641" s="387"/>
      <c r="CO641" s="387"/>
      <c r="CP641" s="387"/>
      <c r="CQ641" s="387"/>
      <c r="CR641" s="387"/>
      <c r="CS641" s="387"/>
      <c r="CT641" s="387"/>
      <c r="CU641" s="387"/>
      <c r="CV641" s="387"/>
      <c r="CW641" s="387"/>
      <c r="CX641" s="387"/>
      <c r="CY641" s="387"/>
      <c r="CZ641" s="387"/>
      <c r="DA641" s="387"/>
      <c r="DB641" s="387"/>
      <c r="DC641" s="387"/>
      <c r="DD641" s="387"/>
      <c r="DE641" s="387"/>
      <c r="DF641" s="387"/>
      <c r="DG641" s="387"/>
      <c r="DH641" s="387"/>
      <c r="DI641" s="387"/>
      <c r="DJ641" s="387"/>
      <c r="DK641" s="387"/>
      <c r="DL641" s="387"/>
      <c r="DM641" s="387"/>
      <c r="DN641" s="387"/>
      <c r="DO641" s="387"/>
      <c r="DP641" s="387"/>
      <c r="DQ641" s="387"/>
      <c r="DR641" s="387"/>
      <c r="DS641" s="387"/>
      <c r="DT641" s="387"/>
      <c r="DU641" s="387"/>
      <c r="DV641" s="387"/>
      <c r="DW641" s="387"/>
      <c r="DX641" s="387"/>
      <c r="DY641" s="387"/>
      <c r="DZ641" s="387"/>
      <c r="EA641" s="387"/>
      <c r="EB641" s="387"/>
      <c r="EC641" s="387"/>
      <c r="ED641" s="387"/>
      <c r="EE641" s="387"/>
      <c r="EF641" s="387"/>
      <c r="EG641" s="387"/>
      <c r="EH641" s="387"/>
      <c r="EI641" s="387"/>
      <c r="EJ641" s="387"/>
      <c r="EK641" s="387"/>
      <c r="EL641" s="387"/>
      <c r="EM641" s="387"/>
    </row>
    <row r="642" spans="1:143" s="389" customFormat="1" ht="25.5" hidden="1" customHeight="1">
      <c r="A642" s="504"/>
      <c r="B642" s="504"/>
      <c r="C642" s="504"/>
      <c r="D642" s="504"/>
      <c r="E642" s="504"/>
      <c r="F642" s="504"/>
      <c r="G642" s="504"/>
      <c r="H642" s="504"/>
      <c r="I642" s="504"/>
      <c r="J642" s="504"/>
      <c r="K642" s="504"/>
      <c r="L642" s="504"/>
      <c r="M642" s="504"/>
      <c r="N642" s="504"/>
      <c r="O642" s="504"/>
      <c r="P642" s="504"/>
      <c r="Q642" s="504"/>
      <c r="R642" s="504"/>
      <c r="S642" s="504"/>
      <c r="T642" s="504"/>
      <c r="U642" s="504"/>
      <c r="V642" s="504"/>
      <c r="W642" s="504"/>
      <c r="X642" s="504"/>
      <c r="Y642" s="504"/>
      <c r="Z642" s="504"/>
      <c r="AA642" s="504"/>
      <c r="AB642" s="504"/>
      <c r="AC642" s="504"/>
      <c r="AD642" s="504"/>
      <c r="AE642" s="504"/>
      <c r="AF642" s="500"/>
      <c r="AG642" s="500"/>
      <c r="AH642" s="500"/>
      <c r="AI642" s="387"/>
      <c r="AJ642" s="387"/>
      <c r="AK642" s="387"/>
      <c r="AL642" s="387"/>
      <c r="AM642" s="387"/>
      <c r="AN642" s="387"/>
      <c r="AO642" s="387"/>
      <c r="AP642" s="387"/>
      <c r="AQ642" s="387"/>
      <c r="AR642" s="387"/>
      <c r="AS642" s="387"/>
      <c r="AT642" s="387"/>
      <c r="AU642" s="387"/>
      <c r="AV642" s="387"/>
      <c r="AW642" s="387"/>
      <c r="AX642" s="387"/>
      <c r="AY642" s="387"/>
      <c r="AZ642" s="387"/>
      <c r="BA642" s="387"/>
      <c r="BB642" s="387"/>
      <c r="BC642" s="387"/>
      <c r="BD642" s="387"/>
      <c r="BE642" s="387"/>
      <c r="BF642" s="387"/>
      <c r="BG642" s="387"/>
      <c r="BH642" s="387"/>
      <c r="BI642" s="387"/>
      <c r="BJ642" s="387"/>
      <c r="BK642" s="387"/>
      <c r="BL642" s="387"/>
      <c r="BM642" s="387"/>
      <c r="BN642" s="387"/>
      <c r="BO642" s="387"/>
      <c r="BP642" s="387"/>
      <c r="BQ642" s="387"/>
      <c r="BR642" s="387"/>
      <c r="BS642" s="387"/>
      <c r="BT642" s="387"/>
      <c r="BU642" s="387"/>
      <c r="BV642" s="387"/>
      <c r="BW642" s="387"/>
      <c r="BX642" s="387"/>
      <c r="BY642" s="387"/>
      <c r="BZ642" s="387"/>
      <c r="CA642" s="387"/>
      <c r="CB642" s="387"/>
      <c r="CC642" s="387"/>
      <c r="CD642" s="387"/>
      <c r="CE642" s="387"/>
      <c r="CF642" s="387"/>
      <c r="CG642" s="387"/>
      <c r="CH642" s="387"/>
      <c r="CI642" s="387"/>
      <c r="CJ642" s="387"/>
      <c r="CK642" s="387"/>
      <c r="CL642" s="387"/>
      <c r="CM642" s="387"/>
      <c r="CN642" s="387"/>
      <c r="CO642" s="387"/>
      <c r="CP642" s="387"/>
      <c r="CQ642" s="387"/>
      <c r="CR642" s="387"/>
      <c r="CS642" s="387"/>
      <c r="CT642" s="387"/>
      <c r="CU642" s="387"/>
      <c r="CV642" s="387"/>
      <c r="CW642" s="387"/>
      <c r="CX642" s="387"/>
      <c r="CY642" s="387"/>
      <c r="CZ642" s="387"/>
      <c r="DA642" s="387"/>
      <c r="DB642" s="387"/>
      <c r="DC642" s="387"/>
      <c r="DD642" s="387"/>
      <c r="DE642" s="387"/>
      <c r="DF642" s="387"/>
      <c r="DG642" s="387"/>
      <c r="DH642" s="387"/>
      <c r="DI642" s="387"/>
      <c r="DJ642" s="387"/>
      <c r="DK642" s="387"/>
      <c r="DL642" s="387"/>
      <c r="DM642" s="387"/>
      <c r="DN642" s="387"/>
      <c r="DO642" s="387"/>
      <c r="DP642" s="387"/>
      <c r="DQ642" s="387"/>
      <c r="DR642" s="387"/>
      <c r="DS642" s="387"/>
      <c r="DT642" s="387"/>
      <c r="DU642" s="387"/>
      <c r="DV642" s="387"/>
      <c r="DW642" s="387"/>
      <c r="DX642" s="387"/>
      <c r="DY642" s="387"/>
      <c r="DZ642" s="387"/>
      <c r="EA642" s="387"/>
      <c r="EB642" s="387"/>
      <c r="EC642" s="387"/>
      <c r="ED642" s="387"/>
      <c r="EE642" s="387"/>
      <c r="EF642" s="387"/>
      <c r="EG642" s="387"/>
      <c r="EH642" s="387"/>
      <c r="EI642" s="387"/>
      <c r="EJ642" s="387"/>
      <c r="EK642" s="387"/>
      <c r="EL642" s="387"/>
      <c r="EM642" s="387"/>
    </row>
    <row r="643" spans="1:143" s="389" customFormat="1" ht="25.5" hidden="1" customHeight="1">
      <c r="A643" s="504"/>
      <c r="B643" s="504"/>
      <c r="C643" s="504"/>
      <c r="D643" s="504"/>
      <c r="E643" s="504"/>
      <c r="F643" s="504"/>
      <c r="G643" s="504"/>
      <c r="H643" s="504"/>
      <c r="I643" s="504"/>
      <c r="J643" s="504"/>
      <c r="K643" s="504"/>
      <c r="L643" s="504"/>
      <c r="M643" s="504"/>
      <c r="N643" s="504"/>
      <c r="O643" s="504"/>
      <c r="P643" s="504"/>
      <c r="Q643" s="504"/>
      <c r="R643" s="504"/>
      <c r="S643" s="504"/>
      <c r="T643" s="504"/>
      <c r="U643" s="504"/>
      <c r="V643" s="504"/>
      <c r="W643" s="504"/>
      <c r="X643" s="504"/>
      <c r="Y643" s="504"/>
      <c r="Z643" s="504"/>
      <c r="AA643" s="504"/>
      <c r="AB643" s="504"/>
      <c r="AC643" s="504"/>
      <c r="AD643" s="504"/>
      <c r="AE643" s="504"/>
      <c r="AF643" s="500"/>
      <c r="AG643" s="500"/>
      <c r="AH643" s="500"/>
      <c r="AI643" s="387"/>
      <c r="AJ643" s="387"/>
      <c r="AK643" s="387"/>
      <c r="AL643" s="387"/>
      <c r="AM643" s="387"/>
      <c r="AN643" s="387"/>
      <c r="AO643" s="387"/>
      <c r="AP643" s="387"/>
      <c r="AQ643" s="387"/>
      <c r="AR643" s="387"/>
      <c r="AS643" s="387"/>
      <c r="AT643" s="387"/>
      <c r="AU643" s="387"/>
      <c r="AV643" s="387"/>
      <c r="AW643" s="387"/>
      <c r="AX643" s="387"/>
      <c r="AY643" s="387"/>
      <c r="AZ643" s="387"/>
      <c r="BA643" s="387"/>
      <c r="BB643" s="387"/>
      <c r="BC643" s="387"/>
      <c r="BD643" s="387"/>
      <c r="BE643" s="387"/>
      <c r="BF643" s="387"/>
      <c r="BG643" s="387"/>
      <c r="BH643" s="387"/>
      <c r="BI643" s="387"/>
      <c r="BJ643" s="387"/>
      <c r="BK643" s="387"/>
      <c r="BL643" s="387"/>
      <c r="BM643" s="387"/>
      <c r="BN643" s="387"/>
      <c r="BO643" s="387"/>
      <c r="BP643" s="387"/>
      <c r="BQ643" s="387"/>
      <c r="BR643" s="387"/>
      <c r="BS643" s="387"/>
      <c r="BT643" s="387"/>
      <c r="BU643" s="387"/>
      <c r="BV643" s="387"/>
      <c r="BW643" s="387"/>
      <c r="BX643" s="387"/>
      <c r="BY643" s="387"/>
      <c r="BZ643" s="387"/>
      <c r="CA643" s="387"/>
      <c r="CB643" s="387"/>
      <c r="CC643" s="387"/>
      <c r="CD643" s="387"/>
      <c r="CE643" s="387"/>
      <c r="CF643" s="387"/>
      <c r="CG643" s="387"/>
      <c r="CH643" s="387"/>
      <c r="CI643" s="387"/>
      <c r="CJ643" s="387"/>
      <c r="CK643" s="387"/>
      <c r="CL643" s="387"/>
      <c r="CM643" s="387"/>
      <c r="CN643" s="387"/>
      <c r="CO643" s="387"/>
      <c r="CP643" s="387"/>
      <c r="CQ643" s="387"/>
      <c r="CR643" s="387"/>
      <c r="CS643" s="387"/>
      <c r="CT643" s="387"/>
      <c r="CU643" s="387"/>
      <c r="CV643" s="387"/>
      <c r="CW643" s="387"/>
      <c r="CX643" s="387"/>
      <c r="CY643" s="387"/>
      <c r="CZ643" s="387"/>
      <c r="DA643" s="387"/>
      <c r="DB643" s="387"/>
      <c r="DC643" s="387"/>
      <c r="DD643" s="387"/>
      <c r="DE643" s="387"/>
      <c r="DF643" s="387"/>
      <c r="DG643" s="387"/>
      <c r="DH643" s="387"/>
      <c r="DI643" s="387"/>
      <c r="DJ643" s="387"/>
      <c r="DK643" s="387"/>
      <c r="DL643" s="387"/>
      <c r="DM643" s="387"/>
      <c r="DN643" s="387"/>
      <c r="DO643" s="387"/>
      <c r="DP643" s="387"/>
      <c r="DQ643" s="387"/>
      <c r="DR643" s="387"/>
      <c r="DS643" s="387"/>
      <c r="DT643" s="387"/>
      <c r="DU643" s="387"/>
      <c r="DV643" s="387"/>
      <c r="DW643" s="387"/>
      <c r="DX643" s="387"/>
      <c r="DY643" s="387"/>
      <c r="DZ643" s="387"/>
      <c r="EA643" s="387"/>
      <c r="EB643" s="387"/>
      <c r="EC643" s="387"/>
      <c r="ED643" s="387"/>
      <c r="EE643" s="387"/>
      <c r="EF643" s="387"/>
      <c r="EG643" s="387"/>
      <c r="EH643" s="387"/>
      <c r="EI643" s="387"/>
      <c r="EJ643" s="387"/>
      <c r="EK643" s="387"/>
      <c r="EL643" s="387"/>
      <c r="EM643" s="387"/>
    </row>
    <row r="644" spans="1:143" s="389" customFormat="1" ht="25.5" hidden="1" customHeight="1">
      <c r="A644" s="504"/>
      <c r="B644" s="504"/>
      <c r="C644" s="504"/>
      <c r="D644" s="504"/>
      <c r="E644" s="504"/>
      <c r="F644" s="504"/>
      <c r="G644" s="504"/>
      <c r="H644" s="504"/>
      <c r="I644" s="504"/>
      <c r="J644" s="504"/>
      <c r="K644" s="504"/>
      <c r="L644" s="504"/>
      <c r="M644" s="504"/>
      <c r="N644" s="504"/>
      <c r="O644" s="504"/>
      <c r="P644" s="504"/>
      <c r="Q644" s="504"/>
      <c r="R644" s="504"/>
      <c r="S644" s="504"/>
      <c r="T644" s="504"/>
      <c r="U644" s="504"/>
      <c r="V644" s="504"/>
      <c r="W644" s="504"/>
      <c r="X644" s="504"/>
      <c r="Y644" s="504"/>
      <c r="Z644" s="504"/>
      <c r="AA644" s="504"/>
      <c r="AB644" s="504"/>
      <c r="AC644" s="504"/>
      <c r="AD644" s="504"/>
      <c r="AE644" s="504"/>
      <c r="AF644" s="500"/>
      <c r="AG644" s="500"/>
      <c r="AH644" s="500"/>
      <c r="AI644" s="387"/>
      <c r="AJ644" s="387"/>
      <c r="AK644" s="387"/>
      <c r="AL644" s="387"/>
      <c r="AM644" s="387"/>
      <c r="AN644" s="387"/>
      <c r="AO644" s="387"/>
      <c r="AP644" s="387"/>
      <c r="AQ644" s="387"/>
      <c r="AR644" s="387"/>
      <c r="AS644" s="387"/>
      <c r="AT644" s="387"/>
      <c r="AU644" s="387"/>
      <c r="AV644" s="387"/>
      <c r="AW644" s="387"/>
      <c r="AX644" s="387"/>
      <c r="AY644" s="387"/>
      <c r="AZ644" s="387"/>
      <c r="BA644" s="387"/>
      <c r="BB644" s="387"/>
      <c r="BC644" s="387"/>
      <c r="BD644" s="387"/>
      <c r="BE644" s="387"/>
      <c r="BF644" s="387"/>
      <c r="BG644" s="387"/>
      <c r="BH644" s="387"/>
      <c r="BI644" s="387"/>
      <c r="BJ644" s="387"/>
      <c r="BK644" s="387"/>
      <c r="BL644" s="387"/>
      <c r="BM644" s="387"/>
      <c r="BN644" s="387"/>
      <c r="BO644" s="387"/>
      <c r="BP644" s="387"/>
      <c r="BQ644" s="387"/>
      <c r="BR644" s="387"/>
      <c r="BS644" s="387"/>
      <c r="BT644" s="387"/>
      <c r="BU644" s="387"/>
      <c r="BV644" s="387"/>
      <c r="BW644" s="387"/>
      <c r="BX644" s="387"/>
      <c r="BY644" s="387"/>
      <c r="BZ644" s="387"/>
      <c r="CA644" s="387"/>
      <c r="CB644" s="387"/>
      <c r="CC644" s="387"/>
      <c r="CD644" s="387"/>
      <c r="CE644" s="387"/>
      <c r="CF644" s="387"/>
      <c r="CG644" s="387"/>
      <c r="CH644" s="387"/>
      <c r="CI644" s="387"/>
      <c r="CJ644" s="387"/>
      <c r="CK644" s="387"/>
      <c r="CL644" s="387"/>
      <c r="CM644" s="387"/>
      <c r="CN644" s="387"/>
      <c r="CO644" s="387"/>
      <c r="CP644" s="387"/>
      <c r="CQ644" s="387"/>
      <c r="CR644" s="387"/>
      <c r="CS644" s="387"/>
      <c r="CT644" s="387"/>
      <c r="CU644" s="387"/>
      <c r="CV644" s="387"/>
      <c r="CW644" s="387"/>
      <c r="CX644" s="387"/>
      <c r="CY644" s="387"/>
      <c r="CZ644" s="387"/>
      <c r="DA644" s="387"/>
      <c r="DB644" s="387"/>
      <c r="DC644" s="387"/>
      <c r="DD644" s="387"/>
      <c r="DE644" s="387"/>
      <c r="DF644" s="387"/>
      <c r="DG644" s="387"/>
      <c r="DH644" s="387"/>
      <c r="DI644" s="387"/>
      <c r="DJ644" s="387"/>
      <c r="DK644" s="387"/>
      <c r="DL644" s="387"/>
      <c r="DM644" s="387"/>
      <c r="DN644" s="387"/>
      <c r="DO644" s="387"/>
      <c r="DP644" s="387"/>
      <c r="DQ644" s="387"/>
      <c r="DR644" s="387"/>
      <c r="DS644" s="387"/>
      <c r="DT644" s="387"/>
      <c r="DU644" s="387"/>
      <c r="DV644" s="387"/>
      <c r="DW644" s="387"/>
      <c r="DX644" s="387"/>
      <c r="DY644" s="387"/>
      <c r="DZ644" s="387"/>
      <c r="EA644" s="387"/>
      <c r="EB644" s="387"/>
      <c r="EC644" s="387"/>
      <c r="ED644" s="387"/>
      <c r="EE644" s="387"/>
      <c r="EF644" s="387"/>
      <c r="EG644" s="387"/>
      <c r="EH644" s="387"/>
      <c r="EI644" s="387"/>
      <c r="EJ644" s="387"/>
      <c r="EK644" s="387"/>
      <c r="EL644" s="387"/>
      <c r="EM644" s="387"/>
    </row>
    <row r="645" spans="1:143" s="389" customFormat="1" ht="25.5" hidden="1" customHeight="1">
      <c r="A645" s="504"/>
      <c r="B645" s="504"/>
      <c r="C645" s="504"/>
      <c r="D645" s="504"/>
      <c r="E645" s="504"/>
      <c r="F645" s="504"/>
      <c r="G645" s="504"/>
      <c r="H645" s="504"/>
      <c r="I645" s="504"/>
      <c r="J645" s="504"/>
      <c r="K645" s="504"/>
      <c r="L645" s="504"/>
      <c r="M645" s="504"/>
      <c r="N645" s="504"/>
      <c r="O645" s="504"/>
      <c r="P645" s="504"/>
      <c r="Q645" s="504"/>
      <c r="R645" s="504"/>
      <c r="S645" s="504"/>
      <c r="T645" s="504"/>
      <c r="U645" s="504"/>
      <c r="V645" s="504"/>
      <c r="W645" s="504"/>
      <c r="X645" s="504"/>
      <c r="Y645" s="504"/>
      <c r="Z645" s="504"/>
      <c r="AA645" s="504"/>
      <c r="AB645" s="504"/>
      <c r="AC645" s="504"/>
      <c r="AD645" s="504"/>
      <c r="AE645" s="504"/>
      <c r="AF645" s="500"/>
      <c r="AG645" s="500"/>
      <c r="AH645" s="500"/>
      <c r="AI645" s="387"/>
      <c r="AJ645" s="387"/>
      <c r="AK645" s="387"/>
      <c r="AL645" s="387"/>
      <c r="AM645" s="387"/>
      <c r="AN645" s="387"/>
      <c r="AO645" s="387"/>
      <c r="AP645" s="387"/>
      <c r="AQ645" s="387"/>
      <c r="AR645" s="387"/>
      <c r="AS645" s="387"/>
      <c r="AT645" s="387"/>
      <c r="AU645" s="387"/>
      <c r="AV645" s="387"/>
      <c r="AW645" s="387"/>
      <c r="AX645" s="387"/>
      <c r="AY645" s="387"/>
      <c r="AZ645" s="387"/>
      <c r="BA645" s="387"/>
      <c r="BB645" s="387"/>
      <c r="BC645" s="387"/>
      <c r="BD645" s="387"/>
      <c r="BE645" s="387"/>
      <c r="BF645" s="387"/>
      <c r="BG645" s="387"/>
      <c r="BH645" s="387"/>
      <c r="BI645" s="387"/>
      <c r="BJ645" s="387"/>
      <c r="BK645" s="387"/>
      <c r="BL645" s="387"/>
      <c r="BM645" s="387"/>
      <c r="BN645" s="387"/>
      <c r="BO645" s="387"/>
      <c r="BP645" s="387"/>
      <c r="BQ645" s="387"/>
      <c r="BR645" s="387"/>
      <c r="BS645" s="387"/>
      <c r="BT645" s="387"/>
      <c r="BU645" s="387"/>
      <c r="BV645" s="387"/>
      <c r="BW645" s="387"/>
      <c r="BX645" s="387"/>
      <c r="BY645" s="387"/>
      <c r="BZ645" s="387"/>
      <c r="CA645" s="387"/>
      <c r="CB645" s="387"/>
      <c r="CC645" s="387"/>
      <c r="CD645" s="387"/>
      <c r="CE645" s="387"/>
      <c r="CF645" s="387"/>
      <c r="CG645" s="387"/>
      <c r="CH645" s="387"/>
      <c r="CI645" s="387"/>
      <c r="CJ645" s="387"/>
      <c r="CK645" s="387"/>
      <c r="CL645" s="387"/>
      <c r="CM645" s="387"/>
      <c r="CN645" s="387"/>
      <c r="CO645" s="387"/>
      <c r="CP645" s="387"/>
      <c r="CQ645" s="387"/>
      <c r="CR645" s="387"/>
      <c r="CS645" s="387"/>
      <c r="CT645" s="387"/>
      <c r="CU645" s="387"/>
      <c r="CV645" s="387"/>
      <c r="CW645" s="387"/>
      <c r="CX645" s="387"/>
      <c r="CY645" s="387"/>
      <c r="CZ645" s="387"/>
      <c r="DA645" s="387"/>
      <c r="DB645" s="387"/>
      <c r="DC645" s="387"/>
      <c r="DD645" s="387"/>
      <c r="DE645" s="387"/>
      <c r="DF645" s="387"/>
      <c r="DG645" s="387"/>
      <c r="DH645" s="387"/>
      <c r="DI645" s="387"/>
      <c r="DJ645" s="387"/>
      <c r="DK645" s="387"/>
      <c r="DL645" s="387"/>
      <c r="DM645" s="387"/>
      <c r="DN645" s="387"/>
      <c r="DO645" s="387"/>
      <c r="DP645" s="387"/>
      <c r="DQ645" s="387"/>
      <c r="DR645" s="387"/>
      <c r="DS645" s="387"/>
      <c r="DT645" s="387"/>
      <c r="DU645" s="387"/>
      <c r="DV645" s="387"/>
      <c r="DW645" s="387"/>
      <c r="DX645" s="387"/>
      <c r="DY645" s="387"/>
      <c r="DZ645" s="387"/>
      <c r="EA645" s="387"/>
      <c r="EB645" s="387"/>
      <c r="EC645" s="387"/>
      <c r="ED645" s="387"/>
      <c r="EE645" s="387"/>
      <c r="EF645" s="387"/>
      <c r="EG645" s="387"/>
      <c r="EH645" s="387"/>
      <c r="EI645" s="387"/>
      <c r="EJ645" s="387"/>
      <c r="EK645" s="387"/>
      <c r="EL645" s="387"/>
      <c r="EM645" s="387"/>
    </row>
    <row r="646" spans="1:143" s="389" customFormat="1" ht="25.5" hidden="1" customHeight="1">
      <c r="A646" s="504"/>
      <c r="B646" s="504"/>
      <c r="C646" s="504"/>
      <c r="D646" s="504"/>
      <c r="E646" s="504"/>
      <c r="F646" s="504"/>
      <c r="G646" s="504"/>
      <c r="H646" s="504"/>
      <c r="I646" s="504"/>
      <c r="J646" s="504"/>
      <c r="K646" s="504"/>
      <c r="L646" s="504"/>
      <c r="M646" s="504"/>
      <c r="N646" s="504"/>
      <c r="O646" s="504"/>
      <c r="P646" s="504"/>
      <c r="Q646" s="504"/>
      <c r="R646" s="504"/>
      <c r="S646" s="504"/>
      <c r="T646" s="504"/>
      <c r="U646" s="504"/>
      <c r="V646" s="504"/>
      <c r="W646" s="504"/>
      <c r="X646" s="504"/>
      <c r="Y646" s="504"/>
      <c r="Z646" s="504"/>
      <c r="AA646" s="504"/>
      <c r="AB646" s="504"/>
      <c r="AC646" s="504"/>
      <c r="AD646" s="504"/>
      <c r="AE646" s="504"/>
      <c r="AF646" s="500"/>
      <c r="AG646" s="500"/>
      <c r="AH646" s="500"/>
      <c r="AI646" s="387"/>
      <c r="AJ646" s="387"/>
      <c r="AK646" s="387"/>
      <c r="AL646" s="387"/>
      <c r="AM646" s="387"/>
      <c r="AN646" s="387"/>
      <c r="AO646" s="387"/>
      <c r="AP646" s="387"/>
      <c r="AQ646" s="387"/>
      <c r="AR646" s="387"/>
      <c r="AS646" s="387"/>
      <c r="AT646" s="387"/>
      <c r="AU646" s="387"/>
      <c r="AV646" s="387"/>
      <c r="AW646" s="387"/>
      <c r="AX646" s="387"/>
      <c r="AY646" s="387"/>
      <c r="AZ646" s="387"/>
      <c r="BA646" s="387"/>
      <c r="BB646" s="387"/>
      <c r="BC646" s="387"/>
      <c r="BD646" s="387"/>
      <c r="BE646" s="387"/>
      <c r="BF646" s="387"/>
      <c r="BG646" s="387"/>
      <c r="BH646" s="387"/>
      <c r="BI646" s="387"/>
      <c r="BJ646" s="387"/>
      <c r="BK646" s="387"/>
      <c r="BL646" s="387"/>
      <c r="BM646" s="387"/>
      <c r="BN646" s="387"/>
      <c r="BO646" s="387"/>
      <c r="BP646" s="387"/>
      <c r="BQ646" s="387"/>
      <c r="BR646" s="387"/>
      <c r="BS646" s="387"/>
      <c r="BT646" s="387"/>
      <c r="BU646" s="387"/>
      <c r="BV646" s="387"/>
      <c r="BW646" s="387"/>
      <c r="BX646" s="387"/>
      <c r="BY646" s="387"/>
      <c r="BZ646" s="387"/>
      <c r="CA646" s="387"/>
      <c r="CB646" s="387"/>
      <c r="CC646" s="387"/>
      <c r="CD646" s="387"/>
      <c r="CE646" s="387"/>
      <c r="CF646" s="387"/>
      <c r="CG646" s="387"/>
      <c r="CH646" s="387"/>
      <c r="CI646" s="387"/>
      <c r="CJ646" s="387"/>
      <c r="CK646" s="387"/>
      <c r="CL646" s="387"/>
      <c r="CM646" s="387"/>
      <c r="CN646" s="387"/>
      <c r="CO646" s="387"/>
      <c r="CP646" s="387"/>
      <c r="CQ646" s="387"/>
      <c r="CR646" s="387"/>
      <c r="CS646" s="387"/>
      <c r="CT646" s="387"/>
      <c r="CU646" s="387"/>
      <c r="CV646" s="387"/>
      <c r="CW646" s="387"/>
      <c r="CX646" s="387"/>
      <c r="CY646" s="387"/>
      <c r="CZ646" s="387"/>
      <c r="DA646" s="387"/>
      <c r="DB646" s="387"/>
      <c r="DC646" s="387"/>
      <c r="DD646" s="387"/>
      <c r="DE646" s="387"/>
      <c r="DF646" s="387"/>
      <c r="DG646" s="387"/>
      <c r="DH646" s="387"/>
      <c r="DI646" s="387"/>
      <c r="DJ646" s="387"/>
      <c r="DK646" s="387"/>
      <c r="DL646" s="387"/>
      <c r="DM646" s="387"/>
      <c r="DN646" s="387"/>
      <c r="DO646" s="387"/>
      <c r="DP646" s="387"/>
      <c r="DQ646" s="387"/>
      <c r="DR646" s="387"/>
      <c r="DS646" s="387"/>
      <c r="DT646" s="387"/>
      <c r="DU646" s="387"/>
      <c r="DV646" s="387"/>
      <c r="DW646" s="387"/>
      <c r="DX646" s="387"/>
      <c r="DY646" s="387"/>
      <c r="DZ646" s="387"/>
      <c r="EA646" s="387"/>
      <c r="EB646" s="387"/>
      <c r="EC646" s="387"/>
      <c r="ED646" s="387"/>
      <c r="EE646" s="387"/>
      <c r="EF646" s="387"/>
      <c r="EG646" s="387"/>
      <c r="EH646" s="387"/>
      <c r="EI646" s="387"/>
      <c r="EJ646" s="387"/>
      <c r="EK646" s="387"/>
      <c r="EL646" s="387"/>
      <c r="EM646" s="387"/>
    </row>
    <row r="647" spans="1:143" s="389" customFormat="1" ht="25.5" hidden="1" customHeight="1">
      <c r="A647" s="504"/>
      <c r="B647" s="504"/>
      <c r="C647" s="504"/>
      <c r="D647" s="504"/>
      <c r="E647" s="504"/>
      <c r="F647" s="504"/>
      <c r="G647" s="504"/>
      <c r="H647" s="504"/>
      <c r="I647" s="504"/>
      <c r="J647" s="504"/>
      <c r="K647" s="504"/>
      <c r="L647" s="504"/>
      <c r="M647" s="504"/>
      <c r="N647" s="504"/>
      <c r="O647" s="504"/>
      <c r="P647" s="504"/>
      <c r="Q647" s="504"/>
      <c r="R647" s="504"/>
      <c r="S647" s="504"/>
      <c r="T647" s="504"/>
      <c r="U647" s="504"/>
      <c r="V647" s="504"/>
      <c r="W647" s="504"/>
      <c r="X647" s="504"/>
      <c r="Y647" s="504"/>
      <c r="Z647" s="504"/>
      <c r="AA647" s="504"/>
      <c r="AB647" s="504"/>
      <c r="AC647" s="504"/>
      <c r="AD647" s="504"/>
      <c r="AE647" s="504"/>
      <c r="AF647" s="500"/>
      <c r="AG647" s="500"/>
      <c r="AH647" s="500"/>
      <c r="AI647" s="387"/>
      <c r="AJ647" s="387"/>
      <c r="AK647" s="387"/>
      <c r="AL647" s="387"/>
      <c r="AM647" s="387"/>
      <c r="AN647" s="387"/>
      <c r="AO647" s="387"/>
      <c r="AP647" s="387"/>
      <c r="AQ647" s="387"/>
      <c r="AR647" s="387"/>
      <c r="AS647" s="387"/>
      <c r="AT647" s="387"/>
      <c r="AU647" s="387"/>
      <c r="AV647" s="387"/>
      <c r="AW647" s="387"/>
      <c r="AX647" s="387"/>
      <c r="AY647" s="387"/>
      <c r="AZ647" s="387"/>
      <c r="BA647" s="387"/>
      <c r="BB647" s="387"/>
      <c r="BC647" s="387"/>
      <c r="BD647" s="387"/>
      <c r="BE647" s="387"/>
      <c r="BF647" s="387"/>
      <c r="BG647" s="387"/>
      <c r="BH647" s="387"/>
      <c r="BI647" s="387"/>
      <c r="BJ647" s="387"/>
      <c r="BK647" s="387"/>
      <c r="BL647" s="387"/>
      <c r="BM647" s="387"/>
      <c r="BN647" s="387"/>
      <c r="BO647" s="387"/>
      <c r="BP647" s="387"/>
      <c r="BQ647" s="387"/>
      <c r="BR647" s="387"/>
      <c r="BS647" s="387"/>
      <c r="BT647" s="387"/>
      <c r="BU647" s="387"/>
      <c r="BV647" s="387"/>
      <c r="BW647" s="387"/>
      <c r="BX647" s="387"/>
      <c r="BY647" s="387"/>
      <c r="BZ647" s="387"/>
      <c r="CA647" s="387"/>
      <c r="CB647" s="387"/>
      <c r="CC647" s="387"/>
      <c r="CD647" s="387"/>
      <c r="CE647" s="387"/>
      <c r="CF647" s="387"/>
      <c r="CG647" s="387"/>
      <c r="CH647" s="387"/>
      <c r="CI647" s="387"/>
      <c r="CJ647" s="387"/>
      <c r="CK647" s="387"/>
      <c r="CL647" s="387"/>
      <c r="CM647" s="387"/>
      <c r="CN647" s="387"/>
      <c r="CO647" s="387"/>
      <c r="CP647" s="387"/>
      <c r="CQ647" s="387"/>
      <c r="CR647" s="387"/>
      <c r="CS647" s="387"/>
      <c r="CT647" s="387"/>
      <c r="CU647" s="387"/>
      <c r="CV647" s="387"/>
      <c r="CW647" s="387"/>
      <c r="CX647" s="387"/>
      <c r="CY647" s="387"/>
      <c r="CZ647" s="387"/>
      <c r="DA647" s="387"/>
      <c r="DB647" s="387"/>
      <c r="DC647" s="387"/>
      <c r="DD647" s="387"/>
      <c r="DE647" s="387"/>
      <c r="DF647" s="387"/>
      <c r="DG647" s="387"/>
      <c r="DH647" s="387"/>
      <c r="DI647" s="387"/>
      <c r="DJ647" s="387"/>
      <c r="DK647" s="387"/>
      <c r="DL647" s="387"/>
      <c r="DM647" s="387"/>
      <c r="DN647" s="387"/>
      <c r="DO647" s="387"/>
      <c r="DP647" s="387"/>
      <c r="DQ647" s="387"/>
      <c r="DR647" s="387"/>
      <c r="DS647" s="387"/>
      <c r="DT647" s="387"/>
      <c r="DU647" s="387"/>
      <c r="DV647" s="387"/>
      <c r="DW647" s="387"/>
      <c r="DX647" s="387"/>
      <c r="DY647" s="387"/>
      <c r="DZ647" s="387"/>
      <c r="EA647" s="387"/>
      <c r="EB647" s="387"/>
      <c r="EC647" s="387"/>
      <c r="ED647" s="387"/>
      <c r="EE647" s="387"/>
      <c r="EF647" s="387"/>
      <c r="EG647" s="387"/>
      <c r="EH647" s="387"/>
      <c r="EI647" s="387"/>
      <c r="EJ647" s="387"/>
      <c r="EK647" s="387"/>
      <c r="EL647" s="387"/>
      <c r="EM647" s="387"/>
    </row>
    <row r="648" spans="1:143" s="389" customFormat="1" ht="25.5" hidden="1" customHeight="1">
      <c r="A648" s="504"/>
      <c r="B648" s="504"/>
      <c r="C648" s="504"/>
      <c r="D648" s="504"/>
      <c r="E648" s="504"/>
      <c r="F648" s="504"/>
      <c r="G648" s="504"/>
      <c r="H648" s="504"/>
      <c r="I648" s="504"/>
      <c r="J648" s="504"/>
      <c r="K648" s="504"/>
      <c r="L648" s="504"/>
      <c r="M648" s="504"/>
      <c r="N648" s="504"/>
      <c r="O648" s="504"/>
      <c r="P648" s="504"/>
      <c r="Q648" s="504"/>
      <c r="R648" s="504"/>
      <c r="S648" s="504"/>
      <c r="T648" s="504"/>
      <c r="U648" s="504"/>
      <c r="V648" s="504"/>
      <c r="W648" s="504"/>
      <c r="X648" s="504"/>
      <c r="Y648" s="504"/>
      <c r="Z648" s="504"/>
      <c r="AA648" s="504"/>
      <c r="AB648" s="504"/>
      <c r="AC648" s="504"/>
      <c r="AD648" s="504"/>
      <c r="AE648" s="504"/>
      <c r="AF648" s="500"/>
      <c r="AG648" s="500"/>
      <c r="AH648" s="500"/>
      <c r="AI648" s="387"/>
      <c r="AJ648" s="387"/>
      <c r="AK648" s="387"/>
      <c r="AL648" s="387"/>
      <c r="AM648" s="387"/>
      <c r="AN648" s="387"/>
      <c r="AO648" s="387"/>
      <c r="AP648" s="387"/>
      <c r="AQ648" s="387"/>
      <c r="AR648" s="387"/>
      <c r="AS648" s="387"/>
      <c r="AT648" s="387"/>
      <c r="AU648" s="387"/>
      <c r="AV648" s="387"/>
      <c r="AW648" s="387"/>
      <c r="AX648" s="387"/>
      <c r="AY648" s="387"/>
      <c r="AZ648" s="387"/>
      <c r="BA648" s="387"/>
      <c r="BB648" s="387"/>
      <c r="BC648" s="387"/>
      <c r="BD648" s="387"/>
      <c r="BE648" s="387"/>
      <c r="BF648" s="387"/>
      <c r="BG648" s="387"/>
      <c r="BH648" s="387"/>
      <c r="BI648" s="387"/>
      <c r="BJ648" s="387"/>
      <c r="BK648" s="387"/>
      <c r="BL648" s="387"/>
      <c r="BM648" s="387"/>
      <c r="BN648" s="387"/>
      <c r="BO648" s="387"/>
      <c r="BP648" s="387"/>
      <c r="BQ648" s="387"/>
      <c r="BR648" s="387"/>
      <c r="BS648" s="387"/>
      <c r="BT648" s="387"/>
      <c r="BU648" s="387"/>
      <c r="BV648" s="387"/>
      <c r="BW648" s="387"/>
      <c r="BX648" s="387"/>
      <c r="BY648" s="387"/>
      <c r="BZ648" s="387"/>
      <c r="CA648" s="387"/>
      <c r="CB648" s="387"/>
      <c r="CC648" s="387"/>
      <c r="CD648" s="387"/>
      <c r="CE648" s="387"/>
      <c r="CF648" s="387"/>
      <c r="CG648" s="387"/>
      <c r="CH648" s="387"/>
      <c r="CI648" s="387"/>
      <c r="CJ648" s="387"/>
      <c r="CK648" s="387"/>
      <c r="CL648" s="387"/>
      <c r="CM648" s="387"/>
      <c r="CN648" s="387"/>
      <c r="CO648" s="387"/>
      <c r="CP648" s="387"/>
      <c r="CQ648" s="387"/>
      <c r="CR648" s="387"/>
      <c r="CS648" s="387"/>
      <c r="CT648" s="387"/>
      <c r="CU648" s="387"/>
      <c r="CV648" s="387"/>
      <c r="CW648" s="387"/>
      <c r="CX648" s="387"/>
      <c r="CY648" s="387"/>
      <c r="CZ648" s="387"/>
      <c r="DA648" s="387"/>
      <c r="DB648" s="387"/>
      <c r="DC648" s="387"/>
      <c r="DD648" s="387"/>
      <c r="DE648" s="387"/>
      <c r="DF648" s="387"/>
      <c r="DG648" s="387"/>
      <c r="DH648" s="387"/>
      <c r="DI648" s="387"/>
      <c r="DJ648" s="387"/>
      <c r="DK648" s="387"/>
      <c r="DL648" s="387"/>
      <c r="DM648" s="387"/>
      <c r="DN648" s="387"/>
      <c r="DO648" s="387"/>
      <c r="DP648" s="387"/>
      <c r="DQ648" s="387"/>
      <c r="DR648" s="387"/>
      <c r="DS648" s="387"/>
      <c r="DT648" s="387"/>
      <c r="DU648" s="387"/>
      <c r="DV648" s="387"/>
      <c r="DW648" s="387"/>
      <c r="DX648" s="387"/>
      <c r="DY648" s="387"/>
      <c r="DZ648" s="387"/>
      <c r="EA648" s="387"/>
      <c r="EB648" s="387"/>
      <c r="EC648" s="387"/>
      <c r="ED648" s="387"/>
      <c r="EE648" s="387"/>
      <c r="EF648" s="387"/>
      <c r="EG648" s="387"/>
      <c r="EH648" s="387"/>
      <c r="EI648" s="387"/>
      <c r="EJ648" s="387"/>
      <c r="EK648" s="387"/>
      <c r="EL648" s="387"/>
      <c r="EM648" s="387"/>
    </row>
    <row r="649" spans="1:143" s="389" customFormat="1" ht="25.5" hidden="1" customHeight="1">
      <c r="A649" s="504"/>
      <c r="B649" s="504"/>
      <c r="C649" s="504"/>
      <c r="D649" s="504"/>
      <c r="E649" s="504"/>
      <c r="F649" s="504"/>
      <c r="G649" s="504"/>
      <c r="H649" s="504"/>
      <c r="I649" s="504"/>
      <c r="J649" s="504"/>
      <c r="K649" s="504"/>
      <c r="L649" s="504"/>
      <c r="M649" s="504"/>
      <c r="N649" s="504"/>
      <c r="O649" s="504"/>
      <c r="P649" s="504"/>
      <c r="Q649" s="504"/>
      <c r="R649" s="504"/>
      <c r="S649" s="504"/>
      <c r="T649" s="504"/>
      <c r="U649" s="504"/>
      <c r="V649" s="504"/>
      <c r="W649" s="504"/>
      <c r="X649" s="504"/>
      <c r="Y649" s="504"/>
      <c r="Z649" s="504"/>
      <c r="AA649" s="504"/>
      <c r="AB649" s="504"/>
      <c r="AC649" s="504"/>
      <c r="AD649" s="504"/>
      <c r="AE649" s="504"/>
      <c r="AF649" s="500"/>
      <c r="AG649" s="500"/>
      <c r="AH649" s="500"/>
      <c r="AI649" s="387"/>
      <c r="AJ649" s="387"/>
      <c r="AK649" s="387"/>
      <c r="AL649" s="387"/>
      <c r="AM649" s="387"/>
      <c r="AN649" s="387"/>
      <c r="AO649" s="387"/>
      <c r="AP649" s="387"/>
      <c r="AQ649" s="387"/>
      <c r="AR649" s="387"/>
      <c r="AS649" s="387"/>
      <c r="AT649" s="387"/>
      <c r="AU649" s="387"/>
      <c r="AV649" s="387"/>
      <c r="AW649" s="387"/>
      <c r="AX649" s="387"/>
      <c r="AY649" s="387"/>
      <c r="AZ649" s="387"/>
      <c r="BA649" s="387"/>
      <c r="BB649" s="387"/>
      <c r="BC649" s="387"/>
      <c r="BD649" s="387"/>
      <c r="BE649" s="387"/>
      <c r="BF649" s="387"/>
      <c r="BG649" s="387"/>
      <c r="BH649" s="387"/>
      <c r="BI649" s="387"/>
      <c r="BJ649" s="387"/>
      <c r="BK649" s="387"/>
      <c r="BL649" s="387"/>
      <c r="BM649" s="387"/>
      <c r="BN649" s="387"/>
      <c r="BO649" s="387"/>
      <c r="BP649" s="387"/>
      <c r="BQ649" s="387"/>
      <c r="BR649" s="387"/>
      <c r="BS649" s="387"/>
      <c r="BT649" s="387"/>
      <c r="BU649" s="387"/>
      <c r="BV649" s="387"/>
      <c r="BW649" s="387"/>
      <c r="BX649" s="387"/>
      <c r="BY649" s="387"/>
      <c r="BZ649" s="387"/>
      <c r="CA649" s="387"/>
      <c r="CB649" s="387"/>
      <c r="CC649" s="387"/>
      <c r="CD649" s="387"/>
      <c r="CE649" s="387"/>
      <c r="CF649" s="387"/>
      <c r="CG649" s="387"/>
      <c r="CH649" s="387"/>
      <c r="CI649" s="387"/>
      <c r="CJ649" s="387"/>
      <c r="CK649" s="387"/>
      <c r="CL649" s="387"/>
      <c r="CM649" s="387"/>
      <c r="CN649" s="387"/>
      <c r="CO649" s="387"/>
      <c r="CP649" s="387"/>
      <c r="CQ649" s="387"/>
      <c r="CR649" s="387"/>
      <c r="CS649" s="387"/>
      <c r="CT649" s="387"/>
      <c r="CU649" s="387"/>
      <c r="CV649" s="387"/>
      <c r="CW649" s="387"/>
      <c r="CX649" s="387"/>
      <c r="CY649" s="387"/>
      <c r="CZ649" s="387"/>
      <c r="DA649" s="387"/>
      <c r="DB649" s="387"/>
      <c r="DC649" s="387"/>
      <c r="DD649" s="387"/>
      <c r="DE649" s="387"/>
      <c r="DF649" s="387"/>
      <c r="DG649" s="387"/>
      <c r="DH649" s="387"/>
      <c r="DI649" s="387"/>
      <c r="DJ649" s="387"/>
      <c r="DK649" s="387"/>
      <c r="DL649" s="387"/>
      <c r="DM649" s="387"/>
      <c r="DN649" s="387"/>
      <c r="DO649" s="387"/>
      <c r="DP649" s="387"/>
      <c r="DQ649" s="387"/>
      <c r="DR649" s="387"/>
      <c r="DS649" s="387"/>
      <c r="DT649" s="387"/>
      <c r="DU649" s="387"/>
      <c r="DV649" s="387"/>
      <c r="DW649" s="387"/>
      <c r="DX649" s="387"/>
      <c r="DY649" s="387"/>
      <c r="DZ649" s="387"/>
      <c r="EA649" s="387"/>
      <c r="EB649" s="387"/>
      <c r="EC649" s="387"/>
      <c r="ED649" s="387"/>
      <c r="EE649" s="387"/>
      <c r="EF649" s="387"/>
      <c r="EG649" s="387"/>
      <c r="EH649" s="387"/>
      <c r="EI649" s="387"/>
      <c r="EJ649" s="387"/>
      <c r="EK649" s="387"/>
      <c r="EL649" s="387"/>
      <c r="EM649" s="387"/>
    </row>
    <row r="650" spans="1:143" s="389" customFormat="1" ht="25.5" hidden="1" customHeight="1">
      <c r="A650" s="504"/>
      <c r="B650" s="504"/>
      <c r="C650" s="504"/>
      <c r="D650" s="504"/>
      <c r="E650" s="504"/>
      <c r="F650" s="504"/>
      <c r="G650" s="504"/>
      <c r="H650" s="504"/>
      <c r="I650" s="504"/>
      <c r="J650" s="504"/>
      <c r="K650" s="504"/>
      <c r="L650" s="504"/>
      <c r="M650" s="504"/>
      <c r="N650" s="504"/>
      <c r="O650" s="504"/>
      <c r="P650" s="504"/>
      <c r="Q650" s="504"/>
      <c r="R650" s="504"/>
      <c r="S650" s="504"/>
      <c r="T650" s="504"/>
      <c r="U650" s="504"/>
      <c r="V650" s="504"/>
      <c r="W650" s="504"/>
      <c r="X650" s="504"/>
      <c r="Y650" s="504"/>
      <c r="Z650" s="504"/>
      <c r="AA650" s="504"/>
      <c r="AB650" s="504"/>
      <c r="AC650" s="504"/>
      <c r="AD650" s="504"/>
      <c r="AE650" s="504"/>
      <c r="AF650" s="500"/>
      <c r="AG650" s="500"/>
      <c r="AH650" s="500"/>
      <c r="AI650" s="387"/>
      <c r="AJ650" s="387"/>
      <c r="AK650" s="387"/>
      <c r="AL650" s="387"/>
      <c r="AM650" s="387"/>
      <c r="AN650" s="387"/>
      <c r="AO650" s="387"/>
      <c r="AP650" s="387"/>
      <c r="AQ650" s="387"/>
      <c r="AR650" s="387"/>
      <c r="AS650" s="387"/>
      <c r="AT650" s="387"/>
      <c r="AU650" s="387"/>
      <c r="AV650" s="387"/>
      <c r="AW650" s="387"/>
      <c r="AX650" s="387"/>
      <c r="AY650" s="387"/>
      <c r="AZ650" s="387"/>
      <c r="BA650" s="387"/>
      <c r="BB650" s="387"/>
      <c r="BC650" s="387"/>
      <c r="BD650" s="387"/>
      <c r="BE650" s="387"/>
      <c r="BF650" s="387"/>
      <c r="BG650" s="387"/>
      <c r="BH650" s="387"/>
      <c r="BI650" s="387"/>
      <c r="BJ650" s="387"/>
      <c r="BK650" s="387"/>
      <c r="BL650" s="387"/>
      <c r="BM650" s="387"/>
      <c r="BN650" s="387"/>
      <c r="BO650" s="387"/>
      <c r="BP650" s="387"/>
      <c r="BQ650" s="387"/>
      <c r="BR650" s="387"/>
      <c r="BS650" s="387"/>
      <c r="BT650" s="387"/>
      <c r="BU650" s="387"/>
      <c r="BV650" s="387"/>
      <c r="BW650" s="387"/>
      <c r="BX650" s="387"/>
      <c r="BY650" s="387"/>
      <c r="BZ650" s="387"/>
      <c r="CA650" s="387"/>
      <c r="CB650" s="387"/>
      <c r="CC650" s="387"/>
      <c r="CD650" s="387"/>
      <c r="CE650" s="387"/>
      <c r="CF650" s="387"/>
      <c r="CG650" s="387"/>
      <c r="CH650" s="387"/>
      <c r="CI650" s="387"/>
      <c r="CJ650" s="387"/>
      <c r="CK650" s="387"/>
      <c r="CL650" s="387"/>
      <c r="CM650" s="387"/>
      <c r="CN650" s="387"/>
      <c r="CO650" s="387"/>
      <c r="CP650" s="387"/>
      <c r="CQ650" s="387"/>
      <c r="CR650" s="387"/>
      <c r="CS650" s="387"/>
      <c r="CT650" s="387"/>
      <c r="CU650" s="387"/>
      <c r="CV650" s="387"/>
      <c r="CW650" s="387"/>
      <c r="CX650" s="387"/>
      <c r="CY650" s="387"/>
      <c r="CZ650" s="387"/>
      <c r="DA650" s="387"/>
      <c r="DB650" s="387"/>
      <c r="DC650" s="387"/>
      <c r="DD650" s="387"/>
      <c r="DE650" s="387"/>
      <c r="DF650" s="387"/>
      <c r="DG650" s="387"/>
      <c r="DH650" s="387"/>
      <c r="DI650" s="387"/>
      <c r="DJ650" s="387"/>
      <c r="DK650" s="387"/>
      <c r="DL650" s="387"/>
      <c r="DM650" s="387"/>
      <c r="DN650" s="387"/>
      <c r="DO650" s="387"/>
      <c r="DP650" s="387"/>
      <c r="DQ650" s="387"/>
      <c r="DR650" s="387"/>
      <c r="DS650" s="387"/>
      <c r="DT650" s="387"/>
      <c r="DU650" s="387"/>
      <c r="DV650" s="387"/>
      <c r="DW650" s="387"/>
      <c r="DX650" s="387"/>
      <c r="DY650" s="387"/>
      <c r="DZ650" s="387"/>
      <c r="EA650" s="387"/>
      <c r="EB650" s="387"/>
      <c r="EC650" s="387"/>
      <c r="ED650" s="387"/>
      <c r="EE650" s="387"/>
      <c r="EF650" s="387"/>
      <c r="EG650" s="387"/>
      <c r="EH650" s="387"/>
      <c r="EI650" s="387"/>
      <c r="EJ650" s="387"/>
      <c r="EK650" s="387"/>
      <c r="EL650" s="387"/>
      <c r="EM650" s="387"/>
    </row>
    <row r="651" spans="1:143" s="389" customFormat="1" ht="25.5" hidden="1" customHeight="1">
      <c r="A651" s="504"/>
      <c r="B651" s="504"/>
      <c r="C651" s="504"/>
      <c r="D651" s="504"/>
      <c r="E651" s="504"/>
      <c r="F651" s="504"/>
      <c r="G651" s="504"/>
      <c r="H651" s="504"/>
      <c r="I651" s="504"/>
      <c r="J651" s="504"/>
      <c r="K651" s="504"/>
      <c r="L651" s="504"/>
      <c r="M651" s="504"/>
      <c r="N651" s="504"/>
      <c r="O651" s="504"/>
      <c r="P651" s="504"/>
      <c r="Q651" s="504"/>
      <c r="R651" s="504"/>
      <c r="S651" s="504"/>
      <c r="T651" s="504"/>
      <c r="U651" s="504"/>
      <c r="V651" s="504"/>
      <c r="W651" s="504"/>
      <c r="X651" s="504"/>
      <c r="Y651" s="504"/>
      <c r="Z651" s="504"/>
      <c r="AA651" s="504"/>
      <c r="AB651" s="504"/>
      <c r="AC651" s="504"/>
      <c r="AD651" s="504"/>
      <c r="AE651" s="504"/>
      <c r="AF651" s="500"/>
      <c r="AG651" s="500"/>
      <c r="AH651" s="500"/>
      <c r="AI651" s="387"/>
      <c r="AJ651" s="387"/>
      <c r="AK651" s="387"/>
      <c r="AL651" s="387"/>
      <c r="AM651" s="387"/>
      <c r="AN651" s="387"/>
      <c r="AO651" s="387"/>
      <c r="AP651" s="387"/>
      <c r="AQ651" s="387"/>
      <c r="AR651" s="387"/>
      <c r="AS651" s="387"/>
      <c r="AT651" s="387"/>
      <c r="AU651" s="387"/>
      <c r="AV651" s="387"/>
      <c r="AW651" s="387"/>
      <c r="AX651" s="387"/>
      <c r="AY651" s="387"/>
      <c r="AZ651" s="387"/>
      <c r="BA651" s="387"/>
      <c r="BB651" s="387"/>
      <c r="BC651" s="387"/>
      <c r="BD651" s="387"/>
      <c r="BE651" s="387"/>
      <c r="BF651" s="387"/>
      <c r="BG651" s="387"/>
      <c r="BH651" s="387"/>
      <c r="BI651" s="387"/>
      <c r="BJ651" s="387"/>
      <c r="BK651" s="387"/>
      <c r="BL651" s="387"/>
      <c r="BM651" s="387"/>
      <c r="BN651" s="387"/>
      <c r="BO651" s="387"/>
      <c r="BP651" s="387"/>
      <c r="BQ651" s="387"/>
      <c r="BR651" s="387"/>
      <c r="BS651" s="387"/>
      <c r="BT651" s="387"/>
      <c r="BU651" s="387"/>
      <c r="BV651" s="387"/>
      <c r="BW651" s="387"/>
      <c r="BX651" s="387"/>
      <c r="BY651" s="387"/>
      <c r="BZ651" s="387"/>
      <c r="CA651" s="387"/>
      <c r="CB651" s="387"/>
      <c r="CC651" s="387"/>
      <c r="CD651" s="387"/>
      <c r="CE651" s="387"/>
      <c r="CF651" s="387"/>
      <c r="CG651" s="387"/>
      <c r="CH651" s="387"/>
      <c r="CI651" s="387"/>
      <c r="CJ651" s="387"/>
      <c r="CK651" s="387"/>
      <c r="CL651" s="387"/>
      <c r="CM651" s="387"/>
      <c r="CN651" s="387"/>
      <c r="CO651" s="387"/>
      <c r="CP651" s="387"/>
      <c r="CQ651" s="387"/>
      <c r="CR651" s="387"/>
      <c r="CS651" s="387"/>
      <c r="CT651" s="387"/>
      <c r="CU651" s="387"/>
      <c r="CV651" s="387"/>
      <c r="CW651" s="387"/>
      <c r="CX651" s="387"/>
      <c r="CY651" s="387"/>
      <c r="CZ651" s="387"/>
      <c r="DA651" s="387"/>
      <c r="DB651" s="387"/>
      <c r="DC651" s="387"/>
      <c r="DD651" s="387"/>
      <c r="DE651" s="387"/>
      <c r="DF651" s="387"/>
      <c r="DG651" s="387"/>
      <c r="DH651" s="387"/>
      <c r="DI651" s="387"/>
      <c r="DJ651" s="387"/>
      <c r="DK651" s="387"/>
      <c r="DL651" s="387"/>
      <c r="DM651" s="387"/>
      <c r="DN651" s="387"/>
      <c r="DO651" s="387"/>
      <c r="DP651" s="387"/>
      <c r="DQ651" s="387"/>
      <c r="DR651" s="387"/>
      <c r="DS651" s="387"/>
      <c r="DT651" s="387"/>
      <c r="DU651" s="387"/>
      <c r="DV651" s="387"/>
      <c r="DW651" s="387"/>
      <c r="DX651" s="387"/>
      <c r="DY651" s="387"/>
      <c r="DZ651" s="387"/>
      <c r="EA651" s="387"/>
      <c r="EB651" s="387"/>
      <c r="EC651" s="387"/>
      <c r="ED651" s="387"/>
      <c r="EE651" s="387"/>
      <c r="EF651" s="387"/>
      <c r="EG651" s="387"/>
      <c r="EH651" s="387"/>
      <c r="EI651" s="387"/>
      <c r="EJ651" s="387"/>
      <c r="EK651" s="387"/>
      <c r="EL651" s="387"/>
      <c r="EM651" s="387"/>
    </row>
    <row r="652" spans="1:143" s="389" customFormat="1" ht="25.5" hidden="1" customHeight="1">
      <c r="A652" s="504"/>
      <c r="B652" s="504"/>
      <c r="C652" s="504"/>
      <c r="D652" s="504"/>
      <c r="E652" s="504"/>
      <c r="F652" s="504"/>
      <c r="G652" s="504"/>
      <c r="H652" s="504"/>
      <c r="I652" s="504"/>
      <c r="J652" s="504"/>
      <c r="K652" s="504"/>
      <c r="L652" s="504"/>
      <c r="M652" s="504"/>
      <c r="N652" s="504"/>
      <c r="O652" s="504"/>
      <c r="P652" s="504"/>
      <c r="Q652" s="504"/>
      <c r="R652" s="504"/>
      <c r="S652" s="504"/>
      <c r="T652" s="504"/>
      <c r="U652" s="504"/>
      <c r="V652" s="504"/>
      <c r="W652" s="504"/>
      <c r="X652" s="504"/>
      <c r="Y652" s="504"/>
      <c r="Z652" s="504"/>
      <c r="AA652" s="504"/>
      <c r="AB652" s="504"/>
      <c r="AC652" s="504"/>
      <c r="AD652" s="504"/>
      <c r="AE652" s="504"/>
      <c r="AF652" s="500"/>
      <c r="AG652" s="500"/>
      <c r="AH652" s="500"/>
      <c r="AI652" s="387"/>
      <c r="AJ652" s="387"/>
      <c r="AK652" s="387"/>
      <c r="AL652" s="387"/>
      <c r="AM652" s="387"/>
      <c r="AN652" s="387"/>
      <c r="AO652" s="387"/>
      <c r="AP652" s="387"/>
      <c r="AQ652" s="387"/>
      <c r="AR652" s="387"/>
      <c r="AS652" s="387"/>
      <c r="AT652" s="387"/>
      <c r="AU652" s="387"/>
      <c r="AV652" s="387"/>
      <c r="AW652" s="387"/>
      <c r="AX652" s="387"/>
      <c r="AY652" s="387"/>
      <c r="AZ652" s="387"/>
      <c r="BA652" s="387"/>
      <c r="BB652" s="387"/>
      <c r="BC652" s="387"/>
      <c r="BD652" s="387"/>
      <c r="BE652" s="387"/>
      <c r="BF652" s="387"/>
      <c r="BG652" s="387"/>
      <c r="BH652" s="387"/>
      <c r="BI652" s="387"/>
      <c r="BJ652" s="387"/>
      <c r="BK652" s="387"/>
      <c r="BL652" s="387"/>
      <c r="BM652" s="387"/>
      <c r="BN652" s="387"/>
      <c r="BO652" s="387"/>
      <c r="BP652" s="387"/>
      <c r="BQ652" s="387"/>
      <c r="BR652" s="387"/>
      <c r="BS652" s="387"/>
      <c r="BT652" s="387"/>
      <c r="BU652" s="387"/>
      <c r="BV652" s="387"/>
      <c r="BW652" s="387"/>
      <c r="BX652" s="387"/>
      <c r="BY652" s="387"/>
      <c r="BZ652" s="387"/>
      <c r="CA652" s="387"/>
      <c r="CB652" s="387"/>
      <c r="CC652" s="387"/>
      <c r="CD652" s="387"/>
      <c r="CE652" s="387"/>
      <c r="CF652" s="387"/>
      <c r="CG652" s="387"/>
      <c r="CH652" s="387"/>
      <c r="CI652" s="387"/>
      <c r="CJ652" s="387"/>
      <c r="CK652" s="387"/>
      <c r="CL652" s="387"/>
      <c r="CM652" s="387"/>
      <c r="CN652" s="387"/>
      <c r="CO652" s="387"/>
      <c r="CP652" s="387"/>
      <c r="CQ652" s="387"/>
      <c r="CR652" s="387"/>
      <c r="CS652" s="387"/>
      <c r="CT652" s="387"/>
      <c r="CU652" s="387"/>
      <c r="CV652" s="387"/>
      <c r="CW652" s="387"/>
      <c r="CX652" s="387"/>
      <c r="CY652" s="387"/>
      <c r="CZ652" s="387"/>
      <c r="DA652" s="387"/>
      <c r="DB652" s="387"/>
      <c r="DC652" s="387"/>
      <c r="DD652" s="387"/>
      <c r="DE652" s="387"/>
      <c r="DF652" s="387"/>
      <c r="DG652" s="387"/>
      <c r="DH652" s="387"/>
      <c r="DI652" s="387"/>
      <c r="DJ652" s="387"/>
      <c r="DK652" s="387"/>
      <c r="DL652" s="387"/>
      <c r="DM652" s="387"/>
      <c r="DN652" s="387"/>
      <c r="DO652" s="387"/>
      <c r="DP652" s="387"/>
      <c r="DQ652" s="387"/>
      <c r="DR652" s="387"/>
      <c r="DS652" s="387"/>
      <c r="DT652" s="387"/>
      <c r="DU652" s="387"/>
      <c r="DV652" s="387"/>
      <c r="DW652" s="387"/>
      <c r="DX652" s="387"/>
      <c r="DY652" s="387"/>
      <c r="DZ652" s="387"/>
      <c r="EA652" s="387"/>
      <c r="EB652" s="387"/>
      <c r="EC652" s="387"/>
      <c r="ED652" s="387"/>
      <c r="EE652" s="387"/>
      <c r="EF652" s="387"/>
      <c r="EG652" s="387"/>
      <c r="EH652" s="387"/>
      <c r="EI652" s="387"/>
      <c r="EJ652" s="387"/>
      <c r="EK652" s="387"/>
      <c r="EL652" s="387"/>
      <c r="EM652" s="387"/>
    </row>
    <row r="653" spans="1:143" s="389" customFormat="1" ht="25.5" hidden="1" customHeight="1">
      <c r="A653" s="504"/>
      <c r="B653" s="504"/>
      <c r="C653" s="504"/>
      <c r="D653" s="504"/>
      <c r="E653" s="504"/>
      <c r="F653" s="504"/>
      <c r="G653" s="504"/>
      <c r="H653" s="504"/>
      <c r="I653" s="504"/>
      <c r="J653" s="504"/>
      <c r="K653" s="504"/>
      <c r="L653" s="504"/>
      <c r="M653" s="504"/>
      <c r="N653" s="504"/>
      <c r="O653" s="504"/>
      <c r="P653" s="504"/>
      <c r="Q653" s="504"/>
      <c r="R653" s="504"/>
      <c r="S653" s="504"/>
      <c r="T653" s="504"/>
      <c r="U653" s="504"/>
      <c r="V653" s="504"/>
      <c r="W653" s="504"/>
      <c r="X653" s="504"/>
      <c r="Y653" s="504"/>
      <c r="Z653" s="504"/>
      <c r="AA653" s="504"/>
      <c r="AB653" s="504"/>
      <c r="AC653" s="504"/>
      <c r="AD653" s="504"/>
      <c r="AE653" s="504"/>
      <c r="AF653" s="500"/>
      <c r="AG653" s="500"/>
      <c r="AH653" s="500"/>
      <c r="AI653" s="387"/>
      <c r="AJ653" s="387"/>
      <c r="AK653" s="387"/>
      <c r="AL653" s="387"/>
      <c r="AM653" s="387"/>
      <c r="AN653" s="387"/>
      <c r="AO653" s="387"/>
      <c r="AP653" s="387"/>
      <c r="AQ653" s="387"/>
      <c r="AR653" s="387"/>
      <c r="AS653" s="387"/>
      <c r="AT653" s="387"/>
      <c r="AU653" s="387"/>
      <c r="AV653" s="387"/>
      <c r="AW653" s="387"/>
      <c r="AX653" s="387"/>
      <c r="AY653" s="387"/>
      <c r="AZ653" s="387"/>
      <c r="BA653" s="387"/>
      <c r="BB653" s="387"/>
      <c r="BC653" s="387"/>
      <c r="BD653" s="387"/>
      <c r="BE653" s="387"/>
      <c r="BF653" s="387"/>
      <c r="BG653" s="387"/>
      <c r="BH653" s="387"/>
      <c r="BI653" s="387"/>
      <c r="BJ653" s="387"/>
      <c r="BK653" s="387"/>
      <c r="BL653" s="387"/>
      <c r="BM653" s="387"/>
      <c r="BN653" s="387"/>
      <c r="BO653" s="387"/>
      <c r="BP653" s="387"/>
      <c r="BQ653" s="387"/>
      <c r="BR653" s="387"/>
      <c r="BS653" s="387"/>
      <c r="BT653" s="387"/>
      <c r="BU653" s="387"/>
      <c r="BV653" s="387"/>
      <c r="BW653" s="387"/>
      <c r="BX653" s="387"/>
      <c r="BY653" s="387"/>
      <c r="BZ653" s="387"/>
      <c r="CA653" s="387"/>
      <c r="CB653" s="387"/>
      <c r="CC653" s="387"/>
      <c r="CD653" s="387"/>
      <c r="CE653" s="387"/>
      <c r="CF653" s="387"/>
      <c r="CG653" s="387"/>
      <c r="CH653" s="387"/>
      <c r="CI653" s="387"/>
      <c r="CJ653" s="387"/>
      <c r="CK653" s="387"/>
      <c r="CL653" s="387"/>
      <c r="CM653" s="387"/>
      <c r="CN653" s="387"/>
      <c r="CO653" s="387"/>
      <c r="CP653" s="387"/>
      <c r="CQ653" s="387"/>
      <c r="CR653" s="387"/>
      <c r="CS653" s="387"/>
      <c r="CT653" s="387"/>
      <c r="CU653" s="387"/>
      <c r="CV653" s="387"/>
      <c r="CW653" s="387"/>
      <c r="CX653" s="387"/>
      <c r="CY653" s="387"/>
      <c r="CZ653" s="387"/>
      <c r="DA653" s="387"/>
      <c r="DB653" s="387"/>
      <c r="DC653" s="387"/>
      <c r="DD653" s="387"/>
      <c r="DE653" s="387"/>
      <c r="DF653" s="387"/>
      <c r="DG653" s="387"/>
      <c r="DH653" s="387"/>
      <c r="DI653" s="387"/>
      <c r="DJ653" s="387"/>
      <c r="DK653" s="387"/>
      <c r="DL653" s="387"/>
      <c r="DM653" s="387"/>
      <c r="DN653" s="387"/>
      <c r="DO653" s="387"/>
      <c r="DP653" s="387"/>
      <c r="DQ653" s="387"/>
      <c r="DR653" s="387"/>
      <c r="DS653" s="387"/>
      <c r="DT653" s="387"/>
      <c r="DU653" s="387"/>
      <c r="DV653" s="387"/>
      <c r="DW653" s="387"/>
      <c r="DX653" s="387"/>
      <c r="DY653" s="387"/>
      <c r="DZ653" s="387"/>
      <c r="EA653" s="387"/>
      <c r="EB653" s="387"/>
      <c r="EC653" s="387"/>
      <c r="ED653" s="387"/>
      <c r="EE653" s="387"/>
      <c r="EF653" s="387"/>
      <c r="EG653" s="387"/>
      <c r="EH653" s="387"/>
      <c r="EI653" s="387"/>
      <c r="EJ653" s="387"/>
      <c r="EK653" s="387"/>
      <c r="EL653" s="387"/>
      <c r="EM653" s="387"/>
    </row>
    <row r="654" spans="1:143" s="389" customFormat="1" ht="25.5" hidden="1" customHeight="1">
      <c r="A654" s="504"/>
      <c r="B654" s="504"/>
      <c r="C654" s="504"/>
      <c r="D654" s="504"/>
      <c r="E654" s="504"/>
      <c r="F654" s="504"/>
      <c r="G654" s="504"/>
      <c r="H654" s="504"/>
      <c r="I654" s="504"/>
      <c r="J654" s="504"/>
      <c r="K654" s="504"/>
      <c r="L654" s="504"/>
      <c r="M654" s="504"/>
      <c r="N654" s="504"/>
      <c r="O654" s="504"/>
      <c r="P654" s="504"/>
      <c r="Q654" s="504"/>
      <c r="R654" s="504"/>
      <c r="S654" s="504"/>
      <c r="T654" s="504"/>
      <c r="U654" s="504"/>
      <c r="V654" s="504"/>
      <c r="W654" s="504"/>
      <c r="X654" s="504"/>
      <c r="Y654" s="504"/>
      <c r="Z654" s="504"/>
      <c r="AA654" s="504"/>
      <c r="AB654" s="504"/>
      <c r="AC654" s="504"/>
      <c r="AD654" s="504"/>
      <c r="AE654" s="504"/>
      <c r="AF654" s="500"/>
      <c r="AG654" s="500"/>
      <c r="AH654" s="500"/>
      <c r="AI654" s="387"/>
      <c r="AJ654" s="387"/>
      <c r="AK654" s="387"/>
      <c r="AL654" s="387"/>
      <c r="AM654" s="387"/>
      <c r="AN654" s="387"/>
      <c r="AO654" s="387"/>
      <c r="AP654" s="387"/>
      <c r="AQ654" s="387"/>
      <c r="AR654" s="387"/>
      <c r="AS654" s="387"/>
      <c r="AT654" s="387"/>
      <c r="AU654" s="387"/>
      <c r="AV654" s="387"/>
      <c r="AW654" s="387"/>
      <c r="AX654" s="387"/>
      <c r="AY654" s="387"/>
      <c r="AZ654" s="387"/>
      <c r="BA654" s="387"/>
      <c r="BB654" s="387"/>
      <c r="BC654" s="387"/>
      <c r="BD654" s="387"/>
      <c r="BE654" s="387"/>
      <c r="BF654" s="387"/>
      <c r="BG654" s="387"/>
      <c r="BH654" s="387"/>
      <c r="BI654" s="387"/>
      <c r="BJ654" s="387"/>
      <c r="BK654" s="387"/>
      <c r="BL654" s="387"/>
      <c r="BM654" s="387"/>
      <c r="BN654" s="387"/>
      <c r="BO654" s="387"/>
      <c r="BP654" s="387"/>
      <c r="BQ654" s="387"/>
      <c r="BR654" s="387"/>
      <c r="BS654" s="387"/>
      <c r="BT654" s="387"/>
      <c r="BU654" s="387"/>
      <c r="BV654" s="387"/>
      <c r="BW654" s="387"/>
      <c r="BX654" s="387"/>
      <c r="BY654" s="387"/>
      <c r="BZ654" s="387"/>
      <c r="CA654" s="387"/>
      <c r="CB654" s="387"/>
      <c r="CC654" s="387"/>
      <c r="CD654" s="387"/>
      <c r="CE654" s="387"/>
      <c r="CF654" s="387"/>
      <c r="CG654" s="387"/>
      <c r="CH654" s="387"/>
      <c r="CI654" s="387"/>
      <c r="CJ654" s="387"/>
      <c r="CK654" s="387"/>
      <c r="CL654" s="387"/>
      <c r="CM654" s="387"/>
      <c r="CN654" s="387"/>
      <c r="CO654" s="387"/>
      <c r="CP654" s="387"/>
      <c r="CQ654" s="387"/>
      <c r="CR654" s="387"/>
      <c r="CS654" s="387"/>
      <c r="CT654" s="387"/>
      <c r="CU654" s="387"/>
      <c r="CV654" s="387"/>
      <c r="CW654" s="387"/>
      <c r="CX654" s="387"/>
      <c r="CY654" s="387"/>
      <c r="CZ654" s="387"/>
      <c r="DA654" s="387"/>
      <c r="DB654" s="387"/>
      <c r="DC654" s="387"/>
      <c r="DD654" s="387"/>
      <c r="DE654" s="387"/>
      <c r="DF654" s="387"/>
      <c r="DG654" s="387"/>
      <c r="DH654" s="387"/>
      <c r="DI654" s="387"/>
      <c r="DJ654" s="387"/>
      <c r="DK654" s="387"/>
      <c r="DL654" s="387"/>
      <c r="DM654" s="387"/>
      <c r="DN654" s="387"/>
      <c r="DO654" s="387"/>
      <c r="DP654" s="387"/>
      <c r="DQ654" s="387"/>
      <c r="DR654" s="387"/>
      <c r="DS654" s="387"/>
      <c r="DT654" s="387"/>
      <c r="DU654" s="387"/>
      <c r="DV654" s="387"/>
      <c r="DW654" s="387"/>
      <c r="DX654" s="387"/>
      <c r="DY654" s="387"/>
      <c r="DZ654" s="387"/>
      <c r="EA654" s="387"/>
      <c r="EB654" s="387"/>
      <c r="EC654" s="387"/>
      <c r="ED654" s="387"/>
      <c r="EE654" s="387"/>
      <c r="EF654" s="387"/>
      <c r="EG654" s="387"/>
      <c r="EH654" s="387"/>
      <c r="EI654" s="387"/>
      <c r="EJ654" s="387"/>
      <c r="EK654" s="387"/>
      <c r="EL654" s="387"/>
      <c r="EM654" s="387"/>
    </row>
    <row r="655" spans="1:143" s="389" customFormat="1" ht="25.5" hidden="1" customHeight="1">
      <c r="A655" s="504"/>
      <c r="B655" s="504"/>
      <c r="C655" s="504"/>
      <c r="D655" s="504"/>
      <c r="E655" s="504"/>
      <c r="F655" s="504"/>
      <c r="G655" s="504"/>
      <c r="H655" s="504"/>
      <c r="I655" s="504"/>
      <c r="J655" s="504"/>
      <c r="K655" s="504"/>
      <c r="L655" s="504"/>
      <c r="M655" s="504"/>
      <c r="N655" s="504"/>
      <c r="O655" s="504"/>
      <c r="P655" s="504"/>
      <c r="Q655" s="504"/>
      <c r="R655" s="504"/>
      <c r="S655" s="504"/>
      <c r="T655" s="504"/>
      <c r="U655" s="504"/>
      <c r="V655" s="504"/>
      <c r="W655" s="504"/>
      <c r="X655" s="504"/>
      <c r="Y655" s="504"/>
      <c r="Z655" s="504"/>
      <c r="AA655" s="504"/>
      <c r="AB655" s="504"/>
      <c r="AC655" s="504"/>
      <c r="AD655" s="504"/>
      <c r="AE655" s="504"/>
      <c r="AF655" s="500"/>
      <c r="AG655" s="500"/>
      <c r="AH655" s="500"/>
      <c r="AI655" s="387"/>
      <c r="AJ655" s="387"/>
      <c r="AK655" s="387"/>
      <c r="AL655" s="387"/>
      <c r="AM655" s="387"/>
      <c r="AN655" s="387"/>
      <c r="AO655" s="387"/>
      <c r="AP655" s="387"/>
      <c r="AQ655" s="387"/>
      <c r="AR655" s="387"/>
      <c r="AS655" s="387"/>
      <c r="AT655" s="387"/>
      <c r="AU655" s="387"/>
      <c r="AV655" s="387"/>
      <c r="AW655" s="387"/>
      <c r="AX655" s="387"/>
      <c r="AY655" s="387"/>
      <c r="AZ655" s="387"/>
      <c r="BA655" s="387"/>
      <c r="BB655" s="387"/>
      <c r="BC655" s="387"/>
      <c r="BD655" s="387"/>
      <c r="BE655" s="387"/>
      <c r="BF655" s="387"/>
      <c r="BG655" s="387"/>
      <c r="BH655" s="387"/>
      <c r="BI655" s="387"/>
      <c r="BJ655" s="387"/>
      <c r="BK655" s="387"/>
      <c r="BL655" s="387"/>
      <c r="BM655" s="387"/>
      <c r="BN655" s="387"/>
      <c r="BO655" s="387"/>
      <c r="BP655" s="387"/>
      <c r="BQ655" s="387"/>
      <c r="BR655" s="387"/>
      <c r="BS655" s="387"/>
      <c r="BT655" s="387"/>
      <c r="BU655" s="387"/>
      <c r="BV655" s="387"/>
      <c r="BW655" s="387"/>
      <c r="BX655" s="387"/>
      <c r="BY655" s="387"/>
      <c r="BZ655" s="387"/>
      <c r="CA655" s="387"/>
      <c r="CB655" s="387"/>
      <c r="CC655" s="387"/>
      <c r="CD655" s="387"/>
      <c r="CE655" s="387"/>
      <c r="CF655" s="387"/>
      <c r="CG655" s="387"/>
      <c r="CH655" s="387"/>
      <c r="CI655" s="387"/>
      <c r="CJ655" s="387"/>
      <c r="CK655" s="387"/>
      <c r="CL655" s="387"/>
      <c r="CM655" s="387"/>
      <c r="CN655" s="387"/>
      <c r="CO655" s="387"/>
      <c r="CP655" s="387"/>
      <c r="CQ655" s="387"/>
      <c r="CR655" s="387"/>
      <c r="CS655" s="387"/>
      <c r="CT655" s="387"/>
      <c r="CU655" s="387"/>
      <c r="CV655" s="387"/>
      <c r="CW655" s="387"/>
      <c r="CX655" s="387"/>
      <c r="CY655" s="387"/>
      <c r="CZ655" s="387"/>
      <c r="DA655" s="387"/>
      <c r="DB655" s="387"/>
      <c r="DC655" s="387"/>
      <c r="DD655" s="387"/>
      <c r="DE655" s="387"/>
      <c r="DF655" s="387"/>
      <c r="DG655" s="387"/>
      <c r="DH655" s="387"/>
      <c r="DI655" s="387"/>
      <c r="DJ655" s="387"/>
      <c r="DK655" s="387"/>
      <c r="DL655" s="387"/>
      <c r="DM655" s="387"/>
      <c r="DN655" s="387"/>
      <c r="DO655" s="387"/>
      <c r="DP655" s="387"/>
      <c r="DQ655" s="387"/>
      <c r="DR655" s="387"/>
      <c r="DS655" s="387"/>
      <c r="DT655" s="387"/>
      <c r="DU655" s="387"/>
      <c r="DV655" s="387"/>
      <c r="DW655" s="387"/>
      <c r="DX655" s="387"/>
      <c r="DY655" s="387"/>
      <c r="DZ655" s="387"/>
      <c r="EA655" s="387"/>
      <c r="EB655" s="387"/>
      <c r="EC655" s="387"/>
      <c r="ED655" s="387"/>
      <c r="EE655" s="387"/>
      <c r="EF655" s="387"/>
      <c r="EG655" s="387"/>
      <c r="EH655" s="387"/>
      <c r="EI655" s="387"/>
      <c r="EJ655" s="387"/>
      <c r="EK655" s="387"/>
      <c r="EL655" s="387"/>
      <c r="EM655" s="387"/>
    </row>
    <row r="656" spans="1:143" s="389" customFormat="1" ht="25.5" hidden="1" customHeight="1">
      <c r="A656" s="504"/>
      <c r="B656" s="504"/>
      <c r="C656" s="504"/>
      <c r="D656" s="504"/>
      <c r="E656" s="504"/>
      <c r="F656" s="504"/>
      <c r="G656" s="504"/>
      <c r="H656" s="504"/>
      <c r="I656" s="504"/>
      <c r="J656" s="504"/>
      <c r="K656" s="504"/>
      <c r="L656" s="504"/>
      <c r="M656" s="504"/>
      <c r="N656" s="504"/>
      <c r="O656" s="504"/>
      <c r="P656" s="504"/>
      <c r="Q656" s="504"/>
      <c r="R656" s="504"/>
      <c r="S656" s="504"/>
      <c r="T656" s="504"/>
      <c r="U656" s="504"/>
      <c r="V656" s="504"/>
      <c r="W656" s="504"/>
      <c r="X656" s="504"/>
      <c r="Y656" s="504"/>
      <c r="Z656" s="504"/>
      <c r="AA656" s="504"/>
      <c r="AB656" s="504"/>
      <c r="AC656" s="504"/>
      <c r="AD656" s="504"/>
      <c r="AE656" s="504"/>
      <c r="AF656" s="500"/>
      <c r="AG656" s="500"/>
      <c r="AH656" s="500"/>
      <c r="AI656" s="387"/>
      <c r="AJ656" s="387"/>
      <c r="AK656" s="387"/>
      <c r="AL656" s="387"/>
      <c r="AM656" s="387"/>
      <c r="AN656" s="387"/>
      <c r="AO656" s="387"/>
      <c r="AP656" s="387"/>
      <c r="AQ656" s="387"/>
      <c r="AR656" s="387"/>
      <c r="AS656" s="387"/>
      <c r="AT656" s="387"/>
      <c r="AU656" s="387"/>
      <c r="AV656" s="387"/>
      <c r="AW656" s="387"/>
      <c r="AX656" s="387"/>
      <c r="AY656" s="387"/>
      <c r="AZ656" s="387"/>
      <c r="BA656" s="387"/>
      <c r="BB656" s="387"/>
      <c r="BC656" s="387"/>
      <c r="BD656" s="387"/>
      <c r="BE656" s="387"/>
      <c r="BF656" s="387"/>
      <c r="BG656" s="387"/>
      <c r="BH656" s="387"/>
      <c r="BI656" s="387"/>
      <c r="BJ656" s="387"/>
      <c r="BK656" s="387"/>
      <c r="BL656" s="387"/>
      <c r="BM656" s="387"/>
      <c r="BN656" s="387"/>
      <c r="BO656" s="387"/>
      <c r="BP656" s="387"/>
      <c r="BQ656" s="387"/>
      <c r="BR656" s="387"/>
      <c r="BS656" s="387"/>
      <c r="BT656" s="387"/>
      <c r="BU656" s="387"/>
      <c r="BV656" s="387"/>
      <c r="BW656" s="387"/>
      <c r="BX656" s="387"/>
      <c r="BY656" s="387"/>
      <c r="BZ656" s="387"/>
      <c r="CA656" s="387"/>
      <c r="CB656" s="387"/>
      <c r="CC656" s="387"/>
      <c r="CD656" s="387"/>
      <c r="CE656" s="387"/>
      <c r="CF656" s="387"/>
      <c r="CG656" s="387"/>
      <c r="CH656" s="387"/>
      <c r="CI656" s="387"/>
      <c r="CJ656" s="387"/>
      <c r="CK656" s="387"/>
      <c r="CL656" s="387"/>
      <c r="CM656" s="387"/>
      <c r="CN656" s="387"/>
      <c r="CO656" s="387"/>
      <c r="CP656" s="387"/>
      <c r="CQ656" s="387"/>
      <c r="CR656" s="387"/>
      <c r="CS656" s="387"/>
      <c r="CT656" s="387"/>
      <c r="CU656" s="387"/>
      <c r="CV656" s="387"/>
      <c r="CW656" s="387"/>
      <c r="CX656" s="387"/>
      <c r="CY656" s="387"/>
      <c r="CZ656" s="387"/>
      <c r="DA656" s="387"/>
      <c r="DB656" s="387"/>
      <c r="DC656" s="387"/>
      <c r="DD656" s="387"/>
      <c r="DE656" s="387"/>
      <c r="DF656" s="387"/>
      <c r="DG656" s="387"/>
      <c r="DH656" s="387"/>
      <c r="DI656" s="387"/>
      <c r="DJ656" s="387"/>
      <c r="DK656" s="387"/>
      <c r="DL656" s="387"/>
      <c r="DM656" s="387"/>
      <c r="DN656" s="387"/>
      <c r="DO656" s="387"/>
      <c r="DP656" s="387"/>
      <c r="DQ656" s="387"/>
      <c r="DR656" s="387"/>
      <c r="DS656" s="387"/>
      <c r="DT656" s="387"/>
      <c r="DU656" s="387"/>
      <c r="DV656" s="387"/>
      <c r="DW656" s="387"/>
      <c r="DX656" s="387"/>
      <c r="DY656" s="387"/>
      <c r="DZ656" s="387"/>
      <c r="EA656" s="387"/>
      <c r="EB656" s="387"/>
      <c r="EC656" s="387"/>
      <c r="ED656" s="387"/>
      <c r="EE656" s="387"/>
      <c r="EF656" s="387"/>
      <c r="EG656" s="387"/>
      <c r="EH656" s="387"/>
      <c r="EI656" s="387"/>
      <c r="EJ656" s="387"/>
      <c r="EK656" s="387"/>
      <c r="EL656" s="387"/>
      <c r="EM656" s="387"/>
    </row>
    <row r="657" spans="1:143" s="389" customFormat="1" ht="25.5" hidden="1" customHeight="1">
      <c r="A657" s="504"/>
      <c r="B657" s="504"/>
      <c r="C657" s="504"/>
      <c r="D657" s="504"/>
      <c r="E657" s="504"/>
      <c r="F657" s="504"/>
      <c r="G657" s="504"/>
      <c r="H657" s="504"/>
      <c r="I657" s="504"/>
      <c r="J657" s="504"/>
      <c r="K657" s="504"/>
      <c r="L657" s="504"/>
      <c r="M657" s="504"/>
      <c r="N657" s="504"/>
      <c r="O657" s="504"/>
      <c r="P657" s="504"/>
      <c r="Q657" s="504"/>
      <c r="R657" s="504"/>
      <c r="S657" s="504"/>
      <c r="T657" s="504"/>
      <c r="U657" s="504"/>
      <c r="V657" s="504"/>
      <c r="W657" s="504"/>
      <c r="X657" s="504"/>
      <c r="Y657" s="504"/>
      <c r="Z657" s="504"/>
      <c r="AA657" s="504"/>
      <c r="AB657" s="504"/>
      <c r="AC657" s="504"/>
      <c r="AD657" s="504"/>
      <c r="AE657" s="504"/>
      <c r="AF657" s="500"/>
      <c r="AG657" s="500"/>
      <c r="AH657" s="500"/>
      <c r="AI657" s="387"/>
      <c r="AJ657" s="387"/>
      <c r="AK657" s="387"/>
      <c r="AL657" s="387"/>
      <c r="AM657" s="387"/>
      <c r="AN657" s="387"/>
      <c r="AO657" s="387"/>
      <c r="AP657" s="387"/>
      <c r="AQ657" s="387"/>
      <c r="AR657" s="387"/>
      <c r="AS657" s="387"/>
      <c r="AT657" s="387"/>
      <c r="AU657" s="387"/>
      <c r="AV657" s="387"/>
      <c r="AW657" s="387"/>
      <c r="AX657" s="387"/>
      <c r="AY657" s="387"/>
      <c r="AZ657" s="387"/>
      <c r="BA657" s="387"/>
      <c r="BB657" s="387"/>
      <c r="BC657" s="387"/>
      <c r="BD657" s="387"/>
      <c r="BE657" s="387"/>
      <c r="BF657" s="387"/>
      <c r="BG657" s="387"/>
      <c r="BH657" s="387"/>
      <c r="BI657" s="387"/>
      <c r="BJ657" s="387"/>
      <c r="BK657" s="387"/>
      <c r="BL657" s="387"/>
      <c r="BM657" s="387"/>
      <c r="BN657" s="387"/>
      <c r="BO657" s="387"/>
      <c r="BP657" s="387"/>
      <c r="BQ657" s="387"/>
      <c r="BR657" s="387"/>
      <c r="BS657" s="387"/>
      <c r="BT657" s="387"/>
      <c r="BU657" s="387"/>
      <c r="BV657" s="387"/>
      <c r="BW657" s="387"/>
      <c r="BX657" s="387"/>
      <c r="BY657" s="387"/>
      <c r="BZ657" s="387"/>
      <c r="CA657" s="387"/>
      <c r="CB657" s="387"/>
      <c r="CC657" s="387"/>
      <c r="CD657" s="387"/>
      <c r="CE657" s="387"/>
      <c r="CF657" s="387"/>
      <c r="CG657" s="387"/>
      <c r="CH657" s="387"/>
      <c r="CI657" s="387"/>
      <c r="CJ657" s="387"/>
      <c r="CK657" s="387"/>
      <c r="CL657" s="387"/>
      <c r="CM657" s="387"/>
      <c r="CN657" s="387"/>
      <c r="CO657" s="387"/>
      <c r="CP657" s="387"/>
      <c r="CQ657" s="387"/>
      <c r="CR657" s="387"/>
      <c r="CS657" s="387"/>
      <c r="CT657" s="387"/>
      <c r="CU657" s="387"/>
      <c r="CV657" s="387"/>
      <c r="CW657" s="387"/>
      <c r="CX657" s="387"/>
      <c r="CY657" s="387"/>
      <c r="CZ657" s="387"/>
      <c r="DA657" s="387"/>
      <c r="DB657" s="387"/>
      <c r="DC657" s="387"/>
      <c r="DD657" s="387"/>
      <c r="DE657" s="387"/>
      <c r="DF657" s="387"/>
      <c r="DG657" s="387"/>
      <c r="DH657" s="387"/>
      <c r="DI657" s="387"/>
      <c r="DJ657" s="387"/>
      <c r="DK657" s="387"/>
      <c r="DL657" s="387"/>
      <c r="DM657" s="387"/>
      <c r="DN657" s="387"/>
      <c r="DO657" s="387"/>
      <c r="DP657" s="387"/>
      <c r="DQ657" s="387"/>
      <c r="DR657" s="387"/>
      <c r="DS657" s="387"/>
      <c r="DT657" s="387"/>
      <c r="DU657" s="387"/>
      <c r="DV657" s="387"/>
      <c r="DW657" s="387"/>
      <c r="DX657" s="387"/>
      <c r="DY657" s="387"/>
      <c r="DZ657" s="387"/>
      <c r="EA657" s="387"/>
      <c r="EB657" s="387"/>
      <c r="EC657" s="387"/>
      <c r="ED657" s="387"/>
      <c r="EE657" s="387"/>
      <c r="EF657" s="387"/>
      <c r="EG657" s="387"/>
      <c r="EH657" s="387"/>
      <c r="EI657" s="387"/>
      <c r="EJ657" s="387"/>
      <c r="EK657" s="387"/>
      <c r="EL657" s="387"/>
      <c r="EM657" s="387"/>
    </row>
    <row r="658" spans="1:143" s="389" customFormat="1" ht="25.5" hidden="1" customHeight="1">
      <c r="A658" s="504"/>
      <c r="B658" s="504"/>
      <c r="C658" s="504"/>
      <c r="D658" s="504"/>
      <c r="E658" s="504"/>
      <c r="F658" s="504"/>
      <c r="G658" s="504"/>
      <c r="H658" s="504"/>
      <c r="I658" s="504"/>
      <c r="J658" s="504"/>
      <c r="K658" s="504"/>
      <c r="L658" s="504"/>
      <c r="M658" s="504"/>
      <c r="N658" s="504"/>
      <c r="O658" s="504"/>
      <c r="P658" s="504"/>
      <c r="Q658" s="504"/>
      <c r="R658" s="504"/>
      <c r="S658" s="504"/>
      <c r="T658" s="504"/>
      <c r="U658" s="504"/>
      <c r="V658" s="504"/>
      <c r="W658" s="504"/>
      <c r="X658" s="504"/>
      <c r="Y658" s="504"/>
      <c r="Z658" s="504"/>
      <c r="AA658" s="504"/>
      <c r="AB658" s="504"/>
      <c r="AC658" s="504"/>
      <c r="AD658" s="504"/>
      <c r="AE658" s="504"/>
      <c r="AF658" s="500"/>
      <c r="AG658" s="500"/>
      <c r="AH658" s="500"/>
      <c r="AI658" s="387"/>
      <c r="AJ658" s="387"/>
      <c r="AK658" s="387"/>
      <c r="AL658" s="387"/>
      <c r="AM658" s="387"/>
      <c r="AN658" s="387"/>
      <c r="AO658" s="387"/>
      <c r="AP658" s="387"/>
      <c r="AQ658" s="387"/>
      <c r="AR658" s="387"/>
      <c r="AS658" s="387"/>
      <c r="AT658" s="387"/>
      <c r="AU658" s="387"/>
      <c r="AV658" s="387"/>
      <c r="AW658" s="387"/>
      <c r="AX658" s="387"/>
      <c r="AY658" s="387"/>
      <c r="AZ658" s="387"/>
      <c r="BA658" s="387"/>
      <c r="BB658" s="387"/>
      <c r="BC658" s="387"/>
      <c r="BD658" s="387"/>
      <c r="BE658" s="387"/>
      <c r="BF658" s="387"/>
      <c r="BG658" s="387"/>
      <c r="BH658" s="387"/>
      <c r="BI658" s="387"/>
      <c r="BJ658" s="387"/>
      <c r="BK658" s="387"/>
      <c r="BL658" s="387"/>
      <c r="BM658" s="387"/>
      <c r="BN658" s="387"/>
      <c r="BO658" s="387"/>
      <c r="BP658" s="387"/>
      <c r="BQ658" s="387"/>
      <c r="BR658" s="387"/>
      <c r="BS658" s="387"/>
      <c r="BT658" s="387"/>
      <c r="BU658" s="387"/>
      <c r="BV658" s="387"/>
      <c r="BW658" s="387"/>
      <c r="BX658" s="387"/>
      <c r="BY658" s="387"/>
      <c r="BZ658" s="387"/>
      <c r="CA658" s="387"/>
      <c r="CB658" s="387"/>
      <c r="CC658" s="387"/>
      <c r="CD658" s="387"/>
      <c r="CE658" s="387"/>
      <c r="CF658" s="387"/>
      <c r="CG658" s="387"/>
      <c r="CH658" s="387"/>
      <c r="CI658" s="387"/>
      <c r="CJ658" s="387"/>
      <c r="CK658" s="387"/>
      <c r="CL658" s="387"/>
      <c r="CM658" s="387"/>
      <c r="CN658" s="387"/>
      <c r="CO658" s="387"/>
      <c r="CP658" s="387"/>
      <c r="CQ658" s="387"/>
      <c r="CR658" s="387"/>
      <c r="CS658" s="387"/>
      <c r="CT658" s="387"/>
      <c r="CU658" s="387"/>
      <c r="CV658" s="387"/>
      <c r="CW658" s="387"/>
      <c r="CX658" s="387"/>
      <c r="CY658" s="387"/>
      <c r="CZ658" s="387"/>
      <c r="DA658" s="387"/>
      <c r="DB658" s="387"/>
      <c r="DC658" s="387"/>
      <c r="DD658" s="387"/>
      <c r="DE658" s="387"/>
      <c r="DF658" s="387"/>
      <c r="DG658" s="387"/>
      <c r="DH658" s="387"/>
      <c r="DI658" s="387"/>
      <c r="DJ658" s="387"/>
      <c r="DK658" s="387"/>
      <c r="DL658" s="387"/>
      <c r="DM658" s="387"/>
      <c r="DN658" s="387"/>
      <c r="DO658" s="387"/>
      <c r="DP658" s="387"/>
      <c r="DQ658" s="387"/>
      <c r="DR658" s="387"/>
      <c r="DS658" s="387"/>
      <c r="DT658" s="387"/>
      <c r="DU658" s="387"/>
      <c r="DV658" s="387"/>
      <c r="DW658" s="387"/>
      <c r="DX658" s="387"/>
      <c r="DY658" s="387"/>
      <c r="DZ658" s="387"/>
      <c r="EA658" s="387"/>
      <c r="EB658" s="387"/>
      <c r="EC658" s="387"/>
      <c r="ED658" s="387"/>
      <c r="EE658" s="387"/>
      <c r="EF658" s="387"/>
      <c r="EG658" s="387"/>
      <c r="EH658" s="387"/>
      <c r="EI658" s="387"/>
      <c r="EJ658" s="387"/>
      <c r="EK658" s="387"/>
      <c r="EL658" s="387"/>
      <c r="EM658" s="387"/>
    </row>
    <row r="659" spans="1:143" s="389" customFormat="1" ht="25.5" hidden="1" customHeight="1">
      <c r="A659" s="504"/>
      <c r="B659" s="504"/>
      <c r="C659" s="504"/>
      <c r="D659" s="504"/>
      <c r="E659" s="504"/>
      <c r="F659" s="504"/>
      <c r="G659" s="504"/>
      <c r="H659" s="504"/>
      <c r="I659" s="504"/>
      <c r="J659" s="504"/>
      <c r="K659" s="504"/>
      <c r="L659" s="504"/>
      <c r="M659" s="504"/>
      <c r="N659" s="504"/>
      <c r="O659" s="504"/>
      <c r="P659" s="504"/>
      <c r="Q659" s="504"/>
      <c r="R659" s="504"/>
      <c r="S659" s="504"/>
      <c r="T659" s="504"/>
      <c r="U659" s="504"/>
      <c r="V659" s="504"/>
      <c r="W659" s="504"/>
      <c r="X659" s="504"/>
      <c r="Y659" s="504"/>
      <c r="Z659" s="504"/>
      <c r="AA659" s="504"/>
      <c r="AB659" s="504"/>
      <c r="AC659" s="504"/>
      <c r="AD659" s="504"/>
      <c r="AE659" s="504"/>
      <c r="AF659" s="500"/>
      <c r="AG659" s="500"/>
      <c r="AH659" s="500"/>
      <c r="AI659" s="387"/>
      <c r="AJ659" s="387"/>
      <c r="AK659" s="387"/>
      <c r="AL659" s="387"/>
      <c r="AM659" s="387"/>
      <c r="AN659" s="387"/>
      <c r="AO659" s="387"/>
      <c r="AP659" s="387"/>
      <c r="AQ659" s="387"/>
      <c r="AR659" s="387"/>
      <c r="AS659" s="387"/>
      <c r="AT659" s="387"/>
      <c r="AU659" s="387"/>
      <c r="AV659" s="387"/>
      <c r="AW659" s="387"/>
      <c r="AX659" s="387"/>
      <c r="AY659" s="387"/>
      <c r="AZ659" s="387"/>
      <c r="BA659" s="387"/>
      <c r="BB659" s="387"/>
      <c r="BC659" s="387"/>
      <c r="BD659" s="387"/>
      <c r="BE659" s="387"/>
      <c r="BF659" s="387"/>
      <c r="BG659" s="387"/>
      <c r="BH659" s="387"/>
      <c r="BI659" s="387"/>
      <c r="BJ659" s="387"/>
      <c r="BK659" s="387"/>
      <c r="BL659" s="387"/>
      <c r="BM659" s="387"/>
      <c r="BN659" s="387"/>
      <c r="BO659" s="387"/>
      <c r="BP659" s="387"/>
      <c r="BQ659" s="387"/>
      <c r="BR659" s="387"/>
      <c r="BS659" s="387"/>
      <c r="BT659" s="387"/>
      <c r="BU659" s="387"/>
      <c r="BV659" s="387"/>
      <c r="BW659" s="387"/>
      <c r="BX659" s="387"/>
      <c r="BY659" s="387"/>
      <c r="BZ659" s="387"/>
      <c r="CA659" s="387"/>
      <c r="CB659" s="387"/>
      <c r="CC659" s="387"/>
      <c r="CD659" s="387"/>
      <c r="CE659" s="387"/>
      <c r="CF659" s="387"/>
      <c r="CG659" s="387"/>
      <c r="CH659" s="387"/>
      <c r="CI659" s="387"/>
      <c r="CJ659" s="387"/>
      <c r="CK659" s="387"/>
      <c r="CL659" s="387"/>
      <c r="CM659" s="387"/>
      <c r="CN659" s="387"/>
      <c r="CO659" s="387"/>
      <c r="CP659" s="387"/>
      <c r="CQ659" s="387"/>
      <c r="CR659" s="387"/>
      <c r="CS659" s="387"/>
      <c r="CT659" s="387"/>
      <c r="CU659" s="387"/>
      <c r="CV659" s="387"/>
      <c r="CW659" s="387"/>
      <c r="CX659" s="387"/>
      <c r="CY659" s="387"/>
      <c r="CZ659" s="387"/>
      <c r="DA659" s="387"/>
      <c r="DB659" s="387"/>
      <c r="DC659" s="387"/>
      <c r="DD659" s="387"/>
      <c r="DE659" s="387"/>
      <c r="DF659" s="387"/>
      <c r="DG659" s="387"/>
      <c r="DH659" s="387"/>
      <c r="DI659" s="387"/>
      <c r="DJ659" s="387"/>
      <c r="DK659" s="387"/>
      <c r="DL659" s="387"/>
      <c r="DM659" s="387"/>
      <c r="DN659" s="387"/>
      <c r="DO659" s="387"/>
      <c r="DP659" s="387"/>
      <c r="DQ659" s="387"/>
      <c r="DR659" s="387"/>
      <c r="DS659" s="387"/>
      <c r="DT659" s="387"/>
      <c r="DU659" s="387"/>
      <c r="DV659" s="387"/>
      <c r="DW659" s="387"/>
      <c r="DX659" s="387"/>
      <c r="DY659" s="387"/>
      <c r="DZ659" s="387"/>
      <c r="EA659" s="387"/>
      <c r="EB659" s="387"/>
      <c r="EC659" s="387"/>
      <c r="ED659" s="387"/>
      <c r="EE659" s="387"/>
      <c r="EF659" s="387"/>
      <c r="EG659" s="387"/>
      <c r="EH659" s="387"/>
      <c r="EI659" s="387"/>
      <c r="EJ659" s="387"/>
      <c r="EK659" s="387"/>
      <c r="EL659" s="387"/>
      <c r="EM659" s="387"/>
    </row>
    <row r="660" spans="1:143" s="389" customFormat="1" ht="25.5" hidden="1" customHeight="1">
      <c r="A660" s="504"/>
      <c r="B660" s="504"/>
      <c r="C660" s="504"/>
      <c r="D660" s="504"/>
      <c r="E660" s="504"/>
      <c r="F660" s="504"/>
      <c r="G660" s="504"/>
      <c r="H660" s="504"/>
      <c r="I660" s="504"/>
      <c r="J660" s="504"/>
      <c r="K660" s="504"/>
      <c r="L660" s="504"/>
      <c r="M660" s="504"/>
      <c r="N660" s="504"/>
      <c r="O660" s="504"/>
      <c r="P660" s="504"/>
      <c r="Q660" s="504"/>
      <c r="R660" s="504"/>
      <c r="S660" s="504"/>
      <c r="T660" s="504"/>
      <c r="U660" s="504"/>
      <c r="V660" s="504"/>
      <c r="W660" s="504"/>
      <c r="X660" s="504"/>
      <c r="Y660" s="504"/>
      <c r="Z660" s="504"/>
      <c r="AA660" s="504"/>
      <c r="AB660" s="504"/>
      <c r="AC660" s="504"/>
      <c r="AD660" s="504"/>
      <c r="AE660" s="504"/>
      <c r="AF660" s="500"/>
      <c r="AG660" s="500"/>
      <c r="AH660" s="500"/>
      <c r="AI660" s="387"/>
      <c r="AJ660" s="387"/>
      <c r="AK660" s="387"/>
      <c r="AL660" s="387"/>
      <c r="AM660" s="387"/>
      <c r="AN660" s="387"/>
      <c r="AO660" s="387"/>
      <c r="AP660" s="387"/>
      <c r="AQ660" s="387"/>
      <c r="AR660" s="387"/>
      <c r="AS660" s="387"/>
      <c r="AT660" s="387"/>
      <c r="AU660" s="387"/>
      <c r="AV660" s="387"/>
      <c r="AW660" s="387"/>
      <c r="AX660" s="387"/>
      <c r="AY660" s="387"/>
      <c r="AZ660" s="387"/>
      <c r="BA660" s="387"/>
      <c r="BB660" s="387"/>
      <c r="BC660" s="387"/>
      <c r="BD660" s="387"/>
      <c r="BE660" s="387"/>
      <c r="BF660" s="387"/>
      <c r="BG660" s="387"/>
      <c r="BH660" s="387"/>
      <c r="BI660" s="387"/>
      <c r="BJ660" s="387"/>
      <c r="BK660" s="387"/>
      <c r="BL660" s="387"/>
      <c r="BM660" s="387"/>
      <c r="BN660" s="387"/>
      <c r="BO660" s="387"/>
      <c r="BP660" s="387"/>
      <c r="BQ660" s="387"/>
      <c r="BR660" s="387"/>
      <c r="BS660" s="387"/>
      <c r="BT660" s="387"/>
      <c r="BU660" s="387"/>
      <c r="BV660" s="387"/>
      <c r="BW660" s="387"/>
      <c r="BX660" s="387"/>
      <c r="BY660" s="387"/>
      <c r="BZ660" s="387"/>
      <c r="CA660" s="387"/>
      <c r="CB660" s="387"/>
      <c r="CC660" s="387"/>
      <c r="CD660" s="387"/>
      <c r="CE660" s="387"/>
      <c r="CF660" s="387"/>
      <c r="CG660" s="387"/>
      <c r="CH660" s="387"/>
      <c r="CI660" s="387"/>
      <c r="CJ660" s="387"/>
      <c r="CK660" s="387"/>
      <c r="CL660" s="387"/>
      <c r="CM660" s="387"/>
      <c r="CN660" s="387"/>
      <c r="CO660" s="387"/>
      <c r="CP660" s="387"/>
      <c r="CQ660" s="387"/>
      <c r="CR660" s="387"/>
      <c r="CS660" s="387"/>
      <c r="CT660" s="387"/>
      <c r="CU660" s="387"/>
      <c r="CV660" s="387"/>
      <c r="CW660" s="387"/>
      <c r="CX660" s="387"/>
      <c r="CY660" s="387"/>
      <c r="CZ660" s="387"/>
      <c r="DA660" s="387"/>
      <c r="DB660" s="387"/>
      <c r="DC660" s="387"/>
      <c r="DD660" s="387"/>
      <c r="DE660" s="387"/>
      <c r="DF660" s="387"/>
      <c r="DG660" s="387"/>
      <c r="DH660" s="387"/>
      <c r="DI660" s="387"/>
      <c r="DJ660" s="387"/>
      <c r="DK660" s="387"/>
      <c r="DL660" s="387"/>
      <c r="DM660" s="387"/>
      <c r="DN660" s="387"/>
      <c r="DO660" s="387"/>
      <c r="DP660" s="387"/>
      <c r="DQ660" s="387"/>
      <c r="DR660" s="387"/>
      <c r="DS660" s="387"/>
      <c r="DT660" s="387"/>
      <c r="DU660" s="387"/>
      <c r="DV660" s="387"/>
      <c r="DW660" s="387"/>
      <c r="DX660" s="387"/>
      <c r="DY660" s="387"/>
      <c r="DZ660" s="387"/>
      <c r="EA660" s="387"/>
      <c r="EB660" s="387"/>
      <c r="EC660" s="387"/>
      <c r="ED660" s="387"/>
      <c r="EE660" s="387"/>
      <c r="EF660" s="387"/>
      <c r="EG660" s="387"/>
      <c r="EH660" s="387"/>
      <c r="EI660" s="387"/>
      <c r="EJ660" s="387"/>
      <c r="EK660" s="387"/>
      <c r="EL660" s="387"/>
      <c r="EM660" s="387"/>
    </row>
    <row r="661" spans="1:143" s="389" customFormat="1" ht="25.5" hidden="1" customHeight="1">
      <c r="A661" s="504"/>
      <c r="B661" s="504"/>
      <c r="C661" s="504"/>
      <c r="D661" s="504"/>
      <c r="E661" s="504"/>
      <c r="F661" s="504"/>
      <c r="G661" s="504"/>
      <c r="H661" s="504"/>
      <c r="I661" s="504"/>
      <c r="J661" s="504"/>
      <c r="K661" s="504"/>
      <c r="L661" s="504"/>
      <c r="M661" s="504"/>
      <c r="N661" s="504"/>
      <c r="O661" s="504"/>
      <c r="P661" s="504"/>
      <c r="Q661" s="504"/>
      <c r="R661" s="504"/>
      <c r="S661" s="504"/>
      <c r="T661" s="504"/>
      <c r="U661" s="504"/>
      <c r="V661" s="504"/>
      <c r="W661" s="504"/>
      <c r="X661" s="504"/>
      <c r="Y661" s="504"/>
      <c r="Z661" s="504"/>
      <c r="AA661" s="504"/>
      <c r="AB661" s="504"/>
      <c r="AC661" s="504"/>
      <c r="AD661" s="504"/>
      <c r="AE661" s="504"/>
      <c r="AF661" s="500"/>
      <c r="AG661" s="500"/>
      <c r="AH661" s="500"/>
      <c r="AI661" s="387"/>
      <c r="AJ661" s="387"/>
      <c r="AK661" s="387"/>
      <c r="AL661" s="387"/>
      <c r="AM661" s="387"/>
      <c r="AN661" s="387"/>
      <c r="AO661" s="387"/>
      <c r="AP661" s="387"/>
      <c r="AQ661" s="387"/>
      <c r="AR661" s="387"/>
      <c r="AS661" s="387"/>
      <c r="AT661" s="387"/>
      <c r="AU661" s="387"/>
      <c r="AV661" s="387"/>
      <c r="AW661" s="387"/>
      <c r="AX661" s="387"/>
      <c r="AY661" s="387"/>
      <c r="AZ661" s="387"/>
      <c r="BA661" s="387"/>
      <c r="BB661" s="387"/>
      <c r="BC661" s="387"/>
      <c r="BD661" s="387"/>
      <c r="BE661" s="387"/>
      <c r="BF661" s="387"/>
      <c r="BG661" s="387"/>
      <c r="BH661" s="387"/>
      <c r="BI661" s="387"/>
      <c r="BJ661" s="387"/>
      <c r="BK661" s="387"/>
      <c r="BL661" s="387"/>
      <c r="BM661" s="387"/>
      <c r="BN661" s="387"/>
      <c r="BO661" s="387"/>
      <c r="BP661" s="387"/>
      <c r="BQ661" s="387"/>
      <c r="BR661" s="387"/>
      <c r="BS661" s="387"/>
      <c r="BT661" s="387"/>
      <c r="BU661" s="387"/>
      <c r="BV661" s="387"/>
      <c r="BW661" s="387"/>
      <c r="BX661" s="387"/>
      <c r="BY661" s="387"/>
      <c r="BZ661" s="387"/>
      <c r="CA661" s="387"/>
      <c r="CB661" s="387"/>
      <c r="CC661" s="387"/>
      <c r="CD661" s="387"/>
      <c r="CE661" s="387"/>
      <c r="CF661" s="387"/>
      <c r="CG661" s="387"/>
      <c r="CH661" s="387"/>
      <c r="CI661" s="387"/>
      <c r="CJ661" s="387"/>
      <c r="CK661" s="387"/>
      <c r="CL661" s="387"/>
      <c r="CM661" s="387"/>
      <c r="CN661" s="387"/>
      <c r="CO661" s="387"/>
      <c r="CP661" s="387"/>
      <c r="CQ661" s="387"/>
      <c r="CR661" s="387"/>
      <c r="CS661" s="387"/>
      <c r="CT661" s="387"/>
      <c r="CU661" s="387"/>
      <c r="CV661" s="387"/>
      <c r="CW661" s="387"/>
      <c r="CX661" s="387"/>
      <c r="CY661" s="387"/>
      <c r="CZ661" s="387"/>
      <c r="DA661" s="387"/>
      <c r="DB661" s="387"/>
      <c r="DC661" s="387"/>
      <c r="DD661" s="387"/>
      <c r="DE661" s="387"/>
      <c r="DF661" s="387"/>
      <c r="DG661" s="387"/>
      <c r="DH661" s="387"/>
      <c r="DI661" s="387"/>
      <c r="DJ661" s="387"/>
      <c r="DK661" s="387"/>
      <c r="DL661" s="387"/>
      <c r="DM661" s="387"/>
      <c r="DN661" s="387"/>
      <c r="DO661" s="387"/>
      <c r="DP661" s="387"/>
      <c r="DQ661" s="387"/>
      <c r="DR661" s="387"/>
      <c r="DS661" s="387"/>
      <c r="DT661" s="387"/>
      <c r="DU661" s="387"/>
      <c r="DV661" s="387"/>
      <c r="DW661" s="387"/>
      <c r="DX661" s="387"/>
      <c r="DY661" s="387"/>
      <c r="DZ661" s="387"/>
      <c r="EA661" s="387"/>
      <c r="EB661" s="387"/>
      <c r="EC661" s="387"/>
      <c r="ED661" s="387"/>
      <c r="EE661" s="387"/>
      <c r="EF661" s="387"/>
      <c r="EG661" s="387"/>
      <c r="EH661" s="387"/>
      <c r="EI661" s="387"/>
      <c r="EJ661" s="387"/>
      <c r="EK661" s="387"/>
      <c r="EL661" s="387"/>
      <c r="EM661" s="387"/>
    </row>
    <row r="662" spans="1:143" s="389" customFormat="1" ht="25.5" hidden="1" customHeight="1">
      <c r="A662" s="504"/>
      <c r="B662" s="504"/>
      <c r="C662" s="504"/>
      <c r="D662" s="504"/>
      <c r="E662" s="504"/>
      <c r="F662" s="504"/>
      <c r="G662" s="504"/>
      <c r="H662" s="504"/>
      <c r="I662" s="504"/>
      <c r="J662" s="504"/>
      <c r="K662" s="504"/>
      <c r="L662" s="504"/>
      <c r="M662" s="504"/>
      <c r="N662" s="504"/>
      <c r="O662" s="504"/>
      <c r="P662" s="504"/>
      <c r="Q662" s="504"/>
      <c r="R662" s="504"/>
      <c r="S662" s="504"/>
      <c r="T662" s="504"/>
      <c r="U662" s="504"/>
      <c r="V662" s="504"/>
      <c r="W662" s="504"/>
      <c r="X662" s="504"/>
      <c r="Y662" s="504"/>
      <c r="Z662" s="504"/>
      <c r="AA662" s="504"/>
      <c r="AB662" s="504"/>
      <c r="AC662" s="504"/>
      <c r="AD662" s="504"/>
      <c r="AE662" s="504"/>
      <c r="AF662" s="500"/>
      <c r="AG662" s="500"/>
      <c r="AH662" s="500"/>
      <c r="AI662" s="387"/>
      <c r="AJ662" s="387"/>
      <c r="AK662" s="387"/>
      <c r="AL662" s="387"/>
      <c r="AM662" s="387"/>
      <c r="AN662" s="387"/>
      <c r="AO662" s="387"/>
      <c r="AP662" s="387"/>
      <c r="AQ662" s="387"/>
      <c r="AR662" s="387"/>
      <c r="AS662" s="387"/>
      <c r="AT662" s="387"/>
      <c r="AU662" s="387"/>
      <c r="AV662" s="387"/>
      <c r="AW662" s="387"/>
      <c r="AX662" s="387"/>
      <c r="AY662" s="387"/>
      <c r="AZ662" s="387"/>
      <c r="BA662" s="387"/>
      <c r="BB662" s="387"/>
      <c r="BC662" s="387"/>
      <c r="BD662" s="387"/>
      <c r="BE662" s="387"/>
      <c r="BF662" s="387"/>
      <c r="BG662" s="387"/>
      <c r="BH662" s="387"/>
      <c r="BI662" s="387"/>
      <c r="BJ662" s="387"/>
      <c r="BK662" s="387"/>
      <c r="BL662" s="387"/>
      <c r="BM662" s="387"/>
      <c r="BN662" s="387"/>
      <c r="BO662" s="387"/>
      <c r="BP662" s="387"/>
      <c r="BQ662" s="387"/>
      <c r="BR662" s="387"/>
      <c r="BS662" s="387"/>
      <c r="BT662" s="387"/>
      <c r="BU662" s="387"/>
      <c r="BV662" s="387"/>
      <c r="BW662" s="387"/>
      <c r="BX662" s="387"/>
      <c r="BY662" s="387"/>
      <c r="BZ662" s="387"/>
      <c r="CA662" s="387"/>
      <c r="CB662" s="387"/>
      <c r="CC662" s="387"/>
      <c r="CD662" s="387"/>
      <c r="CE662" s="387"/>
      <c r="CF662" s="387"/>
      <c r="CG662" s="387"/>
      <c r="CH662" s="387"/>
      <c r="CI662" s="387"/>
      <c r="CJ662" s="387"/>
      <c r="CK662" s="387"/>
      <c r="CL662" s="387"/>
      <c r="CM662" s="387"/>
      <c r="CN662" s="387"/>
      <c r="CO662" s="387"/>
      <c r="CP662" s="387"/>
      <c r="CQ662" s="387"/>
      <c r="CR662" s="387"/>
      <c r="CS662" s="387"/>
      <c r="CT662" s="387"/>
      <c r="CU662" s="387"/>
      <c r="CV662" s="387"/>
      <c r="CW662" s="387"/>
      <c r="CX662" s="387"/>
      <c r="CY662" s="387"/>
      <c r="CZ662" s="387"/>
      <c r="DA662" s="387"/>
      <c r="DB662" s="387"/>
      <c r="DC662" s="387"/>
      <c r="DD662" s="387"/>
      <c r="DE662" s="387"/>
      <c r="DF662" s="387"/>
      <c r="DG662" s="387"/>
      <c r="DH662" s="387"/>
      <c r="DI662" s="387"/>
      <c r="DJ662" s="387"/>
      <c r="DK662" s="387"/>
      <c r="DL662" s="387"/>
      <c r="DM662" s="387"/>
      <c r="DN662" s="387"/>
      <c r="DO662" s="387"/>
      <c r="DP662" s="387"/>
      <c r="DQ662" s="387"/>
      <c r="DR662" s="387"/>
      <c r="DS662" s="387"/>
      <c r="DT662" s="387"/>
      <c r="DU662" s="387"/>
      <c r="DV662" s="387"/>
      <c r="DW662" s="387"/>
      <c r="DX662" s="387"/>
      <c r="DY662" s="387"/>
      <c r="DZ662" s="387"/>
      <c r="EA662" s="387"/>
      <c r="EB662" s="387"/>
      <c r="EC662" s="387"/>
      <c r="ED662" s="387"/>
      <c r="EE662" s="387"/>
      <c r="EF662" s="387"/>
      <c r="EG662" s="387"/>
      <c r="EH662" s="387"/>
      <c r="EI662" s="387"/>
      <c r="EJ662" s="387"/>
      <c r="EK662" s="387"/>
      <c r="EL662" s="387"/>
      <c r="EM662" s="387"/>
    </row>
    <row r="663" spans="1:143" s="389" customFormat="1" ht="25.5" hidden="1" customHeight="1">
      <c r="A663" s="504"/>
      <c r="B663" s="504"/>
      <c r="C663" s="504"/>
      <c r="D663" s="504"/>
      <c r="E663" s="504"/>
      <c r="F663" s="504"/>
      <c r="G663" s="504"/>
      <c r="H663" s="504"/>
      <c r="I663" s="504"/>
      <c r="J663" s="504"/>
      <c r="K663" s="504"/>
      <c r="L663" s="504"/>
      <c r="M663" s="504"/>
      <c r="N663" s="504"/>
      <c r="O663" s="504"/>
      <c r="P663" s="504"/>
      <c r="Q663" s="504"/>
      <c r="R663" s="504"/>
      <c r="S663" s="504"/>
      <c r="T663" s="504"/>
      <c r="U663" s="504"/>
      <c r="V663" s="504"/>
      <c r="W663" s="504"/>
      <c r="X663" s="504"/>
      <c r="Y663" s="504"/>
      <c r="Z663" s="504"/>
      <c r="AA663" s="504"/>
      <c r="AB663" s="504"/>
      <c r="AC663" s="504"/>
      <c r="AD663" s="504"/>
      <c r="AE663" s="504"/>
      <c r="AF663" s="500"/>
      <c r="AG663" s="500"/>
      <c r="AH663" s="500"/>
      <c r="AI663" s="387"/>
      <c r="AJ663" s="387"/>
      <c r="AK663" s="387"/>
      <c r="AL663" s="387"/>
      <c r="AM663" s="387"/>
      <c r="AN663" s="387"/>
      <c r="AO663" s="387"/>
      <c r="AP663" s="387"/>
      <c r="AQ663" s="387"/>
      <c r="AR663" s="387"/>
      <c r="AS663" s="387"/>
      <c r="AT663" s="387"/>
      <c r="AU663" s="387"/>
      <c r="AV663" s="387"/>
      <c r="AW663" s="387"/>
      <c r="AX663" s="387"/>
      <c r="AY663" s="387"/>
      <c r="AZ663" s="387"/>
      <c r="BA663" s="387"/>
      <c r="BB663" s="387"/>
      <c r="BC663" s="387"/>
      <c r="BD663" s="387"/>
      <c r="BE663" s="387"/>
      <c r="BF663" s="387"/>
      <c r="BG663" s="387"/>
      <c r="BH663" s="387"/>
      <c r="BI663" s="387"/>
      <c r="BJ663" s="387"/>
      <c r="BK663" s="387"/>
      <c r="BL663" s="387"/>
      <c r="BM663" s="387"/>
      <c r="BN663" s="387"/>
      <c r="BO663" s="387"/>
      <c r="BP663" s="387"/>
      <c r="BQ663" s="387"/>
      <c r="BR663" s="387"/>
      <c r="BS663" s="387"/>
      <c r="BT663" s="387"/>
      <c r="BU663" s="387"/>
      <c r="BV663" s="387"/>
      <c r="BW663" s="387"/>
      <c r="BX663" s="387"/>
      <c r="BY663" s="387"/>
      <c r="BZ663" s="387"/>
      <c r="CA663" s="387"/>
      <c r="CB663" s="387"/>
      <c r="CC663" s="387"/>
      <c r="CD663" s="387"/>
      <c r="CE663" s="387"/>
      <c r="CF663" s="387"/>
      <c r="CG663" s="387"/>
      <c r="CH663" s="387"/>
      <c r="CI663" s="387"/>
      <c r="CJ663" s="387"/>
      <c r="CK663" s="387"/>
      <c r="CL663" s="387"/>
      <c r="CM663" s="387"/>
      <c r="CN663" s="387"/>
      <c r="CO663" s="387"/>
      <c r="CP663" s="387"/>
      <c r="CQ663" s="387"/>
      <c r="CR663" s="387"/>
      <c r="CS663" s="387"/>
      <c r="CT663" s="387"/>
      <c r="CU663" s="387"/>
      <c r="CV663" s="387"/>
      <c r="CW663" s="387"/>
      <c r="CX663" s="387"/>
      <c r="CY663" s="387"/>
      <c r="CZ663" s="387"/>
      <c r="DA663" s="387"/>
      <c r="DB663" s="387"/>
      <c r="DC663" s="387"/>
      <c r="DD663" s="387"/>
      <c r="DE663" s="387"/>
      <c r="DF663" s="387"/>
      <c r="DG663" s="387"/>
      <c r="DH663" s="387"/>
      <c r="DI663" s="387"/>
      <c r="DJ663" s="387"/>
      <c r="DK663" s="387"/>
      <c r="DL663" s="387"/>
      <c r="DM663" s="387"/>
      <c r="DN663" s="387"/>
      <c r="DO663" s="387"/>
      <c r="DP663" s="387"/>
      <c r="DQ663" s="387"/>
      <c r="DR663" s="387"/>
      <c r="DS663" s="387"/>
      <c r="DT663" s="387"/>
      <c r="DU663" s="387"/>
      <c r="DV663" s="387"/>
      <c r="DW663" s="387"/>
      <c r="DX663" s="387"/>
      <c r="DY663" s="387"/>
      <c r="DZ663" s="387"/>
      <c r="EA663" s="387"/>
      <c r="EB663" s="387"/>
      <c r="EC663" s="387"/>
      <c r="ED663" s="387"/>
      <c r="EE663" s="387"/>
      <c r="EF663" s="387"/>
      <c r="EG663" s="387"/>
      <c r="EH663" s="387"/>
      <c r="EI663" s="387"/>
      <c r="EJ663" s="387"/>
      <c r="EK663" s="387"/>
      <c r="EL663" s="387"/>
      <c r="EM663" s="387"/>
    </row>
    <row r="664" spans="1:143" s="389" customFormat="1" ht="25.5" hidden="1" customHeight="1">
      <c r="A664" s="504"/>
      <c r="B664" s="504"/>
      <c r="C664" s="504"/>
      <c r="D664" s="504"/>
      <c r="E664" s="504"/>
      <c r="F664" s="504"/>
      <c r="G664" s="504"/>
      <c r="H664" s="504"/>
      <c r="I664" s="504"/>
      <c r="J664" s="504"/>
      <c r="K664" s="504"/>
      <c r="L664" s="504"/>
      <c r="M664" s="504"/>
      <c r="N664" s="504"/>
      <c r="O664" s="504"/>
      <c r="P664" s="504"/>
      <c r="Q664" s="504"/>
      <c r="R664" s="504"/>
      <c r="S664" s="504"/>
      <c r="T664" s="504"/>
      <c r="U664" s="504"/>
      <c r="V664" s="504"/>
      <c r="W664" s="504"/>
      <c r="X664" s="504"/>
      <c r="Y664" s="504"/>
      <c r="Z664" s="504"/>
      <c r="AA664" s="504"/>
      <c r="AB664" s="504"/>
      <c r="AC664" s="504"/>
      <c r="AD664" s="504"/>
      <c r="AE664" s="504"/>
      <c r="AF664" s="500"/>
      <c r="AG664" s="500"/>
      <c r="AH664" s="500"/>
      <c r="AI664" s="387"/>
      <c r="AJ664" s="387"/>
      <c r="AK664" s="387"/>
      <c r="AL664" s="387"/>
      <c r="AM664" s="387"/>
      <c r="AN664" s="387"/>
      <c r="AO664" s="387"/>
      <c r="AP664" s="387"/>
      <c r="AQ664" s="387"/>
      <c r="AR664" s="387"/>
      <c r="AS664" s="387"/>
      <c r="AT664" s="387"/>
      <c r="AU664" s="387"/>
      <c r="AV664" s="387"/>
      <c r="AW664" s="387"/>
      <c r="AX664" s="387"/>
      <c r="AY664" s="387"/>
      <c r="AZ664" s="387"/>
      <c r="BA664" s="387"/>
      <c r="BB664" s="387"/>
      <c r="BC664" s="387"/>
      <c r="BD664" s="387"/>
      <c r="BE664" s="387"/>
      <c r="BF664" s="387"/>
      <c r="BG664" s="387"/>
      <c r="BH664" s="387"/>
      <c r="BI664" s="387"/>
      <c r="BJ664" s="387"/>
      <c r="BK664" s="387"/>
      <c r="BL664" s="387"/>
      <c r="BM664" s="387"/>
      <c r="BN664" s="387"/>
      <c r="BO664" s="387"/>
      <c r="BP664" s="387"/>
      <c r="BQ664" s="387"/>
      <c r="BR664" s="387"/>
      <c r="BS664" s="387"/>
      <c r="BT664" s="387"/>
      <c r="BU664" s="387"/>
      <c r="BV664" s="387"/>
      <c r="BW664" s="387"/>
      <c r="BX664" s="387"/>
      <c r="BY664" s="387"/>
      <c r="BZ664" s="387"/>
      <c r="CA664" s="387"/>
      <c r="CB664" s="387"/>
      <c r="CC664" s="387"/>
      <c r="CD664" s="387"/>
      <c r="CE664" s="387"/>
      <c r="CF664" s="387"/>
      <c r="CG664" s="387"/>
      <c r="CH664" s="387"/>
      <c r="CI664" s="387"/>
      <c r="CJ664" s="387"/>
      <c r="CK664" s="387"/>
      <c r="CL664" s="387"/>
      <c r="CM664" s="387"/>
      <c r="CN664" s="387"/>
      <c r="CO664" s="387"/>
      <c r="CP664" s="387"/>
      <c r="CQ664" s="387"/>
      <c r="CR664" s="387"/>
      <c r="CS664" s="387"/>
      <c r="CT664" s="387"/>
      <c r="CU664" s="387"/>
      <c r="CV664" s="387"/>
      <c r="CW664" s="387"/>
      <c r="CX664" s="387"/>
      <c r="CY664" s="387"/>
      <c r="CZ664" s="387"/>
      <c r="DA664" s="387"/>
      <c r="DB664" s="387"/>
      <c r="DC664" s="387"/>
      <c r="DD664" s="387"/>
      <c r="DE664" s="387"/>
      <c r="DF664" s="387"/>
      <c r="DG664" s="387"/>
      <c r="DH664" s="387"/>
      <c r="DI664" s="387"/>
      <c r="DJ664" s="387"/>
      <c r="DK664" s="387"/>
      <c r="DL664" s="387"/>
      <c r="DM664" s="387"/>
      <c r="DN664" s="387"/>
      <c r="DO664" s="387"/>
      <c r="DP664" s="387"/>
      <c r="DQ664" s="387"/>
      <c r="DR664" s="387"/>
      <c r="DS664" s="387"/>
      <c r="DT664" s="387"/>
      <c r="DU664" s="387"/>
      <c r="DV664" s="387"/>
      <c r="DW664" s="387"/>
      <c r="DX664" s="387"/>
      <c r="DY664" s="387"/>
      <c r="DZ664" s="387"/>
      <c r="EA664" s="387"/>
      <c r="EB664" s="387"/>
      <c r="EC664" s="387"/>
      <c r="ED664" s="387"/>
      <c r="EE664" s="387"/>
      <c r="EF664" s="387"/>
      <c r="EG664" s="387"/>
      <c r="EH664" s="387"/>
      <c r="EI664" s="387"/>
      <c r="EJ664" s="387"/>
      <c r="EK664" s="387"/>
      <c r="EL664" s="387"/>
      <c r="EM664" s="387"/>
    </row>
    <row r="665" spans="1:143" s="389" customFormat="1" ht="25.5" hidden="1" customHeight="1">
      <c r="A665" s="504"/>
      <c r="B665" s="504"/>
      <c r="C665" s="504"/>
      <c r="D665" s="504"/>
      <c r="E665" s="504"/>
      <c r="F665" s="504"/>
      <c r="G665" s="504"/>
      <c r="H665" s="504"/>
      <c r="I665" s="504"/>
      <c r="J665" s="504"/>
      <c r="K665" s="504"/>
      <c r="L665" s="504"/>
      <c r="M665" s="504"/>
      <c r="N665" s="504"/>
      <c r="O665" s="504"/>
      <c r="P665" s="504"/>
      <c r="Q665" s="504"/>
      <c r="R665" s="504"/>
      <c r="S665" s="504"/>
      <c r="T665" s="504"/>
      <c r="U665" s="504"/>
      <c r="V665" s="504"/>
      <c r="W665" s="504"/>
      <c r="X665" s="504"/>
      <c r="Y665" s="504"/>
      <c r="Z665" s="504"/>
      <c r="AA665" s="504"/>
      <c r="AB665" s="504"/>
      <c r="AC665" s="504"/>
      <c r="AD665" s="504"/>
      <c r="AE665" s="504"/>
      <c r="AF665" s="500"/>
      <c r="AG665" s="500"/>
      <c r="AH665" s="500"/>
      <c r="AI665" s="387"/>
      <c r="AJ665" s="387"/>
      <c r="AK665" s="387"/>
      <c r="AL665" s="387"/>
      <c r="AM665" s="387"/>
      <c r="AN665" s="387"/>
      <c r="AO665" s="387"/>
      <c r="AP665" s="387"/>
      <c r="AQ665" s="387"/>
      <c r="AR665" s="387"/>
      <c r="AS665" s="387"/>
      <c r="AT665" s="387"/>
      <c r="AU665" s="387"/>
      <c r="AV665" s="387"/>
      <c r="AW665" s="387"/>
      <c r="AX665" s="387"/>
      <c r="AY665" s="387"/>
      <c r="AZ665" s="387"/>
      <c r="BA665" s="387"/>
      <c r="BB665" s="387"/>
      <c r="BC665" s="387"/>
      <c r="BD665" s="387"/>
      <c r="BE665" s="387"/>
      <c r="BF665" s="387"/>
      <c r="BG665" s="387"/>
      <c r="BH665" s="387"/>
      <c r="BI665" s="387"/>
      <c r="BJ665" s="387"/>
      <c r="BK665" s="387"/>
      <c r="BL665" s="387"/>
      <c r="BM665" s="387"/>
      <c r="BN665" s="387"/>
      <c r="BO665" s="387"/>
      <c r="BP665" s="387"/>
      <c r="BQ665" s="387"/>
      <c r="BR665" s="387"/>
      <c r="BS665" s="387"/>
      <c r="BT665" s="387"/>
      <c r="BU665" s="387"/>
      <c r="BV665" s="387"/>
      <c r="BW665" s="387"/>
      <c r="BX665" s="387"/>
      <c r="BY665" s="387"/>
      <c r="BZ665" s="387"/>
      <c r="CA665" s="387"/>
      <c r="CB665" s="387"/>
      <c r="CC665" s="387"/>
      <c r="CD665" s="387"/>
      <c r="CE665" s="387"/>
      <c r="CF665" s="387"/>
      <c r="CG665" s="387"/>
      <c r="CH665" s="387"/>
      <c r="CI665" s="387"/>
      <c r="CJ665" s="387"/>
      <c r="CK665" s="387"/>
      <c r="CL665" s="387"/>
      <c r="CM665" s="387"/>
      <c r="CN665" s="387"/>
      <c r="CO665" s="387"/>
      <c r="CP665" s="387"/>
      <c r="CQ665" s="387"/>
      <c r="CR665" s="387"/>
      <c r="CS665" s="387"/>
      <c r="CT665" s="387"/>
      <c r="CU665" s="387"/>
      <c r="CV665" s="387"/>
      <c r="CW665" s="387"/>
      <c r="CX665" s="387"/>
      <c r="CY665" s="387"/>
      <c r="CZ665" s="387"/>
      <c r="DA665" s="387"/>
      <c r="DB665" s="387"/>
      <c r="DC665" s="387"/>
      <c r="DD665" s="387"/>
      <c r="DE665" s="387"/>
      <c r="DF665" s="387"/>
      <c r="DG665" s="387"/>
      <c r="DH665" s="387"/>
      <c r="DI665" s="387"/>
      <c r="DJ665" s="387"/>
      <c r="DK665" s="387"/>
      <c r="DL665" s="387"/>
      <c r="DM665" s="387"/>
      <c r="DN665" s="387"/>
      <c r="DO665" s="387"/>
      <c r="DP665" s="387"/>
      <c r="DQ665" s="387"/>
      <c r="DR665" s="387"/>
      <c r="DS665" s="387"/>
      <c r="DT665" s="387"/>
      <c r="DU665" s="387"/>
      <c r="DV665" s="387"/>
      <c r="DW665" s="387"/>
      <c r="DX665" s="387"/>
      <c r="DY665" s="387"/>
      <c r="DZ665" s="387"/>
      <c r="EA665" s="387"/>
      <c r="EB665" s="387"/>
      <c r="EC665" s="387"/>
      <c r="ED665" s="387"/>
      <c r="EE665" s="387"/>
      <c r="EF665" s="387"/>
      <c r="EG665" s="387"/>
      <c r="EH665" s="387"/>
      <c r="EI665" s="387"/>
      <c r="EJ665" s="387"/>
      <c r="EK665" s="387"/>
      <c r="EL665" s="387"/>
      <c r="EM665" s="387"/>
    </row>
    <row r="666" spans="1:143" s="389" customFormat="1" ht="25.5" hidden="1" customHeight="1">
      <c r="A666" s="504"/>
      <c r="B666" s="504"/>
      <c r="C666" s="504"/>
      <c r="D666" s="504"/>
      <c r="E666" s="504"/>
      <c r="F666" s="504"/>
      <c r="G666" s="504"/>
      <c r="H666" s="504"/>
      <c r="I666" s="504"/>
      <c r="J666" s="504"/>
      <c r="K666" s="504"/>
      <c r="L666" s="504"/>
      <c r="M666" s="504"/>
      <c r="N666" s="504"/>
      <c r="O666" s="504"/>
      <c r="P666" s="504"/>
      <c r="Q666" s="504"/>
      <c r="R666" s="504"/>
      <c r="S666" s="504"/>
      <c r="T666" s="504"/>
      <c r="U666" s="504"/>
      <c r="V666" s="504"/>
      <c r="W666" s="504"/>
      <c r="X666" s="504"/>
      <c r="Y666" s="504"/>
      <c r="Z666" s="504"/>
      <c r="AA666" s="504"/>
      <c r="AB666" s="504"/>
      <c r="AC666" s="504"/>
      <c r="AD666" s="504"/>
      <c r="AE666" s="504"/>
      <c r="AF666" s="500"/>
      <c r="AG666" s="500"/>
      <c r="AH666" s="500"/>
      <c r="AI666" s="387"/>
      <c r="AJ666" s="387"/>
      <c r="AK666" s="387"/>
      <c r="AL666" s="387"/>
      <c r="AM666" s="387"/>
      <c r="AN666" s="387"/>
      <c r="AO666" s="387"/>
      <c r="AP666" s="387"/>
      <c r="AQ666" s="387"/>
      <c r="AR666" s="387"/>
      <c r="AS666" s="387"/>
      <c r="AT666" s="387"/>
      <c r="AU666" s="387"/>
      <c r="AV666" s="387"/>
      <c r="AW666" s="387"/>
      <c r="AX666" s="387"/>
      <c r="AY666" s="387"/>
      <c r="AZ666" s="387"/>
      <c r="BA666" s="387"/>
      <c r="BB666" s="387"/>
      <c r="BC666" s="387"/>
      <c r="BD666" s="387"/>
      <c r="BE666" s="387"/>
      <c r="BF666" s="387"/>
      <c r="BG666" s="387"/>
      <c r="BH666" s="387"/>
      <c r="BI666" s="387"/>
      <c r="BJ666" s="387"/>
      <c r="BK666" s="387"/>
      <c r="BL666" s="387"/>
      <c r="BM666" s="387"/>
      <c r="BN666" s="387"/>
      <c r="BO666" s="387"/>
      <c r="BP666" s="387"/>
      <c r="BQ666" s="387"/>
      <c r="BR666" s="387"/>
      <c r="BS666" s="387"/>
      <c r="BT666" s="387"/>
      <c r="BU666" s="387"/>
      <c r="BV666" s="387"/>
      <c r="BW666" s="387"/>
      <c r="BX666" s="387"/>
      <c r="BY666" s="387"/>
      <c r="BZ666" s="387"/>
      <c r="CA666" s="387"/>
      <c r="CB666" s="387"/>
      <c r="CC666" s="387"/>
      <c r="CD666" s="387"/>
      <c r="CE666" s="387"/>
      <c r="CF666" s="387"/>
      <c r="CG666" s="387"/>
      <c r="CH666" s="387"/>
      <c r="CI666" s="387"/>
      <c r="CJ666" s="387"/>
      <c r="CK666" s="387"/>
      <c r="CL666" s="387"/>
      <c r="CM666" s="387"/>
      <c r="CN666" s="387"/>
      <c r="CO666" s="387"/>
      <c r="CP666" s="387"/>
      <c r="CQ666" s="387"/>
      <c r="CR666" s="387"/>
      <c r="CS666" s="387"/>
      <c r="CT666" s="387"/>
      <c r="CU666" s="387"/>
      <c r="CV666" s="387"/>
      <c r="CW666" s="387"/>
      <c r="CX666" s="387"/>
      <c r="CY666" s="387"/>
      <c r="CZ666" s="387"/>
      <c r="DA666" s="387"/>
      <c r="DB666" s="387"/>
      <c r="DC666" s="387"/>
      <c r="DD666" s="387"/>
      <c r="DE666" s="387"/>
      <c r="DF666" s="387"/>
      <c r="DG666" s="387"/>
      <c r="DH666" s="387"/>
      <c r="DI666" s="387"/>
      <c r="DJ666" s="387"/>
      <c r="DK666" s="387"/>
      <c r="DL666" s="387"/>
      <c r="DM666" s="387"/>
      <c r="DN666" s="387"/>
      <c r="DO666" s="387"/>
      <c r="DP666" s="387"/>
      <c r="DQ666" s="387"/>
      <c r="DR666" s="387"/>
      <c r="DS666" s="387"/>
      <c r="DT666" s="387"/>
      <c r="DU666" s="387"/>
      <c r="DV666" s="387"/>
      <c r="DW666" s="387"/>
      <c r="DX666" s="387"/>
      <c r="DY666" s="387"/>
      <c r="DZ666" s="387"/>
      <c r="EA666" s="387"/>
      <c r="EB666" s="387"/>
      <c r="EC666" s="387"/>
      <c r="ED666" s="387"/>
      <c r="EE666" s="387"/>
      <c r="EF666" s="387"/>
      <c r="EG666" s="387"/>
      <c r="EH666" s="387"/>
      <c r="EI666" s="387"/>
      <c r="EJ666" s="387"/>
      <c r="EK666" s="387"/>
      <c r="EL666" s="387"/>
      <c r="EM666" s="387"/>
    </row>
    <row r="667" spans="1:143" s="389" customFormat="1" ht="25.5" hidden="1" customHeight="1">
      <c r="A667" s="504"/>
      <c r="B667" s="504"/>
      <c r="C667" s="504"/>
      <c r="D667" s="504"/>
      <c r="E667" s="504"/>
      <c r="F667" s="504"/>
      <c r="G667" s="504"/>
      <c r="H667" s="504"/>
      <c r="I667" s="504"/>
      <c r="J667" s="504"/>
      <c r="K667" s="504"/>
      <c r="L667" s="504"/>
      <c r="M667" s="504"/>
      <c r="N667" s="504"/>
      <c r="O667" s="504"/>
      <c r="P667" s="504"/>
      <c r="Q667" s="504"/>
      <c r="R667" s="504"/>
      <c r="S667" s="504"/>
      <c r="T667" s="504"/>
      <c r="U667" s="504"/>
      <c r="V667" s="504"/>
      <c r="W667" s="504"/>
      <c r="X667" s="504"/>
      <c r="Y667" s="504"/>
      <c r="Z667" s="504"/>
      <c r="AA667" s="504"/>
      <c r="AB667" s="504"/>
      <c r="AC667" s="504"/>
      <c r="AD667" s="504"/>
      <c r="AE667" s="504"/>
      <c r="AF667" s="500"/>
      <c r="AG667" s="500"/>
      <c r="AH667" s="500"/>
      <c r="AI667" s="387"/>
      <c r="AJ667" s="387"/>
      <c r="AK667" s="387"/>
      <c r="AL667" s="387"/>
      <c r="AM667" s="387"/>
      <c r="AN667" s="387"/>
      <c r="AO667" s="387"/>
      <c r="AP667" s="387"/>
      <c r="AQ667" s="387"/>
      <c r="AR667" s="387"/>
      <c r="AS667" s="387"/>
      <c r="AT667" s="387"/>
      <c r="AU667" s="387"/>
      <c r="AV667" s="387"/>
      <c r="AW667" s="387"/>
      <c r="AX667" s="387"/>
      <c r="AY667" s="387"/>
      <c r="AZ667" s="387"/>
      <c r="BA667" s="387"/>
      <c r="BB667" s="387"/>
      <c r="BC667" s="387"/>
      <c r="BD667" s="387"/>
      <c r="BE667" s="387"/>
      <c r="BF667" s="387"/>
      <c r="BG667" s="387"/>
      <c r="BH667" s="387"/>
      <c r="BI667" s="387"/>
      <c r="BJ667" s="387"/>
      <c r="BK667" s="387"/>
      <c r="BL667" s="387"/>
      <c r="BM667" s="387"/>
      <c r="BN667" s="387"/>
      <c r="BO667" s="387"/>
      <c r="BP667" s="387"/>
      <c r="BQ667" s="387"/>
      <c r="BR667" s="387"/>
      <c r="BS667" s="387"/>
      <c r="BT667" s="387"/>
      <c r="BU667" s="387"/>
      <c r="BV667" s="387"/>
      <c r="BW667" s="387"/>
      <c r="BX667" s="387"/>
      <c r="BY667" s="387"/>
      <c r="BZ667" s="387"/>
      <c r="CA667" s="387"/>
      <c r="CB667" s="387"/>
      <c r="CC667" s="387"/>
      <c r="CD667" s="387"/>
      <c r="CE667" s="387"/>
      <c r="CF667" s="387"/>
      <c r="CG667" s="387"/>
      <c r="CH667" s="387"/>
      <c r="CI667" s="387"/>
      <c r="CJ667" s="387"/>
      <c r="CK667" s="387"/>
      <c r="CL667" s="387"/>
      <c r="CM667" s="387"/>
      <c r="CN667" s="387"/>
      <c r="CO667" s="387"/>
      <c r="CP667" s="387"/>
      <c r="CQ667" s="387"/>
      <c r="CR667" s="387"/>
      <c r="CS667" s="387"/>
      <c r="CT667" s="387"/>
      <c r="CU667" s="387"/>
      <c r="CV667" s="387"/>
      <c r="CW667" s="387"/>
      <c r="CX667" s="387"/>
      <c r="CY667" s="387"/>
      <c r="CZ667" s="387"/>
      <c r="DA667" s="387"/>
      <c r="DB667" s="387"/>
      <c r="DC667" s="387"/>
      <c r="DD667" s="387"/>
      <c r="DE667" s="387"/>
      <c r="DF667" s="387"/>
      <c r="DG667" s="387"/>
      <c r="DH667" s="387"/>
      <c r="DI667" s="387"/>
      <c r="DJ667" s="387"/>
      <c r="DK667" s="387"/>
      <c r="DL667" s="387"/>
      <c r="DM667" s="387"/>
      <c r="DN667" s="387"/>
      <c r="DO667" s="387"/>
      <c r="DP667" s="387"/>
      <c r="DQ667" s="387"/>
      <c r="DR667" s="387"/>
      <c r="DS667" s="387"/>
      <c r="DT667" s="387"/>
      <c r="DU667" s="387"/>
      <c r="DV667" s="387"/>
      <c r="DW667" s="387"/>
      <c r="DX667" s="387"/>
      <c r="DY667" s="387"/>
      <c r="DZ667" s="387"/>
      <c r="EA667" s="387"/>
      <c r="EB667" s="387"/>
      <c r="EC667" s="387"/>
      <c r="ED667" s="387"/>
      <c r="EE667" s="387"/>
      <c r="EF667" s="387"/>
      <c r="EG667" s="387"/>
      <c r="EH667" s="387"/>
      <c r="EI667" s="387"/>
      <c r="EJ667" s="387"/>
      <c r="EK667" s="387"/>
      <c r="EL667" s="387"/>
      <c r="EM667" s="387"/>
    </row>
    <row r="668" spans="1:143" s="389" customFormat="1" ht="25.5" hidden="1" customHeight="1">
      <c r="A668" s="504"/>
      <c r="B668" s="504"/>
      <c r="C668" s="504"/>
      <c r="D668" s="504"/>
      <c r="E668" s="504"/>
      <c r="F668" s="504"/>
      <c r="G668" s="504"/>
      <c r="H668" s="504"/>
      <c r="I668" s="504"/>
      <c r="J668" s="504"/>
      <c r="K668" s="504"/>
      <c r="L668" s="504"/>
      <c r="M668" s="504"/>
      <c r="N668" s="504"/>
      <c r="O668" s="504"/>
      <c r="P668" s="504"/>
      <c r="Q668" s="504"/>
      <c r="R668" s="504"/>
      <c r="S668" s="504"/>
      <c r="T668" s="504"/>
      <c r="U668" s="504"/>
      <c r="V668" s="504"/>
      <c r="W668" s="504"/>
      <c r="X668" s="504"/>
      <c r="Y668" s="504"/>
      <c r="Z668" s="504"/>
      <c r="AA668" s="504"/>
      <c r="AB668" s="504"/>
      <c r="AC668" s="504"/>
      <c r="AD668" s="504"/>
      <c r="AE668" s="504"/>
      <c r="AF668" s="500"/>
      <c r="AG668" s="500"/>
      <c r="AH668" s="500"/>
      <c r="AI668" s="387"/>
      <c r="AJ668" s="387"/>
      <c r="AK668" s="387"/>
      <c r="AL668" s="387"/>
      <c r="AM668" s="387"/>
      <c r="AN668" s="387"/>
      <c r="AO668" s="387"/>
      <c r="AP668" s="387"/>
      <c r="AQ668" s="387"/>
      <c r="AR668" s="387"/>
      <c r="AS668" s="387"/>
      <c r="AT668" s="387"/>
      <c r="AU668" s="387"/>
      <c r="AV668" s="387"/>
      <c r="AW668" s="387"/>
      <c r="AX668" s="387"/>
      <c r="AY668" s="387"/>
      <c r="AZ668" s="387"/>
      <c r="BA668" s="387"/>
      <c r="BB668" s="387"/>
      <c r="BC668" s="387"/>
      <c r="BD668" s="387"/>
      <c r="BE668" s="387"/>
      <c r="BF668" s="387"/>
      <c r="BG668" s="387"/>
      <c r="BH668" s="387"/>
      <c r="BI668" s="387"/>
      <c r="BJ668" s="387"/>
      <c r="BK668" s="387"/>
      <c r="BL668" s="387"/>
      <c r="BM668" s="387"/>
      <c r="BN668" s="387"/>
      <c r="BO668" s="387"/>
      <c r="BP668" s="387"/>
      <c r="BQ668" s="387"/>
      <c r="BR668" s="387"/>
      <c r="BS668" s="387"/>
      <c r="BT668" s="387"/>
      <c r="BU668" s="387"/>
      <c r="BV668" s="387"/>
      <c r="BW668" s="387"/>
      <c r="BX668" s="387"/>
      <c r="BY668" s="387"/>
      <c r="BZ668" s="387"/>
      <c r="CA668" s="387"/>
      <c r="CB668" s="387"/>
      <c r="CC668" s="387"/>
      <c r="CD668" s="387"/>
      <c r="CE668" s="387"/>
      <c r="CF668" s="387"/>
      <c r="CG668" s="387"/>
      <c r="CH668" s="387"/>
      <c r="CI668" s="387"/>
      <c r="CJ668" s="387"/>
      <c r="CK668" s="387"/>
      <c r="CL668" s="387"/>
      <c r="CM668" s="387"/>
      <c r="CN668" s="387"/>
      <c r="CO668" s="387"/>
      <c r="CP668" s="387"/>
      <c r="CQ668" s="387"/>
      <c r="CR668" s="387"/>
      <c r="CS668" s="387"/>
      <c r="CT668" s="387"/>
      <c r="CU668" s="387"/>
      <c r="CV668" s="387"/>
      <c r="CW668" s="387"/>
      <c r="CX668" s="387"/>
      <c r="CY668" s="387"/>
      <c r="CZ668" s="387"/>
      <c r="DA668" s="387"/>
      <c r="DB668" s="387"/>
      <c r="DC668" s="387"/>
      <c r="DD668" s="387"/>
      <c r="DE668" s="387"/>
      <c r="DF668" s="387"/>
      <c r="DG668" s="387"/>
      <c r="DH668" s="387"/>
      <c r="DI668" s="387"/>
      <c r="DJ668" s="387"/>
      <c r="DK668" s="387"/>
      <c r="DL668" s="387"/>
      <c r="DM668" s="387"/>
      <c r="DN668" s="387"/>
      <c r="DO668" s="387"/>
      <c r="DP668" s="387"/>
      <c r="DQ668" s="387"/>
      <c r="DR668" s="387"/>
      <c r="DS668" s="387"/>
      <c r="DT668" s="387"/>
      <c r="DU668" s="387"/>
      <c r="DV668" s="387"/>
      <c r="DW668" s="387"/>
      <c r="DX668" s="387"/>
      <c r="DY668" s="387"/>
      <c r="DZ668" s="387"/>
      <c r="EA668" s="387"/>
      <c r="EB668" s="387"/>
      <c r="EC668" s="387"/>
      <c r="ED668" s="387"/>
      <c r="EE668" s="387"/>
      <c r="EF668" s="387"/>
      <c r="EG668" s="387"/>
      <c r="EH668" s="387"/>
      <c r="EI668" s="387"/>
      <c r="EJ668" s="387"/>
      <c r="EK668" s="387"/>
      <c r="EL668" s="387"/>
      <c r="EM668" s="387"/>
    </row>
    <row r="669" spans="1:143" s="389" customFormat="1" ht="25.5" hidden="1" customHeight="1">
      <c r="A669" s="504"/>
      <c r="B669" s="504"/>
      <c r="C669" s="504"/>
      <c r="D669" s="504"/>
      <c r="E669" s="504"/>
      <c r="F669" s="504"/>
      <c r="G669" s="504"/>
      <c r="H669" s="504"/>
      <c r="I669" s="504"/>
      <c r="J669" s="504"/>
      <c r="K669" s="504"/>
      <c r="L669" s="504"/>
      <c r="M669" s="504"/>
      <c r="N669" s="504"/>
      <c r="O669" s="504"/>
      <c r="P669" s="504"/>
      <c r="Q669" s="504"/>
      <c r="R669" s="504"/>
      <c r="S669" s="504"/>
      <c r="T669" s="504"/>
      <c r="U669" s="504"/>
      <c r="V669" s="504"/>
      <c r="W669" s="504"/>
      <c r="X669" s="504"/>
      <c r="Y669" s="504"/>
      <c r="Z669" s="504"/>
      <c r="AA669" s="504"/>
      <c r="AB669" s="504"/>
      <c r="AC669" s="504"/>
      <c r="AD669" s="504"/>
      <c r="AE669" s="504"/>
      <c r="AF669" s="500"/>
      <c r="AG669" s="500"/>
      <c r="AH669" s="500"/>
      <c r="AI669" s="387"/>
      <c r="AJ669" s="387"/>
      <c r="AK669" s="387"/>
      <c r="AL669" s="387"/>
      <c r="AM669" s="387"/>
      <c r="AN669" s="387"/>
      <c r="AO669" s="387"/>
      <c r="AP669" s="387"/>
      <c r="AQ669" s="387"/>
      <c r="AR669" s="387"/>
      <c r="AS669" s="387"/>
      <c r="AT669" s="387"/>
      <c r="AU669" s="387"/>
      <c r="AV669" s="387"/>
      <c r="AW669" s="387"/>
      <c r="AX669" s="387"/>
      <c r="AY669" s="387"/>
      <c r="AZ669" s="387"/>
      <c r="BA669" s="387"/>
      <c r="BB669" s="387"/>
      <c r="BC669" s="387"/>
      <c r="BD669" s="387"/>
      <c r="BE669" s="387"/>
      <c r="BF669" s="387"/>
      <c r="BG669" s="387"/>
      <c r="BH669" s="387"/>
      <c r="BI669" s="387"/>
      <c r="BJ669" s="387"/>
      <c r="BK669" s="387"/>
      <c r="BL669" s="387"/>
      <c r="BM669" s="387"/>
      <c r="BN669" s="387"/>
      <c r="BO669" s="387"/>
      <c r="BP669" s="387"/>
      <c r="BQ669" s="387"/>
      <c r="BR669" s="387"/>
      <c r="BS669" s="387"/>
      <c r="BT669" s="387"/>
      <c r="BU669" s="387"/>
      <c r="BV669" s="387"/>
      <c r="BW669" s="387"/>
      <c r="BX669" s="387"/>
      <c r="BY669" s="387"/>
      <c r="BZ669" s="387"/>
      <c r="CA669" s="387"/>
      <c r="CB669" s="387"/>
      <c r="CC669" s="387"/>
      <c r="CD669" s="387"/>
      <c r="CE669" s="387"/>
      <c r="CF669" s="387"/>
      <c r="CG669" s="387"/>
      <c r="CH669" s="387"/>
      <c r="CI669" s="387"/>
      <c r="CJ669" s="387"/>
      <c r="CK669" s="387"/>
      <c r="CL669" s="387"/>
      <c r="CM669" s="387"/>
      <c r="CN669" s="387"/>
      <c r="CO669" s="387"/>
      <c r="CP669" s="387"/>
      <c r="CQ669" s="387"/>
      <c r="CR669" s="387"/>
      <c r="CS669" s="387"/>
      <c r="CT669" s="387"/>
      <c r="CU669" s="387"/>
      <c r="CV669" s="387"/>
      <c r="CW669" s="387"/>
      <c r="CX669" s="387"/>
      <c r="CY669" s="387"/>
      <c r="CZ669" s="387"/>
      <c r="DA669" s="387"/>
      <c r="DB669" s="387"/>
      <c r="DC669" s="387"/>
      <c r="DD669" s="387"/>
      <c r="DE669" s="387"/>
      <c r="DF669" s="387"/>
      <c r="DG669" s="387"/>
      <c r="DH669" s="387"/>
      <c r="DI669" s="387"/>
      <c r="DJ669" s="387"/>
      <c r="DK669" s="387"/>
      <c r="DL669" s="387"/>
      <c r="DM669" s="387"/>
      <c r="DN669" s="387"/>
      <c r="DO669" s="387"/>
      <c r="DP669" s="387"/>
      <c r="DQ669" s="387"/>
      <c r="DR669" s="387"/>
      <c r="DS669" s="387"/>
      <c r="DT669" s="387"/>
      <c r="DU669" s="387"/>
      <c r="DV669" s="387"/>
      <c r="DW669" s="387"/>
      <c r="DX669" s="387"/>
      <c r="DY669" s="387"/>
      <c r="DZ669" s="387"/>
      <c r="EA669" s="387"/>
      <c r="EB669" s="387"/>
      <c r="EC669" s="387"/>
      <c r="ED669" s="387"/>
      <c r="EE669" s="387"/>
      <c r="EF669" s="387"/>
      <c r="EG669" s="387"/>
      <c r="EH669" s="387"/>
      <c r="EI669" s="387"/>
      <c r="EJ669" s="387"/>
      <c r="EK669" s="387"/>
      <c r="EL669" s="387"/>
      <c r="EM669" s="387"/>
    </row>
    <row r="670" spans="1:143" s="389" customFormat="1" ht="25.5" hidden="1" customHeight="1">
      <c r="A670" s="504"/>
      <c r="B670" s="504"/>
      <c r="C670" s="504"/>
      <c r="D670" s="504"/>
      <c r="E670" s="504"/>
      <c r="F670" s="504"/>
      <c r="G670" s="504"/>
      <c r="H670" s="504"/>
      <c r="I670" s="504"/>
      <c r="J670" s="504"/>
      <c r="K670" s="504"/>
      <c r="L670" s="504"/>
      <c r="M670" s="504"/>
      <c r="N670" s="504"/>
      <c r="O670" s="504"/>
      <c r="P670" s="504"/>
      <c r="Q670" s="504"/>
      <c r="R670" s="504"/>
      <c r="S670" s="504"/>
      <c r="T670" s="504"/>
      <c r="U670" s="504"/>
      <c r="V670" s="504"/>
      <c r="W670" s="504"/>
      <c r="X670" s="504"/>
      <c r="Y670" s="504"/>
      <c r="Z670" s="504"/>
      <c r="AA670" s="504"/>
      <c r="AB670" s="504"/>
      <c r="AC670" s="504"/>
      <c r="AD670" s="504"/>
      <c r="AE670" s="504"/>
      <c r="AF670" s="500"/>
      <c r="AG670" s="500"/>
      <c r="AH670" s="500"/>
      <c r="AI670" s="387"/>
      <c r="AJ670" s="387"/>
      <c r="AK670" s="387"/>
      <c r="AL670" s="387"/>
      <c r="AM670" s="387"/>
      <c r="AN670" s="387"/>
      <c r="AO670" s="387"/>
      <c r="AP670" s="387"/>
      <c r="AQ670" s="387"/>
      <c r="AR670" s="387"/>
      <c r="AS670" s="387"/>
      <c r="AT670" s="387"/>
      <c r="AU670" s="387"/>
      <c r="AV670" s="387"/>
      <c r="AW670" s="387"/>
      <c r="AX670" s="387"/>
      <c r="AY670" s="387"/>
      <c r="AZ670" s="387"/>
      <c r="BA670" s="387"/>
      <c r="BB670" s="387"/>
      <c r="BC670" s="387"/>
      <c r="BD670" s="387"/>
      <c r="BE670" s="387"/>
      <c r="BF670" s="387"/>
      <c r="BG670" s="387"/>
      <c r="BH670" s="387"/>
      <c r="BI670" s="387"/>
      <c r="BJ670" s="387"/>
      <c r="BK670" s="387"/>
      <c r="BL670" s="387"/>
      <c r="BM670" s="387"/>
      <c r="BN670" s="387"/>
      <c r="BO670" s="387"/>
      <c r="BP670" s="387"/>
      <c r="BQ670" s="387"/>
      <c r="BR670" s="387"/>
      <c r="BS670" s="387"/>
      <c r="BT670" s="387"/>
      <c r="BU670" s="387"/>
      <c r="BV670" s="387"/>
      <c r="BW670" s="387"/>
      <c r="BX670" s="387"/>
      <c r="BY670" s="387"/>
      <c r="BZ670" s="387"/>
      <c r="CA670" s="387"/>
      <c r="CB670" s="387"/>
      <c r="CC670" s="387"/>
      <c r="CD670" s="387"/>
      <c r="CE670" s="387"/>
      <c r="CF670" s="387"/>
      <c r="CG670" s="387"/>
      <c r="CH670" s="387"/>
      <c r="CI670" s="387"/>
      <c r="CJ670" s="387"/>
      <c r="CK670" s="387"/>
      <c r="CL670" s="387"/>
      <c r="CM670" s="387"/>
      <c r="CN670" s="387"/>
      <c r="CO670" s="387"/>
      <c r="CP670" s="387"/>
      <c r="CQ670" s="387"/>
      <c r="CR670" s="387"/>
      <c r="CS670" s="387"/>
      <c r="CT670" s="387"/>
      <c r="CU670" s="387"/>
      <c r="CV670" s="387"/>
      <c r="CW670" s="387"/>
      <c r="CX670" s="387"/>
      <c r="CY670" s="387"/>
      <c r="CZ670" s="387"/>
      <c r="DA670" s="387"/>
      <c r="DB670" s="387"/>
      <c r="DC670" s="387"/>
      <c r="DD670" s="387"/>
      <c r="DE670" s="387"/>
      <c r="DF670" s="387"/>
      <c r="DG670" s="387"/>
      <c r="DH670" s="387"/>
      <c r="DI670" s="387"/>
      <c r="DJ670" s="387"/>
      <c r="DK670" s="387"/>
      <c r="DL670" s="387"/>
      <c r="DM670" s="387"/>
      <c r="DN670" s="387"/>
      <c r="DO670" s="387"/>
      <c r="DP670" s="387"/>
      <c r="DQ670" s="387"/>
      <c r="DR670" s="387"/>
      <c r="DS670" s="387"/>
      <c r="DT670" s="387"/>
      <c r="DU670" s="387"/>
      <c r="DV670" s="387"/>
      <c r="DW670" s="387"/>
      <c r="DX670" s="387"/>
      <c r="DY670" s="387"/>
      <c r="DZ670" s="387"/>
      <c r="EA670" s="387"/>
      <c r="EB670" s="387"/>
      <c r="EC670" s="387"/>
      <c r="ED670" s="387"/>
      <c r="EE670" s="387"/>
      <c r="EF670" s="387"/>
      <c r="EG670" s="387"/>
      <c r="EH670" s="387"/>
      <c r="EI670" s="387"/>
      <c r="EJ670" s="387"/>
      <c r="EK670" s="387"/>
      <c r="EL670" s="387"/>
      <c r="EM670" s="387"/>
    </row>
    <row r="671" spans="1:143" s="389" customFormat="1" ht="25.5" hidden="1" customHeight="1">
      <c r="A671" s="504"/>
      <c r="B671" s="504"/>
      <c r="C671" s="504"/>
      <c r="D671" s="504"/>
      <c r="E671" s="504"/>
      <c r="F671" s="504"/>
      <c r="G671" s="504"/>
      <c r="H671" s="504"/>
      <c r="I671" s="504"/>
      <c r="J671" s="504"/>
      <c r="K671" s="504"/>
      <c r="L671" s="504"/>
      <c r="M671" s="504"/>
      <c r="N671" s="504"/>
      <c r="O671" s="504"/>
      <c r="P671" s="504"/>
      <c r="Q671" s="504"/>
      <c r="R671" s="504"/>
      <c r="S671" s="504"/>
      <c r="T671" s="504"/>
      <c r="U671" s="504"/>
      <c r="V671" s="504"/>
      <c r="W671" s="504"/>
      <c r="X671" s="504"/>
      <c r="Y671" s="504"/>
      <c r="Z671" s="504"/>
      <c r="AA671" s="504"/>
      <c r="AB671" s="504"/>
      <c r="AC671" s="504"/>
      <c r="AD671" s="504"/>
      <c r="AE671" s="504"/>
      <c r="AF671" s="500"/>
      <c r="AG671" s="500"/>
      <c r="AH671" s="500"/>
      <c r="AI671" s="387"/>
      <c r="AJ671" s="387"/>
      <c r="AK671" s="387"/>
      <c r="AL671" s="387"/>
      <c r="AM671" s="387"/>
      <c r="AN671" s="387"/>
      <c r="AO671" s="387"/>
      <c r="AP671" s="387"/>
      <c r="AQ671" s="387"/>
      <c r="AR671" s="387"/>
      <c r="AS671" s="387"/>
      <c r="AT671" s="387"/>
      <c r="AU671" s="387"/>
      <c r="AV671" s="387"/>
      <c r="AW671" s="387"/>
      <c r="AX671" s="387"/>
      <c r="AY671" s="387"/>
      <c r="AZ671" s="387"/>
      <c r="BA671" s="387"/>
      <c r="BB671" s="387"/>
      <c r="BC671" s="387"/>
      <c r="BD671" s="387"/>
      <c r="BE671" s="387"/>
      <c r="BF671" s="387"/>
      <c r="BG671" s="387"/>
      <c r="BH671" s="387"/>
      <c r="BI671" s="387"/>
      <c r="BJ671" s="387"/>
      <c r="BK671" s="387"/>
      <c r="BL671" s="387"/>
      <c r="BM671" s="387"/>
      <c r="BN671" s="387"/>
      <c r="BO671" s="387"/>
      <c r="BP671" s="387"/>
      <c r="BQ671" s="387"/>
      <c r="BR671" s="387"/>
      <c r="BS671" s="387"/>
      <c r="BT671" s="387"/>
      <c r="BU671" s="387"/>
      <c r="BV671" s="387"/>
      <c r="BW671" s="387"/>
      <c r="BX671" s="387"/>
      <c r="BY671" s="387"/>
      <c r="BZ671" s="387"/>
      <c r="CA671" s="387"/>
      <c r="CB671" s="387"/>
      <c r="CC671" s="387"/>
      <c r="CD671" s="387"/>
      <c r="CE671" s="387"/>
      <c r="CF671" s="387"/>
      <c r="CG671" s="387"/>
      <c r="CH671" s="387"/>
      <c r="CI671" s="387"/>
      <c r="CJ671" s="387"/>
      <c r="CK671" s="387"/>
      <c r="CL671" s="387"/>
      <c r="CM671" s="387"/>
      <c r="CN671" s="387"/>
      <c r="CO671" s="387"/>
      <c r="CP671" s="387"/>
      <c r="CQ671" s="387"/>
      <c r="CR671" s="387"/>
      <c r="CS671" s="387"/>
      <c r="CT671" s="387"/>
      <c r="CU671" s="387"/>
      <c r="CV671" s="387"/>
      <c r="CW671" s="387"/>
      <c r="CX671" s="387"/>
      <c r="CY671" s="387"/>
      <c r="CZ671" s="387"/>
      <c r="DA671" s="387"/>
      <c r="DB671" s="387"/>
      <c r="DC671" s="387"/>
      <c r="DD671" s="387"/>
      <c r="DE671" s="387"/>
      <c r="DF671" s="387"/>
      <c r="DG671" s="387"/>
      <c r="DH671" s="387"/>
      <c r="DI671" s="387"/>
      <c r="DJ671" s="387"/>
      <c r="DK671" s="387"/>
      <c r="DL671" s="387"/>
      <c r="DM671" s="387"/>
      <c r="DN671" s="387"/>
      <c r="DO671" s="387"/>
      <c r="DP671" s="387"/>
      <c r="DQ671" s="387"/>
      <c r="DR671" s="387"/>
      <c r="DS671" s="387"/>
      <c r="DT671" s="387"/>
      <c r="DU671" s="387"/>
      <c r="DV671" s="387"/>
      <c r="DW671" s="387"/>
      <c r="DX671" s="387"/>
      <c r="DY671" s="387"/>
      <c r="DZ671" s="387"/>
      <c r="EA671" s="387"/>
      <c r="EB671" s="387"/>
      <c r="EC671" s="387"/>
      <c r="ED671" s="387"/>
      <c r="EE671" s="387"/>
      <c r="EF671" s="387"/>
      <c r="EG671" s="387"/>
      <c r="EH671" s="387"/>
      <c r="EI671" s="387"/>
      <c r="EJ671" s="387"/>
      <c r="EK671" s="387"/>
      <c r="EL671" s="387"/>
      <c r="EM671" s="387"/>
    </row>
    <row r="672" spans="1:143" s="389" customFormat="1" ht="25.5" hidden="1" customHeight="1">
      <c r="A672" s="504"/>
      <c r="B672" s="504"/>
      <c r="C672" s="504"/>
      <c r="D672" s="504"/>
      <c r="E672" s="504"/>
      <c r="F672" s="504"/>
      <c r="G672" s="504"/>
      <c r="H672" s="504"/>
      <c r="I672" s="504"/>
      <c r="J672" s="504"/>
      <c r="K672" s="504"/>
      <c r="L672" s="504"/>
      <c r="M672" s="504"/>
      <c r="N672" s="504"/>
      <c r="O672" s="504"/>
      <c r="P672" s="504"/>
      <c r="Q672" s="504"/>
      <c r="R672" s="504"/>
      <c r="S672" s="504"/>
      <c r="T672" s="504"/>
      <c r="U672" s="504"/>
      <c r="V672" s="504"/>
      <c r="W672" s="504"/>
      <c r="X672" s="504"/>
      <c r="Y672" s="504"/>
      <c r="Z672" s="504"/>
      <c r="AA672" s="504"/>
      <c r="AB672" s="504"/>
      <c r="AC672" s="504"/>
      <c r="AD672" s="504"/>
      <c r="AE672" s="504"/>
      <c r="AF672" s="500"/>
      <c r="AG672" s="500"/>
      <c r="AH672" s="500"/>
      <c r="AI672" s="387"/>
      <c r="AJ672" s="387"/>
      <c r="AK672" s="387"/>
      <c r="AL672" s="387"/>
      <c r="AM672" s="387"/>
      <c r="AN672" s="387"/>
      <c r="AO672" s="387"/>
      <c r="AP672" s="387"/>
      <c r="AQ672" s="387"/>
      <c r="AR672" s="387"/>
      <c r="AS672" s="387"/>
      <c r="AT672" s="387"/>
      <c r="AU672" s="387"/>
      <c r="AV672" s="387"/>
      <c r="AW672" s="387"/>
      <c r="AX672" s="387"/>
      <c r="AY672" s="387"/>
      <c r="AZ672" s="387"/>
      <c r="BA672" s="387"/>
      <c r="BB672" s="387"/>
      <c r="BC672" s="387"/>
      <c r="BD672" s="387"/>
      <c r="BE672" s="387"/>
      <c r="BF672" s="387"/>
      <c r="BG672" s="387"/>
      <c r="BH672" s="387"/>
      <c r="BI672" s="387"/>
      <c r="BJ672" s="387"/>
      <c r="BK672" s="387"/>
      <c r="BL672" s="387"/>
      <c r="BM672" s="387"/>
      <c r="BN672" s="387"/>
      <c r="BO672" s="387"/>
      <c r="BP672" s="387"/>
      <c r="BQ672" s="387"/>
      <c r="BR672" s="387"/>
      <c r="BS672" s="387"/>
      <c r="BT672" s="387"/>
      <c r="BU672" s="387"/>
      <c r="BV672" s="387"/>
      <c r="BW672" s="387"/>
      <c r="BX672" s="387"/>
      <c r="BY672" s="387"/>
      <c r="BZ672" s="387"/>
      <c r="CA672" s="387"/>
      <c r="CB672" s="387"/>
      <c r="CC672" s="387"/>
      <c r="CD672" s="387"/>
      <c r="CE672" s="387"/>
      <c r="CF672" s="387"/>
      <c r="CG672" s="387"/>
      <c r="CH672" s="387"/>
      <c r="CI672" s="387"/>
      <c r="CJ672" s="387"/>
      <c r="CK672" s="387"/>
      <c r="CL672" s="387"/>
      <c r="CM672" s="387"/>
      <c r="CN672" s="387"/>
      <c r="CO672" s="387"/>
      <c r="CP672" s="387"/>
      <c r="CQ672" s="387"/>
      <c r="CR672" s="387"/>
      <c r="CS672" s="387"/>
      <c r="CT672" s="387"/>
      <c r="CU672" s="387"/>
      <c r="CV672" s="387"/>
      <c r="CW672" s="387"/>
      <c r="CX672" s="387"/>
      <c r="CY672" s="387"/>
      <c r="CZ672" s="387"/>
      <c r="DA672" s="387"/>
      <c r="DB672" s="387"/>
      <c r="DC672" s="387"/>
      <c r="DD672" s="387"/>
      <c r="DE672" s="387"/>
      <c r="DF672" s="387"/>
      <c r="DG672" s="387"/>
      <c r="DH672" s="387"/>
      <c r="DI672" s="387"/>
      <c r="DJ672" s="387"/>
      <c r="DK672" s="387"/>
      <c r="DL672" s="387"/>
      <c r="DM672" s="387"/>
      <c r="DN672" s="387"/>
      <c r="DO672" s="387"/>
      <c r="DP672" s="387"/>
      <c r="DQ672" s="387"/>
      <c r="DR672" s="387"/>
      <c r="DS672" s="387"/>
      <c r="DT672" s="387"/>
      <c r="DU672" s="387"/>
      <c r="DV672" s="387"/>
      <c r="DW672" s="387"/>
      <c r="DX672" s="387"/>
      <c r="DY672" s="387"/>
      <c r="DZ672" s="387"/>
      <c r="EA672" s="387"/>
      <c r="EB672" s="387"/>
      <c r="EC672" s="387"/>
      <c r="ED672" s="387"/>
      <c r="EE672" s="387"/>
      <c r="EF672" s="387"/>
      <c r="EG672" s="387"/>
      <c r="EH672" s="387"/>
      <c r="EI672" s="387"/>
      <c r="EJ672" s="387"/>
      <c r="EK672" s="387"/>
      <c r="EL672" s="387"/>
      <c r="EM672" s="387"/>
    </row>
    <row r="673" spans="1:143" s="389" customFormat="1" ht="25.5" hidden="1" customHeight="1">
      <c r="A673" s="504"/>
      <c r="B673" s="504"/>
      <c r="C673" s="504"/>
      <c r="D673" s="504"/>
      <c r="E673" s="504"/>
      <c r="F673" s="504"/>
      <c r="G673" s="504"/>
      <c r="H673" s="504"/>
      <c r="I673" s="504"/>
      <c r="J673" s="504"/>
      <c r="K673" s="504"/>
      <c r="L673" s="504"/>
      <c r="M673" s="504"/>
      <c r="N673" s="504"/>
      <c r="O673" s="504"/>
      <c r="P673" s="504"/>
      <c r="Q673" s="504"/>
      <c r="R673" s="504"/>
      <c r="S673" s="504"/>
      <c r="T673" s="504"/>
      <c r="U673" s="504"/>
      <c r="V673" s="504"/>
      <c r="W673" s="504"/>
      <c r="X673" s="504"/>
      <c r="Y673" s="504"/>
      <c r="Z673" s="504"/>
      <c r="AA673" s="504"/>
      <c r="AB673" s="504"/>
      <c r="AC673" s="504"/>
      <c r="AD673" s="504"/>
      <c r="AE673" s="504"/>
      <c r="AF673" s="500"/>
      <c r="AG673" s="500"/>
      <c r="AH673" s="500"/>
      <c r="AI673" s="387"/>
      <c r="AJ673" s="387"/>
      <c r="AK673" s="387"/>
      <c r="AL673" s="387"/>
      <c r="AM673" s="387"/>
      <c r="AN673" s="387"/>
      <c r="AO673" s="387"/>
      <c r="AP673" s="387"/>
      <c r="AQ673" s="387"/>
      <c r="AR673" s="387"/>
      <c r="AS673" s="387"/>
      <c r="AT673" s="387"/>
      <c r="AU673" s="387"/>
      <c r="AV673" s="387"/>
      <c r="AW673" s="387"/>
      <c r="AX673" s="387"/>
      <c r="AY673" s="387"/>
      <c r="AZ673" s="387"/>
      <c r="BA673" s="387"/>
      <c r="BB673" s="387"/>
      <c r="BC673" s="387"/>
      <c r="BD673" s="387"/>
      <c r="BE673" s="387"/>
      <c r="BF673" s="387"/>
      <c r="BG673" s="387"/>
      <c r="BH673" s="387"/>
      <c r="BI673" s="387"/>
      <c r="BJ673" s="387"/>
      <c r="BK673" s="387"/>
      <c r="BL673" s="387"/>
      <c r="BM673" s="387"/>
      <c r="BN673" s="387"/>
      <c r="BO673" s="387"/>
      <c r="BP673" s="387"/>
      <c r="BQ673" s="387"/>
      <c r="BR673" s="387"/>
      <c r="BS673" s="387"/>
      <c r="BT673" s="387"/>
      <c r="BU673" s="387"/>
      <c r="BV673" s="387"/>
      <c r="BW673" s="387"/>
      <c r="BX673" s="387"/>
      <c r="BY673" s="387"/>
      <c r="BZ673" s="387"/>
      <c r="CA673" s="387"/>
      <c r="CB673" s="387"/>
      <c r="CC673" s="387"/>
      <c r="CD673" s="387"/>
      <c r="CE673" s="387"/>
      <c r="CF673" s="387"/>
      <c r="CG673" s="387"/>
      <c r="CH673" s="387"/>
      <c r="CI673" s="387"/>
      <c r="CJ673" s="387"/>
      <c r="CK673" s="387"/>
      <c r="CL673" s="387"/>
      <c r="CM673" s="387"/>
      <c r="CN673" s="387"/>
      <c r="CO673" s="387"/>
      <c r="CP673" s="387"/>
      <c r="CQ673" s="387"/>
      <c r="CR673" s="387"/>
      <c r="CS673" s="387"/>
      <c r="CT673" s="387"/>
      <c r="CU673" s="387"/>
      <c r="CV673" s="387"/>
      <c r="CW673" s="387"/>
      <c r="CX673" s="387"/>
      <c r="CY673" s="387"/>
      <c r="CZ673" s="387"/>
      <c r="DA673" s="387"/>
      <c r="DB673" s="387"/>
      <c r="DC673" s="387"/>
      <c r="DD673" s="387"/>
      <c r="DE673" s="387"/>
      <c r="DF673" s="387"/>
      <c r="DG673" s="387"/>
      <c r="DH673" s="387"/>
      <c r="DI673" s="387"/>
      <c r="DJ673" s="387"/>
      <c r="DK673" s="387"/>
      <c r="DL673" s="387"/>
      <c r="DM673" s="387"/>
      <c r="DN673" s="387"/>
      <c r="DO673" s="387"/>
      <c r="DP673" s="387"/>
      <c r="DQ673" s="387"/>
      <c r="DR673" s="387"/>
      <c r="DS673" s="387"/>
      <c r="DT673" s="387"/>
      <c r="DU673" s="387"/>
      <c r="DV673" s="387"/>
      <c r="DW673" s="387"/>
      <c r="DX673" s="387"/>
      <c r="DY673" s="387"/>
      <c r="DZ673" s="387"/>
      <c r="EA673" s="387"/>
      <c r="EB673" s="387"/>
      <c r="EC673" s="387"/>
      <c r="ED673" s="387"/>
      <c r="EE673" s="387"/>
      <c r="EF673" s="387"/>
      <c r="EG673" s="387"/>
      <c r="EH673" s="387"/>
      <c r="EI673" s="387"/>
      <c r="EJ673" s="387"/>
      <c r="EK673" s="387"/>
      <c r="EL673" s="387"/>
      <c r="EM673" s="387"/>
    </row>
    <row r="674" spans="1:143" s="389" customFormat="1" ht="25.5" hidden="1" customHeight="1">
      <c r="A674" s="504"/>
      <c r="B674" s="504"/>
      <c r="C674" s="504"/>
      <c r="D674" s="504"/>
      <c r="E674" s="504"/>
      <c r="F674" s="504"/>
      <c r="G674" s="504"/>
      <c r="H674" s="504"/>
      <c r="I674" s="504"/>
      <c r="J674" s="504"/>
      <c r="K674" s="504"/>
      <c r="L674" s="504"/>
      <c r="M674" s="504"/>
      <c r="N674" s="504"/>
      <c r="O674" s="504"/>
      <c r="P674" s="504"/>
      <c r="Q674" s="504"/>
      <c r="R674" s="504"/>
      <c r="S674" s="504"/>
      <c r="T674" s="504"/>
      <c r="U674" s="504"/>
      <c r="V674" s="504"/>
      <c r="W674" s="504"/>
      <c r="X674" s="504"/>
      <c r="Y674" s="504"/>
      <c r="Z674" s="504"/>
      <c r="AA674" s="504"/>
      <c r="AB674" s="504"/>
      <c r="AC674" s="504"/>
      <c r="AD674" s="504"/>
      <c r="AE674" s="504"/>
      <c r="AF674" s="500"/>
      <c r="AG674" s="500"/>
      <c r="AH674" s="500"/>
      <c r="AI674" s="387"/>
      <c r="AJ674" s="387"/>
      <c r="AK674" s="387"/>
      <c r="AL674" s="387"/>
      <c r="AM674" s="387"/>
      <c r="AN674" s="387"/>
      <c r="AO674" s="387"/>
      <c r="AP674" s="387"/>
      <c r="AQ674" s="387"/>
      <c r="AR674" s="387"/>
      <c r="AS674" s="387"/>
      <c r="AT674" s="387"/>
      <c r="AU674" s="387"/>
      <c r="AV674" s="387"/>
      <c r="AW674" s="387"/>
      <c r="AX674" s="387"/>
      <c r="AY674" s="387"/>
      <c r="AZ674" s="387"/>
      <c r="BA674" s="387"/>
      <c r="BB674" s="387"/>
      <c r="BC674" s="387"/>
      <c r="BD674" s="387"/>
      <c r="BE674" s="387"/>
      <c r="BF674" s="387"/>
      <c r="BG674" s="387"/>
      <c r="BH674" s="387"/>
      <c r="BI674" s="387"/>
      <c r="BJ674" s="387"/>
      <c r="BK674" s="387"/>
      <c r="BL674" s="387"/>
      <c r="BM674" s="387"/>
      <c r="BN674" s="387"/>
      <c r="BO674" s="387"/>
      <c r="BP674" s="387"/>
      <c r="BQ674" s="387"/>
      <c r="BR674" s="387"/>
      <c r="BS674" s="387"/>
      <c r="BT674" s="387"/>
      <c r="BU674" s="387"/>
      <c r="BV674" s="387"/>
      <c r="BW674" s="387"/>
      <c r="BX674" s="387"/>
      <c r="BY674" s="387"/>
      <c r="BZ674" s="387"/>
      <c r="CA674" s="387"/>
      <c r="CB674" s="387"/>
      <c r="CC674" s="387"/>
      <c r="CD674" s="387"/>
      <c r="CE674" s="387"/>
      <c r="CF674" s="387"/>
      <c r="CG674" s="387"/>
      <c r="CH674" s="387"/>
      <c r="CI674" s="387"/>
      <c r="CJ674" s="387"/>
      <c r="CK674" s="387"/>
      <c r="CL674" s="387"/>
      <c r="CM674" s="387"/>
      <c r="CN674" s="387"/>
      <c r="CO674" s="387"/>
      <c r="CP674" s="387"/>
      <c r="CQ674" s="387"/>
      <c r="CR674" s="387"/>
      <c r="CS674" s="387"/>
      <c r="CT674" s="387"/>
      <c r="CU674" s="387"/>
      <c r="CV674" s="387"/>
      <c r="CW674" s="387"/>
      <c r="CX674" s="387"/>
      <c r="CY674" s="387"/>
      <c r="CZ674" s="387"/>
      <c r="DA674" s="387"/>
      <c r="DB674" s="387"/>
      <c r="DC674" s="387"/>
      <c r="DD674" s="387"/>
      <c r="DE674" s="387"/>
      <c r="DF674" s="387"/>
      <c r="DG674" s="387"/>
      <c r="DH674" s="387"/>
      <c r="DI674" s="387"/>
      <c r="DJ674" s="387"/>
      <c r="DK674" s="387"/>
      <c r="DL674" s="387"/>
      <c r="DM674" s="387"/>
      <c r="DN674" s="387"/>
      <c r="DO674" s="387"/>
      <c r="DP674" s="387"/>
      <c r="DQ674" s="387"/>
      <c r="DR674" s="387"/>
      <c r="DS674" s="387"/>
      <c r="DT674" s="387"/>
      <c r="DU674" s="387"/>
      <c r="DV674" s="387"/>
      <c r="DW674" s="387"/>
      <c r="DX674" s="387"/>
      <c r="DY674" s="387"/>
      <c r="DZ674" s="387"/>
      <c r="EA674" s="387"/>
      <c r="EB674" s="387"/>
      <c r="EC674" s="387"/>
      <c r="ED674" s="387"/>
      <c r="EE674" s="387"/>
      <c r="EF674" s="387"/>
      <c r="EG674" s="387"/>
      <c r="EH674" s="387"/>
      <c r="EI674" s="387"/>
      <c r="EJ674" s="387"/>
      <c r="EK674" s="387"/>
      <c r="EL674" s="387"/>
      <c r="EM674" s="387"/>
    </row>
    <row r="675" spans="1:143" s="389" customFormat="1" ht="25.5" hidden="1" customHeight="1">
      <c r="A675" s="504"/>
      <c r="B675" s="504"/>
      <c r="C675" s="504"/>
      <c r="D675" s="504"/>
      <c r="E675" s="504"/>
      <c r="F675" s="504"/>
      <c r="G675" s="504"/>
      <c r="H675" s="504"/>
      <c r="I675" s="504"/>
      <c r="J675" s="504"/>
      <c r="K675" s="504"/>
      <c r="L675" s="504"/>
      <c r="M675" s="504"/>
      <c r="N675" s="504"/>
      <c r="O675" s="504"/>
      <c r="P675" s="504"/>
      <c r="Q675" s="504"/>
      <c r="R675" s="504"/>
      <c r="S675" s="504"/>
      <c r="T675" s="504"/>
      <c r="U675" s="504"/>
      <c r="V675" s="504"/>
      <c r="W675" s="504"/>
      <c r="X675" s="504"/>
      <c r="Y675" s="504"/>
      <c r="Z675" s="504"/>
      <c r="AA675" s="504"/>
      <c r="AB675" s="504"/>
      <c r="AC675" s="504"/>
      <c r="AD675" s="504"/>
      <c r="AE675" s="504"/>
      <c r="AF675" s="500"/>
      <c r="AG675" s="500"/>
      <c r="AH675" s="500"/>
      <c r="AI675" s="387"/>
      <c r="AJ675" s="387"/>
      <c r="AK675" s="387"/>
      <c r="AL675" s="387"/>
      <c r="AM675" s="387"/>
      <c r="AN675" s="387"/>
      <c r="AO675" s="387"/>
      <c r="AP675" s="387"/>
      <c r="AQ675" s="387"/>
      <c r="AR675" s="387"/>
      <c r="AS675" s="387"/>
      <c r="AT675" s="387"/>
      <c r="AU675" s="387"/>
      <c r="AV675" s="387"/>
      <c r="AW675" s="387"/>
      <c r="AX675" s="387"/>
      <c r="AY675" s="387"/>
      <c r="AZ675" s="387"/>
      <c r="BA675" s="387"/>
      <c r="BB675" s="387"/>
      <c r="BC675" s="387"/>
      <c r="BD675" s="387"/>
      <c r="BE675" s="387"/>
      <c r="BF675" s="387"/>
      <c r="BG675" s="387"/>
      <c r="BH675" s="387"/>
      <c r="BI675" s="387"/>
      <c r="BJ675" s="387"/>
      <c r="BK675" s="387"/>
      <c r="BL675" s="387"/>
      <c r="BM675" s="387"/>
      <c r="BN675" s="387"/>
      <c r="BO675" s="387"/>
      <c r="BP675" s="387"/>
      <c r="BQ675" s="387"/>
      <c r="BR675" s="387"/>
      <c r="BS675" s="387"/>
      <c r="BT675" s="387"/>
      <c r="BU675" s="387"/>
      <c r="BV675" s="387"/>
      <c r="BW675" s="387"/>
      <c r="BX675" s="387"/>
      <c r="BY675" s="387"/>
      <c r="BZ675" s="387"/>
      <c r="CA675" s="387"/>
      <c r="CB675" s="387"/>
      <c r="CC675" s="387"/>
      <c r="CD675" s="387"/>
      <c r="CE675" s="387"/>
      <c r="CF675" s="387"/>
      <c r="CG675" s="387"/>
      <c r="CH675" s="387"/>
      <c r="CI675" s="387"/>
      <c r="CJ675" s="387"/>
      <c r="CK675" s="387"/>
      <c r="CL675" s="387"/>
      <c r="CM675" s="387"/>
      <c r="CN675" s="387"/>
      <c r="CO675" s="387"/>
      <c r="CP675" s="387"/>
      <c r="CQ675" s="387"/>
      <c r="CR675" s="387"/>
      <c r="CS675" s="387"/>
      <c r="CT675" s="387"/>
      <c r="CU675" s="387"/>
      <c r="CV675" s="387"/>
      <c r="CW675" s="387"/>
      <c r="CX675" s="387"/>
      <c r="CY675" s="387"/>
      <c r="CZ675" s="387"/>
      <c r="DA675" s="387"/>
      <c r="DB675" s="387"/>
      <c r="DC675" s="387"/>
      <c r="DD675" s="387"/>
      <c r="DE675" s="387"/>
      <c r="DF675" s="387"/>
      <c r="DG675" s="387"/>
      <c r="DH675" s="387"/>
      <c r="DI675" s="387"/>
      <c r="DJ675" s="387"/>
      <c r="DK675" s="387"/>
      <c r="DL675" s="387"/>
      <c r="DM675" s="387"/>
      <c r="DN675" s="387"/>
      <c r="DO675" s="387"/>
      <c r="DP675" s="387"/>
      <c r="DQ675" s="387"/>
      <c r="DR675" s="387"/>
      <c r="DS675" s="387"/>
      <c r="DT675" s="387"/>
      <c r="DU675" s="387"/>
      <c r="DV675" s="387"/>
      <c r="DW675" s="387"/>
      <c r="DX675" s="387"/>
      <c r="DY675" s="387"/>
      <c r="DZ675" s="387"/>
      <c r="EA675" s="387"/>
      <c r="EB675" s="387"/>
      <c r="EC675" s="387"/>
      <c r="ED675" s="387"/>
      <c r="EE675" s="387"/>
      <c r="EF675" s="387"/>
      <c r="EG675" s="387"/>
      <c r="EH675" s="387"/>
      <c r="EI675" s="387"/>
      <c r="EJ675" s="387"/>
      <c r="EK675" s="387"/>
      <c r="EL675" s="387"/>
      <c r="EM675" s="387"/>
    </row>
    <row r="676" spans="1:143" s="389" customFormat="1" ht="25.5" hidden="1" customHeight="1">
      <c r="A676" s="504"/>
      <c r="B676" s="504"/>
      <c r="C676" s="504"/>
      <c r="D676" s="504"/>
      <c r="E676" s="504"/>
      <c r="F676" s="504"/>
      <c r="G676" s="504"/>
      <c r="H676" s="504"/>
      <c r="I676" s="504"/>
      <c r="J676" s="504"/>
      <c r="K676" s="504"/>
      <c r="L676" s="504"/>
      <c r="M676" s="504"/>
      <c r="N676" s="504"/>
      <c r="O676" s="504"/>
      <c r="P676" s="504"/>
      <c r="Q676" s="504"/>
      <c r="R676" s="504"/>
      <c r="S676" s="504"/>
      <c r="T676" s="504"/>
      <c r="U676" s="504"/>
      <c r="V676" s="504"/>
      <c r="W676" s="504"/>
      <c r="X676" s="504"/>
      <c r="Y676" s="504"/>
      <c r="Z676" s="504"/>
      <c r="AA676" s="504"/>
      <c r="AB676" s="504"/>
      <c r="AC676" s="504"/>
      <c r="AD676" s="504"/>
      <c r="AE676" s="504"/>
      <c r="AF676" s="500"/>
      <c r="AG676" s="500"/>
      <c r="AH676" s="500"/>
      <c r="AI676" s="387"/>
      <c r="AJ676" s="387"/>
      <c r="AK676" s="387"/>
      <c r="AL676" s="387"/>
      <c r="AM676" s="387"/>
      <c r="AN676" s="387"/>
      <c r="AO676" s="387"/>
      <c r="AP676" s="387"/>
      <c r="AQ676" s="387"/>
      <c r="AR676" s="387"/>
      <c r="AS676" s="387"/>
      <c r="AT676" s="387"/>
      <c r="AU676" s="387"/>
      <c r="AV676" s="387"/>
      <c r="AW676" s="387"/>
      <c r="AX676" s="387"/>
      <c r="AY676" s="387"/>
      <c r="AZ676" s="387"/>
      <c r="BA676" s="387"/>
      <c r="BB676" s="387"/>
      <c r="BC676" s="387"/>
      <c r="BD676" s="387"/>
      <c r="BE676" s="387"/>
      <c r="BF676" s="387"/>
      <c r="BG676" s="387"/>
      <c r="BH676" s="387"/>
      <c r="BI676" s="387"/>
      <c r="BJ676" s="387"/>
      <c r="BK676" s="387"/>
      <c r="BL676" s="387"/>
      <c r="BM676" s="387"/>
      <c r="BN676" s="387"/>
      <c r="BO676" s="387"/>
      <c r="BP676" s="387"/>
      <c r="BQ676" s="387"/>
      <c r="BR676" s="387"/>
      <c r="BS676" s="387"/>
      <c r="BT676" s="387"/>
      <c r="BU676" s="387"/>
      <c r="BV676" s="387"/>
      <c r="BW676" s="387"/>
      <c r="BX676" s="387"/>
      <c r="BY676" s="387"/>
      <c r="BZ676" s="387"/>
      <c r="CA676" s="387"/>
      <c r="CB676" s="387"/>
      <c r="CC676" s="387"/>
      <c r="CD676" s="387"/>
      <c r="CE676" s="387"/>
      <c r="CF676" s="387"/>
      <c r="CG676" s="387"/>
      <c r="CH676" s="387"/>
      <c r="CI676" s="387"/>
      <c r="CJ676" s="387"/>
      <c r="CK676" s="387"/>
      <c r="CL676" s="387"/>
      <c r="CM676" s="387"/>
      <c r="CN676" s="387"/>
      <c r="CO676" s="387"/>
      <c r="CP676" s="387"/>
      <c r="CQ676" s="387"/>
      <c r="CR676" s="387"/>
      <c r="CS676" s="387"/>
      <c r="CT676" s="387"/>
      <c r="CU676" s="387"/>
      <c r="CV676" s="387"/>
      <c r="CW676" s="387"/>
      <c r="CX676" s="387"/>
      <c r="CY676" s="387"/>
      <c r="CZ676" s="387"/>
      <c r="DA676" s="387"/>
      <c r="DB676" s="387"/>
      <c r="DC676" s="387"/>
      <c r="DD676" s="387"/>
      <c r="DE676" s="387"/>
      <c r="DF676" s="387"/>
      <c r="DG676" s="387"/>
      <c r="DH676" s="387"/>
      <c r="DI676" s="387"/>
      <c r="DJ676" s="387"/>
      <c r="DK676" s="387"/>
      <c r="DL676" s="387"/>
      <c r="DM676" s="387"/>
      <c r="DN676" s="387"/>
      <c r="DO676" s="387"/>
      <c r="DP676" s="387"/>
      <c r="DQ676" s="387"/>
      <c r="DR676" s="387"/>
      <c r="DS676" s="387"/>
      <c r="DT676" s="387"/>
      <c r="DU676" s="387"/>
      <c r="DV676" s="387"/>
      <c r="DW676" s="387"/>
      <c r="DX676" s="387"/>
      <c r="DY676" s="387"/>
      <c r="DZ676" s="387"/>
      <c r="EA676" s="387"/>
      <c r="EB676" s="387"/>
      <c r="EC676" s="387"/>
      <c r="ED676" s="387"/>
      <c r="EE676" s="387"/>
      <c r="EF676" s="387"/>
      <c r="EG676" s="387"/>
      <c r="EH676" s="387"/>
      <c r="EI676" s="387"/>
      <c r="EJ676" s="387"/>
      <c r="EK676" s="387"/>
      <c r="EL676" s="387"/>
      <c r="EM676" s="387"/>
    </row>
    <row r="677" spans="1:143" s="389" customFormat="1" ht="25.5" hidden="1" customHeight="1">
      <c r="A677" s="504"/>
      <c r="B677" s="504"/>
      <c r="C677" s="504"/>
      <c r="D677" s="504"/>
      <c r="E677" s="504"/>
      <c r="F677" s="504"/>
      <c r="G677" s="504"/>
      <c r="H677" s="504"/>
      <c r="I677" s="504"/>
      <c r="J677" s="504"/>
      <c r="K677" s="504"/>
      <c r="L677" s="504"/>
      <c r="M677" s="504"/>
      <c r="N677" s="504"/>
      <c r="O677" s="504"/>
      <c r="P677" s="504"/>
      <c r="Q677" s="504"/>
      <c r="R677" s="504"/>
      <c r="S677" s="504"/>
      <c r="T677" s="504"/>
      <c r="U677" s="504"/>
      <c r="V677" s="504"/>
      <c r="W677" s="504"/>
      <c r="X677" s="504"/>
      <c r="Y677" s="504"/>
      <c r="Z677" s="504"/>
      <c r="AA677" s="504"/>
      <c r="AB677" s="504"/>
      <c r="AC677" s="504"/>
      <c r="AD677" s="504"/>
      <c r="AE677" s="504"/>
      <c r="AF677" s="500"/>
      <c r="AG677" s="500"/>
      <c r="AH677" s="500"/>
      <c r="AI677" s="387"/>
      <c r="AJ677" s="387"/>
      <c r="AK677" s="387"/>
      <c r="AL677" s="387"/>
      <c r="AM677" s="387"/>
      <c r="AN677" s="387"/>
      <c r="AO677" s="387"/>
      <c r="AP677" s="387"/>
      <c r="AQ677" s="387"/>
      <c r="AR677" s="387"/>
      <c r="AS677" s="387"/>
      <c r="AT677" s="387"/>
      <c r="AU677" s="387"/>
      <c r="AV677" s="387"/>
      <c r="AW677" s="387"/>
      <c r="AX677" s="387"/>
      <c r="AY677" s="387"/>
      <c r="AZ677" s="387"/>
      <c r="BA677" s="387"/>
      <c r="BB677" s="387"/>
      <c r="BC677" s="387"/>
      <c r="BD677" s="387"/>
      <c r="BE677" s="387"/>
      <c r="BF677" s="387"/>
      <c r="BG677" s="387"/>
      <c r="BH677" s="387"/>
      <c r="BI677" s="387"/>
      <c r="BJ677" s="387"/>
      <c r="BK677" s="387"/>
      <c r="BL677" s="387"/>
      <c r="BM677" s="387"/>
      <c r="BN677" s="387"/>
      <c r="BO677" s="387"/>
      <c r="BP677" s="387"/>
      <c r="BQ677" s="387"/>
      <c r="BR677" s="387"/>
      <c r="BS677" s="387"/>
      <c r="BT677" s="387"/>
      <c r="BU677" s="387"/>
      <c r="BV677" s="387"/>
      <c r="BW677" s="387"/>
      <c r="BX677" s="387"/>
      <c r="BY677" s="387"/>
      <c r="BZ677" s="387"/>
      <c r="CA677" s="387"/>
      <c r="CB677" s="387"/>
      <c r="CC677" s="387"/>
      <c r="CD677" s="387"/>
      <c r="CE677" s="387"/>
      <c r="CF677" s="387"/>
      <c r="CG677" s="387"/>
      <c r="CH677" s="387"/>
      <c r="CI677" s="387"/>
      <c r="CJ677" s="387"/>
      <c r="CK677" s="387"/>
      <c r="CL677" s="387"/>
      <c r="CM677" s="387"/>
      <c r="CN677" s="387"/>
      <c r="CO677" s="387"/>
      <c r="CP677" s="387"/>
      <c r="CQ677" s="387"/>
      <c r="CR677" s="387"/>
      <c r="CS677" s="387"/>
      <c r="CT677" s="387"/>
      <c r="CU677" s="387"/>
      <c r="CV677" s="387"/>
      <c r="CW677" s="387"/>
      <c r="CX677" s="387"/>
      <c r="CY677" s="387"/>
      <c r="CZ677" s="387"/>
      <c r="DA677" s="387"/>
      <c r="DB677" s="387"/>
      <c r="DC677" s="387"/>
      <c r="DD677" s="387"/>
      <c r="DE677" s="387"/>
      <c r="DF677" s="387"/>
      <c r="DG677" s="387"/>
      <c r="DH677" s="387"/>
      <c r="DI677" s="387"/>
      <c r="DJ677" s="387"/>
      <c r="DK677" s="387"/>
      <c r="DL677" s="387"/>
      <c r="DM677" s="387"/>
      <c r="DN677" s="387"/>
      <c r="DO677" s="387"/>
      <c r="DP677" s="387"/>
      <c r="DQ677" s="387"/>
      <c r="DR677" s="387"/>
      <c r="DS677" s="387"/>
      <c r="DT677" s="387"/>
      <c r="DU677" s="387"/>
      <c r="DV677" s="387"/>
      <c r="DW677" s="387"/>
      <c r="DX677" s="387"/>
      <c r="DY677" s="387"/>
      <c r="DZ677" s="387"/>
      <c r="EA677" s="387"/>
      <c r="EB677" s="387"/>
      <c r="EC677" s="387"/>
      <c r="ED677" s="387"/>
      <c r="EE677" s="387"/>
      <c r="EF677" s="387"/>
      <c r="EG677" s="387"/>
      <c r="EH677" s="387"/>
      <c r="EI677" s="387"/>
      <c r="EJ677" s="387"/>
      <c r="EK677" s="387"/>
      <c r="EL677" s="387"/>
      <c r="EM677" s="387"/>
    </row>
    <row r="678" spans="1:143" s="389" customFormat="1" ht="25.5" hidden="1" customHeight="1">
      <c r="A678" s="504"/>
      <c r="B678" s="504"/>
      <c r="C678" s="504"/>
      <c r="D678" s="504"/>
      <c r="E678" s="504"/>
      <c r="F678" s="504"/>
      <c r="G678" s="504"/>
      <c r="H678" s="504"/>
      <c r="I678" s="504"/>
      <c r="J678" s="504"/>
      <c r="K678" s="504"/>
      <c r="L678" s="504"/>
      <c r="M678" s="504"/>
      <c r="N678" s="504"/>
      <c r="O678" s="504"/>
      <c r="P678" s="504"/>
      <c r="Q678" s="504"/>
      <c r="R678" s="504"/>
      <c r="S678" s="504"/>
      <c r="T678" s="504"/>
      <c r="U678" s="504"/>
      <c r="V678" s="504"/>
      <c r="W678" s="504"/>
      <c r="X678" s="504"/>
      <c r="Y678" s="504"/>
      <c r="Z678" s="504"/>
      <c r="AA678" s="504"/>
      <c r="AB678" s="504"/>
      <c r="AC678" s="504"/>
      <c r="AD678" s="504"/>
      <c r="AE678" s="504"/>
      <c r="AF678" s="500"/>
      <c r="AG678" s="500"/>
      <c r="AH678" s="500"/>
      <c r="AI678" s="387"/>
      <c r="AJ678" s="387"/>
      <c r="AK678" s="387"/>
      <c r="AL678" s="387"/>
      <c r="AM678" s="387"/>
      <c r="AN678" s="387"/>
      <c r="AO678" s="387"/>
      <c r="AP678" s="387"/>
      <c r="AQ678" s="387"/>
      <c r="AR678" s="387"/>
      <c r="AS678" s="387"/>
      <c r="AT678" s="387"/>
      <c r="AU678" s="387"/>
      <c r="AV678" s="387"/>
      <c r="AW678" s="387"/>
      <c r="AX678" s="387"/>
      <c r="AY678" s="387"/>
      <c r="AZ678" s="387"/>
      <c r="BA678" s="387"/>
      <c r="BB678" s="387"/>
      <c r="BC678" s="387"/>
      <c r="BD678" s="387"/>
      <c r="BE678" s="387"/>
      <c r="BF678" s="387"/>
      <c r="BG678" s="387"/>
      <c r="BH678" s="387"/>
      <c r="BI678" s="387"/>
      <c r="BJ678" s="387"/>
      <c r="BK678" s="387"/>
      <c r="BL678" s="387"/>
      <c r="BM678" s="387"/>
      <c r="BN678" s="387"/>
      <c r="BO678" s="387"/>
      <c r="BP678" s="387"/>
      <c r="BQ678" s="387"/>
      <c r="BR678" s="387"/>
      <c r="BS678" s="387"/>
      <c r="BT678" s="387"/>
      <c r="BU678" s="387"/>
      <c r="BV678" s="387"/>
      <c r="BW678" s="387"/>
      <c r="BX678" s="387"/>
      <c r="BY678" s="387"/>
      <c r="BZ678" s="387"/>
      <c r="CA678" s="387"/>
      <c r="CB678" s="387"/>
      <c r="CC678" s="387"/>
      <c r="CD678" s="387"/>
      <c r="CE678" s="387"/>
      <c r="CF678" s="387"/>
      <c r="CG678" s="387"/>
      <c r="CH678" s="387"/>
      <c r="CI678" s="387"/>
      <c r="CJ678" s="387"/>
      <c r="CK678" s="387"/>
      <c r="CL678" s="387"/>
      <c r="CM678" s="387"/>
      <c r="CN678" s="387"/>
      <c r="CO678" s="387"/>
      <c r="CP678" s="387"/>
      <c r="CQ678" s="387"/>
      <c r="CR678" s="387"/>
      <c r="CS678" s="387"/>
      <c r="CT678" s="387"/>
      <c r="CU678" s="387"/>
      <c r="CV678" s="387"/>
      <c r="CW678" s="387"/>
      <c r="CX678" s="387"/>
      <c r="CY678" s="387"/>
      <c r="CZ678" s="387"/>
      <c r="DA678" s="387"/>
      <c r="DB678" s="387"/>
      <c r="DC678" s="387"/>
      <c r="DD678" s="387"/>
      <c r="DE678" s="387"/>
      <c r="DF678" s="387"/>
      <c r="DG678" s="387"/>
      <c r="DH678" s="387"/>
      <c r="DI678" s="387"/>
      <c r="DJ678" s="387"/>
      <c r="DK678" s="387"/>
      <c r="DL678" s="387"/>
      <c r="DM678" s="387"/>
      <c r="DN678" s="387"/>
      <c r="DO678" s="387"/>
      <c r="DP678" s="387"/>
      <c r="DQ678" s="387"/>
      <c r="DR678" s="387"/>
      <c r="DS678" s="387"/>
      <c r="DT678" s="387"/>
      <c r="DU678" s="387"/>
      <c r="DV678" s="387"/>
      <c r="DW678" s="387"/>
      <c r="DX678" s="387"/>
      <c r="DY678" s="387"/>
      <c r="DZ678" s="387"/>
      <c r="EA678" s="387"/>
      <c r="EB678" s="387"/>
      <c r="EC678" s="387"/>
      <c r="ED678" s="387"/>
      <c r="EE678" s="387"/>
      <c r="EF678" s="387"/>
      <c r="EG678" s="387"/>
      <c r="EH678" s="387"/>
      <c r="EI678" s="387"/>
      <c r="EJ678" s="387"/>
      <c r="EK678" s="387"/>
      <c r="EL678" s="387"/>
      <c r="EM678" s="387"/>
    </row>
    <row r="679" spans="1:143" s="389" customFormat="1" ht="25.5" hidden="1" customHeight="1">
      <c r="A679" s="504"/>
      <c r="B679" s="504"/>
      <c r="C679" s="504"/>
      <c r="D679" s="504"/>
      <c r="E679" s="504"/>
      <c r="F679" s="504"/>
      <c r="G679" s="504"/>
      <c r="H679" s="504"/>
      <c r="I679" s="504"/>
      <c r="J679" s="504"/>
      <c r="K679" s="504"/>
      <c r="L679" s="504"/>
      <c r="M679" s="504"/>
      <c r="N679" s="504"/>
      <c r="O679" s="504"/>
      <c r="P679" s="504"/>
      <c r="Q679" s="504"/>
      <c r="R679" s="504"/>
      <c r="S679" s="504"/>
      <c r="T679" s="504"/>
      <c r="U679" s="504"/>
      <c r="V679" s="504"/>
      <c r="W679" s="504"/>
      <c r="X679" s="504"/>
      <c r="Y679" s="504"/>
      <c r="Z679" s="504"/>
      <c r="AA679" s="504"/>
      <c r="AB679" s="504"/>
      <c r="AC679" s="504"/>
      <c r="AD679" s="504"/>
      <c r="AE679" s="504"/>
      <c r="AF679" s="500"/>
      <c r="AG679" s="500"/>
      <c r="AH679" s="500"/>
      <c r="AI679" s="387"/>
      <c r="AJ679" s="387"/>
      <c r="AK679" s="387"/>
      <c r="AL679" s="387"/>
      <c r="AM679" s="387"/>
      <c r="AN679" s="387"/>
      <c r="AO679" s="387"/>
      <c r="AP679" s="387"/>
      <c r="AQ679" s="387"/>
      <c r="AR679" s="387"/>
      <c r="AS679" s="387"/>
      <c r="AT679" s="387"/>
      <c r="AU679" s="387"/>
      <c r="AV679" s="387"/>
      <c r="AW679" s="387"/>
      <c r="AX679" s="387"/>
      <c r="AY679" s="387"/>
      <c r="AZ679" s="387"/>
      <c r="BA679" s="387"/>
      <c r="BB679" s="387"/>
      <c r="BC679" s="387"/>
      <c r="BD679" s="387"/>
      <c r="BE679" s="387"/>
      <c r="BF679" s="387"/>
      <c r="BG679" s="387"/>
      <c r="BH679" s="387"/>
      <c r="BI679" s="387"/>
      <c r="BJ679" s="387"/>
      <c r="BK679" s="387"/>
      <c r="BL679" s="387"/>
      <c r="BM679" s="387"/>
      <c r="BN679" s="387"/>
      <c r="BO679" s="387"/>
      <c r="BP679" s="387"/>
      <c r="BQ679" s="387"/>
      <c r="BR679" s="387"/>
      <c r="BS679" s="387"/>
      <c r="BT679" s="387"/>
      <c r="BU679" s="387"/>
      <c r="BV679" s="387"/>
      <c r="BW679" s="387"/>
      <c r="BX679" s="387"/>
      <c r="BY679" s="387"/>
      <c r="BZ679" s="387"/>
      <c r="CA679" s="387"/>
      <c r="CB679" s="387"/>
      <c r="CC679" s="387"/>
      <c r="CD679" s="387"/>
      <c r="CE679" s="387"/>
      <c r="CF679" s="387"/>
      <c r="CG679" s="387"/>
      <c r="CH679" s="387"/>
      <c r="CI679" s="387"/>
      <c r="CJ679" s="387"/>
      <c r="CK679" s="387"/>
      <c r="CL679" s="387"/>
      <c r="CM679" s="387"/>
      <c r="CN679" s="387"/>
      <c r="CO679" s="387"/>
      <c r="CP679" s="387"/>
      <c r="CQ679" s="387"/>
      <c r="CR679" s="387"/>
      <c r="CS679" s="387"/>
      <c r="CT679" s="387"/>
      <c r="CU679" s="387"/>
      <c r="CV679" s="387"/>
      <c r="CW679" s="387"/>
      <c r="CX679" s="387"/>
      <c r="CY679" s="387"/>
      <c r="CZ679" s="387"/>
      <c r="DA679" s="387"/>
      <c r="DB679" s="387"/>
      <c r="DC679" s="387"/>
      <c r="DD679" s="387"/>
      <c r="DE679" s="387"/>
      <c r="DF679" s="387"/>
      <c r="DG679" s="387"/>
      <c r="DH679" s="387"/>
      <c r="DI679" s="387"/>
      <c r="DJ679" s="387"/>
      <c r="DK679" s="387"/>
      <c r="DL679" s="387"/>
      <c r="DM679" s="387"/>
      <c r="DN679" s="387"/>
      <c r="DO679" s="387"/>
      <c r="DP679" s="387"/>
      <c r="DQ679" s="387"/>
      <c r="DR679" s="387"/>
      <c r="DS679" s="387"/>
      <c r="DT679" s="387"/>
      <c r="DU679" s="387"/>
      <c r="DV679" s="387"/>
      <c r="DW679" s="387"/>
      <c r="DX679" s="387"/>
      <c r="DY679" s="387"/>
      <c r="DZ679" s="387"/>
      <c r="EA679" s="387"/>
      <c r="EB679" s="387"/>
      <c r="EC679" s="387"/>
      <c r="ED679" s="387"/>
      <c r="EE679" s="387"/>
      <c r="EF679" s="387"/>
      <c r="EG679" s="387"/>
      <c r="EH679" s="387"/>
      <c r="EI679" s="387"/>
      <c r="EJ679" s="387"/>
      <c r="EK679" s="387"/>
      <c r="EL679" s="387"/>
      <c r="EM679" s="387"/>
    </row>
    <row r="680" spans="1:143" s="389" customFormat="1" ht="25.5" hidden="1" customHeight="1">
      <c r="A680" s="504"/>
      <c r="B680" s="504"/>
      <c r="C680" s="504"/>
      <c r="D680" s="504"/>
      <c r="E680" s="504"/>
      <c r="F680" s="504"/>
      <c r="G680" s="504"/>
      <c r="H680" s="504"/>
      <c r="I680" s="504"/>
      <c r="J680" s="504"/>
      <c r="K680" s="504"/>
      <c r="L680" s="504"/>
      <c r="M680" s="504"/>
      <c r="N680" s="504"/>
      <c r="O680" s="504"/>
      <c r="P680" s="504"/>
      <c r="Q680" s="504"/>
      <c r="R680" s="504"/>
      <c r="S680" s="504"/>
      <c r="T680" s="504"/>
      <c r="U680" s="504"/>
      <c r="V680" s="504"/>
      <c r="W680" s="504"/>
      <c r="X680" s="504"/>
      <c r="Y680" s="504"/>
      <c r="Z680" s="504"/>
      <c r="AA680" s="504"/>
      <c r="AB680" s="504"/>
      <c r="AC680" s="504"/>
      <c r="AD680" s="504"/>
      <c r="AE680" s="504"/>
      <c r="AF680" s="500"/>
      <c r="AG680" s="500"/>
      <c r="AH680" s="500"/>
      <c r="AI680" s="387"/>
      <c r="AJ680" s="387"/>
      <c r="AK680" s="387"/>
      <c r="AL680" s="387"/>
      <c r="AM680" s="387"/>
      <c r="AN680" s="387"/>
      <c r="AO680" s="387"/>
      <c r="AP680" s="387"/>
      <c r="AQ680" s="387"/>
      <c r="AR680" s="387"/>
      <c r="AS680" s="387"/>
      <c r="AT680" s="387"/>
      <c r="AU680" s="387"/>
      <c r="AV680" s="387"/>
      <c r="AW680" s="387"/>
      <c r="AX680" s="387"/>
      <c r="AY680" s="387"/>
      <c r="AZ680" s="387"/>
      <c r="BA680" s="387"/>
      <c r="BB680" s="387"/>
      <c r="BC680" s="387"/>
      <c r="BD680" s="387"/>
      <c r="BE680" s="387"/>
      <c r="BF680" s="387"/>
      <c r="BG680" s="387"/>
      <c r="BH680" s="387"/>
      <c r="BI680" s="387"/>
      <c r="BJ680" s="387"/>
      <c r="BK680" s="387"/>
      <c r="BL680" s="387"/>
      <c r="BM680" s="387"/>
      <c r="BN680" s="387"/>
      <c r="BO680" s="387"/>
      <c r="BP680" s="387"/>
      <c r="BQ680" s="387"/>
      <c r="BR680" s="387"/>
      <c r="BS680" s="387"/>
      <c r="BT680" s="387"/>
      <c r="BU680" s="387"/>
      <c r="BV680" s="387"/>
      <c r="BW680" s="387"/>
      <c r="BX680" s="387"/>
      <c r="BY680" s="387"/>
      <c r="BZ680" s="387"/>
      <c r="CA680" s="387"/>
      <c r="CB680" s="387"/>
      <c r="CC680" s="387"/>
      <c r="CD680" s="387"/>
      <c r="CE680" s="387"/>
      <c r="CF680" s="387"/>
      <c r="CG680" s="387"/>
      <c r="CH680" s="387"/>
      <c r="CI680" s="387"/>
      <c r="CJ680" s="387"/>
      <c r="CK680" s="387"/>
      <c r="CL680" s="387"/>
      <c r="CM680" s="387"/>
      <c r="CN680" s="387"/>
      <c r="CO680" s="387"/>
      <c r="CP680" s="387"/>
      <c r="CQ680" s="387"/>
      <c r="CR680" s="387"/>
      <c r="CS680" s="387"/>
      <c r="CT680" s="387"/>
      <c r="CU680" s="387"/>
      <c r="CV680" s="387"/>
      <c r="CW680" s="387"/>
      <c r="CX680" s="387"/>
      <c r="CY680" s="387"/>
      <c r="CZ680" s="387"/>
      <c r="DA680" s="387"/>
      <c r="DB680" s="387"/>
      <c r="DC680" s="387"/>
      <c r="DD680" s="387"/>
      <c r="DE680" s="387"/>
      <c r="DF680" s="387"/>
      <c r="DG680" s="387"/>
      <c r="DH680" s="387"/>
      <c r="DI680" s="387"/>
      <c r="DJ680" s="387"/>
      <c r="DK680" s="387"/>
      <c r="DL680" s="387"/>
      <c r="DM680" s="387"/>
      <c r="DN680" s="387"/>
      <c r="DO680" s="387"/>
      <c r="DP680" s="387"/>
      <c r="DQ680" s="387"/>
      <c r="DR680" s="387"/>
      <c r="DS680" s="387"/>
      <c r="DT680" s="387"/>
      <c r="DU680" s="387"/>
      <c r="DV680" s="387"/>
      <c r="DW680" s="387"/>
      <c r="DX680" s="387"/>
      <c r="DY680" s="387"/>
      <c r="DZ680" s="387"/>
      <c r="EA680" s="387"/>
      <c r="EB680" s="387"/>
      <c r="EC680" s="387"/>
      <c r="ED680" s="387"/>
      <c r="EE680" s="387"/>
      <c r="EF680" s="387"/>
      <c r="EG680" s="387"/>
      <c r="EH680" s="387"/>
      <c r="EI680" s="387"/>
      <c r="EJ680" s="387"/>
      <c r="EK680" s="387"/>
      <c r="EL680" s="387"/>
      <c r="EM680" s="387"/>
    </row>
    <row r="681" spans="1:143" s="389" customFormat="1" ht="25.5" hidden="1" customHeight="1">
      <c r="A681" s="504"/>
      <c r="B681" s="504"/>
      <c r="C681" s="504"/>
      <c r="D681" s="504"/>
      <c r="E681" s="504"/>
      <c r="F681" s="504"/>
      <c r="G681" s="504"/>
      <c r="H681" s="504"/>
      <c r="I681" s="504"/>
      <c r="J681" s="504"/>
      <c r="K681" s="504"/>
      <c r="L681" s="504"/>
      <c r="M681" s="504"/>
      <c r="N681" s="504"/>
      <c r="O681" s="504"/>
      <c r="P681" s="504"/>
      <c r="Q681" s="504"/>
      <c r="R681" s="504"/>
      <c r="S681" s="504"/>
      <c r="T681" s="504"/>
      <c r="U681" s="504"/>
      <c r="V681" s="504"/>
      <c r="W681" s="504"/>
      <c r="X681" s="504"/>
      <c r="Y681" s="504"/>
      <c r="Z681" s="504"/>
      <c r="AA681" s="504"/>
      <c r="AB681" s="504"/>
      <c r="AC681" s="504"/>
      <c r="AD681" s="504"/>
      <c r="AE681" s="504"/>
      <c r="AF681" s="500"/>
      <c r="AG681" s="500"/>
      <c r="AH681" s="500"/>
      <c r="AI681" s="387"/>
      <c r="AJ681" s="387"/>
      <c r="AK681" s="387"/>
      <c r="AL681" s="387"/>
      <c r="AM681" s="387"/>
      <c r="AN681" s="387"/>
      <c r="AO681" s="387"/>
      <c r="AP681" s="387"/>
      <c r="AQ681" s="387"/>
      <c r="AR681" s="387"/>
      <c r="AS681" s="387"/>
      <c r="AT681" s="387"/>
      <c r="AU681" s="387"/>
      <c r="AV681" s="387"/>
      <c r="AW681" s="387"/>
      <c r="AX681" s="387"/>
      <c r="AY681" s="387"/>
      <c r="AZ681" s="387"/>
      <c r="BA681" s="387"/>
      <c r="BB681" s="387"/>
      <c r="BC681" s="387"/>
      <c r="BD681" s="387"/>
      <c r="BE681" s="387"/>
      <c r="BF681" s="387"/>
      <c r="BG681" s="387"/>
      <c r="BH681" s="387"/>
      <c r="BI681" s="387"/>
      <c r="BJ681" s="387"/>
      <c r="BK681" s="387"/>
      <c r="BL681" s="387"/>
      <c r="BM681" s="387"/>
      <c r="BN681" s="387"/>
      <c r="BO681" s="387"/>
      <c r="BP681" s="387"/>
      <c r="BQ681" s="387"/>
      <c r="BR681" s="387"/>
      <c r="BS681" s="387"/>
      <c r="BT681" s="387"/>
      <c r="BU681" s="387"/>
      <c r="BV681" s="387"/>
      <c r="BW681" s="387"/>
      <c r="BX681" s="387"/>
      <c r="BY681" s="387"/>
      <c r="BZ681" s="387"/>
      <c r="CA681" s="387"/>
      <c r="CB681" s="387"/>
      <c r="CC681" s="387"/>
      <c r="CD681" s="387"/>
      <c r="CE681" s="387"/>
      <c r="CF681" s="387"/>
      <c r="CG681" s="387"/>
      <c r="CH681" s="387"/>
      <c r="CI681" s="387"/>
      <c r="CJ681" s="387"/>
      <c r="CK681" s="387"/>
      <c r="CL681" s="387"/>
      <c r="CM681" s="387"/>
      <c r="CN681" s="387"/>
      <c r="CO681" s="387"/>
      <c r="CP681" s="387"/>
      <c r="CQ681" s="387"/>
      <c r="CR681" s="387"/>
      <c r="CS681" s="387"/>
      <c r="CT681" s="387"/>
      <c r="CU681" s="387"/>
      <c r="CV681" s="387"/>
      <c r="CW681" s="387"/>
      <c r="CX681" s="387"/>
      <c r="CY681" s="387"/>
      <c r="CZ681" s="387"/>
      <c r="DA681" s="387"/>
      <c r="DB681" s="387"/>
      <c r="DC681" s="387"/>
      <c r="DD681" s="387"/>
      <c r="DE681" s="387"/>
      <c r="DF681" s="387"/>
      <c r="DG681" s="387"/>
      <c r="DH681" s="387"/>
      <c r="DI681" s="387"/>
      <c r="DJ681" s="387"/>
      <c r="DK681" s="387"/>
      <c r="DL681" s="387"/>
      <c r="DM681" s="387"/>
      <c r="DN681" s="387"/>
      <c r="DO681" s="387"/>
      <c r="DP681" s="387"/>
      <c r="DQ681" s="387"/>
      <c r="DR681" s="387"/>
      <c r="DS681" s="387"/>
      <c r="DT681" s="387"/>
      <c r="DU681" s="387"/>
      <c r="DV681" s="387"/>
      <c r="DW681" s="387"/>
      <c r="DX681" s="387"/>
      <c r="DY681" s="387"/>
      <c r="DZ681" s="387"/>
      <c r="EA681" s="387"/>
      <c r="EB681" s="387"/>
      <c r="EC681" s="387"/>
      <c r="ED681" s="387"/>
      <c r="EE681" s="387"/>
      <c r="EF681" s="387"/>
      <c r="EG681" s="387"/>
      <c r="EH681" s="387"/>
      <c r="EI681" s="387"/>
      <c r="EJ681" s="387"/>
      <c r="EK681" s="387"/>
      <c r="EL681" s="387"/>
      <c r="EM681" s="387"/>
    </row>
    <row r="682" spans="1:143" s="389" customFormat="1" ht="25.5" hidden="1" customHeight="1">
      <c r="A682" s="504"/>
      <c r="B682" s="504"/>
      <c r="C682" s="504"/>
      <c r="D682" s="504"/>
      <c r="E682" s="504"/>
      <c r="F682" s="504"/>
      <c r="G682" s="504"/>
      <c r="H682" s="504"/>
      <c r="I682" s="504"/>
      <c r="J682" s="504"/>
      <c r="K682" s="504"/>
      <c r="L682" s="504"/>
      <c r="M682" s="504"/>
      <c r="N682" s="504"/>
      <c r="O682" s="504"/>
      <c r="P682" s="504"/>
      <c r="Q682" s="504"/>
      <c r="R682" s="504"/>
      <c r="S682" s="504"/>
      <c r="T682" s="504"/>
      <c r="U682" s="504"/>
      <c r="V682" s="504"/>
      <c r="W682" s="504"/>
      <c r="X682" s="504"/>
      <c r="Y682" s="504"/>
      <c r="Z682" s="504"/>
      <c r="AA682" s="504"/>
      <c r="AB682" s="504"/>
      <c r="AC682" s="504"/>
      <c r="AD682" s="504"/>
      <c r="AE682" s="504"/>
      <c r="AF682" s="500"/>
      <c r="AG682" s="500"/>
      <c r="AH682" s="500"/>
      <c r="AI682" s="387"/>
      <c r="AJ682" s="387"/>
      <c r="AK682" s="387"/>
      <c r="AL682" s="387"/>
      <c r="AM682" s="387"/>
      <c r="AN682" s="387"/>
      <c r="AO682" s="387"/>
      <c r="AP682" s="387"/>
      <c r="AQ682" s="387"/>
      <c r="AR682" s="387"/>
      <c r="AS682" s="387"/>
      <c r="AT682" s="387"/>
      <c r="AU682" s="387"/>
      <c r="AV682" s="387"/>
      <c r="AW682" s="387"/>
      <c r="AX682" s="387"/>
      <c r="AY682" s="387"/>
      <c r="AZ682" s="387"/>
      <c r="BA682" s="387"/>
      <c r="BB682" s="387"/>
      <c r="BC682" s="387"/>
      <c r="BD682" s="387"/>
      <c r="BE682" s="387"/>
      <c r="BF682" s="387"/>
      <c r="BG682" s="387"/>
      <c r="BH682" s="387"/>
      <c r="BI682" s="387"/>
      <c r="BJ682" s="387"/>
      <c r="BK682" s="387"/>
      <c r="BL682" s="387"/>
      <c r="BM682" s="387"/>
      <c r="BN682" s="387"/>
      <c r="BO682" s="387"/>
      <c r="BP682" s="387"/>
      <c r="BQ682" s="387"/>
      <c r="BR682" s="387"/>
      <c r="BS682" s="387"/>
      <c r="BT682" s="387"/>
      <c r="BU682" s="387"/>
      <c r="BV682" s="387"/>
      <c r="BW682" s="387"/>
      <c r="BX682" s="387"/>
      <c r="BY682" s="387"/>
      <c r="BZ682" s="387"/>
      <c r="CA682" s="387"/>
      <c r="CB682" s="387"/>
      <c r="CC682" s="387"/>
      <c r="CD682" s="387"/>
      <c r="CE682" s="387"/>
      <c r="CF682" s="387"/>
      <c r="CG682" s="387"/>
      <c r="CH682" s="387"/>
      <c r="CI682" s="387"/>
      <c r="CJ682" s="387"/>
      <c r="CK682" s="387"/>
      <c r="CL682" s="387"/>
      <c r="CM682" s="387"/>
      <c r="CN682" s="387"/>
      <c r="CO682" s="387"/>
      <c r="CP682" s="387"/>
      <c r="CQ682" s="387"/>
      <c r="CR682" s="387"/>
      <c r="CS682" s="387"/>
      <c r="CT682" s="387"/>
      <c r="CU682" s="387"/>
      <c r="CV682" s="387"/>
      <c r="CW682" s="387"/>
      <c r="CX682" s="387"/>
      <c r="CY682" s="387"/>
      <c r="CZ682" s="387"/>
      <c r="DA682" s="387"/>
      <c r="DB682" s="387"/>
      <c r="DC682" s="387"/>
      <c r="DD682" s="387"/>
      <c r="DE682" s="387"/>
      <c r="DF682" s="387"/>
      <c r="DG682" s="387"/>
      <c r="DH682" s="387"/>
      <c r="DI682" s="387"/>
      <c r="DJ682" s="387"/>
      <c r="DK682" s="387"/>
      <c r="DL682" s="387"/>
      <c r="DM682" s="387"/>
      <c r="DN682" s="387"/>
      <c r="DO682" s="387"/>
      <c r="DP682" s="387"/>
      <c r="DQ682" s="387"/>
      <c r="DR682" s="387"/>
      <c r="DS682" s="387"/>
      <c r="DT682" s="387"/>
      <c r="DU682" s="387"/>
      <c r="DV682" s="387"/>
      <c r="DW682" s="387"/>
      <c r="DX682" s="387"/>
      <c r="DY682" s="387"/>
      <c r="DZ682" s="387"/>
      <c r="EA682" s="387"/>
      <c r="EB682" s="387"/>
      <c r="EC682" s="387"/>
      <c r="ED682" s="387"/>
      <c r="EE682" s="387"/>
      <c r="EF682" s="387"/>
      <c r="EG682" s="387"/>
      <c r="EH682" s="387"/>
      <c r="EI682" s="387"/>
      <c r="EJ682" s="387"/>
      <c r="EK682" s="387"/>
      <c r="EL682" s="387"/>
      <c r="EM682" s="387"/>
    </row>
    <row r="683" spans="1:143" s="389" customFormat="1" ht="25.5" hidden="1" customHeight="1">
      <c r="A683" s="504"/>
      <c r="B683" s="504"/>
      <c r="C683" s="504"/>
      <c r="D683" s="504"/>
      <c r="E683" s="504"/>
      <c r="F683" s="504"/>
      <c r="G683" s="504"/>
      <c r="H683" s="504"/>
      <c r="I683" s="504"/>
      <c r="J683" s="504"/>
      <c r="K683" s="504"/>
      <c r="L683" s="504"/>
      <c r="M683" s="504"/>
      <c r="N683" s="504"/>
      <c r="O683" s="504"/>
      <c r="P683" s="504"/>
      <c r="Q683" s="504"/>
      <c r="R683" s="504"/>
      <c r="S683" s="504"/>
      <c r="T683" s="504"/>
      <c r="U683" s="504"/>
      <c r="V683" s="504"/>
      <c r="W683" s="504"/>
      <c r="X683" s="504"/>
      <c r="Y683" s="504"/>
      <c r="Z683" s="504"/>
      <c r="AA683" s="504"/>
      <c r="AB683" s="504"/>
      <c r="AC683" s="504"/>
      <c r="AD683" s="504"/>
      <c r="AE683" s="504"/>
      <c r="AF683" s="500"/>
      <c r="AG683" s="500"/>
      <c r="AH683" s="500"/>
      <c r="AI683" s="387"/>
      <c r="AJ683" s="387"/>
      <c r="AK683" s="387"/>
      <c r="AL683" s="387"/>
      <c r="AM683" s="387"/>
      <c r="AN683" s="387"/>
      <c r="AO683" s="387"/>
      <c r="AP683" s="387"/>
      <c r="AQ683" s="387"/>
      <c r="AR683" s="387"/>
      <c r="AS683" s="387"/>
      <c r="AT683" s="387"/>
      <c r="AU683" s="387"/>
      <c r="AV683" s="387"/>
      <c r="AW683" s="387"/>
      <c r="AX683" s="387"/>
      <c r="AY683" s="387"/>
      <c r="AZ683" s="387"/>
      <c r="BA683" s="387"/>
      <c r="BB683" s="387"/>
      <c r="BC683" s="387"/>
      <c r="BD683" s="387"/>
      <c r="BE683" s="387"/>
      <c r="BF683" s="387"/>
      <c r="BG683" s="387"/>
      <c r="BH683" s="387"/>
      <c r="BI683" s="387"/>
      <c r="BJ683" s="387"/>
      <c r="BK683" s="387"/>
      <c r="BL683" s="387"/>
      <c r="BM683" s="387"/>
      <c r="BN683" s="387"/>
      <c r="BO683" s="387"/>
      <c r="BP683" s="387"/>
      <c r="BQ683" s="387"/>
      <c r="BR683" s="387"/>
      <c r="BS683" s="387"/>
      <c r="BT683" s="387"/>
      <c r="BU683" s="387"/>
      <c r="BV683" s="387"/>
      <c r="BW683" s="387"/>
      <c r="BX683" s="387"/>
      <c r="BY683" s="387"/>
      <c r="BZ683" s="387"/>
      <c r="CA683" s="387"/>
      <c r="CB683" s="387"/>
      <c r="CC683" s="387"/>
      <c r="CD683" s="387"/>
      <c r="CE683" s="387"/>
      <c r="CF683" s="387"/>
      <c r="CG683" s="387"/>
      <c r="CH683" s="387"/>
      <c r="CI683" s="387"/>
      <c r="CJ683" s="387"/>
      <c r="CK683" s="387"/>
      <c r="CL683" s="387"/>
      <c r="CM683" s="387"/>
      <c r="CN683" s="387"/>
      <c r="CO683" s="387"/>
      <c r="CP683" s="387"/>
      <c r="CQ683" s="387"/>
      <c r="CR683" s="387"/>
      <c r="CS683" s="387"/>
      <c r="CT683" s="387"/>
      <c r="CU683" s="387"/>
      <c r="CV683" s="387"/>
      <c r="CW683" s="387"/>
      <c r="CX683" s="387"/>
      <c r="CY683" s="387"/>
      <c r="CZ683" s="387"/>
      <c r="DA683" s="387"/>
      <c r="DB683" s="387"/>
      <c r="DC683" s="387"/>
      <c r="DD683" s="387"/>
      <c r="DE683" s="387"/>
      <c r="DF683" s="387"/>
      <c r="DG683" s="387"/>
      <c r="DH683" s="387"/>
      <c r="DI683" s="387"/>
      <c r="DJ683" s="387"/>
      <c r="DK683" s="387"/>
      <c r="DL683" s="387"/>
      <c r="DM683" s="387"/>
      <c r="DN683" s="387"/>
      <c r="DO683" s="387"/>
      <c r="DP683" s="387"/>
      <c r="DQ683" s="387"/>
      <c r="DR683" s="387"/>
      <c r="DS683" s="387"/>
      <c r="DT683" s="387"/>
      <c r="DU683" s="387"/>
      <c r="DV683" s="387"/>
      <c r="DW683" s="387"/>
      <c r="DX683" s="387"/>
      <c r="DY683" s="387"/>
      <c r="DZ683" s="387"/>
      <c r="EA683" s="387"/>
      <c r="EB683" s="387"/>
      <c r="EC683" s="387"/>
      <c r="ED683" s="387"/>
      <c r="EE683" s="387"/>
      <c r="EF683" s="387"/>
      <c r="EG683" s="387"/>
      <c r="EH683" s="387"/>
      <c r="EI683" s="387"/>
      <c r="EJ683" s="387"/>
      <c r="EK683" s="387"/>
      <c r="EL683" s="387"/>
      <c r="EM683" s="387"/>
    </row>
    <row r="684" spans="1:143" s="389" customFormat="1" ht="25.5" hidden="1" customHeight="1">
      <c r="A684" s="504"/>
      <c r="B684" s="504"/>
      <c r="C684" s="504"/>
      <c r="D684" s="504"/>
      <c r="E684" s="504"/>
      <c r="F684" s="504"/>
      <c r="G684" s="504"/>
      <c r="H684" s="504"/>
      <c r="I684" s="504"/>
      <c r="J684" s="504"/>
      <c r="K684" s="504"/>
      <c r="L684" s="504"/>
      <c r="M684" s="504"/>
      <c r="N684" s="504"/>
      <c r="O684" s="504"/>
      <c r="P684" s="504"/>
      <c r="Q684" s="504"/>
      <c r="R684" s="504"/>
      <c r="S684" s="504"/>
      <c r="T684" s="504"/>
      <c r="U684" s="504"/>
      <c r="V684" s="504"/>
      <c r="W684" s="504"/>
      <c r="X684" s="504"/>
      <c r="Y684" s="504"/>
      <c r="Z684" s="504"/>
      <c r="AA684" s="504"/>
      <c r="AB684" s="504"/>
      <c r="AC684" s="504"/>
      <c r="AD684" s="504"/>
      <c r="AE684" s="504"/>
      <c r="AF684" s="500"/>
      <c r="AG684" s="500"/>
      <c r="AH684" s="500"/>
      <c r="AI684" s="387"/>
      <c r="AJ684" s="387"/>
      <c r="AK684" s="387"/>
      <c r="AL684" s="387"/>
      <c r="AM684" s="387"/>
      <c r="AN684" s="387"/>
      <c r="AO684" s="387"/>
      <c r="AP684" s="387"/>
      <c r="AQ684" s="387"/>
      <c r="AR684" s="387"/>
      <c r="AS684" s="387"/>
      <c r="AT684" s="387"/>
      <c r="AU684" s="387"/>
      <c r="AV684" s="387"/>
      <c r="AW684" s="387"/>
      <c r="AX684" s="387"/>
      <c r="AY684" s="387"/>
      <c r="AZ684" s="387"/>
      <c r="BA684" s="387"/>
      <c r="BB684" s="387"/>
      <c r="BC684" s="387"/>
      <c r="BD684" s="387"/>
      <c r="BE684" s="387"/>
      <c r="BF684" s="387"/>
      <c r="BG684" s="387"/>
      <c r="BH684" s="387"/>
      <c r="BI684" s="387"/>
      <c r="BJ684" s="387"/>
      <c r="BK684" s="387"/>
      <c r="BL684" s="387"/>
      <c r="BM684" s="387"/>
      <c r="BN684" s="387"/>
      <c r="BO684" s="387"/>
      <c r="BP684" s="387"/>
      <c r="BQ684" s="387"/>
      <c r="BR684" s="387"/>
      <c r="BS684" s="387"/>
      <c r="BT684" s="387"/>
      <c r="BU684" s="387"/>
      <c r="BV684" s="387"/>
      <c r="BW684" s="387"/>
      <c r="BX684" s="387"/>
      <c r="BY684" s="387"/>
      <c r="BZ684" s="387"/>
      <c r="CA684" s="387"/>
      <c r="CB684" s="387"/>
      <c r="CC684" s="387"/>
      <c r="CD684" s="387"/>
      <c r="CE684" s="387"/>
      <c r="CF684" s="387"/>
      <c r="CG684" s="387"/>
      <c r="CH684" s="387"/>
      <c r="CI684" s="387"/>
      <c r="CJ684" s="387"/>
      <c r="CK684" s="387"/>
      <c r="CL684" s="387"/>
      <c r="CM684" s="387"/>
      <c r="CN684" s="387"/>
      <c r="CO684" s="387"/>
      <c r="CP684" s="387"/>
      <c r="CQ684" s="387"/>
      <c r="CR684" s="387"/>
      <c r="CS684" s="387"/>
      <c r="CT684" s="387"/>
      <c r="CU684" s="387"/>
      <c r="CV684" s="387"/>
      <c r="CW684" s="387"/>
      <c r="CX684" s="387"/>
      <c r="CY684" s="387"/>
      <c r="CZ684" s="387"/>
      <c r="DA684" s="387"/>
      <c r="DB684" s="387"/>
      <c r="DC684" s="387"/>
      <c r="DD684" s="387"/>
      <c r="DE684" s="387"/>
      <c r="DF684" s="387"/>
      <c r="DG684" s="387"/>
      <c r="DH684" s="387"/>
      <c r="DI684" s="387"/>
      <c r="DJ684" s="387"/>
      <c r="DK684" s="387"/>
      <c r="DL684" s="387"/>
      <c r="DM684" s="387"/>
      <c r="DN684" s="387"/>
      <c r="DO684" s="387"/>
      <c r="DP684" s="387"/>
      <c r="DQ684" s="387"/>
      <c r="DR684" s="387"/>
      <c r="DS684" s="387"/>
      <c r="DT684" s="387"/>
      <c r="DU684" s="387"/>
      <c r="DV684" s="387"/>
      <c r="DW684" s="387"/>
      <c r="DX684" s="387"/>
      <c r="DY684" s="387"/>
      <c r="DZ684" s="387"/>
      <c r="EA684" s="387"/>
      <c r="EB684" s="387"/>
      <c r="EC684" s="387"/>
      <c r="ED684" s="387"/>
      <c r="EE684" s="387"/>
      <c r="EF684" s="387"/>
      <c r="EG684" s="387"/>
      <c r="EH684" s="387"/>
      <c r="EI684" s="387"/>
      <c r="EJ684" s="387"/>
      <c r="EK684" s="387"/>
      <c r="EL684" s="387"/>
      <c r="EM684" s="387"/>
    </row>
    <row r="685" spans="1:143" s="389" customFormat="1" ht="25.5" hidden="1" customHeight="1">
      <c r="A685" s="504"/>
      <c r="B685" s="504"/>
      <c r="C685" s="504"/>
      <c r="D685" s="504"/>
      <c r="E685" s="504"/>
      <c r="F685" s="504"/>
      <c r="G685" s="504"/>
      <c r="H685" s="504"/>
      <c r="I685" s="504"/>
      <c r="J685" s="504"/>
      <c r="K685" s="504"/>
      <c r="L685" s="504"/>
      <c r="M685" s="504"/>
      <c r="N685" s="504"/>
      <c r="O685" s="504"/>
      <c r="P685" s="504"/>
      <c r="Q685" s="504"/>
      <c r="R685" s="504"/>
      <c r="S685" s="504"/>
      <c r="T685" s="504"/>
      <c r="U685" s="504"/>
      <c r="V685" s="504"/>
      <c r="W685" s="504"/>
      <c r="X685" s="504"/>
      <c r="Y685" s="504"/>
      <c r="Z685" s="504"/>
      <c r="AA685" s="504"/>
      <c r="AB685" s="504"/>
      <c r="AC685" s="504"/>
      <c r="AD685" s="504"/>
      <c r="AE685" s="504"/>
      <c r="AF685" s="500"/>
      <c r="AG685" s="500"/>
      <c r="AH685" s="500"/>
      <c r="AI685" s="387"/>
      <c r="AJ685" s="387"/>
      <c r="AK685" s="387"/>
      <c r="AL685" s="387"/>
      <c r="AM685" s="387"/>
      <c r="AN685" s="387"/>
      <c r="AO685" s="387"/>
      <c r="AP685" s="387"/>
      <c r="AQ685" s="387"/>
      <c r="AR685" s="387"/>
      <c r="AS685" s="387"/>
      <c r="AT685" s="387"/>
      <c r="AU685" s="387"/>
      <c r="AV685" s="387"/>
      <c r="AW685" s="387"/>
      <c r="AX685" s="387"/>
      <c r="AY685" s="387"/>
      <c r="AZ685" s="387"/>
      <c r="BA685" s="387"/>
      <c r="BB685" s="387"/>
      <c r="BC685" s="387"/>
      <c r="BD685" s="387"/>
      <c r="BE685" s="387"/>
      <c r="BF685" s="387"/>
      <c r="BG685" s="387"/>
      <c r="BH685" s="387"/>
      <c r="BI685" s="387"/>
      <c r="BJ685" s="387"/>
      <c r="BK685" s="387"/>
      <c r="BL685" s="387"/>
      <c r="BM685" s="387"/>
      <c r="BN685" s="387"/>
      <c r="BO685" s="387"/>
      <c r="BP685" s="387"/>
      <c r="BQ685" s="387"/>
      <c r="BR685" s="387"/>
      <c r="BS685" s="387"/>
      <c r="BT685" s="387"/>
      <c r="BU685" s="387"/>
      <c r="BV685" s="387"/>
      <c r="BW685" s="387"/>
      <c r="BX685" s="387"/>
      <c r="BY685" s="387"/>
      <c r="BZ685" s="387"/>
      <c r="CA685" s="387"/>
      <c r="CB685" s="387"/>
      <c r="CC685" s="387"/>
      <c r="CD685" s="387"/>
      <c r="CE685" s="387"/>
      <c r="CF685" s="387"/>
      <c r="CG685" s="387"/>
      <c r="CH685" s="387"/>
      <c r="CI685" s="387"/>
      <c r="CJ685" s="387"/>
      <c r="CK685" s="387"/>
      <c r="CL685" s="387"/>
      <c r="CM685" s="387"/>
      <c r="CN685" s="387"/>
      <c r="CO685" s="387"/>
      <c r="CP685" s="387"/>
      <c r="CQ685" s="387"/>
      <c r="CR685" s="387"/>
      <c r="CS685" s="387"/>
      <c r="CT685" s="387"/>
      <c r="CU685" s="387"/>
      <c r="CV685" s="387"/>
      <c r="CW685" s="387"/>
      <c r="CX685" s="387"/>
      <c r="CY685" s="387"/>
      <c r="CZ685" s="387"/>
      <c r="DA685" s="387"/>
      <c r="DB685" s="387"/>
      <c r="DC685" s="387"/>
      <c r="DD685" s="387"/>
      <c r="DE685" s="387"/>
      <c r="DF685" s="387"/>
      <c r="DG685" s="387"/>
      <c r="DH685" s="387"/>
      <c r="DI685" s="387"/>
      <c r="DJ685" s="387"/>
      <c r="DK685" s="387"/>
      <c r="DL685" s="387"/>
      <c r="DM685" s="387"/>
      <c r="DN685" s="387"/>
      <c r="DO685" s="387"/>
      <c r="DP685" s="387"/>
      <c r="DQ685" s="387"/>
      <c r="DR685" s="387"/>
      <c r="DS685" s="387"/>
      <c r="DT685" s="387"/>
      <c r="DU685" s="387"/>
      <c r="DV685" s="387"/>
      <c r="DW685" s="387"/>
      <c r="DX685" s="387"/>
      <c r="DY685" s="387"/>
      <c r="DZ685" s="387"/>
      <c r="EA685" s="387"/>
      <c r="EB685" s="387"/>
      <c r="EC685" s="387"/>
      <c r="ED685" s="387"/>
      <c r="EE685" s="387"/>
      <c r="EF685" s="387"/>
      <c r="EG685" s="387"/>
      <c r="EH685" s="387"/>
      <c r="EI685" s="387"/>
      <c r="EJ685" s="387"/>
      <c r="EK685" s="387"/>
      <c r="EL685" s="387"/>
      <c r="EM685" s="387"/>
    </row>
    <row r="686" spans="1:143" s="389" customFormat="1" ht="25.5" hidden="1" customHeight="1">
      <c r="A686" s="504"/>
      <c r="B686" s="504"/>
      <c r="C686" s="504"/>
      <c r="D686" s="504"/>
      <c r="E686" s="504"/>
      <c r="F686" s="504"/>
      <c r="G686" s="504"/>
      <c r="H686" s="504"/>
      <c r="I686" s="504"/>
      <c r="J686" s="504"/>
      <c r="K686" s="504"/>
      <c r="L686" s="504"/>
      <c r="M686" s="504"/>
      <c r="N686" s="504"/>
      <c r="O686" s="504"/>
      <c r="P686" s="504"/>
      <c r="Q686" s="504"/>
      <c r="R686" s="504"/>
      <c r="S686" s="504"/>
      <c r="T686" s="504"/>
      <c r="U686" s="504"/>
      <c r="V686" s="504"/>
      <c r="W686" s="504"/>
      <c r="X686" s="504"/>
      <c r="Y686" s="504"/>
      <c r="Z686" s="504"/>
      <c r="AA686" s="504"/>
      <c r="AB686" s="504"/>
      <c r="AC686" s="504"/>
      <c r="AD686" s="504"/>
      <c r="AE686" s="504"/>
      <c r="AF686" s="500"/>
      <c r="AG686" s="500"/>
      <c r="AH686" s="500"/>
      <c r="AI686" s="387"/>
      <c r="AJ686" s="387"/>
      <c r="AK686" s="387"/>
      <c r="AL686" s="387"/>
      <c r="AM686" s="387"/>
      <c r="AN686" s="387"/>
      <c r="AO686" s="387"/>
      <c r="AP686" s="387"/>
      <c r="AQ686" s="387"/>
      <c r="AR686" s="387"/>
      <c r="AS686" s="387"/>
      <c r="AT686" s="387"/>
      <c r="AU686" s="387"/>
      <c r="AV686" s="387"/>
      <c r="AW686" s="387"/>
      <c r="AX686" s="387"/>
      <c r="AY686" s="387"/>
      <c r="AZ686" s="387"/>
      <c r="BA686" s="387"/>
      <c r="BB686" s="387"/>
      <c r="BC686" s="387"/>
      <c r="BD686" s="387"/>
      <c r="BE686" s="387"/>
      <c r="BF686" s="387"/>
      <c r="BG686" s="387"/>
      <c r="BH686" s="387"/>
      <c r="BI686" s="387"/>
      <c r="BJ686" s="387"/>
      <c r="BK686" s="387"/>
      <c r="BL686" s="387"/>
      <c r="BM686" s="387"/>
      <c r="BN686" s="387"/>
      <c r="BO686" s="387"/>
      <c r="BP686" s="387"/>
      <c r="BQ686" s="387"/>
      <c r="BR686" s="387"/>
      <c r="BS686" s="387"/>
      <c r="BT686" s="387"/>
      <c r="BU686" s="387"/>
      <c r="BV686" s="387"/>
      <c r="BW686" s="387"/>
      <c r="BX686" s="387"/>
      <c r="BY686" s="387"/>
      <c r="BZ686" s="387"/>
      <c r="CA686" s="387"/>
      <c r="CB686" s="387"/>
      <c r="CC686" s="387"/>
      <c r="CD686" s="387"/>
      <c r="CE686" s="387"/>
      <c r="CF686" s="387"/>
      <c r="CG686" s="387"/>
      <c r="CH686" s="387"/>
      <c r="CI686" s="387"/>
      <c r="CJ686" s="387"/>
      <c r="CK686" s="387"/>
      <c r="CL686" s="387"/>
      <c r="CM686" s="387"/>
      <c r="CN686" s="387"/>
      <c r="CO686" s="387"/>
      <c r="CP686" s="387"/>
      <c r="CQ686" s="387"/>
      <c r="CR686" s="387"/>
      <c r="CS686" s="387"/>
      <c r="CT686" s="387"/>
      <c r="CU686" s="387"/>
      <c r="CV686" s="387"/>
      <c r="CW686" s="387"/>
      <c r="CX686" s="387"/>
      <c r="CY686" s="387"/>
      <c r="CZ686" s="387"/>
      <c r="DA686" s="387"/>
      <c r="DB686" s="387"/>
      <c r="DC686" s="387"/>
      <c r="DD686" s="387"/>
      <c r="DE686" s="387"/>
      <c r="DF686" s="387"/>
      <c r="DG686" s="387"/>
      <c r="DH686" s="387"/>
      <c r="DI686" s="387"/>
      <c r="DJ686" s="387"/>
      <c r="DK686" s="387"/>
      <c r="DL686" s="387"/>
      <c r="DM686" s="387"/>
      <c r="DN686" s="387"/>
      <c r="DO686" s="387"/>
      <c r="DP686" s="387"/>
      <c r="DQ686" s="387"/>
      <c r="DR686" s="387"/>
      <c r="DS686" s="387"/>
      <c r="DT686" s="387"/>
      <c r="DU686" s="387"/>
      <c r="DV686" s="387"/>
      <c r="DW686" s="387"/>
      <c r="DX686" s="387"/>
      <c r="DY686" s="387"/>
      <c r="DZ686" s="387"/>
      <c r="EA686" s="387"/>
      <c r="EB686" s="387"/>
      <c r="EC686" s="387"/>
      <c r="ED686" s="387"/>
      <c r="EE686" s="387"/>
      <c r="EF686" s="387"/>
      <c r="EG686" s="387"/>
      <c r="EH686" s="387"/>
      <c r="EI686" s="387"/>
      <c r="EJ686" s="387"/>
      <c r="EK686" s="387"/>
      <c r="EL686" s="387"/>
      <c r="EM686" s="387"/>
    </row>
    <row r="687" spans="1:143" s="389" customFormat="1" ht="25.5" hidden="1" customHeight="1">
      <c r="A687" s="504"/>
      <c r="B687" s="504"/>
      <c r="C687" s="504"/>
      <c r="D687" s="504"/>
      <c r="E687" s="504"/>
      <c r="F687" s="504"/>
      <c r="G687" s="504"/>
      <c r="H687" s="504"/>
      <c r="I687" s="504"/>
      <c r="J687" s="504"/>
      <c r="K687" s="504"/>
      <c r="L687" s="504"/>
      <c r="M687" s="504"/>
      <c r="N687" s="504"/>
      <c r="O687" s="504"/>
      <c r="P687" s="504"/>
      <c r="Q687" s="504"/>
      <c r="R687" s="504"/>
      <c r="S687" s="504"/>
      <c r="T687" s="504"/>
      <c r="U687" s="504"/>
      <c r="V687" s="504"/>
      <c r="W687" s="504"/>
      <c r="X687" s="504"/>
      <c r="Y687" s="504"/>
      <c r="Z687" s="504"/>
      <c r="AA687" s="504"/>
      <c r="AB687" s="504"/>
      <c r="AC687" s="504"/>
      <c r="AD687" s="504"/>
      <c r="AE687" s="504"/>
      <c r="AF687" s="500"/>
      <c r="AG687" s="500"/>
      <c r="AH687" s="500"/>
      <c r="AI687" s="387"/>
      <c r="AJ687" s="387"/>
      <c r="AK687" s="387"/>
      <c r="AL687" s="387"/>
      <c r="AM687" s="387"/>
      <c r="AN687" s="387"/>
      <c r="AO687" s="387"/>
      <c r="AP687" s="387"/>
      <c r="AQ687" s="387"/>
      <c r="AR687" s="387"/>
      <c r="AS687" s="387"/>
      <c r="AT687" s="387"/>
      <c r="AU687" s="387"/>
      <c r="AV687" s="387"/>
      <c r="AW687" s="387"/>
      <c r="AX687" s="387"/>
      <c r="AY687" s="387"/>
      <c r="AZ687" s="387"/>
      <c r="BA687" s="387"/>
      <c r="BB687" s="387"/>
      <c r="BC687" s="387"/>
      <c r="BD687" s="387"/>
      <c r="BE687" s="387"/>
      <c r="BF687" s="387"/>
      <c r="BG687" s="387"/>
      <c r="BH687" s="387"/>
      <c r="BI687" s="387"/>
      <c r="BJ687" s="387"/>
      <c r="BK687" s="387"/>
      <c r="BL687" s="387"/>
      <c r="BM687" s="387"/>
      <c r="BN687" s="387"/>
      <c r="BO687" s="387"/>
      <c r="BP687" s="387"/>
      <c r="BQ687" s="387"/>
      <c r="BR687" s="387"/>
      <c r="BS687" s="387"/>
      <c r="BT687" s="387"/>
      <c r="BU687" s="387"/>
      <c r="BV687" s="387"/>
      <c r="BW687" s="387"/>
      <c r="BX687" s="387"/>
      <c r="BY687" s="387"/>
      <c r="BZ687" s="387"/>
      <c r="CA687" s="387"/>
      <c r="CB687" s="387"/>
      <c r="CC687" s="387"/>
      <c r="CD687" s="387"/>
      <c r="CE687" s="387"/>
      <c r="CF687" s="387"/>
      <c r="CG687" s="387"/>
      <c r="CH687" s="387"/>
      <c r="CI687" s="387"/>
      <c r="CJ687" s="387"/>
      <c r="CK687" s="387"/>
      <c r="CL687" s="387"/>
      <c r="CM687" s="387"/>
      <c r="CN687" s="387"/>
      <c r="CO687" s="387"/>
      <c r="CP687" s="387"/>
      <c r="CQ687" s="387"/>
      <c r="CR687" s="387"/>
      <c r="CS687" s="387"/>
      <c r="CT687" s="387"/>
      <c r="CU687" s="387"/>
      <c r="CV687" s="387"/>
      <c r="CW687" s="387"/>
      <c r="CX687" s="387"/>
      <c r="CY687" s="387"/>
      <c r="CZ687" s="387"/>
      <c r="DA687" s="387"/>
      <c r="DB687" s="387"/>
      <c r="DC687" s="387"/>
      <c r="DD687" s="387"/>
      <c r="DE687" s="387"/>
      <c r="DF687" s="387"/>
      <c r="DG687" s="387"/>
      <c r="DH687" s="387"/>
      <c r="DI687" s="387"/>
      <c r="DJ687" s="387"/>
      <c r="DK687" s="387"/>
      <c r="DL687" s="387"/>
      <c r="DM687" s="387"/>
      <c r="DN687" s="387"/>
      <c r="DO687" s="387"/>
      <c r="DP687" s="387"/>
      <c r="DQ687" s="387"/>
      <c r="DR687" s="387"/>
      <c r="DS687" s="387"/>
      <c r="DT687" s="387"/>
      <c r="DU687" s="387"/>
      <c r="DV687" s="387"/>
      <c r="DW687" s="387"/>
      <c r="DX687" s="387"/>
      <c r="DY687" s="387"/>
      <c r="DZ687" s="387"/>
      <c r="EA687" s="387"/>
      <c r="EB687" s="387"/>
      <c r="EC687" s="387"/>
      <c r="ED687" s="387"/>
      <c r="EE687" s="387"/>
      <c r="EF687" s="387"/>
      <c r="EG687" s="387"/>
      <c r="EH687" s="387"/>
      <c r="EI687" s="387"/>
      <c r="EJ687" s="387"/>
      <c r="EK687" s="387"/>
      <c r="EL687" s="387"/>
      <c r="EM687" s="387"/>
    </row>
    <row r="688" spans="1:143" s="389" customFormat="1" ht="25.5" hidden="1" customHeight="1">
      <c r="A688" s="504"/>
      <c r="B688" s="504"/>
      <c r="C688" s="504"/>
      <c r="D688" s="504"/>
      <c r="E688" s="504"/>
      <c r="F688" s="504"/>
      <c r="G688" s="504"/>
      <c r="H688" s="504"/>
      <c r="I688" s="504"/>
      <c r="J688" s="504"/>
      <c r="K688" s="504"/>
      <c r="L688" s="504"/>
      <c r="M688" s="504"/>
      <c r="N688" s="504"/>
      <c r="O688" s="504"/>
      <c r="P688" s="504"/>
      <c r="Q688" s="504"/>
      <c r="R688" s="504"/>
      <c r="S688" s="504"/>
      <c r="T688" s="504"/>
      <c r="U688" s="504"/>
      <c r="V688" s="504"/>
      <c r="W688" s="504"/>
      <c r="X688" s="504"/>
      <c r="Y688" s="504"/>
      <c r="Z688" s="504"/>
      <c r="AA688" s="504"/>
      <c r="AB688" s="504"/>
      <c r="AC688" s="504"/>
      <c r="AD688" s="504"/>
      <c r="AE688" s="504"/>
      <c r="AF688" s="500"/>
      <c r="AG688" s="500"/>
      <c r="AH688" s="500"/>
      <c r="AI688" s="387"/>
      <c r="AJ688" s="387"/>
      <c r="AK688" s="387"/>
      <c r="AL688" s="387"/>
      <c r="AM688" s="387"/>
      <c r="AN688" s="387"/>
      <c r="AO688" s="387"/>
      <c r="AP688" s="387"/>
      <c r="AQ688" s="387"/>
      <c r="AR688" s="387"/>
      <c r="AS688" s="387"/>
      <c r="AT688" s="387"/>
      <c r="AU688" s="387"/>
      <c r="AV688" s="387"/>
      <c r="AW688" s="387"/>
      <c r="AX688" s="387"/>
      <c r="AY688" s="387"/>
      <c r="AZ688" s="387"/>
      <c r="BA688" s="387"/>
      <c r="BB688" s="387"/>
      <c r="BC688" s="387"/>
      <c r="BD688" s="387"/>
      <c r="BE688" s="387"/>
      <c r="BF688" s="387"/>
      <c r="BG688" s="387"/>
      <c r="BH688" s="387"/>
      <c r="BI688" s="387"/>
      <c r="BJ688" s="387"/>
      <c r="BK688" s="387"/>
      <c r="BL688" s="387"/>
      <c r="BM688" s="387"/>
      <c r="BN688" s="387"/>
      <c r="BO688" s="387"/>
      <c r="BP688" s="387"/>
      <c r="BQ688" s="387"/>
      <c r="BR688" s="387"/>
      <c r="BS688" s="387"/>
      <c r="BT688" s="387"/>
      <c r="BU688" s="387"/>
      <c r="BV688" s="387"/>
      <c r="BW688" s="387"/>
      <c r="BX688" s="387"/>
      <c r="BY688" s="387"/>
      <c r="BZ688" s="387"/>
      <c r="CA688" s="387"/>
      <c r="CB688" s="387"/>
      <c r="CC688" s="387"/>
      <c r="CD688" s="387"/>
      <c r="CE688" s="387"/>
      <c r="CF688" s="387"/>
      <c r="CG688" s="387"/>
      <c r="CH688" s="387"/>
      <c r="CI688" s="387"/>
      <c r="CJ688" s="387"/>
      <c r="CK688" s="387"/>
      <c r="CL688" s="387"/>
      <c r="CM688" s="387"/>
      <c r="CN688" s="387"/>
      <c r="CO688" s="387"/>
      <c r="CP688" s="387"/>
      <c r="CQ688" s="387"/>
      <c r="CR688" s="387"/>
      <c r="CS688" s="387"/>
      <c r="CT688" s="387"/>
      <c r="CU688" s="387"/>
      <c r="CV688" s="387"/>
      <c r="CW688" s="387"/>
      <c r="CX688" s="387"/>
      <c r="CY688" s="387"/>
      <c r="CZ688" s="387"/>
      <c r="DA688" s="387"/>
      <c r="DB688" s="387"/>
      <c r="DC688" s="387"/>
      <c r="DD688" s="387"/>
      <c r="DE688" s="387"/>
      <c r="DF688" s="387"/>
      <c r="DG688" s="387"/>
      <c r="DH688" s="387"/>
      <c r="DI688" s="387"/>
      <c r="DJ688" s="387"/>
      <c r="DK688" s="387"/>
      <c r="DL688" s="387"/>
      <c r="DM688" s="387"/>
      <c r="DN688" s="387"/>
      <c r="DO688" s="387"/>
      <c r="DP688" s="387"/>
      <c r="DQ688" s="387"/>
      <c r="DR688" s="387"/>
      <c r="DS688" s="387"/>
      <c r="DT688" s="387"/>
      <c r="DU688" s="387"/>
      <c r="DV688" s="387"/>
      <c r="DW688" s="387"/>
      <c r="DX688" s="387"/>
      <c r="DY688" s="387"/>
      <c r="DZ688" s="387"/>
      <c r="EA688" s="387"/>
      <c r="EB688" s="387"/>
      <c r="EC688" s="387"/>
      <c r="ED688" s="387"/>
      <c r="EE688" s="387"/>
      <c r="EF688" s="387"/>
      <c r="EG688" s="387"/>
      <c r="EH688" s="387"/>
      <c r="EI688" s="387"/>
      <c r="EJ688" s="387"/>
      <c r="EK688" s="387"/>
      <c r="EL688" s="387"/>
      <c r="EM688" s="387"/>
    </row>
    <row r="689" spans="1:143" s="389" customFormat="1" ht="25.5" hidden="1" customHeight="1">
      <c r="A689" s="504"/>
      <c r="B689" s="504"/>
      <c r="C689" s="504"/>
      <c r="D689" s="504"/>
      <c r="E689" s="504"/>
      <c r="F689" s="504"/>
      <c r="G689" s="504"/>
      <c r="H689" s="504"/>
      <c r="I689" s="504"/>
      <c r="J689" s="504"/>
      <c r="K689" s="504"/>
      <c r="L689" s="504"/>
      <c r="M689" s="504"/>
      <c r="N689" s="504"/>
      <c r="O689" s="504"/>
      <c r="P689" s="504"/>
      <c r="Q689" s="504"/>
      <c r="R689" s="504"/>
      <c r="S689" s="504"/>
      <c r="T689" s="504"/>
      <c r="U689" s="504"/>
      <c r="V689" s="504"/>
      <c r="W689" s="504"/>
      <c r="X689" s="504"/>
      <c r="Y689" s="504"/>
      <c r="Z689" s="504"/>
      <c r="AA689" s="504"/>
      <c r="AB689" s="504"/>
      <c r="AC689" s="504"/>
      <c r="AD689" s="504"/>
      <c r="AE689" s="504"/>
      <c r="AF689" s="500"/>
      <c r="AG689" s="500"/>
      <c r="AH689" s="500"/>
      <c r="AI689" s="387"/>
      <c r="AJ689" s="387"/>
      <c r="AK689" s="387"/>
      <c r="AL689" s="387"/>
      <c r="AM689" s="387"/>
      <c r="AN689" s="387"/>
      <c r="AO689" s="387"/>
      <c r="AP689" s="387"/>
      <c r="AQ689" s="387"/>
      <c r="AR689" s="387"/>
      <c r="AS689" s="387"/>
      <c r="AT689" s="387"/>
      <c r="AU689" s="387"/>
      <c r="AV689" s="387"/>
      <c r="AW689" s="387"/>
      <c r="AX689" s="387"/>
      <c r="AY689" s="387"/>
      <c r="AZ689" s="387"/>
      <c r="BA689" s="387"/>
      <c r="BB689" s="387"/>
      <c r="BC689" s="387"/>
      <c r="BD689" s="387"/>
      <c r="BE689" s="387"/>
      <c r="BF689" s="387"/>
      <c r="BG689" s="387"/>
      <c r="BH689" s="387"/>
      <c r="BI689" s="387"/>
      <c r="BJ689" s="387"/>
      <c r="BK689" s="387"/>
      <c r="BL689" s="387"/>
      <c r="BM689" s="387"/>
      <c r="BN689" s="387"/>
      <c r="BO689" s="387"/>
      <c r="BP689" s="387"/>
      <c r="BQ689" s="387"/>
      <c r="BR689" s="387"/>
      <c r="BS689" s="387"/>
      <c r="BT689" s="387"/>
      <c r="BU689" s="387"/>
      <c r="BV689" s="387"/>
      <c r="BW689" s="387"/>
      <c r="BX689" s="387"/>
      <c r="BY689" s="387"/>
      <c r="BZ689" s="387"/>
      <c r="CA689" s="387"/>
      <c r="CB689" s="387"/>
      <c r="CC689" s="387"/>
      <c r="CD689" s="387"/>
      <c r="CE689" s="387"/>
      <c r="CF689" s="387"/>
      <c r="CG689" s="387"/>
      <c r="CH689" s="387"/>
      <c r="CI689" s="387"/>
      <c r="CJ689" s="387"/>
      <c r="CK689" s="387"/>
      <c r="CL689" s="387"/>
      <c r="CM689" s="387"/>
      <c r="CN689" s="387"/>
      <c r="CO689" s="387"/>
      <c r="CP689" s="387"/>
      <c r="CQ689" s="387"/>
      <c r="CR689" s="387"/>
      <c r="CS689" s="387"/>
      <c r="CT689" s="387"/>
      <c r="CU689" s="387"/>
      <c r="CV689" s="387"/>
      <c r="CW689" s="387"/>
      <c r="CX689" s="387"/>
      <c r="CY689" s="387"/>
      <c r="CZ689" s="387"/>
      <c r="DA689" s="387"/>
      <c r="DB689" s="387"/>
      <c r="DC689" s="387"/>
      <c r="DD689" s="387"/>
      <c r="DE689" s="387"/>
      <c r="DF689" s="387"/>
      <c r="DG689" s="387"/>
      <c r="DH689" s="387"/>
      <c r="DI689" s="387"/>
      <c r="DJ689" s="387"/>
      <c r="DK689" s="387"/>
      <c r="DL689" s="387"/>
      <c r="DM689" s="387"/>
      <c r="DN689" s="387"/>
      <c r="DO689" s="387"/>
      <c r="DP689" s="387"/>
      <c r="DQ689" s="387"/>
      <c r="DR689" s="387"/>
      <c r="DS689" s="387"/>
      <c r="DT689" s="387"/>
      <c r="DU689" s="387"/>
      <c r="DV689" s="387"/>
      <c r="DW689" s="387"/>
      <c r="DX689" s="387"/>
      <c r="DY689" s="387"/>
      <c r="DZ689" s="387"/>
      <c r="EA689" s="387"/>
      <c r="EB689" s="387"/>
      <c r="EC689" s="387"/>
      <c r="ED689" s="387"/>
      <c r="EE689" s="387"/>
      <c r="EF689" s="387"/>
      <c r="EG689" s="387"/>
      <c r="EH689" s="387"/>
      <c r="EI689" s="387"/>
      <c r="EJ689" s="387"/>
      <c r="EK689" s="387"/>
      <c r="EL689" s="387"/>
      <c r="EM689" s="387"/>
    </row>
    <row r="690" spans="1:143" s="389" customFormat="1" ht="25.5" hidden="1" customHeight="1">
      <c r="A690" s="504"/>
      <c r="B690" s="504"/>
      <c r="C690" s="504"/>
      <c r="D690" s="504"/>
      <c r="E690" s="504"/>
      <c r="F690" s="504"/>
      <c r="G690" s="504"/>
      <c r="H690" s="504"/>
      <c r="I690" s="504"/>
      <c r="J690" s="504"/>
      <c r="K690" s="504"/>
      <c r="L690" s="504"/>
      <c r="M690" s="504"/>
      <c r="N690" s="504"/>
      <c r="O690" s="504"/>
      <c r="P690" s="504"/>
      <c r="Q690" s="504"/>
      <c r="R690" s="504"/>
      <c r="S690" s="504"/>
      <c r="T690" s="504"/>
      <c r="U690" s="504"/>
      <c r="V690" s="504"/>
      <c r="W690" s="504"/>
      <c r="X690" s="504"/>
      <c r="Y690" s="504"/>
      <c r="Z690" s="504"/>
      <c r="AA690" s="504"/>
      <c r="AB690" s="504"/>
      <c r="AC690" s="504"/>
      <c r="AD690" s="504"/>
      <c r="AE690" s="504"/>
      <c r="AF690" s="500"/>
      <c r="AG690" s="500"/>
      <c r="AH690" s="500"/>
      <c r="AI690" s="387"/>
      <c r="AJ690" s="387"/>
      <c r="AK690" s="387"/>
      <c r="AL690" s="387"/>
      <c r="AM690" s="387"/>
      <c r="AN690" s="387"/>
      <c r="AO690" s="387"/>
      <c r="AP690" s="387"/>
      <c r="AQ690" s="387"/>
      <c r="AR690" s="387"/>
      <c r="AS690" s="387"/>
      <c r="AT690" s="387"/>
      <c r="AU690" s="387"/>
      <c r="AV690" s="387"/>
      <c r="AW690" s="387"/>
      <c r="AX690" s="387"/>
      <c r="AY690" s="387"/>
      <c r="AZ690" s="387"/>
      <c r="BA690" s="387"/>
      <c r="BB690" s="387"/>
      <c r="BC690" s="387"/>
      <c r="BD690" s="387"/>
      <c r="BE690" s="387"/>
      <c r="BF690" s="387"/>
      <c r="BG690" s="387"/>
      <c r="BH690" s="387"/>
      <c r="BI690" s="387"/>
      <c r="BJ690" s="387"/>
      <c r="BK690" s="387"/>
      <c r="BL690" s="387"/>
      <c r="BM690" s="387"/>
      <c r="BN690" s="387"/>
      <c r="BO690" s="387"/>
      <c r="BP690" s="387"/>
      <c r="BQ690" s="387"/>
      <c r="BR690" s="387"/>
      <c r="BS690" s="387"/>
      <c r="BT690" s="387"/>
      <c r="BU690" s="387"/>
      <c r="BV690" s="387"/>
      <c r="BW690" s="387"/>
      <c r="BX690" s="387"/>
      <c r="BY690" s="387"/>
      <c r="BZ690" s="387"/>
      <c r="CA690" s="387"/>
      <c r="CB690" s="387"/>
      <c r="CC690" s="387"/>
      <c r="CD690" s="387"/>
      <c r="CE690" s="387"/>
      <c r="CF690" s="387"/>
      <c r="CG690" s="387"/>
      <c r="CH690" s="387"/>
      <c r="CI690" s="387"/>
      <c r="CJ690" s="387"/>
      <c r="CK690" s="387"/>
      <c r="CL690" s="387"/>
      <c r="CM690" s="387"/>
      <c r="CN690" s="387"/>
      <c r="CO690" s="387"/>
      <c r="CP690" s="387"/>
      <c r="CQ690" s="387"/>
      <c r="CR690" s="387"/>
      <c r="CS690" s="387"/>
      <c r="CT690" s="387"/>
      <c r="CU690" s="387"/>
      <c r="CV690" s="387"/>
      <c r="CW690" s="387"/>
      <c r="CX690" s="387"/>
      <c r="CY690" s="387"/>
      <c r="CZ690" s="387"/>
      <c r="DA690" s="387"/>
      <c r="DB690" s="387"/>
      <c r="DC690" s="387"/>
      <c r="DD690" s="387"/>
      <c r="DE690" s="387"/>
      <c r="DF690" s="387"/>
      <c r="DG690" s="387"/>
      <c r="DH690" s="387"/>
      <c r="DI690" s="387"/>
      <c r="DJ690" s="387"/>
      <c r="DK690" s="387"/>
      <c r="DL690" s="387"/>
      <c r="DM690" s="387"/>
      <c r="DN690" s="387"/>
      <c r="DO690" s="387"/>
      <c r="DP690" s="387"/>
      <c r="DQ690" s="387"/>
      <c r="DR690" s="387"/>
      <c r="DS690" s="387"/>
      <c r="DT690" s="387"/>
      <c r="DU690" s="387"/>
      <c r="DV690" s="387"/>
      <c r="DW690" s="387"/>
      <c r="DX690" s="387"/>
      <c r="DY690" s="387"/>
      <c r="DZ690" s="387"/>
      <c r="EA690" s="387"/>
      <c r="EB690" s="387"/>
      <c r="EC690" s="387"/>
      <c r="ED690" s="387"/>
      <c r="EE690" s="387"/>
      <c r="EF690" s="387"/>
      <c r="EG690" s="387"/>
      <c r="EH690" s="387"/>
      <c r="EI690" s="387"/>
      <c r="EJ690" s="387"/>
      <c r="EK690" s="387"/>
      <c r="EL690" s="387"/>
      <c r="EM690" s="387"/>
    </row>
    <row r="691" spans="1:143" s="389" customFormat="1" ht="25.5" hidden="1" customHeight="1">
      <c r="A691" s="504"/>
      <c r="B691" s="504"/>
      <c r="C691" s="504"/>
      <c r="D691" s="504"/>
      <c r="E691" s="504"/>
      <c r="F691" s="504"/>
      <c r="G691" s="504"/>
      <c r="H691" s="504"/>
      <c r="I691" s="504"/>
      <c r="J691" s="504"/>
      <c r="K691" s="504"/>
      <c r="L691" s="504"/>
      <c r="M691" s="504"/>
      <c r="N691" s="504"/>
      <c r="O691" s="504"/>
      <c r="P691" s="504"/>
      <c r="Q691" s="504"/>
      <c r="R691" s="504"/>
      <c r="S691" s="504"/>
      <c r="T691" s="504"/>
      <c r="U691" s="504"/>
      <c r="V691" s="504"/>
      <c r="W691" s="504"/>
      <c r="X691" s="504"/>
      <c r="Y691" s="504"/>
      <c r="Z691" s="504"/>
      <c r="AA691" s="504"/>
      <c r="AB691" s="504"/>
      <c r="AC691" s="504"/>
      <c r="AD691" s="504"/>
      <c r="AE691" s="504"/>
      <c r="AF691" s="500"/>
      <c r="AG691" s="500"/>
      <c r="AH691" s="500"/>
      <c r="AI691" s="387"/>
      <c r="AJ691" s="387"/>
      <c r="AK691" s="387"/>
      <c r="AL691" s="387"/>
      <c r="AM691" s="387"/>
      <c r="AN691" s="387"/>
      <c r="AO691" s="387"/>
      <c r="AP691" s="387"/>
      <c r="AQ691" s="387"/>
      <c r="AR691" s="387"/>
      <c r="AS691" s="387"/>
      <c r="AT691" s="387"/>
      <c r="AU691" s="387"/>
      <c r="AV691" s="387"/>
      <c r="AW691" s="387"/>
      <c r="AX691" s="387"/>
      <c r="AY691" s="387"/>
      <c r="AZ691" s="387"/>
      <c r="BA691" s="387"/>
      <c r="BB691" s="387"/>
      <c r="BC691" s="387"/>
      <c r="BD691" s="387"/>
      <c r="BE691" s="387"/>
      <c r="BF691" s="387"/>
      <c r="BG691" s="387"/>
      <c r="BH691" s="387"/>
      <c r="BI691" s="387"/>
      <c r="BJ691" s="387"/>
      <c r="BK691" s="387"/>
      <c r="BL691" s="387"/>
      <c r="BM691" s="387"/>
      <c r="BN691" s="387"/>
      <c r="BO691" s="387"/>
      <c r="BP691" s="387"/>
      <c r="BQ691" s="387"/>
      <c r="BR691" s="387"/>
      <c r="BS691" s="387"/>
      <c r="BT691" s="387"/>
      <c r="BU691" s="387"/>
      <c r="BV691" s="387"/>
      <c r="BW691" s="387"/>
      <c r="BX691" s="387"/>
      <c r="BY691" s="387"/>
      <c r="BZ691" s="387"/>
      <c r="CA691" s="387"/>
      <c r="CB691" s="387"/>
      <c r="CC691" s="387"/>
      <c r="CD691" s="387"/>
      <c r="CE691" s="387"/>
      <c r="CF691" s="387"/>
      <c r="CG691" s="387"/>
      <c r="CH691" s="387"/>
      <c r="CI691" s="387"/>
      <c r="CJ691" s="387"/>
      <c r="CK691" s="387"/>
      <c r="CL691" s="387"/>
      <c r="CM691" s="387"/>
      <c r="CN691" s="387"/>
      <c r="CO691" s="387"/>
      <c r="CP691" s="387"/>
      <c r="CQ691" s="387"/>
      <c r="CR691" s="387"/>
      <c r="CS691" s="387"/>
      <c r="CT691" s="387"/>
      <c r="CU691" s="387"/>
      <c r="CV691" s="387"/>
      <c r="CW691" s="387"/>
      <c r="CX691" s="387"/>
      <c r="CY691" s="387"/>
      <c r="CZ691" s="387"/>
      <c r="DA691" s="387"/>
      <c r="DB691" s="387"/>
      <c r="DC691" s="387"/>
      <c r="DD691" s="387"/>
      <c r="DE691" s="387"/>
      <c r="DF691" s="387"/>
      <c r="DG691" s="387"/>
      <c r="DH691" s="387"/>
      <c r="DI691" s="387"/>
      <c r="DJ691" s="387"/>
      <c r="DK691" s="387"/>
      <c r="DL691" s="387"/>
      <c r="DM691" s="387"/>
      <c r="DN691" s="387"/>
      <c r="DO691" s="387"/>
      <c r="DP691" s="387"/>
      <c r="DQ691" s="387"/>
      <c r="DR691" s="387"/>
      <c r="DS691" s="387"/>
      <c r="DT691" s="387"/>
      <c r="DU691" s="387"/>
      <c r="DV691" s="387"/>
      <c r="DW691" s="387"/>
      <c r="DX691" s="387"/>
      <c r="DY691" s="387"/>
      <c r="DZ691" s="387"/>
      <c r="EA691" s="387"/>
      <c r="EB691" s="387"/>
      <c r="EC691" s="387"/>
      <c r="ED691" s="387"/>
      <c r="EE691" s="387"/>
      <c r="EF691" s="387"/>
      <c r="EG691" s="387"/>
      <c r="EH691" s="387"/>
      <c r="EI691" s="387"/>
      <c r="EJ691" s="387"/>
      <c r="EK691" s="387"/>
      <c r="EL691" s="387"/>
      <c r="EM691" s="387"/>
    </row>
    <row r="692" spans="1:143" s="389" customFormat="1" ht="25.5" hidden="1" customHeight="1">
      <c r="A692" s="504"/>
      <c r="B692" s="504"/>
      <c r="C692" s="504"/>
      <c r="D692" s="504"/>
      <c r="E692" s="504"/>
      <c r="F692" s="504"/>
      <c r="G692" s="504"/>
      <c r="H692" s="504"/>
      <c r="I692" s="504"/>
      <c r="J692" s="504"/>
      <c r="K692" s="504"/>
      <c r="L692" s="504"/>
      <c r="M692" s="504"/>
      <c r="N692" s="504"/>
      <c r="O692" s="504"/>
      <c r="P692" s="504"/>
      <c r="Q692" s="504"/>
      <c r="R692" s="504"/>
      <c r="S692" s="504"/>
      <c r="T692" s="504"/>
      <c r="U692" s="504"/>
      <c r="V692" s="504"/>
      <c r="W692" s="504"/>
      <c r="X692" s="504"/>
      <c r="Y692" s="504"/>
      <c r="Z692" s="504"/>
      <c r="AA692" s="504"/>
      <c r="AB692" s="504"/>
      <c r="AC692" s="504"/>
      <c r="AD692" s="504"/>
      <c r="AE692" s="504"/>
      <c r="AF692" s="500"/>
      <c r="AG692" s="500"/>
      <c r="AH692" s="500"/>
      <c r="AI692" s="387"/>
      <c r="AJ692" s="387"/>
      <c r="AK692" s="387"/>
      <c r="AL692" s="387"/>
      <c r="AM692" s="387"/>
      <c r="AN692" s="387"/>
      <c r="AO692" s="387"/>
      <c r="AP692" s="387"/>
      <c r="AQ692" s="387"/>
      <c r="AR692" s="387"/>
      <c r="AS692" s="387"/>
      <c r="AT692" s="387"/>
      <c r="AU692" s="387"/>
      <c r="AV692" s="387"/>
      <c r="AW692" s="387"/>
      <c r="AX692" s="387"/>
      <c r="AY692" s="387"/>
      <c r="AZ692" s="387"/>
      <c r="BA692" s="387"/>
      <c r="BB692" s="387"/>
      <c r="BC692" s="387"/>
      <c r="BD692" s="387"/>
      <c r="BE692" s="387"/>
      <c r="BF692" s="387"/>
      <c r="BG692" s="387"/>
      <c r="BH692" s="387"/>
      <c r="BI692" s="387"/>
      <c r="BJ692" s="387"/>
      <c r="BK692" s="387"/>
      <c r="BL692" s="387"/>
      <c r="BM692" s="387"/>
      <c r="BN692" s="387"/>
      <c r="BO692" s="387"/>
      <c r="BP692" s="387"/>
      <c r="BQ692" s="387"/>
      <c r="BR692" s="387"/>
      <c r="BS692" s="387"/>
      <c r="BT692" s="387"/>
      <c r="BU692" s="387"/>
      <c r="BV692" s="387"/>
      <c r="BW692" s="387"/>
      <c r="BX692" s="387"/>
      <c r="BY692" s="387"/>
      <c r="BZ692" s="387"/>
      <c r="CA692" s="387"/>
      <c r="CB692" s="387"/>
      <c r="CC692" s="387"/>
      <c r="CD692" s="387"/>
      <c r="CE692" s="387"/>
      <c r="CF692" s="387"/>
      <c r="CG692" s="387"/>
      <c r="CH692" s="387"/>
      <c r="CI692" s="387"/>
      <c r="CJ692" s="387"/>
      <c r="CK692" s="387"/>
      <c r="CL692" s="387"/>
      <c r="CM692" s="387"/>
      <c r="CN692" s="387"/>
      <c r="CO692" s="387"/>
      <c r="CP692" s="387"/>
      <c r="CQ692" s="387"/>
      <c r="CR692" s="387"/>
      <c r="CS692" s="387"/>
      <c r="CT692" s="387"/>
      <c r="CU692" s="387"/>
      <c r="CV692" s="387"/>
      <c r="CW692" s="387"/>
      <c r="CX692" s="387"/>
      <c r="CY692" s="387"/>
      <c r="CZ692" s="387"/>
      <c r="DA692" s="387"/>
      <c r="DB692" s="387"/>
      <c r="DC692" s="387"/>
      <c r="DD692" s="387"/>
      <c r="DE692" s="387"/>
      <c r="DF692" s="387"/>
      <c r="DG692" s="387"/>
      <c r="DH692" s="387"/>
      <c r="DI692" s="387"/>
      <c r="DJ692" s="387"/>
      <c r="DK692" s="387"/>
      <c r="DL692" s="387"/>
      <c r="DM692" s="387"/>
      <c r="DN692" s="387"/>
      <c r="DO692" s="387"/>
      <c r="DP692" s="387"/>
      <c r="DQ692" s="387"/>
      <c r="DR692" s="387"/>
      <c r="DS692" s="387"/>
      <c r="DT692" s="387"/>
      <c r="DU692" s="387"/>
      <c r="DV692" s="387"/>
      <c r="DW692" s="387"/>
      <c r="DX692" s="387"/>
      <c r="DY692" s="387"/>
      <c r="DZ692" s="387"/>
      <c r="EA692" s="387"/>
      <c r="EB692" s="387"/>
      <c r="EC692" s="387"/>
      <c r="ED692" s="387"/>
      <c r="EE692" s="387"/>
      <c r="EF692" s="387"/>
      <c r="EG692" s="387"/>
      <c r="EH692" s="387"/>
      <c r="EI692" s="387"/>
      <c r="EJ692" s="387"/>
      <c r="EK692" s="387"/>
      <c r="EL692" s="387"/>
      <c r="EM692" s="387"/>
    </row>
    <row r="693" spans="1:143" s="389" customFormat="1" ht="25.5" hidden="1" customHeight="1">
      <c r="A693" s="504"/>
      <c r="B693" s="504"/>
      <c r="C693" s="504"/>
      <c r="D693" s="504"/>
      <c r="E693" s="504"/>
      <c r="F693" s="504"/>
      <c r="G693" s="504"/>
      <c r="H693" s="504"/>
      <c r="I693" s="504"/>
      <c r="J693" s="504"/>
      <c r="K693" s="504"/>
      <c r="L693" s="504"/>
      <c r="M693" s="504"/>
      <c r="N693" s="504"/>
      <c r="O693" s="504"/>
      <c r="P693" s="504"/>
      <c r="Q693" s="504"/>
      <c r="R693" s="504"/>
      <c r="S693" s="504"/>
      <c r="T693" s="504"/>
      <c r="U693" s="504"/>
      <c r="V693" s="504"/>
      <c r="W693" s="504"/>
      <c r="X693" s="504"/>
      <c r="Y693" s="504"/>
      <c r="Z693" s="504"/>
      <c r="AA693" s="504"/>
      <c r="AB693" s="504"/>
      <c r="AC693" s="504"/>
      <c r="AD693" s="504"/>
      <c r="AE693" s="504"/>
      <c r="AF693" s="500"/>
      <c r="AG693" s="500"/>
      <c r="AH693" s="500"/>
      <c r="AI693" s="387"/>
      <c r="AJ693" s="387"/>
      <c r="AK693" s="387"/>
      <c r="AL693" s="387"/>
      <c r="AM693" s="387"/>
      <c r="AN693" s="387"/>
      <c r="AO693" s="387"/>
      <c r="AP693" s="387"/>
      <c r="AQ693" s="387"/>
      <c r="AR693" s="387"/>
      <c r="AS693" s="387"/>
      <c r="AT693" s="387"/>
      <c r="AU693" s="387"/>
      <c r="AV693" s="387"/>
      <c r="AW693" s="387"/>
      <c r="AX693" s="387"/>
      <c r="AY693" s="387"/>
      <c r="AZ693" s="387"/>
      <c r="BA693" s="387"/>
      <c r="BB693" s="387"/>
      <c r="BC693" s="387"/>
      <c r="BD693" s="387"/>
      <c r="BE693" s="387"/>
      <c r="BF693" s="387"/>
      <c r="BG693" s="387"/>
      <c r="BH693" s="387"/>
      <c r="BI693" s="387"/>
      <c r="BJ693" s="387"/>
      <c r="BK693" s="387"/>
      <c r="BL693" s="387"/>
      <c r="BM693" s="387"/>
      <c r="BN693" s="387"/>
      <c r="BO693" s="387"/>
      <c r="BP693" s="387"/>
      <c r="BQ693" s="387"/>
      <c r="BR693" s="387"/>
      <c r="BS693" s="387"/>
      <c r="BT693" s="387"/>
      <c r="BU693" s="387"/>
      <c r="BV693" s="387"/>
      <c r="BW693" s="387"/>
      <c r="BX693" s="387"/>
      <c r="BY693" s="387"/>
      <c r="BZ693" s="387"/>
      <c r="CA693" s="387"/>
      <c r="CB693" s="387"/>
      <c r="CC693" s="387"/>
      <c r="CD693" s="387"/>
      <c r="CE693" s="387"/>
      <c r="CF693" s="387"/>
      <c r="CG693" s="387"/>
      <c r="CH693" s="387"/>
      <c r="CI693" s="387"/>
      <c r="CJ693" s="387"/>
      <c r="CK693" s="387"/>
      <c r="CL693" s="387"/>
      <c r="CM693" s="387"/>
      <c r="CN693" s="387"/>
      <c r="CO693" s="387"/>
      <c r="CP693" s="387"/>
      <c r="CQ693" s="387"/>
      <c r="CR693" s="387"/>
      <c r="CS693" s="387"/>
      <c r="CT693" s="387"/>
      <c r="CU693" s="387"/>
      <c r="CV693" s="387"/>
      <c r="CW693" s="387"/>
      <c r="CX693" s="387"/>
      <c r="CY693" s="387"/>
      <c r="CZ693" s="387"/>
      <c r="DA693" s="387"/>
      <c r="DB693" s="387"/>
      <c r="DC693" s="387"/>
      <c r="DD693" s="387"/>
      <c r="DE693" s="387"/>
      <c r="DF693" s="387"/>
      <c r="DG693" s="387"/>
      <c r="DH693" s="387"/>
      <c r="DI693" s="387"/>
      <c r="DJ693" s="387"/>
      <c r="DK693" s="387"/>
      <c r="DL693" s="387"/>
      <c r="DM693" s="387"/>
      <c r="DN693" s="387"/>
      <c r="DO693" s="387"/>
      <c r="DP693" s="387"/>
      <c r="DQ693" s="387"/>
      <c r="DR693" s="387"/>
      <c r="DS693" s="387"/>
      <c r="DT693" s="387"/>
      <c r="DU693" s="387"/>
      <c r="DV693" s="387"/>
      <c r="DW693" s="387"/>
      <c r="DX693" s="387"/>
      <c r="DY693" s="387"/>
      <c r="DZ693" s="387"/>
      <c r="EA693" s="387"/>
      <c r="EB693" s="387"/>
      <c r="EC693" s="387"/>
      <c r="ED693" s="387"/>
      <c r="EE693" s="387"/>
      <c r="EF693" s="387"/>
      <c r="EG693" s="387"/>
      <c r="EH693" s="387"/>
      <c r="EI693" s="387"/>
      <c r="EJ693" s="387"/>
      <c r="EK693" s="387"/>
      <c r="EL693" s="387"/>
      <c r="EM693" s="387"/>
    </row>
    <row r="694" spans="1:143" s="389" customFormat="1" ht="25.5" hidden="1" customHeight="1">
      <c r="A694" s="504"/>
      <c r="B694" s="504"/>
      <c r="C694" s="504"/>
      <c r="D694" s="504"/>
      <c r="E694" s="504"/>
      <c r="F694" s="504"/>
      <c r="G694" s="504"/>
      <c r="H694" s="504"/>
      <c r="I694" s="504"/>
      <c r="J694" s="504"/>
      <c r="K694" s="504"/>
      <c r="L694" s="504"/>
      <c r="M694" s="504"/>
      <c r="N694" s="504"/>
      <c r="O694" s="504"/>
      <c r="P694" s="504"/>
      <c r="Q694" s="504"/>
      <c r="R694" s="504"/>
      <c r="S694" s="504"/>
      <c r="T694" s="504"/>
      <c r="U694" s="504"/>
      <c r="V694" s="504"/>
      <c r="W694" s="504"/>
      <c r="X694" s="504"/>
      <c r="Y694" s="504"/>
      <c r="Z694" s="504"/>
      <c r="AA694" s="504"/>
      <c r="AB694" s="504"/>
      <c r="AC694" s="504"/>
      <c r="AD694" s="504"/>
      <c r="AE694" s="504"/>
      <c r="AF694" s="500"/>
      <c r="AG694" s="500"/>
      <c r="AH694" s="500"/>
      <c r="AI694" s="387"/>
      <c r="AJ694" s="387"/>
      <c r="AK694" s="387"/>
      <c r="AL694" s="387"/>
      <c r="AM694" s="387"/>
      <c r="AN694" s="387"/>
      <c r="AO694" s="387"/>
      <c r="AP694" s="387"/>
      <c r="AQ694" s="387"/>
      <c r="AR694" s="387"/>
      <c r="AS694" s="387"/>
      <c r="AT694" s="387"/>
      <c r="AU694" s="387"/>
      <c r="AV694" s="387"/>
      <c r="AW694" s="387"/>
      <c r="AX694" s="387"/>
      <c r="AY694" s="387"/>
      <c r="AZ694" s="387"/>
      <c r="BA694" s="387"/>
      <c r="BB694" s="387"/>
      <c r="BC694" s="387"/>
      <c r="BD694" s="387"/>
      <c r="BE694" s="387"/>
      <c r="BF694" s="387"/>
      <c r="BG694" s="387"/>
      <c r="BH694" s="387"/>
      <c r="BI694" s="387"/>
      <c r="BJ694" s="387"/>
      <c r="BK694" s="387"/>
      <c r="BL694" s="387"/>
      <c r="BM694" s="387"/>
      <c r="BN694" s="387"/>
      <c r="BO694" s="387"/>
      <c r="BP694" s="387"/>
      <c r="BQ694" s="387"/>
      <c r="BR694" s="387"/>
      <c r="BS694" s="387"/>
      <c r="BT694" s="387"/>
      <c r="BU694" s="387"/>
      <c r="BV694" s="387"/>
      <c r="BW694" s="387"/>
      <c r="BX694" s="387"/>
      <c r="BY694" s="387"/>
      <c r="BZ694" s="387"/>
      <c r="CA694" s="387"/>
      <c r="CB694" s="387"/>
      <c r="CC694" s="387"/>
      <c r="CD694" s="387"/>
      <c r="CE694" s="387"/>
      <c r="CF694" s="387"/>
      <c r="CG694" s="387"/>
      <c r="CH694" s="387"/>
      <c r="CI694" s="387"/>
      <c r="CJ694" s="387"/>
      <c r="CK694" s="387"/>
      <c r="CL694" s="387"/>
      <c r="CM694" s="387"/>
      <c r="CN694" s="387"/>
      <c r="CO694" s="387"/>
      <c r="CP694" s="387"/>
      <c r="CQ694" s="387"/>
      <c r="CR694" s="387"/>
      <c r="CS694" s="387"/>
      <c r="CT694" s="387"/>
      <c r="CU694" s="387"/>
      <c r="CV694" s="387"/>
      <c r="CW694" s="387"/>
      <c r="CX694" s="387"/>
      <c r="CY694" s="387"/>
      <c r="CZ694" s="387"/>
      <c r="DA694" s="387"/>
      <c r="DB694" s="387"/>
      <c r="DC694" s="387"/>
      <c r="DD694" s="387"/>
      <c r="DE694" s="387"/>
      <c r="DF694" s="387"/>
      <c r="DG694" s="387"/>
      <c r="DH694" s="387"/>
      <c r="DI694" s="387"/>
      <c r="DJ694" s="387"/>
      <c r="DK694" s="387"/>
      <c r="DL694" s="387"/>
      <c r="DM694" s="387"/>
      <c r="DN694" s="387"/>
      <c r="DO694" s="387"/>
      <c r="DP694" s="387"/>
      <c r="DQ694" s="387"/>
      <c r="DR694" s="387"/>
      <c r="DS694" s="387"/>
      <c r="DT694" s="387"/>
      <c r="DU694" s="387"/>
      <c r="DV694" s="387"/>
      <c r="DW694" s="387"/>
      <c r="DX694" s="387"/>
      <c r="DY694" s="387"/>
      <c r="DZ694" s="387"/>
      <c r="EA694" s="387"/>
      <c r="EB694" s="387"/>
      <c r="EC694" s="387"/>
      <c r="ED694" s="387"/>
      <c r="EE694" s="387"/>
      <c r="EF694" s="387"/>
      <c r="EG694" s="387"/>
      <c r="EH694" s="387"/>
      <c r="EI694" s="387"/>
      <c r="EJ694" s="387"/>
      <c r="EK694" s="387"/>
      <c r="EL694" s="387"/>
      <c r="EM694" s="387"/>
    </row>
    <row r="695" spans="1:143" s="389" customFormat="1" ht="25.5" hidden="1" customHeight="1">
      <c r="A695" s="504"/>
      <c r="B695" s="504"/>
      <c r="C695" s="504"/>
      <c r="D695" s="504"/>
      <c r="E695" s="504"/>
      <c r="F695" s="504"/>
      <c r="G695" s="504"/>
      <c r="H695" s="504"/>
      <c r="I695" s="504"/>
      <c r="J695" s="504"/>
      <c r="K695" s="504"/>
      <c r="L695" s="504"/>
      <c r="M695" s="504"/>
      <c r="N695" s="504"/>
      <c r="O695" s="504"/>
      <c r="P695" s="504"/>
      <c r="Q695" s="504"/>
      <c r="R695" s="504"/>
      <c r="S695" s="504"/>
      <c r="T695" s="504"/>
      <c r="U695" s="504"/>
      <c r="V695" s="504"/>
      <c r="W695" s="504"/>
      <c r="X695" s="504"/>
      <c r="Y695" s="504"/>
      <c r="Z695" s="504"/>
      <c r="AA695" s="504"/>
      <c r="AB695" s="504"/>
      <c r="AC695" s="504"/>
      <c r="AD695" s="504"/>
      <c r="AE695" s="504"/>
      <c r="AF695" s="500"/>
      <c r="AG695" s="500"/>
      <c r="AH695" s="500"/>
      <c r="AI695" s="387"/>
      <c r="AJ695" s="387"/>
      <c r="AK695" s="387"/>
      <c r="AL695" s="387"/>
      <c r="AM695" s="387"/>
      <c r="AN695" s="387"/>
      <c r="AO695" s="387"/>
      <c r="AP695" s="387"/>
      <c r="AQ695" s="387"/>
      <c r="AR695" s="387"/>
      <c r="AS695" s="387"/>
      <c r="AT695" s="387"/>
      <c r="AU695" s="387"/>
      <c r="AV695" s="387"/>
      <c r="AW695" s="387"/>
      <c r="AX695" s="387"/>
      <c r="AY695" s="387"/>
      <c r="AZ695" s="387"/>
      <c r="BA695" s="387"/>
      <c r="BB695" s="387"/>
      <c r="BC695" s="387"/>
      <c r="BD695" s="387"/>
      <c r="BE695" s="387"/>
      <c r="BF695" s="387"/>
      <c r="BG695" s="387"/>
      <c r="BH695" s="387"/>
      <c r="BI695" s="387"/>
      <c r="BJ695" s="387"/>
      <c r="BK695" s="387"/>
      <c r="BL695" s="387"/>
      <c r="BM695" s="387"/>
      <c r="BN695" s="387"/>
      <c r="BO695" s="387"/>
      <c r="BP695" s="387"/>
      <c r="BQ695" s="387"/>
      <c r="BR695" s="387"/>
      <c r="BS695" s="387"/>
      <c r="BT695" s="387"/>
      <c r="BU695" s="387"/>
      <c r="BV695" s="387"/>
      <c r="BW695" s="387"/>
      <c r="BX695" s="387"/>
      <c r="BY695" s="387"/>
      <c r="BZ695" s="387"/>
      <c r="CA695" s="387"/>
      <c r="CB695" s="387"/>
      <c r="CC695" s="387"/>
      <c r="CD695" s="387"/>
      <c r="CE695" s="387"/>
      <c r="CF695" s="387"/>
      <c r="CG695" s="387"/>
      <c r="CH695" s="387"/>
      <c r="CI695" s="387"/>
      <c r="CJ695" s="387"/>
      <c r="CK695" s="387"/>
      <c r="CL695" s="387"/>
      <c r="CM695" s="387"/>
      <c r="CN695" s="387"/>
      <c r="CO695" s="387"/>
      <c r="CP695" s="387"/>
      <c r="CQ695" s="387"/>
      <c r="CR695" s="387"/>
      <c r="CS695" s="387"/>
      <c r="CT695" s="387"/>
      <c r="CU695" s="387"/>
      <c r="CV695" s="387"/>
      <c r="CW695" s="387"/>
      <c r="CX695" s="387"/>
      <c r="CY695" s="387"/>
      <c r="CZ695" s="387"/>
      <c r="DA695" s="387"/>
      <c r="DB695" s="387"/>
      <c r="DC695" s="387"/>
      <c r="DD695" s="387"/>
      <c r="DE695" s="387"/>
      <c r="DF695" s="387"/>
      <c r="DG695" s="387"/>
      <c r="DH695" s="387"/>
      <c r="DI695" s="387"/>
      <c r="DJ695" s="387"/>
      <c r="DK695" s="387"/>
      <c r="DL695" s="387"/>
      <c r="DM695" s="387"/>
      <c r="DN695" s="387"/>
      <c r="DO695" s="387"/>
      <c r="DP695" s="387"/>
      <c r="DQ695" s="387"/>
      <c r="DR695" s="387"/>
      <c r="DS695" s="387"/>
      <c r="DT695" s="387"/>
      <c r="DU695" s="387"/>
      <c r="DV695" s="387"/>
      <c r="DW695" s="387"/>
      <c r="DX695" s="387"/>
      <c r="DY695" s="387"/>
      <c r="DZ695" s="387"/>
      <c r="EA695" s="387"/>
      <c r="EB695" s="387"/>
      <c r="EC695" s="387"/>
      <c r="ED695" s="387"/>
      <c r="EE695" s="387"/>
      <c r="EF695" s="387"/>
      <c r="EG695" s="387"/>
      <c r="EH695" s="387"/>
      <c r="EI695" s="387"/>
      <c r="EJ695" s="387"/>
      <c r="EK695" s="387"/>
      <c r="EL695" s="387"/>
      <c r="EM695" s="387"/>
    </row>
    <row r="696" spans="1:143" s="389" customFormat="1" ht="25.5" hidden="1" customHeight="1">
      <c r="A696" s="504"/>
      <c r="B696" s="504"/>
      <c r="C696" s="504"/>
      <c r="D696" s="504"/>
      <c r="E696" s="504"/>
      <c r="F696" s="504"/>
      <c r="G696" s="504"/>
      <c r="H696" s="504"/>
      <c r="I696" s="504"/>
      <c r="J696" s="504"/>
      <c r="K696" s="504"/>
      <c r="L696" s="504"/>
      <c r="M696" s="504"/>
      <c r="N696" s="504"/>
      <c r="O696" s="504"/>
      <c r="P696" s="504"/>
      <c r="Q696" s="504"/>
      <c r="R696" s="504"/>
      <c r="S696" s="504"/>
      <c r="T696" s="504"/>
      <c r="U696" s="504"/>
      <c r="V696" s="504"/>
      <c r="W696" s="504"/>
      <c r="X696" s="504"/>
      <c r="Y696" s="504"/>
      <c r="Z696" s="504"/>
      <c r="AA696" s="504"/>
      <c r="AB696" s="504"/>
      <c r="AC696" s="504"/>
      <c r="AD696" s="504"/>
      <c r="AE696" s="504"/>
      <c r="AF696" s="500"/>
      <c r="AG696" s="500"/>
      <c r="AH696" s="500"/>
      <c r="AI696" s="387"/>
      <c r="AJ696" s="387"/>
      <c r="AK696" s="387"/>
      <c r="AL696" s="387"/>
      <c r="AM696" s="387"/>
      <c r="AN696" s="387"/>
      <c r="AO696" s="387"/>
      <c r="AP696" s="387"/>
      <c r="AQ696" s="387"/>
      <c r="AR696" s="387"/>
      <c r="AS696" s="387"/>
      <c r="AT696" s="387"/>
      <c r="AU696" s="387"/>
      <c r="AV696" s="387"/>
      <c r="AW696" s="387"/>
      <c r="AX696" s="387"/>
      <c r="AY696" s="387"/>
      <c r="AZ696" s="387"/>
      <c r="BA696" s="387"/>
      <c r="BB696" s="387"/>
      <c r="BC696" s="387"/>
      <c r="BD696" s="387"/>
      <c r="BE696" s="387"/>
      <c r="BF696" s="387"/>
      <c r="BG696" s="387"/>
      <c r="BH696" s="387"/>
      <c r="BI696" s="387"/>
      <c r="BJ696" s="387"/>
      <c r="BK696" s="387"/>
      <c r="BL696" s="387"/>
      <c r="BM696" s="387"/>
      <c r="BN696" s="387"/>
      <c r="BO696" s="387"/>
      <c r="BP696" s="387"/>
      <c r="BQ696" s="387"/>
      <c r="BR696" s="387"/>
      <c r="BS696" s="387"/>
      <c r="BT696" s="387"/>
      <c r="BU696" s="387"/>
      <c r="BV696" s="387"/>
      <c r="BW696" s="387"/>
      <c r="BX696" s="387"/>
      <c r="BY696" s="387"/>
      <c r="BZ696" s="387"/>
      <c r="CA696" s="387"/>
      <c r="CB696" s="387"/>
      <c r="CC696" s="387"/>
      <c r="CD696" s="387"/>
      <c r="CE696" s="387"/>
      <c r="CF696" s="387"/>
      <c r="CG696" s="387"/>
      <c r="CH696" s="387"/>
      <c r="CI696" s="387"/>
      <c r="CJ696" s="387"/>
      <c r="CK696" s="387"/>
      <c r="CL696" s="387"/>
      <c r="CM696" s="387"/>
      <c r="CN696" s="387"/>
      <c r="CO696" s="387"/>
      <c r="CP696" s="387"/>
      <c r="CQ696" s="387"/>
      <c r="CR696" s="387"/>
      <c r="CS696" s="387"/>
      <c r="CT696" s="387"/>
      <c r="CU696" s="387"/>
      <c r="CV696" s="387"/>
      <c r="CW696" s="387"/>
      <c r="CX696" s="387"/>
      <c r="CY696" s="387"/>
      <c r="CZ696" s="387"/>
      <c r="DA696" s="387"/>
      <c r="DB696" s="387"/>
      <c r="DC696" s="387"/>
      <c r="DD696" s="387"/>
      <c r="DE696" s="387"/>
      <c r="DF696" s="387"/>
      <c r="DG696" s="387"/>
      <c r="DH696" s="387"/>
      <c r="DI696" s="387"/>
      <c r="DJ696" s="387"/>
      <c r="DK696" s="387"/>
      <c r="DL696" s="387"/>
      <c r="DM696" s="387"/>
      <c r="DN696" s="387"/>
      <c r="DO696" s="387"/>
      <c r="DP696" s="387"/>
      <c r="DQ696" s="387"/>
      <c r="DR696" s="387"/>
      <c r="DS696" s="387"/>
      <c r="DT696" s="387"/>
      <c r="DU696" s="387"/>
      <c r="DV696" s="387"/>
      <c r="DW696" s="387"/>
      <c r="DX696" s="387"/>
      <c r="DY696" s="387"/>
      <c r="DZ696" s="387"/>
      <c r="EA696" s="387"/>
      <c r="EB696" s="387"/>
      <c r="EC696" s="387"/>
      <c r="ED696" s="387"/>
      <c r="EE696" s="387"/>
      <c r="EF696" s="387"/>
      <c r="EG696" s="387"/>
      <c r="EH696" s="387"/>
      <c r="EI696" s="387"/>
      <c r="EJ696" s="387"/>
      <c r="EK696" s="387"/>
      <c r="EL696" s="387"/>
      <c r="EM696" s="387"/>
    </row>
    <row r="697" spans="1:143" s="389" customFormat="1" ht="25.5" hidden="1" customHeight="1">
      <c r="A697" s="504"/>
      <c r="B697" s="504"/>
      <c r="C697" s="504"/>
      <c r="D697" s="504"/>
      <c r="E697" s="504"/>
      <c r="F697" s="504"/>
      <c r="G697" s="504"/>
      <c r="H697" s="504"/>
      <c r="I697" s="504"/>
      <c r="J697" s="504"/>
      <c r="K697" s="504"/>
      <c r="L697" s="504"/>
      <c r="M697" s="504"/>
      <c r="N697" s="504"/>
      <c r="O697" s="504"/>
      <c r="P697" s="504"/>
      <c r="Q697" s="504"/>
      <c r="R697" s="504"/>
      <c r="S697" s="504"/>
      <c r="T697" s="504"/>
      <c r="U697" s="504"/>
      <c r="V697" s="504"/>
      <c r="W697" s="504"/>
      <c r="X697" s="504"/>
      <c r="Y697" s="504"/>
      <c r="Z697" s="504"/>
      <c r="AA697" s="504"/>
      <c r="AB697" s="504"/>
      <c r="AC697" s="504"/>
      <c r="AD697" s="504"/>
      <c r="AE697" s="504"/>
      <c r="AF697" s="500"/>
      <c r="AG697" s="500"/>
      <c r="AH697" s="500"/>
      <c r="AI697" s="387"/>
      <c r="AJ697" s="387"/>
      <c r="AK697" s="387"/>
      <c r="AL697" s="387"/>
      <c r="AM697" s="387"/>
      <c r="AN697" s="387"/>
      <c r="AO697" s="387"/>
      <c r="AP697" s="387"/>
      <c r="AQ697" s="387"/>
      <c r="AR697" s="387"/>
      <c r="AS697" s="387"/>
      <c r="AT697" s="387"/>
      <c r="AU697" s="387"/>
      <c r="AV697" s="387"/>
      <c r="AW697" s="387"/>
      <c r="AX697" s="387"/>
      <c r="AY697" s="387"/>
      <c r="AZ697" s="387"/>
      <c r="BA697" s="387"/>
      <c r="BB697" s="387"/>
      <c r="BC697" s="387"/>
      <c r="BD697" s="387"/>
      <c r="BE697" s="387"/>
      <c r="BF697" s="387"/>
      <c r="BG697" s="387"/>
      <c r="BH697" s="387"/>
      <c r="BI697" s="387"/>
      <c r="BJ697" s="387"/>
      <c r="BK697" s="387"/>
      <c r="BL697" s="387"/>
      <c r="BM697" s="387"/>
      <c r="BN697" s="387"/>
      <c r="BO697" s="387"/>
      <c r="BP697" s="387"/>
      <c r="BQ697" s="387"/>
      <c r="BR697" s="387"/>
      <c r="BS697" s="387"/>
      <c r="BT697" s="387"/>
      <c r="BU697" s="387"/>
      <c r="BV697" s="387"/>
      <c r="BW697" s="387"/>
      <c r="BX697" s="387"/>
      <c r="BY697" s="387"/>
      <c r="BZ697" s="387"/>
      <c r="CA697" s="387"/>
      <c r="CB697" s="387"/>
      <c r="CC697" s="387"/>
      <c r="CD697" s="387"/>
      <c r="CE697" s="387"/>
      <c r="CF697" s="387"/>
      <c r="CG697" s="387"/>
      <c r="CH697" s="387"/>
      <c r="CI697" s="387"/>
      <c r="CJ697" s="387"/>
      <c r="CK697" s="387"/>
      <c r="CL697" s="387"/>
      <c r="CM697" s="387"/>
      <c r="CN697" s="387"/>
      <c r="CO697" s="387"/>
      <c r="CP697" s="387"/>
      <c r="CQ697" s="387"/>
      <c r="CR697" s="387"/>
      <c r="CS697" s="387"/>
      <c r="CT697" s="387"/>
      <c r="CU697" s="387"/>
      <c r="CV697" s="387"/>
      <c r="CW697" s="387"/>
      <c r="CX697" s="387"/>
      <c r="CY697" s="387"/>
      <c r="CZ697" s="387"/>
      <c r="DA697" s="387"/>
      <c r="DB697" s="387"/>
      <c r="DC697" s="387"/>
      <c r="DD697" s="387"/>
      <c r="DE697" s="387"/>
      <c r="DF697" s="387"/>
      <c r="DG697" s="387"/>
      <c r="DH697" s="387"/>
      <c r="DI697" s="387"/>
      <c r="DJ697" s="387"/>
      <c r="DK697" s="387"/>
      <c r="DL697" s="387"/>
      <c r="DM697" s="387"/>
      <c r="DN697" s="387"/>
      <c r="DO697" s="387"/>
      <c r="DP697" s="387"/>
      <c r="DQ697" s="387"/>
      <c r="DR697" s="387"/>
      <c r="DS697" s="387"/>
      <c r="DT697" s="387"/>
      <c r="DU697" s="387"/>
      <c r="DV697" s="387"/>
      <c r="DW697" s="387"/>
      <c r="DX697" s="387"/>
      <c r="DY697" s="387"/>
      <c r="DZ697" s="387"/>
      <c r="EA697" s="387"/>
      <c r="EB697" s="387"/>
      <c r="EC697" s="387"/>
      <c r="ED697" s="387"/>
      <c r="EE697" s="387"/>
      <c r="EF697" s="387"/>
      <c r="EG697" s="387"/>
      <c r="EH697" s="387"/>
      <c r="EI697" s="387"/>
      <c r="EJ697" s="387"/>
      <c r="EK697" s="387"/>
      <c r="EL697" s="387"/>
      <c r="EM697" s="387"/>
    </row>
    <row r="698" spans="1:143" s="389" customFormat="1" ht="25.5" hidden="1" customHeight="1">
      <c r="A698" s="504"/>
      <c r="B698" s="504"/>
      <c r="C698" s="504"/>
      <c r="D698" s="504"/>
      <c r="E698" s="504"/>
      <c r="F698" s="504"/>
      <c r="G698" s="504"/>
      <c r="H698" s="504"/>
      <c r="I698" s="504"/>
      <c r="J698" s="504"/>
      <c r="K698" s="504"/>
      <c r="L698" s="504"/>
      <c r="M698" s="504"/>
      <c r="N698" s="504"/>
      <c r="O698" s="504"/>
      <c r="P698" s="504"/>
      <c r="Q698" s="504"/>
      <c r="R698" s="504"/>
      <c r="S698" s="504"/>
      <c r="T698" s="504"/>
      <c r="U698" s="504"/>
      <c r="V698" s="504"/>
      <c r="W698" s="504"/>
      <c r="X698" s="504"/>
      <c r="Y698" s="504"/>
      <c r="Z698" s="504"/>
      <c r="AA698" s="504"/>
      <c r="AB698" s="504"/>
      <c r="AC698" s="504"/>
      <c r="AD698" s="504"/>
      <c r="AE698" s="504"/>
      <c r="AF698" s="500"/>
      <c r="AG698" s="500"/>
      <c r="AH698" s="500"/>
      <c r="AI698" s="387"/>
      <c r="AJ698" s="387"/>
      <c r="AK698" s="387"/>
      <c r="AL698" s="387"/>
      <c r="AM698" s="387"/>
      <c r="AN698" s="387"/>
      <c r="AO698" s="387"/>
      <c r="AP698" s="387"/>
      <c r="AQ698" s="387"/>
      <c r="AR698" s="387"/>
      <c r="AS698" s="387"/>
      <c r="AT698" s="387"/>
      <c r="AU698" s="387"/>
      <c r="AV698" s="387"/>
      <c r="AW698" s="387"/>
      <c r="AX698" s="387"/>
      <c r="AY698" s="387"/>
      <c r="AZ698" s="387"/>
      <c r="BA698" s="387"/>
      <c r="BB698" s="387"/>
      <c r="BC698" s="387"/>
      <c r="BD698" s="387"/>
      <c r="BE698" s="387"/>
      <c r="BF698" s="387"/>
      <c r="BG698" s="387"/>
      <c r="BH698" s="387"/>
      <c r="BI698" s="387"/>
      <c r="BJ698" s="387"/>
      <c r="BK698" s="387"/>
      <c r="BL698" s="387"/>
      <c r="BM698" s="387"/>
      <c r="BN698" s="387"/>
      <c r="BO698" s="387"/>
      <c r="BP698" s="387"/>
      <c r="BQ698" s="387"/>
      <c r="BR698" s="387"/>
      <c r="BS698" s="387"/>
      <c r="BT698" s="387"/>
      <c r="BU698" s="387"/>
      <c r="BV698" s="387"/>
      <c r="BW698" s="387"/>
      <c r="BX698" s="387"/>
      <c r="BY698" s="387"/>
      <c r="BZ698" s="387"/>
      <c r="CA698" s="387"/>
      <c r="CB698" s="387"/>
      <c r="CC698" s="387"/>
      <c r="CD698" s="387"/>
      <c r="CE698" s="387"/>
      <c r="CF698" s="387"/>
      <c r="CG698" s="387"/>
      <c r="CH698" s="387"/>
      <c r="CI698" s="387"/>
      <c r="CJ698" s="387"/>
      <c r="CK698" s="387"/>
      <c r="CL698" s="387"/>
      <c r="CM698" s="387"/>
      <c r="CN698" s="387"/>
      <c r="CO698" s="387"/>
      <c r="CP698" s="387"/>
      <c r="CQ698" s="387"/>
      <c r="CR698" s="387"/>
      <c r="CS698" s="387"/>
      <c r="CT698" s="387"/>
      <c r="CU698" s="387"/>
      <c r="CV698" s="387"/>
      <c r="CW698" s="387"/>
      <c r="CX698" s="387"/>
      <c r="CY698" s="387"/>
      <c r="CZ698" s="387"/>
      <c r="DA698" s="387"/>
      <c r="DB698" s="387"/>
      <c r="DC698" s="387"/>
      <c r="DD698" s="387"/>
      <c r="DE698" s="387"/>
      <c r="DF698" s="387"/>
      <c r="DG698" s="387"/>
      <c r="DH698" s="387"/>
      <c r="DI698" s="387"/>
      <c r="DJ698" s="387"/>
      <c r="DK698" s="387"/>
      <c r="DL698" s="387"/>
      <c r="DM698" s="387"/>
      <c r="DN698" s="387"/>
      <c r="DO698" s="387"/>
      <c r="DP698" s="387"/>
      <c r="DQ698" s="387"/>
      <c r="DR698" s="387"/>
      <c r="DS698" s="387"/>
      <c r="DT698" s="387"/>
      <c r="DU698" s="387"/>
      <c r="DV698" s="387"/>
      <c r="DW698" s="387"/>
      <c r="DX698" s="387"/>
      <c r="DY698" s="387"/>
      <c r="DZ698" s="387"/>
      <c r="EA698" s="387"/>
      <c r="EB698" s="387"/>
      <c r="EC698" s="387"/>
      <c r="ED698" s="387"/>
      <c r="EE698" s="387"/>
      <c r="EF698" s="387"/>
      <c r="EG698" s="387"/>
      <c r="EH698" s="387"/>
      <c r="EI698" s="387"/>
      <c r="EJ698" s="387"/>
      <c r="EK698" s="387"/>
      <c r="EL698" s="387"/>
      <c r="EM698" s="387"/>
    </row>
    <row r="699" spans="1:143" s="389" customFormat="1" ht="25.5" hidden="1" customHeight="1">
      <c r="A699" s="504"/>
      <c r="B699" s="504"/>
      <c r="C699" s="504"/>
      <c r="D699" s="504"/>
      <c r="E699" s="504"/>
      <c r="F699" s="504"/>
      <c r="G699" s="504"/>
      <c r="H699" s="504"/>
      <c r="I699" s="504"/>
      <c r="J699" s="504"/>
      <c r="K699" s="504"/>
      <c r="L699" s="504"/>
      <c r="M699" s="504"/>
      <c r="N699" s="504"/>
      <c r="O699" s="504"/>
      <c r="P699" s="504"/>
      <c r="Q699" s="504"/>
      <c r="R699" s="504"/>
      <c r="S699" s="504"/>
      <c r="T699" s="504"/>
      <c r="U699" s="504"/>
      <c r="V699" s="504"/>
      <c r="W699" s="504"/>
      <c r="X699" s="504"/>
      <c r="Y699" s="504"/>
      <c r="Z699" s="504"/>
      <c r="AA699" s="504"/>
      <c r="AB699" s="504"/>
      <c r="AC699" s="504"/>
      <c r="AD699" s="504"/>
      <c r="AE699" s="504"/>
      <c r="AF699" s="500"/>
      <c r="AG699" s="500"/>
      <c r="AH699" s="500"/>
      <c r="AI699" s="387"/>
      <c r="AJ699" s="387"/>
      <c r="AK699" s="387"/>
      <c r="AL699" s="387"/>
      <c r="AM699" s="387"/>
      <c r="AN699" s="387"/>
      <c r="AO699" s="387"/>
      <c r="AP699" s="387"/>
      <c r="AQ699" s="387"/>
      <c r="AR699" s="387"/>
      <c r="AS699" s="387"/>
      <c r="AT699" s="387"/>
      <c r="AU699" s="387"/>
      <c r="AV699" s="387"/>
      <c r="AW699" s="387"/>
      <c r="AX699" s="387"/>
      <c r="AY699" s="387"/>
      <c r="AZ699" s="387"/>
      <c r="BA699" s="387"/>
      <c r="BB699" s="387"/>
      <c r="BC699" s="387"/>
      <c r="BD699" s="387"/>
      <c r="BE699" s="387"/>
      <c r="BF699" s="387"/>
      <c r="BG699" s="387"/>
      <c r="BH699" s="387"/>
      <c r="BI699" s="387"/>
      <c r="BJ699" s="387"/>
      <c r="BK699" s="387"/>
      <c r="BL699" s="387"/>
      <c r="BM699" s="387"/>
      <c r="BN699" s="387"/>
      <c r="BO699" s="387"/>
      <c r="BP699" s="387"/>
      <c r="BQ699" s="387"/>
      <c r="BR699" s="387"/>
      <c r="BS699" s="387"/>
      <c r="BT699" s="387"/>
      <c r="BU699" s="387"/>
      <c r="BV699" s="387"/>
      <c r="BW699" s="387"/>
      <c r="BX699" s="387"/>
      <c r="BY699" s="387"/>
      <c r="BZ699" s="387"/>
      <c r="CA699" s="387"/>
      <c r="CB699" s="387"/>
      <c r="CC699" s="387"/>
      <c r="CD699" s="387"/>
      <c r="CE699" s="387"/>
      <c r="CF699" s="387"/>
      <c r="CG699" s="387"/>
      <c r="CH699" s="387"/>
      <c r="CI699" s="387"/>
      <c r="CJ699" s="387"/>
      <c r="CK699" s="387"/>
      <c r="CL699" s="387"/>
      <c r="CM699" s="387"/>
      <c r="CN699" s="387"/>
      <c r="CO699" s="387"/>
      <c r="CP699" s="387"/>
      <c r="CQ699" s="387"/>
      <c r="CR699" s="387"/>
      <c r="CS699" s="387"/>
      <c r="CT699" s="387"/>
      <c r="CU699" s="387"/>
      <c r="CV699" s="387"/>
      <c r="CW699" s="387"/>
      <c r="CX699" s="387"/>
      <c r="CY699" s="387"/>
      <c r="CZ699" s="387"/>
      <c r="DA699" s="387"/>
      <c r="DB699" s="387"/>
      <c r="DC699" s="387"/>
      <c r="DD699" s="387"/>
      <c r="DE699" s="387"/>
      <c r="DF699" s="387"/>
      <c r="DG699" s="387"/>
      <c r="DH699" s="387"/>
      <c r="DI699" s="387"/>
      <c r="DJ699" s="387"/>
      <c r="DK699" s="387"/>
      <c r="DL699" s="387"/>
      <c r="DM699" s="387"/>
      <c r="DN699" s="387"/>
      <c r="DO699" s="387"/>
      <c r="DP699" s="387"/>
      <c r="DQ699" s="387"/>
      <c r="DR699" s="387"/>
      <c r="DS699" s="387"/>
      <c r="DT699" s="387"/>
      <c r="DU699" s="387"/>
      <c r="DV699" s="387"/>
      <c r="DW699" s="387"/>
      <c r="DX699" s="387"/>
      <c r="DY699" s="387"/>
      <c r="DZ699" s="387"/>
      <c r="EA699" s="387"/>
      <c r="EB699" s="387"/>
      <c r="EC699" s="387"/>
      <c r="ED699" s="387"/>
      <c r="EE699" s="387"/>
      <c r="EF699" s="387"/>
      <c r="EG699" s="387"/>
      <c r="EH699" s="387"/>
      <c r="EI699" s="387"/>
      <c r="EJ699" s="387"/>
      <c r="EK699" s="387"/>
      <c r="EL699" s="387"/>
      <c r="EM699" s="387"/>
    </row>
    <row r="700" spans="1:143" s="389" customFormat="1" ht="25.5" hidden="1" customHeight="1">
      <c r="A700" s="504"/>
      <c r="B700" s="504"/>
      <c r="C700" s="504"/>
      <c r="D700" s="504"/>
      <c r="E700" s="504"/>
      <c r="F700" s="504"/>
      <c r="G700" s="504"/>
      <c r="H700" s="504"/>
      <c r="I700" s="504"/>
      <c r="J700" s="504"/>
      <c r="K700" s="504"/>
      <c r="L700" s="504"/>
      <c r="M700" s="504"/>
      <c r="N700" s="504"/>
      <c r="O700" s="504"/>
      <c r="P700" s="504"/>
      <c r="Q700" s="504"/>
      <c r="R700" s="504"/>
      <c r="S700" s="504"/>
      <c r="T700" s="504"/>
      <c r="U700" s="504"/>
      <c r="V700" s="504"/>
      <c r="W700" s="504"/>
      <c r="X700" s="504"/>
      <c r="Y700" s="504"/>
      <c r="Z700" s="504"/>
      <c r="AA700" s="504"/>
      <c r="AB700" s="504"/>
      <c r="AC700" s="504"/>
      <c r="AD700" s="504"/>
      <c r="AE700" s="504"/>
      <c r="AF700" s="500"/>
      <c r="AG700" s="500"/>
      <c r="AH700" s="500"/>
      <c r="AI700" s="387"/>
      <c r="AJ700" s="387"/>
      <c r="AK700" s="387"/>
      <c r="AL700" s="387"/>
      <c r="AM700" s="387"/>
      <c r="AN700" s="387"/>
      <c r="AO700" s="387"/>
      <c r="AP700" s="387"/>
      <c r="AQ700" s="387"/>
      <c r="AR700" s="387"/>
      <c r="AS700" s="387"/>
      <c r="AT700" s="387"/>
      <c r="AU700" s="387"/>
      <c r="AV700" s="387"/>
      <c r="AW700" s="387"/>
      <c r="AX700" s="387"/>
      <c r="AY700" s="387"/>
      <c r="AZ700" s="387"/>
      <c r="BA700" s="387"/>
      <c r="BB700" s="387"/>
      <c r="BC700" s="387"/>
      <c r="BD700" s="387"/>
      <c r="BE700" s="387"/>
      <c r="BF700" s="387"/>
      <c r="BG700" s="387"/>
      <c r="BH700" s="387"/>
      <c r="BI700" s="387"/>
      <c r="BJ700" s="387"/>
      <c r="BK700" s="387"/>
      <c r="BL700" s="387"/>
      <c r="BM700" s="387"/>
      <c r="BN700" s="387"/>
      <c r="BO700" s="387"/>
      <c r="BP700" s="387"/>
      <c r="BQ700" s="387"/>
      <c r="BR700" s="387"/>
      <c r="BS700" s="387"/>
      <c r="BT700" s="387"/>
      <c r="BU700" s="387"/>
      <c r="BV700" s="387"/>
      <c r="BW700" s="387"/>
      <c r="BX700" s="387"/>
      <c r="BY700" s="387"/>
      <c r="BZ700" s="387"/>
      <c r="CA700" s="387"/>
      <c r="CB700" s="387"/>
      <c r="CC700" s="387"/>
      <c r="CD700" s="387"/>
      <c r="CE700" s="387"/>
      <c r="CF700" s="387"/>
      <c r="CG700" s="387"/>
      <c r="CH700" s="387"/>
      <c r="CI700" s="387"/>
      <c r="CJ700" s="387"/>
      <c r="CK700" s="387"/>
      <c r="CL700" s="387"/>
      <c r="CM700" s="387"/>
      <c r="CN700" s="387"/>
      <c r="CO700" s="387"/>
      <c r="CP700" s="387"/>
      <c r="CQ700" s="387"/>
      <c r="CR700" s="387"/>
      <c r="CS700" s="387"/>
      <c r="CT700" s="387"/>
      <c r="CU700" s="387"/>
      <c r="CV700" s="387"/>
      <c r="CW700" s="387"/>
      <c r="CX700" s="387"/>
      <c r="CY700" s="387"/>
      <c r="CZ700" s="387"/>
      <c r="DA700" s="387"/>
      <c r="DB700" s="387"/>
      <c r="DC700" s="387"/>
      <c r="DD700" s="387"/>
      <c r="DE700" s="387"/>
      <c r="DF700" s="387"/>
      <c r="DG700" s="387"/>
      <c r="DH700" s="387"/>
      <c r="DI700" s="387"/>
      <c r="DJ700" s="387"/>
      <c r="DK700" s="387"/>
      <c r="DL700" s="387"/>
      <c r="DM700" s="387"/>
      <c r="DN700" s="387"/>
      <c r="DO700" s="387"/>
      <c r="DP700" s="387"/>
      <c r="DQ700" s="387"/>
      <c r="DR700" s="387"/>
      <c r="DS700" s="387"/>
      <c r="DT700" s="387"/>
      <c r="DU700" s="387"/>
      <c r="DV700" s="387"/>
      <c r="DW700" s="387"/>
      <c r="DX700" s="387"/>
      <c r="DY700" s="387"/>
      <c r="DZ700" s="387"/>
      <c r="EA700" s="387"/>
      <c r="EB700" s="387"/>
      <c r="EC700" s="387"/>
      <c r="ED700" s="387"/>
      <c r="EE700" s="387"/>
      <c r="EF700" s="387"/>
      <c r="EG700" s="387"/>
      <c r="EH700" s="387"/>
      <c r="EI700" s="387"/>
      <c r="EJ700" s="387"/>
      <c r="EK700" s="387"/>
      <c r="EL700" s="387"/>
      <c r="EM700" s="387"/>
    </row>
    <row r="701" spans="1:143" s="389" customFormat="1" ht="25.5" hidden="1" customHeight="1">
      <c r="A701" s="504"/>
      <c r="B701" s="504"/>
      <c r="C701" s="504"/>
      <c r="D701" s="504"/>
      <c r="E701" s="504"/>
      <c r="F701" s="504"/>
      <c r="G701" s="504"/>
      <c r="H701" s="504"/>
      <c r="I701" s="504"/>
      <c r="J701" s="504"/>
      <c r="K701" s="504"/>
      <c r="L701" s="504"/>
      <c r="M701" s="504"/>
      <c r="N701" s="504"/>
      <c r="O701" s="504"/>
      <c r="P701" s="504"/>
      <c r="Q701" s="504"/>
      <c r="R701" s="504"/>
      <c r="S701" s="504"/>
      <c r="T701" s="504"/>
      <c r="U701" s="504"/>
      <c r="V701" s="504"/>
      <c r="W701" s="504"/>
      <c r="X701" s="504"/>
      <c r="Y701" s="504"/>
      <c r="Z701" s="504"/>
      <c r="AA701" s="504"/>
      <c r="AB701" s="504"/>
      <c r="AC701" s="504"/>
      <c r="AD701" s="504"/>
      <c r="AE701" s="504"/>
      <c r="AF701" s="500"/>
      <c r="AG701" s="500"/>
      <c r="AH701" s="500"/>
      <c r="AI701" s="387"/>
      <c r="AJ701" s="387"/>
      <c r="AK701" s="387"/>
      <c r="AL701" s="387"/>
      <c r="AM701" s="387"/>
      <c r="AN701" s="387"/>
      <c r="AO701" s="387"/>
      <c r="AP701" s="387"/>
      <c r="AQ701" s="387"/>
      <c r="AR701" s="387"/>
      <c r="AS701" s="387"/>
      <c r="AT701" s="387"/>
      <c r="AU701" s="387"/>
      <c r="AV701" s="387"/>
      <c r="AW701" s="387"/>
      <c r="AX701" s="387"/>
      <c r="AY701" s="387"/>
      <c r="AZ701" s="387"/>
      <c r="BA701" s="387"/>
      <c r="BB701" s="387"/>
      <c r="BC701" s="387"/>
      <c r="BD701" s="387"/>
      <c r="BE701" s="387"/>
      <c r="BF701" s="387"/>
      <c r="BG701" s="387"/>
      <c r="BH701" s="387"/>
      <c r="BI701" s="387"/>
      <c r="BJ701" s="387"/>
      <c r="BK701" s="387"/>
      <c r="BL701" s="387"/>
      <c r="BM701" s="387"/>
      <c r="BN701" s="387"/>
      <c r="BO701" s="387"/>
      <c r="BP701" s="387"/>
      <c r="BQ701" s="387"/>
      <c r="BR701" s="387"/>
      <c r="BS701" s="387"/>
      <c r="BT701" s="387"/>
      <c r="BU701" s="387"/>
      <c r="BV701" s="387"/>
      <c r="BW701" s="387"/>
      <c r="BX701" s="387"/>
      <c r="BY701" s="387"/>
      <c r="BZ701" s="387"/>
      <c r="CA701" s="387"/>
      <c r="CB701" s="387"/>
      <c r="CC701" s="387"/>
      <c r="CD701" s="387"/>
      <c r="CE701" s="387"/>
      <c r="CF701" s="387"/>
      <c r="CG701" s="387"/>
      <c r="CH701" s="387"/>
      <c r="CI701" s="387"/>
      <c r="CJ701" s="387"/>
      <c r="CK701" s="387"/>
      <c r="CL701" s="387"/>
      <c r="CM701" s="387"/>
      <c r="CN701" s="387"/>
      <c r="CO701" s="387"/>
      <c r="CP701" s="387"/>
      <c r="CQ701" s="387"/>
      <c r="CR701" s="387"/>
      <c r="CS701" s="387"/>
      <c r="CT701" s="387"/>
      <c r="CU701" s="387"/>
      <c r="CV701" s="387"/>
      <c r="CW701" s="387"/>
      <c r="CX701" s="387"/>
      <c r="CY701" s="387"/>
      <c r="CZ701" s="387"/>
      <c r="DA701" s="387"/>
      <c r="DB701" s="387"/>
      <c r="DC701" s="387"/>
      <c r="DD701" s="387"/>
      <c r="DE701" s="387"/>
      <c r="DF701" s="387"/>
      <c r="DG701" s="387"/>
      <c r="DH701" s="387"/>
      <c r="DI701" s="387"/>
      <c r="DJ701" s="387"/>
      <c r="DK701" s="387"/>
      <c r="DL701" s="387"/>
      <c r="DM701" s="387"/>
      <c r="DN701" s="387"/>
      <c r="DO701" s="387"/>
      <c r="DP701" s="387"/>
      <c r="DQ701" s="387"/>
      <c r="DR701" s="387"/>
      <c r="DS701" s="387"/>
      <c r="DT701" s="387"/>
      <c r="DU701" s="387"/>
      <c r="DV701" s="387"/>
      <c r="DW701" s="387"/>
      <c r="DX701" s="387"/>
      <c r="DY701" s="387"/>
      <c r="DZ701" s="387"/>
      <c r="EA701" s="387"/>
      <c r="EB701" s="387"/>
      <c r="EC701" s="387"/>
      <c r="ED701" s="387"/>
      <c r="EE701" s="387"/>
      <c r="EF701" s="387"/>
      <c r="EG701" s="387"/>
      <c r="EH701" s="387"/>
      <c r="EI701" s="387"/>
      <c r="EJ701" s="387"/>
      <c r="EK701" s="387"/>
      <c r="EL701" s="387"/>
      <c r="EM701" s="387"/>
    </row>
    <row r="702" spans="1:143" s="389" customFormat="1" ht="25.5" hidden="1" customHeight="1">
      <c r="A702" s="504"/>
      <c r="B702" s="504"/>
      <c r="C702" s="504"/>
      <c r="D702" s="504"/>
      <c r="E702" s="504"/>
      <c r="F702" s="504"/>
      <c r="G702" s="504"/>
      <c r="H702" s="504"/>
      <c r="I702" s="504"/>
      <c r="J702" s="504"/>
      <c r="K702" s="504"/>
      <c r="L702" s="504"/>
      <c r="M702" s="504"/>
      <c r="N702" s="504"/>
      <c r="O702" s="504"/>
      <c r="P702" s="504"/>
      <c r="Q702" s="504"/>
      <c r="R702" s="504"/>
      <c r="S702" s="504"/>
      <c r="T702" s="504"/>
      <c r="U702" s="504"/>
      <c r="V702" s="504"/>
      <c r="W702" s="504"/>
      <c r="X702" s="504"/>
      <c r="Y702" s="504"/>
      <c r="Z702" s="504"/>
      <c r="AA702" s="504"/>
      <c r="AB702" s="504"/>
      <c r="AC702" s="504"/>
      <c r="AD702" s="504"/>
      <c r="AE702" s="504"/>
      <c r="AF702" s="500"/>
      <c r="AG702" s="500"/>
      <c r="AH702" s="500"/>
      <c r="AI702" s="387"/>
      <c r="AJ702" s="387"/>
      <c r="AK702" s="387"/>
      <c r="AL702" s="387"/>
      <c r="AM702" s="387"/>
      <c r="AN702" s="387"/>
      <c r="AO702" s="387"/>
      <c r="AP702" s="387"/>
      <c r="AQ702" s="387"/>
      <c r="AR702" s="387"/>
      <c r="AS702" s="387"/>
      <c r="AT702" s="387"/>
      <c r="AU702" s="387"/>
      <c r="AV702" s="387"/>
      <c r="AW702" s="387"/>
      <c r="AX702" s="387"/>
      <c r="AY702" s="387"/>
      <c r="AZ702" s="387"/>
      <c r="BA702" s="387"/>
      <c r="BB702" s="387"/>
      <c r="BC702" s="387"/>
      <c r="BD702" s="387"/>
      <c r="BE702" s="387"/>
      <c r="BF702" s="387"/>
      <c r="BG702" s="387"/>
      <c r="BH702" s="387"/>
      <c r="BI702" s="387"/>
      <c r="BJ702" s="387"/>
      <c r="BK702" s="387"/>
      <c r="BL702" s="387"/>
      <c r="BM702" s="387"/>
      <c r="BN702" s="387"/>
      <c r="BO702" s="387"/>
      <c r="BP702" s="387"/>
      <c r="BQ702" s="387"/>
      <c r="BR702" s="387"/>
      <c r="BS702" s="387"/>
      <c r="BT702" s="387"/>
      <c r="BU702" s="387"/>
      <c r="BV702" s="387"/>
      <c r="BW702" s="387"/>
      <c r="BX702" s="387"/>
      <c r="BY702" s="387"/>
      <c r="BZ702" s="387"/>
      <c r="CA702" s="387"/>
      <c r="CB702" s="387"/>
      <c r="CC702" s="387"/>
      <c r="CD702" s="387"/>
      <c r="CE702" s="387"/>
      <c r="CF702" s="387"/>
      <c r="CG702" s="387"/>
      <c r="CH702" s="387"/>
      <c r="CI702" s="387"/>
      <c r="CJ702" s="387"/>
      <c r="CK702" s="387"/>
      <c r="CL702" s="387"/>
      <c r="CM702" s="387"/>
      <c r="CN702" s="387"/>
      <c r="CO702" s="387"/>
      <c r="CP702" s="387"/>
      <c r="CQ702" s="387"/>
      <c r="CR702" s="387"/>
      <c r="CS702" s="387"/>
      <c r="CT702" s="387"/>
      <c r="CU702" s="387"/>
      <c r="CV702" s="387"/>
      <c r="CW702" s="387"/>
      <c r="CX702" s="387"/>
      <c r="CY702" s="387"/>
      <c r="CZ702" s="387"/>
      <c r="DA702" s="387"/>
      <c r="DB702" s="387"/>
      <c r="DC702" s="387"/>
      <c r="DD702" s="387"/>
      <c r="DE702" s="387"/>
      <c r="DF702" s="387"/>
      <c r="DG702" s="387"/>
      <c r="DH702" s="387"/>
      <c r="DI702" s="387"/>
      <c r="DJ702" s="387"/>
      <c r="DK702" s="387"/>
      <c r="DL702" s="387"/>
      <c r="DM702" s="387"/>
      <c r="DN702" s="387"/>
      <c r="DO702" s="387"/>
      <c r="DP702" s="387"/>
      <c r="DQ702" s="387"/>
      <c r="DR702" s="387"/>
      <c r="DS702" s="387"/>
      <c r="DT702" s="387"/>
      <c r="DU702" s="387"/>
      <c r="DV702" s="387"/>
      <c r="DW702" s="387"/>
      <c r="DX702" s="387"/>
      <c r="DY702" s="387"/>
      <c r="DZ702" s="387"/>
      <c r="EA702" s="387"/>
      <c r="EB702" s="387"/>
      <c r="EC702" s="387"/>
      <c r="ED702" s="387"/>
      <c r="EE702" s="387"/>
      <c r="EF702" s="387"/>
      <c r="EG702" s="387"/>
      <c r="EH702" s="387"/>
      <c r="EI702" s="387"/>
      <c r="EJ702" s="387"/>
      <c r="EK702" s="387"/>
      <c r="EL702" s="387"/>
      <c r="EM702" s="387"/>
    </row>
    <row r="703" spans="1:143" s="389" customFormat="1" ht="25.5" hidden="1" customHeight="1">
      <c r="A703" s="504"/>
      <c r="B703" s="504"/>
      <c r="C703" s="504"/>
      <c r="D703" s="504"/>
      <c r="E703" s="504"/>
      <c r="F703" s="504"/>
      <c r="G703" s="504"/>
      <c r="H703" s="504"/>
      <c r="I703" s="504"/>
      <c r="J703" s="504"/>
      <c r="K703" s="504"/>
      <c r="L703" s="504"/>
      <c r="M703" s="504"/>
      <c r="N703" s="504"/>
      <c r="O703" s="504"/>
      <c r="P703" s="504"/>
      <c r="Q703" s="504"/>
      <c r="R703" s="504"/>
      <c r="S703" s="504"/>
      <c r="T703" s="504"/>
      <c r="U703" s="504"/>
      <c r="V703" s="504"/>
      <c r="W703" s="504"/>
      <c r="X703" s="504"/>
      <c r="Y703" s="504"/>
      <c r="Z703" s="504"/>
      <c r="AA703" s="504"/>
      <c r="AB703" s="504"/>
      <c r="AC703" s="504"/>
      <c r="AD703" s="504"/>
      <c r="AE703" s="504"/>
      <c r="AF703" s="500"/>
      <c r="AG703" s="500"/>
      <c r="AH703" s="500"/>
      <c r="AI703" s="387"/>
      <c r="AJ703" s="387"/>
      <c r="AK703" s="387"/>
      <c r="AL703" s="387"/>
      <c r="AM703" s="387"/>
      <c r="AN703" s="387"/>
      <c r="AO703" s="387"/>
      <c r="AP703" s="387"/>
      <c r="AQ703" s="387"/>
      <c r="AR703" s="387"/>
      <c r="AS703" s="387"/>
      <c r="AT703" s="387"/>
      <c r="AU703" s="387"/>
      <c r="AV703" s="387"/>
      <c r="AW703" s="387"/>
      <c r="AX703" s="387"/>
      <c r="AY703" s="387"/>
      <c r="AZ703" s="387"/>
      <c r="BA703" s="387"/>
      <c r="BB703" s="387"/>
      <c r="BC703" s="387"/>
      <c r="BD703" s="387"/>
      <c r="BE703" s="387"/>
      <c r="BF703" s="387"/>
      <c r="BG703" s="387"/>
      <c r="BH703" s="387"/>
      <c r="BI703" s="387"/>
      <c r="BJ703" s="387"/>
      <c r="BK703" s="387"/>
      <c r="BL703" s="387"/>
      <c r="BM703" s="387"/>
      <c r="BN703" s="387"/>
      <c r="BO703" s="387"/>
      <c r="BP703" s="387"/>
      <c r="BQ703" s="387"/>
      <c r="BR703" s="387"/>
      <c r="BS703" s="387"/>
      <c r="BT703" s="387"/>
      <c r="BU703" s="387"/>
      <c r="BV703" s="387"/>
      <c r="BW703" s="387"/>
      <c r="BX703" s="387"/>
      <c r="BY703" s="387"/>
      <c r="BZ703" s="387"/>
      <c r="CA703" s="387"/>
      <c r="CB703" s="387"/>
      <c r="CC703" s="387"/>
      <c r="CD703" s="387"/>
      <c r="CE703" s="387"/>
      <c r="CF703" s="387"/>
      <c r="CG703" s="387"/>
      <c r="CH703" s="387"/>
      <c r="CI703" s="387"/>
      <c r="CJ703" s="387"/>
      <c r="CK703" s="387"/>
      <c r="CL703" s="387"/>
      <c r="CM703" s="387"/>
      <c r="CN703" s="387"/>
      <c r="CO703" s="387"/>
      <c r="CP703" s="387"/>
      <c r="CQ703" s="387"/>
      <c r="CR703" s="387"/>
      <c r="CS703" s="387"/>
      <c r="CT703" s="387"/>
      <c r="CU703" s="387"/>
      <c r="CV703" s="387"/>
      <c r="CW703" s="387"/>
      <c r="CX703" s="387"/>
      <c r="CY703" s="387"/>
      <c r="CZ703" s="387"/>
      <c r="DA703" s="387"/>
      <c r="DB703" s="387"/>
      <c r="DC703" s="387"/>
      <c r="DD703" s="387"/>
      <c r="DE703" s="387"/>
      <c r="DF703" s="387"/>
      <c r="DG703" s="387"/>
      <c r="DH703" s="387"/>
      <c r="DI703" s="387"/>
      <c r="DJ703" s="387"/>
      <c r="DK703" s="387"/>
      <c r="DL703" s="387"/>
      <c r="DM703" s="387"/>
      <c r="DN703" s="387"/>
      <c r="DO703" s="387"/>
      <c r="DP703" s="387"/>
      <c r="DQ703" s="387"/>
      <c r="DR703" s="387"/>
      <c r="DS703" s="387"/>
      <c r="DT703" s="387"/>
      <c r="DU703" s="387"/>
      <c r="DV703" s="387"/>
      <c r="DW703" s="387"/>
      <c r="DX703" s="387"/>
      <c r="DY703" s="387"/>
      <c r="DZ703" s="387"/>
      <c r="EA703" s="387"/>
      <c r="EB703" s="387"/>
      <c r="EC703" s="387"/>
      <c r="ED703" s="387"/>
      <c r="EE703" s="387"/>
      <c r="EF703" s="387"/>
      <c r="EG703" s="387"/>
      <c r="EH703" s="387"/>
      <c r="EI703" s="387"/>
      <c r="EJ703" s="387"/>
      <c r="EK703" s="387"/>
      <c r="EL703" s="387"/>
      <c r="EM703" s="387"/>
    </row>
    <row r="704" spans="1:143" s="389" customFormat="1" ht="25.5" hidden="1" customHeight="1">
      <c r="A704" s="504"/>
      <c r="B704" s="504"/>
      <c r="C704" s="504"/>
      <c r="D704" s="504"/>
      <c r="E704" s="504"/>
      <c r="F704" s="504"/>
      <c r="G704" s="504"/>
      <c r="H704" s="504"/>
      <c r="I704" s="504"/>
      <c r="J704" s="504"/>
      <c r="K704" s="504"/>
      <c r="L704" s="504"/>
      <c r="M704" s="504"/>
      <c r="N704" s="504"/>
      <c r="O704" s="504"/>
      <c r="P704" s="504"/>
      <c r="Q704" s="504"/>
      <c r="R704" s="504"/>
      <c r="S704" s="504"/>
      <c r="T704" s="504"/>
      <c r="U704" s="504"/>
      <c r="V704" s="504"/>
      <c r="W704" s="504"/>
      <c r="X704" s="504"/>
      <c r="Y704" s="504"/>
      <c r="Z704" s="504"/>
      <c r="AA704" s="504"/>
      <c r="AB704" s="504"/>
      <c r="AC704" s="504"/>
      <c r="AD704" s="504"/>
      <c r="AE704" s="504"/>
      <c r="AF704" s="500"/>
      <c r="AG704" s="500"/>
      <c r="AH704" s="500"/>
      <c r="AI704" s="387"/>
      <c r="AJ704" s="387"/>
      <c r="AK704" s="387"/>
      <c r="AL704" s="387"/>
      <c r="AM704" s="387"/>
      <c r="AN704" s="387"/>
      <c r="AO704" s="387"/>
      <c r="AP704" s="387"/>
      <c r="AQ704" s="387"/>
      <c r="AR704" s="387"/>
      <c r="AS704" s="387"/>
      <c r="AT704" s="387"/>
      <c r="AU704" s="387"/>
      <c r="AV704" s="387"/>
      <c r="AW704" s="387"/>
      <c r="AX704" s="387"/>
      <c r="AY704" s="387"/>
      <c r="AZ704" s="387"/>
      <c r="BA704" s="387"/>
      <c r="BB704" s="387"/>
      <c r="BC704" s="387"/>
      <c r="BD704" s="387"/>
      <c r="BE704" s="387"/>
      <c r="BF704" s="387"/>
      <c r="BG704" s="387"/>
      <c r="BH704" s="387"/>
      <c r="BI704" s="387"/>
      <c r="BJ704" s="387"/>
      <c r="BK704" s="387"/>
      <c r="BL704" s="387"/>
      <c r="BM704" s="387"/>
      <c r="BN704" s="387"/>
      <c r="BO704" s="387"/>
      <c r="BP704" s="387"/>
      <c r="BQ704" s="387"/>
      <c r="BR704" s="387"/>
      <c r="BS704" s="387"/>
      <c r="BT704" s="387"/>
      <c r="BU704" s="387"/>
      <c r="BV704" s="387"/>
      <c r="BW704" s="387"/>
      <c r="BX704" s="387"/>
      <c r="BY704" s="387"/>
      <c r="BZ704" s="387"/>
      <c r="CA704" s="387"/>
      <c r="CB704" s="387"/>
      <c r="CC704" s="387"/>
      <c r="CD704" s="387"/>
      <c r="CE704" s="387"/>
      <c r="CF704" s="387"/>
      <c r="CG704" s="387"/>
      <c r="CH704" s="387"/>
      <c r="CI704" s="387"/>
      <c r="CJ704" s="387"/>
      <c r="CK704" s="387"/>
      <c r="CL704" s="387"/>
      <c r="CM704" s="387"/>
      <c r="CN704" s="387"/>
      <c r="CO704" s="387"/>
      <c r="CP704" s="387"/>
      <c r="CQ704" s="387"/>
      <c r="CR704" s="387"/>
      <c r="CS704" s="387"/>
      <c r="CT704" s="387"/>
      <c r="CU704" s="387"/>
      <c r="CV704" s="387"/>
      <c r="CW704" s="387"/>
      <c r="CX704" s="387"/>
      <c r="CY704" s="387"/>
      <c r="CZ704" s="387"/>
      <c r="DA704" s="387"/>
      <c r="DB704" s="387"/>
      <c r="DC704" s="387"/>
      <c r="DD704" s="387"/>
      <c r="DE704" s="387"/>
      <c r="DF704" s="387"/>
      <c r="DG704" s="387"/>
      <c r="DH704" s="387"/>
      <c r="DI704" s="387"/>
      <c r="DJ704" s="387"/>
      <c r="DK704" s="387"/>
      <c r="DL704" s="387"/>
      <c r="DM704" s="387"/>
      <c r="DN704" s="387"/>
      <c r="DO704" s="387"/>
      <c r="DP704" s="387"/>
      <c r="DQ704" s="387"/>
      <c r="DR704" s="387"/>
      <c r="DS704" s="387"/>
      <c r="DT704" s="387"/>
      <c r="DU704" s="387"/>
      <c r="DV704" s="387"/>
      <c r="DW704" s="387"/>
      <c r="DX704" s="387"/>
      <c r="DY704" s="387"/>
      <c r="DZ704" s="387"/>
      <c r="EA704" s="387"/>
      <c r="EB704" s="387"/>
      <c r="EC704" s="387"/>
      <c r="ED704" s="387"/>
      <c r="EE704" s="387"/>
      <c r="EF704" s="387"/>
      <c r="EG704" s="387"/>
      <c r="EH704" s="387"/>
      <c r="EI704" s="387"/>
      <c r="EJ704" s="387"/>
      <c r="EK704" s="387"/>
      <c r="EL704" s="387"/>
      <c r="EM704" s="387"/>
    </row>
    <row r="705" spans="1:143" s="389" customFormat="1" ht="25.5" hidden="1" customHeight="1">
      <c r="A705" s="504"/>
      <c r="B705" s="504"/>
      <c r="C705" s="504"/>
      <c r="D705" s="504"/>
      <c r="E705" s="504"/>
      <c r="F705" s="504"/>
      <c r="G705" s="504"/>
      <c r="H705" s="504"/>
      <c r="I705" s="504"/>
      <c r="J705" s="504"/>
      <c r="K705" s="504"/>
      <c r="L705" s="504"/>
      <c r="M705" s="504"/>
      <c r="N705" s="504"/>
      <c r="O705" s="504"/>
      <c r="P705" s="504"/>
      <c r="Q705" s="504"/>
      <c r="R705" s="504"/>
      <c r="S705" s="504"/>
      <c r="T705" s="504"/>
      <c r="U705" s="504"/>
      <c r="V705" s="504"/>
      <c r="W705" s="504"/>
      <c r="X705" s="504"/>
      <c r="Y705" s="504"/>
      <c r="Z705" s="504"/>
      <c r="AA705" s="504"/>
      <c r="AB705" s="504"/>
      <c r="AC705" s="504"/>
      <c r="AD705" s="504"/>
      <c r="AE705" s="504"/>
      <c r="AF705" s="500"/>
      <c r="AG705" s="500"/>
      <c r="AH705" s="500"/>
      <c r="AI705" s="387"/>
      <c r="AJ705" s="387"/>
      <c r="AK705" s="387"/>
      <c r="AL705" s="387"/>
      <c r="AM705" s="387"/>
      <c r="AN705" s="387"/>
      <c r="AO705" s="387"/>
      <c r="AP705" s="387"/>
      <c r="AQ705" s="387"/>
      <c r="AR705" s="387"/>
      <c r="AS705" s="387"/>
      <c r="AT705" s="387"/>
      <c r="AU705" s="387"/>
      <c r="AV705" s="387"/>
      <c r="AW705" s="387"/>
      <c r="AX705" s="387"/>
      <c r="AY705" s="387"/>
      <c r="AZ705" s="387"/>
      <c r="BA705" s="387"/>
      <c r="BB705" s="387"/>
      <c r="BC705" s="387"/>
      <c r="BD705" s="387"/>
      <c r="BE705" s="387"/>
      <c r="BF705" s="387"/>
      <c r="BG705" s="387"/>
      <c r="BH705" s="387"/>
      <c r="BI705" s="387"/>
      <c r="BJ705" s="387"/>
      <c r="BK705" s="387"/>
      <c r="BL705" s="387"/>
      <c r="BM705" s="387"/>
      <c r="BN705" s="387"/>
      <c r="BO705" s="387"/>
      <c r="BP705" s="387"/>
      <c r="BQ705" s="387"/>
      <c r="BR705" s="387"/>
      <c r="BS705" s="387"/>
      <c r="BT705" s="387"/>
      <c r="BU705" s="387"/>
      <c r="BV705" s="387"/>
      <c r="BW705" s="387"/>
      <c r="BX705" s="387"/>
      <c r="BY705" s="387"/>
      <c r="BZ705" s="387"/>
      <c r="CA705" s="387"/>
      <c r="CB705" s="387"/>
      <c r="CC705" s="387"/>
      <c r="CD705" s="387"/>
      <c r="CE705" s="387"/>
      <c r="CF705" s="387"/>
      <c r="CG705" s="387"/>
      <c r="CH705" s="387"/>
      <c r="CI705" s="387"/>
      <c r="CJ705" s="387"/>
      <c r="CK705" s="387"/>
      <c r="CL705" s="387"/>
      <c r="CM705" s="387"/>
      <c r="CN705" s="387"/>
      <c r="CO705" s="387"/>
      <c r="CP705" s="387"/>
      <c r="CQ705" s="387"/>
      <c r="CR705" s="387"/>
      <c r="CS705" s="387"/>
      <c r="CT705" s="387"/>
      <c r="CU705" s="387"/>
      <c r="CV705" s="387"/>
      <c r="CW705" s="387"/>
      <c r="CX705" s="387"/>
      <c r="CY705" s="387"/>
      <c r="CZ705" s="387"/>
      <c r="DA705" s="387"/>
      <c r="DB705" s="387"/>
      <c r="DC705" s="387"/>
      <c r="DD705" s="387"/>
      <c r="DE705" s="387"/>
      <c r="DF705" s="387"/>
      <c r="DG705" s="387"/>
      <c r="DH705" s="387"/>
      <c r="DI705" s="387"/>
      <c r="DJ705" s="387"/>
      <c r="DK705" s="387"/>
      <c r="DL705" s="387"/>
      <c r="DM705" s="387"/>
      <c r="DN705" s="387"/>
      <c r="DO705" s="387"/>
      <c r="DP705" s="387"/>
      <c r="DQ705" s="387"/>
      <c r="DR705" s="387"/>
      <c r="DS705" s="387"/>
      <c r="DT705" s="387"/>
      <c r="DU705" s="387"/>
      <c r="DV705" s="387"/>
      <c r="DW705" s="387"/>
      <c r="DX705" s="387"/>
      <c r="DY705" s="387"/>
      <c r="DZ705" s="387"/>
      <c r="EA705" s="387"/>
      <c r="EB705" s="387"/>
      <c r="EC705" s="387"/>
      <c r="ED705" s="387"/>
      <c r="EE705" s="387"/>
      <c r="EF705" s="387"/>
      <c r="EG705" s="387"/>
      <c r="EH705" s="387"/>
      <c r="EI705" s="387"/>
      <c r="EJ705" s="387"/>
      <c r="EK705" s="387"/>
      <c r="EL705" s="387"/>
      <c r="EM705" s="387"/>
    </row>
    <row r="706" spans="1:143" s="389" customFormat="1" ht="25.5" hidden="1" customHeight="1">
      <c r="A706" s="504"/>
      <c r="B706" s="504"/>
      <c r="C706" s="504"/>
      <c r="D706" s="504"/>
      <c r="E706" s="504"/>
      <c r="F706" s="504"/>
      <c r="G706" s="504"/>
      <c r="H706" s="504"/>
      <c r="I706" s="504"/>
      <c r="J706" s="504"/>
      <c r="K706" s="504"/>
      <c r="L706" s="504"/>
      <c r="M706" s="504"/>
      <c r="N706" s="504"/>
      <c r="O706" s="504"/>
      <c r="P706" s="504"/>
      <c r="Q706" s="504"/>
      <c r="R706" s="504"/>
      <c r="S706" s="504"/>
      <c r="T706" s="504"/>
      <c r="U706" s="504"/>
      <c r="V706" s="504"/>
      <c r="W706" s="504"/>
      <c r="X706" s="504"/>
      <c r="Y706" s="504"/>
      <c r="Z706" s="504"/>
      <c r="AA706" s="504"/>
      <c r="AB706" s="504"/>
      <c r="AC706" s="504"/>
      <c r="AD706" s="504"/>
      <c r="AE706" s="504"/>
      <c r="AF706" s="500"/>
      <c r="AG706" s="500"/>
      <c r="AH706" s="500"/>
      <c r="AI706" s="387"/>
      <c r="AJ706" s="387"/>
      <c r="AK706" s="387"/>
      <c r="AL706" s="387"/>
      <c r="AM706" s="387"/>
      <c r="AN706" s="387"/>
      <c r="AO706" s="387"/>
      <c r="AP706" s="387"/>
      <c r="AQ706" s="387"/>
      <c r="AR706" s="387"/>
      <c r="AS706" s="387"/>
      <c r="AT706" s="387"/>
      <c r="AU706" s="387"/>
      <c r="AV706" s="387"/>
      <c r="AW706" s="387"/>
      <c r="AX706" s="387"/>
      <c r="AY706" s="387"/>
      <c r="AZ706" s="387"/>
      <c r="BA706" s="387"/>
      <c r="BB706" s="387"/>
      <c r="BC706" s="387"/>
      <c r="BD706" s="387"/>
      <c r="BE706" s="387"/>
      <c r="BF706" s="387"/>
      <c r="BG706" s="387"/>
      <c r="BH706" s="387"/>
      <c r="BI706" s="387"/>
      <c r="BJ706" s="387"/>
      <c r="BK706" s="387"/>
      <c r="BL706" s="387"/>
      <c r="BM706" s="387"/>
      <c r="BN706" s="387"/>
      <c r="BO706" s="387"/>
      <c r="BP706" s="387"/>
      <c r="BQ706" s="387"/>
      <c r="BR706" s="387"/>
      <c r="BS706" s="387"/>
      <c r="BT706" s="387"/>
      <c r="BU706" s="387"/>
      <c r="BV706" s="387"/>
      <c r="BW706" s="387"/>
      <c r="BX706" s="387"/>
      <c r="BY706" s="387"/>
      <c r="BZ706" s="387"/>
      <c r="CA706" s="387"/>
      <c r="CB706" s="387"/>
      <c r="CC706" s="387"/>
      <c r="CD706" s="387"/>
      <c r="CE706" s="387"/>
      <c r="CF706" s="387"/>
      <c r="CG706" s="387"/>
      <c r="CH706" s="387"/>
      <c r="CI706" s="387"/>
      <c r="CJ706" s="387"/>
      <c r="CK706" s="387"/>
      <c r="CL706" s="387"/>
      <c r="CM706" s="387"/>
      <c r="CN706" s="387"/>
      <c r="CO706" s="387"/>
      <c r="CP706" s="387"/>
      <c r="CQ706" s="387"/>
      <c r="CR706" s="387"/>
      <c r="CS706" s="387"/>
      <c r="CT706" s="387"/>
      <c r="CU706" s="387"/>
      <c r="CV706" s="387"/>
      <c r="CW706" s="387"/>
      <c r="CX706" s="387"/>
      <c r="CY706" s="387"/>
      <c r="CZ706" s="387"/>
      <c r="DA706" s="387"/>
      <c r="DB706" s="387"/>
      <c r="DC706" s="387"/>
      <c r="DD706" s="387"/>
      <c r="DE706" s="387"/>
      <c r="DF706" s="387"/>
      <c r="DG706" s="387"/>
      <c r="DH706" s="387"/>
      <c r="DI706" s="387"/>
      <c r="DJ706" s="387"/>
      <c r="DK706" s="387"/>
      <c r="DL706" s="387"/>
      <c r="DM706" s="387"/>
      <c r="DN706" s="387"/>
      <c r="DO706" s="387"/>
      <c r="DP706" s="387"/>
      <c r="DQ706" s="387"/>
      <c r="DR706" s="387"/>
      <c r="DS706" s="387"/>
      <c r="DT706" s="387"/>
      <c r="DU706" s="387"/>
      <c r="DV706" s="387"/>
      <c r="DW706" s="387"/>
      <c r="DX706" s="387"/>
      <c r="DY706" s="387"/>
      <c r="DZ706" s="387"/>
      <c r="EA706" s="387"/>
      <c r="EB706" s="387"/>
      <c r="EC706" s="387"/>
      <c r="ED706" s="387"/>
      <c r="EE706" s="387"/>
      <c r="EF706" s="387"/>
      <c r="EG706" s="387"/>
      <c r="EH706" s="387"/>
      <c r="EI706" s="387"/>
      <c r="EJ706" s="387"/>
      <c r="EK706" s="387"/>
      <c r="EL706" s="387"/>
      <c r="EM706" s="387"/>
    </row>
    <row r="707" spans="1:143" s="389" customFormat="1" ht="25.5" hidden="1" customHeight="1">
      <c r="A707" s="504"/>
      <c r="B707" s="504"/>
      <c r="C707" s="504"/>
      <c r="D707" s="504"/>
      <c r="E707" s="504"/>
      <c r="F707" s="504"/>
      <c r="G707" s="504"/>
      <c r="H707" s="504"/>
      <c r="I707" s="504"/>
      <c r="J707" s="504"/>
      <c r="K707" s="504"/>
      <c r="L707" s="504"/>
      <c r="M707" s="504"/>
      <c r="N707" s="504"/>
      <c r="O707" s="504"/>
      <c r="P707" s="504"/>
      <c r="Q707" s="504"/>
      <c r="R707" s="504"/>
      <c r="S707" s="504"/>
      <c r="T707" s="504"/>
      <c r="U707" s="504"/>
      <c r="V707" s="504"/>
      <c r="W707" s="504"/>
      <c r="X707" s="504"/>
      <c r="Y707" s="504"/>
      <c r="Z707" s="504"/>
      <c r="AA707" s="504"/>
      <c r="AB707" s="504"/>
      <c r="AC707" s="504"/>
      <c r="AD707" s="504"/>
      <c r="AE707" s="504"/>
      <c r="AF707" s="500"/>
      <c r="AG707" s="500"/>
      <c r="AH707" s="500"/>
      <c r="AI707" s="387"/>
      <c r="AJ707" s="387"/>
      <c r="AK707" s="387"/>
      <c r="AL707" s="387"/>
      <c r="AM707" s="387"/>
      <c r="AN707" s="387"/>
      <c r="AO707" s="387"/>
      <c r="AP707" s="387"/>
      <c r="AQ707" s="387"/>
      <c r="AR707" s="387"/>
      <c r="AS707" s="387"/>
      <c r="AT707" s="387"/>
      <c r="AU707" s="387"/>
      <c r="AV707" s="387"/>
      <c r="AW707" s="387"/>
      <c r="AX707" s="387"/>
      <c r="AY707" s="387"/>
      <c r="AZ707" s="387"/>
      <c r="BA707" s="387"/>
      <c r="BB707" s="387"/>
      <c r="BC707" s="387"/>
      <c r="BD707" s="387"/>
      <c r="BE707" s="387"/>
      <c r="BF707" s="387"/>
      <c r="BG707" s="387"/>
      <c r="BH707" s="387"/>
      <c r="BI707" s="387"/>
      <c r="BJ707" s="387"/>
      <c r="BK707" s="387"/>
      <c r="BL707" s="387"/>
      <c r="BM707" s="387"/>
      <c r="BN707" s="387"/>
      <c r="BO707" s="387"/>
      <c r="BP707" s="387"/>
      <c r="BQ707" s="387"/>
      <c r="BR707" s="387"/>
      <c r="BS707" s="387"/>
      <c r="BT707" s="387"/>
      <c r="BU707" s="387"/>
      <c r="BV707" s="387"/>
      <c r="BW707" s="387"/>
      <c r="BX707" s="387"/>
      <c r="BY707" s="387"/>
      <c r="BZ707" s="387"/>
      <c r="CA707" s="387"/>
      <c r="CB707" s="387"/>
      <c r="CC707" s="387"/>
      <c r="CD707" s="387"/>
      <c r="CE707" s="387"/>
      <c r="CF707" s="387"/>
      <c r="CG707" s="387"/>
      <c r="CH707" s="387"/>
      <c r="CI707" s="387"/>
      <c r="CJ707" s="387"/>
      <c r="CK707" s="387"/>
      <c r="CL707" s="387"/>
      <c r="CM707" s="387"/>
      <c r="CN707" s="387"/>
      <c r="CO707" s="387"/>
      <c r="CP707" s="387"/>
      <c r="CQ707" s="387"/>
      <c r="CR707" s="387"/>
      <c r="CS707" s="387"/>
      <c r="CT707" s="387"/>
      <c r="CU707" s="387"/>
      <c r="CV707" s="387"/>
      <c r="CW707" s="387"/>
      <c r="CX707" s="387"/>
      <c r="CY707" s="387"/>
      <c r="CZ707" s="387"/>
      <c r="DA707" s="387"/>
      <c r="DB707" s="387"/>
      <c r="DC707" s="387"/>
      <c r="DD707" s="387"/>
      <c r="DE707" s="387"/>
      <c r="DF707" s="387"/>
      <c r="DG707" s="387"/>
      <c r="DH707" s="387"/>
      <c r="DI707" s="387"/>
      <c r="DJ707" s="387"/>
      <c r="DK707" s="387"/>
      <c r="DL707" s="387"/>
      <c r="DM707" s="387"/>
      <c r="DN707" s="387"/>
      <c r="DO707" s="387"/>
      <c r="DP707" s="387"/>
      <c r="DQ707" s="387"/>
      <c r="DR707" s="387"/>
      <c r="DS707" s="387"/>
      <c r="DT707" s="387"/>
      <c r="DU707" s="387"/>
      <c r="DV707" s="387"/>
      <c r="DW707" s="387"/>
      <c r="DX707" s="387"/>
      <c r="DY707" s="387"/>
      <c r="DZ707" s="387"/>
      <c r="EA707" s="387"/>
      <c r="EB707" s="387"/>
      <c r="EC707" s="387"/>
      <c r="ED707" s="387"/>
      <c r="EE707" s="387"/>
      <c r="EF707" s="387"/>
      <c r="EG707" s="387"/>
      <c r="EH707" s="387"/>
      <c r="EI707" s="387"/>
      <c r="EJ707" s="387"/>
      <c r="EK707" s="387"/>
      <c r="EL707" s="387"/>
      <c r="EM707" s="387"/>
    </row>
    <row r="708" spans="1:143" s="389" customFormat="1" ht="25.5" hidden="1" customHeight="1">
      <c r="A708" s="504"/>
      <c r="B708" s="504"/>
      <c r="C708" s="504"/>
      <c r="D708" s="504"/>
      <c r="E708" s="504"/>
      <c r="F708" s="504"/>
      <c r="G708" s="504"/>
      <c r="H708" s="504"/>
      <c r="I708" s="504"/>
      <c r="J708" s="504"/>
      <c r="K708" s="504"/>
      <c r="L708" s="504"/>
      <c r="M708" s="504"/>
      <c r="N708" s="504"/>
      <c r="O708" s="504"/>
      <c r="P708" s="504"/>
      <c r="Q708" s="504"/>
      <c r="R708" s="504"/>
      <c r="S708" s="504"/>
      <c r="T708" s="504"/>
      <c r="U708" s="504"/>
      <c r="V708" s="504"/>
      <c r="W708" s="504"/>
      <c r="X708" s="504"/>
      <c r="Y708" s="504"/>
      <c r="Z708" s="504"/>
      <c r="AA708" s="504"/>
      <c r="AB708" s="504"/>
      <c r="AC708" s="504"/>
      <c r="AD708" s="504"/>
      <c r="AE708" s="504"/>
      <c r="AF708" s="500"/>
      <c r="AG708" s="500"/>
      <c r="AH708" s="500"/>
      <c r="AI708" s="387"/>
      <c r="AJ708" s="387"/>
      <c r="AK708" s="387"/>
      <c r="AL708" s="387"/>
      <c r="AM708" s="387"/>
      <c r="AN708" s="387"/>
      <c r="AO708" s="387"/>
      <c r="AP708" s="387"/>
      <c r="AQ708" s="387"/>
      <c r="AR708" s="387"/>
      <c r="AS708" s="387"/>
      <c r="AT708" s="387"/>
      <c r="AU708" s="387"/>
      <c r="AV708" s="387"/>
      <c r="AW708" s="387"/>
      <c r="AX708" s="387"/>
      <c r="AY708" s="387"/>
      <c r="AZ708" s="387"/>
      <c r="BA708" s="387"/>
      <c r="BB708" s="387"/>
      <c r="BC708" s="387"/>
      <c r="BD708" s="387"/>
      <c r="BE708" s="387"/>
      <c r="BF708" s="387"/>
      <c r="BG708" s="387"/>
      <c r="BH708" s="387"/>
      <c r="BI708" s="387"/>
      <c r="BJ708" s="387"/>
      <c r="BK708" s="387"/>
      <c r="BL708" s="387"/>
      <c r="BM708" s="387"/>
      <c r="BN708" s="387"/>
      <c r="BO708" s="387"/>
      <c r="BP708" s="387"/>
      <c r="BQ708" s="387"/>
      <c r="BR708" s="387"/>
      <c r="BS708" s="387"/>
      <c r="BT708" s="387"/>
      <c r="BU708" s="387"/>
      <c r="BV708" s="387"/>
      <c r="BW708" s="387"/>
      <c r="BX708" s="387"/>
      <c r="BY708" s="387"/>
      <c r="BZ708" s="387"/>
      <c r="CA708" s="387"/>
      <c r="CB708" s="387"/>
      <c r="CC708" s="387"/>
      <c r="CD708" s="387"/>
      <c r="CE708" s="387"/>
      <c r="CF708" s="387"/>
      <c r="CG708" s="387"/>
      <c r="CH708" s="387"/>
      <c r="CI708" s="387"/>
      <c r="CJ708" s="387"/>
      <c r="CK708" s="387"/>
      <c r="CL708" s="387"/>
      <c r="CM708" s="387"/>
      <c r="CN708" s="387"/>
      <c r="CO708" s="387"/>
      <c r="CP708" s="387"/>
      <c r="CQ708" s="387"/>
      <c r="CR708" s="387"/>
      <c r="CS708" s="387"/>
      <c r="CT708" s="387"/>
      <c r="CU708" s="387"/>
      <c r="CV708" s="387"/>
      <c r="CW708" s="387"/>
      <c r="CX708" s="387"/>
      <c r="CY708" s="387"/>
      <c r="CZ708" s="387"/>
      <c r="DA708" s="387"/>
      <c r="DB708" s="387"/>
      <c r="DC708" s="387"/>
      <c r="DD708" s="387"/>
      <c r="DE708" s="387"/>
      <c r="DF708" s="387"/>
      <c r="DG708" s="387"/>
      <c r="DH708" s="387"/>
      <c r="DI708" s="387"/>
      <c r="DJ708" s="387"/>
      <c r="DK708" s="387"/>
      <c r="DL708" s="387"/>
      <c r="DM708" s="387"/>
      <c r="DN708" s="387"/>
      <c r="DO708" s="387"/>
      <c r="DP708" s="387"/>
      <c r="DQ708" s="387"/>
      <c r="DR708" s="387"/>
      <c r="DS708" s="387"/>
      <c r="DT708" s="387"/>
      <c r="DU708" s="387"/>
      <c r="DV708" s="387"/>
      <c r="DW708" s="387"/>
      <c r="DX708" s="387"/>
      <c r="DY708" s="387"/>
      <c r="DZ708" s="387"/>
      <c r="EA708" s="387"/>
      <c r="EB708" s="387"/>
      <c r="EC708" s="387"/>
      <c r="ED708" s="387"/>
      <c r="EE708" s="387"/>
      <c r="EF708" s="387"/>
      <c r="EG708" s="387"/>
      <c r="EH708" s="387"/>
      <c r="EI708" s="387"/>
      <c r="EJ708" s="387"/>
      <c r="EK708" s="387"/>
      <c r="EL708" s="387"/>
      <c r="EM708" s="387"/>
    </row>
    <row r="709" spans="1:143" s="389" customFormat="1" ht="25.5" hidden="1" customHeight="1">
      <c r="A709" s="504"/>
      <c r="B709" s="504"/>
      <c r="C709" s="504"/>
      <c r="D709" s="504"/>
      <c r="E709" s="504"/>
      <c r="F709" s="504"/>
      <c r="G709" s="504"/>
      <c r="H709" s="504"/>
      <c r="I709" s="504"/>
      <c r="J709" s="504"/>
      <c r="K709" s="504"/>
      <c r="L709" s="504"/>
      <c r="M709" s="504"/>
      <c r="N709" s="504"/>
      <c r="O709" s="504"/>
      <c r="P709" s="504"/>
      <c r="Q709" s="504"/>
      <c r="R709" s="504"/>
      <c r="S709" s="504"/>
      <c r="T709" s="504"/>
      <c r="U709" s="504"/>
      <c r="V709" s="504"/>
      <c r="W709" s="504"/>
      <c r="X709" s="504"/>
      <c r="Y709" s="504"/>
      <c r="Z709" s="504"/>
      <c r="AA709" s="504"/>
      <c r="AB709" s="504"/>
      <c r="AC709" s="504"/>
      <c r="AD709" s="504"/>
      <c r="AE709" s="504"/>
      <c r="AF709" s="500"/>
      <c r="AG709" s="500"/>
      <c r="AH709" s="500"/>
      <c r="AI709" s="387"/>
      <c r="AJ709" s="387"/>
      <c r="AK709" s="387"/>
      <c r="AL709" s="387"/>
      <c r="AM709" s="387"/>
      <c r="AN709" s="387"/>
      <c r="AO709" s="387"/>
      <c r="AP709" s="387"/>
      <c r="AQ709" s="387"/>
      <c r="AR709" s="387"/>
      <c r="AS709" s="387"/>
      <c r="AT709" s="387"/>
      <c r="AU709" s="387"/>
      <c r="AV709" s="387"/>
      <c r="AW709" s="387"/>
      <c r="AX709" s="387"/>
      <c r="AY709" s="387"/>
      <c r="AZ709" s="387"/>
      <c r="BA709" s="387"/>
      <c r="BB709" s="387"/>
      <c r="BC709" s="387"/>
      <c r="BD709" s="387"/>
      <c r="BE709" s="387"/>
      <c r="BF709" s="387"/>
      <c r="BG709" s="387"/>
      <c r="BH709" s="387"/>
      <c r="BI709" s="387"/>
      <c r="BJ709" s="387"/>
      <c r="BK709" s="387"/>
      <c r="BL709" s="387"/>
      <c r="BM709" s="387"/>
      <c r="BN709" s="387"/>
      <c r="BO709" s="387"/>
      <c r="BP709" s="387"/>
      <c r="BQ709" s="387"/>
      <c r="BR709" s="387"/>
      <c r="BS709" s="387"/>
      <c r="BT709" s="387"/>
      <c r="BU709" s="387"/>
      <c r="BV709" s="387"/>
      <c r="BW709" s="387"/>
      <c r="BX709" s="387"/>
      <c r="BY709" s="387"/>
      <c r="BZ709" s="387"/>
      <c r="CA709" s="387"/>
      <c r="CB709" s="387"/>
      <c r="CC709" s="387"/>
      <c r="CD709" s="387"/>
      <c r="CE709" s="387"/>
      <c r="CF709" s="387"/>
      <c r="CG709" s="387"/>
      <c r="CH709" s="387"/>
      <c r="CI709" s="387"/>
      <c r="CJ709" s="387"/>
      <c r="CK709" s="387"/>
      <c r="CL709" s="387"/>
      <c r="CM709" s="387"/>
      <c r="CN709" s="387"/>
      <c r="CO709" s="387"/>
      <c r="CP709" s="387"/>
      <c r="CQ709" s="387"/>
      <c r="CR709" s="387"/>
      <c r="CS709" s="387"/>
      <c r="CT709" s="387"/>
      <c r="CU709" s="387"/>
      <c r="CV709" s="387"/>
      <c r="CW709" s="387"/>
      <c r="CX709" s="387"/>
      <c r="CY709" s="387"/>
      <c r="CZ709" s="387"/>
      <c r="DA709" s="387"/>
      <c r="DB709" s="387"/>
      <c r="DC709" s="387"/>
      <c r="DD709" s="387"/>
      <c r="DE709" s="387"/>
      <c r="DF709" s="387"/>
      <c r="DG709" s="387"/>
      <c r="DH709" s="387"/>
      <c r="DI709" s="387"/>
      <c r="DJ709" s="387"/>
      <c r="DK709" s="387"/>
      <c r="DL709" s="387"/>
      <c r="DM709" s="387"/>
      <c r="DN709" s="387"/>
      <c r="DO709" s="387"/>
      <c r="DP709" s="387"/>
      <c r="DQ709" s="387"/>
      <c r="DR709" s="387"/>
      <c r="DS709" s="387"/>
      <c r="DT709" s="387"/>
      <c r="DU709" s="387"/>
      <c r="DV709" s="387"/>
      <c r="DW709" s="387"/>
      <c r="DX709" s="387"/>
      <c r="DY709" s="387"/>
      <c r="DZ709" s="387"/>
      <c r="EA709" s="387"/>
      <c r="EB709" s="387"/>
      <c r="EC709" s="387"/>
      <c r="ED709" s="387"/>
      <c r="EE709" s="387"/>
      <c r="EF709" s="387"/>
      <c r="EG709" s="387"/>
      <c r="EH709" s="387"/>
      <c r="EI709" s="387"/>
      <c r="EJ709" s="387"/>
      <c r="EK709" s="387"/>
      <c r="EL709" s="387"/>
      <c r="EM709" s="387"/>
    </row>
    <row r="710" spans="1:143" s="389" customFormat="1" ht="25.5" hidden="1" customHeight="1">
      <c r="A710" s="504"/>
      <c r="B710" s="504"/>
      <c r="C710" s="504"/>
      <c r="D710" s="504"/>
      <c r="E710" s="504"/>
      <c r="F710" s="504"/>
      <c r="G710" s="504"/>
      <c r="H710" s="504"/>
      <c r="I710" s="504"/>
      <c r="J710" s="504"/>
      <c r="K710" s="504"/>
      <c r="L710" s="504"/>
      <c r="M710" s="504"/>
      <c r="N710" s="504"/>
      <c r="O710" s="504"/>
      <c r="P710" s="504"/>
      <c r="Q710" s="504"/>
      <c r="R710" s="504"/>
      <c r="S710" s="504"/>
      <c r="T710" s="504"/>
      <c r="U710" s="504"/>
      <c r="V710" s="504"/>
      <c r="W710" s="504"/>
      <c r="X710" s="504"/>
      <c r="Y710" s="504"/>
      <c r="Z710" s="504"/>
      <c r="AA710" s="504"/>
      <c r="AB710" s="504"/>
      <c r="AC710" s="504"/>
      <c r="AD710" s="504"/>
      <c r="AE710" s="504"/>
      <c r="AF710" s="500"/>
      <c r="AG710" s="500"/>
      <c r="AH710" s="500"/>
      <c r="AI710" s="387"/>
      <c r="AJ710" s="387"/>
      <c r="AK710" s="387"/>
      <c r="AL710" s="387"/>
      <c r="AM710" s="387"/>
      <c r="AN710" s="387"/>
      <c r="AO710" s="387"/>
      <c r="AP710" s="387"/>
      <c r="AQ710" s="387"/>
      <c r="AR710" s="387"/>
      <c r="AS710" s="387"/>
      <c r="AT710" s="387"/>
      <c r="AU710" s="387"/>
      <c r="AV710" s="387"/>
      <c r="AW710" s="387"/>
      <c r="AX710" s="387"/>
      <c r="AY710" s="387"/>
      <c r="AZ710" s="387"/>
      <c r="BA710" s="387"/>
      <c r="BB710" s="387"/>
      <c r="BC710" s="387"/>
      <c r="BD710" s="387"/>
      <c r="BE710" s="387"/>
      <c r="BF710" s="387"/>
      <c r="BG710" s="387"/>
      <c r="BH710" s="387"/>
      <c r="BI710" s="387"/>
      <c r="BJ710" s="387"/>
      <c r="BK710" s="387"/>
      <c r="BL710" s="387"/>
      <c r="BM710" s="387"/>
      <c r="BN710" s="387"/>
      <c r="BO710" s="387"/>
      <c r="BP710" s="387"/>
      <c r="BQ710" s="387"/>
      <c r="BR710" s="387"/>
      <c r="BS710" s="387"/>
      <c r="BT710" s="387"/>
      <c r="BU710" s="387"/>
      <c r="BV710" s="387"/>
      <c r="BW710" s="387"/>
      <c r="BX710" s="387"/>
      <c r="BY710" s="387"/>
      <c r="BZ710" s="387"/>
      <c r="CA710" s="387"/>
      <c r="CB710" s="387"/>
      <c r="CC710" s="387"/>
      <c r="CD710" s="387"/>
      <c r="CE710" s="387"/>
      <c r="CF710" s="387"/>
      <c r="CG710" s="387"/>
      <c r="CH710" s="387"/>
      <c r="CI710" s="387"/>
      <c r="CJ710" s="387"/>
      <c r="CK710" s="387"/>
      <c r="CL710" s="387"/>
      <c r="CM710" s="387"/>
      <c r="CN710" s="387"/>
      <c r="CO710" s="387"/>
      <c r="CP710" s="387"/>
      <c r="CQ710" s="387"/>
      <c r="CR710" s="387"/>
      <c r="CS710" s="387"/>
      <c r="CT710" s="387"/>
      <c r="CU710" s="387"/>
      <c r="CV710" s="387"/>
      <c r="CW710" s="387"/>
      <c r="CX710" s="387"/>
      <c r="CY710" s="387"/>
      <c r="CZ710" s="387"/>
      <c r="DA710" s="387"/>
      <c r="DB710" s="387"/>
      <c r="DC710" s="387"/>
      <c r="DD710" s="387"/>
      <c r="DE710" s="387"/>
      <c r="DF710" s="387"/>
      <c r="DG710" s="387"/>
      <c r="DH710" s="387"/>
      <c r="DI710" s="387"/>
      <c r="DJ710" s="387"/>
      <c r="DK710" s="387"/>
      <c r="DL710" s="387"/>
      <c r="DM710" s="387"/>
      <c r="DN710" s="387"/>
      <c r="DO710" s="387"/>
      <c r="DP710" s="387"/>
      <c r="DQ710" s="387"/>
      <c r="DR710" s="387"/>
      <c r="DS710" s="387"/>
      <c r="DT710" s="387"/>
      <c r="DU710" s="387"/>
      <c r="DV710" s="387"/>
      <c r="DW710" s="387"/>
      <c r="DX710" s="387"/>
      <c r="DY710" s="387"/>
      <c r="DZ710" s="387"/>
      <c r="EA710" s="387"/>
      <c r="EB710" s="387"/>
      <c r="EC710" s="387"/>
      <c r="ED710" s="387"/>
      <c r="EE710" s="387"/>
      <c r="EF710" s="387"/>
      <c r="EG710" s="387"/>
      <c r="EH710" s="387"/>
      <c r="EI710" s="387"/>
      <c r="EJ710" s="387"/>
      <c r="EK710" s="387"/>
      <c r="EL710" s="387"/>
      <c r="EM710" s="387"/>
    </row>
    <row r="711" spans="1:143" s="389" customFormat="1" ht="25.5" hidden="1" customHeight="1">
      <c r="A711" s="504"/>
      <c r="B711" s="504"/>
      <c r="C711" s="504"/>
      <c r="D711" s="504"/>
      <c r="E711" s="504"/>
      <c r="F711" s="504"/>
      <c r="G711" s="504"/>
      <c r="H711" s="504"/>
      <c r="I711" s="504"/>
      <c r="J711" s="504"/>
      <c r="K711" s="504"/>
      <c r="L711" s="504"/>
      <c r="M711" s="504"/>
      <c r="N711" s="504"/>
      <c r="O711" s="504"/>
      <c r="P711" s="504"/>
      <c r="Q711" s="504"/>
      <c r="R711" s="504"/>
      <c r="S711" s="504"/>
      <c r="T711" s="504"/>
      <c r="U711" s="504"/>
      <c r="V711" s="504"/>
      <c r="W711" s="504"/>
      <c r="X711" s="504"/>
      <c r="Y711" s="504"/>
      <c r="Z711" s="504"/>
      <c r="AA711" s="504"/>
      <c r="AB711" s="504"/>
      <c r="AC711" s="504"/>
      <c r="AD711" s="504"/>
      <c r="AE711" s="504"/>
      <c r="AF711" s="500"/>
      <c r="AG711" s="500"/>
      <c r="AH711" s="500"/>
      <c r="AI711" s="387"/>
      <c r="AJ711" s="387"/>
      <c r="AK711" s="387"/>
      <c r="AL711" s="387"/>
      <c r="AM711" s="387"/>
      <c r="AN711" s="387"/>
      <c r="AO711" s="387"/>
      <c r="AP711" s="387"/>
      <c r="AQ711" s="387"/>
      <c r="AR711" s="387"/>
      <c r="AS711" s="387"/>
      <c r="AT711" s="387"/>
      <c r="AU711" s="387"/>
      <c r="AV711" s="387"/>
      <c r="AW711" s="387"/>
      <c r="AX711" s="387"/>
      <c r="AY711" s="387"/>
      <c r="AZ711" s="387"/>
      <c r="BA711" s="387"/>
      <c r="BB711" s="387"/>
      <c r="BC711" s="387"/>
      <c r="BD711" s="387"/>
      <c r="BE711" s="387"/>
      <c r="BF711" s="387"/>
      <c r="BG711" s="387"/>
      <c r="BH711" s="387"/>
      <c r="BI711" s="387"/>
      <c r="BJ711" s="387"/>
      <c r="BK711" s="387"/>
      <c r="BL711" s="387"/>
      <c r="BM711" s="387"/>
      <c r="BN711" s="387"/>
      <c r="BO711" s="387"/>
      <c r="BP711" s="387"/>
      <c r="BQ711" s="387"/>
      <c r="BR711" s="387"/>
      <c r="BS711" s="387"/>
      <c r="BT711" s="387"/>
      <c r="BU711" s="387"/>
      <c r="BV711" s="387"/>
      <c r="BW711" s="387"/>
      <c r="BX711" s="387"/>
      <c r="BY711" s="387"/>
      <c r="BZ711" s="387"/>
      <c r="CA711" s="387"/>
      <c r="CB711" s="387"/>
      <c r="CC711" s="387"/>
      <c r="CD711" s="387"/>
      <c r="CE711" s="387"/>
      <c r="CF711" s="387"/>
      <c r="CG711" s="387"/>
      <c r="CH711" s="387"/>
      <c r="CI711" s="387"/>
      <c r="CJ711" s="387"/>
      <c r="CK711" s="387"/>
      <c r="CL711" s="387"/>
      <c r="CM711" s="387"/>
      <c r="CN711" s="387"/>
      <c r="CO711" s="387"/>
      <c r="CP711" s="387"/>
      <c r="CQ711" s="387"/>
      <c r="CR711" s="387"/>
      <c r="CS711" s="387"/>
      <c r="CT711" s="387"/>
      <c r="CU711" s="387"/>
      <c r="CV711" s="387"/>
      <c r="CW711" s="387"/>
      <c r="CX711" s="387"/>
      <c r="CY711" s="387"/>
      <c r="CZ711" s="387"/>
      <c r="DA711" s="387"/>
      <c r="DB711" s="387"/>
      <c r="DC711" s="387"/>
      <c r="DD711" s="387"/>
      <c r="DE711" s="387"/>
      <c r="DF711" s="387"/>
      <c r="DG711" s="387"/>
      <c r="DH711" s="387"/>
      <c r="DI711" s="387"/>
      <c r="DJ711" s="387"/>
      <c r="DK711" s="387"/>
      <c r="DL711" s="387"/>
      <c r="DM711" s="387"/>
      <c r="DN711" s="387"/>
      <c r="DO711" s="387"/>
      <c r="DP711" s="387"/>
      <c r="DQ711" s="387"/>
      <c r="DR711" s="387"/>
      <c r="DS711" s="387"/>
      <c r="DT711" s="387"/>
      <c r="DU711" s="387"/>
      <c r="DV711" s="387"/>
      <c r="DW711" s="387"/>
      <c r="DX711" s="387"/>
      <c r="DY711" s="387"/>
      <c r="DZ711" s="387"/>
      <c r="EA711" s="387"/>
      <c r="EB711" s="387"/>
      <c r="EC711" s="387"/>
      <c r="ED711" s="387"/>
      <c r="EE711" s="387"/>
      <c r="EF711" s="387"/>
      <c r="EG711" s="387"/>
      <c r="EH711" s="387"/>
      <c r="EI711" s="387"/>
      <c r="EJ711" s="387"/>
      <c r="EK711" s="387"/>
      <c r="EL711" s="387"/>
      <c r="EM711" s="387"/>
    </row>
    <row r="712" spans="1:143" s="389" customFormat="1" ht="25.5" hidden="1" customHeight="1">
      <c r="A712" s="504"/>
      <c r="B712" s="504"/>
      <c r="C712" s="504"/>
      <c r="D712" s="504"/>
      <c r="E712" s="504"/>
      <c r="F712" s="504"/>
      <c r="G712" s="504"/>
      <c r="H712" s="504"/>
      <c r="I712" s="504"/>
      <c r="J712" s="504"/>
      <c r="K712" s="504"/>
      <c r="L712" s="504"/>
      <c r="M712" s="504"/>
      <c r="N712" s="504"/>
      <c r="O712" s="504"/>
      <c r="P712" s="504"/>
      <c r="Q712" s="504"/>
      <c r="R712" s="504"/>
      <c r="S712" s="504"/>
      <c r="T712" s="504"/>
      <c r="U712" s="504"/>
      <c r="V712" s="504"/>
      <c r="W712" s="504"/>
      <c r="X712" s="504"/>
      <c r="Y712" s="504"/>
      <c r="Z712" s="504"/>
      <c r="AA712" s="504"/>
      <c r="AB712" s="504"/>
      <c r="AC712" s="504"/>
      <c r="AD712" s="504"/>
      <c r="AE712" s="504"/>
      <c r="AF712" s="500"/>
      <c r="AG712" s="500"/>
      <c r="AH712" s="500"/>
      <c r="AI712" s="387"/>
      <c r="AJ712" s="387"/>
      <c r="AK712" s="387"/>
      <c r="AL712" s="387"/>
      <c r="AM712" s="387"/>
      <c r="AN712" s="387"/>
      <c r="AO712" s="387"/>
      <c r="AP712" s="387"/>
      <c r="AQ712" s="387"/>
      <c r="AR712" s="387"/>
      <c r="AS712" s="387"/>
      <c r="AT712" s="387"/>
      <c r="AU712" s="387"/>
      <c r="AV712" s="387"/>
      <c r="AW712" s="387"/>
      <c r="AX712" s="387"/>
      <c r="AY712" s="387"/>
      <c r="AZ712" s="387"/>
      <c r="BA712" s="387"/>
      <c r="BB712" s="387"/>
      <c r="BC712" s="387"/>
      <c r="BD712" s="387"/>
      <c r="BE712" s="387"/>
      <c r="BF712" s="387"/>
      <c r="BG712" s="387"/>
      <c r="BH712" s="387"/>
      <c r="BI712" s="387"/>
      <c r="BJ712" s="387"/>
      <c r="BK712" s="387"/>
      <c r="BL712" s="387"/>
      <c r="BM712" s="387"/>
      <c r="BN712" s="387"/>
      <c r="BO712" s="387"/>
      <c r="BP712" s="387"/>
      <c r="BQ712" s="387"/>
      <c r="BR712" s="387"/>
      <c r="BS712" s="387"/>
      <c r="BT712" s="387"/>
      <c r="BU712" s="387"/>
      <c r="BV712" s="387"/>
      <c r="BW712" s="387"/>
      <c r="BX712" s="387"/>
      <c r="BY712" s="387"/>
      <c r="BZ712" s="387"/>
      <c r="CA712" s="387"/>
      <c r="CB712" s="387"/>
      <c r="CC712" s="387"/>
      <c r="CD712" s="387"/>
      <c r="CE712" s="387"/>
      <c r="CF712" s="387"/>
      <c r="CG712" s="387"/>
      <c r="CH712" s="387"/>
      <c r="CI712" s="387"/>
      <c r="CJ712" s="387"/>
      <c r="CK712" s="387"/>
      <c r="CL712" s="387"/>
      <c r="CM712" s="387"/>
      <c r="CN712" s="387"/>
      <c r="CO712" s="387"/>
      <c r="CP712" s="387"/>
      <c r="CQ712" s="387"/>
      <c r="CR712" s="387"/>
      <c r="CS712" s="387"/>
      <c r="CT712" s="387"/>
      <c r="CU712" s="387"/>
      <c r="CV712" s="387"/>
      <c r="CW712" s="387"/>
      <c r="CX712" s="387"/>
      <c r="CY712" s="387"/>
      <c r="CZ712" s="387"/>
      <c r="DA712" s="387"/>
      <c r="DB712" s="387"/>
      <c r="DC712" s="387"/>
      <c r="DD712" s="387"/>
      <c r="DE712" s="387"/>
      <c r="DF712" s="387"/>
      <c r="DG712" s="387"/>
      <c r="DH712" s="387"/>
      <c r="DI712" s="387"/>
      <c r="DJ712" s="387"/>
      <c r="DK712" s="387"/>
      <c r="DL712" s="387"/>
      <c r="DM712" s="387"/>
      <c r="DN712" s="387"/>
      <c r="DO712" s="387"/>
      <c r="DP712" s="387"/>
      <c r="DQ712" s="387"/>
      <c r="DR712" s="387"/>
      <c r="DS712" s="387"/>
      <c r="DT712" s="387"/>
      <c r="DU712" s="387"/>
      <c r="DV712" s="387"/>
      <c r="DW712" s="387"/>
      <c r="DX712" s="387"/>
      <c r="DY712" s="387"/>
      <c r="DZ712" s="387"/>
      <c r="EA712" s="387"/>
      <c r="EB712" s="387"/>
      <c r="EC712" s="387"/>
      <c r="ED712" s="387"/>
      <c r="EE712" s="387"/>
      <c r="EF712" s="387"/>
      <c r="EG712" s="387"/>
      <c r="EH712" s="387"/>
      <c r="EI712" s="387"/>
      <c r="EJ712" s="387"/>
      <c r="EK712" s="387"/>
      <c r="EL712" s="387"/>
      <c r="EM712" s="387"/>
    </row>
    <row r="713" spans="1:143" s="389" customFormat="1" ht="25.5" hidden="1" customHeight="1">
      <c r="A713" s="504"/>
      <c r="B713" s="504"/>
      <c r="C713" s="504"/>
      <c r="D713" s="504"/>
      <c r="E713" s="504"/>
      <c r="F713" s="504"/>
      <c r="G713" s="504"/>
      <c r="H713" s="504"/>
      <c r="I713" s="504"/>
      <c r="J713" s="504"/>
      <c r="K713" s="504"/>
      <c r="L713" s="504"/>
      <c r="M713" s="504"/>
      <c r="N713" s="504"/>
      <c r="O713" s="504"/>
      <c r="P713" s="504"/>
      <c r="Q713" s="504"/>
      <c r="R713" s="504"/>
      <c r="S713" s="504"/>
      <c r="T713" s="504"/>
      <c r="U713" s="504"/>
      <c r="V713" s="504"/>
      <c r="W713" s="504"/>
      <c r="X713" s="504"/>
      <c r="Y713" s="504"/>
      <c r="Z713" s="504"/>
      <c r="AA713" s="504"/>
      <c r="AB713" s="504"/>
      <c r="AC713" s="504"/>
      <c r="AD713" s="504"/>
      <c r="AE713" s="504"/>
      <c r="AF713" s="500"/>
      <c r="AG713" s="500"/>
      <c r="AH713" s="500"/>
      <c r="AI713" s="387"/>
      <c r="AJ713" s="387"/>
      <c r="AK713" s="387"/>
      <c r="AL713" s="387"/>
      <c r="AM713" s="387"/>
      <c r="AN713" s="387"/>
      <c r="AO713" s="387"/>
      <c r="AP713" s="387"/>
      <c r="AQ713" s="387"/>
      <c r="AR713" s="387"/>
      <c r="AS713" s="387"/>
      <c r="AT713" s="387"/>
      <c r="AU713" s="387"/>
      <c r="AV713" s="387"/>
      <c r="AW713" s="387"/>
      <c r="AX713" s="387"/>
      <c r="AY713" s="387"/>
      <c r="AZ713" s="387"/>
      <c r="BA713" s="387"/>
      <c r="BB713" s="387"/>
      <c r="BC713" s="387"/>
      <c r="BD713" s="387"/>
      <c r="BE713" s="387"/>
      <c r="BF713" s="387"/>
      <c r="BG713" s="387"/>
      <c r="BH713" s="387"/>
      <c r="BI713" s="387"/>
      <c r="BJ713" s="387"/>
      <c r="BK713" s="387"/>
      <c r="BL713" s="387"/>
      <c r="BM713" s="387"/>
      <c r="BN713" s="387"/>
      <c r="BO713" s="387"/>
      <c r="BP713" s="387"/>
      <c r="BQ713" s="387"/>
      <c r="BR713" s="387"/>
      <c r="BS713" s="387"/>
      <c r="BT713" s="387"/>
      <c r="BU713" s="387"/>
      <c r="BV713" s="387"/>
      <c r="BW713" s="387"/>
      <c r="BX713" s="387"/>
      <c r="BY713" s="387"/>
      <c r="BZ713" s="387"/>
      <c r="CA713" s="387"/>
      <c r="CB713" s="387"/>
      <c r="CC713" s="387"/>
      <c r="CD713" s="387"/>
      <c r="CE713" s="387"/>
      <c r="CF713" s="387"/>
      <c r="CG713" s="387"/>
      <c r="CH713" s="387"/>
      <c r="CI713" s="387"/>
      <c r="CJ713" s="387"/>
      <c r="CK713" s="387"/>
      <c r="CL713" s="387"/>
      <c r="CM713" s="387"/>
      <c r="CN713" s="387"/>
      <c r="CO713" s="387"/>
      <c r="CP713" s="387"/>
      <c r="CQ713" s="387"/>
      <c r="CR713" s="387"/>
      <c r="CS713" s="387"/>
      <c r="CT713" s="387"/>
      <c r="CU713" s="387"/>
      <c r="CV713" s="387"/>
      <c r="CW713" s="387"/>
      <c r="CX713" s="387"/>
      <c r="CY713" s="387"/>
      <c r="CZ713" s="387"/>
      <c r="DA713" s="387"/>
      <c r="DB713" s="387"/>
      <c r="DC713" s="387"/>
      <c r="DD713" s="387"/>
      <c r="DE713" s="387"/>
      <c r="DF713" s="387"/>
      <c r="DG713" s="387"/>
      <c r="DH713" s="387"/>
      <c r="DI713" s="387"/>
      <c r="DJ713" s="387"/>
      <c r="DK713" s="387"/>
      <c r="DL713" s="387"/>
      <c r="DM713" s="387"/>
      <c r="DN713" s="387"/>
      <c r="DO713" s="387"/>
      <c r="DP713" s="387"/>
      <c r="DQ713" s="387"/>
      <c r="DR713" s="387"/>
      <c r="DS713" s="387"/>
      <c r="DT713" s="387"/>
      <c r="DU713" s="387"/>
      <c r="DV713" s="387"/>
      <c r="DW713" s="387"/>
      <c r="DX713" s="387"/>
      <c r="DY713" s="387"/>
      <c r="DZ713" s="387"/>
      <c r="EA713" s="387"/>
      <c r="EB713" s="387"/>
      <c r="EC713" s="387"/>
      <c r="ED713" s="387"/>
      <c r="EE713" s="387"/>
      <c r="EF713" s="387"/>
      <c r="EG713" s="387"/>
      <c r="EH713" s="387"/>
      <c r="EI713" s="387"/>
      <c r="EJ713" s="387"/>
      <c r="EK713" s="387"/>
      <c r="EL713" s="387"/>
      <c r="EM713" s="387"/>
    </row>
    <row r="714" spans="1:143" s="389" customFormat="1" ht="25.5" hidden="1" customHeight="1">
      <c r="A714" s="504"/>
      <c r="B714" s="504"/>
      <c r="C714" s="504"/>
      <c r="D714" s="504"/>
      <c r="E714" s="504"/>
      <c r="F714" s="504"/>
      <c r="G714" s="504"/>
      <c r="H714" s="504"/>
      <c r="I714" s="504"/>
      <c r="J714" s="504"/>
      <c r="K714" s="504"/>
      <c r="L714" s="504"/>
      <c r="M714" s="504"/>
      <c r="N714" s="504"/>
      <c r="O714" s="504"/>
      <c r="P714" s="504"/>
      <c r="Q714" s="504"/>
      <c r="R714" s="504"/>
      <c r="S714" s="504"/>
      <c r="T714" s="504"/>
      <c r="U714" s="504"/>
      <c r="V714" s="504"/>
      <c r="W714" s="504"/>
      <c r="X714" s="504"/>
      <c r="Y714" s="504"/>
      <c r="Z714" s="504"/>
      <c r="AA714" s="504"/>
      <c r="AB714" s="504"/>
      <c r="AC714" s="504"/>
      <c r="AD714" s="504"/>
      <c r="AE714" s="504"/>
      <c r="AF714" s="500"/>
      <c r="AG714" s="500"/>
      <c r="AH714" s="500"/>
      <c r="AI714" s="387"/>
      <c r="AJ714" s="387"/>
      <c r="AK714" s="387"/>
      <c r="AL714" s="387"/>
      <c r="AM714" s="387"/>
      <c r="AN714" s="387"/>
      <c r="AO714" s="387"/>
      <c r="AP714" s="387"/>
      <c r="AQ714" s="387"/>
      <c r="AR714" s="387"/>
      <c r="AS714" s="387"/>
      <c r="AT714" s="387"/>
      <c r="AU714" s="387"/>
      <c r="AV714" s="387"/>
      <c r="AW714" s="387"/>
      <c r="AX714" s="387"/>
      <c r="AY714" s="387"/>
      <c r="AZ714" s="387"/>
      <c r="BA714" s="387"/>
      <c r="BB714" s="387"/>
      <c r="BC714" s="387"/>
      <c r="BD714" s="387"/>
      <c r="BE714" s="387"/>
      <c r="BF714" s="387"/>
      <c r="BG714" s="387"/>
      <c r="BH714" s="387"/>
      <c r="BI714" s="387"/>
      <c r="BJ714" s="387"/>
      <c r="BK714" s="387"/>
      <c r="BL714" s="387"/>
      <c r="BM714" s="387"/>
      <c r="BN714" s="387"/>
      <c r="BO714" s="387"/>
      <c r="BP714" s="387"/>
      <c r="BQ714" s="387"/>
      <c r="BR714" s="387"/>
      <c r="BS714" s="387"/>
      <c r="BT714" s="387"/>
      <c r="BU714" s="387"/>
      <c r="BV714" s="387"/>
      <c r="BW714" s="387"/>
      <c r="BX714" s="387"/>
      <c r="BY714" s="387"/>
      <c r="BZ714" s="387"/>
      <c r="CA714" s="387"/>
      <c r="CB714" s="387"/>
      <c r="CC714" s="387"/>
      <c r="CD714" s="387"/>
      <c r="CE714" s="387"/>
      <c r="CF714" s="387"/>
      <c r="CG714" s="387"/>
      <c r="CH714" s="387"/>
      <c r="CI714" s="387"/>
      <c r="CJ714" s="387"/>
      <c r="CK714" s="387"/>
      <c r="CL714" s="387"/>
      <c r="CM714" s="387"/>
      <c r="CN714" s="387"/>
      <c r="CO714" s="387"/>
      <c r="CP714" s="387"/>
      <c r="CQ714" s="387"/>
      <c r="CR714" s="387"/>
      <c r="CS714" s="387"/>
      <c r="CT714" s="387"/>
      <c r="CU714" s="387"/>
      <c r="CV714" s="387"/>
      <c r="CW714" s="387"/>
      <c r="CX714" s="387"/>
      <c r="CY714" s="387"/>
      <c r="CZ714" s="387"/>
      <c r="DA714" s="387"/>
      <c r="DB714" s="387"/>
      <c r="DC714" s="387"/>
      <c r="DD714" s="387"/>
      <c r="DE714" s="387"/>
      <c r="DF714" s="387"/>
      <c r="DG714" s="387"/>
      <c r="DH714" s="387"/>
      <c r="DI714" s="387"/>
      <c r="DJ714" s="387"/>
      <c r="DK714" s="387"/>
      <c r="DL714" s="387"/>
      <c r="DM714" s="387"/>
      <c r="DN714" s="387"/>
      <c r="DO714" s="387"/>
      <c r="DP714" s="387"/>
      <c r="DQ714" s="387"/>
      <c r="DR714" s="387"/>
      <c r="DS714" s="387"/>
      <c r="DT714" s="387"/>
      <c r="DU714" s="387"/>
      <c r="DV714" s="387"/>
      <c r="DW714" s="387"/>
      <c r="DX714" s="387"/>
      <c r="DY714" s="387"/>
      <c r="DZ714" s="387"/>
      <c r="EA714" s="387"/>
      <c r="EB714" s="387"/>
      <c r="EC714" s="387"/>
      <c r="ED714" s="387"/>
      <c r="EE714" s="387"/>
      <c r="EF714" s="387"/>
      <c r="EG714" s="387"/>
      <c r="EH714" s="387"/>
      <c r="EI714" s="387"/>
      <c r="EJ714" s="387"/>
      <c r="EK714" s="387"/>
      <c r="EL714" s="387"/>
      <c r="EM714" s="387"/>
    </row>
    <row r="715" spans="1:143" s="389" customFormat="1" ht="25.5" hidden="1" customHeight="1">
      <c r="A715" s="504"/>
      <c r="B715" s="504"/>
      <c r="C715" s="504"/>
      <c r="D715" s="504"/>
      <c r="E715" s="504"/>
      <c r="F715" s="504"/>
      <c r="G715" s="504"/>
      <c r="H715" s="504"/>
      <c r="I715" s="504"/>
      <c r="J715" s="504"/>
      <c r="K715" s="504"/>
      <c r="L715" s="504"/>
      <c r="M715" s="504"/>
      <c r="N715" s="504"/>
      <c r="O715" s="504"/>
      <c r="P715" s="504"/>
      <c r="Q715" s="504"/>
      <c r="R715" s="504"/>
      <c r="S715" s="504"/>
      <c r="T715" s="504"/>
      <c r="U715" s="504"/>
      <c r="V715" s="504"/>
      <c r="W715" s="504"/>
      <c r="X715" s="504"/>
      <c r="Y715" s="504"/>
      <c r="Z715" s="504"/>
      <c r="AA715" s="504"/>
      <c r="AB715" s="504"/>
      <c r="AC715" s="504"/>
      <c r="AD715" s="504"/>
      <c r="AE715" s="504"/>
      <c r="AF715" s="500"/>
      <c r="AG715" s="500"/>
      <c r="AH715" s="500"/>
      <c r="AI715" s="387"/>
      <c r="AJ715" s="387"/>
      <c r="AK715" s="387"/>
      <c r="AL715" s="387"/>
      <c r="AM715" s="387"/>
      <c r="AN715" s="387"/>
      <c r="AO715" s="387"/>
      <c r="AP715" s="387"/>
      <c r="AQ715" s="387"/>
      <c r="AR715" s="387"/>
      <c r="AS715" s="387"/>
      <c r="AT715" s="387"/>
      <c r="AU715" s="387"/>
      <c r="AV715" s="387"/>
      <c r="AW715" s="387"/>
      <c r="AX715" s="387"/>
      <c r="AY715" s="387"/>
      <c r="AZ715" s="387"/>
      <c r="BA715" s="387"/>
      <c r="BB715" s="387"/>
      <c r="BC715" s="387"/>
      <c r="BD715" s="387"/>
      <c r="BE715" s="387"/>
      <c r="BF715" s="387"/>
      <c r="BG715" s="387"/>
      <c r="BH715" s="387"/>
      <c r="BI715" s="387"/>
      <c r="BJ715" s="387"/>
      <c r="BK715" s="387"/>
      <c r="BL715" s="387"/>
      <c r="BM715" s="387"/>
      <c r="BN715" s="387"/>
      <c r="BO715" s="387"/>
      <c r="BP715" s="387"/>
      <c r="BQ715" s="387"/>
      <c r="BR715" s="387"/>
      <c r="BS715" s="387"/>
      <c r="BT715" s="387"/>
      <c r="BU715" s="387"/>
      <c r="BV715" s="387"/>
      <c r="BW715" s="387"/>
      <c r="BX715" s="387"/>
      <c r="BY715" s="387"/>
      <c r="BZ715" s="387"/>
      <c r="CA715" s="387"/>
      <c r="CB715" s="387"/>
      <c r="CC715" s="387"/>
      <c r="CD715" s="387"/>
      <c r="CE715" s="387"/>
      <c r="CF715" s="387"/>
      <c r="CG715" s="387"/>
      <c r="CH715" s="387"/>
      <c r="CI715" s="387"/>
      <c r="CJ715" s="387"/>
      <c r="CK715" s="387"/>
      <c r="CL715" s="387"/>
      <c r="CM715" s="387"/>
      <c r="CN715" s="387"/>
      <c r="CO715" s="387"/>
      <c r="CP715" s="387"/>
      <c r="CQ715" s="387"/>
      <c r="CR715" s="387"/>
      <c r="CS715" s="387"/>
      <c r="CT715" s="387"/>
      <c r="CU715" s="387"/>
      <c r="CV715" s="387"/>
      <c r="CW715" s="387"/>
      <c r="CX715" s="387"/>
      <c r="CY715" s="387"/>
      <c r="CZ715" s="387"/>
      <c r="DA715" s="387"/>
      <c r="DB715" s="387"/>
      <c r="DC715" s="387"/>
      <c r="DD715" s="387"/>
      <c r="DE715" s="387"/>
      <c r="DF715" s="387"/>
      <c r="DG715" s="387"/>
      <c r="DH715" s="387"/>
      <c r="DI715" s="387"/>
      <c r="DJ715" s="387"/>
      <c r="DK715" s="387"/>
      <c r="DL715" s="387"/>
      <c r="DM715" s="387"/>
      <c r="DN715" s="387"/>
      <c r="DO715" s="387"/>
      <c r="DP715" s="387"/>
      <c r="DQ715" s="387"/>
      <c r="DR715" s="387"/>
      <c r="DS715" s="387"/>
      <c r="DT715" s="387"/>
      <c r="DU715" s="387"/>
      <c r="DV715" s="387"/>
      <c r="DW715" s="387"/>
      <c r="DX715" s="387"/>
      <c r="DY715" s="387"/>
      <c r="DZ715" s="387"/>
      <c r="EA715" s="387"/>
      <c r="EB715" s="387"/>
      <c r="EC715" s="387"/>
      <c r="ED715" s="387"/>
      <c r="EE715" s="387"/>
      <c r="EF715" s="387"/>
      <c r="EG715" s="387"/>
      <c r="EH715" s="387"/>
      <c r="EI715" s="387"/>
      <c r="EJ715" s="387"/>
      <c r="EK715" s="387"/>
      <c r="EL715" s="387"/>
      <c r="EM715" s="387"/>
    </row>
    <row r="716" spans="1:143" s="389" customFormat="1" ht="25.5" hidden="1" customHeight="1">
      <c r="A716" s="504"/>
      <c r="B716" s="504"/>
      <c r="C716" s="504"/>
      <c r="D716" s="504"/>
      <c r="E716" s="504"/>
      <c r="F716" s="504"/>
      <c r="G716" s="504"/>
      <c r="H716" s="504"/>
      <c r="I716" s="504"/>
      <c r="J716" s="504"/>
      <c r="K716" s="504"/>
      <c r="L716" s="504"/>
      <c r="M716" s="504"/>
      <c r="N716" s="504"/>
      <c r="O716" s="504"/>
      <c r="P716" s="504"/>
      <c r="Q716" s="504"/>
      <c r="R716" s="504"/>
      <c r="S716" s="504"/>
      <c r="T716" s="504"/>
      <c r="U716" s="504"/>
      <c r="V716" s="504"/>
      <c r="W716" s="504"/>
      <c r="X716" s="504"/>
      <c r="Y716" s="504"/>
      <c r="Z716" s="504"/>
      <c r="AA716" s="504"/>
      <c r="AB716" s="504"/>
      <c r="AC716" s="504"/>
      <c r="AD716" s="504"/>
      <c r="AE716" s="504"/>
      <c r="AF716" s="500"/>
      <c r="AG716" s="500"/>
      <c r="AH716" s="500"/>
      <c r="AI716" s="387"/>
      <c r="AJ716" s="387"/>
      <c r="AK716" s="387"/>
      <c r="AL716" s="387"/>
      <c r="AM716" s="387"/>
      <c r="AN716" s="387"/>
      <c r="AO716" s="387"/>
      <c r="AP716" s="387"/>
      <c r="AQ716" s="387"/>
      <c r="AR716" s="387"/>
      <c r="AS716" s="387"/>
      <c r="AT716" s="387"/>
      <c r="AU716" s="387"/>
      <c r="AV716" s="387"/>
      <c r="AW716" s="387"/>
      <c r="AX716" s="387"/>
      <c r="AY716" s="387"/>
      <c r="AZ716" s="387"/>
      <c r="BA716" s="387"/>
      <c r="BB716" s="387"/>
      <c r="BC716" s="387"/>
      <c r="BD716" s="387"/>
      <c r="BE716" s="387"/>
      <c r="BF716" s="387"/>
      <c r="BG716" s="387"/>
      <c r="BH716" s="387"/>
      <c r="BI716" s="387"/>
      <c r="BJ716" s="387"/>
      <c r="BK716" s="387"/>
      <c r="BL716" s="387"/>
      <c r="BM716" s="387"/>
      <c r="BN716" s="387"/>
      <c r="BO716" s="387"/>
      <c r="BP716" s="387"/>
      <c r="BQ716" s="387"/>
      <c r="BR716" s="387"/>
      <c r="BS716" s="387"/>
      <c r="BT716" s="387"/>
      <c r="BU716" s="387"/>
      <c r="BV716" s="387"/>
      <c r="BW716" s="387"/>
      <c r="BX716" s="387"/>
      <c r="BY716" s="387"/>
      <c r="BZ716" s="387"/>
      <c r="CA716" s="387"/>
      <c r="CB716" s="387"/>
      <c r="CC716" s="387"/>
      <c r="CD716" s="387"/>
      <c r="CE716" s="387"/>
      <c r="CF716" s="387"/>
      <c r="CG716" s="387"/>
      <c r="CH716" s="387"/>
      <c r="CI716" s="387"/>
      <c r="CJ716" s="387"/>
      <c r="CK716" s="387"/>
      <c r="CL716" s="387"/>
      <c r="CM716" s="387"/>
      <c r="CN716" s="387"/>
      <c r="CO716" s="387"/>
      <c r="CP716" s="387"/>
      <c r="CQ716" s="387"/>
      <c r="CR716" s="387"/>
      <c r="CS716" s="387"/>
      <c r="CT716" s="387"/>
      <c r="CU716" s="387"/>
      <c r="CV716" s="387"/>
      <c r="CW716" s="387"/>
      <c r="CX716" s="387"/>
      <c r="CY716" s="387"/>
      <c r="CZ716" s="387"/>
      <c r="DA716" s="387"/>
      <c r="DB716" s="387"/>
      <c r="DC716" s="387"/>
      <c r="DD716" s="387"/>
      <c r="DE716" s="387"/>
      <c r="DF716" s="387"/>
      <c r="DG716" s="387"/>
      <c r="DH716" s="387"/>
      <c r="DI716" s="387"/>
      <c r="DJ716" s="387"/>
      <c r="DK716" s="387"/>
      <c r="DL716" s="387"/>
      <c r="DM716" s="387"/>
      <c r="DN716" s="387"/>
      <c r="DO716" s="387"/>
      <c r="DP716" s="387"/>
      <c r="DQ716" s="387"/>
      <c r="DR716" s="387"/>
      <c r="DS716" s="387"/>
      <c r="DT716" s="387"/>
      <c r="DU716" s="387"/>
      <c r="DV716" s="387"/>
      <c r="DW716" s="387"/>
      <c r="DX716" s="387"/>
      <c r="DY716" s="387"/>
      <c r="DZ716" s="387"/>
      <c r="EA716" s="387"/>
      <c r="EB716" s="387"/>
      <c r="EC716" s="387"/>
      <c r="ED716" s="387"/>
      <c r="EE716" s="387"/>
      <c r="EF716" s="387"/>
      <c r="EG716" s="387"/>
      <c r="EH716" s="387"/>
      <c r="EI716" s="387"/>
      <c r="EJ716" s="387"/>
      <c r="EK716" s="387"/>
      <c r="EL716" s="387"/>
      <c r="EM716" s="387"/>
    </row>
    <row r="717" spans="1:143" s="389" customFormat="1" ht="25.5" hidden="1" customHeight="1">
      <c r="A717" s="504"/>
      <c r="B717" s="504"/>
      <c r="C717" s="504"/>
      <c r="D717" s="504"/>
      <c r="E717" s="504"/>
      <c r="F717" s="504"/>
      <c r="G717" s="504"/>
      <c r="H717" s="504"/>
      <c r="I717" s="504"/>
      <c r="J717" s="504"/>
      <c r="K717" s="504"/>
      <c r="L717" s="504"/>
      <c r="M717" s="504"/>
      <c r="N717" s="504"/>
      <c r="O717" s="504"/>
      <c r="P717" s="504"/>
      <c r="Q717" s="504"/>
      <c r="R717" s="504"/>
      <c r="S717" s="504"/>
      <c r="T717" s="504"/>
      <c r="U717" s="504"/>
      <c r="V717" s="504"/>
      <c r="W717" s="504"/>
      <c r="X717" s="504"/>
      <c r="Y717" s="504"/>
      <c r="Z717" s="504"/>
      <c r="AA717" s="504"/>
      <c r="AB717" s="504"/>
      <c r="AC717" s="504"/>
      <c r="AD717" s="504"/>
      <c r="AE717" s="504"/>
      <c r="AF717" s="500"/>
      <c r="AG717" s="500"/>
      <c r="AH717" s="500"/>
      <c r="AI717" s="387"/>
      <c r="AJ717" s="387"/>
      <c r="AK717" s="387"/>
      <c r="AL717" s="387"/>
      <c r="AM717" s="387"/>
      <c r="AN717" s="387"/>
      <c r="AO717" s="387"/>
      <c r="AP717" s="387"/>
      <c r="AQ717" s="387"/>
      <c r="AR717" s="387"/>
      <c r="AS717" s="387"/>
      <c r="AT717" s="387"/>
      <c r="AU717" s="387"/>
      <c r="AV717" s="387"/>
      <c r="AW717" s="387"/>
      <c r="AX717" s="387"/>
      <c r="AY717" s="387"/>
      <c r="AZ717" s="387"/>
      <c r="BA717" s="387"/>
      <c r="BB717" s="387"/>
      <c r="BC717" s="387"/>
      <c r="BD717" s="387"/>
      <c r="BE717" s="387"/>
      <c r="BF717" s="387"/>
      <c r="BG717" s="387"/>
      <c r="BH717" s="387"/>
      <c r="BI717" s="387"/>
      <c r="BJ717" s="387"/>
      <c r="BK717" s="387"/>
      <c r="BL717" s="387"/>
      <c r="BM717" s="387"/>
      <c r="BN717" s="387"/>
      <c r="BO717" s="387"/>
      <c r="BP717" s="387"/>
      <c r="BQ717" s="387"/>
      <c r="BR717" s="387"/>
      <c r="BS717" s="387"/>
      <c r="BT717" s="387"/>
      <c r="BU717" s="387"/>
      <c r="BV717" s="387"/>
      <c r="BW717" s="387"/>
      <c r="BX717" s="387"/>
      <c r="BY717" s="387"/>
      <c r="BZ717" s="387"/>
      <c r="CA717" s="387"/>
      <c r="CB717" s="387"/>
      <c r="CC717" s="387"/>
      <c r="CD717" s="387"/>
      <c r="CE717" s="387"/>
      <c r="CF717" s="387"/>
      <c r="CG717" s="387"/>
      <c r="CH717" s="387"/>
      <c r="CI717" s="387"/>
      <c r="CJ717" s="387"/>
      <c r="CK717" s="387"/>
      <c r="CL717" s="387"/>
      <c r="CM717" s="387"/>
      <c r="CN717" s="387"/>
      <c r="CO717" s="387"/>
      <c r="CP717" s="387"/>
      <c r="CQ717" s="387"/>
      <c r="CR717" s="387"/>
      <c r="CS717" s="387"/>
      <c r="CT717" s="387"/>
      <c r="CU717" s="387"/>
      <c r="CV717" s="387"/>
      <c r="CW717" s="387"/>
      <c r="CX717" s="387"/>
      <c r="CY717" s="387"/>
      <c r="CZ717" s="387"/>
      <c r="DA717" s="387"/>
      <c r="DB717" s="387"/>
      <c r="DC717" s="387"/>
      <c r="DD717" s="387"/>
      <c r="DE717" s="387"/>
      <c r="DF717" s="387"/>
      <c r="DG717" s="387"/>
      <c r="DH717" s="387"/>
      <c r="DI717" s="387"/>
      <c r="DJ717" s="387"/>
      <c r="DK717" s="387"/>
      <c r="DL717" s="387"/>
      <c r="DM717" s="387"/>
      <c r="DN717" s="387"/>
      <c r="DO717" s="387"/>
      <c r="DP717" s="387"/>
      <c r="DQ717" s="387"/>
      <c r="DR717" s="387"/>
      <c r="DS717" s="387"/>
      <c r="DT717" s="387"/>
      <c r="DU717" s="387"/>
      <c r="DV717" s="387"/>
      <c r="DW717" s="387"/>
      <c r="DX717" s="387"/>
      <c r="DY717" s="387"/>
      <c r="DZ717" s="387"/>
      <c r="EA717" s="387"/>
      <c r="EB717" s="387"/>
      <c r="EC717" s="387"/>
      <c r="ED717" s="387"/>
      <c r="EE717" s="387"/>
      <c r="EF717" s="387"/>
      <c r="EG717" s="387"/>
      <c r="EH717" s="387"/>
      <c r="EI717" s="387"/>
      <c r="EJ717" s="387"/>
      <c r="EK717" s="387"/>
      <c r="EL717" s="387"/>
      <c r="EM717" s="387"/>
    </row>
    <row r="718" spans="1:143" s="389" customFormat="1" ht="25.5" hidden="1" customHeight="1">
      <c r="A718" s="504"/>
      <c r="B718" s="504"/>
      <c r="C718" s="504"/>
      <c r="D718" s="504"/>
      <c r="E718" s="504"/>
      <c r="F718" s="504"/>
      <c r="G718" s="504"/>
      <c r="H718" s="504"/>
      <c r="I718" s="504"/>
      <c r="J718" s="504"/>
      <c r="K718" s="504"/>
      <c r="L718" s="504"/>
      <c r="M718" s="504"/>
      <c r="N718" s="504"/>
      <c r="O718" s="504"/>
      <c r="P718" s="504"/>
      <c r="Q718" s="504"/>
      <c r="R718" s="504"/>
      <c r="S718" s="504"/>
      <c r="T718" s="504"/>
      <c r="U718" s="504"/>
      <c r="V718" s="504"/>
      <c r="W718" s="504"/>
      <c r="X718" s="504"/>
      <c r="Y718" s="504"/>
      <c r="Z718" s="504"/>
      <c r="AA718" s="504"/>
      <c r="AB718" s="504"/>
      <c r="AC718" s="504"/>
      <c r="AD718" s="504"/>
      <c r="AE718" s="504"/>
      <c r="AF718" s="500"/>
      <c r="AG718" s="500"/>
      <c r="AH718" s="500"/>
      <c r="AI718" s="387"/>
      <c r="AJ718" s="387"/>
      <c r="AK718" s="387"/>
      <c r="AL718" s="387"/>
      <c r="AM718" s="387"/>
      <c r="AN718" s="387"/>
      <c r="AO718" s="387"/>
      <c r="AP718" s="387"/>
      <c r="AQ718" s="387"/>
      <c r="AR718" s="387"/>
      <c r="AS718" s="387"/>
      <c r="AT718" s="387"/>
      <c r="AU718" s="387"/>
      <c r="AV718" s="387"/>
      <c r="AW718" s="387"/>
      <c r="AX718" s="387"/>
      <c r="AY718" s="387"/>
      <c r="AZ718" s="387"/>
      <c r="BA718" s="387"/>
      <c r="BB718" s="387"/>
      <c r="BC718" s="387"/>
      <c r="BD718" s="387"/>
      <c r="BE718" s="387"/>
      <c r="BF718" s="387"/>
      <c r="BG718" s="387"/>
      <c r="BH718" s="387"/>
      <c r="BI718" s="387"/>
      <c r="BJ718" s="387"/>
      <c r="BK718" s="387"/>
      <c r="BL718" s="387"/>
      <c r="BM718" s="387"/>
      <c r="BN718" s="387"/>
      <c r="BO718" s="387"/>
      <c r="BP718" s="387"/>
      <c r="BQ718" s="387"/>
      <c r="BR718" s="387"/>
      <c r="BS718" s="387"/>
      <c r="BT718" s="387"/>
      <c r="BU718" s="387"/>
      <c r="BV718" s="387"/>
      <c r="BW718" s="387"/>
      <c r="BX718" s="387"/>
      <c r="BY718" s="387"/>
      <c r="BZ718" s="387"/>
      <c r="CA718" s="387"/>
      <c r="CB718" s="387"/>
      <c r="CC718" s="387"/>
      <c r="CD718" s="387"/>
      <c r="CE718" s="387"/>
      <c r="CF718" s="387"/>
      <c r="CG718" s="387"/>
      <c r="CH718" s="387"/>
      <c r="CI718" s="387"/>
      <c r="CJ718" s="387"/>
      <c r="CK718" s="387"/>
      <c r="CL718" s="387"/>
      <c r="CM718" s="387"/>
      <c r="CN718" s="387"/>
      <c r="CO718" s="387"/>
      <c r="CP718" s="387"/>
      <c r="CQ718" s="387"/>
      <c r="CR718" s="387"/>
      <c r="CS718" s="387"/>
      <c r="CT718" s="387"/>
      <c r="CU718" s="387"/>
      <c r="CV718" s="387"/>
      <c r="CW718" s="387"/>
      <c r="CX718" s="387"/>
      <c r="CY718" s="387"/>
      <c r="CZ718" s="387"/>
      <c r="DA718" s="387"/>
      <c r="DB718" s="387"/>
      <c r="DC718" s="387"/>
      <c r="DD718" s="387"/>
      <c r="DE718" s="387"/>
      <c r="DF718" s="387"/>
      <c r="DG718" s="387"/>
      <c r="DH718" s="387"/>
      <c r="DI718" s="387"/>
      <c r="DJ718" s="387"/>
      <c r="DK718" s="387"/>
      <c r="DL718" s="387"/>
      <c r="DM718" s="387"/>
      <c r="DN718" s="387"/>
      <c r="DO718" s="387"/>
      <c r="DP718" s="387"/>
      <c r="DQ718" s="387"/>
      <c r="DR718" s="387"/>
      <c r="DS718" s="387"/>
      <c r="DT718" s="387"/>
      <c r="DU718" s="387"/>
      <c r="DV718" s="387"/>
      <c r="DW718" s="387"/>
      <c r="DX718" s="387"/>
      <c r="DY718" s="387"/>
      <c r="DZ718" s="387"/>
      <c r="EA718" s="387"/>
      <c r="EB718" s="387"/>
      <c r="EC718" s="387"/>
      <c r="ED718" s="387"/>
      <c r="EE718" s="387"/>
      <c r="EF718" s="387"/>
      <c r="EG718" s="387"/>
      <c r="EH718" s="387"/>
      <c r="EI718" s="387"/>
      <c r="EJ718" s="387"/>
      <c r="EK718" s="387"/>
      <c r="EL718" s="387"/>
      <c r="EM718" s="387"/>
    </row>
    <row r="719" spans="1:143" s="389" customFormat="1" ht="25.5" hidden="1" customHeight="1">
      <c r="A719" s="504"/>
      <c r="B719" s="504"/>
      <c r="C719" s="504"/>
      <c r="D719" s="504"/>
      <c r="E719" s="504"/>
      <c r="F719" s="504"/>
      <c r="G719" s="504"/>
      <c r="H719" s="504"/>
      <c r="I719" s="504"/>
      <c r="J719" s="504"/>
      <c r="K719" s="504"/>
      <c r="L719" s="504"/>
      <c r="M719" s="504"/>
      <c r="N719" s="504"/>
      <c r="O719" s="504"/>
      <c r="P719" s="504"/>
      <c r="Q719" s="504"/>
      <c r="R719" s="504"/>
      <c r="S719" s="504"/>
      <c r="T719" s="504"/>
      <c r="U719" s="504"/>
      <c r="V719" s="504"/>
      <c r="W719" s="504"/>
      <c r="X719" s="504"/>
      <c r="Y719" s="504"/>
      <c r="Z719" s="504"/>
      <c r="AA719" s="504"/>
      <c r="AB719" s="504"/>
      <c r="AC719" s="504"/>
      <c r="AD719" s="504"/>
      <c r="AE719" s="504"/>
      <c r="AF719" s="500"/>
      <c r="AG719" s="500"/>
      <c r="AH719" s="500"/>
      <c r="AI719" s="387"/>
      <c r="AJ719" s="387"/>
      <c r="AK719" s="387"/>
      <c r="AL719" s="387"/>
      <c r="AM719" s="387"/>
      <c r="AN719" s="387"/>
      <c r="AO719" s="387"/>
      <c r="AP719" s="387"/>
      <c r="AQ719" s="387"/>
      <c r="AR719" s="387"/>
      <c r="AS719" s="387"/>
      <c r="AT719" s="387"/>
      <c r="AU719" s="387"/>
      <c r="AV719" s="387"/>
      <c r="AW719" s="387"/>
      <c r="AX719" s="387"/>
      <c r="AY719" s="387"/>
      <c r="AZ719" s="387"/>
      <c r="BA719" s="387"/>
      <c r="BB719" s="387"/>
      <c r="BC719" s="387"/>
      <c r="BD719" s="387"/>
      <c r="BE719" s="387"/>
      <c r="BF719" s="387"/>
      <c r="BG719" s="387"/>
      <c r="BH719" s="387"/>
      <c r="BI719" s="387"/>
      <c r="BJ719" s="387"/>
      <c r="BK719" s="387"/>
      <c r="BL719" s="387"/>
      <c r="BM719" s="387"/>
      <c r="BN719" s="387"/>
      <c r="BO719" s="387"/>
      <c r="BP719" s="387"/>
      <c r="BQ719" s="387"/>
      <c r="BR719" s="387"/>
      <c r="BS719" s="387"/>
      <c r="BT719" s="387"/>
      <c r="BU719" s="387"/>
      <c r="BV719" s="387"/>
      <c r="BW719" s="387"/>
      <c r="BX719" s="387"/>
      <c r="BY719" s="387"/>
      <c r="BZ719" s="387"/>
      <c r="CA719" s="387"/>
      <c r="CB719" s="387"/>
      <c r="CC719" s="387"/>
      <c r="CD719" s="387"/>
      <c r="CE719" s="387"/>
      <c r="CF719" s="387"/>
      <c r="CG719" s="387"/>
      <c r="CH719" s="387"/>
      <c r="CI719" s="387"/>
      <c r="CJ719" s="387"/>
      <c r="CK719" s="387"/>
      <c r="CL719" s="387"/>
      <c r="CM719" s="387"/>
      <c r="CN719" s="387"/>
      <c r="CO719" s="387"/>
      <c r="CP719" s="387"/>
      <c r="CQ719" s="387"/>
      <c r="CR719" s="387"/>
      <c r="CS719" s="387"/>
      <c r="CT719" s="387"/>
      <c r="CU719" s="387"/>
      <c r="CV719" s="387"/>
      <c r="CW719" s="387"/>
      <c r="CX719" s="387"/>
      <c r="CY719" s="387"/>
      <c r="CZ719" s="387"/>
      <c r="DA719" s="387"/>
      <c r="DB719" s="387"/>
      <c r="DC719" s="387"/>
      <c r="DD719" s="387"/>
      <c r="DE719" s="387"/>
      <c r="DF719" s="387"/>
      <c r="DG719" s="387"/>
      <c r="DH719" s="387"/>
      <c r="DI719" s="387"/>
      <c r="DJ719" s="387"/>
      <c r="DK719" s="387"/>
      <c r="DL719" s="387"/>
      <c r="DM719" s="387"/>
      <c r="DN719" s="387"/>
      <c r="DO719" s="387"/>
      <c r="DP719" s="387"/>
      <c r="DQ719" s="387"/>
      <c r="DR719" s="387"/>
      <c r="DS719" s="387"/>
      <c r="DT719" s="387"/>
      <c r="DU719" s="387"/>
      <c r="DV719" s="387"/>
      <c r="DW719" s="387"/>
      <c r="DX719" s="387"/>
      <c r="DY719" s="387"/>
      <c r="DZ719" s="387"/>
      <c r="EA719" s="387"/>
      <c r="EB719" s="387"/>
      <c r="EC719" s="387"/>
      <c r="ED719" s="387"/>
      <c r="EE719" s="387"/>
      <c r="EF719" s="387"/>
      <c r="EG719" s="387"/>
      <c r="EH719" s="387"/>
      <c r="EI719" s="387"/>
      <c r="EJ719" s="387"/>
      <c r="EK719" s="387"/>
      <c r="EL719" s="387"/>
      <c r="EM719" s="387"/>
    </row>
    <row r="720" spans="1:143" s="389" customFormat="1" ht="25.5" hidden="1" customHeight="1">
      <c r="A720" s="504"/>
      <c r="B720" s="504"/>
      <c r="C720" s="504"/>
      <c r="D720" s="504"/>
      <c r="E720" s="504"/>
      <c r="F720" s="504"/>
      <c r="G720" s="504"/>
      <c r="H720" s="504"/>
      <c r="I720" s="504"/>
      <c r="J720" s="504"/>
      <c r="K720" s="504"/>
      <c r="L720" s="504"/>
      <c r="M720" s="504"/>
      <c r="N720" s="504"/>
      <c r="O720" s="504"/>
      <c r="P720" s="504"/>
      <c r="Q720" s="504"/>
      <c r="R720" s="504"/>
      <c r="S720" s="504"/>
      <c r="T720" s="504"/>
      <c r="U720" s="504"/>
      <c r="V720" s="504"/>
      <c r="W720" s="504"/>
      <c r="X720" s="504"/>
      <c r="Y720" s="504"/>
      <c r="Z720" s="504"/>
      <c r="AA720" s="504"/>
      <c r="AB720" s="504"/>
      <c r="AC720" s="504"/>
      <c r="AD720" s="504"/>
      <c r="AE720" s="504"/>
      <c r="AF720" s="500"/>
      <c r="AG720" s="500"/>
      <c r="AH720" s="500"/>
      <c r="AI720" s="387"/>
      <c r="AJ720" s="387"/>
      <c r="AK720" s="387"/>
      <c r="AL720" s="387"/>
      <c r="AM720" s="387"/>
      <c r="AN720" s="387"/>
      <c r="AO720" s="387"/>
      <c r="AP720" s="387"/>
      <c r="AQ720" s="387"/>
      <c r="AR720" s="387"/>
      <c r="AS720" s="387"/>
      <c r="AT720" s="387"/>
      <c r="AU720" s="387"/>
      <c r="AV720" s="387"/>
      <c r="AW720" s="387"/>
      <c r="AX720" s="387"/>
      <c r="AY720" s="387"/>
      <c r="AZ720" s="387"/>
      <c r="BA720" s="387"/>
      <c r="BB720" s="387"/>
      <c r="BC720" s="387"/>
      <c r="BD720" s="387"/>
      <c r="BE720" s="387"/>
      <c r="BF720" s="387"/>
      <c r="BG720" s="387"/>
      <c r="BH720" s="387"/>
      <c r="BI720" s="387"/>
      <c r="BJ720" s="387"/>
      <c r="BK720" s="387"/>
      <c r="BL720" s="387"/>
      <c r="BM720" s="387"/>
      <c r="BN720" s="387"/>
      <c r="BO720" s="387"/>
      <c r="BP720" s="387"/>
      <c r="BQ720" s="387"/>
      <c r="BR720" s="387"/>
      <c r="BS720" s="387"/>
      <c r="BT720" s="387"/>
      <c r="BU720" s="387"/>
      <c r="BV720" s="387"/>
      <c r="BW720" s="387"/>
      <c r="BX720" s="387"/>
      <c r="BY720" s="387"/>
      <c r="BZ720" s="387"/>
      <c r="CA720" s="387"/>
      <c r="CB720" s="387"/>
      <c r="CC720" s="387"/>
      <c r="CD720" s="387"/>
      <c r="CE720" s="387"/>
      <c r="CF720" s="387"/>
      <c r="CG720" s="387"/>
      <c r="CH720" s="387"/>
      <c r="CI720" s="387"/>
      <c r="CJ720" s="387"/>
      <c r="CK720" s="387"/>
      <c r="CL720" s="387"/>
      <c r="CM720" s="387"/>
      <c r="CN720" s="387"/>
      <c r="CO720" s="387"/>
      <c r="CP720" s="387"/>
      <c r="CQ720" s="387"/>
      <c r="CR720" s="387"/>
      <c r="CS720" s="387"/>
      <c r="CT720" s="387"/>
      <c r="CU720" s="387"/>
      <c r="CV720" s="387"/>
      <c r="CW720" s="387"/>
      <c r="CX720" s="387"/>
      <c r="CY720" s="387"/>
      <c r="CZ720" s="387"/>
      <c r="DA720" s="387"/>
      <c r="DB720" s="387"/>
      <c r="DC720" s="387"/>
      <c r="DD720" s="387"/>
      <c r="DE720" s="387"/>
      <c r="DF720" s="387"/>
      <c r="DG720" s="387"/>
      <c r="DH720" s="387"/>
      <c r="DI720" s="387"/>
      <c r="DJ720" s="387"/>
      <c r="DK720" s="387"/>
      <c r="DL720" s="387"/>
      <c r="DM720" s="387"/>
      <c r="DN720" s="387"/>
      <c r="DO720" s="387"/>
      <c r="DP720" s="387"/>
      <c r="DQ720" s="387"/>
      <c r="DR720" s="387"/>
      <c r="DS720" s="387"/>
      <c r="DT720" s="387"/>
      <c r="DU720" s="387"/>
      <c r="DV720" s="387"/>
      <c r="DW720" s="387"/>
      <c r="DX720" s="387"/>
      <c r="DY720" s="387"/>
      <c r="DZ720" s="387"/>
      <c r="EA720" s="387"/>
      <c r="EB720" s="387"/>
      <c r="EC720" s="387"/>
      <c r="ED720" s="387"/>
      <c r="EE720" s="387"/>
      <c r="EF720" s="387"/>
      <c r="EG720" s="387"/>
      <c r="EH720" s="387"/>
      <c r="EI720" s="387"/>
      <c r="EJ720" s="387"/>
      <c r="EK720" s="387"/>
      <c r="EL720" s="387"/>
      <c r="EM720" s="387"/>
    </row>
    <row r="721" spans="1:143" s="389" customFormat="1" ht="25.5" hidden="1" customHeight="1">
      <c r="A721" s="504"/>
      <c r="B721" s="504"/>
      <c r="C721" s="504"/>
      <c r="D721" s="504"/>
      <c r="E721" s="504"/>
      <c r="F721" s="504"/>
      <c r="G721" s="504"/>
      <c r="H721" s="504"/>
      <c r="I721" s="504"/>
      <c r="J721" s="504"/>
      <c r="K721" s="504"/>
      <c r="L721" s="504"/>
      <c r="M721" s="504"/>
      <c r="N721" s="504"/>
      <c r="O721" s="504"/>
      <c r="P721" s="504"/>
      <c r="Q721" s="504"/>
      <c r="R721" s="504"/>
      <c r="S721" s="504"/>
      <c r="T721" s="504"/>
      <c r="U721" s="504"/>
      <c r="V721" s="504"/>
      <c r="W721" s="504"/>
      <c r="X721" s="504"/>
      <c r="Y721" s="504"/>
      <c r="Z721" s="504"/>
      <c r="AA721" s="504"/>
      <c r="AB721" s="504"/>
      <c r="AC721" s="504"/>
      <c r="AD721" s="504"/>
      <c r="AE721" s="504"/>
      <c r="AF721" s="500"/>
      <c r="AG721" s="500"/>
      <c r="AH721" s="500"/>
      <c r="AI721" s="387"/>
      <c r="AJ721" s="387"/>
      <c r="AK721" s="387"/>
      <c r="AL721" s="387"/>
      <c r="AM721" s="387"/>
      <c r="AN721" s="387"/>
      <c r="AO721" s="387"/>
      <c r="AP721" s="387"/>
      <c r="AQ721" s="387"/>
      <c r="AR721" s="387"/>
      <c r="AS721" s="387"/>
      <c r="AT721" s="387"/>
      <c r="AU721" s="387"/>
      <c r="AV721" s="387"/>
      <c r="AW721" s="387"/>
      <c r="AX721" s="387"/>
      <c r="AY721" s="387"/>
      <c r="AZ721" s="387"/>
      <c r="BA721" s="387"/>
      <c r="BB721" s="387"/>
      <c r="BC721" s="387"/>
      <c r="BD721" s="387"/>
      <c r="BE721" s="387"/>
      <c r="BF721" s="387"/>
      <c r="BG721" s="387"/>
      <c r="BH721" s="387"/>
      <c r="BI721" s="387"/>
      <c r="BJ721" s="387"/>
      <c r="BK721" s="387"/>
      <c r="BL721" s="387"/>
      <c r="BM721" s="387"/>
      <c r="BN721" s="387"/>
      <c r="BO721" s="387"/>
      <c r="BP721" s="387"/>
      <c r="BQ721" s="387"/>
      <c r="BR721" s="387"/>
      <c r="BS721" s="387"/>
      <c r="BT721" s="387"/>
      <c r="BU721" s="387"/>
      <c r="BV721" s="387"/>
      <c r="BW721" s="387"/>
      <c r="BX721" s="387"/>
      <c r="BY721" s="387"/>
      <c r="BZ721" s="387"/>
      <c r="CA721" s="387"/>
      <c r="CB721" s="387"/>
      <c r="CC721" s="387"/>
      <c r="CD721" s="387"/>
      <c r="CE721" s="387"/>
      <c r="CF721" s="387"/>
      <c r="CG721" s="387"/>
      <c r="CH721" s="387"/>
      <c r="CI721" s="387"/>
      <c r="CJ721" s="387"/>
      <c r="CK721" s="387"/>
      <c r="CL721" s="387"/>
      <c r="CM721" s="387"/>
      <c r="CN721" s="387"/>
      <c r="CO721" s="387"/>
      <c r="CP721" s="387"/>
      <c r="CQ721" s="387"/>
      <c r="CR721" s="387"/>
      <c r="CS721" s="387"/>
      <c r="CT721" s="387"/>
      <c r="CU721" s="387"/>
      <c r="CV721" s="387"/>
      <c r="CW721" s="387"/>
      <c r="CX721" s="387"/>
      <c r="CY721" s="387"/>
      <c r="CZ721" s="387"/>
      <c r="DA721" s="387"/>
      <c r="DB721" s="387"/>
      <c r="DC721" s="387"/>
      <c r="DD721" s="387"/>
      <c r="DE721" s="387"/>
      <c r="DF721" s="387"/>
      <c r="DG721" s="387"/>
      <c r="DH721" s="387"/>
      <c r="DI721" s="387"/>
      <c r="DJ721" s="387"/>
      <c r="DK721" s="387"/>
      <c r="DL721" s="387"/>
      <c r="DM721" s="387"/>
      <c r="DN721" s="387"/>
      <c r="DO721" s="387"/>
      <c r="DP721" s="387"/>
      <c r="DQ721" s="387"/>
      <c r="DR721" s="387"/>
      <c r="DS721" s="387"/>
      <c r="DT721" s="387"/>
      <c r="DU721" s="387"/>
      <c r="DV721" s="387"/>
      <c r="DW721" s="387"/>
      <c r="DX721" s="387"/>
      <c r="DY721" s="387"/>
      <c r="DZ721" s="387"/>
      <c r="EA721" s="387"/>
      <c r="EB721" s="387"/>
      <c r="EC721" s="387"/>
      <c r="ED721" s="387"/>
      <c r="EE721" s="387"/>
      <c r="EF721" s="387"/>
      <c r="EG721" s="387"/>
      <c r="EH721" s="387"/>
      <c r="EI721" s="387"/>
      <c r="EJ721" s="387"/>
      <c r="EK721" s="387"/>
      <c r="EL721" s="387"/>
      <c r="EM721" s="387"/>
    </row>
    <row r="722" spans="1:143" s="389" customFormat="1" ht="25.5" hidden="1" customHeight="1">
      <c r="A722" s="504"/>
      <c r="B722" s="504"/>
      <c r="C722" s="504"/>
      <c r="D722" s="504"/>
      <c r="E722" s="504"/>
      <c r="F722" s="504"/>
      <c r="G722" s="504"/>
      <c r="H722" s="504"/>
      <c r="I722" s="504"/>
      <c r="J722" s="504"/>
      <c r="K722" s="504"/>
      <c r="L722" s="504"/>
      <c r="M722" s="504"/>
      <c r="N722" s="504"/>
      <c r="O722" s="504"/>
      <c r="P722" s="504"/>
      <c r="Q722" s="504"/>
      <c r="R722" s="504"/>
      <c r="S722" s="504"/>
      <c r="T722" s="504"/>
      <c r="U722" s="504"/>
      <c r="V722" s="504"/>
      <c r="W722" s="504"/>
      <c r="X722" s="504"/>
      <c r="Y722" s="504"/>
      <c r="Z722" s="504"/>
      <c r="AA722" s="504"/>
      <c r="AB722" s="504"/>
      <c r="AC722" s="504"/>
      <c r="AD722" s="504"/>
      <c r="AE722" s="504"/>
      <c r="AF722" s="500"/>
      <c r="AG722" s="500"/>
      <c r="AH722" s="500"/>
      <c r="AI722" s="387"/>
      <c r="AJ722" s="387"/>
      <c r="AK722" s="387"/>
      <c r="AL722" s="387"/>
      <c r="AM722" s="387"/>
      <c r="AN722" s="387"/>
      <c r="AO722" s="387"/>
      <c r="AP722" s="387"/>
      <c r="AQ722" s="387"/>
      <c r="AR722" s="387"/>
      <c r="AS722" s="387"/>
      <c r="AT722" s="387"/>
      <c r="AU722" s="387"/>
      <c r="AV722" s="387"/>
      <c r="AW722" s="387"/>
      <c r="AX722" s="387"/>
      <c r="AY722" s="387"/>
      <c r="AZ722" s="387"/>
      <c r="BA722" s="387"/>
      <c r="BB722" s="387"/>
      <c r="BC722" s="387"/>
      <c r="BD722" s="387"/>
      <c r="BE722" s="387"/>
      <c r="BF722" s="387"/>
      <c r="BG722" s="387"/>
      <c r="BH722" s="387"/>
      <c r="BI722" s="387"/>
      <c r="BJ722" s="387"/>
      <c r="BK722" s="387"/>
      <c r="BL722" s="387"/>
      <c r="BM722" s="387"/>
      <c r="BN722" s="387"/>
      <c r="BO722" s="387"/>
      <c r="BP722" s="387"/>
      <c r="BQ722" s="387"/>
      <c r="BR722" s="387"/>
      <c r="BS722" s="387"/>
      <c r="BT722" s="387"/>
      <c r="BU722" s="387"/>
      <c r="BV722" s="387"/>
      <c r="BW722" s="387"/>
      <c r="BX722" s="387"/>
      <c r="BY722" s="387"/>
      <c r="BZ722" s="387"/>
      <c r="CA722" s="387"/>
      <c r="CB722" s="387"/>
      <c r="CC722" s="387"/>
      <c r="CD722" s="387"/>
      <c r="CE722" s="387"/>
      <c r="CF722" s="387"/>
      <c r="CG722" s="387"/>
      <c r="CH722" s="387"/>
      <c r="CI722" s="387"/>
      <c r="CJ722" s="387"/>
      <c r="CK722" s="387"/>
      <c r="CL722" s="387"/>
      <c r="CM722" s="387"/>
      <c r="CN722" s="387"/>
      <c r="CO722" s="387"/>
      <c r="CP722" s="387"/>
      <c r="CQ722" s="387"/>
      <c r="CR722" s="387"/>
      <c r="CS722" s="387"/>
      <c r="CT722" s="387"/>
      <c r="CU722" s="387"/>
      <c r="CV722" s="387"/>
      <c r="CW722" s="387"/>
      <c r="CX722" s="387"/>
      <c r="CY722" s="387"/>
      <c r="CZ722" s="387"/>
      <c r="DA722" s="387"/>
      <c r="DB722" s="387"/>
      <c r="DC722" s="387"/>
      <c r="DD722" s="387"/>
      <c r="DE722" s="387"/>
      <c r="DF722" s="387"/>
      <c r="DG722" s="387"/>
      <c r="DH722" s="387"/>
      <c r="DI722" s="387"/>
      <c r="DJ722" s="387"/>
      <c r="DK722" s="387"/>
      <c r="DL722" s="387"/>
      <c r="DM722" s="387"/>
      <c r="DN722" s="387"/>
      <c r="DO722" s="387"/>
      <c r="DP722" s="387"/>
      <c r="DQ722" s="387"/>
      <c r="DR722" s="387"/>
      <c r="DS722" s="387"/>
      <c r="DT722" s="387"/>
      <c r="DU722" s="387"/>
      <c r="DV722" s="387"/>
      <c r="DW722" s="387"/>
      <c r="DX722" s="387"/>
      <c r="DY722" s="387"/>
      <c r="DZ722" s="387"/>
      <c r="EA722" s="387"/>
      <c r="EB722" s="387"/>
      <c r="EC722" s="387"/>
      <c r="ED722" s="387"/>
      <c r="EE722" s="387"/>
      <c r="EF722" s="387"/>
      <c r="EG722" s="387"/>
      <c r="EH722" s="387"/>
      <c r="EI722" s="387"/>
      <c r="EJ722" s="387"/>
      <c r="EK722" s="387"/>
      <c r="EL722" s="387"/>
      <c r="EM722" s="387"/>
    </row>
    <row r="723" spans="1:143" s="389" customFormat="1" ht="25.5" hidden="1" customHeight="1">
      <c r="A723" s="504"/>
      <c r="B723" s="504"/>
      <c r="C723" s="504"/>
      <c r="D723" s="504"/>
      <c r="E723" s="504"/>
      <c r="F723" s="504"/>
      <c r="G723" s="504"/>
      <c r="H723" s="504"/>
      <c r="I723" s="504"/>
      <c r="J723" s="504"/>
      <c r="K723" s="504"/>
      <c r="L723" s="504"/>
      <c r="M723" s="504"/>
      <c r="N723" s="504"/>
      <c r="O723" s="504"/>
      <c r="P723" s="504"/>
      <c r="Q723" s="504"/>
      <c r="R723" s="504"/>
      <c r="S723" s="504"/>
      <c r="T723" s="504"/>
      <c r="U723" s="504"/>
      <c r="V723" s="504"/>
      <c r="W723" s="504"/>
      <c r="X723" s="504"/>
      <c r="Y723" s="504"/>
      <c r="Z723" s="504"/>
      <c r="AA723" s="504"/>
      <c r="AB723" s="504"/>
      <c r="AC723" s="504"/>
      <c r="AD723" s="504"/>
      <c r="AE723" s="504"/>
      <c r="AF723" s="500"/>
      <c r="AG723" s="500"/>
      <c r="AH723" s="500"/>
      <c r="AI723" s="387"/>
      <c r="AJ723" s="387"/>
      <c r="AK723" s="387"/>
      <c r="AL723" s="387"/>
      <c r="AM723" s="387"/>
      <c r="AN723" s="387"/>
      <c r="AO723" s="387"/>
      <c r="AP723" s="387"/>
      <c r="AQ723" s="387"/>
      <c r="AR723" s="387"/>
      <c r="AS723" s="387"/>
      <c r="AT723" s="387"/>
      <c r="AU723" s="387"/>
      <c r="AV723" s="387"/>
      <c r="AW723" s="387"/>
      <c r="AX723" s="387"/>
      <c r="AY723" s="387"/>
      <c r="AZ723" s="387"/>
      <c r="BA723" s="387"/>
      <c r="BB723" s="387"/>
      <c r="BC723" s="387"/>
      <c r="BD723" s="387"/>
      <c r="BE723" s="387"/>
      <c r="BF723" s="387"/>
      <c r="BG723" s="387"/>
      <c r="BH723" s="387"/>
      <c r="BI723" s="387"/>
      <c r="BJ723" s="387"/>
      <c r="BK723" s="387"/>
      <c r="BL723" s="387"/>
      <c r="BM723" s="387"/>
      <c r="BN723" s="387"/>
      <c r="BO723" s="387"/>
      <c r="BP723" s="387"/>
      <c r="BQ723" s="387"/>
      <c r="BR723" s="387"/>
      <c r="BS723" s="387"/>
      <c r="BT723" s="387"/>
      <c r="BU723" s="387"/>
      <c r="BV723" s="387"/>
      <c r="BW723" s="387"/>
      <c r="BX723" s="387"/>
      <c r="BY723" s="387"/>
      <c r="BZ723" s="387"/>
      <c r="CA723" s="387"/>
      <c r="CB723" s="387"/>
      <c r="CC723" s="387"/>
      <c r="CD723" s="387"/>
      <c r="CE723" s="387"/>
      <c r="CF723" s="387"/>
      <c r="CG723" s="387"/>
      <c r="CH723" s="387"/>
      <c r="CI723" s="387"/>
      <c r="CJ723" s="387"/>
      <c r="CK723" s="387"/>
      <c r="CL723" s="387"/>
      <c r="CM723" s="387"/>
      <c r="CN723" s="387"/>
      <c r="CO723" s="387"/>
      <c r="CP723" s="387"/>
      <c r="CQ723" s="387"/>
      <c r="CR723" s="387"/>
      <c r="CS723" s="387"/>
      <c r="CT723" s="387"/>
      <c r="CU723" s="387"/>
      <c r="CV723" s="387"/>
      <c r="CW723" s="387"/>
      <c r="CX723" s="387"/>
      <c r="CY723" s="387"/>
      <c r="CZ723" s="387"/>
      <c r="DA723" s="387"/>
      <c r="DB723" s="387"/>
      <c r="DC723" s="387"/>
      <c r="DD723" s="387"/>
      <c r="DE723" s="387"/>
      <c r="DF723" s="387"/>
      <c r="DG723" s="387"/>
      <c r="DH723" s="387"/>
      <c r="DI723" s="387"/>
      <c r="DJ723" s="387"/>
      <c r="DK723" s="387"/>
      <c r="DL723" s="387"/>
      <c r="DM723" s="387"/>
      <c r="DN723" s="387"/>
      <c r="DO723" s="387"/>
      <c r="DP723" s="387"/>
      <c r="DQ723" s="387"/>
      <c r="DR723" s="387"/>
      <c r="DS723" s="387"/>
      <c r="DT723" s="387"/>
      <c r="DU723" s="387"/>
      <c r="DV723" s="387"/>
      <c r="DW723" s="387"/>
      <c r="DX723" s="387"/>
      <c r="DY723" s="387"/>
      <c r="DZ723" s="387"/>
      <c r="EA723" s="387"/>
      <c r="EB723" s="387"/>
      <c r="EC723" s="387"/>
      <c r="ED723" s="387"/>
      <c r="EE723" s="387"/>
      <c r="EF723" s="387"/>
      <c r="EG723" s="387"/>
      <c r="EH723" s="387"/>
      <c r="EI723" s="387"/>
      <c r="EJ723" s="387"/>
      <c r="EK723" s="387"/>
      <c r="EL723" s="387"/>
      <c r="EM723" s="387"/>
    </row>
    <row r="724" spans="1:143" s="389" customFormat="1" ht="25.5" hidden="1" customHeight="1">
      <c r="A724" s="504"/>
      <c r="B724" s="504"/>
      <c r="C724" s="504"/>
      <c r="D724" s="504"/>
      <c r="E724" s="504"/>
      <c r="F724" s="504"/>
      <c r="G724" s="504"/>
      <c r="H724" s="504"/>
      <c r="I724" s="504"/>
      <c r="J724" s="504"/>
      <c r="K724" s="504"/>
      <c r="L724" s="504"/>
      <c r="M724" s="504"/>
      <c r="N724" s="504"/>
      <c r="O724" s="504"/>
      <c r="P724" s="504"/>
      <c r="Q724" s="504"/>
      <c r="R724" s="504"/>
      <c r="S724" s="504"/>
      <c r="T724" s="504"/>
      <c r="U724" s="504"/>
      <c r="V724" s="504"/>
      <c r="W724" s="504"/>
      <c r="X724" s="504"/>
      <c r="Y724" s="504"/>
      <c r="Z724" s="504"/>
      <c r="AA724" s="504"/>
      <c r="AB724" s="504"/>
      <c r="AC724" s="504"/>
      <c r="AD724" s="504"/>
      <c r="AE724" s="504"/>
      <c r="AF724" s="500"/>
      <c r="AG724" s="500"/>
      <c r="AH724" s="500"/>
      <c r="AI724" s="387"/>
      <c r="AJ724" s="387"/>
      <c r="AK724" s="387"/>
      <c r="AL724" s="387"/>
      <c r="AM724" s="387"/>
      <c r="AN724" s="387"/>
      <c r="AO724" s="387"/>
      <c r="AP724" s="387"/>
      <c r="AQ724" s="387"/>
      <c r="AR724" s="387"/>
      <c r="AS724" s="387"/>
      <c r="AT724" s="387"/>
      <c r="AU724" s="387"/>
      <c r="AV724" s="387"/>
      <c r="AW724" s="387"/>
      <c r="AX724" s="387"/>
      <c r="AY724" s="387"/>
      <c r="AZ724" s="387"/>
      <c r="BA724" s="387"/>
      <c r="BB724" s="387"/>
      <c r="BC724" s="387"/>
      <c r="BD724" s="387"/>
      <c r="BE724" s="387"/>
      <c r="BF724" s="387"/>
      <c r="BG724" s="387"/>
      <c r="BH724" s="387"/>
      <c r="BI724" s="387"/>
      <c r="BJ724" s="387"/>
      <c r="BK724" s="387"/>
      <c r="BL724" s="387"/>
      <c r="BM724" s="387"/>
      <c r="BN724" s="387"/>
      <c r="BO724" s="387"/>
      <c r="BP724" s="387"/>
      <c r="BQ724" s="387"/>
      <c r="BR724" s="387"/>
      <c r="BS724" s="387"/>
      <c r="BT724" s="387"/>
      <c r="BU724" s="387"/>
      <c r="BV724" s="387"/>
      <c r="BW724" s="387"/>
      <c r="BX724" s="387"/>
      <c r="BY724" s="387"/>
      <c r="BZ724" s="387"/>
      <c r="CA724" s="387"/>
      <c r="CB724" s="387"/>
      <c r="CC724" s="387"/>
      <c r="CD724" s="387"/>
      <c r="CE724" s="387"/>
      <c r="CF724" s="387"/>
      <c r="CG724" s="387"/>
      <c r="CH724" s="387"/>
      <c r="CI724" s="387"/>
      <c r="CJ724" s="387"/>
      <c r="CK724" s="387"/>
      <c r="CL724" s="387"/>
      <c r="CM724" s="387"/>
      <c r="CN724" s="387"/>
      <c r="CO724" s="387"/>
      <c r="CP724" s="387"/>
      <c r="CQ724" s="387"/>
      <c r="CR724" s="387"/>
      <c r="CS724" s="387"/>
      <c r="CT724" s="387"/>
      <c r="CU724" s="387"/>
      <c r="CV724" s="387"/>
      <c r="CW724" s="387"/>
      <c r="CX724" s="387"/>
      <c r="CY724" s="387"/>
      <c r="CZ724" s="387"/>
      <c r="DA724" s="387"/>
      <c r="DB724" s="387"/>
      <c r="DC724" s="387"/>
      <c r="DD724" s="387"/>
      <c r="DE724" s="387"/>
      <c r="DF724" s="387"/>
      <c r="DG724" s="387"/>
      <c r="DH724" s="387"/>
      <c r="DI724" s="387"/>
      <c r="DJ724" s="387"/>
      <c r="DK724" s="387"/>
      <c r="DL724" s="387"/>
      <c r="DM724" s="387"/>
      <c r="DN724" s="387"/>
      <c r="DO724" s="387"/>
      <c r="DP724" s="387"/>
      <c r="DQ724" s="387"/>
      <c r="DR724" s="387"/>
      <c r="DS724" s="387"/>
      <c r="DT724" s="387"/>
      <c r="DU724" s="387"/>
      <c r="DV724" s="387"/>
      <c r="DW724" s="387"/>
      <c r="DX724" s="387"/>
      <c r="DY724" s="387"/>
      <c r="DZ724" s="387"/>
      <c r="EA724" s="387"/>
      <c r="EB724" s="387"/>
      <c r="EC724" s="387"/>
      <c r="ED724" s="387"/>
      <c r="EE724" s="387"/>
      <c r="EF724" s="387"/>
      <c r="EG724" s="387"/>
      <c r="EH724" s="387"/>
      <c r="EI724" s="387"/>
      <c r="EJ724" s="387"/>
      <c r="EK724" s="387"/>
      <c r="EL724" s="387"/>
      <c r="EM724" s="387"/>
    </row>
    <row r="725" spans="1:143" s="389" customFormat="1" ht="25.5" hidden="1" customHeight="1">
      <c r="A725" s="504"/>
      <c r="B725" s="504"/>
      <c r="C725" s="504"/>
      <c r="D725" s="504"/>
      <c r="E725" s="504"/>
      <c r="F725" s="504"/>
      <c r="G725" s="504"/>
      <c r="H725" s="504"/>
      <c r="I725" s="504"/>
      <c r="J725" s="504"/>
      <c r="K725" s="504"/>
      <c r="L725" s="504"/>
      <c r="M725" s="504"/>
      <c r="N725" s="504"/>
      <c r="O725" s="504"/>
      <c r="P725" s="504"/>
      <c r="Q725" s="504"/>
      <c r="R725" s="504"/>
      <c r="S725" s="504"/>
      <c r="T725" s="504"/>
      <c r="U725" s="504"/>
      <c r="V725" s="504"/>
      <c r="W725" s="504"/>
      <c r="X725" s="504"/>
      <c r="Y725" s="504"/>
      <c r="Z725" s="504"/>
      <c r="AA725" s="504"/>
      <c r="AB725" s="504"/>
      <c r="AC725" s="504"/>
      <c r="AD725" s="504"/>
      <c r="AE725" s="504"/>
      <c r="AF725" s="500"/>
      <c r="AG725" s="500"/>
      <c r="AH725" s="500"/>
      <c r="AI725" s="387"/>
      <c r="AJ725" s="387"/>
      <c r="AK725" s="387"/>
      <c r="AL725" s="387"/>
      <c r="AM725" s="387"/>
      <c r="AN725" s="387"/>
      <c r="AO725" s="387"/>
      <c r="AP725" s="387"/>
      <c r="AQ725" s="387"/>
      <c r="AR725" s="387"/>
      <c r="AS725" s="387"/>
      <c r="AT725" s="387"/>
      <c r="AU725" s="387"/>
      <c r="AV725" s="387"/>
      <c r="AW725" s="387"/>
      <c r="AX725" s="387"/>
      <c r="AY725" s="387"/>
      <c r="AZ725" s="387"/>
      <c r="BA725" s="387"/>
      <c r="BB725" s="387"/>
      <c r="BC725" s="387"/>
      <c r="BD725" s="387"/>
      <c r="BE725" s="387"/>
      <c r="BF725" s="387"/>
      <c r="BG725" s="387"/>
      <c r="BH725" s="387"/>
      <c r="BI725" s="387"/>
      <c r="BJ725" s="387"/>
      <c r="BK725" s="387"/>
      <c r="BL725" s="387"/>
      <c r="BM725" s="387"/>
      <c r="BN725" s="387"/>
      <c r="BO725" s="387"/>
      <c r="BP725" s="387"/>
      <c r="BQ725" s="387"/>
      <c r="BR725" s="387"/>
      <c r="BS725" s="387"/>
      <c r="BT725" s="387"/>
      <c r="BU725" s="387"/>
      <c r="BV725" s="387"/>
      <c r="BW725" s="387"/>
      <c r="BX725" s="387"/>
      <c r="BY725" s="387"/>
      <c r="BZ725" s="387"/>
      <c r="CA725" s="387"/>
      <c r="CB725" s="387"/>
      <c r="CC725" s="387"/>
      <c r="CD725" s="387"/>
      <c r="CE725" s="387"/>
      <c r="CF725" s="387"/>
      <c r="CG725" s="387"/>
      <c r="CH725" s="387"/>
      <c r="CI725" s="387"/>
      <c r="CJ725" s="387"/>
      <c r="CK725" s="387"/>
      <c r="CL725" s="387"/>
      <c r="CM725" s="387"/>
      <c r="CN725" s="387"/>
      <c r="CO725" s="387"/>
      <c r="CP725" s="387"/>
      <c r="CQ725" s="387"/>
      <c r="CR725" s="387"/>
      <c r="CS725" s="387"/>
      <c r="CT725" s="387"/>
      <c r="CU725" s="387"/>
      <c r="CV725" s="387"/>
      <c r="CW725" s="387"/>
      <c r="CX725" s="387"/>
      <c r="CY725" s="387"/>
      <c r="CZ725" s="387"/>
      <c r="DA725" s="387"/>
      <c r="DB725" s="387"/>
      <c r="DC725" s="387"/>
      <c r="DD725" s="387"/>
      <c r="DE725" s="387"/>
      <c r="DF725" s="387"/>
      <c r="DG725" s="387"/>
      <c r="DH725" s="387"/>
      <c r="DI725" s="387"/>
      <c r="DJ725" s="387"/>
      <c r="DK725" s="387"/>
      <c r="DL725" s="387"/>
      <c r="DM725" s="387"/>
      <c r="DN725" s="387"/>
      <c r="DO725" s="387"/>
      <c r="DP725" s="387"/>
      <c r="DQ725" s="387"/>
      <c r="DR725" s="387"/>
      <c r="DS725" s="387"/>
      <c r="DT725" s="387"/>
      <c r="DU725" s="387"/>
      <c r="DV725" s="387"/>
      <c r="DW725" s="387"/>
      <c r="DX725" s="387"/>
      <c r="DY725" s="387"/>
      <c r="DZ725" s="387"/>
      <c r="EA725" s="387"/>
      <c r="EB725" s="387"/>
      <c r="EC725" s="387"/>
      <c r="ED725" s="387"/>
      <c r="EE725" s="387"/>
      <c r="EF725" s="387"/>
      <c r="EG725" s="387"/>
      <c r="EH725" s="387"/>
      <c r="EI725" s="387"/>
      <c r="EJ725" s="387"/>
      <c r="EK725" s="387"/>
      <c r="EL725" s="387"/>
      <c r="EM725" s="387"/>
    </row>
    <row r="726" spans="1:143" s="389" customFormat="1" ht="25.5" hidden="1" customHeight="1">
      <c r="A726" s="504"/>
      <c r="B726" s="504"/>
      <c r="C726" s="504"/>
      <c r="D726" s="504"/>
      <c r="E726" s="504"/>
      <c r="F726" s="504"/>
      <c r="G726" s="504"/>
      <c r="H726" s="504"/>
      <c r="I726" s="504"/>
      <c r="J726" s="504"/>
      <c r="K726" s="504"/>
      <c r="L726" s="504"/>
      <c r="M726" s="504"/>
      <c r="N726" s="504"/>
      <c r="O726" s="504"/>
      <c r="P726" s="504"/>
      <c r="Q726" s="504"/>
      <c r="R726" s="504"/>
      <c r="S726" s="504"/>
      <c r="T726" s="504"/>
      <c r="U726" s="504"/>
      <c r="V726" s="504"/>
      <c r="W726" s="504"/>
      <c r="X726" s="504"/>
      <c r="Y726" s="504"/>
      <c r="Z726" s="504"/>
      <c r="AA726" s="504"/>
      <c r="AB726" s="504"/>
      <c r="AC726" s="504"/>
      <c r="AD726" s="504"/>
      <c r="AE726" s="504"/>
      <c r="AF726" s="500"/>
      <c r="AG726" s="500"/>
      <c r="AH726" s="500"/>
      <c r="AI726" s="387"/>
      <c r="AJ726" s="387"/>
      <c r="AK726" s="387"/>
      <c r="AL726" s="387"/>
      <c r="AM726" s="387"/>
      <c r="AN726" s="387"/>
      <c r="AO726" s="387"/>
      <c r="AP726" s="387"/>
      <c r="AQ726" s="387"/>
      <c r="AR726" s="387"/>
      <c r="AS726" s="387"/>
      <c r="AT726" s="387"/>
      <c r="AU726" s="387"/>
      <c r="AV726" s="387"/>
      <c r="AW726" s="387"/>
      <c r="AX726" s="387"/>
      <c r="AY726" s="387"/>
      <c r="AZ726" s="387"/>
      <c r="BA726" s="387"/>
      <c r="BB726" s="387"/>
      <c r="BC726" s="387"/>
      <c r="BD726" s="387"/>
      <c r="BE726" s="387"/>
      <c r="BF726" s="387"/>
      <c r="BG726" s="387"/>
      <c r="BH726" s="387"/>
      <c r="BI726" s="387"/>
      <c r="BJ726" s="387"/>
      <c r="BK726" s="387"/>
      <c r="BL726" s="387"/>
      <c r="BM726" s="387"/>
      <c r="BN726" s="387"/>
      <c r="BO726" s="387"/>
      <c r="BP726" s="387"/>
      <c r="BQ726" s="387"/>
      <c r="BR726" s="387"/>
      <c r="BS726" s="387"/>
      <c r="BT726" s="387"/>
      <c r="BU726" s="387"/>
      <c r="BV726" s="387"/>
      <c r="BW726" s="387"/>
      <c r="BX726" s="387"/>
      <c r="BY726" s="387"/>
      <c r="BZ726" s="387"/>
      <c r="CA726" s="387"/>
      <c r="CB726" s="387"/>
      <c r="CC726" s="387"/>
      <c r="CD726" s="387"/>
      <c r="CE726" s="387"/>
      <c r="CF726" s="387"/>
      <c r="CG726" s="387"/>
      <c r="CH726" s="387"/>
      <c r="CI726" s="387"/>
      <c r="CJ726" s="387"/>
      <c r="CK726" s="387"/>
      <c r="CL726" s="387"/>
      <c r="CM726" s="387"/>
      <c r="CN726" s="387"/>
      <c r="CO726" s="387"/>
      <c r="CP726" s="387"/>
      <c r="CQ726" s="387"/>
      <c r="CR726" s="387"/>
      <c r="CS726" s="387"/>
      <c r="CT726" s="387"/>
      <c r="CU726" s="387"/>
      <c r="CV726" s="387"/>
      <c r="CW726" s="387"/>
      <c r="CX726" s="387"/>
      <c r="CY726" s="387"/>
      <c r="CZ726" s="387"/>
      <c r="DA726" s="387"/>
      <c r="DB726" s="387"/>
      <c r="DC726" s="387"/>
      <c r="DD726" s="387"/>
      <c r="DE726" s="387"/>
      <c r="DF726" s="387"/>
      <c r="DG726" s="387"/>
      <c r="DH726" s="387"/>
      <c r="DI726" s="387"/>
      <c r="DJ726" s="387"/>
      <c r="DK726" s="387"/>
      <c r="DL726" s="387"/>
      <c r="DM726" s="387"/>
      <c r="DN726" s="387"/>
      <c r="DO726" s="387"/>
      <c r="DP726" s="387"/>
      <c r="DQ726" s="387"/>
      <c r="DR726" s="387"/>
      <c r="DS726" s="387"/>
      <c r="DT726" s="387"/>
      <c r="DU726" s="387"/>
      <c r="DV726" s="387"/>
      <c r="DW726" s="387"/>
      <c r="DX726" s="387"/>
      <c r="DY726" s="387"/>
      <c r="DZ726" s="387"/>
      <c r="EA726" s="387"/>
      <c r="EB726" s="387"/>
      <c r="EC726" s="387"/>
      <c r="ED726" s="387"/>
      <c r="EE726" s="387"/>
      <c r="EF726" s="387"/>
      <c r="EG726" s="387"/>
      <c r="EH726" s="387"/>
      <c r="EI726" s="387"/>
      <c r="EJ726" s="387"/>
      <c r="EK726" s="387"/>
      <c r="EL726" s="387"/>
      <c r="EM726" s="387"/>
    </row>
    <row r="727" spans="1:143" s="389" customFormat="1" ht="25.5" hidden="1" customHeight="1">
      <c r="A727" s="504"/>
      <c r="B727" s="504"/>
      <c r="C727" s="504"/>
      <c r="D727" s="504"/>
      <c r="E727" s="504"/>
      <c r="F727" s="504"/>
      <c r="G727" s="504"/>
      <c r="H727" s="504"/>
      <c r="I727" s="504"/>
      <c r="J727" s="504"/>
      <c r="K727" s="504"/>
      <c r="L727" s="504"/>
      <c r="M727" s="504"/>
      <c r="N727" s="504"/>
      <c r="O727" s="504"/>
      <c r="P727" s="504"/>
      <c r="Q727" s="504"/>
      <c r="R727" s="504"/>
      <c r="S727" s="504"/>
      <c r="T727" s="504"/>
      <c r="U727" s="504"/>
      <c r="V727" s="504"/>
      <c r="W727" s="504"/>
      <c r="X727" s="504"/>
      <c r="Y727" s="504"/>
      <c r="Z727" s="504"/>
      <c r="AA727" s="504"/>
      <c r="AB727" s="504"/>
      <c r="AC727" s="504"/>
      <c r="AD727" s="504"/>
      <c r="AE727" s="504"/>
      <c r="AF727" s="500"/>
      <c r="AG727" s="500"/>
      <c r="AH727" s="500"/>
      <c r="AI727" s="387"/>
      <c r="AJ727" s="387"/>
      <c r="AK727" s="387"/>
      <c r="AL727" s="387"/>
      <c r="AM727" s="387"/>
      <c r="AN727" s="387"/>
      <c r="AO727" s="387"/>
      <c r="AP727" s="387"/>
      <c r="AQ727" s="387"/>
      <c r="AR727" s="387"/>
      <c r="AS727" s="387"/>
      <c r="AT727" s="387"/>
      <c r="AU727" s="387"/>
      <c r="AV727" s="387"/>
      <c r="AW727" s="387"/>
      <c r="AX727" s="387"/>
      <c r="AY727" s="387"/>
      <c r="AZ727" s="387"/>
      <c r="BA727" s="387"/>
      <c r="BB727" s="387"/>
      <c r="BC727" s="387"/>
      <c r="BD727" s="387"/>
      <c r="BE727" s="387"/>
      <c r="BF727" s="387"/>
      <c r="BG727" s="387"/>
      <c r="BH727" s="387"/>
      <c r="BI727" s="387"/>
      <c r="BJ727" s="387"/>
      <c r="BK727" s="387"/>
      <c r="BL727" s="387"/>
      <c r="BM727" s="387"/>
      <c r="BN727" s="387"/>
      <c r="BO727" s="387"/>
      <c r="BP727" s="387"/>
      <c r="BQ727" s="387"/>
      <c r="BR727" s="387"/>
      <c r="BS727" s="387"/>
      <c r="BT727" s="387"/>
      <c r="BU727" s="387"/>
      <c r="BV727" s="387"/>
      <c r="BW727" s="387"/>
      <c r="BX727" s="387"/>
      <c r="BY727" s="387"/>
      <c r="BZ727" s="387"/>
      <c r="CA727" s="387"/>
      <c r="CB727" s="387"/>
      <c r="CC727" s="387"/>
      <c r="CD727" s="387"/>
      <c r="CE727" s="387"/>
      <c r="CF727" s="387"/>
      <c r="CG727" s="387"/>
      <c r="CH727" s="387"/>
      <c r="CI727" s="387"/>
      <c r="CJ727" s="387"/>
      <c r="CK727" s="387"/>
      <c r="CL727" s="387"/>
      <c r="CM727" s="387"/>
      <c r="CN727" s="387"/>
      <c r="CO727" s="387"/>
      <c r="CP727" s="387"/>
      <c r="CQ727" s="387"/>
      <c r="CR727" s="387"/>
      <c r="CS727" s="387"/>
      <c r="CT727" s="387"/>
      <c r="CU727" s="387"/>
      <c r="CV727" s="387"/>
      <c r="CW727" s="387"/>
      <c r="CX727" s="387"/>
      <c r="CY727" s="387"/>
      <c r="CZ727" s="387"/>
      <c r="DA727" s="387"/>
      <c r="DB727" s="387"/>
      <c r="DC727" s="387"/>
      <c r="DD727" s="387"/>
      <c r="DE727" s="387"/>
      <c r="DF727" s="387"/>
      <c r="DG727" s="387"/>
      <c r="DH727" s="387"/>
      <c r="DI727" s="387"/>
      <c r="DJ727" s="387"/>
      <c r="DK727" s="387"/>
      <c r="DL727" s="387"/>
      <c r="DM727" s="387"/>
      <c r="DN727" s="387"/>
      <c r="DO727" s="387"/>
      <c r="DP727" s="387"/>
      <c r="DQ727" s="387"/>
      <c r="DR727" s="387"/>
      <c r="DS727" s="387"/>
      <c r="DT727" s="387"/>
      <c r="DU727" s="387"/>
      <c r="DV727" s="387"/>
      <c r="DW727" s="387"/>
      <c r="DX727" s="387"/>
      <c r="DY727" s="387"/>
      <c r="DZ727" s="387"/>
      <c r="EA727" s="387"/>
      <c r="EB727" s="387"/>
      <c r="EC727" s="387"/>
      <c r="ED727" s="387"/>
      <c r="EE727" s="387"/>
      <c r="EF727" s="387"/>
      <c r="EG727" s="387"/>
      <c r="EH727" s="387"/>
      <c r="EI727" s="387"/>
      <c r="EJ727" s="387"/>
      <c r="EK727" s="387"/>
      <c r="EL727" s="387"/>
      <c r="EM727" s="387"/>
    </row>
    <row r="728" spans="1:143" s="389" customFormat="1" ht="25.5" hidden="1" customHeight="1">
      <c r="A728" s="504"/>
      <c r="B728" s="504"/>
      <c r="C728" s="504"/>
      <c r="D728" s="504"/>
      <c r="E728" s="504"/>
      <c r="F728" s="504"/>
      <c r="G728" s="504"/>
      <c r="H728" s="504"/>
      <c r="I728" s="504"/>
      <c r="J728" s="504"/>
      <c r="K728" s="504"/>
      <c r="L728" s="504"/>
      <c r="M728" s="504"/>
      <c r="N728" s="504"/>
      <c r="O728" s="504"/>
      <c r="P728" s="504"/>
      <c r="Q728" s="504"/>
      <c r="R728" s="504"/>
      <c r="S728" s="504"/>
      <c r="T728" s="504"/>
      <c r="U728" s="504"/>
      <c r="V728" s="504"/>
      <c r="W728" s="504"/>
      <c r="X728" s="504"/>
      <c r="Y728" s="504"/>
      <c r="Z728" s="504"/>
      <c r="AA728" s="504"/>
      <c r="AB728" s="504"/>
      <c r="AC728" s="504"/>
      <c r="AD728" s="504"/>
      <c r="AE728" s="504"/>
      <c r="AF728" s="500"/>
      <c r="AG728" s="500"/>
      <c r="AH728" s="500"/>
      <c r="AI728" s="387"/>
      <c r="AJ728" s="387"/>
      <c r="AK728" s="387"/>
      <c r="AL728" s="387"/>
      <c r="AM728" s="387"/>
      <c r="AN728" s="387"/>
      <c r="AO728" s="387"/>
      <c r="AP728" s="387"/>
      <c r="AQ728" s="387"/>
      <c r="AR728" s="387"/>
      <c r="AS728" s="387"/>
      <c r="AT728" s="387"/>
      <c r="AU728" s="387"/>
      <c r="AV728" s="387"/>
      <c r="AW728" s="387"/>
      <c r="AX728" s="387"/>
      <c r="AY728" s="387"/>
      <c r="AZ728" s="387"/>
      <c r="BA728" s="387"/>
      <c r="BB728" s="387"/>
      <c r="BC728" s="387"/>
      <c r="BD728" s="387"/>
      <c r="BE728" s="387"/>
      <c r="BF728" s="387"/>
      <c r="BG728" s="387"/>
      <c r="BH728" s="387"/>
      <c r="BI728" s="387"/>
      <c r="BJ728" s="387"/>
      <c r="BK728" s="387"/>
      <c r="BL728" s="387"/>
      <c r="BM728" s="387"/>
      <c r="BN728" s="387"/>
      <c r="BO728" s="387"/>
      <c r="BP728" s="387"/>
      <c r="BQ728" s="387"/>
      <c r="BR728" s="387"/>
      <c r="BS728" s="387"/>
      <c r="BT728" s="387"/>
      <c r="BU728" s="387"/>
      <c r="BV728" s="387"/>
      <c r="BW728" s="387"/>
      <c r="BX728" s="387"/>
      <c r="BY728" s="387"/>
      <c r="BZ728" s="387"/>
      <c r="CA728" s="387"/>
      <c r="CB728" s="387"/>
      <c r="CC728" s="387"/>
      <c r="CD728" s="387"/>
      <c r="CE728" s="387"/>
      <c r="CF728" s="387"/>
      <c r="CG728" s="387"/>
      <c r="CH728" s="387"/>
      <c r="CI728" s="387"/>
      <c r="CJ728" s="387"/>
      <c r="CK728" s="387"/>
      <c r="CL728" s="387"/>
      <c r="CM728" s="387"/>
      <c r="CN728" s="387"/>
      <c r="CO728" s="387"/>
      <c r="CP728" s="387"/>
      <c r="CQ728" s="387"/>
      <c r="CR728" s="387"/>
      <c r="CS728" s="387"/>
      <c r="CT728" s="387"/>
      <c r="CU728" s="387"/>
      <c r="CV728" s="387"/>
      <c r="CW728" s="387"/>
      <c r="CX728" s="387"/>
      <c r="CY728" s="387"/>
      <c r="CZ728" s="387"/>
      <c r="DA728" s="387"/>
      <c r="DB728" s="387"/>
      <c r="DC728" s="387"/>
      <c r="DD728" s="387"/>
      <c r="DE728" s="387"/>
      <c r="DF728" s="387"/>
      <c r="DG728" s="387"/>
      <c r="DH728" s="387"/>
      <c r="DI728" s="387"/>
      <c r="DJ728" s="387"/>
      <c r="DK728" s="387"/>
      <c r="DL728" s="387"/>
      <c r="DM728" s="387"/>
      <c r="DN728" s="387"/>
      <c r="DO728" s="387"/>
      <c r="DP728" s="387"/>
      <c r="DQ728" s="387"/>
      <c r="DR728" s="387"/>
      <c r="DS728" s="387"/>
      <c r="DT728" s="387"/>
      <c r="DU728" s="387"/>
      <c r="DV728" s="387"/>
      <c r="DW728" s="387"/>
      <c r="DX728" s="387"/>
      <c r="DY728" s="387"/>
      <c r="DZ728" s="387"/>
      <c r="EA728" s="387"/>
      <c r="EB728" s="387"/>
      <c r="EC728" s="387"/>
      <c r="ED728" s="387"/>
      <c r="EE728" s="387"/>
      <c r="EF728" s="387"/>
      <c r="EG728" s="387"/>
      <c r="EH728" s="387"/>
      <c r="EI728" s="387"/>
      <c r="EJ728" s="387"/>
      <c r="EK728" s="387"/>
      <c r="EL728" s="387"/>
      <c r="EM728" s="387"/>
    </row>
    <row r="729" spans="1:143" s="389" customFormat="1" ht="25.5" hidden="1" customHeight="1">
      <c r="A729" s="504"/>
      <c r="B729" s="504"/>
      <c r="C729" s="504"/>
      <c r="D729" s="504"/>
      <c r="E729" s="504"/>
      <c r="F729" s="504"/>
      <c r="G729" s="504"/>
      <c r="H729" s="504"/>
      <c r="I729" s="504"/>
      <c r="J729" s="504"/>
      <c r="K729" s="504"/>
      <c r="L729" s="504"/>
      <c r="M729" s="504"/>
      <c r="N729" s="504"/>
      <c r="O729" s="504"/>
      <c r="P729" s="504"/>
      <c r="Q729" s="504"/>
      <c r="R729" s="504"/>
      <c r="S729" s="504"/>
      <c r="T729" s="504"/>
      <c r="U729" s="504"/>
      <c r="V729" s="504"/>
      <c r="W729" s="504"/>
      <c r="X729" s="504"/>
      <c r="Y729" s="504"/>
      <c r="Z729" s="504"/>
      <c r="AA729" s="504"/>
      <c r="AB729" s="504"/>
      <c r="AC729" s="504"/>
      <c r="AD729" s="504"/>
      <c r="AE729" s="504"/>
      <c r="AF729" s="500"/>
      <c r="AG729" s="500"/>
      <c r="AH729" s="500"/>
      <c r="AI729" s="387"/>
      <c r="AJ729" s="387"/>
      <c r="AK729" s="387"/>
      <c r="AL729" s="387"/>
      <c r="AM729" s="387"/>
      <c r="AN729" s="387"/>
      <c r="AO729" s="387"/>
      <c r="AP729" s="387"/>
      <c r="AQ729" s="387"/>
      <c r="AR729" s="387"/>
      <c r="AS729" s="387"/>
      <c r="AT729" s="387"/>
      <c r="AU729" s="387"/>
      <c r="AV729" s="387"/>
      <c r="AW729" s="387"/>
      <c r="AX729" s="387"/>
      <c r="AY729" s="387"/>
      <c r="AZ729" s="387"/>
      <c r="BA729" s="387"/>
      <c r="BB729" s="387"/>
      <c r="BC729" s="387"/>
      <c r="BD729" s="387"/>
      <c r="BE729" s="387"/>
      <c r="BF729" s="387"/>
      <c r="BG729" s="387"/>
      <c r="BH729" s="387"/>
      <c r="BI729" s="387"/>
      <c r="BJ729" s="387"/>
      <c r="BK729" s="387"/>
      <c r="BL729" s="387"/>
      <c r="BM729" s="387"/>
      <c r="BN729" s="387"/>
      <c r="BO729" s="387"/>
      <c r="BP729" s="387"/>
      <c r="BQ729" s="387"/>
      <c r="BR729" s="387"/>
      <c r="BS729" s="387"/>
      <c r="BT729" s="387"/>
      <c r="BU729" s="387"/>
      <c r="BV729" s="387"/>
      <c r="BW729" s="387"/>
      <c r="BX729" s="387"/>
      <c r="BY729" s="387"/>
      <c r="BZ729" s="387"/>
      <c r="CA729" s="387"/>
      <c r="CB729" s="387"/>
      <c r="CC729" s="387"/>
      <c r="CD729" s="387"/>
      <c r="CE729" s="387"/>
      <c r="CF729" s="387"/>
      <c r="CG729" s="387"/>
      <c r="CH729" s="387"/>
      <c r="CI729" s="387"/>
      <c r="CJ729" s="387"/>
      <c r="CK729" s="387"/>
      <c r="CL729" s="387"/>
      <c r="CM729" s="387"/>
      <c r="CN729" s="387"/>
      <c r="CO729" s="387"/>
      <c r="CP729" s="387"/>
      <c r="CQ729" s="387"/>
      <c r="CR729" s="387"/>
      <c r="CS729" s="387"/>
      <c r="CT729" s="387"/>
      <c r="CU729" s="387"/>
      <c r="CV729" s="387"/>
      <c r="CW729" s="387"/>
      <c r="CX729" s="387"/>
      <c r="CY729" s="387"/>
      <c r="CZ729" s="387"/>
      <c r="DA729" s="387"/>
      <c r="DB729" s="387"/>
      <c r="DC729" s="387"/>
      <c r="DD729" s="387"/>
      <c r="DE729" s="387"/>
      <c r="DF729" s="387"/>
      <c r="DG729" s="387"/>
      <c r="DH729" s="387"/>
      <c r="DI729" s="387"/>
      <c r="DJ729" s="387"/>
      <c r="DK729" s="387"/>
      <c r="DL729" s="387"/>
      <c r="DM729" s="387"/>
      <c r="DN729" s="387"/>
      <c r="DO729" s="387"/>
      <c r="DP729" s="387"/>
      <c r="DQ729" s="387"/>
      <c r="DR729" s="387"/>
      <c r="DS729" s="387"/>
      <c r="DT729" s="387"/>
      <c r="DU729" s="387"/>
      <c r="DV729" s="387"/>
      <c r="DW729" s="387"/>
      <c r="DX729" s="387"/>
      <c r="DY729" s="387"/>
      <c r="DZ729" s="387"/>
      <c r="EA729" s="387"/>
      <c r="EB729" s="387"/>
      <c r="EC729" s="387"/>
      <c r="ED729" s="387"/>
      <c r="EE729" s="387"/>
      <c r="EF729" s="387"/>
      <c r="EG729" s="387"/>
      <c r="EH729" s="387"/>
      <c r="EI729" s="387"/>
      <c r="EJ729" s="387"/>
      <c r="EK729" s="387"/>
      <c r="EL729" s="387"/>
      <c r="EM729" s="387"/>
    </row>
    <row r="730" spans="1:143" s="389" customFormat="1" ht="25.5" hidden="1" customHeight="1">
      <c r="A730" s="504"/>
      <c r="B730" s="504"/>
      <c r="C730" s="504"/>
      <c r="D730" s="504"/>
      <c r="E730" s="504"/>
      <c r="F730" s="504"/>
      <c r="G730" s="504"/>
      <c r="H730" s="504"/>
      <c r="I730" s="504"/>
      <c r="J730" s="504"/>
      <c r="K730" s="504"/>
      <c r="L730" s="504"/>
      <c r="M730" s="504"/>
      <c r="N730" s="504"/>
      <c r="O730" s="504"/>
      <c r="P730" s="504"/>
      <c r="Q730" s="504"/>
      <c r="R730" s="504"/>
      <c r="S730" s="504"/>
      <c r="T730" s="504"/>
      <c r="U730" s="504"/>
      <c r="V730" s="504"/>
      <c r="W730" s="504"/>
      <c r="X730" s="504"/>
      <c r="Y730" s="504"/>
      <c r="Z730" s="504"/>
      <c r="AA730" s="504"/>
      <c r="AB730" s="504"/>
      <c r="AC730" s="504"/>
      <c r="AD730" s="504"/>
      <c r="AE730" s="504"/>
      <c r="AF730" s="500"/>
      <c r="AG730" s="500"/>
      <c r="AH730" s="500"/>
      <c r="AI730" s="387"/>
      <c r="AJ730" s="387"/>
      <c r="AK730" s="387"/>
      <c r="AL730" s="387"/>
      <c r="AM730" s="387"/>
      <c r="AN730" s="387"/>
      <c r="AO730" s="387"/>
      <c r="AP730" s="387"/>
      <c r="AQ730" s="387"/>
      <c r="AR730" s="387"/>
      <c r="AS730" s="387"/>
      <c r="AT730" s="387"/>
      <c r="AU730" s="387"/>
      <c r="AV730" s="387"/>
      <c r="AW730" s="387"/>
      <c r="AX730" s="387"/>
      <c r="AY730" s="387"/>
      <c r="AZ730" s="387"/>
      <c r="BA730" s="387"/>
      <c r="BB730" s="387"/>
      <c r="BC730" s="387"/>
      <c r="BD730" s="387"/>
      <c r="BE730" s="387"/>
      <c r="BF730" s="387"/>
      <c r="BG730" s="387"/>
      <c r="BH730" s="387"/>
      <c r="BI730" s="387"/>
      <c r="BJ730" s="387"/>
      <c r="BK730" s="387"/>
      <c r="BL730" s="387"/>
      <c r="BM730" s="387"/>
      <c r="BN730" s="387"/>
      <c r="BO730" s="387"/>
      <c r="BP730" s="387"/>
      <c r="BQ730" s="387"/>
      <c r="BR730" s="387"/>
      <c r="BS730" s="387"/>
      <c r="BT730" s="387"/>
      <c r="BU730" s="387"/>
      <c r="BV730" s="387"/>
      <c r="BW730" s="387"/>
      <c r="BX730" s="387"/>
      <c r="BY730" s="387"/>
      <c r="BZ730" s="387"/>
      <c r="CA730" s="387"/>
      <c r="CB730" s="387"/>
      <c r="CC730" s="387"/>
      <c r="CD730" s="387"/>
      <c r="CE730" s="387"/>
      <c r="CF730" s="387"/>
      <c r="CG730" s="387"/>
      <c r="CH730" s="387"/>
      <c r="CI730" s="387"/>
      <c r="CJ730" s="387"/>
      <c r="CK730" s="387"/>
      <c r="CL730" s="387"/>
      <c r="CM730" s="387"/>
      <c r="CN730" s="387"/>
      <c r="CO730" s="387"/>
      <c r="CP730" s="387"/>
      <c r="CQ730" s="387"/>
      <c r="CR730" s="387"/>
      <c r="CS730" s="387"/>
      <c r="CT730" s="387"/>
      <c r="CU730" s="387"/>
      <c r="CV730" s="387"/>
      <c r="CW730" s="387"/>
      <c r="CX730" s="387"/>
      <c r="CY730" s="387"/>
      <c r="CZ730" s="387"/>
      <c r="DA730" s="387"/>
      <c r="DB730" s="387"/>
      <c r="DC730" s="387"/>
      <c r="DD730" s="387"/>
      <c r="DE730" s="387"/>
      <c r="DF730" s="387"/>
      <c r="DG730" s="387"/>
      <c r="DH730" s="387"/>
      <c r="DI730" s="387"/>
      <c r="DJ730" s="387"/>
      <c r="DK730" s="387"/>
      <c r="DL730" s="387"/>
      <c r="DM730" s="387"/>
      <c r="DN730" s="387"/>
      <c r="DO730" s="387"/>
      <c r="DP730" s="387"/>
      <c r="DQ730" s="387"/>
      <c r="DR730" s="387"/>
      <c r="DS730" s="387"/>
      <c r="DT730" s="387"/>
      <c r="DU730" s="387"/>
      <c r="DV730" s="387"/>
      <c r="DW730" s="387"/>
      <c r="DX730" s="387"/>
      <c r="DY730" s="387"/>
      <c r="DZ730" s="387"/>
      <c r="EA730" s="387"/>
      <c r="EB730" s="387"/>
      <c r="EC730" s="387"/>
      <c r="ED730" s="387"/>
      <c r="EE730" s="387"/>
      <c r="EF730" s="387"/>
      <c r="EG730" s="387"/>
      <c r="EH730" s="387"/>
      <c r="EI730" s="387"/>
      <c r="EJ730" s="387"/>
      <c r="EK730" s="387"/>
      <c r="EL730" s="387"/>
      <c r="EM730" s="387"/>
    </row>
    <row r="731" spans="1:143" s="389" customFormat="1" ht="25.5" hidden="1" customHeight="1">
      <c r="A731" s="504"/>
      <c r="B731" s="504"/>
      <c r="C731" s="504"/>
      <c r="D731" s="504"/>
      <c r="E731" s="504"/>
      <c r="F731" s="504"/>
      <c r="G731" s="504"/>
      <c r="H731" s="504"/>
      <c r="I731" s="504"/>
      <c r="J731" s="504"/>
      <c r="K731" s="504"/>
      <c r="L731" s="504"/>
      <c r="M731" s="504"/>
      <c r="N731" s="504"/>
      <c r="O731" s="504"/>
      <c r="P731" s="504"/>
      <c r="Q731" s="504"/>
      <c r="R731" s="504"/>
      <c r="S731" s="504"/>
      <c r="T731" s="504"/>
      <c r="U731" s="504"/>
      <c r="V731" s="504"/>
      <c r="W731" s="504"/>
      <c r="X731" s="504"/>
      <c r="Y731" s="504"/>
      <c r="Z731" s="504"/>
      <c r="AA731" s="504"/>
      <c r="AB731" s="504"/>
      <c r="AC731" s="504"/>
      <c r="AD731" s="504"/>
      <c r="AE731" s="504"/>
      <c r="AF731" s="500"/>
      <c r="AG731" s="500"/>
      <c r="AH731" s="500"/>
      <c r="AI731" s="387"/>
      <c r="AJ731" s="387"/>
      <c r="AK731" s="387"/>
      <c r="AL731" s="387"/>
      <c r="AM731" s="387"/>
      <c r="AN731" s="387"/>
      <c r="AO731" s="387"/>
      <c r="AP731" s="387"/>
      <c r="AQ731" s="387"/>
      <c r="AR731" s="387"/>
      <c r="AS731" s="387"/>
      <c r="AT731" s="387"/>
      <c r="AU731" s="387"/>
      <c r="AV731" s="387"/>
      <c r="AW731" s="387"/>
      <c r="AX731" s="387"/>
      <c r="AY731" s="387"/>
      <c r="AZ731" s="387"/>
      <c r="BA731" s="387"/>
      <c r="BB731" s="387"/>
      <c r="BC731" s="387"/>
      <c r="BD731" s="387"/>
      <c r="BE731" s="387"/>
      <c r="BF731" s="387"/>
      <c r="BG731" s="387"/>
      <c r="BH731" s="387"/>
      <c r="BI731" s="387"/>
      <c r="BJ731" s="387"/>
      <c r="BK731" s="387"/>
      <c r="BL731" s="387"/>
      <c r="BM731" s="387"/>
      <c r="BN731" s="387"/>
      <c r="BO731" s="387"/>
      <c r="BP731" s="387"/>
      <c r="BQ731" s="387"/>
      <c r="BR731" s="387"/>
      <c r="BS731" s="387"/>
      <c r="BT731" s="387"/>
      <c r="BU731" s="387"/>
      <c r="BV731" s="387"/>
      <c r="BW731" s="387"/>
      <c r="BX731" s="387"/>
      <c r="BY731" s="387"/>
      <c r="BZ731" s="387"/>
      <c r="CA731" s="387"/>
      <c r="CB731" s="387"/>
      <c r="CC731" s="387"/>
      <c r="CD731" s="387"/>
      <c r="CE731" s="387"/>
      <c r="CF731" s="387"/>
      <c r="CG731" s="387"/>
      <c r="CH731" s="387"/>
      <c r="CI731" s="387"/>
      <c r="CJ731" s="387"/>
      <c r="CK731" s="387"/>
      <c r="CL731" s="387"/>
      <c r="CM731" s="387"/>
      <c r="CN731" s="387"/>
      <c r="CO731" s="387"/>
      <c r="CP731" s="387"/>
      <c r="CQ731" s="387"/>
      <c r="CR731" s="387"/>
      <c r="CS731" s="387"/>
      <c r="CT731" s="387"/>
      <c r="CU731" s="387"/>
      <c r="CV731" s="387"/>
      <c r="CW731" s="387"/>
      <c r="CX731" s="387"/>
      <c r="CY731" s="387"/>
      <c r="CZ731" s="387"/>
      <c r="DA731" s="387"/>
      <c r="DB731" s="387"/>
      <c r="DC731" s="387"/>
      <c r="DD731" s="387"/>
      <c r="DE731" s="387"/>
      <c r="DF731" s="387"/>
      <c r="DG731" s="387"/>
      <c r="DH731" s="387"/>
      <c r="DI731" s="387"/>
      <c r="DJ731" s="387"/>
      <c r="DK731" s="387"/>
      <c r="DL731" s="387"/>
      <c r="DM731" s="387"/>
      <c r="DN731" s="387"/>
      <c r="DO731" s="387"/>
      <c r="DP731" s="387"/>
      <c r="DQ731" s="387"/>
      <c r="DR731" s="387"/>
      <c r="DS731" s="387"/>
      <c r="DT731" s="387"/>
      <c r="DU731" s="387"/>
      <c r="DV731" s="387"/>
      <c r="DW731" s="387"/>
      <c r="DX731" s="387"/>
      <c r="DY731" s="387"/>
      <c r="DZ731" s="387"/>
      <c r="EA731" s="387"/>
      <c r="EB731" s="387"/>
      <c r="EC731" s="387"/>
      <c r="ED731" s="387"/>
      <c r="EE731" s="387"/>
      <c r="EF731" s="387"/>
      <c r="EG731" s="387"/>
      <c r="EH731" s="387"/>
      <c r="EI731" s="387"/>
      <c r="EJ731" s="387"/>
      <c r="EK731" s="387"/>
      <c r="EL731" s="387"/>
      <c r="EM731" s="387"/>
    </row>
    <row r="732" spans="1:143" s="389" customFormat="1" ht="25.5" hidden="1" customHeight="1">
      <c r="A732" s="504"/>
      <c r="B732" s="504"/>
      <c r="C732" s="504"/>
      <c r="D732" s="504"/>
      <c r="E732" s="504"/>
      <c r="F732" s="504"/>
      <c r="G732" s="504"/>
      <c r="H732" s="504"/>
      <c r="I732" s="504"/>
      <c r="J732" s="504"/>
      <c r="K732" s="504"/>
      <c r="L732" s="504"/>
      <c r="M732" s="504"/>
      <c r="N732" s="504"/>
      <c r="O732" s="504"/>
      <c r="P732" s="504"/>
      <c r="Q732" s="504"/>
      <c r="R732" s="504"/>
      <c r="S732" s="504"/>
      <c r="T732" s="504"/>
      <c r="U732" s="504"/>
      <c r="V732" s="504"/>
      <c r="W732" s="504"/>
      <c r="X732" s="504"/>
      <c r="Y732" s="504"/>
      <c r="Z732" s="504"/>
      <c r="AA732" s="504"/>
      <c r="AB732" s="504"/>
      <c r="AC732" s="504"/>
      <c r="AD732" s="504"/>
      <c r="AE732" s="504"/>
      <c r="AF732" s="500"/>
      <c r="AG732" s="500"/>
      <c r="AH732" s="500"/>
      <c r="AI732" s="387"/>
      <c r="AJ732" s="387"/>
      <c r="AK732" s="387"/>
      <c r="AL732" s="387"/>
      <c r="AM732" s="387"/>
      <c r="AN732" s="387"/>
      <c r="AO732" s="387"/>
      <c r="AP732" s="387"/>
      <c r="AQ732" s="387"/>
      <c r="AR732" s="387"/>
      <c r="AS732" s="387"/>
      <c r="AT732" s="387"/>
      <c r="AU732" s="387"/>
      <c r="AV732" s="387"/>
      <c r="AW732" s="387"/>
      <c r="AX732" s="387"/>
      <c r="AY732" s="387"/>
      <c r="AZ732" s="387"/>
      <c r="BA732" s="387"/>
      <c r="BB732" s="387"/>
      <c r="BC732" s="387"/>
      <c r="BD732" s="387"/>
      <c r="BE732" s="387"/>
      <c r="BF732" s="387"/>
      <c r="BG732" s="387"/>
      <c r="BH732" s="387"/>
      <c r="BI732" s="387"/>
      <c r="BJ732" s="387"/>
      <c r="BK732" s="387"/>
      <c r="BL732" s="387"/>
      <c r="BM732" s="387"/>
      <c r="BN732" s="387"/>
      <c r="BO732" s="387"/>
      <c r="BP732" s="387"/>
      <c r="BQ732" s="387"/>
      <c r="BR732" s="387"/>
      <c r="BS732" s="387"/>
      <c r="BT732" s="387"/>
      <c r="BU732" s="387"/>
      <c r="BV732" s="387"/>
      <c r="BW732" s="387"/>
      <c r="BX732" s="387"/>
      <c r="BY732" s="387"/>
      <c r="BZ732" s="387"/>
      <c r="CA732" s="387"/>
      <c r="CB732" s="387"/>
      <c r="CC732" s="387"/>
      <c r="CD732" s="387"/>
      <c r="CE732" s="387"/>
      <c r="CF732" s="387"/>
      <c r="CG732" s="387"/>
      <c r="CH732" s="387"/>
      <c r="CI732" s="387"/>
      <c r="CJ732" s="387"/>
      <c r="CK732" s="387"/>
      <c r="CL732" s="387"/>
      <c r="CM732" s="387"/>
      <c r="CN732" s="387"/>
      <c r="CO732" s="387"/>
      <c r="CP732" s="387"/>
      <c r="CQ732" s="387"/>
      <c r="CR732" s="387"/>
      <c r="CS732" s="387"/>
      <c r="CT732" s="387"/>
      <c r="CU732" s="387"/>
      <c r="CV732" s="387"/>
      <c r="CW732" s="387"/>
      <c r="CX732" s="387"/>
      <c r="CY732" s="387"/>
      <c r="CZ732" s="387"/>
      <c r="DA732" s="387"/>
      <c r="DB732" s="387"/>
      <c r="DC732" s="387"/>
      <c r="DD732" s="387"/>
      <c r="DE732" s="387"/>
      <c r="DF732" s="387"/>
      <c r="DG732" s="387"/>
      <c r="DH732" s="387"/>
      <c r="DI732" s="387"/>
      <c r="DJ732" s="387"/>
      <c r="DK732" s="387"/>
      <c r="DL732" s="387"/>
      <c r="DM732" s="387"/>
      <c r="DN732" s="387"/>
      <c r="DO732" s="387"/>
      <c r="DP732" s="387"/>
      <c r="DQ732" s="387"/>
      <c r="DR732" s="387"/>
      <c r="DS732" s="387"/>
      <c r="DT732" s="387"/>
      <c r="DU732" s="387"/>
      <c r="DV732" s="387"/>
      <c r="DW732" s="387"/>
      <c r="DX732" s="387"/>
      <c r="DY732" s="387"/>
      <c r="DZ732" s="387"/>
      <c r="EA732" s="387"/>
      <c r="EB732" s="387"/>
      <c r="EC732" s="387"/>
      <c r="ED732" s="387"/>
      <c r="EE732" s="387"/>
      <c r="EF732" s="387"/>
      <c r="EG732" s="387"/>
      <c r="EH732" s="387"/>
      <c r="EI732" s="387"/>
      <c r="EJ732" s="387"/>
      <c r="EK732" s="387"/>
      <c r="EL732" s="387"/>
      <c r="EM732" s="387"/>
    </row>
    <row r="733" spans="1:143" s="389" customFormat="1" ht="25.5" hidden="1" customHeight="1">
      <c r="A733" s="504"/>
      <c r="B733" s="504"/>
      <c r="C733" s="504"/>
      <c r="D733" s="504"/>
      <c r="E733" s="504"/>
      <c r="F733" s="504"/>
      <c r="G733" s="504"/>
      <c r="H733" s="504"/>
      <c r="I733" s="504"/>
      <c r="J733" s="504"/>
      <c r="K733" s="504"/>
      <c r="L733" s="504"/>
      <c r="M733" s="504"/>
      <c r="N733" s="504"/>
      <c r="O733" s="504"/>
      <c r="P733" s="504"/>
      <c r="Q733" s="504"/>
      <c r="R733" s="504"/>
      <c r="S733" s="504"/>
      <c r="T733" s="504"/>
      <c r="U733" s="504"/>
      <c r="V733" s="504"/>
      <c r="W733" s="504"/>
      <c r="X733" s="504"/>
      <c r="Y733" s="504"/>
      <c r="Z733" s="504"/>
      <c r="AA733" s="504"/>
      <c r="AB733" s="504"/>
      <c r="AC733" s="504"/>
      <c r="AD733" s="504"/>
      <c r="AE733" s="504"/>
      <c r="AF733" s="500"/>
      <c r="AG733" s="500"/>
      <c r="AH733" s="500"/>
      <c r="AI733" s="387"/>
      <c r="AJ733" s="387"/>
      <c r="AK733" s="387"/>
      <c r="AL733" s="387"/>
      <c r="AM733" s="387"/>
      <c r="AN733" s="387"/>
      <c r="AO733" s="387"/>
      <c r="AP733" s="387"/>
      <c r="AQ733" s="387"/>
      <c r="AR733" s="387"/>
      <c r="AS733" s="387"/>
      <c r="AT733" s="387"/>
      <c r="AU733" s="387"/>
      <c r="AV733" s="387"/>
      <c r="AW733" s="387"/>
      <c r="AX733" s="387"/>
      <c r="AY733" s="387"/>
      <c r="AZ733" s="387"/>
      <c r="BA733" s="387"/>
      <c r="BB733" s="387"/>
      <c r="BC733" s="387"/>
      <c r="BD733" s="387"/>
      <c r="BE733" s="387"/>
      <c r="BF733" s="387"/>
      <c r="BG733" s="387"/>
      <c r="BH733" s="387"/>
      <c r="BI733" s="387"/>
      <c r="BJ733" s="387"/>
      <c r="BK733" s="387"/>
      <c r="BL733" s="387"/>
      <c r="BM733" s="387"/>
      <c r="BN733" s="387"/>
      <c r="BO733" s="387"/>
      <c r="BP733" s="387"/>
      <c r="BQ733" s="387"/>
      <c r="BR733" s="387"/>
      <c r="BS733" s="387"/>
      <c r="BT733" s="387"/>
      <c r="BU733" s="387"/>
      <c r="BV733" s="387"/>
      <c r="BW733" s="387"/>
      <c r="BX733" s="387"/>
      <c r="BY733" s="387"/>
      <c r="BZ733" s="387"/>
      <c r="CA733" s="387"/>
      <c r="CB733" s="387"/>
      <c r="CC733" s="387"/>
      <c r="CD733" s="387"/>
      <c r="CE733" s="387"/>
      <c r="CF733" s="387"/>
      <c r="CG733" s="387"/>
      <c r="CH733" s="387"/>
      <c r="CI733" s="387"/>
      <c r="CJ733" s="387"/>
      <c r="CK733" s="387"/>
      <c r="CL733" s="387"/>
      <c r="CM733" s="387"/>
      <c r="CN733" s="387"/>
      <c r="CO733" s="387"/>
      <c r="CP733" s="387"/>
      <c r="CQ733" s="387"/>
      <c r="CR733" s="387"/>
      <c r="CS733" s="387"/>
      <c r="CT733" s="387"/>
      <c r="CU733" s="387"/>
      <c r="CV733" s="387"/>
      <c r="CW733" s="387"/>
      <c r="CX733" s="387"/>
      <c r="CY733" s="387"/>
      <c r="CZ733" s="387"/>
      <c r="DA733" s="387"/>
      <c r="DB733" s="387"/>
      <c r="DC733" s="387"/>
      <c r="DD733" s="387"/>
      <c r="DE733" s="387"/>
      <c r="DF733" s="387"/>
      <c r="DG733" s="387"/>
      <c r="DH733" s="387"/>
      <c r="DI733" s="387"/>
      <c r="DJ733" s="387"/>
      <c r="DK733" s="387"/>
      <c r="DL733" s="387"/>
      <c r="DM733" s="387"/>
      <c r="DN733" s="387"/>
      <c r="DO733" s="387"/>
      <c r="DP733" s="387"/>
      <c r="DQ733" s="387"/>
      <c r="DR733" s="387"/>
      <c r="DS733" s="387"/>
      <c r="DT733" s="387"/>
      <c r="DU733" s="387"/>
      <c r="DV733" s="387"/>
      <c r="DW733" s="387"/>
      <c r="DX733" s="387"/>
      <c r="DY733" s="387"/>
      <c r="DZ733" s="387"/>
      <c r="EA733" s="387"/>
      <c r="EB733" s="387"/>
      <c r="EC733" s="387"/>
      <c r="ED733" s="387"/>
      <c r="EE733" s="387"/>
      <c r="EF733" s="387"/>
      <c r="EG733" s="387"/>
      <c r="EH733" s="387"/>
      <c r="EI733" s="387"/>
      <c r="EJ733" s="387"/>
      <c r="EK733" s="387"/>
      <c r="EL733" s="387"/>
      <c r="EM733" s="387"/>
    </row>
    <row r="734" spans="1:143" s="389" customFormat="1" ht="25.5" hidden="1" customHeight="1">
      <c r="A734" s="504"/>
      <c r="B734" s="504"/>
      <c r="C734" s="504"/>
      <c r="D734" s="504"/>
      <c r="E734" s="504"/>
      <c r="F734" s="504"/>
      <c r="G734" s="504"/>
      <c r="H734" s="504"/>
      <c r="I734" s="504"/>
      <c r="J734" s="504"/>
      <c r="K734" s="504"/>
      <c r="L734" s="504"/>
      <c r="M734" s="504"/>
      <c r="N734" s="504"/>
      <c r="O734" s="504"/>
      <c r="P734" s="504"/>
      <c r="Q734" s="504"/>
      <c r="R734" s="504"/>
      <c r="S734" s="504"/>
      <c r="T734" s="504"/>
      <c r="U734" s="504"/>
      <c r="V734" s="504"/>
      <c r="W734" s="504"/>
      <c r="X734" s="504"/>
      <c r="Y734" s="504"/>
      <c r="Z734" s="504"/>
      <c r="AA734" s="504"/>
      <c r="AB734" s="504"/>
      <c r="AC734" s="504"/>
      <c r="AD734" s="504"/>
      <c r="AE734" s="504"/>
      <c r="AF734" s="500"/>
      <c r="AG734" s="500"/>
      <c r="AH734" s="500"/>
      <c r="AI734" s="387"/>
      <c r="AJ734" s="387"/>
      <c r="AK734" s="387"/>
      <c r="AL734" s="387"/>
      <c r="AM734" s="387"/>
      <c r="AN734" s="387"/>
      <c r="AO734" s="387"/>
      <c r="AP734" s="387"/>
      <c r="AQ734" s="387"/>
      <c r="AR734" s="387"/>
      <c r="AS734" s="387"/>
      <c r="AT734" s="387"/>
      <c r="AU734" s="387"/>
      <c r="AV734" s="387"/>
      <c r="AW734" s="387"/>
      <c r="AX734" s="387"/>
      <c r="AY734" s="387"/>
      <c r="AZ734" s="387"/>
      <c r="BA734" s="387"/>
      <c r="BB734" s="387"/>
      <c r="BC734" s="387"/>
      <c r="BD734" s="387"/>
      <c r="BE734" s="387"/>
      <c r="BF734" s="387"/>
      <c r="BG734" s="387"/>
      <c r="BH734" s="387"/>
      <c r="BI734" s="387"/>
      <c r="BJ734" s="387"/>
      <c r="BK734" s="387"/>
      <c r="BL734" s="387"/>
      <c r="BM734" s="387"/>
      <c r="BN734" s="387"/>
      <c r="BO734" s="387"/>
      <c r="BP734" s="387"/>
      <c r="BQ734" s="387"/>
      <c r="BR734" s="387"/>
      <c r="BS734" s="387"/>
      <c r="BT734" s="387"/>
      <c r="BU734" s="387"/>
      <c r="BV734" s="387"/>
      <c r="BW734" s="387"/>
      <c r="BX734" s="387"/>
      <c r="BY734" s="387"/>
      <c r="BZ734" s="387"/>
      <c r="CA734" s="387"/>
      <c r="CB734" s="387"/>
      <c r="CC734" s="387"/>
      <c r="CD734" s="387"/>
      <c r="CE734" s="387"/>
      <c r="CF734" s="387"/>
      <c r="CG734" s="387"/>
      <c r="CH734" s="387"/>
      <c r="CI734" s="387"/>
      <c r="CJ734" s="387"/>
      <c r="CK734" s="387"/>
      <c r="CL734" s="387"/>
      <c r="CM734" s="387"/>
      <c r="CN734" s="387"/>
      <c r="CO734" s="387"/>
      <c r="CP734" s="387"/>
      <c r="CQ734" s="387"/>
      <c r="CR734" s="387"/>
      <c r="CS734" s="387"/>
      <c r="CT734" s="387"/>
      <c r="CU734" s="387"/>
      <c r="CV734" s="387"/>
      <c r="CW734" s="387"/>
      <c r="CX734" s="387"/>
      <c r="CY734" s="387"/>
      <c r="CZ734" s="387"/>
      <c r="DA734" s="387"/>
      <c r="DB734" s="387"/>
      <c r="DC734" s="387"/>
      <c r="DD734" s="387"/>
      <c r="DE734" s="387"/>
      <c r="DF734" s="387"/>
      <c r="DG734" s="387"/>
      <c r="DH734" s="387"/>
      <c r="DI734" s="387"/>
      <c r="DJ734" s="387"/>
      <c r="DK734" s="387"/>
      <c r="DL734" s="387"/>
      <c r="DM734" s="387"/>
      <c r="DN734" s="387"/>
      <c r="DO734" s="387"/>
      <c r="DP734" s="387"/>
      <c r="DQ734" s="387"/>
      <c r="DR734" s="387"/>
      <c r="DS734" s="387"/>
      <c r="DT734" s="387"/>
      <c r="DU734" s="387"/>
      <c r="DV734" s="387"/>
      <c r="DW734" s="387"/>
      <c r="DX734" s="387"/>
      <c r="DY734" s="387"/>
      <c r="DZ734" s="387"/>
      <c r="EA734" s="387"/>
      <c r="EB734" s="387"/>
      <c r="EC734" s="387"/>
      <c r="ED734" s="387"/>
      <c r="EE734" s="387"/>
      <c r="EF734" s="387"/>
      <c r="EG734" s="387"/>
      <c r="EH734" s="387"/>
      <c r="EI734" s="387"/>
      <c r="EJ734" s="387"/>
      <c r="EK734" s="387"/>
      <c r="EL734" s="387"/>
      <c r="EM734" s="387"/>
    </row>
    <row r="735" spans="1:143" s="389" customFormat="1" ht="25.5" hidden="1" customHeight="1">
      <c r="A735" s="504"/>
      <c r="B735" s="504"/>
      <c r="C735" s="504"/>
      <c r="D735" s="504"/>
      <c r="E735" s="504"/>
      <c r="F735" s="504"/>
      <c r="G735" s="504"/>
      <c r="H735" s="504"/>
      <c r="I735" s="504"/>
      <c r="J735" s="504"/>
      <c r="K735" s="504"/>
      <c r="L735" s="504"/>
      <c r="M735" s="504"/>
      <c r="N735" s="504"/>
      <c r="O735" s="504"/>
      <c r="P735" s="504"/>
      <c r="Q735" s="504"/>
      <c r="R735" s="504"/>
      <c r="S735" s="504"/>
      <c r="T735" s="504"/>
      <c r="U735" s="504"/>
      <c r="V735" s="504"/>
      <c r="W735" s="504"/>
      <c r="X735" s="504"/>
      <c r="Y735" s="504"/>
      <c r="Z735" s="504"/>
      <c r="AA735" s="504"/>
      <c r="AB735" s="504"/>
      <c r="AC735" s="504"/>
      <c r="AD735" s="504"/>
      <c r="AE735" s="504"/>
      <c r="AF735" s="500"/>
      <c r="AG735" s="500"/>
      <c r="AH735" s="500"/>
      <c r="AI735" s="387"/>
      <c r="AJ735" s="387"/>
      <c r="AK735" s="387"/>
      <c r="AL735" s="387"/>
      <c r="AM735" s="387"/>
      <c r="AN735" s="387"/>
      <c r="AO735" s="387"/>
      <c r="AP735" s="387"/>
      <c r="AQ735" s="387"/>
      <c r="AR735" s="387"/>
      <c r="AS735" s="387"/>
      <c r="AT735" s="387"/>
      <c r="AU735" s="387"/>
      <c r="AV735" s="387"/>
      <c r="AW735" s="387"/>
      <c r="AX735" s="387"/>
      <c r="AY735" s="387"/>
      <c r="AZ735" s="387"/>
      <c r="BA735" s="387"/>
      <c r="BB735" s="387"/>
      <c r="BC735" s="387"/>
      <c r="BD735" s="387"/>
      <c r="BE735" s="387"/>
      <c r="BF735" s="387"/>
      <c r="BG735" s="387"/>
      <c r="BH735" s="387"/>
      <c r="BI735" s="387"/>
      <c r="BJ735" s="387"/>
      <c r="BK735" s="387"/>
      <c r="BL735" s="387"/>
      <c r="BM735" s="387"/>
      <c r="BN735" s="387"/>
      <c r="BO735" s="387"/>
      <c r="BP735" s="387"/>
      <c r="BQ735" s="387"/>
      <c r="BR735" s="387"/>
      <c r="BS735" s="387"/>
      <c r="BT735" s="387"/>
      <c r="BU735" s="387"/>
      <c r="BV735" s="387"/>
      <c r="BW735" s="387"/>
      <c r="BX735" s="387"/>
      <c r="BY735" s="387"/>
      <c r="BZ735" s="387"/>
      <c r="CA735" s="387"/>
      <c r="CB735" s="387"/>
      <c r="CC735" s="387"/>
      <c r="CD735" s="387"/>
      <c r="CE735" s="387"/>
      <c r="CF735" s="387"/>
      <c r="CG735" s="387"/>
      <c r="CH735" s="387"/>
      <c r="CI735" s="387"/>
      <c r="CJ735" s="387"/>
      <c r="CK735" s="387"/>
      <c r="CL735" s="387"/>
      <c r="CM735" s="387"/>
      <c r="CN735" s="387"/>
      <c r="CO735" s="387"/>
      <c r="CP735" s="387"/>
      <c r="CQ735" s="387"/>
      <c r="CR735" s="387"/>
      <c r="CS735" s="387"/>
      <c r="CT735" s="387"/>
      <c r="CU735" s="387"/>
      <c r="CV735" s="387"/>
      <c r="CW735" s="387"/>
      <c r="CX735" s="387"/>
      <c r="CY735" s="387"/>
      <c r="CZ735" s="387"/>
      <c r="DA735" s="387"/>
      <c r="DB735" s="387"/>
      <c r="DC735" s="387"/>
      <c r="DD735" s="387"/>
      <c r="DE735" s="387"/>
      <c r="DF735" s="387"/>
      <c r="DG735" s="387"/>
      <c r="DH735" s="387"/>
      <c r="DI735" s="387"/>
      <c r="DJ735" s="387"/>
      <c r="DK735" s="387"/>
      <c r="DL735" s="387"/>
      <c r="DM735" s="387"/>
      <c r="DN735" s="387"/>
      <c r="DO735" s="387"/>
      <c r="DP735" s="387"/>
      <c r="DQ735" s="387"/>
      <c r="DR735" s="387"/>
      <c r="DS735" s="387"/>
      <c r="DT735" s="387"/>
      <c r="DU735" s="387"/>
      <c r="DV735" s="387"/>
      <c r="DW735" s="387"/>
      <c r="DX735" s="387"/>
      <c r="DY735" s="387"/>
      <c r="DZ735" s="387"/>
      <c r="EA735" s="387"/>
      <c r="EB735" s="387"/>
      <c r="EC735" s="387"/>
      <c r="ED735" s="387"/>
      <c r="EE735" s="387"/>
      <c r="EF735" s="387"/>
      <c r="EG735" s="387"/>
      <c r="EH735" s="387"/>
      <c r="EI735" s="387"/>
      <c r="EJ735" s="387"/>
      <c r="EK735" s="387"/>
      <c r="EL735" s="387"/>
      <c r="EM735" s="387"/>
    </row>
    <row r="736" spans="1:143" s="389" customFormat="1" ht="25.5" hidden="1" customHeight="1">
      <c r="A736" s="504"/>
      <c r="B736" s="504"/>
      <c r="C736" s="504"/>
      <c r="D736" s="504"/>
      <c r="E736" s="504"/>
      <c r="F736" s="504"/>
      <c r="G736" s="504"/>
      <c r="H736" s="504"/>
      <c r="I736" s="504"/>
      <c r="J736" s="504"/>
      <c r="K736" s="504"/>
      <c r="L736" s="504"/>
      <c r="M736" s="504"/>
      <c r="N736" s="504"/>
      <c r="O736" s="504"/>
      <c r="P736" s="504"/>
      <c r="Q736" s="504"/>
      <c r="R736" s="504"/>
      <c r="S736" s="504"/>
      <c r="T736" s="504"/>
      <c r="U736" s="504"/>
      <c r="V736" s="504"/>
      <c r="W736" s="504"/>
      <c r="X736" s="504"/>
      <c r="Y736" s="504"/>
      <c r="Z736" s="504"/>
      <c r="AA736" s="504"/>
      <c r="AB736" s="504"/>
      <c r="AC736" s="504"/>
      <c r="AD736" s="504"/>
      <c r="AE736" s="504"/>
      <c r="AF736" s="500"/>
      <c r="AG736" s="500"/>
      <c r="AH736" s="500"/>
      <c r="AI736" s="387"/>
      <c r="AJ736" s="387"/>
      <c r="AK736" s="387"/>
      <c r="AL736" s="387"/>
      <c r="AM736" s="387"/>
      <c r="AN736" s="387"/>
      <c r="AO736" s="387"/>
      <c r="AP736" s="387"/>
      <c r="AQ736" s="387"/>
      <c r="AR736" s="387"/>
      <c r="AS736" s="387"/>
      <c r="AT736" s="387"/>
      <c r="AU736" s="387"/>
      <c r="AV736" s="387"/>
      <c r="AW736" s="387"/>
      <c r="AX736" s="387"/>
      <c r="AY736" s="387"/>
      <c r="AZ736" s="387"/>
      <c r="BA736" s="387"/>
      <c r="BB736" s="387"/>
      <c r="BC736" s="387"/>
      <c r="BD736" s="387"/>
      <c r="BE736" s="387"/>
      <c r="BF736" s="387"/>
      <c r="BG736" s="387"/>
      <c r="BH736" s="387"/>
      <c r="BI736" s="387"/>
      <c r="BJ736" s="387"/>
      <c r="BK736" s="387"/>
      <c r="BL736" s="387"/>
      <c r="BM736" s="387"/>
      <c r="BN736" s="387"/>
      <c r="BO736" s="387"/>
      <c r="BP736" s="387"/>
      <c r="BQ736" s="387"/>
      <c r="BR736" s="387"/>
      <c r="BS736" s="387"/>
      <c r="BT736" s="387"/>
      <c r="BU736" s="387"/>
      <c r="BV736" s="387"/>
      <c r="BW736" s="387"/>
      <c r="BX736" s="387"/>
      <c r="BY736" s="387"/>
      <c r="BZ736" s="387"/>
      <c r="CA736" s="387"/>
      <c r="CB736" s="387"/>
      <c r="CC736" s="387"/>
      <c r="CD736" s="387"/>
      <c r="CE736" s="387"/>
      <c r="CF736" s="387"/>
      <c r="CG736" s="387"/>
      <c r="CH736" s="387"/>
      <c r="CI736" s="387"/>
      <c r="CJ736" s="387"/>
      <c r="CK736" s="387"/>
      <c r="CL736" s="387"/>
      <c r="CM736" s="387"/>
      <c r="CN736" s="387"/>
      <c r="CO736" s="387"/>
      <c r="CP736" s="387"/>
      <c r="CQ736" s="387"/>
      <c r="CR736" s="387"/>
      <c r="CS736" s="387"/>
      <c r="CT736" s="387"/>
      <c r="CU736" s="387"/>
      <c r="CV736" s="387"/>
      <c r="CW736" s="387"/>
      <c r="CX736" s="387"/>
      <c r="CY736" s="387"/>
      <c r="CZ736" s="387"/>
      <c r="DA736" s="387"/>
      <c r="DB736" s="387"/>
      <c r="DC736" s="387"/>
      <c r="DD736" s="387"/>
      <c r="DE736" s="387"/>
      <c r="DF736" s="387"/>
      <c r="DG736" s="387"/>
      <c r="DH736" s="387"/>
      <c r="DI736" s="387"/>
      <c r="DJ736" s="387"/>
      <c r="DK736" s="387"/>
      <c r="DL736" s="387"/>
      <c r="DM736" s="387"/>
      <c r="DN736" s="387"/>
      <c r="DO736" s="387"/>
      <c r="DP736" s="387"/>
      <c r="DQ736" s="387"/>
      <c r="DR736" s="387"/>
      <c r="DS736" s="387"/>
      <c r="DT736" s="387"/>
      <c r="DU736" s="387"/>
      <c r="DV736" s="387"/>
      <c r="DW736" s="387"/>
      <c r="DX736" s="387"/>
      <c r="DY736" s="387"/>
      <c r="DZ736" s="387"/>
      <c r="EA736" s="387"/>
      <c r="EB736" s="387"/>
      <c r="EC736" s="387"/>
      <c r="ED736" s="387"/>
      <c r="EE736" s="387"/>
      <c r="EF736" s="387"/>
      <c r="EG736" s="387"/>
      <c r="EH736" s="387"/>
      <c r="EI736" s="387"/>
      <c r="EJ736" s="387"/>
      <c r="EK736" s="387"/>
      <c r="EL736" s="387"/>
      <c r="EM736" s="387"/>
    </row>
    <row r="737" spans="1:143" s="389" customFormat="1" ht="25.5" hidden="1" customHeight="1">
      <c r="A737" s="504"/>
      <c r="B737" s="504"/>
      <c r="C737" s="504"/>
      <c r="D737" s="504"/>
      <c r="E737" s="504"/>
      <c r="F737" s="504"/>
      <c r="G737" s="504"/>
      <c r="H737" s="504"/>
      <c r="I737" s="504"/>
      <c r="J737" s="504"/>
      <c r="K737" s="504"/>
      <c r="L737" s="504"/>
      <c r="M737" s="504"/>
      <c r="N737" s="504"/>
      <c r="O737" s="504"/>
      <c r="P737" s="504"/>
      <c r="Q737" s="504"/>
      <c r="R737" s="504"/>
      <c r="S737" s="504"/>
      <c r="T737" s="504"/>
      <c r="U737" s="504"/>
      <c r="V737" s="504"/>
      <c r="W737" s="504"/>
      <c r="X737" s="504"/>
      <c r="Y737" s="504"/>
      <c r="Z737" s="504"/>
      <c r="AA737" s="504"/>
      <c r="AB737" s="504"/>
      <c r="AC737" s="504"/>
      <c r="AD737" s="504"/>
      <c r="AE737" s="504"/>
      <c r="AF737" s="500"/>
      <c r="AG737" s="500"/>
      <c r="AH737" s="500"/>
      <c r="AI737" s="387"/>
      <c r="AJ737" s="387"/>
      <c r="AK737" s="387"/>
      <c r="AL737" s="387"/>
      <c r="AM737" s="387"/>
      <c r="AN737" s="387"/>
      <c r="AO737" s="387"/>
      <c r="AP737" s="387"/>
      <c r="AQ737" s="387"/>
      <c r="AR737" s="387"/>
      <c r="AS737" s="387"/>
      <c r="AT737" s="387"/>
      <c r="AU737" s="387"/>
      <c r="AV737" s="387"/>
      <c r="AW737" s="387"/>
      <c r="AX737" s="387"/>
      <c r="AY737" s="387"/>
      <c r="AZ737" s="387"/>
      <c r="BA737" s="387"/>
      <c r="BB737" s="387"/>
      <c r="BC737" s="387"/>
      <c r="BD737" s="387"/>
      <c r="BE737" s="387"/>
      <c r="BF737" s="387"/>
      <c r="BG737" s="387"/>
      <c r="BH737" s="387"/>
      <c r="BI737" s="387"/>
      <c r="BJ737" s="387"/>
      <c r="BK737" s="387"/>
      <c r="BL737" s="387"/>
      <c r="BM737" s="387"/>
      <c r="BN737" s="387"/>
      <c r="BO737" s="387"/>
      <c r="BP737" s="387"/>
      <c r="BQ737" s="387"/>
      <c r="BR737" s="387"/>
      <c r="BS737" s="387"/>
      <c r="BT737" s="387"/>
      <c r="BU737" s="387"/>
      <c r="BV737" s="387"/>
      <c r="BW737" s="387"/>
      <c r="BX737" s="387"/>
      <c r="BY737" s="387"/>
      <c r="BZ737" s="387"/>
      <c r="CA737" s="387"/>
      <c r="CB737" s="387"/>
      <c r="CC737" s="387"/>
      <c r="CD737" s="387"/>
      <c r="CE737" s="387"/>
      <c r="CF737" s="387"/>
      <c r="CG737" s="387"/>
      <c r="CH737" s="387"/>
      <c r="CI737" s="387"/>
      <c r="CJ737" s="387"/>
      <c r="CK737" s="387"/>
      <c r="CL737" s="387"/>
      <c r="CM737" s="387"/>
      <c r="CN737" s="387"/>
      <c r="CO737" s="387"/>
      <c r="CP737" s="387"/>
      <c r="CQ737" s="387"/>
      <c r="CR737" s="387"/>
      <c r="CS737" s="387"/>
      <c r="CT737" s="387"/>
      <c r="CU737" s="387"/>
      <c r="CV737" s="387"/>
      <c r="CW737" s="387"/>
      <c r="CX737" s="387"/>
      <c r="CY737" s="387"/>
      <c r="CZ737" s="387"/>
      <c r="DA737" s="387"/>
      <c r="DB737" s="387"/>
      <c r="DC737" s="387"/>
      <c r="DD737" s="387"/>
      <c r="DE737" s="387"/>
      <c r="DF737" s="387"/>
      <c r="DG737" s="387"/>
      <c r="DH737" s="387"/>
      <c r="DI737" s="387"/>
      <c r="DJ737" s="387"/>
      <c r="DK737" s="387"/>
      <c r="DL737" s="387"/>
      <c r="DM737" s="387"/>
      <c r="DN737" s="387"/>
      <c r="DO737" s="387"/>
      <c r="DP737" s="387"/>
      <c r="DQ737" s="387"/>
      <c r="DR737" s="387"/>
      <c r="DS737" s="387"/>
      <c r="DT737" s="387"/>
      <c r="DU737" s="387"/>
      <c r="DV737" s="387"/>
      <c r="DW737" s="387"/>
      <c r="DX737" s="387"/>
      <c r="DY737" s="387"/>
      <c r="DZ737" s="387"/>
      <c r="EA737" s="387"/>
      <c r="EB737" s="387"/>
      <c r="EC737" s="387"/>
      <c r="ED737" s="387"/>
      <c r="EE737" s="387"/>
      <c r="EF737" s="387"/>
      <c r="EG737" s="387"/>
      <c r="EH737" s="387"/>
      <c r="EI737" s="387"/>
      <c r="EJ737" s="387"/>
      <c r="EK737" s="387"/>
      <c r="EL737" s="387"/>
      <c r="EM737" s="387"/>
    </row>
    <row r="738" spans="1:143" s="389" customFormat="1" ht="25.5" hidden="1" customHeight="1">
      <c r="A738" s="504"/>
      <c r="B738" s="504"/>
      <c r="C738" s="504"/>
      <c r="D738" s="504"/>
      <c r="E738" s="504"/>
      <c r="F738" s="504"/>
      <c r="G738" s="504"/>
      <c r="H738" s="504"/>
      <c r="I738" s="504"/>
      <c r="J738" s="504"/>
      <c r="K738" s="504"/>
      <c r="L738" s="504"/>
      <c r="M738" s="504"/>
      <c r="N738" s="504"/>
      <c r="O738" s="504"/>
      <c r="P738" s="504"/>
      <c r="Q738" s="504"/>
      <c r="R738" s="504"/>
      <c r="S738" s="504"/>
      <c r="T738" s="504"/>
      <c r="U738" s="504"/>
      <c r="V738" s="504"/>
      <c r="W738" s="504"/>
      <c r="X738" s="504"/>
      <c r="Y738" s="504"/>
      <c r="Z738" s="504"/>
      <c r="AA738" s="504"/>
      <c r="AB738" s="504"/>
      <c r="AC738" s="504"/>
      <c r="AD738" s="504"/>
      <c r="AE738" s="504"/>
      <c r="AF738" s="500"/>
      <c r="AG738" s="500"/>
      <c r="AH738" s="500"/>
      <c r="AI738" s="387"/>
      <c r="AJ738" s="387"/>
      <c r="AK738" s="387"/>
      <c r="AL738" s="387"/>
      <c r="AM738" s="387"/>
      <c r="AN738" s="387"/>
      <c r="AO738" s="387"/>
      <c r="AP738" s="387"/>
      <c r="AQ738" s="387"/>
      <c r="AR738" s="387"/>
      <c r="AS738" s="387"/>
      <c r="AT738" s="387"/>
      <c r="AU738" s="387"/>
      <c r="AV738" s="387"/>
      <c r="AW738" s="387"/>
      <c r="AX738" s="387"/>
      <c r="AY738" s="387"/>
      <c r="AZ738" s="387"/>
      <c r="BA738" s="387"/>
      <c r="BB738" s="387"/>
      <c r="BC738" s="387"/>
      <c r="BD738" s="387"/>
      <c r="BE738" s="387"/>
      <c r="BF738" s="387"/>
      <c r="BG738" s="387"/>
      <c r="BH738" s="387"/>
      <c r="BI738" s="387"/>
      <c r="BJ738" s="387"/>
      <c r="BK738" s="387"/>
      <c r="BL738" s="387"/>
      <c r="BM738" s="387"/>
      <c r="BN738" s="387"/>
      <c r="BO738" s="387"/>
      <c r="BP738" s="387"/>
      <c r="BQ738" s="387"/>
      <c r="BR738" s="387"/>
      <c r="BS738" s="387"/>
      <c r="BT738" s="387"/>
      <c r="BU738" s="387"/>
      <c r="BV738" s="387"/>
      <c r="BW738" s="387"/>
      <c r="BX738" s="387"/>
      <c r="BY738" s="387"/>
      <c r="BZ738" s="387"/>
      <c r="CA738" s="387"/>
      <c r="CB738" s="387"/>
      <c r="CC738" s="387"/>
      <c r="CD738" s="387"/>
      <c r="CE738" s="387"/>
      <c r="CF738" s="387"/>
      <c r="CG738" s="387"/>
      <c r="CH738" s="387"/>
      <c r="CI738" s="387"/>
      <c r="CJ738" s="387"/>
      <c r="CK738" s="387"/>
      <c r="CL738" s="387"/>
      <c r="CM738" s="387"/>
      <c r="CN738" s="387"/>
      <c r="CO738" s="387"/>
      <c r="CP738" s="387"/>
      <c r="CQ738" s="387"/>
      <c r="CR738" s="387"/>
      <c r="CS738" s="387"/>
      <c r="CT738" s="387"/>
      <c r="CU738" s="387"/>
      <c r="CV738" s="387"/>
      <c r="CW738" s="387"/>
      <c r="CX738" s="387"/>
      <c r="CY738" s="387"/>
      <c r="CZ738" s="387"/>
      <c r="DA738" s="387"/>
      <c r="DB738" s="387"/>
      <c r="DC738" s="387"/>
      <c r="DD738" s="387"/>
      <c r="DE738" s="387"/>
      <c r="DF738" s="387"/>
      <c r="DG738" s="387"/>
      <c r="DH738" s="387"/>
      <c r="DI738" s="387"/>
      <c r="DJ738" s="387"/>
      <c r="DK738" s="387"/>
      <c r="DL738" s="387"/>
      <c r="DM738" s="387"/>
      <c r="DN738" s="387"/>
      <c r="DO738" s="387"/>
      <c r="DP738" s="387"/>
      <c r="DQ738" s="387"/>
      <c r="DR738" s="387"/>
      <c r="DS738" s="387"/>
      <c r="DT738" s="387"/>
      <c r="DU738" s="387"/>
      <c r="DV738" s="387"/>
      <c r="DW738" s="387"/>
      <c r="DX738" s="387"/>
      <c r="DY738" s="387"/>
      <c r="DZ738" s="387"/>
      <c r="EA738" s="387"/>
      <c r="EB738" s="387"/>
      <c r="EC738" s="387"/>
      <c r="ED738" s="387"/>
      <c r="EE738" s="387"/>
      <c r="EF738" s="387"/>
      <c r="EG738" s="387"/>
      <c r="EH738" s="387"/>
      <c r="EI738" s="387"/>
      <c r="EJ738" s="387"/>
      <c r="EK738" s="387"/>
      <c r="EL738" s="387"/>
      <c r="EM738" s="387"/>
    </row>
    <row r="739" spans="1:143" s="389" customFormat="1" ht="25.5" hidden="1" customHeight="1">
      <c r="A739" s="504"/>
      <c r="B739" s="504"/>
      <c r="C739" s="504"/>
      <c r="D739" s="504"/>
      <c r="E739" s="504"/>
      <c r="F739" s="504"/>
      <c r="G739" s="504"/>
      <c r="H739" s="504"/>
      <c r="I739" s="504"/>
      <c r="J739" s="504"/>
      <c r="K739" s="504"/>
      <c r="L739" s="504"/>
      <c r="M739" s="504"/>
      <c r="N739" s="504"/>
      <c r="O739" s="504"/>
      <c r="P739" s="504"/>
      <c r="Q739" s="504"/>
      <c r="R739" s="504"/>
      <c r="S739" s="504"/>
      <c r="T739" s="504"/>
      <c r="U739" s="504"/>
      <c r="V739" s="504"/>
      <c r="W739" s="504"/>
      <c r="X739" s="504"/>
      <c r="Y739" s="504"/>
      <c r="Z739" s="504"/>
      <c r="AA739" s="504"/>
      <c r="AB739" s="504"/>
      <c r="AC739" s="504"/>
      <c r="AD739" s="504"/>
      <c r="AE739" s="504"/>
      <c r="AF739" s="500"/>
      <c r="AG739" s="500"/>
      <c r="AH739" s="500"/>
      <c r="AI739" s="387"/>
      <c r="AJ739" s="387"/>
      <c r="AK739" s="387"/>
      <c r="AL739" s="387"/>
      <c r="AM739" s="387"/>
      <c r="AN739" s="387"/>
      <c r="AO739" s="387"/>
      <c r="AP739" s="387"/>
      <c r="AQ739" s="387"/>
      <c r="AR739" s="387"/>
      <c r="AS739" s="387"/>
      <c r="AT739" s="387"/>
      <c r="AU739" s="387"/>
      <c r="AV739" s="387"/>
      <c r="AW739" s="387"/>
      <c r="AX739" s="387"/>
      <c r="AY739" s="387"/>
      <c r="AZ739" s="387"/>
      <c r="BA739" s="387"/>
      <c r="BB739" s="387"/>
      <c r="BC739" s="387"/>
      <c r="BD739" s="387"/>
      <c r="BE739" s="387"/>
      <c r="BF739" s="387"/>
      <c r="BG739" s="387"/>
      <c r="BH739" s="387"/>
      <c r="BI739" s="387"/>
      <c r="BJ739" s="387"/>
      <c r="BK739" s="387"/>
      <c r="BL739" s="387"/>
      <c r="BM739" s="387"/>
      <c r="BN739" s="387"/>
      <c r="BO739" s="387"/>
      <c r="BP739" s="387"/>
      <c r="BQ739" s="387"/>
      <c r="BR739" s="387"/>
      <c r="BS739" s="387"/>
      <c r="BT739" s="387"/>
      <c r="BU739" s="387"/>
      <c r="BV739" s="387"/>
      <c r="BW739" s="387"/>
      <c r="BX739" s="387"/>
      <c r="BY739" s="387"/>
      <c r="BZ739" s="387"/>
      <c r="CA739" s="387"/>
      <c r="CB739" s="387"/>
      <c r="CC739" s="387"/>
      <c r="CD739" s="387"/>
      <c r="CE739" s="387"/>
      <c r="CF739" s="387"/>
      <c r="CG739" s="387"/>
      <c r="CH739" s="387"/>
      <c r="CI739" s="387"/>
      <c r="CJ739" s="387"/>
      <c r="CK739" s="387"/>
      <c r="CL739" s="387"/>
      <c r="CM739" s="387"/>
      <c r="CN739" s="387"/>
      <c r="CO739" s="387"/>
      <c r="CP739" s="387"/>
      <c r="CQ739" s="387"/>
      <c r="CR739" s="387"/>
      <c r="CS739" s="387"/>
      <c r="CT739" s="387"/>
      <c r="CU739" s="387"/>
      <c r="CV739" s="387"/>
      <c r="CW739" s="387"/>
      <c r="CX739" s="387"/>
      <c r="CY739" s="387"/>
      <c r="CZ739" s="387"/>
      <c r="DA739" s="387"/>
      <c r="DB739" s="387"/>
      <c r="DC739" s="387"/>
      <c r="DD739" s="387"/>
      <c r="DE739" s="387"/>
      <c r="DF739" s="387"/>
      <c r="DG739" s="387"/>
      <c r="DH739" s="387"/>
      <c r="DI739" s="387"/>
      <c r="DJ739" s="387"/>
      <c r="DK739" s="387"/>
      <c r="DL739" s="387"/>
      <c r="DM739" s="387"/>
      <c r="DN739" s="387"/>
      <c r="DO739" s="387"/>
      <c r="DP739" s="387"/>
      <c r="DQ739" s="387"/>
      <c r="DR739" s="387"/>
      <c r="DS739" s="387"/>
      <c r="DT739" s="387"/>
      <c r="DU739" s="387"/>
      <c r="DV739" s="387"/>
      <c r="DW739" s="387"/>
      <c r="DX739" s="387"/>
      <c r="DY739" s="387"/>
      <c r="DZ739" s="387"/>
      <c r="EA739" s="387"/>
      <c r="EB739" s="387"/>
      <c r="EC739" s="387"/>
      <c r="ED739" s="387"/>
      <c r="EE739" s="387"/>
      <c r="EF739" s="387"/>
      <c r="EG739" s="387"/>
      <c r="EH739" s="387"/>
      <c r="EI739" s="387"/>
      <c r="EJ739" s="387"/>
      <c r="EK739" s="387"/>
      <c r="EL739" s="387"/>
      <c r="EM739" s="387"/>
    </row>
    <row r="740" spans="1:143" s="389" customFormat="1" ht="25.5" hidden="1" customHeight="1">
      <c r="A740" s="504"/>
      <c r="B740" s="504"/>
      <c r="C740" s="504"/>
      <c r="D740" s="504"/>
      <c r="E740" s="504"/>
      <c r="F740" s="504"/>
      <c r="G740" s="504"/>
      <c r="H740" s="504"/>
      <c r="I740" s="504"/>
      <c r="J740" s="504"/>
      <c r="K740" s="504"/>
      <c r="L740" s="504"/>
      <c r="M740" s="504"/>
      <c r="N740" s="504"/>
      <c r="O740" s="504"/>
      <c r="P740" s="504"/>
      <c r="Q740" s="504"/>
      <c r="R740" s="504"/>
      <c r="S740" s="504"/>
      <c r="T740" s="504"/>
      <c r="U740" s="504"/>
      <c r="V740" s="504"/>
      <c r="W740" s="504"/>
      <c r="X740" s="504"/>
      <c r="Y740" s="504"/>
      <c r="Z740" s="504"/>
      <c r="AA740" s="504"/>
      <c r="AB740" s="504"/>
      <c r="AC740" s="504"/>
      <c r="AD740" s="504"/>
      <c r="AE740" s="504"/>
      <c r="AF740" s="500"/>
      <c r="AG740" s="500"/>
      <c r="AH740" s="500"/>
      <c r="AI740" s="387"/>
      <c r="AJ740" s="387"/>
      <c r="AK740" s="387"/>
      <c r="AL740" s="387"/>
      <c r="AM740" s="387"/>
      <c r="AN740" s="387"/>
      <c r="AO740" s="387"/>
      <c r="AP740" s="387"/>
      <c r="AQ740" s="387"/>
      <c r="AR740" s="387"/>
      <c r="AS740" s="387"/>
      <c r="AT740" s="387"/>
      <c r="AU740" s="387"/>
      <c r="AV740" s="387"/>
      <c r="AW740" s="387"/>
      <c r="AX740" s="387"/>
      <c r="AY740" s="387"/>
      <c r="AZ740" s="387"/>
      <c r="BA740" s="387"/>
      <c r="BB740" s="387"/>
      <c r="BC740" s="387"/>
      <c r="BD740" s="387"/>
      <c r="BE740" s="387"/>
      <c r="BF740" s="387"/>
      <c r="BG740" s="387"/>
      <c r="BH740" s="387"/>
      <c r="BI740" s="387"/>
      <c r="BJ740" s="387"/>
      <c r="BK740" s="387"/>
      <c r="BL740" s="387"/>
      <c r="BM740" s="387"/>
      <c r="BN740" s="387"/>
      <c r="BO740" s="387"/>
      <c r="BP740" s="387"/>
      <c r="BQ740" s="387"/>
      <c r="BR740" s="387"/>
      <c r="BS740" s="387"/>
      <c r="BT740" s="387"/>
      <c r="BU740" s="387"/>
      <c r="BV740" s="387"/>
      <c r="BW740" s="387"/>
      <c r="BX740" s="387"/>
      <c r="BY740" s="387"/>
      <c r="BZ740" s="387"/>
      <c r="CA740" s="387"/>
      <c r="CB740" s="387"/>
      <c r="CC740" s="387"/>
      <c r="CD740" s="387"/>
      <c r="CE740" s="387"/>
      <c r="CF740" s="387"/>
      <c r="CG740" s="387"/>
      <c r="CH740" s="387"/>
      <c r="CI740" s="387"/>
      <c r="CJ740" s="387"/>
      <c r="CK740" s="387"/>
      <c r="CL740" s="387"/>
      <c r="CM740" s="387"/>
      <c r="CN740" s="387"/>
      <c r="CO740" s="387"/>
      <c r="CP740" s="387"/>
      <c r="CQ740" s="387"/>
      <c r="CR740" s="387"/>
      <c r="CS740" s="387"/>
      <c r="CT740" s="387"/>
      <c r="CU740" s="387"/>
      <c r="CV740" s="387"/>
      <c r="CW740" s="387"/>
      <c r="CX740" s="387"/>
      <c r="CY740" s="387"/>
      <c r="CZ740" s="387"/>
      <c r="DA740" s="387"/>
      <c r="DB740" s="387"/>
      <c r="DC740" s="387"/>
      <c r="DD740" s="387"/>
      <c r="DE740" s="387"/>
      <c r="DF740" s="387"/>
      <c r="DG740" s="387"/>
      <c r="DH740" s="387"/>
      <c r="DI740" s="387"/>
      <c r="DJ740" s="387"/>
      <c r="DK740" s="387"/>
      <c r="DL740" s="387"/>
      <c r="DM740" s="387"/>
      <c r="DN740" s="387"/>
      <c r="DO740" s="387"/>
      <c r="DP740" s="387"/>
      <c r="DQ740" s="387"/>
      <c r="DR740" s="387"/>
      <c r="DS740" s="387"/>
      <c r="DT740" s="387"/>
      <c r="DU740" s="387"/>
      <c r="DV740" s="387"/>
      <c r="DW740" s="387"/>
      <c r="DX740" s="387"/>
      <c r="DY740" s="387"/>
      <c r="DZ740" s="387"/>
      <c r="EA740" s="387"/>
      <c r="EB740" s="387"/>
      <c r="EC740" s="387"/>
      <c r="ED740" s="387"/>
      <c r="EE740" s="387"/>
      <c r="EF740" s="387"/>
      <c r="EG740" s="387"/>
      <c r="EH740" s="387"/>
      <c r="EI740" s="387"/>
      <c r="EJ740" s="387"/>
      <c r="EK740" s="387"/>
      <c r="EL740" s="387"/>
      <c r="EM740" s="387"/>
    </row>
    <row r="741" spans="1:143" s="389" customFormat="1" ht="25.5" hidden="1" customHeight="1">
      <c r="A741" s="504"/>
      <c r="B741" s="504"/>
      <c r="C741" s="504"/>
      <c r="D741" s="504"/>
      <c r="E741" s="504"/>
      <c r="F741" s="504"/>
      <c r="G741" s="504"/>
      <c r="H741" s="504"/>
      <c r="I741" s="504"/>
      <c r="J741" s="504"/>
      <c r="K741" s="504"/>
      <c r="L741" s="504"/>
      <c r="M741" s="504"/>
      <c r="N741" s="504"/>
      <c r="O741" s="504"/>
      <c r="P741" s="504"/>
      <c r="Q741" s="504"/>
      <c r="R741" s="504"/>
      <c r="S741" s="504"/>
      <c r="T741" s="504"/>
      <c r="U741" s="504"/>
      <c r="V741" s="504"/>
      <c r="W741" s="504"/>
      <c r="X741" s="504"/>
      <c r="Y741" s="504"/>
      <c r="Z741" s="504"/>
      <c r="AA741" s="504"/>
      <c r="AB741" s="504"/>
      <c r="AC741" s="504"/>
      <c r="AD741" s="504"/>
      <c r="AE741" s="504"/>
      <c r="AF741" s="500"/>
      <c r="AG741" s="500"/>
      <c r="AH741" s="500"/>
      <c r="AI741" s="387"/>
      <c r="AJ741" s="387"/>
      <c r="AK741" s="387"/>
      <c r="AL741" s="387"/>
      <c r="AM741" s="387"/>
      <c r="AN741" s="387"/>
      <c r="AO741" s="387"/>
      <c r="AP741" s="387"/>
      <c r="AQ741" s="387"/>
      <c r="AR741" s="387"/>
      <c r="AS741" s="387"/>
      <c r="AT741" s="387"/>
      <c r="AU741" s="387"/>
      <c r="AV741" s="387"/>
      <c r="AW741" s="387"/>
      <c r="AX741" s="387"/>
      <c r="AY741" s="387"/>
      <c r="AZ741" s="387"/>
      <c r="BA741" s="387"/>
      <c r="BB741" s="387"/>
      <c r="BC741" s="387"/>
      <c r="BD741" s="387"/>
      <c r="BE741" s="387"/>
      <c r="BF741" s="387"/>
      <c r="BG741" s="387"/>
      <c r="BH741" s="387"/>
      <c r="BI741" s="387"/>
      <c r="BJ741" s="387"/>
      <c r="BK741" s="387"/>
      <c r="BL741" s="387"/>
      <c r="BM741" s="387"/>
      <c r="BN741" s="387"/>
      <c r="BO741" s="387"/>
      <c r="BP741" s="387"/>
      <c r="BQ741" s="387"/>
      <c r="BR741" s="387"/>
      <c r="BS741" s="387"/>
      <c r="BT741" s="387"/>
      <c r="BU741" s="387"/>
      <c r="BV741" s="387"/>
      <c r="BW741" s="387"/>
      <c r="BX741" s="387"/>
      <c r="BY741" s="387"/>
      <c r="BZ741" s="387"/>
      <c r="CA741" s="387"/>
      <c r="CB741" s="387"/>
      <c r="CC741" s="387"/>
      <c r="CD741" s="387"/>
      <c r="CE741" s="387"/>
      <c r="CF741" s="387"/>
      <c r="CG741" s="387"/>
      <c r="CH741" s="387"/>
      <c r="CI741" s="387"/>
      <c r="CJ741" s="387"/>
      <c r="CK741" s="387"/>
      <c r="CL741" s="387"/>
      <c r="CM741" s="387"/>
      <c r="CN741" s="387"/>
      <c r="CO741" s="387"/>
      <c r="CP741" s="387"/>
      <c r="CQ741" s="387"/>
      <c r="CR741" s="387"/>
      <c r="CS741" s="387"/>
      <c r="CT741" s="387"/>
      <c r="CU741" s="387"/>
      <c r="CV741" s="387"/>
      <c r="CW741" s="387"/>
      <c r="CX741" s="387"/>
      <c r="CY741" s="387"/>
      <c r="CZ741" s="387"/>
      <c r="DA741" s="387"/>
      <c r="DB741" s="387"/>
      <c r="DC741" s="387"/>
      <c r="DD741" s="387"/>
      <c r="DE741" s="387"/>
      <c r="DF741" s="387"/>
      <c r="DG741" s="387"/>
      <c r="DH741" s="387"/>
      <c r="DI741" s="387"/>
      <c r="DJ741" s="387"/>
      <c r="DK741" s="387"/>
      <c r="DL741" s="387"/>
      <c r="DM741" s="387"/>
      <c r="DN741" s="387"/>
      <c r="DO741" s="387"/>
      <c r="DP741" s="387"/>
      <c r="DQ741" s="387"/>
      <c r="DR741" s="387"/>
      <c r="DS741" s="387"/>
      <c r="DT741" s="387"/>
      <c r="DU741" s="387"/>
      <c r="DV741" s="387"/>
      <c r="DW741" s="387"/>
      <c r="DX741" s="387"/>
      <c r="DY741" s="387"/>
      <c r="DZ741" s="387"/>
      <c r="EA741" s="387"/>
      <c r="EB741" s="387"/>
      <c r="EC741" s="387"/>
      <c r="ED741" s="387"/>
      <c r="EE741" s="387"/>
      <c r="EF741" s="387"/>
      <c r="EG741" s="387"/>
      <c r="EH741" s="387"/>
      <c r="EI741" s="387"/>
      <c r="EJ741" s="387"/>
      <c r="EK741" s="387"/>
      <c r="EL741" s="387"/>
      <c r="EM741" s="387"/>
    </row>
    <row r="742" spans="1:143" s="389" customFormat="1" ht="25.5" hidden="1" customHeight="1">
      <c r="A742" s="504"/>
      <c r="B742" s="504"/>
      <c r="C742" s="504"/>
      <c r="D742" s="504"/>
      <c r="E742" s="504"/>
      <c r="F742" s="504"/>
      <c r="G742" s="504"/>
      <c r="H742" s="504"/>
      <c r="I742" s="504"/>
      <c r="J742" s="504"/>
      <c r="K742" s="504"/>
      <c r="L742" s="504"/>
      <c r="M742" s="504"/>
      <c r="N742" s="504"/>
      <c r="O742" s="504"/>
      <c r="P742" s="504"/>
      <c r="Q742" s="504"/>
      <c r="R742" s="504"/>
      <c r="S742" s="504"/>
      <c r="T742" s="504"/>
      <c r="U742" s="504"/>
      <c r="V742" s="504"/>
      <c r="W742" s="504"/>
      <c r="X742" s="504"/>
      <c r="Y742" s="504"/>
      <c r="Z742" s="504"/>
      <c r="AA742" s="504"/>
      <c r="AB742" s="504"/>
      <c r="AC742" s="504"/>
      <c r="AD742" s="504"/>
      <c r="AE742" s="504"/>
      <c r="AF742" s="500"/>
      <c r="AG742" s="500"/>
      <c r="AH742" s="500"/>
      <c r="AI742" s="387"/>
      <c r="AJ742" s="387"/>
      <c r="AK742" s="387"/>
      <c r="AL742" s="387"/>
      <c r="AM742" s="387"/>
      <c r="AN742" s="387"/>
      <c r="AO742" s="387"/>
      <c r="AP742" s="387"/>
      <c r="AQ742" s="387"/>
      <c r="AR742" s="387"/>
      <c r="AS742" s="387"/>
      <c r="AT742" s="387"/>
      <c r="AU742" s="387"/>
      <c r="AV742" s="387"/>
      <c r="AW742" s="387"/>
      <c r="AX742" s="387"/>
      <c r="AY742" s="387"/>
      <c r="AZ742" s="387"/>
      <c r="BA742" s="387"/>
      <c r="BB742" s="387"/>
      <c r="BC742" s="387"/>
      <c r="BD742" s="387"/>
      <c r="BE742" s="387"/>
      <c r="BF742" s="387"/>
      <c r="BG742" s="387"/>
      <c r="BH742" s="387"/>
      <c r="BI742" s="387"/>
      <c r="BJ742" s="387"/>
      <c r="BK742" s="387"/>
      <c r="BL742" s="387"/>
      <c r="BM742" s="387"/>
      <c r="BN742" s="387"/>
      <c r="BO742" s="387"/>
      <c r="BP742" s="387"/>
      <c r="BQ742" s="387"/>
      <c r="BR742" s="387"/>
      <c r="BS742" s="387"/>
      <c r="BT742" s="387"/>
      <c r="BU742" s="387"/>
      <c r="BV742" s="387"/>
      <c r="BW742" s="387"/>
      <c r="BX742" s="387"/>
      <c r="BY742" s="387"/>
      <c r="BZ742" s="387"/>
      <c r="CA742" s="387"/>
      <c r="CB742" s="387"/>
      <c r="CC742" s="387"/>
      <c r="CD742" s="387"/>
      <c r="CE742" s="387"/>
      <c r="CF742" s="387"/>
      <c r="CG742" s="387"/>
      <c r="CH742" s="387"/>
      <c r="CI742" s="387"/>
      <c r="CJ742" s="387"/>
      <c r="CK742" s="387"/>
      <c r="CL742" s="387"/>
      <c r="CM742" s="387"/>
      <c r="CN742" s="387"/>
      <c r="CO742" s="387"/>
      <c r="CP742" s="387"/>
      <c r="CQ742" s="387"/>
      <c r="CR742" s="387"/>
      <c r="CS742" s="387"/>
      <c r="CT742" s="387"/>
      <c r="CU742" s="387"/>
      <c r="CV742" s="387"/>
      <c r="CW742" s="387"/>
      <c r="CX742" s="387"/>
      <c r="CY742" s="387"/>
      <c r="CZ742" s="387"/>
      <c r="DA742" s="387"/>
      <c r="DB742" s="387"/>
      <c r="DC742" s="387"/>
      <c r="DD742" s="387"/>
      <c r="DE742" s="387"/>
      <c r="DF742" s="387"/>
      <c r="DG742" s="387"/>
      <c r="DH742" s="387"/>
      <c r="DI742" s="387"/>
      <c r="DJ742" s="387"/>
      <c r="DK742" s="387"/>
      <c r="DL742" s="387"/>
      <c r="DM742" s="387"/>
      <c r="DN742" s="387"/>
      <c r="DO742" s="387"/>
      <c r="DP742" s="387"/>
      <c r="DQ742" s="387"/>
      <c r="DR742" s="387"/>
      <c r="DS742" s="387"/>
      <c r="DT742" s="387"/>
      <c r="DU742" s="387"/>
      <c r="DV742" s="387"/>
      <c r="DW742" s="387"/>
      <c r="DX742" s="387"/>
      <c r="DY742" s="387"/>
      <c r="DZ742" s="387"/>
      <c r="EA742" s="387"/>
      <c r="EB742" s="387"/>
      <c r="EC742" s="387"/>
      <c r="ED742" s="387"/>
      <c r="EE742" s="387"/>
      <c r="EF742" s="387"/>
      <c r="EG742" s="387"/>
      <c r="EH742" s="387"/>
      <c r="EI742" s="387"/>
      <c r="EJ742" s="387"/>
      <c r="EK742" s="387"/>
      <c r="EL742" s="387"/>
      <c r="EM742" s="387"/>
    </row>
    <row r="743" spans="1:143" s="389" customFormat="1" ht="25.5" hidden="1" customHeight="1">
      <c r="A743" s="504"/>
      <c r="B743" s="504"/>
      <c r="C743" s="504"/>
      <c r="D743" s="504"/>
      <c r="E743" s="504"/>
      <c r="F743" s="504"/>
      <c r="G743" s="504"/>
      <c r="H743" s="504"/>
      <c r="I743" s="504"/>
      <c r="J743" s="504"/>
      <c r="K743" s="504"/>
      <c r="L743" s="504"/>
      <c r="M743" s="504"/>
      <c r="N743" s="504"/>
      <c r="O743" s="504"/>
      <c r="P743" s="504"/>
      <c r="Q743" s="504"/>
      <c r="R743" s="504"/>
      <c r="S743" s="504"/>
      <c r="T743" s="504"/>
      <c r="U743" s="504"/>
      <c r="V743" s="504"/>
      <c r="W743" s="504"/>
      <c r="X743" s="504"/>
      <c r="Y743" s="504"/>
      <c r="Z743" s="504"/>
      <c r="AA743" s="504"/>
      <c r="AB743" s="504"/>
      <c r="AC743" s="504"/>
      <c r="AD743" s="504"/>
      <c r="AE743" s="504"/>
      <c r="AF743" s="500"/>
      <c r="AG743" s="500"/>
      <c r="AH743" s="500"/>
      <c r="AI743" s="387"/>
      <c r="AJ743" s="387"/>
      <c r="AK743" s="387"/>
      <c r="AL743" s="387"/>
      <c r="AM743" s="387"/>
      <c r="AN743" s="387"/>
      <c r="AO743" s="387"/>
      <c r="AP743" s="387"/>
      <c r="AQ743" s="387"/>
      <c r="AR743" s="387"/>
      <c r="AS743" s="387"/>
      <c r="AT743" s="387"/>
      <c r="AU743" s="387"/>
      <c r="AV743" s="387"/>
      <c r="AW743" s="387"/>
      <c r="AX743" s="387"/>
      <c r="AY743" s="387"/>
      <c r="AZ743" s="387"/>
      <c r="BA743" s="387"/>
      <c r="BB743" s="387"/>
      <c r="BC743" s="387"/>
      <c r="BD743" s="387"/>
      <c r="BE743" s="387"/>
      <c r="BF743" s="387"/>
      <c r="BG743" s="387"/>
      <c r="BH743" s="387"/>
      <c r="BI743" s="387"/>
      <c r="BJ743" s="387"/>
      <c r="BK743" s="387"/>
      <c r="BL743" s="387"/>
      <c r="BM743" s="387"/>
      <c r="BN743" s="387"/>
      <c r="BO743" s="387"/>
      <c r="BP743" s="387"/>
      <c r="BQ743" s="387"/>
      <c r="BR743" s="387"/>
      <c r="BS743" s="387"/>
      <c r="BT743" s="387"/>
      <c r="BU743" s="387"/>
      <c r="BV743" s="387"/>
      <c r="BW743" s="387"/>
      <c r="BX743" s="387"/>
      <c r="BY743" s="387"/>
      <c r="BZ743" s="387"/>
      <c r="CA743" s="387"/>
      <c r="CB743" s="387"/>
      <c r="CC743" s="387"/>
      <c r="CD743" s="387"/>
      <c r="CE743" s="387"/>
      <c r="CF743" s="387"/>
      <c r="CG743" s="387"/>
      <c r="CH743" s="387"/>
      <c r="CI743" s="387"/>
      <c r="CJ743" s="387"/>
      <c r="CK743" s="387"/>
      <c r="CL743" s="387"/>
      <c r="CM743" s="387"/>
      <c r="CN743" s="387"/>
      <c r="CO743" s="387"/>
      <c r="CP743" s="387"/>
      <c r="CQ743" s="387"/>
      <c r="CR743" s="387"/>
      <c r="CS743" s="387"/>
      <c r="CT743" s="387"/>
      <c r="CU743" s="387"/>
      <c r="CV743" s="387"/>
      <c r="CW743" s="387"/>
      <c r="CX743" s="387"/>
      <c r="CY743" s="387"/>
      <c r="CZ743" s="387"/>
      <c r="DA743" s="387"/>
      <c r="DB743" s="387"/>
      <c r="DC743" s="387"/>
      <c r="DD743" s="387"/>
      <c r="DE743" s="387"/>
      <c r="DF743" s="387"/>
      <c r="DG743" s="387"/>
      <c r="DH743" s="387"/>
      <c r="DI743" s="387"/>
      <c r="DJ743" s="387"/>
      <c r="DK743" s="387"/>
      <c r="DL743" s="387"/>
      <c r="DM743" s="387"/>
      <c r="DN743" s="387"/>
      <c r="DO743" s="387"/>
      <c r="DP743" s="387"/>
      <c r="DQ743" s="387"/>
      <c r="DR743" s="387"/>
      <c r="DS743" s="387"/>
      <c r="DT743" s="387"/>
      <c r="DU743" s="387"/>
      <c r="DV743" s="387"/>
      <c r="DW743" s="387"/>
      <c r="DX743" s="387"/>
      <c r="DY743" s="387"/>
      <c r="DZ743" s="387"/>
      <c r="EA743" s="387"/>
      <c r="EB743" s="387"/>
      <c r="EC743" s="387"/>
      <c r="ED743" s="387"/>
      <c r="EE743" s="387"/>
      <c r="EF743" s="387"/>
      <c r="EG743" s="387"/>
      <c r="EH743" s="387"/>
      <c r="EI743" s="387"/>
      <c r="EJ743" s="387"/>
      <c r="EK743" s="387"/>
      <c r="EL743" s="387"/>
      <c r="EM743" s="387"/>
    </row>
    <row r="744" spans="1:143" s="389" customFormat="1" ht="25.5" hidden="1" customHeight="1">
      <c r="A744" s="504"/>
      <c r="B744" s="504"/>
      <c r="C744" s="504"/>
      <c r="D744" s="504"/>
      <c r="E744" s="504"/>
      <c r="F744" s="504"/>
      <c r="G744" s="504"/>
      <c r="H744" s="504"/>
      <c r="I744" s="504"/>
      <c r="J744" s="504"/>
      <c r="K744" s="504"/>
      <c r="L744" s="504"/>
      <c r="M744" s="504"/>
      <c r="N744" s="504"/>
      <c r="O744" s="504"/>
      <c r="P744" s="504"/>
      <c r="Q744" s="504"/>
      <c r="R744" s="504"/>
      <c r="S744" s="504"/>
      <c r="T744" s="504"/>
      <c r="U744" s="504"/>
      <c r="V744" s="504"/>
      <c r="W744" s="504"/>
      <c r="X744" s="504"/>
      <c r="Y744" s="504"/>
      <c r="Z744" s="504"/>
      <c r="AA744" s="504"/>
      <c r="AB744" s="504"/>
      <c r="AC744" s="504"/>
      <c r="AD744" s="504"/>
      <c r="AE744" s="504"/>
      <c r="AF744" s="500"/>
      <c r="AG744" s="500"/>
      <c r="AH744" s="500"/>
      <c r="AI744" s="387"/>
      <c r="AJ744" s="387"/>
      <c r="AK744" s="387"/>
      <c r="AL744" s="387"/>
      <c r="AM744" s="387"/>
      <c r="AN744" s="387"/>
      <c r="AO744" s="387"/>
      <c r="AP744" s="387"/>
      <c r="AQ744" s="387"/>
      <c r="AR744" s="387"/>
      <c r="AS744" s="387"/>
      <c r="AT744" s="387"/>
      <c r="AU744" s="387"/>
      <c r="AV744" s="387"/>
      <c r="AW744" s="387"/>
      <c r="AX744" s="387"/>
      <c r="AY744" s="387"/>
      <c r="AZ744" s="387"/>
      <c r="BA744" s="387"/>
      <c r="BB744" s="387"/>
      <c r="BC744" s="387"/>
      <c r="BD744" s="387"/>
      <c r="BE744" s="387"/>
      <c r="BF744" s="387"/>
      <c r="BG744" s="387"/>
      <c r="BH744" s="387"/>
      <c r="BI744" s="387"/>
      <c r="BJ744" s="387"/>
      <c r="BK744" s="387"/>
      <c r="BL744" s="387"/>
      <c r="BM744" s="387"/>
      <c r="BN744" s="387"/>
      <c r="BO744" s="387"/>
      <c r="BP744" s="387"/>
      <c r="BQ744" s="387"/>
      <c r="BR744" s="387"/>
      <c r="BS744" s="387"/>
      <c r="BT744" s="387"/>
      <c r="BU744" s="387"/>
      <c r="BV744" s="387"/>
      <c r="BW744" s="387"/>
      <c r="BX744" s="387"/>
      <c r="BY744" s="387"/>
      <c r="BZ744" s="387"/>
      <c r="CA744" s="387"/>
      <c r="CB744" s="387"/>
      <c r="CC744" s="387"/>
      <c r="CD744" s="387"/>
      <c r="CE744" s="387"/>
      <c r="CF744" s="387"/>
      <c r="CG744" s="387"/>
      <c r="CH744" s="387"/>
      <c r="CI744" s="387"/>
      <c r="CJ744" s="387"/>
      <c r="CK744" s="387"/>
      <c r="CL744" s="387"/>
      <c r="CM744" s="387"/>
      <c r="CN744" s="387"/>
      <c r="CO744" s="387"/>
      <c r="CP744" s="387"/>
      <c r="CQ744" s="387"/>
      <c r="CR744" s="387"/>
      <c r="CS744" s="387"/>
      <c r="CT744" s="387"/>
      <c r="CU744" s="387"/>
      <c r="CV744" s="387"/>
      <c r="CW744" s="387"/>
      <c r="CX744" s="387"/>
      <c r="CY744" s="387"/>
      <c r="CZ744" s="387"/>
      <c r="DA744" s="387"/>
      <c r="DB744" s="387"/>
      <c r="DC744" s="387"/>
      <c r="DD744" s="387"/>
      <c r="DE744" s="387"/>
      <c r="DF744" s="387"/>
      <c r="DG744" s="387"/>
      <c r="DH744" s="387"/>
      <c r="DI744" s="387"/>
      <c r="DJ744" s="387"/>
      <c r="DK744" s="387"/>
      <c r="DL744" s="387"/>
      <c r="DM744" s="387"/>
      <c r="DN744" s="387"/>
      <c r="DO744" s="387"/>
      <c r="DP744" s="387"/>
      <c r="DQ744" s="387"/>
      <c r="DR744" s="387"/>
      <c r="DS744" s="387"/>
      <c r="DT744" s="387"/>
      <c r="DU744" s="387"/>
      <c r="DV744" s="387"/>
      <c r="DW744" s="387"/>
      <c r="DX744" s="387"/>
      <c r="DY744" s="387"/>
      <c r="DZ744" s="387"/>
      <c r="EA744" s="387"/>
      <c r="EB744" s="387"/>
      <c r="EC744" s="387"/>
      <c r="ED744" s="387"/>
      <c r="EE744" s="387"/>
      <c r="EF744" s="387"/>
      <c r="EG744" s="387"/>
      <c r="EH744" s="387"/>
      <c r="EI744" s="387"/>
      <c r="EJ744" s="387"/>
      <c r="EK744" s="387"/>
      <c r="EL744" s="387"/>
      <c r="EM744" s="387"/>
    </row>
    <row r="745" spans="1:143" s="389" customFormat="1" ht="25.5" hidden="1" customHeight="1">
      <c r="A745" s="504"/>
      <c r="B745" s="504"/>
      <c r="C745" s="504"/>
      <c r="D745" s="504"/>
      <c r="E745" s="504"/>
      <c r="F745" s="504"/>
      <c r="G745" s="504"/>
      <c r="H745" s="504"/>
      <c r="I745" s="504"/>
      <c r="J745" s="504"/>
      <c r="K745" s="504"/>
      <c r="L745" s="504"/>
      <c r="M745" s="504"/>
      <c r="N745" s="504"/>
      <c r="O745" s="504"/>
      <c r="P745" s="504"/>
      <c r="Q745" s="504"/>
      <c r="R745" s="504"/>
      <c r="S745" s="504"/>
      <c r="T745" s="504"/>
      <c r="U745" s="504"/>
      <c r="V745" s="504"/>
      <c r="W745" s="504"/>
      <c r="X745" s="504"/>
      <c r="Y745" s="504"/>
      <c r="Z745" s="504"/>
      <c r="AA745" s="504"/>
      <c r="AB745" s="504"/>
      <c r="AC745" s="504"/>
      <c r="AD745" s="504"/>
      <c r="AE745" s="504"/>
      <c r="AF745" s="500"/>
      <c r="AG745" s="500"/>
      <c r="AH745" s="500"/>
      <c r="AI745" s="387"/>
      <c r="AJ745" s="387"/>
      <c r="AK745" s="387"/>
      <c r="AL745" s="387"/>
      <c r="AM745" s="387"/>
      <c r="AN745" s="387"/>
      <c r="AO745" s="387"/>
      <c r="AP745" s="387"/>
      <c r="AQ745" s="387"/>
      <c r="AR745" s="387"/>
      <c r="AS745" s="387"/>
      <c r="AT745" s="387"/>
      <c r="AU745" s="387"/>
      <c r="AV745" s="387"/>
      <c r="AW745" s="387"/>
      <c r="AX745" s="387"/>
      <c r="AY745" s="387"/>
      <c r="AZ745" s="387"/>
      <c r="BA745" s="387"/>
      <c r="BB745" s="387"/>
      <c r="BC745" s="387"/>
      <c r="BD745" s="387"/>
      <c r="BE745" s="387"/>
      <c r="BF745" s="387"/>
      <c r="BG745" s="387"/>
      <c r="BH745" s="387"/>
      <c r="BI745" s="387"/>
      <c r="BJ745" s="387"/>
      <c r="BK745" s="387"/>
      <c r="BL745" s="387"/>
      <c r="BM745" s="387"/>
      <c r="BN745" s="387"/>
      <c r="BO745" s="387"/>
      <c r="BP745" s="387"/>
      <c r="BQ745" s="387"/>
      <c r="BR745" s="387"/>
      <c r="BS745" s="387"/>
      <c r="BT745" s="387"/>
      <c r="BU745" s="387"/>
      <c r="BV745" s="387"/>
      <c r="BW745" s="387"/>
      <c r="BX745" s="387"/>
      <c r="BY745" s="387"/>
      <c r="BZ745" s="387"/>
      <c r="CA745" s="387"/>
      <c r="CB745" s="387"/>
      <c r="CC745" s="387"/>
      <c r="CD745" s="387"/>
      <c r="CE745" s="387"/>
      <c r="CF745" s="387"/>
      <c r="CG745" s="387"/>
      <c r="CH745" s="387"/>
      <c r="CI745" s="387"/>
      <c r="CJ745" s="387"/>
      <c r="CK745" s="387"/>
      <c r="CL745" s="387"/>
      <c r="CM745" s="387"/>
      <c r="CN745" s="387"/>
      <c r="CO745" s="387"/>
      <c r="CP745" s="387"/>
      <c r="CQ745" s="387"/>
      <c r="CR745" s="387"/>
      <c r="CS745" s="387"/>
      <c r="CT745" s="387"/>
      <c r="CU745" s="387"/>
      <c r="CV745" s="387"/>
      <c r="CW745" s="387"/>
      <c r="CX745" s="387"/>
      <c r="CY745" s="387"/>
      <c r="CZ745" s="387"/>
      <c r="DA745" s="387"/>
      <c r="DB745" s="387"/>
      <c r="DC745" s="387"/>
      <c r="DD745" s="387"/>
      <c r="DE745" s="387"/>
      <c r="DF745" s="387"/>
      <c r="DG745" s="387"/>
      <c r="DH745" s="387"/>
      <c r="DI745" s="387"/>
      <c r="DJ745" s="387"/>
      <c r="DK745" s="387"/>
      <c r="DL745" s="387"/>
      <c r="DM745" s="387"/>
      <c r="DN745" s="387"/>
      <c r="DO745" s="387"/>
      <c r="DP745" s="387"/>
      <c r="DQ745" s="387"/>
      <c r="DR745" s="387"/>
      <c r="DS745" s="387"/>
      <c r="DT745" s="387"/>
      <c r="DU745" s="387"/>
      <c r="DV745" s="387"/>
      <c r="DW745" s="387"/>
      <c r="DX745" s="387"/>
      <c r="DY745" s="387"/>
      <c r="DZ745" s="387"/>
      <c r="EA745" s="387"/>
      <c r="EB745" s="387"/>
      <c r="EC745" s="387"/>
      <c r="ED745" s="387"/>
      <c r="EE745" s="387"/>
      <c r="EF745" s="387"/>
      <c r="EG745" s="387"/>
      <c r="EH745" s="387"/>
      <c r="EI745" s="387"/>
      <c r="EJ745" s="387"/>
      <c r="EK745" s="387"/>
      <c r="EL745" s="387"/>
      <c r="EM745" s="387"/>
    </row>
    <row r="746" spans="1:143" s="389" customFormat="1" ht="25.5" hidden="1" customHeight="1">
      <c r="A746" s="504"/>
      <c r="B746" s="504"/>
      <c r="C746" s="504"/>
      <c r="D746" s="504"/>
      <c r="E746" s="504"/>
      <c r="F746" s="504"/>
      <c r="G746" s="504"/>
      <c r="H746" s="504"/>
      <c r="I746" s="504"/>
      <c r="J746" s="504"/>
      <c r="K746" s="504"/>
      <c r="L746" s="504"/>
      <c r="M746" s="504"/>
      <c r="N746" s="504"/>
      <c r="O746" s="504"/>
      <c r="P746" s="504"/>
      <c r="Q746" s="504"/>
      <c r="R746" s="504"/>
      <c r="S746" s="504"/>
      <c r="T746" s="504"/>
      <c r="U746" s="504"/>
      <c r="V746" s="504"/>
      <c r="W746" s="504"/>
      <c r="X746" s="504"/>
      <c r="Y746" s="504"/>
      <c r="Z746" s="504"/>
      <c r="AA746" s="504"/>
      <c r="AB746" s="504"/>
      <c r="AC746" s="504"/>
      <c r="AD746" s="504"/>
      <c r="AE746" s="504"/>
      <c r="AF746" s="500"/>
      <c r="AG746" s="500"/>
      <c r="AH746" s="500"/>
      <c r="AI746" s="387"/>
      <c r="AJ746" s="387"/>
      <c r="AK746" s="387"/>
      <c r="AL746" s="387"/>
      <c r="AM746" s="387"/>
      <c r="AN746" s="387"/>
      <c r="AO746" s="387"/>
      <c r="AP746" s="387"/>
      <c r="AQ746" s="387"/>
      <c r="AR746" s="387"/>
      <c r="AS746" s="387"/>
      <c r="AT746" s="387"/>
      <c r="AU746" s="387"/>
      <c r="AV746" s="387"/>
      <c r="AW746" s="387"/>
      <c r="AX746" s="387"/>
      <c r="AY746" s="387"/>
      <c r="AZ746" s="387"/>
      <c r="BA746" s="387"/>
      <c r="BB746" s="387"/>
      <c r="BC746" s="387"/>
      <c r="BD746" s="387"/>
      <c r="BE746" s="387"/>
      <c r="BF746" s="387"/>
      <c r="BG746" s="387"/>
      <c r="BH746" s="387"/>
      <c r="BI746" s="387"/>
      <c r="BJ746" s="387"/>
      <c r="BK746" s="387"/>
      <c r="BL746" s="387"/>
      <c r="BM746" s="387"/>
      <c r="BN746" s="387"/>
      <c r="BO746" s="387"/>
      <c r="BP746" s="387"/>
      <c r="BQ746" s="387"/>
      <c r="BR746" s="387"/>
      <c r="BS746" s="387"/>
      <c r="BT746" s="387"/>
      <c r="BU746" s="387"/>
      <c r="BV746" s="387"/>
      <c r="BW746" s="387"/>
      <c r="BX746" s="387"/>
      <c r="BY746" s="387"/>
      <c r="BZ746" s="387"/>
      <c r="CA746" s="387"/>
      <c r="CB746" s="387"/>
      <c r="CC746" s="387"/>
      <c r="CD746" s="387"/>
      <c r="CE746" s="387"/>
      <c r="CF746" s="387"/>
      <c r="CG746" s="387"/>
      <c r="CH746" s="387"/>
      <c r="CI746" s="387"/>
      <c r="CJ746" s="387"/>
      <c r="CK746" s="387"/>
      <c r="CL746" s="387"/>
      <c r="CM746" s="387"/>
      <c r="CN746" s="387"/>
      <c r="CO746" s="387"/>
      <c r="CP746" s="387"/>
      <c r="CQ746" s="387"/>
      <c r="CR746" s="387"/>
      <c r="CS746" s="387"/>
      <c r="CT746" s="387"/>
      <c r="CU746" s="387"/>
      <c r="CV746" s="387"/>
      <c r="CW746" s="387"/>
      <c r="CX746" s="387"/>
      <c r="CY746" s="387"/>
      <c r="CZ746" s="387"/>
      <c r="DA746" s="387"/>
      <c r="DB746" s="387"/>
      <c r="DC746" s="387"/>
      <c r="DD746" s="387"/>
      <c r="DE746" s="387"/>
      <c r="DF746" s="387"/>
      <c r="DG746" s="387"/>
      <c r="DH746" s="387"/>
      <c r="DI746" s="387"/>
      <c r="DJ746" s="387"/>
      <c r="DK746" s="387"/>
      <c r="DL746" s="387"/>
      <c r="DM746" s="387"/>
      <c r="DN746" s="387"/>
      <c r="DO746" s="387"/>
      <c r="DP746" s="387"/>
      <c r="DQ746" s="387"/>
      <c r="DR746" s="387"/>
      <c r="DS746" s="387"/>
      <c r="DT746" s="387"/>
      <c r="DU746" s="387"/>
      <c r="DV746" s="387"/>
      <c r="DW746" s="387"/>
      <c r="DX746" s="387"/>
      <c r="DY746" s="387"/>
      <c r="DZ746" s="387"/>
      <c r="EA746" s="387"/>
      <c r="EB746" s="387"/>
      <c r="EC746" s="387"/>
      <c r="ED746" s="387"/>
      <c r="EE746" s="387"/>
      <c r="EF746" s="387"/>
      <c r="EG746" s="387"/>
      <c r="EH746" s="387"/>
      <c r="EI746" s="387"/>
      <c r="EJ746" s="387"/>
      <c r="EK746" s="387"/>
      <c r="EL746" s="387"/>
      <c r="EM746" s="387"/>
    </row>
    <row r="747" spans="1:143" s="389" customFormat="1" ht="25.5" hidden="1" customHeight="1">
      <c r="A747" s="504"/>
      <c r="B747" s="504"/>
      <c r="C747" s="504"/>
      <c r="D747" s="504"/>
      <c r="E747" s="504"/>
      <c r="F747" s="504"/>
      <c r="G747" s="504"/>
      <c r="H747" s="504"/>
      <c r="I747" s="504"/>
      <c r="J747" s="504"/>
      <c r="K747" s="504"/>
      <c r="L747" s="504"/>
      <c r="M747" s="504"/>
      <c r="N747" s="504"/>
      <c r="O747" s="504"/>
      <c r="P747" s="504"/>
      <c r="Q747" s="504"/>
      <c r="R747" s="504"/>
      <c r="S747" s="504"/>
      <c r="T747" s="504"/>
      <c r="U747" s="504"/>
      <c r="V747" s="504"/>
      <c r="W747" s="504"/>
      <c r="X747" s="504"/>
      <c r="Y747" s="504"/>
      <c r="Z747" s="504"/>
      <c r="AA747" s="504"/>
      <c r="AB747" s="504"/>
      <c r="AC747" s="504"/>
      <c r="AD747" s="504"/>
      <c r="AE747" s="504"/>
      <c r="AF747" s="500"/>
      <c r="AG747" s="500"/>
      <c r="AH747" s="500"/>
      <c r="AI747" s="387"/>
      <c r="AJ747" s="387"/>
      <c r="AK747" s="387"/>
      <c r="AL747" s="387"/>
      <c r="AM747" s="387"/>
      <c r="AN747" s="387"/>
      <c r="AO747" s="387"/>
      <c r="AP747" s="387"/>
      <c r="AQ747" s="387"/>
      <c r="AR747" s="387"/>
      <c r="AS747" s="387"/>
      <c r="AT747" s="387"/>
      <c r="AU747" s="387"/>
      <c r="AV747" s="387"/>
      <c r="AW747" s="387"/>
      <c r="AX747" s="387"/>
      <c r="AY747" s="387"/>
      <c r="AZ747" s="387"/>
      <c r="BA747" s="387"/>
      <c r="BB747" s="387"/>
      <c r="BC747" s="387"/>
      <c r="BD747" s="387"/>
      <c r="BE747" s="387"/>
      <c r="BF747" s="387"/>
      <c r="BG747" s="387"/>
      <c r="BH747" s="387"/>
      <c r="BI747" s="387"/>
      <c r="BJ747" s="387"/>
      <c r="BK747" s="387"/>
      <c r="BL747" s="387"/>
      <c r="BM747" s="387"/>
      <c r="BN747" s="387"/>
      <c r="BO747" s="387"/>
      <c r="BP747" s="387"/>
      <c r="BQ747" s="387"/>
      <c r="BR747" s="387"/>
      <c r="BS747" s="387"/>
      <c r="BT747" s="387"/>
      <c r="BU747" s="387"/>
      <c r="BV747" s="387"/>
      <c r="BW747" s="387"/>
      <c r="BX747" s="387"/>
      <c r="BY747" s="387"/>
      <c r="BZ747" s="387"/>
      <c r="CA747" s="387"/>
      <c r="CB747" s="387"/>
      <c r="CC747" s="387"/>
      <c r="CD747" s="387"/>
      <c r="CE747" s="387"/>
      <c r="CF747" s="387"/>
      <c r="CG747" s="387"/>
      <c r="CH747" s="387"/>
      <c r="CI747" s="387"/>
      <c r="CJ747" s="387"/>
      <c r="CK747" s="387"/>
      <c r="CL747" s="387"/>
      <c r="CM747" s="387"/>
      <c r="CN747" s="387"/>
      <c r="CO747" s="387"/>
      <c r="CP747" s="387"/>
      <c r="CQ747" s="387"/>
      <c r="CR747" s="387"/>
      <c r="CS747" s="387"/>
      <c r="CT747" s="387"/>
      <c r="CU747" s="387"/>
      <c r="CV747" s="387"/>
      <c r="CW747" s="387"/>
      <c r="CX747" s="387"/>
      <c r="CY747" s="387"/>
      <c r="CZ747" s="387"/>
      <c r="DA747" s="387"/>
      <c r="DB747" s="387"/>
      <c r="DC747" s="387"/>
      <c r="DD747" s="387"/>
      <c r="DE747" s="387"/>
      <c r="DF747" s="387"/>
      <c r="DG747" s="387"/>
      <c r="DH747" s="387"/>
      <c r="DI747" s="387"/>
      <c r="DJ747" s="387"/>
      <c r="DK747" s="387"/>
      <c r="DL747" s="387"/>
      <c r="DM747" s="387"/>
      <c r="DN747" s="387"/>
      <c r="DO747" s="387"/>
      <c r="DP747" s="387"/>
      <c r="DQ747" s="387"/>
      <c r="DR747" s="387"/>
      <c r="DS747" s="387"/>
      <c r="DT747" s="387"/>
      <c r="DU747" s="387"/>
      <c r="DV747" s="387"/>
      <c r="DW747" s="387"/>
      <c r="DX747" s="387"/>
      <c r="DY747" s="387"/>
      <c r="DZ747" s="387"/>
      <c r="EA747" s="387"/>
      <c r="EB747" s="387"/>
      <c r="EC747" s="387"/>
      <c r="ED747" s="387"/>
      <c r="EE747" s="387"/>
      <c r="EF747" s="387"/>
      <c r="EG747" s="387"/>
      <c r="EH747" s="387"/>
      <c r="EI747" s="387"/>
      <c r="EJ747" s="387"/>
      <c r="EK747" s="387"/>
      <c r="EL747" s="387"/>
      <c r="EM747" s="387"/>
    </row>
    <row r="748" spans="1:143" s="389" customFormat="1" ht="25.5" hidden="1" customHeight="1">
      <c r="A748" s="504"/>
      <c r="B748" s="504"/>
      <c r="C748" s="504"/>
      <c r="D748" s="504"/>
      <c r="E748" s="504"/>
      <c r="F748" s="504"/>
      <c r="G748" s="504"/>
      <c r="H748" s="504"/>
      <c r="I748" s="504"/>
      <c r="J748" s="504"/>
      <c r="K748" s="504"/>
      <c r="L748" s="504"/>
      <c r="M748" s="504"/>
      <c r="N748" s="504"/>
      <c r="O748" s="504"/>
      <c r="P748" s="504"/>
      <c r="Q748" s="504"/>
      <c r="R748" s="504"/>
      <c r="S748" s="504"/>
      <c r="T748" s="504"/>
      <c r="U748" s="504"/>
      <c r="V748" s="504"/>
      <c r="W748" s="504"/>
      <c r="X748" s="504"/>
      <c r="Y748" s="504"/>
      <c r="Z748" s="504"/>
      <c r="AA748" s="504"/>
      <c r="AB748" s="504"/>
      <c r="AC748" s="504"/>
      <c r="AD748" s="504"/>
      <c r="AE748" s="504"/>
      <c r="AF748" s="500"/>
      <c r="AG748" s="500"/>
      <c r="AH748" s="500"/>
      <c r="AI748" s="387"/>
      <c r="AJ748" s="387"/>
      <c r="AK748" s="387"/>
      <c r="AL748" s="387"/>
      <c r="AM748" s="387"/>
      <c r="AN748" s="387"/>
      <c r="AO748" s="387"/>
      <c r="AP748" s="387"/>
      <c r="AQ748" s="387"/>
      <c r="AR748" s="387"/>
      <c r="AS748" s="387"/>
      <c r="AT748" s="387"/>
      <c r="AU748" s="387"/>
      <c r="AV748" s="387"/>
      <c r="AW748" s="387"/>
      <c r="AX748" s="387"/>
      <c r="AY748" s="387"/>
      <c r="AZ748" s="387"/>
      <c r="BA748" s="387"/>
      <c r="BB748" s="387"/>
      <c r="BC748" s="387"/>
      <c r="BD748" s="387"/>
      <c r="BE748" s="387"/>
      <c r="BF748" s="387"/>
      <c r="BG748" s="387"/>
      <c r="BH748" s="387"/>
      <c r="BI748" s="387"/>
      <c r="BJ748" s="387"/>
      <c r="BK748" s="387"/>
      <c r="BL748" s="387"/>
      <c r="BM748" s="387"/>
      <c r="BN748" s="387"/>
      <c r="BO748" s="387"/>
      <c r="BP748" s="387"/>
      <c r="BQ748" s="387"/>
      <c r="BR748" s="387"/>
      <c r="BS748" s="387"/>
      <c r="BT748" s="387"/>
      <c r="BU748" s="387"/>
      <c r="BV748" s="387"/>
      <c r="BW748" s="387"/>
      <c r="BX748" s="387"/>
      <c r="BY748" s="387"/>
      <c r="BZ748" s="387"/>
      <c r="CA748" s="387"/>
      <c r="CB748" s="387"/>
      <c r="CC748" s="387"/>
      <c r="CD748" s="387"/>
      <c r="CE748" s="387"/>
      <c r="CF748" s="387"/>
      <c r="CG748" s="387"/>
      <c r="CH748" s="387"/>
      <c r="CI748" s="387"/>
      <c r="CJ748" s="387"/>
      <c r="CK748" s="387"/>
      <c r="CL748" s="387"/>
      <c r="CM748" s="387"/>
      <c r="CN748" s="387"/>
      <c r="CO748" s="387"/>
      <c r="CP748" s="387"/>
      <c r="CQ748" s="387"/>
      <c r="CR748" s="387"/>
      <c r="CS748" s="387"/>
      <c r="CT748" s="387"/>
      <c r="CU748" s="387"/>
      <c r="CV748" s="387"/>
      <c r="CW748" s="387"/>
      <c r="CX748" s="387"/>
      <c r="CY748" s="387"/>
      <c r="CZ748" s="387"/>
      <c r="DA748" s="387"/>
      <c r="DB748" s="387"/>
      <c r="DC748" s="387"/>
      <c r="DD748" s="387"/>
      <c r="DE748" s="387"/>
      <c r="DF748" s="387"/>
      <c r="DG748" s="387"/>
      <c r="DH748" s="387"/>
      <c r="DI748" s="387"/>
      <c r="DJ748" s="387"/>
      <c r="DK748" s="387"/>
      <c r="DL748" s="387"/>
      <c r="DM748" s="387"/>
      <c r="DN748" s="387"/>
      <c r="DO748" s="387"/>
      <c r="DP748" s="387"/>
      <c r="DQ748" s="387"/>
      <c r="DR748" s="387"/>
      <c r="DS748" s="387"/>
      <c r="DT748" s="387"/>
      <c r="DU748" s="387"/>
      <c r="DV748" s="387"/>
      <c r="DW748" s="387"/>
      <c r="DX748" s="387"/>
      <c r="DY748" s="387"/>
      <c r="DZ748" s="387"/>
      <c r="EA748" s="387"/>
      <c r="EB748" s="387"/>
      <c r="EC748" s="387"/>
      <c r="ED748" s="387"/>
      <c r="EE748" s="387"/>
      <c r="EF748" s="387"/>
      <c r="EG748" s="387"/>
      <c r="EH748" s="387"/>
      <c r="EI748" s="387"/>
      <c r="EJ748" s="387"/>
      <c r="EK748" s="387"/>
      <c r="EL748" s="387"/>
      <c r="EM748" s="387"/>
    </row>
    <row r="749" spans="1:143" s="389" customFormat="1" ht="25.5" hidden="1" customHeight="1">
      <c r="A749" s="504"/>
      <c r="B749" s="504"/>
      <c r="C749" s="504"/>
      <c r="D749" s="504"/>
      <c r="E749" s="504"/>
      <c r="F749" s="504"/>
      <c r="G749" s="504"/>
      <c r="H749" s="504"/>
      <c r="I749" s="504"/>
      <c r="J749" s="504"/>
      <c r="K749" s="504"/>
      <c r="L749" s="504"/>
      <c r="M749" s="504"/>
      <c r="N749" s="504"/>
      <c r="O749" s="504"/>
      <c r="P749" s="504"/>
      <c r="Q749" s="504"/>
      <c r="R749" s="504"/>
      <c r="S749" s="504"/>
      <c r="T749" s="504"/>
      <c r="U749" s="504"/>
      <c r="V749" s="504"/>
      <c r="W749" s="504"/>
      <c r="X749" s="504"/>
      <c r="Y749" s="504"/>
      <c r="Z749" s="504"/>
      <c r="AA749" s="504"/>
      <c r="AB749" s="504"/>
      <c r="AC749" s="504"/>
      <c r="AD749" s="504"/>
      <c r="AE749" s="504"/>
      <c r="AF749" s="500"/>
      <c r="AG749" s="500"/>
      <c r="AH749" s="500"/>
      <c r="AI749" s="387"/>
      <c r="AJ749" s="387"/>
      <c r="AK749" s="387"/>
      <c r="AL749" s="387"/>
      <c r="AM749" s="387"/>
      <c r="AN749" s="387"/>
      <c r="AO749" s="387"/>
      <c r="AP749" s="387"/>
      <c r="AQ749" s="387"/>
      <c r="AR749" s="387"/>
      <c r="AS749" s="387"/>
      <c r="AT749" s="387"/>
      <c r="AU749" s="387"/>
      <c r="AV749" s="387"/>
      <c r="AW749" s="387"/>
      <c r="AX749" s="387"/>
      <c r="AY749" s="387"/>
      <c r="AZ749" s="387"/>
      <c r="BA749" s="387"/>
      <c r="BB749" s="387"/>
      <c r="BC749" s="387"/>
      <c r="BD749" s="387"/>
      <c r="BE749" s="387"/>
      <c r="BF749" s="387"/>
      <c r="BG749" s="387"/>
      <c r="BH749" s="387"/>
      <c r="BI749" s="387"/>
      <c r="BJ749" s="387"/>
      <c r="BK749" s="387"/>
      <c r="BL749" s="387"/>
      <c r="BM749" s="387"/>
      <c r="BN749" s="387"/>
      <c r="BO749" s="387"/>
      <c r="BP749" s="387"/>
      <c r="BQ749" s="387"/>
      <c r="BR749" s="387"/>
      <c r="BS749" s="387"/>
      <c r="BT749" s="387"/>
      <c r="BU749" s="387"/>
      <c r="BV749" s="387"/>
      <c r="BW749" s="387"/>
      <c r="BX749" s="387"/>
      <c r="BY749" s="387"/>
      <c r="BZ749" s="387"/>
      <c r="CA749" s="387"/>
      <c r="CB749" s="387"/>
      <c r="CC749" s="387"/>
      <c r="CD749" s="387"/>
      <c r="CE749" s="387"/>
      <c r="CF749" s="387"/>
      <c r="CG749" s="387"/>
      <c r="CH749" s="387"/>
      <c r="CI749" s="387"/>
      <c r="CJ749" s="387"/>
      <c r="CK749" s="387"/>
      <c r="CL749" s="387"/>
      <c r="CM749" s="387"/>
      <c r="CN749" s="387"/>
      <c r="CO749" s="387"/>
      <c r="CP749" s="387"/>
      <c r="CQ749" s="387"/>
      <c r="CR749" s="387"/>
      <c r="CS749" s="387"/>
      <c r="CT749" s="387"/>
      <c r="CU749" s="387"/>
      <c r="CV749" s="387"/>
      <c r="CW749" s="387"/>
      <c r="CX749" s="387"/>
      <c r="CY749" s="387"/>
      <c r="CZ749" s="387"/>
      <c r="DA749" s="387"/>
      <c r="DB749" s="387"/>
      <c r="DC749" s="387"/>
      <c r="DD749" s="387"/>
      <c r="DE749" s="387"/>
      <c r="DF749" s="387"/>
      <c r="DG749" s="387"/>
      <c r="DH749" s="387"/>
      <c r="DI749" s="387"/>
      <c r="DJ749" s="387"/>
      <c r="DK749" s="387"/>
      <c r="DL749" s="387"/>
      <c r="DM749" s="387"/>
      <c r="DN749" s="387"/>
      <c r="DO749" s="387"/>
      <c r="DP749" s="387"/>
      <c r="DQ749" s="387"/>
      <c r="DR749" s="387"/>
      <c r="DS749" s="387"/>
      <c r="DT749" s="387"/>
      <c r="DU749" s="387"/>
      <c r="DV749" s="387"/>
      <c r="DW749" s="387"/>
      <c r="DX749" s="387"/>
      <c r="DY749" s="387"/>
      <c r="DZ749" s="387"/>
      <c r="EA749" s="387"/>
      <c r="EB749" s="387"/>
      <c r="EC749" s="387"/>
      <c r="ED749" s="387"/>
      <c r="EE749" s="387"/>
      <c r="EF749" s="387"/>
      <c r="EG749" s="387"/>
      <c r="EH749" s="387"/>
      <c r="EI749" s="387"/>
      <c r="EJ749" s="387"/>
      <c r="EK749" s="387"/>
      <c r="EL749" s="387"/>
      <c r="EM749" s="387"/>
    </row>
    <row r="750" spans="1:143" s="389" customFormat="1" ht="25.5" hidden="1" customHeight="1">
      <c r="A750" s="504"/>
      <c r="B750" s="504"/>
      <c r="C750" s="504"/>
      <c r="D750" s="504"/>
      <c r="E750" s="504"/>
      <c r="F750" s="504"/>
      <c r="G750" s="504"/>
      <c r="H750" s="504"/>
      <c r="I750" s="504"/>
      <c r="J750" s="504"/>
      <c r="K750" s="504"/>
      <c r="L750" s="504"/>
      <c r="M750" s="504"/>
      <c r="N750" s="504"/>
      <c r="O750" s="504"/>
      <c r="P750" s="504"/>
      <c r="Q750" s="504"/>
      <c r="R750" s="504"/>
      <c r="S750" s="504"/>
      <c r="T750" s="504"/>
      <c r="U750" s="504"/>
      <c r="V750" s="504"/>
      <c r="W750" s="504"/>
      <c r="X750" s="504"/>
      <c r="Y750" s="504"/>
      <c r="Z750" s="504"/>
      <c r="AA750" s="504"/>
      <c r="AB750" s="504"/>
      <c r="AC750" s="504"/>
      <c r="AD750" s="504"/>
      <c r="AE750" s="504"/>
      <c r="AF750" s="500"/>
      <c r="AG750" s="500"/>
      <c r="AH750" s="500"/>
      <c r="AI750" s="387"/>
      <c r="AJ750" s="387"/>
      <c r="AK750" s="387"/>
      <c r="AL750" s="387"/>
      <c r="AM750" s="387"/>
      <c r="AN750" s="387"/>
      <c r="AO750" s="387"/>
      <c r="AP750" s="387"/>
      <c r="AQ750" s="387"/>
      <c r="AR750" s="387"/>
      <c r="AS750" s="387"/>
      <c r="AT750" s="387"/>
      <c r="AU750" s="387"/>
      <c r="AV750" s="387"/>
      <c r="AW750" s="387"/>
      <c r="AX750" s="387"/>
      <c r="AY750" s="387"/>
      <c r="AZ750" s="387"/>
      <c r="BA750" s="387"/>
      <c r="BB750" s="387"/>
      <c r="BC750" s="387"/>
      <c r="BD750" s="387"/>
      <c r="BE750" s="387"/>
      <c r="BF750" s="387"/>
      <c r="BG750" s="387"/>
      <c r="BH750" s="387"/>
      <c r="BI750" s="387"/>
      <c r="BJ750" s="387"/>
      <c r="BK750" s="387"/>
      <c r="BL750" s="387"/>
      <c r="BM750" s="387"/>
      <c r="BN750" s="387"/>
      <c r="BO750" s="387"/>
      <c r="BP750" s="387"/>
      <c r="BQ750" s="387"/>
      <c r="BR750" s="387"/>
      <c r="BS750" s="387"/>
      <c r="BT750" s="387"/>
      <c r="BU750" s="387"/>
      <c r="BV750" s="387"/>
      <c r="BW750" s="387"/>
      <c r="BX750" s="387"/>
      <c r="BY750" s="387"/>
      <c r="BZ750" s="387"/>
      <c r="CA750" s="387"/>
      <c r="CB750" s="387"/>
      <c r="CC750" s="387"/>
      <c r="CD750" s="387"/>
      <c r="CE750" s="387"/>
      <c r="CF750" s="387"/>
      <c r="CG750" s="387"/>
      <c r="CH750" s="387"/>
      <c r="CI750" s="387"/>
      <c r="CJ750" s="387"/>
      <c r="CK750" s="387"/>
      <c r="CL750" s="387"/>
      <c r="CM750" s="387"/>
      <c r="CN750" s="387"/>
      <c r="CO750" s="387"/>
      <c r="CP750" s="387"/>
      <c r="CQ750" s="387"/>
      <c r="CR750" s="387"/>
      <c r="CS750" s="387"/>
      <c r="CT750" s="387"/>
      <c r="CU750" s="387"/>
      <c r="CV750" s="387"/>
      <c r="CW750" s="387"/>
      <c r="CX750" s="387"/>
      <c r="CY750" s="387"/>
      <c r="CZ750" s="387"/>
      <c r="DA750" s="387"/>
      <c r="DB750" s="387"/>
      <c r="DC750" s="387"/>
      <c r="DD750" s="387"/>
      <c r="DE750" s="387"/>
      <c r="DF750" s="387"/>
      <c r="DG750" s="387"/>
      <c r="DH750" s="387"/>
      <c r="DI750" s="387"/>
      <c r="DJ750" s="387"/>
      <c r="DK750" s="387"/>
      <c r="DL750" s="387"/>
      <c r="DM750" s="387"/>
      <c r="DN750" s="387"/>
      <c r="DO750" s="387"/>
      <c r="DP750" s="387"/>
      <c r="DQ750" s="387"/>
      <c r="DR750" s="387"/>
      <c r="DS750" s="387"/>
      <c r="DT750" s="387"/>
      <c r="DU750" s="387"/>
      <c r="DV750" s="387"/>
      <c r="DW750" s="387"/>
      <c r="DX750" s="387"/>
      <c r="DY750" s="387"/>
      <c r="DZ750" s="387"/>
      <c r="EA750" s="387"/>
      <c r="EB750" s="387"/>
      <c r="EC750" s="387"/>
      <c r="ED750" s="387"/>
      <c r="EE750" s="387"/>
      <c r="EF750" s="387"/>
      <c r="EG750" s="387"/>
      <c r="EH750" s="387"/>
      <c r="EI750" s="387"/>
      <c r="EJ750" s="387"/>
      <c r="EK750" s="387"/>
      <c r="EL750" s="387"/>
      <c r="EM750" s="387"/>
    </row>
    <row r="751" spans="1:143" s="389" customFormat="1" ht="25.5" hidden="1" customHeight="1">
      <c r="A751" s="504"/>
      <c r="B751" s="504"/>
      <c r="C751" s="504"/>
      <c r="D751" s="504"/>
      <c r="E751" s="504"/>
      <c r="F751" s="504"/>
      <c r="G751" s="504"/>
      <c r="H751" s="504"/>
      <c r="I751" s="504"/>
      <c r="J751" s="504"/>
      <c r="K751" s="504"/>
      <c r="L751" s="504"/>
      <c r="M751" s="504"/>
      <c r="N751" s="504"/>
      <c r="O751" s="504"/>
      <c r="P751" s="504"/>
      <c r="Q751" s="504"/>
      <c r="R751" s="504"/>
      <c r="S751" s="504"/>
      <c r="T751" s="504"/>
      <c r="U751" s="504"/>
      <c r="V751" s="504"/>
      <c r="W751" s="504"/>
      <c r="X751" s="504"/>
      <c r="Y751" s="504"/>
      <c r="Z751" s="504"/>
      <c r="AA751" s="504"/>
      <c r="AB751" s="504"/>
      <c r="AC751" s="504"/>
      <c r="AD751" s="504"/>
      <c r="AE751" s="504"/>
      <c r="AF751" s="500"/>
      <c r="AG751" s="500"/>
      <c r="AH751" s="500"/>
      <c r="AI751" s="387"/>
      <c r="AJ751" s="387"/>
      <c r="AK751" s="387"/>
      <c r="AL751" s="387"/>
      <c r="AM751" s="387"/>
      <c r="AN751" s="387"/>
      <c r="AO751" s="387"/>
      <c r="AP751" s="387"/>
      <c r="AQ751" s="387"/>
      <c r="AR751" s="387"/>
      <c r="AS751" s="387"/>
      <c r="AT751" s="387"/>
      <c r="AU751" s="387"/>
      <c r="AV751" s="387"/>
      <c r="AW751" s="387"/>
      <c r="AX751" s="387"/>
      <c r="AY751" s="387"/>
      <c r="AZ751" s="387"/>
      <c r="BA751" s="387"/>
      <c r="BB751" s="387"/>
      <c r="BC751" s="387"/>
      <c r="BD751" s="387"/>
      <c r="BE751" s="387"/>
      <c r="BF751" s="387"/>
      <c r="BG751" s="387"/>
      <c r="BH751" s="387"/>
      <c r="BI751" s="387"/>
      <c r="BJ751" s="387"/>
      <c r="BK751" s="387"/>
      <c r="BL751" s="387"/>
      <c r="BM751" s="387"/>
      <c r="BN751" s="387"/>
      <c r="BO751" s="387"/>
      <c r="BP751" s="387"/>
      <c r="BQ751" s="387"/>
      <c r="BR751" s="387"/>
      <c r="BS751" s="387"/>
      <c r="BT751" s="387"/>
      <c r="BU751" s="387"/>
      <c r="BV751" s="387"/>
      <c r="BW751" s="387"/>
      <c r="BX751" s="387"/>
      <c r="BY751" s="387"/>
      <c r="BZ751" s="387"/>
      <c r="CA751" s="387"/>
      <c r="CB751" s="387"/>
      <c r="CC751" s="387"/>
      <c r="CD751" s="387"/>
      <c r="CE751" s="387"/>
      <c r="CF751" s="387"/>
      <c r="CG751" s="387"/>
      <c r="CH751" s="387"/>
      <c r="CI751" s="387"/>
      <c r="CJ751" s="387"/>
      <c r="CK751" s="387"/>
      <c r="CL751" s="387"/>
      <c r="CM751" s="387"/>
      <c r="CN751" s="387"/>
      <c r="CO751" s="387"/>
      <c r="CP751" s="387"/>
      <c r="CQ751" s="387"/>
      <c r="CR751" s="387"/>
      <c r="CS751" s="387"/>
      <c r="CT751" s="387"/>
      <c r="CU751" s="387"/>
      <c r="CV751" s="387"/>
      <c r="CW751" s="387"/>
      <c r="CX751" s="387"/>
      <c r="CY751" s="387"/>
      <c r="CZ751" s="387"/>
      <c r="DA751" s="387"/>
      <c r="DB751" s="387"/>
      <c r="DC751" s="387"/>
      <c r="DD751" s="387"/>
      <c r="DE751" s="387"/>
      <c r="DF751" s="387"/>
      <c r="DG751" s="387"/>
      <c r="DH751" s="387"/>
      <c r="DI751" s="387"/>
      <c r="DJ751" s="387"/>
      <c r="DK751" s="387"/>
      <c r="DL751" s="387"/>
      <c r="DM751" s="387"/>
      <c r="DN751" s="387"/>
      <c r="DO751" s="387"/>
      <c r="DP751" s="387"/>
      <c r="DQ751" s="387"/>
      <c r="DR751" s="387"/>
      <c r="DS751" s="387"/>
      <c r="DT751" s="387"/>
      <c r="DU751" s="387"/>
      <c r="DV751" s="387"/>
      <c r="DW751" s="387"/>
      <c r="DX751" s="387"/>
      <c r="DY751" s="387"/>
      <c r="DZ751" s="387"/>
      <c r="EA751" s="387"/>
      <c r="EB751" s="387"/>
      <c r="EC751" s="387"/>
      <c r="ED751" s="387"/>
      <c r="EE751" s="387"/>
      <c r="EF751" s="387"/>
      <c r="EG751" s="387"/>
      <c r="EH751" s="387"/>
      <c r="EI751" s="387"/>
      <c r="EJ751" s="387"/>
      <c r="EK751" s="387"/>
      <c r="EL751" s="387"/>
      <c r="EM751" s="387"/>
    </row>
    <row r="752" spans="1:143" s="389" customFormat="1" ht="25.5" hidden="1" customHeight="1">
      <c r="A752" s="504"/>
      <c r="B752" s="504"/>
      <c r="C752" s="504"/>
      <c r="D752" s="504"/>
      <c r="E752" s="504"/>
      <c r="F752" s="504"/>
      <c r="G752" s="504"/>
      <c r="H752" s="504"/>
      <c r="I752" s="504"/>
      <c r="J752" s="504"/>
      <c r="K752" s="504"/>
      <c r="L752" s="504"/>
      <c r="M752" s="504"/>
      <c r="N752" s="504"/>
      <c r="O752" s="504"/>
      <c r="P752" s="504"/>
      <c r="Q752" s="504"/>
      <c r="R752" s="504"/>
      <c r="S752" s="504"/>
      <c r="T752" s="504"/>
      <c r="U752" s="504"/>
      <c r="V752" s="504"/>
      <c r="W752" s="504"/>
      <c r="X752" s="504"/>
      <c r="Y752" s="504"/>
      <c r="Z752" s="504"/>
      <c r="AA752" s="504"/>
      <c r="AB752" s="504"/>
      <c r="AC752" s="504"/>
      <c r="AD752" s="504"/>
      <c r="AE752" s="504"/>
      <c r="AF752" s="500"/>
      <c r="AG752" s="500"/>
      <c r="AH752" s="500"/>
      <c r="AI752" s="387"/>
      <c r="AJ752" s="387"/>
      <c r="AK752" s="387"/>
      <c r="AL752" s="387"/>
      <c r="AM752" s="387"/>
      <c r="AN752" s="387"/>
      <c r="AO752" s="387"/>
      <c r="AP752" s="387"/>
      <c r="AQ752" s="387"/>
      <c r="AR752" s="387"/>
      <c r="AS752" s="387"/>
      <c r="AT752" s="387"/>
      <c r="AU752" s="387"/>
      <c r="AV752" s="387"/>
      <c r="AW752" s="387"/>
      <c r="AX752" s="387"/>
      <c r="AY752" s="387"/>
      <c r="AZ752" s="387"/>
      <c r="BA752" s="387"/>
      <c r="BB752" s="387"/>
      <c r="BC752" s="387"/>
      <c r="BD752" s="387"/>
      <c r="BE752" s="387"/>
      <c r="BF752" s="387"/>
      <c r="BG752" s="387"/>
      <c r="BH752" s="387"/>
      <c r="BI752" s="387"/>
      <c r="BJ752" s="387"/>
      <c r="BK752" s="387"/>
      <c r="BL752" s="387"/>
      <c r="BM752" s="387"/>
      <c r="BN752" s="387"/>
      <c r="BO752" s="387"/>
      <c r="BP752" s="387"/>
      <c r="BQ752" s="387"/>
      <c r="BR752" s="387"/>
      <c r="BS752" s="387"/>
      <c r="BT752" s="387"/>
      <c r="BU752" s="387"/>
      <c r="BV752" s="387"/>
      <c r="BW752" s="387"/>
      <c r="BX752" s="387"/>
      <c r="BY752" s="387"/>
      <c r="BZ752" s="387"/>
      <c r="CA752" s="387"/>
      <c r="CB752" s="387"/>
      <c r="CC752" s="387"/>
      <c r="CD752" s="387"/>
      <c r="CE752" s="387"/>
      <c r="CF752" s="387"/>
      <c r="CG752" s="387"/>
      <c r="CH752" s="387"/>
      <c r="CI752" s="387"/>
      <c r="CJ752" s="387"/>
      <c r="CK752" s="387"/>
      <c r="CL752" s="387"/>
      <c r="CM752" s="387"/>
      <c r="CN752" s="387"/>
      <c r="CO752" s="387"/>
      <c r="CP752" s="387"/>
      <c r="CQ752" s="387"/>
      <c r="CR752" s="387"/>
      <c r="CS752" s="387"/>
      <c r="CT752" s="387"/>
      <c r="CU752" s="387"/>
      <c r="CV752" s="387"/>
      <c r="CW752" s="387"/>
      <c r="CX752" s="387"/>
      <c r="CY752" s="387"/>
      <c r="CZ752" s="387"/>
      <c r="DA752" s="387"/>
      <c r="DB752" s="387"/>
      <c r="DC752" s="387"/>
      <c r="DD752" s="387"/>
      <c r="DE752" s="387"/>
      <c r="DF752" s="387"/>
      <c r="DG752" s="387"/>
      <c r="DH752" s="387"/>
      <c r="DI752" s="387"/>
      <c r="DJ752" s="387"/>
      <c r="DK752" s="387"/>
      <c r="DL752" s="387"/>
      <c r="DM752" s="387"/>
      <c r="DN752" s="387"/>
      <c r="DO752" s="387"/>
      <c r="DP752" s="387"/>
      <c r="DQ752" s="387"/>
      <c r="DR752" s="387"/>
      <c r="DS752" s="387"/>
      <c r="DT752" s="387"/>
      <c r="DU752" s="387"/>
      <c r="DV752" s="387"/>
      <c r="DW752" s="387"/>
      <c r="DX752" s="387"/>
      <c r="DY752" s="387"/>
      <c r="DZ752" s="387"/>
      <c r="EA752" s="387"/>
      <c r="EB752" s="387"/>
      <c r="EC752" s="387"/>
      <c r="ED752" s="387"/>
      <c r="EE752" s="387"/>
      <c r="EF752" s="387"/>
      <c r="EG752" s="387"/>
      <c r="EH752" s="387"/>
      <c r="EI752" s="387"/>
      <c r="EJ752" s="387"/>
      <c r="EK752" s="387"/>
      <c r="EL752" s="387"/>
      <c r="EM752" s="387"/>
    </row>
    <row r="753" spans="1:143" s="389" customFormat="1" ht="25.5" hidden="1" customHeight="1">
      <c r="A753" s="504"/>
      <c r="B753" s="504"/>
      <c r="C753" s="504"/>
      <c r="D753" s="504"/>
      <c r="E753" s="504"/>
      <c r="F753" s="504"/>
      <c r="G753" s="504"/>
      <c r="H753" s="504"/>
      <c r="I753" s="504"/>
      <c r="J753" s="504"/>
      <c r="K753" s="504"/>
      <c r="L753" s="504"/>
      <c r="M753" s="504"/>
      <c r="N753" s="504"/>
      <c r="O753" s="504"/>
      <c r="P753" s="504"/>
      <c r="Q753" s="504"/>
      <c r="R753" s="504"/>
      <c r="S753" s="504"/>
      <c r="T753" s="504"/>
      <c r="U753" s="504"/>
      <c r="V753" s="504"/>
      <c r="W753" s="504"/>
      <c r="X753" s="504"/>
      <c r="Y753" s="504"/>
      <c r="Z753" s="504"/>
      <c r="AA753" s="504"/>
      <c r="AB753" s="504"/>
      <c r="AC753" s="504"/>
      <c r="AD753" s="504"/>
      <c r="AE753" s="504"/>
      <c r="AF753" s="500"/>
      <c r="AG753" s="500"/>
      <c r="AH753" s="500"/>
      <c r="AI753" s="387"/>
      <c r="AJ753" s="387"/>
      <c r="AK753" s="387"/>
      <c r="AL753" s="387"/>
      <c r="AM753" s="387"/>
      <c r="AN753" s="387"/>
      <c r="AO753" s="387"/>
      <c r="AP753" s="387"/>
      <c r="AQ753" s="387"/>
      <c r="AR753" s="387"/>
      <c r="AS753" s="387"/>
      <c r="AT753" s="387"/>
      <c r="AU753" s="387"/>
      <c r="AV753" s="387"/>
      <c r="AW753" s="387"/>
      <c r="AX753" s="387"/>
      <c r="AY753" s="387"/>
      <c r="AZ753" s="387"/>
      <c r="BA753" s="387"/>
      <c r="BB753" s="387"/>
      <c r="BC753" s="387"/>
      <c r="BD753" s="387"/>
      <c r="BE753" s="387"/>
      <c r="BF753" s="387"/>
      <c r="BG753" s="387"/>
      <c r="BH753" s="387"/>
      <c r="BI753" s="387"/>
      <c r="BJ753" s="387"/>
      <c r="BK753" s="387"/>
      <c r="BL753" s="387"/>
      <c r="BM753" s="387"/>
      <c r="BN753" s="387"/>
      <c r="BO753" s="387"/>
      <c r="BP753" s="387"/>
      <c r="BQ753" s="387"/>
      <c r="BR753" s="387"/>
      <c r="BS753" s="387"/>
      <c r="BT753" s="387"/>
      <c r="BU753" s="387"/>
      <c r="BV753" s="387"/>
      <c r="BW753" s="387"/>
      <c r="BX753" s="387"/>
      <c r="BY753" s="387"/>
      <c r="BZ753" s="387"/>
      <c r="CA753" s="387"/>
      <c r="CB753" s="387"/>
      <c r="CC753" s="387"/>
      <c r="CD753" s="387"/>
      <c r="CE753" s="387"/>
      <c r="CF753" s="387"/>
      <c r="CG753" s="387"/>
      <c r="CH753" s="387"/>
      <c r="CI753" s="387"/>
      <c r="CJ753" s="387"/>
      <c r="CK753" s="387"/>
      <c r="CL753" s="387"/>
      <c r="CM753" s="387"/>
      <c r="CN753" s="387"/>
      <c r="CO753" s="387"/>
      <c r="CP753" s="387"/>
      <c r="CQ753" s="387"/>
      <c r="CR753" s="387"/>
      <c r="CS753" s="387"/>
      <c r="CT753" s="387"/>
      <c r="CU753" s="387"/>
      <c r="CV753" s="387"/>
      <c r="CW753" s="387"/>
      <c r="CX753" s="387"/>
      <c r="CY753" s="387"/>
      <c r="CZ753" s="387"/>
      <c r="DA753" s="387"/>
      <c r="DB753" s="387"/>
      <c r="DC753" s="387"/>
      <c r="DD753" s="387"/>
      <c r="DE753" s="387"/>
      <c r="DF753" s="387"/>
      <c r="DG753" s="387"/>
      <c r="DH753" s="387"/>
      <c r="DI753" s="387"/>
      <c r="DJ753" s="387"/>
      <c r="DK753" s="387"/>
      <c r="DL753" s="387"/>
      <c r="DM753" s="387"/>
      <c r="DN753" s="387"/>
      <c r="DO753" s="387"/>
      <c r="DP753" s="387"/>
      <c r="DQ753" s="387"/>
      <c r="DR753" s="387"/>
      <c r="DS753" s="387"/>
      <c r="DT753" s="387"/>
      <c r="DU753" s="387"/>
      <c r="DV753" s="387"/>
      <c r="DW753" s="387"/>
      <c r="DX753" s="387"/>
      <c r="DY753" s="387"/>
      <c r="DZ753" s="387"/>
      <c r="EA753" s="387"/>
      <c r="EB753" s="387"/>
      <c r="EC753" s="387"/>
      <c r="ED753" s="387"/>
      <c r="EE753" s="387"/>
      <c r="EF753" s="387"/>
      <c r="EG753" s="387"/>
      <c r="EH753" s="387"/>
      <c r="EI753" s="387"/>
      <c r="EJ753" s="387"/>
      <c r="EK753" s="387"/>
      <c r="EL753" s="387"/>
      <c r="EM753" s="387"/>
    </row>
    <row r="754" spans="1:143" s="389" customFormat="1" ht="25.5" hidden="1" customHeight="1">
      <c r="A754" s="504"/>
      <c r="B754" s="504"/>
      <c r="C754" s="504"/>
      <c r="D754" s="504"/>
      <c r="E754" s="504"/>
      <c r="F754" s="504"/>
      <c r="G754" s="504"/>
      <c r="H754" s="504"/>
      <c r="I754" s="504"/>
      <c r="J754" s="504"/>
      <c r="K754" s="504"/>
      <c r="L754" s="504"/>
      <c r="M754" s="504"/>
      <c r="N754" s="504"/>
      <c r="O754" s="504"/>
      <c r="P754" s="504"/>
      <c r="Q754" s="504"/>
      <c r="R754" s="504"/>
      <c r="S754" s="504"/>
      <c r="T754" s="504"/>
      <c r="U754" s="504"/>
      <c r="V754" s="504"/>
      <c r="W754" s="504"/>
      <c r="X754" s="504"/>
      <c r="Y754" s="504"/>
      <c r="Z754" s="504"/>
      <c r="AA754" s="504"/>
      <c r="AB754" s="504"/>
      <c r="AC754" s="504"/>
      <c r="AD754" s="504"/>
      <c r="AE754" s="504"/>
      <c r="AF754" s="500"/>
      <c r="AG754" s="500"/>
      <c r="AH754" s="500"/>
      <c r="AI754" s="387"/>
      <c r="AJ754" s="387"/>
      <c r="AK754" s="387"/>
      <c r="AL754" s="387"/>
      <c r="AM754" s="387"/>
      <c r="AN754" s="387"/>
      <c r="AO754" s="387"/>
      <c r="AP754" s="387"/>
      <c r="AQ754" s="387"/>
      <c r="AR754" s="387"/>
      <c r="AS754" s="387"/>
      <c r="AT754" s="387"/>
      <c r="AU754" s="387"/>
      <c r="AV754" s="387"/>
      <c r="AW754" s="387"/>
      <c r="AX754" s="387"/>
      <c r="AY754" s="387"/>
      <c r="AZ754" s="387"/>
      <c r="BA754" s="387"/>
      <c r="BB754" s="387"/>
      <c r="BC754" s="387"/>
      <c r="BD754" s="387"/>
      <c r="BE754" s="387"/>
      <c r="BF754" s="387"/>
      <c r="BG754" s="387"/>
      <c r="BH754" s="387"/>
      <c r="BI754" s="387"/>
      <c r="BJ754" s="387"/>
      <c r="BK754" s="387"/>
      <c r="BL754" s="387"/>
      <c r="BM754" s="387"/>
      <c r="BN754" s="387"/>
      <c r="BO754" s="387"/>
      <c r="BP754" s="387"/>
      <c r="BQ754" s="387"/>
      <c r="BR754" s="387"/>
      <c r="BS754" s="387"/>
      <c r="BT754" s="387"/>
      <c r="BU754" s="387"/>
      <c r="BV754" s="387"/>
      <c r="BW754" s="387"/>
      <c r="BX754" s="387"/>
      <c r="BY754" s="387"/>
      <c r="BZ754" s="387"/>
      <c r="CA754" s="387"/>
      <c r="CB754" s="387"/>
      <c r="CC754" s="387"/>
      <c r="CD754" s="387"/>
      <c r="CE754" s="387"/>
      <c r="CF754" s="387"/>
      <c r="CG754" s="387"/>
      <c r="CH754" s="387"/>
      <c r="CI754" s="387"/>
      <c r="CJ754" s="387"/>
      <c r="CK754" s="387"/>
      <c r="CL754" s="387"/>
      <c r="CM754" s="387"/>
      <c r="CN754" s="387"/>
      <c r="CO754" s="387"/>
      <c r="CP754" s="387"/>
      <c r="CQ754" s="387"/>
      <c r="CR754" s="387"/>
      <c r="CS754" s="387"/>
      <c r="CT754" s="387"/>
      <c r="CU754" s="387"/>
      <c r="CV754" s="387"/>
      <c r="CW754" s="387"/>
      <c r="CX754" s="387"/>
      <c r="CY754" s="387"/>
      <c r="CZ754" s="387"/>
      <c r="DA754" s="387"/>
      <c r="DB754" s="387"/>
      <c r="DC754" s="387"/>
      <c r="DD754" s="387"/>
      <c r="DE754" s="387"/>
      <c r="DF754" s="387"/>
      <c r="DG754" s="387"/>
      <c r="DH754" s="387"/>
      <c r="DI754" s="387"/>
      <c r="DJ754" s="387"/>
      <c r="DK754" s="387"/>
      <c r="DL754" s="387"/>
      <c r="DM754" s="387"/>
      <c r="DN754" s="387"/>
      <c r="DO754" s="387"/>
      <c r="DP754" s="387"/>
      <c r="DQ754" s="387"/>
      <c r="DR754" s="387"/>
      <c r="DS754" s="387"/>
      <c r="DT754" s="387"/>
      <c r="DU754" s="387"/>
      <c r="DV754" s="387"/>
      <c r="DW754" s="387"/>
      <c r="DX754" s="387"/>
      <c r="DY754" s="387"/>
      <c r="DZ754" s="387"/>
      <c r="EA754" s="387"/>
      <c r="EB754" s="387"/>
      <c r="EC754" s="387"/>
      <c r="ED754" s="387"/>
      <c r="EE754" s="387"/>
      <c r="EF754" s="387"/>
      <c r="EG754" s="387"/>
      <c r="EH754" s="387"/>
      <c r="EI754" s="387"/>
      <c r="EJ754" s="387"/>
      <c r="EK754" s="387"/>
      <c r="EL754" s="387"/>
      <c r="EM754" s="387"/>
    </row>
    <row r="755" spans="1:143" s="389" customFormat="1" ht="25.5" hidden="1" customHeight="1">
      <c r="A755" s="504"/>
      <c r="B755" s="504"/>
      <c r="C755" s="504"/>
      <c r="D755" s="504"/>
      <c r="E755" s="504"/>
      <c r="F755" s="504"/>
      <c r="G755" s="504"/>
      <c r="H755" s="504"/>
      <c r="I755" s="504"/>
      <c r="J755" s="504"/>
      <c r="K755" s="504"/>
      <c r="L755" s="504"/>
      <c r="M755" s="504"/>
      <c r="N755" s="504"/>
      <c r="O755" s="504"/>
      <c r="P755" s="504"/>
      <c r="Q755" s="504"/>
      <c r="R755" s="504"/>
      <c r="S755" s="504"/>
      <c r="T755" s="504"/>
      <c r="U755" s="504"/>
      <c r="V755" s="504"/>
      <c r="W755" s="504"/>
      <c r="X755" s="504"/>
      <c r="Y755" s="504"/>
      <c r="Z755" s="504"/>
      <c r="AA755" s="504"/>
      <c r="AB755" s="504"/>
      <c r="AC755" s="504"/>
      <c r="AD755" s="504"/>
      <c r="AE755" s="504"/>
      <c r="AF755" s="500"/>
      <c r="AG755" s="500"/>
      <c r="AH755" s="500"/>
      <c r="AI755" s="387"/>
      <c r="AJ755" s="387"/>
      <c r="AK755" s="387"/>
      <c r="AL755" s="387"/>
      <c r="AM755" s="387"/>
      <c r="AN755" s="387"/>
      <c r="AO755" s="387"/>
      <c r="AP755" s="387"/>
      <c r="AQ755" s="387"/>
      <c r="AR755" s="387"/>
      <c r="AS755" s="387"/>
      <c r="AT755" s="387"/>
      <c r="AU755" s="387"/>
      <c r="AV755" s="387"/>
      <c r="AW755" s="387"/>
      <c r="AX755" s="387"/>
      <c r="AY755" s="387"/>
      <c r="AZ755" s="387"/>
      <c r="BA755" s="387"/>
      <c r="BB755" s="387"/>
      <c r="BC755" s="387"/>
      <c r="BD755" s="387"/>
      <c r="BE755" s="387"/>
      <c r="BF755" s="387"/>
      <c r="BG755" s="387"/>
      <c r="BH755" s="387"/>
      <c r="BI755" s="387"/>
      <c r="BJ755" s="387"/>
      <c r="BK755" s="387"/>
      <c r="BL755" s="387"/>
      <c r="BM755" s="387"/>
      <c r="BN755" s="387"/>
      <c r="BO755" s="387"/>
      <c r="BP755" s="387"/>
      <c r="BQ755" s="387"/>
      <c r="BR755" s="387"/>
      <c r="BS755" s="387"/>
      <c r="BT755" s="387"/>
      <c r="BU755" s="387"/>
      <c r="BV755" s="387"/>
      <c r="BW755" s="387"/>
      <c r="BX755" s="387"/>
      <c r="BY755" s="387"/>
      <c r="BZ755" s="387"/>
      <c r="CA755" s="387"/>
      <c r="CB755" s="387"/>
      <c r="CC755" s="387"/>
      <c r="CD755" s="387"/>
      <c r="CE755" s="387"/>
      <c r="CF755" s="387"/>
      <c r="CG755" s="387"/>
      <c r="CH755" s="387"/>
      <c r="CI755" s="387"/>
      <c r="CJ755" s="387"/>
      <c r="CK755" s="387"/>
      <c r="CL755" s="387"/>
      <c r="CM755" s="387"/>
      <c r="CN755" s="387"/>
      <c r="CO755" s="387"/>
      <c r="CP755" s="387"/>
      <c r="CQ755" s="387"/>
      <c r="CR755" s="387"/>
      <c r="CS755" s="387"/>
      <c r="CT755" s="387"/>
      <c r="CU755" s="387"/>
      <c r="CV755" s="387"/>
      <c r="CW755" s="387"/>
      <c r="CX755" s="387"/>
      <c r="CY755" s="387"/>
      <c r="CZ755" s="387"/>
      <c r="DA755" s="387"/>
      <c r="DB755" s="387"/>
      <c r="DC755" s="387"/>
      <c r="DD755" s="387"/>
      <c r="DE755" s="387"/>
      <c r="DF755" s="387"/>
      <c r="DG755" s="387"/>
      <c r="DH755" s="387"/>
      <c r="DI755" s="387"/>
      <c r="DJ755" s="387"/>
      <c r="DK755" s="387"/>
      <c r="DL755" s="387"/>
      <c r="DM755" s="387"/>
      <c r="DN755" s="387"/>
      <c r="DO755" s="387"/>
      <c r="DP755" s="387"/>
      <c r="DQ755" s="387"/>
      <c r="DR755" s="387"/>
      <c r="DS755" s="387"/>
      <c r="DT755" s="387"/>
      <c r="DU755" s="387"/>
      <c r="DV755" s="387"/>
      <c r="DW755" s="387"/>
      <c r="DX755" s="387"/>
      <c r="DY755" s="387"/>
      <c r="DZ755" s="387"/>
      <c r="EA755" s="387"/>
      <c r="EB755" s="387"/>
      <c r="EC755" s="387"/>
      <c r="ED755" s="387"/>
      <c r="EE755" s="387"/>
      <c r="EF755" s="387"/>
      <c r="EG755" s="387"/>
      <c r="EH755" s="387"/>
      <c r="EI755" s="387"/>
      <c r="EJ755" s="387"/>
      <c r="EK755" s="387"/>
      <c r="EL755" s="387"/>
      <c r="EM755" s="387"/>
    </row>
    <row r="756" spans="1:143" s="389" customFormat="1" ht="25.5" hidden="1" customHeight="1">
      <c r="A756" s="504"/>
      <c r="B756" s="504"/>
      <c r="C756" s="504"/>
      <c r="D756" s="504"/>
      <c r="E756" s="504"/>
      <c r="F756" s="504"/>
      <c r="G756" s="504"/>
      <c r="H756" s="504"/>
      <c r="I756" s="504"/>
      <c r="J756" s="504"/>
      <c r="K756" s="504"/>
      <c r="L756" s="504"/>
      <c r="M756" s="504"/>
      <c r="N756" s="504"/>
      <c r="O756" s="504"/>
      <c r="P756" s="504"/>
      <c r="Q756" s="504"/>
      <c r="R756" s="504"/>
      <c r="S756" s="504"/>
      <c r="T756" s="504"/>
      <c r="U756" s="504"/>
      <c r="V756" s="504"/>
      <c r="W756" s="504"/>
      <c r="X756" s="504"/>
      <c r="Y756" s="504"/>
      <c r="Z756" s="504"/>
      <c r="AA756" s="504"/>
      <c r="AB756" s="504"/>
      <c r="AC756" s="504"/>
      <c r="AD756" s="504"/>
      <c r="AE756" s="504"/>
      <c r="AF756" s="500"/>
      <c r="AG756" s="500"/>
      <c r="AH756" s="500"/>
      <c r="AI756" s="387"/>
      <c r="AJ756" s="387"/>
      <c r="AK756" s="387"/>
      <c r="AL756" s="387"/>
      <c r="AM756" s="387"/>
      <c r="AN756" s="387"/>
      <c r="AO756" s="387"/>
      <c r="AP756" s="387"/>
      <c r="AQ756" s="387"/>
      <c r="AR756" s="387"/>
      <c r="AS756" s="387"/>
      <c r="AT756" s="387"/>
      <c r="AU756" s="387"/>
      <c r="AV756" s="387"/>
      <c r="AW756" s="387"/>
      <c r="AX756" s="387"/>
      <c r="AY756" s="387"/>
      <c r="AZ756" s="387"/>
      <c r="BA756" s="387"/>
      <c r="BB756" s="387"/>
      <c r="BC756" s="387"/>
      <c r="BD756" s="387"/>
      <c r="BE756" s="387"/>
      <c r="BF756" s="387"/>
      <c r="BG756" s="387"/>
      <c r="BH756" s="387"/>
      <c r="BI756" s="387"/>
      <c r="BJ756" s="387"/>
      <c r="BK756" s="387"/>
      <c r="BL756" s="387"/>
      <c r="BM756" s="387"/>
      <c r="BN756" s="387"/>
      <c r="BO756" s="387"/>
      <c r="BP756" s="387"/>
      <c r="BQ756" s="387"/>
      <c r="BR756" s="387"/>
      <c r="BS756" s="387"/>
      <c r="BT756" s="387"/>
      <c r="BU756" s="387"/>
      <c r="BV756" s="387"/>
      <c r="BW756" s="387"/>
      <c r="BX756" s="387"/>
      <c r="BY756" s="387"/>
      <c r="BZ756" s="387"/>
      <c r="CA756" s="387"/>
      <c r="CB756" s="387"/>
      <c r="CC756" s="387"/>
      <c r="CD756" s="387"/>
      <c r="CE756" s="387"/>
      <c r="CF756" s="387"/>
      <c r="CG756" s="387"/>
      <c r="CH756" s="387"/>
      <c r="CI756" s="387"/>
      <c r="CJ756" s="387"/>
      <c r="CK756" s="387"/>
      <c r="CL756" s="387"/>
      <c r="CM756" s="387"/>
      <c r="CN756" s="387"/>
      <c r="CO756" s="387"/>
      <c r="CP756" s="387"/>
      <c r="CQ756" s="387"/>
      <c r="CR756" s="387"/>
      <c r="CS756" s="387"/>
      <c r="CT756" s="387"/>
      <c r="CU756" s="387"/>
      <c r="CV756" s="387"/>
      <c r="CW756" s="387"/>
      <c r="CX756" s="387"/>
      <c r="CY756" s="387"/>
      <c r="CZ756" s="387"/>
      <c r="DA756" s="387"/>
      <c r="DB756" s="387"/>
      <c r="DC756" s="387"/>
      <c r="DD756" s="387"/>
      <c r="DE756" s="387"/>
      <c r="DF756" s="387"/>
      <c r="DG756" s="387"/>
      <c r="DH756" s="387"/>
      <c r="DI756" s="387"/>
      <c r="DJ756" s="387"/>
      <c r="DK756" s="387"/>
      <c r="DL756" s="387"/>
      <c r="DM756" s="387"/>
      <c r="DN756" s="387"/>
      <c r="DO756" s="387"/>
      <c r="DP756" s="387"/>
      <c r="DQ756" s="387"/>
      <c r="DR756" s="387"/>
      <c r="DS756" s="387"/>
      <c r="DT756" s="387"/>
      <c r="DU756" s="387"/>
      <c r="DV756" s="387"/>
      <c r="DW756" s="387"/>
      <c r="DX756" s="387"/>
      <c r="DY756" s="387"/>
      <c r="DZ756" s="387"/>
      <c r="EA756" s="387"/>
      <c r="EB756" s="387"/>
      <c r="EC756" s="387"/>
      <c r="ED756" s="387"/>
      <c r="EE756" s="387"/>
      <c r="EF756" s="387"/>
      <c r="EG756" s="387"/>
      <c r="EH756" s="387"/>
      <c r="EI756" s="387"/>
      <c r="EJ756" s="387"/>
      <c r="EK756" s="387"/>
      <c r="EL756" s="387"/>
      <c r="EM756" s="387"/>
    </row>
    <row r="757" spans="1:143" s="389" customFormat="1" ht="25.5" hidden="1" customHeight="1">
      <c r="A757" s="504"/>
      <c r="B757" s="504"/>
      <c r="C757" s="504"/>
      <c r="D757" s="504"/>
      <c r="E757" s="504"/>
      <c r="F757" s="504"/>
      <c r="G757" s="504"/>
      <c r="H757" s="504"/>
      <c r="I757" s="504"/>
      <c r="J757" s="504"/>
      <c r="K757" s="504"/>
      <c r="L757" s="504"/>
      <c r="M757" s="504"/>
      <c r="N757" s="504"/>
      <c r="O757" s="504"/>
      <c r="P757" s="504"/>
      <c r="Q757" s="504"/>
      <c r="R757" s="504"/>
      <c r="S757" s="504"/>
      <c r="T757" s="504"/>
      <c r="U757" s="504"/>
      <c r="V757" s="504"/>
      <c r="W757" s="504"/>
      <c r="X757" s="504"/>
      <c r="Y757" s="504"/>
      <c r="Z757" s="504"/>
      <c r="AA757" s="504"/>
      <c r="AB757" s="504"/>
      <c r="AC757" s="504"/>
      <c r="AD757" s="504"/>
      <c r="AE757" s="504"/>
      <c r="AF757" s="500"/>
      <c r="AG757" s="500"/>
      <c r="AH757" s="500"/>
      <c r="AI757" s="387"/>
      <c r="AJ757" s="387"/>
      <c r="AK757" s="387"/>
      <c r="AL757" s="387"/>
      <c r="AM757" s="387"/>
      <c r="AN757" s="387"/>
      <c r="AO757" s="387"/>
      <c r="AP757" s="387"/>
      <c r="AQ757" s="387"/>
      <c r="AR757" s="387"/>
      <c r="AS757" s="387"/>
      <c r="AT757" s="387"/>
      <c r="AU757" s="387"/>
      <c r="AV757" s="387"/>
      <c r="AW757" s="387"/>
      <c r="AX757" s="387"/>
      <c r="AY757" s="387"/>
      <c r="AZ757" s="387"/>
      <c r="BA757" s="387"/>
      <c r="BB757" s="387"/>
      <c r="BC757" s="387"/>
      <c r="BD757" s="387"/>
      <c r="BE757" s="387"/>
      <c r="BF757" s="387"/>
      <c r="BG757" s="387"/>
      <c r="BH757" s="387"/>
      <c r="BI757" s="387"/>
      <c r="BJ757" s="387"/>
      <c r="BK757" s="387"/>
      <c r="BL757" s="387"/>
      <c r="BM757" s="387"/>
      <c r="BN757" s="387"/>
      <c r="BO757" s="387"/>
      <c r="BP757" s="387"/>
      <c r="BQ757" s="387"/>
      <c r="BR757" s="387"/>
      <c r="BS757" s="387"/>
      <c r="BT757" s="387"/>
      <c r="BU757" s="387"/>
      <c r="BV757" s="387"/>
      <c r="BW757" s="387"/>
      <c r="BX757" s="387"/>
      <c r="BY757" s="387"/>
      <c r="BZ757" s="387"/>
      <c r="CA757" s="387"/>
      <c r="CB757" s="387"/>
      <c r="CC757" s="387"/>
      <c r="CD757" s="387"/>
      <c r="CE757" s="387"/>
      <c r="CF757" s="387"/>
      <c r="CG757" s="387"/>
      <c r="CH757" s="387"/>
      <c r="CI757" s="387"/>
      <c r="CJ757" s="387"/>
      <c r="CK757" s="387"/>
      <c r="CL757" s="387"/>
      <c r="CM757" s="387"/>
      <c r="CN757" s="387"/>
      <c r="CO757" s="387"/>
      <c r="CP757" s="387"/>
      <c r="CQ757" s="387"/>
      <c r="CR757" s="387"/>
      <c r="CS757" s="387"/>
      <c r="CT757" s="387"/>
      <c r="CU757" s="387"/>
      <c r="CV757" s="387"/>
      <c r="CW757" s="387"/>
      <c r="CX757" s="387"/>
      <c r="CY757" s="387"/>
      <c r="CZ757" s="387"/>
      <c r="DA757" s="387"/>
      <c r="DB757" s="387"/>
      <c r="DC757" s="387"/>
      <c r="DD757" s="387"/>
      <c r="DE757" s="387"/>
      <c r="DF757" s="387"/>
      <c r="DG757" s="387"/>
      <c r="DH757" s="387"/>
      <c r="DI757" s="387"/>
      <c r="DJ757" s="387"/>
      <c r="DK757" s="387"/>
      <c r="DL757" s="387"/>
      <c r="DM757" s="387"/>
      <c r="DN757" s="387"/>
      <c r="DO757" s="387"/>
      <c r="DP757" s="387"/>
      <c r="DQ757" s="387"/>
      <c r="DR757" s="387"/>
      <c r="DS757" s="387"/>
      <c r="DT757" s="387"/>
      <c r="DU757" s="387"/>
      <c r="DV757" s="387"/>
      <c r="DW757" s="387"/>
      <c r="DX757" s="387"/>
      <c r="DY757" s="387"/>
      <c r="DZ757" s="387"/>
      <c r="EA757" s="387"/>
      <c r="EB757" s="387"/>
      <c r="EC757" s="387"/>
      <c r="ED757" s="387"/>
      <c r="EE757" s="387"/>
      <c r="EF757" s="387"/>
      <c r="EG757" s="387"/>
      <c r="EH757" s="387"/>
      <c r="EI757" s="387"/>
      <c r="EJ757" s="387"/>
      <c r="EK757" s="387"/>
      <c r="EL757" s="387"/>
      <c r="EM757" s="387"/>
    </row>
    <row r="758" spans="1:143" s="389" customFormat="1" ht="25.5" hidden="1" customHeight="1">
      <c r="A758" s="504"/>
      <c r="B758" s="504"/>
      <c r="C758" s="504"/>
      <c r="D758" s="504"/>
      <c r="E758" s="504"/>
      <c r="F758" s="504"/>
      <c r="G758" s="504"/>
      <c r="H758" s="504"/>
      <c r="I758" s="504"/>
      <c r="J758" s="504"/>
      <c r="K758" s="504"/>
      <c r="L758" s="504"/>
      <c r="M758" s="504"/>
      <c r="N758" s="504"/>
      <c r="O758" s="504"/>
      <c r="P758" s="504"/>
      <c r="Q758" s="504"/>
      <c r="R758" s="504"/>
      <c r="S758" s="504"/>
      <c r="T758" s="504"/>
      <c r="U758" s="504"/>
      <c r="V758" s="504"/>
      <c r="W758" s="504"/>
      <c r="X758" s="504"/>
      <c r="Y758" s="504"/>
      <c r="Z758" s="504"/>
      <c r="AA758" s="504"/>
      <c r="AB758" s="504"/>
      <c r="AC758" s="504"/>
      <c r="AD758" s="504"/>
      <c r="AE758" s="504"/>
      <c r="AF758" s="500"/>
      <c r="AG758" s="500"/>
      <c r="AH758" s="500"/>
      <c r="AI758" s="387"/>
      <c r="AJ758" s="387"/>
      <c r="AK758" s="387"/>
      <c r="AL758" s="387"/>
      <c r="AM758" s="387"/>
      <c r="AN758" s="387"/>
      <c r="AO758" s="387"/>
      <c r="AP758" s="387"/>
      <c r="AQ758" s="387"/>
      <c r="AR758" s="387"/>
      <c r="AS758" s="387"/>
      <c r="AT758" s="387"/>
      <c r="AU758" s="387"/>
      <c r="AV758" s="387"/>
      <c r="AW758" s="387"/>
      <c r="AX758" s="387"/>
      <c r="AY758" s="387"/>
      <c r="AZ758" s="387"/>
      <c r="BA758" s="387"/>
      <c r="BB758" s="387"/>
      <c r="BC758" s="387"/>
      <c r="BD758" s="387"/>
      <c r="BE758" s="387"/>
      <c r="BF758" s="387"/>
      <c r="BG758" s="387"/>
      <c r="BH758" s="387"/>
      <c r="BI758" s="387"/>
      <c r="BJ758" s="387"/>
      <c r="BK758" s="387"/>
      <c r="BL758" s="387"/>
      <c r="BM758" s="387"/>
      <c r="BN758" s="387"/>
      <c r="BO758" s="387"/>
      <c r="BP758" s="387"/>
      <c r="BQ758" s="387"/>
      <c r="BR758" s="387"/>
      <c r="BS758" s="387"/>
      <c r="BT758" s="387"/>
      <c r="BU758" s="387"/>
      <c r="BV758" s="387"/>
      <c r="BW758" s="387"/>
      <c r="BX758" s="387"/>
      <c r="BY758" s="387"/>
      <c r="BZ758" s="387"/>
      <c r="CA758" s="387"/>
      <c r="CB758" s="387"/>
      <c r="CC758" s="387"/>
      <c r="CD758" s="387"/>
      <c r="CE758" s="387"/>
      <c r="CF758" s="387"/>
      <c r="CG758" s="387"/>
      <c r="CH758" s="387"/>
      <c r="CI758" s="387"/>
      <c r="CJ758" s="387"/>
      <c r="CK758" s="387"/>
      <c r="CL758" s="387"/>
      <c r="CM758" s="387"/>
      <c r="CN758" s="387"/>
      <c r="CO758" s="387"/>
      <c r="CP758" s="387"/>
      <c r="CQ758" s="387"/>
      <c r="CR758" s="387"/>
      <c r="CS758" s="387"/>
      <c r="CT758" s="387"/>
      <c r="CU758" s="387"/>
      <c r="CV758" s="387"/>
      <c r="CW758" s="387"/>
      <c r="CX758" s="387"/>
      <c r="CY758" s="387"/>
      <c r="CZ758" s="387"/>
      <c r="DA758" s="387"/>
      <c r="DB758" s="387"/>
      <c r="DC758" s="387"/>
      <c r="DD758" s="387"/>
      <c r="DE758" s="387"/>
      <c r="DF758" s="387"/>
      <c r="DG758" s="387"/>
      <c r="DH758" s="387"/>
      <c r="DI758" s="387"/>
      <c r="DJ758" s="387"/>
      <c r="DK758" s="387"/>
      <c r="DL758" s="387"/>
      <c r="DM758" s="387"/>
      <c r="DN758" s="387"/>
      <c r="DO758" s="387"/>
      <c r="DP758" s="387"/>
      <c r="DQ758" s="387"/>
      <c r="DR758" s="387"/>
      <c r="DS758" s="387"/>
      <c r="DT758" s="387"/>
      <c r="DU758" s="387"/>
      <c r="DV758" s="387"/>
      <c r="DW758" s="387"/>
      <c r="DX758" s="387"/>
      <c r="DY758" s="387"/>
      <c r="DZ758" s="387"/>
      <c r="EA758" s="387"/>
      <c r="EB758" s="387"/>
      <c r="EC758" s="387"/>
      <c r="ED758" s="387"/>
      <c r="EE758" s="387"/>
      <c r="EF758" s="387"/>
      <c r="EG758" s="387"/>
      <c r="EH758" s="387"/>
      <c r="EI758" s="387"/>
      <c r="EJ758" s="387"/>
      <c r="EK758" s="387"/>
      <c r="EL758" s="387"/>
      <c r="EM758" s="387"/>
    </row>
    <row r="759" spans="1:143" s="389" customFormat="1" ht="25.5" hidden="1" customHeight="1">
      <c r="A759" s="504"/>
      <c r="B759" s="504"/>
      <c r="C759" s="504"/>
      <c r="D759" s="504"/>
      <c r="E759" s="504"/>
      <c r="F759" s="504"/>
      <c r="G759" s="504"/>
      <c r="H759" s="504"/>
      <c r="I759" s="504"/>
      <c r="J759" s="504"/>
      <c r="K759" s="504"/>
      <c r="L759" s="504"/>
      <c r="M759" s="504"/>
      <c r="N759" s="504"/>
      <c r="O759" s="504"/>
      <c r="P759" s="504"/>
      <c r="Q759" s="504"/>
      <c r="R759" s="504"/>
      <c r="S759" s="504"/>
      <c r="T759" s="504"/>
      <c r="U759" s="504"/>
      <c r="V759" s="504"/>
      <c r="W759" s="504"/>
      <c r="X759" s="504"/>
      <c r="Y759" s="504"/>
      <c r="Z759" s="504"/>
      <c r="AA759" s="504"/>
      <c r="AB759" s="504"/>
      <c r="AC759" s="504"/>
      <c r="AD759" s="504"/>
      <c r="AE759" s="504"/>
      <c r="AF759" s="500"/>
      <c r="AG759" s="500"/>
      <c r="AH759" s="500"/>
      <c r="AI759" s="387"/>
      <c r="AJ759" s="387"/>
      <c r="AK759" s="387"/>
      <c r="AL759" s="387"/>
      <c r="AM759" s="387"/>
      <c r="AN759" s="387"/>
      <c r="AO759" s="387"/>
      <c r="AP759" s="387"/>
      <c r="AQ759" s="387"/>
      <c r="AR759" s="387"/>
      <c r="AS759" s="387"/>
      <c r="AT759" s="387"/>
      <c r="AU759" s="387"/>
      <c r="AV759" s="387"/>
      <c r="AW759" s="387"/>
      <c r="AX759" s="387"/>
      <c r="AY759" s="387"/>
      <c r="AZ759" s="387"/>
      <c r="BA759" s="387"/>
      <c r="BB759" s="387"/>
      <c r="BC759" s="387"/>
      <c r="BD759" s="387"/>
      <c r="BE759" s="387"/>
      <c r="BF759" s="387"/>
      <c r="BG759" s="387"/>
      <c r="BH759" s="387"/>
      <c r="BI759" s="387"/>
      <c r="BJ759" s="387"/>
      <c r="BK759" s="387"/>
      <c r="BL759" s="387"/>
      <c r="BM759" s="387"/>
      <c r="BN759" s="387"/>
      <c r="BO759" s="387"/>
      <c r="BP759" s="387"/>
      <c r="BQ759" s="387"/>
      <c r="BR759" s="387"/>
      <c r="BS759" s="387"/>
      <c r="BT759" s="387"/>
      <c r="BU759" s="387"/>
      <c r="BV759" s="387"/>
      <c r="BW759" s="387"/>
      <c r="BX759" s="387"/>
      <c r="BY759" s="387"/>
      <c r="BZ759" s="387"/>
      <c r="CA759" s="387"/>
      <c r="CB759" s="387"/>
      <c r="CC759" s="387"/>
      <c r="CD759" s="387"/>
      <c r="CE759" s="387"/>
      <c r="CF759" s="387"/>
      <c r="CG759" s="387"/>
      <c r="CH759" s="387"/>
      <c r="CI759" s="387"/>
      <c r="CJ759" s="387"/>
      <c r="CK759" s="387"/>
      <c r="CL759" s="387"/>
      <c r="CM759" s="387"/>
      <c r="CN759" s="387"/>
      <c r="CO759" s="387"/>
      <c r="CP759" s="387"/>
      <c r="CQ759" s="387"/>
      <c r="CR759" s="387"/>
      <c r="CS759" s="387"/>
      <c r="CT759" s="387"/>
      <c r="CU759" s="387"/>
      <c r="CV759" s="387"/>
      <c r="CW759" s="387"/>
      <c r="CX759" s="387"/>
      <c r="CY759" s="387"/>
      <c r="CZ759" s="387"/>
      <c r="DA759" s="387"/>
      <c r="DB759" s="387"/>
      <c r="DC759" s="387"/>
      <c r="DD759" s="387"/>
      <c r="DE759" s="387"/>
      <c r="DF759" s="387"/>
      <c r="DG759" s="387"/>
      <c r="DH759" s="387"/>
      <c r="DI759" s="387"/>
      <c r="DJ759" s="387"/>
      <c r="DK759" s="387"/>
      <c r="DL759" s="387"/>
      <c r="DM759" s="387"/>
      <c r="DN759" s="387"/>
      <c r="DO759" s="387"/>
      <c r="DP759" s="387"/>
      <c r="DQ759" s="387"/>
      <c r="DR759" s="387"/>
      <c r="DS759" s="387"/>
      <c r="DT759" s="387"/>
      <c r="DU759" s="387"/>
      <c r="DV759" s="387"/>
      <c r="DW759" s="387"/>
      <c r="DX759" s="387"/>
      <c r="DY759" s="387"/>
      <c r="DZ759" s="387"/>
      <c r="EA759" s="387"/>
      <c r="EB759" s="387"/>
      <c r="EC759" s="387"/>
      <c r="ED759" s="387"/>
      <c r="EE759" s="387"/>
      <c r="EF759" s="387"/>
      <c r="EG759" s="387"/>
      <c r="EH759" s="387"/>
      <c r="EI759" s="387"/>
      <c r="EJ759" s="387"/>
      <c r="EK759" s="387"/>
      <c r="EL759" s="387"/>
      <c r="EM759" s="387"/>
    </row>
    <row r="760" spans="1:143" s="389" customFormat="1" ht="25.5" hidden="1" customHeight="1">
      <c r="A760" s="504"/>
      <c r="B760" s="504"/>
      <c r="C760" s="504"/>
      <c r="D760" s="504"/>
      <c r="E760" s="504"/>
      <c r="F760" s="504"/>
      <c r="G760" s="504"/>
      <c r="H760" s="504"/>
      <c r="I760" s="504"/>
      <c r="J760" s="504"/>
      <c r="K760" s="504"/>
      <c r="L760" s="504"/>
      <c r="M760" s="504"/>
      <c r="N760" s="504"/>
      <c r="O760" s="504"/>
      <c r="P760" s="504"/>
      <c r="Q760" s="504"/>
      <c r="R760" s="504"/>
      <c r="S760" s="504"/>
      <c r="T760" s="504"/>
      <c r="U760" s="504"/>
      <c r="V760" s="504"/>
      <c r="W760" s="504"/>
      <c r="X760" s="504"/>
      <c r="Y760" s="504"/>
      <c r="Z760" s="504"/>
      <c r="AA760" s="504"/>
      <c r="AB760" s="504"/>
      <c r="AC760" s="504"/>
      <c r="AD760" s="504"/>
      <c r="AE760" s="504"/>
      <c r="AF760" s="500"/>
      <c r="AG760" s="500"/>
      <c r="AH760" s="500"/>
      <c r="AI760" s="387"/>
      <c r="AJ760" s="387"/>
      <c r="AK760" s="387"/>
      <c r="AL760" s="387"/>
      <c r="AM760" s="387"/>
      <c r="AN760" s="387"/>
      <c r="AO760" s="387"/>
      <c r="AP760" s="387"/>
      <c r="AQ760" s="387"/>
      <c r="AR760" s="387"/>
      <c r="AS760" s="387"/>
      <c r="AT760" s="387"/>
      <c r="AU760" s="387"/>
      <c r="AV760" s="387"/>
      <c r="AW760" s="387"/>
      <c r="AX760" s="387"/>
      <c r="AY760" s="387"/>
      <c r="AZ760" s="387"/>
      <c r="BA760" s="387"/>
      <c r="BB760" s="387"/>
      <c r="BC760" s="387"/>
      <c r="BD760" s="387"/>
      <c r="BE760" s="387"/>
      <c r="BF760" s="387"/>
      <c r="BG760" s="387"/>
      <c r="BH760" s="387"/>
      <c r="BI760" s="387"/>
      <c r="BJ760" s="387"/>
      <c r="BK760" s="387"/>
      <c r="BL760" s="387"/>
      <c r="BM760" s="387"/>
      <c r="BN760" s="387"/>
      <c r="BO760" s="387"/>
      <c r="BP760" s="387"/>
      <c r="BQ760" s="387"/>
      <c r="BR760" s="387"/>
      <c r="BS760" s="387"/>
      <c r="BT760" s="387"/>
      <c r="BU760" s="387"/>
      <c r="BV760" s="387"/>
      <c r="BW760" s="387"/>
      <c r="BX760" s="387"/>
      <c r="BY760" s="387"/>
      <c r="BZ760" s="387"/>
      <c r="CA760" s="387"/>
      <c r="CB760" s="387"/>
      <c r="CC760" s="387"/>
      <c r="CD760" s="387"/>
      <c r="CE760" s="387"/>
      <c r="CF760" s="387"/>
      <c r="CG760" s="387"/>
      <c r="CH760" s="387"/>
      <c r="CI760" s="387"/>
      <c r="CJ760" s="387"/>
      <c r="CK760" s="387"/>
      <c r="CL760" s="387"/>
      <c r="CM760" s="387"/>
      <c r="CN760" s="387"/>
      <c r="CO760" s="387"/>
      <c r="CP760" s="387"/>
      <c r="CQ760" s="387"/>
      <c r="CR760" s="387"/>
      <c r="CS760" s="387"/>
      <c r="CT760" s="387"/>
      <c r="CU760" s="387"/>
      <c r="CV760" s="387"/>
      <c r="CW760" s="387"/>
      <c r="CX760" s="387"/>
      <c r="CY760" s="387"/>
      <c r="CZ760" s="387"/>
      <c r="DA760" s="387"/>
      <c r="DB760" s="387"/>
      <c r="DC760" s="387"/>
      <c r="DD760" s="387"/>
      <c r="DE760" s="387"/>
      <c r="DF760" s="387"/>
      <c r="DG760" s="387"/>
      <c r="DH760" s="387"/>
      <c r="DI760" s="387"/>
      <c r="DJ760" s="387"/>
      <c r="DK760" s="387"/>
      <c r="DL760" s="387"/>
      <c r="DM760" s="387"/>
      <c r="DN760" s="387"/>
      <c r="DO760" s="387"/>
      <c r="DP760" s="387"/>
      <c r="DQ760" s="387"/>
      <c r="DR760" s="387"/>
      <c r="DS760" s="387"/>
      <c r="DT760" s="387"/>
      <c r="DU760" s="387"/>
      <c r="DV760" s="387"/>
      <c r="DW760" s="387"/>
      <c r="DX760" s="387"/>
      <c r="DY760" s="387"/>
      <c r="DZ760" s="387"/>
      <c r="EA760" s="387"/>
      <c r="EB760" s="387"/>
      <c r="EC760" s="387"/>
      <c r="ED760" s="387"/>
      <c r="EE760" s="387"/>
      <c r="EF760" s="387"/>
      <c r="EG760" s="387"/>
      <c r="EH760" s="387"/>
      <c r="EI760" s="387"/>
      <c r="EJ760" s="387"/>
      <c r="EK760" s="387"/>
      <c r="EL760" s="387"/>
      <c r="EM760" s="387"/>
    </row>
    <row r="761" spans="1:143" s="389" customFormat="1" ht="25.5" hidden="1" customHeight="1">
      <c r="A761" s="504"/>
      <c r="B761" s="504"/>
      <c r="C761" s="504"/>
      <c r="D761" s="504"/>
      <c r="E761" s="504"/>
      <c r="F761" s="504"/>
      <c r="G761" s="504"/>
      <c r="H761" s="504"/>
      <c r="I761" s="504"/>
      <c r="J761" s="504"/>
      <c r="K761" s="504"/>
      <c r="L761" s="504"/>
      <c r="M761" s="504"/>
      <c r="N761" s="504"/>
      <c r="O761" s="504"/>
      <c r="P761" s="504"/>
      <c r="Q761" s="504"/>
      <c r="R761" s="504"/>
      <c r="S761" s="504"/>
      <c r="T761" s="504"/>
      <c r="U761" s="504"/>
      <c r="V761" s="504"/>
      <c r="W761" s="504"/>
      <c r="X761" s="504"/>
      <c r="Y761" s="504"/>
      <c r="Z761" s="504"/>
      <c r="AA761" s="504"/>
      <c r="AB761" s="504"/>
      <c r="AC761" s="504"/>
      <c r="AD761" s="504"/>
      <c r="AE761" s="504"/>
      <c r="AF761" s="500"/>
      <c r="AG761" s="500"/>
      <c r="AH761" s="500"/>
      <c r="AI761" s="387"/>
      <c r="AJ761" s="387"/>
      <c r="AK761" s="387"/>
      <c r="AL761" s="387"/>
      <c r="AM761" s="387"/>
      <c r="AN761" s="387"/>
      <c r="AO761" s="387"/>
      <c r="AP761" s="387"/>
      <c r="AQ761" s="387"/>
      <c r="AR761" s="387"/>
      <c r="AS761" s="387"/>
      <c r="AT761" s="387"/>
      <c r="AU761" s="387"/>
      <c r="AV761" s="387"/>
      <c r="AW761" s="387"/>
      <c r="AX761" s="387"/>
      <c r="AY761" s="387"/>
      <c r="AZ761" s="387"/>
      <c r="BA761" s="387"/>
      <c r="BB761" s="387"/>
      <c r="BC761" s="387"/>
      <c r="BD761" s="387"/>
      <c r="BE761" s="387"/>
      <c r="BF761" s="387"/>
      <c r="BG761" s="387"/>
      <c r="BH761" s="387"/>
      <c r="BI761" s="387"/>
      <c r="BJ761" s="387"/>
      <c r="BK761" s="387"/>
      <c r="BL761" s="387"/>
      <c r="BM761" s="387"/>
      <c r="BN761" s="387"/>
      <c r="BO761" s="387"/>
      <c r="BP761" s="387"/>
      <c r="BQ761" s="387"/>
      <c r="BR761" s="387"/>
      <c r="BS761" s="387"/>
      <c r="BT761" s="387"/>
      <c r="BU761" s="387"/>
      <c r="BV761" s="387"/>
      <c r="BW761" s="387"/>
      <c r="BX761" s="387"/>
      <c r="BY761" s="387"/>
      <c r="BZ761" s="387"/>
      <c r="CA761" s="387"/>
      <c r="CB761" s="387"/>
      <c r="CC761" s="387"/>
      <c r="CD761" s="387"/>
      <c r="CE761" s="387"/>
      <c r="CF761" s="387"/>
      <c r="CG761" s="387"/>
      <c r="CH761" s="387"/>
      <c r="CI761" s="387"/>
      <c r="CJ761" s="387"/>
      <c r="CK761" s="387"/>
      <c r="CL761" s="387"/>
      <c r="CM761" s="387"/>
      <c r="CN761" s="387"/>
      <c r="CO761" s="387"/>
      <c r="CP761" s="387"/>
      <c r="CQ761" s="387"/>
      <c r="CR761" s="387"/>
      <c r="CS761" s="387"/>
      <c r="CT761" s="387"/>
      <c r="CU761" s="387"/>
      <c r="CV761" s="387"/>
      <c r="CW761" s="387"/>
      <c r="CX761" s="387"/>
      <c r="CY761" s="387"/>
      <c r="CZ761" s="387"/>
      <c r="DA761" s="387"/>
      <c r="DB761" s="387"/>
      <c r="DC761" s="387"/>
      <c r="DD761" s="387"/>
      <c r="DE761" s="387"/>
      <c r="DF761" s="387"/>
      <c r="DG761" s="387"/>
      <c r="DH761" s="387"/>
      <c r="DI761" s="387"/>
      <c r="DJ761" s="387"/>
      <c r="DK761" s="387"/>
      <c r="DL761" s="387"/>
      <c r="DM761" s="387"/>
      <c r="DN761" s="387"/>
      <c r="DO761" s="387"/>
      <c r="DP761" s="387"/>
      <c r="DQ761" s="387"/>
      <c r="DR761" s="387"/>
      <c r="DS761" s="387"/>
      <c r="DT761" s="387"/>
      <c r="DU761" s="387"/>
      <c r="DV761" s="387"/>
      <c r="DW761" s="387"/>
      <c r="DX761" s="387"/>
      <c r="DY761" s="387"/>
      <c r="DZ761" s="387"/>
      <c r="EA761" s="387"/>
      <c r="EB761" s="387"/>
      <c r="EC761" s="387"/>
      <c r="ED761" s="387"/>
      <c r="EE761" s="387"/>
      <c r="EF761" s="387"/>
      <c r="EG761" s="387"/>
      <c r="EH761" s="387"/>
      <c r="EI761" s="387"/>
      <c r="EJ761" s="387"/>
      <c r="EK761" s="387"/>
      <c r="EL761" s="387"/>
      <c r="EM761" s="387"/>
    </row>
    <row r="762" spans="1:143" s="389" customFormat="1" ht="25.5" hidden="1" customHeight="1">
      <c r="A762" s="504"/>
      <c r="B762" s="504"/>
      <c r="C762" s="504"/>
      <c r="D762" s="504"/>
      <c r="E762" s="504"/>
      <c r="F762" s="504"/>
      <c r="G762" s="504"/>
      <c r="H762" s="504"/>
      <c r="I762" s="504"/>
      <c r="J762" s="504"/>
      <c r="K762" s="504"/>
      <c r="L762" s="504"/>
      <c r="M762" s="504"/>
      <c r="N762" s="504"/>
      <c r="O762" s="504"/>
      <c r="P762" s="504"/>
      <c r="Q762" s="504"/>
      <c r="R762" s="504"/>
      <c r="S762" s="504"/>
      <c r="T762" s="504"/>
      <c r="U762" s="504"/>
      <c r="V762" s="504"/>
      <c r="W762" s="504"/>
      <c r="X762" s="504"/>
      <c r="Y762" s="504"/>
      <c r="Z762" s="504"/>
      <c r="AA762" s="504"/>
      <c r="AB762" s="504"/>
      <c r="AC762" s="504"/>
      <c r="AD762" s="504"/>
      <c r="AE762" s="504"/>
      <c r="AF762" s="500"/>
      <c r="AG762" s="500"/>
      <c r="AH762" s="500"/>
      <c r="AI762" s="387"/>
      <c r="AJ762" s="387"/>
      <c r="AK762" s="387"/>
      <c r="AL762" s="387"/>
      <c r="AM762" s="387"/>
      <c r="AN762" s="387"/>
      <c r="AO762" s="387"/>
      <c r="AP762" s="387"/>
      <c r="AQ762" s="387"/>
      <c r="AR762" s="387"/>
      <c r="AS762" s="387"/>
      <c r="AT762" s="387"/>
      <c r="AU762" s="387"/>
      <c r="AV762" s="387"/>
      <c r="AW762" s="387"/>
      <c r="AX762" s="387"/>
      <c r="AY762" s="387"/>
      <c r="AZ762" s="387"/>
      <c r="BA762" s="387"/>
      <c r="BB762" s="387"/>
      <c r="BC762" s="387"/>
      <c r="BD762" s="387"/>
      <c r="BE762" s="387"/>
      <c r="BF762" s="387"/>
      <c r="BG762" s="387"/>
      <c r="BH762" s="387"/>
      <c r="BI762" s="387"/>
      <c r="BJ762" s="387"/>
      <c r="BK762" s="387"/>
      <c r="BL762" s="387"/>
      <c r="BM762" s="387"/>
      <c r="BN762" s="387"/>
      <c r="BO762" s="387"/>
      <c r="BP762" s="387"/>
      <c r="BQ762" s="387"/>
      <c r="BR762" s="387"/>
      <c r="BS762" s="387"/>
      <c r="BT762" s="387"/>
      <c r="BU762" s="387"/>
      <c r="BV762" s="387"/>
      <c r="BW762" s="387"/>
      <c r="BX762" s="387"/>
      <c r="BY762" s="387"/>
      <c r="BZ762" s="387"/>
      <c r="CA762" s="387"/>
      <c r="CB762" s="387"/>
      <c r="CC762" s="387"/>
      <c r="CD762" s="387"/>
      <c r="CE762" s="387"/>
      <c r="CF762" s="387"/>
      <c r="CG762" s="387"/>
      <c r="CH762" s="387"/>
      <c r="CI762" s="387"/>
      <c r="CJ762" s="387"/>
      <c r="CK762" s="387"/>
      <c r="CL762" s="387"/>
      <c r="CM762" s="387"/>
      <c r="CN762" s="387"/>
      <c r="CO762" s="387"/>
      <c r="CP762" s="387"/>
      <c r="CQ762" s="387"/>
      <c r="CR762" s="387"/>
      <c r="CS762" s="387"/>
      <c r="CT762" s="387"/>
      <c r="CU762" s="387"/>
      <c r="CV762" s="387"/>
      <c r="CW762" s="387"/>
      <c r="CX762" s="387"/>
      <c r="CY762" s="387"/>
      <c r="CZ762" s="387"/>
      <c r="DA762" s="387"/>
      <c r="DB762" s="387"/>
      <c r="DC762" s="387"/>
      <c r="DD762" s="387"/>
      <c r="DE762" s="387"/>
      <c r="DF762" s="387"/>
      <c r="DG762" s="387"/>
      <c r="DH762" s="387"/>
      <c r="DI762" s="387"/>
      <c r="DJ762" s="387"/>
      <c r="DK762" s="387"/>
      <c r="DL762" s="387"/>
      <c r="DM762" s="387"/>
      <c r="DN762" s="387"/>
      <c r="DO762" s="387"/>
      <c r="DP762" s="387"/>
      <c r="DQ762" s="387"/>
      <c r="DR762" s="387"/>
      <c r="DS762" s="387"/>
      <c r="DT762" s="387"/>
      <c r="DU762" s="387"/>
      <c r="DV762" s="387"/>
      <c r="DW762" s="387"/>
      <c r="DX762" s="387"/>
      <c r="DY762" s="387"/>
      <c r="DZ762" s="387"/>
      <c r="EA762" s="387"/>
      <c r="EB762" s="387"/>
      <c r="EC762" s="387"/>
      <c r="ED762" s="387"/>
      <c r="EE762" s="387"/>
      <c r="EF762" s="387"/>
      <c r="EG762" s="387"/>
      <c r="EH762" s="387"/>
      <c r="EI762" s="387"/>
      <c r="EJ762" s="387"/>
      <c r="EK762" s="387"/>
      <c r="EL762" s="387"/>
      <c r="EM762" s="387"/>
    </row>
    <row r="763" spans="1:143" s="389" customFormat="1" ht="25.5" hidden="1" customHeight="1">
      <c r="A763" s="504"/>
      <c r="B763" s="504"/>
      <c r="C763" s="504"/>
      <c r="D763" s="504"/>
      <c r="E763" s="504"/>
      <c r="F763" s="504"/>
      <c r="G763" s="504"/>
      <c r="H763" s="504"/>
      <c r="I763" s="504"/>
      <c r="J763" s="504"/>
      <c r="K763" s="504"/>
      <c r="L763" s="504"/>
      <c r="M763" s="504"/>
      <c r="N763" s="504"/>
      <c r="O763" s="504"/>
      <c r="P763" s="504"/>
      <c r="Q763" s="504"/>
      <c r="R763" s="504"/>
      <c r="S763" s="504"/>
      <c r="T763" s="504"/>
      <c r="U763" s="504"/>
      <c r="V763" s="504"/>
      <c r="W763" s="504"/>
      <c r="X763" s="504"/>
      <c r="Y763" s="504"/>
      <c r="Z763" s="504"/>
      <c r="AA763" s="504"/>
      <c r="AB763" s="504"/>
      <c r="AC763" s="504"/>
      <c r="AD763" s="504"/>
      <c r="AE763" s="504"/>
      <c r="AF763" s="500"/>
      <c r="AG763" s="500"/>
      <c r="AH763" s="500"/>
      <c r="AI763" s="387"/>
      <c r="AJ763" s="387"/>
      <c r="AK763" s="387"/>
      <c r="AL763" s="387"/>
      <c r="AM763" s="387"/>
      <c r="AN763" s="387"/>
      <c r="AO763" s="387"/>
      <c r="AP763" s="387"/>
      <c r="AQ763" s="387"/>
      <c r="AR763" s="387"/>
      <c r="AS763" s="387"/>
      <c r="AT763" s="387"/>
      <c r="AU763" s="387"/>
      <c r="AV763" s="387"/>
      <c r="AW763" s="387"/>
      <c r="AX763" s="387"/>
      <c r="AY763" s="387"/>
      <c r="AZ763" s="387"/>
      <c r="BA763" s="387"/>
      <c r="BB763" s="387"/>
      <c r="BC763" s="387"/>
      <c r="BD763" s="387"/>
      <c r="BE763" s="387"/>
      <c r="BF763" s="387"/>
      <c r="BG763" s="387"/>
      <c r="BH763" s="387"/>
      <c r="BI763" s="387"/>
      <c r="BJ763" s="387"/>
      <c r="BK763" s="387"/>
      <c r="BL763" s="387"/>
      <c r="BM763" s="387"/>
      <c r="BN763" s="387"/>
      <c r="BO763" s="387"/>
      <c r="BP763" s="387"/>
      <c r="BQ763" s="387"/>
      <c r="BR763" s="387"/>
      <c r="BS763" s="387"/>
      <c r="BT763" s="387"/>
      <c r="BU763" s="387"/>
      <c r="BV763" s="387"/>
      <c r="BW763" s="387"/>
      <c r="BX763" s="387"/>
      <c r="BY763" s="387"/>
      <c r="BZ763" s="387"/>
      <c r="CA763" s="387"/>
      <c r="CB763" s="387"/>
      <c r="CC763" s="387"/>
      <c r="CD763" s="387"/>
      <c r="CE763" s="387"/>
      <c r="CF763" s="387"/>
      <c r="CG763" s="387"/>
      <c r="CH763" s="387"/>
      <c r="CI763" s="387"/>
      <c r="CJ763" s="387"/>
      <c r="CK763" s="387"/>
      <c r="CL763" s="387"/>
      <c r="CM763" s="387"/>
      <c r="CN763" s="387"/>
      <c r="CO763" s="387"/>
      <c r="CP763" s="387"/>
      <c r="CQ763" s="387"/>
      <c r="CR763" s="387"/>
      <c r="CS763" s="387"/>
      <c r="CT763" s="387"/>
      <c r="CU763" s="387"/>
      <c r="CV763" s="387"/>
      <c r="CW763" s="387"/>
      <c r="CX763" s="387"/>
      <c r="CY763" s="387"/>
      <c r="CZ763" s="387"/>
      <c r="DA763" s="387"/>
      <c r="DB763" s="387"/>
      <c r="DC763" s="387"/>
      <c r="DD763" s="387"/>
      <c r="DE763" s="387"/>
      <c r="DF763" s="387"/>
      <c r="DG763" s="387"/>
      <c r="DH763" s="387"/>
      <c r="DI763" s="387"/>
      <c r="DJ763" s="387"/>
      <c r="DK763" s="387"/>
      <c r="DL763" s="387"/>
      <c r="DM763" s="387"/>
      <c r="DN763" s="387"/>
      <c r="DO763" s="387"/>
      <c r="DP763" s="387"/>
      <c r="DQ763" s="387"/>
      <c r="DR763" s="387"/>
      <c r="DS763" s="387"/>
      <c r="DT763" s="387"/>
      <c r="DU763" s="387"/>
      <c r="DV763" s="387"/>
      <c r="DW763" s="387"/>
      <c r="DX763" s="387"/>
      <c r="DY763" s="387"/>
      <c r="DZ763" s="387"/>
      <c r="EA763" s="387"/>
      <c r="EB763" s="387"/>
      <c r="EC763" s="387"/>
      <c r="ED763" s="387"/>
      <c r="EE763" s="387"/>
      <c r="EF763" s="387"/>
      <c r="EG763" s="387"/>
      <c r="EH763" s="387"/>
      <c r="EI763" s="387"/>
      <c r="EJ763" s="387"/>
      <c r="EK763" s="387"/>
      <c r="EL763" s="387"/>
      <c r="EM763" s="387"/>
    </row>
    <row r="764" spans="1:143" s="389" customFormat="1" ht="25.5" hidden="1" customHeight="1">
      <c r="A764" s="504"/>
      <c r="B764" s="504"/>
      <c r="C764" s="504"/>
      <c r="D764" s="504"/>
      <c r="E764" s="504"/>
      <c r="F764" s="504"/>
      <c r="G764" s="504"/>
      <c r="H764" s="504"/>
      <c r="I764" s="504"/>
      <c r="J764" s="504"/>
      <c r="K764" s="504"/>
      <c r="L764" s="504"/>
      <c r="M764" s="504"/>
      <c r="N764" s="504"/>
      <c r="O764" s="504"/>
      <c r="P764" s="504"/>
      <c r="Q764" s="504"/>
      <c r="R764" s="504"/>
      <c r="S764" s="504"/>
      <c r="T764" s="504"/>
      <c r="U764" s="504"/>
      <c r="V764" s="504"/>
      <c r="W764" s="504"/>
      <c r="X764" s="504"/>
      <c r="Y764" s="504"/>
      <c r="Z764" s="504"/>
      <c r="AA764" s="504"/>
      <c r="AB764" s="504"/>
      <c r="AC764" s="504"/>
      <c r="AD764" s="504"/>
      <c r="AE764" s="504"/>
      <c r="AF764" s="500"/>
      <c r="AG764" s="500"/>
      <c r="AH764" s="500"/>
      <c r="AI764" s="387"/>
      <c r="AJ764" s="387"/>
      <c r="AK764" s="387"/>
      <c r="AL764" s="387"/>
      <c r="AM764" s="387"/>
      <c r="AN764" s="387"/>
      <c r="AO764" s="387"/>
      <c r="AP764" s="387"/>
      <c r="AQ764" s="387"/>
      <c r="AR764" s="387"/>
      <c r="AS764" s="387"/>
      <c r="AT764" s="387"/>
      <c r="AU764" s="387"/>
      <c r="AV764" s="387"/>
      <c r="AW764" s="387"/>
      <c r="AX764" s="387"/>
      <c r="AY764" s="387"/>
      <c r="AZ764" s="387"/>
      <c r="BA764" s="387"/>
      <c r="BB764" s="387"/>
      <c r="BC764" s="387"/>
      <c r="BD764" s="387"/>
      <c r="BE764" s="387"/>
      <c r="BF764" s="387"/>
      <c r="BG764" s="387"/>
      <c r="BH764" s="387"/>
      <c r="BI764" s="387"/>
      <c r="BJ764" s="387"/>
      <c r="BK764" s="387"/>
      <c r="BL764" s="387"/>
      <c r="BM764" s="387"/>
      <c r="BN764" s="387"/>
      <c r="BO764" s="387"/>
      <c r="BP764" s="387"/>
      <c r="BQ764" s="387"/>
      <c r="BR764" s="387"/>
      <c r="BS764" s="387"/>
      <c r="BT764" s="387"/>
      <c r="BU764" s="387"/>
      <c r="BV764" s="387"/>
      <c r="BW764" s="387"/>
      <c r="BX764" s="387"/>
      <c r="BY764" s="387"/>
      <c r="BZ764" s="387"/>
      <c r="CA764" s="387"/>
      <c r="CB764" s="387"/>
      <c r="CC764" s="387"/>
      <c r="CD764" s="387"/>
      <c r="CE764" s="387"/>
      <c r="CF764" s="387"/>
      <c r="CG764" s="387"/>
      <c r="CH764" s="387"/>
      <c r="CI764" s="387"/>
      <c r="CJ764" s="387"/>
      <c r="CK764" s="387"/>
      <c r="CL764" s="387"/>
      <c r="CM764" s="387"/>
      <c r="CN764" s="387"/>
      <c r="CO764" s="387"/>
      <c r="CP764" s="387"/>
      <c r="CQ764" s="387"/>
      <c r="CR764" s="387"/>
      <c r="CS764" s="387"/>
      <c r="CT764" s="387"/>
      <c r="CU764" s="387"/>
      <c r="CV764" s="387"/>
      <c r="CW764" s="387"/>
      <c r="CX764" s="387"/>
      <c r="CY764" s="387"/>
      <c r="CZ764" s="387"/>
      <c r="DA764" s="387"/>
      <c r="DB764" s="387"/>
      <c r="DC764" s="387"/>
      <c r="DD764" s="387"/>
      <c r="DE764" s="387"/>
      <c r="DF764" s="387"/>
      <c r="DG764" s="387"/>
      <c r="DH764" s="387"/>
      <c r="DI764" s="387"/>
      <c r="DJ764" s="387"/>
      <c r="DK764" s="387"/>
      <c r="DL764" s="387"/>
      <c r="DM764" s="387"/>
      <c r="DN764" s="387"/>
      <c r="DO764" s="387"/>
      <c r="DP764" s="387"/>
      <c r="DQ764" s="387"/>
      <c r="DR764" s="387"/>
      <c r="DS764" s="387"/>
      <c r="DT764" s="387"/>
      <c r="DU764" s="387"/>
      <c r="DV764" s="387"/>
      <c r="DW764" s="387"/>
      <c r="DX764" s="387"/>
      <c r="DY764" s="387"/>
      <c r="DZ764" s="387"/>
      <c r="EA764" s="387"/>
      <c r="EB764" s="387"/>
      <c r="EC764" s="387"/>
      <c r="ED764" s="387"/>
      <c r="EE764" s="387"/>
      <c r="EF764" s="387"/>
      <c r="EG764" s="387"/>
      <c r="EH764" s="387"/>
      <c r="EI764" s="387"/>
      <c r="EJ764" s="387"/>
      <c r="EK764" s="387"/>
      <c r="EL764" s="387"/>
      <c r="EM764" s="387"/>
    </row>
    <row r="765" spans="1:143" s="389" customFormat="1" ht="25.5" hidden="1" customHeight="1">
      <c r="A765" s="504"/>
      <c r="B765" s="504"/>
      <c r="C765" s="504"/>
      <c r="D765" s="504"/>
      <c r="E765" s="504"/>
      <c r="F765" s="504"/>
      <c r="G765" s="504"/>
      <c r="H765" s="504"/>
      <c r="I765" s="504"/>
      <c r="J765" s="504"/>
      <c r="K765" s="504"/>
      <c r="L765" s="504"/>
      <c r="M765" s="504"/>
      <c r="N765" s="504"/>
      <c r="O765" s="504"/>
      <c r="P765" s="504"/>
      <c r="Q765" s="504"/>
      <c r="R765" s="504"/>
      <c r="S765" s="504"/>
      <c r="T765" s="504"/>
      <c r="U765" s="504"/>
      <c r="V765" s="504"/>
      <c r="W765" s="504"/>
      <c r="X765" s="504"/>
      <c r="Y765" s="504"/>
      <c r="Z765" s="504"/>
      <c r="AA765" s="504"/>
      <c r="AB765" s="504"/>
      <c r="AC765" s="504"/>
      <c r="AD765" s="504"/>
      <c r="AE765" s="504"/>
      <c r="AF765" s="500"/>
      <c r="AG765" s="500"/>
      <c r="AH765" s="500"/>
      <c r="AI765" s="387"/>
      <c r="AJ765" s="387"/>
      <c r="AK765" s="387"/>
      <c r="AL765" s="387"/>
      <c r="AM765" s="387"/>
      <c r="AN765" s="387"/>
      <c r="AO765" s="387"/>
      <c r="AP765" s="387"/>
      <c r="AQ765" s="387"/>
      <c r="AR765" s="387"/>
      <c r="AS765" s="387"/>
      <c r="AT765" s="387"/>
      <c r="AU765" s="387"/>
      <c r="AV765" s="387"/>
      <c r="AW765" s="387"/>
      <c r="AX765" s="387"/>
      <c r="AY765" s="387"/>
      <c r="AZ765" s="387"/>
      <c r="BA765" s="387"/>
      <c r="BB765" s="387"/>
      <c r="BC765" s="387"/>
      <c r="BD765" s="387"/>
      <c r="BE765" s="387"/>
      <c r="BF765" s="387"/>
      <c r="BG765" s="387"/>
      <c r="BH765" s="387"/>
      <c r="BI765" s="387"/>
      <c r="BJ765" s="387"/>
      <c r="BK765" s="387"/>
      <c r="BL765" s="387"/>
      <c r="BM765" s="387"/>
      <c r="BN765" s="387"/>
      <c r="BO765" s="387"/>
      <c r="BP765" s="387"/>
      <c r="BQ765" s="387"/>
      <c r="BR765" s="387"/>
      <c r="BS765" s="387"/>
      <c r="BT765" s="387"/>
      <c r="BU765" s="387"/>
      <c r="BV765" s="387"/>
      <c r="BW765" s="387"/>
      <c r="BX765" s="387"/>
      <c r="BY765" s="387"/>
      <c r="BZ765" s="387"/>
      <c r="CA765" s="387"/>
      <c r="CB765" s="387"/>
      <c r="CC765" s="387"/>
      <c r="CD765" s="387"/>
      <c r="CE765" s="387"/>
      <c r="CF765" s="387"/>
      <c r="CG765" s="387"/>
      <c r="CH765" s="387"/>
      <c r="CI765" s="387"/>
      <c r="CJ765" s="387"/>
      <c r="CK765" s="387"/>
      <c r="CL765" s="387"/>
      <c r="CM765" s="387"/>
      <c r="CN765" s="387"/>
      <c r="CO765" s="387"/>
      <c r="CP765" s="387"/>
      <c r="CQ765" s="387"/>
      <c r="CR765" s="387"/>
      <c r="CS765" s="387"/>
      <c r="CT765" s="387"/>
      <c r="CU765" s="387"/>
      <c r="CV765" s="387"/>
      <c r="CW765" s="387"/>
      <c r="CX765" s="387"/>
      <c r="CY765" s="387"/>
      <c r="CZ765" s="387"/>
      <c r="DA765" s="387"/>
      <c r="DB765" s="387"/>
      <c r="DC765" s="387"/>
      <c r="DD765" s="387"/>
      <c r="DE765" s="387"/>
      <c r="DF765" s="387"/>
      <c r="DG765" s="387"/>
      <c r="DH765" s="387"/>
      <c r="DI765" s="387"/>
      <c r="DJ765" s="387"/>
      <c r="DK765" s="387"/>
      <c r="DL765" s="387"/>
      <c r="DM765" s="387"/>
      <c r="DN765" s="387"/>
      <c r="DO765" s="387"/>
      <c r="DP765" s="387"/>
      <c r="DQ765" s="387"/>
      <c r="DR765" s="387"/>
      <c r="DS765" s="387"/>
      <c r="DT765" s="387"/>
      <c r="DU765" s="387"/>
      <c r="DV765" s="387"/>
      <c r="DW765" s="387"/>
      <c r="DX765" s="387"/>
      <c r="DY765" s="387"/>
      <c r="DZ765" s="387"/>
      <c r="EA765" s="387"/>
      <c r="EB765" s="387"/>
      <c r="EC765" s="387"/>
      <c r="ED765" s="387"/>
      <c r="EE765" s="387"/>
      <c r="EF765" s="387"/>
      <c r="EG765" s="387"/>
      <c r="EH765" s="387"/>
      <c r="EI765" s="387"/>
      <c r="EJ765" s="387"/>
      <c r="EK765" s="387"/>
      <c r="EL765" s="387"/>
      <c r="EM765" s="387"/>
    </row>
    <row r="766" spans="1:143" s="389" customFormat="1" ht="25.5" hidden="1" customHeight="1">
      <c r="A766" s="504"/>
      <c r="B766" s="504"/>
      <c r="C766" s="504"/>
      <c r="D766" s="504"/>
      <c r="E766" s="504"/>
      <c r="F766" s="504"/>
      <c r="G766" s="504"/>
      <c r="H766" s="504"/>
      <c r="I766" s="504"/>
      <c r="J766" s="504"/>
      <c r="K766" s="504"/>
      <c r="L766" s="504"/>
      <c r="M766" s="504"/>
      <c r="N766" s="504"/>
      <c r="O766" s="504"/>
      <c r="P766" s="504"/>
      <c r="Q766" s="504"/>
      <c r="R766" s="504"/>
      <c r="S766" s="504"/>
      <c r="T766" s="504"/>
      <c r="U766" s="504"/>
      <c r="V766" s="504"/>
      <c r="W766" s="504"/>
      <c r="X766" s="504"/>
      <c r="Y766" s="504"/>
      <c r="Z766" s="504"/>
      <c r="AA766" s="504"/>
      <c r="AB766" s="504"/>
      <c r="AC766" s="504"/>
      <c r="AD766" s="504"/>
      <c r="AE766" s="504"/>
      <c r="AF766" s="500"/>
      <c r="AG766" s="500"/>
      <c r="AH766" s="500"/>
      <c r="AI766" s="387"/>
      <c r="AJ766" s="387"/>
      <c r="AK766" s="387"/>
      <c r="AL766" s="387"/>
      <c r="AM766" s="387"/>
      <c r="AN766" s="387"/>
      <c r="AO766" s="387"/>
      <c r="AP766" s="387"/>
      <c r="AQ766" s="387"/>
      <c r="AR766" s="387"/>
      <c r="AS766" s="387"/>
      <c r="AT766" s="387"/>
      <c r="AU766" s="387"/>
      <c r="AV766" s="387"/>
      <c r="AW766" s="387"/>
      <c r="AX766" s="387"/>
      <c r="AY766" s="387"/>
      <c r="AZ766" s="387"/>
      <c r="BA766" s="387"/>
      <c r="BB766" s="387"/>
      <c r="BC766" s="387"/>
      <c r="BD766" s="387"/>
      <c r="BE766" s="387"/>
      <c r="BF766" s="387"/>
      <c r="BG766" s="387"/>
      <c r="BH766" s="387"/>
      <c r="BI766" s="387"/>
      <c r="BJ766" s="387"/>
      <c r="BK766" s="387"/>
      <c r="BL766" s="387"/>
      <c r="BM766" s="387"/>
      <c r="BN766" s="387"/>
      <c r="BO766" s="387"/>
      <c r="BP766" s="387"/>
      <c r="BQ766" s="387"/>
      <c r="BR766" s="387"/>
      <c r="BS766" s="387"/>
      <c r="BT766" s="387"/>
      <c r="BU766" s="387"/>
      <c r="BV766" s="387"/>
      <c r="BW766" s="387"/>
      <c r="BX766" s="387"/>
      <c r="BY766" s="387"/>
      <c r="BZ766" s="387"/>
      <c r="CA766" s="387"/>
      <c r="CB766" s="387"/>
      <c r="CC766" s="387"/>
      <c r="CD766" s="387"/>
      <c r="CE766" s="387"/>
      <c r="CF766" s="387"/>
      <c r="CG766" s="387"/>
      <c r="CH766" s="387"/>
      <c r="CI766" s="387"/>
      <c r="CJ766" s="387"/>
      <c r="CK766" s="387"/>
      <c r="CL766" s="387"/>
      <c r="CM766" s="387"/>
      <c r="CN766" s="387"/>
      <c r="CO766" s="387"/>
      <c r="CP766" s="387"/>
      <c r="CQ766" s="387"/>
      <c r="CR766" s="387"/>
      <c r="CS766" s="387"/>
      <c r="CT766" s="387"/>
      <c r="CU766" s="387"/>
      <c r="CV766" s="387"/>
      <c r="CW766" s="387"/>
      <c r="CX766" s="387"/>
      <c r="CY766" s="387"/>
      <c r="CZ766" s="387"/>
      <c r="DA766" s="387"/>
      <c r="DB766" s="387"/>
      <c r="DC766" s="387"/>
      <c r="DD766" s="387"/>
      <c r="DE766" s="387"/>
      <c r="DF766" s="387"/>
      <c r="DG766" s="387"/>
      <c r="DH766" s="387"/>
      <c r="DI766" s="387"/>
      <c r="DJ766" s="387"/>
      <c r="DK766" s="387"/>
      <c r="DL766" s="387"/>
      <c r="DM766" s="387"/>
      <c r="DN766" s="387"/>
      <c r="DO766" s="387"/>
      <c r="DP766" s="387"/>
      <c r="DQ766" s="387"/>
      <c r="DR766" s="387"/>
      <c r="DS766" s="387"/>
      <c r="DT766" s="387"/>
      <c r="DU766" s="387"/>
      <c r="DV766" s="387"/>
      <c r="DW766" s="387"/>
      <c r="DX766" s="387"/>
      <c r="DY766" s="387"/>
      <c r="DZ766" s="387"/>
      <c r="EA766" s="387"/>
      <c r="EB766" s="387"/>
      <c r="EC766" s="387"/>
      <c r="ED766" s="387"/>
      <c r="EE766" s="387"/>
      <c r="EF766" s="387"/>
      <c r="EG766" s="387"/>
      <c r="EH766" s="387"/>
      <c r="EI766" s="387"/>
      <c r="EJ766" s="387"/>
      <c r="EK766" s="387"/>
      <c r="EL766" s="387"/>
      <c r="EM766" s="387"/>
    </row>
    <row r="767" spans="1:143" s="389" customFormat="1" ht="25.5" hidden="1" customHeight="1">
      <c r="A767" s="504"/>
      <c r="B767" s="504"/>
      <c r="C767" s="504"/>
      <c r="D767" s="504"/>
      <c r="E767" s="504"/>
      <c r="F767" s="504"/>
      <c r="G767" s="504"/>
      <c r="H767" s="504"/>
      <c r="I767" s="504"/>
      <c r="J767" s="504"/>
      <c r="K767" s="504"/>
      <c r="L767" s="504"/>
      <c r="M767" s="504"/>
      <c r="N767" s="504"/>
      <c r="O767" s="504"/>
      <c r="P767" s="504"/>
      <c r="Q767" s="504"/>
      <c r="R767" s="504"/>
      <c r="S767" s="504"/>
      <c r="T767" s="504"/>
      <c r="U767" s="504"/>
      <c r="V767" s="504"/>
      <c r="W767" s="504"/>
      <c r="X767" s="504"/>
      <c r="Y767" s="504"/>
      <c r="Z767" s="504"/>
      <c r="AA767" s="504"/>
      <c r="AB767" s="504"/>
      <c r="AC767" s="504"/>
      <c r="AD767" s="504"/>
      <c r="AE767" s="504"/>
      <c r="AF767" s="500"/>
      <c r="AG767" s="500"/>
      <c r="AH767" s="500"/>
      <c r="AI767" s="387"/>
      <c r="AJ767" s="387"/>
      <c r="AK767" s="387"/>
      <c r="AL767" s="387"/>
      <c r="AM767" s="387"/>
      <c r="AN767" s="387"/>
      <c r="AO767" s="387"/>
      <c r="AP767" s="387"/>
      <c r="AQ767" s="387"/>
      <c r="AR767" s="387"/>
      <c r="AS767" s="387"/>
      <c r="AT767" s="387"/>
      <c r="AU767" s="387"/>
      <c r="AV767" s="387"/>
      <c r="AW767" s="387"/>
      <c r="AX767" s="387"/>
      <c r="AY767" s="387"/>
      <c r="AZ767" s="387"/>
      <c r="BA767" s="387"/>
      <c r="BB767" s="387"/>
      <c r="BC767" s="387"/>
      <c r="BD767" s="387"/>
      <c r="BE767" s="387"/>
      <c r="BF767" s="387"/>
      <c r="BG767" s="387"/>
      <c r="BH767" s="387"/>
      <c r="BI767" s="387"/>
      <c r="BJ767" s="387"/>
      <c r="BK767" s="387"/>
      <c r="BL767" s="387"/>
      <c r="BM767" s="387"/>
      <c r="BN767" s="387"/>
      <c r="BO767" s="387"/>
      <c r="BP767" s="387"/>
      <c r="BQ767" s="387"/>
      <c r="BR767" s="387"/>
      <c r="BS767" s="387"/>
      <c r="BT767" s="387"/>
      <c r="BU767" s="387"/>
      <c r="BV767" s="387"/>
      <c r="BW767" s="387"/>
      <c r="BX767" s="387"/>
      <c r="BY767" s="387"/>
      <c r="BZ767" s="387"/>
      <c r="CA767" s="387"/>
      <c r="CB767" s="387"/>
      <c r="CC767" s="387"/>
      <c r="CD767" s="387"/>
      <c r="CE767" s="387"/>
      <c r="CF767" s="387"/>
      <c r="CG767" s="387"/>
      <c r="CH767" s="387"/>
      <c r="CI767" s="387"/>
      <c r="CJ767" s="387"/>
      <c r="CK767" s="387"/>
      <c r="CL767" s="387"/>
      <c r="CM767" s="387"/>
      <c r="CN767" s="387"/>
      <c r="CO767" s="387"/>
      <c r="CP767" s="387"/>
      <c r="CQ767" s="387"/>
      <c r="CR767" s="387"/>
      <c r="CS767" s="387"/>
      <c r="CT767" s="387"/>
      <c r="CU767" s="387"/>
      <c r="CV767" s="387"/>
      <c r="CW767" s="387"/>
      <c r="CX767" s="387"/>
      <c r="CY767" s="387"/>
      <c r="CZ767" s="387"/>
      <c r="DA767" s="387"/>
      <c r="DB767" s="387"/>
      <c r="DC767" s="387"/>
      <c r="DD767" s="387"/>
      <c r="DE767" s="387"/>
      <c r="DF767" s="387"/>
      <c r="DG767" s="387"/>
      <c r="DH767" s="387"/>
      <c r="DI767" s="387"/>
      <c r="DJ767" s="387"/>
      <c r="DK767" s="387"/>
      <c r="DL767" s="387"/>
      <c r="DM767" s="387"/>
      <c r="DN767" s="387"/>
      <c r="DO767" s="387"/>
      <c r="DP767" s="387"/>
      <c r="DQ767" s="387"/>
      <c r="DR767" s="387"/>
      <c r="DS767" s="387"/>
      <c r="DT767" s="387"/>
      <c r="DU767" s="387"/>
      <c r="DV767" s="387"/>
      <c r="DW767" s="387"/>
      <c r="DX767" s="387"/>
      <c r="DY767" s="387"/>
      <c r="DZ767" s="387"/>
      <c r="EA767" s="387"/>
      <c r="EB767" s="387"/>
      <c r="EC767" s="387"/>
      <c r="ED767" s="387"/>
      <c r="EE767" s="387"/>
      <c r="EF767" s="387"/>
      <c r="EG767" s="387"/>
      <c r="EH767" s="387"/>
      <c r="EI767" s="387"/>
      <c r="EJ767" s="387"/>
      <c r="EK767" s="387"/>
      <c r="EL767" s="387"/>
      <c r="EM767" s="387"/>
    </row>
    <row r="768" spans="1:143" s="389" customFormat="1" ht="25.5" hidden="1" customHeight="1">
      <c r="A768" s="504"/>
      <c r="B768" s="504"/>
      <c r="C768" s="504"/>
      <c r="D768" s="504"/>
      <c r="E768" s="504"/>
      <c r="F768" s="504"/>
      <c r="G768" s="504"/>
      <c r="H768" s="504"/>
      <c r="I768" s="504"/>
      <c r="J768" s="504"/>
      <c r="K768" s="504"/>
      <c r="L768" s="504"/>
      <c r="M768" s="504"/>
      <c r="N768" s="504"/>
      <c r="O768" s="504"/>
      <c r="P768" s="504"/>
      <c r="Q768" s="504"/>
      <c r="R768" s="504"/>
      <c r="S768" s="504"/>
      <c r="T768" s="504"/>
      <c r="U768" s="504"/>
      <c r="V768" s="504"/>
      <c r="W768" s="504"/>
      <c r="X768" s="504"/>
      <c r="Y768" s="504"/>
      <c r="Z768" s="504"/>
      <c r="AA768" s="504"/>
      <c r="AB768" s="504"/>
      <c r="AC768" s="504"/>
      <c r="AD768" s="504"/>
      <c r="AE768" s="504"/>
      <c r="AF768" s="500"/>
      <c r="AG768" s="500"/>
      <c r="AH768" s="500"/>
      <c r="AI768" s="387"/>
      <c r="AJ768" s="387"/>
      <c r="AK768" s="387"/>
      <c r="AL768" s="387"/>
      <c r="AM768" s="387"/>
      <c r="AN768" s="387"/>
      <c r="AO768" s="387"/>
      <c r="AP768" s="387"/>
      <c r="AQ768" s="387"/>
      <c r="AR768" s="387"/>
      <c r="AS768" s="387"/>
      <c r="AT768" s="387"/>
      <c r="AU768" s="387"/>
      <c r="AV768" s="387"/>
      <c r="AW768" s="387"/>
      <c r="AX768" s="387"/>
      <c r="AY768" s="387"/>
      <c r="AZ768" s="387"/>
      <c r="BA768" s="387"/>
      <c r="BB768" s="387"/>
      <c r="BC768" s="387"/>
      <c r="BD768" s="387"/>
      <c r="BE768" s="387"/>
      <c r="BF768" s="387"/>
      <c r="BG768" s="387"/>
      <c r="BH768" s="387"/>
      <c r="BI768" s="387"/>
      <c r="BJ768" s="387"/>
      <c r="BK768" s="387"/>
      <c r="BL768" s="387"/>
      <c r="BM768" s="387"/>
      <c r="BN768" s="387"/>
      <c r="BO768" s="387"/>
      <c r="BP768" s="387"/>
      <c r="BQ768" s="387"/>
      <c r="BR768" s="387"/>
      <c r="BS768" s="387"/>
      <c r="BT768" s="387"/>
      <c r="BU768" s="387"/>
      <c r="BV768" s="387"/>
      <c r="BW768" s="387"/>
      <c r="BX768" s="387"/>
      <c r="BY768" s="387"/>
      <c r="BZ768" s="387"/>
      <c r="CA768" s="387"/>
      <c r="CB768" s="387"/>
      <c r="CC768" s="387"/>
      <c r="CD768" s="387"/>
      <c r="CE768" s="387"/>
      <c r="CF768" s="387"/>
      <c r="CG768" s="387"/>
      <c r="CH768" s="387"/>
      <c r="CI768" s="387"/>
      <c r="CJ768" s="387"/>
      <c r="CK768" s="387"/>
      <c r="CL768" s="387"/>
      <c r="CM768" s="387"/>
      <c r="CN768" s="387"/>
      <c r="CO768" s="387"/>
      <c r="CP768" s="387"/>
      <c r="CQ768" s="387"/>
      <c r="CR768" s="387"/>
      <c r="CS768" s="387"/>
      <c r="CT768" s="387"/>
      <c r="CU768" s="387"/>
      <c r="CV768" s="387"/>
      <c r="CW768" s="387"/>
      <c r="CX768" s="387"/>
      <c r="CY768" s="387"/>
      <c r="CZ768" s="387"/>
      <c r="DA768" s="387"/>
      <c r="DB768" s="387"/>
      <c r="DC768" s="387"/>
      <c r="DD768" s="387"/>
      <c r="DE768" s="387"/>
      <c r="DF768" s="387"/>
      <c r="DG768" s="387"/>
      <c r="DH768" s="387"/>
      <c r="DI768" s="387"/>
      <c r="DJ768" s="387"/>
      <c r="DK768" s="387"/>
      <c r="DL768" s="387"/>
      <c r="DM768" s="387"/>
      <c r="DN768" s="387"/>
      <c r="DO768" s="387"/>
      <c r="DP768" s="387"/>
      <c r="DQ768" s="387"/>
      <c r="DR768" s="387"/>
      <c r="DS768" s="387"/>
      <c r="DT768" s="387"/>
      <c r="DU768" s="387"/>
      <c r="DV768" s="387"/>
      <c r="DW768" s="387"/>
      <c r="DX768" s="387"/>
      <c r="DY768" s="387"/>
      <c r="DZ768" s="387"/>
      <c r="EA768" s="387"/>
      <c r="EB768" s="387"/>
      <c r="EC768" s="387"/>
      <c r="ED768" s="387"/>
      <c r="EE768" s="387"/>
      <c r="EF768" s="387"/>
      <c r="EG768" s="387"/>
      <c r="EH768" s="387"/>
      <c r="EI768" s="387"/>
      <c r="EJ768" s="387"/>
      <c r="EK768" s="387"/>
      <c r="EL768" s="387"/>
      <c r="EM768" s="387"/>
    </row>
    <row r="769" spans="1:143" s="389" customFormat="1" ht="25.5" hidden="1" customHeight="1">
      <c r="A769" s="504"/>
      <c r="B769" s="504"/>
      <c r="C769" s="504"/>
      <c r="D769" s="504"/>
      <c r="E769" s="504"/>
      <c r="F769" s="504"/>
      <c r="G769" s="504"/>
      <c r="H769" s="504"/>
      <c r="I769" s="504"/>
      <c r="J769" s="504"/>
      <c r="K769" s="504"/>
      <c r="L769" s="504"/>
      <c r="M769" s="504"/>
      <c r="N769" s="504"/>
      <c r="O769" s="504"/>
      <c r="P769" s="504"/>
      <c r="Q769" s="504"/>
      <c r="R769" s="504"/>
      <c r="S769" s="504"/>
      <c r="T769" s="504"/>
      <c r="U769" s="504"/>
      <c r="V769" s="504"/>
      <c r="W769" s="504"/>
      <c r="X769" s="504"/>
      <c r="Y769" s="504"/>
      <c r="Z769" s="504"/>
      <c r="AA769" s="504"/>
      <c r="AB769" s="504"/>
      <c r="AC769" s="504"/>
      <c r="AD769" s="504"/>
      <c r="AE769" s="504"/>
      <c r="AF769" s="500"/>
      <c r="AG769" s="500"/>
      <c r="AH769" s="500"/>
      <c r="AI769" s="387"/>
      <c r="AJ769" s="387"/>
      <c r="AK769" s="387"/>
      <c r="AL769" s="387"/>
      <c r="AM769" s="387"/>
      <c r="AN769" s="387"/>
      <c r="AO769" s="387"/>
      <c r="AP769" s="387"/>
      <c r="AQ769" s="387"/>
      <c r="AR769" s="387"/>
      <c r="AS769" s="387"/>
      <c r="AT769" s="387"/>
      <c r="AU769" s="387"/>
      <c r="AV769" s="387"/>
      <c r="AW769" s="387"/>
      <c r="AX769" s="387"/>
      <c r="AY769" s="387"/>
      <c r="AZ769" s="387"/>
      <c r="BA769" s="387"/>
      <c r="BB769" s="387"/>
      <c r="BC769" s="387"/>
      <c r="BD769" s="387"/>
      <c r="BE769" s="387"/>
      <c r="BF769" s="387"/>
      <c r="BG769" s="387"/>
      <c r="BH769" s="387"/>
      <c r="BI769" s="387"/>
      <c r="BJ769" s="387"/>
      <c r="BK769" s="387"/>
      <c r="BL769" s="387"/>
      <c r="BM769" s="387"/>
      <c r="BN769" s="387"/>
      <c r="BO769" s="387"/>
      <c r="BP769" s="387"/>
      <c r="BQ769" s="387"/>
      <c r="BR769" s="387"/>
      <c r="BS769" s="387"/>
      <c r="BT769" s="387"/>
      <c r="BU769" s="387"/>
      <c r="BV769" s="387"/>
      <c r="BW769" s="387"/>
      <c r="BX769" s="387"/>
      <c r="BY769" s="387"/>
      <c r="BZ769" s="387"/>
      <c r="CA769" s="387"/>
      <c r="CB769" s="387"/>
      <c r="CC769" s="387"/>
      <c r="CD769" s="387"/>
      <c r="CE769" s="387"/>
      <c r="CF769" s="387"/>
      <c r="CG769" s="387"/>
      <c r="CH769" s="387"/>
      <c r="CI769" s="387"/>
      <c r="CJ769" s="387"/>
      <c r="CK769" s="387"/>
      <c r="CL769" s="387"/>
      <c r="CM769" s="387"/>
      <c r="CN769" s="387"/>
      <c r="CO769" s="387"/>
      <c r="CP769" s="387"/>
      <c r="CQ769" s="387"/>
      <c r="CR769" s="387"/>
      <c r="CS769" s="387"/>
      <c r="CT769" s="387"/>
      <c r="CU769" s="387"/>
      <c r="CV769" s="387"/>
      <c r="CW769" s="387"/>
      <c r="CX769" s="387"/>
      <c r="CY769" s="387"/>
      <c r="CZ769" s="387"/>
      <c r="DA769" s="387"/>
      <c r="DB769" s="387"/>
      <c r="DC769" s="387"/>
      <c r="DD769" s="387"/>
      <c r="DE769" s="387"/>
      <c r="DF769" s="387"/>
      <c r="DG769" s="387"/>
      <c r="DH769" s="387"/>
      <c r="DI769" s="387"/>
      <c r="DJ769" s="387"/>
      <c r="DK769" s="387"/>
      <c r="DL769" s="387"/>
      <c r="DM769" s="387"/>
      <c r="DN769" s="387"/>
      <c r="DO769" s="387"/>
      <c r="DP769" s="387"/>
      <c r="DQ769" s="387"/>
      <c r="DR769" s="387"/>
      <c r="DS769" s="387"/>
      <c r="DT769" s="387"/>
      <c r="DU769" s="387"/>
      <c r="DV769" s="387"/>
      <c r="DW769" s="387"/>
      <c r="DX769" s="387"/>
      <c r="DY769" s="387"/>
      <c r="DZ769" s="387"/>
      <c r="EA769" s="387"/>
      <c r="EB769" s="387"/>
      <c r="EC769" s="387"/>
      <c r="ED769" s="387"/>
      <c r="EE769" s="387"/>
      <c r="EF769" s="387"/>
      <c r="EG769" s="387"/>
      <c r="EH769" s="387"/>
      <c r="EI769" s="387"/>
      <c r="EJ769" s="387"/>
      <c r="EK769" s="387"/>
      <c r="EL769" s="387"/>
      <c r="EM769" s="387"/>
    </row>
    <row r="770" spans="1:143" s="389" customFormat="1" ht="25.5" hidden="1" customHeight="1">
      <c r="A770" s="504"/>
      <c r="B770" s="504"/>
      <c r="C770" s="504"/>
      <c r="D770" s="504"/>
      <c r="E770" s="504"/>
      <c r="F770" s="504"/>
      <c r="G770" s="504"/>
      <c r="H770" s="504"/>
      <c r="I770" s="504"/>
      <c r="J770" s="504"/>
      <c r="K770" s="504"/>
      <c r="L770" s="504"/>
      <c r="M770" s="504"/>
      <c r="N770" s="504"/>
      <c r="O770" s="504"/>
      <c r="P770" s="504"/>
      <c r="Q770" s="504"/>
      <c r="R770" s="504"/>
      <c r="S770" s="504"/>
      <c r="T770" s="504"/>
      <c r="U770" s="504"/>
      <c r="V770" s="504"/>
      <c r="W770" s="504"/>
      <c r="X770" s="504"/>
      <c r="Y770" s="504"/>
      <c r="Z770" s="504"/>
      <c r="AA770" s="504"/>
      <c r="AB770" s="504"/>
      <c r="AC770" s="504"/>
      <c r="AD770" s="504"/>
      <c r="AE770" s="504"/>
      <c r="AF770" s="500"/>
      <c r="AG770" s="500"/>
      <c r="AH770" s="500"/>
      <c r="AI770" s="387"/>
      <c r="AJ770" s="387"/>
      <c r="AK770" s="387"/>
      <c r="AL770" s="387"/>
      <c r="AM770" s="387"/>
      <c r="AN770" s="387"/>
      <c r="AO770" s="387"/>
      <c r="AP770" s="387"/>
      <c r="AQ770" s="387"/>
      <c r="AR770" s="387"/>
      <c r="AS770" s="387"/>
      <c r="AT770" s="387"/>
      <c r="AU770" s="387"/>
      <c r="AV770" s="387"/>
      <c r="AW770" s="387"/>
      <c r="AX770" s="387"/>
      <c r="AY770" s="387"/>
      <c r="AZ770" s="387"/>
      <c r="BA770" s="387"/>
      <c r="BB770" s="387"/>
      <c r="BC770" s="387"/>
      <c r="BD770" s="387"/>
      <c r="BE770" s="387"/>
      <c r="BF770" s="387"/>
      <c r="BG770" s="387"/>
      <c r="BH770" s="387"/>
      <c r="BI770" s="387"/>
      <c r="BJ770" s="387"/>
      <c r="BK770" s="387"/>
      <c r="BL770" s="387"/>
      <c r="BM770" s="387"/>
      <c r="BN770" s="387"/>
      <c r="BO770" s="387"/>
      <c r="BP770" s="387"/>
      <c r="BQ770" s="387"/>
      <c r="BR770" s="387"/>
      <c r="BS770" s="387"/>
      <c r="BT770" s="387"/>
      <c r="BU770" s="387"/>
      <c r="BV770" s="387"/>
      <c r="BW770" s="387"/>
      <c r="BX770" s="387"/>
      <c r="BY770" s="387"/>
      <c r="BZ770" s="387"/>
      <c r="CA770" s="387"/>
      <c r="CB770" s="387"/>
      <c r="CC770" s="387"/>
      <c r="CD770" s="387"/>
      <c r="CE770" s="387"/>
      <c r="CF770" s="387"/>
      <c r="CG770" s="387"/>
      <c r="CH770" s="387"/>
      <c r="CI770" s="387"/>
      <c r="CJ770" s="387"/>
      <c r="CK770" s="387"/>
      <c r="CL770" s="387"/>
      <c r="CM770" s="387"/>
      <c r="CN770" s="387"/>
      <c r="CO770" s="387"/>
      <c r="CP770" s="387"/>
      <c r="CQ770" s="387"/>
      <c r="CR770" s="387"/>
      <c r="CS770" s="387"/>
      <c r="CT770" s="387"/>
      <c r="CU770" s="387"/>
      <c r="CV770" s="387"/>
      <c r="CW770" s="387"/>
      <c r="CX770" s="387"/>
      <c r="CY770" s="387"/>
      <c r="CZ770" s="387"/>
      <c r="DA770" s="387"/>
      <c r="DB770" s="387"/>
      <c r="DC770" s="387"/>
      <c r="DD770" s="387"/>
      <c r="DE770" s="387"/>
      <c r="DF770" s="387"/>
      <c r="DG770" s="387"/>
      <c r="DH770" s="387"/>
      <c r="DI770" s="387"/>
      <c r="DJ770" s="387"/>
      <c r="DK770" s="387"/>
      <c r="DL770" s="387"/>
      <c r="DM770" s="387"/>
      <c r="DN770" s="387"/>
      <c r="DO770" s="387"/>
      <c r="DP770" s="387"/>
      <c r="DQ770" s="387"/>
      <c r="DR770" s="387"/>
      <c r="DS770" s="387"/>
      <c r="DT770" s="387"/>
      <c r="DU770" s="387"/>
      <c r="DV770" s="387"/>
      <c r="DW770" s="387"/>
      <c r="DX770" s="387"/>
      <c r="DY770" s="387"/>
      <c r="DZ770" s="387"/>
      <c r="EA770" s="387"/>
      <c r="EB770" s="387"/>
      <c r="EC770" s="387"/>
      <c r="ED770" s="387"/>
      <c r="EE770" s="387"/>
      <c r="EF770" s="387"/>
      <c r="EG770" s="387"/>
      <c r="EH770" s="387"/>
      <c r="EI770" s="387"/>
      <c r="EJ770" s="387"/>
      <c r="EK770" s="387"/>
      <c r="EL770" s="387"/>
      <c r="EM770" s="387"/>
    </row>
    <row r="771" spans="1:143" s="389" customFormat="1" ht="25.5" hidden="1" customHeight="1">
      <c r="A771" s="504"/>
      <c r="B771" s="504"/>
      <c r="C771" s="504"/>
      <c r="D771" s="504"/>
      <c r="E771" s="504"/>
      <c r="F771" s="504"/>
      <c r="G771" s="504"/>
      <c r="H771" s="504"/>
      <c r="I771" s="504"/>
      <c r="J771" s="504"/>
      <c r="K771" s="504"/>
      <c r="L771" s="504"/>
      <c r="M771" s="504"/>
      <c r="N771" s="504"/>
      <c r="O771" s="504"/>
      <c r="P771" s="504"/>
      <c r="Q771" s="504"/>
      <c r="R771" s="504"/>
      <c r="S771" s="504"/>
      <c r="T771" s="504"/>
      <c r="U771" s="504"/>
      <c r="V771" s="504"/>
      <c r="W771" s="504"/>
      <c r="X771" s="504"/>
      <c r="Y771" s="504"/>
      <c r="Z771" s="504"/>
      <c r="AA771" s="504"/>
      <c r="AB771" s="504"/>
      <c r="AC771" s="504"/>
      <c r="AD771" s="504"/>
      <c r="AE771" s="504"/>
      <c r="AF771" s="500"/>
      <c r="AG771" s="500"/>
      <c r="AH771" s="500"/>
      <c r="AI771" s="387"/>
      <c r="AJ771" s="387"/>
      <c r="AK771" s="387"/>
      <c r="AL771" s="387"/>
      <c r="AM771" s="387"/>
      <c r="AN771" s="387"/>
      <c r="AO771" s="387"/>
      <c r="AP771" s="387"/>
      <c r="AQ771" s="387"/>
      <c r="AR771" s="387"/>
      <c r="AS771" s="387"/>
      <c r="AT771" s="387"/>
      <c r="AU771" s="387"/>
      <c r="AV771" s="387"/>
      <c r="AW771" s="387"/>
      <c r="AX771" s="387"/>
      <c r="AY771" s="387"/>
      <c r="AZ771" s="387"/>
      <c r="BA771" s="387"/>
      <c r="BB771" s="387"/>
      <c r="BC771" s="387"/>
      <c r="BD771" s="387"/>
      <c r="BE771" s="387"/>
      <c r="BF771" s="387"/>
      <c r="BG771" s="387"/>
      <c r="BH771" s="387"/>
      <c r="BI771" s="387"/>
      <c r="BJ771" s="387"/>
      <c r="BK771" s="387"/>
      <c r="BL771" s="387"/>
      <c r="BM771" s="387"/>
      <c r="BN771" s="387"/>
      <c r="BO771" s="387"/>
      <c r="BP771" s="387"/>
      <c r="BQ771" s="387"/>
      <c r="BR771" s="387"/>
      <c r="BS771" s="387"/>
      <c r="BT771" s="387"/>
      <c r="BU771" s="387"/>
      <c r="BV771" s="387"/>
      <c r="BW771" s="387"/>
      <c r="BX771" s="387"/>
      <c r="BY771" s="387"/>
      <c r="BZ771" s="387"/>
      <c r="CA771" s="387"/>
      <c r="CB771" s="387"/>
      <c r="CC771" s="387"/>
      <c r="CD771" s="387"/>
      <c r="CE771" s="387"/>
      <c r="CF771" s="387"/>
      <c r="CG771" s="387"/>
      <c r="CH771" s="387"/>
      <c r="CI771" s="387"/>
      <c r="CJ771" s="387"/>
      <c r="CK771" s="387"/>
      <c r="CL771" s="387"/>
      <c r="CM771" s="387"/>
      <c r="CN771" s="387"/>
      <c r="CO771" s="387"/>
      <c r="CP771" s="387"/>
      <c r="CQ771" s="387"/>
      <c r="CR771" s="387"/>
      <c r="CS771" s="387"/>
      <c r="CT771" s="387"/>
      <c r="CU771" s="387"/>
      <c r="CV771" s="387"/>
      <c r="CW771" s="387"/>
      <c r="CX771" s="387"/>
      <c r="CY771" s="387"/>
      <c r="CZ771" s="387"/>
      <c r="DA771" s="387"/>
      <c r="DB771" s="387"/>
      <c r="DC771" s="387"/>
      <c r="DD771" s="387"/>
      <c r="DE771" s="387"/>
      <c r="DF771" s="387"/>
      <c r="DG771" s="387"/>
      <c r="DH771" s="387"/>
      <c r="DI771" s="387"/>
      <c r="DJ771" s="387"/>
      <c r="DK771" s="387"/>
      <c r="DL771" s="387"/>
      <c r="DM771" s="387"/>
      <c r="DN771" s="387"/>
      <c r="DO771" s="387"/>
      <c r="DP771" s="387"/>
      <c r="DQ771" s="387"/>
      <c r="DR771" s="387"/>
      <c r="DS771" s="387"/>
      <c r="DT771" s="387"/>
      <c r="DU771" s="387"/>
      <c r="DV771" s="387"/>
      <c r="DW771" s="387"/>
      <c r="DX771" s="387"/>
      <c r="DY771" s="387"/>
      <c r="DZ771" s="387"/>
      <c r="EA771" s="387"/>
      <c r="EB771" s="387"/>
      <c r="EC771" s="387"/>
      <c r="ED771" s="387"/>
      <c r="EE771" s="387"/>
      <c r="EF771" s="387"/>
      <c r="EG771" s="387"/>
      <c r="EH771" s="387"/>
      <c r="EI771" s="387"/>
      <c r="EJ771" s="387"/>
      <c r="EK771" s="387"/>
      <c r="EL771" s="387"/>
      <c r="EM771" s="387"/>
    </row>
    <row r="772" spans="1:143" s="389" customFormat="1" ht="25.5" hidden="1" customHeight="1">
      <c r="A772" s="504"/>
      <c r="B772" s="504"/>
      <c r="C772" s="504"/>
      <c r="D772" s="504"/>
      <c r="E772" s="504"/>
      <c r="F772" s="504"/>
      <c r="G772" s="504"/>
      <c r="H772" s="504"/>
      <c r="I772" s="504"/>
      <c r="J772" s="504"/>
      <c r="K772" s="504"/>
      <c r="L772" s="504"/>
      <c r="M772" s="504"/>
      <c r="N772" s="504"/>
      <c r="O772" s="504"/>
      <c r="P772" s="504"/>
      <c r="Q772" s="504"/>
      <c r="R772" s="504"/>
      <c r="S772" s="504"/>
      <c r="T772" s="504"/>
      <c r="U772" s="504"/>
      <c r="V772" s="504"/>
      <c r="W772" s="504"/>
      <c r="X772" s="504"/>
      <c r="Y772" s="504"/>
      <c r="Z772" s="504"/>
      <c r="AA772" s="504"/>
      <c r="AB772" s="504"/>
      <c r="AC772" s="504"/>
      <c r="AD772" s="504"/>
      <c r="AE772" s="504"/>
      <c r="AF772" s="500"/>
      <c r="AG772" s="500"/>
      <c r="AH772" s="500"/>
      <c r="AI772" s="387"/>
      <c r="AJ772" s="387"/>
      <c r="AK772" s="387"/>
      <c r="AL772" s="387"/>
      <c r="AM772" s="387"/>
      <c r="AN772" s="387"/>
      <c r="AO772" s="387"/>
      <c r="AP772" s="387"/>
      <c r="AQ772" s="387"/>
      <c r="AR772" s="387"/>
      <c r="AS772" s="387"/>
      <c r="AT772" s="387"/>
      <c r="AU772" s="387"/>
      <c r="AV772" s="387"/>
      <c r="AW772" s="387"/>
      <c r="AX772" s="387"/>
      <c r="AY772" s="387"/>
      <c r="AZ772" s="387"/>
      <c r="BA772" s="387"/>
      <c r="BB772" s="387"/>
      <c r="BC772" s="387"/>
      <c r="BD772" s="387"/>
      <c r="BE772" s="387"/>
      <c r="BF772" s="387"/>
      <c r="BG772" s="387"/>
      <c r="BH772" s="387"/>
      <c r="BI772" s="387"/>
      <c r="BJ772" s="387"/>
      <c r="BK772" s="387"/>
      <c r="BL772" s="387"/>
      <c r="BM772" s="387"/>
      <c r="BN772" s="387"/>
      <c r="BO772" s="387"/>
      <c r="BP772" s="387"/>
      <c r="BQ772" s="387"/>
      <c r="BR772" s="387"/>
      <c r="BS772" s="387"/>
      <c r="BT772" s="387"/>
      <c r="BU772" s="387"/>
      <c r="BV772" s="387"/>
      <c r="BW772" s="387"/>
      <c r="BX772" s="387"/>
      <c r="BY772" s="387"/>
      <c r="BZ772" s="387"/>
      <c r="CA772" s="387"/>
      <c r="CB772" s="387"/>
      <c r="CC772" s="387"/>
      <c r="CD772" s="387"/>
      <c r="CE772" s="387"/>
      <c r="CF772" s="387"/>
      <c r="CG772" s="387"/>
      <c r="CH772" s="387"/>
      <c r="CI772" s="387"/>
      <c r="CJ772" s="387"/>
      <c r="CK772" s="387"/>
      <c r="CL772" s="387"/>
      <c r="CM772" s="387"/>
      <c r="CN772" s="387"/>
      <c r="CO772" s="387"/>
      <c r="CP772" s="387"/>
      <c r="CQ772" s="387"/>
      <c r="CR772" s="387"/>
      <c r="CS772" s="387"/>
      <c r="CT772" s="387"/>
      <c r="CU772" s="387"/>
      <c r="CV772" s="387"/>
      <c r="CW772" s="387"/>
      <c r="CX772" s="387"/>
      <c r="CY772" s="387"/>
      <c r="CZ772" s="387"/>
      <c r="DA772" s="387"/>
      <c r="DB772" s="387"/>
      <c r="DC772" s="387"/>
      <c r="DD772" s="387"/>
      <c r="DE772" s="387"/>
      <c r="DF772" s="387"/>
      <c r="DG772" s="387"/>
      <c r="DH772" s="387"/>
      <c r="DI772" s="387"/>
      <c r="DJ772" s="387"/>
      <c r="DK772" s="387"/>
      <c r="DL772" s="387"/>
      <c r="DM772" s="387"/>
      <c r="DN772" s="387"/>
      <c r="DO772" s="387"/>
      <c r="DP772" s="387"/>
      <c r="DQ772" s="387"/>
      <c r="DR772" s="387"/>
      <c r="DS772" s="387"/>
      <c r="DT772" s="387"/>
      <c r="DU772" s="387"/>
      <c r="DV772" s="387"/>
      <c r="DW772" s="387"/>
      <c r="DX772" s="387"/>
      <c r="DY772" s="387"/>
      <c r="DZ772" s="387"/>
      <c r="EA772" s="387"/>
      <c r="EB772" s="387"/>
      <c r="EC772" s="387"/>
      <c r="ED772" s="387"/>
      <c r="EE772" s="387"/>
      <c r="EF772" s="387"/>
      <c r="EG772" s="387"/>
      <c r="EH772" s="387"/>
      <c r="EI772" s="387"/>
      <c r="EJ772" s="387"/>
      <c r="EK772" s="387"/>
      <c r="EL772" s="387"/>
      <c r="EM772" s="387"/>
    </row>
    <row r="773" spans="1:143" s="389" customFormat="1" ht="25.5" hidden="1" customHeight="1">
      <c r="A773" s="504"/>
      <c r="B773" s="504"/>
      <c r="C773" s="504"/>
      <c r="D773" s="504"/>
      <c r="E773" s="504"/>
      <c r="F773" s="504"/>
      <c r="G773" s="504"/>
      <c r="H773" s="504"/>
      <c r="I773" s="504"/>
      <c r="J773" s="504"/>
      <c r="K773" s="504"/>
      <c r="L773" s="504"/>
      <c r="M773" s="504"/>
      <c r="N773" s="504"/>
      <c r="O773" s="504"/>
      <c r="P773" s="504"/>
      <c r="Q773" s="504"/>
      <c r="R773" s="504"/>
      <c r="S773" s="504"/>
      <c r="T773" s="504"/>
      <c r="U773" s="504"/>
      <c r="V773" s="504"/>
      <c r="W773" s="504"/>
      <c r="X773" s="504"/>
      <c r="Y773" s="504"/>
      <c r="Z773" s="504"/>
      <c r="AA773" s="504"/>
      <c r="AB773" s="504"/>
      <c r="AC773" s="504"/>
      <c r="AD773" s="504"/>
      <c r="AE773" s="504"/>
      <c r="AF773" s="500"/>
      <c r="AG773" s="500"/>
      <c r="AH773" s="500"/>
      <c r="AI773" s="387"/>
      <c r="AJ773" s="387"/>
      <c r="AK773" s="387"/>
      <c r="AL773" s="387"/>
      <c r="AM773" s="387"/>
      <c r="AN773" s="387"/>
      <c r="AO773" s="387"/>
      <c r="AP773" s="387"/>
      <c r="AQ773" s="387"/>
      <c r="AR773" s="387"/>
      <c r="AS773" s="387"/>
      <c r="AT773" s="387"/>
      <c r="AU773" s="387"/>
      <c r="AV773" s="387"/>
      <c r="AW773" s="387"/>
      <c r="AX773" s="387"/>
      <c r="AY773" s="387"/>
      <c r="AZ773" s="387"/>
      <c r="BA773" s="387"/>
      <c r="BB773" s="387"/>
      <c r="BC773" s="387"/>
      <c r="BD773" s="387"/>
      <c r="BE773" s="387"/>
      <c r="BF773" s="387"/>
      <c r="BG773" s="387"/>
      <c r="BH773" s="387"/>
      <c r="BI773" s="387"/>
      <c r="BJ773" s="387"/>
      <c r="BK773" s="387"/>
      <c r="BL773" s="387"/>
      <c r="BM773" s="387"/>
      <c r="BN773" s="387"/>
      <c r="BO773" s="387"/>
      <c r="BP773" s="387"/>
      <c r="BQ773" s="387"/>
      <c r="BR773" s="387"/>
      <c r="BS773" s="387"/>
      <c r="BT773" s="387"/>
      <c r="BU773" s="387"/>
      <c r="BV773" s="387"/>
      <c r="BW773" s="387"/>
      <c r="BX773" s="387"/>
      <c r="BY773" s="387"/>
      <c r="BZ773" s="387"/>
      <c r="CA773" s="387"/>
      <c r="CB773" s="387"/>
      <c r="CC773" s="387"/>
      <c r="CD773" s="387"/>
      <c r="CE773" s="387"/>
      <c r="CF773" s="387"/>
      <c r="CG773" s="387"/>
      <c r="CH773" s="387"/>
      <c r="CI773" s="387"/>
      <c r="CJ773" s="387"/>
      <c r="CK773" s="387"/>
      <c r="CL773" s="387"/>
      <c r="CM773" s="387"/>
      <c r="CN773" s="387"/>
      <c r="CO773" s="387"/>
      <c r="CP773" s="387"/>
      <c r="CQ773" s="387"/>
      <c r="CR773" s="387"/>
      <c r="CS773" s="387"/>
      <c r="CT773" s="387"/>
      <c r="CU773" s="387"/>
      <c r="CV773" s="387"/>
      <c r="CW773" s="387"/>
      <c r="CX773" s="387"/>
      <c r="CY773" s="387"/>
      <c r="CZ773" s="387"/>
      <c r="DA773" s="387"/>
      <c r="DB773" s="387"/>
      <c r="DC773" s="387"/>
      <c r="DD773" s="387"/>
      <c r="DE773" s="387"/>
      <c r="DF773" s="387"/>
      <c r="DG773" s="387"/>
      <c r="DH773" s="387"/>
      <c r="DI773" s="387"/>
      <c r="DJ773" s="387"/>
      <c r="DK773" s="387"/>
      <c r="DL773" s="387"/>
      <c r="DM773" s="387"/>
      <c r="DN773" s="387"/>
      <c r="DO773" s="387"/>
      <c r="DP773" s="387"/>
      <c r="DQ773" s="387"/>
      <c r="DR773" s="387"/>
      <c r="DS773" s="387"/>
      <c r="DT773" s="387"/>
      <c r="DU773" s="387"/>
      <c r="DV773" s="387"/>
      <c r="DW773" s="387"/>
      <c r="DX773" s="387"/>
      <c r="DY773" s="387"/>
      <c r="DZ773" s="387"/>
      <c r="EA773" s="387"/>
      <c r="EB773" s="387"/>
      <c r="EC773" s="387"/>
      <c r="ED773" s="387"/>
      <c r="EE773" s="387"/>
      <c r="EF773" s="387"/>
      <c r="EG773" s="387"/>
      <c r="EH773" s="387"/>
      <c r="EI773" s="387"/>
      <c r="EJ773" s="387"/>
      <c r="EK773" s="387"/>
      <c r="EL773" s="387"/>
      <c r="EM773" s="387"/>
    </row>
    <row r="774" spans="1:143" s="389" customFormat="1" ht="25.5" hidden="1" customHeight="1">
      <c r="A774" s="504"/>
      <c r="B774" s="504"/>
      <c r="C774" s="504"/>
      <c r="D774" s="504"/>
      <c r="E774" s="504"/>
      <c r="F774" s="504"/>
      <c r="G774" s="504"/>
      <c r="H774" s="504"/>
      <c r="I774" s="504"/>
      <c r="J774" s="504"/>
      <c r="K774" s="504"/>
      <c r="L774" s="504"/>
      <c r="M774" s="504"/>
      <c r="N774" s="504"/>
      <c r="O774" s="504"/>
      <c r="P774" s="504"/>
      <c r="Q774" s="504"/>
      <c r="R774" s="504"/>
      <c r="S774" s="504"/>
      <c r="T774" s="504"/>
      <c r="U774" s="504"/>
      <c r="V774" s="504"/>
      <c r="W774" s="504"/>
      <c r="X774" s="504"/>
      <c r="Y774" s="504"/>
      <c r="Z774" s="504"/>
      <c r="AA774" s="504"/>
      <c r="AB774" s="504"/>
      <c r="AC774" s="504"/>
      <c r="AD774" s="504"/>
      <c r="AE774" s="504"/>
      <c r="AF774" s="500"/>
      <c r="AG774" s="500"/>
      <c r="AH774" s="500"/>
      <c r="AI774" s="387"/>
      <c r="AJ774" s="387"/>
      <c r="AK774" s="387"/>
      <c r="AL774" s="387"/>
      <c r="AM774" s="387"/>
      <c r="AN774" s="387"/>
      <c r="AO774" s="387"/>
      <c r="AP774" s="387"/>
      <c r="AQ774" s="387"/>
      <c r="AR774" s="387"/>
      <c r="AS774" s="387"/>
      <c r="AT774" s="387"/>
      <c r="AU774" s="387"/>
      <c r="AV774" s="387"/>
      <c r="AW774" s="387"/>
      <c r="AX774" s="387"/>
      <c r="AY774" s="387"/>
      <c r="AZ774" s="387"/>
      <c r="BA774" s="387"/>
      <c r="BB774" s="387"/>
      <c r="BC774" s="387"/>
      <c r="BD774" s="387"/>
      <c r="BE774" s="387"/>
      <c r="BF774" s="387"/>
      <c r="BG774" s="387"/>
      <c r="BH774" s="387"/>
      <c r="BI774" s="387"/>
      <c r="BJ774" s="387"/>
      <c r="BK774" s="387"/>
      <c r="BL774" s="387"/>
      <c r="BM774" s="387"/>
      <c r="BN774" s="387"/>
      <c r="BO774" s="387"/>
      <c r="BP774" s="387"/>
      <c r="BQ774" s="387"/>
      <c r="BR774" s="387"/>
      <c r="BS774" s="387"/>
      <c r="BT774" s="387"/>
      <c r="BU774" s="387"/>
      <c r="BV774" s="387"/>
      <c r="BW774" s="387"/>
      <c r="BX774" s="387"/>
      <c r="BY774" s="387"/>
      <c r="BZ774" s="387"/>
      <c r="CA774" s="387"/>
      <c r="CB774" s="387"/>
      <c r="CC774" s="387"/>
      <c r="CD774" s="387"/>
      <c r="CE774" s="387"/>
      <c r="CF774" s="387"/>
      <c r="CG774" s="387"/>
      <c r="CH774" s="387"/>
      <c r="CI774" s="387"/>
      <c r="CJ774" s="387"/>
      <c r="CK774" s="387"/>
      <c r="CL774" s="387"/>
      <c r="CM774" s="387"/>
      <c r="CN774" s="387"/>
      <c r="CO774" s="387"/>
      <c r="CP774" s="387"/>
      <c r="CQ774" s="387"/>
      <c r="CR774" s="387"/>
      <c r="CS774" s="387"/>
      <c r="CT774" s="387"/>
      <c r="CU774" s="387"/>
      <c r="CV774" s="387"/>
      <c r="CW774" s="387"/>
      <c r="CX774" s="387"/>
      <c r="CY774" s="387"/>
      <c r="CZ774" s="387"/>
      <c r="DA774" s="387"/>
      <c r="DB774" s="387"/>
      <c r="DC774" s="387"/>
      <c r="DD774" s="387"/>
      <c r="DE774" s="387"/>
      <c r="DF774" s="387"/>
      <c r="DG774" s="387"/>
      <c r="DH774" s="387"/>
      <c r="DI774" s="387"/>
      <c r="DJ774" s="387"/>
      <c r="DK774" s="387"/>
      <c r="DL774" s="387"/>
      <c r="DM774" s="387"/>
      <c r="DN774" s="387"/>
      <c r="DO774" s="387"/>
      <c r="DP774" s="387"/>
      <c r="DQ774" s="387"/>
      <c r="DR774" s="387"/>
      <c r="DS774" s="387"/>
      <c r="DT774" s="387"/>
      <c r="DU774" s="387"/>
      <c r="DV774" s="387"/>
      <c r="DW774" s="387"/>
      <c r="DX774" s="387"/>
      <c r="DY774" s="387"/>
      <c r="DZ774" s="387"/>
      <c r="EA774" s="387"/>
      <c r="EB774" s="387"/>
      <c r="EC774" s="387"/>
      <c r="ED774" s="387"/>
      <c r="EE774" s="387"/>
      <c r="EF774" s="387"/>
      <c r="EG774" s="387"/>
      <c r="EH774" s="387"/>
      <c r="EI774" s="387"/>
      <c r="EJ774" s="387"/>
      <c r="EK774" s="387"/>
      <c r="EL774" s="387"/>
      <c r="EM774" s="387"/>
    </row>
    <row r="775" spans="1:143" s="389" customFormat="1" ht="25.5" hidden="1" customHeight="1">
      <c r="A775" s="504"/>
      <c r="B775" s="504"/>
      <c r="C775" s="504"/>
      <c r="D775" s="504"/>
      <c r="E775" s="504"/>
      <c r="F775" s="504"/>
      <c r="G775" s="504"/>
      <c r="H775" s="504"/>
      <c r="I775" s="504"/>
      <c r="J775" s="504"/>
      <c r="K775" s="504"/>
      <c r="L775" s="504"/>
      <c r="M775" s="504"/>
      <c r="N775" s="504"/>
      <c r="O775" s="504"/>
      <c r="P775" s="504"/>
      <c r="Q775" s="504"/>
      <c r="R775" s="504"/>
      <c r="S775" s="504"/>
      <c r="T775" s="504"/>
      <c r="U775" s="504"/>
      <c r="V775" s="504"/>
      <c r="W775" s="504"/>
      <c r="X775" s="504"/>
      <c r="Y775" s="504"/>
      <c r="Z775" s="504"/>
      <c r="AA775" s="504"/>
      <c r="AB775" s="504"/>
      <c r="AC775" s="504"/>
      <c r="AD775" s="504"/>
      <c r="AE775" s="504"/>
      <c r="AF775" s="500"/>
      <c r="AG775" s="500"/>
      <c r="AH775" s="500"/>
      <c r="AI775" s="387"/>
      <c r="AJ775" s="387"/>
      <c r="AK775" s="387"/>
      <c r="AL775" s="387"/>
      <c r="AM775" s="387"/>
      <c r="AN775" s="387"/>
      <c r="AO775" s="387"/>
      <c r="AP775" s="387"/>
      <c r="AQ775" s="387"/>
      <c r="AR775" s="387"/>
      <c r="AS775" s="387"/>
      <c r="AT775" s="387"/>
      <c r="AU775" s="387"/>
      <c r="AV775" s="387"/>
      <c r="AW775" s="387"/>
      <c r="AX775" s="387"/>
      <c r="AY775" s="387"/>
      <c r="AZ775" s="387"/>
      <c r="BA775" s="387"/>
      <c r="BB775" s="387"/>
      <c r="BC775" s="387"/>
      <c r="BD775" s="387"/>
      <c r="BE775" s="387"/>
      <c r="BF775" s="387"/>
      <c r="BG775" s="387"/>
      <c r="BH775" s="387"/>
      <c r="BI775" s="387"/>
      <c r="BJ775" s="387"/>
      <c r="BK775" s="387"/>
      <c r="BL775" s="387"/>
      <c r="BM775" s="387"/>
      <c r="BN775" s="387"/>
      <c r="BO775" s="387"/>
      <c r="BP775" s="387"/>
      <c r="BQ775" s="387"/>
      <c r="BR775" s="387"/>
      <c r="BS775" s="387"/>
      <c r="BT775" s="387"/>
      <c r="BU775" s="387"/>
      <c r="BV775" s="387"/>
      <c r="BW775" s="387"/>
      <c r="BX775" s="387"/>
      <c r="BY775" s="387"/>
      <c r="BZ775" s="387"/>
      <c r="CA775" s="387"/>
      <c r="CB775" s="387"/>
      <c r="CC775" s="387"/>
      <c r="CD775" s="387"/>
      <c r="CE775" s="387"/>
      <c r="CF775" s="387"/>
      <c r="CG775" s="387"/>
      <c r="CH775" s="387"/>
      <c r="CI775" s="387"/>
      <c r="CJ775" s="387"/>
      <c r="CK775" s="387"/>
      <c r="CL775" s="387"/>
      <c r="CM775" s="387"/>
      <c r="CN775" s="387"/>
      <c r="CO775" s="387"/>
      <c r="CP775" s="387"/>
      <c r="CQ775" s="387"/>
      <c r="CR775" s="387"/>
      <c r="CS775" s="387"/>
      <c r="CT775" s="387"/>
      <c r="CU775" s="387"/>
      <c r="CV775" s="387"/>
      <c r="CW775" s="387"/>
      <c r="CX775" s="387"/>
      <c r="CY775" s="387"/>
      <c r="CZ775" s="387"/>
      <c r="DA775" s="387"/>
      <c r="DB775" s="387"/>
      <c r="DC775" s="387"/>
      <c r="DD775" s="387"/>
      <c r="DE775" s="387"/>
      <c r="DF775" s="387"/>
      <c r="DG775" s="387"/>
      <c r="DH775" s="387"/>
      <c r="DI775" s="387"/>
      <c r="DJ775" s="387"/>
      <c r="DK775" s="387"/>
      <c r="DL775" s="387"/>
      <c r="DM775" s="387"/>
      <c r="DN775" s="387"/>
      <c r="DO775" s="387"/>
      <c r="DP775" s="387"/>
      <c r="DQ775" s="387"/>
      <c r="DR775" s="387"/>
      <c r="DS775" s="387"/>
      <c r="DT775" s="387"/>
      <c r="DU775" s="387"/>
      <c r="DV775" s="387"/>
      <c r="DW775" s="387"/>
      <c r="DX775" s="387"/>
      <c r="DY775" s="387"/>
      <c r="DZ775" s="387"/>
      <c r="EA775" s="387"/>
      <c r="EB775" s="387"/>
      <c r="EC775" s="387"/>
      <c r="ED775" s="387"/>
      <c r="EE775" s="387"/>
      <c r="EF775" s="387"/>
      <c r="EG775" s="387"/>
      <c r="EH775" s="387"/>
      <c r="EI775" s="387"/>
      <c r="EJ775" s="387"/>
      <c r="EK775" s="387"/>
      <c r="EL775" s="387"/>
      <c r="EM775" s="387"/>
    </row>
    <row r="776" spans="1:143" s="389" customFormat="1" ht="25.5" hidden="1" customHeight="1">
      <c r="A776" s="504"/>
      <c r="B776" s="504"/>
      <c r="C776" s="504"/>
      <c r="D776" s="504"/>
      <c r="E776" s="504"/>
      <c r="F776" s="504"/>
      <c r="G776" s="504"/>
      <c r="H776" s="504"/>
      <c r="I776" s="504"/>
      <c r="J776" s="504"/>
      <c r="K776" s="504"/>
      <c r="L776" s="504"/>
      <c r="M776" s="504"/>
      <c r="N776" s="504"/>
      <c r="O776" s="504"/>
      <c r="P776" s="504"/>
      <c r="Q776" s="504"/>
      <c r="R776" s="504"/>
      <c r="S776" s="504"/>
      <c r="T776" s="504"/>
      <c r="U776" s="504"/>
      <c r="V776" s="504"/>
      <c r="W776" s="504"/>
      <c r="X776" s="504"/>
      <c r="Y776" s="504"/>
      <c r="Z776" s="504"/>
      <c r="AA776" s="504"/>
      <c r="AB776" s="504"/>
      <c r="AC776" s="504"/>
      <c r="AD776" s="504"/>
      <c r="AE776" s="504"/>
      <c r="AF776" s="500"/>
      <c r="AG776" s="500"/>
      <c r="AH776" s="500"/>
      <c r="AI776" s="387"/>
      <c r="AJ776" s="387"/>
      <c r="AK776" s="387"/>
      <c r="AL776" s="387"/>
      <c r="AM776" s="387"/>
      <c r="AN776" s="387"/>
      <c r="AO776" s="387"/>
      <c r="AP776" s="387"/>
      <c r="AQ776" s="387"/>
      <c r="AR776" s="387"/>
      <c r="AS776" s="387"/>
      <c r="AT776" s="387"/>
      <c r="AU776" s="387"/>
      <c r="AV776" s="387"/>
      <c r="AW776" s="387"/>
      <c r="AX776" s="387"/>
      <c r="AY776" s="387"/>
      <c r="AZ776" s="387"/>
      <c r="BA776" s="387"/>
      <c r="BB776" s="387"/>
      <c r="BC776" s="387"/>
      <c r="BD776" s="387"/>
      <c r="BE776" s="387"/>
      <c r="BF776" s="387"/>
      <c r="BG776" s="387"/>
      <c r="BH776" s="387"/>
      <c r="BI776" s="387"/>
      <c r="BJ776" s="387"/>
      <c r="BK776" s="387"/>
      <c r="BL776" s="387"/>
      <c r="BM776" s="387"/>
      <c r="BN776" s="387"/>
      <c r="BO776" s="387"/>
      <c r="BP776" s="387"/>
      <c r="BQ776" s="387"/>
      <c r="BR776" s="387"/>
      <c r="BS776" s="387"/>
      <c r="BT776" s="387"/>
      <c r="BU776" s="387"/>
      <c r="BV776" s="387"/>
      <c r="BW776" s="387"/>
      <c r="BX776" s="387"/>
      <c r="BY776" s="387"/>
      <c r="BZ776" s="387"/>
      <c r="CA776" s="387"/>
      <c r="CB776" s="387"/>
      <c r="CC776" s="387"/>
      <c r="CD776" s="387"/>
      <c r="CE776" s="387"/>
      <c r="CF776" s="387"/>
      <c r="CG776" s="387"/>
      <c r="CH776" s="387"/>
      <c r="CI776" s="387"/>
      <c r="CJ776" s="387"/>
      <c r="CK776" s="387"/>
      <c r="CL776" s="387"/>
      <c r="CM776" s="387"/>
      <c r="CN776" s="387"/>
      <c r="CO776" s="387"/>
      <c r="CP776" s="387"/>
      <c r="CQ776" s="387"/>
      <c r="CR776" s="387"/>
      <c r="CS776" s="387"/>
      <c r="CT776" s="387"/>
      <c r="CU776" s="387"/>
      <c r="CV776" s="387"/>
      <c r="CW776" s="387"/>
      <c r="CX776" s="387"/>
      <c r="CY776" s="387"/>
      <c r="CZ776" s="387"/>
      <c r="DA776" s="387"/>
      <c r="DB776" s="387"/>
      <c r="DC776" s="387"/>
      <c r="DD776" s="387"/>
      <c r="DE776" s="387"/>
      <c r="DF776" s="387"/>
      <c r="DG776" s="387"/>
      <c r="DH776" s="387"/>
      <c r="DI776" s="387"/>
      <c r="DJ776" s="387"/>
      <c r="DK776" s="387"/>
      <c r="DL776" s="387"/>
      <c r="DM776" s="387"/>
      <c r="DN776" s="387"/>
      <c r="DO776" s="387"/>
      <c r="DP776" s="387"/>
      <c r="DQ776" s="387"/>
      <c r="DR776" s="387"/>
      <c r="DS776" s="387"/>
      <c r="DT776" s="387"/>
      <c r="DU776" s="387"/>
      <c r="DV776" s="387"/>
      <c r="DW776" s="387"/>
      <c r="DX776" s="387"/>
      <c r="DY776" s="387"/>
      <c r="DZ776" s="387"/>
      <c r="EA776" s="387"/>
      <c r="EB776" s="387"/>
      <c r="EC776" s="387"/>
      <c r="ED776" s="387"/>
      <c r="EE776" s="387"/>
      <c r="EF776" s="387"/>
      <c r="EG776" s="387"/>
      <c r="EH776" s="387"/>
      <c r="EI776" s="387"/>
      <c r="EJ776" s="387"/>
      <c r="EK776" s="387"/>
      <c r="EL776" s="387"/>
      <c r="EM776" s="387"/>
    </row>
    <row r="777" spans="1:143" s="389" customFormat="1" ht="25.5" hidden="1" customHeight="1">
      <c r="A777" s="504"/>
      <c r="B777" s="504"/>
      <c r="C777" s="504"/>
      <c r="D777" s="504"/>
      <c r="E777" s="504"/>
      <c r="F777" s="504"/>
      <c r="G777" s="504"/>
      <c r="H777" s="504"/>
      <c r="I777" s="504"/>
      <c r="J777" s="504"/>
      <c r="K777" s="504"/>
      <c r="L777" s="504"/>
      <c r="M777" s="504"/>
      <c r="N777" s="504"/>
      <c r="O777" s="504"/>
      <c r="P777" s="504"/>
      <c r="Q777" s="504"/>
      <c r="R777" s="504"/>
      <c r="S777" s="504"/>
      <c r="T777" s="504"/>
      <c r="U777" s="504"/>
      <c r="V777" s="504"/>
      <c r="W777" s="504"/>
      <c r="X777" s="504"/>
      <c r="Y777" s="504"/>
      <c r="Z777" s="504"/>
      <c r="AA777" s="504"/>
      <c r="AB777" s="504"/>
      <c r="AC777" s="504"/>
      <c r="AD777" s="504"/>
      <c r="AE777" s="504"/>
      <c r="AF777" s="500"/>
      <c r="AG777" s="500"/>
      <c r="AH777" s="500"/>
      <c r="AI777" s="387"/>
      <c r="AJ777" s="387"/>
      <c r="AK777" s="387"/>
      <c r="AL777" s="387"/>
      <c r="AM777" s="387"/>
      <c r="AN777" s="387"/>
      <c r="AO777" s="387"/>
      <c r="AP777" s="387"/>
      <c r="AQ777" s="387"/>
      <c r="AR777" s="387"/>
      <c r="AS777" s="387"/>
      <c r="AT777" s="387"/>
      <c r="AU777" s="387"/>
      <c r="AV777" s="387"/>
      <c r="AW777" s="387"/>
      <c r="AX777" s="387"/>
      <c r="AY777" s="387"/>
      <c r="AZ777" s="387"/>
      <c r="BA777" s="387"/>
      <c r="BB777" s="387"/>
      <c r="BC777" s="387"/>
      <c r="BD777" s="387"/>
      <c r="BE777" s="387"/>
      <c r="BF777" s="387"/>
      <c r="BG777" s="387"/>
      <c r="BH777" s="387"/>
      <c r="BI777" s="387"/>
      <c r="BJ777" s="387"/>
      <c r="BK777" s="387"/>
      <c r="BL777" s="387"/>
      <c r="BM777" s="387"/>
      <c r="BN777" s="387"/>
      <c r="BO777" s="387"/>
      <c r="BP777" s="387"/>
      <c r="BQ777" s="387"/>
      <c r="BR777" s="387"/>
      <c r="BS777" s="387"/>
      <c r="BT777" s="387"/>
      <c r="BU777" s="387"/>
      <c r="BV777" s="387"/>
      <c r="BW777" s="387"/>
      <c r="BX777" s="387"/>
      <c r="BY777" s="387"/>
      <c r="BZ777" s="387"/>
      <c r="CA777" s="387"/>
      <c r="CB777" s="387"/>
      <c r="CC777" s="387"/>
      <c r="CD777" s="387"/>
      <c r="CE777" s="387"/>
      <c r="CF777" s="387"/>
      <c r="CG777" s="387"/>
      <c r="CH777" s="387"/>
      <c r="CI777" s="387"/>
      <c r="CJ777" s="387"/>
      <c r="CK777" s="387"/>
      <c r="CL777" s="387"/>
      <c r="CM777" s="387"/>
      <c r="CN777" s="387"/>
      <c r="CO777" s="387"/>
      <c r="CP777" s="387"/>
      <c r="CQ777" s="387"/>
      <c r="CR777" s="387"/>
      <c r="CS777" s="387"/>
      <c r="CT777" s="387"/>
      <c r="CU777" s="387"/>
      <c r="CV777" s="387"/>
      <c r="CW777" s="387"/>
      <c r="CX777" s="387"/>
      <c r="CY777" s="387"/>
      <c r="CZ777" s="387"/>
      <c r="DA777" s="387"/>
      <c r="DB777" s="387"/>
      <c r="DC777" s="387"/>
      <c r="DD777" s="387"/>
      <c r="DE777" s="387"/>
      <c r="DF777" s="387"/>
      <c r="DG777" s="387"/>
      <c r="DH777" s="387"/>
      <c r="DI777" s="387"/>
      <c r="DJ777" s="387"/>
      <c r="DK777" s="387"/>
      <c r="DL777" s="387"/>
      <c r="DM777" s="387"/>
      <c r="DN777" s="387"/>
      <c r="DO777" s="387"/>
      <c r="DP777" s="387"/>
      <c r="DQ777" s="387"/>
      <c r="DR777" s="387"/>
      <c r="DS777" s="387"/>
      <c r="DT777" s="387"/>
      <c r="DU777" s="387"/>
      <c r="DV777" s="387"/>
      <c r="DW777" s="387"/>
      <c r="DX777" s="387"/>
      <c r="DY777" s="387"/>
      <c r="DZ777" s="387"/>
      <c r="EA777" s="387"/>
      <c r="EB777" s="387"/>
      <c r="EC777" s="387"/>
      <c r="ED777" s="387"/>
      <c r="EE777" s="387"/>
      <c r="EF777" s="387"/>
      <c r="EG777" s="387"/>
      <c r="EH777" s="387"/>
      <c r="EI777" s="387"/>
      <c r="EJ777" s="387"/>
      <c r="EK777" s="387"/>
      <c r="EL777" s="387"/>
      <c r="EM777" s="387"/>
    </row>
    <row r="778" spans="1:143" s="389" customFormat="1" ht="25.5" hidden="1" customHeight="1">
      <c r="A778" s="504"/>
      <c r="B778" s="504"/>
      <c r="C778" s="504"/>
      <c r="D778" s="504"/>
      <c r="E778" s="504"/>
      <c r="F778" s="504"/>
      <c r="G778" s="504"/>
      <c r="H778" s="504"/>
      <c r="I778" s="504"/>
      <c r="J778" s="504"/>
      <c r="K778" s="504"/>
      <c r="L778" s="504"/>
      <c r="M778" s="504"/>
      <c r="N778" s="504"/>
      <c r="O778" s="504"/>
      <c r="P778" s="504"/>
      <c r="Q778" s="504"/>
      <c r="R778" s="504"/>
      <c r="S778" s="504"/>
      <c r="T778" s="504"/>
      <c r="U778" s="504"/>
      <c r="V778" s="504"/>
      <c r="W778" s="504"/>
      <c r="X778" s="504"/>
      <c r="Y778" s="504"/>
      <c r="Z778" s="504"/>
      <c r="AA778" s="504"/>
      <c r="AB778" s="504"/>
      <c r="AC778" s="504"/>
      <c r="AD778" s="504"/>
      <c r="AE778" s="504"/>
      <c r="AF778" s="500"/>
      <c r="AG778" s="500"/>
      <c r="AH778" s="500"/>
      <c r="AI778" s="387"/>
      <c r="AJ778" s="387"/>
      <c r="AK778" s="387"/>
      <c r="AL778" s="387"/>
      <c r="AM778" s="387"/>
      <c r="AN778" s="387"/>
      <c r="AO778" s="387"/>
      <c r="AP778" s="387"/>
      <c r="AQ778" s="387"/>
      <c r="AR778" s="387"/>
      <c r="AS778" s="387"/>
      <c r="AT778" s="387"/>
      <c r="AU778" s="387"/>
      <c r="AV778" s="387"/>
      <c r="AW778" s="387"/>
      <c r="AX778" s="387"/>
      <c r="AY778" s="387"/>
      <c r="AZ778" s="387"/>
      <c r="BA778" s="387"/>
      <c r="BB778" s="387"/>
      <c r="BC778" s="387"/>
      <c r="BD778" s="387"/>
      <c r="BE778" s="387"/>
      <c r="BF778" s="387"/>
      <c r="BG778" s="387"/>
      <c r="BH778" s="387"/>
      <c r="BI778" s="387"/>
      <c r="BJ778" s="387"/>
      <c r="BK778" s="387"/>
      <c r="BL778" s="387"/>
      <c r="BM778" s="387"/>
      <c r="BN778" s="387"/>
      <c r="BO778" s="387"/>
      <c r="BP778" s="387"/>
      <c r="BQ778" s="387"/>
      <c r="BR778" s="387"/>
      <c r="BS778" s="387"/>
      <c r="BT778" s="387"/>
      <c r="BU778" s="387"/>
      <c r="BV778" s="387"/>
      <c r="BW778" s="387"/>
      <c r="BX778" s="387"/>
      <c r="BY778" s="387"/>
      <c r="BZ778" s="387"/>
      <c r="CA778" s="387"/>
      <c r="CB778" s="387"/>
      <c r="CC778" s="387"/>
      <c r="CD778" s="387"/>
      <c r="CE778" s="387"/>
      <c r="CF778" s="387"/>
      <c r="CG778" s="387"/>
      <c r="CH778" s="387"/>
      <c r="CI778" s="387"/>
      <c r="CJ778" s="387"/>
      <c r="CK778" s="387"/>
      <c r="CL778" s="387"/>
      <c r="CM778" s="387"/>
      <c r="CN778" s="387"/>
      <c r="CO778" s="387"/>
      <c r="CP778" s="387"/>
      <c r="CQ778" s="387"/>
      <c r="CR778" s="387"/>
      <c r="CS778" s="387"/>
      <c r="CT778" s="387"/>
      <c r="CU778" s="387"/>
      <c r="CV778" s="387"/>
      <c r="CW778" s="387"/>
      <c r="CX778" s="387"/>
      <c r="CY778" s="387"/>
      <c r="CZ778" s="387"/>
      <c r="DA778" s="387"/>
      <c r="DB778" s="387"/>
      <c r="DC778" s="387"/>
      <c r="DD778" s="387"/>
      <c r="DE778" s="387"/>
      <c r="DF778" s="387"/>
      <c r="DG778" s="387"/>
      <c r="DH778" s="387"/>
      <c r="DI778" s="387"/>
      <c r="DJ778" s="387"/>
      <c r="DK778" s="387"/>
      <c r="DL778" s="387"/>
      <c r="DM778" s="387"/>
      <c r="DN778" s="387"/>
      <c r="DO778" s="387"/>
      <c r="DP778" s="387"/>
      <c r="DQ778" s="387"/>
      <c r="DR778" s="387"/>
      <c r="DS778" s="387"/>
      <c r="DT778" s="387"/>
      <c r="DU778" s="387"/>
      <c r="DV778" s="387"/>
      <c r="DW778" s="387"/>
      <c r="DX778" s="387"/>
      <c r="DY778" s="387"/>
      <c r="DZ778" s="387"/>
      <c r="EA778" s="387"/>
      <c r="EB778" s="387"/>
      <c r="EC778" s="387"/>
      <c r="ED778" s="387"/>
      <c r="EE778" s="387"/>
      <c r="EF778" s="387"/>
      <c r="EG778" s="387"/>
      <c r="EH778" s="387"/>
      <c r="EI778" s="387"/>
      <c r="EJ778" s="387"/>
      <c r="EK778" s="387"/>
      <c r="EL778" s="387"/>
      <c r="EM778" s="387"/>
    </row>
    <row r="779" spans="1:143" s="389" customFormat="1" ht="25.5" hidden="1" customHeight="1">
      <c r="A779" s="504"/>
      <c r="B779" s="504"/>
      <c r="C779" s="504"/>
      <c r="D779" s="504"/>
      <c r="E779" s="504"/>
      <c r="F779" s="504"/>
      <c r="G779" s="504"/>
      <c r="H779" s="504"/>
      <c r="I779" s="504"/>
      <c r="J779" s="504"/>
      <c r="K779" s="504"/>
      <c r="L779" s="504"/>
      <c r="M779" s="504"/>
      <c r="N779" s="504"/>
      <c r="O779" s="504"/>
      <c r="P779" s="504"/>
      <c r="Q779" s="504"/>
      <c r="R779" s="504"/>
      <c r="S779" s="504"/>
      <c r="T779" s="504"/>
      <c r="U779" s="504"/>
      <c r="V779" s="504"/>
      <c r="W779" s="504"/>
      <c r="X779" s="504"/>
      <c r="Y779" s="504"/>
      <c r="Z779" s="504"/>
      <c r="AA779" s="504"/>
      <c r="AB779" s="504"/>
      <c r="AC779" s="504"/>
      <c r="AD779" s="504"/>
      <c r="AE779" s="504"/>
      <c r="AF779" s="500"/>
      <c r="AG779" s="500"/>
      <c r="AH779" s="500"/>
      <c r="AI779" s="387"/>
      <c r="AJ779" s="387"/>
      <c r="AK779" s="387"/>
      <c r="AL779" s="387"/>
      <c r="AM779" s="387"/>
      <c r="AN779" s="387"/>
      <c r="AO779" s="387"/>
      <c r="AP779" s="387"/>
      <c r="AQ779" s="387"/>
      <c r="AR779" s="387"/>
      <c r="AS779" s="387"/>
      <c r="AT779" s="387"/>
      <c r="AU779" s="387"/>
      <c r="AV779" s="387"/>
      <c r="AW779" s="387"/>
      <c r="AX779" s="387"/>
      <c r="AY779" s="387"/>
      <c r="AZ779" s="387"/>
      <c r="BA779" s="387"/>
      <c r="BB779" s="387"/>
      <c r="BC779" s="387"/>
      <c r="BD779" s="387"/>
      <c r="BE779" s="387"/>
      <c r="BF779" s="387"/>
      <c r="BG779" s="387"/>
      <c r="BH779" s="387"/>
      <c r="BI779" s="387"/>
      <c r="BJ779" s="387"/>
      <c r="BK779" s="387"/>
      <c r="BL779" s="387"/>
      <c r="BM779" s="387"/>
      <c r="BN779" s="387"/>
      <c r="BO779" s="387"/>
      <c r="BP779" s="387"/>
      <c r="BQ779" s="387"/>
      <c r="BR779" s="387"/>
      <c r="BS779" s="387"/>
      <c r="BT779" s="387"/>
      <c r="BU779" s="387"/>
      <c r="BV779" s="387"/>
      <c r="BW779" s="387"/>
      <c r="BX779" s="387"/>
      <c r="BY779" s="387"/>
      <c r="BZ779" s="387"/>
      <c r="CA779" s="387"/>
      <c r="CB779" s="387"/>
      <c r="CC779" s="387"/>
      <c r="CD779" s="387"/>
      <c r="CE779" s="387"/>
      <c r="CF779" s="387"/>
      <c r="CG779" s="387"/>
      <c r="CH779" s="387"/>
      <c r="CI779" s="387"/>
      <c r="CJ779" s="387"/>
      <c r="CK779" s="387"/>
      <c r="CL779" s="387"/>
      <c r="CM779" s="387"/>
      <c r="CN779" s="387"/>
      <c r="CO779" s="387"/>
      <c r="CP779" s="387"/>
      <c r="CQ779" s="387"/>
      <c r="CR779" s="387"/>
      <c r="CS779" s="387"/>
      <c r="CT779" s="387"/>
      <c r="CU779" s="387"/>
      <c r="CV779" s="387"/>
      <c r="CW779" s="387"/>
      <c r="CX779" s="387"/>
      <c r="CY779" s="387"/>
      <c r="CZ779" s="387"/>
      <c r="DA779" s="387"/>
      <c r="DB779" s="387"/>
      <c r="DC779" s="387"/>
      <c r="DD779" s="387"/>
      <c r="DE779" s="387"/>
      <c r="DF779" s="387"/>
      <c r="DG779" s="387"/>
      <c r="DH779" s="387"/>
      <c r="DI779" s="387"/>
      <c r="DJ779" s="387"/>
      <c r="DK779" s="387"/>
      <c r="DL779" s="387"/>
      <c r="DM779" s="387"/>
      <c r="DN779" s="387"/>
      <c r="DO779" s="387"/>
      <c r="DP779" s="387"/>
      <c r="DQ779" s="387"/>
      <c r="DR779" s="387"/>
      <c r="DS779" s="387"/>
      <c r="DT779" s="387"/>
      <c r="DU779" s="387"/>
      <c r="DV779" s="387"/>
      <c r="DW779" s="387"/>
      <c r="DX779" s="387"/>
      <c r="DY779" s="387"/>
      <c r="DZ779" s="387"/>
      <c r="EA779" s="387"/>
      <c r="EB779" s="387"/>
      <c r="EC779" s="387"/>
      <c r="ED779" s="387"/>
      <c r="EE779" s="387"/>
      <c r="EF779" s="387"/>
      <c r="EG779" s="387"/>
      <c r="EH779" s="387"/>
      <c r="EI779" s="387"/>
      <c r="EJ779" s="387"/>
      <c r="EK779" s="387"/>
      <c r="EL779" s="387"/>
      <c r="EM779" s="387"/>
    </row>
    <row r="780" spans="1:143" s="389" customFormat="1" ht="25.5" hidden="1" customHeight="1">
      <c r="A780" s="504"/>
      <c r="B780" s="504"/>
      <c r="C780" s="504"/>
      <c r="D780" s="504"/>
      <c r="E780" s="504"/>
      <c r="F780" s="504"/>
      <c r="G780" s="504"/>
      <c r="H780" s="504"/>
      <c r="I780" s="504"/>
      <c r="J780" s="504"/>
      <c r="K780" s="504"/>
      <c r="L780" s="504"/>
      <c r="M780" s="504"/>
      <c r="N780" s="504"/>
      <c r="O780" s="504"/>
      <c r="P780" s="504"/>
      <c r="Q780" s="504"/>
      <c r="R780" s="504"/>
      <c r="S780" s="504"/>
      <c r="T780" s="504"/>
      <c r="U780" s="504"/>
      <c r="V780" s="504"/>
      <c r="W780" s="504"/>
      <c r="X780" s="504"/>
      <c r="Y780" s="504"/>
      <c r="Z780" s="504"/>
      <c r="AA780" s="504"/>
      <c r="AB780" s="504"/>
      <c r="AC780" s="504"/>
      <c r="AD780" s="504"/>
      <c r="AE780" s="504"/>
      <c r="AF780" s="500"/>
      <c r="AG780" s="500"/>
      <c r="AH780" s="500"/>
      <c r="AI780" s="387"/>
      <c r="AJ780" s="387"/>
      <c r="AK780" s="387"/>
      <c r="AL780" s="387"/>
      <c r="AM780" s="387"/>
      <c r="AN780" s="387"/>
      <c r="AO780" s="387"/>
      <c r="AP780" s="387"/>
      <c r="AQ780" s="387"/>
      <c r="AR780" s="387"/>
      <c r="AS780" s="387"/>
      <c r="AT780" s="387"/>
      <c r="AU780" s="387"/>
      <c r="AV780" s="387"/>
      <c r="AW780" s="387"/>
      <c r="AX780" s="387"/>
      <c r="AY780" s="387"/>
      <c r="AZ780" s="387"/>
      <c r="BA780" s="387"/>
      <c r="BB780" s="387"/>
      <c r="BC780" s="387"/>
      <c r="BD780" s="387"/>
      <c r="BE780" s="387"/>
      <c r="BF780" s="387"/>
      <c r="BG780" s="387"/>
      <c r="BH780" s="387"/>
      <c r="BI780" s="387"/>
      <c r="BJ780" s="387"/>
      <c r="BK780" s="387"/>
      <c r="BL780" s="387"/>
      <c r="BM780" s="387"/>
      <c r="BN780" s="387"/>
      <c r="BO780" s="387"/>
      <c r="BP780" s="387"/>
      <c r="BQ780" s="387"/>
      <c r="BR780" s="387"/>
      <c r="BS780" s="387"/>
      <c r="BT780" s="387"/>
      <c r="BU780" s="387"/>
      <c r="BV780" s="387"/>
      <c r="BW780" s="387"/>
      <c r="BX780" s="387"/>
      <c r="BY780" s="387"/>
      <c r="BZ780" s="387"/>
      <c r="CA780" s="387"/>
      <c r="CB780" s="387"/>
      <c r="CC780" s="387"/>
      <c r="CD780" s="387"/>
      <c r="CE780" s="387"/>
      <c r="CF780" s="387"/>
      <c r="CG780" s="387"/>
      <c r="CH780" s="387"/>
      <c r="CI780" s="387"/>
      <c r="CJ780" s="387"/>
      <c r="CK780" s="387"/>
      <c r="CL780" s="387"/>
      <c r="CM780" s="387"/>
      <c r="CN780" s="387"/>
      <c r="CO780" s="387"/>
      <c r="CP780" s="387"/>
      <c r="CQ780" s="387"/>
      <c r="CR780" s="387"/>
      <c r="CS780" s="387"/>
      <c r="CT780" s="387"/>
      <c r="CU780" s="387"/>
      <c r="CV780" s="387"/>
      <c r="CW780" s="387"/>
      <c r="CX780" s="387"/>
      <c r="CY780" s="387"/>
      <c r="CZ780" s="387"/>
      <c r="DA780" s="387"/>
      <c r="DB780" s="387"/>
      <c r="DC780" s="387"/>
      <c r="DD780" s="387"/>
      <c r="DE780" s="387"/>
      <c r="DF780" s="387"/>
      <c r="DG780" s="387"/>
      <c r="DH780" s="387"/>
      <c r="DI780" s="387"/>
      <c r="DJ780" s="387"/>
      <c r="DK780" s="387"/>
      <c r="DL780" s="387"/>
      <c r="DM780" s="387"/>
      <c r="DN780" s="387"/>
      <c r="DO780" s="387"/>
      <c r="DP780" s="387"/>
      <c r="DQ780" s="387"/>
      <c r="DR780" s="387"/>
      <c r="DS780" s="387"/>
      <c r="DT780" s="387"/>
      <c r="DU780" s="387"/>
      <c r="DV780" s="387"/>
      <c r="DW780" s="387"/>
      <c r="DX780" s="387"/>
      <c r="DY780" s="387"/>
      <c r="DZ780" s="387"/>
      <c r="EA780" s="387"/>
      <c r="EB780" s="387"/>
      <c r="EC780" s="387"/>
      <c r="ED780" s="387"/>
      <c r="EE780" s="387"/>
      <c r="EF780" s="387"/>
      <c r="EG780" s="387"/>
      <c r="EH780" s="387"/>
      <c r="EI780" s="387"/>
      <c r="EJ780" s="387"/>
      <c r="EK780" s="387"/>
      <c r="EL780" s="387"/>
      <c r="EM780" s="387"/>
    </row>
    <row r="781" spans="1:143" s="389" customFormat="1" ht="25.5" hidden="1" customHeight="1">
      <c r="A781" s="504"/>
      <c r="B781" s="504"/>
      <c r="C781" s="504"/>
      <c r="D781" s="504"/>
      <c r="E781" s="504"/>
      <c r="F781" s="504"/>
      <c r="G781" s="504"/>
      <c r="H781" s="504"/>
      <c r="I781" s="504"/>
      <c r="J781" s="504"/>
      <c r="K781" s="504"/>
      <c r="L781" s="504"/>
      <c r="M781" s="504"/>
      <c r="N781" s="504"/>
      <c r="O781" s="504"/>
      <c r="P781" s="504"/>
      <c r="Q781" s="504"/>
      <c r="R781" s="504"/>
      <c r="S781" s="504"/>
      <c r="T781" s="504"/>
      <c r="U781" s="504"/>
      <c r="V781" s="504"/>
      <c r="W781" s="504"/>
      <c r="X781" s="504"/>
      <c r="Y781" s="504"/>
      <c r="Z781" s="504"/>
      <c r="AA781" s="504"/>
      <c r="AB781" s="504"/>
      <c r="AC781" s="504"/>
      <c r="AD781" s="504"/>
      <c r="AE781" s="504"/>
      <c r="AF781" s="500"/>
      <c r="AG781" s="500"/>
      <c r="AH781" s="500"/>
      <c r="AI781" s="387"/>
      <c r="AJ781" s="387"/>
      <c r="AK781" s="387"/>
      <c r="AL781" s="387"/>
      <c r="AM781" s="387"/>
      <c r="AN781" s="387"/>
      <c r="AO781" s="387"/>
      <c r="AP781" s="387"/>
      <c r="AQ781" s="387"/>
      <c r="AR781" s="387"/>
      <c r="AS781" s="387"/>
      <c r="AT781" s="387"/>
      <c r="AU781" s="387"/>
      <c r="AV781" s="387"/>
      <c r="AW781" s="387"/>
      <c r="AX781" s="387"/>
      <c r="AY781" s="387"/>
      <c r="AZ781" s="387"/>
      <c r="BA781" s="387"/>
      <c r="BB781" s="387"/>
      <c r="BC781" s="387"/>
      <c r="BD781" s="387"/>
      <c r="BE781" s="387"/>
      <c r="BF781" s="387"/>
      <c r="BG781" s="387"/>
      <c r="BH781" s="387"/>
      <c r="BI781" s="387"/>
      <c r="BJ781" s="387"/>
      <c r="BK781" s="387"/>
      <c r="BL781" s="387"/>
      <c r="BM781" s="387"/>
      <c r="BN781" s="387"/>
      <c r="BO781" s="387"/>
      <c r="BP781" s="387"/>
      <c r="BQ781" s="387"/>
      <c r="BR781" s="387"/>
      <c r="BS781" s="387"/>
      <c r="BT781" s="387"/>
      <c r="BU781" s="387"/>
      <c r="BV781" s="387"/>
      <c r="BW781" s="387"/>
      <c r="BX781" s="387"/>
      <c r="BY781" s="387"/>
      <c r="BZ781" s="387"/>
      <c r="CA781" s="387"/>
      <c r="CB781" s="387"/>
      <c r="CC781" s="387"/>
      <c r="CD781" s="387"/>
      <c r="CE781" s="387"/>
      <c r="CF781" s="387"/>
      <c r="CG781" s="387"/>
      <c r="CH781" s="387"/>
      <c r="CI781" s="387"/>
      <c r="CJ781" s="387"/>
      <c r="CK781" s="387"/>
      <c r="CL781" s="387"/>
      <c r="CM781" s="387"/>
      <c r="CN781" s="387"/>
      <c r="CO781" s="387"/>
      <c r="CP781" s="387"/>
      <c r="CQ781" s="387"/>
      <c r="CR781" s="387"/>
      <c r="CS781" s="387"/>
      <c r="CT781" s="387"/>
      <c r="CU781" s="387"/>
      <c r="CV781" s="387"/>
      <c r="CW781" s="387"/>
      <c r="CX781" s="387"/>
      <c r="CY781" s="387"/>
      <c r="CZ781" s="387"/>
      <c r="DA781" s="387"/>
      <c r="DB781" s="387"/>
      <c r="DC781" s="387"/>
      <c r="DD781" s="387"/>
      <c r="DE781" s="387"/>
      <c r="DF781" s="387"/>
      <c r="DG781" s="387"/>
      <c r="DH781" s="387"/>
      <c r="DI781" s="387"/>
      <c r="DJ781" s="387"/>
      <c r="DK781" s="387"/>
      <c r="DL781" s="387"/>
      <c r="DM781" s="387"/>
      <c r="DN781" s="387"/>
      <c r="DO781" s="387"/>
      <c r="DP781" s="387"/>
      <c r="DQ781" s="387"/>
      <c r="DR781" s="387"/>
      <c r="DS781" s="387"/>
      <c r="DT781" s="387"/>
      <c r="DU781" s="387"/>
      <c r="DV781" s="387"/>
      <c r="DW781" s="387"/>
      <c r="DX781" s="387"/>
      <c r="DY781" s="387"/>
      <c r="DZ781" s="387"/>
      <c r="EA781" s="387"/>
      <c r="EB781" s="387"/>
      <c r="EC781" s="387"/>
      <c r="ED781" s="387"/>
      <c r="EE781" s="387"/>
      <c r="EF781" s="387"/>
      <c r="EG781" s="387"/>
      <c r="EH781" s="387"/>
      <c r="EI781" s="387"/>
      <c r="EJ781" s="387"/>
      <c r="EK781" s="387"/>
      <c r="EL781" s="387"/>
      <c r="EM781" s="387"/>
    </row>
    <row r="782" spans="1:143" s="389" customFormat="1" ht="25.5" hidden="1" customHeight="1">
      <c r="A782" s="504"/>
      <c r="B782" s="504"/>
      <c r="C782" s="504"/>
      <c r="D782" s="504"/>
      <c r="E782" s="504"/>
      <c r="F782" s="504"/>
      <c r="G782" s="504"/>
      <c r="H782" s="504"/>
      <c r="I782" s="504"/>
      <c r="J782" s="504"/>
      <c r="K782" s="504"/>
      <c r="L782" s="504"/>
      <c r="M782" s="504"/>
      <c r="N782" s="504"/>
      <c r="O782" s="504"/>
      <c r="P782" s="504"/>
      <c r="Q782" s="504"/>
      <c r="R782" s="504"/>
      <c r="S782" s="504"/>
      <c r="T782" s="504"/>
      <c r="U782" s="504"/>
      <c r="V782" s="504"/>
      <c r="W782" s="504"/>
      <c r="X782" s="504"/>
      <c r="Y782" s="504"/>
      <c r="Z782" s="504"/>
      <c r="AA782" s="504"/>
      <c r="AB782" s="504"/>
      <c r="AC782" s="504"/>
      <c r="AD782" s="504"/>
      <c r="AE782" s="504"/>
      <c r="AF782" s="500"/>
      <c r="AG782" s="500"/>
      <c r="AH782" s="500"/>
      <c r="AI782" s="387"/>
      <c r="AJ782" s="387"/>
      <c r="AK782" s="387"/>
      <c r="AL782" s="387"/>
      <c r="AM782" s="387"/>
      <c r="AN782" s="387"/>
      <c r="AO782" s="387"/>
      <c r="AP782" s="387"/>
      <c r="AQ782" s="387"/>
      <c r="AR782" s="387"/>
      <c r="AS782" s="387"/>
      <c r="AT782" s="387"/>
      <c r="AU782" s="387"/>
      <c r="AV782" s="387"/>
      <c r="AW782" s="387"/>
      <c r="AX782" s="387"/>
      <c r="AY782" s="387"/>
      <c r="AZ782" s="387"/>
      <c r="BA782" s="387"/>
      <c r="BB782" s="387"/>
      <c r="BC782" s="387"/>
      <c r="BD782" s="387"/>
      <c r="BE782" s="387"/>
      <c r="BF782" s="387"/>
      <c r="BG782" s="387"/>
      <c r="BH782" s="387"/>
      <c r="BI782" s="387"/>
      <c r="BJ782" s="387"/>
      <c r="BK782" s="387"/>
      <c r="BL782" s="387"/>
      <c r="BM782" s="387"/>
      <c r="BN782" s="387"/>
      <c r="BO782" s="387"/>
      <c r="BP782" s="387"/>
      <c r="BQ782" s="387"/>
      <c r="BR782" s="387"/>
      <c r="BS782" s="387"/>
      <c r="BT782" s="387"/>
      <c r="BU782" s="387"/>
      <c r="BV782" s="387"/>
      <c r="BW782" s="387"/>
      <c r="BX782" s="387"/>
      <c r="BY782" s="387"/>
      <c r="BZ782" s="387"/>
      <c r="CA782" s="387"/>
      <c r="CB782" s="387"/>
      <c r="CC782" s="387"/>
      <c r="CD782" s="387"/>
      <c r="CE782" s="387"/>
      <c r="CF782" s="387"/>
      <c r="CG782" s="387"/>
      <c r="CH782" s="387"/>
      <c r="CI782" s="387"/>
      <c r="CJ782" s="387"/>
      <c r="CK782" s="387"/>
      <c r="CL782" s="387"/>
      <c r="CM782" s="387"/>
      <c r="CN782" s="387"/>
      <c r="CO782" s="387"/>
      <c r="CP782" s="387"/>
      <c r="CQ782" s="387"/>
      <c r="CR782" s="387"/>
      <c r="CS782" s="387"/>
      <c r="CT782" s="387"/>
      <c r="CU782" s="387"/>
      <c r="CV782" s="387"/>
      <c r="CW782" s="387"/>
      <c r="CX782" s="387"/>
      <c r="CY782" s="387"/>
      <c r="CZ782" s="387"/>
      <c r="DA782" s="387"/>
      <c r="DB782" s="387"/>
      <c r="DC782" s="387"/>
      <c r="DD782" s="387"/>
      <c r="DE782" s="387"/>
      <c r="DF782" s="387"/>
      <c r="DG782" s="387"/>
      <c r="DH782" s="387"/>
      <c r="DI782" s="387"/>
      <c r="DJ782" s="387"/>
      <c r="DK782" s="387"/>
      <c r="DL782" s="387"/>
      <c r="DM782" s="387"/>
      <c r="DN782" s="387"/>
      <c r="DO782" s="387"/>
      <c r="DP782" s="387"/>
      <c r="DQ782" s="387"/>
      <c r="DR782" s="387"/>
      <c r="DS782" s="387"/>
      <c r="DT782" s="387"/>
      <c r="DU782" s="387"/>
      <c r="DV782" s="387"/>
      <c r="DW782" s="387"/>
      <c r="DX782" s="387"/>
      <c r="DY782" s="387"/>
      <c r="DZ782" s="387"/>
      <c r="EA782" s="387"/>
      <c r="EB782" s="387"/>
      <c r="EC782" s="387"/>
      <c r="ED782" s="387"/>
      <c r="EE782" s="387"/>
      <c r="EF782" s="387"/>
      <c r="EG782" s="387"/>
      <c r="EH782" s="387"/>
      <c r="EI782" s="387"/>
      <c r="EJ782" s="387"/>
      <c r="EK782" s="387"/>
      <c r="EL782" s="387"/>
      <c r="EM782" s="387"/>
    </row>
    <row r="783" spans="1:143" s="389" customFormat="1" ht="25.5" hidden="1" customHeight="1">
      <c r="A783" s="504"/>
      <c r="B783" s="504"/>
      <c r="C783" s="504"/>
      <c r="D783" s="504"/>
      <c r="E783" s="504"/>
      <c r="F783" s="504"/>
      <c r="G783" s="504"/>
      <c r="H783" s="504"/>
      <c r="I783" s="504"/>
      <c r="J783" s="504"/>
      <c r="K783" s="504"/>
      <c r="L783" s="504"/>
      <c r="M783" s="504"/>
      <c r="N783" s="504"/>
      <c r="O783" s="504"/>
      <c r="P783" s="504"/>
      <c r="Q783" s="504"/>
      <c r="R783" s="504"/>
      <c r="S783" s="504"/>
      <c r="T783" s="504"/>
      <c r="U783" s="504"/>
      <c r="V783" s="504"/>
      <c r="W783" s="504"/>
      <c r="X783" s="504"/>
      <c r="Y783" s="504"/>
      <c r="Z783" s="504"/>
      <c r="AA783" s="504"/>
      <c r="AB783" s="504"/>
      <c r="AC783" s="504"/>
      <c r="AD783" s="504"/>
      <c r="AE783" s="504"/>
      <c r="AF783" s="500"/>
      <c r="AG783" s="500"/>
      <c r="AH783" s="500"/>
      <c r="AI783" s="387"/>
      <c r="AJ783" s="387"/>
      <c r="AK783" s="387"/>
      <c r="AL783" s="387"/>
      <c r="AM783" s="387"/>
      <c r="AN783" s="387"/>
      <c r="AO783" s="387"/>
      <c r="AP783" s="387"/>
      <c r="AQ783" s="387"/>
      <c r="AR783" s="387"/>
      <c r="AS783" s="387"/>
      <c r="AT783" s="387"/>
      <c r="AU783" s="387"/>
      <c r="AV783" s="387"/>
      <c r="AW783" s="387"/>
      <c r="AX783" s="387"/>
      <c r="AY783" s="387"/>
      <c r="AZ783" s="387"/>
      <c r="BA783" s="387"/>
      <c r="BB783" s="387"/>
      <c r="BC783" s="387"/>
      <c r="BD783" s="387"/>
      <c r="BE783" s="387"/>
      <c r="BF783" s="387"/>
      <c r="BG783" s="387"/>
      <c r="BH783" s="387"/>
      <c r="BI783" s="387"/>
      <c r="BJ783" s="387"/>
      <c r="BK783" s="387"/>
      <c r="BL783" s="387"/>
      <c r="BM783" s="387"/>
      <c r="BN783" s="387"/>
      <c r="BO783" s="387"/>
      <c r="BP783" s="387"/>
      <c r="BQ783" s="387"/>
      <c r="BR783" s="387"/>
      <c r="BS783" s="387"/>
      <c r="BT783" s="387"/>
      <c r="BU783" s="387"/>
      <c r="BV783" s="387"/>
      <c r="BW783" s="387"/>
      <c r="BX783" s="387"/>
      <c r="BY783" s="387"/>
      <c r="BZ783" s="387"/>
      <c r="CA783" s="387"/>
      <c r="CB783" s="387"/>
      <c r="CC783" s="387"/>
      <c r="CD783" s="387"/>
      <c r="CE783" s="387"/>
      <c r="CF783" s="387"/>
      <c r="CG783" s="387"/>
      <c r="CH783" s="387"/>
      <c r="CI783" s="387"/>
      <c r="CJ783" s="387"/>
      <c r="CK783" s="387"/>
      <c r="CL783" s="387"/>
      <c r="CM783" s="387"/>
      <c r="CN783" s="387"/>
      <c r="CO783" s="387"/>
      <c r="CP783" s="387"/>
      <c r="CQ783" s="387"/>
      <c r="CR783" s="387"/>
      <c r="CS783" s="387"/>
      <c r="CT783" s="387"/>
      <c r="CU783" s="387"/>
      <c r="CV783" s="387"/>
      <c r="CW783" s="387"/>
      <c r="CX783" s="387"/>
      <c r="CY783" s="387"/>
      <c r="CZ783" s="387"/>
      <c r="DA783" s="387"/>
      <c r="DB783" s="387"/>
      <c r="DC783" s="387"/>
      <c r="DD783" s="387"/>
      <c r="DE783" s="387"/>
      <c r="DF783" s="387"/>
      <c r="DG783" s="387"/>
      <c r="DH783" s="387"/>
      <c r="DI783" s="387"/>
      <c r="DJ783" s="387"/>
      <c r="DK783" s="387"/>
      <c r="DL783" s="387"/>
      <c r="DM783" s="387"/>
      <c r="DN783" s="387"/>
      <c r="DO783" s="387"/>
      <c r="DP783" s="387"/>
      <c r="DQ783" s="387"/>
      <c r="DR783" s="387"/>
      <c r="DS783" s="387"/>
      <c r="DT783" s="387"/>
      <c r="DU783" s="387"/>
      <c r="DV783" s="387"/>
      <c r="DW783" s="387"/>
      <c r="DX783" s="387"/>
      <c r="DY783" s="387"/>
      <c r="DZ783" s="387"/>
      <c r="EA783" s="387"/>
      <c r="EB783" s="387"/>
      <c r="EC783" s="387"/>
      <c r="ED783" s="387"/>
      <c r="EE783" s="387"/>
      <c r="EF783" s="387"/>
      <c r="EG783" s="387"/>
      <c r="EH783" s="387"/>
      <c r="EI783" s="387"/>
      <c r="EJ783" s="387"/>
      <c r="EK783" s="387"/>
      <c r="EL783" s="387"/>
      <c r="EM783" s="387"/>
    </row>
    <row r="784" spans="1:143" s="389" customFormat="1" ht="25.5" hidden="1" customHeight="1">
      <c r="A784" s="504"/>
      <c r="B784" s="504"/>
      <c r="C784" s="504"/>
      <c r="D784" s="504"/>
      <c r="E784" s="504"/>
      <c r="F784" s="504"/>
      <c r="G784" s="504"/>
      <c r="H784" s="504"/>
      <c r="I784" s="504"/>
      <c r="J784" s="504"/>
      <c r="K784" s="504"/>
      <c r="L784" s="504"/>
      <c r="M784" s="504"/>
      <c r="N784" s="504"/>
      <c r="O784" s="504"/>
      <c r="P784" s="504"/>
      <c r="Q784" s="504"/>
      <c r="R784" s="504"/>
      <c r="S784" s="504"/>
      <c r="T784" s="504"/>
      <c r="U784" s="504"/>
      <c r="V784" s="504"/>
      <c r="W784" s="504"/>
      <c r="X784" s="504"/>
      <c r="Y784" s="504"/>
      <c r="Z784" s="504"/>
      <c r="AA784" s="504"/>
      <c r="AB784" s="504"/>
      <c r="AC784" s="504"/>
      <c r="AD784" s="504"/>
      <c r="AE784" s="504"/>
      <c r="AF784" s="500"/>
      <c r="AG784" s="500"/>
      <c r="AH784" s="500"/>
      <c r="AI784" s="387"/>
      <c r="AJ784" s="387"/>
      <c r="AK784" s="387"/>
      <c r="AL784" s="387"/>
      <c r="AM784" s="387"/>
      <c r="AN784" s="387"/>
      <c r="AO784" s="387"/>
      <c r="AP784" s="387"/>
      <c r="AQ784" s="387"/>
      <c r="AR784" s="387"/>
      <c r="AS784" s="387"/>
      <c r="AT784" s="387"/>
      <c r="AU784" s="387"/>
      <c r="AV784" s="387"/>
      <c r="AW784" s="387"/>
      <c r="AX784" s="387"/>
      <c r="AY784" s="387"/>
      <c r="AZ784" s="387"/>
      <c r="BA784" s="387"/>
      <c r="BB784" s="387"/>
      <c r="BC784" s="387"/>
      <c r="BD784" s="387"/>
      <c r="BE784" s="387"/>
      <c r="BF784" s="387"/>
      <c r="BG784" s="387"/>
      <c r="BH784" s="387"/>
      <c r="BI784" s="387"/>
      <c r="BJ784" s="387"/>
      <c r="BK784" s="387"/>
      <c r="BL784" s="387"/>
      <c r="BM784" s="387"/>
      <c r="BN784" s="387"/>
      <c r="BO784" s="387"/>
      <c r="BP784" s="387"/>
      <c r="BQ784" s="387"/>
      <c r="BR784" s="387"/>
      <c r="BS784" s="387"/>
      <c r="BT784" s="387"/>
      <c r="BU784" s="387"/>
      <c r="BV784" s="387"/>
      <c r="BW784" s="387"/>
      <c r="BX784" s="387"/>
      <c r="BY784" s="387"/>
      <c r="BZ784" s="387"/>
      <c r="CA784" s="387"/>
      <c r="CB784" s="387"/>
      <c r="CC784" s="387"/>
      <c r="CD784" s="387"/>
      <c r="CE784" s="387"/>
      <c r="CF784" s="387"/>
      <c r="CG784" s="387"/>
      <c r="CH784" s="387"/>
      <c r="CI784" s="387"/>
      <c r="CJ784" s="387"/>
      <c r="CK784" s="387"/>
      <c r="CL784" s="387"/>
      <c r="CM784" s="387"/>
      <c r="CN784" s="387"/>
      <c r="CO784" s="387"/>
      <c r="CP784" s="387"/>
      <c r="CQ784" s="387"/>
      <c r="CR784" s="387"/>
      <c r="CS784" s="387"/>
      <c r="CT784" s="387"/>
      <c r="CU784" s="387"/>
      <c r="CV784" s="387"/>
      <c r="CW784" s="387"/>
      <c r="CX784" s="387"/>
      <c r="CY784" s="387"/>
      <c r="CZ784" s="387"/>
      <c r="DA784" s="387"/>
      <c r="DB784" s="387"/>
      <c r="DC784" s="387"/>
      <c r="DD784" s="387"/>
      <c r="DE784" s="387"/>
      <c r="DF784" s="387"/>
      <c r="DG784" s="387"/>
      <c r="DH784" s="387"/>
      <c r="DI784" s="387"/>
      <c r="DJ784" s="387"/>
      <c r="DK784" s="387"/>
      <c r="DL784" s="387"/>
      <c r="DM784" s="387"/>
      <c r="DN784" s="387"/>
      <c r="DO784" s="387"/>
      <c r="DP784" s="387"/>
      <c r="DQ784" s="387"/>
      <c r="DR784" s="387"/>
      <c r="DS784" s="387"/>
      <c r="DT784" s="387"/>
      <c r="DU784" s="387"/>
      <c r="DV784" s="387"/>
      <c r="DW784" s="387"/>
      <c r="DX784" s="387"/>
      <c r="DY784" s="387"/>
      <c r="DZ784" s="387"/>
      <c r="EA784" s="387"/>
      <c r="EB784" s="387"/>
      <c r="EC784" s="387"/>
      <c r="ED784" s="387"/>
      <c r="EE784" s="387"/>
      <c r="EF784" s="387"/>
      <c r="EG784" s="387"/>
      <c r="EH784" s="387"/>
      <c r="EI784" s="387"/>
      <c r="EJ784" s="387"/>
      <c r="EK784" s="387"/>
      <c r="EL784" s="387"/>
      <c r="EM784" s="387"/>
    </row>
    <row r="785" spans="1:143" s="389" customFormat="1" ht="25.5" hidden="1" customHeight="1">
      <c r="A785" s="504"/>
      <c r="B785" s="504"/>
      <c r="C785" s="504"/>
      <c r="D785" s="504"/>
      <c r="E785" s="504"/>
      <c r="F785" s="504"/>
      <c r="G785" s="504"/>
      <c r="H785" s="504"/>
      <c r="I785" s="504"/>
      <c r="J785" s="504"/>
      <c r="K785" s="504"/>
      <c r="L785" s="504"/>
      <c r="M785" s="504"/>
      <c r="N785" s="504"/>
      <c r="O785" s="504"/>
      <c r="P785" s="504"/>
      <c r="Q785" s="504"/>
      <c r="R785" s="504"/>
      <c r="S785" s="504"/>
      <c r="T785" s="504"/>
      <c r="U785" s="504"/>
      <c r="V785" s="504"/>
      <c r="W785" s="504"/>
      <c r="X785" s="504"/>
      <c r="Y785" s="504"/>
      <c r="Z785" s="504"/>
      <c r="AA785" s="504"/>
      <c r="AB785" s="504"/>
      <c r="AC785" s="504"/>
      <c r="AD785" s="504"/>
      <c r="AE785" s="504"/>
      <c r="AF785" s="500"/>
      <c r="AG785" s="500"/>
      <c r="AH785" s="500"/>
      <c r="AI785" s="387"/>
      <c r="AJ785" s="387"/>
      <c r="AK785" s="387"/>
      <c r="AL785" s="387"/>
      <c r="AM785" s="387"/>
      <c r="AN785" s="387"/>
      <c r="AO785" s="387"/>
      <c r="AP785" s="387"/>
      <c r="AQ785" s="387"/>
      <c r="AR785" s="387"/>
      <c r="AS785" s="387"/>
      <c r="AT785" s="387"/>
      <c r="AU785" s="387"/>
      <c r="AV785" s="387"/>
      <c r="AW785" s="387"/>
      <c r="AX785" s="387"/>
      <c r="AY785" s="387"/>
      <c r="AZ785" s="387"/>
      <c r="BA785" s="387"/>
      <c r="BB785" s="387"/>
      <c r="BC785" s="387"/>
      <c r="BD785" s="387"/>
      <c r="BE785" s="387"/>
      <c r="BF785" s="387"/>
      <c r="BG785" s="387"/>
      <c r="BH785" s="387"/>
      <c r="BI785" s="387"/>
      <c r="BJ785" s="387"/>
      <c r="BK785" s="387"/>
      <c r="BL785" s="387"/>
      <c r="BM785" s="387"/>
      <c r="BN785" s="387"/>
      <c r="BO785" s="387"/>
      <c r="BP785" s="387"/>
      <c r="BQ785" s="387"/>
      <c r="BR785" s="387"/>
      <c r="BS785" s="387"/>
      <c r="BT785" s="387"/>
      <c r="BU785" s="387"/>
      <c r="BV785" s="387"/>
      <c r="BW785" s="387"/>
      <c r="BX785" s="387"/>
      <c r="BY785" s="387"/>
      <c r="BZ785" s="387"/>
      <c r="CA785" s="387"/>
      <c r="CB785" s="387"/>
      <c r="CC785" s="387"/>
      <c r="CD785" s="387"/>
      <c r="CE785" s="387"/>
      <c r="CF785" s="387"/>
      <c r="CG785" s="387"/>
      <c r="CH785" s="387"/>
      <c r="CI785" s="387"/>
      <c r="CJ785" s="387"/>
      <c r="CK785" s="387"/>
      <c r="CL785" s="387"/>
      <c r="CM785" s="387"/>
      <c r="CN785" s="387"/>
      <c r="CO785" s="387"/>
      <c r="CP785" s="387"/>
      <c r="CQ785" s="387"/>
      <c r="CR785" s="387"/>
      <c r="CS785" s="387"/>
      <c r="CT785" s="387"/>
      <c r="CU785" s="387"/>
      <c r="CV785" s="387"/>
      <c r="CW785" s="387"/>
      <c r="CX785" s="387"/>
      <c r="CY785" s="387"/>
      <c r="CZ785" s="387"/>
      <c r="DA785" s="387"/>
      <c r="DB785" s="387"/>
      <c r="DC785" s="387"/>
      <c r="DD785" s="387"/>
      <c r="DE785" s="387"/>
      <c r="DF785" s="387"/>
      <c r="DG785" s="387"/>
      <c r="DH785" s="387"/>
      <c r="DI785" s="387"/>
      <c r="DJ785" s="387"/>
      <c r="DK785" s="387"/>
      <c r="DL785" s="387"/>
      <c r="DM785" s="387"/>
      <c r="DN785" s="387"/>
      <c r="DO785" s="387"/>
      <c r="DP785" s="387"/>
      <c r="DQ785" s="387"/>
      <c r="DR785" s="387"/>
      <c r="DS785" s="387"/>
      <c r="DT785" s="387"/>
      <c r="DU785" s="387"/>
      <c r="DV785" s="387"/>
      <c r="DW785" s="387"/>
      <c r="DX785" s="387"/>
      <c r="DY785" s="387"/>
      <c r="DZ785" s="387"/>
      <c r="EA785" s="387"/>
      <c r="EB785" s="387"/>
      <c r="EC785" s="387"/>
      <c r="ED785" s="387"/>
      <c r="EE785" s="387"/>
      <c r="EF785" s="387"/>
      <c r="EG785" s="387"/>
      <c r="EH785" s="387"/>
      <c r="EI785" s="387"/>
      <c r="EJ785" s="387"/>
      <c r="EK785" s="387"/>
      <c r="EL785" s="387"/>
      <c r="EM785" s="387"/>
    </row>
    <row r="786" spans="1:143" s="389" customFormat="1" ht="25.5" hidden="1" customHeight="1">
      <c r="A786" s="504"/>
      <c r="B786" s="504"/>
      <c r="C786" s="504"/>
      <c r="D786" s="504"/>
      <c r="E786" s="504"/>
      <c r="F786" s="504"/>
      <c r="G786" s="504"/>
      <c r="H786" s="504"/>
      <c r="I786" s="504"/>
      <c r="J786" s="504"/>
      <c r="K786" s="504"/>
      <c r="L786" s="504"/>
      <c r="M786" s="504"/>
      <c r="N786" s="504"/>
      <c r="O786" s="504"/>
      <c r="P786" s="504"/>
      <c r="Q786" s="504"/>
      <c r="R786" s="504"/>
      <c r="S786" s="504"/>
      <c r="T786" s="504"/>
      <c r="U786" s="504"/>
      <c r="V786" s="504"/>
      <c r="W786" s="504"/>
      <c r="X786" s="504"/>
      <c r="Y786" s="504"/>
      <c r="Z786" s="504"/>
      <c r="AA786" s="504"/>
      <c r="AB786" s="504"/>
      <c r="AC786" s="504"/>
      <c r="AD786" s="504"/>
      <c r="AE786" s="504"/>
      <c r="AF786" s="500"/>
      <c r="AG786" s="500"/>
      <c r="AH786" s="500"/>
      <c r="AI786" s="387"/>
      <c r="AJ786" s="387"/>
      <c r="AK786" s="387"/>
      <c r="AL786" s="387"/>
      <c r="AM786" s="387"/>
      <c r="AN786" s="387"/>
      <c r="AO786" s="387"/>
      <c r="AP786" s="387"/>
      <c r="AQ786" s="387"/>
      <c r="AR786" s="387"/>
      <c r="AS786" s="387"/>
      <c r="AT786" s="387"/>
      <c r="AU786" s="387"/>
      <c r="AV786" s="387"/>
      <c r="AW786" s="387"/>
      <c r="AX786" s="387"/>
      <c r="AY786" s="387"/>
      <c r="AZ786" s="387"/>
      <c r="BA786" s="387"/>
      <c r="BB786" s="387"/>
      <c r="BC786" s="387"/>
      <c r="BD786" s="387"/>
      <c r="BE786" s="387"/>
      <c r="BF786" s="387"/>
      <c r="BG786" s="387"/>
      <c r="BH786" s="387"/>
      <c r="BI786" s="387"/>
      <c r="BJ786" s="387"/>
      <c r="BK786" s="387"/>
      <c r="BL786" s="387"/>
      <c r="BM786" s="387"/>
      <c r="BN786" s="387"/>
      <c r="BO786" s="387"/>
      <c r="BP786" s="387"/>
      <c r="BQ786" s="387"/>
      <c r="BR786" s="387"/>
      <c r="BS786" s="387"/>
      <c r="BT786" s="387"/>
      <c r="BU786" s="387"/>
      <c r="BV786" s="387"/>
      <c r="BW786" s="387"/>
      <c r="BX786" s="387"/>
      <c r="BY786" s="387"/>
      <c r="BZ786" s="387"/>
      <c r="CA786" s="387"/>
      <c r="CB786" s="387"/>
      <c r="CC786" s="387"/>
      <c r="CD786" s="387"/>
      <c r="CE786" s="387"/>
      <c r="CF786" s="387"/>
      <c r="CG786" s="387"/>
      <c r="CH786" s="387"/>
      <c r="CI786" s="387"/>
      <c r="CJ786" s="387"/>
      <c r="CK786" s="387"/>
      <c r="CL786" s="387"/>
      <c r="CM786" s="387"/>
      <c r="CN786" s="387"/>
      <c r="CO786" s="387"/>
      <c r="CP786" s="387"/>
      <c r="CQ786" s="387"/>
      <c r="CR786" s="387"/>
      <c r="CS786" s="387"/>
      <c r="CT786" s="387"/>
      <c r="CU786" s="387"/>
      <c r="CV786" s="387"/>
      <c r="CW786" s="387"/>
      <c r="CX786" s="387"/>
      <c r="CY786" s="387"/>
      <c r="CZ786" s="387"/>
      <c r="DA786" s="387"/>
      <c r="DB786" s="387"/>
      <c r="DC786" s="387"/>
      <c r="DD786" s="387"/>
      <c r="DE786" s="387"/>
      <c r="DF786" s="387"/>
      <c r="DG786" s="387"/>
      <c r="DH786" s="387"/>
      <c r="DI786" s="387"/>
      <c r="DJ786" s="387"/>
      <c r="DK786" s="387"/>
      <c r="DL786" s="387"/>
      <c r="DM786" s="387"/>
      <c r="DN786" s="387"/>
      <c r="DO786" s="387"/>
      <c r="DP786" s="387"/>
      <c r="DQ786" s="387"/>
      <c r="DR786" s="387"/>
      <c r="DS786" s="387"/>
      <c r="DT786" s="387"/>
      <c r="DU786" s="387"/>
      <c r="DV786" s="387"/>
      <c r="DW786" s="387"/>
      <c r="DX786" s="387"/>
      <c r="DY786" s="387"/>
      <c r="DZ786" s="387"/>
      <c r="EA786" s="387"/>
      <c r="EB786" s="387"/>
      <c r="EC786" s="387"/>
      <c r="ED786" s="387"/>
      <c r="EE786" s="387"/>
      <c r="EF786" s="387"/>
      <c r="EG786" s="387"/>
      <c r="EH786" s="387"/>
      <c r="EI786" s="387"/>
      <c r="EJ786" s="387"/>
      <c r="EK786" s="387"/>
      <c r="EL786" s="387"/>
      <c r="EM786" s="387"/>
    </row>
    <row r="787" spans="1:143" s="389" customFormat="1" ht="25.5" hidden="1" customHeight="1">
      <c r="A787" s="504"/>
      <c r="B787" s="504"/>
      <c r="C787" s="504"/>
      <c r="D787" s="504"/>
      <c r="E787" s="504"/>
      <c r="F787" s="504"/>
      <c r="G787" s="504"/>
      <c r="H787" s="504"/>
      <c r="I787" s="504"/>
      <c r="J787" s="504"/>
      <c r="K787" s="504"/>
      <c r="L787" s="504"/>
      <c r="M787" s="504"/>
      <c r="N787" s="504"/>
      <c r="O787" s="504"/>
      <c r="P787" s="504"/>
      <c r="Q787" s="504"/>
      <c r="R787" s="504"/>
      <c r="S787" s="504"/>
      <c r="T787" s="504"/>
      <c r="U787" s="504"/>
      <c r="V787" s="504"/>
      <c r="W787" s="504"/>
      <c r="X787" s="504"/>
      <c r="Y787" s="504"/>
      <c r="Z787" s="504"/>
      <c r="AA787" s="504"/>
      <c r="AB787" s="504"/>
      <c r="AC787" s="504"/>
      <c r="AD787" s="504"/>
      <c r="AE787" s="504"/>
      <c r="AF787" s="500"/>
      <c r="AG787" s="500"/>
      <c r="AH787" s="500"/>
      <c r="AI787" s="387"/>
      <c r="AJ787" s="387"/>
      <c r="AK787" s="387"/>
      <c r="AL787" s="387"/>
      <c r="AM787" s="387"/>
      <c r="AN787" s="387"/>
      <c r="AO787" s="387"/>
      <c r="AP787" s="387"/>
      <c r="AQ787" s="387"/>
      <c r="AR787" s="387"/>
      <c r="AS787" s="387"/>
      <c r="AT787" s="387"/>
      <c r="AU787" s="387"/>
      <c r="AV787" s="387"/>
      <c r="AW787" s="387"/>
      <c r="AX787" s="387"/>
      <c r="AY787" s="387"/>
      <c r="AZ787" s="387"/>
      <c r="BA787" s="387"/>
      <c r="BB787" s="387"/>
      <c r="BC787" s="387"/>
      <c r="BD787" s="387"/>
      <c r="BE787" s="387"/>
      <c r="BF787" s="387"/>
      <c r="BG787" s="387"/>
      <c r="BH787" s="387"/>
      <c r="BI787" s="387"/>
      <c r="BJ787" s="387"/>
      <c r="BK787" s="387"/>
      <c r="BL787" s="387"/>
      <c r="BM787" s="387"/>
      <c r="BN787" s="387"/>
      <c r="BO787" s="387"/>
      <c r="BP787" s="387"/>
      <c r="BQ787" s="387"/>
      <c r="BR787" s="387"/>
      <c r="BS787" s="387"/>
      <c r="BT787" s="387"/>
      <c r="BU787" s="387"/>
      <c r="BV787" s="387"/>
      <c r="BW787" s="387"/>
      <c r="BX787" s="387"/>
      <c r="BY787" s="387"/>
      <c r="BZ787" s="387"/>
      <c r="CA787" s="387"/>
      <c r="CB787" s="387"/>
      <c r="CC787" s="387"/>
      <c r="CD787" s="387"/>
      <c r="CE787" s="387"/>
      <c r="CF787" s="387"/>
      <c r="CG787" s="387"/>
      <c r="CH787" s="387"/>
      <c r="CI787" s="387"/>
      <c r="CJ787" s="387"/>
      <c r="CK787" s="387"/>
      <c r="CL787" s="387"/>
      <c r="CM787" s="387"/>
      <c r="CN787" s="387"/>
      <c r="CO787" s="387"/>
      <c r="CP787" s="387"/>
      <c r="CQ787" s="387"/>
      <c r="CR787" s="387"/>
      <c r="CS787" s="387"/>
      <c r="CT787" s="387"/>
      <c r="CU787" s="387"/>
      <c r="CV787" s="387"/>
      <c r="CW787" s="387"/>
      <c r="CX787" s="387"/>
      <c r="CY787" s="387"/>
      <c r="CZ787" s="387"/>
      <c r="DA787" s="387"/>
      <c r="DB787" s="387"/>
      <c r="DC787" s="387"/>
      <c r="DD787" s="387"/>
      <c r="DE787" s="387"/>
      <c r="DF787" s="387"/>
      <c r="DG787" s="387"/>
      <c r="DH787" s="387"/>
      <c r="DI787" s="387"/>
      <c r="DJ787" s="387"/>
      <c r="DK787" s="387"/>
      <c r="DL787" s="387"/>
      <c r="DM787" s="387"/>
      <c r="DN787" s="387"/>
      <c r="DO787" s="387"/>
      <c r="DP787" s="387"/>
      <c r="DQ787" s="387"/>
      <c r="DR787" s="387"/>
      <c r="DS787" s="387"/>
      <c r="DT787" s="387"/>
      <c r="DU787" s="387"/>
      <c r="DV787" s="387"/>
      <c r="DW787" s="387"/>
      <c r="DX787" s="387"/>
      <c r="DY787" s="387"/>
      <c r="DZ787" s="387"/>
      <c r="EA787" s="387"/>
      <c r="EB787" s="387"/>
      <c r="EC787" s="387"/>
      <c r="ED787" s="387"/>
      <c r="EE787" s="387"/>
      <c r="EF787" s="387"/>
      <c r="EG787" s="387"/>
      <c r="EH787" s="387"/>
      <c r="EI787" s="387"/>
      <c r="EJ787" s="387"/>
      <c r="EK787" s="387"/>
      <c r="EL787" s="387"/>
      <c r="EM787" s="387"/>
    </row>
    <row r="788" spans="1:143" s="389" customFormat="1" ht="25.5" hidden="1" customHeight="1">
      <c r="A788" s="504"/>
      <c r="B788" s="504"/>
      <c r="C788" s="504"/>
      <c r="D788" s="504"/>
      <c r="E788" s="504"/>
      <c r="F788" s="504"/>
      <c r="G788" s="504"/>
      <c r="H788" s="504"/>
      <c r="I788" s="504"/>
      <c r="J788" s="504"/>
      <c r="K788" s="504"/>
      <c r="L788" s="504"/>
      <c r="M788" s="504"/>
      <c r="N788" s="504"/>
      <c r="O788" s="504"/>
      <c r="P788" s="504"/>
      <c r="Q788" s="504"/>
      <c r="R788" s="504"/>
      <c r="S788" s="504"/>
      <c r="T788" s="504"/>
      <c r="U788" s="504"/>
      <c r="V788" s="504"/>
      <c r="W788" s="504"/>
      <c r="X788" s="504"/>
      <c r="Y788" s="504"/>
      <c r="Z788" s="504"/>
      <c r="AA788" s="504"/>
      <c r="AB788" s="504"/>
      <c r="AC788" s="504"/>
      <c r="AD788" s="504"/>
      <c r="AE788" s="504"/>
      <c r="AF788" s="500"/>
      <c r="AG788" s="500"/>
      <c r="AH788" s="500"/>
      <c r="AI788" s="387"/>
      <c r="AJ788" s="387"/>
      <c r="AK788" s="387"/>
      <c r="AL788" s="387"/>
      <c r="AM788" s="387"/>
      <c r="AN788" s="387"/>
      <c r="AO788" s="387"/>
      <c r="AP788" s="387"/>
      <c r="AQ788" s="387"/>
      <c r="AR788" s="387"/>
      <c r="AS788" s="387"/>
      <c r="AT788" s="387"/>
      <c r="AU788" s="387"/>
      <c r="AV788" s="387"/>
      <c r="AW788" s="387"/>
      <c r="AX788" s="387"/>
      <c r="AY788" s="387"/>
      <c r="AZ788" s="387"/>
      <c r="BA788" s="387"/>
      <c r="BB788" s="387"/>
      <c r="BC788" s="387"/>
      <c r="BD788" s="387"/>
      <c r="BE788" s="387"/>
      <c r="BF788" s="387"/>
      <c r="BG788" s="387"/>
      <c r="BH788" s="387"/>
      <c r="BI788" s="387"/>
      <c r="BJ788" s="387"/>
      <c r="BK788" s="387"/>
      <c r="BL788" s="387"/>
      <c r="BM788" s="387"/>
      <c r="BN788" s="387"/>
      <c r="BO788" s="387"/>
      <c r="BP788" s="387"/>
      <c r="BQ788" s="387"/>
      <c r="BR788" s="387"/>
      <c r="BS788" s="387"/>
      <c r="BT788" s="387"/>
      <c r="BU788" s="387"/>
      <c r="BV788" s="387"/>
      <c r="BW788" s="387"/>
      <c r="BX788" s="387"/>
      <c r="BY788" s="387"/>
      <c r="BZ788" s="387"/>
      <c r="CA788" s="387"/>
      <c r="CB788" s="387"/>
      <c r="CC788" s="387"/>
      <c r="CD788" s="387"/>
      <c r="CE788" s="387"/>
      <c r="CF788" s="387"/>
      <c r="CG788" s="387"/>
      <c r="CH788" s="387"/>
      <c r="CI788" s="387"/>
      <c r="CJ788" s="387"/>
      <c r="CK788" s="387"/>
      <c r="CL788" s="387"/>
      <c r="CM788" s="387"/>
      <c r="CN788" s="387"/>
      <c r="CO788" s="387"/>
      <c r="CP788" s="387"/>
      <c r="CQ788" s="387"/>
      <c r="CR788" s="387"/>
      <c r="CS788" s="387"/>
      <c r="CT788" s="387"/>
      <c r="CU788" s="387"/>
      <c r="CV788" s="387"/>
      <c r="CW788" s="387"/>
      <c r="CX788" s="387"/>
      <c r="CY788" s="387"/>
      <c r="CZ788" s="387"/>
      <c r="DA788" s="387"/>
      <c r="DB788" s="387"/>
      <c r="DC788" s="387"/>
      <c r="DD788" s="387"/>
      <c r="DE788" s="387"/>
      <c r="DF788" s="387"/>
      <c r="DG788" s="387"/>
      <c r="DH788" s="387"/>
      <c r="DI788" s="387"/>
      <c r="DJ788" s="387"/>
      <c r="DK788" s="387"/>
      <c r="DL788" s="387"/>
      <c r="DM788" s="387"/>
      <c r="DN788" s="387"/>
      <c r="DO788" s="387"/>
      <c r="DP788" s="387"/>
      <c r="DQ788" s="387"/>
      <c r="DR788" s="387"/>
      <c r="DS788" s="387"/>
      <c r="DT788" s="387"/>
      <c r="DU788" s="387"/>
      <c r="DV788" s="387"/>
      <c r="DW788" s="387"/>
      <c r="DX788" s="387"/>
      <c r="DY788" s="387"/>
      <c r="DZ788" s="387"/>
      <c r="EA788" s="387"/>
      <c r="EB788" s="387"/>
      <c r="EC788" s="387"/>
      <c r="ED788" s="387"/>
      <c r="EE788" s="387"/>
      <c r="EF788" s="387"/>
      <c r="EG788" s="387"/>
      <c r="EH788" s="387"/>
      <c r="EI788" s="387"/>
      <c r="EJ788" s="387"/>
      <c r="EK788" s="387"/>
      <c r="EL788" s="387"/>
      <c r="EM788" s="387"/>
    </row>
    <row r="789" spans="1:143" s="389" customFormat="1" ht="25.5" hidden="1" customHeight="1">
      <c r="A789" s="504"/>
      <c r="B789" s="504"/>
      <c r="C789" s="504"/>
      <c r="D789" s="504"/>
      <c r="E789" s="504"/>
      <c r="F789" s="504"/>
      <c r="G789" s="504"/>
      <c r="H789" s="504"/>
      <c r="I789" s="504"/>
      <c r="J789" s="504"/>
      <c r="K789" s="504"/>
      <c r="L789" s="504"/>
      <c r="M789" s="504"/>
      <c r="N789" s="504"/>
      <c r="O789" s="504"/>
      <c r="P789" s="504"/>
      <c r="Q789" s="504"/>
      <c r="R789" s="504"/>
      <c r="S789" s="504"/>
      <c r="T789" s="504"/>
      <c r="U789" s="504"/>
      <c r="V789" s="504"/>
      <c r="W789" s="504"/>
      <c r="X789" s="504"/>
      <c r="Y789" s="504"/>
      <c r="Z789" s="504"/>
      <c r="AA789" s="504"/>
      <c r="AB789" s="504"/>
      <c r="AC789" s="504"/>
      <c r="AD789" s="504"/>
      <c r="AE789" s="504"/>
      <c r="AF789" s="500"/>
      <c r="AG789" s="500"/>
      <c r="AH789" s="500"/>
      <c r="AI789" s="387"/>
      <c r="AJ789" s="387"/>
      <c r="AK789" s="387"/>
      <c r="AL789" s="387"/>
      <c r="AM789" s="387"/>
      <c r="AN789" s="387"/>
      <c r="AO789" s="387"/>
      <c r="AP789" s="387"/>
      <c r="AQ789" s="387"/>
      <c r="AR789" s="387"/>
      <c r="AS789" s="387"/>
      <c r="AT789" s="387"/>
      <c r="AU789" s="387"/>
      <c r="AV789" s="387"/>
      <c r="AW789" s="387"/>
      <c r="AX789" s="387"/>
      <c r="AY789" s="387"/>
      <c r="AZ789" s="387"/>
      <c r="BA789" s="387"/>
      <c r="BB789" s="387"/>
      <c r="BC789" s="387"/>
      <c r="BD789" s="387"/>
      <c r="BE789" s="387"/>
      <c r="BF789" s="387"/>
      <c r="BG789" s="387"/>
      <c r="BH789" s="387"/>
      <c r="BI789" s="387"/>
      <c r="BJ789" s="387"/>
      <c r="BK789" s="387"/>
      <c r="BL789" s="387"/>
      <c r="BM789" s="387"/>
      <c r="BN789" s="387"/>
      <c r="BO789" s="387"/>
      <c r="BP789" s="387"/>
      <c r="BQ789" s="387"/>
      <c r="BR789" s="387"/>
      <c r="BS789" s="387"/>
      <c r="BT789" s="387"/>
      <c r="BU789" s="387"/>
      <c r="BV789" s="387"/>
      <c r="BW789" s="387"/>
      <c r="BX789" s="387"/>
      <c r="BY789" s="387"/>
      <c r="BZ789" s="387"/>
      <c r="CA789" s="387"/>
      <c r="CB789" s="387"/>
      <c r="CC789" s="387"/>
      <c r="CD789" s="387"/>
      <c r="CE789" s="387"/>
      <c r="CF789" s="387"/>
      <c r="CG789" s="387"/>
      <c r="CH789" s="387"/>
      <c r="CI789" s="387"/>
      <c r="CJ789" s="387"/>
      <c r="CK789" s="387"/>
      <c r="CL789" s="387"/>
      <c r="CM789" s="387"/>
      <c r="CN789" s="387"/>
      <c r="CO789" s="387"/>
      <c r="CP789" s="387"/>
      <c r="CQ789" s="387"/>
      <c r="CR789" s="387"/>
      <c r="CS789" s="387"/>
      <c r="CT789" s="387"/>
      <c r="CU789" s="387"/>
      <c r="CV789" s="387"/>
      <c r="CW789" s="387"/>
      <c r="CX789" s="387"/>
      <c r="CY789" s="387"/>
      <c r="CZ789" s="387"/>
      <c r="DA789" s="387"/>
      <c r="DB789" s="387"/>
      <c r="DC789" s="387"/>
      <c r="DD789" s="387"/>
      <c r="DE789" s="387"/>
      <c r="DF789" s="387"/>
      <c r="DG789" s="387"/>
      <c r="DH789" s="387"/>
      <c r="DI789" s="387"/>
      <c r="DJ789" s="387"/>
      <c r="DK789" s="387"/>
      <c r="DL789" s="387"/>
      <c r="DM789" s="387"/>
      <c r="DN789" s="387"/>
      <c r="DO789" s="387"/>
      <c r="DP789" s="387"/>
      <c r="DQ789" s="387"/>
      <c r="DR789" s="387"/>
      <c r="DS789" s="387"/>
      <c r="DT789" s="387"/>
      <c r="DU789" s="387"/>
      <c r="DV789" s="387"/>
      <c r="DW789" s="387"/>
      <c r="DX789" s="387"/>
      <c r="DY789" s="387"/>
      <c r="DZ789" s="387"/>
      <c r="EA789" s="387"/>
      <c r="EB789" s="387"/>
      <c r="EC789" s="387"/>
      <c r="ED789" s="387"/>
      <c r="EE789" s="387"/>
      <c r="EF789" s="387"/>
      <c r="EG789" s="387"/>
      <c r="EH789" s="387"/>
      <c r="EI789" s="387"/>
      <c r="EJ789" s="387"/>
      <c r="EK789" s="387"/>
      <c r="EL789" s="387"/>
      <c r="EM789" s="387"/>
    </row>
    <row r="790" spans="1:143" s="389" customFormat="1" ht="25.5" hidden="1" customHeight="1">
      <c r="A790" s="504"/>
      <c r="B790" s="504"/>
      <c r="C790" s="504"/>
      <c r="D790" s="504"/>
      <c r="E790" s="504"/>
      <c r="F790" s="504"/>
      <c r="G790" s="504"/>
      <c r="H790" s="504"/>
      <c r="I790" s="504"/>
      <c r="J790" s="504"/>
      <c r="K790" s="504"/>
      <c r="L790" s="504"/>
      <c r="M790" s="504"/>
      <c r="N790" s="504"/>
      <c r="O790" s="504"/>
      <c r="P790" s="504"/>
      <c r="Q790" s="504"/>
      <c r="R790" s="504"/>
      <c r="S790" s="504"/>
      <c r="T790" s="504"/>
      <c r="U790" s="504"/>
      <c r="V790" s="504"/>
      <c r="W790" s="504"/>
      <c r="X790" s="504"/>
      <c r="Y790" s="504"/>
      <c r="Z790" s="504"/>
      <c r="AA790" s="504"/>
      <c r="AB790" s="504"/>
      <c r="AC790" s="504"/>
      <c r="AD790" s="504"/>
      <c r="AE790" s="504"/>
      <c r="AF790" s="500"/>
      <c r="AG790" s="500"/>
      <c r="AH790" s="500"/>
      <c r="AI790" s="387"/>
      <c r="AJ790" s="387"/>
      <c r="AK790" s="387"/>
      <c r="AL790" s="387"/>
      <c r="AM790" s="387"/>
      <c r="AN790" s="387"/>
      <c r="AO790" s="387"/>
      <c r="AP790" s="387"/>
      <c r="AQ790" s="387"/>
      <c r="AR790" s="387"/>
      <c r="AS790" s="387"/>
      <c r="AT790" s="387"/>
      <c r="AU790" s="387"/>
      <c r="AV790" s="387"/>
      <c r="AW790" s="387"/>
      <c r="AX790" s="387"/>
      <c r="AY790" s="387"/>
      <c r="AZ790" s="387"/>
      <c r="BA790" s="387"/>
      <c r="BB790" s="387"/>
      <c r="BC790" s="387"/>
      <c r="BD790" s="387"/>
      <c r="BE790" s="387"/>
      <c r="BF790" s="387"/>
      <c r="BG790" s="387"/>
      <c r="BH790" s="387"/>
      <c r="BI790" s="387"/>
      <c r="BJ790" s="387"/>
      <c r="BK790" s="387"/>
      <c r="BL790" s="387"/>
      <c r="BM790" s="387"/>
      <c r="BN790" s="387"/>
      <c r="BO790" s="387"/>
      <c r="BP790" s="387"/>
      <c r="BQ790" s="387"/>
      <c r="BR790" s="387"/>
      <c r="BS790" s="387"/>
      <c r="BT790" s="387"/>
      <c r="BU790" s="387"/>
      <c r="BV790" s="387"/>
      <c r="BW790" s="387"/>
      <c r="BX790" s="387"/>
      <c r="BY790" s="387"/>
      <c r="BZ790" s="387"/>
      <c r="CA790" s="387"/>
      <c r="CB790" s="387"/>
      <c r="CC790" s="387"/>
      <c r="CD790" s="387"/>
      <c r="CE790" s="387"/>
      <c r="CF790" s="387"/>
      <c r="CG790" s="387"/>
      <c r="CH790" s="387"/>
      <c r="CI790" s="387"/>
      <c r="CJ790" s="387"/>
      <c r="CK790" s="387"/>
      <c r="CL790" s="387"/>
      <c r="CM790" s="387"/>
      <c r="CN790" s="387"/>
      <c r="CO790" s="387"/>
      <c r="CP790" s="387"/>
      <c r="CQ790" s="387"/>
      <c r="CR790" s="387"/>
      <c r="CS790" s="387"/>
      <c r="CT790" s="387"/>
      <c r="CU790" s="387"/>
      <c r="CV790" s="387"/>
      <c r="CW790" s="387"/>
      <c r="CX790" s="387"/>
      <c r="CY790" s="387"/>
      <c r="CZ790" s="387"/>
      <c r="DA790" s="387"/>
      <c r="DB790" s="387"/>
      <c r="DC790" s="387"/>
      <c r="DD790" s="387"/>
      <c r="DE790" s="387"/>
      <c r="DF790" s="387"/>
      <c r="DG790" s="387"/>
      <c r="DH790" s="387"/>
      <c r="DI790" s="387"/>
      <c r="DJ790" s="387"/>
      <c r="DK790" s="387"/>
      <c r="DL790" s="387"/>
      <c r="DM790" s="387"/>
      <c r="DN790" s="387"/>
      <c r="DO790" s="387"/>
      <c r="DP790" s="387"/>
      <c r="DQ790" s="387"/>
      <c r="DR790" s="387"/>
      <c r="DS790" s="387"/>
      <c r="DT790" s="387"/>
      <c r="DU790" s="387"/>
      <c r="DV790" s="387"/>
      <c r="DW790" s="387"/>
      <c r="DX790" s="387"/>
      <c r="DY790" s="387"/>
      <c r="DZ790" s="387"/>
      <c r="EA790" s="387"/>
      <c r="EB790" s="387"/>
      <c r="EC790" s="387"/>
      <c r="ED790" s="387"/>
      <c r="EE790" s="387"/>
      <c r="EF790" s="387"/>
      <c r="EG790" s="387"/>
      <c r="EH790" s="387"/>
      <c r="EI790" s="387"/>
      <c r="EJ790" s="387"/>
      <c r="EK790" s="387"/>
      <c r="EL790" s="387"/>
      <c r="EM790" s="387"/>
    </row>
    <row r="791" spans="1:143" s="389" customFormat="1" ht="25.5" hidden="1" customHeight="1">
      <c r="A791" s="504"/>
      <c r="B791" s="504"/>
      <c r="C791" s="504"/>
      <c r="D791" s="504"/>
      <c r="E791" s="504"/>
      <c r="F791" s="504"/>
      <c r="G791" s="504"/>
      <c r="H791" s="504"/>
      <c r="I791" s="504"/>
      <c r="J791" s="504"/>
      <c r="K791" s="504"/>
      <c r="L791" s="504"/>
      <c r="M791" s="504"/>
      <c r="N791" s="504"/>
      <c r="O791" s="504"/>
      <c r="P791" s="504"/>
      <c r="Q791" s="504"/>
      <c r="R791" s="504"/>
      <c r="S791" s="504"/>
      <c r="T791" s="504"/>
      <c r="U791" s="504"/>
      <c r="V791" s="504"/>
      <c r="W791" s="504"/>
      <c r="X791" s="504"/>
      <c r="Y791" s="504"/>
      <c r="Z791" s="504"/>
      <c r="AA791" s="504"/>
      <c r="AB791" s="504"/>
      <c r="AC791" s="504"/>
      <c r="AD791" s="504"/>
      <c r="AE791" s="504"/>
      <c r="AF791" s="500"/>
      <c r="AG791" s="500"/>
      <c r="AH791" s="500"/>
      <c r="AI791" s="387"/>
      <c r="AJ791" s="387"/>
      <c r="AK791" s="387"/>
      <c r="AL791" s="387"/>
      <c r="AM791" s="387"/>
      <c r="AN791" s="387"/>
      <c r="AO791" s="387"/>
      <c r="AP791" s="387"/>
      <c r="AQ791" s="387"/>
      <c r="AR791" s="387"/>
      <c r="AS791" s="387"/>
      <c r="AT791" s="387"/>
      <c r="AU791" s="387"/>
      <c r="AV791" s="387"/>
      <c r="AW791" s="387"/>
      <c r="AX791" s="387"/>
      <c r="AY791" s="387"/>
      <c r="AZ791" s="387"/>
      <c r="BA791" s="387"/>
      <c r="BB791" s="387"/>
      <c r="BC791" s="387"/>
      <c r="BD791" s="387"/>
      <c r="BE791" s="387"/>
      <c r="BF791" s="387"/>
      <c r="BG791" s="387"/>
      <c r="BH791" s="387"/>
      <c r="BI791" s="387"/>
      <c r="BJ791" s="387"/>
      <c r="BK791" s="387"/>
      <c r="BL791" s="387"/>
      <c r="BM791" s="387"/>
      <c r="BN791" s="387"/>
      <c r="BO791" s="387"/>
      <c r="BP791" s="387"/>
      <c r="BQ791" s="387"/>
      <c r="BR791" s="387"/>
      <c r="BS791" s="387"/>
      <c r="BT791" s="387"/>
      <c r="BU791" s="387"/>
      <c r="BV791" s="387"/>
      <c r="BW791" s="387"/>
      <c r="BX791" s="387"/>
      <c r="BY791" s="387"/>
      <c r="BZ791" s="387"/>
      <c r="CA791" s="387"/>
      <c r="CB791" s="387"/>
      <c r="CC791" s="387"/>
      <c r="CD791" s="387"/>
      <c r="CE791" s="387"/>
      <c r="CF791" s="387"/>
      <c r="CG791" s="387"/>
      <c r="CH791" s="387"/>
      <c r="CI791" s="387"/>
      <c r="CJ791" s="387"/>
      <c r="CK791" s="387"/>
      <c r="CL791" s="387"/>
      <c r="CM791" s="387"/>
      <c r="CN791" s="387"/>
      <c r="CO791" s="387"/>
      <c r="CP791" s="387"/>
      <c r="CQ791" s="387"/>
      <c r="CR791" s="387"/>
      <c r="CS791" s="387"/>
      <c r="CT791" s="387"/>
      <c r="CU791" s="387"/>
      <c r="CV791" s="387"/>
      <c r="CW791" s="387"/>
      <c r="CX791" s="387"/>
      <c r="CY791" s="387"/>
      <c r="CZ791" s="387"/>
      <c r="DA791" s="387"/>
      <c r="DB791" s="387"/>
      <c r="DC791" s="387"/>
      <c r="DD791" s="387"/>
      <c r="DE791" s="387"/>
      <c r="DF791" s="387"/>
      <c r="DG791" s="387"/>
      <c r="DH791" s="387"/>
      <c r="DI791" s="387"/>
      <c r="DJ791" s="387"/>
      <c r="DK791" s="387"/>
      <c r="DL791" s="387"/>
      <c r="DM791" s="387"/>
      <c r="DN791" s="387"/>
      <c r="DO791" s="387"/>
      <c r="DP791" s="387"/>
      <c r="DQ791" s="387"/>
      <c r="DR791" s="387"/>
      <c r="DS791" s="387"/>
      <c r="DT791" s="387"/>
      <c r="DU791" s="387"/>
      <c r="DV791" s="387"/>
      <c r="DW791" s="387"/>
      <c r="DX791" s="387"/>
      <c r="DY791" s="387"/>
      <c r="DZ791" s="387"/>
      <c r="EA791" s="387"/>
      <c r="EB791" s="387"/>
      <c r="EC791" s="387"/>
      <c r="ED791" s="387"/>
      <c r="EE791" s="387"/>
      <c r="EF791" s="387"/>
      <c r="EG791" s="387"/>
      <c r="EH791" s="387"/>
      <c r="EI791" s="387"/>
      <c r="EJ791" s="387"/>
      <c r="EK791" s="387"/>
      <c r="EL791" s="387"/>
      <c r="EM791" s="387"/>
    </row>
    <row r="792" spans="1:143" s="389" customFormat="1" ht="25.5" hidden="1" customHeight="1">
      <c r="A792" s="504"/>
      <c r="B792" s="504"/>
      <c r="C792" s="504"/>
      <c r="D792" s="504"/>
      <c r="E792" s="504"/>
      <c r="F792" s="504"/>
      <c r="G792" s="504"/>
      <c r="H792" s="504"/>
      <c r="I792" s="504"/>
      <c r="J792" s="504"/>
      <c r="K792" s="504"/>
      <c r="L792" s="504"/>
      <c r="M792" s="504"/>
      <c r="N792" s="504"/>
      <c r="O792" s="504"/>
      <c r="P792" s="504"/>
      <c r="Q792" s="504"/>
      <c r="R792" s="504"/>
      <c r="S792" s="504"/>
      <c r="T792" s="504"/>
      <c r="U792" s="504"/>
      <c r="V792" s="504"/>
      <c r="W792" s="504"/>
      <c r="X792" s="504"/>
      <c r="Y792" s="504"/>
      <c r="Z792" s="504"/>
      <c r="AA792" s="504"/>
      <c r="AB792" s="504"/>
      <c r="AC792" s="504"/>
      <c r="AD792" s="504"/>
      <c r="AE792" s="504"/>
      <c r="AF792" s="500"/>
      <c r="AG792" s="500"/>
      <c r="AH792" s="500"/>
      <c r="AI792" s="387"/>
      <c r="AJ792" s="387"/>
      <c r="AK792" s="387"/>
      <c r="AL792" s="387"/>
      <c r="AM792" s="387"/>
      <c r="AN792" s="387"/>
      <c r="AO792" s="387"/>
      <c r="AP792" s="387"/>
      <c r="AQ792" s="387"/>
      <c r="AR792" s="387"/>
      <c r="AS792" s="387"/>
      <c r="AT792" s="387"/>
      <c r="AU792" s="387"/>
      <c r="AV792" s="387"/>
      <c r="AW792" s="387"/>
      <c r="AX792" s="387"/>
      <c r="AY792" s="387"/>
      <c r="AZ792" s="387"/>
      <c r="BA792" s="387"/>
      <c r="BB792" s="387"/>
      <c r="BC792" s="387"/>
      <c r="BD792" s="387"/>
      <c r="BE792" s="387"/>
      <c r="BF792" s="387"/>
      <c r="BG792" s="387"/>
      <c r="BH792" s="387"/>
      <c r="BI792" s="387"/>
      <c r="BJ792" s="387"/>
      <c r="BK792" s="387"/>
      <c r="BL792" s="387"/>
      <c r="BM792" s="387"/>
      <c r="BN792" s="387"/>
      <c r="BO792" s="387"/>
      <c r="BP792" s="387"/>
      <c r="BQ792" s="387"/>
      <c r="BR792" s="387"/>
      <c r="BS792" s="387"/>
      <c r="BT792" s="387"/>
      <c r="BU792" s="387"/>
      <c r="BV792" s="387"/>
      <c r="BW792" s="387"/>
      <c r="BX792" s="387"/>
      <c r="BY792" s="387"/>
      <c r="BZ792" s="387"/>
      <c r="CA792" s="387"/>
      <c r="CB792" s="387"/>
      <c r="CC792" s="387"/>
      <c r="CD792" s="387"/>
      <c r="CE792" s="387"/>
      <c r="CF792" s="387"/>
      <c r="CG792" s="387"/>
      <c r="CH792" s="387"/>
      <c r="CI792" s="387"/>
      <c r="CJ792" s="387"/>
      <c r="CK792" s="387"/>
      <c r="CL792" s="387"/>
      <c r="CM792" s="387"/>
      <c r="CN792" s="387"/>
      <c r="CO792" s="387"/>
      <c r="CP792" s="387"/>
      <c r="CQ792" s="387"/>
      <c r="CR792" s="387"/>
      <c r="CS792" s="387"/>
      <c r="CT792" s="387"/>
      <c r="CU792" s="387"/>
      <c r="CV792" s="387"/>
      <c r="CW792" s="387"/>
      <c r="CX792" s="387"/>
      <c r="CY792" s="387"/>
      <c r="CZ792" s="387"/>
      <c r="DA792" s="387"/>
      <c r="DB792" s="387"/>
      <c r="DC792" s="387"/>
      <c r="DD792" s="387"/>
      <c r="DE792" s="387"/>
      <c r="DF792" s="387"/>
      <c r="DG792" s="387"/>
      <c r="DH792" s="387"/>
      <c r="DI792" s="387"/>
      <c r="DJ792" s="387"/>
      <c r="DK792" s="387"/>
      <c r="DL792" s="387"/>
      <c r="DM792" s="387"/>
      <c r="DN792" s="387"/>
      <c r="DO792" s="387"/>
      <c r="DP792" s="387"/>
      <c r="DQ792" s="387"/>
      <c r="DR792" s="387"/>
      <c r="DS792" s="387"/>
      <c r="DT792" s="387"/>
      <c r="DU792" s="387"/>
      <c r="DV792" s="387"/>
      <c r="DW792" s="387"/>
      <c r="DX792" s="387"/>
      <c r="DY792" s="387"/>
      <c r="DZ792" s="387"/>
      <c r="EA792" s="387"/>
      <c r="EB792" s="387"/>
      <c r="EC792" s="387"/>
      <c r="ED792" s="387"/>
      <c r="EE792" s="387"/>
      <c r="EF792" s="387"/>
      <c r="EG792" s="387"/>
      <c r="EH792" s="387"/>
      <c r="EI792" s="387"/>
      <c r="EJ792" s="387"/>
      <c r="EK792" s="387"/>
      <c r="EL792" s="387"/>
      <c r="EM792" s="387"/>
    </row>
    <row r="793" spans="1:143" s="389" customFormat="1" ht="25.5" hidden="1" customHeight="1">
      <c r="A793" s="504"/>
      <c r="B793" s="504"/>
      <c r="C793" s="504"/>
      <c r="D793" s="504"/>
      <c r="E793" s="504"/>
      <c r="F793" s="504"/>
      <c r="G793" s="504"/>
      <c r="H793" s="504"/>
      <c r="I793" s="504"/>
      <c r="J793" s="504"/>
      <c r="K793" s="504"/>
      <c r="L793" s="504"/>
      <c r="M793" s="504"/>
      <c r="N793" s="504"/>
      <c r="O793" s="504"/>
      <c r="P793" s="504"/>
      <c r="Q793" s="504"/>
      <c r="R793" s="504"/>
      <c r="S793" s="504"/>
      <c r="T793" s="504"/>
      <c r="U793" s="504"/>
      <c r="V793" s="504"/>
      <c r="W793" s="504"/>
      <c r="X793" s="504"/>
      <c r="Y793" s="504"/>
      <c r="Z793" s="504"/>
      <c r="AA793" s="504"/>
      <c r="AB793" s="504"/>
      <c r="AC793" s="504"/>
      <c r="AD793" s="504"/>
      <c r="AE793" s="504"/>
      <c r="AF793" s="500"/>
      <c r="AG793" s="500"/>
      <c r="AH793" s="500"/>
      <c r="AI793" s="387"/>
      <c r="AJ793" s="387"/>
      <c r="AK793" s="387"/>
      <c r="AL793" s="387"/>
      <c r="AM793" s="387"/>
      <c r="AN793" s="387"/>
      <c r="AO793" s="387"/>
      <c r="AP793" s="387"/>
      <c r="AQ793" s="387"/>
      <c r="AR793" s="387"/>
      <c r="AS793" s="387"/>
      <c r="AT793" s="387"/>
      <c r="AU793" s="387"/>
      <c r="AV793" s="387"/>
      <c r="AW793" s="387"/>
      <c r="AX793" s="387"/>
      <c r="AY793" s="387"/>
      <c r="AZ793" s="387"/>
      <c r="BA793" s="387"/>
      <c r="BB793" s="387"/>
      <c r="BC793" s="387"/>
      <c r="BD793" s="387"/>
      <c r="BE793" s="387"/>
      <c r="BF793" s="387"/>
      <c r="BG793" s="387"/>
      <c r="BH793" s="387"/>
      <c r="BI793" s="387"/>
      <c r="BJ793" s="387"/>
      <c r="BK793" s="387"/>
      <c r="BL793" s="387"/>
      <c r="BM793" s="387"/>
      <c r="BN793" s="387"/>
      <c r="BO793" s="387"/>
      <c r="BP793" s="387"/>
      <c r="BQ793" s="387"/>
      <c r="BR793" s="387"/>
      <c r="BS793" s="387"/>
      <c r="BT793" s="387"/>
      <c r="BU793" s="387"/>
      <c r="BV793" s="387"/>
      <c r="BW793" s="387"/>
      <c r="BX793" s="387"/>
      <c r="BY793" s="387"/>
      <c r="BZ793" s="387"/>
      <c r="CA793" s="387"/>
      <c r="CB793" s="387"/>
      <c r="CC793" s="387"/>
      <c r="CD793" s="387"/>
      <c r="CE793" s="387"/>
      <c r="CF793" s="387"/>
      <c r="CG793" s="387"/>
      <c r="CH793" s="387"/>
      <c r="CI793" s="387"/>
      <c r="CJ793" s="387"/>
      <c r="CK793" s="387"/>
      <c r="CL793" s="387"/>
      <c r="CM793" s="387"/>
      <c r="CN793" s="387"/>
      <c r="CO793" s="387"/>
      <c r="CP793" s="387"/>
      <c r="CQ793" s="387"/>
      <c r="CR793" s="387"/>
      <c r="CS793" s="387"/>
      <c r="CT793" s="387"/>
      <c r="CU793" s="387"/>
      <c r="CV793" s="387"/>
      <c r="CW793" s="387"/>
      <c r="CX793" s="387"/>
      <c r="CY793" s="387"/>
      <c r="CZ793" s="387"/>
      <c r="DA793" s="387"/>
      <c r="DB793" s="387"/>
      <c r="DC793" s="387"/>
      <c r="DD793" s="387"/>
      <c r="DE793" s="387"/>
      <c r="DF793" s="387"/>
      <c r="DG793" s="387"/>
      <c r="DH793" s="387"/>
      <c r="DI793" s="387"/>
      <c r="DJ793" s="387"/>
      <c r="DK793" s="387"/>
      <c r="DL793" s="387"/>
      <c r="DM793" s="387"/>
      <c r="DN793" s="387"/>
      <c r="DO793" s="387"/>
      <c r="DP793" s="387"/>
      <c r="DQ793" s="387"/>
      <c r="DR793" s="387"/>
      <c r="DS793" s="387"/>
      <c r="DT793" s="387"/>
      <c r="DU793" s="387"/>
      <c r="DV793" s="387"/>
      <c r="DW793" s="387"/>
      <c r="DX793" s="387"/>
      <c r="DY793" s="387"/>
      <c r="DZ793" s="387"/>
      <c r="EA793" s="387"/>
      <c r="EB793" s="387"/>
      <c r="EC793" s="387"/>
      <c r="ED793" s="387"/>
      <c r="EE793" s="387"/>
      <c r="EF793" s="387"/>
      <c r="EG793" s="387"/>
      <c r="EH793" s="387"/>
      <c r="EI793" s="387"/>
      <c r="EJ793" s="387"/>
      <c r="EK793" s="387"/>
      <c r="EL793" s="387"/>
      <c r="EM793" s="387"/>
    </row>
    <row r="794" spans="1:143" s="389" customFormat="1" ht="25.5" hidden="1" customHeight="1">
      <c r="A794" s="504"/>
      <c r="B794" s="504"/>
      <c r="C794" s="504"/>
      <c r="D794" s="504"/>
      <c r="E794" s="504"/>
      <c r="F794" s="504"/>
      <c r="G794" s="504"/>
      <c r="H794" s="504"/>
      <c r="I794" s="504"/>
      <c r="J794" s="504"/>
      <c r="K794" s="504"/>
      <c r="L794" s="504"/>
      <c r="M794" s="504"/>
      <c r="N794" s="504"/>
      <c r="O794" s="504"/>
      <c r="P794" s="504"/>
      <c r="Q794" s="504"/>
      <c r="R794" s="504"/>
      <c r="S794" s="504"/>
      <c r="T794" s="504"/>
      <c r="U794" s="504"/>
      <c r="V794" s="504"/>
      <c r="W794" s="504"/>
      <c r="X794" s="504"/>
      <c r="Y794" s="504"/>
      <c r="Z794" s="504"/>
      <c r="AA794" s="504"/>
      <c r="AB794" s="504"/>
      <c r="AC794" s="504"/>
      <c r="AD794" s="504"/>
      <c r="AE794" s="504"/>
      <c r="AF794" s="500"/>
      <c r="AG794" s="500"/>
      <c r="AH794" s="500"/>
      <c r="AI794" s="387"/>
      <c r="AJ794" s="387"/>
      <c r="AK794" s="387"/>
      <c r="AL794" s="387"/>
      <c r="AM794" s="387"/>
      <c r="AN794" s="387"/>
      <c r="AO794" s="387"/>
      <c r="AP794" s="387"/>
      <c r="AQ794" s="387"/>
      <c r="AR794" s="387"/>
      <c r="AS794" s="387"/>
      <c r="AT794" s="387"/>
      <c r="AU794" s="387"/>
      <c r="AV794" s="387"/>
      <c r="AW794" s="387"/>
      <c r="AX794" s="387"/>
      <c r="AY794" s="387"/>
      <c r="AZ794" s="387"/>
      <c r="BA794" s="387"/>
      <c r="BB794" s="387"/>
      <c r="BC794" s="387"/>
      <c r="BD794" s="387"/>
      <c r="BE794" s="387"/>
      <c r="BF794" s="387"/>
      <c r="BG794" s="387"/>
      <c r="BH794" s="387"/>
      <c r="BI794" s="387"/>
      <c r="BJ794" s="387"/>
      <c r="BK794" s="387"/>
      <c r="BL794" s="387"/>
      <c r="BM794" s="387"/>
      <c r="BN794" s="387"/>
      <c r="BO794" s="387"/>
      <c r="BP794" s="387"/>
      <c r="BQ794" s="387"/>
      <c r="BR794" s="387"/>
      <c r="BS794" s="387"/>
      <c r="BT794" s="387"/>
      <c r="BU794" s="387"/>
      <c r="BV794" s="387"/>
      <c r="BW794" s="387"/>
      <c r="BX794" s="387"/>
      <c r="BY794" s="387"/>
      <c r="BZ794" s="387"/>
      <c r="CA794" s="387"/>
      <c r="CB794" s="387"/>
      <c r="CC794" s="387"/>
      <c r="CD794" s="387"/>
      <c r="CE794" s="387"/>
      <c r="CF794" s="387"/>
      <c r="CG794" s="387"/>
      <c r="CH794" s="387"/>
      <c r="CI794" s="387"/>
      <c r="CJ794" s="387"/>
      <c r="CK794" s="387"/>
      <c r="CL794" s="387"/>
      <c r="CM794" s="387"/>
      <c r="CN794" s="387"/>
      <c r="CO794" s="387"/>
      <c r="CP794" s="387"/>
      <c r="CQ794" s="387"/>
      <c r="CR794" s="387"/>
      <c r="CS794" s="387"/>
      <c r="CT794" s="387"/>
      <c r="CU794" s="387"/>
      <c r="CV794" s="387"/>
      <c r="CW794" s="387"/>
      <c r="CX794" s="387"/>
      <c r="CY794" s="387"/>
      <c r="CZ794" s="387"/>
      <c r="DA794" s="387"/>
      <c r="DB794" s="387"/>
      <c r="DC794" s="387"/>
      <c r="DD794" s="387"/>
      <c r="DE794" s="387"/>
      <c r="DF794" s="387"/>
      <c r="DG794" s="387"/>
      <c r="DH794" s="387"/>
      <c r="DI794" s="387"/>
      <c r="DJ794" s="387"/>
      <c r="DK794" s="387"/>
      <c r="DL794" s="387"/>
      <c r="DM794" s="387"/>
      <c r="DN794" s="387"/>
      <c r="DO794" s="387"/>
      <c r="DP794" s="387"/>
      <c r="DQ794" s="387"/>
      <c r="DR794" s="387"/>
      <c r="DS794" s="387"/>
      <c r="DT794" s="387"/>
      <c r="DU794" s="387"/>
      <c r="DV794" s="387"/>
      <c r="DW794" s="387"/>
      <c r="DX794" s="387"/>
      <c r="DY794" s="387"/>
      <c r="DZ794" s="387"/>
      <c r="EA794" s="387"/>
      <c r="EB794" s="387"/>
      <c r="EC794" s="387"/>
      <c r="ED794" s="387"/>
      <c r="EE794" s="387"/>
      <c r="EF794" s="387"/>
      <c r="EG794" s="387"/>
      <c r="EH794" s="387"/>
      <c r="EI794" s="387"/>
      <c r="EJ794" s="387"/>
      <c r="EK794" s="387"/>
      <c r="EL794" s="387"/>
      <c r="EM794" s="387"/>
    </row>
    <row r="795" spans="1:143" s="389" customFormat="1" ht="25.5" hidden="1" customHeight="1">
      <c r="A795" s="504"/>
      <c r="B795" s="504"/>
      <c r="C795" s="504"/>
      <c r="D795" s="504"/>
      <c r="E795" s="504"/>
      <c r="F795" s="504"/>
      <c r="G795" s="504"/>
      <c r="H795" s="504"/>
      <c r="I795" s="504"/>
      <c r="J795" s="504"/>
      <c r="K795" s="504"/>
      <c r="L795" s="504"/>
      <c r="M795" s="504"/>
      <c r="N795" s="504"/>
      <c r="O795" s="504"/>
      <c r="P795" s="504"/>
      <c r="Q795" s="504"/>
      <c r="R795" s="504"/>
      <c r="S795" s="504"/>
      <c r="T795" s="504"/>
      <c r="U795" s="504"/>
      <c r="V795" s="504"/>
      <c r="W795" s="504"/>
      <c r="X795" s="504"/>
      <c r="Y795" s="504"/>
      <c r="Z795" s="504"/>
      <c r="AA795" s="504"/>
      <c r="AB795" s="504"/>
      <c r="AC795" s="504"/>
      <c r="AD795" s="504"/>
      <c r="AE795" s="504"/>
      <c r="AF795" s="500"/>
      <c r="AG795" s="500"/>
      <c r="AH795" s="500"/>
      <c r="AI795" s="387"/>
      <c r="AJ795" s="387"/>
      <c r="AK795" s="387"/>
      <c r="AL795" s="387"/>
      <c r="AM795" s="387"/>
      <c r="AN795" s="387"/>
      <c r="AO795" s="387"/>
      <c r="AP795" s="387"/>
      <c r="AQ795" s="387"/>
      <c r="AR795" s="387"/>
      <c r="AS795" s="387"/>
      <c r="AT795" s="387"/>
      <c r="AU795" s="387"/>
      <c r="AV795" s="387"/>
      <c r="AW795" s="387"/>
      <c r="AX795" s="387"/>
      <c r="AY795" s="387"/>
      <c r="AZ795" s="387"/>
      <c r="BA795" s="387"/>
      <c r="BB795" s="387"/>
      <c r="BC795" s="387"/>
      <c r="BD795" s="387"/>
      <c r="BE795" s="387"/>
      <c r="BF795" s="387"/>
      <c r="BG795" s="387"/>
      <c r="BH795" s="387"/>
      <c r="BI795" s="387"/>
      <c r="BJ795" s="387"/>
      <c r="BK795" s="387"/>
      <c r="BL795" s="387"/>
      <c r="BM795" s="387"/>
      <c r="BN795" s="387"/>
      <c r="BO795" s="387"/>
      <c r="BP795" s="387"/>
      <c r="BQ795" s="387"/>
      <c r="BR795" s="387"/>
      <c r="BS795" s="387"/>
      <c r="BT795" s="387"/>
      <c r="BU795" s="387"/>
      <c r="BV795" s="387"/>
      <c r="BW795" s="387"/>
      <c r="BX795" s="387"/>
      <c r="BY795" s="387"/>
      <c r="BZ795" s="387"/>
      <c r="CA795" s="387"/>
      <c r="CB795" s="387"/>
      <c r="CC795" s="387"/>
      <c r="CD795" s="387"/>
      <c r="CE795" s="387"/>
      <c r="CF795" s="387"/>
      <c r="CG795" s="387"/>
      <c r="CH795" s="387"/>
      <c r="CI795" s="387"/>
      <c r="CJ795" s="387"/>
      <c r="CK795" s="387"/>
      <c r="CL795" s="387"/>
      <c r="CM795" s="387"/>
      <c r="CN795" s="387"/>
      <c r="CO795" s="387"/>
      <c r="CP795" s="387"/>
      <c r="CQ795" s="387"/>
      <c r="CR795" s="387"/>
      <c r="CS795" s="387"/>
      <c r="CT795" s="387"/>
      <c r="CU795" s="387"/>
      <c r="CV795" s="387"/>
      <c r="CW795" s="387"/>
      <c r="CX795" s="387"/>
      <c r="CY795" s="387"/>
      <c r="CZ795" s="387"/>
      <c r="DA795" s="387"/>
      <c r="DB795" s="387"/>
      <c r="DC795" s="387"/>
      <c r="DD795" s="387"/>
      <c r="DE795" s="387"/>
      <c r="DF795" s="387"/>
      <c r="DG795" s="387"/>
      <c r="DH795" s="387"/>
      <c r="DI795" s="387"/>
      <c r="DJ795" s="387"/>
      <c r="DK795" s="387"/>
      <c r="DL795" s="387"/>
      <c r="DM795" s="387"/>
      <c r="DN795" s="387"/>
      <c r="DO795" s="387"/>
      <c r="DP795" s="387"/>
      <c r="DQ795" s="387"/>
      <c r="DR795" s="387"/>
      <c r="DS795" s="387"/>
      <c r="DT795" s="387"/>
      <c r="DU795" s="387"/>
      <c r="DV795" s="387"/>
      <c r="DW795" s="387"/>
      <c r="DX795" s="387"/>
      <c r="DY795" s="387"/>
      <c r="DZ795" s="387"/>
      <c r="EA795" s="387"/>
      <c r="EB795" s="387"/>
      <c r="EC795" s="387"/>
      <c r="ED795" s="387"/>
      <c r="EE795" s="387"/>
      <c r="EF795" s="387"/>
      <c r="EG795" s="387"/>
      <c r="EH795" s="387"/>
      <c r="EI795" s="387"/>
      <c r="EJ795" s="387"/>
      <c r="EK795" s="387"/>
      <c r="EL795" s="387"/>
      <c r="EM795" s="387"/>
    </row>
    <row r="796" spans="1:143" s="389" customFormat="1" ht="25.5" hidden="1" customHeight="1">
      <c r="A796" s="504"/>
      <c r="B796" s="504"/>
      <c r="C796" s="504"/>
      <c r="D796" s="504"/>
      <c r="E796" s="504"/>
      <c r="F796" s="504"/>
      <c r="G796" s="504"/>
      <c r="H796" s="504"/>
      <c r="I796" s="504"/>
      <c r="J796" s="504"/>
      <c r="K796" s="504"/>
      <c r="L796" s="504"/>
      <c r="M796" s="504"/>
      <c r="N796" s="504"/>
      <c r="O796" s="504"/>
      <c r="P796" s="504"/>
      <c r="Q796" s="504"/>
      <c r="R796" s="504"/>
      <c r="S796" s="504"/>
      <c r="T796" s="504"/>
      <c r="U796" s="504"/>
      <c r="V796" s="504"/>
      <c r="W796" s="504"/>
      <c r="X796" s="504"/>
      <c r="Y796" s="504"/>
      <c r="Z796" s="504"/>
      <c r="AA796" s="504"/>
      <c r="AB796" s="504"/>
      <c r="AC796" s="504"/>
      <c r="AD796" s="504"/>
      <c r="AE796" s="504"/>
      <c r="AF796" s="500"/>
      <c r="AG796" s="500"/>
      <c r="AH796" s="500"/>
      <c r="AI796" s="387"/>
      <c r="AJ796" s="387"/>
      <c r="AK796" s="387"/>
      <c r="AL796" s="387"/>
      <c r="AM796" s="387"/>
      <c r="AN796" s="387"/>
      <c r="AO796" s="387"/>
      <c r="AP796" s="387"/>
      <c r="AQ796" s="387"/>
      <c r="AR796" s="387"/>
      <c r="AS796" s="387"/>
      <c r="AT796" s="387"/>
      <c r="AU796" s="387"/>
      <c r="AV796" s="387"/>
      <c r="AW796" s="387"/>
      <c r="AX796" s="387"/>
      <c r="AY796" s="387"/>
      <c r="AZ796" s="387"/>
      <c r="BA796" s="387"/>
      <c r="BB796" s="387"/>
      <c r="BC796" s="387"/>
      <c r="BD796" s="387"/>
      <c r="BE796" s="387"/>
      <c r="BF796" s="387"/>
      <c r="BG796" s="387"/>
      <c r="BH796" s="387"/>
      <c r="BI796" s="387"/>
      <c r="BJ796" s="387"/>
      <c r="BK796" s="387"/>
      <c r="BL796" s="387"/>
      <c r="BM796" s="387"/>
      <c r="BN796" s="387"/>
      <c r="BO796" s="387"/>
      <c r="BP796" s="387"/>
      <c r="BQ796" s="387"/>
      <c r="BR796" s="387"/>
      <c r="BS796" s="387"/>
      <c r="BT796" s="387"/>
      <c r="BU796" s="387"/>
      <c r="BV796" s="387"/>
      <c r="BW796" s="387"/>
      <c r="BX796" s="387"/>
      <c r="BY796" s="387"/>
      <c r="BZ796" s="387"/>
      <c r="CA796" s="387"/>
      <c r="CB796" s="387"/>
      <c r="CC796" s="387"/>
      <c r="CD796" s="387"/>
      <c r="CE796" s="387"/>
      <c r="CF796" s="387"/>
      <c r="CG796" s="387"/>
      <c r="CH796" s="387"/>
      <c r="CI796" s="387"/>
      <c r="CJ796" s="387"/>
      <c r="CK796" s="387"/>
      <c r="CL796" s="387"/>
      <c r="CM796" s="387"/>
      <c r="CN796" s="387"/>
      <c r="CO796" s="387"/>
      <c r="CP796" s="387"/>
      <c r="CQ796" s="387"/>
      <c r="CR796" s="387"/>
      <c r="CS796" s="387"/>
      <c r="CT796" s="387"/>
      <c r="CU796" s="387"/>
      <c r="CV796" s="387"/>
      <c r="CW796" s="387"/>
      <c r="CX796" s="387"/>
      <c r="CY796" s="387"/>
      <c r="CZ796" s="387"/>
      <c r="DA796" s="387"/>
      <c r="DB796" s="387"/>
      <c r="DC796" s="387"/>
      <c r="DD796" s="387"/>
      <c r="DE796" s="387"/>
      <c r="DF796" s="387"/>
      <c r="DG796" s="387"/>
      <c r="DH796" s="387"/>
      <c r="DI796" s="387"/>
      <c r="DJ796" s="387"/>
      <c r="DK796" s="387"/>
      <c r="DL796" s="387"/>
      <c r="DM796" s="387"/>
      <c r="DN796" s="387"/>
      <c r="DO796" s="387"/>
      <c r="DP796" s="387"/>
      <c r="DQ796" s="387"/>
      <c r="DR796" s="387"/>
      <c r="DS796" s="387"/>
      <c r="DT796" s="387"/>
      <c r="DU796" s="387"/>
      <c r="DV796" s="387"/>
      <c r="DW796" s="387"/>
      <c r="DX796" s="387"/>
      <c r="DY796" s="387"/>
      <c r="DZ796" s="387"/>
      <c r="EA796" s="387"/>
      <c r="EB796" s="387"/>
      <c r="EC796" s="387"/>
      <c r="ED796" s="387"/>
      <c r="EE796" s="387"/>
      <c r="EF796" s="387"/>
      <c r="EG796" s="387"/>
      <c r="EH796" s="387"/>
      <c r="EI796" s="387"/>
      <c r="EJ796" s="387"/>
      <c r="EK796" s="387"/>
      <c r="EL796" s="387"/>
      <c r="EM796" s="387"/>
    </row>
    <row r="797" spans="1:143" s="389" customFormat="1" ht="25.5" hidden="1" customHeight="1">
      <c r="A797" s="504"/>
      <c r="B797" s="504"/>
      <c r="C797" s="504"/>
      <c r="D797" s="504"/>
      <c r="E797" s="504"/>
      <c r="F797" s="504"/>
      <c r="G797" s="504"/>
      <c r="H797" s="504"/>
      <c r="I797" s="504"/>
      <c r="J797" s="504"/>
      <c r="K797" s="504"/>
      <c r="L797" s="504"/>
      <c r="M797" s="504"/>
      <c r="N797" s="504"/>
      <c r="O797" s="504"/>
      <c r="P797" s="504"/>
      <c r="Q797" s="504"/>
      <c r="R797" s="504"/>
      <c r="S797" s="504"/>
      <c r="T797" s="504"/>
      <c r="U797" s="504"/>
      <c r="V797" s="504"/>
      <c r="W797" s="504"/>
      <c r="X797" s="504"/>
      <c r="Y797" s="504"/>
      <c r="Z797" s="504"/>
      <c r="AA797" s="504"/>
      <c r="AB797" s="504"/>
      <c r="AC797" s="504"/>
      <c r="AD797" s="504"/>
      <c r="AE797" s="504"/>
      <c r="AF797" s="500"/>
      <c r="AG797" s="500"/>
      <c r="AH797" s="500"/>
      <c r="AI797" s="387"/>
      <c r="AJ797" s="387"/>
      <c r="AK797" s="387"/>
      <c r="AL797" s="387"/>
      <c r="AM797" s="387"/>
      <c r="AN797" s="387"/>
      <c r="AO797" s="387"/>
      <c r="AP797" s="387"/>
      <c r="AQ797" s="387"/>
      <c r="AR797" s="387"/>
      <c r="AS797" s="387"/>
      <c r="AT797" s="387"/>
      <c r="AU797" s="387"/>
      <c r="AV797" s="387"/>
      <c r="AW797" s="387"/>
      <c r="AX797" s="387"/>
      <c r="AY797" s="387"/>
      <c r="AZ797" s="387"/>
      <c r="BA797" s="387"/>
      <c r="BB797" s="387"/>
      <c r="BC797" s="387"/>
      <c r="BD797" s="387"/>
      <c r="BE797" s="387"/>
      <c r="BF797" s="387"/>
      <c r="BG797" s="387"/>
      <c r="BH797" s="387"/>
      <c r="BI797" s="387"/>
      <c r="BJ797" s="387"/>
      <c r="BK797" s="387"/>
      <c r="BL797" s="387"/>
      <c r="BM797" s="387"/>
      <c r="BN797" s="387"/>
      <c r="BO797" s="387"/>
      <c r="BP797" s="387"/>
      <c r="BQ797" s="387"/>
      <c r="BR797" s="387"/>
      <c r="BS797" s="387"/>
      <c r="BT797" s="387"/>
      <c r="BU797" s="387"/>
      <c r="BV797" s="387"/>
      <c r="BW797" s="387"/>
      <c r="BX797" s="387"/>
      <c r="BY797" s="387"/>
      <c r="BZ797" s="387"/>
      <c r="CA797" s="387"/>
      <c r="CB797" s="387"/>
      <c r="CC797" s="387"/>
      <c r="CD797" s="387"/>
      <c r="CE797" s="387"/>
      <c r="CF797" s="387"/>
      <c r="CG797" s="387"/>
      <c r="CH797" s="387"/>
      <c r="CI797" s="387"/>
      <c r="CJ797" s="387"/>
      <c r="CK797" s="387"/>
      <c r="CL797" s="387"/>
      <c r="CM797" s="387"/>
      <c r="CN797" s="387"/>
      <c r="CO797" s="387"/>
      <c r="CP797" s="387"/>
      <c r="CQ797" s="387"/>
      <c r="CR797" s="387"/>
      <c r="CS797" s="387"/>
      <c r="CT797" s="387"/>
      <c r="CU797" s="387"/>
      <c r="CV797" s="387"/>
      <c r="CW797" s="387"/>
      <c r="CX797" s="387"/>
      <c r="CY797" s="387"/>
      <c r="CZ797" s="387"/>
      <c r="DA797" s="387"/>
      <c r="DB797" s="387"/>
      <c r="DC797" s="387"/>
      <c r="DD797" s="387"/>
      <c r="DE797" s="387"/>
      <c r="DF797" s="387"/>
      <c r="DG797" s="387"/>
      <c r="DH797" s="387"/>
      <c r="DI797" s="387"/>
      <c r="DJ797" s="387"/>
      <c r="DK797" s="387"/>
      <c r="DL797" s="387"/>
      <c r="DM797" s="387"/>
      <c r="DN797" s="387"/>
      <c r="DO797" s="387"/>
      <c r="DP797" s="387"/>
      <c r="DQ797" s="387"/>
      <c r="DR797" s="387"/>
      <c r="DS797" s="387"/>
      <c r="DT797" s="387"/>
      <c r="DU797" s="387"/>
      <c r="DV797" s="387"/>
      <c r="DW797" s="387"/>
      <c r="DX797" s="387"/>
      <c r="DY797" s="387"/>
      <c r="DZ797" s="387"/>
      <c r="EA797" s="387"/>
      <c r="EB797" s="387"/>
      <c r="EC797" s="387"/>
      <c r="ED797" s="387"/>
      <c r="EE797" s="387"/>
      <c r="EF797" s="387"/>
      <c r="EG797" s="387"/>
      <c r="EH797" s="387"/>
      <c r="EI797" s="387"/>
      <c r="EJ797" s="387"/>
      <c r="EK797" s="387"/>
      <c r="EL797" s="387"/>
      <c r="EM797" s="387"/>
    </row>
    <row r="798" spans="1:143" s="389" customFormat="1" ht="25.5" hidden="1" customHeight="1">
      <c r="A798" s="504"/>
      <c r="B798" s="504"/>
      <c r="C798" s="504"/>
      <c r="D798" s="504"/>
      <c r="E798" s="504"/>
      <c r="F798" s="504"/>
      <c r="G798" s="504"/>
      <c r="H798" s="504"/>
      <c r="I798" s="504"/>
      <c r="J798" s="504"/>
      <c r="K798" s="504"/>
      <c r="L798" s="504"/>
      <c r="M798" s="504"/>
      <c r="N798" s="504"/>
      <c r="O798" s="504"/>
      <c r="P798" s="504"/>
      <c r="Q798" s="504"/>
      <c r="R798" s="504"/>
      <c r="S798" s="504"/>
      <c r="T798" s="504"/>
      <c r="U798" s="504"/>
      <c r="V798" s="504"/>
      <c r="W798" s="504"/>
      <c r="X798" s="504"/>
      <c r="Y798" s="504"/>
      <c r="Z798" s="504"/>
      <c r="AA798" s="504"/>
      <c r="AB798" s="504"/>
      <c r="AC798" s="504"/>
      <c r="AD798" s="504"/>
      <c r="AE798" s="504"/>
      <c r="AF798" s="500"/>
      <c r="AG798" s="500"/>
      <c r="AH798" s="500"/>
      <c r="AI798" s="387"/>
      <c r="AJ798" s="387"/>
      <c r="AK798" s="387"/>
      <c r="AL798" s="387"/>
      <c r="AM798" s="387"/>
      <c r="AN798" s="387"/>
      <c r="AO798" s="387"/>
      <c r="AP798" s="387"/>
      <c r="AQ798" s="387"/>
      <c r="AR798" s="387"/>
      <c r="AS798" s="387"/>
      <c r="AT798" s="387"/>
      <c r="AU798" s="387"/>
      <c r="AV798" s="387"/>
      <c r="AW798" s="387"/>
      <c r="AX798" s="387"/>
      <c r="AY798" s="387"/>
      <c r="AZ798" s="387"/>
      <c r="BA798" s="387"/>
      <c r="BB798" s="387"/>
      <c r="BC798" s="387"/>
      <c r="BD798" s="387"/>
      <c r="BE798" s="387"/>
      <c r="BF798" s="387"/>
      <c r="BG798" s="387"/>
      <c r="BH798" s="387"/>
      <c r="BI798" s="387"/>
      <c r="BJ798" s="387"/>
      <c r="BK798" s="387"/>
      <c r="BL798" s="387"/>
      <c r="BM798" s="387"/>
      <c r="BN798" s="387"/>
      <c r="BO798" s="387"/>
      <c r="BP798" s="387"/>
      <c r="BQ798" s="387"/>
      <c r="BR798" s="387"/>
      <c r="BS798" s="387"/>
      <c r="BT798" s="387"/>
      <c r="BU798" s="387"/>
      <c r="BV798" s="387"/>
      <c r="BW798" s="387"/>
      <c r="BX798" s="387"/>
      <c r="BY798" s="387"/>
      <c r="BZ798" s="387"/>
      <c r="CA798" s="387"/>
      <c r="CB798" s="387"/>
      <c r="CC798" s="387"/>
      <c r="CD798" s="387"/>
      <c r="CE798" s="387"/>
      <c r="CF798" s="387"/>
      <c r="CG798" s="387"/>
      <c r="CH798" s="387"/>
      <c r="CI798" s="387"/>
      <c r="CJ798" s="387"/>
      <c r="CK798" s="387"/>
      <c r="CL798" s="387"/>
      <c r="CM798" s="387"/>
      <c r="CN798" s="387"/>
      <c r="CO798" s="387"/>
      <c r="CP798" s="387"/>
      <c r="CQ798" s="387"/>
      <c r="CR798" s="387"/>
      <c r="CS798" s="387"/>
      <c r="CT798" s="387"/>
      <c r="CU798" s="387"/>
      <c r="CV798" s="387"/>
      <c r="CW798" s="387"/>
      <c r="CX798" s="387"/>
      <c r="CY798" s="387"/>
      <c r="CZ798" s="387"/>
      <c r="DA798" s="387"/>
      <c r="DB798" s="387"/>
      <c r="DC798" s="387"/>
      <c r="DD798" s="387"/>
      <c r="DE798" s="387"/>
      <c r="DF798" s="387"/>
      <c r="DG798" s="387"/>
      <c r="DH798" s="387"/>
      <c r="DI798" s="387"/>
      <c r="DJ798" s="387"/>
      <c r="DK798" s="387"/>
      <c r="DL798" s="387"/>
      <c r="DM798" s="387"/>
      <c r="DN798" s="387"/>
      <c r="DO798" s="387"/>
      <c r="DP798" s="387"/>
      <c r="DQ798" s="387"/>
      <c r="DR798" s="387"/>
      <c r="DS798" s="387"/>
      <c r="DT798" s="387"/>
      <c r="DU798" s="387"/>
      <c r="DV798" s="387"/>
      <c r="DW798" s="387"/>
      <c r="DX798" s="387"/>
      <c r="DY798" s="387"/>
      <c r="DZ798" s="387"/>
      <c r="EA798" s="387"/>
      <c r="EB798" s="387"/>
      <c r="EC798" s="387"/>
      <c r="ED798" s="387"/>
      <c r="EE798" s="387"/>
      <c r="EF798" s="387"/>
      <c r="EG798" s="387"/>
      <c r="EH798" s="387"/>
      <c r="EI798" s="387"/>
      <c r="EJ798" s="387"/>
      <c r="EK798" s="387"/>
      <c r="EL798" s="387"/>
      <c r="EM798" s="387"/>
    </row>
    <row r="799" spans="1:143" s="389" customFormat="1" ht="25.5" hidden="1" customHeight="1">
      <c r="A799" s="504"/>
      <c r="B799" s="504"/>
      <c r="C799" s="504"/>
      <c r="D799" s="504"/>
      <c r="E799" s="504"/>
      <c r="F799" s="504"/>
      <c r="G799" s="504"/>
      <c r="H799" s="504"/>
      <c r="I799" s="504"/>
      <c r="J799" s="504"/>
      <c r="K799" s="504"/>
      <c r="L799" s="504"/>
      <c r="M799" s="504"/>
      <c r="N799" s="504"/>
      <c r="O799" s="504"/>
      <c r="P799" s="504"/>
      <c r="Q799" s="504"/>
      <c r="R799" s="504"/>
      <c r="S799" s="504"/>
      <c r="T799" s="504"/>
      <c r="U799" s="504"/>
      <c r="V799" s="504"/>
      <c r="W799" s="504"/>
      <c r="X799" s="504"/>
      <c r="Y799" s="504"/>
      <c r="Z799" s="504"/>
      <c r="AA799" s="504"/>
      <c r="AB799" s="504"/>
      <c r="AC799" s="504"/>
      <c r="AD799" s="504"/>
      <c r="AE799" s="504"/>
      <c r="AF799" s="500"/>
      <c r="AG799" s="500"/>
      <c r="AH799" s="500"/>
      <c r="AI799" s="387"/>
      <c r="AJ799" s="387"/>
      <c r="AK799" s="387"/>
      <c r="AL799" s="387"/>
      <c r="AM799" s="387"/>
      <c r="AN799" s="387"/>
      <c r="AO799" s="387"/>
      <c r="AP799" s="387"/>
      <c r="AQ799" s="387"/>
      <c r="AR799" s="387"/>
      <c r="AS799" s="387"/>
      <c r="AT799" s="387"/>
      <c r="AU799" s="387"/>
      <c r="AV799" s="387"/>
      <c r="AW799" s="387"/>
      <c r="AX799" s="387"/>
      <c r="AY799" s="387"/>
      <c r="AZ799" s="387"/>
      <c r="BA799" s="387"/>
      <c r="BB799" s="387"/>
      <c r="BC799" s="387"/>
      <c r="BD799" s="387"/>
      <c r="BE799" s="387"/>
      <c r="BF799" s="387"/>
      <c r="BG799" s="387"/>
      <c r="BH799" s="387"/>
      <c r="BI799" s="387"/>
      <c r="BJ799" s="387"/>
      <c r="BK799" s="387"/>
      <c r="BL799" s="387"/>
      <c r="BM799" s="387"/>
      <c r="BN799" s="387"/>
      <c r="BO799" s="387"/>
      <c r="BP799" s="387"/>
      <c r="BQ799" s="387"/>
      <c r="BR799" s="387"/>
      <c r="BS799" s="387"/>
      <c r="BT799" s="387"/>
      <c r="BU799" s="387"/>
      <c r="BV799" s="387"/>
      <c r="BW799" s="387"/>
      <c r="BX799" s="387"/>
      <c r="BY799" s="387"/>
      <c r="BZ799" s="387"/>
      <c r="CA799" s="387"/>
      <c r="CB799" s="387"/>
      <c r="CC799" s="387"/>
      <c r="CD799" s="387"/>
      <c r="CE799" s="387"/>
      <c r="CF799" s="387"/>
      <c r="CG799" s="387"/>
      <c r="CH799" s="387"/>
      <c r="CI799" s="387"/>
      <c r="CJ799" s="387"/>
      <c r="CK799" s="387"/>
      <c r="CL799" s="387"/>
      <c r="CM799" s="387"/>
      <c r="CN799" s="387"/>
      <c r="CO799" s="387"/>
      <c r="CP799" s="387"/>
      <c r="CQ799" s="387"/>
      <c r="CR799" s="387"/>
      <c r="CS799" s="387"/>
      <c r="CT799" s="387"/>
      <c r="CU799" s="387"/>
      <c r="CV799" s="387"/>
      <c r="CW799" s="387"/>
      <c r="CX799" s="387"/>
      <c r="CY799" s="387"/>
      <c r="CZ799" s="387"/>
      <c r="DA799" s="387"/>
      <c r="DB799" s="387"/>
      <c r="DC799" s="387"/>
      <c r="DD799" s="387"/>
      <c r="DE799" s="387"/>
      <c r="DF799" s="387"/>
      <c r="DG799" s="387"/>
      <c r="DH799" s="387"/>
      <c r="DI799" s="387"/>
      <c r="DJ799" s="387"/>
      <c r="DK799" s="387"/>
      <c r="DL799" s="387"/>
      <c r="DM799" s="387"/>
      <c r="DN799" s="387"/>
      <c r="DO799" s="387"/>
      <c r="DP799" s="387"/>
      <c r="DQ799" s="387"/>
      <c r="DR799" s="387"/>
      <c r="DS799" s="387"/>
      <c r="DT799" s="387"/>
      <c r="DU799" s="387"/>
      <c r="DV799" s="387"/>
      <c r="DW799" s="387"/>
      <c r="DX799" s="387"/>
      <c r="DY799" s="387"/>
      <c r="DZ799" s="387"/>
      <c r="EA799" s="387"/>
      <c r="EB799" s="387"/>
      <c r="EC799" s="387"/>
      <c r="ED799" s="387"/>
      <c r="EE799" s="387"/>
      <c r="EF799" s="387"/>
      <c r="EG799" s="387"/>
      <c r="EH799" s="387"/>
      <c r="EI799" s="387"/>
      <c r="EJ799" s="387"/>
      <c r="EK799" s="387"/>
      <c r="EL799" s="387"/>
      <c r="EM799" s="387"/>
    </row>
    <row r="800" spans="1:143" s="389" customFormat="1" ht="25.5" hidden="1" customHeight="1">
      <c r="A800" s="504"/>
      <c r="B800" s="504"/>
      <c r="C800" s="504"/>
      <c r="D800" s="504"/>
      <c r="E800" s="504"/>
      <c r="F800" s="504"/>
      <c r="G800" s="504"/>
      <c r="H800" s="504"/>
      <c r="I800" s="504"/>
      <c r="J800" s="504"/>
      <c r="K800" s="504"/>
      <c r="L800" s="504"/>
      <c r="M800" s="504"/>
      <c r="N800" s="504"/>
      <c r="O800" s="504"/>
      <c r="P800" s="504"/>
      <c r="Q800" s="504"/>
      <c r="R800" s="504"/>
      <c r="S800" s="504"/>
      <c r="T800" s="504"/>
      <c r="U800" s="504"/>
      <c r="V800" s="504"/>
      <c r="W800" s="504"/>
      <c r="X800" s="504"/>
      <c r="Y800" s="504"/>
      <c r="Z800" s="504"/>
      <c r="AA800" s="504"/>
      <c r="AB800" s="504"/>
      <c r="AC800" s="504"/>
      <c r="AD800" s="504"/>
      <c r="AE800" s="504"/>
      <c r="AF800" s="500"/>
      <c r="AG800" s="500"/>
      <c r="AH800" s="500"/>
      <c r="AI800" s="387"/>
      <c r="AJ800" s="387"/>
      <c r="AK800" s="387"/>
      <c r="AL800" s="387"/>
      <c r="AM800" s="387"/>
      <c r="AN800" s="387"/>
      <c r="AO800" s="387"/>
      <c r="AP800" s="387"/>
      <c r="AQ800" s="387"/>
      <c r="AR800" s="387"/>
      <c r="AS800" s="387"/>
      <c r="AT800" s="387"/>
      <c r="AU800" s="387"/>
      <c r="AV800" s="387"/>
      <c r="AW800" s="387"/>
      <c r="AX800" s="387"/>
      <c r="AY800" s="387"/>
      <c r="AZ800" s="387"/>
      <c r="BA800" s="387"/>
      <c r="BB800" s="387"/>
      <c r="BC800" s="387"/>
      <c r="BD800" s="387"/>
      <c r="BE800" s="387"/>
      <c r="BF800" s="387"/>
      <c r="BG800" s="387"/>
      <c r="BH800" s="387"/>
      <c r="BI800" s="387"/>
      <c r="BJ800" s="387"/>
      <c r="BK800" s="387"/>
      <c r="BL800" s="387"/>
      <c r="BM800" s="387"/>
      <c r="BN800" s="387"/>
      <c r="BO800" s="387"/>
      <c r="BP800" s="387"/>
      <c r="BQ800" s="387"/>
      <c r="BR800" s="387"/>
      <c r="BS800" s="387"/>
      <c r="BT800" s="387"/>
      <c r="BU800" s="387"/>
      <c r="BV800" s="387"/>
      <c r="BW800" s="387"/>
      <c r="BX800" s="387"/>
      <c r="BY800" s="387"/>
      <c r="BZ800" s="387"/>
      <c r="CA800" s="387"/>
      <c r="CB800" s="387"/>
      <c r="CC800" s="387"/>
      <c r="CD800" s="387"/>
      <c r="CE800" s="387"/>
      <c r="CF800" s="387"/>
      <c r="CG800" s="387"/>
      <c r="CH800" s="387"/>
      <c r="CI800" s="387"/>
      <c r="CJ800" s="387"/>
      <c r="CK800" s="387"/>
      <c r="CL800" s="387"/>
      <c r="CM800" s="387"/>
      <c r="CN800" s="387"/>
      <c r="CO800" s="387"/>
      <c r="CP800" s="387"/>
      <c r="CQ800" s="387"/>
      <c r="CR800" s="387"/>
      <c r="CS800" s="387"/>
      <c r="CT800" s="387"/>
      <c r="CU800" s="387"/>
      <c r="CV800" s="387"/>
      <c r="CW800" s="387"/>
      <c r="CX800" s="387"/>
      <c r="CY800" s="387"/>
      <c r="CZ800" s="387"/>
      <c r="DA800" s="387"/>
      <c r="DB800" s="387"/>
      <c r="DC800" s="387"/>
      <c r="DD800" s="387"/>
      <c r="DE800" s="387"/>
      <c r="DF800" s="387"/>
      <c r="DG800" s="387"/>
      <c r="DH800" s="387"/>
      <c r="DI800" s="387"/>
      <c r="DJ800" s="387"/>
      <c r="DK800" s="387"/>
      <c r="DL800" s="387"/>
      <c r="DM800" s="387"/>
      <c r="DN800" s="387"/>
      <c r="DO800" s="387"/>
      <c r="DP800" s="387"/>
      <c r="DQ800" s="387"/>
      <c r="DR800" s="387"/>
      <c r="DS800" s="387"/>
      <c r="DT800" s="387"/>
      <c r="DU800" s="387"/>
      <c r="DV800" s="387"/>
      <c r="DW800" s="387"/>
      <c r="DX800" s="387"/>
      <c r="DY800" s="387"/>
      <c r="DZ800" s="387"/>
      <c r="EA800" s="387"/>
      <c r="EB800" s="387"/>
      <c r="EC800" s="387"/>
      <c r="ED800" s="387"/>
      <c r="EE800" s="387"/>
      <c r="EF800" s="387"/>
      <c r="EG800" s="387"/>
      <c r="EH800" s="387"/>
      <c r="EI800" s="387"/>
      <c r="EJ800" s="387"/>
      <c r="EK800" s="387"/>
      <c r="EL800" s="387"/>
      <c r="EM800" s="387"/>
    </row>
    <row r="801" spans="1:143" s="389" customFormat="1" ht="25.5" hidden="1" customHeight="1">
      <c r="A801" s="504"/>
      <c r="B801" s="504"/>
      <c r="C801" s="504"/>
      <c r="D801" s="504"/>
      <c r="E801" s="504"/>
      <c r="F801" s="504"/>
      <c r="G801" s="504"/>
      <c r="H801" s="504"/>
      <c r="I801" s="504"/>
      <c r="J801" s="504"/>
      <c r="K801" s="504"/>
      <c r="L801" s="504"/>
      <c r="M801" s="504"/>
      <c r="N801" s="504"/>
      <c r="O801" s="504"/>
      <c r="P801" s="504"/>
      <c r="Q801" s="504"/>
      <c r="R801" s="504"/>
      <c r="S801" s="504"/>
      <c r="T801" s="504"/>
      <c r="U801" s="504"/>
      <c r="V801" s="504"/>
      <c r="W801" s="504"/>
      <c r="X801" s="504"/>
      <c r="Y801" s="504"/>
      <c r="Z801" s="504"/>
      <c r="AA801" s="504"/>
      <c r="AB801" s="504"/>
      <c r="AC801" s="504"/>
      <c r="AD801" s="504"/>
      <c r="AE801" s="504"/>
      <c r="AF801" s="500"/>
      <c r="AG801" s="500"/>
      <c r="AH801" s="500"/>
      <c r="AI801" s="387"/>
      <c r="AJ801" s="387"/>
      <c r="AK801" s="387"/>
      <c r="AL801" s="387"/>
      <c r="AM801" s="387"/>
      <c r="AN801" s="387"/>
      <c r="AO801" s="387"/>
      <c r="AP801" s="387"/>
      <c r="AQ801" s="387"/>
      <c r="AR801" s="387"/>
      <c r="AS801" s="387"/>
      <c r="AT801" s="387"/>
      <c r="AU801" s="387"/>
      <c r="AV801" s="387"/>
      <c r="AW801" s="387"/>
      <c r="AX801" s="387"/>
      <c r="AY801" s="387"/>
      <c r="AZ801" s="387"/>
      <c r="BA801" s="387"/>
      <c r="BB801" s="387"/>
      <c r="BC801" s="387"/>
      <c r="BD801" s="387"/>
      <c r="BE801" s="387"/>
      <c r="BF801" s="387"/>
      <c r="BG801" s="387"/>
      <c r="BH801" s="387"/>
      <c r="BI801" s="387"/>
      <c r="BJ801" s="387"/>
      <c r="BK801" s="387"/>
      <c r="BL801" s="387"/>
      <c r="BM801" s="387"/>
      <c r="BN801" s="387"/>
      <c r="BO801" s="387"/>
      <c r="BP801" s="387"/>
      <c r="BQ801" s="387"/>
      <c r="BR801" s="387"/>
      <c r="BS801" s="387"/>
      <c r="BT801" s="387"/>
      <c r="BU801" s="387"/>
      <c r="BV801" s="387"/>
      <c r="BW801" s="387"/>
      <c r="BX801" s="387"/>
      <c r="BY801" s="387"/>
      <c r="BZ801" s="387"/>
      <c r="CA801" s="387"/>
      <c r="CB801" s="387"/>
      <c r="CC801" s="387"/>
      <c r="CD801" s="387"/>
      <c r="CE801" s="387"/>
      <c r="CF801" s="387"/>
      <c r="CG801" s="387"/>
      <c r="CH801" s="387"/>
      <c r="CI801" s="387"/>
      <c r="CJ801" s="387"/>
      <c r="CK801" s="387"/>
      <c r="CL801" s="387"/>
      <c r="CM801" s="387"/>
      <c r="CN801" s="387"/>
      <c r="CO801" s="387"/>
      <c r="CP801" s="387"/>
      <c r="CQ801" s="387"/>
      <c r="CR801" s="387"/>
      <c r="CS801" s="387"/>
      <c r="CT801" s="387"/>
      <c r="CU801" s="387"/>
      <c r="CV801" s="387"/>
      <c r="CW801" s="387"/>
      <c r="CX801" s="387"/>
      <c r="CY801" s="387"/>
      <c r="CZ801" s="387"/>
      <c r="DA801" s="387"/>
      <c r="DB801" s="387"/>
      <c r="DC801" s="387"/>
      <c r="DD801" s="387"/>
      <c r="DE801" s="387"/>
      <c r="DF801" s="387"/>
      <c r="DG801" s="387"/>
      <c r="DH801" s="387"/>
      <c r="DI801" s="387"/>
      <c r="DJ801" s="387"/>
      <c r="DK801" s="387"/>
      <c r="DL801" s="387"/>
      <c r="DM801" s="387"/>
      <c r="DN801" s="387"/>
      <c r="DO801" s="387"/>
      <c r="DP801" s="387"/>
      <c r="DQ801" s="387"/>
      <c r="DR801" s="387"/>
      <c r="DS801" s="387"/>
      <c r="DT801" s="387"/>
      <c r="DU801" s="387"/>
      <c r="DV801" s="387"/>
      <c r="DW801" s="387"/>
      <c r="DX801" s="387"/>
      <c r="DY801" s="387"/>
      <c r="DZ801" s="387"/>
      <c r="EA801" s="387"/>
      <c r="EB801" s="387"/>
      <c r="EC801" s="387"/>
      <c r="ED801" s="387"/>
      <c r="EE801" s="387"/>
      <c r="EF801" s="387"/>
      <c r="EG801" s="387"/>
      <c r="EH801" s="387"/>
      <c r="EI801" s="387"/>
      <c r="EJ801" s="387"/>
      <c r="EK801" s="387"/>
      <c r="EL801" s="387"/>
      <c r="EM801" s="387"/>
    </row>
    <row r="802" spans="1:143" s="389" customFormat="1" ht="25.5" hidden="1" customHeight="1">
      <c r="A802" s="504"/>
      <c r="B802" s="504"/>
      <c r="C802" s="504"/>
      <c r="D802" s="504"/>
      <c r="E802" s="504"/>
      <c r="F802" s="504"/>
      <c r="G802" s="504"/>
      <c r="H802" s="504"/>
      <c r="I802" s="504"/>
      <c r="J802" s="504"/>
      <c r="K802" s="504"/>
      <c r="L802" s="504"/>
      <c r="M802" s="504"/>
      <c r="N802" s="504"/>
      <c r="O802" s="504"/>
      <c r="P802" s="504"/>
      <c r="Q802" s="504"/>
      <c r="R802" s="504"/>
      <c r="S802" s="504"/>
      <c r="T802" s="504"/>
      <c r="U802" s="504"/>
      <c r="V802" s="504"/>
      <c r="W802" s="504"/>
      <c r="X802" s="504"/>
      <c r="Y802" s="504"/>
      <c r="Z802" s="504"/>
      <c r="AA802" s="504"/>
      <c r="AB802" s="504"/>
      <c r="AC802" s="504"/>
      <c r="AD802" s="504"/>
      <c r="AE802" s="504"/>
      <c r="AF802" s="500"/>
      <c r="AG802" s="500"/>
      <c r="AH802" s="500"/>
      <c r="AI802" s="387"/>
      <c r="AJ802" s="387"/>
      <c r="AK802" s="387"/>
      <c r="AL802" s="387"/>
      <c r="AM802" s="387"/>
      <c r="AN802" s="387"/>
      <c r="AO802" s="387"/>
      <c r="AP802" s="387"/>
      <c r="AQ802" s="387"/>
      <c r="AR802" s="387"/>
      <c r="AS802" s="387"/>
      <c r="AT802" s="387"/>
      <c r="AU802" s="387"/>
      <c r="AV802" s="387"/>
      <c r="AW802" s="387"/>
      <c r="AX802" s="387"/>
      <c r="AY802" s="387"/>
      <c r="AZ802" s="387"/>
      <c r="BA802" s="387"/>
      <c r="BB802" s="387"/>
      <c r="BC802" s="387"/>
      <c r="BD802" s="387"/>
      <c r="BE802" s="387"/>
      <c r="BF802" s="387"/>
      <c r="BG802" s="387"/>
      <c r="BH802" s="387"/>
      <c r="BI802" s="387"/>
      <c r="BJ802" s="387"/>
      <c r="BK802" s="387"/>
      <c r="BL802" s="387"/>
      <c r="BM802" s="387"/>
      <c r="BN802" s="387"/>
      <c r="BO802" s="387"/>
      <c r="BP802" s="387"/>
      <c r="BQ802" s="387"/>
      <c r="BR802" s="387"/>
      <c r="BS802" s="387"/>
      <c r="BT802" s="387"/>
      <c r="BU802" s="387"/>
      <c r="BV802" s="387"/>
      <c r="BW802" s="387"/>
      <c r="BX802" s="387"/>
      <c r="BY802" s="387"/>
      <c r="BZ802" s="387"/>
      <c r="CA802" s="387"/>
      <c r="CB802" s="387"/>
      <c r="CC802" s="387"/>
      <c r="CD802" s="387"/>
      <c r="CE802" s="387"/>
      <c r="CF802" s="387"/>
      <c r="CG802" s="387"/>
      <c r="CH802" s="387"/>
      <c r="CI802" s="387"/>
      <c r="CJ802" s="387"/>
      <c r="CK802" s="387"/>
      <c r="CL802" s="387"/>
      <c r="CM802" s="387"/>
      <c r="CN802" s="387"/>
      <c r="CO802" s="387"/>
      <c r="CP802" s="387"/>
      <c r="CQ802" s="387"/>
      <c r="CR802" s="387"/>
      <c r="CS802" s="387"/>
      <c r="CT802" s="387"/>
      <c r="CU802" s="387"/>
      <c r="CV802" s="387"/>
      <c r="CW802" s="387"/>
      <c r="CX802" s="387"/>
      <c r="CY802" s="387"/>
      <c r="CZ802" s="387"/>
      <c r="DA802" s="387"/>
      <c r="DB802" s="387"/>
      <c r="DC802" s="387"/>
      <c r="DD802" s="387"/>
      <c r="DE802" s="387"/>
      <c r="DF802" s="387"/>
      <c r="DG802" s="387"/>
      <c r="DH802" s="387"/>
      <c r="DI802" s="387"/>
      <c r="DJ802" s="387"/>
      <c r="DK802" s="387"/>
      <c r="DL802" s="387"/>
      <c r="DM802" s="387"/>
      <c r="DN802" s="387"/>
      <c r="DO802" s="387"/>
      <c r="DP802" s="387"/>
      <c r="DQ802" s="387"/>
      <c r="DR802" s="387"/>
      <c r="DS802" s="387"/>
      <c r="DT802" s="387"/>
      <c r="DU802" s="387"/>
      <c r="DV802" s="387"/>
      <c r="DW802" s="387"/>
      <c r="DX802" s="387"/>
      <c r="DY802" s="387"/>
      <c r="DZ802" s="387"/>
      <c r="EA802" s="387"/>
      <c r="EB802" s="387"/>
      <c r="EC802" s="387"/>
      <c r="ED802" s="387"/>
      <c r="EE802" s="387"/>
      <c r="EF802" s="387"/>
      <c r="EG802" s="387"/>
      <c r="EH802" s="387"/>
      <c r="EI802" s="387"/>
      <c r="EJ802" s="387"/>
      <c r="EK802" s="387"/>
      <c r="EL802" s="387"/>
      <c r="EM802" s="387"/>
    </row>
    <row r="803" spans="1:143" s="389" customFormat="1" ht="25.5" hidden="1" customHeight="1">
      <c r="A803" s="504"/>
      <c r="B803" s="504"/>
      <c r="C803" s="504"/>
      <c r="D803" s="504"/>
      <c r="E803" s="504"/>
      <c r="F803" s="504"/>
      <c r="G803" s="504"/>
      <c r="H803" s="504"/>
      <c r="I803" s="504"/>
      <c r="J803" s="504"/>
      <c r="K803" s="504"/>
      <c r="L803" s="504"/>
      <c r="M803" s="504"/>
      <c r="N803" s="504"/>
      <c r="O803" s="504"/>
      <c r="P803" s="504"/>
      <c r="Q803" s="504"/>
      <c r="R803" s="504"/>
      <c r="S803" s="504"/>
      <c r="T803" s="504"/>
      <c r="U803" s="504"/>
      <c r="V803" s="504"/>
      <c r="W803" s="504"/>
      <c r="X803" s="504"/>
      <c r="Y803" s="504"/>
      <c r="Z803" s="504"/>
      <c r="AA803" s="504"/>
      <c r="AB803" s="504"/>
      <c r="AC803" s="504"/>
      <c r="AD803" s="504"/>
      <c r="AE803" s="504"/>
      <c r="AF803" s="500"/>
      <c r="AG803" s="500"/>
      <c r="AH803" s="500"/>
      <c r="AI803" s="387"/>
      <c r="AJ803" s="387"/>
      <c r="AK803" s="387"/>
      <c r="AL803" s="387"/>
      <c r="AM803" s="387"/>
      <c r="AN803" s="387"/>
      <c r="AO803" s="387"/>
      <c r="AP803" s="387"/>
      <c r="AQ803" s="387"/>
      <c r="AR803" s="387"/>
      <c r="AS803" s="387"/>
      <c r="AT803" s="387"/>
      <c r="AU803" s="387"/>
      <c r="AV803" s="387"/>
      <c r="AW803" s="387"/>
      <c r="AX803" s="387"/>
      <c r="AY803" s="387"/>
      <c r="AZ803" s="387"/>
      <c r="BA803" s="387"/>
      <c r="BB803" s="387"/>
      <c r="BC803" s="387"/>
      <c r="BD803" s="387"/>
      <c r="BE803" s="387"/>
      <c r="BF803" s="387"/>
      <c r="BG803" s="387"/>
      <c r="BH803" s="387"/>
      <c r="BI803" s="387"/>
      <c r="BJ803" s="387"/>
      <c r="BK803" s="387"/>
      <c r="BL803" s="387"/>
      <c r="BM803" s="387"/>
      <c r="BN803" s="387"/>
      <c r="BO803" s="387"/>
      <c r="BP803" s="387"/>
      <c r="BQ803" s="387"/>
      <c r="BR803" s="387"/>
      <c r="BS803" s="387"/>
      <c r="BT803" s="387"/>
      <c r="BU803" s="387"/>
      <c r="BV803" s="387"/>
      <c r="BW803" s="387"/>
      <c r="BX803" s="387"/>
      <c r="BY803" s="387"/>
      <c r="BZ803" s="387"/>
      <c r="CA803" s="387"/>
      <c r="CB803" s="387"/>
      <c r="CC803" s="387"/>
      <c r="CD803" s="387"/>
      <c r="CE803" s="387"/>
      <c r="CF803" s="387"/>
      <c r="CG803" s="387"/>
      <c r="CH803" s="387"/>
      <c r="CI803" s="387"/>
      <c r="CJ803" s="387"/>
      <c r="CK803" s="387"/>
      <c r="CL803" s="387"/>
      <c r="CM803" s="387"/>
      <c r="CN803" s="387"/>
      <c r="CO803" s="387"/>
      <c r="CP803" s="387"/>
      <c r="CQ803" s="387"/>
      <c r="CR803" s="387"/>
      <c r="CS803" s="387"/>
      <c r="CT803" s="387"/>
      <c r="CU803" s="387"/>
      <c r="CV803" s="387"/>
      <c r="CW803" s="387"/>
      <c r="CX803" s="387"/>
      <c r="CY803" s="387"/>
      <c r="CZ803" s="387"/>
      <c r="DA803" s="387"/>
      <c r="DB803" s="387"/>
      <c r="DC803" s="387"/>
      <c r="DD803" s="387"/>
      <c r="DE803" s="387"/>
      <c r="DF803" s="387"/>
      <c r="DG803" s="387"/>
      <c r="DH803" s="387"/>
      <c r="DI803" s="387"/>
      <c r="DJ803" s="387"/>
      <c r="DK803" s="387"/>
      <c r="DL803" s="387"/>
      <c r="DM803" s="387"/>
      <c r="DN803" s="387"/>
      <c r="DO803" s="387"/>
      <c r="DP803" s="387"/>
      <c r="DQ803" s="387"/>
      <c r="DR803" s="387"/>
      <c r="DS803" s="387"/>
      <c r="DT803" s="387"/>
      <c r="DU803" s="387"/>
      <c r="DV803" s="387"/>
      <c r="DW803" s="387"/>
      <c r="DX803" s="387"/>
      <c r="DY803" s="387"/>
      <c r="DZ803" s="387"/>
      <c r="EA803" s="387"/>
      <c r="EB803" s="387"/>
      <c r="EC803" s="387"/>
      <c r="ED803" s="387"/>
      <c r="EE803" s="387"/>
      <c r="EF803" s="387"/>
      <c r="EG803" s="387"/>
      <c r="EH803" s="387"/>
      <c r="EI803" s="387"/>
      <c r="EJ803" s="387"/>
      <c r="EK803" s="387"/>
      <c r="EL803" s="387"/>
      <c r="EM803" s="387"/>
    </row>
    <row r="804" spans="1:143" s="389" customFormat="1" ht="25.5" hidden="1" customHeight="1">
      <c r="A804" s="504"/>
      <c r="B804" s="504"/>
      <c r="C804" s="504"/>
      <c r="D804" s="504"/>
      <c r="E804" s="504"/>
      <c r="F804" s="504"/>
      <c r="G804" s="504"/>
      <c r="H804" s="504"/>
      <c r="I804" s="504"/>
      <c r="J804" s="504"/>
      <c r="K804" s="504"/>
      <c r="L804" s="504"/>
      <c r="M804" s="504"/>
      <c r="N804" s="504"/>
      <c r="O804" s="504"/>
      <c r="P804" s="504"/>
      <c r="Q804" s="504"/>
      <c r="R804" s="504"/>
      <c r="S804" s="504"/>
      <c r="T804" s="504"/>
      <c r="U804" s="504"/>
      <c r="V804" s="504"/>
      <c r="W804" s="504"/>
      <c r="X804" s="504"/>
      <c r="Y804" s="504"/>
      <c r="Z804" s="504"/>
      <c r="AA804" s="504"/>
      <c r="AB804" s="504"/>
      <c r="AC804" s="504"/>
      <c r="AD804" s="504"/>
      <c r="AE804" s="504"/>
      <c r="AF804" s="500"/>
      <c r="AG804" s="500"/>
      <c r="AH804" s="500"/>
      <c r="AI804" s="387"/>
      <c r="AJ804" s="387"/>
      <c r="AK804" s="387"/>
      <c r="AL804" s="387"/>
      <c r="AM804" s="387"/>
      <c r="AN804" s="387"/>
      <c r="AO804" s="387"/>
      <c r="AP804" s="387"/>
      <c r="AQ804" s="387"/>
      <c r="AR804" s="387"/>
      <c r="AS804" s="387"/>
      <c r="AT804" s="387"/>
      <c r="AU804" s="387"/>
      <c r="AV804" s="387"/>
      <c r="AW804" s="387"/>
      <c r="AX804" s="387"/>
      <c r="AY804" s="387"/>
      <c r="AZ804" s="387"/>
      <c r="BA804" s="387"/>
      <c r="BB804" s="387"/>
      <c r="BC804" s="387"/>
      <c r="BD804" s="387"/>
      <c r="BE804" s="387"/>
      <c r="BF804" s="387"/>
      <c r="BG804" s="387"/>
      <c r="BH804" s="387"/>
      <c r="BI804" s="387"/>
      <c r="BJ804" s="387"/>
      <c r="BK804" s="387"/>
      <c r="BL804" s="387"/>
      <c r="BM804" s="387"/>
      <c r="BN804" s="387"/>
      <c r="BO804" s="387"/>
      <c r="BP804" s="387"/>
      <c r="BQ804" s="387"/>
      <c r="BR804" s="387"/>
      <c r="BS804" s="387"/>
      <c r="BT804" s="387"/>
      <c r="BU804" s="387"/>
      <c r="BV804" s="387"/>
      <c r="BW804" s="387"/>
      <c r="BX804" s="387"/>
      <c r="BY804" s="387"/>
      <c r="BZ804" s="387"/>
      <c r="CA804" s="387"/>
      <c r="CB804" s="387"/>
      <c r="CC804" s="387"/>
      <c r="CD804" s="387"/>
      <c r="CE804" s="387"/>
      <c r="CF804" s="387"/>
      <c r="CG804" s="387"/>
      <c r="CH804" s="387"/>
      <c r="CI804" s="387"/>
      <c r="CJ804" s="387"/>
      <c r="CK804" s="387"/>
      <c r="CL804" s="387"/>
      <c r="CM804" s="387"/>
      <c r="CN804" s="387"/>
      <c r="CO804" s="387"/>
      <c r="CP804" s="387"/>
      <c r="CQ804" s="387"/>
      <c r="CR804" s="387"/>
      <c r="CS804" s="387"/>
      <c r="CT804" s="387"/>
      <c r="CU804" s="387"/>
      <c r="CV804" s="387"/>
      <c r="CW804" s="387"/>
      <c r="CX804" s="387"/>
      <c r="CY804" s="387"/>
      <c r="CZ804" s="387"/>
      <c r="DA804" s="387"/>
      <c r="DB804" s="387"/>
      <c r="DC804" s="387"/>
      <c r="DD804" s="387"/>
      <c r="DE804" s="387"/>
      <c r="DF804" s="387"/>
      <c r="DG804" s="387"/>
      <c r="DH804" s="387"/>
      <c r="DI804" s="387"/>
      <c r="DJ804" s="387"/>
      <c r="DK804" s="387"/>
      <c r="DL804" s="387"/>
      <c r="DM804" s="387"/>
      <c r="DN804" s="387"/>
      <c r="DO804" s="387"/>
      <c r="DP804" s="387"/>
      <c r="DQ804" s="387"/>
      <c r="DR804" s="387"/>
      <c r="DS804" s="387"/>
      <c r="DT804" s="387"/>
      <c r="DU804" s="387"/>
      <c r="DV804" s="387"/>
      <c r="DW804" s="387"/>
      <c r="DX804" s="387"/>
      <c r="DY804" s="387"/>
      <c r="DZ804" s="387"/>
      <c r="EA804" s="387"/>
      <c r="EB804" s="387"/>
      <c r="EC804" s="387"/>
      <c r="ED804" s="387"/>
      <c r="EE804" s="387"/>
      <c r="EF804" s="387"/>
      <c r="EG804" s="387"/>
      <c r="EH804" s="387"/>
      <c r="EI804" s="387"/>
      <c r="EJ804" s="387"/>
      <c r="EK804" s="387"/>
      <c r="EL804" s="387"/>
      <c r="EM804" s="387"/>
    </row>
    <row r="805" spans="1:143" s="389" customFormat="1" ht="25.5" hidden="1" customHeight="1">
      <c r="A805" s="504"/>
      <c r="B805" s="504"/>
      <c r="C805" s="504"/>
      <c r="D805" s="504"/>
      <c r="E805" s="504"/>
      <c r="F805" s="504"/>
      <c r="G805" s="504"/>
      <c r="H805" s="504"/>
      <c r="I805" s="504"/>
      <c r="J805" s="504"/>
      <c r="K805" s="504"/>
      <c r="L805" s="504"/>
      <c r="M805" s="504"/>
      <c r="N805" s="504"/>
      <c r="O805" s="504"/>
      <c r="P805" s="504"/>
      <c r="Q805" s="504"/>
      <c r="R805" s="504"/>
      <c r="S805" s="504"/>
      <c r="T805" s="504"/>
      <c r="U805" s="504"/>
      <c r="V805" s="504"/>
      <c r="W805" s="504"/>
      <c r="X805" s="504"/>
      <c r="Y805" s="504"/>
      <c r="Z805" s="504"/>
      <c r="AA805" s="504"/>
      <c r="AB805" s="504"/>
      <c r="AC805" s="504"/>
      <c r="AD805" s="504"/>
      <c r="AE805" s="504"/>
      <c r="AF805" s="500"/>
      <c r="AG805" s="500"/>
      <c r="AH805" s="500"/>
      <c r="AI805" s="387"/>
      <c r="AJ805" s="387"/>
      <c r="AK805" s="387"/>
      <c r="AL805" s="387"/>
      <c r="AM805" s="387"/>
      <c r="AN805" s="387"/>
      <c r="AO805" s="387"/>
      <c r="AP805" s="387"/>
      <c r="AQ805" s="387"/>
      <c r="AR805" s="387"/>
      <c r="AS805" s="387"/>
      <c r="AT805" s="387"/>
      <c r="AU805" s="387"/>
      <c r="AV805" s="387"/>
      <c r="AW805" s="387"/>
      <c r="AX805" s="387"/>
      <c r="AY805" s="387"/>
      <c r="AZ805" s="387"/>
      <c r="BA805" s="387"/>
      <c r="BB805" s="387"/>
      <c r="BC805" s="387"/>
      <c r="BD805" s="387"/>
      <c r="BE805" s="387"/>
      <c r="BF805" s="387"/>
      <c r="BG805" s="387"/>
      <c r="BH805" s="387"/>
      <c r="BI805" s="387"/>
      <c r="BJ805" s="387"/>
      <c r="BK805" s="387"/>
      <c r="BL805" s="387"/>
      <c r="BM805" s="387"/>
      <c r="BN805" s="387"/>
      <c r="BO805" s="387"/>
      <c r="BP805" s="387"/>
      <c r="BQ805" s="387"/>
      <c r="BR805" s="387"/>
      <c r="BS805" s="387"/>
      <c r="BT805" s="387"/>
      <c r="BU805" s="387"/>
      <c r="BV805" s="387"/>
      <c r="BW805" s="387"/>
      <c r="BX805" s="387"/>
      <c r="BY805" s="387"/>
      <c r="BZ805" s="387"/>
      <c r="CA805" s="387"/>
      <c r="CB805" s="387"/>
      <c r="CC805" s="387"/>
      <c r="CD805" s="387"/>
      <c r="CE805" s="387"/>
      <c r="CF805" s="387"/>
      <c r="CG805" s="387"/>
      <c r="CH805" s="387"/>
      <c r="CI805" s="387"/>
      <c r="CJ805" s="387"/>
      <c r="CK805" s="387"/>
      <c r="CL805" s="387"/>
      <c r="CM805" s="387"/>
      <c r="CN805" s="387"/>
      <c r="CO805" s="387"/>
      <c r="CP805" s="387"/>
      <c r="CQ805" s="387"/>
      <c r="CR805" s="387"/>
      <c r="CS805" s="387"/>
      <c r="CT805" s="387"/>
      <c r="CU805" s="387"/>
      <c r="CV805" s="387"/>
      <c r="CW805" s="387"/>
      <c r="CX805" s="387"/>
      <c r="CY805" s="387"/>
      <c r="CZ805" s="387"/>
      <c r="DA805" s="387"/>
      <c r="DB805" s="387"/>
      <c r="DC805" s="387"/>
      <c r="DD805" s="387"/>
      <c r="DE805" s="387"/>
      <c r="DF805" s="387"/>
      <c r="DG805" s="387"/>
      <c r="DH805" s="387"/>
      <c r="DI805" s="387"/>
      <c r="DJ805" s="387"/>
      <c r="DK805" s="387"/>
      <c r="DL805" s="387"/>
      <c r="DM805" s="387"/>
      <c r="DN805" s="387"/>
      <c r="DO805" s="387"/>
      <c r="DP805" s="387"/>
      <c r="DQ805" s="387"/>
      <c r="DR805" s="387"/>
      <c r="DS805" s="387"/>
      <c r="DT805" s="387"/>
      <c r="DU805" s="387"/>
      <c r="DV805" s="387"/>
      <c r="DW805" s="387"/>
      <c r="DX805" s="387"/>
      <c r="DY805" s="387"/>
      <c r="DZ805" s="387"/>
      <c r="EA805" s="387"/>
      <c r="EB805" s="387"/>
      <c r="EC805" s="387"/>
      <c r="ED805" s="387"/>
      <c r="EE805" s="387"/>
      <c r="EF805" s="387"/>
      <c r="EG805" s="387"/>
      <c r="EH805" s="387"/>
      <c r="EI805" s="387"/>
      <c r="EJ805" s="387"/>
      <c r="EK805" s="387"/>
      <c r="EL805" s="387"/>
      <c r="EM805" s="387"/>
    </row>
    <row r="806" spans="1:143" s="389" customFormat="1" ht="25.5" hidden="1" customHeight="1">
      <c r="A806" s="504"/>
      <c r="B806" s="504"/>
      <c r="C806" s="504"/>
      <c r="D806" s="504"/>
      <c r="E806" s="504"/>
      <c r="F806" s="504"/>
      <c r="G806" s="504"/>
      <c r="H806" s="504"/>
      <c r="I806" s="504"/>
      <c r="J806" s="504"/>
      <c r="K806" s="504"/>
      <c r="L806" s="504"/>
      <c r="M806" s="504"/>
      <c r="N806" s="504"/>
      <c r="O806" s="504"/>
      <c r="P806" s="504"/>
      <c r="Q806" s="504"/>
      <c r="R806" s="504"/>
      <c r="S806" s="504"/>
      <c r="T806" s="504"/>
      <c r="U806" s="504"/>
      <c r="V806" s="504"/>
      <c r="W806" s="504"/>
      <c r="X806" s="504"/>
      <c r="Y806" s="504"/>
      <c r="Z806" s="504"/>
      <c r="AA806" s="504"/>
      <c r="AB806" s="504"/>
      <c r="AC806" s="504"/>
      <c r="AD806" s="504"/>
      <c r="AE806" s="504"/>
      <c r="AF806" s="500"/>
      <c r="AG806" s="500"/>
      <c r="AH806" s="500"/>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c r="BV806" s="387"/>
      <c r="BW806" s="387"/>
      <c r="BX806" s="387"/>
      <c r="BY806" s="387"/>
      <c r="BZ806" s="387"/>
      <c r="CA806" s="387"/>
      <c r="CB806" s="387"/>
      <c r="CC806" s="387"/>
      <c r="CD806" s="387"/>
      <c r="CE806" s="387"/>
      <c r="CF806" s="387"/>
      <c r="CG806" s="387"/>
      <c r="CH806" s="387"/>
      <c r="CI806" s="387"/>
      <c r="CJ806" s="387"/>
      <c r="CK806" s="387"/>
      <c r="CL806" s="387"/>
      <c r="CM806" s="387"/>
      <c r="CN806" s="387"/>
      <c r="CO806" s="387"/>
      <c r="CP806" s="387"/>
      <c r="CQ806" s="387"/>
      <c r="CR806" s="387"/>
      <c r="CS806" s="387"/>
      <c r="CT806" s="387"/>
      <c r="CU806" s="387"/>
      <c r="CV806" s="387"/>
      <c r="CW806" s="387"/>
      <c r="CX806" s="387"/>
      <c r="CY806" s="387"/>
      <c r="CZ806" s="387"/>
      <c r="DA806" s="387"/>
      <c r="DB806" s="387"/>
      <c r="DC806" s="387"/>
      <c r="DD806" s="387"/>
      <c r="DE806" s="387"/>
      <c r="DF806" s="387"/>
      <c r="DG806" s="387"/>
      <c r="DH806" s="387"/>
      <c r="DI806" s="387"/>
      <c r="DJ806" s="387"/>
      <c r="DK806" s="387"/>
      <c r="DL806" s="387"/>
      <c r="DM806" s="387"/>
      <c r="DN806" s="387"/>
      <c r="DO806" s="387"/>
      <c r="DP806" s="387"/>
      <c r="DQ806" s="387"/>
      <c r="DR806" s="387"/>
      <c r="DS806" s="387"/>
      <c r="DT806" s="387"/>
      <c r="DU806" s="387"/>
      <c r="DV806" s="387"/>
      <c r="DW806" s="387"/>
      <c r="DX806" s="387"/>
      <c r="DY806" s="387"/>
      <c r="DZ806" s="387"/>
      <c r="EA806" s="387"/>
      <c r="EB806" s="387"/>
      <c r="EC806" s="387"/>
      <c r="ED806" s="387"/>
      <c r="EE806" s="387"/>
      <c r="EF806" s="387"/>
      <c r="EG806" s="387"/>
      <c r="EH806" s="387"/>
      <c r="EI806" s="387"/>
      <c r="EJ806" s="387"/>
      <c r="EK806" s="387"/>
      <c r="EL806" s="387"/>
      <c r="EM806" s="387"/>
    </row>
    <row r="807" spans="1:143" s="389" customFormat="1" ht="25.5" hidden="1" customHeight="1">
      <c r="A807" s="504"/>
      <c r="B807" s="504"/>
      <c r="C807" s="504"/>
      <c r="D807" s="504"/>
      <c r="E807" s="504"/>
      <c r="F807" s="504"/>
      <c r="G807" s="504"/>
      <c r="H807" s="504"/>
      <c r="I807" s="504"/>
      <c r="J807" s="504"/>
      <c r="K807" s="504"/>
      <c r="L807" s="504"/>
      <c r="M807" s="504"/>
      <c r="N807" s="504"/>
      <c r="O807" s="504"/>
      <c r="P807" s="504"/>
      <c r="Q807" s="504"/>
      <c r="R807" s="504"/>
      <c r="S807" s="504"/>
      <c r="T807" s="504"/>
      <c r="U807" s="504"/>
      <c r="V807" s="504"/>
      <c r="W807" s="504"/>
      <c r="X807" s="504"/>
      <c r="Y807" s="504"/>
      <c r="Z807" s="504"/>
      <c r="AA807" s="504"/>
      <c r="AB807" s="504"/>
      <c r="AC807" s="504"/>
      <c r="AD807" s="504"/>
      <c r="AE807" s="504"/>
      <c r="AF807" s="500"/>
      <c r="AG807" s="500"/>
      <c r="AH807" s="500"/>
      <c r="AI807" s="387"/>
      <c r="AJ807" s="387"/>
      <c r="AK807" s="387"/>
      <c r="AL807" s="387"/>
      <c r="AM807" s="387"/>
      <c r="AN807" s="387"/>
      <c r="AO807" s="387"/>
      <c r="AP807" s="387"/>
      <c r="AQ807" s="387"/>
      <c r="AR807" s="387"/>
      <c r="AS807" s="387"/>
      <c r="AT807" s="387"/>
      <c r="AU807" s="387"/>
      <c r="AV807" s="387"/>
      <c r="AW807" s="387"/>
      <c r="AX807" s="387"/>
      <c r="AY807" s="387"/>
      <c r="AZ807" s="387"/>
      <c r="BA807" s="387"/>
      <c r="BB807" s="387"/>
      <c r="BC807" s="387"/>
      <c r="BD807" s="387"/>
      <c r="BE807" s="387"/>
      <c r="BF807" s="387"/>
      <c r="BG807" s="387"/>
      <c r="BH807" s="387"/>
      <c r="BI807" s="387"/>
      <c r="BJ807" s="387"/>
      <c r="BK807" s="387"/>
      <c r="BL807" s="387"/>
      <c r="BM807" s="387"/>
      <c r="BN807" s="387"/>
      <c r="BO807" s="387"/>
      <c r="BP807" s="387"/>
      <c r="BQ807" s="387"/>
      <c r="BR807" s="387"/>
      <c r="BS807" s="387"/>
      <c r="BT807" s="387"/>
      <c r="BU807" s="387"/>
      <c r="BV807" s="387"/>
      <c r="BW807" s="387"/>
      <c r="BX807" s="387"/>
      <c r="BY807" s="387"/>
      <c r="BZ807" s="387"/>
      <c r="CA807" s="387"/>
      <c r="CB807" s="387"/>
      <c r="CC807" s="387"/>
      <c r="CD807" s="387"/>
      <c r="CE807" s="387"/>
      <c r="CF807" s="387"/>
      <c r="CG807" s="387"/>
      <c r="CH807" s="387"/>
      <c r="CI807" s="387"/>
      <c r="CJ807" s="387"/>
      <c r="CK807" s="387"/>
      <c r="CL807" s="387"/>
      <c r="CM807" s="387"/>
      <c r="CN807" s="387"/>
      <c r="CO807" s="387"/>
      <c r="CP807" s="387"/>
      <c r="CQ807" s="387"/>
      <c r="CR807" s="387"/>
      <c r="CS807" s="387"/>
      <c r="CT807" s="387"/>
      <c r="CU807" s="387"/>
      <c r="CV807" s="387"/>
      <c r="CW807" s="387"/>
      <c r="CX807" s="387"/>
      <c r="CY807" s="387"/>
      <c r="CZ807" s="387"/>
      <c r="DA807" s="387"/>
      <c r="DB807" s="387"/>
      <c r="DC807" s="387"/>
      <c r="DD807" s="387"/>
      <c r="DE807" s="387"/>
      <c r="DF807" s="387"/>
      <c r="DG807" s="387"/>
      <c r="DH807" s="387"/>
      <c r="DI807" s="387"/>
      <c r="DJ807" s="387"/>
      <c r="DK807" s="387"/>
      <c r="DL807" s="387"/>
      <c r="DM807" s="387"/>
      <c r="DN807" s="387"/>
      <c r="DO807" s="387"/>
      <c r="DP807" s="387"/>
      <c r="DQ807" s="387"/>
      <c r="DR807" s="387"/>
      <c r="DS807" s="387"/>
      <c r="DT807" s="387"/>
      <c r="DU807" s="387"/>
      <c r="DV807" s="387"/>
      <c r="DW807" s="387"/>
      <c r="DX807" s="387"/>
      <c r="DY807" s="387"/>
      <c r="DZ807" s="387"/>
      <c r="EA807" s="387"/>
      <c r="EB807" s="387"/>
      <c r="EC807" s="387"/>
      <c r="ED807" s="387"/>
      <c r="EE807" s="387"/>
      <c r="EF807" s="387"/>
      <c r="EG807" s="387"/>
      <c r="EH807" s="387"/>
      <c r="EI807" s="387"/>
      <c r="EJ807" s="387"/>
      <c r="EK807" s="387"/>
      <c r="EL807" s="387"/>
      <c r="EM807" s="387"/>
    </row>
    <row r="808" spans="1:143" s="389" customFormat="1" ht="25.5" hidden="1" customHeight="1">
      <c r="A808" s="504"/>
      <c r="B808" s="504"/>
      <c r="C808" s="504"/>
      <c r="D808" s="504"/>
      <c r="E808" s="504"/>
      <c r="F808" s="504"/>
      <c r="G808" s="504"/>
      <c r="H808" s="504"/>
      <c r="I808" s="504"/>
      <c r="J808" s="504"/>
      <c r="K808" s="504"/>
      <c r="L808" s="504"/>
      <c r="M808" s="504"/>
      <c r="N808" s="504"/>
      <c r="O808" s="504"/>
      <c r="P808" s="504"/>
      <c r="Q808" s="504"/>
      <c r="R808" s="504"/>
      <c r="S808" s="504"/>
      <c r="T808" s="504"/>
      <c r="U808" s="504"/>
      <c r="V808" s="504"/>
      <c r="W808" s="504"/>
      <c r="X808" s="504"/>
      <c r="Y808" s="504"/>
      <c r="Z808" s="504"/>
      <c r="AA808" s="504"/>
      <c r="AB808" s="504"/>
      <c r="AC808" s="504"/>
      <c r="AD808" s="504"/>
      <c r="AE808" s="504"/>
      <c r="AF808" s="500"/>
      <c r="AG808" s="500"/>
      <c r="AH808" s="500"/>
      <c r="AI808" s="387"/>
      <c r="AJ808" s="387"/>
      <c r="AK808" s="387"/>
      <c r="AL808" s="387"/>
      <c r="AM808" s="387"/>
      <c r="AN808" s="387"/>
      <c r="AO808" s="387"/>
      <c r="AP808" s="387"/>
      <c r="AQ808" s="387"/>
      <c r="AR808" s="387"/>
      <c r="AS808" s="387"/>
      <c r="AT808" s="387"/>
      <c r="AU808" s="387"/>
      <c r="AV808" s="387"/>
      <c r="AW808" s="387"/>
      <c r="AX808" s="387"/>
      <c r="AY808" s="387"/>
      <c r="AZ808" s="387"/>
      <c r="BA808" s="387"/>
      <c r="BB808" s="387"/>
      <c r="BC808" s="387"/>
      <c r="BD808" s="387"/>
      <c r="BE808" s="387"/>
      <c r="BF808" s="387"/>
      <c r="BG808" s="387"/>
      <c r="BH808" s="387"/>
      <c r="BI808" s="387"/>
      <c r="BJ808" s="387"/>
      <c r="BK808" s="387"/>
      <c r="BL808" s="387"/>
      <c r="BM808" s="387"/>
      <c r="BN808" s="387"/>
      <c r="BO808" s="387"/>
      <c r="BP808" s="387"/>
      <c r="BQ808" s="387"/>
      <c r="BR808" s="387"/>
      <c r="BS808" s="387"/>
      <c r="BT808" s="387"/>
      <c r="BU808" s="387"/>
      <c r="BV808" s="387"/>
      <c r="BW808" s="387"/>
      <c r="BX808" s="387"/>
      <c r="BY808" s="387"/>
      <c r="BZ808" s="387"/>
      <c r="CA808" s="387"/>
      <c r="CB808" s="387"/>
      <c r="CC808" s="387"/>
      <c r="CD808" s="387"/>
      <c r="CE808" s="387"/>
      <c r="CF808" s="387"/>
      <c r="CG808" s="387"/>
      <c r="CH808" s="387"/>
      <c r="CI808" s="387"/>
      <c r="CJ808" s="387"/>
      <c r="CK808" s="387"/>
      <c r="CL808" s="387"/>
      <c r="CM808" s="387"/>
      <c r="CN808" s="387"/>
      <c r="CO808" s="387"/>
      <c r="CP808" s="387"/>
      <c r="CQ808" s="387"/>
      <c r="CR808" s="387"/>
      <c r="CS808" s="387"/>
      <c r="CT808" s="387"/>
      <c r="CU808" s="387"/>
      <c r="CV808" s="387"/>
      <c r="CW808" s="387"/>
      <c r="CX808" s="387"/>
      <c r="CY808" s="387"/>
      <c r="CZ808" s="387"/>
      <c r="DA808" s="387"/>
      <c r="DB808" s="387"/>
      <c r="DC808" s="387"/>
      <c r="DD808" s="387"/>
      <c r="DE808" s="387"/>
      <c r="DF808" s="387"/>
      <c r="DG808" s="387"/>
      <c r="DH808" s="387"/>
      <c r="DI808" s="387"/>
      <c r="DJ808" s="387"/>
      <c r="DK808" s="387"/>
      <c r="DL808" s="387"/>
      <c r="DM808" s="387"/>
      <c r="DN808" s="387"/>
      <c r="DO808" s="387"/>
      <c r="DP808" s="387"/>
      <c r="DQ808" s="387"/>
      <c r="DR808" s="387"/>
      <c r="DS808" s="387"/>
      <c r="DT808" s="387"/>
      <c r="DU808" s="387"/>
      <c r="DV808" s="387"/>
      <c r="DW808" s="387"/>
      <c r="DX808" s="387"/>
      <c r="DY808" s="387"/>
      <c r="DZ808" s="387"/>
      <c r="EA808" s="387"/>
      <c r="EB808" s="387"/>
      <c r="EC808" s="387"/>
      <c r="ED808" s="387"/>
      <c r="EE808" s="387"/>
      <c r="EF808" s="387"/>
      <c r="EG808" s="387"/>
      <c r="EH808" s="387"/>
      <c r="EI808" s="387"/>
      <c r="EJ808" s="387"/>
      <c r="EK808" s="387"/>
      <c r="EL808" s="387"/>
      <c r="EM808" s="387"/>
    </row>
    <row r="809" spans="1:143" s="389" customFormat="1" ht="25.5" hidden="1" customHeight="1">
      <c r="A809" s="504"/>
      <c r="B809" s="504"/>
      <c r="C809" s="504"/>
      <c r="D809" s="504"/>
      <c r="E809" s="504"/>
      <c r="F809" s="504"/>
      <c r="G809" s="504"/>
      <c r="H809" s="504"/>
      <c r="I809" s="504"/>
      <c r="J809" s="504"/>
      <c r="K809" s="504"/>
      <c r="L809" s="504"/>
      <c r="M809" s="504"/>
      <c r="N809" s="504"/>
      <c r="O809" s="504"/>
      <c r="P809" s="504"/>
      <c r="Q809" s="504"/>
      <c r="R809" s="504"/>
      <c r="S809" s="504"/>
      <c r="T809" s="504"/>
      <c r="U809" s="504"/>
      <c r="V809" s="504"/>
      <c r="W809" s="504"/>
      <c r="X809" s="504"/>
      <c r="Y809" s="504"/>
      <c r="Z809" s="504"/>
      <c r="AA809" s="504"/>
      <c r="AB809" s="504"/>
      <c r="AC809" s="504"/>
      <c r="AD809" s="504"/>
      <c r="AE809" s="504"/>
      <c r="AF809" s="500"/>
      <c r="AG809" s="500"/>
      <c r="AH809" s="500"/>
      <c r="AI809" s="387"/>
      <c r="AJ809" s="387"/>
      <c r="AK809" s="387"/>
      <c r="AL809" s="387"/>
      <c r="AM809" s="387"/>
      <c r="AN809" s="387"/>
      <c r="AO809" s="387"/>
      <c r="AP809" s="387"/>
      <c r="AQ809" s="387"/>
      <c r="AR809" s="387"/>
      <c r="AS809" s="387"/>
      <c r="AT809" s="387"/>
      <c r="AU809" s="387"/>
      <c r="AV809" s="387"/>
      <c r="AW809" s="387"/>
      <c r="AX809" s="387"/>
      <c r="AY809" s="387"/>
      <c r="AZ809" s="387"/>
      <c r="BA809" s="387"/>
      <c r="BB809" s="387"/>
      <c r="BC809" s="387"/>
      <c r="BD809" s="387"/>
      <c r="BE809" s="387"/>
      <c r="BF809" s="387"/>
      <c r="BG809" s="387"/>
      <c r="BH809" s="387"/>
      <c r="BI809" s="387"/>
      <c r="BJ809" s="387"/>
      <c r="BK809" s="387"/>
      <c r="BL809" s="387"/>
      <c r="BM809" s="387"/>
      <c r="BN809" s="387"/>
      <c r="BO809" s="387"/>
      <c r="BP809" s="387"/>
      <c r="BQ809" s="387"/>
      <c r="BR809" s="387"/>
      <c r="BS809" s="387"/>
      <c r="BT809" s="387"/>
      <c r="BU809" s="387"/>
      <c r="BV809" s="387"/>
      <c r="BW809" s="387"/>
      <c r="BX809" s="387"/>
      <c r="BY809" s="387"/>
      <c r="BZ809" s="387"/>
      <c r="CA809" s="387"/>
      <c r="CB809" s="387"/>
      <c r="CC809" s="387"/>
      <c r="CD809" s="387"/>
      <c r="CE809" s="387"/>
      <c r="CF809" s="387"/>
      <c r="CG809" s="387"/>
      <c r="CH809" s="387"/>
      <c r="CI809" s="387"/>
      <c r="CJ809" s="387"/>
      <c r="CK809" s="387"/>
      <c r="CL809" s="387"/>
      <c r="CM809" s="387"/>
      <c r="CN809" s="387"/>
      <c r="CO809" s="387"/>
      <c r="CP809" s="387"/>
      <c r="CQ809" s="387"/>
      <c r="CR809" s="387"/>
      <c r="CS809" s="387"/>
      <c r="CT809" s="387"/>
      <c r="CU809" s="387"/>
      <c r="CV809" s="387"/>
      <c r="CW809" s="387"/>
      <c r="CX809" s="387"/>
      <c r="CY809" s="387"/>
      <c r="CZ809" s="387"/>
      <c r="DA809" s="387"/>
      <c r="DB809" s="387"/>
      <c r="DC809" s="387"/>
      <c r="DD809" s="387"/>
      <c r="DE809" s="387"/>
      <c r="DF809" s="387"/>
      <c r="DG809" s="387"/>
      <c r="DH809" s="387"/>
      <c r="DI809" s="387"/>
      <c r="DJ809" s="387"/>
      <c r="DK809" s="387"/>
      <c r="DL809" s="387"/>
      <c r="DM809" s="387"/>
      <c r="DN809" s="387"/>
      <c r="DO809" s="387"/>
      <c r="DP809" s="387"/>
      <c r="DQ809" s="387"/>
      <c r="DR809" s="387"/>
      <c r="DS809" s="387"/>
      <c r="DT809" s="387"/>
      <c r="DU809" s="387"/>
      <c r="DV809" s="387"/>
      <c r="DW809" s="387"/>
      <c r="DX809" s="387"/>
      <c r="DY809" s="387"/>
      <c r="DZ809" s="387"/>
      <c r="EA809" s="387"/>
      <c r="EB809" s="387"/>
      <c r="EC809" s="387"/>
      <c r="ED809" s="387"/>
      <c r="EE809" s="387"/>
      <c r="EF809" s="387"/>
      <c r="EG809" s="387"/>
      <c r="EH809" s="387"/>
      <c r="EI809" s="387"/>
      <c r="EJ809" s="387"/>
      <c r="EK809" s="387"/>
      <c r="EL809" s="387"/>
      <c r="EM809" s="387"/>
    </row>
    <row r="810" spans="1:143" s="389" customFormat="1" ht="25.5" hidden="1" customHeight="1">
      <c r="A810" s="504"/>
      <c r="B810" s="504"/>
      <c r="C810" s="504"/>
      <c r="D810" s="504"/>
      <c r="E810" s="504"/>
      <c r="F810" s="504"/>
      <c r="G810" s="504"/>
      <c r="H810" s="504"/>
      <c r="I810" s="504"/>
      <c r="J810" s="504"/>
      <c r="K810" s="504"/>
      <c r="L810" s="504"/>
      <c r="M810" s="504"/>
      <c r="N810" s="504"/>
      <c r="O810" s="504"/>
      <c r="P810" s="504"/>
      <c r="Q810" s="504"/>
      <c r="R810" s="504"/>
      <c r="S810" s="504"/>
      <c r="T810" s="504"/>
      <c r="U810" s="504"/>
      <c r="V810" s="504"/>
      <c r="W810" s="504"/>
      <c r="X810" s="504"/>
      <c r="Y810" s="504"/>
      <c r="Z810" s="504"/>
      <c r="AA810" s="504"/>
      <c r="AB810" s="504"/>
      <c r="AC810" s="504"/>
      <c r="AD810" s="504"/>
      <c r="AE810" s="504"/>
      <c r="AF810" s="500"/>
      <c r="AG810" s="500"/>
      <c r="AH810" s="500"/>
      <c r="AI810" s="387"/>
      <c r="AJ810" s="387"/>
      <c r="AK810" s="387"/>
      <c r="AL810" s="387"/>
      <c r="AM810" s="387"/>
      <c r="AN810" s="387"/>
      <c r="AO810" s="387"/>
      <c r="AP810" s="387"/>
      <c r="AQ810" s="387"/>
      <c r="AR810" s="387"/>
      <c r="AS810" s="387"/>
      <c r="AT810" s="387"/>
      <c r="AU810" s="387"/>
      <c r="AV810" s="387"/>
      <c r="AW810" s="387"/>
      <c r="AX810" s="387"/>
      <c r="AY810" s="387"/>
      <c r="AZ810" s="387"/>
      <c r="BA810" s="387"/>
      <c r="BB810" s="387"/>
      <c r="BC810" s="387"/>
      <c r="BD810" s="387"/>
      <c r="BE810" s="387"/>
      <c r="BF810" s="387"/>
      <c r="BG810" s="387"/>
      <c r="BH810" s="387"/>
      <c r="BI810" s="387"/>
      <c r="BJ810" s="387"/>
      <c r="BK810" s="387"/>
      <c r="BL810" s="387"/>
      <c r="BM810" s="387"/>
      <c r="BN810" s="387"/>
      <c r="BO810" s="387"/>
      <c r="BP810" s="387"/>
      <c r="BQ810" s="387"/>
      <c r="BR810" s="387"/>
      <c r="BS810" s="387"/>
      <c r="BT810" s="387"/>
      <c r="BU810" s="387"/>
      <c r="BV810" s="387"/>
      <c r="BW810" s="387"/>
      <c r="BX810" s="387"/>
      <c r="BY810" s="387"/>
      <c r="BZ810" s="387"/>
      <c r="CA810" s="387"/>
      <c r="CB810" s="387"/>
      <c r="CC810" s="387"/>
      <c r="CD810" s="387"/>
      <c r="CE810" s="387"/>
      <c r="CF810" s="387"/>
      <c r="CG810" s="387"/>
      <c r="CH810" s="387"/>
      <c r="CI810" s="387"/>
      <c r="CJ810" s="387"/>
      <c r="CK810" s="387"/>
      <c r="CL810" s="387"/>
      <c r="CM810" s="387"/>
      <c r="CN810" s="387"/>
      <c r="CO810" s="387"/>
      <c r="CP810" s="387"/>
      <c r="CQ810" s="387"/>
      <c r="CR810" s="387"/>
      <c r="CS810" s="387"/>
      <c r="CT810" s="387"/>
      <c r="CU810" s="387"/>
      <c r="CV810" s="387"/>
      <c r="CW810" s="387"/>
      <c r="CX810" s="387"/>
      <c r="CY810" s="387"/>
      <c r="CZ810" s="387"/>
      <c r="DA810" s="387"/>
      <c r="DB810" s="387"/>
      <c r="DC810" s="387"/>
      <c r="DD810" s="387"/>
      <c r="DE810" s="387"/>
      <c r="DF810" s="387"/>
      <c r="DG810" s="387"/>
      <c r="DH810" s="387"/>
      <c r="DI810" s="387"/>
      <c r="DJ810" s="387"/>
      <c r="DK810" s="387"/>
      <c r="DL810" s="387"/>
      <c r="DM810" s="387"/>
      <c r="DN810" s="387"/>
      <c r="DO810" s="387"/>
      <c r="DP810" s="387"/>
      <c r="DQ810" s="387"/>
      <c r="DR810" s="387"/>
      <c r="DS810" s="387"/>
      <c r="DT810" s="387"/>
      <c r="DU810" s="387"/>
      <c r="DV810" s="387"/>
      <c r="DW810" s="387"/>
      <c r="DX810" s="387"/>
      <c r="DY810" s="387"/>
      <c r="DZ810" s="387"/>
      <c r="EA810" s="387"/>
      <c r="EB810" s="387"/>
      <c r="EC810" s="387"/>
      <c r="ED810" s="387"/>
      <c r="EE810" s="387"/>
      <c r="EF810" s="387"/>
      <c r="EG810" s="387"/>
      <c r="EH810" s="387"/>
      <c r="EI810" s="387"/>
      <c r="EJ810" s="387"/>
      <c r="EK810" s="387"/>
      <c r="EL810" s="387"/>
      <c r="EM810" s="387"/>
    </row>
    <row r="811" spans="1:143" s="389" customFormat="1" ht="25.5" hidden="1" customHeight="1">
      <c r="A811" s="504"/>
      <c r="B811" s="504"/>
      <c r="C811" s="504"/>
      <c r="D811" s="504"/>
      <c r="E811" s="504"/>
      <c r="F811" s="504"/>
      <c r="G811" s="504"/>
      <c r="H811" s="504"/>
      <c r="I811" s="504"/>
      <c r="J811" s="504"/>
      <c r="K811" s="504"/>
      <c r="L811" s="504"/>
      <c r="M811" s="504"/>
      <c r="N811" s="504"/>
      <c r="O811" s="504"/>
      <c r="P811" s="504"/>
      <c r="Q811" s="504"/>
      <c r="R811" s="504"/>
      <c r="S811" s="504"/>
      <c r="T811" s="504"/>
      <c r="U811" s="504"/>
      <c r="V811" s="504"/>
      <c r="W811" s="504"/>
      <c r="X811" s="504"/>
      <c r="Y811" s="504"/>
      <c r="Z811" s="504"/>
      <c r="AA811" s="504"/>
      <c r="AB811" s="504"/>
      <c r="AC811" s="504"/>
      <c r="AD811" s="504"/>
      <c r="AE811" s="504"/>
      <c r="AF811" s="500"/>
      <c r="AG811" s="500"/>
      <c r="AH811" s="500"/>
      <c r="AI811" s="387"/>
      <c r="AJ811" s="387"/>
      <c r="AK811" s="387"/>
      <c r="AL811" s="387"/>
      <c r="AM811" s="387"/>
      <c r="AN811" s="387"/>
      <c r="AO811" s="387"/>
      <c r="AP811" s="387"/>
      <c r="AQ811" s="387"/>
      <c r="AR811" s="387"/>
      <c r="AS811" s="387"/>
      <c r="AT811" s="387"/>
      <c r="AU811" s="387"/>
      <c r="AV811" s="387"/>
      <c r="AW811" s="387"/>
      <c r="AX811" s="387"/>
      <c r="AY811" s="387"/>
      <c r="AZ811" s="387"/>
      <c r="BA811" s="387"/>
      <c r="BB811" s="387"/>
      <c r="BC811" s="387"/>
      <c r="BD811" s="387"/>
      <c r="BE811" s="387"/>
      <c r="BF811" s="387"/>
      <c r="BG811" s="387"/>
      <c r="BH811" s="387"/>
      <c r="BI811" s="387"/>
      <c r="BJ811" s="387"/>
      <c r="BK811" s="387"/>
      <c r="BL811" s="387"/>
      <c r="BM811" s="387"/>
      <c r="BN811" s="387"/>
      <c r="BO811" s="387"/>
      <c r="BP811" s="387"/>
      <c r="BQ811" s="387"/>
      <c r="BR811" s="387"/>
      <c r="BS811" s="387"/>
      <c r="BT811" s="387"/>
      <c r="BU811" s="387"/>
      <c r="BV811" s="387"/>
      <c r="BW811" s="387"/>
      <c r="BX811" s="387"/>
      <c r="BY811" s="387"/>
      <c r="BZ811" s="387"/>
      <c r="CA811" s="387"/>
      <c r="CB811" s="387"/>
      <c r="CC811" s="387"/>
      <c r="CD811" s="387"/>
      <c r="CE811" s="387"/>
      <c r="CF811" s="387"/>
      <c r="CG811" s="387"/>
      <c r="CH811" s="387"/>
      <c r="CI811" s="387"/>
      <c r="CJ811" s="387"/>
      <c r="CK811" s="387"/>
      <c r="CL811" s="387"/>
      <c r="CM811" s="387"/>
      <c r="CN811" s="387"/>
      <c r="CO811" s="387"/>
      <c r="CP811" s="387"/>
      <c r="CQ811" s="387"/>
      <c r="CR811" s="387"/>
      <c r="CS811" s="387"/>
      <c r="CT811" s="387"/>
      <c r="CU811" s="387"/>
      <c r="CV811" s="387"/>
      <c r="CW811" s="387"/>
      <c r="CX811" s="387"/>
      <c r="CY811" s="387"/>
      <c r="CZ811" s="387"/>
      <c r="DA811" s="387"/>
      <c r="DB811" s="387"/>
      <c r="DC811" s="387"/>
      <c r="DD811" s="387"/>
      <c r="DE811" s="387"/>
      <c r="DF811" s="387"/>
      <c r="DG811" s="387"/>
      <c r="DH811" s="387"/>
      <c r="DI811" s="387"/>
      <c r="DJ811" s="387"/>
      <c r="DK811" s="387"/>
      <c r="DL811" s="387"/>
      <c r="DM811" s="387"/>
      <c r="DN811" s="387"/>
      <c r="DO811" s="387"/>
      <c r="DP811" s="387"/>
      <c r="DQ811" s="387"/>
      <c r="DR811" s="387"/>
      <c r="DS811" s="387"/>
      <c r="DT811" s="387"/>
      <c r="DU811" s="387"/>
      <c r="DV811" s="387"/>
      <c r="DW811" s="387"/>
      <c r="DX811" s="387"/>
      <c r="DY811" s="387"/>
      <c r="DZ811" s="387"/>
      <c r="EA811" s="387"/>
      <c r="EB811" s="387"/>
      <c r="EC811" s="387"/>
      <c r="ED811" s="387"/>
      <c r="EE811" s="387"/>
      <c r="EF811" s="387"/>
      <c r="EG811" s="387"/>
      <c r="EH811" s="387"/>
      <c r="EI811" s="387"/>
      <c r="EJ811" s="387"/>
      <c r="EK811" s="387"/>
      <c r="EL811" s="387"/>
      <c r="EM811" s="387"/>
    </row>
    <row r="812" spans="1:143" s="389" customFormat="1" ht="25.5" hidden="1" customHeight="1">
      <c r="A812" s="504"/>
      <c r="B812" s="504"/>
      <c r="C812" s="504"/>
      <c r="D812" s="504"/>
      <c r="E812" s="504"/>
      <c r="F812" s="504"/>
      <c r="G812" s="504"/>
      <c r="H812" s="504"/>
      <c r="I812" s="504"/>
      <c r="J812" s="504"/>
      <c r="K812" s="504"/>
      <c r="L812" s="504"/>
      <c r="M812" s="504"/>
      <c r="N812" s="504"/>
      <c r="O812" s="504"/>
      <c r="P812" s="504"/>
      <c r="Q812" s="504"/>
      <c r="R812" s="504"/>
      <c r="S812" s="504"/>
      <c r="T812" s="504"/>
      <c r="U812" s="504"/>
      <c r="V812" s="504"/>
      <c r="W812" s="504"/>
      <c r="X812" s="504"/>
      <c r="Y812" s="504"/>
      <c r="Z812" s="504"/>
      <c r="AA812" s="504"/>
      <c r="AB812" s="504"/>
      <c r="AC812" s="504"/>
      <c r="AD812" s="504"/>
      <c r="AE812" s="504"/>
      <c r="AF812" s="500"/>
      <c r="AG812" s="500"/>
      <c r="AH812" s="500"/>
      <c r="AI812" s="387"/>
      <c r="AJ812" s="387"/>
      <c r="AK812" s="387"/>
      <c r="AL812" s="387"/>
      <c r="AM812" s="387"/>
      <c r="AN812" s="387"/>
      <c r="AO812" s="387"/>
      <c r="AP812" s="387"/>
      <c r="AQ812" s="387"/>
      <c r="AR812" s="387"/>
      <c r="AS812" s="387"/>
      <c r="AT812" s="387"/>
      <c r="AU812" s="387"/>
      <c r="AV812" s="387"/>
      <c r="AW812" s="387"/>
      <c r="AX812" s="387"/>
      <c r="AY812" s="387"/>
      <c r="AZ812" s="387"/>
      <c r="BA812" s="387"/>
      <c r="BB812" s="387"/>
      <c r="BC812" s="387"/>
      <c r="BD812" s="387"/>
      <c r="BE812" s="387"/>
      <c r="BF812" s="387"/>
      <c r="BG812" s="387"/>
      <c r="BH812" s="387"/>
      <c r="BI812" s="387"/>
      <c r="BJ812" s="387"/>
      <c r="BK812" s="387"/>
      <c r="BL812" s="387"/>
      <c r="BM812" s="387"/>
      <c r="BN812" s="387"/>
      <c r="BO812" s="387"/>
      <c r="BP812" s="387"/>
      <c r="BQ812" s="387"/>
      <c r="BR812" s="387"/>
      <c r="BS812" s="387"/>
      <c r="BT812" s="387"/>
      <c r="BU812" s="387"/>
      <c r="BV812" s="387"/>
      <c r="BW812" s="387"/>
      <c r="BX812" s="387"/>
      <c r="BY812" s="387"/>
      <c r="BZ812" s="387"/>
      <c r="CA812" s="387"/>
      <c r="CB812" s="387"/>
      <c r="CC812" s="387"/>
      <c r="CD812" s="387"/>
      <c r="CE812" s="387"/>
      <c r="CF812" s="387"/>
      <c r="CG812" s="387"/>
      <c r="CH812" s="387"/>
      <c r="CI812" s="387"/>
      <c r="CJ812" s="387"/>
      <c r="CK812" s="387"/>
      <c r="CL812" s="387"/>
      <c r="CM812" s="387"/>
      <c r="CN812" s="387"/>
      <c r="CO812" s="387"/>
      <c r="CP812" s="387"/>
      <c r="CQ812" s="387"/>
      <c r="CR812" s="387"/>
      <c r="CS812" s="387"/>
      <c r="CT812" s="387"/>
      <c r="CU812" s="387"/>
      <c r="CV812" s="387"/>
      <c r="CW812" s="387"/>
      <c r="CX812" s="387"/>
      <c r="CY812" s="387"/>
      <c r="CZ812" s="387"/>
      <c r="DA812" s="387"/>
      <c r="DB812" s="387"/>
      <c r="DC812" s="387"/>
      <c r="DD812" s="387"/>
      <c r="DE812" s="387"/>
      <c r="DF812" s="387"/>
      <c r="DG812" s="387"/>
      <c r="DH812" s="387"/>
      <c r="DI812" s="387"/>
      <c r="DJ812" s="387"/>
      <c r="DK812" s="387"/>
      <c r="DL812" s="387"/>
      <c r="DM812" s="387"/>
      <c r="DN812" s="387"/>
      <c r="DO812" s="387"/>
      <c r="DP812" s="387"/>
      <c r="DQ812" s="387"/>
      <c r="DR812" s="387"/>
      <c r="DS812" s="387"/>
      <c r="DT812" s="387"/>
      <c r="DU812" s="387"/>
      <c r="DV812" s="387"/>
      <c r="DW812" s="387"/>
      <c r="DX812" s="387"/>
      <c r="DY812" s="387"/>
      <c r="DZ812" s="387"/>
      <c r="EA812" s="387"/>
      <c r="EB812" s="387"/>
      <c r="EC812" s="387"/>
      <c r="ED812" s="387"/>
      <c r="EE812" s="387"/>
      <c r="EF812" s="387"/>
      <c r="EG812" s="387"/>
      <c r="EH812" s="387"/>
      <c r="EI812" s="387"/>
      <c r="EJ812" s="387"/>
      <c r="EK812" s="387"/>
      <c r="EL812" s="387"/>
      <c r="EM812" s="387"/>
    </row>
    <row r="813" spans="1:143" s="389" customFormat="1" ht="25.5" hidden="1" customHeight="1">
      <c r="A813" s="504"/>
      <c r="B813" s="504"/>
      <c r="C813" s="504"/>
      <c r="D813" s="504"/>
      <c r="E813" s="504"/>
      <c r="F813" s="504"/>
      <c r="G813" s="504"/>
      <c r="H813" s="504"/>
      <c r="I813" s="504"/>
      <c r="J813" s="504"/>
      <c r="K813" s="504"/>
      <c r="L813" s="504"/>
      <c r="M813" s="504"/>
      <c r="N813" s="504"/>
      <c r="O813" s="504"/>
      <c r="P813" s="504"/>
      <c r="Q813" s="504"/>
      <c r="R813" s="504"/>
      <c r="S813" s="504"/>
      <c r="T813" s="504"/>
      <c r="U813" s="504"/>
      <c r="V813" s="504"/>
      <c r="W813" s="504"/>
      <c r="X813" s="504"/>
      <c r="Y813" s="504"/>
      <c r="Z813" s="504"/>
      <c r="AA813" s="504"/>
      <c r="AB813" s="504"/>
      <c r="AC813" s="504"/>
      <c r="AD813" s="504"/>
      <c r="AE813" s="504"/>
      <c r="AF813" s="500"/>
      <c r="AG813" s="500"/>
      <c r="AH813" s="500"/>
      <c r="AI813" s="387"/>
      <c r="AJ813" s="387"/>
      <c r="AK813" s="387"/>
      <c r="AL813" s="387"/>
      <c r="AM813" s="387"/>
      <c r="AN813" s="387"/>
      <c r="AO813" s="387"/>
      <c r="AP813" s="387"/>
      <c r="AQ813" s="387"/>
      <c r="AR813" s="387"/>
      <c r="AS813" s="387"/>
      <c r="AT813" s="387"/>
      <c r="AU813" s="387"/>
      <c r="AV813" s="387"/>
      <c r="AW813" s="387"/>
      <c r="AX813" s="387"/>
      <c r="AY813" s="387"/>
      <c r="AZ813" s="387"/>
      <c r="BA813" s="387"/>
      <c r="BB813" s="387"/>
      <c r="BC813" s="387"/>
      <c r="BD813" s="387"/>
      <c r="BE813" s="387"/>
      <c r="BF813" s="387"/>
      <c r="BG813" s="387"/>
      <c r="BH813" s="387"/>
      <c r="BI813" s="387"/>
      <c r="BJ813" s="387"/>
      <c r="BK813" s="387"/>
      <c r="BL813" s="387"/>
      <c r="BM813" s="387"/>
      <c r="BN813" s="387"/>
      <c r="BO813" s="387"/>
      <c r="BP813" s="387"/>
      <c r="BQ813" s="387"/>
      <c r="BR813" s="387"/>
      <c r="BS813" s="387"/>
      <c r="BT813" s="387"/>
      <c r="BU813" s="387"/>
      <c r="BV813" s="387"/>
      <c r="BW813" s="387"/>
      <c r="BX813" s="387"/>
      <c r="BY813" s="387"/>
      <c r="BZ813" s="387"/>
      <c r="CA813" s="387"/>
      <c r="CB813" s="387"/>
      <c r="CC813" s="387"/>
      <c r="CD813" s="387"/>
      <c r="CE813" s="387"/>
      <c r="CF813" s="387"/>
      <c r="CG813" s="387"/>
      <c r="CH813" s="387"/>
      <c r="CI813" s="387"/>
      <c r="CJ813" s="387"/>
      <c r="CK813" s="387"/>
      <c r="CL813" s="387"/>
      <c r="CM813" s="387"/>
      <c r="CN813" s="387"/>
      <c r="CO813" s="387"/>
      <c r="CP813" s="387"/>
      <c r="CQ813" s="387"/>
      <c r="CR813" s="387"/>
      <c r="CS813" s="387"/>
      <c r="CT813" s="387"/>
      <c r="CU813" s="387"/>
      <c r="CV813" s="387"/>
      <c r="CW813" s="387"/>
      <c r="CX813" s="387"/>
      <c r="CY813" s="387"/>
      <c r="CZ813" s="387"/>
      <c r="DA813" s="387"/>
      <c r="DB813" s="387"/>
      <c r="DC813" s="387"/>
      <c r="DD813" s="387"/>
      <c r="DE813" s="387"/>
      <c r="DF813" s="387"/>
      <c r="DG813" s="387"/>
      <c r="DH813" s="387"/>
      <c r="DI813" s="387"/>
      <c r="DJ813" s="387"/>
      <c r="DK813" s="387"/>
      <c r="DL813" s="387"/>
      <c r="DM813" s="387"/>
      <c r="DN813" s="387"/>
      <c r="DO813" s="387"/>
      <c r="DP813" s="387"/>
      <c r="DQ813" s="387"/>
      <c r="DR813" s="387"/>
      <c r="DS813" s="387"/>
      <c r="DT813" s="387"/>
      <c r="DU813" s="387"/>
      <c r="DV813" s="387"/>
      <c r="DW813" s="387"/>
      <c r="DX813" s="387"/>
      <c r="DY813" s="387"/>
      <c r="DZ813" s="387"/>
      <c r="EA813" s="387"/>
      <c r="EB813" s="387"/>
      <c r="EC813" s="387"/>
      <c r="ED813" s="387"/>
      <c r="EE813" s="387"/>
      <c r="EF813" s="387"/>
      <c r="EG813" s="387"/>
      <c r="EH813" s="387"/>
      <c r="EI813" s="387"/>
      <c r="EJ813" s="387"/>
      <c r="EK813" s="387"/>
      <c r="EL813" s="387"/>
      <c r="EM813" s="387"/>
    </row>
    <row r="814" spans="1:143" s="389" customFormat="1" ht="25.5" hidden="1" customHeight="1">
      <c r="A814" s="504"/>
      <c r="B814" s="504"/>
      <c r="C814" s="504"/>
      <c r="D814" s="504"/>
      <c r="E814" s="504"/>
      <c r="F814" s="504"/>
      <c r="G814" s="504"/>
      <c r="H814" s="504"/>
      <c r="I814" s="504"/>
      <c r="J814" s="504"/>
      <c r="K814" s="504"/>
      <c r="L814" s="504"/>
      <c r="M814" s="504"/>
      <c r="N814" s="504"/>
      <c r="O814" s="504"/>
      <c r="P814" s="504"/>
      <c r="Q814" s="504"/>
      <c r="R814" s="504"/>
      <c r="S814" s="504"/>
      <c r="T814" s="504"/>
      <c r="U814" s="504"/>
      <c r="V814" s="504"/>
      <c r="W814" s="504"/>
      <c r="X814" s="504"/>
      <c r="Y814" s="504"/>
      <c r="Z814" s="504"/>
      <c r="AA814" s="504"/>
      <c r="AB814" s="504"/>
      <c r="AC814" s="504"/>
      <c r="AD814" s="504"/>
      <c r="AE814" s="504"/>
      <c r="AF814" s="500"/>
      <c r="AG814" s="500"/>
      <c r="AH814" s="500"/>
      <c r="AI814" s="387"/>
      <c r="AJ814" s="387"/>
      <c r="AK814" s="387"/>
      <c r="AL814" s="387"/>
      <c r="AM814" s="387"/>
      <c r="AN814" s="387"/>
      <c r="AO814" s="387"/>
      <c r="AP814" s="387"/>
      <c r="AQ814" s="387"/>
      <c r="AR814" s="387"/>
      <c r="AS814" s="387"/>
      <c r="AT814" s="387"/>
      <c r="AU814" s="387"/>
      <c r="AV814" s="387"/>
      <c r="AW814" s="387"/>
      <c r="AX814" s="387"/>
      <c r="AY814" s="387"/>
      <c r="AZ814" s="387"/>
      <c r="BA814" s="387"/>
      <c r="BB814" s="387"/>
      <c r="BC814" s="387"/>
      <c r="BD814" s="387"/>
      <c r="BE814" s="387"/>
      <c r="BF814" s="387"/>
      <c r="BG814" s="387"/>
      <c r="BH814" s="387"/>
      <c r="BI814" s="387"/>
      <c r="BJ814" s="387"/>
      <c r="BK814" s="387"/>
      <c r="BL814" s="387"/>
      <c r="BM814" s="387"/>
      <c r="BN814" s="387"/>
      <c r="BO814" s="387"/>
      <c r="BP814" s="387"/>
      <c r="BQ814" s="387"/>
      <c r="BR814" s="387"/>
      <c r="BS814" s="387"/>
      <c r="BT814" s="387"/>
      <c r="BU814" s="387"/>
      <c r="BV814" s="387"/>
      <c r="BW814" s="387"/>
      <c r="BX814" s="387"/>
      <c r="BY814" s="387"/>
      <c r="BZ814" s="387"/>
      <c r="CA814" s="387"/>
      <c r="CB814" s="387"/>
      <c r="CC814" s="387"/>
      <c r="CD814" s="387"/>
      <c r="CE814" s="387"/>
      <c r="CF814" s="387"/>
      <c r="CG814" s="387"/>
      <c r="CH814" s="387"/>
      <c r="CI814" s="387"/>
      <c r="CJ814" s="387"/>
      <c r="CK814" s="387"/>
      <c r="CL814" s="387"/>
      <c r="CM814" s="387"/>
      <c r="CN814" s="387"/>
      <c r="CO814" s="387"/>
      <c r="CP814" s="387"/>
      <c r="CQ814" s="387"/>
      <c r="CR814" s="387"/>
      <c r="CS814" s="387"/>
      <c r="CT814" s="387"/>
      <c r="CU814" s="387"/>
      <c r="CV814" s="387"/>
      <c r="CW814" s="387"/>
      <c r="CX814" s="387"/>
      <c r="CY814" s="387"/>
      <c r="CZ814" s="387"/>
      <c r="DA814" s="387"/>
      <c r="DB814" s="387"/>
      <c r="DC814" s="387"/>
      <c r="DD814" s="387"/>
      <c r="DE814" s="387"/>
      <c r="DF814" s="387"/>
      <c r="DG814" s="387"/>
      <c r="DH814" s="387"/>
      <c r="DI814" s="387"/>
      <c r="DJ814" s="387"/>
      <c r="DK814" s="387"/>
      <c r="DL814" s="387"/>
      <c r="DM814" s="387"/>
      <c r="DN814" s="387"/>
      <c r="DO814" s="387"/>
      <c r="DP814" s="387"/>
      <c r="DQ814" s="387"/>
      <c r="DR814" s="387"/>
      <c r="DS814" s="387"/>
      <c r="DT814" s="387"/>
      <c r="DU814" s="387"/>
      <c r="DV814" s="387"/>
      <c r="DW814" s="387"/>
      <c r="DX814" s="387"/>
      <c r="DY814" s="387"/>
      <c r="DZ814" s="387"/>
      <c r="EA814" s="387"/>
      <c r="EB814" s="387"/>
      <c r="EC814" s="387"/>
      <c r="ED814" s="387"/>
      <c r="EE814" s="387"/>
      <c r="EF814" s="387"/>
      <c r="EG814" s="387"/>
      <c r="EH814" s="387"/>
      <c r="EI814" s="387"/>
      <c r="EJ814" s="387"/>
      <c r="EK814" s="387"/>
      <c r="EL814" s="387"/>
      <c r="EM814" s="387"/>
    </row>
    <row r="815" spans="1:143" s="389" customFormat="1" ht="25.5" hidden="1" customHeight="1">
      <c r="A815" s="504"/>
      <c r="B815" s="504"/>
      <c r="C815" s="504"/>
      <c r="D815" s="504"/>
      <c r="E815" s="504"/>
      <c r="F815" s="504"/>
      <c r="G815" s="504"/>
      <c r="H815" s="504"/>
      <c r="I815" s="504"/>
      <c r="J815" s="504"/>
      <c r="K815" s="504"/>
      <c r="L815" s="504"/>
      <c r="M815" s="504"/>
      <c r="N815" s="504"/>
      <c r="O815" s="504"/>
      <c r="P815" s="504"/>
      <c r="Q815" s="504"/>
      <c r="R815" s="504"/>
      <c r="S815" s="504"/>
      <c r="T815" s="504"/>
      <c r="U815" s="504"/>
      <c r="V815" s="504"/>
      <c r="W815" s="504"/>
      <c r="X815" s="504"/>
      <c r="Y815" s="504"/>
      <c r="Z815" s="504"/>
      <c r="AA815" s="504"/>
      <c r="AB815" s="504"/>
      <c r="AC815" s="504"/>
      <c r="AD815" s="504"/>
      <c r="AE815" s="504"/>
      <c r="AF815" s="500"/>
      <c r="AG815" s="500"/>
      <c r="AH815" s="500"/>
      <c r="AI815" s="387"/>
      <c r="AJ815" s="387"/>
      <c r="AK815" s="387"/>
      <c r="AL815" s="387"/>
      <c r="AM815" s="387"/>
      <c r="AN815" s="387"/>
      <c r="AO815" s="387"/>
      <c r="AP815" s="387"/>
      <c r="AQ815" s="387"/>
      <c r="AR815" s="387"/>
      <c r="AS815" s="387"/>
      <c r="AT815" s="387"/>
      <c r="AU815" s="387"/>
      <c r="AV815" s="387"/>
      <c r="AW815" s="387"/>
      <c r="AX815" s="387"/>
      <c r="AY815" s="387"/>
      <c r="AZ815" s="387"/>
      <c r="BA815" s="387"/>
      <c r="BB815" s="387"/>
      <c r="BC815" s="387"/>
      <c r="BD815" s="387"/>
      <c r="BE815" s="387"/>
      <c r="BF815" s="387"/>
      <c r="BG815" s="387"/>
      <c r="BH815" s="387"/>
      <c r="BI815" s="387"/>
      <c r="BJ815" s="387"/>
      <c r="BK815" s="387"/>
      <c r="BL815" s="387"/>
      <c r="BM815" s="387"/>
      <c r="BN815" s="387"/>
      <c r="BO815" s="387"/>
      <c r="BP815" s="387"/>
      <c r="BQ815" s="387"/>
      <c r="BR815" s="387"/>
      <c r="BS815" s="387"/>
      <c r="BT815" s="387"/>
      <c r="BU815" s="387"/>
      <c r="BV815" s="387"/>
      <c r="BW815" s="387"/>
      <c r="BX815" s="387"/>
      <c r="BY815" s="387"/>
      <c r="BZ815" s="387"/>
      <c r="CA815" s="387"/>
      <c r="CB815" s="387"/>
      <c r="CC815" s="387"/>
      <c r="CD815" s="387"/>
      <c r="CE815" s="387"/>
      <c r="CF815" s="387"/>
      <c r="CG815" s="387"/>
      <c r="CH815" s="387"/>
      <c r="CI815" s="387"/>
      <c r="CJ815" s="387"/>
      <c r="CK815" s="387"/>
      <c r="CL815" s="387"/>
      <c r="CM815" s="387"/>
      <c r="CN815" s="387"/>
      <c r="CO815" s="387"/>
      <c r="CP815" s="387"/>
      <c r="CQ815" s="387"/>
      <c r="CR815" s="387"/>
      <c r="CS815" s="387"/>
      <c r="CT815" s="387"/>
      <c r="CU815" s="387"/>
      <c r="CV815" s="387"/>
      <c r="CW815" s="387"/>
      <c r="CX815" s="387"/>
      <c r="CY815" s="387"/>
      <c r="CZ815" s="387"/>
      <c r="DA815" s="387"/>
      <c r="DB815" s="387"/>
      <c r="DC815" s="387"/>
      <c r="DD815" s="387"/>
      <c r="DE815" s="387"/>
      <c r="DF815" s="387"/>
      <c r="DG815" s="387"/>
      <c r="DH815" s="387"/>
      <c r="DI815" s="387"/>
      <c r="DJ815" s="387"/>
      <c r="DK815" s="387"/>
      <c r="DL815" s="387"/>
      <c r="DM815" s="387"/>
      <c r="DN815" s="387"/>
      <c r="DO815" s="387"/>
      <c r="DP815" s="387"/>
      <c r="DQ815" s="387"/>
      <c r="DR815" s="387"/>
      <c r="DS815" s="387"/>
      <c r="DT815" s="387"/>
      <c r="DU815" s="387"/>
      <c r="DV815" s="387"/>
      <c r="DW815" s="387"/>
      <c r="DX815" s="387"/>
      <c r="DY815" s="387"/>
      <c r="DZ815" s="387"/>
      <c r="EA815" s="387"/>
      <c r="EB815" s="387"/>
      <c r="EC815" s="387"/>
      <c r="ED815" s="387"/>
      <c r="EE815" s="387"/>
      <c r="EF815" s="387"/>
      <c r="EG815" s="387"/>
      <c r="EH815" s="387"/>
      <c r="EI815" s="387"/>
      <c r="EJ815" s="387"/>
      <c r="EK815" s="387"/>
      <c r="EL815" s="387"/>
      <c r="EM815" s="387"/>
    </row>
    <row r="816" spans="1:143" s="389" customFormat="1" ht="25.5" hidden="1" customHeight="1">
      <c r="A816" s="504"/>
      <c r="B816" s="504"/>
      <c r="C816" s="504"/>
      <c r="D816" s="504"/>
      <c r="E816" s="504"/>
      <c r="F816" s="504"/>
      <c r="G816" s="504"/>
      <c r="H816" s="504"/>
      <c r="I816" s="504"/>
      <c r="J816" s="504"/>
      <c r="K816" s="504"/>
      <c r="L816" s="504"/>
      <c r="M816" s="504"/>
      <c r="N816" s="504"/>
      <c r="O816" s="504"/>
      <c r="P816" s="504"/>
      <c r="Q816" s="504"/>
      <c r="R816" s="504"/>
      <c r="S816" s="504"/>
      <c r="T816" s="504"/>
      <c r="U816" s="504"/>
      <c r="V816" s="504"/>
      <c r="W816" s="504"/>
      <c r="X816" s="504"/>
      <c r="Y816" s="504"/>
      <c r="Z816" s="504"/>
      <c r="AA816" s="504"/>
      <c r="AB816" s="504"/>
      <c r="AC816" s="504"/>
      <c r="AD816" s="504"/>
      <c r="AE816" s="504"/>
      <c r="AF816" s="500"/>
      <c r="AG816" s="500"/>
      <c r="AH816" s="500"/>
      <c r="AI816" s="387"/>
      <c r="AJ816" s="387"/>
      <c r="AK816" s="387"/>
      <c r="AL816" s="387"/>
      <c r="AM816" s="387"/>
      <c r="AN816" s="387"/>
      <c r="AO816" s="387"/>
      <c r="AP816" s="387"/>
      <c r="AQ816" s="387"/>
      <c r="AR816" s="387"/>
      <c r="AS816" s="387"/>
      <c r="AT816" s="387"/>
      <c r="AU816" s="387"/>
      <c r="AV816" s="387"/>
      <c r="AW816" s="387"/>
      <c r="AX816" s="387"/>
      <c r="AY816" s="387"/>
      <c r="AZ816" s="387"/>
      <c r="BA816" s="387"/>
      <c r="BB816" s="387"/>
      <c r="BC816" s="387"/>
      <c r="BD816" s="387"/>
      <c r="BE816" s="387"/>
      <c r="BF816" s="387"/>
      <c r="BG816" s="387"/>
      <c r="BH816" s="387"/>
      <c r="BI816" s="387"/>
      <c r="BJ816" s="387"/>
      <c r="BK816" s="387"/>
      <c r="BL816" s="387"/>
      <c r="BM816" s="387"/>
      <c r="BN816" s="387"/>
      <c r="BO816" s="387"/>
      <c r="BP816" s="387"/>
      <c r="BQ816" s="387"/>
      <c r="BR816" s="387"/>
      <c r="BS816" s="387"/>
      <c r="BT816" s="387"/>
      <c r="BU816" s="387"/>
      <c r="BV816" s="387"/>
      <c r="BW816" s="387"/>
      <c r="BX816" s="387"/>
      <c r="BY816" s="387"/>
      <c r="BZ816" s="387"/>
      <c r="CA816" s="387"/>
      <c r="CB816" s="387"/>
      <c r="CC816" s="387"/>
      <c r="CD816" s="387"/>
      <c r="CE816" s="387"/>
      <c r="CF816" s="387"/>
      <c r="CG816" s="387"/>
      <c r="CH816" s="387"/>
      <c r="CI816" s="387"/>
      <c r="CJ816" s="387"/>
      <c r="CK816" s="387"/>
      <c r="CL816" s="387"/>
      <c r="CM816" s="387"/>
      <c r="CN816" s="387"/>
      <c r="CO816" s="387"/>
      <c r="CP816" s="387"/>
      <c r="CQ816" s="387"/>
      <c r="CR816" s="387"/>
      <c r="CS816" s="387"/>
      <c r="CT816" s="387"/>
      <c r="CU816" s="387"/>
      <c r="CV816" s="387"/>
      <c r="CW816" s="387"/>
      <c r="CX816" s="387"/>
      <c r="CY816" s="387"/>
      <c r="CZ816" s="387"/>
      <c r="DA816" s="387"/>
      <c r="DB816" s="387"/>
      <c r="DC816" s="387"/>
      <c r="DD816" s="387"/>
      <c r="DE816" s="387"/>
      <c r="DF816" s="387"/>
      <c r="DG816" s="387"/>
      <c r="DH816" s="387"/>
      <c r="DI816" s="387"/>
      <c r="DJ816" s="387"/>
      <c r="DK816" s="387"/>
      <c r="DL816" s="387"/>
      <c r="DM816" s="387"/>
      <c r="DN816" s="387"/>
      <c r="DO816" s="387"/>
      <c r="DP816" s="387"/>
      <c r="DQ816" s="387"/>
      <c r="DR816" s="387"/>
      <c r="DS816" s="387"/>
      <c r="DT816" s="387"/>
      <c r="DU816" s="387"/>
      <c r="DV816" s="387"/>
      <c r="DW816" s="387"/>
      <c r="DX816" s="387"/>
      <c r="DY816" s="387"/>
      <c r="DZ816" s="387"/>
      <c r="EA816" s="387"/>
      <c r="EB816" s="387"/>
      <c r="EC816" s="387"/>
      <c r="ED816" s="387"/>
      <c r="EE816" s="387"/>
      <c r="EF816" s="387"/>
      <c r="EG816" s="387"/>
      <c r="EH816" s="387"/>
      <c r="EI816" s="387"/>
      <c r="EJ816" s="387"/>
      <c r="EK816" s="387"/>
      <c r="EL816" s="387"/>
      <c r="EM816" s="387"/>
    </row>
    <row r="817" spans="1:143" s="389" customFormat="1" ht="25.5" hidden="1" customHeight="1">
      <c r="A817" s="504"/>
      <c r="B817" s="504"/>
      <c r="C817" s="504"/>
      <c r="D817" s="504"/>
      <c r="E817" s="504"/>
      <c r="F817" s="504"/>
      <c r="G817" s="504"/>
      <c r="H817" s="504"/>
      <c r="I817" s="504"/>
      <c r="J817" s="504"/>
      <c r="K817" s="504"/>
      <c r="L817" s="504"/>
      <c r="M817" s="504"/>
      <c r="N817" s="504"/>
      <c r="O817" s="504"/>
      <c r="P817" s="504"/>
      <c r="Q817" s="504"/>
      <c r="R817" s="504"/>
      <c r="S817" s="504"/>
      <c r="T817" s="504"/>
      <c r="U817" s="504"/>
      <c r="V817" s="504"/>
      <c r="W817" s="504"/>
      <c r="X817" s="504"/>
      <c r="Y817" s="504"/>
      <c r="Z817" s="504"/>
      <c r="AA817" s="504"/>
      <c r="AB817" s="504"/>
      <c r="AC817" s="504"/>
      <c r="AD817" s="504"/>
      <c r="AE817" s="504"/>
      <c r="AF817" s="500"/>
      <c r="AG817" s="500"/>
      <c r="AH817" s="500"/>
      <c r="AI817" s="387"/>
      <c r="AJ817" s="387"/>
      <c r="AK817" s="387"/>
      <c r="AL817" s="387"/>
      <c r="AM817" s="387"/>
      <c r="AN817" s="387"/>
      <c r="AO817" s="387"/>
      <c r="AP817" s="387"/>
      <c r="AQ817" s="387"/>
      <c r="AR817" s="387"/>
      <c r="AS817" s="387"/>
      <c r="AT817" s="387"/>
      <c r="AU817" s="387"/>
      <c r="AV817" s="387"/>
      <c r="AW817" s="387"/>
      <c r="AX817" s="387"/>
      <c r="AY817" s="387"/>
      <c r="AZ817" s="387"/>
      <c r="BA817" s="387"/>
      <c r="BB817" s="387"/>
      <c r="BC817" s="387"/>
      <c r="BD817" s="387"/>
      <c r="BE817" s="387"/>
      <c r="BF817" s="387"/>
      <c r="BG817" s="387"/>
      <c r="BH817" s="387"/>
      <c r="BI817" s="387"/>
      <c r="BJ817" s="387"/>
      <c r="BK817" s="387"/>
      <c r="BL817" s="387"/>
      <c r="BM817" s="387"/>
      <c r="BN817" s="387"/>
      <c r="BO817" s="387"/>
      <c r="BP817" s="387"/>
      <c r="BQ817" s="387"/>
      <c r="BR817" s="387"/>
      <c r="BS817" s="387"/>
      <c r="BT817" s="387"/>
      <c r="BU817" s="387"/>
      <c r="BV817" s="387"/>
      <c r="BW817" s="387"/>
      <c r="BX817" s="387"/>
      <c r="BY817" s="387"/>
      <c r="BZ817" s="387"/>
      <c r="CA817" s="387"/>
      <c r="CB817" s="387"/>
      <c r="CC817" s="387"/>
      <c r="CD817" s="387"/>
      <c r="CE817" s="387"/>
      <c r="CF817" s="387"/>
      <c r="CG817" s="387"/>
      <c r="CH817" s="387"/>
      <c r="CI817" s="387"/>
      <c r="CJ817" s="387"/>
      <c r="CK817" s="387"/>
      <c r="CL817" s="387"/>
      <c r="CM817" s="387"/>
      <c r="CN817" s="387"/>
      <c r="CO817" s="387"/>
      <c r="CP817" s="387"/>
      <c r="CQ817" s="387"/>
      <c r="CR817" s="387"/>
      <c r="CS817" s="387"/>
      <c r="CT817" s="387"/>
      <c r="CU817" s="387"/>
      <c r="CV817" s="387"/>
      <c r="CW817" s="387"/>
      <c r="CX817" s="387"/>
      <c r="CY817" s="387"/>
      <c r="CZ817" s="387"/>
      <c r="DA817" s="387"/>
      <c r="DB817" s="387"/>
      <c r="DC817" s="387"/>
      <c r="DD817" s="387"/>
      <c r="DE817" s="387"/>
      <c r="DF817" s="387"/>
      <c r="DG817" s="387"/>
      <c r="DH817" s="387"/>
      <c r="DI817" s="387"/>
      <c r="DJ817" s="387"/>
      <c r="DK817" s="387"/>
      <c r="DL817" s="387"/>
      <c r="DM817" s="387"/>
      <c r="DN817" s="387"/>
      <c r="DO817" s="387"/>
      <c r="DP817" s="387"/>
      <c r="DQ817" s="387"/>
      <c r="DR817" s="387"/>
      <c r="DS817" s="387"/>
      <c r="DT817" s="387"/>
      <c r="DU817" s="387"/>
      <c r="DV817" s="387"/>
      <c r="DW817" s="387"/>
      <c r="DX817" s="387"/>
      <c r="DY817" s="387"/>
      <c r="DZ817" s="387"/>
      <c r="EA817" s="387"/>
      <c r="EB817" s="387"/>
      <c r="EC817" s="387"/>
      <c r="ED817" s="387"/>
      <c r="EE817" s="387"/>
      <c r="EF817" s="387"/>
      <c r="EG817" s="387"/>
      <c r="EH817" s="387"/>
      <c r="EI817" s="387"/>
      <c r="EJ817" s="387"/>
      <c r="EK817" s="387"/>
      <c r="EL817" s="387"/>
      <c r="EM817" s="387"/>
    </row>
    <row r="818" spans="1:143" s="389" customFormat="1" ht="25.5" hidden="1" customHeight="1">
      <c r="A818" s="504"/>
      <c r="B818" s="504"/>
      <c r="C818" s="504"/>
      <c r="D818" s="504"/>
      <c r="E818" s="504"/>
      <c r="F818" s="504"/>
      <c r="G818" s="504"/>
      <c r="H818" s="504"/>
      <c r="I818" s="504"/>
      <c r="J818" s="504"/>
      <c r="K818" s="504"/>
      <c r="L818" s="504"/>
      <c r="M818" s="504"/>
      <c r="N818" s="504"/>
      <c r="O818" s="504"/>
      <c r="P818" s="504"/>
      <c r="Q818" s="504"/>
      <c r="R818" s="504"/>
      <c r="S818" s="504"/>
      <c r="T818" s="504"/>
      <c r="U818" s="504"/>
      <c r="V818" s="504"/>
      <c r="W818" s="504"/>
      <c r="X818" s="504"/>
      <c r="Y818" s="504"/>
      <c r="Z818" s="504"/>
      <c r="AA818" s="504"/>
      <c r="AB818" s="504"/>
      <c r="AC818" s="504"/>
      <c r="AD818" s="504"/>
      <c r="AE818" s="504"/>
      <c r="AF818" s="500"/>
      <c r="AG818" s="500"/>
      <c r="AH818" s="500"/>
      <c r="AI818" s="387"/>
      <c r="AJ818" s="387"/>
      <c r="AK818" s="387"/>
      <c r="AL818" s="387"/>
      <c r="AM818" s="387"/>
      <c r="AN818" s="387"/>
      <c r="AO818" s="387"/>
      <c r="AP818" s="387"/>
      <c r="AQ818" s="387"/>
      <c r="AR818" s="387"/>
      <c r="AS818" s="387"/>
      <c r="AT818" s="387"/>
      <c r="AU818" s="387"/>
      <c r="AV818" s="387"/>
      <c r="AW818" s="387"/>
      <c r="AX818" s="387"/>
      <c r="AY818" s="387"/>
      <c r="AZ818" s="387"/>
      <c r="BA818" s="387"/>
      <c r="BB818" s="387"/>
      <c r="BC818" s="387"/>
      <c r="BD818" s="387"/>
      <c r="BE818" s="387"/>
      <c r="BF818" s="387"/>
      <c r="BG818" s="387"/>
      <c r="BH818" s="387"/>
      <c r="BI818" s="387"/>
      <c r="BJ818" s="387"/>
      <c r="BK818" s="387"/>
      <c r="BL818" s="387"/>
      <c r="BM818" s="387"/>
      <c r="BN818" s="387"/>
      <c r="BO818" s="387"/>
      <c r="BP818" s="387"/>
      <c r="BQ818" s="387"/>
      <c r="BR818" s="387"/>
      <c r="BS818" s="387"/>
      <c r="BT818" s="387"/>
      <c r="BU818" s="387"/>
      <c r="BV818" s="387"/>
      <c r="BW818" s="387"/>
      <c r="BX818" s="387"/>
      <c r="BY818" s="387"/>
      <c r="BZ818" s="387"/>
      <c r="CA818" s="387"/>
      <c r="CB818" s="387"/>
      <c r="CC818" s="387"/>
      <c r="CD818" s="387"/>
      <c r="CE818" s="387"/>
      <c r="CF818" s="387"/>
      <c r="CG818" s="387"/>
      <c r="CH818" s="387"/>
      <c r="CI818" s="387"/>
      <c r="CJ818" s="387"/>
      <c r="CK818" s="387"/>
      <c r="CL818" s="387"/>
      <c r="CM818" s="387"/>
      <c r="CN818" s="387"/>
      <c r="CO818" s="387"/>
      <c r="CP818" s="387"/>
      <c r="CQ818" s="387"/>
      <c r="CR818" s="387"/>
      <c r="CS818" s="387"/>
      <c r="CT818" s="387"/>
      <c r="CU818" s="387"/>
      <c r="CV818" s="387"/>
      <c r="CW818" s="387"/>
      <c r="CX818" s="387"/>
      <c r="CY818" s="387"/>
      <c r="CZ818" s="387"/>
      <c r="DA818" s="387"/>
      <c r="DB818" s="387"/>
      <c r="DC818" s="387"/>
      <c r="DD818" s="387"/>
      <c r="DE818" s="387"/>
      <c r="DF818" s="387"/>
      <c r="DG818" s="387"/>
      <c r="DH818" s="387"/>
      <c r="DI818" s="387"/>
      <c r="DJ818" s="387"/>
      <c r="DK818" s="387"/>
      <c r="DL818" s="387"/>
      <c r="DM818" s="387"/>
      <c r="DN818" s="387"/>
      <c r="DO818" s="387"/>
      <c r="DP818" s="387"/>
      <c r="DQ818" s="387"/>
      <c r="DR818" s="387"/>
      <c r="DS818" s="387"/>
      <c r="DT818" s="387"/>
      <c r="DU818" s="387"/>
      <c r="DV818" s="387"/>
      <c r="DW818" s="387"/>
      <c r="DX818" s="387"/>
      <c r="DY818" s="387"/>
      <c r="DZ818" s="387"/>
      <c r="EA818" s="387"/>
      <c r="EB818" s="387"/>
      <c r="EC818" s="387"/>
      <c r="ED818" s="387"/>
      <c r="EE818" s="387"/>
      <c r="EF818" s="387"/>
      <c r="EG818" s="387"/>
      <c r="EH818" s="387"/>
      <c r="EI818" s="387"/>
      <c r="EJ818" s="387"/>
      <c r="EK818" s="387"/>
      <c r="EL818" s="387"/>
      <c r="EM818" s="387"/>
    </row>
    <row r="819" spans="1:143" s="389" customFormat="1" ht="25.5" hidden="1" customHeight="1">
      <c r="A819" s="504"/>
      <c r="B819" s="504"/>
      <c r="C819" s="504"/>
      <c r="D819" s="504"/>
      <c r="E819" s="504"/>
      <c r="F819" s="504"/>
      <c r="G819" s="504"/>
      <c r="H819" s="504"/>
      <c r="I819" s="504"/>
      <c r="J819" s="504"/>
      <c r="K819" s="504"/>
      <c r="L819" s="504"/>
      <c r="M819" s="504"/>
      <c r="N819" s="504"/>
      <c r="O819" s="504"/>
      <c r="P819" s="504"/>
      <c r="Q819" s="504"/>
      <c r="R819" s="504"/>
      <c r="S819" s="504"/>
      <c r="T819" s="504"/>
      <c r="U819" s="504"/>
      <c r="V819" s="504"/>
      <c r="W819" s="504"/>
      <c r="X819" s="504"/>
      <c r="Y819" s="504"/>
      <c r="Z819" s="504"/>
      <c r="AA819" s="504"/>
      <c r="AB819" s="504"/>
      <c r="AC819" s="504"/>
      <c r="AD819" s="504"/>
      <c r="AE819" s="504"/>
      <c r="AF819" s="500"/>
      <c r="AG819" s="500"/>
      <c r="AH819" s="500"/>
      <c r="AI819" s="387"/>
      <c r="AJ819" s="387"/>
      <c r="AK819" s="387"/>
      <c r="AL819" s="387"/>
      <c r="AM819" s="387"/>
      <c r="AN819" s="387"/>
      <c r="AO819" s="387"/>
      <c r="AP819" s="387"/>
      <c r="AQ819" s="387"/>
      <c r="AR819" s="387"/>
      <c r="AS819" s="387"/>
      <c r="AT819" s="387"/>
      <c r="AU819" s="387"/>
      <c r="AV819" s="387"/>
      <c r="AW819" s="387"/>
      <c r="AX819" s="387"/>
      <c r="AY819" s="387"/>
      <c r="AZ819" s="387"/>
      <c r="BA819" s="387"/>
      <c r="BB819" s="387"/>
      <c r="BC819" s="387"/>
      <c r="BD819" s="387"/>
      <c r="BE819" s="387"/>
      <c r="BF819" s="387"/>
      <c r="BG819" s="387"/>
      <c r="BH819" s="387"/>
      <c r="BI819" s="387"/>
      <c r="BJ819" s="387"/>
      <c r="BK819" s="387"/>
      <c r="BL819" s="387"/>
      <c r="BM819" s="387"/>
      <c r="BN819" s="387"/>
      <c r="BO819" s="387"/>
      <c r="BP819" s="387"/>
      <c r="BQ819" s="387"/>
      <c r="BR819" s="387"/>
      <c r="BS819" s="387"/>
      <c r="BT819" s="387"/>
      <c r="BU819" s="387"/>
      <c r="BV819" s="387"/>
      <c r="BW819" s="387"/>
      <c r="BX819" s="387"/>
      <c r="BY819" s="387"/>
      <c r="BZ819" s="387"/>
      <c r="CA819" s="387"/>
      <c r="CB819" s="387"/>
      <c r="CC819" s="387"/>
      <c r="CD819" s="387"/>
      <c r="CE819" s="387"/>
      <c r="CF819" s="387"/>
      <c r="CG819" s="387"/>
      <c r="CH819" s="387"/>
      <c r="CI819" s="387"/>
      <c r="CJ819" s="387"/>
      <c r="CK819" s="387"/>
      <c r="CL819" s="387"/>
      <c r="CM819" s="387"/>
      <c r="CN819" s="387"/>
      <c r="CO819" s="387"/>
      <c r="CP819" s="387"/>
      <c r="CQ819" s="387"/>
      <c r="CR819" s="387"/>
      <c r="CS819" s="387"/>
      <c r="CT819" s="387"/>
      <c r="CU819" s="387"/>
      <c r="CV819" s="387"/>
      <c r="CW819" s="387"/>
      <c r="CX819" s="387"/>
      <c r="CY819" s="387"/>
      <c r="CZ819" s="387"/>
      <c r="DA819" s="387"/>
      <c r="DB819" s="387"/>
      <c r="DC819" s="387"/>
      <c r="DD819" s="387"/>
      <c r="DE819" s="387"/>
      <c r="DF819" s="387"/>
      <c r="DG819" s="387"/>
      <c r="DH819" s="387"/>
      <c r="DI819" s="387"/>
      <c r="DJ819" s="387"/>
      <c r="DK819" s="387"/>
      <c r="DL819" s="387"/>
      <c r="DM819" s="387"/>
      <c r="DN819" s="387"/>
      <c r="DO819" s="387"/>
      <c r="DP819" s="387"/>
      <c r="DQ819" s="387"/>
      <c r="DR819" s="387"/>
      <c r="DS819" s="387"/>
      <c r="DT819" s="387"/>
      <c r="DU819" s="387"/>
      <c r="DV819" s="387"/>
      <c r="DW819" s="387"/>
      <c r="DX819" s="387"/>
      <c r="DY819" s="387"/>
      <c r="DZ819" s="387"/>
      <c r="EA819" s="387"/>
      <c r="EB819" s="387"/>
      <c r="EC819" s="387"/>
      <c r="ED819" s="387"/>
      <c r="EE819" s="387"/>
      <c r="EF819" s="387"/>
      <c r="EG819" s="387"/>
      <c r="EH819" s="387"/>
      <c r="EI819" s="387"/>
      <c r="EJ819" s="387"/>
      <c r="EK819" s="387"/>
      <c r="EL819" s="387"/>
      <c r="EM819" s="387"/>
    </row>
    <row r="820" spans="1:143" s="389" customFormat="1" ht="25.5" hidden="1" customHeight="1">
      <c r="A820" s="504"/>
      <c r="B820" s="504"/>
      <c r="C820" s="504"/>
      <c r="D820" s="504"/>
      <c r="E820" s="504"/>
      <c r="F820" s="504"/>
      <c r="G820" s="504"/>
      <c r="H820" s="504"/>
      <c r="I820" s="504"/>
      <c r="J820" s="504"/>
      <c r="K820" s="504"/>
      <c r="L820" s="504"/>
      <c r="M820" s="504"/>
      <c r="N820" s="504"/>
      <c r="O820" s="504"/>
      <c r="P820" s="504"/>
      <c r="Q820" s="504"/>
      <c r="R820" s="504"/>
      <c r="S820" s="504"/>
      <c r="T820" s="504"/>
      <c r="U820" s="504"/>
      <c r="V820" s="504"/>
      <c r="W820" s="504"/>
      <c r="X820" s="504"/>
      <c r="Y820" s="504"/>
      <c r="Z820" s="504"/>
      <c r="AA820" s="504"/>
      <c r="AB820" s="504"/>
      <c r="AC820" s="504"/>
      <c r="AD820" s="504"/>
      <c r="AE820" s="504"/>
      <c r="AF820" s="500"/>
      <c r="AG820" s="500"/>
      <c r="AH820" s="500"/>
      <c r="AI820" s="387"/>
      <c r="AJ820" s="387"/>
      <c r="AK820" s="387"/>
      <c r="AL820" s="387"/>
      <c r="AM820" s="387"/>
      <c r="AN820" s="387"/>
      <c r="AO820" s="387"/>
      <c r="AP820" s="387"/>
      <c r="AQ820" s="387"/>
      <c r="AR820" s="387"/>
      <c r="AS820" s="387"/>
      <c r="AT820" s="387"/>
      <c r="AU820" s="387"/>
      <c r="AV820" s="387"/>
      <c r="AW820" s="387"/>
      <c r="AX820" s="387"/>
      <c r="AY820" s="387"/>
      <c r="AZ820" s="387"/>
      <c r="BA820" s="387"/>
      <c r="BB820" s="387"/>
      <c r="BC820" s="387"/>
      <c r="BD820" s="387"/>
      <c r="BE820" s="387"/>
      <c r="BF820" s="387"/>
      <c r="BG820" s="387"/>
      <c r="BH820" s="387"/>
      <c r="BI820" s="387"/>
      <c r="BJ820" s="387"/>
      <c r="BK820" s="387"/>
      <c r="BL820" s="387"/>
      <c r="BM820" s="387"/>
      <c r="BN820" s="387"/>
      <c r="BO820" s="387"/>
      <c r="BP820" s="387"/>
      <c r="BQ820" s="387"/>
      <c r="BR820" s="387"/>
      <c r="BS820" s="387"/>
      <c r="BT820" s="387"/>
      <c r="BU820" s="387"/>
      <c r="BV820" s="387"/>
      <c r="BW820" s="387"/>
      <c r="BX820" s="387"/>
      <c r="BY820" s="387"/>
      <c r="BZ820" s="387"/>
      <c r="CA820" s="387"/>
      <c r="CB820" s="387"/>
      <c r="CC820" s="387"/>
      <c r="CD820" s="387"/>
      <c r="CE820" s="387"/>
      <c r="CF820" s="387"/>
      <c r="CG820" s="387"/>
      <c r="CH820" s="387"/>
      <c r="CI820" s="387"/>
      <c r="CJ820" s="387"/>
      <c r="CK820" s="387"/>
      <c r="CL820" s="387"/>
      <c r="CM820" s="387"/>
      <c r="CN820" s="387"/>
      <c r="CO820" s="387"/>
      <c r="CP820" s="387"/>
      <c r="CQ820" s="387"/>
      <c r="CR820" s="387"/>
      <c r="CS820" s="387"/>
      <c r="CT820" s="387"/>
      <c r="CU820" s="387"/>
      <c r="CV820" s="387"/>
      <c r="CW820" s="387"/>
      <c r="CX820" s="387"/>
      <c r="CY820" s="387"/>
      <c r="CZ820" s="387"/>
      <c r="DA820" s="387"/>
      <c r="DB820" s="387"/>
      <c r="DC820" s="387"/>
      <c r="DD820" s="387"/>
      <c r="DE820" s="387"/>
      <c r="DF820" s="387"/>
      <c r="DG820" s="387"/>
      <c r="DH820" s="387"/>
      <c r="DI820" s="387"/>
      <c r="DJ820" s="387"/>
      <c r="DK820" s="387"/>
      <c r="DL820" s="387"/>
      <c r="DM820" s="387"/>
      <c r="DN820" s="387"/>
      <c r="DO820" s="387"/>
      <c r="DP820" s="387"/>
      <c r="DQ820" s="387"/>
      <c r="DR820" s="387"/>
      <c r="DS820" s="387"/>
      <c r="DT820" s="387"/>
      <c r="DU820" s="387"/>
      <c r="DV820" s="387"/>
      <c r="DW820" s="387"/>
      <c r="DX820" s="387"/>
      <c r="DY820" s="387"/>
      <c r="DZ820" s="387"/>
      <c r="EA820" s="387"/>
      <c r="EB820" s="387"/>
      <c r="EC820" s="387"/>
      <c r="ED820" s="387"/>
      <c r="EE820" s="387"/>
      <c r="EF820" s="387"/>
      <c r="EG820" s="387"/>
      <c r="EH820" s="387"/>
      <c r="EI820" s="387"/>
      <c r="EJ820" s="387"/>
      <c r="EK820" s="387"/>
      <c r="EL820" s="387"/>
      <c r="EM820" s="387"/>
    </row>
    <row r="821" spans="1:143" s="389" customFormat="1" ht="25.5" hidden="1" customHeight="1">
      <c r="A821" s="504"/>
      <c r="B821" s="504"/>
      <c r="C821" s="504"/>
      <c r="D821" s="504"/>
      <c r="E821" s="504"/>
      <c r="F821" s="504"/>
      <c r="G821" s="504"/>
      <c r="H821" s="504"/>
      <c r="I821" s="504"/>
      <c r="J821" s="504"/>
      <c r="K821" s="504"/>
      <c r="L821" s="504"/>
      <c r="M821" s="504"/>
      <c r="N821" s="504"/>
      <c r="O821" s="504"/>
      <c r="P821" s="504"/>
      <c r="Q821" s="504"/>
      <c r="R821" s="504"/>
      <c r="S821" s="504"/>
      <c r="T821" s="504"/>
      <c r="U821" s="504"/>
      <c r="V821" s="504"/>
      <c r="W821" s="504"/>
      <c r="X821" s="504"/>
      <c r="Y821" s="504"/>
      <c r="Z821" s="504"/>
      <c r="AA821" s="504"/>
      <c r="AB821" s="504"/>
      <c r="AC821" s="504"/>
      <c r="AD821" s="504"/>
      <c r="AE821" s="504"/>
      <c r="AF821" s="500"/>
      <c r="AG821" s="500"/>
      <c r="AH821" s="500"/>
      <c r="AI821" s="387"/>
      <c r="AJ821" s="387"/>
      <c r="AK821" s="387"/>
      <c r="AL821" s="387"/>
      <c r="AM821" s="387"/>
      <c r="AN821" s="387"/>
      <c r="AO821" s="387"/>
      <c r="AP821" s="387"/>
      <c r="AQ821" s="387"/>
      <c r="AR821" s="387"/>
      <c r="AS821" s="387"/>
      <c r="AT821" s="387"/>
      <c r="AU821" s="387"/>
      <c r="AV821" s="387"/>
      <c r="AW821" s="387"/>
      <c r="AX821" s="387"/>
      <c r="AY821" s="387"/>
      <c r="AZ821" s="387"/>
      <c r="BA821" s="387"/>
      <c r="BB821" s="387"/>
      <c r="BC821" s="387"/>
      <c r="BD821" s="387"/>
      <c r="BE821" s="387"/>
      <c r="BF821" s="387"/>
      <c r="BG821" s="387"/>
      <c r="BH821" s="387"/>
      <c r="BI821" s="387"/>
      <c r="BJ821" s="387"/>
      <c r="BK821" s="387"/>
      <c r="BL821" s="387"/>
      <c r="BM821" s="387"/>
      <c r="BN821" s="387"/>
      <c r="BO821" s="387"/>
      <c r="BP821" s="387"/>
      <c r="BQ821" s="387"/>
      <c r="BR821" s="387"/>
      <c r="BS821" s="387"/>
      <c r="BT821" s="387"/>
      <c r="BU821" s="387"/>
      <c r="BV821" s="387"/>
      <c r="BW821" s="387"/>
      <c r="BX821" s="387"/>
      <c r="BY821" s="387"/>
      <c r="BZ821" s="387"/>
      <c r="CA821" s="387"/>
      <c r="CB821" s="387"/>
      <c r="CC821" s="387"/>
      <c r="CD821" s="387"/>
      <c r="CE821" s="387"/>
      <c r="CF821" s="387"/>
      <c r="CG821" s="387"/>
      <c r="CH821" s="387"/>
      <c r="CI821" s="387"/>
      <c r="CJ821" s="387"/>
      <c r="CK821" s="387"/>
      <c r="CL821" s="387"/>
      <c r="CM821" s="387"/>
      <c r="CN821" s="387"/>
      <c r="CO821" s="387"/>
      <c r="CP821" s="387"/>
      <c r="CQ821" s="387"/>
      <c r="CR821" s="387"/>
      <c r="CS821" s="387"/>
      <c r="CT821" s="387"/>
      <c r="CU821" s="387"/>
      <c r="CV821" s="387"/>
      <c r="CW821" s="387"/>
      <c r="CX821" s="387"/>
      <c r="CY821" s="387"/>
      <c r="CZ821" s="387"/>
      <c r="DA821" s="387"/>
      <c r="DB821" s="387"/>
      <c r="DC821" s="387"/>
      <c r="DD821" s="387"/>
      <c r="DE821" s="387"/>
      <c r="DF821" s="387"/>
      <c r="DG821" s="387"/>
      <c r="DH821" s="387"/>
      <c r="DI821" s="387"/>
      <c r="DJ821" s="387"/>
      <c r="DK821" s="387"/>
      <c r="DL821" s="387"/>
      <c r="DM821" s="387"/>
      <c r="DN821" s="387"/>
      <c r="DO821" s="387"/>
      <c r="DP821" s="387"/>
      <c r="DQ821" s="387"/>
      <c r="DR821" s="387"/>
      <c r="DS821" s="387"/>
      <c r="DT821" s="387"/>
      <c r="DU821" s="387"/>
      <c r="DV821" s="387"/>
      <c r="DW821" s="387"/>
      <c r="DX821" s="387"/>
      <c r="DY821" s="387"/>
      <c r="DZ821" s="387"/>
      <c r="EA821" s="387"/>
      <c r="EB821" s="387"/>
      <c r="EC821" s="387"/>
      <c r="ED821" s="387"/>
      <c r="EE821" s="387"/>
      <c r="EF821" s="387"/>
      <c r="EG821" s="387"/>
      <c r="EH821" s="387"/>
      <c r="EI821" s="387"/>
      <c r="EJ821" s="387"/>
      <c r="EK821" s="387"/>
      <c r="EL821" s="387"/>
      <c r="EM821" s="387"/>
    </row>
    <row r="822" spans="1:143" s="389" customFormat="1" ht="25.5" hidden="1" customHeight="1">
      <c r="A822" s="504"/>
      <c r="B822" s="504"/>
      <c r="C822" s="504"/>
      <c r="D822" s="504"/>
      <c r="E822" s="504"/>
      <c r="F822" s="504"/>
      <c r="G822" s="504"/>
      <c r="H822" s="504"/>
      <c r="I822" s="504"/>
      <c r="J822" s="504"/>
      <c r="K822" s="504"/>
      <c r="L822" s="504"/>
      <c r="M822" s="504"/>
      <c r="N822" s="504"/>
      <c r="O822" s="504"/>
      <c r="P822" s="504"/>
      <c r="Q822" s="504"/>
      <c r="R822" s="504"/>
      <c r="S822" s="504"/>
      <c r="T822" s="504"/>
      <c r="U822" s="504"/>
      <c r="V822" s="504"/>
      <c r="W822" s="504"/>
      <c r="X822" s="504"/>
      <c r="Y822" s="504"/>
      <c r="Z822" s="504"/>
      <c r="AA822" s="504"/>
      <c r="AB822" s="504"/>
      <c r="AC822" s="504"/>
      <c r="AD822" s="504"/>
      <c r="AE822" s="504"/>
      <c r="AF822" s="500"/>
      <c r="AG822" s="500"/>
      <c r="AH822" s="500"/>
      <c r="AI822" s="387"/>
      <c r="AJ822" s="387"/>
      <c r="AK822" s="387"/>
      <c r="AL822" s="387"/>
      <c r="AM822" s="387"/>
      <c r="AN822" s="387"/>
      <c r="AO822" s="387"/>
      <c r="AP822" s="387"/>
      <c r="AQ822" s="387"/>
      <c r="AR822" s="387"/>
      <c r="AS822" s="387"/>
      <c r="AT822" s="387"/>
      <c r="AU822" s="387"/>
      <c r="AV822" s="387"/>
      <c r="AW822" s="387"/>
      <c r="AX822" s="387"/>
      <c r="AY822" s="387"/>
      <c r="AZ822" s="387"/>
      <c r="BA822" s="387"/>
      <c r="BB822" s="387"/>
      <c r="BC822" s="387"/>
      <c r="BD822" s="387"/>
      <c r="BE822" s="387"/>
      <c r="BF822" s="387"/>
      <c r="BG822" s="387"/>
      <c r="BH822" s="387"/>
      <c r="BI822" s="387"/>
      <c r="BJ822" s="387"/>
      <c r="BK822" s="387"/>
      <c r="BL822" s="387"/>
      <c r="BM822" s="387"/>
      <c r="BN822" s="387"/>
      <c r="BO822" s="387"/>
      <c r="BP822" s="387"/>
      <c r="BQ822" s="387"/>
      <c r="BR822" s="387"/>
      <c r="BS822" s="387"/>
      <c r="BT822" s="387"/>
      <c r="BU822" s="387"/>
      <c r="BV822" s="387"/>
      <c r="BW822" s="387"/>
      <c r="BX822" s="387"/>
      <c r="BY822" s="387"/>
      <c r="BZ822" s="387"/>
      <c r="CA822" s="387"/>
      <c r="CB822" s="387"/>
      <c r="CC822" s="387"/>
      <c r="CD822" s="387"/>
      <c r="CE822" s="387"/>
      <c r="CF822" s="387"/>
      <c r="CG822" s="387"/>
      <c r="CH822" s="387"/>
      <c r="CI822" s="387"/>
      <c r="CJ822" s="387"/>
      <c r="CK822" s="387"/>
      <c r="CL822" s="387"/>
      <c r="CM822" s="387"/>
      <c r="CN822" s="387"/>
      <c r="CO822" s="387"/>
      <c r="CP822" s="387"/>
      <c r="CQ822" s="387"/>
      <c r="CR822" s="387"/>
      <c r="CS822" s="387"/>
      <c r="CT822" s="387"/>
      <c r="CU822" s="387"/>
      <c r="CV822" s="387"/>
      <c r="CW822" s="387"/>
      <c r="CX822" s="387"/>
      <c r="CY822" s="387"/>
      <c r="CZ822" s="387"/>
      <c r="DA822" s="387"/>
      <c r="DB822" s="387"/>
      <c r="DC822" s="387"/>
      <c r="DD822" s="387"/>
      <c r="DE822" s="387"/>
      <c r="DF822" s="387"/>
      <c r="DG822" s="387"/>
      <c r="DH822" s="387"/>
      <c r="DI822" s="387"/>
      <c r="DJ822" s="387"/>
      <c r="DK822" s="387"/>
      <c r="DL822" s="387"/>
      <c r="DM822" s="387"/>
      <c r="DN822" s="387"/>
      <c r="DO822" s="387"/>
      <c r="DP822" s="387"/>
      <c r="DQ822" s="387"/>
      <c r="DR822" s="387"/>
      <c r="DS822" s="387"/>
      <c r="DT822" s="387"/>
      <c r="DU822" s="387"/>
      <c r="DV822" s="387"/>
      <c r="DW822" s="387"/>
      <c r="DX822" s="387"/>
      <c r="DY822" s="387"/>
      <c r="DZ822" s="387"/>
      <c r="EA822" s="387"/>
      <c r="EB822" s="387"/>
      <c r="EC822" s="387"/>
      <c r="ED822" s="387"/>
      <c r="EE822" s="387"/>
      <c r="EF822" s="387"/>
      <c r="EG822" s="387"/>
      <c r="EH822" s="387"/>
      <c r="EI822" s="387"/>
      <c r="EJ822" s="387"/>
      <c r="EK822" s="387"/>
      <c r="EL822" s="387"/>
      <c r="EM822" s="387"/>
    </row>
    <row r="823" spans="1:143" s="389" customFormat="1" ht="25.5" hidden="1" customHeight="1">
      <c r="A823" s="504"/>
      <c r="B823" s="504"/>
      <c r="C823" s="504"/>
      <c r="D823" s="504"/>
      <c r="E823" s="504"/>
      <c r="F823" s="504"/>
      <c r="G823" s="504"/>
      <c r="H823" s="504"/>
      <c r="I823" s="504"/>
      <c r="J823" s="504"/>
      <c r="K823" s="504"/>
      <c r="L823" s="504"/>
      <c r="M823" s="504"/>
      <c r="N823" s="504"/>
      <c r="O823" s="504"/>
      <c r="P823" s="504"/>
      <c r="Q823" s="504"/>
      <c r="R823" s="504"/>
      <c r="S823" s="504"/>
      <c r="T823" s="504"/>
      <c r="U823" s="504"/>
      <c r="V823" s="504"/>
      <c r="W823" s="504"/>
      <c r="X823" s="504"/>
      <c r="Y823" s="504"/>
      <c r="Z823" s="504"/>
      <c r="AA823" s="504"/>
      <c r="AB823" s="504"/>
      <c r="AC823" s="504"/>
      <c r="AD823" s="504"/>
      <c r="AE823" s="504"/>
      <c r="AF823" s="500"/>
      <c r="AG823" s="500"/>
      <c r="AH823" s="500"/>
      <c r="AI823" s="387"/>
      <c r="AJ823" s="387"/>
      <c r="AK823" s="387"/>
      <c r="AL823" s="387"/>
      <c r="AM823" s="387"/>
      <c r="AN823" s="387"/>
      <c r="AO823" s="387"/>
      <c r="AP823" s="387"/>
      <c r="AQ823" s="387"/>
      <c r="AR823" s="387"/>
      <c r="AS823" s="387"/>
      <c r="AT823" s="387"/>
      <c r="AU823" s="387"/>
      <c r="AV823" s="387"/>
      <c r="AW823" s="387"/>
      <c r="AX823" s="387"/>
      <c r="AY823" s="387"/>
      <c r="AZ823" s="387"/>
      <c r="BA823" s="387"/>
      <c r="BB823" s="387"/>
      <c r="BC823" s="387"/>
      <c r="BD823" s="387"/>
      <c r="BE823" s="387"/>
      <c r="BF823" s="387"/>
      <c r="BG823" s="387"/>
      <c r="BH823" s="387"/>
      <c r="BI823" s="387"/>
      <c r="BJ823" s="387"/>
      <c r="BK823" s="387"/>
      <c r="BL823" s="387"/>
      <c r="BM823" s="387"/>
      <c r="BN823" s="387"/>
      <c r="BO823" s="387"/>
      <c r="BP823" s="387"/>
      <c r="BQ823" s="387"/>
      <c r="BR823" s="387"/>
      <c r="BS823" s="387"/>
      <c r="BT823" s="387"/>
      <c r="BU823" s="387"/>
      <c r="BV823" s="387"/>
      <c r="BW823" s="387"/>
      <c r="BX823" s="387"/>
      <c r="BY823" s="387"/>
      <c r="BZ823" s="387"/>
      <c r="CA823" s="387"/>
      <c r="CB823" s="387"/>
      <c r="CC823" s="387"/>
      <c r="CD823" s="387"/>
      <c r="CE823" s="387"/>
      <c r="CF823" s="387"/>
      <c r="CG823" s="387"/>
      <c r="CH823" s="387"/>
      <c r="CI823" s="387"/>
      <c r="CJ823" s="387"/>
      <c r="CK823" s="387"/>
      <c r="CL823" s="387"/>
      <c r="CM823" s="387"/>
      <c r="CN823" s="387"/>
      <c r="CO823" s="387"/>
      <c r="CP823" s="387"/>
      <c r="CQ823" s="387"/>
      <c r="CR823" s="387"/>
      <c r="CS823" s="387"/>
      <c r="CT823" s="387"/>
      <c r="CU823" s="387"/>
      <c r="CV823" s="387"/>
      <c r="CW823" s="387"/>
      <c r="CX823" s="387"/>
      <c r="CY823" s="387"/>
      <c r="CZ823" s="387"/>
      <c r="DA823" s="387"/>
      <c r="DB823" s="387"/>
      <c r="DC823" s="387"/>
      <c r="DD823" s="387"/>
      <c r="DE823" s="387"/>
      <c r="DF823" s="387"/>
      <c r="DG823" s="387"/>
      <c r="DH823" s="387"/>
      <c r="DI823" s="387"/>
      <c r="DJ823" s="387"/>
      <c r="DK823" s="387"/>
      <c r="DL823" s="387"/>
      <c r="DM823" s="387"/>
      <c r="DN823" s="387"/>
      <c r="DO823" s="387"/>
      <c r="DP823" s="387"/>
      <c r="DQ823" s="387"/>
      <c r="DR823" s="387"/>
      <c r="DS823" s="387"/>
      <c r="DT823" s="387"/>
      <c r="DU823" s="387"/>
      <c r="DV823" s="387"/>
      <c r="DW823" s="387"/>
      <c r="DX823" s="387"/>
      <c r="DY823" s="387"/>
      <c r="DZ823" s="387"/>
      <c r="EA823" s="387"/>
      <c r="EB823" s="387"/>
      <c r="EC823" s="387"/>
      <c r="ED823" s="387"/>
      <c r="EE823" s="387"/>
      <c r="EF823" s="387"/>
      <c r="EG823" s="387"/>
      <c r="EH823" s="387"/>
      <c r="EI823" s="387"/>
      <c r="EJ823" s="387"/>
      <c r="EK823" s="387"/>
      <c r="EL823" s="387"/>
      <c r="EM823" s="387"/>
    </row>
    <row r="824" spans="1:143" s="389" customFormat="1" ht="25.5" hidden="1" customHeight="1">
      <c r="A824" s="504"/>
      <c r="B824" s="504"/>
      <c r="C824" s="504"/>
      <c r="D824" s="504"/>
      <c r="E824" s="504"/>
      <c r="F824" s="504"/>
      <c r="G824" s="504"/>
      <c r="H824" s="504"/>
      <c r="I824" s="504"/>
      <c r="J824" s="504"/>
      <c r="K824" s="504"/>
      <c r="L824" s="504"/>
      <c r="M824" s="504"/>
      <c r="N824" s="504"/>
      <c r="O824" s="504"/>
      <c r="P824" s="504"/>
      <c r="Q824" s="504"/>
      <c r="R824" s="504"/>
      <c r="S824" s="504"/>
      <c r="T824" s="504"/>
      <c r="U824" s="504"/>
      <c r="V824" s="504"/>
      <c r="W824" s="504"/>
      <c r="X824" s="504"/>
      <c r="Y824" s="504"/>
      <c r="Z824" s="504"/>
      <c r="AA824" s="504"/>
      <c r="AB824" s="504"/>
      <c r="AC824" s="504"/>
      <c r="AD824" s="504"/>
      <c r="AE824" s="504"/>
      <c r="AF824" s="500"/>
      <c r="AG824" s="500"/>
      <c r="AH824" s="500"/>
      <c r="AI824" s="387"/>
      <c r="AJ824" s="387"/>
      <c r="AK824" s="387"/>
      <c r="AL824" s="387"/>
      <c r="AM824" s="387"/>
      <c r="AN824" s="387"/>
      <c r="AO824" s="387"/>
      <c r="AP824" s="387"/>
      <c r="AQ824" s="387"/>
      <c r="AR824" s="387"/>
      <c r="AS824" s="387"/>
      <c r="AT824" s="387"/>
      <c r="AU824" s="387"/>
      <c r="AV824" s="387"/>
      <c r="AW824" s="387"/>
      <c r="AX824" s="387"/>
      <c r="AY824" s="387"/>
      <c r="AZ824" s="387"/>
      <c r="BA824" s="387"/>
      <c r="BB824" s="387"/>
      <c r="BC824" s="387"/>
      <c r="BD824" s="387"/>
      <c r="BE824" s="387"/>
      <c r="BF824" s="387"/>
      <c r="BG824" s="387"/>
      <c r="BH824" s="387"/>
      <c r="BI824" s="387"/>
      <c r="BJ824" s="387"/>
      <c r="BK824" s="387"/>
      <c r="BL824" s="387"/>
      <c r="BM824" s="387"/>
      <c r="BN824" s="387"/>
      <c r="BO824" s="387"/>
      <c r="BP824" s="387"/>
      <c r="BQ824" s="387"/>
      <c r="BR824" s="387"/>
      <c r="BS824" s="387"/>
      <c r="BT824" s="387"/>
      <c r="BU824" s="387"/>
      <c r="BV824" s="387"/>
      <c r="BW824" s="387"/>
      <c r="BX824" s="387"/>
      <c r="BY824" s="387"/>
      <c r="BZ824" s="387"/>
      <c r="CA824" s="387"/>
      <c r="CB824" s="387"/>
      <c r="CC824" s="387"/>
      <c r="CD824" s="387"/>
      <c r="CE824" s="387"/>
      <c r="CF824" s="387"/>
      <c r="CG824" s="387"/>
      <c r="CH824" s="387"/>
      <c r="CI824" s="387"/>
      <c r="CJ824" s="387"/>
      <c r="CK824" s="387"/>
      <c r="CL824" s="387"/>
      <c r="CM824" s="387"/>
      <c r="CN824" s="387"/>
      <c r="CO824" s="387"/>
      <c r="CP824" s="387"/>
      <c r="CQ824" s="387"/>
      <c r="CR824" s="387"/>
      <c r="CS824" s="387"/>
      <c r="CT824" s="387"/>
      <c r="CU824" s="387"/>
      <c r="CV824" s="387"/>
      <c r="CW824" s="387"/>
      <c r="CX824" s="387"/>
      <c r="CY824" s="387"/>
      <c r="CZ824" s="387"/>
      <c r="DA824" s="387"/>
      <c r="DB824" s="387"/>
      <c r="DC824" s="387"/>
      <c r="DD824" s="387"/>
      <c r="DE824" s="387"/>
      <c r="DF824" s="387"/>
      <c r="DG824" s="387"/>
      <c r="DH824" s="387"/>
      <c r="DI824" s="387"/>
      <c r="DJ824" s="387"/>
      <c r="DK824" s="387"/>
      <c r="DL824" s="387"/>
      <c r="DM824" s="387"/>
      <c r="DN824" s="387"/>
      <c r="DO824" s="387"/>
      <c r="DP824" s="387"/>
      <c r="DQ824" s="387"/>
      <c r="DR824" s="387"/>
      <c r="DS824" s="387"/>
      <c r="DT824" s="387"/>
      <c r="DU824" s="387"/>
      <c r="DV824" s="387"/>
      <c r="DW824" s="387"/>
      <c r="DX824" s="387"/>
      <c r="DY824" s="387"/>
      <c r="DZ824" s="387"/>
      <c r="EA824" s="387"/>
      <c r="EB824" s="387"/>
      <c r="EC824" s="387"/>
      <c r="ED824" s="387"/>
      <c r="EE824" s="387"/>
      <c r="EF824" s="387"/>
      <c r="EG824" s="387"/>
      <c r="EH824" s="387"/>
      <c r="EI824" s="387"/>
      <c r="EJ824" s="387"/>
      <c r="EK824" s="387"/>
      <c r="EL824" s="387"/>
      <c r="EM824" s="387"/>
    </row>
    <row r="825" spans="1:143" s="389" customFormat="1" ht="25.5" hidden="1" customHeight="1">
      <c r="A825" s="504"/>
      <c r="B825" s="504"/>
      <c r="C825" s="504"/>
      <c r="D825" s="504"/>
      <c r="E825" s="504"/>
      <c r="F825" s="504"/>
      <c r="G825" s="504"/>
      <c r="H825" s="504"/>
      <c r="I825" s="504"/>
      <c r="J825" s="504"/>
      <c r="K825" s="504"/>
      <c r="L825" s="504"/>
      <c r="M825" s="504"/>
      <c r="N825" s="504"/>
      <c r="O825" s="504"/>
      <c r="P825" s="504"/>
      <c r="Q825" s="504"/>
      <c r="R825" s="504"/>
      <c r="S825" s="504"/>
      <c r="T825" s="504"/>
      <c r="U825" s="504"/>
      <c r="V825" s="504"/>
      <c r="W825" s="504"/>
      <c r="X825" s="504"/>
      <c r="Y825" s="504"/>
      <c r="Z825" s="504"/>
      <c r="AA825" s="504"/>
      <c r="AB825" s="504"/>
      <c r="AC825" s="504"/>
      <c r="AD825" s="504"/>
      <c r="AE825" s="504"/>
      <c r="AF825" s="500"/>
      <c r="AG825" s="500"/>
      <c r="AH825" s="500"/>
      <c r="AI825" s="387"/>
      <c r="AJ825" s="387"/>
      <c r="AK825" s="387"/>
      <c r="AL825" s="387"/>
      <c r="AM825" s="387"/>
      <c r="AN825" s="387"/>
      <c r="AO825" s="387"/>
      <c r="AP825" s="387"/>
      <c r="AQ825" s="387"/>
      <c r="AR825" s="387"/>
      <c r="AS825" s="387"/>
      <c r="AT825" s="387"/>
      <c r="AU825" s="387"/>
      <c r="AV825" s="387"/>
      <c r="AW825" s="387"/>
      <c r="AX825" s="387"/>
      <c r="AY825" s="387"/>
      <c r="AZ825" s="387"/>
      <c r="BA825" s="387"/>
      <c r="BB825" s="387"/>
      <c r="BC825" s="387"/>
      <c r="BD825" s="387"/>
      <c r="BE825" s="387"/>
      <c r="BF825" s="387"/>
      <c r="BG825" s="387"/>
      <c r="BH825" s="387"/>
      <c r="BI825" s="387"/>
      <c r="BJ825" s="387"/>
      <c r="BK825" s="387"/>
      <c r="BL825" s="387"/>
      <c r="BM825" s="387"/>
      <c r="BN825" s="387"/>
      <c r="BO825" s="387"/>
      <c r="BP825" s="387"/>
      <c r="BQ825" s="387"/>
      <c r="BR825" s="387"/>
      <c r="BS825" s="387"/>
      <c r="BT825" s="387"/>
      <c r="BU825" s="387"/>
      <c r="BV825" s="387"/>
      <c r="BW825" s="387"/>
      <c r="BX825" s="387"/>
      <c r="BY825" s="387"/>
      <c r="BZ825" s="387"/>
      <c r="CA825" s="387"/>
      <c r="CB825" s="387"/>
      <c r="CC825" s="387"/>
      <c r="CD825" s="387"/>
      <c r="CE825" s="387"/>
      <c r="CF825" s="387"/>
      <c r="CG825" s="387"/>
      <c r="CH825" s="387"/>
      <c r="CI825" s="387"/>
      <c r="CJ825" s="387"/>
      <c r="CK825" s="387"/>
      <c r="CL825" s="387"/>
      <c r="CM825" s="387"/>
      <c r="CN825" s="387"/>
      <c r="CO825" s="387"/>
      <c r="CP825" s="387"/>
      <c r="CQ825" s="387"/>
      <c r="CR825" s="387"/>
      <c r="CS825" s="387"/>
      <c r="CT825" s="387"/>
      <c r="CU825" s="387"/>
      <c r="CV825" s="387"/>
      <c r="CW825" s="387"/>
      <c r="CX825" s="387"/>
      <c r="CY825" s="387"/>
      <c r="CZ825" s="387"/>
      <c r="DA825" s="387"/>
      <c r="DB825" s="387"/>
      <c r="DC825" s="387"/>
      <c r="DD825" s="387"/>
      <c r="DE825" s="387"/>
      <c r="DF825" s="387"/>
      <c r="DG825" s="387"/>
      <c r="DH825" s="387"/>
      <c r="DI825" s="387"/>
      <c r="DJ825" s="387"/>
      <c r="DK825" s="387"/>
      <c r="DL825" s="387"/>
      <c r="DM825" s="387"/>
      <c r="DN825" s="387"/>
      <c r="DO825" s="387"/>
      <c r="DP825" s="387"/>
      <c r="DQ825" s="387"/>
      <c r="DR825" s="387"/>
      <c r="DS825" s="387"/>
      <c r="DT825" s="387"/>
      <c r="DU825" s="387"/>
      <c r="DV825" s="387"/>
      <c r="DW825" s="387"/>
      <c r="DX825" s="387"/>
      <c r="DY825" s="387"/>
      <c r="DZ825" s="387"/>
      <c r="EA825" s="387"/>
      <c r="EB825" s="387"/>
      <c r="EC825" s="387"/>
      <c r="ED825" s="387"/>
      <c r="EE825" s="387"/>
      <c r="EF825" s="387"/>
      <c r="EG825" s="387"/>
      <c r="EH825" s="387"/>
      <c r="EI825" s="387"/>
      <c r="EJ825" s="387"/>
      <c r="EK825" s="387"/>
      <c r="EL825" s="387"/>
      <c r="EM825" s="387"/>
    </row>
    <row r="826" spans="1:143" s="389" customFormat="1" ht="25.5" hidden="1" customHeight="1">
      <c r="A826" s="504"/>
      <c r="B826" s="504"/>
      <c r="C826" s="504"/>
      <c r="D826" s="504"/>
      <c r="E826" s="504"/>
      <c r="F826" s="504"/>
      <c r="G826" s="504"/>
      <c r="H826" s="504"/>
      <c r="I826" s="504"/>
      <c r="J826" s="504"/>
      <c r="K826" s="504"/>
      <c r="L826" s="504"/>
      <c r="M826" s="504"/>
      <c r="N826" s="504"/>
      <c r="O826" s="504"/>
      <c r="P826" s="504"/>
      <c r="Q826" s="504"/>
      <c r="R826" s="504"/>
      <c r="S826" s="504"/>
      <c r="T826" s="504"/>
      <c r="U826" s="504"/>
      <c r="V826" s="504"/>
      <c r="W826" s="504"/>
      <c r="X826" s="504"/>
      <c r="Y826" s="504"/>
      <c r="Z826" s="504"/>
      <c r="AA826" s="504"/>
      <c r="AB826" s="504"/>
      <c r="AC826" s="504"/>
      <c r="AD826" s="504"/>
      <c r="AE826" s="504"/>
      <c r="AF826" s="500"/>
      <c r="AG826" s="500"/>
      <c r="AH826" s="500"/>
      <c r="AI826" s="387"/>
      <c r="AJ826" s="387"/>
      <c r="AK826" s="387"/>
      <c r="AL826" s="387"/>
      <c r="AM826" s="387"/>
      <c r="AN826" s="387"/>
      <c r="AO826" s="387"/>
      <c r="AP826" s="387"/>
      <c r="AQ826" s="387"/>
      <c r="AR826" s="387"/>
      <c r="AS826" s="387"/>
      <c r="AT826" s="387"/>
      <c r="AU826" s="387"/>
      <c r="AV826" s="387"/>
      <c r="AW826" s="387"/>
      <c r="AX826" s="387"/>
      <c r="AY826" s="387"/>
      <c r="AZ826" s="387"/>
      <c r="BA826" s="387"/>
      <c r="BB826" s="387"/>
      <c r="BC826" s="387"/>
      <c r="BD826" s="387"/>
      <c r="BE826" s="387"/>
      <c r="BF826" s="387"/>
      <c r="BG826" s="387"/>
      <c r="BH826" s="387"/>
      <c r="BI826" s="387"/>
      <c r="BJ826" s="387"/>
      <c r="BK826" s="387"/>
      <c r="BL826" s="387"/>
      <c r="BM826" s="387"/>
      <c r="BN826" s="387"/>
      <c r="BO826" s="387"/>
      <c r="BP826" s="387"/>
      <c r="BQ826" s="387"/>
      <c r="BR826" s="387"/>
      <c r="BS826" s="387"/>
      <c r="BT826" s="387"/>
      <c r="BU826" s="387"/>
      <c r="BV826" s="387"/>
      <c r="BW826" s="387"/>
      <c r="BX826" s="387"/>
      <c r="BY826" s="387"/>
      <c r="BZ826" s="387"/>
      <c r="CA826" s="387"/>
      <c r="CB826" s="387"/>
      <c r="CC826" s="387"/>
      <c r="CD826" s="387"/>
      <c r="CE826" s="387"/>
      <c r="CF826" s="387"/>
      <c r="CG826" s="387"/>
      <c r="CH826" s="387"/>
      <c r="CI826" s="387"/>
      <c r="CJ826" s="387"/>
      <c r="CK826" s="387"/>
      <c r="CL826" s="387"/>
      <c r="CM826" s="387"/>
      <c r="CN826" s="387"/>
      <c r="CO826" s="387"/>
      <c r="CP826" s="387"/>
      <c r="CQ826" s="387"/>
      <c r="CR826" s="387"/>
      <c r="CS826" s="387"/>
      <c r="CT826" s="387"/>
      <c r="CU826" s="387"/>
      <c r="CV826" s="387"/>
      <c r="CW826" s="387"/>
      <c r="CX826" s="387"/>
      <c r="CY826" s="387"/>
      <c r="CZ826" s="387"/>
      <c r="DA826" s="387"/>
      <c r="DB826" s="387"/>
      <c r="DC826" s="387"/>
      <c r="DD826" s="387"/>
      <c r="DE826" s="387"/>
      <c r="DF826" s="387"/>
      <c r="DG826" s="387"/>
      <c r="DH826" s="387"/>
      <c r="DI826" s="387"/>
      <c r="DJ826" s="387"/>
      <c r="DK826" s="387"/>
      <c r="DL826" s="387"/>
      <c r="DM826" s="387"/>
      <c r="DN826" s="387"/>
      <c r="DO826" s="387"/>
      <c r="DP826" s="387"/>
      <c r="DQ826" s="387"/>
      <c r="DR826" s="387"/>
      <c r="DS826" s="387"/>
      <c r="DT826" s="387"/>
      <c r="DU826" s="387"/>
      <c r="DV826" s="387"/>
      <c r="DW826" s="387"/>
      <c r="DX826" s="387"/>
      <c r="DY826" s="387"/>
      <c r="DZ826" s="387"/>
      <c r="EA826" s="387"/>
      <c r="EB826" s="387"/>
      <c r="EC826" s="387"/>
      <c r="ED826" s="387"/>
      <c r="EE826" s="387"/>
      <c r="EF826" s="387"/>
      <c r="EG826" s="387"/>
      <c r="EH826" s="387"/>
      <c r="EI826" s="387"/>
      <c r="EJ826" s="387"/>
      <c r="EK826" s="387"/>
      <c r="EL826" s="387"/>
      <c r="EM826" s="387"/>
    </row>
    <row r="827" spans="1:143" s="389" customFormat="1" ht="25.5" hidden="1" customHeight="1">
      <c r="A827" s="504"/>
      <c r="B827" s="504"/>
      <c r="C827" s="504"/>
      <c r="D827" s="504"/>
      <c r="E827" s="504"/>
      <c r="F827" s="504"/>
      <c r="G827" s="504"/>
      <c r="H827" s="504"/>
      <c r="I827" s="504"/>
      <c r="J827" s="504"/>
      <c r="K827" s="504"/>
      <c r="L827" s="504"/>
      <c r="M827" s="504"/>
      <c r="N827" s="504"/>
      <c r="O827" s="504"/>
      <c r="P827" s="504"/>
      <c r="Q827" s="504"/>
      <c r="R827" s="504"/>
      <c r="S827" s="504"/>
      <c r="T827" s="504"/>
      <c r="U827" s="504"/>
      <c r="V827" s="504"/>
      <c r="W827" s="504"/>
      <c r="X827" s="504"/>
      <c r="Y827" s="504"/>
      <c r="Z827" s="504"/>
      <c r="AA827" s="504"/>
      <c r="AB827" s="504"/>
      <c r="AC827" s="504"/>
      <c r="AD827" s="504"/>
      <c r="AE827" s="504"/>
      <c r="AF827" s="500"/>
      <c r="AG827" s="500"/>
      <c r="AH827" s="500"/>
      <c r="AI827" s="387"/>
      <c r="AJ827" s="387"/>
      <c r="AK827" s="387"/>
      <c r="AL827" s="387"/>
      <c r="AM827" s="387"/>
      <c r="AN827" s="387"/>
      <c r="AO827" s="387"/>
      <c r="AP827" s="387"/>
      <c r="AQ827" s="387"/>
      <c r="AR827" s="387"/>
      <c r="AS827" s="387"/>
      <c r="AT827" s="387"/>
      <c r="AU827" s="387"/>
      <c r="AV827" s="387"/>
      <c r="AW827" s="387"/>
      <c r="AX827" s="387"/>
      <c r="AY827" s="387"/>
      <c r="AZ827" s="387"/>
      <c r="BA827" s="387"/>
      <c r="BB827" s="387"/>
      <c r="BC827" s="387"/>
      <c r="BD827" s="387"/>
      <c r="BE827" s="387"/>
      <c r="BF827" s="387"/>
      <c r="BG827" s="387"/>
      <c r="BH827" s="387"/>
      <c r="BI827" s="387"/>
      <c r="BJ827" s="387"/>
      <c r="BK827" s="387"/>
      <c r="BL827" s="387"/>
      <c r="BM827" s="387"/>
      <c r="BN827" s="387"/>
      <c r="BO827" s="387"/>
      <c r="BP827" s="387"/>
      <c r="BQ827" s="387"/>
      <c r="BR827" s="387"/>
      <c r="BS827" s="387"/>
      <c r="BT827" s="387"/>
      <c r="BU827" s="387"/>
      <c r="BV827" s="387"/>
      <c r="BW827" s="387"/>
      <c r="BX827" s="387"/>
      <c r="BY827" s="387"/>
      <c r="BZ827" s="387"/>
      <c r="CA827" s="387"/>
      <c r="CB827" s="387"/>
      <c r="CC827" s="387"/>
      <c r="CD827" s="387"/>
      <c r="CE827" s="387"/>
      <c r="CF827" s="387"/>
      <c r="CG827" s="387"/>
      <c r="CH827" s="387"/>
      <c r="CI827" s="387"/>
      <c r="CJ827" s="387"/>
      <c r="CK827" s="387"/>
      <c r="CL827" s="387"/>
      <c r="CM827" s="387"/>
      <c r="CN827" s="387"/>
      <c r="CO827" s="387"/>
      <c r="CP827" s="387"/>
      <c r="CQ827" s="387"/>
      <c r="CR827" s="387"/>
      <c r="CS827" s="387"/>
      <c r="CT827" s="387"/>
      <c r="CU827" s="387"/>
      <c r="CV827" s="387"/>
      <c r="CW827" s="387"/>
      <c r="CX827" s="387"/>
      <c r="CY827" s="387"/>
      <c r="CZ827" s="387"/>
      <c r="DA827" s="387"/>
      <c r="DB827" s="387"/>
      <c r="DC827" s="387"/>
      <c r="DD827" s="387"/>
      <c r="DE827" s="387"/>
      <c r="DF827" s="387"/>
      <c r="DG827" s="387"/>
      <c r="DH827" s="387"/>
      <c r="DI827" s="387"/>
      <c r="DJ827" s="387"/>
      <c r="DK827" s="387"/>
      <c r="DL827" s="387"/>
      <c r="DM827" s="387"/>
      <c r="DN827" s="387"/>
      <c r="DO827" s="387"/>
      <c r="DP827" s="387"/>
      <c r="DQ827" s="387"/>
      <c r="DR827" s="387"/>
      <c r="DS827" s="387"/>
      <c r="DT827" s="387"/>
      <c r="DU827" s="387"/>
      <c r="DV827" s="387"/>
      <c r="DW827" s="387"/>
      <c r="DX827" s="387"/>
      <c r="DY827" s="387"/>
      <c r="DZ827" s="387"/>
      <c r="EA827" s="387"/>
      <c r="EB827" s="387"/>
      <c r="EC827" s="387"/>
      <c r="ED827" s="387"/>
      <c r="EE827" s="387"/>
      <c r="EF827" s="387"/>
      <c r="EG827" s="387"/>
      <c r="EH827" s="387"/>
      <c r="EI827" s="387"/>
      <c r="EJ827" s="387"/>
      <c r="EK827" s="387"/>
      <c r="EL827" s="387"/>
      <c r="EM827" s="387"/>
    </row>
    <row r="828" spans="1:143" s="389" customFormat="1" ht="25.5" hidden="1" customHeight="1">
      <c r="A828" s="504"/>
      <c r="B828" s="504"/>
      <c r="C828" s="504"/>
      <c r="D828" s="504"/>
      <c r="E828" s="504"/>
      <c r="F828" s="504"/>
      <c r="G828" s="504"/>
      <c r="H828" s="504"/>
      <c r="I828" s="504"/>
      <c r="J828" s="504"/>
      <c r="K828" s="504"/>
      <c r="L828" s="504"/>
      <c r="M828" s="504"/>
      <c r="N828" s="504"/>
      <c r="O828" s="504"/>
      <c r="P828" s="504"/>
      <c r="Q828" s="504"/>
      <c r="R828" s="504"/>
      <c r="S828" s="504"/>
      <c r="T828" s="504"/>
      <c r="U828" s="504"/>
      <c r="V828" s="504"/>
      <c r="W828" s="504"/>
      <c r="X828" s="504"/>
      <c r="Y828" s="504"/>
      <c r="Z828" s="504"/>
      <c r="AA828" s="504"/>
      <c r="AB828" s="504"/>
      <c r="AC828" s="504"/>
      <c r="AD828" s="504"/>
      <c r="AE828" s="504"/>
      <c r="AF828" s="500"/>
      <c r="AG828" s="500"/>
      <c r="AH828" s="500"/>
      <c r="AI828" s="387"/>
      <c r="AJ828" s="387"/>
      <c r="AK828" s="387"/>
      <c r="AL828" s="387"/>
      <c r="AM828" s="387"/>
      <c r="AN828" s="387"/>
      <c r="AO828" s="387"/>
      <c r="AP828" s="387"/>
      <c r="AQ828" s="387"/>
      <c r="AR828" s="387"/>
      <c r="AS828" s="387"/>
      <c r="AT828" s="387"/>
      <c r="AU828" s="387"/>
      <c r="AV828" s="387"/>
      <c r="AW828" s="387"/>
      <c r="AX828" s="387"/>
      <c r="AY828" s="387"/>
      <c r="AZ828" s="387"/>
      <c r="BA828" s="387"/>
      <c r="BB828" s="387"/>
      <c r="BC828" s="387"/>
      <c r="BD828" s="387"/>
      <c r="BE828" s="387"/>
      <c r="BF828" s="387"/>
      <c r="BG828" s="387"/>
      <c r="BH828" s="387"/>
      <c r="BI828" s="387"/>
      <c r="BJ828" s="387"/>
      <c r="BK828" s="387"/>
      <c r="BL828" s="387"/>
      <c r="BM828" s="387"/>
      <c r="BN828" s="387"/>
      <c r="BO828" s="387"/>
      <c r="BP828" s="387"/>
      <c r="BQ828" s="387"/>
      <c r="BR828" s="387"/>
      <c r="BS828" s="387"/>
      <c r="BT828" s="387"/>
      <c r="BU828" s="387"/>
      <c r="BV828" s="387"/>
      <c r="BW828" s="387"/>
      <c r="BX828" s="387"/>
      <c r="BY828" s="387"/>
      <c r="BZ828" s="387"/>
      <c r="CA828" s="387"/>
      <c r="CB828" s="387"/>
      <c r="CC828" s="387"/>
      <c r="CD828" s="387"/>
      <c r="CE828" s="387"/>
      <c r="CF828" s="387"/>
      <c r="CG828" s="387"/>
      <c r="CH828" s="387"/>
      <c r="CI828" s="387"/>
      <c r="CJ828" s="387"/>
      <c r="CK828" s="387"/>
      <c r="CL828" s="387"/>
      <c r="CM828" s="387"/>
      <c r="CN828" s="387"/>
      <c r="CO828" s="387"/>
      <c r="CP828" s="387"/>
      <c r="CQ828" s="387"/>
      <c r="CR828" s="387"/>
      <c r="CS828" s="387"/>
      <c r="CT828" s="387"/>
      <c r="CU828" s="387"/>
      <c r="CV828" s="387"/>
      <c r="CW828" s="387"/>
      <c r="CX828" s="387"/>
      <c r="CY828" s="387"/>
      <c r="CZ828" s="387"/>
      <c r="DA828" s="387"/>
      <c r="DB828" s="387"/>
      <c r="DC828" s="387"/>
      <c r="DD828" s="387"/>
      <c r="DE828" s="387"/>
      <c r="DF828" s="387"/>
      <c r="DG828" s="387"/>
      <c r="DH828" s="387"/>
      <c r="DI828" s="387"/>
      <c r="DJ828" s="387"/>
      <c r="DK828" s="387"/>
      <c r="DL828" s="387"/>
      <c r="DM828" s="387"/>
      <c r="DN828" s="387"/>
      <c r="DO828" s="387"/>
      <c r="DP828" s="387"/>
      <c r="DQ828" s="387"/>
      <c r="DR828" s="387"/>
      <c r="DS828" s="387"/>
      <c r="DT828" s="387"/>
      <c r="DU828" s="387"/>
      <c r="DV828" s="387"/>
      <c r="DW828" s="387"/>
      <c r="DX828" s="387"/>
      <c r="DY828" s="387"/>
      <c r="DZ828" s="387"/>
      <c r="EA828" s="387"/>
      <c r="EB828" s="387"/>
      <c r="EC828" s="387"/>
      <c r="ED828" s="387"/>
      <c r="EE828" s="387"/>
      <c r="EF828" s="387"/>
      <c r="EG828" s="387"/>
      <c r="EH828" s="387"/>
      <c r="EI828" s="387"/>
      <c r="EJ828" s="387"/>
      <c r="EK828" s="387"/>
      <c r="EL828" s="387"/>
      <c r="EM828" s="387"/>
    </row>
    <row r="829" spans="1:143" s="389" customFormat="1" ht="25.5" hidden="1" customHeight="1">
      <c r="A829" s="504"/>
      <c r="B829" s="504"/>
      <c r="C829" s="504"/>
      <c r="D829" s="504"/>
      <c r="E829" s="504"/>
      <c r="F829" s="504"/>
      <c r="G829" s="504"/>
      <c r="H829" s="504"/>
      <c r="I829" s="504"/>
      <c r="J829" s="504"/>
      <c r="K829" s="504"/>
      <c r="L829" s="504"/>
      <c r="M829" s="504"/>
      <c r="N829" s="504"/>
      <c r="O829" s="504"/>
      <c r="P829" s="504"/>
      <c r="Q829" s="504"/>
      <c r="R829" s="504"/>
      <c r="S829" s="504"/>
      <c r="T829" s="504"/>
      <c r="U829" s="504"/>
      <c r="V829" s="504"/>
      <c r="W829" s="504"/>
      <c r="X829" s="504"/>
      <c r="Y829" s="504"/>
      <c r="Z829" s="504"/>
      <c r="AA829" s="504"/>
      <c r="AB829" s="504"/>
      <c r="AC829" s="504"/>
      <c r="AD829" s="504"/>
      <c r="AE829" s="504"/>
      <c r="AF829" s="500"/>
      <c r="AG829" s="500"/>
      <c r="AH829" s="500"/>
      <c r="AI829" s="387"/>
      <c r="AJ829" s="387"/>
      <c r="AK829" s="387"/>
      <c r="AL829" s="387"/>
      <c r="AM829" s="387"/>
      <c r="AN829" s="387"/>
      <c r="AO829" s="387"/>
      <c r="AP829" s="387"/>
      <c r="AQ829" s="387"/>
      <c r="AR829" s="387"/>
      <c r="AS829" s="387"/>
      <c r="AT829" s="387"/>
      <c r="AU829" s="387"/>
      <c r="AV829" s="387"/>
      <c r="AW829" s="387"/>
      <c r="AX829" s="387"/>
      <c r="AY829" s="387"/>
      <c r="AZ829" s="387"/>
      <c r="BA829" s="387"/>
      <c r="BB829" s="387"/>
      <c r="BC829" s="387"/>
      <c r="BD829" s="387"/>
      <c r="BE829" s="387"/>
      <c r="BF829" s="387"/>
      <c r="BG829" s="387"/>
      <c r="BH829" s="387"/>
      <c r="BI829" s="387"/>
      <c r="BJ829" s="387"/>
      <c r="BK829" s="387"/>
      <c r="BL829" s="387"/>
      <c r="BM829" s="387"/>
      <c r="BN829" s="387"/>
      <c r="BO829" s="387"/>
      <c r="BP829" s="387"/>
      <c r="BQ829" s="387"/>
      <c r="BR829" s="387"/>
      <c r="BS829" s="387"/>
      <c r="BT829" s="387"/>
      <c r="BU829" s="387"/>
      <c r="BV829" s="387"/>
      <c r="BW829" s="387"/>
      <c r="BX829" s="387"/>
      <c r="BY829" s="387"/>
      <c r="BZ829" s="387"/>
      <c r="CA829" s="387"/>
      <c r="CB829" s="387"/>
      <c r="CC829" s="387"/>
      <c r="CD829" s="387"/>
      <c r="CE829" s="387"/>
      <c r="CF829" s="387"/>
      <c r="CG829" s="387"/>
      <c r="CH829" s="387"/>
      <c r="CI829" s="387"/>
      <c r="CJ829" s="387"/>
      <c r="CK829" s="387"/>
      <c r="CL829" s="387"/>
      <c r="CM829" s="387"/>
      <c r="CN829" s="387"/>
      <c r="CO829" s="387"/>
      <c r="CP829" s="387"/>
      <c r="CQ829" s="387"/>
      <c r="CR829" s="387"/>
      <c r="CS829" s="387"/>
      <c r="CT829" s="387"/>
      <c r="CU829" s="387"/>
      <c r="CV829" s="387"/>
      <c r="CW829" s="387"/>
      <c r="CX829" s="387"/>
      <c r="CY829" s="387"/>
      <c r="CZ829" s="387"/>
      <c r="DA829" s="387"/>
      <c r="DB829" s="387"/>
      <c r="DC829" s="387"/>
      <c r="DD829" s="387"/>
      <c r="DE829" s="387"/>
      <c r="DF829" s="387"/>
      <c r="DG829" s="387"/>
      <c r="DH829" s="387"/>
      <c r="DI829" s="387"/>
      <c r="DJ829" s="387"/>
      <c r="DK829" s="387"/>
      <c r="DL829" s="387"/>
      <c r="DM829" s="387"/>
      <c r="DN829" s="387"/>
      <c r="DO829" s="387"/>
      <c r="DP829" s="387"/>
      <c r="DQ829" s="387"/>
      <c r="DR829" s="387"/>
      <c r="DS829" s="387"/>
      <c r="DT829" s="387"/>
      <c r="DU829" s="387"/>
      <c r="DV829" s="387"/>
      <c r="DW829" s="387"/>
      <c r="DX829" s="387"/>
      <c r="DY829" s="387"/>
      <c r="DZ829" s="387"/>
      <c r="EA829" s="387"/>
      <c r="EB829" s="387"/>
      <c r="EC829" s="387"/>
      <c r="ED829" s="387"/>
      <c r="EE829" s="387"/>
      <c r="EF829" s="387"/>
      <c r="EG829" s="387"/>
      <c r="EH829" s="387"/>
      <c r="EI829" s="387"/>
      <c r="EJ829" s="387"/>
      <c r="EK829" s="387"/>
      <c r="EL829" s="387"/>
      <c r="EM829" s="387"/>
    </row>
    <row r="830" spans="1:143" s="389" customFormat="1" ht="25.5" hidden="1" customHeight="1">
      <c r="A830" s="504"/>
      <c r="B830" s="504"/>
      <c r="C830" s="504"/>
      <c r="D830" s="504"/>
      <c r="E830" s="504"/>
      <c r="F830" s="504"/>
      <c r="G830" s="504"/>
      <c r="H830" s="504"/>
      <c r="I830" s="504"/>
      <c r="J830" s="504"/>
      <c r="K830" s="504"/>
      <c r="L830" s="504"/>
      <c r="M830" s="504"/>
      <c r="N830" s="504"/>
      <c r="O830" s="504"/>
      <c r="P830" s="504"/>
      <c r="Q830" s="504"/>
      <c r="R830" s="504"/>
      <c r="S830" s="504"/>
      <c r="T830" s="504"/>
      <c r="U830" s="504"/>
      <c r="V830" s="504"/>
      <c r="W830" s="504"/>
      <c r="X830" s="504"/>
      <c r="Y830" s="504"/>
      <c r="Z830" s="504"/>
      <c r="AA830" s="504"/>
      <c r="AB830" s="504"/>
      <c r="AC830" s="504"/>
      <c r="AD830" s="504"/>
      <c r="AE830" s="504"/>
      <c r="AF830" s="500"/>
      <c r="AG830" s="500"/>
      <c r="AH830" s="500"/>
      <c r="AI830" s="387"/>
      <c r="AJ830" s="387"/>
      <c r="AK830" s="387"/>
      <c r="AL830" s="387"/>
      <c r="AM830" s="387"/>
      <c r="AN830" s="387"/>
      <c r="AO830" s="387"/>
      <c r="AP830" s="387"/>
      <c r="AQ830" s="387"/>
      <c r="AR830" s="387"/>
      <c r="AS830" s="387"/>
      <c r="AT830" s="387"/>
      <c r="AU830" s="387"/>
      <c r="AV830" s="387"/>
      <c r="AW830" s="387"/>
      <c r="AX830" s="387"/>
      <c r="AY830" s="387"/>
      <c r="AZ830" s="387"/>
      <c r="BA830" s="387"/>
      <c r="BB830" s="387"/>
      <c r="BC830" s="387"/>
      <c r="BD830" s="387"/>
      <c r="BE830" s="387"/>
      <c r="BF830" s="387"/>
      <c r="BG830" s="387"/>
      <c r="BH830" s="387"/>
      <c r="BI830" s="387"/>
      <c r="BJ830" s="387"/>
      <c r="BK830" s="387"/>
      <c r="BL830" s="387"/>
      <c r="BM830" s="387"/>
      <c r="BN830" s="387"/>
      <c r="BO830" s="387"/>
      <c r="BP830" s="387"/>
      <c r="BQ830" s="387"/>
      <c r="BR830" s="387"/>
      <c r="BS830" s="387"/>
      <c r="BT830" s="387"/>
      <c r="BU830" s="387"/>
      <c r="BV830" s="387"/>
      <c r="BW830" s="387"/>
      <c r="BX830" s="387"/>
      <c r="BY830" s="387"/>
      <c r="BZ830" s="387"/>
      <c r="CA830" s="387"/>
      <c r="CB830" s="387"/>
      <c r="CC830" s="387"/>
      <c r="CD830" s="387"/>
      <c r="CE830" s="387"/>
      <c r="CF830" s="387"/>
      <c r="CG830" s="387"/>
      <c r="CH830" s="387"/>
      <c r="CI830" s="387"/>
      <c r="CJ830" s="387"/>
      <c r="CK830" s="387"/>
      <c r="CL830" s="387"/>
      <c r="CM830" s="387"/>
      <c r="CN830" s="387"/>
      <c r="CO830" s="387"/>
      <c r="CP830" s="387"/>
      <c r="CQ830" s="387"/>
      <c r="CR830" s="387"/>
      <c r="CS830" s="387"/>
      <c r="CT830" s="387"/>
      <c r="CU830" s="387"/>
      <c r="CV830" s="387"/>
      <c r="CW830" s="387"/>
      <c r="CX830" s="387"/>
      <c r="CY830" s="387"/>
      <c r="CZ830" s="387"/>
      <c r="DA830" s="387"/>
      <c r="DB830" s="387"/>
      <c r="DC830" s="387"/>
      <c r="DD830" s="387"/>
      <c r="DE830" s="387"/>
      <c r="DF830" s="387"/>
      <c r="DG830" s="387"/>
      <c r="DH830" s="387"/>
      <c r="DI830" s="387"/>
      <c r="DJ830" s="387"/>
      <c r="DK830" s="387"/>
      <c r="DL830" s="387"/>
      <c r="DM830" s="387"/>
      <c r="DN830" s="387"/>
      <c r="DO830" s="387"/>
      <c r="DP830" s="387"/>
      <c r="DQ830" s="387"/>
      <c r="DR830" s="387"/>
      <c r="DS830" s="387"/>
      <c r="DT830" s="387"/>
      <c r="DU830" s="387"/>
      <c r="DV830" s="387"/>
      <c r="DW830" s="387"/>
      <c r="DX830" s="387"/>
      <c r="DY830" s="387"/>
      <c r="DZ830" s="387"/>
      <c r="EA830" s="387"/>
      <c r="EB830" s="387"/>
      <c r="EC830" s="387"/>
      <c r="ED830" s="387"/>
      <c r="EE830" s="387"/>
      <c r="EF830" s="387"/>
      <c r="EG830" s="387"/>
      <c r="EH830" s="387"/>
      <c r="EI830" s="387"/>
      <c r="EJ830" s="387"/>
      <c r="EK830" s="387"/>
      <c r="EL830" s="387"/>
      <c r="EM830" s="387"/>
    </row>
    <row r="831" spans="1:143" s="389" customFormat="1" ht="25.5" hidden="1" customHeight="1">
      <c r="A831" s="504"/>
      <c r="B831" s="504"/>
      <c r="C831" s="504"/>
      <c r="D831" s="504"/>
      <c r="E831" s="504"/>
      <c r="F831" s="504"/>
      <c r="G831" s="504"/>
      <c r="H831" s="504"/>
      <c r="I831" s="504"/>
      <c r="J831" s="504"/>
      <c r="K831" s="504"/>
      <c r="L831" s="504"/>
      <c r="M831" s="504"/>
      <c r="N831" s="504"/>
      <c r="O831" s="504"/>
      <c r="P831" s="504"/>
      <c r="Q831" s="504"/>
      <c r="R831" s="504"/>
      <c r="S831" s="504"/>
      <c r="T831" s="504"/>
      <c r="U831" s="504"/>
      <c r="V831" s="504"/>
      <c r="W831" s="504"/>
      <c r="X831" s="504"/>
      <c r="Y831" s="504"/>
      <c r="Z831" s="504"/>
      <c r="AA831" s="504"/>
      <c r="AB831" s="504"/>
      <c r="AC831" s="504"/>
      <c r="AD831" s="504"/>
      <c r="AE831" s="504"/>
      <c r="AF831" s="500"/>
      <c r="AG831" s="500"/>
      <c r="AH831" s="500"/>
      <c r="AI831" s="387"/>
      <c r="AJ831" s="387"/>
      <c r="AK831" s="387"/>
      <c r="AL831" s="387"/>
      <c r="AM831" s="387"/>
      <c r="AN831" s="387"/>
      <c r="AO831" s="387"/>
      <c r="AP831" s="387"/>
      <c r="AQ831" s="387"/>
      <c r="AR831" s="387"/>
      <c r="AS831" s="387"/>
      <c r="AT831" s="387"/>
      <c r="AU831" s="387"/>
      <c r="AV831" s="387"/>
      <c r="AW831" s="387"/>
      <c r="AX831" s="387"/>
      <c r="AY831" s="387"/>
      <c r="AZ831" s="387"/>
      <c r="BA831" s="387"/>
      <c r="BB831" s="387"/>
      <c r="BC831" s="387"/>
      <c r="BD831" s="387"/>
      <c r="BE831" s="387"/>
      <c r="BF831" s="387"/>
      <c r="BG831" s="387"/>
      <c r="BH831" s="387"/>
      <c r="BI831" s="387"/>
      <c r="BJ831" s="387"/>
      <c r="BK831" s="387"/>
      <c r="BL831" s="387"/>
      <c r="BM831" s="387"/>
      <c r="BN831" s="387"/>
      <c r="BO831" s="387"/>
      <c r="BP831" s="387"/>
      <c r="BQ831" s="387"/>
      <c r="BR831" s="387"/>
      <c r="BS831" s="387"/>
      <c r="BT831" s="387"/>
      <c r="BU831" s="387"/>
      <c r="BV831" s="387"/>
      <c r="BW831" s="387"/>
      <c r="BX831" s="387"/>
      <c r="BY831" s="387"/>
      <c r="BZ831" s="387"/>
      <c r="CA831" s="387"/>
      <c r="CB831" s="387"/>
      <c r="CC831" s="387"/>
      <c r="CD831" s="387"/>
      <c r="CE831" s="387"/>
      <c r="CF831" s="387"/>
      <c r="CG831" s="387"/>
      <c r="CH831" s="387"/>
      <c r="CI831" s="387"/>
      <c r="CJ831" s="387"/>
      <c r="CK831" s="387"/>
      <c r="CL831" s="387"/>
      <c r="CM831" s="387"/>
      <c r="CN831" s="387"/>
      <c r="CO831" s="387"/>
      <c r="CP831" s="387"/>
      <c r="CQ831" s="387"/>
      <c r="CR831" s="387"/>
      <c r="CS831" s="387"/>
      <c r="CT831" s="387"/>
      <c r="CU831" s="387"/>
      <c r="CV831" s="387"/>
      <c r="CW831" s="387"/>
      <c r="CX831" s="387"/>
      <c r="CY831" s="387"/>
      <c r="CZ831" s="387"/>
      <c r="DA831" s="387"/>
      <c r="DB831" s="387"/>
      <c r="DC831" s="387"/>
      <c r="DD831" s="387"/>
      <c r="DE831" s="387"/>
      <c r="DF831" s="387"/>
      <c r="DG831" s="387"/>
      <c r="DH831" s="387"/>
      <c r="DI831" s="387"/>
      <c r="DJ831" s="387"/>
      <c r="DK831" s="387"/>
      <c r="DL831" s="387"/>
      <c r="DM831" s="387"/>
      <c r="DN831" s="387"/>
      <c r="DO831" s="387"/>
      <c r="DP831" s="387"/>
      <c r="DQ831" s="387"/>
      <c r="DR831" s="387"/>
      <c r="DS831" s="387"/>
      <c r="DT831" s="387"/>
      <c r="DU831" s="387"/>
      <c r="DV831" s="387"/>
      <c r="DW831" s="387"/>
      <c r="DX831" s="387"/>
      <c r="DY831" s="387"/>
      <c r="DZ831" s="387"/>
      <c r="EA831" s="387"/>
      <c r="EB831" s="387"/>
      <c r="EC831" s="387"/>
      <c r="ED831" s="387"/>
      <c r="EE831" s="387"/>
      <c r="EF831" s="387"/>
      <c r="EG831" s="387"/>
      <c r="EH831" s="387"/>
      <c r="EI831" s="387"/>
      <c r="EJ831" s="387"/>
      <c r="EK831" s="387"/>
      <c r="EL831" s="387"/>
      <c r="EM831" s="387"/>
    </row>
    <row r="832" spans="1:143" s="389" customFormat="1" ht="25.5" hidden="1" customHeight="1">
      <c r="A832" s="504"/>
      <c r="B832" s="504"/>
      <c r="C832" s="504"/>
      <c r="D832" s="504"/>
      <c r="E832" s="504"/>
      <c r="F832" s="504"/>
      <c r="G832" s="504"/>
      <c r="H832" s="504"/>
      <c r="I832" s="504"/>
      <c r="J832" s="504"/>
      <c r="K832" s="504"/>
      <c r="L832" s="504"/>
      <c r="M832" s="504"/>
      <c r="N832" s="504"/>
      <c r="O832" s="504"/>
      <c r="P832" s="504"/>
      <c r="Q832" s="504"/>
      <c r="R832" s="504"/>
      <c r="S832" s="504"/>
      <c r="T832" s="504"/>
      <c r="U832" s="504"/>
      <c r="V832" s="504"/>
      <c r="W832" s="504"/>
      <c r="X832" s="504"/>
      <c r="Y832" s="504"/>
      <c r="Z832" s="504"/>
      <c r="AA832" s="504"/>
      <c r="AB832" s="504"/>
      <c r="AC832" s="504"/>
      <c r="AD832" s="504"/>
      <c r="AE832" s="504"/>
      <c r="AF832" s="500"/>
      <c r="AG832" s="500"/>
      <c r="AH832" s="500"/>
      <c r="AI832" s="387"/>
      <c r="AJ832" s="387"/>
      <c r="AK832" s="387"/>
      <c r="AL832" s="387"/>
      <c r="AM832" s="387"/>
      <c r="AN832" s="387"/>
      <c r="AO832" s="387"/>
      <c r="AP832" s="387"/>
      <c r="AQ832" s="387"/>
      <c r="AR832" s="387"/>
      <c r="AS832" s="387"/>
      <c r="AT832" s="387"/>
      <c r="AU832" s="387"/>
      <c r="AV832" s="387"/>
      <c r="AW832" s="387"/>
      <c r="AX832" s="387"/>
      <c r="AY832" s="387"/>
      <c r="AZ832" s="387"/>
      <c r="BA832" s="387"/>
      <c r="BB832" s="387"/>
      <c r="BC832" s="387"/>
      <c r="BD832" s="387"/>
      <c r="BE832" s="387"/>
      <c r="BF832" s="387"/>
      <c r="BG832" s="387"/>
      <c r="BH832" s="387"/>
      <c r="BI832" s="387"/>
      <c r="BJ832" s="387"/>
      <c r="BK832" s="387"/>
      <c r="BL832" s="387"/>
      <c r="BM832" s="387"/>
      <c r="BN832" s="387"/>
      <c r="BO832" s="387"/>
      <c r="BP832" s="387"/>
      <c r="BQ832" s="387"/>
      <c r="BR832" s="387"/>
      <c r="BS832" s="387"/>
      <c r="BT832" s="387"/>
      <c r="BU832" s="387"/>
      <c r="BV832" s="387"/>
      <c r="BW832" s="387"/>
      <c r="BX832" s="387"/>
      <c r="BY832" s="387"/>
      <c r="BZ832" s="387"/>
      <c r="CA832" s="387"/>
      <c r="CB832" s="387"/>
      <c r="CC832" s="387"/>
      <c r="CD832" s="387"/>
      <c r="CE832" s="387"/>
      <c r="CF832" s="387"/>
      <c r="CG832" s="387"/>
      <c r="CH832" s="387"/>
      <c r="CI832" s="387"/>
      <c r="CJ832" s="387"/>
      <c r="CK832" s="387"/>
      <c r="CL832" s="387"/>
      <c r="CM832" s="387"/>
      <c r="CN832" s="387"/>
      <c r="CO832" s="387"/>
      <c r="CP832" s="387"/>
      <c r="CQ832" s="387"/>
      <c r="CR832" s="387"/>
      <c r="CS832" s="387"/>
      <c r="CT832" s="387"/>
      <c r="CU832" s="387"/>
      <c r="CV832" s="387"/>
      <c r="CW832" s="387"/>
      <c r="CX832" s="387"/>
      <c r="CY832" s="387"/>
      <c r="CZ832" s="387"/>
      <c r="DA832" s="387"/>
      <c r="DB832" s="387"/>
      <c r="DC832" s="387"/>
      <c r="DD832" s="387"/>
      <c r="DE832" s="387"/>
      <c r="DF832" s="387"/>
      <c r="DG832" s="387"/>
      <c r="DH832" s="387"/>
      <c r="DI832" s="387"/>
      <c r="DJ832" s="387"/>
      <c r="DK832" s="387"/>
      <c r="DL832" s="387"/>
      <c r="DM832" s="387"/>
      <c r="DN832" s="387"/>
      <c r="DO832" s="387"/>
      <c r="DP832" s="387"/>
      <c r="DQ832" s="387"/>
      <c r="DR832" s="387"/>
      <c r="DS832" s="387"/>
      <c r="DT832" s="387"/>
      <c r="DU832" s="387"/>
      <c r="DV832" s="387"/>
      <c r="DW832" s="387"/>
      <c r="DX832" s="387"/>
      <c r="DY832" s="387"/>
      <c r="DZ832" s="387"/>
      <c r="EA832" s="387"/>
      <c r="EB832" s="387"/>
      <c r="EC832" s="387"/>
      <c r="ED832" s="387"/>
      <c r="EE832" s="387"/>
      <c r="EF832" s="387"/>
      <c r="EG832" s="387"/>
      <c r="EH832" s="387"/>
      <c r="EI832" s="387"/>
      <c r="EJ832" s="387"/>
      <c r="EK832" s="387"/>
      <c r="EL832" s="387"/>
      <c r="EM832" s="387"/>
    </row>
    <row r="833" spans="1:143" s="389" customFormat="1" ht="25.5" hidden="1" customHeight="1">
      <c r="A833" s="504"/>
      <c r="B833" s="504"/>
      <c r="C833" s="504"/>
      <c r="D833" s="504"/>
      <c r="E833" s="504"/>
      <c r="F833" s="504"/>
      <c r="G833" s="504"/>
      <c r="H833" s="504"/>
      <c r="I833" s="504"/>
      <c r="J833" s="504"/>
      <c r="K833" s="504"/>
      <c r="L833" s="504"/>
      <c r="M833" s="504"/>
      <c r="N833" s="504"/>
      <c r="O833" s="504"/>
      <c r="P833" s="504"/>
      <c r="Q833" s="504"/>
      <c r="R833" s="504"/>
      <c r="S833" s="504"/>
      <c r="T833" s="504"/>
      <c r="U833" s="504"/>
      <c r="V833" s="504"/>
      <c r="W833" s="504"/>
      <c r="X833" s="504"/>
      <c r="Y833" s="504"/>
      <c r="Z833" s="504"/>
      <c r="AA833" s="504"/>
      <c r="AB833" s="504"/>
      <c r="AC833" s="504"/>
      <c r="AD833" s="504"/>
      <c r="AE833" s="504"/>
      <c r="AF833" s="500"/>
      <c r="AG833" s="500"/>
      <c r="AH833" s="500"/>
      <c r="AI833" s="387"/>
      <c r="AJ833" s="387"/>
      <c r="AK833" s="387"/>
      <c r="AL833" s="387"/>
      <c r="AM833" s="387"/>
      <c r="AN833" s="387"/>
      <c r="AO833" s="387"/>
      <c r="AP833" s="387"/>
      <c r="AQ833" s="387"/>
      <c r="AR833" s="387"/>
      <c r="AS833" s="387"/>
      <c r="AT833" s="387"/>
      <c r="AU833" s="387"/>
      <c r="AV833" s="387"/>
      <c r="AW833" s="387"/>
      <c r="AX833" s="387"/>
      <c r="AY833" s="387"/>
      <c r="AZ833" s="387"/>
      <c r="BA833" s="387"/>
      <c r="BB833" s="387"/>
      <c r="BC833" s="387"/>
      <c r="BD833" s="387"/>
      <c r="BE833" s="387"/>
      <c r="BF833" s="387"/>
      <c r="BG833" s="387"/>
      <c r="BH833" s="387"/>
      <c r="BI833" s="387"/>
      <c r="BJ833" s="387"/>
      <c r="BK833" s="387"/>
      <c r="BL833" s="387"/>
      <c r="BM833" s="387"/>
      <c r="BN833" s="387"/>
      <c r="BO833" s="387"/>
      <c r="BP833" s="387"/>
      <c r="BQ833" s="387"/>
      <c r="BR833" s="387"/>
      <c r="BS833" s="387"/>
      <c r="BT833" s="387"/>
      <c r="BU833" s="387"/>
      <c r="BV833" s="387"/>
      <c r="BW833" s="387"/>
      <c r="BX833" s="387"/>
      <c r="BY833" s="387"/>
      <c r="BZ833" s="387"/>
      <c r="CA833" s="387"/>
      <c r="CB833" s="387"/>
      <c r="CC833" s="387"/>
      <c r="CD833" s="387"/>
      <c r="CE833" s="387"/>
      <c r="CF833" s="387"/>
      <c r="CG833" s="387"/>
      <c r="CH833" s="387"/>
      <c r="CI833" s="387"/>
      <c r="CJ833" s="387"/>
      <c r="CK833" s="387"/>
      <c r="CL833" s="387"/>
      <c r="CM833" s="387"/>
      <c r="CN833" s="387"/>
      <c r="CO833" s="387"/>
      <c r="CP833" s="387"/>
      <c r="CQ833" s="387"/>
      <c r="CR833" s="387"/>
      <c r="CS833" s="387"/>
      <c r="CT833" s="387"/>
      <c r="CU833" s="387"/>
      <c r="CV833" s="387"/>
      <c r="CW833" s="387"/>
      <c r="CX833" s="387"/>
      <c r="CY833" s="387"/>
      <c r="CZ833" s="387"/>
      <c r="DA833" s="387"/>
      <c r="DB833" s="387"/>
      <c r="DC833" s="387"/>
      <c r="DD833" s="387"/>
      <c r="DE833" s="387"/>
      <c r="DF833" s="387"/>
      <c r="DG833" s="387"/>
      <c r="DH833" s="387"/>
      <c r="DI833" s="387"/>
      <c r="DJ833" s="387"/>
      <c r="DK833" s="387"/>
      <c r="DL833" s="387"/>
      <c r="DM833" s="387"/>
      <c r="DN833" s="387"/>
      <c r="DO833" s="387"/>
      <c r="DP833" s="387"/>
      <c r="DQ833" s="387"/>
      <c r="DR833" s="387"/>
      <c r="DS833" s="387"/>
      <c r="DT833" s="387"/>
      <c r="DU833" s="387"/>
      <c r="DV833" s="387"/>
      <c r="DW833" s="387"/>
      <c r="DX833" s="387"/>
      <c r="DY833" s="387"/>
      <c r="DZ833" s="387"/>
      <c r="EA833" s="387"/>
      <c r="EB833" s="387"/>
      <c r="EC833" s="387"/>
      <c r="ED833" s="387"/>
      <c r="EE833" s="387"/>
      <c r="EF833" s="387"/>
      <c r="EG833" s="387"/>
      <c r="EH833" s="387"/>
      <c r="EI833" s="387"/>
      <c r="EJ833" s="387"/>
      <c r="EK833" s="387"/>
      <c r="EL833" s="387"/>
      <c r="EM833" s="387"/>
    </row>
    <row r="834" spans="1:143" s="389" customFormat="1" ht="25.5" hidden="1" customHeight="1">
      <c r="A834" s="504"/>
      <c r="B834" s="504"/>
      <c r="C834" s="504"/>
      <c r="D834" s="504"/>
      <c r="E834" s="504"/>
      <c r="F834" s="504"/>
      <c r="G834" s="504"/>
      <c r="H834" s="504"/>
      <c r="I834" s="504"/>
      <c r="J834" s="504"/>
      <c r="K834" s="504"/>
      <c r="L834" s="504"/>
      <c r="M834" s="504"/>
      <c r="N834" s="504"/>
      <c r="O834" s="504"/>
      <c r="P834" s="504"/>
      <c r="Q834" s="504"/>
      <c r="R834" s="504"/>
      <c r="S834" s="504"/>
      <c r="T834" s="504"/>
      <c r="U834" s="504"/>
      <c r="V834" s="504"/>
      <c r="W834" s="504"/>
      <c r="X834" s="504"/>
      <c r="Y834" s="504"/>
      <c r="Z834" s="504"/>
      <c r="AA834" s="504"/>
      <c r="AB834" s="504"/>
      <c r="AC834" s="504"/>
      <c r="AD834" s="504"/>
      <c r="AE834" s="504"/>
      <c r="AF834" s="500"/>
      <c r="AG834" s="500"/>
      <c r="AH834" s="500"/>
      <c r="AI834" s="387"/>
      <c r="AJ834" s="387"/>
      <c r="AK834" s="387"/>
      <c r="AL834" s="387"/>
      <c r="AM834" s="387"/>
      <c r="AN834" s="387"/>
      <c r="AO834" s="387"/>
      <c r="AP834" s="387"/>
      <c r="AQ834" s="387"/>
      <c r="AR834" s="387"/>
      <c r="AS834" s="387"/>
      <c r="AT834" s="387"/>
      <c r="AU834" s="387"/>
      <c r="AV834" s="387"/>
      <c r="AW834" s="387"/>
      <c r="AX834" s="387"/>
      <c r="AY834" s="387"/>
      <c r="AZ834" s="387"/>
      <c r="BA834" s="387"/>
      <c r="BB834" s="387"/>
      <c r="BC834" s="387"/>
      <c r="BD834" s="387"/>
      <c r="BE834" s="387"/>
      <c r="BF834" s="387"/>
      <c r="BG834" s="387"/>
      <c r="BH834" s="387"/>
      <c r="BI834" s="387"/>
      <c r="BJ834" s="387"/>
      <c r="BK834" s="387"/>
      <c r="BL834" s="387"/>
      <c r="BM834" s="387"/>
      <c r="BN834" s="387"/>
      <c r="BO834" s="387"/>
      <c r="BP834" s="387"/>
      <c r="BQ834" s="387"/>
      <c r="BR834" s="387"/>
      <c r="BS834" s="387"/>
      <c r="BT834" s="387"/>
      <c r="BU834" s="387"/>
      <c r="BV834" s="387"/>
      <c r="BW834" s="387"/>
      <c r="BX834" s="387"/>
      <c r="BY834" s="387"/>
      <c r="BZ834" s="387"/>
      <c r="CA834" s="387"/>
      <c r="CB834" s="387"/>
      <c r="CC834" s="387"/>
      <c r="CD834" s="387"/>
      <c r="CE834" s="387"/>
      <c r="CF834" s="387"/>
      <c r="CG834" s="387"/>
      <c r="CH834" s="387"/>
      <c r="CI834" s="387"/>
      <c r="CJ834" s="387"/>
      <c r="CK834" s="387"/>
      <c r="CL834" s="387"/>
      <c r="CM834" s="387"/>
      <c r="CN834" s="387"/>
      <c r="CO834" s="387"/>
      <c r="CP834" s="387"/>
      <c r="CQ834" s="387"/>
      <c r="CR834" s="387"/>
      <c r="CS834" s="387"/>
      <c r="CT834" s="387"/>
      <c r="CU834" s="387"/>
      <c r="CV834" s="387"/>
      <c r="CW834" s="387"/>
      <c r="CX834" s="387"/>
      <c r="CY834" s="387"/>
      <c r="CZ834" s="387"/>
      <c r="DA834" s="387"/>
      <c r="DB834" s="387"/>
      <c r="DC834" s="387"/>
      <c r="DD834" s="387"/>
      <c r="DE834" s="387"/>
      <c r="DF834" s="387"/>
      <c r="DG834" s="387"/>
      <c r="DH834" s="387"/>
      <c r="DI834" s="387"/>
      <c r="DJ834" s="387"/>
      <c r="DK834" s="387"/>
      <c r="DL834" s="387"/>
      <c r="DM834" s="387"/>
      <c r="DN834" s="387"/>
      <c r="DO834" s="387"/>
      <c r="DP834" s="387"/>
      <c r="DQ834" s="387"/>
      <c r="DR834" s="387"/>
      <c r="DS834" s="387"/>
      <c r="DT834" s="387"/>
      <c r="DU834" s="387"/>
      <c r="DV834" s="387"/>
      <c r="DW834" s="387"/>
      <c r="DX834" s="387"/>
      <c r="DY834" s="387"/>
      <c r="DZ834" s="387"/>
      <c r="EA834" s="387"/>
      <c r="EB834" s="387"/>
      <c r="EC834" s="387"/>
      <c r="ED834" s="387"/>
      <c r="EE834" s="387"/>
      <c r="EF834" s="387"/>
      <c r="EG834" s="387"/>
      <c r="EH834" s="387"/>
      <c r="EI834" s="387"/>
      <c r="EJ834" s="387"/>
      <c r="EK834" s="387"/>
      <c r="EL834" s="387"/>
      <c r="EM834" s="387"/>
    </row>
    <row r="835" spans="1:143" s="389" customFormat="1" ht="25.5" hidden="1" customHeight="1">
      <c r="A835" s="504"/>
      <c r="B835" s="504"/>
      <c r="C835" s="504"/>
      <c r="D835" s="504"/>
      <c r="E835" s="504"/>
      <c r="F835" s="504"/>
      <c r="G835" s="504"/>
      <c r="H835" s="504"/>
      <c r="I835" s="504"/>
      <c r="J835" s="504"/>
      <c r="K835" s="504"/>
      <c r="L835" s="504"/>
      <c r="M835" s="504"/>
      <c r="N835" s="504"/>
      <c r="O835" s="504"/>
      <c r="P835" s="504"/>
      <c r="Q835" s="504"/>
      <c r="R835" s="504"/>
      <c r="S835" s="504"/>
      <c r="T835" s="504"/>
      <c r="U835" s="504"/>
      <c r="V835" s="504"/>
      <c r="W835" s="504"/>
      <c r="X835" s="504"/>
      <c r="Y835" s="504"/>
      <c r="Z835" s="504"/>
      <c r="AA835" s="504"/>
      <c r="AB835" s="504"/>
      <c r="AC835" s="504"/>
      <c r="AD835" s="504"/>
      <c r="AE835" s="504"/>
      <c r="AF835" s="500"/>
      <c r="AG835" s="500"/>
      <c r="AH835" s="500"/>
      <c r="AI835" s="387"/>
      <c r="AJ835" s="387"/>
      <c r="AK835" s="387"/>
      <c r="AL835" s="387"/>
      <c r="AM835" s="387"/>
      <c r="AN835" s="387"/>
      <c r="AO835" s="387"/>
      <c r="AP835" s="387"/>
      <c r="AQ835" s="387"/>
      <c r="AR835" s="387"/>
      <c r="AS835" s="387"/>
      <c r="AT835" s="387"/>
      <c r="AU835" s="387"/>
      <c r="AV835" s="387"/>
      <c r="AW835" s="387"/>
      <c r="AX835" s="387"/>
      <c r="AY835" s="387"/>
      <c r="AZ835" s="387"/>
      <c r="BA835" s="387"/>
      <c r="BB835" s="387"/>
      <c r="BC835" s="387"/>
      <c r="BD835" s="387"/>
      <c r="BE835" s="387"/>
      <c r="BF835" s="387"/>
      <c r="BG835" s="387"/>
      <c r="BH835" s="387"/>
      <c r="BI835" s="387"/>
      <c r="BJ835" s="387"/>
      <c r="BK835" s="387"/>
      <c r="BL835" s="387"/>
      <c r="BM835" s="387"/>
      <c r="BN835" s="387"/>
      <c r="BO835" s="387"/>
      <c r="BP835" s="387"/>
      <c r="BQ835" s="387"/>
      <c r="BR835" s="387"/>
      <c r="BS835" s="387"/>
      <c r="BT835" s="387"/>
      <c r="BU835" s="387"/>
      <c r="BV835" s="387"/>
      <c r="BW835" s="387"/>
      <c r="BX835" s="387"/>
      <c r="BY835" s="387"/>
      <c r="BZ835" s="387"/>
      <c r="CA835" s="387"/>
      <c r="CB835" s="387"/>
      <c r="CC835" s="387"/>
      <c r="CD835" s="387"/>
      <c r="CE835" s="387"/>
      <c r="CF835" s="387"/>
      <c r="CG835" s="387"/>
      <c r="CH835" s="387"/>
      <c r="CI835" s="387"/>
      <c r="CJ835" s="387"/>
      <c r="CK835" s="387"/>
      <c r="CL835" s="387"/>
      <c r="CM835" s="387"/>
      <c r="CN835" s="387"/>
      <c r="CO835" s="387"/>
      <c r="CP835" s="387"/>
      <c r="CQ835" s="387"/>
      <c r="CR835" s="387"/>
      <c r="CS835" s="387"/>
      <c r="CT835" s="387"/>
      <c r="CU835" s="387"/>
      <c r="CV835" s="387"/>
      <c r="CW835" s="387"/>
      <c r="CX835" s="387"/>
      <c r="CY835" s="387"/>
      <c r="CZ835" s="387"/>
      <c r="DA835" s="387"/>
      <c r="DB835" s="387"/>
      <c r="DC835" s="387"/>
      <c r="DD835" s="387"/>
      <c r="DE835" s="387"/>
      <c r="DF835" s="387"/>
      <c r="DG835" s="387"/>
      <c r="DH835" s="387"/>
      <c r="DI835" s="387"/>
      <c r="DJ835" s="387"/>
      <c r="DK835" s="387"/>
      <c r="DL835" s="387"/>
      <c r="DM835" s="387"/>
      <c r="DN835" s="387"/>
      <c r="DO835" s="387"/>
      <c r="DP835" s="387"/>
      <c r="DQ835" s="387"/>
      <c r="DR835" s="387"/>
      <c r="DS835" s="387"/>
      <c r="DT835" s="387"/>
      <c r="DU835" s="387"/>
      <c r="DV835" s="387"/>
      <c r="DW835" s="387"/>
      <c r="DX835" s="387"/>
      <c r="DY835" s="387"/>
      <c r="DZ835" s="387"/>
      <c r="EA835" s="387"/>
      <c r="EB835" s="387"/>
      <c r="EC835" s="387"/>
      <c r="ED835" s="387"/>
      <c r="EE835" s="387"/>
      <c r="EF835" s="387"/>
      <c r="EG835" s="387"/>
      <c r="EH835" s="387"/>
      <c r="EI835" s="387"/>
      <c r="EJ835" s="387"/>
      <c r="EK835" s="387"/>
      <c r="EL835" s="387"/>
      <c r="EM835" s="387"/>
    </row>
    <row r="836" spans="1:143" s="389" customFormat="1" ht="25.5" hidden="1" customHeight="1">
      <c r="A836" s="504"/>
      <c r="B836" s="504"/>
      <c r="C836" s="504"/>
      <c r="D836" s="504"/>
      <c r="E836" s="504"/>
      <c r="F836" s="504"/>
      <c r="G836" s="504"/>
      <c r="H836" s="504"/>
      <c r="I836" s="504"/>
      <c r="J836" s="504"/>
      <c r="K836" s="504"/>
      <c r="L836" s="504"/>
      <c r="M836" s="504"/>
      <c r="N836" s="504"/>
      <c r="O836" s="504"/>
      <c r="P836" s="504"/>
      <c r="Q836" s="504"/>
      <c r="R836" s="504"/>
      <c r="S836" s="504"/>
      <c r="T836" s="504"/>
      <c r="U836" s="504"/>
      <c r="V836" s="504"/>
      <c r="W836" s="504"/>
      <c r="X836" s="504"/>
      <c r="Y836" s="504"/>
      <c r="Z836" s="504"/>
      <c r="AA836" s="504"/>
      <c r="AB836" s="504"/>
      <c r="AC836" s="504"/>
      <c r="AD836" s="504"/>
      <c r="AE836" s="504"/>
      <c r="AF836" s="500"/>
      <c r="AG836" s="500"/>
      <c r="AH836" s="500"/>
      <c r="AI836" s="387"/>
      <c r="AJ836" s="387"/>
      <c r="AK836" s="387"/>
      <c r="AL836" s="387"/>
      <c r="AM836" s="387"/>
      <c r="AN836" s="387"/>
      <c r="AO836" s="387"/>
      <c r="AP836" s="387"/>
      <c r="AQ836" s="387"/>
      <c r="AR836" s="387"/>
      <c r="AS836" s="387"/>
      <c r="AT836" s="387"/>
      <c r="AU836" s="387"/>
      <c r="AV836" s="387"/>
      <c r="AW836" s="387"/>
      <c r="AX836" s="387"/>
      <c r="AY836" s="387"/>
      <c r="AZ836" s="387"/>
      <c r="BA836" s="387"/>
      <c r="BB836" s="387"/>
      <c r="BC836" s="387"/>
      <c r="BD836" s="387"/>
      <c r="BE836" s="387"/>
      <c r="BF836" s="387"/>
      <c r="BG836" s="387"/>
      <c r="BH836" s="387"/>
      <c r="BI836" s="387"/>
      <c r="BJ836" s="387"/>
      <c r="BK836" s="387"/>
      <c r="BL836" s="387"/>
      <c r="BM836" s="387"/>
      <c r="BN836" s="387"/>
      <c r="BO836" s="387"/>
      <c r="BP836" s="387"/>
      <c r="BQ836" s="387"/>
      <c r="BR836" s="387"/>
      <c r="BS836" s="387"/>
      <c r="BT836" s="387"/>
      <c r="BU836" s="387"/>
      <c r="BV836" s="387"/>
      <c r="BW836" s="387"/>
      <c r="BX836" s="387"/>
      <c r="BY836" s="387"/>
      <c r="BZ836" s="387"/>
      <c r="CA836" s="387"/>
      <c r="CB836" s="387"/>
      <c r="CC836" s="387"/>
      <c r="CD836" s="387"/>
      <c r="CE836" s="387"/>
      <c r="CF836" s="387"/>
      <c r="CG836" s="387"/>
      <c r="CH836" s="387"/>
      <c r="CI836" s="387"/>
      <c r="CJ836" s="387"/>
      <c r="CK836" s="387"/>
      <c r="CL836" s="387"/>
      <c r="CM836" s="387"/>
      <c r="CN836" s="387"/>
      <c r="CO836" s="387"/>
      <c r="CP836" s="387"/>
      <c r="CQ836" s="387"/>
      <c r="CR836" s="387"/>
      <c r="CS836" s="387"/>
      <c r="CT836" s="387"/>
      <c r="CU836" s="387"/>
      <c r="CV836" s="387"/>
      <c r="CW836" s="387"/>
      <c r="CX836" s="387"/>
      <c r="CY836" s="387"/>
      <c r="CZ836" s="387"/>
      <c r="DA836" s="387"/>
      <c r="DB836" s="387"/>
      <c r="DC836" s="387"/>
      <c r="DD836" s="387"/>
      <c r="DE836" s="387"/>
      <c r="DF836" s="387"/>
      <c r="DG836" s="387"/>
      <c r="DH836" s="387"/>
      <c r="DI836" s="387"/>
      <c r="DJ836" s="387"/>
      <c r="DK836" s="387"/>
      <c r="DL836" s="387"/>
      <c r="DM836" s="387"/>
      <c r="DN836" s="387"/>
      <c r="DO836" s="387"/>
      <c r="DP836" s="387"/>
      <c r="DQ836" s="387"/>
      <c r="DR836" s="387"/>
      <c r="DS836" s="387"/>
      <c r="DT836" s="387"/>
      <c r="DU836" s="387"/>
      <c r="DV836" s="387"/>
      <c r="DW836" s="387"/>
      <c r="DX836" s="387"/>
      <c r="DY836" s="387"/>
      <c r="DZ836" s="387"/>
      <c r="EA836" s="387"/>
      <c r="EB836" s="387"/>
      <c r="EC836" s="387"/>
      <c r="ED836" s="387"/>
      <c r="EE836" s="387"/>
      <c r="EF836" s="387"/>
      <c r="EG836" s="387"/>
      <c r="EH836" s="387"/>
      <c r="EI836" s="387"/>
      <c r="EJ836" s="387"/>
      <c r="EK836" s="387"/>
      <c r="EL836" s="387"/>
      <c r="EM836" s="387"/>
    </row>
    <row r="837" spans="1:143" s="389" customFormat="1" ht="25.5" hidden="1" customHeight="1">
      <c r="A837" s="504"/>
      <c r="B837" s="504"/>
      <c r="C837" s="504"/>
      <c r="D837" s="504"/>
      <c r="E837" s="504"/>
      <c r="F837" s="504"/>
      <c r="G837" s="504"/>
      <c r="H837" s="504"/>
      <c r="I837" s="504"/>
      <c r="J837" s="504"/>
      <c r="K837" s="504"/>
      <c r="L837" s="504"/>
      <c r="M837" s="504"/>
      <c r="N837" s="504"/>
      <c r="O837" s="504"/>
      <c r="P837" s="504"/>
      <c r="Q837" s="504"/>
      <c r="R837" s="504"/>
      <c r="S837" s="504"/>
      <c r="T837" s="504"/>
      <c r="U837" s="504"/>
      <c r="V837" s="504"/>
      <c r="W837" s="504"/>
      <c r="X837" s="504"/>
      <c r="Y837" s="504"/>
      <c r="Z837" s="504"/>
      <c r="AA837" s="504"/>
      <c r="AB837" s="504"/>
      <c r="AC837" s="504"/>
      <c r="AD837" s="504"/>
      <c r="AE837" s="504"/>
      <c r="AF837" s="500"/>
      <c r="AG837" s="500"/>
      <c r="AH837" s="500"/>
      <c r="AI837" s="387"/>
      <c r="AJ837" s="387"/>
      <c r="AK837" s="387"/>
      <c r="AL837" s="387"/>
      <c r="AM837" s="387"/>
      <c r="AN837" s="387"/>
      <c r="AO837" s="387"/>
      <c r="AP837" s="387"/>
      <c r="AQ837" s="387"/>
      <c r="AR837" s="387"/>
      <c r="AS837" s="387"/>
      <c r="AT837" s="387"/>
      <c r="AU837" s="387"/>
      <c r="AV837" s="387"/>
      <c r="AW837" s="387"/>
      <c r="AX837" s="387"/>
      <c r="AY837" s="387"/>
      <c r="AZ837" s="387"/>
      <c r="BA837" s="387"/>
      <c r="BB837" s="387"/>
      <c r="BC837" s="387"/>
      <c r="BD837" s="387"/>
      <c r="BE837" s="387"/>
      <c r="BF837" s="387"/>
      <c r="BG837" s="387"/>
      <c r="BH837" s="387"/>
      <c r="BI837" s="387"/>
      <c r="BJ837" s="387"/>
      <c r="BK837" s="387"/>
      <c r="BL837" s="387"/>
      <c r="BM837" s="387"/>
      <c r="BN837" s="387"/>
      <c r="BO837" s="387"/>
      <c r="BP837" s="387"/>
      <c r="BQ837" s="387"/>
      <c r="BR837" s="387"/>
      <c r="BS837" s="387"/>
      <c r="BT837" s="387"/>
      <c r="BU837" s="387"/>
      <c r="BV837" s="387"/>
      <c r="BW837" s="387"/>
      <c r="BX837" s="387"/>
      <c r="BY837" s="387"/>
      <c r="BZ837" s="387"/>
      <c r="CA837" s="387"/>
      <c r="CB837" s="387"/>
      <c r="CC837" s="387"/>
      <c r="CD837" s="387"/>
      <c r="CE837" s="387"/>
      <c r="CF837" s="387"/>
      <c r="CG837" s="387"/>
      <c r="CH837" s="387"/>
      <c r="CI837" s="387"/>
      <c r="CJ837" s="387"/>
      <c r="CK837" s="387"/>
      <c r="CL837" s="387"/>
      <c r="CM837" s="387"/>
      <c r="CN837" s="387"/>
      <c r="CO837" s="387"/>
      <c r="CP837" s="387"/>
      <c r="CQ837" s="387"/>
      <c r="CR837" s="387"/>
      <c r="CS837" s="387"/>
      <c r="CT837" s="387"/>
      <c r="CU837" s="387"/>
      <c r="CV837" s="387"/>
      <c r="CW837" s="387"/>
      <c r="CX837" s="387"/>
      <c r="CY837" s="387"/>
      <c r="CZ837" s="387"/>
      <c r="DA837" s="387"/>
      <c r="DB837" s="387"/>
      <c r="DC837" s="387"/>
      <c r="DD837" s="387"/>
      <c r="DE837" s="387"/>
      <c r="DF837" s="387"/>
      <c r="DG837" s="387"/>
      <c r="DH837" s="387"/>
      <c r="DI837" s="387"/>
      <c r="DJ837" s="387"/>
      <c r="DK837" s="387"/>
      <c r="DL837" s="387"/>
      <c r="DM837" s="387"/>
      <c r="DN837" s="387"/>
      <c r="DO837" s="387"/>
      <c r="DP837" s="387"/>
      <c r="DQ837" s="387"/>
      <c r="DR837" s="387"/>
      <c r="DS837" s="387"/>
      <c r="DT837" s="387"/>
      <c r="DU837" s="387"/>
      <c r="DV837" s="387"/>
      <c r="DW837" s="387"/>
      <c r="DX837" s="387"/>
      <c r="DY837" s="387"/>
      <c r="DZ837" s="387"/>
      <c r="EA837" s="387"/>
      <c r="EB837" s="387"/>
      <c r="EC837" s="387"/>
      <c r="ED837" s="387"/>
      <c r="EE837" s="387"/>
      <c r="EF837" s="387"/>
      <c r="EG837" s="387"/>
      <c r="EH837" s="387"/>
      <c r="EI837" s="387"/>
      <c r="EJ837" s="387"/>
      <c r="EK837" s="387"/>
      <c r="EL837" s="387"/>
      <c r="EM837" s="387"/>
    </row>
    <row r="838" spans="1:143" s="389" customFormat="1" ht="25.5" hidden="1" customHeight="1">
      <c r="A838" s="504"/>
      <c r="B838" s="504"/>
      <c r="C838" s="504"/>
      <c r="D838" s="504"/>
      <c r="E838" s="504"/>
      <c r="F838" s="504"/>
      <c r="G838" s="504"/>
      <c r="H838" s="504"/>
      <c r="I838" s="504"/>
      <c r="J838" s="504"/>
      <c r="K838" s="504"/>
      <c r="L838" s="504"/>
      <c r="M838" s="504"/>
      <c r="N838" s="504"/>
      <c r="O838" s="504"/>
      <c r="P838" s="504"/>
      <c r="Q838" s="504"/>
      <c r="R838" s="504"/>
      <c r="S838" s="504"/>
      <c r="T838" s="504"/>
      <c r="U838" s="504"/>
      <c r="V838" s="504"/>
      <c r="W838" s="504"/>
      <c r="X838" s="504"/>
      <c r="Y838" s="504"/>
      <c r="Z838" s="504"/>
      <c r="AA838" s="504"/>
      <c r="AB838" s="504"/>
      <c r="AC838" s="504"/>
      <c r="AD838" s="504"/>
      <c r="AE838" s="504"/>
      <c r="AF838" s="500"/>
      <c r="AG838" s="500"/>
      <c r="AH838" s="500"/>
      <c r="AI838" s="387"/>
      <c r="AJ838" s="387"/>
      <c r="AK838" s="387"/>
      <c r="AL838" s="387"/>
      <c r="AM838" s="387"/>
      <c r="AN838" s="387"/>
      <c r="AO838" s="387"/>
      <c r="AP838" s="387"/>
      <c r="AQ838" s="387"/>
      <c r="AR838" s="387"/>
      <c r="AS838" s="387"/>
      <c r="AT838" s="387"/>
      <c r="AU838" s="387"/>
      <c r="AV838" s="387"/>
      <c r="AW838" s="387"/>
      <c r="AX838" s="387"/>
      <c r="AY838" s="387"/>
      <c r="AZ838" s="387"/>
      <c r="BA838" s="387"/>
      <c r="BB838" s="387"/>
      <c r="BC838" s="387"/>
      <c r="BD838" s="387"/>
      <c r="BE838" s="387"/>
      <c r="BF838" s="387"/>
      <c r="BG838" s="387"/>
      <c r="BH838" s="387"/>
      <c r="BI838" s="387"/>
      <c r="BJ838" s="387"/>
      <c r="BK838" s="387"/>
      <c r="BL838" s="387"/>
      <c r="BM838" s="387"/>
      <c r="BN838" s="387"/>
      <c r="BO838" s="387"/>
      <c r="BP838" s="387"/>
      <c r="BQ838" s="387"/>
      <c r="BR838" s="387"/>
      <c r="BS838" s="387"/>
      <c r="BT838" s="387"/>
      <c r="BU838" s="387"/>
      <c r="BV838" s="387"/>
      <c r="BW838" s="387"/>
      <c r="BX838" s="387"/>
      <c r="BY838" s="387"/>
      <c r="BZ838" s="387"/>
      <c r="CA838" s="387"/>
      <c r="CB838" s="387"/>
      <c r="CC838" s="387"/>
      <c r="CD838" s="387"/>
      <c r="CE838" s="387"/>
      <c r="CF838" s="387"/>
      <c r="CG838" s="387"/>
      <c r="CH838" s="387"/>
      <c r="CI838" s="387"/>
      <c r="CJ838" s="387"/>
      <c r="CK838" s="387"/>
      <c r="CL838" s="387"/>
      <c r="CM838" s="387"/>
      <c r="CN838" s="387"/>
      <c r="CO838" s="387"/>
      <c r="CP838" s="387"/>
      <c r="CQ838" s="387"/>
      <c r="CR838" s="387"/>
      <c r="CS838" s="387"/>
      <c r="CT838" s="387"/>
      <c r="CU838" s="387"/>
      <c r="CV838" s="387"/>
      <c r="CW838" s="387"/>
      <c r="CX838" s="387"/>
      <c r="CY838" s="387"/>
      <c r="CZ838" s="387"/>
      <c r="DA838" s="387"/>
      <c r="DB838" s="387"/>
      <c r="DC838" s="387"/>
      <c r="DD838" s="387"/>
      <c r="DE838" s="387"/>
      <c r="DF838" s="387"/>
      <c r="DG838" s="387"/>
      <c r="DH838" s="387"/>
      <c r="DI838" s="387"/>
      <c r="DJ838" s="387"/>
      <c r="DK838" s="387"/>
      <c r="DL838" s="387"/>
      <c r="DM838" s="387"/>
      <c r="DN838" s="387"/>
      <c r="DO838" s="387"/>
      <c r="DP838" s="387"/>
      <c r="DQ838" s="387"/>
      <c r="DR838" s="387"/>
      <c r="DS838" s="387"/>
      <c r="DT838" s="387"/>
      <c r="DU838" s="387"/>
      <c r="DV838" s="387"/>
      <c r="DW838" s="387"/>
      <c r="DX838" s="387"/>
      <c r="DY838" s="387"/>
      <c r="DZ838" s="387"/>
      <c r="EA838" s="387"/>
      <c r="EB838" s="387"/>
      <c r="EC838" s="387"/>
      <c r="ED838" s="387"/>
      <c r="EE838" s="387"/>
      <c r="EF838" s="387"/>
      <c r="EG838" s="387"/>
      <c r="EH838" s="387"/>
      <c r="EI838" s="387"/>
      <c r="EJ838" s="387"/>
      <c r="EK838" s="387"/>
      <c r="EL838" s="387"/>
      <c r="EM838" s="387"/>
    </row>
    <row r="839" spans="1:143" s="389" customFormat="1" ht="25.5" hidden="1" customHeight="1">
      <c r="A839" s="504"/>
      <c r="B839" s="504"/>
      <c r="C839" s="504"/>
      <c r="D839" s="504"/>
      <c r="E839" s="504"/>
      <c r="F839" s="504"/>
      <c r="G839" s="504"/>
      <c r="H839" s="504"/>
      <c r="I839" s="504"/>
      <c r="J839" s="504"/>
      <c r="K839" s="504"/>
      <c r="L839" s="504"/>
      <c r="M839" s="504"/>
      <c r="N839" s="504"/>
      <c r="O839" s="504"/>
      <c r="P839" s="504"/>
      <c r="Q839" s="504"/>
      <c r="R839" s="504"/>
      <c r="S839" s="504"/>
      <c r="T839" s="504"/>
      <c r="U839" s="504"/>
      <c r="V839" s="504"/>
      <c r="W839" s="504"/>
      <c r="X839" s="504"/>
      <c r="Y839" s="504"/>
      <c r="Z839" s="504"/>
      <c r="AA839" s="504"/>
      <c r="AB839" s="504"/>
      <c r="AC839" s="504"/>
      <c r="AD839" s="504"/>
      <c r="AE839" s="504"/>
      <c r="AF839" s="500"/>
      <c r="AG839" s="500"/>
      <c r="AH839" s="500"/>
      <c r="AI839" s="387"/>
      <c r="AJ839" s="387"/>
      <c r="AK839" s="387"/>
      <c r="AL839" s="387"/>
      <c r="AM839" s="387"/>
      <c r="AN839" s="387"/>
      <c r="AO839" s="387"/>
      <c r="AP839" s="387"/>
      <c r="AQ839" s="387"/>
      <c r="AR839" s="387"/>
      <c r="AS839" s="387"/>
      <c r="AT839" s="387"/>
      <c r="AU839" s="387"/>
      <c r="AV839" s="387"/>
      <c r="AW839" s="387"/>
      <c r="AX839" s="387"/>
      <c r="AY839" s="387"/>
      <c r="AZ839" s="387"/>
      <c r="BA839" s="387"/>
      <c r="BB839" s="387"/>
      <c r="BC839" s="387"/>
      <c r="BD839" s="387"/>
      <c r="BE839" s="387"/>
      <c r="BF839" s="387"/>
      <c r="BG839" s="387"/>
      <c r="BH839" s="387"/>
      <c r="BI839" s="387"/>
      <c r="BJ839" s="387"/>
      <c r="BK839" s="387"/>
      <c r="BL839" s="387"/>
      <c r="BM839" s="387"/>
      <c r="BN839" s="387"/>
      <c r="BO839" s="387"/>
      <c r="BP839" s="387"/>
      <c r="BQ839" s="387"/>
      <c r="BR839" s="387"/>
      <c r="BS839" s="387"/>
      <c r="BT839" s="387"/>
      <c r="BU839" s="387"/>
      <c r="BV839" s="387"/>
      <c r="BW839" s="387"/>
      <c r="BX839" s="387"/>
      <c r="BY839" s="387"/>
      <c r="BZ839" s="387"/>
      <c r="CA839" s="387"/>
      <c r="CB839" s="387"/>
      <c r="CC839" s="387"/>
      <c r="CD839" s="387"/>
      <c r="CE839" s="387"/>
      <c r="CF839" s="387"/>
      <c r="CG839" s="387"/>
      <c r="CH839" s="387"/>
      <c r="CI839" s="387"/>
      <c r="CJ839" s="387"/>
      <c r="CK839" s="387"/>
      <c r="CL839" s="387"/>
      <c r="CM839" s="387"/>
      <c r="CN839" s="387"/>
      <c r="CO839" s="387"/>
      <c r="CP839" s="387"/>
      <c r="CQ839" s="387"/>
      <c r="CR839" s="387"/>
      <c r="CS839" s="387"/>
      <c r="CT839" s="387"/>
      <c r="CU839" s="387"/>
      <c r="CV839" s="387"/>
      <c r="CW839" s="387"/>
      <c r="CX839" s="387"/>
      <c r="CY839" s="387"/>
      <c r="CZ839" s="387"/>
      <c r="DA839" s="387"/>
      <c r="DB839" s="387"/>
      <c r="DC839" s="387"/>
      <c r="DD839" s="387"/>
      <c r="DE839" s="387"/>
      <c r="DF839" s="387"/>
      <c r="DG839" s="387"/>
      <c r="DH839" s="387"/>
      <c r="DI839" s="387"/>
      <c r="DJ839" s="387"/>
      <c r="DK839" s="387"/>
      <c r="DL839" s="387"/>
      <c r="DM839" s="387"/>
      <c r="DN839" s="387"/>
      <c r="DO839" s="387"/>
      <c r="DP839" s="387"/>
      <c r="DQ839" s="387"/>
      <c r="DR839" s="387"/>
      <c r="DS839" s="387"/>
      <c r="DT839" s="387"/>
      <c r="DU839" s="387"/>
      <c r="DV839" s="387"/>
      <c r="DW839" s="387"/>
      <c r="DX839" s="387"/>
      <c r="DY839" s="387"/>
      <c r="DZ839" s="387"/>
      <c r="EA839" s="387"/>
      <c r="EB839" s="387"/>
      <c r="EC839" s="387"/>
      <c r="ED839" s="387"/>
      <c r="EE839" s="387"/>
      <c r="EF839" s="387"/>
      <c r="EG839" s="387"/>
      <c r="EH839" s="387"/>
      <c r="EI839" s="387"/>
      <c r="EJ839" s="387"/>
      <c r="EK839" s="387"/>
      <c r="EL839" s="387"/>
      <c r="EM839" s="387"/>
    </row>
    <row r="840" spans="1:143" s="389" customFormat="1" ht="25.5" hidden="1" customHeight="1">
      <c r="A840" s="504"/>
      <c r="B840" s="504"/>
      <c r="C840" s="504"/>
      <c r="D840" s="504"/>
      <c r="E840" s="504"/>
      <c r="F840" s="504"/>
      <c r="G840" s="504"/>
      <c r="H840" s="504"/>
      <c r="I840" s="504"/>
      <c r="J840" s="504"/>
      <c r="K840" s="504"/>
      <c r="L840" s="504"/>
      <c r="M840" s="504"/>
      <c r="N840" s="504"/>
      <c r="O840" s="504"/>
      <c r="P840" s="504"/>
      <c r="Q840" s="504"/>
      <c r="R840" s="504"/>
      <c r="S840" s="504"/>
      <c r="T840" s="504"/>
      <c r="U840" s="504"/>
      <c r="V840" s="504"/>
      <c r="W840" s="504"/>
      <c r="X840" s="504"/>
      <c r="Y840" s="504"/>
      <c r="Z840" s="504"/>
      <c r="AA840" s="504"/>
      <c r="AB840" s="504"/>
      <c r="AC840" s="504"/>
      <c r="AD840" s="504"/>
      <c r="AE840" s="504"/>
      <c r="AF840" s="500"/>
      <c r="AG840" s="500"/>
      <c r="AH840" s="500"/>
      <c r="AI840" s="387"/>
      <c r="AJ840" s="387"/>
      <c r="AK840" s="387"/>
      <c r="AL840" s="387"/>
      <c r="AM840" s="387"/>
      <c r="AN840" s="387"/>
      <c r="AO840" s="387"/>
      <c r="AP840" s="387"/>
      <c r="AQ840" s="387"/>
      <c r="AR840" s="387"/>
      <c r="AS840" s="387"/>
      <c r="AT840" s="387"/>
      <c r="AU840" s="387"/>
      <c r="AV840" s="387"/>
      <c r="AW840" s="387"/>
      <c r="AX840" s="387"/>
      <c r="AY840" s="387"/>
      <c r="AZ840" s="387"/>
      <c r="BA840" s="387"/>
      <c r="BB840" s="387"/>
      <c r="BC840" s="387"/>
      <c r="BD840" s="387"/>
      <c r="BE840" s="387"/>
      <c r="BF840" s="387"/>
      <c r="BG840" s="387"/>
      <c r="BH840" s="387"/>
      <c r="BI840" s="387"/>
      <c r="BJ840" s="387"/>
      <c r="BK840" s="387"/>
      <c r="BL840" s="387"/>
      <c r="BM840" s="387"/>
      <c r="BN840" s="387"/>
      <c r="BO840" s="387"/>
      <c r="BP840" s="387"/>
      <c r="BQ840" s="387"/>
      <c r="BR840" s="387"/>
      <c r="BS840" s="387"/>
      <c r="BT840" s="387"/>
      <c r="BU840" s="387"/>
      <c r="BV840" s="387"/>
      <c r="BW840" s="387"/>
      <c r="BX840" s="387"/>
      <c r="BY840" s="387"/>
      <c r="BZ840" s="387"/>
      <c r="CA840" s="387"/>
      <c r="CB840" s="387"/>
      <c r="CC840" s="387"/>
      <c r="CD840" s="387"/>
      <c r="CE840" s="387"/>
      <c r="CF840" s="387"/>
      <c r="CG840" s="387"/>
      <c r="CH840" s="387"/>
      <c r="CI840" s="387"/>
      <c r="CJ840" s="387"/>
      <c r="CK840" s="387"/>
      <c r="CL840" s="387"/>
      <c r="CM840" s="387"/>
      <c r="CN840" s="387"/>
      <c r="CO840" s="387"/>
      <c r="CP840" s="387"/>
      <c r="CQ840" s="387"/>
      <c r="CR840" s="387"/>
      <c r="CS840" s="387"/>
      <c r="CT840" s="387"/>
      <c r="CU840" s="387"/>
      <c r="CV840" s="387"/>
      <c r="CW840" s="387"/>
      <c r="CX840" s="387"/>
      <c r="CY840" s="387"/>
      <c r="CZ840" s="387"/>
      <c r="DA840" s="387"/>
      <c r="DB840" s="387"/>
      <c r="DC840" s="387"/>
      <c r="DD840" s="387"/>
      <c r="DE840" s="387"/>
      <c r="DF840" s="387"/>
      <c r="DG840" s="387"/>
      <c r="DH840" s="387"/>
      <c r="DI840" s="387"/>
      <c r="DJ840" s="387"/>
      <c r="DK840" s="387"/>
      <c r="DL840" s="387"/>
      <c r="DM840" s="387"/>
      <c r="DN840" s="387"/>
      <c r="DO840" s="387"/>
      <c r="DP840" s="387"/>
      <c r="DQ840" s="387"/>
      <c r="DR840" s="387"/>
      <c r="DS840" s="387"/>
      <c r="DT840" s="387"/>
      <c r="DU840" s="387"/>
      <c r="DV840" s="387"/>
      <c r="DW840" s="387"/>
      <c r="DX840" s="387"/>
      <c r="DY840" s="387"/>
      <c r="DZ840" s="387"/>
      <c r="EA840" s="387"/>
      <c r="EB840" s="387"/>
      <c r="EC840" s="387"/>
      <c r="ED840" s="387"/>
      <c r="EE840" s="387"/>
      <c r="EF840" s="387"/>
      <c r="EG840" s="387"/>
      <c r="EH840" s="387"/>
      <c r="EI840" s="387"/>
      <c r="EJ840" s="387"/>
      <c r="EK840" s="387"/>
      <c r="EL840" s="387"/>
      <c r="EM840" s="387"/>
    </row>
    <row r="841" spans="1:143" s="389" customFormat="1" ht="25.5" hidden="1" customHeight="1">
      <c r="A841" s="504"/>
      <c r="B841" s="504"/>
      <c r="C841" s="504"/>
      <c r="D841" s="504"/>
      <c r="E841" s="504"/>
      <c r="F841" s="504"/>
      <c r="G841" s="504"/>
      <c r="H841" s="504"/>
      <c r="I841" s="504"/>
      <c r="J841" s="504"/>
      <c r="K841" s="504"/>
      <c r="L841" s="504"/>
      <c r="M841" s="504"/>
      <c r="N841" s="504"/>
      <c r="O841" s="504"/>
      <c r="P841" s="504"/>
      <c r="Q841" s="504"/>
      <c r="R841" s="504"/>
      <c r="S841" s="504"/>
      <c r="T841" s="504"/>
      <c r="U841" s="504"/>
      <c r="V841" s="504"/>
      <c r="W841" s="504"/>
      <c r="X841" s="504"/>
      <c r="Y841" s="504"/>
      <c r="Z841" s="504"/>
      <c r="AA841" s="504"/>
      <c r="AB841" s="504"/>
      <c r="AC841" s="504"/>
      <c r="AD841" s="504"/>
      <c r="AE841" s="504"/>
      <c r="AF841" s="500"/>
      <c r="AG841" s="500"/>
      <c r="AH841" s="500"/>
      <c r="AI841" s="387"/>
      <c r="AJ841" s="387"/>
      <c r="AK841" s="387"/>
      <c r="AL841" s="387"/>
      <c r="AM841" s="387"/>
      <c r="AN841" s="387"/>
      <c r="AO841" s="387"/>
      <c r="AP841" s="387"/>
      <c r="AQ841" s="387"/>
      <c r="AR841" s="387"/>
      <c r="AS841" s="387"/>
      <c r="AT841" s="387"/>
      <c r="AU841" s="387"/>
      <c r="AV841" s="387"/>
      <c r="AW841" s="387"/>
      <c r="AX841" s="387"/>
      <c r="AY841" s="387"/>
      <c r="AZ841" s="387"/>
      <c r="BA841" s="387"/>
      <c r="BB841" s="387"/>
      <c r="BC841" s="387"/>
      <c r="BD841" s="387"/>
      <c r="BE841" s="387"/>
      <c r="BF841" s="387"/>
      <c r="BG841" s="387"/>
      <c r="BH841" s="387"/>
      <c r="BI841" s="387"/>
      <c r="BJ841" s="387"/>
      <c r="BK841" s="387"/>
      <c r="BL841" s="387"/>
      <c r="BM841" s="387"/>
      <c r="BN841" s="387"/>
      <c r="BO841" s="387"/>
      <c r="BP841" s="387"/>
      <c r="BQ841" s="387"/>
      <c r="BR841" s="387"/>
      <c r="BS841" s="387"/>
      <c r="BT841" s="387"/>
      <c r="BU841" s="387"/>
      <c r="BV841" s="387"/>
      <c r="BW841" s="387"/>
      <c r="BX841" s="387"/>
      <c r="BY841" s="387"/>
      <c r="BZ841" s="387"/>
      <c r="CA841" s="387"/>
      <c r="CB841" s="387"/>
      <c r="CC841" s="387"/>
      <c r="CD841" s="387"/>
      <c r="CE841" s="387"/>
      <c r="CF841" s="387"/>
      <c r="CG841" s="387"/>
      <c r="CH841" s="387"/>
      <c r="CI841" s="387"/>
      <c r="CJ841" s="387"/>
      <c r="CK841" s="387"/>
      <c r="CL841" s="387"/>
      <c r="CM841" s="387"/>
      <c r="CN841" s="387"/>
      <c r="CO841" s="387"/>
      <c r="CP841" s="387"/>
      <c r="CQ841" s="387"/>
      <c r="CR841" s="387"/>
      <c r="CS841" s="387"/>
      <c r="CT841" s="387"/>
      <c r="CU841" s="387"/>
      <c r="CV841" s="387"/>
      <c r="CW841" s="387"/>
      <c r="CX841" s="387"/>
      <c r="CY841" s="387"/>
      <c r="CZ841" s="387"/>
      <c r="DA841" s="387"/>
      <c r="DB841" s="387"/>
      <c r="DC841" s="387"/>
      <c r="DD841" s="387"/>
      <c r="DE841" s="387"/>
      <c r="DF841" s="387"/>
      <c r="DG841" s="387"/>
      <c r="DH841" s="387"/>
      <c r="DI841" s="387"/>
      <c r="DJ841" s="387"/>
      <c r="DK841" s="387"/>
      <c r="DL841" s="387"/>
      <c r="DM841" s="387"/>
      <c r="DN841" s="387"/>
      <c r="DO841" s="387"/>
      <c r="DP841" s="387"/>
      <c r="DQ841" s="387"/>
      <c r="DR841" s="387"/>
      <c r="DS841" s="387"/>
      <c r="DT841" s="387"/>
      <c r="DU841" s="387"/>
      <c r="DV841" s="387"/>
      <c r="DW841" s="387"/>
      <c r="DX841" s="387"/>
      <c r="DY841" s="387"/>
      <c r="DZ841" s="387"/>
      <c r="EA841" s="387"/>
      <c r="EB841" s="387"/>
      <c r="EC841" s="387"/>
      <c r="ED841" s="387"/>
      <c r="EE841" s="387"/>
      <c r="EF841" s="387"/>
      <c r="EG841" s="387"/>
      <c r="EH841" s="387"/>
      <c r="EI841" s="387"/>
      <c r="EJ841" s="387"/>
      <c r="EK841" s="387"/>
      <c r="EL841" s="387"/>
      <c r="EM841" s="387"/>
    </row>
    <row r="842" spans="1:143" s="389" customFormat="1" ht="25.5" hidden="1" customHeight="1">
      <c r="A842" s="504"/>
      <c r="B842" s="504"/>
      <c r="C842" s="504"/>
      <c r="D842" s="504"/>
      <c r="E842" s="504"/>
      <c r="F842" s="504"/>
      <c r="G842" s="504"/>
      <c r="H842" s="504"/>
      <c r="I842" s="504"/>
      <c r="J842" s="504"/>
      <c r="K842" s="504"/>
      <c r="L842" s="504"/>
      <c r="M842" s="504"/>
      <c r="N842" s="504"/>
      <c r="O842" s="504"/>
      <c r="P842" s="504"/>
      <c r="Q842" s="504"/>
      <c r="R842" s="504"/>
      <c r="S842" s="504"/>
      <c r="T842" s="504"/>
      <c r="U842" s="504"/>
      <c r="V842" s="504"/>
      <c r="W842" s="504"/>
      <c r="X842" s="504"/>
      <c r="Y842" s="504"/>
      <c r="Z842" s="504"/>
      <c r="AA842" s="504"/>
      <c r="AB842" s="504"/>
      <c r="AC842" s="504"/>
      <c r="AD842" s="504"/>
      <c r="AE842" s="504"/>
      <c r="AF842" s="500"/>
      <c r="AG842" s="500"/>
      <c r="AH842" s="500"/>
      <c r="AI842" s="387"/>
      <c r="AJ842" s="387"/>
      <c r="AK842" s="387"/>
      <c r="AL842" s="387"/>
      <c r="AM842" s="387"/>
      <c r="AN842" s="387"/>
      <c r="AO842" s="387"/>
      <c r="AP842" s="387"/>
      <c r="AQ842" s="387"/>
      <c r="AR842" s="387"/>
      <c r="AS842" s="387"/>
      <c r="AT842" s="387"/>
      <c r="AU842" s="387"/>
      <c r="AV842" s="387"/>
      <c r="AW842" s="387"/>
      <c r="AX842" s="387"/>
      <c r="AY842" s="387"/>
      <c r="AZ842" s="387"/>
      <c r="BA842" s="387"/>
      <c r="BB842" s="387"/>
      <c r="BC842" s="387"/>
      <c r="BD842" s="387"/>
      <c r="BE842" s="387"/>
      <c r="BF842" s="387"/>
      <c r="BG842" s="387"/>
      <c r="BH842" s="387"/>
      <c r="BI842" s="387"/>
      <c r="BJ842" s="387"/>
      <c r="BK842" s="387"/>
      <c r="BL842" s="387"/>
      <c r="BM842" s="387"/>
      <c r="BN842" s="387"/>
      <c r="BO842" s="387"/>
      <c r="BP842" s="387"/>
      <c r="BQ842" s="387"/>
      <c r="BR842" s="387"/>
      <c r="BS842" s="387"/>
      <c r="BT842" s="387"/>
      <c r="BU842" s="387"/>
      <c r="BV842" s="387"/>
      <c r="BW842" s="387"/>
      <c r="BX842" s="387"/>
      <c r="BY842" s="387"/>
      <c r="BZ842" s="387"/>
      <c r="CA842" s="387"/>
      <c r="CB842" s="387"/>
      <c r="CC842" s="387"/>
      <c r="CD842" s="387"/>
      <c r="CE842" s="387"/>
      <c r="CF842" s="387"/>
      <c r="CG842" s="387"/>
      <c r="CH842" s="387"/>
      <c r="CI842" s="387"/>
      <c r="CJ842" s="387"/>
      <c r="CK842" s="387"/>
      <c r="CL842" s="387"/>
      <c r="CM842" s="387"/>
      <c r="CN842" s="387"/>
      <c r="CO842" s="387"/>
      <c r="CP842" s="387"/>
      <c r="CQ842" s="387"/>
      <c r="CR842" s="387"/>
      <c r="CS842" s="387"/>
      <c r="CT842" s="387"/>
      <c r="CU842" s="387"/>
      <c r="CV842" s="387"/>
      <c r="CW842" s="387"/>
      <c r="CX842" s="387"/>
      <c r="CY842" s="387"/>
      <c r="CZ842" s="387"/>
      <c r="DA842" s="387"/>
      <c r="DB842" s="387"/>
      <c r="DC842" s="387"/>
      <c r="DD842" s="387"/>
      <c r="DE842" s="387"/>
      <c r="DF842" s="387"/>
      <c r="DG842" s="387"/>
      <c r="DH842" s="387"/>
      <c r="DI842" s="387"/>
      <c r="DJ842" s="387"/>
      <c r="DK842" s="387"/>
      <c r="DL842" s="387"/>
      <c r="DM842" s="387"/>
      <c r="DN842" s="387"/>
      <c r="DO842" s="387"/>
      <c r="DP842" s="387"/>
      <c r="DQ842" s="387"/>
      <c r="DR842" s="387"/>
      <c r="DS842" s="387"/>
      <c r="DT842" s="387"/>
      <c r="DU842" s="387"/>
      <c r="DV842" s="387"/>
      <c r="DW842" s="387"/>
      <c r="DX842" s="387"/>
      <c r="DY842" s="387"/>
      <c r="DZ842" s="387"/>
      <c r="EA842" s="387"/>
      <c r="EB842" s="387"/>
      <c r="EC842" s="387"/>
      <c r="ED842" s="387"/>
      <c r="EE842" s="387"/>
      <c r="EF842" s="387"/>
      <c r="EG842" s="387"/>
      <c r="EH842" s="387"/>
      <c r="EI842" s="387"/>
      <c r="EJ842" s="387"/>
      <c r="EK842" s="387"/>
      <c r="EL842" s="387"/>
      <c r="EM842" s="387"/>
    </row>
    <row r="843" spans="1:143" s="389" customFormat="1" ht="25.5" hidden="1" customHeight="1">
      <c r="A843" s="504"/>
      <c r="B843" s="504"/>
      <c r="C843" s="504"/>
      <c r="D843" s="504"/>
      <c r="E843" s="504"/>
      <c r="F843" s="504"/>
      <c r="G843" s="504"/>
      <c r="H843" s="504"/>
      <c r="I843" s="504"/>
      <c r="J843" s="504"/>
      <c r="K843" s="504"/>
      <c r="L843" s="504"/>
      <c r="M843" s="504"/>
      <c r="N843" s="504"/>
      <c r="O843" s="504"/>
      <c r="P843" s="504"/>
      <c r="Q843" s="504"/>
      <c r="R843" s="504"/>
      <c r="S843" s="504"/>
      <c r="T843" s="504"/>
      <c r="U843" s="504"/>
      <c r="V843" s="504"/>
      <c r="W843" s="504"/>
      <c r="X843" s="504"/>
      <c r="Y843" s="504"/>
      <c r="Z843" s="504"/>
      <c r="AA843" s="504"/>
      <c r="AB843" s="504"/>
      <c r="AC843" s="504"/>
      <c r="AD843" s="504"/>
      <c r="AE843" s="504"/>
      <c r="AF843" s="500"/>
      <c r="AG843" s="500"/>
      <c r="AH843" s="500"/>
      <c r="AI843" s="387"/>
      <c r="AJ843" s="387"/>
      <c r="AK843" s="387"/>
      <c r="AL843" s="387"/>
      <c r="AM843" s="387"/>
      <c r="AN843" s="387"/>
      <c r="AO843" s="387"/>
      <c r="AP843" s="387"/>
      <c r="AQ843" s="387"/>
      <c r="AR843" s="387"/>
      <c r="AS843" s="387"/>
      <c r="AT843" s="387"/>
      <c r="AU843" s="387"/>
      <c r="AV843" s="387"/>
      <c r="AW843" s="387"/>
      <c r="AX843" s="387"/>
      <c r="AY843" s="387"/>
      <c r="AZ843" s="387"/>
      <c r="BA843" s="387"/>
      <c r="BB843" s="387"/>
      <c r="BC843" s="387"/>
      <c r="BD843" s="387"/>
      <c r="BE843" s="387"/>
      <c r="BF843" s="387"/>
      <c r="BG843" s="387"/>
      <c r="BH843" s="387"/>
      <c r="BI843" s="387"/>
      <c r="BJ843" s="387"/>
      <c r="BK843" s="387"/>
      <c r="BL843" s="387"/>
      <c r="BM843" s="387"/>
      <c r="BN843" s="387"/>
      <c r="BO843" s="387"/>
      <c r="BP843" s="387"/>
      <c r="BQ843" s="387"/>
      <c r="BR843" s="387"/>
      <c r="BS843" s="387"/>
      <c r="BT843" s="387"/>
      <c r="BU843" s="387"/>
      <c r="BV843" s="387"/>
      <c r="BW843" s="387"/>
      <c r="BX843" s="387"/>
      <c r="BY843" s="387"/>
      <c r="BZ843" s="387"/>
      <c r="CA843" s="387"/>
      <c r="CB843" s="387"/>
      <c r="CC843" s="387"/>
      <c r="CD843" s="387"/>
      <c r="CE843" s="387"/>
      <c r="CF843" s="387"/>
      <c r="CG843" s="387"/>
      <c r="CH843" s="387"/>
      <c r="CI843" s="387"/>
      <c r="CJ843" s="387"/>
      <c r="CK843" s="387"/>
      <c r="CL843" s="387"/>
      <c r="CM843" s="387"/>
      <c r="CN843" s="387"/>
      <c r="CO843" s="387"/>
      <c r="CP843" s="387"/>
      <c r="CQ843" s="387"/>
      <c r="CR843" s="387"/>
      <c r="CS843" s="387"/>
      <c r="CT843" s="387"/>
      <c r="CU843" s="387"/>
      <c r="CV843" s="387"/>
      <c r="CW843" s="387"/>
      <c r="CX843" s="387"/>
      <c r="CY843" s="387"/>
      <c r="CZ843" s="387"/>
      <c r="DA843" s="387"/>
      <c r="DB843" s="387"/>
      <c r="DC843" s="387"/>
      <c r="DD843" s="387"/>
      <c r="DE843" s="387"/>
      <c r="DF843" s="387"/>
      <c r="DG843" s="387"/>
      <c r="DH843" s="387"/>
      <c r="DI843" s="387"/>
      <c r="DJ843" s="387"/>
      <c r="DK843" s="387"/>
      <c r="DL843" s="387"/>
      <c r="DM843" s="387"/>
      <c r="DN843" s="387"/>
      <c r="DO843" s="387"/>
      <c r="DP843" s="387"/>
      <c r="DQ843" s="387"/>
      <c r="DR843" s="387"/>
      <c r="DS843" s="387"/>
      <c r="DT843" s="387"/>
      <c r="DU843" s="387"/>
      <c r="DV843" s="387"/>
      <c r="DW843" s="387"/>
      <c r="DX843" s="387"/>
      <c r="DY843" s="387"/>
      <c r="DZ843" s="387"/>
      <c r="EA843" s="387"/>
      <c r="EB843" s="387"/>
      <c r="EC843" s="387"/>
      <c r="ED843" s="387"/>
      <c r="EE843" s="387"/>
      <c r="EF843" s="387"/>
      <c r="EG843" s="387"/>
      <c r="EH843" s="387"/>
      <c r="EI843" s="387"/>
      <c r="EJ843" s="387"/>
      <c r="EK843" s="387"/>
      <c r="EL843" s="387"/>
      <c r="EM843" s="387"/>
    </row>
    <row r="844" spans="1:143" s="389" customFormat="1" ht="25.5" hidden="1" customHeight="1">
      <c r="A844" s="504"/>
      <c r="B844" s="504"/>
      <c r="C844" s="504"/>
      <c r="D844" s="504"/>
      <c r="E844" s="504"/>
      <c r="F844" s="504"/>
      <c r="G844" s="504"/>
      <c r="H844" s="504"/>
      <c r="I844" s="504"/>
      <c r="J844" s="504"/>
      <c r="K844" s="504"/>
      <c r="L844" s="504"/>
      <c r="M844" s="504"/>
      <c r="N844" s="504"/>
      <c r="O844" s="504"/>
      <c r="P844" s="504"/>
      <c r="Q844" s="504"/>
      <c r="R844" s="504"/>
      <c r="S844" s="504"/>
      <c r="T844" s="504"/>
      <c r="U844" s="504"/>
      <c r="V844" s="504"/>
      <c r="W844" s="504"/>
      <c r="X844" s="504"/>
      <c r="Y844" s="504"/>
      <c r="Z844" s="504"/>
      <c r="AA844" s="504"/>
      <c r="AB844" s="504"/>
      <c r="AC844" s="504"/>
      <c r="AD844" s="504"/>
      <c r="AE844" s="504"/>
      <c r="AF844" s="500"/>
      <c r="AG844" s="500"/>
      <c r="AH844" s="500"/>
      <c r="AI844" s="387"/>
      <c r="AJ844" s="387"/>
      <c r="AK844" s="387"/>
      <c r="AL844" s="387"/>
      <c r="AM844" s="387"/>
      <c r="AN844" s="387"/>
      <c r="AO844" s="387"/>
      <c r="AP844" s="387"/>
      <c r="AQ844" s="387"/>
      <c r="AR844" s="387"/>
      <c r="AS844" s="387"/>
      <c r="AT844" s="387"/>
      <c r="AU844" s="387"/>
      <c r="AV844" s="387"/>
      <c r="AW844" s="387"/>
      <c r="AX844" s="387"/>
      <c r="AY844" s="387"/>
      <c r="AZ844" s="387"/>
      <c r="BA844" s="387"/>
      <c r="BB844" s="387"/>
      <c r="BC844" s="387"/>
      <c r="BD844" s="387"/>
      <c r="BE844" s="387"/>
      <c r="BF844" s="387"/>
      <c r="BG844" s="387"/>
      <c r="BH844" s="387"/>
      <c r="BI844" s="387"/>
      <c r="BJ844" s="387"/>
      <c r="BK844" s="387"/>
      <c r="BL844" s="387"/>
      <c r="BM844" s="387"/>
      <c r="BN844" s="387"/>
      <c r="BO844" s="387"/>
      <c r="BP844" s="387"/>
      <c r="BQ844" s="387"/>
      <c r="BR844" s="387"/>
      <c r="BS844" s="387"/>
      <c r="BT844" s="387"/>
      <c r="BU844" s="387"/>
      <c r="BV844" s="387"/>
      <c r="BW844" s="387"/>
      <c r="BX844" s="387"/>
      <c r="BY844" s="387"/>
      <c r="BZ844" s="387"/>
      <c r="CA844" s="387"/>
      <c r="CB844" s="387"/>
      <c r="CC844" s="387"/>
      <c r="CD844" s="387"/>
      <c r="CE844" s="387"/>
      <c r="CF844" s="387"/>
      <c r="CG844" s="387"/>
      <c r="CH844" s="387"/>
      <c r="CI844" s="387"/>
      <c r="CJ844" s="387"/>
      <c r="CK844" s="387"/>
      <c r="CL844" s="387"/>
      <c r="CM844" s="387"/>
      <c r="CN844" s="387"/>
      <c r="CO844" s="387"/>
      <c r="CP844" s="387"/>
      <c r="CQ844" s="387"/>
      <c r="CR844" s="387"/>
      <c r="CS844" s="387"/>
      <c r="CT844" s="387"/>
      <c r="CU844" s="387"/>
      <c r="CV844" s="387"/>
      <c r="CW844" s="387"/>
      <c r="CX844" s="387"/>
      <c r="CY844" s="387"/>
      <c r="CZ844" s="387"/>
      <c r="DA844" s="387"/>
      <c r="DB844" s="387"/>
      <c r="DC844" s="387"/>
      <c r="DD844" s="387"/>
      <c r="DE844" s="387"/>
      <c r="DF844" s="387"/>
      <c r="DG844" s="387"/>
      <c r="DH844" s="387"/>
      <c r="DI844" s="387"/>
      <c r="DJ844" s="387"/>
      <c r="DK844" s="387"/>
      <c r="DL844" s="387"/>
      <c r="DM844" s="387"/>
      <c r="DN844" s="387"/>
      <c r="DO844" s="387"/>
      <c r="DP844" s="387"/>
      <c r="DQ844" s="387"/>
      <c r="DR844" s="387"/>
      <c r="DS844" s="387"/>
      <c r="DT844" s="387"/>
      <c r="DU844" s="387"/>
      <c r="DV844" s="387"/>
      <c r="DW844" s="387"/>
      <c r="DX844" s="387"/>
      <c r="DY844" s="387"/>
      <c r="DZ844" s="387"/>
      <c r="EA844" s="387"/>
      <c r="EB844" s="387"/>
      <c r="EC844" s="387"/>
      <c r="ED844" s="387"/>
      <c r="EE844" s="387"/>
      <c r="EF844" s="387"/>
      <c r="EG844" s="387"/>
      <c r="EH844" s="387"/>
      <c r="EI844" s="387"/>
      <c r="EJ844" s="387"/>
      <c r="EK844" s="387"/>
      <c r="EL844" s="387"/>
      <c r="EM844" s="387"/>
    </row>
    <row r="845" spans="1:143" s="389" customFormat="1" ht="25.5" hidden="1" customHeight="1">
      <c r="A845" s="504"/>
      <c r="B845" s="504"/>
      <c r="C845" s="504"/>
      <c r="D845" s="504"/>
      <c r="E845" s="504"/>
      <c r="F845" s="504"/>
      <c r="G845" s="504"/>
      <c r="H845" s="504"/>
      <c r="I845" s="504"/>
      <c r="J845" s="504"/>
      <c r="K845" s="504"/>
      <c r="L845" s="504"/>
      <c r="M845" s="504"/>
      <c r="N845" s="504"/>
      <c r="O845" s="504"/>
      <c r="P845" s="504"/>
      <c r="Q845" s="504"/>
      <c r="R845" s="504"/>
      <c r="S845" s="504"/>
      <c r="T845" s="504"/>
      <c r="U845" s="504"/>
      <c r="V845" s="504"/>
      <c r="W845" s="504"/>
      <c r="X845" s="504"/>
      <c r="Y845" s="504"/>
      <c r="Z845" s="504"/>
      <c r="AA845" s="504"/>
      <c r="AB845" s="504"/>
      <c r="AC845" s="504"/>
      <c r="AD845" s="504"/>
      <c r="AE845" s="504"/>
      <c r="AF845" s="500"/>
      <c r="AG845" s="500"/>
      <c r="AH845" s="500"/>
      <c r="AI845" s="387"/>
      <c r="AJ845" s="387"/>
      <c r="AK845" s="387"/>
      <c r="AL845" s="387"/>
      <c r="AM845" s="387"/>
      <c r="AN845" s="387"/>
      <c r="AO845" s="387"/>
      <c r="AP845" s="387"/>
      <c r="AQ845" s="387"/>
      <c r="AR845" s="387"/>
      <c r="AS845" s="387"/>
      <c r="AT845" s="387"/>
      <c r="AU845" s="387"/>
      <c r="AV845" s="387"/>
      <c r="AW845" s="387"/>
      <c r="AX845" s="387"/>
      <c r="AY845" s="387"/>
      <c r="AZ845" s="387"/>
      <c r="BA845" s="387"/>
      <c r="BB845" s="387"/>
      <c r="BC845" s="387"/>
      <c r="BD845" s="387"/>
      <c r="BE845" s="387"/>
      <c r="BF845" s="387"/>
      <c r="BG845" s="387"/>
      <c r="BH845" s="387"/>
      <c r="BI845" s="387"/>
      <c r="BJ845" s="387"/>
      <c r="BK845" s="387"/>
      <c r="BL845" s="387"/>
      <c r="BM845" s="387"/>
      <c r="BN845" s="387"/>
      <c r="BO845" s="387"/>
      <c r="BP845" s="387"/>
      <c r="BQ845" s="387"/>
      <c r="BR845" s="387"/>
      <c r="BS845" s="387"/>
      <c r="BT845" s="387"/>
      <c r="BU845" s="387"/>
      <c r="BV845" s="387"/>
      <c r="BW845" s="387"/>
      <c r="BX845" s="387"/>
      <c r="BY845" s="387"/>
      <c r="BZ845" s="387"/>
      <c r="CA845" s="387"/>
      <c r="CB845" s="387"/>
      <c r="CC845" s="387"/>
      <c r="CD845" s="387"/>
      <c r="CE845" s="387"/>
      <c r="CF845" s="387"/>
      <c r="CG845" s="387"/>
      <c r="CH845" s="387"/>
      <c r="CI845" s="387"/>
      <c r="CJ845" s="387"/>
      <c r="CK845" s="387"/>
      <c r="CL845" s="387"/>
      <c r="CM845" s="387"/>
      <c r="CN845" s="387"/>
      <c r="CO845" s="387"/>
      <c r="CP845" s="387"/>
      <c r="CQ845" s="387"/>
      <c r="CR845" s="387"/>
      <c r="CS845" s="387"/>
      <c r="CT845" s="387"/>
      <c r="CU845" s="387"/>
      <c r="CV845" s="387"/>
      <c r="CW845" s="387"/>
      <c r="CX845" s="387"/>
      <c r="CY845" s="387"/>
      <c r="CZ845" s="387"/>
      <c r="DA845" s="387"/>
      <c r="DB845" s="387"/>
      <c r="DC845" s="387"/>
      <c r="DD845" s="387"/>
      <c r="DE845" s="387"/>
      <c r="DF845" s="387"/>
      <c r="DG845" s="387"/>
      <c r="DH845" s="387"/>
      <c r="DI845" s="387"/>
      <c r="DJ845" s="387"/>
      <c r="DK845" s="387"/>
      <c r="DL845" s="387"/>
      <c r="DM845" s="387"/>
      <c r="DN845" s="387"/>
      <c r="DO845" s="387"/>
      <c r="DP845" s="387"/>
      <c r="DQ845" s="387"/>
      <c r="DR845" s="387"/>
      <c r="DS845" s="387"/>
      <c r="DT845" s="387"/>
      <c r="DU845" s="387"/>
      <c r="DV845" s="387"/>
      <c r="DW845" s="387"/>
      <c r="DX845" s="387"/>
      <c r="DY845" s="387"/>
      <c r="DZ845" s="387"/>
      <c r="EA845" s="387"/>
      <c r="EB845" s="387"/>
      <c r="EC845" s="387"/>
      <c r="ED845" s="387"/>
      <c r="EE845" s="387"/>
      <c r="EF845" s="387"/>
      <c r="EG845" s="387"/>
      <c r="EH845" s="387"/>
      <c r="EI845" s="387"/>
      <c r="EJ845" s="387"/>
      <c r="EK845" s="387"/>
      <c r="EL845" s="387"/>
      <c r="EM845" s="387"/>
    </row>
    <row r="846" spans="1:143" s="389" customFormat="1" ht="25.5" hidden="1" customHeight="1">
      <c r="A846" s="504"/>
      <c r="B846" s="504"/>
      <c r="C846" s="504"/>
      <c r="D846" s="504"/>
      <c r="E846" s="504"/>
      <c r="F846" s="504"/>
      <c r="G846" s="504"/>
      <c r="H846" s="504"/>
      <c r="I846" s="504"/>
      <c r="J846" s="504"/>
      <c r="K846" s="504"/>
      <c r="L846" s="504"/>
      <c r="M846" s="504"/>
      <c r="N846" s="504"/>
      <c r="O846" s="504"/>
      <c r="P846" s="504"/>
      <c r="Q846" s="504"/>
      <c r="R846" s="504"/>
      <c r="S846" s="504"/>
      <c r="T846" s="504"/>
      <c r="U846" s="504"/>
      <c r="V846" s="504"/>
      <c r="W846" s="504"/>
      <c r="X846" s="504"/>
      <c r="Y846" s="504"/>
      <c r="Z846" s="504"/>
      <c r="AA846" s="504"/>
      <c r="AB846" s="504"/>
      <c r="AC846" s="504"/>
      <c r="AD846" s="504"/>
      <c r="AE846" s="504"/>
      <c r="AF846" s="500"/>
      <c r="AG846" s="500"/>
      <c r="AH846" s="500"/>
      <c r="AI846" s="387"/>
      <c r="AJ846" s="387"/>
      <c r="AK846" s="387"/>
      <c r="AL846" s="387"/>
      <c r="AM846" s="387"/>
      <c r="AN846" s="387"/>
      <c r="AO846" s="387"/>
      <c r="AP846" s="387"/>
      <c r="AQ846" s="387"/>
      <c r="AR846" s="387"/>
      <c r="AS846" s="387"/>
      <c r="AT846" s="387"/>
      <c r="AU846" s="387"/>
      <c r="AV846" s="387"/>
      <c r="AW846" s="387"/>
      <c r="AX846" s="387"/>
      <c r="AY846" s="387"/>
      <c r="AZ846" s="387"/>
      <c r="BA846" s="387"/>
      <c r="BB846" s="387"/>
      <c r="BC846" s="387"/>
      <c r="BD846" s="387"/>
      <c r="BE846" s="387"/>
      <c r="BF846" s="387"/>
      <c r="BG846" s="387"/>
      <c r="BH846" s="387"/>
      <c r="BI846" s="387"/>
      <c r="BJ846" s="387"/>
      <c r="BK846" s="387"/>
      <c r="BL846" s="387"/>
      <c r="BM846" s="387"/>
      <c r="BN846" s="387"/>
      <c r="BO846" s="387"/>
      <c r="BP846" s="387"/>
      <c r="BQ846" s="387"/>
      <c r="BR846" s="387"/>
      <c r="BS846" s="387"/>
      <c r="BT846" s="387"/>
      <c r="BU846" s="387"/>
      <c r="BV846" s="387"/>
      <c r="BW846" s="387"/>
      <c r="BX846" s="387"/>
      <c r="BY846" s="387"/>
      <c r="BZ846" s="387"/>
      <c r="CA846" s="387"/>
      <c r="CB846" s="387"/>
      <c r="CC846" s="387"/>
      <c r="CD846" s="387"/>
      <c r="CE846" s="387"/>
      <c r="CF846" s="387"/>
      <c r="CG846" s="387"/>
      <c r="CH846" s="387"/>
      <c r="CI846" s="387"/>
      <c r="CJ846" s="387"/>
      <c r="CK846" s="387"/>
      <c r="CL846" s="387"/>
      <c r="CM846" s="387"/>
      <c r="CN846" s="387"/>
      <c r="CO846" s="387"/>
      <c r="CP846" s="387"/>
      <c r="CQ846" s="387"/>
      <c r="CR846" s="387"/>
      <c r="CS846" s="387"/>
      <c r="CT846" s="387"/>
      <c r="CU846" s="387"/>
      <c r="CV846" s="387"/>
      <c r="CW846" s="387"/>
      <c r="CX846" s="387"/>
      <c r="CY846" s="387"/>
      <c r="CZ846" s="387"/>
      <c r="DA846" s="387"/>
      <c r="DB846" s="387"/>
      <c r="DC846" s="387"/>
      <c r="DD846" s="387"/>
      <c r="DE846" s="387"/>
      <c r="DF846" s="387"/>
      <c r="DG846" s="387"/>
      <c r="DH846" s="387"/>
      <c r="DI846" s="387"/>
      <c r="DJ846" s="387"/>
      <c r="DK846" s="387"/>
      <c r="DL846" s="387"/>
      <c r="DM846" s="387"/>
      <c r="DN846" s="387"/>
      <c r="DO846" s="387"/>
      <c r="DP846" s="387"/>
      <c r="DQ846" s="387"/>
      <c r="DR846" s="387"/>
      <c r="DS846" s="387"/>
      <c r="DT846" s="387"/>
      <c r="DU846" s="387"/>
      <c r="DV846" s="387"/>
      <c r="DW846" s="387"/>
      <c r="DX846" s="387"/>
      <c r="DY846" s="387"/>
      <c r="DZ846" s="387"/>
      <c r="EA846" s="387"/>
      <c r="EB846" s="387"/>
      <c r="EC846" s="387"/>
      <c r="ED846" s="387"/>
      <c r="EE846" s="387"/>
      <c r="EF846" s="387"/>
      <c r="EG846" s="387"/>
      <c r="EH846" s="387"/>
      <c r="EI846" s="387"/>
      <c r="EJ846" s="387"/>
      <c r="EK846" s="387"/>
      <c r="EL846" s="387"/>
      <c r="EM846" s="387"/>
    </row>
    <row r="847" spans="1:143" s="389" customFormat="1" ht="25.5" hidden="1" customHeight="1">
      <c r="A847" s="504"/>
      <c r="B847" s="504"/>
      <c r="C847" s="504"/>
      <c r="D847" s="504"/>
      <c r="E847" s="504"/>
      <c r="F847" s="504"/>
      <c r="G847" s="504"/>
      <c r="H847" s="504"/>
      <c r="I847" s="504"/>
      <c r="J847" s="504"/>
      <c r="K847" s="504"/>
      <c r="L847" s="504"/>
      <c r="M847" s="504"/>
      <c r="N847" s="504"/>
      <c r="O847" s="504"/>
      <c r="P847" s="504"/>
      <c r="Q847" s="504"/>
      <c r="R847" s="504"/>
      <c r="S847" s="504"/>
      <c r="T847" s="504"/>
      <c r="U847" s="504"/>
      <c r="V847" s="504"/>
      <c r="W847" s="504"/>
      <c r="X847" s="504"/>
      <c r="Y847" s="504"/>
      <c r="Z847" s="504"/>
      <c r="AA847" s="504"/>
      <c r="AB847" s="504"/>
      <c r="AC847" s="504"/>
      <c r="AD847" s="504"/>
      <c r="AE847" s="504"/>
      <c r="AF847" s="500"/>
      <c r="AG847" s="500"/>
      <c r="AH847" s="500"/>
      <c r="AI847" s="387"/>
      <c r="AJ847" s="387"/>
      <c r="AK847" s="387"/>
      <c r="AL847" s="387"/>
      <c r="AM847" s="387"/>
      <c r="AN847" s="387"/>
      <c r="AO847" s="387"/>
      <c r="AP847" s="387"/>
      <c r="AQ847" s="387"/>
      <c r="AR847" s="387"/>
      <c r="AS847" s="387"/>
      <c r="AT847" s="387"/>
      <c r="AU847" s="387"/>
      <c r="AV847" s="387"/>
      <c r="AW847" s="387"/>
      <c r="AX847" s="387"/>
      <c r="AY847" s="387"/>
      <c r="AZ847" s="387"/>
      <c r="BA847" s="387"/>
      <c r="BB847" s="387"/>
      <c r="BC847" s="387"/>
      <c r="BD847" s="387"/>
      <c r="BE847" s="387"/>
      <c r="BF847" s="387"/>
      <c r="BG847" s="387"/>
      <c r="BH847" s="387"/>
      <c r="BI847" s="387"/>
      <c r="BJ847" s="387"/>
      <c r="BK847" s="387"/>
      <c r="BL847" s="387"/>
      <c r="BM847" s="387"/>
      <c r="BN847" s="387"/>
      <c r="BO847" s="387"/>
      <c r="BP847" s="387"/>
      <c r="BQ847" s="387"/>
      <c r="BR847" s="387"/>
      <c r="BS847" s="387"/>
      <c r="BT847" s="387"/>
      <c r="BU847" s="387"/>
      <c r="BV847" s="387"/>
      <c r="BW847" s="387"/>
      <c r="BX847" s="387"/>
      <c r="BY847" s="387"/>
      <c r="BZ847" s="387"/>
      <c r="CA847" s="387"/>
      <c r="CB847" s="387"/>
      <c r="CC847" s="387"/>
      <c r="CD847" s="387"/>
      <c r="CE847" s="387"/>
      <c r="CF847" s="387"/>
      <c r="CG847" s="387"/>
      <c r="CH847" s="387"/>
      <c r="CI847" s="387"/>
      <c r="CJ847" s="387"/>
      <c r="CK847" s="387"/>
      <c r="CL847" s="387"/>
      <c r="CM847" s="387"/>
      <c r="CN847" s="387"/>
      <c r="CO847" s="387"/>
      <c r="CP847" s="387"/>
      <c r="CQ847" s="387"/>
      <c r="CR847" s="387"/>
      <c r="CS847" s="387"/>
      <c r="CT847" s="387"/>
      <c r="CU847" s="387"/>
      <c r="CV847" s="387"/>
      <c r="CW847" s="387"/>
      <c r="CX847" s="387"/>
      <c r="CY847" s="387"/>
      <c r="CZ847" s="387"/>
      <c r="DA847" s="387"/>
      <c r="DB847" s="387"/>
      <c r="DC847" s="387"/>
      <c r="DD847" s="387"/>
      <c r="DE847" s="387"/>
      <c r="DF847" s="387"/>
      <c r="DG847" s="387"/>
      <c r="DH847" s="387"/>
      <c r="DI847" s="387"/>
      <c r="DJ847" s="387"/>
      <c r="DK847" s="387"/>
      <c r="DL847" s="387"/>
      <c r="DM847" s="387"/>
      <c r="DN847" s="387"/>
      <c r="DO847" s="387"/>
      <c r="DP847" s="387"/>
      <c r="DQ847" s="387"/>
      <c r="DR847" s="387"/>
      <c r="DS847" s="387"/>
      <c r="DT847" s="387"/>
      <c r="DU847" s="387"/>
      <c r="DV847" s="387"/>
      <c r="DW847" s="387"/>
      <c r="DX847" s="387"/>
      <c r="DY847" s="387"/>
      <c r="DZ847" s="387"/>
      <c r="EA847" s="387"/>
      <c r="EB847" s="387"/>
      <c r="EC847" s="387"/>
      <c r="ED847" s="387"/>
      <c r="EE847" s="387"/>
      <c r="EF847" s="387"/>
      <c r="EG847" s="387"/>
      <c r="EH847" s="387"/>
      <c r="EI847" s="387"/>
      <c r="EJ847" s="387"/>
      <c r="EK847" s="387"/>
      <c r="EL847" s="387"/>
      <c r="EM847" s="387"/>
    </row>
    <row r="848" spans="1:143" s="389" customFormat="1" ht="25.5" hidden="1" customHeight="1">
      <c r="A848" s="504"/>
      <c r="B848" s="504"/>
      <c r="C848" s="504"/>
      <c r="D848" s="504"/>
      <c r="E848" s="504"/>
      <c r="F848" s="504"/>
      <c r="G848" s="504"/>
      <c r="H848" s="504"/>
      <c r="I848" s="504"/>
      <c r="J848" s="504"/>
      <c r="K848" s="504"/>
      <c r="L848" s="504"/>
      <c r="M848" s="504"/>
      <c r="N848" s="504"/>
      <c r="O848" s="504"/>
      <c r="P848" s="504"/>
      <c r="Q848" s="504"/>
      <c r="R848" s="504"/>
      <c r="S848" s="504"/>
      <c r="T848" s="504"/>
      <c r="U848" s="504"/>
      <c r="V848" s="504"/>
      <c r="W848" s="504"/>
      <c r="X848" s="504"/>
      <c r="Y848" s="504"/>
      <c r="Z848" s="504"/>
      <c r="AA848" s="504"/>
      <c r="AB848" s="504"/>
      <c r="AC848" s="504"/>
      <c r="AD848" s="504"/>
      <c r="AE848" s="504"/>
      <c r="AF848" s="500"/>
      <c r="AG848" s="500"/>
      <c r="AH848" s="500"/>
      <c r="AI848" s="387"/>
      <c r="AJ848" s="387"/>
      <c r="AK848" s="387"/>
      <c r="AL848" s="387"/>
      <c r="AM848" s="387"/>
      <c r="AN848" s="387"/>
      <c r="AO848" s="387"/>
      <c r="AP848" s="387"/>
      <c r="AQ848" s="387"/>
      <c r="AR848" s="387"/>
      <c r="AS848" s="387"/>
      <c r="AT848" s="387"/>
      <c r="AU848" s="387"/>
      <c r="AV848" s="387"/>
      <c r="AW848" s="387"/>
      <c r="AX848" s="387"/>
      <c r="AY848" s="387"/>
      <c r="AZ848" s="387"/>
      <c r="BA848" s="387"/>
      <c r="BB848" s="387"/>
      <c r="BC848" s="387"/>
      <c r="BD848" s="387"/>
      <c r="BE848" s="387"/>
      <c r="BF848" s="387"/>
      <c r="BG848" s="387"/>
      <c r="BH848" s="387"/>
      <c r="BI848" s="387"/>
      <c r="BJ848" s="387"/>
      <c r="BK848" s="387"/>
      <c r="BL848" s="387"/>
      <c r="BM848" s="387"/>
      <c r="BN848" s="387"/>
      <c r="BO848" s="387"/>
      <c r="BP848" s="387"/>
      <c r="BQ848" s="387"/>
      <c r="BR848" s="387"/>
      <c r="BS848" s="387"/>
      <c r="BT848" s="387"/>
      <c r="BU848" s="387"/>
      <c r="BV848" s="387"/>
      <c r="BW848" s="387"/>
      <c r="BX848" s="387"/>
      <c r="BY848" s="387"/>
      <c r="BZ848" s="387"/>
      <c r="CA848" s="387"/>
      <c r="CB848" s="387"/>
      <c r="CC848" s="387"/>
      <c r="CD848" s="387"/>
      <c r="CE848" s="387"/>
      <c r="CF848" s="387"/>
      <c r="CG848" s="387"/>
      <c r="CH848" s="387"/>
      <c r="CI848" s="387"/>
      <c r="CJ848" s="387"/>
      <c r="CK848" s="387"/>
      <c r="CL848" s="387"/>
      <c r="CM848" s="387"/>
      <c r="CN848" s="387"/>
      <c r="CO848" s="387"/>
      <c r="CP848" s="387"/>
      <c r="CQ848" s="387"/>
      <c r="CR848" s="387"/>
      <c r="CS848" s="387"/>
      <c r="CT848" s="387"/>
      <c r="CU848" s="387"/>
      <c r="CV848" s="387"/>
      <c r="CW848" s="387"/>
      <c r="CX848" s="387"/>
      <c r="CY848" s="387"/>
      <c r="CZ848" s="387"/>
      <c r="DA848" s="387"/>
      <c r="DB848" s="387"/>
      <c r="DC848" s="387"/>
      <c r="DD848" s="387"/>
      <c r="DE848" s="387"/>
      <c r="DF848" s="387"/>
      <c r="DG848" s="387"/>
      <c r="DH848" s="387"/>
      <c r="DI848" s="387"/>
      <c r="DJ848" s="387"/>
      <c r="DK848" s="387"/>
      <c r="DL848" s="387"/>
      <c r="DM848" s="387"/>
      <c r="DN848" s="387"/>
      <c r="DO848" s="387"/>
      <c r="DP848" s="387"/>
      <c r="DQ848" s="387"/>
      <c r="DR848" s="387"/>
      <c r="DS848" s="387"/>
      <c r="DT848" s="387"/>
      <c r="DU848" s="387"/>
      <c r="DV848" s="387"/>
      <c r="DW848" s="387"/>
      <c r="DX848" s="387"/>
      <c r="DY848" s="387"/>
      <c r="DZ848" s="387"/>
      <c r="EA848" s="387"/>
      <c r="EB848" s="387"/>
      <c r="EC848" s="387"/>
      <c r="ED848" s="387"/>
      <c r="EE848" s="387"/>
      <c r="EF848" s="387"/>
      <c r="EG848" s="387"/>
      <c r="EH848" s="387"/>
      <c r="EI848" s="387"/>
      <c r="EJ848" s="387"/>
      <c r="EK848" s="387"/>
      <c r="EL848" s="387"/>
      <c r="EM848" s="387"/>
    </row>
    <row r="849" spans="1:143" s="389" customFormat="1" ht="25.5" hidden="1" customHeight="1">
      <c r="A849" s="504"/>
      <c r="B849" s="504"/>
      <c r="C849" s="504"/>
      <c r="D849" s="504"/>
      <c r="E849" s="504"/>
      <c r="F849" s="504"/>
      <c r="G849" s="504"/>
      <c r="H849" s="504"/>
      <c r="I849" s="504"/>
      <c r="J849" s="504"/>
      <c r="K849" s="504"/>
      <c r="L849" s="504"/>
      <c r="M849" s="504"/>
      <c r="N849" s="504"/>
      <c r="O849" s="504"/>
      <c r="P849" s="504"/>
      <c r="Q849" s="504"/>
      <c r="R849" s="504"/>
      <c r="S849" s="504"/>
      <c r="T849" s="504"/>
      <c r="U849" s="504"/>
      <c r="V849" s="504"/>
      <c r="W849" s="504"/>
      <c r="X849" s="504"/>
      <c r="Y849" s="504"/>
      <c r="Z849" s="504"/>
      <c r="AA849" s="504"/>
      <c r="AB849" s="504"/>
      <c r="AC849" s="504"/>
      <c r="AD849" s="504"/>
      <c r="AE849" s="504"/>
      <c r="AF849" s="500"/>
      <c r="AG849" s="500"/>
      <c r="AH849" s="500"/>
      <c r="AI849" s="387"/>
      <c r="AJ849" s="387"/>
      <c r="AK849" s="387"/>
      <c r="AL849" s="387"/>
      <c r="AM849" s="387"/>
      <c r="AN849" s="387"/>
      <c r="AO849" s="387"/>
      <c r="AP849" s="387"/>
      <c r="AQ849" s="387"/>
      <c r="AR849" s="387"/>
      <c r="AS849" s="387"/>
      <c r="AT849" s="387"/>
      <c r="AU849" s="387"/>
      <c r="AV849" s="387"/>
      <c r="AW849" s="387"/>
      <c r="AX849" s="387"/>
      <c r="AY849" s="387"/>
      <c r="AZ849" s="387"/>
      <c r="BA849" s="387"/>
      <c r="BB849" s="387"/>
      <c r="BC849" s="387"/>
      <c r="BD849" s="387"/>
      <c r="BE849" s="387"/>
      <c r="BF849" s="387"/>
      <c r="BG849" s="387"/>
      <c r="BH849" s="387"/>
      <c r="BI849" s="387"/>
      <c r="BJ849" s="387"/>
      <c r="BK849" s="387"/>
      <c r="BL849" s="387"/>
      <c r="BM849" s="387"/>
      <c r="BN849" s="387"/>
      <c r="BO849" s="387"/>
      <c r="BP849" s="387"/>
      <c r="BQ849" s="387"/>
      <c r="BR849" s="387"/>
      <c r="BS849" s="387"/>
      <c r="BT849" s="387"/>
      <c r="BU849" s="387"/>
      <c r="BV849" s="387"/>
      <c r="BW849" s="387"/>
      <c r="BX849" s="387"/>
      <c r="BY849" s="387"/>
      <c r="BZ849" s="387"/>
      <c r="CA849" s="387"/>
      <c r="CB849" s="387"/>
      <c r="CC849" s="387"/>
      <c r="CD849" s="387"/>
      <c r="CE849" s="387"/>
      <c r="CF849" s="387"/>
      <c r="CG849" s="387"/>
      <c r="CH849" s="387"/>
      <c r="CI849" s="387"/>
      <c r="CJ849" s="387"/>
      <c r="CK849" s="387"/>
      <c r="CL849" s="387"/>
      <c r="CM849" s="387"/>
      <c r="CN849" s="387"/>
      <c r="CO849" s="387"/>
      <c r="CP849" s="387"/>
      <c r="CQ849" s="387"/>
      <c r="CR849" s="387"/>
      <c r="CS849" s="387"/>
      <c r="CT849" s="387"/>
      <c r="CU849" s="387"/>
      <c r="CV849" s="387"/>
      <c r="CW849" s="387"/>
      <c r="CX849" s="387"/>
      <c r="CY849" s="387"/>
      <c r="CZ849" s="387"/>
      <c r="DA849" s="387"/>
      <c r="DB849" s="387"/>
      <c r="DC849" s="387"/>
      <c r="DD849" s="387"/>
      <c r="DE849" s="387"/>
      <c r="DF849" s="387"/>
      <c r="DG849" s="387"/>
      <c r="DH849" s="387"/>
      <c r="DI849" s="387"/>
      <c r="DJ849" s="387"/>
      <c r="DK849" s="387"/>
      <c r="DL849" s="387"/>
      <c r="DM849" s="387"/>
      <c r="DN849" s="387"/>
      <c r="DO849" s="387"/>
      <c r="DP849" s="387"/>
      <c r="DQ849" s="387"/>
      <c r="DR849" s="387"/>
      <c r="DS849" s="387"/>
      <c r="DT849" s="387"/>
      <c r="DU849" s="387"/>
      <c r="DV849" s="387"/>
      <c r="DW849" s="387"/>
      <c r="DX849" s="387"/>
      <c r="DY849" s="387"/>
      <c r="DZ849" s="387"/>
      <c r="EA849" s="387"/>
      <c r="EB849" s="387"/>
      <c r="EC849" s="387"/>
      <c r="ED849" s="387"/>
      <c r="EE849" s="387"/>
      <c r="EF849" s="387"/>
      <c r="EG849" s="387"/>
      <c r="EH849" s="387"/>
      <c r="EI849" s="387"/>
      <c r="EJ849" s="387"/>
      <c r="EK849" s="387"/>
      <c r="EL849" s="387"/>
      <c r="EM849" s="387"/>
    </row>
    <row r="850" spans="1:143" s="389" customFormat="1" ht="25.5" hidden="1" customHeight="1">
      <c r="A850" s="504"/>
      <c r="B850" s="504"/>
      <c r="C850" s="504"/>
      <c r="D850" s="504"/>
      <c r="E850" s="504"/>
      <c r="F850" s="504"/>
      <c r="G850" s="504"/>
      <c r="H850" s="504"/>
      <c r="I850" s="504"/>
      <c r="J850" s="504"/>
      <c r="K850" s="504"/>
      <c r="L850" s="504"/>
      <c r="M850" s="504"/>
      <c r="N850" s="504"/>
      <c r="O850" s="504"/>
      <c r="P850" s="504"/>
      <c r="Q850" s="504"/>
      <c r="R850" s="504"/>
      <c r="S850" s="504"/>
      <c r="T850" s="504"/>
      <c r="U850" s="504"/>
      <c r="V850" s="504"/>
      <c r="W850" s="504"/>
      <c r="X850" s="504"/>
      <c r="Y850" s="504"/>
      <c r="Z850" s="504"/>
      <c r="AA850" s="504"/>
      <c r="AB850" s="504"/>
      <c r="AC850" s="504"/>
      <c r="AD850" s="504"/>
      <c r="AE850" s="504"/>
      <c r="AF850" s="500"/>
      <c r="AG850" s="500"/>
      <c r="AH850" s="500"/>
      <c r="AI850" s="387"/>
      <c r="AJ850" s="387"/>
      <c r="AK850" s="387"/>
      <c r="AL850" s="387"/>
      <c r="AM850" s="387"/>
      <c r="AN850" s="387"/>
      <c r="AO850" s="387"/>
      <c r="AP850" s="387"/>
      <c r="AQ850" s="387"/>
      <c r="AR850" s="387"/>
      <c r="AS850" s="387"/>
      <c r="AT850" s="387"/>
      <c r="AU850" s="387"/>
      <c r="AV850" s="387"/>
      <c r="AW850" s="387"/>
      <c r="AX850" s="387"/>
      <c r="AY850" s="387"/>
      <c r="AZ850" s="387"/>
      <c r="BA850" s="387"/>
      <c r="BB850" s="387"/>
      <c r="BC850" s="387"/>
      <c r="BD850" s="387"/>
      <c r="BE850" s="387"/>
      <c r="BF850" s="387"/>
      <c r="BG850" s="387"/>
      <c r="BH850" s="387"/>
      <c r="BI850" s="387"/>
      <c r="BJ850" s="387"/>
      <c r="BK850" s="387"/>
      <c r="BL850" s="387"/>
      <c r="BM850" s="387"/>
      <c r="BN850" s="387"/>
      <c r="BO850" s="387"/>
      <c r="BP850" s="387"/>
      <c r="BQ850" s="387"/>
      <c r="BR850" s="387"/>
      <c r="BS850" s="387"/>
      <c r="BT850" s="387"/>
      <c r="BU850" s="387"/>
      <c r="BV850" s="387"/>
      <c r="BW850" s="387"/>
      <c r="BX850" s="387"/>
      <c r="BY850" s="387"/>
      <c r="BZ850" s="387"/>
      <c r="CA850" s="387"/>
      <c r="CB850" s="387"/>
      <c r="CC850" s="387"/>
      <c r="CD850" s="387"/>
      <c r="CE850" s="387"/>
      <c r="CF850" s="387"/>
      <c r="CG850" s="387"/>
      <c r="CH850" s="387"/>
      <c r="CI850" s="387"/>
      <c r="CJ850" s="387"/>
      <c r="CK850" s="387"/>
      <c r="CL850" s="387"/>
      <c r="CM850" s="387"/>
      <c r="CN850" s="387"/>
      <c r="CO850" s="387"/>
      <c r="CP850" s="387"/>
      <c r="CQ850" s="387"/>
      <c r="CR850" s="387"/>
      <c r="CS850" s="387"/>
      <c r="CT850" s="387"/>
      <c r="CU850" s="387"/>
      <c r="CV850" s="387"/>
      <c r="CW850" s="387"/>
      <c r="CX850" s="387"/>
      <c r="CY850" s="387"/>
      <c r="CZ850" s="387"/>
      <c r="DA850" s="387"/>
      <c r="DB850" s="387"/>
      <c r="DC850" s="387"/>
      <c r="DD850" s="387"/>
      <c r="DE850" s="387"/>
      <c r="DF850" s="387"/>
      <c r="DG850" s="387"/>
      <c r="DH850" s="387"/>
      <c r="DI850" s="387"/>
      <c r="DJ850" s="387"/>
      <c r="DK850" s="387"/>
      <c r="DL850" s="387"/>
      <c r="DM850" s="387"/>
      <c r="DN850" s="387"/>
      <c r="DO850" s="387"/>
      <c r="DP850" s="387"/>
      <c r="DQ850" s="387"/>
      <c r="DR850" s="387"/>
      <c r="DS850" s="387"/>
      <c r="DT850" s="387"/>
      <c r="DU850" s="387"/>
      <c r="DV850" s="387"/>
      <c r="DW850" s="387"/>
      <c r="DX850" s="387"/>
      <c r="DY850" s="387"/>
      <c r="DZ850" s="387"/>
      <c r="EA850" s="387"/>
      <c r="EB850" s="387"/>
      <c r="EC850" s="387"/>
      <c r="ED850" s="387"/>
      <c r="EE850" s="387"/>
      <c r="EF850" s="387"/>
      <c r="EG850" s="387"/>
      <c r="EH850" s="387"/>
      <c r="EI850" s="387"/>
      <c r="EJ850" s="387"/>
      <c r="EK850" s="387"/>
      <c r="EL850" s="387"/>
      <c r="EM850" s="387"/>
    </row>
    <row r="851" spans="1:143" s="389" customFormat="1" ht="25.5" hidden="1" customHeight="1">
      <c r="A851" s="504"/>
      <c r="B851" s="504"/>
      <c r="C851" s="504"/>
      <c r="D851" s="504"/>
      <c r="E851" s="504"/>
      <c r="F851" s="504"/>
      <c r="G851" s="504"/>
      <c r="H851" s="504"/>
      <c r="I851" s="504"/>
      <c r="J851" s="504"/>
      <c r="K851" s="504"/>
      <c r="L851" s="504"/>
      <c r="M851" s="504"/>
      <c r="N851" s="504"/>
      <c r="O851" s="504"/>
      <c r="P851" s="504"/>
      <c r="Q851" s="504"/>
      <c r="R851" s="504"/>
      <c r="S851" s="504"/>
      <c r="T851" s="504"/>
      <c r="U851" s="504"/>
      <c r="V851" s="504"/>
      <c r="W851" s="504"/>
      <c r="X851" s="504"/>
      <c r="Y851" s="504"/>
      <c r="Z851" s="504"/>
      <c r="AA851" s="504"/>
      <c r="AB851" s="504"/>
      <c r="AC851" s="504"/>
      <c r="AD851" s="504"/>
      <c r="AE851" s="504"/>
      <c r="AF851" s="500"/>
      <c r="AG851" s="500"/>
      <c r="AH851" s="500"/>
      <c r="AI851" s="387"/>
      <c r="AJ851" s="387"/>
      <c r="AK851" s="387"/>
      <c r="AL851" s="387"/>
      <c r="AM851" s="387"/>
      <c r="AN851" s="387"/>
      <c r="AO851" s="387"/>
      <c r="AP851" s="387"/>
      <c r="AQ851" s="387"/>
      <c r="AR851" s="387"/>
      <c r="AS851" s="387"/>
      <c r="AT851" s="387"/>
      <c r="AU851" s="387"/>
      <c r="AV851" s="387"/>
      <c r="AW851" s="387"/>
      <c r="AX851" s="387"/>
      <c r="AY851" s="387"/>
      <c r="AZ851" s="387"/>
      <c r="BA851" s="387"/>
      <c r="BB851" s="387"/>
      <c r="BC851" s="387"/>
      <c r="BD851" s="387"/>
      <c r="BE851" s="387"/>
      <c r="BF851" s="387"/>
      <c r="BG851" s="387"/>
      <c r="BH851" s="387"/>
      <c r="BI851" s="387"/>
      <c r="BJ851" s="387"/>
      <c r="BK851" s="387"/>
      <c r="BL851" s="387"/>
      <c r="BM851" s="387"/>
      <c r="BN851" s="387"/>
      <c r="BO851" s="387"/>
      <c r="BP851" s="387"/>
      <c r="BQ851" s="387"/>
      <c r="BR851" s="387"/>
      <c r="BS851" s="387"/>
      <c r="BT851" s="387"/>
      <c r="BU851" s="387"/>
      <c r="BV851" s="387"/>
      <c r="BW851" s="387"/>
      <c r="BX851" s="387"/>
      <c r="BY851" s="387"/>
      <c r="BZ851" s="387"/>
      <c r="CA851" s="387"/>
      <c r="CB851" s="387"/>
      <c r="CC851" s="387"/>
      <c r="CD851" s="387"/>
      <c r="CE851" s="387"/>
      <c r="CF851" s="387"/>
      <c r="CG851" s="387"/>
      <c r="CH851" s="387"/>
      <c r="CI851" s="387"/>
      <c r="CJ851" s="387"/>
      <c r="CK851" s="387"/>
      <c r="CL851" s="387"/>
      <c r="CM851" s="387"/>
      <c r="CN851" s="387"/>
      <c r="CO851" s="387"/>
      <c r="CP851" s="387"/>
      <c r="CQ851" s="387"/>
      <c r="CR851" s="387"/>
      <c r="CS851" s="387"/>
      <c r="CT851" s="387"/>
      <c r="CU851" s="387"/>
      <c r="CV851" s="387"/>
      <c r="CW851" s="387"/>
      <c r="CX851" s="387"/>
      <c r="CY851" s="387"/>
      <c r="CZ851" s="387"/>
      <c r="DA851" s="387"/>
      <c r="DB851" s="387"/>
      <c r="DC851" s="387"/>
      <c r="DD851" s="387"/>
      <c r="DE851" s="387"/>
      <c r="DF851" s="387"/>
      <c r="DG851" s="387"/>
      <c r="DH851" s="387"/>
      <c r="DI851" s="387"/>
      <c r="DJ851" s="387"/>
      <c r="DK851" s="387"/>
      <c r="DL851" s="387"/>
      <c r="DM851" s="387"/>
      <c r="DN851" s="387"/>
      <c r="DO851" s="387"/>
      <c r="DP851" s="387"/>
      <c r="DQ851" s="387"/>
      <c r="DR851" s="387"/>
      <c r="DS851" s="387"/>
      <c r="DT851" s="387"/>
      <c r="DU851" s="387"/>
      <c r="DV851" s="387"/>
      <c r="DW851" s="387"/>
      <c r="DX851" s="387"/>
      <c r="DY851" s="387"/>
      <c r="DZ851" s="387"/>
      <c r="EA851" s="387"/>
      <c r="EB851" s="387"/>
      <c r="EC851" s="387"/>
      <c r="ED851" s="387"/>
      <c r="EE851" s="387"/>
      <c r="EF851" s="387"/>
      <c r="EG851" s="387"/>
      <c r="EH851" s="387"/>
      <c r="EI851" s="387"/>
      <c r="EJ851" s="387"/>
      <c r="EK851" s="387"/>
      <c r="EL851" s="387"/>
      <c r="EM851" s="387"/>
    </row>
    <row r="852" spans="1:143" s="389" customFormat="1" ht="25.5" hidden="1" customHeight="1">
      <c r="A852" s="504"/>
      <c r="B852" s="504"/>
      <c r="C852" s="504"/>
      <c r="D852" s="504"/>
      <c r="E852" s="504"/>
      <c r="F852" s="504"/>
      <c r="G852" s="504"/>
      <c r="H852" s="504"/>
      <c r="I852" s="504"/>
      <c r="J852" s="504"/>
      <c r="K852" s="504"/>
      <c r="L852" s="504"/>
      <c r="M852" s="504"/>
      <c r="N852" s="504"/>
      <c r="O852" s="504"/>
      <c r="P852" s="504"/>
      <c r="Q852" s="504"/>
      <c r="R852" s="504"/>
      <c r="S852" s="504"/>
      <c r="T852" s="504"/>
      <c r="U852" s="504"/>
      <c r="V852" s="504"/>
      <c r="W852" s="504"/>
      <c r="X852" s="504"/>
      <c r="Y852" s="504"/>
      <c r="Z852" s="504"/>
      <c r="AA852" s="504"/>
      <c r="AB852" s="504"/>
      <c r="AC852" s="504"/>
      <c r="AD852" s="504"/>
      <c r="AE852" s="504"/>
      <c r="AF852" s="500"/>
      <c r="AG852" s="500"/>
      <c r="AH852" s="500"/>
      <c r="AI852" s="387"/>
      <c r="AJ852" s="387"/>
      <c r="AK852" s="387"/>
      <c r="AL852" s="387"/>
      <c r="AM852" s="387"/>
      <c r="AN852" s="387"/>
      <c r="AO852" s="387"/>
      <c r="AP852" s="387"/>
      <c r="AQ852" s="387"/>
      <c r="AR852" s="387"/>
      <c r="AS852" s="387"/>
      <c r="AT852" s="387"/>
      <c r="AU852" s="387"/>
      <c r="AV852" s="387"/>
      <c r="AW852" s="387"/>
      <c r="AX852" s="387"/>
      <c r="AY852" s="387"/>
      <c r="AZ852" s="387"/>
      <c r="BA852" s="387"/>
      <c r="BB852" s="387"/>
      <c r="BC852" s="387"/>
      <c r="BD852" s="387"/>
      <c r="BE852" s="387"/>
      <c r="BF852" s="387"/>
      <c r="BG852" s="387"/>
      <c r="BH852" s="387"/>
      <c r="BI852" s="387"/>
      <c r="BJ852" s="387"/>
      <c r="BK852" s="387"/>
      <c r="BL852" s="387"/>
      <c r="BM852" s="387"/>
      <c r="BN852" s="387"/>
      <c r="BO852" s="387"/>
      <c r="BP852" s="387"/>
      <c r="BQ852" s="387"/>
      <c r="BR852" s="387"/>
      <c r="BS852" s="387"/>
      <c r="BT852" s="387"/>
      <c r="BU852" s="387"/>
      <c r="BV852" s="387"/>
      <c r="BW852" s="387"/>
      <c r="BX852" s="387"/>
      <c r="BY852" s="387"/>
      <c r="BZ852" s="387"/>
      <c r="CA852" s="387"/>
      <c r="CB852" s="387"/>
      <c r="CC852" s="387"/>
      <c r="CD852" s="387"/>
      <c r="CE852" s="387"/>
      <c r="CF852" s="387"/>
      <c r="CG852" s="387"/>
      <c r="CH852" s="387"/>
      <c r="CI852" s="387"/>
      <c r="CJ852" s="387"/>
      <c r="CK852" s="387"/>
      <c r="CL852" s="387"/>
      <c r="CM852" s="387"/>
      <c r="CN852" s="387"/>
      <c r="CO852" s="387"/>
      <c r="CP852" s="387"/>
      <c r="CQ852" s="387"/>
      <c r="CR852" s="387"/>
      <c r="CS852" s="387"/>
      <c r="CT852" s="387"/>
      <c r="CU852" s="387"/>
      <c r="CV852" s="387"/>
      <c r="CW852" s="387"/>
      <c r="CX852" s="387"/>
      <c r="CY852" s="387"/>
      <c r="CZ852" s="387"/>
      <c r="DA852" s="387"/>
      <c r="DB852" s="387"/>
      <c r="DC852" s="387"/>
      <c r="DD852" s="387"/>
      <c r="DE852" s="387"/>
      <c r="DF852" s="387"/>
      <c r="DG852" s="387"/>
      <c r="DH852" s="387"/>
      <c r="DI852" s="387"/>
      <c r="DJ852" s="387"/>
      <c r="DK852" s="387"/>
      <c r="DL852" s="387"/>
      <c r="DM852" s="387"/>
      <c r="DN852" s="387"/>
      <c r="DO852" s="387"/>
      <c r="DP852" s="387"/>
      <c r="DQ852" s="387"/>
      <c r="DR852" s="387"/>
      <c r="DS852" s="387"/>
      <c r="DT852" s="387"/>
      <c r="DU852" s="387"/>
      <c r="DV852" s="387"/>
      <c r="DW852" s="387"/>
      <c r="DX852" s="387"/>
      <c r="DY852" s="387"/>
      <c r="DZ852" s="387"/>
      <c r="EA852" s="387"/>
      <c r="EB852" s="387"/>
      <c r="EC852" s="387"/>
      <c r="ED852" s="387"/>
      <c r="EE852" s="387"/>
      <c r="EF852" s="387"/>
      <c r="EG852" s="387"/>
      <c r="EH852" s="387"/>
      <c r="EI852" s="387"/>
      <c r="EJ852" s="387"/>
      <c r="EK852" s="387"/>
      <c r="EL852" s="387"/>
      <c r="EM852" s="387"/>
    </row>
    <row r="853" spans="1:143" s="389" customFormat="1" ht="25.5" hidden="1" customHeight="1">
      <c r="A853" s="504"/>
      <c r="B853" s="504"/>
      <c r="C853" s="504"/>
      <c r="D853" s="504"/>
      <c r="E853" s="504"/>
      <c r="F853" s="504"/>
      <c r="G853" s="504"/>
      <c r="H853" s="504"/>
      <c r="I853" s="504"/>
      <c r="J853" s="504"/>
      <c r="K853" s="504"/>
      <c r="L853" s="504"/>
      <c r="M853" s="504"/>
      <c r="N853" s="504"/>
      <c r="O853" s="504"/>
      <c r="P853" s="504"/>
      <c r="Q853" s="504"/>
      <c r="R853" s="504"/>
      <c r="S853" s="504"/>
      <c r="T853" s="504"/>
      <c r="U853" s="504"/>
      <c r="V853" s="504"/>
      <c r="W853" s="504"/>
      <c r="X853" s="504"/>
      <c r="Y853" s="504"/>
      <c r="Z853" s="504"/>
      <c r="AA853" s="504"/>
      <c r="AB853" s="504"/>
      <c r="AC853" s="504"/>
      <c r="AD853" s="504"/>
      <c r="AE853" s="504"/>
      <c r="AF853" s="500"/>
      <c r="AG853" s="500"/>
      <c r="AH853" s="500"/>
      <c r="AI853" s="387"/>
      <c r="AJ853" s="387"/>
      <c r="AK853" s="387"/>
      <c r="AL853" s="387"/>
      <c r="AM853" s="387"/>
      <c r="AN853" s="387"/>
      <c r="AO853" s="387"/>
      <c r="AP853" s="387"/>
      <c r="AQ853" s="387"/>
      <c r="AR853" s="387"/>
      <c r="AS853" s="387"/>
      <c r="AT853" s="387"/>
      <c r="AU853" s="387"/>
      <c r="AV853" s="387"/>
      <c r="AW853" s="387"/>
      <c r="AX853" s="387"/>
      <c r="AY853" s="387"/>
      <c r="AZ853" s="387"/>
      <c r="BA853" s="387"/>
      <c r="BB853" s="387"/>
      <c r="BC853" s="387"/>
      <c r="BD853" s="387"/>
      <c r="BE853" s="387"/>
      <c r="BF853" s="387"/>
      <c r="BG853" s="387"/>
      <c r="BH853" s="387"/>
      <c r="BI853" s="387"/>
      <c r="BJ853" s="387"/>
      <c r="BK853" s="387"/>
      <c r="BL853" s="387"/>
      <c r="BM853" s="387"/>
      <c r="BN853" s="387"/>
      <c r="BO853" s="387"/>
      <c r="BP853" s="387"/>
      <c r="BQ853" s="387"/>
      <c r="BR853" s="387"/>
      <c r="BS853" s="387"/>
      <c r="BT853" s="387"/>
      <c r="BU853" s="387"/>
      <c r="BV853" s="387"/>
      <c r="BW853" s="387"/>
      <c r="BX853" s="387"/>
      <c r="BY853" s="387"/>
      <c r="BZ853" s="387"/>
      <c r="CA853" s="387"/>
      <c r="CB853" s="387"/>
      <c r="CC853" s="387"/>
      <c r="CD853" s="387"/>
      <c r="CE853" s="387"/>
      <c r="CF853" s="387"/>
      <c r="CG853" s="387"/>
      <c r="CH853" s="387"/>
      <c r="CI853" s="387"/>
      <c r="CJ853" s="387"/>
      <c r="CK853" s="387"/>
      <c r="CL853" s="387"/>
      <c r="CM853" s="387"/>
      <c r="CN853" s="387"/>
      <c r="CO853" s="387"/>
      <c r="CP853" s="387"/>
      <c r="CQ853" s="387"/>
      <c r="CR853" s="387"/>
      <c r="CS853" s="387"/>
      <c r="CT853" s="387"/>
      <c r="CU853" s="387"/>
      <c r="CV853" s="387"/>
      <c r="CW853" s="387"/>
      <c r="CX853" s="387"/>
      <c r="CY853" s="387"/>
      <c r="CZ853" s="387"/>
      <c r="DA853" s="387"/>
      <c r="DB853" s="387"/>
      <c r="DC853" s="387"/>
      <c r="DD853" s="387"/>
      <c r="DE853" s="387"/>
      <c r="DF853" s="387"/>
      <c r="DG853" s="387"/>
      <c r="DH853" s="387"/>
      <c r="DI853" s="387"/>
      <c r="DJ853" s="387"/>
      <c r="DK853" s="387"/>
      <c r="DL853" s="387"/>
      <c r="DM853" s="387"/>
      <c r="DN853" s="387"/>
      <c r="DO853" s="387"/>
      <c r="DP853" s="387"/>
      <c r="DQ853" s="387"/>
      <c r="DR853" s="387"/>
      <c r="DS853" s="387"/>
      <c r="DT853" s="387"/>
      <c r="DU853" s="387"/>
      <c r="DV853" s="387"/>
      <c r="DW853" s="387"/>
      <c r="DX853" s="387"/>
      <c r="DY853" s="387"/>
      <c r="DZ853" s="387"/>
      <c r="EA853" s="387"/>
      <c r="EB853" s="387"/>
      <c r="EC853" s="387"/>
      <c r="ED853" s="387"/>
      <c r="EE853" s="387"/>
      <c r="EF853" s="387"/>
      <c r="EG853" s="387"/>
      <c r="EH853" s="387"/>
      <c r="EI853" s="387"/>
      <c r="EJ853" s="387"/>
      <c r="EK853" s="387"/>
      <c r="EL853" s="387"/>
      <c r="EM853" s="387"/>
    </row>
    <row r="854" spans="1:143" s="389" customFormat="1" ht="25.5" hidden="1" customHeight="1">
      <c r="A854" s="504"/>
      <c r="B854" s="504"/>
      <c r="C854" s="504"/>
      <c r="D854" s="504"/>
      <c r="E854" s="504"/>
      <c r="F854" s="504"/>
      <c r="G854" s="504"/>
      <c r="H854" s="504"/>
      <c r="I854" s="504"/>
      <c r="J854" s="504"/>
      <c r="K854" s="504"/>
      <c r="L854" s="504"/>
      <c r="M854" s="504"/>
      <c r="N854" s="504"/>
      <c r="O854" s="504"/>
      <c r="P854" s="504"/>
      <c r="Q854" s="504"/>
      <c r="R854" s="504"/>
      <c r="S854" s="504"/>
      <c r="T854" s="504"/>
      <c r="U854" s="504"/>
      <c r="V854" s="504"/>
      <c r="W854" s="504"/>
      <c r="X854" s="504"/>
      <c r="Y854" s="504"/>
      <c r="Z854" s="504"/>
      <c r="AA854" s="504"/>
      <c r="AB854" s="504"/>
      <c r="AC854" s="504"/>
      <c r="AD854" s="504"/>
      <c r="AE854" s="504"/>
      <c r="AF854" s="500"/>
      <c r="AG854" s="500"/>
      <c r="AH854" s="500"/>
      <c r="AI854" s="387"/>
      <c r="AJ854" s="387"/>
      <c r="AK854" s="387"/>
      <c r="AL854" s="387"/>
      <c r="AM854" s="387"/>
      <c r="AN854" s="387"/>
      <c r="AO854" s="387"/>
      <c r="AP854" s="387"/>
      <c r="AQ854" s="387"/>
      <c r="AR854" s="387"/>
      <c r="AS854" s="387"/>
      <c r="AT854" s="387"/>
      <c r="AU854" s="387"/>
      <c r="AV854" s="387"/>
      <c r="AW854" s="387"/>
      <c r="AX854" s="387"/>
      <c r="AY854" s="387"/>
      <c r="AZ854" s="387"/>
      <c r="BA854" s="387"/>
      <c r="BB854" s="387"/>
      <c r="BC854" s="387"/>
      <c r="BD854" s="387"/>
      <c r="BE854" s="387"/>
      <c r="BF854" s="387"/>
      <c r="BG854" s="387"/>
      <c r="BH854" s="387"/>
      <c r="BI854" s="387"/>
      <c r="BJ854" s="387"/>
      <c r="BK854" s="387"/>
      <c r="BL854" s="387"/>
      <c r="BM854" s="387"/>
      <c r="BN854" s="387"/>
      <c r="BO854" s="387"/>
      <c r="BP854" s="387"/>
      <c r="BQ854" s="387"/>
      <c r="BR854" s="387"/>
      <c r="BS854" s="387"/>
      <c r="BT854" s="387"/>
      <c r="BU854" s="387"/>
      <c r="BV854" s="387"/>
      <c r="BW854" s="387"/>
      <c r="BX854" s="387"/>
      <c r="BY854" s="387"/>
      <c r="BZ854" s="387"/>
      <c r="CA854" s="387"/>
      <c r="CB854" s="387"/>
      <c r="CC854" s="387"/>
      <c r="CD854" s="387"/>
      <c r="CE854" s="387"/>
      <c r="CF854" s="387"/>
      <c r="CG854" s="387"/>
      <c r="CH854" s="387"/>
      <c r="CI854" s="387"/>
      <c r="CJ854" s="387"/>
      <c r="CK854" s="387"/>
      <c r="CL854" s="387"/>
      <c r="CM854" s="387"/>
      <c r="CN854" s="387"/>
      <c r="CO854" s="387"/>
      <c r="CP854" s="387"/>
      <c r="CQ854" s="387"/>
      <c r="CR854" s="387"/>
      <c r="CS854" s="387"/>
      <c r="CT854" s="387"/>
      <c r="CU854" s="387"/>
      <c r="CV854" s="387"/>
      <c r="CW854" s="387"/>
      <c r="CX854" s="387"/>
      <c r="CY854" s="387"/>
      <c r="CZ854" s="387"/>
      <c r="DA854" s="387"/>
      <c r="DB854" s="387"/>
      <c r="DC854" s="387"/>
      <c r="DD854" s="387"/>
      <c r="DE854" s="387"/>
      <c r="DF854" s="387"/>
      <c r="DG854" s="387"/>
      <c r="DH854" s="387"/>
      <c r="DI854" s="387"/>
      <c r="DJ854" s="387"/>
      <c r="DK854" s="387"/>
      <c r="DL854" s="387"/>
      <c r="DM854" s="387"/>
      <c r="DN854" s="387"/>
      <c r="DO854" s="387"/>
      <c r="DP854" s="387"/>
      <c r="DQ854" s="387"/>
      <c r="DR854" s="387"/>
      <c r="DS854" s="387"/>
      <c r="DT854" s="387"/>
      <c r="DU854" s="387"/>
      <c r="DV854" s="387"/>
      <c r="DW854" s="387"/>
      <c r="DX854" s="387"/>
      <c r="DY854" s="387"/>
      <c r="DZ854" s="387"/>
      <c r="EA854" s="387"/>
      <c r="EB854" s="387"/>
      <c r="EC854" s="387"/>
      <c r="ED854" s="387"/>
      <c r="EE854" s="387"/>
      <c r="EF854" s="387"/>
      <c r="EG854" s="387"/>
      <c r="EH854" s="387"/>
      <c r="EI854" s="387"/>
      <c r="EJ854" s="387"/>
      <c r="EK854" s="387"/>
      <c r="EL854" s="387"/>
      <c r="EM854" s="387"/>
    </row>
    <row r="855" spans="1:143" s="389" customFormat="1" ht="25.5" hidden="1" customHeight="1">
      <c r="A855" s="504"/>
      <c r="B855" s="504"/>
      <c r="C855" s="504"/>
      <c r="D855" s="504"/>
      <c r="E855" s="504"/>
      <c r="F855" s="504"/>
      <c r="G855" s="504"/>
      <c r="H855" s="504"/>
      <c r="I855" s="504"/>
      <c r="J855" s="504"/>
      <c r="K855" s="504"/>
      <c r="L855" s="504"/>
      <c r="M855" s="504"/>
      <c r="N855" s="504"/>
      <c r="O855" s="504"/>
      <c r="P855" s="504"/>
      <c r="Q855" s="504"/>
      <c r="R855" s="504"/>
      <c r="S855" s="504"/>
      <c r="T855" s="504"/>
      <c r="U855" s="504"/>
      <c r="V855" s="504"/>
      <c r="W855" s="504"/>
      <c r="X855" s="504"/>
      <c r="Y855" s="504"/>
      <c r="Z855" s="504"/>
      <c r="AA855" s="504"/>
      <c r="AB855" s="504"/>
      <c r="AC855" s="504"/>
      <c r="AD855" s="504"/>
      <c r="AE855" s="504"/>
      <c r="AF855" s="500"/>
      <c r="AG855" s="500"/>
      <c r="AH855" s="500"/>
      <c r="AI855" s="387"/>
      <c r="AJ855" s="387"/>
      <c r="AK855" s="387"/>
      <c r="AL855" s="387"/>
      <c r="AM855" s="387"/>
      <c r="AN855" s="387"/>
      <c r="AO855" s="387"/>
      <c r="AP855" s="387"/>
      <c r="AQ855" s="387"/>
      <c r="AR855" s="387"/>
      <c r="AS855" s="387"/>
      <c r="AT855" s="387"/>
      <c r="AU855" s="387"/>
      <c r="AV855" s="387"/>
      <c r="AW855" s="387"/>
      <c r="AX855" s="387"/>
      <c r="AY855" s="387"/>
      <c r="AZ855" s="387"/>
      <c r="BA855" s="387"/>
      <c r="BB855" s="387"/>
      <c r="BC855" s="387"/>
      <c r="BD855" s="387"/>
      <c r="BE855" s="387"/>
      <c r="BF855" s="387"/>
      <c r="BG855" s="387"/>
      <c r="BH855" s="387"/>
      <c r="BI855" s="387"/>
      <c r="BJ855" s="387"/>
      <c r="BK855" s="387"/>
      <c r="BL855" s="387"/>
      <c r="BM855" s="387"/>
      <c r="BN855" s="387"/>
      <c r="BO855" s="387"/>
      <c r="BP855" s="387"/>
      <c r="BQ855" s="387"/>
      <c r="BR855" s="387"/>
      <c r="BS855" s="387"/>
      <c r="BT855" s="387"/>
      <c r="BU855" s="387"/>
      <c r="BV855" s="387"/>
      <c r="BW855" s="387"/>
      <c r="BX855" s="387"/>
      <c r="BY855" s="387"/>
      <c r="BZ855" s="387"/>
      <c r="CA855" s="387"/>
      <c r="CB855" s="387"/>
      <c r="CC855" s="387"/>
      <c r="CD855" s="387"/>
      <c r="CE855" s="387"/>
      <c r="CF855" s="387"/>
      <c r="CG855" s="387"/>
      <c r="CH855" s="387"/>
      <c r="CI855" s="387"/>
      <c r="CJ855" s="387"/>
      <c r="CK855" s="387"/>
      <c r="CL855" s="387"/>
      <c r="CM855" s="387"/>
      <c r="CN855" s="387"/>
      <c r="CO855" s="387"/>
      <c r="CP855" s="387"/>
      <c r="CQ855" s="387"/>
      <c r="CR855" s="387"/>
      <c r="CS855" s="387"/>
      <c r="CT855" s="387"/>
      <c r="CU855" s="387"/>
      <c r="CV855" s="387"/>
      <c r="CW855" s="387"/>
      <c r="CX855" s="387"/>
      <c r="CY855" s="387"/>
      <c r="CZ855" s="387"/>
      <c r="DA855" s="387"/>
      <c r="DB855" s="387"/>
      <c r="DC855" s="387"/>
      <c r="DD855" s="387"/>
      <c r="DE855" s="387"/>
      <c r="DF855" s="387"/>
      <c r="DG855" s="387"/>
      <c r="DH855" s="387"/>
      <c r="DI855" s="387"/>
      <c r="DJ855" s="387"/>
      <c r="DK855" s="387"/>
      <c r="DL855" s="387"/>
      <c r="DM855" s="387"/>
      <c r="DN855" s="387"/>
      <c r="DO855" s="387"/>
      <c r="DP855" s="387"/>
      <c r="DQ855" s="387"/>
      <c r="DR855" s="387"/>
      <c r="DS855" s="387"/>
      <c r="DT855" s="387"/>
      <c r="DU855" s="387"/>
      <c r="DV855" s="387"/>
      <c r="DW855" s="387"/>
      <c r="DX855" s="387"/>
      <c r="DY855" s="387"/>
      <c r="DZ855" s="387"/>
      <c r="EA855" s="387"/>
      <c r="EB855" s="387"/>
      <c r="EC855" s="387"/>
      <c r="ED855" s="387"/>
      <c r="EE855" s="387"/>
      <c r="EF855" s="387"/>
      <c r="EG855" s="387"/>
      <c r="EH855" s="387"/>
      <c r="EI855" s="387"/>
      <c r="EJ855" s="387"/>
      <c r="EK855" s="387"/>
      <c r="EL855" s="387"/>
      <c r="EM855" s="387"/>
    </row>
    <row r="856" spans="1:143" s="389" customFormat="1" ht="25.5" hidden="1" customHeight="1">
      <c r="A856" s="504"/>
      <c r="B856" s="504"/>
      <c r="C856" s="504"/>
      <c r="D856" s="504"/>
      <c r="E856" s="504"/>
      <c r="F856" s="504"/>
      <c r="G856" s="504"/>
      <c r="H856" s="504"/>
      <c r="I856" s="504"/>
      <c r="J856" s="504"/>
      <c r="K856" s="504"/>
      <c r="L856" s="504"/>
      <c r="M856" s="504"/>
      <c r="N856" s="504"/>
      <c r="O856" s="504"/>
      <c r="P856" s="504"/>
      <c r="Q856" s="504"/>
      <c r="R856" s="504"/>
      <c r="S856" s="504"/>
      <c r="T856" s="504"/>
      <c r="U856" s="504"/>
      <c r="V856" s="504"/>
      <c r="W856" s="504"/>
      <c r="X856" s="504"/>
      <c r="Y856" s="504"/>
      <c r="Z856" s="504"/>
      <c r="AA856" s="504"/>
      <c r="AB856" s="504"/>
      <c r="AC856" s="504"/>
      <c r="AD856" s="504"/>
      <c r="AE856" s="504"/>
      <c r="AF856" s="500"/>
      <c r="AG856" s="500"/>
      <c r="AH856" s="500"/>
      <c r="AI856" s="387"/>
      <c r="AJ856" s="387"/>
      <c r="AK856" s="387"/>
      <c r="AL856" s="387"/>
      <c r="AM856" s="387"/>
      <c r="AN856" s="387"/>
      <c r="AO856" s="387"/>
      <c r="AP856" s="387"/>
      <c r="AQ856" s="387"/>
      <c r="AR856" s="387"/>
      <c r="AS856" s="387"/>
      <c r="AT856" s="387"/>
      <c r="AU856" s="387"/>
      <c r="AV856" s="387"/>
      <c r="AW856" s="387"/>
      <c r="AX856" s="387"/>
      <c r="AY856" s="387"/>
      <c r="AZ856" s="387"/>
      <c r="BA856" s="387"/>
      <c r="BB856" s="387"/>
      <c r="BC856" s="387"/>
      <c r="BD856" s="387"/>
      <c r="BE856" s="387"/>
      <c r="BF856" s="387"/>
      <c r="BG856" s="387"/>
      <c r="BH856" s="387"/>
      <c r="BI856" s="387"/>
      <c r="BJ856" s="387"/>
      <c r="BK856" s="387"/>
      <c r="BL856" s="387"/>
      <c r="BM856" s="387"/>
      <c r="BN856" s="387"/>
      <c r="BO856" s="387"/>
      <c r="BP856" s="387"/>
      <c r="BQ856" s="387"/>
      <c r="BR856" s="387"/>
      <c r="BS856" s="387"/>
      <c r="BT856" s="387"/>
      <c r="BU856" s="387"/>
      <c r="BV856" s="387"/>
      <c r="BW856" s="387"/>
      <c r="BX856" s="387"/>
      <c r="BY856" s="387"/>
      <c r="BZ856" s="387"/>
      <c r="CA856" s="387"/>
      <c r="CB856" s="387"/>
      <c r="CC856" s="387"/>
      <c r="CD856" s="387"/>
      <c r="CE856" s="387"/>
      <c r="CF856" s="387"/>
      <c r="CG856" s="387"/>
      <c r="CH856" s="387"/>
      <c r="CI856" s="387"/>
      <c r="CJ856" s="387"/>
      <c r="CK856" s="387"/>
      <c r="CL856" s="387"/>
      <c r="CM856" s="387"/>
      <c r="CN856" s="387"/>
      <c r="CO856" s="387"/>
      <c r="CP856" s="387"/>
      <c r="CQ856" s="387"/>
      <c r="CR856" s="387"/>
      <c r="CS856" s="387"/>
      <c r="CT856" s="387"/>
      <c r="CU856" s="387"/>
      <c r="CV856" s="387"/>
      <c r="CW856" s="387"/>
      <c r="CX856" s="387"/>
      <c r="CY856" s="387"/>
      <c r="CZ856" s="387"/>
      <c r="DA856" s="387"/>
      <c r="DB856" s="387"/>
      <c r="DC856" s="387"/>
      <c r="DD856" s="387"/>
      <c r="DE856" s="387"/>
      <c r="DF856" s="387"/>
      <c r="DG856" s="387"/>
      <c r="DH856" s="387"/>
      <c r="DI856" s="387"/>
      <c r="DJ856" s="387"/>
      <c r="DK856" s="387"/>
      <c r="DL856" s="387"/>
      <c r="DM856" s="387"/>
      <c r="DN856" s="387"/>
      <c r="DO856" s="387"/>
      <c r="DP856" s="387"/>
      <c r="DQ856" s="387"/>
      <c r="DR856" s="387"/>
      <c r="DS856" s="387"/>
      <c r="DT856" s="387"/>
      <c r="DU856" s="387"/>
      <c r="DV856" s="387"/>
      <c r="DW856" s="387"/>
      <c r="DX856" s="387"/>
      <c r="DY856" s="387"/>
      <c r="DZ856" s="387"/>
      <c r="EA856" s="387"/>
      <c r="EB856" s="387"/>
      <c r="EC856" s="387"/>
      <c r="ED856" s="387"/>
      <c r="EE856" s="387"/>
      <c r="EF856" s="387"/>
      <c r="EG856" s="387"/>
      <c r="EH856" s="387"/>
      <c r="EI856" s="387"/>
      <c r="EJ856" s="387"/>
      <c r="EK856" s="387"/>
      <c r="EL856" s="387"/>
      <c r="EM856" s="387"/>
    </row>
    <row r="857" spans="1:143" s="389" customFormat="1" ht="25.5" hidden="1" customHeight="1">
      <c r="A857" s="504"/>
      <c r="B857" s="504"/>
      <c r="C857" s="504"/>
      <c r="D857" s="504"/>
      <c r="E857" s="504"/>
      <c r="F857" s="504"/>
      <c r="G857" s="504"/>
      <c r="H857" s="504"/>
      <c r="I857" s="504"/>
      <c r="J857" s="504"/>
      <c r="K857" s="504"/>
      <c r="L857" s="504"/>
      <c r="M857" s="504"/>
      <c r="N857" s="504"/>
      <c r="O857" s="504"/>
      <c r="P857" s="504"/>
      <c r="Q857" s="504"/>
      <c r="R857" s="504"/>
      <c r="S857" s="504"/>
      <c r="T857" s="504"/>
      <c r="U857" s="504"/>
      <c r="V857" s="504"/>
      <c r="W857" s="504"/>
      <c r="X857" s="504"/>
      <c r="Y857" s="504"/>
      <c r="Z857" s="504"/>
      <c r="AA857" s="504"/>
      <c r="AB857" s="504"/>
      <c r="AC857" s="504"/>
      <c r="AD857" s="504"/>
      <c r="AE857" s="504"/>
      <c r="AF857" s="500"/>
      <c r="AG857" s="500"/>
      <c r="AH857" s="500"/>
      <c r="AI857" s="387"/>
      <c r="AJ857" s="387"/>
      <c r="AK857" s="387"/>
      <c r="AL857" s="387"/>
      <c r="AM857" s="387"/>
      <c r="AN857" s="387"/>
      <c r="AO857" s="387"/>
      <c r="AP857" s="387"/>
      <c r="AQ857" s="387"/>
      <c r="AR857" s="387"/>
      <c r="AS857" s="387"/>
      <c r="AT857" s="387"/>
      <c r="AU857" s="387"/>
      <c r="AV857" s="387"/>
      <c r="AW857" s="387"/>
      <c r="AX857" s="387"/>
      <c r="AY857" s="387"/>
      <c r="AZ857" s="387"/>
      <c r="BA857" s="387"/>
      <c r="BB857" s="387"/>
      <c r="BC857" s="387"/>
      <c r="BD857" s="387"/>
      <c r="BE857" s="387"/>
      <c r="BF857" s="387"/>
      <c r="BG857" s="387"/>
      <c r="BH857" s="387"/>
      <c r="BI857" s="387"/>
      <c r="BJ857" s="387"/>
      <c r="BK857" s="387"/>
      <c r="BL857" s="387"/>
      <c r="BM857" s="387"/>
      <c r="BN857" s="387"/>
      <c r="BO857" s="387"/>
      <c r="BP857" s="387"/>
      <c r="BQ857" s="387"/>
      <c r="BR857" s="387"/>
      <c r="BS857" s="387"/>
      <c r="BT857" s="387"/>
      <c r="BU857" s="387"/>
      <c r="BV857" s="387"/>
      <c r="BW857" s="387"/>
      <c r="BX857" s="387"/>
      <c r="BY857" s="387"/>
      <c r="BZ857" s="387"/>
      <c r="CA857" s="387"/>
      <c r="CB857" s="387"/>
      <c r="CC857" s="387"/>
      <c r="CD857" s="387"/>
      <c r="CE857" s="387"/>
      <c r="CF857" s="387"/>
      <c r="CG857" s="387"/>
      <c r="CH857" s="387"/>
      <c r="CI857" s="387"/>
      <c r="CJ857" s="387"/>
      <c r="CK857" s="387"/>
      <c r="CL857" s="387"/>
      <c r="CM857" s="387"/>
      <c r="CN857" s="387"/>
      <c r="CO857" s="387"/>
      <c r="CP857" s="387"/>
      <c r="CQ857" s="387"/>
      <c r="CR857" s="387"/>
      <c r="CS857" s="387"/>
      <c r="CT857" s="387"/>
      <c r="CU857" s="387"/>
      <c r="CV857" s="387"/>
      <c r="CW857" s="387"/>
      <c r="CX857" s="387"/>
      <c r="CY857" s="387"/>
      <c r="CZ857" s="387"/>
      <c r="DA857" s="387"/>
      <c r="DB857" s="387"/>
      <c r="DC857" s="387"/>
      <c r="DD857" s="387"/>
      <c r="DE857" s="387"/>
      <c r="DF857" s="387"/>
      <c r="DG857" s="387"/>
      <c r="DH857" s="387"/>
      <c r="DI857" s="387"/>
      <c r="DJ857" s="387"/>
      <c r="DK857" s="387"/>
      <c r="DL857" s="387"/>
      <c r="DM857" s="387"/>
      <c r="DN857" s="387"/>
      <c r="DO857" s="387"/>
      <c r="DP857" s="387"/>
      <c r="DQ857" s="387"/>
      <c r="DR857" s="387"/>
      <c r="DS857" s="387"/>
      <c r="DT857" s="387"/>
      <c r="DU857" s="387"/>
      <c r="DV857" s="387"/>
      <c r="DW857" s="387"/>
      <c r="DX857" s="387"/>
      <c r="DY857" s="387"/>
      <c r="DZ857" s="387"/>
      <c r="EA857" s="387"/>
      <c r="EB857" s="387"/>
      <c r="EC857" s="387"/>
      <c r="ED857" s="387"/>
      <c r="EE857" s="387"/>
      <c r="EF857" s="387"/>
      <c r="EG857" s="387"/>
      <c r="EH857" s="387"/>
      <c r="EI857" s="387"/>
      <c r="EJ857" s="387"/>
      <c r="EK857" s="387"/>
      <c r="EL857" s="387"/>
      <c r="EM857" s="387"/>
    </row>
    <row r="858" spans="1:143" s="389" customFormat="1" ht="25.5" hidden="1" customHeight="1">
      <c r="A858" s="504"/>
      <c r="B858" s="504"/>
      <c r="C858" s="504"/>
      <c r="D858" s="504"/>
      <c r="E858" s="504"/>
      <c r="F858" s="504"/>
      <c r="G858" s="504"/>
      <c r="H858" s="504"/>
      <c r="I858" s="504"/>
      <c r="J858" s="504"/>
      <c r="K858" s="504"/>
      <c r="L858" s="504"/>
      <c r="M858" s="504"/>
      <c r="N858" s="504"/>
      <c r="O858" s="504"/>
      <c r="P858" s="504"/>
      <c r="Q858" s="504"/>
      <c r="R858" s="504"/>
      <c r="S858" s="504"/>
      <c r="T858" s="504"/>
      <c r="U858" s="504"/>
      <c r="V858" s="504"/>
      <c r="W858" s="504"/>
      <c r="X858" s="504"/>
      <c r="Y858" s="504"/>
      <c r="Z858" s="504"/>
      <c r="AA858" s="504"/>
      <c r="AB858" s="504"/>
      <c r="AC858" s="504"/>
      <c r="AD858" s="504"/>
      <c r="AE858" s="504"/>
      <c r="AF858" s="500"/>
      <c r="AG858" s="500"/>
      <c r="AH858" s="500"/>
      <c r="AI858" s="387"/>
      <c r="AJ858" s="387"/>
      <c r="AK858" s="387"/>
      <c r="AL858" s="387"/>
      <c r="AM858" s="387"/>
      <c r="AN858" s="387"/>
      <c r="AO858" s="387"/>
      <c r="AP858" s="387"/>
      <c r="AQ858" s="387"/>
      <c r="AR858" s="387"/>
      <c r="AS858" s="387"/>
      <c r="AT858" s="387"/>
      <c r="AU858" s="387"/>
      <c r="AV858" s="387"/>
      <c r="AW858" s="387"/>
      <c r="AX858" s="387"/>
      <c r="AY858" s="387"/>
      <c r="AZ858" s="387"/>
      <c r="BA858" s="387"/>
      <c r="BB858" s="387"/>
      <c r="BC858" s="387"/>
      <c r="BD858" s="387"/>
      <c r="BE858" s="387"/>
      <c r="BF858" s="387"/>
      <c r="BG858" s="387"/>
      <c r="BH858" s="387"/>
      <c r="BI858" s="387"/>
      <c r="BJ858" s="387"/>
      <c r="BK858" s="387"/>
      <c r="BL858" s="387"/>
      <c r="BM858" s="387"/>
      <c r="BN858" s="387"/>
      <c r="BO858" s="387"/>
      <c r="BP858" s="387"/>
      <c r="BQ858" s="387"/>
      <c r="BR858" s="387"/>
      <c r="BS858" s="387"/>
      <c r="BT858" s="387"/>
      <c r="BU858" s="387"/>
      <c r="BV858" s="387"/>
      <c r="BW858" s="387"/>
      <c r="BX858" s="387"/>
      <c r="BY858" s="387"/>
      <c r="BZ858" s="387"/>
      <c r="CA858" s="387"/>
      <c r="CB858" s="387"/>
      <c r="CC858" s="387"/>
      <c r="CD858" s="387"/>
      <c r="CE858" s="387"/>
      <c r="CF858" s="387"/>
      <c r="CG858" s="387"/>
      <c r="CH858" s="387"/>
      <c r="CI858" s="387"/>
      <c r="CJ858" s="387"/>
      <c r="CK858" s="387"/>
      <c r="CL858" s="387"/>
      <c r="CM858" s="387"/>
      <c r="CN858" s="387"/>
      <c r="CO858" s="387"/>
      <c r="CP858" s="387"/>
      <c r="CQ858" s="387"/>
      <c r="CR858" s="387"/>
      <c r="CS858" s="387"/>
      <c r="CT858" s="387"/>
      <c r="CU858" s="387"/>
      <c r="CV858" s="387"/>
      <c r="CW858" s="387"/>
      <c r="CX858" s="387"/>
      <c r="CY858" s="387"/>
      <c r="CZ858" s="387"/>
      <c r="DA858" s="387"/>
      <c r="DB858" s="387"/>
      <c r="DC858" s="387"/>
      <c r="DD858" s="387"/>
      <c r="DE858" s="387"/>
      <c r="DF858" s="387"/>
      <c r="DG858" s="387"/>
      <c r="DH858" s="387"/>
      <c r="DI858" s="387"/>
      <c r="DJ858" s="387"/>
      <c r="DK858" s="387"/>
      <c r="DL858" s="387"/>
      <c r="DM858" s="387"/>
      <c r="DN858" s="387"/>
      <c r="DO858" s="387"/>
      <c r="DP858" s="387"/>
      <c r="DQ858" s="387"/>
      <c r="DR858" s="387"/>
      <c r="DS858" s="387"/>
      <c r="DT858" s="387"/>
      <c r="DU858" s="387"/>
      <c r="DV858" s="387"/>
      <c r="DW858" s="387"/>
      <c r="DX858" s="387"/>
      <c r="DY858" s="387"/>
      <c r="DZ858" s="387"/>
      <c r="EA858" s="387"/>
      <c r="EB858" s="387"/>
      <c r="EC858" s="387"/>
      <c r="ED858" s="387"/>
      <c r="EE858" s="387"/>
      <c r="EF858" s="387"/>
      <c r="EG858" s="387"/>
      <c r="EH858" s="387"/>
      <c r="EI858" s="387"/>
      <c r="EJ858" s="387"/>
      <c r="EK858" s="387"/>
      <c r="EL858" s="387"/>
      <c r="EM858" s="387"/>
    </row>
    <row r="859" spans="1:143" s="389" customFormat="1" ht="25.5" hidden="1" customHeight="1">
      <c r="A859" s="504"/>
      <c r="B859" s="504"/>
      <c r="C859" s="504"/>
      <c r="D859" s="504"/>
      <c r="E859" s="504"/>
      <c r="F859" s="504"/>
      <c r="G859" s="504"/>
      <c r="H859" s="504"/>
      <c r="I859" s="504"/>
      <c r="J859" s="504"/>
      <c r="K859" s="504"/>
      <c r="L859" s="504"/>
      <c r="M859" s="504"/>
      <c r="N859" s="504"/>
      <c r="O859" s="504"/>
      <c r="P859" s="504"/>
      <c r="Q859" s="504"/>
      <c r="R859" s="504"/>
      <c r="S859" s="504"/>
      <c r="T859" s="504"/>
      <c r="U859" s="504"/>
      <c r="V859" s="504"/>
      <c r="W859" s="504"/>
      <c r="X859" s="504"/>
      <c r="Y859" s="504"/>
      <c r="Z859" s="504"/>
      <c r="AA859" s="504"/>
      <c r="AB859" s="504"/>
      <c r="AC859" s="504"/>
      <c r="AD859" s="504"/>
      <c r="AE859" s="504"/>
      <c r="AF859" s="500"/>
      <c r="AG859" s="500"/>
      <c r="AH859" s="500"/>
      <c r="AI859" s="387"/>
      <c r="AJ859" s="387"/>
      <c r="AK859" s="387"/>
      <c r="AL859" s="387"/>
      <c r="AM859" s="387"/>
      <c r="AN859" s="387"/>
      <c r="AO859" s="387"/>
      <c r="AP859" s="387"/>
      <c r="AQ859" s="387"/>
      <c r="AR859" s="387"/>
      <c r="AS859" s="387"/>
      <c r="AT859" s="387"/>
      <c r="AU859" s="387"/>
      <c r="AV859" s="387"/>
      <c r="AW859" s="387"/>
      <c r="AX859" s="387"/>
      <c r="AY859" s="387"/>
      <c r="AZ859" s="387"/>
      <c r="BA859" s="387"/>
      <c r="BB859" s="387"/>
      <c r="BC859" s="387"/>
      <c r="BD859" s="387"/>
      <c r="BE859" s="387"/>
      <c r="BF859" s="387"/>
      <c r="BG859" s="387"/>
      <c r="BH859" s="387"/>
      <c r="BI859" s="387"/>
      <c r="BJ859" s="387"/>
      <c r="BK859" s="387"/>
      <c r="BL859" s="387"/>
      <c r="BM859" s="387"/>
      <c r="BN859" s="387"/>
      <c r="BO859" s="387"/>
      <c r="BP859" s="387"/>
      <c r="BQ859" s="387"/>
      <c r="BR859" s="387"/>
      <c r="BS859" s="387"/>
      <c r="BT859" s="387"/>
      <c r="BU859" s="387"/>
      <c r="BV859" s="387"/>
      <c r="BW859" s="387"/>
      <c r="BX859" s="387"/>
      <c r="BY859" s="387"/>
      <c r="BZ859" s="387"/>
      <c r="CA859" s="387"/>
      <c r="CB859" s="387"/>
      <c r="CC859" s="387"/>
      <c r="CD859" s="387"/>
      <c r="CE859" s="387"/>
      <c r="CF859" s="387"/>
      <c r="CG859" s="387"/>
      <c r="CH859" s="387"/>
      <c r="CI859" s="387"/>
      <c r="CJ859" s="387"/>
      <c r="CK859" s="387"/>
      <c r="CL859" s="387"/>
      <c r="CM859" s="387"/>
      <c r="CN859" s="387"/>
      <c r="CO859" s="387"/>
      <c r="CP859" s="387"/>
      <c r="CQ859" s="387"/>
      <c r="CR859" s="387"/>
      <c r="CS859" s="387"/>
      <c r="CT859" s="387"/>
      <c r="CU859" s="387"/>
      <c r="CV859" s="387"/>
      <c r="CW859" s="387"/>
      <c r="CX859" s="387"/>
      <c r="CY859" s="387"/>
      <c r="CZ859" s="387"/>
      <c r="DA859" s="387"/>
      <c r="DB859" s="387"/>
      <c r="DC859" s="387"/>
      <c r="DD859" s="387"/>
      <c r="DE859" s="387"/>
      <c r="DF859" s="387"/>
      <c r="DG859" s="387"/>
      <c r="DH859" s="387"/>
      <c r="DI859" s="387"/>
      <c r="DJ859" s="387"/>
      <c r="DK859" s="387"/>
      <c r="DL859" s="387"/>
      <c r="DM859" s="387"/>
      <c r="DN859" s="387"/>
      <c r="DO859" s="387"/>
      <c r="DP859" s="387"/>
      <c r="DQ859" s="387"/>
      <c r="DR859" s="387"/>
      <c r="DS859" s="387"/>
      <c r="DT859" s="387"/>
      <c r="DU859" s="387"/>
      <c r="DV859" s="387"/>
      <c r="DW859" s="387"/>
      <c r="DX859" s="387"/>
      <c r="DY859" s="387"/>
      <c r="DZ859" s="387"/>
      <c r="EA859" s="387"/>
      <c r="EB859" s="387"/>
      <c r="EC859" s="387"/>
      <c r="ED859" s="387"/>
      <c r="EE859" s="387"/>
      <c r="EF859" s="387"/>
      <c r="EG859" s="387"/>
      <c r="EH859" s="387"/>
      <c r="EI859" s="387"/>
      <c r="EJ859" s="387"/>
      <c r="EK859" s="387"/>
      <c r="EL859" s="387"/>
      <c r="EM859" s="387"/>
    </row>
    <row r="860" spans="1:143" s="389" customFormat="1" ht="25.5" hidden="1" customHeight="1">
      <c r="A860" s="504"/>
      <c r="B860" s="504"/>
      <c r="C860" s="504"/>
      <c r="D860" s="504"/>
      <c r="E860" s="504"/>
      <c r="F860" s="504"/>
      <c r="G860" s="504"/>
      <c r="H860" s="504"/>
      <c r="I860" s="504"/>
      <c r="J860" s="504"/>
      <c r="K860" s="504"/>
      <c r="L860" s="504"/>
      <c r="M860" s="504"/>
      <c r="N860" s="504"/>
      <c r="O860" s="504"/>
      <c r="P860" s="504"/>
      <c r="Q860" s="504"/>
      <c r="R860" s="504"/>
      <c r="S860" s="504"/>
      <c r="T860" s="504"/>
      <c r="U860" s="504"/>
      <c r="V860" s="504"/>
      <c r="W860" s="504"/>
      <c r="X860" s="504"/>
      <c r="Y860" s="504"/>
      <c r="Z860" s="504"/>
      <c r="AA860" s="504"/>
      <c r="AB860" s="504"/>
      <c r="AC860" s="504"/>
      <c r="AD860" s="504"/>
      <c r="AE860" s="504"/>
      <c r="AF860" s="500"/>
      <c r="AG860" s="500"/>
      <c r="AH860" s="500"/>
      <c r="AI860" s="387"/>
      <c r="AJ860" s="387"/>
      <c r="AK860" s="387"/>
      <c r="AL860" s="387"/>
      <c r="AM860" s="387"/>
      <c r="AN860" s="387"/>
      <c r="AO860" s="387"/>
      <c r="AP860" s="387"/>
      <c r="AQ860" s="387"/>
      <c r="AR860" s="387"/>
      <c r="AS860" s="387"/>
      <c r="AT860" s="387"/>
      <c r="AU860" s="387"/>
      <c r="AV860" s="387"/>
      <c r="AW860" s="387"/>
      <c r="AX860" s="387"/>
      <c r="AY860" s="387"/>
      <c r="AZ860" s="387"/>
      <c r="BA860" s="387"/>
      <c r="BB860" s="387"/>
      <c r="BC860" s="387"/>
      <c r="BD860" s="387"/>
      <c r="BE860" s="387"/>
      <c r="BF860" s="387"/>
      <c r="BG860" s="387"/>
      <c r="BH860" s="387"/>
      <c r="BI860" s="387"/>
      <c r="BJ860" s="387"/>
      <c r="BK860" s="387"/>
      <c r="BL860" s="387"/>
      <c r="BM860" s="387"/>
      <c r="BN860" s="387"/>
      <c r="BO860" s="387"/>
      <c r="BP860" s="387"/>
      <c r="BQ860" s="387"/>
      <c r="BR860" s="387"/>
      <c r="BS860" s="387"/>
      <c r="BT860" s="387"/>
      <c r="BU860" s="387"/>
      <c r="BV860" s="387"/>
      <c r="BW860" s="387"/>
      <c r="BX860" s="387"/>
      <c r="BY860" s="387"/>
      <c r="BZ860" s="387"/>
      <c r="CA860" s="387"/>
      <c r="CB860" s="387"/>
      <c r="CC860" s="387"/>
      <c r="CD860" s="387"/>
      <c r="CE860" s="387"/>
      <c r="CF860" s="387"/>
      <c r="CG860" s="387"/>
      <c r="CH860" s="387"/>
      <c r="CI860" s="387"/>
      <c r="CJ860" s="387"/>
      <c r="CK860" s="387"/>
      <c r="CL860" s="387"/>
      <c r="CM860" s="387"/>
      <c r="CN860" s="387"/>
      <c r="CO860" s="387"/>
      <c r="CP860" s="387"/>
      <c r="CQ860" s="387"/>
      <c r="CR860" s="387"/>
      <c r="CS860" s="387"/>
      <c r="CT860" s="387"/>
      <c r="CU860" s="387"/>
      <c r="CV860" s="387"/>
      <c r="CW860" s="387"/>
      <c r="CX860" s="387"/>
      <c r="CY860" s="387"/>
      <c r="CZ860" s="387"/>
      <c r="DA860" s="387"/>
      <c r="DB860" s="387"/>
      <c r="DC860" s="387"/>
      <c r="DD860" s="387"/>
      <c r="DE860" s="387"/>
      <c r="DF860" s="387"/>
      <c r="DG860" s="387"/>
      <c r="DH860" s="387"/>
      <c r="DI860" s="387"/>
      <c r="DJ860" s="387"/>
      <c r="DK860" s="387"/>
      <c r="DL860" s="387"/>
      <c r="DM860" s="387"/>
      <c r="DN860" s="387"/>
      <c r="DO860" s="387"/>
      <c r="DP860" s="387"/>
      <c r="DQ860" s="387"/>
      <c r="DR860" s="387"/>
      <c r="DS860" s="387"/>
      <c r="DT860" s="387"/>
      <c r="DU860" s="387"/>
      <c r="DV860" s="387"/>
      <c r="DW860" s="387"/>
      <c r="DX860" s="387"/>
      <c r="DY860" s="387"/>
      <c r="DZ860" s="387"/>
      <c r="EA860" s="387"/>
      <c r="EB860" s="387"/>
      <c r="EC860" s="387"/>
      <c r="ED860" s="387"/>
      <c r="EE860" s="387"/>
      <c r="EF860" s="387"/>
      <c r="EG860" s="387"/>
      <c r="EH860" s="387"/>
      <c r="EI860" s="387"/>
      <c r="EJ860" s="387"/>
      <c r="EK860" s="387"/>
      <c r="EL860" s="387"/>
      <c r="EM860" s="387"/>
    </row>
    <row r="861" spans="1:143" s="389" customFormat="1" ht="25.5" hidden="1" customHeight="1">
      <c r="A861" s="504"/>
      <c r="B861" s="504"/>
      <c r="C861" s="504"/>
      <c r="D861" s="504"/>
      <c r="E861" s="504"/>
      <c r="F861" s="504"/>
      <c r="G861" s="504"/>
      <c r="H861" s="504"/>
      <c r="I861" s="504"/>
      <c r="J861" s="504"/>
      <c r="K861" s="504"/>
      <c r="L861" s="504"/>
      <c r="M861" s="504"/>
      <c r="N861" s="504"/>
      <c r="O861" s="504"/>
      <c r="P861" s="504"/>
      <c r="Q861" s="504"/>
      <c r="R861" s="504"/>
      <c r="S861" s="504"/>
      <c r="T861" s="504"/>
      <c r="U861" s="504"/>
      <c r="V861" s="504"/>
      <c r="W861" s="504"/>
      <c r="X861" s="504"/>
      <c r="Y861" s="504"/>
      <c r="Z861" s="504"/>
      <c r="AA861" s="504"/>
      <c r="AB861" s="504"/>
      <c r="AC861" s="504"/>
      <c r="AD861" s="504"/>
      <c r="AE861" s="504"/>
      <c r="AF861" s="500"/>
      <c r="AG861" s="500"/>
      <c r="AH861" s="500"/>
      <c r="AI861" s="387"/>
      <c r="AJ861" s="387"/>
      <c r="AK861" s="387"/>
      <c r="AL861" s="387"/>
      <c r="AM861" s="387"/>
      <c r="AN861" s="387"/>
      <c r="AO861" s="387"/>
      <c r="AP861" s="387"/>
      <c r="AQ861" s="387"/>
      <c r="AR861" s="387"/>
      <c r="AS861" s="387"/>
      <c r="AT861" s="387"/>
      <c r="AU861" s="387"/>
      <c r="AV861" s="387"/>
      <c r="AW861" s="387"/>
      <c r="AX861" s="387"/>
      <c r="AY861" s="387"/>
      <c r="AZ861" s="387"/>
      <c r="BA861" s="387"/>
      <c r="BB861" s="387"/>
      <c r="BC861" s="387"/>
      <c r="BD861" s="387"/>
      <c r="BE861" s="387"/>
      <c r="BF861" s="387"/>
      <c r="BG861" s="387"/>
      <c r="BH861" s="387"/>
      <c r="BI861" s="387"/>
      <c r="BJ861" s="387"/>
      <c r="BK861" s="387"/>
      <c r="BL861" s="387"/>
      <c r="BM861" s="387"/>
      <c r="BN861" s="387"/>
      <c r="BO861" s="387"/>
      <c r="BP861" s="387"/>
      <c r="BQ861" s="387"/>
      <c r="BR861" s="387"/>
      <c r="BS861" s="387"/>
      <c r="BT861" s="387"/>
      <c r="BU861" s="387"/>
      <c r="BV861" s="387"/>
      <c r="BW861" s="387"/>
      <c r="BX861" s="387"/>
      <c r="BY861" s="387"/>
      <c r="BZ861" s="387"/>
      <c r="CA861" s="387"/>
      <c r="CB861" s="387"/>
      <c r="CC861" s="387"/>
      <c r="CD861" s="387"/>
      <c r="CE861" s="387"/>
      <c r="CF861" s="387"/>
      <c r="CG861" s="387"/>
      <c r="CH861" s="387"/>
      <c r="CI861" s="387"/>
      <c r="CJ861" s="387"/>
      <c r="CK861" s="387"/>
      <c r="CL861" s="387"/>
      <c r="CM861" s="387"/>
      <c r="CN861" s="387"/>
      <c r="CO861" s="387"/>
      <c r="CP861" s="387"/>
      <c r="CQ861" s="387"/>
      <c r="CR861" s="387"/>
      <c r="CS861" s="387"/>
      <c r="CT861" s="387"/>
      <c r="CU861" s="387"/>
      <c r="CV861" s="387"/>
      <c r="CW861" s="387"/>
      <c r="CX861" s="387"/>
      <c r="CY861" s="387"/>
      <c r="CZ861" s="387"/>
      <c r="DA861" s="387"/>
      <c r="DB861" s="387"/>
      <c r="DC861" s="387"/>
      <c r="DD861" s="387"/>
      <c r="DE861" s="387"/>
      <c r="DF861" s="387"/>
      <c r="DG861" s="387"/>
      <c r="DH861" s="387"/>
      <c r="DI861" s="387"/>
      <c r="DJ861" s="387"/>
      <c r="DK861" s="387"/>
      <c r="DL861" s="387"/>
      <c r="DM861" s="387"/>
      <c r="DN861" s="387"/>
      <c r="DO861" s="387"/>
      <c r="DP861" s="387"/>
      <c r="DQ861" s="387"/>
      <c r="DR861" s="387"/>
      <c r="DS861" s="387"/>
      <c r="DT861" s="387"/>
      <c r="DU861" s="387"/>
      <c r="DV861" s="387"/>
      <c r="DW861" s="387"/>
      <c r="DX861" s="387"/>
      <c r="DY861" s="387"/>
      <c r="DZ861" s="387"/>
      <c r="EA861" s="387"/>
      <c r="EB861" s="387"/>
      <c r="EC861" s="387"/>
      <c r="ED861" s="387"/>
      <c r="EE861" s="387"/>
      <c r="EF861" s="387"/>
      <c r="EG861" s="387"/>
      <c r="EH861" s="387"/>
      <c r="EI861" s="387"/>
      <c r="EJ861" s="387"/>
      <c r="EK861" s="387"/>
      <c r="EL861" s="387"/>
      <c r="EM861" s="387"/>
    </row>
    <row r="862" spans="1:143" s="389" customFormat="1" ht="25.5" hidden="1" customHeight="1">
      <c r="A862" s="504"/>
      <c r="B862" s="504"/>
      <c r="C862" s="504"/>
      <c r="D862" s="504"/>
      <c r="E862" s="504"/>
      <c r="F862" s="504"/>
      <c r="G862" s="504"/>
      <c r="H862" s="504"/>
      <c r="I862" s="504"/>
      <c r="J862" s="504"/>
      <c r="K862" s="504"/>
      <c r="L862" s="504"/>
      <c r="M862" s="504"/>
      <c r="N862" s="504"/>
      <c r="O862" s="504"/>
      <c r="P862" s="504"/>
      <c r="Q862" s="504"/>
      <c r="R862" s="504"/>
      <c r="S862" s="504"/>
      <c r="T862" s="504"/>
      <c r="U862" s="504"/>
      <c r="V862" s="504"/>
      <c r="W862" s="504"/>
      <c r="X862" s="504"/>
      <c r="Y862" s="504"/>
      <c r="Z862" s="504"/>
      <c r="AA862" s="504"/>
      <c r="AB862" s="504"/>
      <c r="AC862" s="504"/>
      <c r="AD862" s="504"/>
      <c r="AE862" s="504"/>
      <c r="AF862" s="500"/>
      <c r="AG862" s="500"/>
      <c r="AH862" s="500"/>
      <c r="AI862" s="387"/>
      <c r="AJ862" s="387"/>
      <c r="AK862" s="387"/>
      <c r="AL862" s="387"/>
      <c r="AM862" s="387"/>
      <c r="AN862" s="387"/>
      <c r="AO862" s="387"/>
      <c r="AP862" s="387"/>
      <c r="AQ862" s="387"/>
      <c r="AR862" s="387"/>
      <c r="AS862" s="387"/>
      <c r="AT862" s="387"/>
      <c r="AU862" s="387"/>
      <c r="AV862" s="387"/>
      <c r="AW862" s="387"/>
      <c r="AX862" s="387"/>
      <c r="AY862" s="387"/>
      <c r="AZ862" s="387"/>
      <c r="BA862" s="387"/>
      <c r="BB862" s="387"/>
      <c r="BC862" s="387"/>
      <c r="BD862" s="387"/>
      <c r="BE862" s="387"/>
      <c r="BF862" s="387"/>
      <c r="BG862" s="387"/>
      <c r="BH862" s="387"/>
      <c r="BI862" s="387"/>
      <c r="BJ862" s="387"/>
      <c r="BK862" s="387"/>
      <c r="BL862" s="387"/>
      <c r="BM862" s="387"/>
      <c r="BN862" s="387"/>
      <c r="BO862" s="387"/>
      <c r="BP862" s="387"/>
      <c r="BQ862" s="387"/>
      <c r="BR862" s="387"/>
      <c r="BS862" s="387"/>
      <c r="BT862" s="387"/>
      <c r="BU862" s="387"/>
      <c r="BV862" s="387"/>
      <c r="BW862" s="387"/>
      <c r="BX862" s="387"/>
      <c r="BY862" s="387"/>
      <c r="BZ862" s="387"/>
      <c r="CA862" s="387"/>
      <c r="CB862" s="387"/>
      <c r="CC862" s="387"/>
      <c r="CD862" s="387"/>
      <c r="CE862" s="387"/>
      <c r="CF862" s="387"/>
      <c r="CG862" s="387"/>
      <c r="CH862" s="387"/>
      <c r="CI862" s="387"/>
      <c r="CJ862" s="387"/>
      <c r="CK862" s="387"/>
      <c r="CL862" s="387"/>
      <c r="CM862" s="387"/>
      <c r="CN862" s="387"/>
      <c r="CO862" s="387"/>
      <c r="CP862" s="387"/>
      <c r="CQ862" s="387"/>
      <c r="CR862" s="387"/>
      <c r="CS862" s="387"/>
      <c r="CT862" s="387"/>
      <c r="CU862" s="387"/>
      <c r="CV862" s="387"/>
      <c r="CW862" s="387"/>
      <c r="CX862" s="387"/>
      <c r="CY862" s="387"/>
      <c r="CZ862" s="387"/>
      <c r="DA862" s="387"/>
      <c r="DB862" s="387"/>
      <c r="DC862" s="387"/>
      <c r="DD862" s="387"/>
      <c r="DE862" s="387"/>
      <c r="DF862" s="387"/>
      <c r="DG862" s="387"/>
      <c r="DH862" s="387"/>
      <c r="DI862" s="387"/>
      <c r="DJ862" s="387"/>
      <c r="DK862" s="387"/>
      <c r="DL862" s="387"/>
      <c r="DM862" s="387"/>
      <c r="DN862" s="387"/>
      <c r="DO862" s="387"/>
      <c r="DP862" s="387"/>
      <c r="DQ862" s="387"/>
      <c r="DR862" s="387"/>
      <c r="DS862" s="387"/>
      <c r="DT862" s="387"/>
      <c r="DU862" s="387"/>
      <c r="DV862" s="387"/>
      <c r="DW862" s="387"/>
      <c r="DX862" s="387"/>
      <c r="DY862" s="387"/>
      <c r="DZ862" s="387"/>
      <c r="EA862" s="387"/>
      <c r="EB862" s="387"/>
      <c r="EC862" s="387"/>
      <c r="ED862" s="387"/>
      <c r="EE862" s="387"/>
      <c r="EF862" s="387"/>
      <c r="EG862" s="387"/>
      <c r="EH862" s="387"/>
      <c r="EI862" s="387"/>
      <c r="EJ862" s="387"/>
      <c r="EK862" s="387"/>
      <c r="EL862" s="387"/>
      <c r="EM862" s="387"/>
    </row>
    <row r="863" spans="1:143" s="389" customFormat="1" ht="25.5" hidden="1" customHeight="1">
      <c r="A863" s="504"/>
      <c r="B863" s="504"/>
      <c r="C863" s="504"/>
      <c r="D863" s="504"/>
      <c r="E863" s="504"/>
      <c r="F863" s="504"/>
      <c r="G863" s="504"/>
      <c r="H863" s="504"/>
      <c r="I863" s="504"/>
      <c r="J863" s="504"/>
      <c r="K863" s="504"/>
      <c r="L863" s="504"/>
      <c r="M863" s="504"/>
      <c r="N863" s="504"/>
      <c r="O863" s="504"/>
      <c r="P863" s="504"/>
      <c r="Q863" s="504"/>
      <c r="R863" s="504"/>
      <c r="S863" s="504"/>
      <c r="T863" s="504"/>
      <c r="U863" s="504"/>
      <c r="V863" s="504"/>
      <c r="W863" s="504"/>
      <c r="X863" s="504"/>
      <c r="Y863" s="504"/>
      <c r="Z863" s="504"/>
      <c r="AA863" s="504"/>
      <c r="AB863" s="504"/>
      <c r="AC863" s="504"/>
      <c r="AD863" s="504"/>
      <c r="AE863" s="504"/>
      <c r="AF863" s="500"/>
      <c r="AG863" s="500"/>
      <c r="AH863" s="500"/>
      <c r="AI863" s="387"/>
      <c r="AJ863" s="387"/>
      <c r="AK863" s="387"/>
      <c r="AL863" s="387"/>
      <c r="AM863" s="387"/>
      <c r="AN863" s="387"/>
      <c r="AO863" s="387"/>
      <c r="AP863" s="387"/>
      <c r="AQ863" s="387"/>
      <c r="AR863" s="387"/>
      <c r="AS863" s="387"/>
      <c r="AT863" s="387"/>
      <c r="AU863" s="387"/>
      <c r="AV863" s="387"/>
      <c r="AW863" s="387"/>
      <c r="AX863" s="387"/>
      <c r="AY863" s="387"/>
      <c r="AZ863" s="387"/>
      <c r="BA863" s="387"/>
      <c r="BB863" s="387"/>
      <c r="BC863" s="387"/>
      <c r="BD863" s="387"/>
      <c r="BE863" s="387"/>
      <c r="BF863" s="387"/>
      <c r="BG863" s="387"/>
      <c r="BH863" s="387"/>
      <c r="BI863" s="387"/>
      <c r="BJ863" s="387"/>
      <c r="BK863" s="387"/>
      <c r="BL863" s="387"/>
      <c r="BM863" s="387"/>
      <c r="BN863" s="387"/>
      <c r="BO863" s="387"/>
      <c r="BP863" s="387"/>
      <c r="BQ863" s="387"/>
      <c r="BR863" s="387"/>
      <c r="BS863" s="387"/>
      <c r="BT863" s="387"/>
      <c r="BU863" s="387"/>
      <c r="BV863" s="387"/>
      <c r="BW863" s="387"/>
      <c r="BX863" s="387"/>
      <c r="BY863" s="387"/>
      <c r="BZ863" s="387"/>
      <c r="CA863" s="387"/>
      <c r="CB863" s="387"/>
      <c r="CC863" s="387"/>
      <c r="CD863" s="387"/>
      <c r="CE863" s="387"/>
      <c r="CF863" s="387"/>
      <c r="CG863" s="387"/>
      <c r="CH863" s="387"/>
      <c r="CI863" s="387"/>
      <c r="CJ863" s="387"/>
      <c r="CK863" s="387"/>
      <c r="CL863" s="387"/>
      <c r="CM863" s="387"/>
      <c r="CN863" s="387"/>
      <c r="CO863" s="387"/>
      <c r="CP863" s="387"/>
      <c r="CQ863" s="387"/>
      <c r="CR863" s="387"/>
      <c r="CS863" s="387"/>
      <c r="CT863" s="387"/>
      <c r="CU863" s="387"/>
      <c r="CV863" s="387"/>
      <c r="CW863" s="387"/>
      <c r="CX863" s="387"/>
      <c r="CY863" s="387"/>
      <c r="CZ863" s="387"/>
      <c r="DA863" s="387"/>
      <c r="DB863" s="387"/>
      <c r="DC863" s="387"/>
      <c r="DD863" s="387"/>
      <c r="DE863" s="387"/>
      <c r="DF863" s="387"/>
      <c r="DG863" s="387"/>
      <c r="DH863" s="387"/>
      <c r="DI863" s="387"/>
      <c r="DJ863" s="387"/>
      <c r="DK863" s="387"/>
      <c r="DL863" s="387"/>
      <c r="DM863" s="387"/>
      <c r="DN863" s="387"/>
      <c r="DO863" s="387"/>
      <c r="DP863" s="387"/>
      <c r="DQ863" s="387"/>
      <c r="DR863" s="387"/>
      <c r="DS863" s="387"/>
      <c r="DT863" s="387"/>
      <c r="DU863" s="387"/>
      <c r="DV863" s="387"/>
      <c r="DW863" s="387"/>
      <c r="DX863" s="387"/>
      <c r="DY863" s="387"/>
      <c r="DZ863" s="387"/>
      <c r="EA863" s="387"/>
      <c r="EB863" s="387"/>
      <c r="EC863" s="387"/>
      <c r="ED863" s="387"/>
      <c r="EE863" s="387"/>
      <c r="EF863" s="387"/>
      <c r="EG863" s="387"/>
      <c r="EH863" s="387"/>
      <c r="EI863" s="387"/>
      <c r="EJ863" s="387"/>
      <c r="EK863" s="387"/>
      <c r="EL863" s="387"/>
      <c r="EM863" s="387"/>
    </row>
    <row r="864" spans="1:143" s="389" customFormat="1" ht="25.5" hidden="1" customHeight="1">
      <c r="A864" s="504"/>
      <c r="B864" s="504"/>
      <c r="C864" s="504"/>
      <c r="D864" s="504"/>
      <c r="E864" s="504"/>
      <c r="F864" s="504"/>
      <c r="G864" s="504"/>
      <c r="H864" s="504"/>
      <c r="I864" s="504"/>
      <c r="J864" s="504"/>
      <c r="K864" s="504"/>
      <c r="L864" s="504"/>
      <c r="M864" s="504"/>
      <c r="N864" s="504"/>
      <c r="O864" s="504"/>
      <c r="P864" s="504"/>
      <c r="Q864" s="504"/>
      <c r="R864" s="504"/>
      <c r="S864" s="504"/>
      <c r="T864" s="504"/>
      <c r="U864" s="504"/>
      <c r="V864" s="504"/>
      <c r="W864" s="504"/>
      <c r="X864" s="504"/>
      <c r="Y864" s="504"/>
      <c r="Z864" s="504"/>
      <c r="AA864" s="504"/>
      <c r="AB864" s="504"/>
      <c r="AC864" s="504"/>
      <c r="AD864" s="504"/>
      <c r="AE864" s="504"/>
      <c r="AF864" s="500"/>
      <c r="AG864" s="500"/>
      <c r="AH864" s="500"/>
      <c r="AI864" s="387"/>
      <c r="AJ864" s="387"/>
      <c r="AK864" s="387"/>
      <c r="AL864" s="387"/>
      <c r="AM864" s="387"/>
      <c r="AN864" s="387"/>
      <c r="AO864" s="387"/>
      <c r="AP864" s="387"/>
      <c r="AQ864" s="387"/>
      <c r="AR864" s="387"/>
      <c r="AS864" s="387"/>
      <c r="AT864" s="387"/>
      <c r="AU864" s="387"/>
      <c r="AV864" s="387"/>
      <c r="AW864" s="387"/>
      <c r="AX864" s="387"/>
      <c r="AY864" s="387"/>
      <c r="AZ864" s="387"/>
      <c r="BA864" s="387"/>
      <c r="BB864" s="387"/>
      <c r="BC864" s="387"/>
      <c r="BD864" s="387"/>
      <c r="BE864" s="387"/>
      <c r="BF864" s="387"/>
      <c r="BG864" s="387"/>
      <c r="BH864" s="387"/>
      <c r="BI864" s="387"/>
      <c r="BJ864" s="387"/>
      <c r="BK864" s="387"/>
      <c r="BL864" s="387"/>
      <c r="BM864" s="387"/>
      <c r="BN864" s="387"/>
      <c r="BO864" s="387"/>
      <c r="BP864" s="387"/>
      <c r="BQ864" s="387"/>
      <c r="BR864" s="387"/>
      <c r="BS864" s="387"/>
      <c r="BT864" s="387"/>
      <c r="BU864" s="387"/>
      <c r="BV864" s="387"/>
      <c r="BW864" s="387"/>
      <c r="BX864" s="387"/>
      <c r="BY864" s="387"/>
      <c r="BZ864" s="387"/>
      <c r="CA864" s="387"/>
      <c r="CB864" s="387"/>
      <c r="CC864" s="387"/>
      <c r="CD864" s="387"/>
      <c r="CE864" s="387"/>
      <c r="CF864" s="387"/>
      <c r="CG864" s="387"/>
      <c r="CH864" s="387"/>
      <c r="CI864" s="387"/>
      <c r="CJ864" s="387"/>
      <c r="CK864" s="387"/>
      <c r="CL864" s="387"/>
      <c r="CM864" s="387"/>
      <c r="CN864" s="387"/>
      <c r="CO864" s="387"/>
      <c r="CP864" s="387"/>
      <c r="CQ864" s="387"/>
      <c r="CR864" s="387"/>
      <c r="CS864" s="387"/>
      <c r="CT864" s="387"/>
      <c r="CU864" s="387"/>
      <c r="CV864" s="387"/>
      <c r="CW864" s="387"/>
      <c r="CX864" s="387"/>
      <c r="CY864" s="387"/>
      <c r="CZ864" s="387"/>
      <c r="DA864" s="387"/>
      <c r="DB864" s="387"/>
      <c r="DC864" s="387"/>
      <c r="DD864" s="387"/>
      <c r="DE864" s="387"/>
      <c r="DF864" s="387"/>
      <c r="DG864" s="387"/>
      <c r="DH864" s="387"/>
      <c r="DI864" s="387"/>
      <c r="DJ864" s="387"/>
      <c r="DK864" s="387"/>
      <c r="DL864" s="387"/>
      <c r="DM864" s="387"/>
      <c r="DN864" s="387"/>
      <c r="DO864" s="387"/>
      <c r="DP864" s="387"/>
      <c r="DQ864" s="387"/>
      <c r="DR864" s="387"/>
      <c r="DS864" s="387"/>
      <c r="DT864" s="387"/>
      <c r="DU864" s="387"/>
      <c r="DV864" s="387"/>
      <c r="DW864" s="387"/>
      <c r="DX864" s="387"/>
      <c r="DY864" s="387"/>
      <c r="DZ864" s="387"/>
      <c r="EA864" s="387"/>
      <c r="EB864" s="387"/>
      <c r="EC864" s="387"/>
      <c r="ED864" s="387"/>
      <c r="EE864" s="387"/>
      <c r="EF864" s="387"/>
      <c r="EG864" s="387"/>
      <c r="EH864" s="387"/>
      <c r="EI864" s="387"/>
      <c r="EJ864" s="387"/>
      <c r="EK864" s="387"/>
      <c r="EL864" s="387"/>
      <c r="EM864" s="387"/>
    </row>
    <row r="865" spans="1:143" s="389" customFormat="1" ht="25.5" hidden="1" customHeight="1">
      <c r="A865" s="504"/>
      <c r="B865" s="504"/>
      <c r="C865" s="504"/>
      <c r="D865" s="504"/>
      <c r="E865" s="504"/>
      <c r="F865" s="504"/>
      <c r="G865" s="504"/>
      <c r="H865" s="504"/>
      <c r="I865" s="504"/>
      <c r="J865" s="504"/>
      <c r="K865" s="504"/>
      <c r="L865" s="504"/>
      <c r="M865" s="504"/>
      <c r="N865" s="504"/>
      <c r="O865" s="504"/>
      <c r="P865" s="504"/>
      <c r="Q865" s="504"/>
      <c r="R865" s="504"/>
      <c r="S865" s="504"/>
      <c r="T865" s="504"/>
      <c r="U865" s="504"/>
      <c r="V865" s="504"/>
      <c r="W865" s="504"/>
      <c r="X865" s="504"/>
      <c r="Y865" s="504"/>
      <c r="Z865" s="504"/>
      <c r="AA865" s="504"/>
      <c r="AB865" s="504"/>
      <c r="AC865" s="504"/>
      <c r="AD865" s="504"/>
      <c r="AE865" s="504"/>
      <c r="AF865" s="500"/>
      <c r="AG865" s="500"/>
      <c r="AH865" s="500"/>
      <c r="AI865" s="387"/>
      <c r="AJ865" s="387"/>
      <c r="AK865" s="387"/>
      <c r="AL865" s="387"/>
      <c r="AM865" s="387"/>
      <c r="AN865" s="387"/>
      <c r="AO865" s="387"/>
      <c r="AP865" s="387"/>
      <c r="AQ865" s="387"/>
      <c r="AR865" s="387"/>
      <c r="AS865" s="387"/>
      <c r="AT865" s="387"/>
      <c r="AU865" s="387"/>
      <c r="AV865" s="387"/>
      <c r="AW865" s="387"/>
      <c r="AX865" s="387"/>
      <c r="AY865" s="387"/>
      <c r="AZ865" s="387"/>
      <c r="BA865" s="387"/>
      <c r="BB865" s="387"/>
      <c r="BC865" s="387"/>
      <c r="BD865" s="387"/>
      <c r="BE865" s="387"/>
      <c r="BF865" s="387"/>
      <c r="BG865" s="387"/>
      <c r="BH865" s="387"/>
      <c r="BI865" s="387"/>
      <c r="BJ865" s="387"/>
      <c r="BK865" s="387"/>
      <c r="BL865" s="387"/>
      <c r="BM865" s="387"/>
      <c r="BN865" s="387"/>
      <c r="BO865" s="387"/>
      <c r="BP865" s="387"/>
      <c r="BQ865" s="387"/>
      <c r="BR865" s="387"/>
      <c r="BS865" s="387"/>
      <c r="BT865" s="387"/>
      <c r="BU865" s="387"/>
      <c r="BV865" s="387"/>
      <c r="BW865" s="387"/>
      <c r="BX865" s="387"/>
      <c r="BY865" s="387"/>
      <c r="BZ865" s="387"/>
      <c r="CA865" s="387"/>
      <c r="CB865" s="387"/>
      <c r="CC865" s="387"/>
      <c r="CD865" s="387"/>
      <c r="CE865" s="387"/>
      <c r="CF865" s="387"/>
      <c r="CG865" s="387"/>
      <c r="CH865" s="387"/>
      <c r="CI865" s="387"/>
      <c r="CJ865" s="387"/>
      <c r="CK865" s="387"/>
      <c r="CL865" s="387"/>
      <c r="CM865" s="387"/>
      <c r="CN865" s="387"/>
      <c r="CO865" s="387"/>
      <c r="CP865" s="387"/>
      <c r="CQ865" s="387"/>
      <c r="CR865" s="387"/>
      <c r="CS865" s="387"/>
      <c r="CT865" s="387"/>
      <c r="CU865" s="387"/>
      <c r="CV865" s="387"/>
      <c r="CW865" s="387"/>
      <c r="CX865" s="387"/>
      <c r="CY865" s="387"/>
      <c r="CZ865" s="387"/>
      <c r="DA865" s="387"/>
      <c r="DB865" s="387"/>
      <c r="DC865" s="387"/>
      <c r="DD865" s="387"/>
      <c r="DE865" s="387"/>
      <c r="DF865" s="387"/>
      <c r="DG865" s="387"/>
      <c r="DH865" s="387"/>
      <c r="DI865" s="387"/>
      <c r="DJ865" s="387"/>
      <c r="DK865" s="387"/>
      <c r="DL865" s="387"/>
      <c r="DM865" s="387"/>
      <c r="DN865" s="387"/>
      <c r="DO865" s="387"/>
      <c r="DP865" s="387"/>
      <c r="DQ865" s="387"/>
      <c r="DR865" s="387"/>
      <c r="DS865" s="387"/>
      <c r="DT865" s="387"/>
      <c r="DU865" s="387"/>
      <c r="DV865" s="387"/>
      <c r="DW865" s="387"/>
      <c r="DX865" s="387"/>
      <c r="DY865" s="387"/>
      <c r="DZ865" s="387"/>
      <c r="EA865" s="387"/>
      <c r="EB865" s="387"/>
      <c r="EC865" s="387"/>
      <c r="ED865" s="387"/>
      <c r="EE865" s="387"/>
      <c r="EF865" s="387"/>
      <c r="EG865" s="387"/>
      <c r="EH865" s="387"/>
      <c r="EI865" s="387"/>
      <c r="EJ865" s="387"/>
      <c r="EK865" s="387"/>
      <c r="EL865" s="387"/>
      <c r="EM865" s="387"/>
    </row>
    <row r="866" spans="1:143" s="389" customFormat="1" ht="25.5" hidden="1" customHeight="1">
      <c r="A866" s="504"/>
      <c r="B866" s="504"/>
      <c r="C866" s="504"/>
      <c r="D866" s="504"/>
      <c r="E866" s="504"/>
      <c r="F866" s="504"/>
      <c r="G866" s="504"/>
      <c r="H866" s="504"/>
      <c r="I866" s="504"/>
      <c r="J866" s="504"/>
      <c r="K866" s="504"/>
      <c r="L866" s="504"/>
      <c r="M866" s="504"/>
      <c r="N866" s="504"/>
      <c r="O866" s="504"/>
      <c r="P866" s="504"/>
      <c r="Q866" s="504"/>
      <c r="R866" s="504"/>
      <c r="S866" s="504"/>
      <c r="T866" s="504"/>
      <c r="U866" s="504"/>
      <c r="V866" s="504"/>
      <c r="W866" s="504"/>
      <c r="X866" s="504"/>
      <c r="Y866" s="504"/>
      <c r="Z866" s="504"/>
      <c r="AA866" s="504"/>
      <c r="AB866" s="504"/>
      <c r="AC866" s="504"/>
      <c r="AD866" s="504"/>
      <c r="AE866" s="504"/>
      <c r="AF866" s="500"/>
      <c r="AG866" s="500"/>
      <c r="AH866" s="500"/>
      <c r="AI866" s="387"/>
      <c r="AJ866" s="387"/>
      <c r="AK866" s="387"/>
      <c r="AL866" s="387"/>
      <c r="AM866" s="387"/>
      <c r="AN866" s="387"/>
      <c r="AO866" s="387"/>
      <c r="AP866" s="387"/>
      <c r="AQ866" s="387"/>
      <c r="AR866" s="387"/>
      <c r="AS866" s="387"/>
      <c r="AT866" s="387"/>
      <c r="AU866" s="387"/>
      <c r="AV866" s="387"/>
      <c r="AW866" s="387"/>
      <c r="AX866" s="387"/>
      <c r="AY866" s="387"/>
      <c r="AZ866" s="387"/>
      <c r="BA866" s="387"/>
      <c r="BB866" s="387"/>
      <c r="BC866" s="387"/>
      <c r="BD866" s="387"/>
      <c r="BE866" s="387"/>
      <c r="BF866" s="387"/>
      <c r="BG866" s="387"/>
      <c r="BH866" s="387"/>
      <c r="BI866" s="387"/>
      <c r="BJ866" s="387"/>
      <c r="BK866" s="387"/>
      <c r="BL866" s="387"/>
      <c r="BM866" s="387"/>
      <c r="BN866" s="387"/>
      <c r="BO866" s="387"/>
      <c r="BP866" s="387"/>
      <c r="BQ866" s="387"/>
      <c r="BR866" s="387"/>
      <c r="BS866" s="387"/>
      <c r="BT866" s="387"/>
      <c r="BU866" s="387"/>
      <c r="BV866" s="387"/>
      <c r="BW866" s="387"/>
      <c r="BX866" s="387"/>
      <c r="BY866" s="387"/>
      <c r="BZ866" s="387"/>
      <c r="CA866" s="387"/>
      <c r="CB866" s="387"/>
      <c r="CC866" s="387"/>
      <c r="CD866" s="387"/>
      <c r="CE866" s="387"/>
      <c r="CF866" s="387"/>
      <c r="CG866" s="387"/>
      <c r="CH866" s="387"/>
      <c r="CI866" s="387"/>
      <c r="CJ866" s="387"/>
      <c r="CK866" s="387"/>
      <c r="CL866" s="387"/>
      <c r="CM866" s="387"/>
      <c r="CN866" s="387"/>
      <c r="CO866" s="387"/>
      <c r="CP866" s="387"/>
      <c r="CQ866" s="387"/>
      <c r="CR866" s="387"/>
      <c r="CS866" s="387"/>
      <c r="CT866" s="387"/>
      <c r="CU866" s="387"/>
      <c r="CV866" s="387"/>
      <c r="CW866" s="387"/>
      <c r="CX866" s="387"/>
      <c r="CY866" s="387"/>
      <c r="CZ866" s="387"/>
      <c r="DA866" s="387"/>
      <c r="DB866" s="387"/>
      <c r="DC866" s="387"/>
      <c r="DD866" s="387"/>
      <c r="DE866" s="387"/>
      <c r="DF866" s="387"/>
      <c r="DG866" s="387"/>
      <c r="DH866" s="387"/>
      <c r="DI866" s="387"/>
      <c r="DJ866" s="387"/>
      <c r="DK866" s="387"/>
      <c r="DL866" s="387"/>
      <c r="DM866" s="387"/>
      <c r="DN866" s="387"/>
      <c r="DO866" s="387"/>
      <c r="DP866" s="387"/>
      <c r="DQ866" s="387"/>
      <c r="DR866" s="387"/>
      <c r="DS866" s="387"/>
      <c r="DT866" s="387"/>
      <c r="DU866" s="387"/>
      <c r="DV866" s="387"/>
      <c r="DW866" s="387"/>
      <c r="DX866" s="387"/>
      <c r="DY866" s="387"/>
      <c r="DZ866" s="387"/>
      <c r="EA866" s="387"/>
      <c r="EB866" s="387"/>
      <c r="EC866" s="387"/>
      <c r="ED866" s="387"/>
      <c r="EE866" s="387"/>
      <c r="EF866" s="387"/>
      <c r="EG866" s="387"/>
      <c r="EH866" s="387"/>
      <c r="EI866" s="387"/>
      <c r="EJ866" s="387"/>
      <c r="EK866" s="387"/>
      <c r="EL866" s="387"/>
      <c r="EM866" s="387"/>
    </row>
    <row r="867" spans="1:143" s="389" customFormat="1" ht="25.5" hidden="1" customHeight="1">
      <c r="A867" s="504"/>
      <c r="B867" s="504"/>
      <c r="C867" s="504"/>
      <c r="D867" s="504"/>
      <c r="E867" s="504"/>
      <c r="F867" s="504"/>
      <c r="G867" s="504"/>
      <c r="H867" s="504"/>
      <c r="I867" s="504"/>
      <c r="J867" s="504"/>
      <c r="K867" s="504"/>
      <c r="L867" s="504"/>
      <c r="M867" s="504"/>
      <c r="N867" s="504"/>
      <c r="O867" s="504"/>
      <c r="P867" s="504"/>
      <c r="Q867" s="504"/>
      <c r="R867" s="504"/>
      <c r="S867" s="504"/>
      <c r="T867" s="504"/>
      <c r="U867" s="504"/>
      <c r="V867" s="504"/>
      <c r="W867" s="504"/>
      <c r="X867" s="504"/>
      <c r="Y867" s="504"/>
      <c r="Z867" s="504"/>
      <c r="AA867" s="504"/>
      <c r="AB867" s="504"/>
      <c r="AC867" s="504"/>
      <c r="AD867" s="504"/>
      <c r="AE867" s="504"/>
      <c r="AF867" s="500"/>
      <c r="AG867" s="500"/>
      <c r="AH867" s="500"/>
      <c r="AI867" s="387"/>
      <c r="AJ867" s="387"/>
      <c r="AK867" s="387"/>
      <c r="AL867" s="387"/>
      <c r="AM867" s="387"/>
      <c r="AN867" s="387"/>
      <c r="AO867" s="387"/>
      <c r="AP867" s="387"/>
      <c r="AQ867" s="387"/>
      <c r="AR867" s="387"/>
      <c r="AS867" s="387"/>
      <c r="AT867" s="387"/>
      <c r="AU867" s="387"/>
      <c r="AV867" s="387"/>
      <c r="AW867" s="387"/>
      <c r="AX867" s="387"/>
      <c r="AY867" s="387"/>
      <c r="AZ867" s="387"/>
      <c r="BA867" s="387"/>
      <c r="BB867" s="387"/>
      <c r="BC867" s="387"/>
      <c r="BD867" s="387"/>
      <c r="BE867" s="387"/>
      <c r="BF867" s="387"/>
      <c r="BG867" s="387"/>
      <c r="BH867" s="387"/>
      <c r="BI867" s="387"/>
      <c r="BJ867" s="387"/>
      <c r="BK867" s="387"/>
      <c r="BL867" s="387"/>
      <c r="BM867" s="387"/>
      <c r="BN867" s="387"/>
      <c r="BO867" s="387"/>
      <c r="BP867" s="387"/>
      <c r="BQ867" s="387"/>
      <c r="BR867" s="387"/>
      <c r="BS867" s="387"/>
      <c r="BT867" s="387"/>
      <c r="BU867" s="387"/>
      <c r="BV867" s="387"/>
      <c r="BW867" s="387"/>
      <c r="BX867" s="387"/>
      <c r="BY867" s="387"/>
      <c r="BZ867" s="387"/>
      <c r="CA867" s="387"/>
      <c r="CB867" s="387"/>
      <c r="CC867" s="387"/>
      <c r="CD867" s="387"/>
      <c r="CE867" s="387"/>
      <c r="CF867" s="387"/>
      <c r="CG867" s="387"/>
      <c r="CH867" s="387"/>
      <c r="CI867" s="387"/>
      <c r="CJ867" s="387"/>
      <c r="CK867" s="387"/>
      <c r="CL867" s="387"/>
      <c r="CM867" s="387"/>
      <c r="CN867" s="387"/>
      <c r="CO867" s="387"/>
      <c r="CP867" s="387"/>
      <c r="CQ867" s="387"/>
      <c r="CR867" s="387"/>
      <c r="CS867" s="387"/>
      <c r="CT867" s="387"/>
      <c r="CU867" s="387"/>
      <c r="CV867" s="387"/>
      <c r="CW867" s="387"/>
      <c r="CX867" s="387"/>
      <c r="CY867" s="387"/>
      <c r="CZ867" s="387"/>
      <c r="DA867" s="387"/>
      <c r="DB867" s="387"/>
      <c r="DC867" s="387"/>
      <c r="DD867" s="387"/>
      <c r="DE867" s="387"/>
      <c r="DF867" s="387"/>
      <c r="DG867" s="387"/>
      <c r="DH867" s="387"/>
      <c r="DI867" s="387"/>
      <c r="DJ867" s="387"/>
      <c r="DK867" s="387"/>
      <c r="DL867" s="387"/>
      <c r="DM867" s="387"/>
      <c r="DN867" s="387"/>
      <c r="DO867" s="387"/>
      <c r="DP867" s="387"/>
      <c r="DQ867" s="387"/>
      <c r="DR867" s="387"/>
      <c r="DS867" s="387"/>
      <c r="DT867" s="387"/>
      <c r="DU867" s="387"/>
      <c r="DV867" s="387"/>
      <c r="DW867" s="387"/>
      <c r="DX867" s="387"/>
      <c r="DY867" s="387"/>
      <c r="DZ867" s="387"/>
      <c r="EA867" s="387"/>
      <c r="EB867" s="387"/>
      <c r="EC867" s="387"/>
      <c r="ED867" s="387"/>
      <c r="EE867" s="387"/>
      <c r="EF867" s="387"/>
      <c r="EG867" s="387"/>
      <c r="EH867" s="387"/>
      <c r="EI867" s="387"/>
      <c r="EJ867" s="387"/>
      <c r="EK867" s="387"/>
      <c r="EL867" s="387"/>
      <c r="EM867" s="387"/>
    </row>
    <row r="868" spans="1:143" s="389" customFormat="1" ht="25.5" hidden="1" customHeight="1">
      <c r="A868" s="504"/>
      <c r="B868" s="504"/>
      <c r="C868" s="504"/>
      <c r="D868" s="504"/>
      <c r="E868" s="504"/>
      <c r="F868" s="504"/>
      <c r="G868" s="504"/>
      <c r="H868" s="504"/>
      <c r="I868" s="504"/>
      <c r="J868" s="504"/>
      <c r="K868" s="504"/>
      <c r="L868" s="504"/>
      <c r="M868" s="504"/>
      <c r="N868" s="504"/>
      <c r="O868" s="504"/>
      <c r="P868" s="504"/>
      <c r="Q868" s="504"/>
      <c r="R868" s="504"/>
      <c r="S868" s="504"/>
      <c r="T868" s="504"/>
      <c r="U868" s="504"/>
      <c r="V868" s="504"/>
      <c r="W868" s="504"/>
      <c r="X868" s="504"/>
      <c r="Y868" s="504"/>
      <c r="Z868" s="504"/>
      <c r="AA868" s="504"/>
      <c r="AB868" s="504"/>
      <c r="AC868" s="504"/>
      <c r="AD868" s="504"/>
      <c r="AE868" s="504"/>
      <c r="AF868" s="500"/>
      <c r="AG868" s="500"/>
      <c r="AH868" s="500"/>
      <c r="AI868" s="387"/>
      <c r="AJ868" s="387"/>
      <c r="AK868" s="387"/>
      <c r="AL868" s="387"/>
      <c r="AM868" s="387"/>
      <c r="AN868" s="387"/>
      <c r="AO868" s="387"/>
      <c r="AP868" s="387"/>
      <c r="AQ868" s="387"/>
      <c r="AR868" s="387"/>
      <c r="AS868" s="387"/>
      <c r="AT868" s="387"/>
      <c r="AU868" s="387"/>
      <c r="AV868" s="387"/>
      <c r="AW868" s="387"/>
      <c r="AX868" s="387"/>
      <c r="AY868" s="387"/>
      <c r="AZ868" s="387"/>
      <c r="BA868" s="387"/>
      <c r="BB868" s="387"/>
      <c r="BC868" s="387"/>
      <c r="BD868" s="387"/>
      <c r="BE868" s="387"/>
      <c r="BF868" s="387"/>
      <c r="BG868" s="387"/>
      <c r="BH868" s="387"/>
      <c r="BI868" s="387"/>
      <c r="BJ868" s="387"/>
      <c r="BK868" s="387"/>
      <c r="BL868" s="387"/>
      <c r="BM868" s="387"/>
      <c r="BN868" s="387"/>
      <c r="BO868" s="387"/>
      <c r="BP868" s="387"/>
      <c r="BQ868" s="387"/>
      <c r="BR868" s="387"/>
      <c r="BS868" s="387"/>
      <c r="BT868" s="387"/>
      <c r="BU868" s="387"/>
      <c r="BV868" s="387"/>
      <c r="BW868" s="387"/>
      <c r="BX868" s="387"/>
      <c r="BY868" s="387"/>
      <c r="BZ868" s="387"/>
      <c r="CA868" s="387"/>
      <c r="CB868" s="387"/>
      <c r="CC868" s="387"/>
      <c r="CD868" s="387"/>
      <c r="CE868" s="387"/>
      <c r="CF868" s="387"/>
      <c r="CG868" s="387"/>
      <c r="CH868" s="387"/>
      <c r="CI868" s="387"/>
      <c r="CJ868" s="387"/>
      <c r="CK868" s="387"/>
      <c r="CL868" s="387"/>
      <c r="CM868" s="387"/>
      <c r="CN868" s="387"/>
      <c r="CO868" s="387"/>
      <c r="CP868" s="387"/>
      <c r="CQ868" s="387"/>
      <c r="CR868" s="387"/>
      <c r="CS868" s="387"/>
      <c r="CT868" s="387"/>
      <c r="CU868" s="387"/>
      <c r="CV868" s="387"/>
      <c r="CW868" s="387"/>
      <c r="CX868" s="387"/>
      <c r="CY868" s="387"/>
      <c r="CZ868" s="387"/>
      <c r="DA868" s="387"/>
      <c r="DB868" s="387"/>
      <c r="DC868" s="387"/>
      <c r="DD868" s="387"/>
      <c r="DE868" s="387"/>
      <c r="DF868" s="387"/>
      <c r="DG868" s="387"/>
      <c r="DH868" s="387"/>
      <c r="DI868" s="387"/>
      <c r="DJ868" s="387"/>
      <c r="DK868" s="387"/>
      <c r="DL868" s="387"/>
      <c r="DM868" s="387"/>
      <c r="DN868" s="387"/>
      <c r="DO868" s="387"/>
      <c r="DP868" s="387"/>
      <c r="DQ868" s="387"/>
      <c r="DR868" s="387"/>
      <c r="DS868" s="387"/>
      <c r="DT868" s="387"/>
      <c r="DU868" s="387"/>
      <c r="DV868" s="387"/>
      <c r="DW868" s="387"/>
      <c r="DX868" s="387"/>
      <c r="DY868" s="387"/>
      <c r="DZ868" s="387"/>
      <c r="EA868" s="387"/>
      <c r="EB868" s="387"/>
      <c r="EC868" s="387"/>
      <c r="ED868" s="387"/>
      <c r="EE868" s="387"/>
      <c r="EF868" s="387"/>
      <c r="EG868" s="387"/>
      <c r="EH868" s="387"/>
      <c r="EI868" s="387"/>
      <c r="EJ868" s="387"/>
      <c r="EK868" s="387"/>
      <c r="EL868" s="387"/>
      <c r="EM868" s="387"/>
    </row>
    <row r="869" spans="1:143" s="389" customFormat="1" ht="25.5" hidden="1" customHeight="1">
      <c r="A869" s="504"/>
      <c r="B869" s="504"/>
      <c r="C869" s="504"/>
      <c r="D869" s="504"/>
      <c r="E869" s="504"/>
      <c r="F869" s="504"/>
      <c r="G869" s="504"/>
      <c r="H869" s="504"/>
      <c r="I869" s="504"/>
      <c r="J869" s="504"/>
      <c r="K869" s="504"/>
      <c r="L869" s="504"/>
      <c r="M869" s="504"/>
      <c r="N869" s="504"/>
      <c r="O869" s="504"/>
      <c r="P869" s="504"/>
      <c r="Q869" s="504"/>
      <c r="R869" s="504"/>
      <c r="S869" s="504"/>
      <c r="T869" s="504"/>
      <c r="U869" s="504"/>
      <c r="V869" s="504"/>
      <c r="W869" s="504"/>
      <c r="X869" s="504"/>
      <c r="Y869" s="504"/>
      <c r="Z869" s="504"/>
      <c r="AA869" s="504"/>
      <c r="AB869" s="504"/>
      <c r="AC869" s="504"/>
      <c r="AD869" s="504"/>
      <c r="AE869" s="504"/>
      <c r="AF869" s="500"/>
      <c r="AG869" s="500"/>
      <c r="AH869" s="500"/>
      <c r="AI869" s="387"/>
      <c r="AJ869" s="387"/>
      <c r="AK869" s="387"/>
      <c r="AL869" s="387"/>
      <c r="AM869" s="387"/>
      <c r="AN869" s="387"/>
      <c r="AO869" s="387"/>
      <c r="AP869" s="387"/>
      <c r="AQ869" s="387"/>
      <c r="AR869" s="387"/>
      <c r="AS869" s="387"/>
      <c r="AT869" s="387"/>
      <c r="AU869" s="387"/>
      <c r="AV869" s="387"/>
      <c r="AW869" s="387"/>
      <c r="AX869" s="387"/>
      <c r="AY869" s="387"/>
      <c r="AZ869" s="387"/>
      <c r="BA869" s="387"/>
      <c r="BB869" s="387"/>
      <c r="BC869" s="387"/>
      <c r="BD869" s="387"/>
      <c r="BE869" s="387"/>
      <c r="BF869" s="387"/>
      <c r="BG869" s="387"/>
      <c r="BH869" s="387"/>
      <c r="BI869" s="387"/>
      <c r="BJ869" s="387"/>
      <c r="BK869" s="387"/>
      <c r="BL869" s="387"/>
      <c r="BM869" s="387"/>
      <c r="BN869" s="387"/>
      <c r="BO869" s="387"/>
      <c r="BP869" s="387"/>
      <c r="BQ869" s="387"/>
      <c r="BR869" s="387"/>
      <c r="BS869" s="387"/>
      <c r="BT869" s="387"/>
      <c r="BU869" s="387"/>
      <c r="BV869" s="387"/>
      <c r="BW869" s="387"/>
      <c r="BX869" s="387"/>
      <c r="BY869" s="387"/>
      <c r="BZ869" s="387"/>
      <c r="CA869" s="387"/>
      <c r="CB869" s="387"/>
      <c r="CC869" s="387"/>
      <c r="CD869" s="387"/>
      <c r="CE869" s="387"/>
      <c r="CF869" s="387"/>
      <c r="CG869" s="387"/>
      <c r="CH869" s="387"/>
      <c r="CI869" s="387"/>
      <c r="CJ869" s="387"/>
      <c r="CK869" s="387"/>
      <c r="CL869" s="387"/>
      <c r="CM869" s="387"/>
      <c r="CN869" s="387"/>
      <c r="CO869" s="387"/>
      <c r="CP869" s="387"/>
      <c r="CQ869" s="387"/>
      <c r="CR869" s="387"/>
      <c r="CS869" s="387"/>
      <c r="CT869" s="387"/>
      <c r="CU869" s="387"/>
      <c r="CV869" s="387"/>
      <c r="CW869" s="387"/>
      <c r="CX869" s="387"/>
      <c r="CY869" s="387"/>
      <c r="CZ869" s="387"/>
      <c r="DA869" s="387"/>
      <c r="DB869" s="387"/>
      <c r="DC869" s="387"/>
      <c r="DD869" s="387"/>
      <c r="DE869" s="387"/>
      <c r="DF869" s="387"/>
      <c r="DG869" s="387"/>
      <c r="DH869" s="387"/>
      <c r="DI869" s="387"/>
      <c r="DJ869" s="387"/>
      <c r="DK869" s="387"/>
      <c r="DL869" s="387"/>
      <c r="DM869" s="387"/>
      <c r="DN869" s="387"/>
      <c r="DO869" s="387"/>
      <c r="DP869" s="387"/>
      <c r="DQ869" s="387"/>
      <c r="DR869" s="387"/>
      <c r="DS869" s="387"/>
      <c r="DT869" s="387"/>
      <c r="DU869" s="387"/>
      <c r="DV869" s="387"/>
      <c r="DW869" s="387"/>
      <c r="DX869" s="387"/>
      <c r="DY869" s="387"/>
      <c r="DZ869" s="387"/>
      <c r="EA869" s="387"/>
      <c r="EB869" s="387"/>
      <c r="EC869" s="387"/>
      <c r="ED869" s="387"/>
      <c r="EE869" s="387"/>
      <c r="EF869" s="387"/>
      <c r="EG869" s="387"/>
      <c r="EH869" s="387"/>
      <c r="EI869" s="387"/>
      <c r="EJ869" s="387"/>
      <c r="EK869" s="387"/>
      <c r="EL869" s="387"/>
      <c r="EM869" s="387"/>
    </row>
    <row r="870" spans="1:143" s="389" customFormat="1" ht="25.5" hidden="1" customHeight="1">
      <c r="A870" s="504"/>
      <c r="B870" s="504"/>
      <c r="C870" s="504"/>
      <c r="D870" s="504"/>
      <c r="E870" s="504"/>
      <c r="F870" s="504"/>
      <c r="G870" s="504"/>
      <c r="H870" s="504"/>
      <c r="I870" s="504"/>
      <c r="J870" s="504"/>
      <c r="K870" s="504"/>
      <c r="L870" s="504"/>
      <c r="M870" s="504"/>
      <c r="N870" s="504"/>
      <c r="O870" s="504"/>
      <c r="P870" s="504"/>
      <c r="Q870" s="504"/>
      <c r="R870" s="504"/>
      <c r="S870" s="504"/>
      <c r="T870" s="504"/>
      <c r="U870" s="504"/>
      <c r="V870" s="504"/>
      <c r="W870" s="504"/>
      <c r="X870" s="504"/>
      <c r="Y870" s="504"/>
      <c r="Z870" s="504"/>
      <c r="AA870" s="504"/>
      <c r="AB870" s="504"/>
      <c r="AC870" s="504"/>
      <c r="AD870" s="504"/>
      <c r="AE870" s="504"/>
      <c r="AF870" s="500"/>
      <c r="AG870" s="500"/>
      <c r="AH870" s="500"/>
      <c r="AI870" s="387"/>
      <c r="AJ870" s="387"/>
      <c r="AK870" s="387"/>
      <c r="AL870" s="387"/>
      <c r="AM870" s="387"/>
      <c r="AN870" s="387"/>
      <c r="AO870" s="387"/>
      <c r="AP870" s="387"/>
      <c r="AQ870" s="387"/>
      <c r="AR870" s="387"/>
      <c r="AS870" s="387"/>
      <c r="AT870" s="387"/>
      <c r="AU870" s="387"/>
      <c r="AV870" s="387"/>
      <c r="AW870" s="387"/>
      <c r="AX870" s="387"/>
      <c r="AY870" s="387"/>
      <c r="AZ870" s="387"/>
      <c r="BA870" s="387"/>
      <c r="BB870" s="387"/>
      <c r="BC870" s="387"/>
      <c r="BD870" s="387"/>
      <c r="BE870" s="387"/>
      <c r="BF870" s="387"/>
      <c r="BG870" s="387"/>
      <c r="BH870" s="387"/>
      <c r="BI870" s="387"/>
      <c r="BJ870" s="387"/>
      <c r="BK870" s="387"/>
      <c r="BL870" s="387"/>
      <c r="BM870" s="387"/>
      <c r="BN870" s="387"/>
      <c r="BO870" s="387"/>
      <c r="BP870" s="387"/>
      <c r="BQ870" s="387"/>
      <c r="BR870" s="387"/>
      <c r="BS870" s="387"/>
      <c r="BT870" s="387"/>
      <c r="BU870" s="387"/>
      <c r="BV870" s="387"/>
      <c r="BW870" s="387"/>
      <c r="BX870" s="387"/>
      <c r="BY870" s="387"/>
      <c r="BZ870" s="387"/>
      <c r="CA870" s="387"/>
      <c r="CB870" s="387"/>
      <c r="CC870" s="387"/>
      <c r="CD870" s="387"/>
      <c r="CE870" s="387"/>
      <c r="CF870" s="387"/>
      <c r="CG870" s="387"/>
      <c r="CH870" s="387"/>
      <c r="CI870" s="387"/>
      <c r="CJ870" s="387"/>
      <c r="CK870" s="387"/>
      <c r="CL870" s="387"/>
      <c r="CM870" s="387"/>
      <c r="CN870" s="387"/>
      <c r="CO870" s="387"/>
      <c r="CP870" s="387"/>
      <c r="CQ870" s="387"/>
      <c r="CR870" s="387"/>
      <c r="CS870" s="387"/>
      <c r="CT870" s="387"/>
      <c r="CU870" s="387"/>
      <c r="CV870" s="387"/>
      <c r="CW870" s="387"/>
      <c r="CX870" s="387"/>
      <c r="CY870" s="387"/>
      <c r="CZ870" s="387"/>
      <c r="DA870" s="387"/>
      <c r="DB870" s="387"/>
      <c r="DC870" s="387"/>
      <c r="DD870" s="387"/>
      <c r="DE870" s="387"/>
      <c r="DF870" s="387"/>
      <c r="DG870" s="387"/>
      <c r="DH870" s="387"/>
      <c r="DI870" s="387"/>
      <c r="DJ870" s="387"/>
      <c r="DK870" s="387"/>
      <c r="DL870" s="387"/>
      <c r="DM870" s="387"/>
      <c r="DN870" s="387"/>
      <c r="DO870" s="387"/>
      <c r="DP870" s="387"/>
      <c r="DQ870" s="387"/>
      <c r="DR870" s="387"/>
      <c r="DS870" s="387"/>
      <c r="DT870" s="387"/>
      <c r="DU870" s="387"/>
      <c r="DV870" s="387"/>
      <c r="DW870" s="387"/>
      <c r="DX870" s="387"/>
      <c r="DY870" s="387"/>
      <c r="DZ870" s="387"/>
      <c r="EA870" s="387"/>
      <c r="EB870" s="387"/>
      <c r="EC870" s="387"/>
      <c r="ED870" s="387"/>
      <c r="EE870" s="387"/>
      <c r="EF870" s="387"/>
      <c r="EG870" s="387"/>
      <c r="EH870" s="387"/>
      <c r="EI870" s="387"/>
      <c r="EJ870" s="387"/>
      <c r="EK870" s="387"/>
      <c r="EL870" s="387"/>
      <c r="EM870" s="387"/>
    </row>
    <row r="871" spans="1:143" s="389" customFormat="1" ht="25.5" hidden="1" customHeight="1">
      <c r="A871" s="504"/>
      <c r="B871" s="504"/>
      <c r="C871" s="504"/>
      <c r="D871" s="504"/>
      <c r="E871" s="504"/>
      <c r="F871" s="504"/>
      <c r="G871" s="504"/>
      <c r="H871" s="504"/>
      <c r="I871" s="504"/>
      <c r="J871" s="504"/>
      <c r="K871" s="504"/>
      <c r="L871" s="504"/>
      <c r="M871" s="504"/>
      <c r="N871" s="504"/>
      <c r="O871" s="504"/>
      <c r="P871" s="504"/>
      <c r="Q871" s="504"/>
      <c r="R871" s="504"/>
      <c r="S871" s="504"/>
      <c r="T871" s="504"/>
      <c r="U871" s="504"/>
      <c r="V871" s="504"/>
      <c r="W871" s="504"/>
      <c r="X871" s="504"/>
      <c r="Y871" s="504"/>
      <c r="Z871" s="504"/>
      <c r="AA871" s="504"/>
      <c r="AB871" s="504"/>
      <c r="AC871" s="504"/>
      <c r="AD871" s="504"/>
      <c r="AE871" s="504"/>
      <c r="AF871" s="500"/>
      <c r="AG871" s="500"/>
      <c r="AH871" s="500"/>
      <c r="AI871" s="387"/>
      <c r="AJ871" s="387"/>
      <c r="AK871" s="387"/>
      <c r="AL871" s="387"/>
      <c r="AM871" s="387"/>
      <c r="AN871" s="387"/>
      <c r="AO871" s="387"/>
      <c r="AP871" s="387"/>
      <c r="AQ871" s="387"/>
      <c r="AR871" s="387"/>
      <c r="AS871" s="387"/>
      <c r="AT871" s="387"/>
      <c r="AU871" s="387"/>
      <c r="AV871" s="387"/>
      <c r="AW871" s="387"/>
      <c r="AX871" s="387"/>
      <c r="AY871" s="387"/>
      <c r="AZ871" s="387"/>
      <c r="BA871" s="387"/>
      <c r="BB871" s="387"/>
      <c r="BC871" s="387"/>
      <c r="BD871" s="387"/>
      <c r="BE871" s="387"/>
      <c r="BF871" s="387"/>
      <c r="BG871" s="387"/>
      <c r="BH871" s="387"/>
      <c r="BI871" s="387"/>
      <c r="BJ871" s="387"/>
      <c r="BK871" s="387"/>
      <c r="BL871" s="387"/>
      <c r="BM871" s="387"/>
      <c r="BN871" s="387"/>
      <c r="BO871" s="387"/>
      <c r="BP871" s="387"/>
      <c r="BQ871" s="387"/>
      <c r="BR871" s="387"/>
      <c r="BS871" s="387"/>
      <c r="BT871" s="387"/>
      <c r="BU871" s="387"/>
      <c r="BV871" s="387"/>
      <c r="BW871" s="387"/>
      <c r="BX871" s="387"/>
      <c r="BY871" s="387"/>
      <c r="BZ871" s="387"/>
      <c r="CA871" s="387"/>
      <c r="CB871" s="387"/>
      <c r="CC871" s="387"/>
      <c r="CD871" s="387"/>
      <c r="CE871" s="387"/>
      <c r="CF871" s="387"/>
      <c r="CG871" s="387"/>
      <c r="CH871" s="387"/>
      <c r="CI871" s="387"/>
      <c r="CJ871" s="387"/>
      <c r="CK871" s="387"/>
      <c r="CL871" s="387"/>
      <c r="CM871" s="387"/>
      <c r="CN871" s="387"/>
      <c r="CO871" s="387"/>
      <c r="CP871" s="387"/>
      <c r="CQ871" s="387"/>
      <c r="CR871" s="387"/>
      <c r="CS871" s="387"/>
      <c r="CT871" s="387"/>
      <c r="CU871" s="387"/>
      <c r="CV871" s="387"/>
      <c r="CW871" s="387"/>
      <c r="CX871" s="387"/>
      <c r="CY871" s="387"/>
      <c r="CZ871" s="387"/>
      <c r="DA871" s="387"/>
      <c r="DB871" s="387"/>
      <c r="DC871" s="387"/>
      <c r="DD871" s="387"/>
      <c r="DE871" s="387"/>
      <c r="DF871" s="387"/>
      <c r="DG871" s="387"/>
      <c r="DH871" s="387"/>
      <c r="DI871" s="387"/>
      <c r="DJ871" s="387"/>
      <c r="DK871" s="387"/>
      <c r="DL871" s="387"/>
      <c r="DM871" s="387"/>
      <c r="DN871" s="387"/>
      <c r="DO871" s="387"/>
      <c r="DP871" s="387"/>
      <c r="DQ871" s="387"/>
      <c r="DR871" s="387"/>
      <c r="DS871" s="387"/>
      <c r="DT871" s="387"/>
      <c r="DU871" s="387"/>
      <c r="DV871" s="387"/>
      <c r="DW871" s="387"/>
      <c r="DX871" s="387"/>
      <c r="DY871" s="387"/>
      <c r="DZ871" s="387"/>
      <c r="EA871" s="387"/>
      <c r="EB871" s="387"/>
      <c r="EC871" s="387"/>
      <c r="ED871" s="387"/>
      <c r="EE871" s="387"/>
      <c r="EF871" s="387"/>
      <c r="EG871" s="387"/>
      <c r="EH871" s="387"/>
      <c r="EI871" s="387"/>
      <c r="EJ871" s="387"/>
      <c r="EK871" s="387"/>
      <c r="EL871" s="387"/>
      <c r="EM871" s="387"/>
    </row>
    <row r="872" spans="1:143" s="389" customFormat="1" ht="25.5" hidden="1" customHeight="1">
      <c r="A872" s="504"/>
      <c r="B872" s="504"/>
      <c r="C872" s="504"/>
      <c r="D872" s="504"/>
      <c r="E872" s="504"/>
      <c r="F872" s="504"/>
      <c r="G872" s="504"/>
      <c r="H872" s="504"/>
      <c r="I872" s="504"/>
      <c r="J872" s="504"/>
      <c r="K872" s="504"/>
      <c r="L872" s="504"/>
      <c r="M872" s="504"/>
      <c r="N872" s="504"/>
      <c r="O872" s="504"/>
      <c r="P872" s="504"/>
      <c r="Q872" s="504"/>
      <c r="R872" s="504"/>
      <c r="S872" s="504"/>
      <c r="T872" s="504"/>
      <c r="U872" s="504"/>
      <c r="V872" s="504"/>
      <c r="W872" s="504"/>
      <c r="X872" s="504"/>
      <c r="Y872" s="504"/>
      <c r="Z872" s="504"/>
      <c r="AA872" s="504"/>
      <c r="AB872" s="504"/>
      <c r="AC872" s="504"/>
      <c r="AD872" s="504"/>
      <c r="AE872" s="504"/>
      <c r="AF872" s="500"/>
      <c r="AG872" s="500"/>
      <c r="AH872" s="500"/>
      <c r="AI872" s="387"/>
      <c r="AJ872" s="387"/>
      <c r="AK872" s="387"/>
      <c r="AL872" s="387"/>
      <c r="AM872" s="387"/>
      <c r="AN872" s="387"/>
      <c r="AO872" s="387"/>
      <c r="AP872" s="387"/>
      <c r="AQ872" s="387"/>
      <c r="AR872" s="387"/>
      <c r="AS872" s="387"/>
      <c r="AT872" s="387"/>
      <c r="AU872" s="387"/>
      <c r="AV872" s="387"/>
      <c r="AW872" s="387"/>
      <c r="AX872" s="387"/>
      <c r="AY872" s="387"/>
      <c r="AZ872" s="387"/>
      <c r="BA872" s="387"/>
      <c r="BB872" s="387"/>
      <c r="BC872" s="387"/>
      <c r="BD872" s="387"/>
      <c r="BE872" s="387"/>
      <c r="BF872" s="387"/>
      <c r="BG872" s="387"/>
      <c r="BH872" s="387"/>
      <c r="BI872" s="387"/>
      <c r="BJ872" s="387"/>
      <c r="BK872" s="387"/>
      <c r="BL872" s="387"/>
      <c r="BM872" s="387"/>
      <c r="BN872" s="387"/>
      <c r="BO872" s="387"/>
      <c r="BP872" s="387"/>
      <c r="BQ872" s="387"/>
      <c r="BR872" s="387"/>
      <c r="BS872" s="387"/>
      <c r="BT872" s="387"/>
      <c r="BU872" s="387"/>
      <c r="BV872" s="387"/>
      <c r="BW872" s="387"/>
      <c r="BX872" s="387"/>
      <c r="BY872" s="387"/>
      <c r="BZ872" s="387"/>
      <c r="CA872" s="387"/>
      <c r="CB872" s="387"/>
      <c r="CC872" s="387"/>
      <c r="CD872" s="387"/>
      <c r="CE872" s="387"/>
      <c r="CF872" s="387"/>
      <c r="CG872" s="387"/>
      <c r="CH872" s="387"/>
      <c r="CI872" s="387"/>
      <c r="CJ872" s="387"/>
      <c r="CK872" s="387"/>
      <c r="CL872" s="387"/>
      <c r="CM872" s="387"/>
      <c r="CN872" s="387"/>
      <c r="CO872" s="387"/>
      <c r="CP872" s="387"/>
      <c r="CQ872" s="387"/>
      <c r="CR872" s="387"/>
      <c r="CS872" s="387"/>
      <c r="CT872" s="387"/>
      <c r="CU872" s="387"/>
      <c r="CV872" s="387"/>
      <c r="CW872" s="387"/>
      <c r="CX872" s="387"/>
      <c r="CY872" s="387"/>
      <c r="CZ872" s="387"/>
      <c r="DA872" s="387"/>
      <c r="DB872" s="387"/>
      <c r="DC872" s="387"/>
      <c r="DD872" s="387"/>
      <c r="DE872" s="387"/>
      <c r="DF872" s="387"/>
      <c r="DG872" s="387"/>
      <c r="DH872" s="387"/>
      <c r="DI872" s="387"/>
      <c r="DJ872" s="387"/>
      <c r="DK872" s="387"/>
      <c r="DL872" s="387"/>
      <c r="DM872" s="387"/>
      <c r="DN872" s="387"/>
      <c r="DO872" s="387"/>
      <c r="DP872" s="387"/>
      <c r="DQ872" s="387"/>
      <c r="DR872" s="387"/>
      <c r="DS872" s="387"/>
      <c r="DT872" s="387"/>
      <c r="DU872" s="387"/>
      <c r="DV872" s="387"/>
      <c r="DW872" s="387"/>
      <c r="DX872" s="387"/>
      <c r="DY872" s="387"/>
      <c r="DZ872" s="387"/>
      <c r="EA872" s="387"/>
      <c r="EB872" s="387"/>
      <c r="EC872" s="387"/>
      <c r="ED872" s="387"/>
      <c r="EE872" s="387"/>
      <c r="EF872" s="387"/>
      <c r="EG872" s="387"/>
      <c r="EH872" s="387"/>
      <c r="EI872" s="387"/>
      <c r="EJ872" s="387"/>
      <c r="EK872" s="387"/>
      <c r="EL872" s="387"/>
      <c r="EM872" s="387"/>
    </row>
    <row r="873" spans="1:143" s="389" customFormat="1" ht="25.5" hidden="1" customHeight="1">
      <c r="A873" s="504"/>
      <c r="B873" s="504"/>
      <c r="C873" s="504"/>
      <c r="D873" s="504"/>
      <c r="E873" s="504"/>
      <c r="F873" s="504"/>
      <c r="G873" s="504"/>
      <c r="H873" s="504"/>
      <c r="I873" s="504"/>
      <c r="J873" s="504"/>
      <c r="K873" s="504"/>
      <c r="L873" s="504"/>
      <c r="M873" s="504"/>
      <c r="N873" s="504"/>
      <c r="O873" s="504"/>
      <c r="P873" s="504"/>
      <c r="Q873" s="504"/>
      <c r="R873" s="504"/>
      <c r="S873" s="504"/>
      <c r="T873" s="504"/>
      <c r="U873" s="504"/>
      <c r="V873" s="504"/>
      <c r="W873" s="504"/>
      <c r="X873" s="504"/>
      <c r="Y873" s="504"/>
      <c r="Z873" s="504"/>
      <c r="AA873" s="504"/>
      <c r="AB873" s="504"/>
      <c r="AC873" s="504"/>
      <c r="AD873" s="504"/>
      <c r="AE873" s="504"/>
      <c r="AF873" s="500"/>
      <c r="AG873" s="500"/>
      <c r="AH873" s="500"/>
      <c r="AI873" s="387"/>
      <c r="AJ873" s="387"/>
      <c r="AK873" s="387"/>
      <c r="AL873" s="387"/>
      <c r="AM873" s="387"/>
      <c r="AN873" s="387"/>
      <c r="AO873" s="387"/>
      <c r="AP873" s="387"/>
      <c r="AQ873" s="387"/>
      <c r="AR873" s="387"/>
      <c r="AS873" s="387"/>
      <c r="AT873" s="387"/>
      <c r="AU873" s="387"/>
      <c r="AV873" s="387"/>
      <c r="AW873" s="387"/>
      <c r="AX873" s="387"/>
      <c r="AY873" s="387"/>
      <c r="AZ873" s="387"/>
      <c r="BA873" s="387"/>
      <c r="BB873" s="387"/>
      <c r="BC873" s="387"/>
      <c r="BD873" s="387"/>
      <c r="BE873" s="387"/>
      <c r="BF873" s="387"/>
      <c r="BG873" s="387"/>
      <c r="BH873" s="387"/>
      <c r="BI873" s="387"/>
      <c r="BJ873" s="387"/>
      <c r="BK873" s="387"/>
      <c r="BL873" s="387"/>
      <c r="BM873" s="387"/>
      <c r="BN873" s="387"/>
      <c r="BO873" s="387"/>
      <c r="BP873" s="387"/>
      <c r="BQ873" s="387"/>
      <c r="BR873" s="387"/>
      <c r="BS873" s="387"/>
      <c r="BT873" s="387"/>
      <c r="BU873" s="387"/>
      <c r="BV873" s="387"/>
      <c r="BW873" s="387"/>
      <c r="BX873" s="387"/>
      <c r="BY873" s="387"/>
      <c r="BZ873" s="387"/>
      <c r="CA873" s="387"/>
      <c r="CB873" s="387"/>
      <c r="CC873" s="387"/>
      <c r="CD873" s="387"/>
      <c r="CE873" s="387"/>
      <c r="CF873" s="387"/>
      <c r="CG873" s="387"/>
      <c r="CH873" s="387"/>
      <c r="CI873" s="387"/>
      <c r="CJ873" s="387"/>
      <c r="CK873" s="387"/>
      <c r="CL873" s="387"/>
      <c r="CM873" s="387"/>
      <c r="CN873" s="387"/>
      <c r="CO873" s="387"/>
      <c r="CP873" s="387"/>
      <c r="CQ873" s="387"/>
      <c r="CR873" s="387"/>
      <c r="CS873" s="387"/>
      <c r="CT873" s="387"/>
      <c r="CU873" s="387"/>
      <c r="CV873" s="387"/>
      <c r="CW873" s="387"/>
      <c r="CX873" s="387"/>
      <c r="CY873" s="387"/>
      <c r="CZ873" s="387"/>
      <c r="DA873" s="387"/>
      <c r="DB873" s="387"/>
      <c r="DC873" s="387"/>
      <c r="DD873" s="387"/>
      <c r="DE873" s="387"/>
      <c r="DF873" s="387"/>
      <c r="DG873" s="387"/>
      <c r="DH873" s="387"/>
      <c r="DI873" s="387"/>
      <c r="DJ873" s="387"/>
      <c r="DK873" s="387"/>
      <c r="DL873" s="387"/>
      <c r="DM873" s="387"/>
      <c r="DN873" s="387"/>
      <c r="DO873" s="387"/>
      <c r="DP873" s="387"/>
      <c r="DQ873" s="387"/>
      <c r="DR873" s="387"/>
      <c r="DS873" s="387"/>
      <c r="DT873" s="387"/>
      <c r="DU873" s="387"/>
      <c r="DV873" s="387"/>
      <c r="DW873" s="387"/>
      <c r="DX873" s="387"/>
      <c r="DY873" s="387"/>
      <c r="DZ873" s="387"/>
      <c r="EA873" s="387"/>
      <c r="EB873" s="387"/>
      <c r="EC873" s="387"/>
      <c r="ED873" s="387"/>
      <c r="EE873" s="387"/>
      <c r="EF873" s="387"/>
      <c r="EG873" s="387"/>
      <c r="EH873" s="387"/>
      <c r="EI873" s="387"/>
      <c r="EJ873" s="387"/>
      <c r="EK873" s="387"/>
      <c r="EL873" s="387"/>
      <c r="EM873" s="387"/>
    </row>
    <row r="874" spans="1:143" s="389" customFormat="1" ht="25.5" hidden="1" customHeight="1">
      <c r="A874" s="504"/>
      <c r="B874" s="504"/>
      <c r="C874" s="504"/>
      <c r="D874" s="504"/>
      <c r="E874" s="504"/>
      <c r="F874" s="504"/>
      <c r="G874" s="504"/>
      <c r="H874" s="504"/>
      <c r="I874" s="504"/>
      <c r="J874" s="504"/>
      <c r="K874" s="504"/>
      <c r="L874" s="504"/>
      <c r="M874" s="504"/>
      <c r="N874" s="504"/>
      <c r="O874" s="504"/>
      <c r="P874" s="504"/>
      <c r="Q874" s="504"/>
      <c r="R874" s="504"/>
      <c r="S874" s="504"/>
      <c r="T874" s="504"/>
      <c r="U874" s="504"/>
      <c r="V874" s="504"/>
      <c r="W874" s="504"/>
      <c r="X874" s="504"/>
      <c r="Y874" s="504"/>
      <c r="Z874" s="504"/>
      <c r="AA874" s="504"/>
      <c r="AB874" s="504"/>
      <c r="AC874" s="504"/>
      <c r="AD874" s="504"/>
      <c r="AE874" s="504"/>
      <c r="AF874" s="500"/>
      <c r="AG874" s="500"/>
      <c r="AH874" s="500"/>
      <c r="AI874" s="387"/>
      <c r="AJ874" s="387"/>
      <c r="AK874" s="387"/>
      <c r="AL874" s="387"/>
      <c r="AM874" s="387"/>
      <c r="AN874" s="387"/>
      <c r="AO874" s="387"/>
      <c r="AP874" s="387"/>
      <c r="AQ874" s="387"/>
      <c r="AR874" s="387"/>
      <c r="AS874" s="387"/>
      <c r="AT874" s="387"/>
      <c r="AU874" s="387"/>
      <c r="AV874" s="387"/>
      <c r="AW874" s="387"/>
      <c r="AX874" s="387"/>
      <c r="AY874" s="387"/>
      <c r="AZ874" s="387"/>
      <c r="BA874" s="387"/>
      <c r="BB874" s="387"/>
      <c r="BC874" s="387"/>
      <c r="BD874" s="387"/>
      <c r="BE874" s="387"/>
      <c r="BF874" s="387"/>
      <c r="BG874" s="387"/>
      <c r="BH874" s="387"/>
      <c r="BI874" s="387"/>
      <c r="BJ874" s="387"/>
      <c r="BK874" s="387"/>
      <c r="BL874" s="387"/>
      <c r="BM874" s="387"/>
      <c r="BN874" s="387"/>
      <c r="BO874" s="387"/>
      <c r="BP874" s="387"/>
      <c r="BQ874" s="387"/>
      <c r="BR874" s="387"/>
      <c r="BS874" s="387"/>
      <c r="BT874" s="387"/>
      <c r="BU874" s="387"/>
      <c r="BV874" s="387"/>
      <c r="BW874" s="387"/>
      <c r="BX874" s="387"/>
      <c r="BY874" s="387"/>
      <c r="BZ874" s="387"/>
      <c r="CA874" s="387"/>
      <c r="CB874" s="387"/>
      <c r="CC874" s="387"/>
      <c r="CD874" s="387"/>
      <c r="CE874" s="387"/>
      <c r="CF874" s="387"/>
      <c r="CG874" s="387"/>
      <c r="CH874" s="387"/>
      <c r="CI874" s="387"/>
      <c r="CJ874" s="387"/>
      <c r="CK874" s="387"/>
      <c r="CL874" s="387"/>
      <c r="CM874" s="387"/>
      <c r="CN874" s="387"/>
      <c r="CO874" s="387"/>
      <c r="CP874" s="387"/>
      <c r="CQ874" s="387"/>
      <c r="CR874" s="387"/>
      <c r="CS874" s="387"/>
      <c r="CT874" s="387"/>
      <c r="CU874" s="387"/>
      <c r="CV874" s="387"/>
      <c r="CW874" s="387"/>
      <c r="CX874" s="387"/>
      <c r="CY874" s="387"/>
      <c r="CZ874" s="387"/>
      <c r="DA874" s="387"/>
      <c r="DB874" s="387"/>
      <c r="DC874" s="387"/>
      <c r="DD874" s="387"/>
      <c r="DE874" s="387"/>
      <c r="DF874" s="387"/>
      <c r="DG874" s="387"/>
      <c r="DH874" s="387"/>
      <c r="DI874" s="387"/>
      <c r="DJ874" s="387"/>
      <c r="DK874" s="387"/>
      <c r="DL874" s="387"/>
      <c r="DM874" s="387"/>
      <c r="DN874" s="387"/>
      <c r="DO874" s="387"/>
      <c r="DP874" s="387"/>
      <c r="DQ874" s="387"/>
      <c r="DR874" s="387"/>
      <c r="DS874" s="387"/>
      <c r="DT874" s="387"/>
      <c r="DU874" s="387"/>
      <c r="DV874" s="387"/>
      <c r="DW874" s="387"/>
      <c r="DX874" s="387"/>
      <c r="DY874" s="387"/>
      <c r="DZ874" s="387"/>
      <c r="EA874" s="387"/>
      <c r="EB874" s="387"/>
      <c r="EC874" s="387"/>
      <c r="ED874" s="387"/>
      <c r="EE874" s="387"/>
      <c r="EF874" s="387"/>
      <c r="EG874" s="387"/>
      <c r="EH874" s="387"/>
      <c r="EI874" s="387"/>
      <c r="EJ874" s="387"/>
      <c r="EK874" s="387"/>
      <c r="EL874" s="387"/>
      <c r="EM874" s="387"/>
    </row>
    <row r="875" spans="1:143" s="389" customFormat="1" ht="25.5" hidden="1" customHeight="1">
      <c r="A875" s="504"/>
      <c r="B875" s="504"/>
      <c r="C875" s="504"/>
      <c r="D875" s="504"/>
      <c r="E875" s="504"/>
      <c r="F875" s="504"/>
      <c r="G875" s="504"/>
      <c r="H875" s="504"/>
      <c r="I875" s="504"/>
      <c r="J875" s="504"/>
      <c r="K875" s="504"/>
      <c r="L875" s="504"/>
      <c r="M875" s="504"/>
      <c r="N875" s="504"/>
      <c r="O875" s="504"/>
      <c r="P875" s="504"/>
      <c r="Q875" s="504"/>
      <c r="R875" s="504"/>
      <c r="S875" s="504"/>
      <c r="T875" s="504"/>
      <c r="U875" s="504"/>
      <c r="V875" s="504"/>
      <c r="W875" s="504"/>
      <c r="X875" s="504"/>
      <c r="Y875" s="504"/>
      <c r="Z875" s="504"/>
      <c r="AA875" s="504"/>
      <c r="AB875" s="504"/>
      <c r="AC875" s="504"/>
      <c r="AD875" s="504"/>
      <c r="AE875" s="504"/>
      <c r="AF875" s="500"/>
      <c r="AG875" s="500"/>
      <c r="AH875" s="500"/>
      <c r="AI875" s="387"/>
      <c r="AJ875" s="387"/>
      <c r="AK875" s="387"/>
      <c r="AL875" s="387"/>
      <c r="AM875" s="387"/>
      <c r="AN875" s="387"/>
      <c r="AO875" s="387"/>
      <c r="AP875" s="387"/>
      <c r="AQ875" s="387"/>
      <c r="AR875" s="387"/>
      <c r="AS875" s="387"/>
      <c r="AT875" s="387"/>
      <c r="AU875" s="387"/>
      <c r="AV875" s="387"/>
      <c r="AW875" s="387"/>
      <c r="AX875" s="387"/>
      <c r="AY875" s="387"/>
      <c r="AZ875" s="387"/>
      <c r="BA875" s="387"/>
      <c r="BB875" s="387"/>
      <c r="BC875" s="387"/>
      <c r="BD875" s="387"/>
      <c r="BE875" s="387"/>
      <c r="BF875" s="387"/>
      <c r="BG875" s="387"/>
      <c r="BH875" s="387"/>
      <c r="BI875" s="387"/>
      <c r="BJ875" s="387"/>
      <c r="BK875" s="387"/>
      <c r="BL875" s="387"/>
      <c r="BM875" s="387"/>
      <c r="BN875" s="387"/>
      <c r="BO875" s="387"/>
      <c r="BP875" s="387"/>
      <c r="BQ875" s="387"/>
      <c r="BR875" s="387"/>
      <c r="BS875" s="387"/>
      <c r="BT875" s="387"/>
      <c r="BU875" s="387"/>
      <c r="BV875" s="387"/>
      <c r="BW875" s="387"/>
      <c r="BX875" s="387"/>
      <c r="BY875" s="387"/>
      <c r="BZ875" s="387"/>
      <c r="CA875" s="387"/>
      <c r="CB875" s="387"/>
      <c r="CC875" s="387"/>
      <c r="CD875" s="387"/>
      <c r="CE875" s="387"/>
      <c r="CF875" s="387"/>
      <c r="CG875" s="387"/>
      <c r="CH875" s="387"/>
      <c r="CI875" s="387"/>
      <c r="CJ875" s="387"/>
      <c r="CK875" s="387"/>
      <c r="CL875" s="387"/>
      <c r="CM875" s="387"/>
      <c r="CN875" s="387"/>
      <c r="CO875" s="387"/>
      <c r="CP875" s="387"/>
      <c r="CQ875" s="387"/>
      <c r="CR875" s="387"/>
      <c r="CS875" s="387"/>
      <c r="CT875" s="387"/>
      <c r="CU875" s="387"/>
      <c r="CV875" s="387"/>
      <c r="CW875" s="387"/>
      <c r="CX875" s="387"/>
      <c r="CY875" s="387"/>
      <c r="CZ875" s="387"/>
      <c r="DA875" s="387"/>
      <c r="DB875" s="387"/>
      <c r="DC875" s="387"/>
      <c r="DD875" s="387"/>
      <c r="DE875" s="387"/>
      <c r="DF875" s="387"/>
      <c r="DG875" s="387"/>
      <c r="DH875" s="387"/>
      <c r="DI875" s="387"/>
      <c r="DJ875" s="387"/>
      <c r="DK875" s="387"/>
      <c r="DL875" s="387"/>
      <c r="DM875" s="387"/>
      <c r="DN875" s="387"/>
      <c r="DO875" s="387"/>
      <c r="DP875" s="387"/>
      <c r="DQ875" s="387"/>
      <c r="DR875" s="387"/>
      <c r="DS875" s="387"/>
      <c r="DT875" s="387"/>
      <c r="DU875" s="387"/>
      <c r="DV875" s="387"/>
      <c r="DW875" s="387"/>
      <c r="DX875" s="387"/>
      <c r="DY875" s="387"/>
      <c r="DZ875" s="387"/>
      <c r="EA875" s="387"/>
      <c r="EB875" s="387"/>
      <c r="EC875" s="387"/>
      <c r="ED875" s="387"/>
      <c r="EE875" s="387"/>
      <c r="EF875" s="387"/>
      <c r="EG875" s="387"/>
      <c r="EH875" s="387"/>
      <c r="EI875" s="387"/>
      <c r="EJ875" s="387"/>
      <c r="EK875" s="387"/>
      <c r="EL875" s="387"/>
      <c r="EM875" s="387"/>
    </row>
    <row r="876" spans="1:143" s="389" customFormat="1" ht="25.5" hidden="1" customHeight="1">
      <c r="A876" s="504"/>
      <c r="B876" s="504"/>
      <c r="C876" s="504"/>
      <c r="D876" s="504"/>
      <c r="E876" s="504"/>
      <c r="F876" s="504"/>
      <c r="G876" s="504"/>
      <c r="H876" s="504"/>
      <c r="I876" s="504"/>
      <c r="J876" s="504"/>
      <c r="K876" s="504"/>
      <c r="L876" s="504"/>
      <c r="M876" s="504"/>
      <c r="N876" s="504"/>
      <c r="O876" s="504"/>
      <c r="P876" s="504"/>
      <c r="Q876" s="504"/>
      <c r="R876" s="504"/>
      <c r="S876" s="504"/>
      <c r="T876" s="504"/>
      <c r="U876" s="504"/>
      <c r="V876" s="504"/>
      <c r="W876" s="504"/>
      <c r="X876" s="504"/>
      <c r="Y876" s="504"/>
      <c r="Z876" s="504"/>
      <c r="AA876" s="504"/>
      <c r="AB876" s="504"/>
      <c r="AC876" s="504"/>
      <c r="AD876" s="504"/>
      <c r="AE876" s="504"/>
      <c r="AF876" s="500"/>
      <c r="AG876" s="500"/>
      <c r="AH876" s="500"/>
      <c r="AI876" s="387"/>
      <c r="AJ876" s="387"/>
      <c r="AK876" s="387"/>
      <c r="AL876" s="387"/>
      <c r="AM876" s="387"/>
      <c r="AN876" s="387"/>
      <c r="AO876" s="387"/>
      <c r="AP876" s="387"/>
      <c r="AQ876" s="387"/>
      <c r="AR876" s="387"/>
      <c r="AS876" s="387"/>
      <c r="AT876" s="387"/>
      <c r="AU876" s="387"/>
      <c r="AV876" s="387"/>
      <c r="AW876" s="387"/>
      <c r="AX876" s="387"/>
      <c r="AY876" s="387"/>
      <c r="AZ876" s="387"/>
      <c r="BA876" s="387"/>
      <c r="BB876" s="387"/>
      <c r="BC876" s="387"/>
      <c r="BD876" s="387"/>
      <c r="BE876" s="387"/>
      <c r="BF876" s="387"/>
      <c r="BG876" s="387"/>
      <c r="BH876" s="387"/>
      <c r="BI876" s="387"/>
      <c r="BJ876" s="387"/>
      <c r="BK876" s="387"/>
      <c r="BL876" s="387"/>
      <c r="BM876" s="387"/>
      <c r="BN876" s="387"/>
      <c r="BO876" s="387"/>
      <c r="BP876" s="387"/>
      <c r="BQ876" s="387"/>
      <c r="BR876" s="387"/>
      <c r="BS876" s="387"/>
      <c r="BT876" s="387"/>
      <c r="BU876" s="387"/>
      <c r="BV876" s="387"/>
      <c r="BW876" s="387"/>
      <c r="BX876" s="387"/>
      <c r="BY876" s="387"/>
      <c r="BZ876" s="387"/>
      <c r="CA876" s="387"/>
      <c r="CB876" s="387"/>
      <c r="CC876" s="387"/>
      <c r="CD876" s="387"/>
      <c r="CE876" s="387"/>
      <c r="CF876" s="387"/>
      <c r="CG876" s="387"/>
      <c r="CH876" s="387"/>
      <c r="CI876" s="387"/>
      <c r="CJ876" s="387"/>
      <c r="CK876" s="387"/>
      <c r="CL876" s="387"/>
      <c r="CM876" s="387"/>
      <c r="CN876" s="387"/>
      <c r="CO876" s="387"/>
      <c r="CP876" s="387"/>
      <c r="CQ876" s="387"/>
      <c r="CR876" s="387"/>
      <c r="CS876" s="387"/>
      <c r="CT876" s="387"/>
      <c r="CU876" s="387"/>
      <c r="CV876" s="387"/>
      <c r="CW876" s="387"/>
      <c r="CX876" s="387"/>
      <c r="CY876" s="387"/>
      <c r="CZ876" s="387"/>
      <c r="DA876" s="387"/>
      <c r="DB876" s="387"/>
      <c r="DC876" s="387"/>
      <c r="DD876" s="387"/>
      <c r="DE876" s="387"/>
      <c r="DF876" s="387"/>
      <c r="DG876" s="387"/>
      <c r="DH876" s="387"/>
      <c r="DI876" s="387"/>
      <c r="DJ876" s="387"/>
      <c r="DK876" s="387"/>
      <c r="DL876" s="387"/>
      <c r="DM876" s="387"/>
      <c r="DN876" s="387"/>
      <c r="DO876" s="387"/>
      <c r="DP876" s="387"/>
      <c r="DQ876" s="387"/>
      <c r="DR876" s="387"/>
      <c r="DS876" s="387"/>
      <c r="DT876" s="387"/>
      <c r="DU876" s="387"/>
      <c r="DV876" s="387"/>
      <c r="DW876" s="387"/>
      <c r="DX876" s="387"/>
      <c r="DY876" s="387"/>
      <c r="DZ876" s="387"/>
      <c r="EA876" s="387"/>
      <c r="EB876" s="387"/>
      <c r="EC876" s="387"/>
      <c r="ED876" s="387"/>
      <c r="EE876" s="387"/>
      <c r="EF876" s="387"/>
      <c r="EG876" s="387"/>
      <c r="EH876" s="387"/>
      <c r="EI876" s="387"/>
      <c r="EJ876" s="387"/>
      <c r="EK876" s="387"/>
      <c r="EL876" s="387"/>
      <c r="EM876" s="387"/>
    </row>
    <row r="877" spans="1:143" s="389" customFormat="1" ht="25.5" hidden="1" customHeight="1">
      <c r="A877" s="504"/>
      <c r="B877" s="504"/>
      <c r="C877" s="504"/>
      <c r="D877" s="504"/>
      <c r="E877" s="504"/>
      <c r="F877" s="504"/>
      <c r="G877" s="504"/>
      <c r="H877" s="504"/>
      <c r="I877" s="504"/>
      <c r="J877" s="504"/>
      <c r="K877" s="504"/>
      <c r="L877" s="504"/>
      <c r="M877" s="504"/>
      <c r="N877" s="504"/>
      <c r="O877" s="504"/>
      <c r="P877" s="504"/>
      <c r="Q877" s="504"/>
      <c r="R877" s="504"/>
      <c r="S877" s="504"/>
      <c r="T877" s="504"/>
      <c r="U877" s="504"/>
      <c r="V877" s="504"/>
      <c r="W877" s="504"/>
      <c r="X877" s="504"/>
      <c r="Y877" s="504"/>
      <c r="Z877" s="504"/>
      <c r="AA877" s="504"/>
      <c r="AB877" s="504"/>
      <c r="AC877" s="504"/>
      <c r="AD877" s="504"/>
      <c r="AE877" s="504"/>
      <c r="AF877" s="500"/>
      <c r="AG877" s="500"/>
      <c r="AH877" s="500"/>
      <c r="AI877" s="387"/>
      <c r="AJ877" s="387"/>
      <c r="AK877" s="387"/>
      <c r="AL877" s="387"/>
      <c r="AM877" s="387"/>
      <c r="AN877" s="387"/>
      <c r="AO877" s="387"/>
      <c r="AP877" s="387"/>
      <c r="AQ877" s="387"/>
      <c r="AR877" s="387"/>
      <c r="AS877" s="387"/>
      <c r="AT877" s="387"/>
      <c r="AU877" s="387"/>
      <c r="AV877" s="387"/>
      <c r="AW877" s="387"/>
      <c r="AX877" s="387"/>
      <c r="AY877" s="387"/>
      <c r="AZ877" s="387"/>
      <c r="BA877" s="387"/>
      <c r="BB877" s="387"/>
      <c r="BC877" s="387"/>
      <c r="BD877" s="387"/>
      <c r="BE877" s="387"/>
      <c r="BF877" s="387"/>
      <c r="BG877" s="387"/>
      <c r="BH877" s="387"/>
      <c r="BI877" s="387"/>
      <c r="BJ877" s="387"/>
      <c r="BK877" s="387"/>
      <c r="BL877" s="387"/>
      <c r="BM877" s="387"/>
      <c r="BN877" s="387"/>
      <c r="BO877" s="387"/>
      <c r="BP877" s="387"/>
      <c r="BQ877" s="387"/>
      <c r="BR877" s="387"/>
      <c r="BS877" s="387"/>
      <c r="BT877" s="387"/>
      <c r="BU877" s="387"/>
      <c r="BV877" s="387"/>
      <c r="BW877" s="387"/>
      <c r="BX877" s="387"/>
      <c r="BY877" s="387"/>
      <c r="BZ877" s="387"/>
      <c r="CA877" s="387"/>
      <c r="CB877" s="387"/>
      <c r="CC877" s="387"/>
      <c r="CD877" s="387"/>
      <c r="CE877" s="387"/>
      <c r="CF877" s="387"/>
      <c r="CG877" s="387"/>
      <c r="CH877" s="387"/>
      <c r="CI877" s="387"/>
      <c r="CJ877" s="387"/>
      <c r="CK877" s="387"/>
      <c r="CL877" s="387"/>
      <c r="CM877" s="387"/>
      <c r="CN877" s="387"/>
      <c r="CO877" s="387"/>
      <c r="CP877" s="387"/>
      <c r="CQ877" s="387"/>
      <c r="CR877" s="387"/>
      <c r="CS877" s="387"/>
      <c r="CT877" s="387"/>
      <c r="CU877" s="387"/>
      <c r="CV877" s="387"/>
      <c r="CW877" s="387"/>
      <c r="CX877" s="387"/>
      <c r="CY877" s="387"/>
      <c r="CZ877" s="387"/>
      <c r="DA877" s="387"/>
      <c r="DB877" s="387"/>
      <c r="DC877" s="387"/>
      <c r="DD877" s="387"/>
      <c r="DE877" s="387"/>
      <c r="DF877" s="387"/>
      <c r="DG877" s="387"/>
      <c r="DH877" s="387"/>
      <c r="DI877" s="387"/>
      <c r="DJ877" s="387"/>
      <c r="DK877" s="387"/>
      <c r="DL877" s="387"/>
      <c r="DM877" s="387"/>
      <c r="DN877" s="387"/>
      <c r="DO877" s="387"/>
      <c r="DP877" s="387"/>
      <c r="DQ877" s="387"/>
      <c r="DR877" s="387"/>
      <c r="DS877" s="387"/>
      <c r="DT877" s="387"/>
      <c r="DU877" s="387"/>
      <c r="DV877" s="387"/>
      <c r="DW877" s="387"/>
      <c r="DX877" s="387"/>
      <c r="DY877" s="387"/>
      <c r="DZ877" s="387"/>
      <c r="EA877" s="387"/>
      <c r="EB877" s="387"/>
      <c r="EC877" s="387"/>
      <c r="ED877" s="387"/>
      <c r="EE877" s="387"/>
      <c r="EF877" s="387"/>
      <c r="EG877" s="387"/>
      <c r="EH877" s="387"/>
      <c r="EI877" s="387"/>
      <c r="EJ877" s="387"/>
      <c r="EK877" s="387"/>
      <c r="EL877" s="387"/>
      <c r="EM877" s="387"/>
    </row>
    <row r="878" spans="1:143" s="389" customFormat="1" ht="25.5" hidden="1" customHeight="1">
      <c r="A878" s="504"/>
      <c r="B878" s="504"/>
      <c r="C878" s="504"/>
      <c r="D878" s="504"/>
      <c r="E878" s="504"/>
      <c r="F878" s="504"/>
      <c r="G878" s="504"/>
      <c r="H878" s="504"/>
      <c r="I878" s="504"/>
      <c r="J878" s="504"/>
      <c r="K878" s="504"/>
      <c r="L878" s="504"/>
      <c r="M878" s="504"/>
      <c r="N878" s="504"/>
      <c r="O878" s="504"/>
      <c r="P878" s="504"/>
      <c r="Q878" s="504"/>
      <c r="R878" s="504"/>
      <c r="S878" s="504"/>
      <c r="T878" s="504"/>
      <c r="U878" s="504"/>
      <c r="V878" s="504"/>
      <c r="W878" s="504"/>
      <c r="X878" s="504"/>
      <c r="Y878" s="504"/>
      <c r="Z878" s="504"/>
      <c r="AA878" s="504"/>
      <c r="AB878" s="504"/>
      <c r="AC878" s="504"/>
      <c r="AD878" s="504"/>
      <c r="AE878" s="504"/>
      <c r="AF878" s="500"/>
      <c r="AG878" s="500"/>
      <c r="AH878" s="500"/>
      <c r="AI878" s="387"/>
      <c r="AJ878" s="387"/>
      <c r="AK878" s="387"/>
      <c r="AL878" s="387"/>
      <c r="AM878" s="387"/>
      <c r="AN878" s="387"/>
      <c r="AO878" s="387"/>
      <c r="AP878" s="387"/>
      <c r="AQ878" s="387"/>
      <c r="AR878" s="387"/>
      <c r="AS878" s="387"/>
      <c r="AT878" s="387"/>
      <c r="AU878" s="387"/>
      <c r="AV878" s="387"/>
      <c r="AW878" s="387"/>
      <c r="AX878" s="387"/>
      <c r="AY878" s="387"/>
      <c r="AZ878" s="387"/>
      <c r="BA878" s="387"/>
      <c r="BB878" s="387"/>
      <c r="BC878" s="387"/>
      <c r="BD878" s="387"/>
      <c r="BE878" s="387"/>
      <c r="BF878" s="387"/>
      <c r="BG878" s="387"/>
      <c r="BH878" s="387"/>
      <c r="BI878" s="387"/>
      <c r="BJ878" s="387"/>
      <c r="BK878" s="387"/>
      <c r="BL878" s="387"/>
      <c r="BM878" s="387"/>
      <c r="BN878" s="387"/>
      <c r="BO878" s="387"/>
      <c r="BP878" s="387"/>
      <c r="BQ878" s="387"/>
      <c r="BR878" s="387"/>
      <c r="BS878" s="387"/>
      <c r="BT878" s="387"/>
      <c r="BU878" s="387"/>
      <c r="BV878" s="387"/>
      <c r="BW878" s="387"/>
      <c r="BX878" s="387"/>
      <c r="BY878" s="387"/>
      <c r="BZ878" s="387"/>
      <c r="CA878" s="387"/>
      <c r="CB878" s="387"/>
      <c r="CC878" s="387"/>
      <c r="CD878" s="387"/>
      <c r="CE878" s="387"/>
      <c r="CF878" s="387"/>
      <c r="CG878" s="387"/>
      <c r="CH878" s="387"/>
      <c r="CI878" s="387"/>
      <c r="CJ878" s="387"/>
      <c r="CK878" s="387"/>
      <c r="CL878" s="387"/>
      <c r="CM878" s="387"/>
      <c r="CN878" s="387"/>
      <c r="CO878" s="387"/>
      <c r="CP878" s="387"/>
      <c r="CQ878" s="387"/>
      <c r="CR878" s="387"/>
      <c r="CS878" s="387"/>
      <c r="CT878" s="387"/>
      <c r="CU878" s="387"/>
      <c r="CV878" s="387"/>
      <c r="CW878" s="387"/>
      <c r="CX878" s="387"/>
      <c r="CY878" s="387"/>
      <c r="CZ878" s="387"/>
      <c r="DA878" s="387"/>
      <c r="DB878" s="387"/>
      <c r="DC878" s="387"/>
      <c r="DD878" s="387"/>
      <c r="DE878" s="387"/>
      <c r="DF878" s="387"/>
      <c r="DG878" s="387"/>
      <c r="DH878" s="387"/>
      <c r="DI878" s="387"/>
      <c r="DJ878" s="387"/>
      <c r="DK878" s="387"/>
      <c r="DL878" s="387"/>
      <c r="DM878" s="387"/>
      <c r="DN878" s="387"/>
      <c r="DO878" s="387"/>
      <c r="DP878" s="387"/>
      <c r="DQ878" s="387"/>
      <c r="DR878" s="387"/>
      <c r="DS878" s="387"/>
      <c r="DT878" s="387"/>
      <c r="DU878" s="387"/>
      <c r="DV878" s="387"/>
      <c r="DW878" s="387"/>
      <c r="DX878" s="387"/>
      <c r="DY878" s="387"/>
      <c r="DZ878" s="387"/>
      <c r="EA878" s="387"/>
      <c r="EB878" s="387"/>
      <c r="EC878" s="387"/>
      <c r="ED878" s="387"/>
      <c r="EE878" s="387"/>
      <c r="EF878" s="387"/>
      <c r="EG878" s="387"/>
      <c r="EH878" s="387"/>
      <c r="EI878" s="387"/>
      <c r="EJ878" s="387"/>
      <c r="EK878" s="387"/>
      <c r="EL878" s="387"/>
      <c r="EM878" s="387"/>
    </row>
    <row r="879" spans="1:143" s="389" customFormat="1" ht="25.5" hidden="1" customHeight="1">
      <c r="A879" s="504"/>
      <c r="B879" s="504"/>
      <c r="C879" s="504"/>
      <c r="D879" s="504"/>
      <c r="E879" s="504"/>
      <c r="F879" s="504"/>
      <c r="G879" s="504"/>
      <c r="H879" s="504"/>
      <c r="I879" s="504"/>
      <c r="J879" s="504"/>
      <c r="K879" s="504"/>
      <c r="L879" s="504"/>
      <c r="M879" s="504"/>
      <c r="N879" s="504"/>
      <c r="O879" s="504"/>
      <c r="P879" s="504"/>
      <c r="Q879" s="504"/>
      <c r="R879" s="504"/>
      <c r="S879" s="504"/>
      <c r="T879" s="504"/>
      <c r="U879" s="504"/>
      <c r="V879" s="504"/>
      <c r="W879" s="504"/>
      <c r="X879" s="504"/>
      <c r="Y879" s="504"/>
      <c r="Z879" s="504"/>
      <c r="AA879" s="504"/>
      <c r="AB879" s="504"/>
      <c r="AC879" s="504"/>
      <c r="AD879" s="504"/>
      <c r="AE879" s="504"/>
      <c r="AF879" s="500"/>
      <c r="AG879" s="500"/>
      <c r="AH879" s="500"/>
      <c r="AI879" s="387"/>
      <c r="AJ879" s="387"/>
      <c r="AK879" s="387"/>
      <c r="AL879" s="387"/>
      <c r="AM879" s="387"/>
      <c r="AN879" s="387"/>
      <c r="AO879" s="387"/>
      <c r="AP879" s="387"/>
      <c r="AQ879" s="387"/>
      <c r="AR879" s="387"/>
      <c r="AS879" s="387"/>
      <c r="AT879" s="387"/>
      <c r="AU879" s="387"/>
      <c r="AV879" s="387"/>
      <c r="AW879" s="387"/>
      <c r="AX879" s="387"/>
      <c r="AY879" s="387"/>
      <c r="AZ879" s="387"/>
      <c r="BA879" s="387"/>
      <c r="BB879" s="387"/>
      <c r="BC879" s="387"/>
      <c r="BD879" s="387"/>
      <c r="BE879" s="387"/>
      <c r="BF879" s="387"/>
      <c r="BG879" s="387"/>
      <c r="BH879" s="387"/>
      <c r="BI879" s="387"/>
      <c r="BJ879" s="387"/>
      <c r="BK879" s="387"/>
      <c r="BL879" s="387"/>
      <c r="BM879" s="387"/>
      <c r="BN879" s="387"/>
      <c r="BO879" s="387"/>
      <c r="BP879" s="387"/>
      <c r="BQ879" s="387"/>
      <c r="BR879" s="387"/>
      <c r="BS879" s="387"/>
      <c r="BT879" s="387"/>
      <c r="BU879" s="387"/>
      <c r="BV879" s="387"/>
      <c r="BW879" s="387"/>
      <c r="BX879" s="387"/>
      <c r="BY879" s="387"/>
      <c r="BZ879" s="387"/>
      <c r="CA879" s="387"/>
      <c r="CB879" s="387"/>
      <c r="CC879" s="387"/>
      <c r="CD879" s="387"/>
      <c r="CE879" s="387"/>
      <c r="CF879" s="387"/>
      <c r="CG879" s="387"/>
      <c r="CH879" s="387"/>
      <c r="CI879" s="387"/>
      <c r="CJ879" s="387"/>
      <c r="CK879" s="387"/>
      <c r="CL879" s="387"/>
      <c r="CM879" s="387"/>
      <c r="CN879" s="387"/>
      <c r="CO879" s="387"/>
      <c r="CP879" s="387"/>
      <c r="CQ879" s="387"/>
      <c r="CR879" s="387"/>
      <c r="CS879" s="387"/>
      <c r="CT879" s="387"/>
      <c r="CU879" s="387"/>
      <c r="CV879" s="387"/>
      <c r="CW879" s="387"/>
      <c r="CX879" s="387"/>
      <c r="CY879" s="387"/>
      <c r="CZ879" s="387"/>
      <c r="DA879" s="387"/>
      <c r="DB879" s="387"/>
      <c r="DC879" s="387"/>
      <c r="DD879" s="387"/>
      <c r="DE879" s="387"/>
      <c r="DF879" s="387"/>
      <c r="DG879" s="387"/>
      <c r="DH879" s="387"/>
      <c r="DI879" s="387"/>
      <c r="DJ879" s="387"/>
      <c r="DK879" s="387"/>
      <c r="DL879" s="387"/>
      <c r="DM879" s="387"/>
      <c r="DN879" s="387"/>
      <c r="DO879" s="387"/>
      <c r="DP879" s="387"/>
      <c r="DQ879" s="387"/>
      <c r="DR879" s="387"/>
      <c r="DS879" s="387"/>
      <c r="DT879" s="387"/>
      <c r="DU879" s="387"/>
      <c r="DV879" s="387"/>
      <c r="DW879" s="387"/>
      <c r="DX879" s="387"/>
      <c r="DY879" s="387"/>
      <c r="DZ879" s="387"/>
      <c r="EA879" s="387"/>
      <c r="EB879" s="387"/>
      <c r="EC879" s="387"/>
      <c r="ED879" s="387"/>
      <c r="EE879" s="387"/>
      <c r="EF879" s="387"/>
      <c r="EG879" s="387"/>
      <c r="EH879" s="387"/>
      <c r="EI879" s="387"/>
      <c r="EJ879" s="387"/>
      <c r="EK879" s="387"/>
      <c r="EL879" s="387"/>
      <c r="EM879" s="387"/>
    </row>
    <row r="880" spans="1:143" s="389" customFormat="1" ht="25.5" hidden="1" customHeight="1">
      <c r="A880" s="504"/>
      <c r="B880" s="504"/>
      <c r="C880" s="504"/>
      <c r="D880" s="504"/>
      <c r="E880" s="504"/>
      <c r="F880" s="504"/>
      <c r="G880" s="504"/>
      <c r="H880" s="504"/>
      <c r="I880" s="504"/>
      <c r="J880" s="504"/>
      <c r="K880" s="504"/>
      <c r="L880" s="504"/>
      <c r="M880" s="504"/>
      <c r="N880" s="504"/>
      <c r="O880" s="504"/>
      <c r="P880" s="504"/>
      <c r="Q880" s="504"/>
      <c r="R880" s="504"/>
      <c r="S880" s="504"/>
      <c r="T880" s="504"/>
      <c r="U880" s="504"/>
      <c r="V880" s="504"/>
      <c r="W880" s="504"/>
      <c r="X880" s="504"/>
      <c r="Y880" s="504"/>
      <c r="Z880" s="504"/>
      <c r="AA880" s="504"/>
      <c r="AB880" s="504"/>
      <c r="AC880" s="504"/>
      <c r="AD880" s="504"/>
      <c r="AE880" s="504"/>
      <c r="AF880" s="500"/>
      <c r="AG880" s="500"/>
      <c r="AH880" s="500"/>
      <c r="AI880" s="387"/>
      <c r="AJ880" s="387"/>
      <c r="AK880" s="387"/>
      <c r="AL880" s="387"/>
      <c r="AM880" s="387"/>
      <c r="AN880" s="387"/>
      <c r="AO880" s="387"/>
      <c r="AP880" s="387"/>
      <c r="AQ880" s="387"/>
      <c r="AR880" s="387"/>
      <c r="AS880" s="387"/>
      <c r="AT880" s="387"/>
      <c r="AU880" s="387"/>
      <c r="AV880" s="387"/>
      <c r="AW880" s="387"/>
      <c r="AX880" s="387"/>
      <c r="AY880" s="387"/>
      <c r="AZ880" s="387"/>
      <c r="BA880" s="387"/>
      <c r="BB880" s="387"/>
      <c r="BC880" s="387"/>
      <c r="BD880" s="387"/>
      <c r="BE880" s="387"/>
      <c r="BF880" s="387"/>
      <c r="BG880" s="387"/>
      <c r="BH880" s="387"/>
      <c r="BI880" s="387"/>
      <c r="BJ880" s="387"/>
      <c r="BK880" s="387"/>
      <c r="BL880" s="387"/>
      <c r="BM880" s="387"/>
      <c r="BN880" s="387"/>
      <c r="BO880" s="387"/>
      <c r="BP880" s="387"/>
      <c r="BQ880" s="387"/>
      <c r="BR880" s="387"/>
      <c r="BS880" s="387"/>
      <c r="BT880" s="387"/>
      <c r="BU880" s="387"/>
      <c r="BV880" s="387"/>
      <c r="BW880" s="387"/>
      <c r="BX880" s="387"/>
      <c r="BY880" s="387"/>
      <c r="BZ880" s="387"/>
      <c r="CA880" s="387"/>
      <c r="CB880" s="387"/>
      <c r="CC880" s="387"/>
      <c r="CD880" s="387"/>
      <c r="CE880" s="387"/>
      <c r="CF880" s="387"/>
      <c r="CG880" s="387"/>
      <c r="CH880" s="387"/>
      <c r="CI880" s="387"/>
      <c r="CJ880" s="387"/>
      <c r="CK880" s="387"/>
      <c r="CL880" s="387"/>
      <c r="CM880" s="387"/>
      <c r="CN880" s="387"/>
      <c r="CO880" s="387"/>
      <c r="CP880" s="387"/>
      <c r="CQ880" s="387"/>
      <c r="CR880" s="387"/>
      <c r="CS880" s="387"/>
      <c r="CT880" s="387"/>
      <c r="CU880" s="387"/>
      <c r="CV880" s="387"/>
      <c r="CW880" s="387"/>
      <c r="CX880" s="387"/>
      <c r="CY880" s="387"/>
      <c r="CZ880" s="387"/>
      <c r="DA880" s="387"/>
      <c r="DB880" s="387"/>
      <c r="DC880" s="387"/>
      <c r="DD880" s="387"/>
      <c r="DE880" s="387"/>
      <c r="DF880" s="387"/>
      <c r="DG880" s="387"/>
      <c r="DH880" s="387"/>
      <c r="DI880" s="387"/>
      <c r="DJ880" s="387"/>
      <c r="DK880" s="387"/>
      <c r="DL880" s="387"/>
      <c r="DM880" s="387"/>
      <c r="DN880" s="387"/>
      <c r="DO880" s="387"/>
      <c r="DP880" s="387"/>
      <c r="DQ880" s="387"/>
      <c r="DR880" s="387"/>
      <c r="DS880" s="387"/>
      <c r="DT880" s="387"/>
      <c r="DU880" s="387"/>
      <c r="DV880" s="387"/>
      <c r="DW880" s="387"/>
      <c r="DX880" s="387"/>
      <c r="DY880" s="387"/>
      <c r="DZ880" s="387"/>
      <c r="EA880" s="387"/>
      <c r="EB880" s="387"/>
      <c r="EC880" s="387"/>
      <c r="ED880" s="387"/>
      <c r="EE880" s="387"/>
      <c r="EF880" s="387"/>
      <c r="EG880" s="387"/>
      <c r="EH880" s="387"/>
      <c r="EI880" s="387"/>
      <c r="EJ880" s="387"/>
      <c r="EK880" s="387"/>
      <c r="EL880" s="387"/>
      <c r="EM880" s="387"/>
    </row>
    <row r="881" spans="1:143" s="389" customFormat="1" ht="25.5" hidden="1" customHeight="1">
      <c r="A881" s="504"/>
      <c r="B881" s="504"/>
      <c r="C881" s="504"/>
      <c r="D881" s="504"/>
      <c r="E881" s="504"/>
      <c r="F881" s="504"/>
      <c r="G881" s="504"/>
      <c r="H881" s="504"/>
      <c r="I881" s="504"/>
      <c r="J881" s="504"/>
      <c r="K881" s="504"/>
      <c r="L881" s="504"/>
      <c r="M881" s="504"/>
      <c r="N881" s="504"/>
      <c r="O881" s="504"/>
      <c r="P881" s="504"/>
      <c r="Q881" s="504"/>
      <c r="R881" s="504"/>
      <c r="S881" s="504"/>
      <c r="T881" s="504"/>
      <c r="U881" s="504"/>
      <c r="V881" s="504"/>
      <c r="W881" s="504"/>
      <c r="X881" s="504"/>
      <c r="Y881" s="504"/>
      <c r="Z881" s="504"/>
      <c r="AA881" s="504"/>
      <c r="AB881" s="504"/>
      <c r="AC881" s="504"/>
      <c r="AD881" s="504"/>
      <c r="AE881" s="504"/>
      <c r="AF881" s="500"/>
      <c r="AG881" s="500"/>
      <c r="AH881" s="500"/>
      <c r="AI881" s="387"/>
      <c r="AJ881" s="387"/>
      <c r="AK881" s="387"/>
      <c r="AL881" s="387"/>
      <c r="AM881" s="387"/>
      <c r="AN881" s="387"/>
      <c r="AO881" s="387"/>
      <c r="AP881" s="387"/>
      <c r="AQ881" s="387"/>
      <c r="AR881" s="387"/>
      <c r="AS881" s="387"/>
      <c r="AT881" s="387"/>
      <c r="AU881" s="387"/>
      <c r="AV881" s="387"/>
      <c r="AW881" s="387"/>
      <c r="AX881" s="387"/>
      <c r="AY881" s="387"/>
      <c r="AZ881" s="387"/>
      <c r="BA881" s="387"/>
      <c r="BB881" s="387"/>
      <c r="BC881" s="387"/>
      <c r="BD881" s="387"/>
      <c r="BE881" s="387"/>
      <c r="BF881" s="387"/>
      <c r="BG881" s="387"/>
      <c r="BH881" s="387"/>
      <c r="BI881" s="387"/>
      <c r="BJ881" s="387"/>
      <c r="BK881" s="387"/>
      <c r="BL881" s="387"/>
      <c r="BM881" s="387"/>
      <c r="BN881" s="387"/>
      <c r="BO881" s="387"/>
      <c r="BP881" s="387"/>
      <c r="BQ881" s="387"/>
      <c r="BR881" s="387"/>
      <c r="BS881" s="387"/>
      <c r="BT881" s="387"/>
      <c r="BU881" s="387"/>
      <c r="BV881" s="387"/>
      <c r="BW881" s="387"/>
      <c r="BX881" s="387"/>
      <c r="BY881" s="387"/>
      <c r="BZ881" s="387"/>
      <c r="CA881" s="387"/>
      <c r="CB881" s="387"/>
      <c r="CC881" s="387"/>
      <c r="CD881" s="387"/>
      <c r="CE881" s="387"/>
      <c r="CF881" s="387"/>
      <c r="CG881" s="387"/>
      <c r="CH881" s="387"/>
      <c r="CI881" s="387"/>
      <c r="CJ881" s="387"/>
      <c r="CK881" s="387"/>
      <c r="CL881" s="387"/>
      <c r="CM881" s="387"/>
      <c r="CN881" s="387"/>
      <c r="CO881" s="387"/>
      <c r="CP881" s="387"/>
      <c r="CQ881" s="387"/>
      <c r="CR881" s="387"/>
      <c r="CS881" s="387"/>
      <c r="CT881" s="387"/>
      <c r="CU881" s="387"/>
      <c r="CV881" s="387"/>
      <c r="CW881" s="387"/>
      <c r="CX881" s="387"/>
      <c r="CY881" s="387"/>
      <c r="CZ881" s="387"/>
      <c r="DA881" s="387"/>
      <c r="DB881" s="387"/>
      <c r="DC881" s="387"/>
      <c r="DD881" s="387"/>
      <c r="DE881" s="387"/>
      <c r="DF881" s="387"/>
      <c r="DG881" s="387"/>
      <c r="DH881" s="387"/>
      <c r="DI881" s="387"/>
      <c r="DJ881" s="387"/>
      <c r="DK881" s="387"/>
      <c r="DL881" s="387"/>
      <c r="DM881" s="387"/>
      <c r="DN881" s="387"/>
      <c r="DO881" s="387"/>
      <c r="DP881" s="387"/>
      <c r="DQ881" s="387"/>
      <c r="DR881" s="387"/>
      <c r="DS881" s="387"/>
      <c r="DT881" s="387"/>
      <c r="DU881" s="387"/>
      <c r="DV881" s="387"/>
      <c r="DW881" s="387"/>
      <c r="DX881" s="387"/>
      <c r="DY881" s="387"/>
      <c r="DZ881" s="387"/>
      <c r="EA881" s="387"/>
      <c r="EB881" s="387"/>
      <c r="EC881" s="387"/>
      <c r="ED881" s="387"/>
      <c r="EE881" s="387"/>
      <c r="EF881" s="387"/>
      <c r="EG881" s="387"/>
      <c r="EH881" s="387"/>
      <c r="EI881" s="387"/>
      <c r="EJ881" s="387"/>
      <c r="EK881" s="387"/>
      <c r="EL881" s="387"/>
      <c r="EM881" s="387"/>
    </row>
    <row r="882" spans="1:143" s="389" customFormat="1" ht="25.5" hidden="1" customHeight="1">
      <c r="A882" s="504"/>
      <c r="B882" s="504"/>
      <c r="C882" s="504"/>
      <c r="D882" s="504"/>
      <c r="E882" s="504"/>
      <c r="F882" s="504"/>
      <c r="G882" s="504"/>
      <c r="H882" s="504"/>
      <c r="I882" s="504"/>
      <c r="J882" s="504"/>
      <c r="K882" s="504"/>
      <c r="L882" s="504"/>
      <c r="M882" s="504"/>
      <c r="N882" s="504"/>
      <c r="O882" s="504"/>
      <c r="P882" s="504"/>
      <c r="Q882" s="504"/>
      <c r="R882" s="504"/>
      <c r="S882" s="504"/>
      <c r="T882" s="504"/>
      <c r="U882" s="504"/>
      <c r="V882" s="504"/>
      <c r="W882" s="504"/>
      <c r="X882" s="504"/>
      <c r="Y882" s="504"/>
      <c r="Z882" s="504"/>
      <c r="AA882" s="504"/>
      <c r="AB882" s="504"/>
      <c r="AC882" s="504"/>
      <c r="AD882" s="504"/>
      <c r="AE882" s="504"/>
      <c r="AF882" s="500"/>
      <c r="AG882" s="500"/>
      <c r="AH882" s="500"/>
      <c r="AI882" s="387"/>
      <c r="AJ882" s="387"/>
      <c r="AK882" s="387"/>
      <c r="AL882" s="387"/>
      <c r="AM882" s="387"/>
      <c r="AN882" s="387"/>
      <c r="AO882" s="387"/>
      <c r="AP882" s="387"/>
      <c r="AQ882" s="387"/>
      <c r="AR882" s="387"/>
      <c r="AS882" s="387"/>
      <c r="AT882" s="387"/>
      <c r="AU882" s="387"/>
      <c r="AV882" s="387"/>
      <c r="AW882" s="387"/>
      <c r="AX882" s="387"/>
      <c r="AY882" s="387"/>
      <c r="AZ882" s="387"/>
      <c r="BA882" s="387"/>
      <c r="BB882" s="387"/>
      <c r="BC882" s="387"/>
      <c r="BD882" s="387"/>
      <c r="BE882" s="387"/>
      <c r="BF882" s="387"/>
      <c r="BG882" s="387"/>
      <c r="BH882" s="387"/>
      <c r="BI882" s="387"/>
      <c r="BJ882" s="387"/>
      <c r="BK882" s="387"/>
      <c r="BL882" s="387"/>
      <c r="BM882" s="387"/>
      <c r="BN882" s="387"/>
      <c r="BO882" s="387"/>
      <c r="BP882" s="387"/>
      <c r="BQ882" s="387"/>
      <c r="BR882" s="387"/>
      <c r="BS882" s="387"/>
      <c r="BT882" s="387"/>
      <c r="BU882" s="387"/>
      <c r="BV882" s="387"/>
      <c r="BW882" s="387"/>
      <c r="BX882" s="387"/>
      <c r="BY882" s="387"/>
      <c r="BZ882" s="387"/>
      <c r="CA882" s="387"/>
      <c r="CB882" s="387"/>
      <c r="CC882" s="387"/>
      <c r="CD882" s="387"/>
      <c r="CE882" s="387"/>
      <c r="CF882" s="387"/>
      <c r="CG882" s="387"/>
      <c r="CH882" s="387"/>
      <c r="CI882" s="387"/>
      <c r="CJ882" s="387"/>
      <c r="CK882" s="387"/>
      <c r="CL882" s="387"/>
      <c r="CM882" s="387"/>
      <c r="CN882" s="387"/>
      <c r="CO882" s="387"/>
      <c r="CP882" s="387"/>
      <c r="CQ882" s="387"/>
      <c r="CR882" s="387"/>
      <c r="CS882" s="387"/>
      <c r="CT882" s="387"/>
      <c r="CU882" s="387"/>
      <c r="CV882" s="387"/>
      <c r="CW882" s="387"/>
      <c r="CX882" s="387"/>
      <c r="CY882" s="387"/>
      <c r="CZ882" s="387"/>
      <c r="DA882" s="387"/>
      <c r="DB882" s="387"/>
      <c r="DC882" s="387"/>
      <c r="DD882" s="387"/>
      <c r="DE882" s="387"/>
      <c r="DF882" s="387"/>
      <c r="DG882" s="387"/>
      <c r="DH882" s="387"/>
      <c r="DI882" s="387"/>
      <c r="DJ882" s="387"/>
      <c r="DK882" s="387"/>
      <c r="DL882" s="387"/>
      <c r="DM882" s="387"/>
      <c r="DN882" s="387"/>
      <c r="DO882" s="387"/>
      <c r="DP882" s="387"/>
      <c r="DQ882" s="387"/>
      <c r="DR882" s="387"/>
      <c r="DS882" s="387"/>
      <c r="DT882" s="387"/>
      <c r="DU882" s="387"/>
      <c r="DV882" s="387"/>
      <c r="DW882" s="387"/>
      <c r="DX882" s="387"/>
      <c r="DY882" s="387"/>
      <c r="DZ882" s="387"/>
      <c r="EA882" s="387"/>
      <c r="EB882" s="387"/>
      <c r="EC882" s="387"/>
      <c r="ED882" s="387"/>
      <c r="EE882" s="387"/>
      <c r="EF882" s="387"/>
      <c r="EG882" s="387"/>
      <c r="EH882" s="387"/>
      <c r="EI882" s="387"/>
      <c r="EJ882" s="387"/>
      <c r="EK882" s="387"/>
      <c r="EL882" s="387"/>
      <c r="EM882" s="387"/>
    </row>
    <row r="883" spans="1:143" s="389" customFormat="1" ht="25.5" hidden="1" customHeight="1">
      <c r="A883" s="504"/>
      <c r="B883" s="504"/>
      <c r="C883" s="504"/>
      <c r="D883" s="504"/>
      <c r="E883" s="504"/>
      <c r="F883" s="504"/>
      <c r="G883" s="504"/>
      <c r="H883" s="504"/>
      <c r="I883" s="504"/>
      <c r="J883" s="504"/>
      <c r="K883" s="504"/>
      <c r="L883" s="504"/>
      <c r="M883" s="504"/>
      <c r="N883" s="504"/>
      <c r="O883" s="504"/>
      <c r="P883" s="504"/>
      <c r="Q883" s="504"/>
      <c r="R883" s="504"/>
      <c r="S883" s="504"/>
      <c r="T883" s="504"/>
      <c r="U883" s="504"/>
      <c r="V883" s="504"/>
      <c r="W883" s="504"/>
      <c r="X883" s="504"/>
      <c r="Y883" s="504"/>
      <c r="Z883" s="504"/>
      <c r="AA883" s="504"/>
      <c r="AB883" s="504"/>
      <c r="AC883" s="504"/>
      <c r="AD883" s="504"/>
      <c r="AE883" s="504"/>
      <c r="AF883" s="500"/>
      <c r="AG883" s="500"/>
      <c r="AH883" s="500"/>
      <c r="AI883" s="387"/>
      <c r="AJ883" s="387"/>
      <c r="AK883" s="387"/>
      <c r="AL883" s="387"/>
      <c r="AM883" s="387"/>
      <c r="AN883" s="387"/>
      <c r="AO883" s="387"/>
      <c r="AP883" s="387"/>
      <c r="AQ883" s="387"/>
      <c r="AR883" s="387"/>
      <c r="AS883" s="387"/>
      <c r="AT883" s="387"/>
      <c r="AU883" s="387"/>
      <c r="AV883" s="387"/>
      <c r="AW883" s="387"/>
      <c r="AX883" s="387"/>
      <c r="AY883" s="387"/>
      <c r="AZ883" s="387"/>
      <c r="BA883" s="387"/>
      <c r="BB883" s="387"/>
      <c r="BC883" s="387"/>
      <c r="BD883" s="387"/>
      <c r="BE883" s="387"/>
      <c r="BF883" s="387"/>
      <c r="BG883" s="387"/>
      <c r="BH883" s="387"/>
      <c r="BI883" s="387"/>
      <c r="BJ883" s="387"/>
      <c r="BK883" s="387"/>
      <c r="BL883" s="387"/>
      <c r="BM883" s="387"/>
      <c r="BN883" s="387"/>
      <c r="BO883" s="387"/>
      <c r="BP883" s="387"/>
      <c r="BQ883" s="387"/>
      <c r="BR883" s="387"/>
      <c r="BS883" s="387"/>
      <c r="BT883" s="387"/>
      <c r="BU883" s="387"/>
      <c r="BV883" s="387"/>
      <c r="BW883" s="387"/>
      <c r="BX883" s="387"/>
      <c r="BY883" s="387"/>
      <c r="BZ883" s="387"/>
      <c r="CA883" s="387"/>
      <c r="CB883" s="387"/>
      <c r="CC883" s="387"/>
      <c r="CD883" s="387"/>
      <c r="CE883" s="387"/>
      <c r="CF883" s="387"/>
      <c r="CG883" s="387"/>
      <c r="CH883" s="387"/>
      <c r="CI883" s="387"/>
      <c r="CJ883" s="387"/>
      <c r="CK883" s="387"/>
      <c r="CL883" s="387"/>
      <c r="CM883" s="387"/>
      <c r="CN883" s="387"/>
      <c r="CO883" s="387"/>
      <c r="CP883" s="387"/>
      <c r="CQ883" s="387"/>
      <c r="CR883" s="387"/>
      <c r="CS883" s="387"/>
      <c r="CT883" s="387"/>
      <c r="CU883" s="387"/>
      <c r="CV883" s="387"/>
      <c r="CW883" s="387"/>
      <c r="CX883" s="387"/>
      <c r="CY883" s="387"/>
      <c r="CZ883" s="387"/>
      <c r="DA883" s="387"/>
      <c r="DB883" s="387"/>
      <c r="DC883" s="387"/>
      <c r="DD883" s="387"/>
      <c r="DE883" s="387"/>
      <c r="DF883" s="387"/>
      <c r="DG883" s="387"/>
      <c r="DH883" s="387"/>
      <c r="DI883" s="387"/>
      <c r="DJ883" s="387"/>
      <c r="DK883" s="387"/>
      <c r="DL883" s="387"/>
      <c r="DM883" s="387"/>
      <c r="DN883" s="387"/>
      <c r="DO883" s="387"/>
      <c r="DP883" s="387"/>
      <c r="DQ883" s="387"/>
      <c r="DR883" s="387"/>
      <c r="DS883" s="387"/>
      <c r="DT883" s="387"/>
      <c r="DU883" s="387"/>
      <c r="DV883" s="387"/>
      <c r="DW883" s="387"/>
      <c r="DX883" s="387"/>
      <c r="DY883" s="387"/>
      <c r="DZ883" s="387"/>
      <c r="EA883" s="387"/>
      <c r="EB883" s="387"/>
      <c r="EC883" s="387"/>
      <c r="ED883" s="387"/>
      <c r="EE883" s="387"/>
      <c r="EF883" s="387"/>
      <c r="EG883" s="387"/>
      <c r="EH883" s="387"/>
      <c r="EI883" s="387"/>
      <c r="EJ883" s="387"/>
      <c r="EK883" s="387"/>
      <c r="EL883" s="387"/>
      <c r="EM883" s="387"/>
    </row>
    <row r="884" spans="1:143" s="389" customFormat="1" ht="25.5" hidden="1" customHeight="1">
      <c r="A884" s="504"/>
      <c r="B884" s="504"/>
      <c r="C884" s="504"/>
      <c r="D884" s="504"/>
      <c r="E884" s="504"/>
      <c r="F884" s="504"/>
      <c r="G884" s="504"/>
      <c r="H884" s="504"/>
      <c r="I884" s="504"/>
      <c r="J884" s="504"/>
      <c r="K884" s="504"/>
      <c r="L884" s="504"/>
      <c r="M884" s="504"/>
      <c r="N884" s="504"/>
      <c r="O884" s="504"/>
      <c r="P884" s="504"/>
      <c r="Q884" s="504"/>
      <c r="R884" s="504"/>
      <c r="S884" s="504"/>
      <c r="T884" s="504"/>
      <c r="U884" s="504"/>
      <c r="V884" s="504"/>
      <c r="W884" s="504"/>
      <c r="X884" s="504"/>
      <c r="Y884" s="504"/>
      <c r="Z884" s="504"/>
      <c r="AA884" s="504"/>
      <c r="AB884" s="504"/>
      <c r="AC884" s="504"/>
      <c r="AD884" s="504"/>
      <c r="AE884" s="504"/>
      <c r="AF884" s="500"/>
      <c r="AG884" s="500"/>
      <c r="AH884" s="500"/>
      <c r="AI884" s="387"/>
      <c r="AJ884" s="387"/>
      <c r="AK884" s="387"/>
      <c r="AL884" s="387"/>
      <c r="AM884" s="387"/>
      <c r="AN884" s="387"/>
      <c r="AO884" s="387"/>
      <c r="AP884" s="387"/>
      <c r="AQ884" s="387"/>
      <c r="AR884" s="387"/>
      <c r="AS884" s="387"/>
      <c r="AT884" s="387"/>
      <c r="AU884" s="387"/>
      <c r="AV884" s="387"/>
      <c r="AW884" s="387"/>
      <c r="AX884" s="387"/>
      <c r="AY884" s="387"/>
      <c r="AZ884" s="387"/>
      <c r="BA884" s="387"/>
      <c r="BB884" s="387"/>
      <c r="BC884" s="387"/>
      <c r="BD884" s="387"/>
      <c r="BE884" s="387"/>
      <c r="BF884" s="387"/>
      <c r="BG884" s="387"/>
      <c r="BH884" s="387"/>
      <c r="BI884" s="387"/>
      <c r="BJ884" s="387"/>
      <c r="BK884" s="387"/>
      <c r="BL884" s="387"/>
      <c r="BM884" s="387"/>
      <c r="BN884" s="387"/>
      <c r="BO884" s="387"/>
      <c r="BP884" s="387"/>
      <c r="BQ884" s="387"/>
      <c r="BR884" s="387"/>
      <c r="BS884" s="387"/>
      <c r="BT884" s="387"/>
      <c r="BU884" s="387"/>
      <c r="BV884" s="387"/>
      <c r="BW884" s="387"/>
      <c r="BX884" s="387"/>
      <c r="BY884" s="387"/>
      <c r="BZ884" s="387"/>
      <c r="CA884" s="387"/>
      <c r="CB884" s="387"/>
      <c r="CC884" s="387"/>
      <c r="CD884" s="387"/>
      <c r="CE884" s="387"/>
      <c r="CF884" s="387"/>
      <c r="CG884" s="387"/>
      <c r="CH884" s="387"/>
      <c r="CI884" s="387"/>
      <c r="CJ884" s="387"/>
      <c r="CK884" s="387"/>
      <c r="CL884" s="387"/>
      <c r="CM884" s="387"/>
      <c r="CN884" s="387"/>
      <c r="CO884" s="387"/>
      <c r="CP884" s="387"/>
      <c r="CQ884" s="387"/>
      <c r="CR884" s="387"/>
      <c r="CS884" s="387"/>
      <c r="CT884" s="387"/>
      <c r="CU884" s="387"/>
      <c r="CV884" s="387"/>
      <c r="CW884" s="387"/>
      <c r="CX884" s="387"/>
      <c r="CY884" s="387"/>
      <c r="CZ884" s="387"/>
      <c r="DA884" s="387"/>
      <c r="DB884" s="387"/>
      <c r="DC884" s="387"/>
      <c r="DD884" s="387"/>
      <c r="DE884" s="387"/>
      <c r="DF884" s="387"/>
      <c r="DG884" s="387"/>
      <c r="DH884" s="387"/>
      <c r="DI884" s="387"/>
      <c r="DJ884" s="387"/>
      <c r="DK884" s="387"/>
      <c r="DL884" s="387"/>
      <c r="DM884" s="387"/>
      <c r="DN884" s="387"/>
      <c r="DO884" s="387"/>
      <c r="DP884" s="387"/>
      <c r="DQ884" s="387"/>
      <c r="DR884" s="387"/>
      <c r="DS884" s="387"/>
      <c r="DT884" s="387"/>
      <c r="DU884" s="387"/>
      <c r="DV884" s="387"/>
      <c r="DW884" s="387"/>
      <c r="DX884" s="387"/>
      <c r="DY884" s="387"/>
      <c r="DZ884" s="387"/>
      <c r="EA884" s="387"/>
      <c r="EB884" s="387"/>
      <c r="EC884" s="387"/>
      <c r="ED884" s="387"/>
      <c r="EE884" s="387"/>
      <c r="EF884" s="387"/>
      <c r="EG884" s="387"/>
      <c r="EH884" s="387"/>
      <c r="EI884" s="387"/>
      <c r="EJ884" s="387"/>
      <c r="EK884" s="387"/>
      <c r="EL884" s="387"/>
      <c r="EM884" s="387"/>
    </row>
    <row r="885" spans="1:143" s="389" customFormat="1" ht="25.5" hidden="1" customHeight="1">
      <c r="A885" s="504"/>
      <c r="B885" s="504"/>
      <c r="C885" s="504"/>
      <c r="D885" s="504"/>
      <c r="E885" s="504"/>
      <c r="F885" s="504"/>
      <c r="G885" s="504"/>
      <c r="H885" s="504"/>
      <c r="I885" s="504"/>
      <c r="J885" s="504"/>
      <c r="K885" s="504"/>
      <c r="L885" s="504"/>
      <c r="M885" s="504"/>
      <c r="N885" s="504"/>
      <c r="O885" s="504"/>
      <c r="P885" s="504"/>
      <c r="Q885" s="504"/>
      <c r="R885" s="504"/>
      <c r="S885" s="504"/>
      <c r="T885" s="504"/>
      <c r="U885" s="504"/>
      <c r="V885" s="504"/>
      <c r="W885" s="504"/>
      <c r="X885" s="504"/>
      <c r="Y885" s="504"/>
      <c r="Z885" s="504"/>
      <c r="AA885" s="504"/>
      <c r="AB885" s="504"/>
      <c r="AC885" s="504"/>
      <c r="AD885" s="504"/>
      <c r="AE885" s="504"/>
      <c r="AF885" s="500"/>
      <c r="AG885" s="500"/>
      <c r="AH885" s="500"/>
      <c r="AI885" s="387"/>
      <c r="AJ885" s="387"/>
      <c r="AK885" s="387"/>
      <c r="AL885" s="387"/>
      <c r="AM885" s="387"/>
      <c r="AN885" s="387"/>
      <c r="AO885" s="387"/>
      <c r="AP885" s="387"/>
      <c r="AQ885" s="387"/>
      <c r="AR885" s="387"/>
      <c r="AS885" s="387"/>
      <c r="AT885" s="387"/>
      <c r="AU885" s="387"/>
      <c r="AV885" s="387"/>
      <c r="AW885" s="387"/>
      <c r="AX885" s="387"/>
      <c r="AY885" s="387"/>
      <c r="AZ885" s="387"/>
      <c r="BA885" s="387"/>
      <c r="BB885" s="387"/>
      <c r="BC885" s="387"/>
      <c r="BD885" s="387"/>
      <c r="BE885" s="387"/>
      <c r="BF885" s="387"/>
      <c r="BG885" s="387"/>
      <c r="BH885" s="387"/>
      <c r="BI885" s="387"/>
      <c r="BJ885" s="387"/>
      <c r="BK885" s="387"/>
      <c r="BL885" s="387"/>
      <c r="BM885" s="387"/>
      <c r="BN885" s="387"/>
      <c r="BO885" s="387"/>
      <c r="BP885" s="387"/>
      <c r="BQ885" s="387"/>
      <c r="BR885" s="387"/>
      <c r="BS885" s="387"/>
      <c r="BT885" s="387"/>
      <c r="BU885" s="387"/>
      <c r="BV885" s="387"/>
      <c r="BW885" s="387"/>
      <c r="BX885" s="387"/>
      <c r="BY885" s="387"/>
      <c r="BZ885" s="387"/>
      <c r="CA885" s="387"/>
      <c r="CB885" s="387"/>
      <c r="CC885" s="387"/>
      <c r="CD885" s="387"/>
      <c r="CE885" s="387"/>
      <c r="CF885" s="387"/>
      <c r="CG885" s="387"/>
      <c r="CH885" s="387"/>
      <c r="CI885" s="387"/>
      <c r="CJ885" s="387"/>
      <c r="CK885" s="387"/>
      <c r="CL885" s="387"/>
      <c r="CM885" s="387"/>
      <c r="CN885" s="387"/>
      <c r="CO885" s="387"/>
      <c r="CP885" s="387"/>
      <c r="CQ885" s="387"/>
      <c r="CR885" s="387"/>
      <c r="CS885" s="387"/>
      <c r="CT885" s="387"/>
      <c r="CU885" s="387"/>
      <c r="CV885" s="387"/>
      <c r="CW885" s="387"/>
      <c r="CX885" s="387"/>
      <c r="CY885" s="387"/>
      <c r="CZ885" s="387"/>
      <c r="DA885" s="387"/>
      <c r="DB885" s="387"/>
      <c r="DC885" s="387"/>
      <c r="DD885" s="387"/>
      <c r="DE885" s="387"/>
      <c r="DF885" s="387"/>
      <c r="DG885" s="387"/>
      <c r="DH885" s="387"/>
      <c r="DI885" s="387"/>
      <c r="DJ885" s="387"/>
      <c r="DK885" s="387"/>
      <c r="DL885" s="387"/>
      <c r="DM885" s="387"/>
      <c r="DN885" s="387"/>
      <c r="DO885" s="387"/>
      <c r="DP885" s="387"/>
      <c r="DQ885" s="387"/>
      <c r="DR885" s="387"/>
      <c r="DS885" s="387"/>
      <c r="DT885" s="387"/>
      <c r="DU885" s="387"/>
      <c r="DV885" s="387"/>
      <c r="DW885" s="387"/>
      <c r="DX885" s="387"/>
      <c r="DY885" s="387"/>
      <c r="DZ885" s="387"/>
      <c r="EA885" s="387"/>
      <c r="EB885" s="387"/>
      <c r="EC885" s="387"/>
      <c r="ED885" s="387"/>
      <c r="EE885" s="387"/>
      <c r="EF885" s="387"/>
      <c r="EG885" s="387"/>
      <c r="EH885" s="387"/>
      <c r="EI885" s="387"/>
      <c r="EJ885" s="387"/>
      <c r="EK885" s="387"/>
      <c r="EL885" s="387"/>
      <c r="EM885" s="387"/>
    </row>
    <row r="886" spans="1:143" s="389" customFormat="1" ht="25.5" hidden="1" customHeight="1">
      <c r="A886" s="504"/>
      <c r="B886" s="504"/>
      <c r="C886" s="504"/>
      <c r="D886" s="504"/>
      <c r="E886" s="504"/>
      <c r="F886" s="504"/>
      <c r="G886" s="504"/>
      <c r="H886" s="504"/>
      <c r="I886" s="504"/>
      <c r="J886" s="504"/>
      <c r="K886" s="504"/>
      <c r="L886" s="504"/>
      <c r="M886" s="504"/>
      <c r="N886" s="504"/>
      <c r="O886" s="504"/>
      <c r="P886" s="504"/>
      <c r="Q886" s="504"/>
      <c r="R886" s="504"/>
      <c r="S886" s="504"/>
      <c r="T886" s="504"/>
      <c r="U886" s="504"/>
      <c r="V886" s="504"/>
      <c r="W886" s="504"/>
      <c r="X886" s="504"/>
      <c r="Y886" s="504"/>
      <c r="Z886" s="504"/>
      <c r="AA886" s="504"/>
      <c r="AB886" s="504"/>
      <c r="AC886" s="504"/>
      <c r="AD886" s="504"/>
      <c r="AE886" s="504"/>
      <c r="AF886" s="500"/>
      <c r="AG886" s="500"/>
      <c r="AH886" s="500"/>
      <c r="AI886" s="387"/>
      <c r="AJ886" s="387"/>
      <c r="AK886" s="387"/>
      <c r="AL886" s="387"/>
      <c r="AM886" s="387"/>
      <c r="AN886" s="387"/>
      <c r="AO886" s="387"/>
      <c r="AP886" s="387"/>
      <c r="AQ886" s="387"/>
      <c r="AR886" s="387"/>
      <c r="AS886" s="387"/>
      <c r="AT886" s="387"/>
      <c r="AU886" s="387"/>
      <c r="AV886" s="387"/>
      <c r="AW886" s="387"/>
      <c r="AX886" s="387"/>
      <c r="AY886" s="387"/>
      <c r="AZ886" s="387"/>
      <c r="BA886" s="387"/>
      <c r="BB886" s="387"/>
      <c r="BC886" s="387"/>
      <c r="BD886" s="387"/>
      <c r="BE886" s="387"/>
      <c r="BF886" s="387"/>
      <c r="BG886" s="387"/>
      <c r="BH886" s="387"/>
      <c r="BI886" s="387"/>
      <c r="BJ886" s="387"/>
      <c r="BK886" s="387"/>
      <c r="BL886" s="387"/>
      <c r="BM886" s="387"/>
      <c r="BN886" s="387"/>
      <c r="BO886" s="387"/>
      <c r="BP886" s="387"/>
      <c r="BQ886" s="387"/>
      <c r="BR886" s="387"/>
      <c r="BS886" s="387"/>
      <c r="BT886" s="387"/>
      <c r="BU886" s="387"/>
      <c r="BV886" s="387"/>
      <c r="BW886" s="387"/>
      <c r="BX886" s="387"/>
      <c r="BY886" s="387"/>
      <c r="BZ886" s="387"/>
      <c r="CA886" s="387"/>
      <c r="CB886" s="387"/>
      <c r="CC886" s="387"/>
      <c r="CD886" s="387"/>
      <c r="CE886" s="387"/>
      <c r="CF886" s="387"/>
      <c r="CG886" s="387"/>
      <c r="CH886" s="387"/>
      <c r="CI886" s="387"/>
      <c r="CJ886" s="387"/>
      <c r="CK886" s="387"/>
      <c r="CL886" s="387"/>
      <c r="CM886" s="387"/>
      <c r="CN886" s="387"/>
      <c r="CO886" s="387"/>
      <c r="CP886" s="387"/>
      <c r="CQ886" s="387"/>
      <c r="CR886" s="387"/>
      <c r="CS886" s="387"/>
      <c r="CT886" s="387"/>
      <c r="CU886" s="387"/>
      <c r="CV886" s="387"/>
      <c r="CW886" s="387"/>
      <c r="CX886" s="387"/>
      <c r="CY886" s="387"/>
      <c r="CZ886" s="387"/>
      <c r="DA886" s="387"/>
      <c r="DB886" s="387"/>
      <c r="DC886" s="387"/>
      <c r="DD886" s="387"/>
      <c r="DE886" s="387"/>
      <c r="DF886" s="387"/>
      <c r="DG886" s="387"/>
      <c r="DH886" s="387"/>
      <c r="DI886" s="387"/>
      <c r="DJ886" s="387"/>
      <c r="DK886" s="387"/>
      <c r="DL886" s="387"/>
      <c r="DM886" s="387"/>
      <c r="DN886" s="387"/>
      <c r="DO886" s="387"/>
      <c r="DP886" s="387"/>
      <c r="DQ886" s="387"/>
      <c r="DR886" s="387"/>
      <c r="DS886" s="387"/>
      <c r="DT886" s="387"/>
      <c r="DU886" s="387"/>
      <c r="DV886" s="387"/>
      <c r="DW886" s="387"/>
      <c r="DX886" s="387"/>
      <c r="DY886" s="387"/>
      <c r="DZ886" s="387"/>
      <c r="EA886" s="387"/>
      <c r="EB886" s="387"/>
      <c r="EC886" s="387"/>
      <c r="ED886" s="387"/>
      <c r="EE886" s="387"/>
      <c r="EF886" s="387"/>
      <c r="EG886" s="387"/>
      <c r="EH886" s="387"/>
      <c r="EI886" s="387"/>
      <c r="EJ886" s="387"/>
      <c r="EK886" s="387"/>
      <c r="EL886" s="387"/>
      <c r="EM886" s="387"/>
    </row>
    <row r="887" spans="1:143" s="389" customFormat="1" ht="25.5" hidden="1" customHeight="1">
      <c r="A887" s="504"/>
      <c r="B887" s="504"/>
      <c r="C887" s="504"/>
      <c r="D887" s="504"/>
      <c r="E887" s="504"/>
      <c r="F887" s="504"/>
      <c r="G887" s="504"/>
      <c r="H887" s="504"/>
      <c r="I887" s="504"/>
      <c r="J887" s="504"/>
      <c r="K887" s="504"/>
      <c r="L887" s="504"/>
      <c r="M887" s="504"/>
      <c r="N887" s="504"/>
      <c r="O887" s="504"/>
      <c r="P887" s="504"/>
      <c r="Q887" s="504"/>
      <c r="R887" s="504"/>
      <c r="S887" s="504"/>
      <c r="T887" s="504"/>
      <c r="U887" s="504"/>
      <c r="V887" s="504"/>
      <c r="W887" s="504"/>
      <c r="X887" s="504"/>
      <c r="Y887" s="504"/>
      <c r="Z887" s="504"/>
      <c r="AA887" s="504"/>
      <c r="AB887" s="504"/>
      <c r="AC887" s="504"/>
      <c r="AD887" s="504"/>
      <c r="AE887" s="504"/>
      <c r="AF887" s="500"/>
      <c r="AG887" s="500"/>
      <c r="AH887" s="500"/>
      <c r="AI887" s="387"/>
      <c r="AJ887" s="387"/>
      <c r="AK887" s="387"/>
      <c r="AL887" s="387"/>
      <c r="AM887" s="387"/>
      <c r="AN887" s="387"/>
      <c r="AO887" s="387"/>
      <c r="AP887" s="387"/>
      <c r="AQ887" s="387"/>
      <c r="AR887" s="387"/>
      <c r="AS887" s="387"/>
      <c r="AT887" s="387"/>
      <c r="AU887" s="387"/>
      <c r="AV887" s="387"/>
      <c r="AW887" s="387"/>
      <c r="AX887" s="387"/>
      <c r="AY887" s="387"/>
      <c r="AZ887" s="387"/>
      <c r="BA887" s="387"/>
      <c r="BB887" s="387"/>
      <c r="BC887" s="387"/>
      <c r="BD887" s="387"/>
      <c r="BE887" s="387"/>
      <c r="BF887" s="387"/>
      <c r="BG887" s="387"/>
      <c r="BH887" s="387"/>
      <c r="BI887" s="387"/>
      <c r="BJ887" s="387"/>
      <c r="BK887" s="387"/>
      <c r="BL887" s="387"/>
      <c r="BM887" s="387"/>
      <c r="BN887" s="387"/>
      <c r="BO887" s="387"/>
      <c r="BP887" s="387"/>
      <c r="BQ887" s="387"/>
      <c r="BR887" s="387"/>
      <c r="BS887" s="387"/>
      <c r="BT887" s="387"/>
      <c r="BU887" s="387"/>
      <c r="BV887" s="387"/>
      <c r="BW887" s="387"/>
      <c r="BX887" s="387"/>
      <c r="BY887" s="387"/>
      <c r="BZ887" s="387"/>
      <c r="CA887" s="387"/>
      <c r="CB887" s="387"/>
      <c r="CC887" s="387"/>
      <c r="CD887" s="387"/>
      <c r="CE887" s="387"/>
      <c r="CF887" s="387"/>
      <c r="CG887" s="387"/>
      <c r="CH887" s="387"/>
      <c r="CI887" s="387"/>
      <c r="CJ887" s="387"/>
      <c r="CK887" s="387"/>
      <c r="CL887" s="387"/>
      <c r="CM887" s="387"/>
      <c r="CN887" s="387"/>
      <c r="CO887" s="387"/>
      <c r="CP887" s="387"/>
      <c r="CQ887" s="387"/>
      <c r="CR887" s="387"/>
      <c r="CS887" s="387"/>
      <c r="CT887" s="387"/>
      <c r="CU887" s="387"/>
      <c r="CV887" s="387"/>
      <c r="CW887" s="387"/>
      <c r="CX887" s="387"/>
      <c r="CY887" s="387"/>
      <c r="CZ887" s="387"/>
      <c r="DA887" s="387"/>
      <c r="DB887" s="387"/>
      <c r="DC887" s="387"/>
      <c r="DD887" s="387"/>
      <c r="DE887" s="387"/>
      <c r="DF887" s="387"/>
      <c r="DG887" s="387"/>
      <c r="DH887" s="387"/>
      <c r="DI887" s="387"/>
      <c r="DJ887" s="387"/>
      <c r="DK887" s="387"/>
      <c r="DL887" s="387"/>
      <c r="DM887" s="387"/>
      <c r="DN887" s="387"/>
      <c r="DO887" s="387"/>
      <c r="DP887" s="387"/>
      <c r="DQ887" s="387"/>
      <c r="DR887" s="387"/>
      <c r="DS887" s="387"/>
      <c r="DT887" s="387"/>
      <c r="DU887" s="387"/>
      <c r="DV887" s="387"/>
      <c r="DW887" s="387"/>
      <c r="DX887" s="387"/>
      <c r="DY887" s="387"/>
      <c r="DZ887" s="387"/>
      <c r="EA887" s="387"/>
      <c r="EB887" s="387"/>
      <c r="EC887" s="387"/>
      <c r="ED887" s="387"/>
      <c r="EE887" s="387"/>
      <c r="EF887" s="387"/>
      <c r="EG887" s="387"/>
      <c r="EH887" s="387"/>
      <c r="EI887" s="387"/>
      <c r="EJ887" s="387"/>
      <c r="EK887" s="387"/>
      <c r="EL887" s="387"/>
      <c r="EM887" s="387"/>
    </row>
    <row r="888" spans="1:143" s="389" customFormat="1" ht="25.5" hidden="1" customHeight="1">
      <c r="A888" s="504"/>
      <c r="B888" s="504"/>
      <c r="C888" s="504"/>
      <c r="D888" s="504"/>
      <c r="E888" s="504"/>
      <c r="F888" s="504"/>
      <c r="G888" s="504"/>
      <c r="H888" s="504"/>
      <c r="I888" s="504"/>
      <c r="J888" s="504"/>
      <c r="K888" s="504"/>
      <c r="L888" s="504"/>
      <c r="M888" s="504"/>
      <c r="N888" s="504"/>
      <c r="O888" s="504"/>
      <c r="P888" s="504"/>
      <c r="Q888" s="504"/>
      <c r="R888" s="504"/>
      <c r="S888" s="504"/>
      <c r="T888" s="504"/>
      <c r="U888" s="504"/>
      <c r="V888" s="504"/>
      <c r="W888" s="504"/>
      <c r="X888" s="504"/>
      <c r="Y888" s="504"/>
      <c r="Z888" s="504"/>
      <c r="AA888" s="504"/>
      <c r="AB888" s="504"/>
      <c r="AC888" s="504"/>
      <c r="AD888" s="504"/>
      <c r="AE888" s="504"/>
      <c r="AF888" s="500"/>
      <c r="AG888" s="500"/>
      <c r="AH888" s="500"/>
      <c r="AI888" s="387"/>
      <c r="AJ888" s="387"/>
      <c r="AK888" s="387"/>
      <c r="AL888" s="387"/>
      <c r="AM888" s="387"/>
      <c r="AN888" s="387"/>
      <c r="AO888" s="387"/>
      <c r="AP888" s="387"/>
      <c r="AQ888" s="387"/>
      <c r="AR888" s="387"/>
      <c r="AS888" s="387"/>
      <c r="AT888" s="387"/>
      <c r="AU888" s="387"/>
      <c r="AV888" s="387"/>
      <c r="AW888" s="387"/>
      <c r="AX888" s="387"/>
      <c r="AY888" s="387"/>
      <c r="AZ888" s="387"/>
      <c r="BA888" s="387"/>
      <c r="BB888" s="387"/>
      <c r="BC888" s="387"/>
      <c r="BD888" s="387"/>
      <c r="BE888" s="387"/>
      <c r="BF888" s="387"/>
      <c r="BG888" s="387"/>
      <c r="BH888" s="387"/>
      <c r="BI888" s="387"/>
      <c r="BJ888" s="387"/>
      <c r="BK888" s="387"/>
      <c r="BL888" s="387"/>
      <c r="BM888" s="387"/>
      <c r="BN888" s="387"/>
      <c r="BO888" s="387"/>
      <c r="BP888" s="387"/>
      <c r="BQ888" s="387"/>
      <c r="BR888" s="387"/>
      <c r="BS888" s="387"/>
      <c r="BT888" s="387"/>
      <c r="BU888" s="387"/>
      <c r="BV888" s="387"/>
      <c r="BW888" s="387"/>
      <c r="BX888" s="387"/>
      <c r="BY888" s="387"/>
      <c r="BZ888" s="387"/>
      <c r="CA888" s="387"/>
      <c r="CB888" s="387"/>
      <c r="CC888" s="387"/>
      <c r="CD888" s="387"/>
      <c r="CE888" s="387"/>
      <c r="CF888" s="387"/>
      <c r="CG888" s="387"/>
      <c r="CH888" s="387"/>
      <c r="CI888" s="387"/>
      <c r="CJ888" s="387"/>
      <c r="CK888" s="387"/>
      <c r="CL888" s="387"/>
      <c r="CM888" s="387"/>
      <c r="CN888" s="387"/>
      <c r="CO888" s="387"/>
      <c r="CP888" s="387"/>
      <c r="CQ888" s="387"/>
      <c r="CR888" s="387"/>
      <c r="CS888" s="387"/>
      <c r="CT888" s="387"/>
      <c r="CU888" s="387"/>
      <c r="CV888" s="387"/>
      <c r="CW888" s="387"/>
      <c r="CX888" s="387"/>
      <c r="CY888" s="387"/>
      <c r="CZ888" s="387"/>
      <c r="DA888" s="387"/>
      <c r="DB888" s="387"/>
      <c r="DC888" s="387"/>
      <c r="DD888" s="387"/>
      <c r="DE888" s="387"/>
      <c r="DF888" s="387"/>
      <c r="DG888" s="387"/>
      <c r="DH888" s="387"/>
      <c r="DI888" s="387"/>
      <c r="DJ888" s="387"/>
      <c r="DK888" s="387"/>
      <c r="DL888" s="387"/>
      <c r="DM888" s="387"/>
      <c r="DN888" s="387"/>
      <c r="DO888" s="387"/>
      <c r="DP888" s="387"/>
      <c r="DQ888" s="387"/>
      <c r="DR888" s="387"/>
      <c r="DS888" s="387"/>
      <c r="DT888" s="387"/>
      <c r="DU888" s="387"/>
      <c r="DV888" s="387"/>
      <c r="DW888" s="387"/>
      <c r="DX888" s="387"/>
      <c r="DY888" s="387"/>
      <c r="DZ888" s="387"/>
      <c r="EA888" s="387"/>
      <c r="EB888" s="387"/>
      <c r="EC888" s="387"/>
      <c r="ED888" s="387"/>
      <c r="EE888" s="387"/>
      <c r="EF888" s="387"/>
      <c r="EG888" s="387"/>
      <c r="EH888" s="387"/>
      <c r="EI888" s="387"/>
      <c r="EJ888" s="387"/>
      <c r="EK888" s="387"/>
      <c r="EL888" s="387"/>
      <c r="EM888" s="387"/>
    </row>
    <row r="889" spans="1:143" s="389" customFormat="1" ht="25.5" hidden="1" customHeight="1">
      <c r="A889" s="504"/>
      <c r="B889" s="504"/>
      <c r="C889" s="504"/>
      <c r="D889" s="504"/>
      <c r="E889" s="504"/>
      <c r="F889" s="504"/>
      <c r="G889" s="504"/>
      <c r="H889" s="504"/>
      <c r="I889" s="504"/>
      <c r="J889" s="504"/>
      <c r="K889" s="504"/>
      <c r="L889" s="504"/>
      <c r="M889" s="504"/>
      <c r="N889" s="504"/>
      <c r="O889" s="504"/>
      <c r="P889" s="504"/>
      <c r="Q889" s="504"/>
      <c r="R889" s="504"/>
      <c r="S889" s="504"/>
      <c r="T889" s="504"/>
      <c r="U889" s="504"/>
      <c r="V889" s="504"/>
      <c r="W889" s="504"/>
      <c r="X889" s="504"/>
      <c r="Y889" s="504"/>
      <c r="Z889" s="504"/>
      <c r="AA889" s="504"/>
      <c r="AB889" s="504"/>
      <c r="AC889" s="504"/>
      <c r="AD889" s="504"/>
      <c r="AE889" s="504"/>
      <c r="AF889" s="500"/>
      <c r="AG889" s="500"/>
      <c r="AH889" s="500"/>
      <c r="AI889" s="387"/>
      <c r="AJ889" s="387"/>
      <c r="AK889" s="387"/>
      <c r="AL889" s="387"/>
      <c r="AM889" s="387"/>
      <c r="AN889" s="387"/>
      <c r="AO889" s="387"/>
      <c r="AP889" s="387"/>
      <c r="AQ889" s="387"/>
      <c r="AR889" s="387"/>
      <c r="AS889" s="387"/>
      <c r="AT889" s="387"/>
      <c r="AU889" s="387"/>
      <c r="AV889" s="387"/>
      <c r="AW889" s="387"/>
      <c r="AX889" s="387"/>
      <c r="AY889" s="387"/>
      <c r="AZ889" s="387"/>
      <c r="BA889" s="387"/>
      <c r="BB889" s="387"/>
      <c r="BC889" s="387"/>
      <c r="BD889" s="387"/>
      <c r="BE889" s="387"/>
      <c r="BF889" s="387"/>
      <c r="BG889" s="387"/>
      <c r="BH889" s="387"/>
      <c r="BI889" s="387"/>
      <c r="BJ889" s="387"/>
      <c r="BK889" s="387"/>
      <c r="BL889" s="387"/>
      <c r="BM889" s="387"/>
      <c r="BN889" s="387"/>
      <c r="BO889" s="387"/>
      <c r="BP889" s="387"/>
      <c r="BQ889" s="387"/>
      <c r="BR889" s="387"/>
      <c r="BS889" s="387"/>
      <c r="BT889" s="387"/>
      <c r="BU889" s="387"/>
      <c r="BV889" s="387"/>
      <c r="BW889" s="387"/>
      <c r="BX889" s="387"/>
      <c r="BY889" s="387"/>
      <c r="BZ889" s="387"/>
      <c r="CA889" s="387"/>
      <c r="CB889" s="387"/>
      <c r="CC889" s="387"/>
      <c r="CD889" s="387"/>
      <c r="CE889" s="387"/>
      <c r="CF889" s="387"/>
      <c r="CG889" s="387"/>
      <c r="CH889" s="387"/>
      <c r="CI889" s="387"/>
      <c r="CJ889" s="387"/>
      <c r="CK889" s="387"/>
      <c r="CL889" s="387"/>
      <c r="CM889" s="387"/>
      <c r="CN889" s="387"/>
      <c r="CO889" s="387"/>
      <c r="CP889" s="387"/>
      <c r="CQ889" s="387"/>
      <c r="CR889" s="387"/>
      <c r="CS889" s="387"/>
      <c r="CT889" s="387"/>
      <c r="CU889" s="387"/>
      <c r="CV889" s="387"/>
      <c r="CW889" s="387"/>
      <c r="CX889" s="387"/>
      <c r="CY889" s="387"/>
      <c r="CZ889" s="387"/>
      <c r="DA889" s="387"/>
      <c r="DB889" s="387"/>
      <c r="DC889" s="387"/>
      <c r="DD889" s="387"/>
      <c r="DE889" s="387"/>
      <c r="DF889" s="387"/>
      <c r="DG889" s="387"/>
      <c r="DH889" s="387"/>
      <c r="DI889" s="387"/>
      <c r="DJ889" s="387"/>
      <c r="DK889" s="387"/>
      <c r="DL889" s="387"/>
      <c r="DM889" s="387"/>
      <c r="DN889" s="387"/>
      <c r="DO889" s="387"/>
      <c r="DP889" s="387"/>
      <c r="DQ889" s="387"/>
      <c r="DR889" s="387"/>
      <c r="DS889" s="387"/>
      <c r="DT889" s="387"/>
      <c r="DU889" s="387"/>
      <c r="DV889" s="387"/>
      <c r="DW889" s="387"/>
      <c r="DX889" s="387"/>
      <c r="DY889" s="387"/>
      <c r="DZ889" s="387"/>
      <c r="EA889" s="387"/>
      <c r="EB889" s="387"/>
      <c r="EC889" s="387"/>
      <c r="ED889" s="387"/>
      <c r="EE889" s="387"/>
      <c r="EF889" s="387"/>
      <c r="EG889" s="387"/>
      <c r="EH889" s="387"/>
      <c r="EI889" s="387"/>
      <c r="EJ889" s="387"/>
      <c r="EK889" s="387"/>
      <c r="EL889" s="387"/>
      <c r="EM889" s="387"/>
    </row>
    <row r="890" spans="1:143" s="389" customFormat="1" ht="25.5" hidden="1" customHeight="1">
      <c r="A890" s="504"/>
      <c r="B890" s="504"/>
      <c r="C890" s="504"/>
      <c r="D890" s="504"/>
      <c r="E890" s="504"/>
      <c r="F890" s="504"/>
      <c r="G890" s="504"/>
      <c r="H890" s="504"/>
      <c r="I890" s="504"/>
      <c r="J890" s="504"/>
      <c r="K890" s="504"/>
      <c r="L890" s="504"/>
      <c r="M890" s="504"/>
      <c r="N890" s="504"/>
      <c r="O890" s="504"/>
      <c r="P890" s="504"/>
      <c r="Q890" s="504"/>
      <c r="R890" s="504"/>
      <c r="S890" s="504"/>
      <c r="T890" s="504"/>
      <c r="U890" s="504"/>
      <c r="V890" s="504"/>
      <c r="W890" s="504"/>
      <c r="X890" s="504"/>
      <c r="Y890" s="504"/>
      <c r="Z890" s="504"/>
      <c r="AA890" s="504"/>
      <c r="AB890" s="504"/>
      <c r="AC890" s="504"/>
      <c r="AD890" s="504"/>
      <c r="AE890" s="504"/>
      <c r="AF890" s="500"/>
      <c r="AG890" s="500"/>
      <c r="AH890" s="500"/>
      <c r="AI890" s="387"/>
      <c r="AJ890" s="387"/>
      <c r="AK890" s="387"/>
      <c r="AL890" s="387"/>
      <c r="AM890" s="387"/>
      <c r="AN890" s="387"/>
      <c r="AO890" s="387"/>
      <c r="AP890" s="387"/>
      <c r="AQ890" s="387"/>
      <c r="AR890" s="387"/>
      <c r="AS890" s="387"/>
      <c r="AT890" s="387"/>
      <c r="AU890" s="387"/>
      <c r="AV890" s="387"/>
      <c r="AW890" s="387"/>
      <c r="AX890" s="387"/>
      <c r="AY890" s="387"/>
      <c r="AZ890" s="387"/>
      <c r="BA890" s="387"/>
      <c r="BB890" s="387"/>
      <c r="BC890" s="387"/>
      <c r="BD890" s="387"/>
      <c r="BE890" s="387"/>
      <c r="BF890" s="387"/>
      <c r="BG890" s="387"/>
      <c r="BH890" s="387"/>
      <c r="BI890" s="387"/>
      <c r="BJ890" s="387"/>
      <c r="BK890" s="387"/>
      <c r="BL890" s="387"/>
      <c r="BM890" s="387"/>
      <c r="BN890" s="387"/>
      <c r="BO890" s="387"/>
      <c r="BP890" s="387"/>
      <c r="BQ890" s="387"/>
      <c r="BR890" s="387"/>
      <c r="BS890" s="387"/>
      <c r="BT890" s="387"/>
      <c r="BU890" s="387"/>
      <c r="BV890" s="387"/>
      <c r="BW890" s="387"/>
      <c r="BX890" s="387"/>
      <c r="BY890" s="387"/>
      <c r="BZ890" s="387"/>
      <c r="CA890" s="387"/>
      <c r="CB890" s="387"/>
      <c r="CC890" s="387"/>
      <c r="CD890" s="387"/>
      <c r="CE890" s="387"/>
      <c r="CF890" s="387"/>
      <c r="CG890" s="387"/>
      <c r="CH890" s="387"/>
      <c r="CI890" s="387"/>
      <c r="CJ890" s="387"/>
      <c r="CK890" s="387"/>
      <c r="CL890" s="387"/>
      <c r="CM890" s="387"/>
      <c r="CN890" s="387"/>
      <c r="CO890" s="387"/>
      <c r="CP890" s="387"/>
      <c r="CQ890" s="387"/>
      <c r="CR890" s="387"/>
      <c r="CS890" s="387"/>
      <c r="CT890" s="387"/>
      <c r="CU890" s="387"/>
      <c r="CV890" s="387"/>
      <c r="CW890" s="387"/>
      <c r="CX890" s="387"/>
      <c r="CY890" s="387"/>
      <c r="CZ890" s="387"/>
      <c r="DA890" s="387"/>
      <c r="DB890" s="387"/>
      <c r="DC890" s="387"/>
      <c r="DD890" s="387"/>
      <c r="DE890" s="387"/>
      <c r="DF890" s="387"/>
      <c r="DG890" s="387"/>
      <c r="DH890" s="387"/>
      <c r="DI890" s="387"/>
      <c r="DJ890" s="387"/>
      <c r="DK890" s="387"/>
      <c r="DL890" s="387"/>
      <c r="DM890" s="387"/>
      <c r="DN890" s="387"/>
      <c r="DO890" s="387"/>
      <c r="DP890" s="387"/>
      <c r="DQ890" s="387"/>
      <c r="DR890" s="387"/>
      <c r="DS890" s="387"/>
      <c r="DT890" s="387"/>
      <c r="DU890" s="387"/>
      <c r="DV890" s="387"/>
      <c r="DW890" s="387"/>
      <c r="DX890" s="387"/>
      <c r="DY890" s="387"/>
      <c r="DZ890" s="387"/>
      <c r="EA890" s="387"/>
      <c r="EB890" s="387"/>
      <c r="EC890" s="387"/>
      <c r="ED890" s="387"/>
      <c r="EE890" s="387"/>
      <c r="EF890" s="387"/>
      <c r="EG890" s="387"/>
      <c r="EH890" s="387"/>
      <c r="EI890" s="387"/>
      <c r="EJ890" s="387"/>
      <c r="EK890" s="387"/>
      <c r="EL890" s="387"/>
      <c r="EM890" s="387"/>
    </row>
    <row r="891" spans="1:143" s="389" customFormat="1" ht="25.5" hidden="1" customHeight="1">
      <c r="A891" s="504"/>
      <c r="B891" s="504"/>
      <c r="C891" s="504"/>
      <c r="D891" s="504"/>
      <c r="E891" s="504"/>
      <c r="F891" s="504"/>
      <c r="G891" s="504"/>
      <c r="H891" s="504"/>
      <c r="I891" s="504"/>
      <c r="J891" s="504"/>
      <c r="K891" s="504"/>
      <c r="L891" s="504"/>
      <c r="M891" s="504"/>
      <c r="N891" s="504"/>
      <c r="O891" s="504"/>
      <c r="P891" s="504"/>
      <c r="Q891" s="504"/>
      <c r="R891" s="504"/>
      <c r="S891" s="504"/>
      <c r="T891" s="504"/>
      <c r="U891" s="504"/>
      <c r="V891" s="504"/>
      <c r="W891" s="504"/>
      <c r="X891" s="504"/>
      <c r="Y891" s="504"/>
      <c r="Z891" s="504"/>
      <c r="AA891" s="504"/>
      <c r="AB891" s="504"/>
      <c r="AC891" s="504"/>
      <c r="AD891" s="504"/>
      <c r="AE891" s="504"/>
      <c r="AF891" s="500"/>
      <c r="AG891" s="500"/>
      <c r="AH891" s="500"/>
      <c r="AI891" s="387"/>
      <c r="AJ891" s="387"/>
      <c r="AK891" s="387"/>
      <c r="AL891" s="387"/>
      <c r="AM891" s="387"/>
      <c r="AN891" s="387"/>
      <c r="AO891" s="387"/>
      <c r="AP891" s="387"/>
      <c r="AQ891" s="387"/>
      <c r="AR891" s="387"/>
      <c r="AS891" s="387"/>
      <c r="AT891" s="387"/>
      <c r="AU891" s="387"/>
      <c r="AV891" s="387"/>
      <c r="AW891" s="387"/>
      <c r="AX891" s="387"/>
      <c r="AY891" s="387"/>
      <c r="AZ891" s="387"/>
      <c r="BA891" s="387"/>
      <c r="BB891" s="387"/>
      <c r="BC891" s="387"/>
      <c r="BD891" s="387"/>
      <c r="BE891" s="387"/>
      <c r="BF891" s="387"/>
      <c r="BG891" s="387"/>
      <c r="BH891" s="387"/>
      <c r="BI891" s="387"/>
      <c r="BJ891" s="387"/>
      <c r="BK891" s="387"/>
      <c r="BL891" s="387"/>
      <c r="BM891" s="387"/>
      <c r="BN891" s="387"/>
      <c r="BO891" s="387"/>
      <c r="BP891" s="387"/>
      <c r="BQ891" s="387"/>
      <c r="BR891" s="387"/>
      <c r="BS891" s="387"/>
      <c r="BT891" s="387"/>
      <c r="BU891" s="387"/>
      <c r="BV891" s="387"/>
      <c r="BW891" s="387"/>
      <c r="BX891" s="387"/>
      <c r="BY891" s="387"/>
      <c r="BZ891" s="387"/>
      <c r="CA891" s="387"/>
      <c r="CB891" s="387"/>
      <c r="CC891" s="387"/>
      <c r="CD891" s="387"/>
      <c r="CE891" s="387"/>
      <c r="CF891" s="387"/>
      <c r="CG891" s="387"/>
      <c r="CH891" s="387"/>
      <c r="CI891" s="387"/>
      <c r="CJ891" s="387"/>
      <c r="CK891" s="387"/>
      <c r="CL891" s="387"/>
      <c r="CM891" s="387"/>
      <c r="CN891" s="387"/>
      <c r="CO891" s="387"/>
      <c r="CP891" s="387"/>
      <c r="CQ891" s="387"/>
      <c r="CR891" s="387"/>
      <c r="CS891" s="387"/>
      <c r="CT891" s="387"/>
      <c r="CU891" s="387"/>
      <c r="CV891" s="387"/>
      <c r="CW891" s="387"/>
      <c r="CX891" s="387"/>
      <c r="CY891" s="387"/>
      <c r="CZ891" s="387"/>
      <c r="DA891" s="387"/>
      <c r="DB891" s="387"/>
      <c r="DC891" s="387"/>
      <c r="DD891" s="387"/>
      <c r="DE891" s="387"/>
      <c r="DF891" s="387"/>
      <c r="DG891" s="387"/>
      <c r="DH891" s="387"/>
      <c r="DI891" s="387"/>
      <c r="DJ891" s="387"/>
      <c r="DK891" s="387"/>
      <c r="DL891" s="387"/>
      <c r="DM891" s="387"/>
      <c r="DN891" s="387"/>
      <c r="DO891" s="387"/>
      <c r="DP891" s="387"/>
      <c r="DQ891" s="387"/>
      <c r="DR891" s="387"/>
      <c r="DS891" s="387"/>
      <c r="DT891" s="387"/>
      <c r="DU891" s="387"/>
      <c r="DV891" s="387"/>
      <c r="DW891" s="387"/>
      <c r="DX891" s="387"/>
      <c r="DY891" s="387"/>
      <c r="DZ891" s="387"/>
      <c r="EA891" s="387"/>
      <c r="EB891" s="387"/>
      <c r="EC891" s="387"/>
      <c r="ED891" s="387"/>
      <c r="EE891" s="387"/>
      <c r="EF891" s="387"/>
      <c r="EG891" s="387"/>
      <c r="EH891" s="387"/>
      <c r="EI891" s="387"/>
      <c r="EJ891" s="387"/>
      <c r="EK891" s="387"/>
      <c r="EL891" s="387"/>
      <c r="EM891" s="387"/>
    </row>
    <row r="892" spans="1:143" s="389" customFormat="1" ht="25.5" hidden="1" customHeight="1">
      <c r="A892" s="504"/>
      <c r="B892" s="504"/>
      <c r="C892" s="504"/>
      <c r="D892" s="504"/>
      <c r="E892" s="504"/>
      <c r="F892" s="504"/>
      <c r="G892" s="504"/>
      <c r="H892" s="504"/>
      <c r="I892" s="504"/>
      <c r="J892" s="504"/>
      <c r="K892" s="504"/>
      <c r="L892" s="504"/>
      <c r="M892" s="504"/>
      <c r="N892" s="504"/>
      <c r="O892" s="504"/>
      <c r="P892" s="504"/>
      <c r="Q892" s="504"/>
      <c r="R892" s="504"/>
      <c r="S892" s="504"/>
      <c r="T892" s="504"/>
      <c r="U892" s="504"/>
      <c r="V892" s="504"/>
      <c r="W892" s="504"/>
      <c r="X892" s="504"/>
      <c r="Y892" s="504"/>
      <c r="Z892" s="504"/>
      <c r="AA892" s="504"/>
      <c r="AB892" s="504"/>
      <c r="AC892" s="504"/>
      <c r="AD892" s="504"/>
      <c r="AE892" s="504"/>
      <c r="AF892" s="500"/>
      <c r="AG892" s="500"/>
      <c r="AH892" s="500"/>
      <c r="AI892" s="387"/>
      <c r="AJ892" s="387"/>
      <c r="AK892" s="387"/>
      <c r="AL892" s="387"/>
      <c r="AM892" s="387"/>
      <c r="AN892" s="387"/>
      <c r="AO892" s="387"/>
      <c r="AP892" s="387"/>
      <c r="AQ892" s="387"/>
      <c r="AR892" s="387"/>
      <c r="AS892" s="387"/>
      <c r="AT892" s="387"/>
      <c r="AU892" s="387"/>
      <c r="AV892" s="387"/>
      <c r="AW892" s="387"/>
      <c r="AX892" s="387"/>
      <c r="AY892" s="387"/>
      <c r="AZ892" s="387"/>
      <c r="BA892" s="387"/>
      <c r="BB892" s="387"/>
      <c r="BC892" s="387"/>
      <c r="BD892" s="387"/>
      <c r="BE892" s="387"/>
      <c r="BF892" s="387"/>
      <c r="BG892" s="387"/>
      <c r="BH892" s="387"/>
      <c r="BI892" s="387"/>
      <c r="BJ892" s="387"/>
      <c r="BK892" s="387"/>
      <c r="BL892" s="387"/>
      <c r="BM892" s="387"/>
      <c r="BN892" s="387"/>
      <c r="BO892" s="387"/>
      <c r="BP892" s="387"/>
      <c r="BQ892" s="387"/>
      <c r="BR892" s="387"/>
      <c r="BS892" s="387"/>
      <c r="BT892" s="387"/>
      <c r="BU892" s="387"/>
      <c r="BV892" s="387"/>
      <c r="BW892" s="387"/>
      <c r="BX892" s="387"/>
      <c r="BY892" s="387"/>
      <c r="BZ892" s="387"/>
      <c r="CA892" s="387"/>
      <c r="CB892" s="387"/>
      <c r="CC892" s="387"/>
      <c r="CD892" s="387"/>
      <c r="CE892" s="387"/>
      <c r="CF892" s="387"/>
      <c r="CG892" s="387"/>
      <c r="CH892" s="387"/>
      <c r="CI892" s="387"/>
      <c r="CJ892" s="387"/>
      <c r="CK892" s="387"/>
      <c r="CL892" s="387"/>
      <c r="CM892" s="387"/>
      <c r="CN892" s="387"/>
      <c r="CO892" s="387"/>
      <c r="CP892" s="387"/>
      <c r="CQ892" s="387"/>
      <c r="CR892" s="387"/>
      <c r="CS892" s="387"/>
      <c r="CT892" s="387"/>
      <c r="CU892" s="387"/>
      <c r="CV892" s="387"/>
      <c r="CW892" s="387"/>
      <c r="CX892" s="387"/>
      <c r="CY892" s="387"/>
      <c r="CZ892" s="387"/>
      <c r="DA892" s="387"/>
      <c r="DB892" s="387"/>
      <c r="DC892" s="387"/>
      <c r="DD892" s="387"/>
      <c r="DE892" s="387"/>
      <c r="DF892" s="387"/>
      <c r="DG892" s="387"/>
      <c r="DH892" s="387"/>
      <c r="DI892" s="387"/>
      <c r="DJ892" s="387"/>
      <c r="DK892" s="387"/>
      <c r="DL892" s="387"/>
      <c r="DM892" s="387"/>
      <c r="DN892" s="387"/>
      <c r="DO892" s="387"/>
      <c r="DP892" s="387"/>
      <c r="DQ892" s="387"/>
      <c r="DR892" s="387"/>
      <c r="DS892" s="387"/>
      <c r="DT892" s="387"/>
      <c r="DU892" s="387"/>
      <c r="DV892" s="387"/>
      <c r="DW892" s="387"/>
      <c r="DX892" s="387"/>
      <c r="DY892" s="387"/>
      <c r="DZ892" s="387"/>
      <c r="EA892" s="387"/>
      <c r="EB892" s="387"/>
      <c r="EC892" s="387"/>
      <c r="ED892" s="387"/>
      <c r="EE892" s="387"/>
      <c r="EF892" s="387"/>
      <c r="EG892" s="387"/>
      <c r="EH892" s="387"/>
      <c r="EI892" s="387"/>
      <c r="EJ892" s="387"/>
      <c r="EK892" s="387"/>
      <c r="EL892" s="387"/>
      <c r="EM892" s="387"/>
    </row>
    <row r="893" spans="1:143" s="389" customFormat="1" ht="25.5" hidden="1" customHeight="1">
      <c r="A893" s="504"/>
      <c r="B893" s="504"/>
      <c r="C893" s="504"/>
      <c r="D893" s="504"/>
      <c r="E893" s="504"/>
      <c r="F893" s="504"/>
      <c r="G893" s="504"/>
      <c r="H893" s="504"/>
      <c r="I893" s="504"/>
      <c r="J893" s="504"/>
      <c r="K893" s="504"/>
      <c r="L893" s="504"/>
      <c r="M893" s="504"/>
      <c r="N893" s="504"/>
      <c r="O893" s="504"/>
      <c r="P893" s="504"/>
      <c r="Q893" s="504"/>
      <c r="R893" s="504"/>
      <c r="S893" s="504"/>
      <c r="T893" s="504"/>
      <c r="U893" s="504"/>
      <c r="V893" s="504"/>
      <c r="W893" s="504"/>
      <c r="X893" s="504"/>
      <c r="Y893" s="504"/>
      <c r="Z893" s="504"/>
      <c r="AA893" s="504"/>
      <c r="AB893" s="504"/>
      <c r="AC893" s="504"/>
      <c r="AD893" s="504"/>
      <c r="AE893" s="504"/>
      <c r="AF893" s="500"/>
      <c r="AG893" s="500"/>
      <c r="AH893" s="500"/>
      <c r="AI893" s="387"/>
      <c r="AJ893" s="387"/>
      <c r="AK893" s="387"/>
      <c r="AL893" s="387"/>
      <c r="AM893" s="387"/>
      <c r="AN893" s="387"/>
      <c r="AO893" s="387"/>
      <c r="AP893" s="387"/>
      <c r="AQ893" s="387"/>
      <c r="AR893" s="387"/>
      <c r="AS893" s="387"/>
      <c r="AT893" s="387"/>
      <c r="AU893" s="387"/>
      <c r="AV893" s="387"/>
      <c r="AW893" s="387"/>
      <c r="AX893" s="387"/>
      <c r="AY893" s="387"/>
      <c r="AZ893" s="387"/>
      <c r="BA893" s="387"/>
      <c r="BB893" s="387"/>
      <c r="BC893" s="387"/>
      <c r="BD893" s="387"/>
      <c r="BE893" s="387"/>
      <c r="BF893" s="387"/>
      <c r="BG893" s="387"/>
      <c r="BH893" s="387"/>
      <c r="BI893" s="387"/>
      <c r="BJ893" s="387"/>
      <c r="BK893" s="387"/>
      <c r="BL893" s="387"/>
      <c r="BM893" s="387"/>
      <c r="BN893" s="387"/>
      <c r="BO893" s="387"/>
      <c r="BP893" s="387"/>
      <c r="BQ893" s="387"/>
      <c r="BR893" s="387"/>
      <c r="BS893" s="387"/>
      <c r="BT893" s="387"/>
      <c r="BU893" s="387"/>
      <c r="BV893" s="387"/>
      <c r="BW893" s="387"/>
      <c r="BX893" s="387"/>
      <c r="BY893" s="387"/>
      <c r="BZ893" s="387"/>
      <c r="CA893" s="387"/>
      <c r="CB893" s="387"/>
      <c r="CC893" s="387"/>
      <c r="CD893" s="387"/>
      <c r="CE893" s="387"/>
      <c r="CF893" s="387"/>
      <c r="CG893" s="387"/>
      <c r="CH893" s="387"/>
      <c r="CI893" s="387"/>
      <c r="CJ893" s="387"/>
      <c r="CK893" s="387"/>
      <c r="CL893" s="387"/>
      <c r="CM893" s="387"/>
      <c r="CN893" s="387"/>
      <c r="CO893" s="387"/>
      <c r="CP893" s="387"/>
      <c r="CQ893" s="387"/>
      <c r="CR893" s="387"/>
      <c r="CS893" s="387"/>
      <c r="CT893" s="387"/>
      <c r="CU893" s="387"/>
      <c r="CV893" s="387"/>
      <c r="CW893" s="387"/>
      <c r="CX893" s="387"/>
      <c r="CY893" s="387"/>
      <c r="CZ893" s="387"/>
      <c r="DA893" s="387"/>
      <c r="DB893" s="387"/>
      <c r="DC893" s="387"/>
      <c r="DD893" s="387"/>
      <c r="DE893" s="387"/>
      <c r="DF893" s="387"/>
      <c r="DG893" s="387"/>
      <c r="DH893" s="387"/>
      <c r="DI893" s="387"/>
      <c r="DJ893" s="387"/>
      <c r="DK893" s="387"/>
      <c r="DL893" s="387"/>
      <c r="DM893" s="387"/>
      <c r="DN893" s="387"/>
      <c r="DO893" s="387"/>
      <c r="DP893" s="387"/>
      <c r="DQ893" s="387"/>
      <c r="DR893" s="387"/>
      <c r="DS893" s="387"/>
      <c r="DT893" s="387"/>
      <c r="DU893" s="387"/>
      <c r="DV893" s="387"/>
      <c r="DW893" s="387"/>
      <c r="DX893" s="387"/>
      <c r="DY893" s="387"/>
      <c r="DZ893" s="387"/>
      <c r="EA893" s="387"/>
      <c r="EB893" s="387"/>
      <c r="EC893" s="387"/>
      <c r="ED893" s="387"/>
      <c r="EE893" s="387"/>
      <c r="EF893" s="387"/>
      <c r="EG893" s="387"/>
      <c r="EH893" s="387"/>
      <c r="EI893" s="387"/>
      <c r="EJ893" s="387"/>
      <c r="EK893" s="387"/>
      <c r="EL893" s="387"/>
      <c r="EM893" s="387"/>
    </row>
    <row r="894" spans="1:143" s="389" customFormat="1" ht="25.5" hidden="1" customHeight="1">
      <c r="A894" s="504"/>
      <c r="B894" s="504"/>
      <c r="C894" s="504"/>
      <c r="D894" s="504"/>
      <c r="E894" s="504"/>
      <c r="F894" s="504"/>
      <c r="G894" s="504"/>
      <c r="H894" s="504"/>
      <c r="I894" s="504"/>
      <c r="J894" s="504"/>
      <c r="K894" s="504"/>
      <c r="L894" s="504"/>
      <c r="M894" s="504"/>
      <c r="N894" s="504"/>
      <c r="O894" s="504"/>
      <c r="P894" s="504"/>
      <c r="Q894" s="504"/>
      <c r="R894" s="504"/>
      <c r="S894" s="504"/>
      <c r="T894" s="504"/>
      <c r="U894" s="504"/>
      <c r="V894" s="504"/>
      <c r="W894" s="504"/>
      <c r="X894" s="504"/>
      <c r="Y894" s="504"/>
      <c r="Z894" s="504"/>
      <c r="AA894" s="504"/>
      <c r="AB894" s="504"/>
      <c r="AC894" s="504"/>
      <c r="AD894" s="504"/>
      <c r="AE894" s="504"/>
      <c r="AF894" s="500"/>
      <c r="AG894" s="500"/>
      <c r="AH894" s="500"/>
      <c r="AI894" s="387"/>
      <c r="AJ894" s="387"/>
      <c r="AK894" s="387"/>
      <c r="AL894" s="387"/>
      <c r="AM894" s="387"/>
      <c r="AN894" s="387"/>
      <c r="AO894" s="387"/>
      <c r="AP894" s="387"/>
      <c r="AQ894" s="387"/>
      <c r="AR894" s="387"/>
      <c r="AS894" s="387"/>
      <c r="AT894" s="387"/>
      <c r="AU894" s="387"/>
      <c r="AV894" s="387"/>
      <c r="AW894" s="387"/>
      <c r="AX894" s="387"/>
      <c r="AY894" s="387"/>
      <c r="AZ894" s="387"/>
      <c r="BA894" s="387"/>
      <c r="BB894" s="387"/>
      <c r="BC894" s="387"/>
      <c r="BD894" s="387"/>
      <c r="BE894" s="387"/>
      <c r="BF894" s="387"/>
      <c r="BG894" s="387"/>
      <c r="BH894" s="387"/>
      <c r="BI894" s="387"/>
      <c r="BJ894" s="387"/>
      <c r="BK894" s="387"/>
      <c r="BL894" s="387"/>
      <c r="BM894" s="387"/>
      <c r="BN894" s="387"/>
      <c r="BO894" s="387"/>
      <c r="BP894" s="387"/>
      <c r="BQ894" s="387"/>
      <c r="BR894" s="387"/>
      <c r="BS894" s="387"/>
      <c r="BT894" s="387"/>
      <c r="BU894" s="387"/>
      <c r="BV894" s="387"/>
      <c r="BW894" s="387"/>
      <c r="BX894" s="387"/>
      <c r="BY894" s="387"/>
      <c r="BZ894" s="387"/>
      <c r="CA894" s="387"/>
      <c r="CB894" s="387"/>
      <c r="CC894" s="387"/>
      <c r="CD894" s="387"/>
      <c r="CE894" s="387"/>
      <c r="CF894" s="387"/>
      <c r="CG894" s="387"/>
      <c r="CH894" s="387"/>
      <c r="CI894" s="387"/>
      <c r="CJ894" s="387"/>
      <c r="CK894" s="387"/>
      <c r="CL894" s="387"/>
      <c r="CM894" s="387"/>
      <c r="CN894" s="387"/>
      <c r="CO894" s="387"/>
      <c r="CP894" s="387"/>
      <c r="CQ894" s="387"/>
      <c r="CR894" s="387"/>
      <c r="CS894" s="387"/>
      <c r="CT894" s="387"/>
      <c r="CU894" s="387"/>
      <c r="CV894" s="387"/>
      <c r="CW894" s="387"/>
      <c r="CX894" s="387"/>
      <c r="CY894" s="387"/>
      <c r="CZ894" s="387"/>
      <c r="DA894" s="387"/>
      <c r="DB894" s="387"/>
      <c r="DC894" s="387"/>
      <c r="DD894" s="387"/>
      <c r="DE894" s="387"/>
      <c r="DF894" s="387"/>
      <c r="DG894" s="387"/>
      <c r="DH894" s="387"/>
      <c r="DI894" s="387"/>
      <c r="DJ894" s="387"/>
      <c r="DK894" s="387"/>
      <c r="DL894" s="387"/>
      <c r="DM894" s="387"/>
      <c r="DN894" s="387"/>
      <c r="DO894" s="387"/>
      <c r="DP894" s="387"/>
      <c r="DQ894" s="387"/>
      <c r="DR894" s="387"/>
      <c r="DS894" s="387"/>
      <c r="DT894" s="387"/>
      <c r="DU894" s="387"/>
      <c r="DV894" s="387"/>
      <c r="DW894" s="387"/>
      <c r="DX894" s="387"/>
      <c r="DY894" s="387"/>
      <c r="DZ894" s="387"/>
      <c r="EA894" s="387"/>
      <c r="EB894" s="387"/>
      <c r="EC894" s="387"/>
      <c r="ED894" s="387"/>
      <c r="EE894" s="387"/>
      <c r="EF894" s="387"/>
      <c r="EG894" s="387"/>
      <c r="EH894" s="387"/>
      <c r="EI894" s="387"/>
      <c r="EJ894" s="387"/>
      <c r="EK894" s="387"/>
      <c r="EL894" s="387"/>
      <c r="EM894" s="387"/>
    </row>
    <row r="895" spans="1:143" s="389" customFormat="1" ht="25.5" hidden="1" customHeight="1">
      <c r="A895" s="504"/>
      <c r="B895" s="504"/>
      <c r="C895" s="504"/>
      <c r="D895" s="504"/>
      <c r="E895" s="504"/>
      <c r="F895" s="504"/>
      <c r="G895" s="504"/>
      <c r="H895" s="504"/>
      <c r="I895" s="504"/>
      <c r="J895" s="504"/>
      <c r="K895" s="504"/>
      <c r="L895" s="504"/>
      <c r="M895" s="504"/>
      <c r="N895" s="504"/>
      <c r="O895" s="504"/>
      <c r="P895" s="504"/>
      <c r="Q895" s="504"/>
      <c r="R895" s="504"/>
      <c r="S895" s="504"/>
      <c r="T895" s="504"/>
      <c r="U895" s="504"/>
      <c r="V895" s="504"/>
      <c r="W895" s="504"/>
      <c r="X895" s="504"/>
      <c r="Y895" s="504"/>
      <c r="Z895" s="504"/>
      <c r="AA895" s="504"/>
      <c r="AB895" s="504"/>
      <c r="AC895" s="504"/>
      <c r="AD895" s="504"/>
      <c r="AE895" s="504"/>
      <c r="AF895" s="500"/>
      <c r="AG895" s="500"/>
      <c r="AH895" s="500"/>
      <c r="AI895" s="387"/>
      <c r="AJ895" s="387"/>
      <c r="AK895" s="387"/>
      <c r="AL895" s="387"/>
      <c r="AM895" s="387"/>
      <c r="AN895" s="387"/>
      <c r="AO895" s="387"/>
      <c r="AP895" s="387"/>
      <c r="AQ895" s="387"/>
      <c r="AR895" s="387"/>
      <c r="AS895" s="387"/>
      <c r="AT895" s="387"/>
      <c r="AU895" s="387"/>
      <c r="AV895" s="387"/>
      <c r="AW895" s="387"/>
      <c r="AX895" s="387"/>
      <c r="AY895" s="387"/>
      <c r="AZ895" s="387"/>
      <c r="BA895" s="387"/>
      <c r="BB895" s="387"/>
      <c r="BC895" s="387"/>
      <c r="BD895" s="387"/>
      <c r="BE895" s="387"/>
      <c r="BF895" s="387"/>
      <c r="BG895" s="387"/>
      <c r="BH895" s="387"/>
      <c r="BI895" s="387"/>
      <c r="BJ895" s="387"/>
      <c r="BK895" s="387"/>
      <c r="BL895" s="387"/>
      <c r="BM895" s="387"/>
      <c r="BN895" s="387"/>
      <c r="BO895" s="387"/>
      <c r="BP895" s="387"/>
      <c r="BQ895" s="387"/>
      <c r="BR895" s="387"/>
      <c r="BS895" s="387"/>
      <c r="BT895" s="387"/>
      <c r="BU895" s="387"/>
      <c r="BV895" s="387"/>
      <c r="BW895" s="387"/>
      <c r="BX895" s="387"/>
      <c r="BY895" s="387"/>
      <c r="BZ895" s="387"/>
      <c r="CA895" s="387"/>
      <c r="CB895" s="387"/>
      <c r="CC895" s="387"/>
      <c r="CD895" s="387"/>
      <c r="CE895" s="387"/>
      <c r="CF895" s="387"/>
      <c r="CG895" s="387"/>
      <c r="CH895" s="387"/>
      <c r="CI895" s="387"/>
      <c r="CJ895" s="387"/>
      <c r="CK895" s="387"/>
      <c r="CL895" s="387"/>
      <c r="CM895" s="387"/>
      <c r="CN895" s="387"/>
      <c r="CO895" s="387"/>
      <c r="CP895" s="387"/>
      <c r="CQ895" s="387"/>
      <c r="CR895" s="387"/>
      <c r="CS895" s="387"/>
      <c r="CT895" s="387"/>
      <c r="CU895" s="387"/>
      <c r="CV895" s="387"/>
      <c r="CW895" s="387"/>
      <c r="CX895" s="387"/>
      <c r="CY895" s="387"/>
      <c r="CZ895" s="387"/>
      <c r="DA895" s="387"/>
      <c r="DB895" s="387"/>
      <c r="DC895" s="387"/>
      <c r="DD895" s="387"/>
      <c r="DE895" s="387"/>
      <c r="DF895" s="387"/>
      <c r="DG895" s="387"/>
      <c r="DH895" s="387"/>
      <c r="DI895" s="387"/>
      <c r="DJ895" s="387"/>
      <c r="DK895" s="387"/>
      <c r="DL895" s="387"/>
      <c r="DM895" s="387"/>
      <c r="DN895" s="387"/>
      <c r="DO895" s="387"/>
      <c r="DP895" s="387"/>
      <c r="DQ895" s="387"/>
      <c r="DR895" s="387"/>
      <c r="DS895" s="387"/>
      <c r="DT895" s="387"/>
      <c r="DU895" s="387"/>
      <c r="DV895" s="387"/>
      <c r="DW895" s="387"/>
      <c r="DX895" s="387"/>
      <c r="DY895" s="387"/>
      <c r="DZ895" s="387"/>
      <c r="EA895" s="387"/>
      <c r="EB895" s="387"/>
      <c r="EC895" s="387"/>
      <c r="ED895" s="387"/>
      <c r="EE895" s="387"/>
      <c r="EF895" s="387"/>
      <c r="EG895" s="387"/>
      <c r="EH895" s="387"/>
      <c r="EI895" s="387"/>
      <c r="EJ895" s="387"/>
      <c r="EK895" s="387"/>
      <c r="EL895" s="387"/>
      <c r="EM895" s="387"/>
    </row>
    <row r="896" spans="1:143" s="389" customFormat="1" ht="25.5" hidden="1" customHeight="1">
      <c r="A896" s="504"/>
      <c r="B896" s="504"/>
      <c r="C896" s="504"/>
      <c r="D896" s="504"/>
      <c r="E896" s="504"/>
      <c r="F896" s="504"/>
      <c r="G896" s="504"/>
      <c r="H896" s="504"/>
      <c r="I896" s="504"/>
      <c r="J896" s="504"/>
      <c r="K896" s="504"/>
      <c r="L896" s="504"/>
      <c r="M896" s="504"/>
      <c r="N896" s="504"/>
      <c r="O896" s="504"/>
      <c r="P896" s="504"/>
      <c r="Q896" s="504"/>
      <c r="R896" s="504"/>
      <c r="S896" s="504"/>
      <c r="T896" s="504"/>
      <c r="U896" s="504"/>
      <c r="V896" s="504"/>
      <c r="W896" s="504"/>
      <c r="X896" s="504"/>
      <c r="Y896" s="504"/>
      <c r="Z896" s="504"/>
      <c r="AA896" s="504"/>
      <c r="AB896" s="504"/>
      <c r="AC896" s="504"/>
      <c r="AD896" s="504"/>
      <c r="AE896" s="504"/>
      <c r="AF896" s="500"/>
      <c r="AG896" s="500"/>
      <c r="AH896" s="500"/>
      <c r="AI896" s="387"/>
      <c r="AJ896" s="387"/>
      <c r="AK896" s="387"/>
      <c r="AL896" s="387"/>
      <c r="AM896" s="387"/>
      <c r="AN896" s="387"/>
      <c r="AO896" s="387"/>
      <c r="AP896" s="387"/>
      <c r="AQ896" s="387"/>
      <c r="AR896" s="387"/>
      <c r="AS896" s="387"/>
      <c r="AT896" s="387"/>
      <c r="AU896" s="387"/>
      <c r="AV896" s="387"/>
      <c r="AW896" s="387"/>
      <c r="AX896" s="387"/>
      <c r="AY896" s="387"/>
      <c r="AZ896" s="387"/>
      <c r="BA896" s="387"/>
      <c r="BB896" s="387"/>
      <c r="BC896" s="387"/>
      <c r="BD896" s="387"/>
      <c r="BE896" s="387"/>
      <c r="BF896" s="387"/>
      <c r="BG896" s="387"/>
      <c r="BH896" s="387"/>
      <c r="BI896" s="387"/>
      <c r="BJ896" s="387"/>
      <c r="BK896" s="387"/>
      <c r="BL896" s="387"/>
      <c r="BM896" s="387"/>
      <c r="BN896" s="387"/>
      <c r="BO896" s="387"/>
      <c r="BP896" s="387"/>
      <c r="BQ896" s="387"/>
      <c r="BR896" s="387"/>
      <c r="BS896" s="387"/>
      <c r="BT896" s="387"/>
      <c r="BU896" s="387"/>
      <c r="BV896" s="387"/>
      <c r="BW896" s="387"/>
      <c r="BX896" s="387"/>
      <c r="BY896" s="387"/>
      <c r="BZ896" s="387"/>
      <c r="CA896" s="387"/>
      <c r="CB896" s="387"/>
      <c r="CC896" s="387"/>
      <c r="CD896" s="387"/>
      <c r="CE896" s="387"/>
      <c r="CF896" s="387"/>
      <c r="CG896" s="387"/>
      <c r="CH896" s="387"/>
      <c r="CI896" s="387"/>
      <c r="CJ896" s="387"/>
      <c r="CK896" s="387"/>
      <c r="CL896" s="387"/>
      <c r="CM896" s="387"/>
      <c r="CN896" s="387"/>
      <c r="CO896" s="387"/>
      <c r="CP896" s="387"/>
      <c r="CQ896" s="387"/>
      <c r="CR896" s="387"/>
      <c r="CS896" s="387"/>
      <c r="CT896" s="387"/>
      <c r="CU896" s="387"/>
      <c r="CV896" s="387"/>
      <c r="CW896" s="387"/>
      <c r="CX896" s="387"/>
      <c r="CY896" s="387"/>
      <c r="CZ896" s="387"/>
      <c r="DA896" s="387"/>
      <c r="DB896" s="387"/>
      <c r="DC896" s="387"/>
      <c r="DD896" s="387"/>
      <c r="DE896" s="387"/>
      <c r="DF896" s="387"/>
      <c r="DG896" s="387"/>
      <c r="DH896" s="387"/>
      <c r="DI896" s="387"/>
      <c r="DJ896" s="387"/>
      <c r="DK896" s="387"/>
      <c r="DL896" s="387"/>
      <c r="DM896" s="387"/>
      <c r="DN896" s="387"/>
      <c r="DO896" s="387"/>
      <c r="DP896" s="387"/>
      <c r="DQ896" s="387"/>
      <c r="DR896" s="387"/>
      <c r="DS896" s="387"/>
      <c r="DT896" s="387"/>
      <c r="DU896" s="387"/>
      <c r="DV896" s="387"/>
      <c r="DW896" s="387"/>
      <c r="DX896" s="387"/>
      <c r="DY896" s="387"/>
      <c r="DZ896" s="387"/>
      <c r="EA896" s="387"/>
      <c r="EB896" s="387"/>
      <c r="EC896" s="387"/>
      <c r="ED896" s="387"/>
      <c r="EE896" s="387"/>
      <c r="EF896" s="387"/>
      <c r="EG896" s="387"/>
      <c r="EH896" s="387"/>
      <c r="EI896" s="387"/>
      <c r="EJ896" s="387"/>
      <c r="EK896" s="387"/>
      <c r="EL896" s="387"/>
      <c r="EM896" s="387"/>
    </row>
    <row r="897" spans="1:143" s="389" customFormat="1" ht="25.5" hidden="1" customHeight="1">
      <c r="A897" s="504"/>
      <c r="B897" s="504"/>
      <c r="C897" s="504"/>
      <c r="D897" s="504"/>
      <c r="E897" s="504"/>
      <c r="F897" s="504"/>
      <c r="G897" s="504"/>
      <c r="H897" s="504"/>
      <c r="I897" s="504"/>
      <c r="J897" s="504"/>
      <c r="K897" s="504"/>
      <c r="L897" s="504"/>
      <c r="M897" s="504"/>
      <c r="N897" s="504"/>
      <c r="O897" s="504"/>
      <c r="P897" s="504"/>
      <c r="Q897" s="504"/>
      <c r="R897" s="504"/>
      <c r="S897" s="504"/>
      <c r="T897" s="504"/>
      <c r="U897" s="504"/>
      <c r="V897" s="504"/>
      <c r="W897" s="504"/>
      <c r="X897" s="504"/>
      <c r="Y897" s="504"/>
      <c r="Z897" s="504"/>
      <c r="AA897" s="504"/>
      <c r="AB897" s="504"/>
      <c r="AC897" s="504"/>
      <c r="AD897" s="504"/>
      <c r="AE897" s="504"/>
      <c r="AF897" s="500"/>
      <c r="AG897" s="500"/>
      <c r="AH897" s="500"/>
      <c r="AI897" s="387"/>
      <c r="AJ897" s="387"/>
      <c r="AK897" s="387"/>
      <c r="AL897" s="387"/>
      <c r="AM897" s="387"/>
      <c r="AN897" s="387"/>
      <c r="AO897" s="387"/>
      <c r="AP897" s="387"/>
      <c r="AQ897" s="387"/>
      <c r="AR897" s="387"/>
      <c r="AS897" s="387"/>
      <c r="AT897" s="387"/>
      <c r="AU897" s="387"/>
      <c r="AV897" s="387"/>
      <c r="AW897" s="387"/>
      <c r="AX897" s="387"/>
      <c r="AY897" s="387"/>
      <c r="AZ897" s="387"/>
      <c r="BA897" s="387"/>
      <c r="BB897" s="387"/>
      <c r="BC897" s="387"/>
      <c r="BD897" s="387"/>
      <c r="BE897" s="387"/>
      <c r="BF897" s="387"/>
      <c r="BG897" s="387"/>
      <c r="BH897" s="387"/>
      <c r="BI897" s="387"/>
      <c r="BJ897" s="387"/>
      <c r="BK897" s="387"/>
      <c r="BL897" s="387"/>
      <c r="BM897" s="387"/>
      <c r="BN897" s="387"/>
      <c r="BO897" s="387"/>
      <c r="BP897" s="387"/>
      <c r="BQ897" s="387"/>
      <c r="BR897" s="387"/>
      <c r="BS897" s="387"/>
      <c r="BT897" s="387"/>
      <c r="BU897" s="387"/>
      <c r="BV897" s="387"/>
      <c r="BW897" s="387"/>
      <c r="BX897" s="387"/>
      <c r="BY897" s="387"/>
      <c r="BZ897" s="387"/>
      <c r="CA897" s="387"/>
      <c r="CB897" s="387"/>
      <c r="CC897" s="387"/>
      <c r="CD897" s="387"/>
      <c r="CE897" s="387"/>
      <c r="CF897" s="387"/>
      <c r="CG897" s="387"/>
      <c r="CH897" s="387"/>
      <c r="CI897" s="387"/>
      <c r="CJ897" s="387"/>
      <c r="CK897" s="387"/>
      <c r="CL897" s="387"/>
      <c r="CM897" s="387"/>
      <c r="CN897" s="387"/>
      <c r="CO897" s="387"/>
      <c r="CP897" s="387"/>
      <c r="CQ897" s="387"/>
      <c r="CR897" s="387"/>
      <c r="CS897" s="387"/>
      <c r="CT897" s="387"/>
      <c r="CU897" s="387"/>
      <c r="CV897" s="387"/>
      <c r="CW897" s="387"/>
      <c r="CX897" s="387"/>
      <c r="CY897" s="387"/>
      <c r="CZ897" s="387"/>
      <c r="DA897" s="387"/>
      <c r="DB897" s="387"/>
      <c r="DC897" s="387"/>
      <c r="DD897" s="387"/>
      <c r="DE897" s="387"/>
      <c r="DF897" s="387"/>
      <c r="DG897" s="387"/>
      <c r="DH897" s="387"/>
      <c r="DI897" s="387"/>
      <c r="DJ897" s="387"/>
      <c r="DK897" s="387"/>
      <c r="DL897" s="387"/>
      <c r="DM897" s="387"/>
      <c r="DN897" s="387"/>
      <c r="DO897" s="387"/>
      <c r="DP897" s="387"/>
      <c r="DQ897" s="387"/>
      <c r="DR897" s="387"/>
      <c r="DS897" s="387"/>
      <c r="DT897" s="387"/>
      <c r="DU897" s="387"/>
      <c r="DV897" s="387"/>
      <c r="DW897" s="387"/>
      <c r="DX897" s="387"/>
      <c r="DY897" s="387"/>
      <c r="DZ897" s="387"/>
      <c r="EA897" s="387"/>
      <c r="EB897" s="387"/>
      <c r="EC897" s="387"/>
      <c r="ED897" s="387"/>
      <c r="EE897" s="387"/>
      <c r="EF897" s="387"/>
      <c r="EG897" s="387"/>
      <c r="EH897" s="387"/>
      <c r="EI897" s="387"/>
      <c r="EJ897" s="387"/>
      <c r="EK897" s="387"/>
      <c r="EL897" s="387"/>
      <c r="EM897" s="387"/>
    </row>
    <row r="898" spans="1:143" s="389" customFormat="1" ht="25.5" hidden="1" customHeight="1">
      <c r="A898" s="504"/>
      <c r="B898" s="504"/>
      <c r="C898" s="504"/>
      <c r="D898" s="504"/>
      <c r="E898" s="504"/>
      <c r="F898" s="504"/>
      <c r="G898" s="504"/>
      <c r="H898" s="504"/>
      <c r="I898" s="504"/>
      <c r="J898" s="504"/>
      <c r="K898" s="504"/>
      <c r="L898" s="504"/>
      <c r="M898" s="504"/>
      <c r="N898" s="504"/>
      <c r="O898" s="504"/>
      <c r="P898" s="504"/>
      <c r="Q898" s="504"/>
      <c r="R898" s="504"/>
      <c r="S898" s="504"/>
      <c r="T898" s="504"/>
      <c r="U898" s="504"/>
      <c r="V898" s="504"/>
      <c r="W898" s="504"/>
      <c r="X898" s="504"/>
      <c r="Y898" s="504"/>
      <c r="Z898" s="504"/>
      <c r="AA898" s="504"/>
      <c r="AB898" s="504"/>
      <c r="AC898" s="504"/>
      <c r="AD898" s="504"/>
      <c r="AE898" s="504"/>
      <c r="AF898" s="500"/>
      <c r="AG898" s="500"/>
      <c r="AH898" s="500"/>
      <c r="AI898" s="387"/>
      <c r="AJ898" s="387"/>
      <c r="AK898" s="387"/>
      <c r="AL898" s="387"/>
      <c r="AM898" s="387"/>
      <c r="AN898" s="387"/>
      <c r="AO898" s="387"/>
      <c r="AP898" s="387"/>
      <c r="AQ898" s="387"/>
      <c r="AR898" s="387"/>
      <c r="AS898" s="387"/>
      <c r="AT898" s="387"/>
      <c r="AU898" s="387"/>
      <c r="AV898" s="387"/>
      <c r="AW898" s="387"/>
      <c r="AX898" s="387"/>
      <c r="AY898" s="387"/>
      <c r="AZ898" s="387"/>
      <c r="BA898" s="387"/>
      <c r="BB898" s="387"/>
      <c r="BC898" s="387"/>
      <c r="BD898" s="387"/>
      <c r="BE898" s="387"/>
      <c r="BF898" s="387"/>
      <c r="BG898" s="387"/>
      <c r="BH898" s="387"/>
      <c r="BI898" s="387"/>
      <c r="BJ898" s="387"/>
      <c r="BK898" s="387"/>
      <c r="BL898" s="387"/>
      <c r="BM898" s="387"/>
      <c r="BN898" s="387"/>
      <c r="BO898" s="387"/>
      <c r="BP898" s="387"/>
      <c r="BQ898" s="387"/>
      <c r="BR898" s="387"/>
      <c r="BS898" s="387"/>
      <c r="BT898" s="387"/>
      <c r="BU898" s="387"/>
      <c r="BV898" s="387"/>
      <c r="BW898" s="387"/>
      <c r="BX898" s="387"/>
      <c r="BY898" s="387"/>
      <c r="BZ898" s="387"/>
      <c r="CA898" s="387"/>
      <c r="CB898" s="387"/>
      <c r="CC898" s="387"/>
      <c r="CD898" s="387"/>
      <c r="CE898" s="387"/>
      <c r="CF898" s="387"/>
      <c r="CG898" s="387"/>
      <c r="CH898" s="387"/>
      <c r="CI898" s="387"/>
      <c r="CJ898" s="387"/>
      <c r="CK898" s="387"/>
      <c r="CL898" s="387"/>
      <c r="CM898" s="387"/>
      <c r="CN898" s="387"/>
      <c r="CO898" s="387"/>
      <c r="CP898" s="387"/>
      <c r="CQ898" s="387"/>
      <c r="CR898" s="387"/>
      <c r="CS898" s="387"/>
      <c r="CT898" s="387"/>
      <c r="CU898" s="387"/>
      <c r="CV898" s="387"/>
      <c r="CW898" s="387"/>
      <c r="CX898" s="387"/>
      <c r="CY898" s="387"/>
      <c r="CZ898" s="387"/>
      <c r="DA898" s="387"/>
      <c r="DB898" s="387"/>
      <c r="DC898" s="387"/>
      <c r="DD898" s="387"/>
      <c r="DE898" s="387"/>
      <c r="DF898" s="387"/>
      <c r="DG898" s="387"/>
      <c r="DH898" s="387"/>
      <c r="DI898" s="387"/>
      <c r="DJ898" s="387"/>
      <c r="DK898" s="387"/>
      <c r="DL898" s="387"/>
      <c r="DM898" s="387"/>
      <c r="DN898" s="387"/>
      <c r="DO898" s="387"/>
      <c r="DP898" s="387"/>
      <c r="DQ898" s="387"/>
      <c r="DR898" s="387"/>
      <c r="DS898" s="387"/>
      <c r="DT898" s="387"/>
      <c r="DU898" s="387"/>
      <c r="DV898" s="387"/>
      <c r="DW898" s="387"/>
      <c r="DX898" s="387"/>
      <c r="DY898" s="387"/>
      <c r="DZ898" s="387"/>
      <c r="EA898" s="387"/>
      <c r="EB898" s="387"/>
      <c r="EC898" s="387"/>
      <c r="ED898" s="387"/>
      <c r="EE898" s="387"/>
      <c r="EF898" s="387"/>
      <c r="EG898" s="387"/>
      <c r="EH898" s="387"/>
      <c r="EI898" s="387"/>
      <c r="EJ898" s="387"/>
      <c r="EK898" s="387"/>
      <c r="EL898" s="387"/>
      <c r="EM898" s="387"/>
    </row>
    <row r="899" spans="1:143" s="389" customFormat="1" ht="25.5" hidden="1" customHeight="1">
      <c r="A899" s="504"/>
      <c r="B899" s="504"/>
      <c r="C899" s="504"/>
      <c r="D899" s="504"/>
      <c r="E899" s="504"/>
      <c r="F899" s="504"/>
      <c r="G899" s="504"/>
      <c r="H899" s="504"/>
      <c r="I899" s="504"/>
      <c r="J899" s="504"/>
      <c r="K899" s="504"/>
      <c r="L899" s="504"/>
      <c r="M899" s="504"/>
      <c r="N899" s="504"/>
      <c r="O899" s="504"/>
      <c r="P899" s="504"/>
      <c r="Q899" s="504"/>
      <c r="R899" s="504"/>
      <c r="S899" s="504"/>
      <c r="T899" s="504"/>
      <c r="U899" s="504"/>
      <c r="V899" s="504"/>
      <c r="W899" s="504"/>
      <c r="X899" s="504"/>
      <c r="Y899" s="504"/>
      <c r="Z899" s="504"/>
      <c r="AA899" s="504"/>
      <c r="AB899" s="504"/>
      <c r="AC899" s="504"/>
      <c r="AD899" s="504"/>
      <c r="AE899" s="504"/>
      <c r="AF899" s="500"/>
      <c r="AG899" s="500"/>
      <c r="AH899" s="500"/>
      <c r="AI899" s="387"/>
      <c r="AJ899" s="387"/>
      <c r="AK899" s="387"/>
      <c r="AL899" s="387"/>
      <c r="AM899" s="387"/>
      <c r="AN899" s="387"/>
      <c r="AO899" s="387"/>
      <c r="AP899" s="387"/>
      <c r="AQ899" s="387"/>
      <c r="AR899" s="387"/>
      <c r="AS899" s="387"/>
      <c r="AT899" s="387"/>
      <c r="AU899" s="387"/>
      <c r="AV899" s="387"/>
      <c r="AW899" s="387"/>
      <c r="AX899" s="387"/>
      <c r="AY899" s="387"/>
      <c r="AZ899" s="387"/>
      <c r="BA899" s="387"/>
      <c r="BB899" s="387"/>
      <c r="BC899" s="387"/>
      <c r="BD899" s="387"/>
      <c r="BE899" s="387"/>
      <c r="BF899" s="387"/>
      <c r="BG899" s="387"/>
      <c r="BH899" s="387"/>
      <c r="BI899" s="387"/>
      <c r="BJ899" s="387"/>
      <c r="BK899" s="387"/>
      <c r="BL899" s="387"/>
      <c r="BM899" s="387"/>
      <c r="BN899" s="387"/>
      <c r="BO899" s="387"/>
      <c r="BP899" s="387"/>
      <c r="BQ899" s="387"/>
      <c r="BR899" s="387"/>
      <c r="BS899" s="387"/>
      <c r="BT899" s="387"/>
      <c r="BU899" s="387"/>
      <c r="BV899" s="387"/>
      <c r="BW899" s="387"/>
      <c r="BX899" s="387"/>
      <c r="BY899" s="387"/>
      <c r="BZ899" s="387"/>
      <c r="CA899" s="387"/>
      <c r="CB899" s="387"/>
      <c r="CC899" s="387"/>
      <c r="CD899" s="387"/>
      <c r="CE899" s="387"/>
      <c r="CF899" s="387"/>
      <c r="CG899" s="387"/>
      <c r="CH899" s="387"/>
      <c r="CI899" s="387"/>
      <c r="CJ899" s="387"/>
      <c r="CK899" s="387"/>
      <c r="CL899" s="387"/>
      <c r="CM899" s="387"/>
      <c r="CN899" s="387"/>
      <c r="CO899" s="387"/>
      <c r="CP899" s="387"/>
      <c r="CQ899" s="387"/>
      <c r="CR899" s="387"/>
      <c r="CS899" s="387"/>
      <c r="CT899" s="387"/>
      <c r="CU899" s="387"/>
      <c r="CV899" s="387"/>
      <c r="CW899" s="387"/>
      <c r="CX899" s="387"/>
      <c r="CY899" s="387"/>
      <c r="CZ899" s="387"/>
      <c r="DA899" s="387"/>
      <c r="DB899" s="387"/>
      <c r="DC899" s="387"/>
      <c r="DD899" s="387"/>
      <c r="DE899" s="387"/>
      <c r="DF899" s="387"/>
      <c r="DG899" s="387"/>
      <c r="DH899" s="387"/>
      <c r="DI899" s="387"/>
      <c r="DJ899" s="387"/>
      <c r="DK899" s="387"/>
      <c r="DL899" s="387"/>
      <c r="DM899" s="387"/>
      <c r="DN899" s="387"/>
      <c r="DO899" s="387"/>
      <c r="DP899" s="387"/>
      <c r="DQ899" s="387"/>
      <c r="DR899" s="387"/>
      <c r="DS899" s="387"/>
      <c r="DT899" s="387"/>
      <c r="DU899" s="387"/>
      <c r="DV899" s="387"/>
      <c r="DW899" s="387"/>
      <c r="DX899" s="387"/>
      <c r="DY899" s="387"/>
      <c r="DZ899" s="387"/>
      <c r="EA899" s="387"/>
      <c r="EB899" s="387"/>
      <c r="EC899" s="387"/>
      <c r="ED899" s="387"/>
      <c r="EE899" s="387"/>
      <c r="EF899" s="387"/>
      <c r="EG899" s="387"/>
      <c r="EH899" s="387"/>
      <c r="EI899" s="387"/>
      <c r="EJ899" s="387"/>
      <c r="EK899" s="387"/>
      <c r="EL899" s="387"/>
      <c r="EM899" s="387"/>
    </row>
    <row r="900" spans="1:143" s="389" customFormat="1" ht="25.5" hidden="1" customHeight="1">
      <c r="A900" s="504"/>
      <c r="B900" s="504"/>
      <c r="C900" s="504"/>
      <c r="D900" s="504"/>
      <c r="E900" s="504"/>
      <c r="F900" s="504"/>
      <c r="G900" s="504"/>
      <c r="H900" s="504"/>
      <c r="I900" s="504"/>
      <c r="J900" s="504"/>
      <c r="K900" s="504"/>
      <c r="L900" s="504"/>
      <c r="M900" s="504"/>
      <c r="N900" s="504"/>
      <c r="O900" s="504"/>
      <c r="P900" s="504"/>
      <c r="Q900" s="504"/>
      <c r="R900" s="504"/>
      <c r="S900" s="504"/>
      <c r="T900" s="504"/>
      <c r="U900" s="504"/>
      <c r="V900" s="504"/>
      <c r="W900" s="504"/>
      <c r="X900" s="504"/>
      <c r="Y900" s="504"/>
      <c r="Z900" s="504"/>
      <c r="AA900" s="504"/>
      <c r="AB900" s="504"/>
      <c r="AC900" s="504"/>
      <c r="AD900" s="504"/>
      <c r="AE900" s="504"/>
      <c r="AF900" s="500"/>
      <c r="AG900" s="500"/>
      <c r="AH900" s="500"/>
      <c r="AI900" s="387"/>
      <c r="AJ900" s="387"/>
      <c r="AK900" s="387"/>
      <c r="AL900" s="387"/>
      <c r="AM900" s="387"/>
      <c r="AN900" s="387"/>
      <c r="AO900" s="387"/>
      <c r="AP900" s="387"/>
      <c r="AQ900" s="387"/>
      <c r="AR900" s="387"/>
      <c r="AS900" s="387"/>
      <c r="AT900" s="387"/>
      <c r="AU900" s="387"/>
      <c r="AV900" s="387"/>
      <c r="AW900" s="387"/>
      <c r="AX900" s="387"/>
      <c r="AY900" s="387"/>
      <c r="AZ900" s="387"/>
      <c r="BA900" s="387"/>
      <c r="BB900" s="387"/>
      <c r="BC900" s="387"/>
      <c r="BD900" s="387"/>
      <c r="BE900" s="387"/>
      <c r="BF900" s="387"/>
      <c r="BG900" s="387"/>
      <c r="BH900" s="387"/>
      <c r="BI900" s="387"/>
      <c r="BJ900" s="387"/>
      <c r="BK900" s="387"/>
      <c r="BL900" s="387"/>
      <c r="BM900" s="387"/>
      <c r="BN900" s="387"/>
      <c r="BO900" s="387"/>
      <c r="BP900" s="387"/>
      <c r="BQ900" s="387"/>
      <c r="BR900" s="387"/>
      <c r="BS900" s="387"/>
      <c r="BT900" s="387"/>
      <c r="BU900" s="387"/>
      <c r="BV900" s="387"/>
      <c r="BW900" s="387"/>
      <c r="BX900" s="387"/>
      <c r="BY900" s="387"/>
      <c r="BZ900" s="387"/>
      <c r="CA900" s="387"/>
      <c r="CB900" s="387"/>
      <c r="CC900" s="387"/>
      <c r="CD900" s="387"/>
      <c r="CE900" s="387"/>
      <c r="CF900" s="387"/>
      <c r="CG900" s="387"/>
      <c r="CH900" s="387"/>
      <c r="CI900" s="387"/>
      <c r="CJ900" s="387"/>
      <c r="CK900" s="387"/>
      <c r="CL900" s="387"/>
      <c r="CM900" s="387"/>
      <c r="CN900" s="387"/>
      <c r="CO900" s="387"/>
      <c r="CP900" s="387"/>
      <c r="CQ900" s="387"/>
      <c r="CR900" s="387"/>
      <c r="CS900" s="387"/>
      <c r="CT900" s="387"/>
      <c r="CU900" s="387"/>
      <c r="CV900" s="387"/>
      <c r="CW900" s="387"/>
      <c r="CX900" s="387"/>
      <c r="CY900" s="387"/>
      <c r="CZ900" s="387"/>
      <c r="DA900" s="387"/>
      <c r="DB900" s="387"/>
      <c r="DC900" s="387"/>
      <c r="DD900" s="387"/>
      <c r="DE900" s="387"/>
      <c r="DF900" s="387"/>
      <c r="DG900" s="387"/>
      <c r="DH900" s="387"/>
      <c r="DI900" s="387"/>
      <c r="DJ900" s="387"/>
      <c r="DK900" s="387"/>
      <c r="DL900" s="387"/>
      <c r="DM900" s="387"/>
      <c r="DN900" s="387"/>
      <c r="DO900" s="387"/>
      <c r="DP900" s="387"/>
      <c r="DQ900" s="387"/>
      <c r="DR900" s="387"/>
      <c r="DS900" s="387"/>
      <c r="DT900" s="387"/>
      <c r="DU900" s="387"/>
      <c r="DV900" s="387"/>
      <c r="DW900" s="387"/>
      <c r="DX900" s="387"/>
      <c r="DY900" s="387"/>
      <c r="DZ900" s="387"/>
      <c r="EA900" s="387"/>
      <c r="EB900" s="387"/>
      <c r="EC900" s="387"/>
      <c r="ED900" s="387"/>
      <c r="EE900" s="387"/>
      <c r="EF900" s="387"/>
      <c r="EG900" s="387"/>
      <c r="EH900" s="387"/>
      <c r="EI900" s="387"/>
      <c r="EJ900" s="387"/>
      <c r="EK900" s="387"/>
      <c r="EL900" s="387"/>
      <c r="EM900" s="387"/>
    </row>
    <row r="901" spans="1:143" s="389" customFormat="1" ht="25.5" hidden="1" customHeight="1">
      <c r="A901" s="504"/>
      <c r="B901" s="504"/>
      <c r="C901" s="504"/>
      <c r="D901" s="504"/>
      <c r="E901" s="504"/>
      <c r="F901" s="504"/>
      <c r="G901" s="504"/>
      <c r="H901" s="504"/>
      <c r="I901" s="504"/>
      <c r="J901" s="504"/>
      <c r="K901" s="504"/>
      <c r="L901" s="504"/>
      <c r="M901" s="504"/>
      <c r="N901" s="504"/>
      <c r="O901" s="504"/>
      <c r="P901" s="504"/>
      <c r="Q901" s="504"/>
      <c r="R901" s="504"/>
      <c r="S901" s="504"/>
      <c r="T901" s="504"/>
      <c r="U901" s="504"/>
      <c r="V901" s="504"/>
      <c r="W901" s="504"/>
      <c r="X901" s="504"/>
      <c r="Y901" s="504"/>
      <c r="Z901" s="504"/>
      <c r="AA901" s="504"/>
      <c r="AB901" s="504"/>
      <c r="AC901" s="504"/>
      <c r="AD901" s="504"/>
      <c r="AE901" s="504"/>
      <c r="AF901" s="500"/>
      <c r="AG901" s="500"/>
      <c r="AH901" s="500"/>
      <c r="AI901" s="387"/>
      <c r="AJ901" s="387"/>
      <c r="AK901" s="387"/>
      <c r="AL901" s="387"/>
      <c r="AM901" s="387"/>
      <c r="AN901" s="387"/>
      <c r="AO901" s="387"/>
      <c r="AP901" s="387"/>
      <c r="AQ901" s="387"/>
      <c r="AR901" s="387"/>
      <c r="AS901" s="387"/>
      <c r="AT901" s="387"/>
      <c r="AU901" s="387"/>
      <c r="AV901" s="387"/>
      <c r="AW901" s="387"/>
      <c r="AX901" s="387"/>
      <c r="AY901" s="387"/>
      <c r="AZ901" s="387"/>
      <c r="BA901" s="387"/>
      <c r="BB901" s="387"/>
      <c r="BC901" s="387"/>
      <c r="BD901" s="387"/>
      <c r="BE901" s="387"/>
      <c r="BF901" s="387"/>
      <c r="BG901" s="387"/>
      <c r="BH901" s="387"/>
      <c r="BI901" s="387"/>
      <c r="BJ901" s="387"/>
      <c r="BK901" s="387"/>
      <c r="BL901" s="387"/>
      <c r="BM901" s="387"/>
      <c r="BN901" s="387"/>
      <c r="BO901" s="387"/>
      <c r="BP901" s="387"/>
      <c r="BQ901" s="387"/>
      <c r="BR901" s="387"/>
      <c r="BS901" s="387"/>
      <c r="BT901" s="387"/>
      <c r="BU901" s="387"/>
      <c r="BV901" s="387"/>
      <c r="BW901" s="387"/>
      <c r="BX901" s="387"/>
      <c r="BY901" s="387"/>
      <c r="BZ901" s="387"/>
      <c r="CA901" s="387"/>
      <c r="CB901" s="387"/>
      <c r="CC901" s="387"/>
      <c r="CD901" s="387"/>
      <c r="CE901" s="387"/>
      <c r="CF901" s="387"/>
      <c r="CG901" s="387"/>
      <c r="CH901" s="387"/>
      <c r="CI901" s="387"/>
      <c r="CJ901" s="387"/>
      <c r="CK901" s="387"/>
      <c r="CL901" s="387"/>
      <c r="CM901" s="387"/>
      <c r="CN901" s="387"/>
      <c r="CO901" s="387"/>
      <c r="CP901" s="387"/>
      <c r="CQ901" s="387"/>
      <c r="CR901" s="387"/>
      <c r="CS901" s="387"/>
      <c r="CT901" s="387"/>
      <c r="CU901" s="387"/>
      <c r="CV901" s="387"/>
      <c r="CW901" s="387"/>
      <c r="CX901" s="387"/>
      <c r="CY901" s="387"/>
      <c r="CZ901" s="387"/>
      <c r="DA901" s="387"/>
      <c r="DB901" s="387"/>
      <c r="DC901" s="387"/>
      <c r="DD901" s="387"/>
      <c r="DE901" s="387"/>
      <c r="DF901" s="387"/>
      <c r="DG901" s="387"/>
      <c r="DH901" s="387"/>
      <c r="DI901" s="387"/>
      <c r="DJ901" s="387"/>
      <c r="DK901" s="387"/>
      <c r="DL901" s="387"/>
      <c r="DM901" s="387"/>
      <c r="DN901" s="387"/>
      <c r="DO901" s="387"/>
      <c r="DP901" s="387"/>
      <c r="DQ901" s="387"/>
      <c r="DR901" s="387"/>
      <c r="DS901" s="387"/>
      <c r="DT901" s="387"/>
      <c r="DU901" s="387"/>
      <c r="DV901" s="387"/>
      <c r="DW901" s="387"/>
      <c r="DX901" s="387"/>
      <c r="DY901" s="387"/>
      <c r="DZ901" s="387"/>
      <c r="EA901" s="387"/>
      <c r="EB901" s="387"/>
      <c r="EC901" s="387"/>
      <c r="ED901" s="387"/>
      <c r="EE901" s="387"/>
      <c r="EF901" s="387"/>
      <c r="EG901" s="387"/>
      <c r="EH901" s="387"/>
      <c r="EI901" s="387"/>
      <c r="EJ901" s="387"/>
      <c r="EK901" s="387"/>
      <c r="EL901" s="387"/>
      <c r="EM901" s="387"/>
    </row>
    <row r="902" spans="1:143" s="389" customFormat="1" ht="25.5" hidden="1" customHeight="1">
      <c r="A902" s="504"/>
      <c r="B902" s="504"/>
      <c r="C902" s="504"/>
      <c r="D902" s="504"/>
      <c r="E902" s="504"/>
      <c r="F902" s="504"/>
      <c r="G902" s="504"/>
      <c r="H902" s="504"/>
      <c r="I902" s="504"/>
      <c r="J902" s="504"/>
      <c r="K902" s="504"/>
      <c r="L902" s="504"/>
      <c r="M902" s="504"/>
      <c r="N902" s="504"/>
      <c r="O902" s="504"/>
      <c r="P902" s="504"/>
      <c r="Q902" s="504"/>
      <c r="R902" s="504"/>
      <c r="S902" s="504"/>
      <c r="T902" s="504"/>
      <c r="U902" s="504"/>
      <c r="V902" s="504"/>
      <c r="W902" s="504"/>
      <c r="X902" s="504"/>
      <c r="Y902" s="504"/>
      <c r="Z902" s="504"/>
      <c r="AA902" s="504"/>
      <c r="AB902" s="504"/>
      <c r="AC902" s="504"/>
      <c r="AD902" s="504"/>
      <c r="AE902" s="504"/>
      <c r="AF902" s="500"/>
      <c r="AG902" s="500"/>
      <c r="AH902" s="500"/>
      <c r="AI902" s="387"/>
      <c r="AJ902" s="387"/>
      <c r="AK902" s="387"/>
      <c r="AL902" s="387"/>
      <c r="AM902" s="387"/>
      <c r="AN902" s="387"/>
      <c r="AO902" s="387"/>
      <c r="AP902" s="387"/>
      <c r="AQ902" s="387"/>
      <c r="AR902" s="387"/>
      <c r="AS902" s="387"/>
      <c r="AT902" s="387"/>
      <c r="AU902" s="387"/>
      <c r="AV902" s="387"/>
      <c r="AW902" s="387"/>
      <c r="AX902" s="387"/>
      <c r="AY902" s="387"/>
      <c r="AZ902" s="387"/>
      <c r="BA902" s="387"/>
      <c r="BB902" s="387"/>
      <c r="BC902" s="387"/>
      <c r="BD902" s="387"/>
      <c r="BE902" s="387"/>
      <c r="BF902" s="387"/>
      <c r="BG902" s="387"/>
      <c r="BH902" s="387"/>
      <c r="BI902" s="387"/>
      <c r="BJ902" s="387"/>
      <c r="BK902" s="387"/>
      <c r="BL902" s="387"/>
      <c r="BM902" s="387"/>
      <c r="BN902" s="387"/>
      <c r="BO902" s="387"/>
      <c r="BP902" s="387"/>
      <c r="BQ902" s="387"/>
      <c r="BR902" s="387"/>
      <c r="BS902" s="387"/>
      <c r="BT902" s="387"/>
      <c r="BU902" s="387"/>
      <c r="BV902" s="387"/>
      <c r="BW902" s="387"/>
      <c r="BX902" s="387"/>
      <c r="BY902" s="387"/>
      <c r="BZ902" s="387"/>
      <c r="CA902" s="387"/>
      <c r="CB902" s="387"/>
      <c r="CC902" s="387"/>
      <c r="CD902" s="387"/>
      <c r="CE902" s="387"/>
      <c r="CF902" s="387"/>
      <c r="CG902" s="387"/>
      <c r="CH902" s="387"/>
      <c r="CI902" s="387"/>
      <c r="CJ902" s="387"/>
      <c r="CK902" s="387"/>
      <c r="CL902" s="387"/>
      <c r="CM902" s="387"/>
      <c r="CN902" s="387"/>
      <c r="CO902" s="387"/>
      <c r="CP902" s="387"/>
      <c r="CQ902" s="387"/>
      <c r="CR902" s="387"/>
      <c r="CS902" s="387"/>
      <c r="CT902" s="387"/>
      <c r="CU902" s="387"/>
      <c r="CV902" s="387"/>
      <c r="CW902" s="387"/>
      <c r="CX902" s="387"/>
      <c r="CY902" s="387"/>
      <c r="CZ902" s="387"/>
      <c r="DA902" s="387"/>
      <c r="DB902" s="387"/>
      <c r="DC902" s="387"/>
      <c r="DD902" s="387"/>
      <c r="DE902" s="387"/>
      <c r="DF902" s="387"/>
      <c r="DG902" s="387"/>
      <c r="DH902" s="387"/>
      <c r="DI902" s="387"/>
      <c r="DJ902" s="387"/>
      <c r="DK902" s="387"/>
      <c r="DL902" s="387"/>
      <c r="DM902" s="387"/>
      <c r="DN902" s="387"/>
      <c r="DO902" s="387"/>
      <c r="DP902" s="387"/>
      <c r="DQ902" s="387"/>
      <c r="DR902" s="387"/>
      <c r="DS902" s="387"/>
      <c r="DT902" s="387"/>
      <c r="DU902" s="387"/>
      <c r="DV902" s="387"/>
      <c r="DW902" s="387"/>
      <c r="DX902" s="387"/>
      <c r="DY902" s="387"/>
      <c r="DZ902" s="387"/>
      <c r="EA902" s="387"/>
      <c r="EB902" s="387"/>
      <c r="EC902" s="387"/>
      <c r="ED902" s="387"/>
      <c r="EE902" s="387"/>
      <c r="EF902" s="387"/>
      <c r="EG902" s="387"/>
      <c r="EH902" s="387"/>
      <c r="EI902" s="387"/>
      <c r="EJ902" s="387"/>
      <c r="EK902" s="387"/>
      <c r="EL902" s="387"/>
      <c r="EM902" s="387"/>
    </row>
    <row r="903" spans="1:143" s="389" customFormat="1" ht="25.5" hidden="1" customHeight="1">
      <c r="A903" s="504"/>
      <c r="B903" s="504"/>
      <c r="C903" s="504"/>
      <c r="D903" s="504"/>
      <c r="E903" s="504"/>
      <c r="F903" s="504"/>
      <c r="G903" s="504"/>
      <c r="H903" s="504"/>
      <c r="I903" s="504"/>
      <c r="J903" s="504"/>
      <c r="K903" s="504"/>
      <c r="L903" s="504"/>
      <c r="M903" s="504"/>
      <c r="N903" s="504"/>
      <c r="O903" s="504"/>
      <c r="P903" s="504"/>
      <c r="Q903" s="504"/>
      <c r="R903" s="504"/>
      <c r="S903" s="504"/>
      <c r="T903" s="504"/>
      <c r="U903" s="504"/>
      <c r="V903" s="504"/>
      <c r="W903" s="504"/>
      <c r="X903" s="504"/>
      <c r="Y903" s="504"/>
      <c r="Z903" s="504"/>
      <c r="AA903" s="504"/>
      <c r="AB903" s="504"/>
      <c r="AC903" s="504"/>
      <c r="AD903" s="504"/>
      <c r="AE903" s="504"/>
      <c r="AF903" s="500"/>
      <c r="AG903" s="500"/>
      <c r="AH903" s="500"/>
      <c r="AI903" s="387"/>
      <c r="AJ903" s="387"/>
      <c r="AK903" s="387"/>
      <c r="AL903" s="387"/>
      <c r="AM903" s="387"/>
      <c r="AN903" s="387"/>
      <c r="AO903" s="387"/>
      <c r="AP903" s="387"/>
      <c r="AQ903" s="387"/>
      <c r="AR903" s="387"/>
      <c r="AS903" s="387"/>
      <c r="AT903" s="387"/>
      <c r="AU903" s="387"/>
      <c r="AV903" s="387"/>
      <c r="AW903" s="387"/>
      <c r="AX903" s="387"/>
      <c r="AY903" s="387"/>
      <c r="AZ903" s="387"/>
      <c r="BA903" s="387"/>
      <c r="BB903" s="387"/>
      <c r="BC903" s="387"/>
      <c r="BD903" s="387"/>
      <c r="BE903" s="387"/>
      <c r="BF903" s="387"/>
      <c r="BG903" s="387"/>
      <c r="BH903" s="387"/>
      <c r="BI903" s="387"/>
      <c r="BJ903" s="387"/>
      <c r="BK903" s="387"/>
      <c r="BL903" s="387"/>
      <c r="BM903" s="387"/>
      <c r="BN903" s="387"/>
      <c r="BO903" s="387"/>
      <c r="BP903" s="387"/>
      <c r="BQ903" s="387"/>
      <c r="BR903" s="387"/>
      <c r="BS903" s="387"/>
      <c r="BT903" s="387"/>
      <c r="BU903" s="387"/>
      <c r="BV903" s="387"/>
      <c r="BW903" s="387"/>
      <c r="BX903" s="387"/>
      <c r="BY903" s="387"/>
      <c r="BZ903" s="387"/>
      <c r="CA903" s="387"/>
      <c r="CB903" s="387"/>
      <c r="CC903" s="387"/>
      <c r="CD903" s="387"/>
      <c r="CE903" s="387"/>
      <c r="CF903" s="387"/>
      <c r="CG903" s="387"/>
      <c r="CH903" s="387"/>
      <c r="CI903" s="387"/>
      <c r="CJ903" s="387"/>
      <c r="CK903" s="387"/>
      <c r="CL903" s="387"/>
      <c r="CM903" s="387"/>
      <c r="CN903" s="387"/>
      <c r="CO903" s="387"/>
      <c r="CP903" s="387"/>
      <c r="CQ903" s="387"/>
      <c r="CR903" s="387"/>
      <c r="CS903" s="387"/>
      <c r="CT903" s="387"/>
      <c r="CU903" s="387"/>
      <c r="CV903" s="387"/>
      <c r="CW903" s="387"/>
      <c r="CX903" s="387"/>
      <c r="CY903" s="387"/>
      <c r="CZ903" s="387"/>
      <c r="DA903" s="387"/>
      <c r="DB903" s="387"/>
      <c r="DC903" s="387"/>
      <c r="DD903" s="387"/>
      <c r="DE903" s="387"/>
      <c r="DF903" s="387"/>
      <c r="DG903" s="387"/>
      <c r="DH903" s="387"/>
      <c r="DI903" s="387"/>
      <c r="DJ903" s="387"/>
      <c r="DK903" s="387"/>
      <c r="DL903" s="387"/>
      <c r="DM903" s="387"/>
      <c r="DN903" s="387"/>
      <c r="DO903" s="387"/>
      <c r="DP903" s="387"/>
      <c r="DQ903" s="387"/>
      <c r="DR903" s="387"/>
      <c r="DS903" s="387"/>
      <c r="DT903" s="387"/>
      <c r="DU903" s="387"/>
      <c r="DV903" s="387"/>
      <c r="DW903" s="387"/>
      <c r="DX903" s="387"/>
      <c r="DY903" s="387"/>
      <c r="DZ903" s="387"/>
      <c r="EA903" s="387"/>
      <c r="EB903" s="387"/>
      <c r="EC903" s="387"/>
      <c r="ED903" s="387"/>
      <c r="EE903" s="387"/>
      <c r="EF903" s="387"/>
      <c r="EG903" s="387"/>
      <c r="EH903" s="387"/>
      <c r="EI903" s="387"/>
      <c r="EJ903" s="387"/>
      <c r="EK903" s="387"/>
      <c r="EL903" s="387"/>
      <c r="EM903" s="387"/>
    </row>
    <row r="904" spans="1:143" s="389" customFormat="1" ht="25.5" hidden="1" customHeight="1">
      <c r="A904" s="504"/>
      <c r="B904" s="504"/>
      <c r="C904" s="504"/>
      <c r="D904" s="504"/>
      <c r="E904" s="504"/>
      <c r="F904" s="504"/>
      <c r="G904" s="504"/>
      <c r="H904" s="504"/>
      <c r="I904" s="504"/>
      <c r="J904" s="504"/>
      <c r="K904" s="504"/>
      <c r="L904" s="504"/>
      <c r="M904" s="504"/>
      <c r="N904" s="504"/>
      <c r="O904" s="504"/>
      <c r="P904" s="504"/>
      <c r="Q904" s="504"/>
      <c r="R904" s="504"/>
      <c r="S904" s="504"/>
      <c r="T904" s="504"/>
      <c r="U904" s="504"/>
      <c r="V904" s="504"/>
      <c r="W904" s="504"/>
      <c r="X904" s="504"/>
      <c r="Y904" s="504"/>
      <c r="Z904" s="504"/>
      <c r="AA904" s="504"/>
      <c r="AB904" s="504"/>
      <c r="AC904" s="504"/>
      <c r="AD904" s="504"/>
      <c r="AE904" s="504"/>
      <c r="AF904" s="500"/>
      <c r="AG904" s="500"/>
      <c r="AH904" s="500"/>
      <c r="AI904" s="387"/>
      <c r="AJ904" s="387"/>
      <c r="AK904" s="387"/>
      <c r="AL904" s="387"/>
      <c r="AM904" s="387"/>
      <c r="AN904" s="387"/>
      <c r="AO904" s="387"/>
      <c r="AP904" s="387"/>
      <c r="AQ904" s="387"/>
      <c r="AR904" s="387"/>
      <c r="AS904" s="387"/>
      <c r="AT904" s="387"/>
      <c r="AU904" s="387"/>
      <c r="AV904" s="387"/>
      <c r="AW904" s="387"/>
      <c r="AX904" s="387"/>
      <c r="AY904" s="387"/>
      <c r="AZ904" s="387"/>
      <c r="BA904" s="387"/>
      <c r="BB904" s="387"/>
      <c r="BC904" s="387"/>
      <c r="BD904" s="387"/>
      <c r="BE904" s="387"/>
      <c r="BF904" s="387"/>
      <c r="BG904" s="387"/>
      <c r="BH904" s="387"/>
      <c r="BI904" s="387"/>
      <c r="BJ904" s="387"/>
      <c r="BK904" s="387"/>
      <c r="BL904" s="387"/>
      <c r="BM904" s="387"/>
      <c r="BN904" s="387"/>
      <c r="BO904" s="387"/>
      <c r="BP904" s="387"/>
      <c r="BQ904" s="387"/>
      <c r="BR904" s="387"/>
      <c r="BS904" s="387"/>
      <c r="BT904" s="387"/>
      <c r="BU904" s="387"/>
      <c r="BV904" s="387"/>
      <c r="BW904" s="387"/>
      <c r="BX904" s="387"/>
      <c r="BY904" s="387"/>
      <c r="BZ904" s="387"/>
      <c r="CA904" s="387"/>
      <c r="CB904" s="387"/>
      <c r="CC904" s="387"/>
      <c r="CD904" s="387"/>
      <c r="CE904" s="387"/>
      <c r="CF904" s="387"/>
      <c r="CG904" s="387"/>
      <c r="CH904" s="387"/>
      <c r="CI904" s="387"/>
      <c r="CJ904" s="387"/>
      <c r="CK904" s="387"/>
      <c r="CL904" s="387"/>
      <c r="CM904" s="387"/>
      <c r="CN904" s="387"/>
      <c r="CO904" s="387"/>
      <c r="CP904" s="387"/>
      <c r="CQ904" s="387"/>
      <c r="CR904" s="387"/>
      <c r="CS904" s="387"/>
      <c r="CT904" s="387"/>
      <c r="CU904" s="387"/>
      <c r="CV904" s="387"/>
      <c r="CW904" s="387"/>
      <c r="CX904" s="387"/>
      <c r="CY904" s="387"/>
      <c r="CZ904" s="387"/>
      <c r="DA904" s="387"/>
      <c r="DB904" s="387"/>
      <c r="DC904" s="387"/>
      <c r="DD904" s="387"/>
      <c r="DE904" s="387"/>
      <c r="DF904" s="387"/>
      <c r="DG904" s="387"/>
      <c r="DH904" s="387"/>
      <c r="DI904" s="387"/>
      <c r="DJ904" s="387"/>
      <c r="DK904" s="387"/>
      <c r="DL904" s="387"/>
      <c r="DM904" s="387"/>
      <c r="DN904" s="387"/>
      <c r="DO904" s="387"/>
      <c r="DP904" s="387"/>
      <c r="DQ904" s="387"/>
      <c r="DR904" s="387"/>
      <c r="DS904" s="387"/>
      <c r="DT904" s="387"/>
      <c r="DU904" s="387"/>
      <c r="DV904" s="387"/>
      <c r="DW904" s="387"/>
      <c r="DX904" s="387"/>
      <c r="DY904" s="387"/>
      <c r="DZ904" s="387"/>
      <c r="EA904" s="387"/>
      <c r="EB904" s="387"/>
      <c r="EC904" s="387"/>
      <c r="ED904" s="387"/>
      <c r="EE904" s="387"/>
      <c r="EF904" s="387"/>
      <c r="EG904" s="387"/>
      <c r="EH904" s="387"/>
      <c r="EI904" s="387"/>
      <c r="EJ904" s="387"/>
      <c r="EK904" s="387"/>
      <c r="EL904" s="387"/>
      <c r="EM904" s="387"/>
    </row>
    <row r="905" spans="1:143" s="389" customFormat="1" ht="25.5" hidden="1" customHeight="1">
      <c r="A905" s="504"/>
      <c r="B905" s="504"/>
      <c r="C905" s="504"/>
      <c r="D905" s="504"/>
      <c r="E905" s="504"/>
      <c r="F905" s="504"/>
      <c r="G905" s="504"/>
      <c r="H905" s="504"/>
      <c r="I905" s="504"/>
      <c r="J905" s="504"/>
      <c r="K905" s="504"/>
      <c r="L905" s="504"/>
      <c r="M905" s="504"/>
      <c r="N905" s="504"/>
      <c r="O905" s="504"/>
      <c r="P905" s="504"/>
      <c r="Q905" s="504"/>
      <c r="R905" s="504"/>
      <c r="S905" s="504"/>
      <c r="T905" s="504"/>
      <c r="U905" s="504"/>
      <c r="V905" s="504"/>
      <c r="W905" s="504"/>
      <c r="X905" s="504"/>
      <c r="Y905" s="504"/>
      <c r="Z905" s="504"/>
      <c r="AA905" s="504"/>
      <c r="AB905" s="504"/>
      <c r="AC905" s="504"/>
      <c r="AD905" s="504"/>
      <c r="AE905" s="504"/>
      <c r="AF905" s="500"/>
      <c r="AG905" s="500"/>
      <c r="AH905" s="500"/>
      <c r="AI905" s="387"/>
      <c r="AJ905" s="387"/>
      <c r="AK905" s="387"/>
      <c r="AL905" s="387"/>
      <c r="AM905" s="387"/>
      <c r="AN905" s="387"/>
      <c r="AO905" s="387"/>
      <c r="AP905" s="387"/>
      <c r="AQ905" s="387"/>
      <c r="AR905" s="387"/>
      <c r="AS905" s="387"/>
      <c r="AT905" s="387"/>
      <c r="AU905" s="387"/>
      <c r="AV905" s="387"/>
      <c r="AW905" s="387"/>
      <c r="AX905" s="387"/>
      <c r="AY905" s="387"/>
      <c r="AZ905" s="387"/>
      <c r="BA905" s="387"/>
      <c r="BB905" s="387"/>
      <c r="BC905" s="387"/>
      <c r="BD905" s="387"/>
      <c r="BE905" s="387"/>
      <c r="BF905" s="387"/>
      <c r="BG905" s="387"/>
      <c r="BH905" s="387"/>
      <c r="BI905" s="387"/>
      <c r="BJ905" s="387"/>
      <c r="BK905" s="387"/>
      <c r="BL905" s="387"/>
      <c r="BM905" s="387"/>
      <c r="BN905" s="387"/>
      <c r="BO905" s="387"/>
      <c r="BP905" s="387"/>
      <c r="BQ905" s="387"/>
      <c r="BR905" s="387"/>
      <c r="BS905" s="387"/>
      <c r="BT905" s="387"/>
      <c r="BU905" s="387"/>
      <c r="BV905" s="387"/>
      <c r="BW905" s="387"/>
      <c r="BX905" s="387"/>
      <c r="BY905" s="387"/>
      <c r="BZ905" s="387"/>
      <c r="CA905" s="387"/>
      <c r="CB905" s="387"/>
      <c r="CC905" s="387"/>
      <c r="CD905" s="387"/>
      <c r="CE905" s="387"/>
      <c r="CF905" s="387"/>
      <c r="CG905" s="387"/>
      <c r="CH905" s="387"/>
      <c r="CI905" s="387"/>
      <c r="CJ905" s="387"/>
      <c r="CK905" s="387"/>
      <c r="CL905" s="387"/>
      <c r="CM905" s="387"/>
      <c r="CN905" s="387"/>
      <c r="CO905" s="387"/>
      <c r="CP905" s="387"/>
      <c r="CQ905" s="387"/>
      <c r="CR905" s="387"/>
      <c r="CS905" s="387"/>
      <c r="CT905" s="387"/>
      <c r="CU905" s="387"/>
      <c r="CV905" s="387"/>
      <c r="CW905" s="387"/>
      <c r="CX905" s="387"/>
      <c r="CY905" s="387"/>
      <c r="CZ905" s="387"/>
      <c r="DA905" s="387"/>
      <c r="DB905" s="387"/>
      <c r="DC905" s="387"/>
      <c r="DD905" s="387"/>
      <c r="DE905" s="387"/>
      <c r="DF905" s="387"/>
      <c r="DG905" s="387"/>
      <c r="DH905" s="387"/>
      <c r="DI905" s="387"/>
      <c r="DJ905" s="387"/>
      <c r="DK905" s="387"/>
      <c r="DL905" s="387"/>
      <c r="DM905" s="387"/>
      <c r="DN905" s="387"/>
      <c r="DO905" s="387"/>
      <c r="DP905" s="387"/>
      <c r="DQ905" s="387"/>
      <c r="DR905" s="387"/>
      <c r="DS905" s="387"/>
      <c r="DT905" s="387"/>
      <c r="DU905" s="387"/>
      <c r="DV905" s="387"/>
      <c r="DW905" s="387"/>
      <c r="DX905" s="387"/>
      <c r="DY905" s="387"/>
      <c r="DZ905" s="387"/>
      <c r="EA905" s="387"/>
      <c r="EB905" s="387"/>
      <c r="EC905" s="387"/>
      <c r="ED905" s="387"/>
      <c r="EE905" s="387"/>
      <c r="EF905" s="387"/>
      <c r="EG905" s="387"/>
      <c r="EH905" s="387"/>
      <c r="EI905" s="387"/>
      <c r="EJ905" s="387"/>
      <c r="EK905" s="387"/>
      <c r="EL905" s="387"/>
      <c r="EM905" s="387"/>
    </row>
    <row r="906" spans="1:143" s="389" customFormat="1" ht="25.5" hidden="1" customHeight="1">
      <c r="A906" s="504"/>
      <c r="B906" s="504"/>
      <c r="C906" s="504"/>
      <c r="D906" s="504"/>
      <c r="E906" s="504"/>
      <c r="F906" s="504"/>
      <c r="G906" s="504"/>
      <c r="H906" s="504"/>
      <c r="I906" s="504"/>
      <c r="J906" s="504"/>
      <c r="K906" s="504"/>
      <c r="L906" s="504"/>
      <c r="M906" s="504"/>
      <c r="N906" s="504"/>
      <c r="O906" s="504"/>
      <c r="P906" s="504"/>
      <c r="Q906" s="504"/>
      <c r="R906" s="504"/>
      <c r="S906" s="504"/>
      <c r="T906" s="504"/>
      <c r="U906" s="504"/>
      <c r="V906" s="504"/>
      <c r="W906" s="504"/>
      <c r="X906" s="504"/>
      <c r="Y906" s="504"/>
      <c r="Z906" s="504"/>
      <c r="AA906" s="504"/>
      <c r="AB906" s="504"/>
      <c r="AC906" s="504"/>
      <c r="AD906" s="504"/>
      <c r="AE906" s="504"/>
      <c r="AF906" s="500"/>
      <c r="AG906" s="500"/>
      <c r="AH906" s="500"/>
      <c r="AI906" s="387"/>
      <c r="AJ906" s="387"/>
      <c r="AK906" s="387"/>
      <c r="AL906" s="387"/>
      <c r="AM906" s="387"/>
      <c r="AN906" s="387"/>
      <c r="AO906" s="387"/>
      <c r="AP906" s="387"/>
      <c r="AQ906" s="387"/>
      <c r="AR906" s="387"/>
      <c r="AS906" s="387"/>
      <c r="AT906" s="387"/>
      <c r="AU906" s="387"/>
      <c r="AV906" s="387"/>
      <c r="AW906" s="387"/>
      <c r="AX906" s="387"/>
      <c r="AY906" s="387"/>
      <c r="AZ906" s="387"/>
      <c r="BA906" s="387"/>
      <c r="BB906" s="387"/>
      <c r="BC906" s="387"/>
      <c r="BD906" s="387"/>
      <c r="BE906" s="387"/>
      <c r="BF906" s="387"/>
      <c r="BG906" s="387"/>
      <c r="BH906" s="387"/>
      <c r="BI906" s="387"/>
      <c r="BJ906" s="387"/>
      <c r="BK906" s="387"/>
      <c r="BL906" s="387"/>
      <c r="BM906" s="387"/>
      <c r="BN906" s="387"/>
      <c r="BO906" s="387"/>
      <c r="BP906" s="387"/>
      <c r="BQ906" s="387"/>
      <c r="BR906" s="387"/>
      <c r="BS906" s="387"/>
      <c r="BT906" s="387"/>
      <c r="BU906" s="387"/>
      <c r="BV906" s="387"/>
      <c r="BW906" s="387"/>
      <c r="BX906" s="387"/>
      <c r="BY906" s="387"/>
      <c r="BZ906" s="387"/>
      <c r="CA906" s="387"/>
      <c r="CB906" s="387"/>
      <c r="CC906" s="387"/>
      <c r="CD906" s="387"/>
      <c r="CE906" s="387"/>
      <c r="CF906" s="387"/>
      <c r="CG906" s="387"/>
      <c r="CH906" s="387"/>
      <c r="CI906" s="387"/>
      <c r="CJ906" s="387"/>
      <c r="CK906" s="387"/>
      <c r="CL906" s="387"/>
      <c r="CM906" s="387"/>
      <c r="CN906" s="387"/>
      <c r="CO906" s="387"/>
      <c r="CP906" s="387"/>
      <c r="CQ906" s="387"/>
      <c r="CR906" s="387"/>
      <c r="CS906" s="387"/>
      <c r="CT906" s="387"/>
      <c r="CU906" s="387"/>
      <c r="CV906" s="387"/>
      <c r="CW906" s="387"/>
      <c r="CX906" s="387"/>
      <c r="CY906" s="387"/>
      <c r="CZ906" s="387"/>
      <c r="DA906" s="387"/>
      <c r="DB906" s="387"/>
      <c r="DC906" s="387"/>
      <c r="DD906" s="387"/>
      <c r="DE906" s="387"/>
      <c r="DF906" s="387"/>
      <c r="DG906" s="387"/>
      <c r="DH906" s="387"/>
      <c r="DI906" s="387"/>
      <c r="DJ906" s="387"/>
      <c r="DK906" s="387"/>
      <c r="DL906" s="387"/>
      <c r="DM906" s="387"/>
      <c r="DN906" s="387"/>
      <c r="DO906" s="387"/>
      <c r="DP906" s="387"/>
      <c r="DQ906" s="387"/>
      <c r="DR906" s="387"/>
      <c r="DS906" s="387"/>
      <c r="DT906" s="387"/>
      <c r="DU906" s="387"/>
      <c r="DV906" s="387"/>
      <c r="DW906" s="387"/>
      <c r="DX906" s="387"/>
      <c r="DY906" s="387"/>
      <c r="DZ906" s="387"/>
      <c r="EA906" s="387"/>
      <c r="EB906" s="387"/>
      <c r="EC906" s="387"/>
      <c r="ED906" s="387"/>
      <c r="EE906" s="387"/>
      <c r="EF906" s="387"/>
      <c r="EG906" s="387"/>
      <c r="EH906" s="387"/>
      <c r="EI906" s="387"/>
      <c r="EJ906" s="387"/>
      <c r="EK906" s="387"/>
      <c r="EL906" s="387"/>
      <c r="EM906" s="387"/>
    </row>
    <row r="907" spans="1:143" s="389" customFormat="1" ht="25.5" hidden="1" customHeight="1">
      <c r="A907" s="504"/>
      <c r="B907" s="504"/>
      <c r="C907" s="504"/>
      <c r="D907" s="504"/>
      <c r="E907" s="504"/>
      <c r="F907" s="504"/>
      <c r="G907" s="504"/>
      <c r="H907" s="504"/>
      <c r="I907" s="504"/>
      <c r="J907" s="504"/>
      <c r="K907" s="504"/>
      <c r="L907" s="504"/>
      <c r="M907" s="504"/>
      <c r="N907" s="504"/>
      <c r="O907" s="504"/>
      <c r="P907" s="504"/>
      <c r="Q907" s="504"/>
      <c r="R907" s="504"/>
      <c r="S907" s="504"/>
      <c r="T907" s="504"/>
      <c r="U907" s="504"/>
      <c r="V907" s="504"/>
      <c r="W907" s="504"/>
      <c r="X907" s="504"/>
      <c r="Y907" s="504"/>
      <c r="Z907" s="504"/>
      <c r="AA907" s="504"/>
      <c r="AB907" s="504"/>
      <c r="AC907" s="504"/>
      <c r="AD907" s="504"/>
      <c r="AE907" s="504"/>
      <c r="AF907" s="500"/>
      <c r="AG907" s="500"/>
      <c r="AH907" s="500"/>
      <c r="AI907" s="387"/>
      <c r="AJ907" s="387"/>
      <c r="AK907" s="387"/>
      <c r="AL907" s="387"/>
      <c r="AM907" s="387"/>
      <c r="AN907" s="387"/>
      <c r="AO907" s="387"/>
      <c r="AP907" s="387"/>
      <c r="AQ907" s="387"/>
      <c r="AR907" s="387"/>
      <c r="AS907" s="387"/>
      <c r="AT907" s="387"/>
      <c r="AU907" s="387"/>
      <c r="AV907" s="387"/>
      <c r="AW907" s="387"/>
      <c r="AX907" s="387"/>
      <c r="AY907" s="387"/>
      <c r="AZ907" s="387"/>
      <c r="BA907" s="387"/>
      <c r="BB907" s="387"/>
      <c r="BC907" s="387"/>
      <c r="BD907" s="387"/>
      <c r="BE907" s="387"/>
      <c r="BF907" s="387"/>
      <c r="BG907" s="387"/>
      <c r="BH907" s="387"/>
      <c r="BI907" s="387"/>
      <c r="BJ907" s="387"/>
      <c r="BK907" s="387"/>
      <c r="BL907" s="387"/>
      <c r="BM907" s="387"/>
      <c r="BN907" s="387"/>
      <c r="BO907" s="387"/>
      <c r="BP907" s="387"/>
      <c r="BQ907" s="387"/>
      <c r="BR907" s="387"/>
      <c r="BS907" s="387"/>
      <c r="BT907" s="387"/>
      <c r="BU907" s="387"/>
      <c r="BV907" s="387"/>
      <c r="BW907" s="387"/>
      <c r="BX907" s="387"/>
      <c r="BY907" s="387"/>
      <c r="BZ907" s="387"/>
      <c r="CA907" s="387"/>
      <c r="CB907" s="387"/>
      <c r="CC907" s="387"/>
      <c r="CD907" s="387"/>
      <c r="CE907" s="387"/>
      <c r="CF907" s="387"/>
      <c r="CG907" s="387"/>
      <c r="CH907" s="387"/>
      <c r="CI907" s="387"/>
      <c r="CJ907" s="387"/>
      <c r="CK907" s="387"/>
      <c r="CL907" s="387"/>
      <c r="CM907" s="387"/>
      <c r="CN907" s="387"/>
      <c r="CO907" s="387"/>
      <c r="CP907" s="387"/>
      <c r="CQ907" s="387"/>
      <c r="CR907" s="387"/>
      <c r="CS907" s="387"/>
      <c r="CT907" s="387"/>
      <c r="CU907" s="387"/>
      <c r="CV907" s="387"/>
      <c r="CW907" s="387"/>
      <c r="CX907" s="387"/>
      <c r="CY907" s="387"/>
      <c r="CZ907" s="387"/>
      <c r="DA907" s="387"/>
      <c r="DB907" s="387"/>
      <c r="DC907" s="387"/>
      <c r="DD907" s="387"/>
      <c r="DE907" s="387"/>
      <c r="DF907" s="387"/>
      <c r="DG907" s="387"/>
      <c r="DH907" s="387"/>
      <c r="DI907" s="387"/>
      <c r="DJ907" s="387"/>
      <c r="DK907" s="387"/>
      <c r="DL907" s="387"/>
      <c r="DM907" s="387"/>
      <c r="DN907" s="387"/>
      <c r="DO907" s="387"/>
      <c r="DP907" s="387"/>
      <c r="DQ907" s="387"/>
      <c r="DR907" s="387"/>
      <c r="DS907" s="387"/>
      <c r="DT907" s="387"/>
      <c r="DU907" s="387"/>
      <c r="DV907" s="387"/>
      <c r="DW907" s="387"/>
      <c r="DX907" s="387"/>
      <c r="DY907" s="387"/>
      <c r="DZ907" s="387"/>
      <c r="EA907" s="387"/>
      <c r="EB907" s="387"/>
      <c r="EC907" s="387"/>
      <c r="ED907" s="387"/>
      <c r="EE907" s="387"/>
      <c r="EF907" s="387"/>
      <c r="EG907" s="387"/>
      <c r="EH907" s="387"/>
      <c r="EI907" s="387"/>
      <c r="EJ907" s="387"/>
      <c r="EK907" s="387"/>
      <c r="EL907" s="387"/>
      <c r="EM907" s="387"/>
    </row>
    <row r="908" spans="1:143" s="389" customFormat="1" ht="25.5" hidden="1" customHeight="1">
      <c r="A908" s="504"/>
      <c r="B908" s="504"/>
      <c r="C908" s="504"/>
      <c r="D908" s="504"/>
      <c r="E908" s="504"/>
      <c r="F908" s="504"/>
      <c r="G908" s="504"/>
      <c r="H908" s="504"/>
      <c r="I908" s="504"/>
      <c r="J908" s="504"/>
      <c r="K908" s="504"/>
      <c r="L908" s="504"/>
      <c r="M908" s="504"/>
      <c r="N908" s="504"/>
      <c r="O908" s="504"/>
      <c r="P908" s="504"/>
      <c r="Q908" s="504"/>
      <c r="R908" s="504"/>
      <c r="S908" s="504"/>
      <c r="T908" s="504"/>
      <c r="U908" s="504"/>
      <c r="V908" s="504"/>
      <c r="W908" s="504"/>
      <c r="X908" s="504"/>
      <c r="Y908" s="504"/>
      <c r="Z908" s="504"/>
      <c r="AA908" s="504"/>
      <c r="AB908" s="504"/>
      <c r="AC908" s="504"/>
      <c r="AD908" s="504"/>
      <c r="AE908" s="504"/>
      <c r="AF908" s="500"/>
      <c r="AG908" s="500"/>
      <c r="AH908" s="500"/>
      <c r="AI908" s="387"/>
      <c r="AJ908" s="387"/>
      <c r="AK908" s="387"/>
      <c r="AL908" s="387"/>
      <c r="AM908" s="387"/>
      <c r="AN908" s="387"/>
      <c r="AO908" s="387"/>
      <c r="AP908" s="387"/>
      <c r="AQ908" s="387"/>
      <c r="AR908" s="387"/>
      <c r="AS908" s="387"/>
      <c r="AT908" s="387"/>
      <c r="AU908" s="387"/>
      <c r="AV908" s="387"/>
      <c r="AW908" s="387"/>
      <c r="AX908" s="387"/>
      <c r="AY908" s="387"/>
      <c r="AZ908" s="387"/>
      <c r="BA908" s="387"/>
      <c r="BB908" s="387"/>
      <c r="BC908" s="387"/>
      <c r="BD908" s="387"/>
      <c r="BE908" s="387"/>
      <c r="BF908" s="387"/>
      <c r="BG908" s="387"/>
      <c r="BH908" s="387"/>
      <c r="BI908" s="387"/>
      <c r="BJ908" s="387"/>
      <c r="BK908" s="387"/>
      <c r="BL908" s="387"/>
      <c r="BM908" s="387"/>
      <c r="BN908" s="387"/>
      <c r="BO908" s="387"/>
      <c r="BP908" s="387"/>
      <c r="BQ908" s="387"/>
      <c r="BR908" s="387"/>
      <c r="BS908" s="387"/>
      <c r="BT908" s="387"/>
      <c r="BU908" s="387"/>
      <c r="BV908" s="387"/>
      <c r="BW908" s="387"/>
      <c r="BX908" s="387"/>
      <c r="BY908" s="387"/>
      <c r="BZ908" s="387"/>
      <c r="CA908" s="387"/>
      <c r="CB908" s="387"/>
      <c r="CC908" s="387"/>
      <c r="CD908" s="387"/>
      <c r="CE908" s="387"/>
      <c r="CF908" s="387"/>
      <c r="CG908" s="387"/>
      <c r="CH908" s="387"/>
      <c r="CI908" s="387"/>
      <c r="CJ908" s="387"/>
      <c r="CK908" s="387"/>
      <c r="CL908" s="387"/>
      <c r="CM908" s="387"/>
      <c r="CN908" s="387"/>
      <c r="CO908" s="387"/>
      <c r="CP908" s="387"/>
      <c r="CQ908" s="387"/>
      <c r="CR908" s="387"/>
      <c r="CS908" s="387"/>
      <c r="CT908" s="387"/>
      <c r="CU908" s="387"/>
      <c r="CV908" s="387"/>
      <c r="CW908" s="387"/>
      <c r="CX908" s="387"/>
      <c r="CY908" s="387"/>
      <c r="CZ908" s="387"/>
      <c r="DA908" s="387"/>
      <c r="DB908" s="387"/>
      <c r="DC908" s="387"/>
      <c r="DD908" s="387"/>
      <c r="DE908" s="387"/>
      <c r="DF908" s="387"/>
      <c r="DG908" s="387"/>
      <c r="DH908" s="387"/>
      <c r="DI908" s="387"/>
      <c r="DJ908" s="387"/>
      <c r="DK908" s="387"/>
      <c r="DL908" s="387"/>
      <c r="DM908" s="387"/>
      <c r="DN908" s="387"/>
      <c r="DO908" s="387"/>
      <c r="DP908" s="387"/>
      <c r="DQ908" s="387"/>
      <c r="DR908" s="387"/>
      <c r="DS908" s="387"/>
      <c r="DT908" s="387"/>
      <c r="DU908" s="387"/>
      <c r="DV908" s="387"/>
      <c r="DW908" s="387"/>
      <c r="DX908" s="387"/>
      <c r="DY908" s="387"/>
      <c r="DZ908" s="387"/>
      <c r="EA908" s="387"/>
      <c r="EB908" s="387"/>
      <c r="EC908" s="387"/>
      <c r="ED908" s="387"/>
      <c r="EE908" s="387"/>
      <c r="EF908" s="387"/>
      <c r="EG908" s="387"/>
      <c r="EH908" s="387"/>
      <c r="EI908" s="387"/>
      <c r="EJ908" s="387"/>
      <c r="EK908" s="387"/>
      <c r="EL908" s="387"/>
      <c r="EM908" s="387"/>
    </row>
    <row r="909" spans="1:143" s="389" customFormat="1" ht="25.5" hidden="1" customHeight="1">
      <c r="A909" s="504"/>
      <c r="B909" s="504"/>
      <c r="C909" s="504"/>
      <c r="D909" s="504"/>
      <c r="E909" s="504"/>
      <c r="F909" s="504"/>
      <c r="G909" s="504"/>
      <c r="H909" s="504"/>
      <c r="I909" s="504"/>
      <c r="J909" s="504"/>
      <c r="K909" s="504"/>
      <c r="L909" s="504"/>
      <c r="M909" s="504"/>
      <c r="N909" s="504"/>
      <c r="O909" s="504"/>
      <c r="P909" s="504"/>
      <c r="Q909" s="504"/>
      <c r="R909" s="504"/>
      <c r="S909" s="504"/>
      <c r="T909" s="504"/>
      <c r="U909" s="504"/>
      <c r="V909" s="504"/>
      <c r="W909" s="504"/>
      <c r="X909" s="504"/>
      <c r="Y909" s="504"/>
      <c r="Z909" s="504"/>
      <c r="AA909" s="504"/>
      <c r="AB909" s="504"/>
      <c r="AC909" s="504"/>
      <c r="AD909" s="504"/>
      <c r="AE909" s="504"/>
      <c r="AF909" s="500"/>
      <c r="AG909" s="500"/>
      <c r="AH909" s="500"/>
      <c r="AI909" s="387"/>
      <c r="AJ909" s="387"/>
      <c r="AK909" s="387"/>
      <c r="AL909" s="387"/>
      <c r="AM909" s="387"/>
      <c r="AN909" s="387"/>
      <c r="AO909" s="387"/>
      <c r="AP909" s="387"/>
      <c r="AQ909" s="387"/>
      <c r="AR909" s="387"/>
      <c r="AS909" s="387"/>
      <c r="AT909" s="387"/>
      <c r="AU909" s="387"/>
      <c r="AV909" s="387"/>
      <c r="AW909" s="387"/>
      <c r="AX909" s="387"/>
      <c r="AY909" s="387"/>
      <c r="AZ909" s="387"/>
      <c r="BA909" s="387"/>
      <c r="BB909" s="387"/>
      <c r="BC909" s="387"/>
      <c r="BD909" s="387"/>
      <c r="BE909" s="387"/>
      <c r="BF909" s="387"/>
      <c r="BG909" s="387"/>
      <c r="BH909" s="387"/>
      <c r="BI909" s="387"/>
      <c r="BJ909" s="387"/>
      <c r="BK909" s="387"/>
      <c r="BL909" s="387"/>
      <c r="BM909" s="387"/>
      <c r="BN909" s="387"/>
      <c r="BO909" s="387"/>
      <c r="BP909" s="387"/>
      <c r="BQ909" s="387"/>
      <c r="BR909" s="387"/>
      <c r="BS909" s="387"/>
      <c r="BT909" s="387"/>
      <c r="BU909" s="387"/>
      <c r="BV909" s="387"/>
      <c r="BW909" s="387"/>
      <c r="BX909" s="387"/>
      <c r="BY909" s="387"/>
      <c r="BZ909" s="387"/>
      <c r="CA909" s="387"/>
      <c r="CB909" s="387"/>
      <c r="CC909" s="387"/>
      <c r="CD909" s="387"/>
      <c r="CE909" s="387"/>
      <c r="CF909" s="387"/>
      <c r="CG909" s="387"/>
      <c r="CH909" s="387"/>
      <c r="CI909" s="387"/>
      <c r="CJ909" s="387"/>
      <c r="CK909" s="387"/>
      <c r="CL909" s="387"/>
      <c r="CM909" s="387"/>
      <c r="CN909" s="387"/>
      <c r="CO909" s="387"/>
      <c r="CP909" s="387"/>
      <c r="CQ909" s="387"/>
      <c r="CR909" s="387"/>
      <c r="CS909" s="387"/>
      <c r="CT909" s="387"/>
      <c r="CU909" s="387"/>
      <c r="CV909" s="387"/>
      <c r="CW909" s="387"/>
      <c r="CX909" s="387"/>
      <c r="CY909" s="387"/>
      <c r="CZ909" s="387"/>
      <c r="DA909" s="387"/>
      <c r="DB909" s="387"/>
      <c r="DC909" s="387"/>
      <c r="DD909" s="387"/>
      <c r="DE909" s="387"/>
      <c r="DF909" s="387"/>
      <c r="DG909" s="387"/>
      <c r="DH909" s="387"/>
      <c r="DI909" s="387"/>
      <c r="DJ909" s="387"/>
      <c r="DK909" s="387"/>
      <c r="DL909" s="387"/>
      <c r="DM909" s="387"/>
      <c r="DN909" s="387"/>
      <c r="DO909" s="387"/>
      <c r="DP909" s="387"/>
      <c r="DQ909" s="387"/>
      <c r="DR909" s="387"/>
      <c r="DS909" s="387"/>
      <c r="DT909" s="387"/>
      <c r="DU909" s="387"/>
      <c r="DV909" s="387"/>
      <c r="DW909" s="387"/>
      <c r="DX909" s="387"/>
      <c r="DY909" s="387"/>
      <c r="DZ909" s="387"/>
      <c r="EA909" s="387"/>
      <c r="EB909" s="387"/>
      <c r="EC909" s="387"/>
      <c r="ED909" s="387"/>
      <c r="EE909" s="387"/>
      <c r="EF909" s="387"/>
      <c r="EG909" s="387"/>
      <c r="EH909" s="387"/>
      <c r="EI909" s="387"/>
      <c r="EJ909" s="387"/>
      <c r="EK909" s="387"/>
      <c r="EL909" s="387"/>
      <c r="EM909" s="387"/>
    </row>
    <row r="910" spans="1:143" s="389" customFormat="1" ht="25.5" hidden="1" customHeight="1">
      <c r="A910" s="504"/>
      <c r="B910" s="504"/>
      <c r="C910" s="504"/>
      <c r="D910" s="504"/>
      <c r="E910" s="504"/>
      <c r="F910" s="504"/>
      <c r="G910" s="504"/>
      <c r="H910" s="504"/>
      <c r="I910" s="504"/>
      <c r="J910" s="504"/>
      <c r="K910" s="504"/>
      <c r="L910" s="504"/>
      <c r="M910" s="504"/>
      <c r="N910" s="504"/>
      <c r="O910" s="504"/>
      <c r="P910" s="504"/>
      <c r="Q910" s="504"/>
      <c r="R910" s="504"/>
      <c r="S910" s="504"/>
      <c r="T910" s="504"/>
      <c r="U910" s="504"/>
      <c r="V910" s="504"/>
      <c r="W910" s="504"/>
      <c r="X910" s="504"/>
      <c r="Y910" s="504"/>
      <c r="Z910" s="504"/>
      <c r="AA910" s="504"/>
      <c r="AB910" s="504"/>
      <c r="AC910" s="504"/>
      <c r="AD910" s="504"/>
      <c r="AE910" s="504"/>
      <c r="AF910" s="500"/>
      <c r="AG910" s="500"/>
      <c r="AH910" s="500"/>
      <c r="AI910" s="387"/>
      <c r="AJ910" s="387"/>
      <c r="AK910" s="387"/>
      <c r="AL910" s="387"/>
      <c r="AM910" s="387"/>
      <c r="AN910" s="387"/>
      <c r="AO910" s="387"/>
      <c r="AP910" s="387"/>
      <c r="AQ910" s="387"/>
      <c r="AR910" s="387"/>
      <c r="AS910" s="387"/>
      <c r="AT910" s="387"/>
      <c r="AU910" s="387"/>
      <c r="AV910" s="387"/>
      <c r="AW910" s="387"/>
      <c r="AX910" s="387"/>
      <c r="AY910" s="387"/>
      <c r="AZ910" s="387"/>
      <c r="BA910" s="387"/>
      <c r="BB910" s="387"/>
      <c r="BC910" s="387"/>
      <c r="BD910" s="387"/>
      <c r="BE910" s="387"/>
      <c r="BF910" s="387"/>
      <c r="BG910" s="387"/>
      <c r="BH910" s="387"/>
      <c r="BI910" s="387"/>
      <c r="BJ910" s="387"/>
      <c r="BK910" s="387"/>
      <c r="BL910" s="387"/>
      <c r="BM910" s="387"/>
      <c r="BN910" s="387"/>
      <c r="BO910" s="387"/>
      <c r="BP910" s="387"/>
      <c r="BQ910" s="387"/>
      <c r="BR910" s="387"/>
      <c r="BS910" s="387"/>
      <c r="BT910" s="387"/>
      <c r="BU910" s="387"/>
      <c r="BV910" s="387"/>
      <c r="BW910" s="387"/>
      <c r="BX910" s="387"/>
      <c r="BY910" s="387"/>
      <c r="BZ910" s="387"/>
      <c r="CA910" s="387"/>
      <c r="CB910" s="387"/>
      <c r="CC910" s="387"/>
      <c r="CD910" s="387"/>
      <c r="CE910" s="387"/>
      <c r="CF910" s="387"/>
      <c r="CG910" s="387"/>
      <c r="CH910" s="387"/>
      <c r="CI910" s="387"/>
      <c r="CJ910" s="387"/>
      <c r="CK910" s="387"/>
      <c r="CL910" s="387"/>
      <c r="CM910" s="387"/>
      <c r="CN910" s="387"/>
      <c r="CO910" s="387"/>
      <c r="CP910" s="387"/>
      <c r="CQ910" s="387"/>
      <c r="CR910" s="387"/>
      <c r="CS910" s="387"/>
      <c r="CT910" s="387"/>
      <c r="CU910" s="387"/>
      <c r="CV910" s="387"/>
      <c r="CW910" s="387"/>
      <c r="CX910" s="387"/>
      <c r="CY910" s="387"/>
      <c r="CZ910" s="387"/>
      <c r="DA910" s="387"/>
      <c r="DB910" s="387"/>
      <c r="DC910" s="387"/>
      <c r="DD910" s="387"/>
      <c r="DE910" s="387"/>
      <c r="DF910" s="387"/>
      <c r="DG910" s="387"/>
      <c r="DH910" s="387"/>
      <c r="DI910" s="387"/>
      <c r="DJ910" s="387"/>
      <c r="DK910" s="387"/>
      <c r="DL910" s="387"/>
      <c r="DM910" s="387"/>
      <c r="DN910" s="387"/>
      <c r="DO910" s="387"/>
      <c r="DP910" s="387"/>
      <c r="DQ910" s="387"/>
      <c r="DR910" s="387"/>
      <c r="DS910" s="387"/>
      <c r="DT910" s="387"/>
      <c r="DU910" s="387"/>
      <c r="DV910" s="387"/>
      <c r="DW910" s="387"/>
      <c r="DX910" s="387"/>
      <c r="DY910" s="387"/>
      <c r="DZ910" s="387"/>
      <c r="EA910" s="387"/>
      <c r="EB910" s="387"/>
      <c r="EC910" s="387"/>
      <c r="ED910" s="387"/>
      <c r="EE910" s="387"/>
      <c r="EF910" s="387"/>
      <c r="EG910" s="387"/>
      <c r="EH910" s="387"/>
      <c r="EI910" s="387"/>
      <c r="EJ910" s="387"/>
      <c r="EK910" s="387"/>
      <c r="EL910" s="387"/>
      <c r="EM910" s="387"/>
    </row>
    <row r="911" spans="1:143" s="389" customFormat="1" ht="25.5" hidden="1" customHeight="1">
      <c r="A911" s="504"/>
      <c r="B911" s="504"/>
      <c r="C911" s="504"/>
      <c r="D911" s="504"/>
      <c r="E911" s="504"/>
      <c r="F911" s="504"/>
      <c r="G911" s="504"/>
      <c r="H911" s="504"/>
      <c r="I911" s="504"/>
      <c r="J911" s="504"/>
      <c r="K911" s="504"/>
      <c r="L911" s="504"/>
      <c r="M911" s="504"/>
      <c r="N911" s="504"/>
      <c r="O911" s="504"/>
      <c r="P911" s="504"/>
      <c r="Q911" s="504"/>
      <c r="R911" s="504"/>
      <c r="S911" s="504"/>
      <c r="T911" s="504"/>
      <c r="U911" s="504"/>
      <c r="V911" s="504"/>
      <c r="W911" s="504"/>
      <c r="X911" s="504"/>
      <c r="Y911" s="504"/>
      <c r="Z911" s="504"/>
      <c r="AA911" s="504"/>
      <c r="AB911" s="504"/>
      <c r="AC911" s="504"/>
      <c r="AD911" s="504"/>
      <c r="AE911" s="504"/>
      <c r="AF911" s="500"/>
      <c r="AG911" s="500"/>
      <c r="AH911" s="500"/>
      <c r="AI911" s="387"/>
      <c r="AJ911" s="387"/>
      <c r="AK911" s="387"/>
      <c r="AL911" s="387"/>
      <c r="AM911" s="387"/>
      <c r="AN911" s="387"/>
      <c r="AO911" s="387"/>
      <c r="AP911" s="387"/>
      <c r="AQ911" s="387"/>
      <c r="AR911" s="387"/>
      <c r="AS911" s="387"/>
      <c r="AT911" s="387"/>
      <c r="AU911" s="387"/>
      <c r="AV911" s="387"/>
      <c r="AW911" s="387"/>
      <c r="AX911" s="387"/>
      <c r="AY911" s="387"/>
      <c r="AZ911" s="387"/>
      <c r="BA911" s="387"/>
      <c r="BB911" s="387"/>
      <c r="BC911" s="387"/>
      <c r="BD911" s="387"/>
      <c r="BE911" s="387"/>
      <c r="BF911" s="387"/>
      <c r="BG911" s="387"/>
      <c r="BH911" s="387"/>
      <c r="BI911" s="387"/>
      <c r="BJ911" s="387"/>
      <c r="BK911" s="387"/>
      <c r="BL911" s="387"/>
      <c r="BM911" s="387"/>
      <c r="BN911" s="387"/>
      <c r="BO911" s="387"/>
      <c r="BP911" s="387"/>
      <c r="BQ911" s="387"/>
      <c r="BR911" s="387"/>
      <c r="BS911" s="387"/>
      <c r="BT911" s="387"/>
      <c r="BU911" s="387"/>
      <c r="BV911" s="387"/>
      <c r="BW911" s="387"/>
      <c r="BX911" s="387"/>
      <c r="BY911" s="387"/>
      <c r="BZ911" s="387"/>
      <c r="CA911" s="387"/>
      <c r="CB911" s="387"/>
      <c r="CC911" s="387"/>
      <c r="CD911" s="387"/>
      <c r="CE911" s="387"/>
      <c r="CF911" s="387"/>
      <c r="CG911" s="387"/>
      <c r="CH911" s="387"/>
      <c r="CI911" s="387"/>
      <c r="CJ911" s="387"/>
      <c r="CK911" s="387"/>
      <c r="CL911" s="387"/>
      <c r="CM911" s="387"/>
      <c r="CN911" s="387"/>
      <c r="CO911" s="387"/>
      <c r="CP911" s="387"/>
      <c r="CQ911" s="387"/>
      <c r="CR911" s="387"/>
      <c r="CS911" s="387"/>
      <c r="CT911" s="387"/>
      <c r="CU911" s="387"/>
      <c r="CV911" s="387"/>
      <c r="CW911" s="387"/>
      <c r="CX911" s="387"/>
      <c r="CY911" s="387"/>
      <c r="CZ911" s="387"/>
      <c r="DA911" s="387"/>
      <c r="DB911" s="387"/>
      <c r="DC911" s="387"/>
      <c r="DD911" s="387"/>
      <c r="DE911" s="387"/>
      <c r="DF911" s="387"/>
      <c r="DG911" s="387"/>
      <c r="DH911" s="387"/>
      <c r="DI911" s="387"/>
      <c r="DJ911" s="387"/>
      <c r="DK911" s="387"/>
      <c r="DL911" s="387"/>
      <c r="DM911" s="387"/>
      <c r="DN911" s="387"/>
      <c r="DO911" s="387"/>
      <c r="DP911" s="387"/>
      <c r="DQ911" s="387"/>
      <c r="DR911" s="387"/>
      <c r="DS911" s="387"/>
      <c r="DT911" s="387"/>
      <c r="DU911" s="387"/>
      <c r="DV911" s="387"/>
      <c r="DW911" s="387"/>
      <c r="DX911" s="387"/>
      <c r="DY911" s="387"/>
      <c r="DZ911" s="387"/>
      <c r="EA911" s="387"/>
      <c r="EB911" s="387"/>
      <c r="EC911" s="387"/>
      <c r="ED911" s="387"/>
      <c r="EE911" s="387"/>
      <c r="EF911" s="387"/>
      <c r="EG911" s="387"/>
      <c r="EH911" s="387"/>
      <c r="EI911" s="387"/>
      <c r="EJ911" s="387"/>
      <c r="EK911" s="387"/>
      <c r="EL911" s="387"/>
      <c r="EM911" s="387"/>
    </row>
    <row r="912" spans="1:143" s="389" customFormat="1" ht="25.5" hidden="1" customHeight="1">
      <c r="A912" s="504"/>
      <c r="B912" s="504"/>
      <c r="C912" s="504"/>
      <c r="D912" s="504"/>
      <c r="E912" s="504"/>
      <c r="F912" s="504"/>
      <c r="G912" s="504"/>
      <c r="H912" s="504"/>
      <c r="I912" s="504"/>
      <c r="J912" s="504"/>
      <c r="K912" s="504"/>
      <c r="L912" s="504"/>
      <c r="M912" s="504"/>
      <c r="N912" s="504"/>
      <c r="O912" s="504"/>
      <c r="P912" s="504"/>
      <c r="Q912" s="504"/>
      <c r="R912" s="504"/>
      <c r="S912" s="504"/>
      <c r="T912" s="504"/>
      <c r="U912" s="504"/>
      <c r="V912" s="504"/>
      <c r="W912" s="504"/>
      <c r="X912" s="504"/>
      <c r="Y912" s="504"/>
      <c r="Z912" s="504"/>
      <c r="AA912" s="504"/>
      <c r="AB912" s="504"/>
      <c r="AC912" s="504"/>
      <c r="AD912" s="504"/>
      <c r="AE912" s="504"/>
      <c r="AF912" s="500"/>
      <c r="AG912" s="500"/>
      <c r="AH912" s="500"/>
      <c r="AI912" s="387"/>
      <c r="AJ912" s="387"/>
      <c r="AK912" s="387"/>
      <c r="AL912" s="387"/>
      <c r="AM912" s="387"/>
      <c r="AN912" s="387"/>
      <c r="AO912" s="387"/>
      <c r="AP912" s="387"/>
      <c r="AQ912" s="387"/>
      <c r="AR912" s="387"/>
      <c r="AS912" s="387"/>
      <c r="AT912" s="387"/>
      <c r="AU912" s="387"/>
      <c r="AV912" s="387"/>
      <c r="AW912" s="387"/>
      <c r="AX912" s="387"/>
      <c r="AY912" s="387"/>
      <c r="AZ912" s="387"/>
      <c r="BA912" s="387"/>
      <c r="BB912" s="387"/>
      <c r="BC912" s="387"/>
      <c r="BD912" s="387"/>
      <c r="BE912" s="387"/>
      <c r="BF912" s="387"/>
      <c r="BG912" s="387"/>
      <c r="BH912" s="387"/>
      <c r="BI912" s="387"/>
      <c r="BJ912" s="387"/>
      <c r="BK912" s="387"/>
      <c r="BL912" s="387"/>
      <c r="BM912" s="387"/>
      <c r="BN912" s="387"/>
      <c r="BO912" s="387"/>
      <c r="BP912" s="387"/>
      <c r="BQ912" s="387"/>
      <c r="BR912" s="387"/>
      <c r="BS912" s="387"/>
      <c r="BT912" s="387"/>
      <c r="BU912" s="387"/>
      <c r="BV912" s="387"/>
      <c r="BW912" s="387"/>
      <c r="BX912" s="387"/>
      <c r="BY912" s="387"/>
      <c r="BZ912" s="387"/>
      <c r="CA912" s="387"/>
      <c r="CB912" s="387"/>
      <c r="CC912" s="387"/>
      <c r="CD912" s="387"/>
      <c r="CE912" s="387"/>
      <c r="CF912" s="387"/>
      <c r="CG912" s="387"/>
      <c r="CH912" s="387"/>
      <c r="CI912" s="387"/>
      <c r="CJ912" s="387"/>
      <c r="CK912" s="387"/>
      <c r="CL912" s="387"/>
      <c r="CM912" s="387"/>
      <c r="CN912" s="387"/>
      <c r="CO912" s="387"/>
      <c r="CP912" s="387"/>
      <c r="CQ912" s="387"/>
      <c r="CR912" s="387"/>
      <c r="CS912" s="387"/>
      <c r="CT912" s="387"/>
      <c r="CU912" s="387"/>
      <c r="CV912" s="387"/>
      <c r="CW912" s="387"/>
      <c r="CX912" s="387"/>
      <c r="CY912" s="387"/>
      <c r="CZ912" s="387"/>
      <c r="DA912" s="387"/>
      <c r="DB912" s="387"/>
      <c r="DC912" s="387"/>
      <c r="DD912" s="387"/>
      <c r="DE912" s="387"/>
      <c r="DF912" s="387"/>
      <c r="DG912" s="387"/>
      <c r="DH912" s="387"/>
      <c r="DI912" s="387"/>
      <c r="DJ912" s="387"/>
      <c r="DK912" s="387"/>
      <c r="DL912" s="387"/>
      <c r="DM912" s="387"/>
      <c r="DN912" s="387"/>
      <c r="DO912" s="387"/>
      <c r="DP912" s="387"/>
      <c r="DQ912" s="387"/>
      <c r="DR912" s="387"/>
      <c r="DS912" s="387"/>
      <c r="DT912" s="387"/>
      <c r="DU912" s="387"/>
      <c r="DV912" s="387"/>
      <c r="DW912" s="387"/>
      <c r="DX912" s="387"/>
      <c r="DY912" s="387"/>
      <c r="DZ912" s="387"/>
      <c r="EA912" s="387"/>
      <c r="EB912" s="387"/>
      <c r="EC912" s="387"/>
      <c r="ED912" s="387"/>
      <c r="EE912" s="387"/>
      <c r="EF912" s="387"/>
      <c r="EG912" s="387"/>
      <c r="EH912" s="387"/>
      <c r="EI912" s="387"/>
      <c r="EJ912" s="387"/>
      <c r="EK912" s="387"/>
      <c r="EL912" s="387"/>
      <c r="EM912" s="387"/>
    </row>
    <row r="913" spans="1:143" s="389" customFormat="1" ht="25.5" hidden="1" customHeight="1">
      <c r="A913" s="504"/>
      <c r="B913" s="504"/>
      <c r="C913" s="504"/>
      <c r="D913" s="504"/>
      <c r="E913" s="504"/>
      <c r="F913" s="504"/>
      <c r="G913" s="504"/>
      <c r="H913" s="504"/>
      <c r="I913" s="504"/>
      <c r="J913" s="504"/>
      <c r="K913" s="504"/>
      <c r="L913" s="504"/>
      <c r="M913" s="504"/>
      <c r="N913" s="504"/>
      <c r="O913" s="504"/>
      <c r="P913" s="504"/>
      <c r="Q913" s="504"/>
      <c r="R913" s="504"/>
      <c r="S913" s="504"/>
      <c r="T913" s="504"/>
      <c r="U913" s="504"/>
      <c r="V913" s="504"/>
      <c r="W913" s="504"/>
      <c r="X913" s="504"/>
      <c r="Y913" s="504"/>
      <c r="Z913" s="504"/>
      <c r="AA913" s="504"/>
      <c r="AB913" s="504"/>
      <c r="AC913" s="504"/>
      <c r="AD913" s="504"/>
      <c r="AE913" s="504"/>
      <c r="AF913" s="500"/>
      <c r="AG913" s="500"/>
      <c r="AH913" s="500"/>
      <c r="AI913" s="387"/>
      <c r="AJ913" s="387"/>
      <c r="AK913" s="387"/>
      <c r="AL913" s="387"/>
      <c r="AM913" s="387"/>
      <c r="AN913" s="387"/>
      <c r="AO913" s="387"/>
      <c r="AP913" s="387"/>
      <c r="AQ913" s="387"/>
      <c r="AR913" s="387"/>
      <c r="AS913" s="387"/>
      <c r="AT913" s="387"/>
      <c r="AU913" s="387"/>
      <c r="AV913" s="387"/>
      <c r="AW913" s="387"/>
      <c r="AX913" s="387"/>
      <c r="AY913" s="387"/>
      <c r="AZ913" s="387"/>
      <c r="BA913" s="387"/>
      <c r="BB913" s="387"/>
      <c r="BC913" s="387"/>
      <c r="BD913" s="387"/>
      <c r="BE913" s="387"/>
      <c r="BF913" s="387"/>
      <c r="BG913" s="387"/>
      <c r="BH913" s="387"/>
      <c r="BI913" s="387"/>
      <c r="BJ913" s="387"/>
      <c r="BK913" s="387"/>
      <c r="BL913" s="387"/>
      <c r="BM913" s="387"/>
      <c r="BN913" s="387"/>
      <c r="BO913" s="387"/>
      <c r="BP913" s="387"/>
      <c r="BQ913" s="387"/>
      <c r="BR913" s="387"/>
      <c r="BS913" s="387"/>
      <c r="BT913" s="387"/>
      <c r="BU913" s="387"/>
      <c r="BV913" s="387"/>
      <c r="BW913" s="387"/>
      <c r="BX913" s="387"/>
      <c r="BY913" s="387"/>
      <c r="BZ913" s="387"/>
      <c r="CA913" s="387"/>
      <c r="CB913" s="387"/>
      <c r="CC913" s="387"/>
      <c r="CD913" s="387"/>
      <c r="CE913" s="387"/>
      <c r="CF913" s="387"/>
      <c r="CG913" s="387"/>
      <c r="CH913" s="387"/>
      <c r="CI913" s="387"/>
      <c r="CJ913" s="387"/>
      <c r="CK913" s="387"/>
      <c r="CL913" s="387"/>
      <c r="CM913" s="387"/>
      <c r="CN913" s="387"/>
      <c r="CO913" s="387"/>
      <c r="CP913" s="387"/>
      <c r="CQ913" s="387"/>
      <c r="CR913" s="387"/>
      <c r="CS913" s="387"/>
      <c r="CT913" s="387"/>
      <c r="CU913" s="387"/>
      <c r="CV913" s="387"/>
      <c r="CW913" s="387"/>
      <c r="CX913" s="387"/>
      <c r="CY913" s="387"/>
      <c r="CZ913" s="387"/>
      <c r="DA913" s="387"/>
      <c r="DB913" s="387"/>
      <c r="DC913" s="387"/>
      <c r="DD913" s="387"/>
      <c r="DE913" s="387"/>
      <c r="DF913" s="387"/>
      <c r="DG913" s="387"/>
      <c r="DH913" s="387"/>
      <c r="DI913" s="387"/>
      <c r="DJ913" s="387"/>
      <c r="DK913" s="387"/>
      <c r="DL913" s="387"/>
      <c r="DM913" s="387"/>
      <c r="DN913" s="387"/>
      <c r="DO913" s="387"/>
      <c r="DP913" s="387"/>
      <c r="DQ913" s="387"/>
      <c r="DR913" s="387"/>
      <c r="DS913" s="387"/>
      <c r="DT913" s="387"/>
      <c r="DU913" s="387"/>
      <c r="DV913" s="387"/>
      <c r="DW913" s="387"/>
      <c r="DX913" s="387"/>
      <c r="DY913" s="387"/>
      <c r="DZ913" s="387"/>
      <c r="EA913" s="387"/>
      <c r="EB913" s="387"/>
      <c r="EC913" s="387"/>
      <c r="ED913" s="387"/>
      <c r="EE913" s="387"/>
      <c r="EF913" s="387"/>
      <c r="EG913" s="387"/>
      <c r="EH913" s="387"/>
      <c r="EI913" s="387"/>
      <c r="EJ913" s="387"/>
      <c r="EK913" s="387"/>
      <c r="EL913" s="387"/>
      <c r="EM913" s="387"/>
    </row>
    <row r="914" spans="1:143" s="389" customFormat="1" ht="25.5" hidden="1" customHeight="1">
      <c r="A914" s="504"/>
      <c r="B914" s="504"/>
      <c r="C914" s="504"/>
      <c r="D914" s="504"/>
      <c r="E914" s="504"/>
      <c r="F914" s="504"/>
      <c r="G914" s="504"/>
      <c r="H914" s="504"/>
      <c r="I914" s="504"/>
      <c r="J914" s="504"/>
      <c r="K914" s="504"/>
      <c r="L914" s="504"/>
      <c r="M914" s="504"/>
      <c r="N914" s="504"/>
      <c r="O914" s="504"/>
      <c r="P914" s="504"/>
      <c r="Q914" s="504"/>
      <c r="R914" s="504"/>
      <c r="S914" s="504"/>
      <c r="T914" s="504"/>
      <c r="U914" s="504"/>
      <c r="V914" s="504"/>
      <c r="W914" s="504"/>
      <c r="X914" s="504"/>
      <c r="Y914" s="504"/>
      <c r="Z914" s="504"/>
      <c r="AA914" s="504"/>
      <c r="AB914" s="504"/>
      <c r="AC914" s="504"/>
      <c r="AD914" s="504"/>
      <c r="AE914" s="504"/>
      <c r="AF914" s="500"/>
      <c r="AG914" s="500"/>
      <c r="AH914" s="500"/>
      <c r="AI914" s="387"/>
      <c r="AJ914" s="387"/>
      <c r="AK914" s="387"/>
      <c r="AL914" s="387"/>
      <c r="AM914" s="387"/>
      <c r="AN914" s="387"/>
      <c r="AO914" s="387"/>
      <c r="AP914" s="387"/>
      <c r="AQ914" s="387"/>
      <c r="AR914" s="387"/>
      <c r="AS914" s="387"/>
      <c r="AT914" s="387"/>
      <c r="AU914" s="387"/>
      <c r="AV914" s="387"/>
      <c r="AW914" s="387"/>
      <c r="AX914" s="387"/>
      <c r="AY914" s="387"/>
      <c r="AZ914" s="387"/>
      <c r="BA914" s="387"/>
      <c r="BB914" s="387"/>
      <c r="BC914" s="387"/>
      <c r="BD914" s="387"/>
      <c r="BE914" s="387"/>
      <c r="BF914" s="387"/>
      <c r="BG914" s="387"/>
      <c r="BH914" s="387"/>
      <c r="BI914" s="387"/>
      <c r="BJ914" s="387"/>
      <c r="BK914" s="387"/>
      <c r="BL914" s="387"/>
      <c r="BM914" s="387"/>
      <c r="BN914" s="387"/>
      <c r="BO914" s="387"/>
      <c r="BP914" s="387"/>
      <c r="BQ914" s="387"/>
      <c r="BR914" s="387"/>
      <c r="BS914" s="387"/>
      <c r="BT914" s="387"/>
      <c r="BU914" s="387"/>
      <c r="BV914" s="387"/>
      <c r="BW914" s="387"/>
      <c r="BX914" s="387"/>
      <c r="BY914" s="387"/>
      <c r="BZ914" s="387"/>
      <c r="CA914" s="387"/>
      <c r="CB914" s="387"/>
      <c r="CC914" s="387"/>
      <c r="CD914" s="387"/>
      <c r="CE914" s="387"/>
      <c r="CF914" s="387"/>
      <c r="CG914" s="387"/>
      <c r="CH914" s="387"/>
      <c r="CI914" s="387"/>
      <c r="CJ914" s="387"/>
      <c r="CK914" s="387"/>
      <c r="CL914" s="387"/>
      <c r="CM914" s="387"/>
      <c r="CN914" s="387"/>
      <c r="CO914" s="387"/>
      <c r="CP914" s="387"/>
      <c r="CQ914" s="387"/>
      <c r="CR914" s="387"/>
      <c r="CS914" s="387"/>
      <c r="CT914" s="387"/>
      <c r="CU914" s="387"/>
      <c r="CV914" s="387"/>
      <c r="CW914" s="387"/>
      <c r="CX914" s="387"/>
      <c r="CY914" s="387"/>
      <c r="CZ914" s="387"/>
      <c r="DA914" s="387"/>
      <c r="DB914" s="387"/>
      <c r="DC914" s="387"/>
      <c r="DD914" s="387"/>
      <c r="DE914" s="387"/>
      <c r="DF914" s="387"/>
      <c r="DG914" s="387"/>
      <c r="DH914" s="387"/>
      <c r="DI914" s="387"/>
      <c r="DJ914" s="387"/>
      <c r="DK914" s="387"/>
      <c r="DL914" s="387"/>
      <c r="DM914" s="387"/>
      <c r="DN914" s="387"/>
      <c r="DO914" s="387"/>
      <c r="DP914" s="387"/>
      <c r="DQ914" s="387"/>
      <c r="DR914" s="387"/>
      <c r="DS914" s="387"/>
      <c r="DT914" s="387"/>
      <c r="DU914" s="387"/>
      <c r="DV914" s="387"/>
      <c r="DW914" s="387"/>
      <c r="DX914" s="387"/>
      <c r="DY914" s="387"/>
      <c r="DZ914" s="387"/>
      <c r="EA914" s="387"/>
      <c r="EB914" s="387"/>
      <c r="EC914" s="387"/>
      <c r="ED914" s="387"/>
      <c r="EE914" s="387"/>
      <c r="EF914" s="387"/>
      <c r="EG914" s="387"/>
      <c r="EH914" s="387"/>
      <c r="EI914" s="387"/>
      <c r="EJ914" s="387"/>
      <c r="EK914" s="387"/>
      <c r="EL914" s="387"/>
      <c r="EM914" s="387"/>
    </row>
    <row r="915" spans="1:143" s="389" customFormat="1" ht="25.5" hidden="1" customHeight="1">
      <c r="A915" s="504"/>
      <c r="B915" s="504"/>
      <c r="C915" s="504"/>
      <c r="D915" s="504"/>
      <c r="E915" s="504"/>
      <c r="F915" s="504"/>
      <c r="G915" s="504"/>
      <c r="H915" s="504"/>
      <c r="I915" s="504"/>
      <c r="J915" s="504"/>
      <c r="K915" s="504"/>
      <c r="L915" s="504"/>
      <c r="M915" s="504"/>
      <c r="N915" s="504"/>
      <c r="O915" s="504"/>
      <c r="P915" s="504"/>
      <c r="Q915" s="504"/>
      <c r="R915" s="504"/>
      <c r="S915" s="504"/>
      <c r="T915" s="504"/>
      <c r="U915" s="504"/>
      <c r="V915" s="504"/>
      <c r="W915" s="504"/>
      <c r="X915" s="504"/>
      <c r="Y915" s="504"/>
      <c r="Z915" s="504"/>
      <c r="AA915" s="504"/>
      <c r="AB915" s="504"/>
      <c r="AC915" s="504"/>
      <c r="AD915" s="504"/>
      <c r="AE915" s="504"/>
      <c r="AF915" s="500"/>
      <c r="AG915" s="500"/>
      <c r="AH915" s="500"/>
      <c r="AI915" s="387"/>
      <c r="AJ915" s="387"/>
      <c r="AK915" s="387"/>
      <c r="AL915" s="387"/>
      <c r="AM915" s="387"/>
      <c r="AN915" s="387"/>
      <c r="AO915" s="387"/>
      <c r="AP915" s="387"/>
      <c r="AQ915" s="387"/>
      <c r="AR915" s="387"/>
      <c r="AS915" s="387"/>
      <c r="AT915" s="387"/>
      <c r="AU915" s="387"/>
      <c r="AV915" s="387"/>
      <c r="AW915" s="387"/>
      <c r="AX915" s="387"/>
      <c r="AY915" s="387"/>
      <c r="AZ915" s="387"/>
      <c r="BA915" s="387"/>
      <c r="BB915" s="387"/>
      <c r="BC915" s="387"/>
      <c r="BD915" s="387"/>
      <c r="BE915" s="387"/>
      <c r="BF915" s="387"/>
      <c r="BG915" s="387"/>
      <c r="BH915" s="387"/>
      <c r="BI915" s="387"/>
      <c r="BJ915" s="387"/>
      <c r="BK915" s="387"/>
      <c r="BL915" s="387"/>
      <c r="BM915" s="387"/>
      <c r="BN915" s="387"/>
      <c r="BO915" s="387"/>
      <c r="BP915" s="387"/>
      <c r="BQ915" s="387"/>
      <c r="BR915" s="387"/>
      <c r="BS915" s="387"/>
      <c r="BT915" s="387"/>
      <c r="BU915" s="387"/>
      <c r="BV915" s="387"/>
      <c r="BW915" s="387"/>
      <c r="BX915" s="387"/>
      <c r="BY915" s="387"/>
      <c r="BZ915" s="387"/>
      <c r="CA915" s="387"/>
      <c r="CB915" s="387"/>
      <c r="CC915" s="387"/>
      <c r="CD915" s="387"/>
      <c r="CE915" s="387"/>
      <c r="CF915" s="387"/>
      <c r="CG915" s="387"/>
      <c r="CH915" s="387"/>
      <c r="CI915" s="387"/>
      <c r="CJ915" s="387"/>
      <c r="CK915" s="387"/>
      <c r="CL915" s="387"/>
      <c r="CM915" s="387"/>
      <c r="CN915" s="387"/>
      <c r="CO915" s="387"/>
      <c r="CP915" s="387"/>
      <c r="CQ915" s="387"/>
      <c r="CR915" s="387"/>
      <c r="CS915" s="387"/>
      <c r="CT915" s="387"/>
      <c r="CU915" s="387"/>
      <c r="CV915" s="387"/>
      <c r="CW915" s="387"/>
      <c r="CX915" s="387"/>
      <c r="CY915" s="387"/>
      <c r="CZ915" s="387"/>
      <c r="DA915" s="387"/>
      <c r="DB915" s="387"/>
      <c r="DC915" s="387"/>
      <c r="DD915" s="387"/>
      <c r="DE915" s="387"/>
      <c r="DF915" s="387"/>
      <c r="DG915" s="387"/>
      <c r="DH915" s="387"/>
      <c r="DI915" s="387"/>
      <c r="DJ915" s="387"/>
      <c r="DK915" s="387"/>
      <c r="DL915" s="387"/>
      <c r="DM915" s="387"/>
      <c r="DN915" s="387"/>
      <c r="DO915" s="387"/>
      <c r="DP915" s="387"/>
      <c r="DQ915" s="387"/>
      <c r="DR915" s="387"/>
      <c r="DS915" s="387"/>
      <c r="DT915" s="387"/>
      <c r="DU915" s="387"/>
      <c r="DV915" s="387"/>
      <c r="DW915" s="387"/>
      <c r="DX915" s="387"/>
      <c r="DY915" s="387"/>
      <c r="DZ915" s="387"/>
      <c r="EA915" s="387"/>
      <c r="EB915" s="387"/>
      <c r="EC915" s="387"/>
      <c r="ED915" s="387"/>
      <c r="EE915" s="387"/>
      <c r="EF915" s="387"/>
      <c r="EG915" s="387"/>
      <c r="EH915" s="387"/>
      <c r="EI915" s="387"/>
      <c r="EJ915" s="387"/>
      <c r="EK915" s="387"/>
      <c r="EL915" s="387"/>
      <c r="EM915" s="387"/>
    </row>
    <row r="916" spans="1:143" s="389" customFormat="1" ht="25.5" hidden="1" customHeight="1">
      <c r="A916" s="504"/>
      <c r="B916" s="504"/>
      <c r="C916" s="504"/>
      <c r="D916" s="504"/>
      <c r="E916" s="504"/>
      <c r="F916" s="504"/>
      <c r="G916" s="504"/>
      <c r="H916" s="504"/>
      <c r="I916" s="504"/>
      <c r="J916" s="504"/>
      <c r="K916" s="504"/>
      <c r="L916" s="504"/>
      <c r="M916" s="504"/>
      <c r="N916" s="504"/>
      <c r="O916" s="504"/>
      <c r="P916" s="504"/>
      <c r="Q916" s="504"/>
      <c r="R916" s="504"/>
      <c r="S916" s="504"/>
      <c r="T916" s="504"/>
      <c r="U916" s="504"/>
      <c r="V916" s="504"/>
      <c r="W916" s="504"/>
      <c r="X916" s="504"/>
      <c r="Y916" s="504"/>
      <c r="Z916" s="504"/>
      <c r="AA916" s="504"/>
      <c r="AB916" s="504"/>
      <c r="AC916" s="504"/>
      <c r="AD916" s="504"/>
      <c r="AE916" s="504"/>
      <c r="AF916" s="500"/>
      <c r="AG916" s="500"/>
      <c r="AH916" s="500"/>
      <c r="AI916" s="387"/>
      <c r="AJ916" s="387"/>
      <c r="AK916" s="387"/>
      <c r="AL916" s="387"/>
      <c r="AM916" s="387"/>
      <c r="AN916" s="387"/>
      <c r="AO916" s="387"/>
      <c r="AP916" s="387"/>
      <c r="AQ916" s="387"/>
      <c r="AR916" s="387"/>
      <c r="AS916" s="387"/>
      <c r="AT916" s="387"/>
      <c r="AU916" s="387"/>
      <c r="AV916" s="387"/>
      <c r="AW916" s="387"/>
      <c r="AX916" s="387"/>
      <c r="AY916" s="387"/>
      <c r="AZ916" s="387"/>
      <c r="BA916" s="387"/>
      <c r="BB916" s="387"/>
      <c r="BC916" s="387"/>
      <c r="BD916" s="387"/>
      <c r="BE916" s="387"/>
      <c r="BF916" s="387"/>
      <c r="BG916" s="387"/>
      <c r="BH916" s="387"/>
      <c r="BI916" s="387"/>
      <c r="BJ916" s="387"/>
      <c r="BK916" s="387"/>
      <c r="BL916" s="387"/>
      <c r="BM916" s="387"/>
      <c r="BN916" s="387"/>
      <c r="BO916" s="387"/>
      <c r="BP916" s="387"/>
      <c r="BQ916" s="387"/>
      <c r="BR916" s="387"/>
      <c r="BS916" s="387"/>
      <c r="BT916" s="387"/>
      <c r="BU916" s="387"/>
      <c r="BV916" s="387"/>
      <c r="BW916" s="387"/>
      <c r="BX916" s="387"/>
      <c r="BY916" s="387"/>
      <c r="BZ916" s="387"/>
      <c r="CA916" s="387"/>
      <c r="CB916" s="387"/>
      <c r="CC916" s="387"/>
      <c r="CD916" s="387"/>
      <c r="CE916" s="387"/>
      <c r="CF916" s="387"/>
      <c r="CG916" s="387"/>
      <c r="CH916" s="387"/>
      <c r="CI916" s="387"/>
      <c r="CJ916" s="387"/>
      <c r="CK916" s="387"/>
      <c r="CL916" s="387"/>
      <c r="CM916" s="387"/>
      <c r="CN916" s="387"/>
      <c r="CO916" s="387"/>
      <c r="CP916" s="387"/>
      <c r="CQ916" s="387"/>
      <c r="CR916" s="387"/>
      <c r="CS916" s="387"/>
      <c r="CT916" s="387"/>
      <c r="CU916" s="387"/>
      <c r="CV916" s="387"/>
      <c r="CW916" s="387"/>
      <c r="CX916" s="387"/>
      <c r="CY916" s="387"/>
      <c r="CZ916" s="387"/>
      <c r="DA916" s="387"/>
      <c r="DB916" s="387"/>
      <c r="DC916" s="387"/>
      <c r="DD916" s="387"/>
      <c r="DE916" s="387"/>
      <c r="DF916" s="387"/>
      <c r="DG916" s="387"/>
      <c r="DH916" s="387"/>
      <c r="DI916" s="387"/>
      <c r="DJ916" s="387"/>
      <c r="DK916" s="387"/>
      <c r="DL916" s="387"/>
      <c r="DM916" s="387"/>
      <c r="DN916" s="387"/>
      <c r="DO916" s="387"/>
      <c r="DP916" s="387"/>
      <c r="DQ916" s="387"/>
      <c r="DR916" s="387"/>
      <c r="DS916" s="387"/>
      <c r="DT916" s="387"/>
      <c r="DU916" s="387"/>
      <c r="DV916" s="387"/>
      <c r="DW916" s="387"/>
      <c r="DX916" s="387"/>
      <c r="DY916" s="387"/>
      <c r="DZ916" s="387"/>
      <c r="EA916" s="387"/>
      <c r="EB916" s="387"/>
      <c r="EC916" s="387"/>
      <c r="ED916" s="387"/>
      <c r="EE916" s="387"/>
      <c r="EF916" s="387"/>
      <c r="EG916" s="387"/>
      <c r="EH916" s="387"/>
      <c r="EI916" s="387"/>
      <c r="EJ916" s="387"/>
      <c r="EK916" s="387"/>
      <c r="EL916" s="387"/>
      <c r="EM916" s="387"/>
    </row>
    <row r="917" spans="1:143" s="389" customFormat="1" ht="25.5" hidden="1" customHeight="1">
      <c r="A917" s="504"/>
      <c r="B917" s="504"/>
      <c r="C917" s="504"/>
      <c r="D917" s="504"/>
      <c r="E917" s="504"/>
      <c r="F917" s="504"/>
      <c r="G917" s="504"/>
      <c r="H917" s="504"/>
      <c r="I917" s="504"/>
      <c r="J917" s="504"/>
      <c r="K917" s="504"/>
      <c r="L917" s="504"/>
      <c r="M917" s="504"/>
      <c r="N917" s="504"/>
      <c r="O917" s="504"/>
      <c r="P917" s="504"/>
      <c r="Q917" s="504"/>
      <c r="R917" s="504"/>
      <c r="S917" s="504"/>
      <c r="T917" s="504"/>
      <c r="U917" s="504"/>
      <c r="V917" s="504"/>
      <c r="W917" s="504"/>
      <c r="X917" s="504"/>
      <c r="Y917" s="504"/>
      <c r="Z917" s="504"/>
      <c r="AA917" s="504"/>
      <c r="AB917" s="504"/>
      <c r="AC917" s="504"/>
      <c r="AD917" s="504"/>
      <c r="AE917" s="504"/>
      <c r="AF917" s="500"/>
      <c r="AG917" s="500"/>
      <c r="AH917" s="500"/>
      <c r="AI917" s="387"/>
      <c r="AJ917" s="387"/>
      <c r="AK917" s="387"/>
      <c r="AL917" s="387"/>
      <c r="AM917" s="387"/>
      <c r="AN917" s="387"/>
      <c r="AO917" s="387"/>
      <c r="AP917" s="387"/>
      <c r="AQ917" s="387"/>
      <c r="AR917" s="387"/>
      <c r="AS917" s="387"/>
      <c r="AT917" s="387"/>
      <c r="AU917" s="387"/>
      <c r="AV917" s="387"/>
      <c r="AW917" s="387"/>
      <c r="AX917" s="387"/>
      <c r="AY917" s="387"/>
      <c r="AZ917" s="387"/>
      <c r="BA917" s="387"/>
      <c r="BB917" s="387"/>
      <c r="BC917" s="387"/>
      <c r="BD917" s="387"/>
      <c r="BE917" s="387"/>
      <c r="BF917" s="387"/>
      <c r="BG917" s="387"/>
      <c r="BH917" s="387"/>
      <c r="BI917" s="387"/>
      <c r="BJ917" s="387"/>
      <c r="BK917" s="387"/>
      <c r="BL917" s="387"/>
      <c r="BM917" s="387"/>
      <c r="BN917" s="387"/>
      <c r="BO917" s="387"/>
      <c r="BP917" s="387"/>
      <c r="BQ917" s="387"/>
      <c r="BR917" s="387"/>
      <c r="BS917" s="387"/>
      <c r="BT917" s="387"/>
      <c r="BU917" s="387"/>
      <c r="BV917" s="387"/>
      <c r="BW917" s="387"/>
      <c r="BX917" s="387"/>
      <c r="BY917" s="387"/>
      <c r="BZ917" s="387"/>
      <c r="CA917" s="387"/>
      <c r="CB917" s="387"/>
      <c r="CC917" s="387"/>
      <c r="CD917" s="387"/>
      <c r="CE917" s="387"/>
      <c r="CF917" s="387"/>
      <c r="CG917" s="387"/>
      <c r="CH917" s="387"/>
      <c r="CI917" s="387"/>
      <c r="CJ917" s="387"/>
      <c r="CK917" s="387"/>
      <c r="CL917" s="387"/>
      <c r="CM917" s="387"/>
      <c r="CN917" s="387"/>
      <c r="CO917" s="387"/>
      <c r="CP917" s="387"/>
      <c r="CQ917" s="387"/>
      <c r="CR917" s="387"/>
      <c r="CS917" s="387"/>
      <c r="CT917" s="387"/>
      <c r="CU917" s="387"/>
      <c r="CV917" s="387"/>
      <c r="CW917" s="387"/>
      <c r="CX917" s="387"/>
      <c r="CY917" s="387"/>
      <c r="CZ917" s="387"/>
      <c r="DA917" s="387"/>
      <c r="DB917" s="387"/>
      <c r="DC917" s="387"/>
      <c r="DD917" s="387"/>
      <c r="DE917" s="387"/>
      <c r="DF917" s="387"/>
      <c r="DG917" s="387"/>
      <c r="DH917" s="387"/>
      <c r="DI917" s="387"/>
      <c r="DJ917" s="387"/>
      <c r="DK917" s="387"/>
      <c r="DL917" s="387"/>
      <c r="DM917" s="387"/>
      <c r="DN917" s="387"/>
      <c r="DO917" s="387"/>
      <c r="DP917" s="387"/>
      <c r="DQ917" s="387"/>
      <c r="DR917" s="387"/>
      <c r="DS917" s="387"/>
      <c r="DT917" s="387"/>
      <c r="DU917" s="387"/>
      <c r="DV917" s="387"/>
      <c r="DW917" s="387"/>
      <c r="DX917" s="387"/>
      <c r="DY917" s="387"/>
      <c r="DZ917" s="387"/>
      <c r="EA917" s="387"/>
      <c r="EB917" s="387"/>
      <c r="EC917" s="387"/>
      <c r="ED917" s="387"/>
      <c r="EE917" s="387"/>
      <c r="EF917" s="387"/>
      <c r="EG917" s="387"/>
      <c r="EH917" s="387"/>
      <c r="EI917" s="387"/>
      <c r="EJ917" s="387"/>
      <c r="EK917" s="387"/>
      <c r="EL917" s="387"/>
      <c r="EM917" s="387"/>
    </row>
    <row r="918" spans="1:143" s="389" customFormat="1" ht="25.5" hidden="1" customHeight="1">
      <c r="A918" s="504"/>
      <c r="B918" s="504"/>
      <c r="C918" s="504"/>
      <c r="D918" s="504"/>
      <c r="E918" s="504"/>
      <c r="F918" s="504"/>
      <c r="G918" s="504"/>
      <c r="H918" s="504"/>
      <c r="I918" s="504"/>
      <c r="J918" s="504"/>
      <c r="K918" s="504"/>
      <c r="L918" s="504"/>
      <c r="M918" s="504"/>
      <c r="N918" s="504"/>
      <c r="O918" s="504"/>
      <c r="P918" s="504"/>
      <c r="Q918" s="504"/>
      <c r="R918" s="504"/>
      <c r="S918" s="504"/>
      <c r="T918" s="504"/>
      <c r="U918" s="504"/>
      <c r="V918" s="504"/>
      <c r="W918" s="504"/>
      <c r="X918" s="504"/>
      <c r="Y918" s="504"/>
      <c r="Z918" s="504"/>
      <c r="AA918" s="504"/>
      <c r="AB918" s="504"/>
      <c r="AC918" s="504"/>
      <c r="AD918" s="504"/>
      <c r="AE918" s="504"/>
      <c r="AF918" s="500"/>
      <c r="AG918" s="500"/>
      <c r="AH918" s="500"/>
      <c r="AI918" s="387"/>
      <c r="AJ918" s="387"/>
      <c r="AK918" s="387"/>
      <c r="AL918" s="387"/>
      <c r="AM918" s="387"/>
      <c r="AN918" s="387"/>
      <c r="AO918" s="387"/>
      <c r="AP918" s="387"/>
      <c r="AQ918" s="387"/>
      <c r="AR918" s="387"/>
      <c r="AS918" s="387"/>
      <c r="AT918" s="387"/>
      <c r="AU918" s="387"/>
      <c r="AV918" s="387"/>
      <c r="AW918" s="387"/>
      <c r="AX918" s="387"/>
      <c r="AY918" s="387"/>
      <c r="AZ918" s="387"/>
      <c r="BA918" s="387"/>
      <c r="BB918" s="387"/>
      <c r="BC918" s="387"/>
      <c r="BD918" s="387"/>
      <c r="BE918" s="387"/>
      <c r="BF918" s="387"/>
      <c r="BG918" s="387"/>
      <c r="BH918" s="387"/>
      <c r="BI918" s="387"/>
      <c r="BJ918" s="387"/>
      <c r="BK918" s="387"/>
      <c r="BL918" s="387"/>
      <c r="BM918" s="387"/>
      <c r="BN918" s="387"/>
      <c r="BO918" s="387"/>
      <c r="BP918" s="387"/>
      <c r="BQ918" s="387"/>
      <c r="BR918" s="387"/>
      <c r="BS918" s="387"/>
      <c r="BT918" s="387"/>
      <c r="BU918" s="387"/>
      <c r="BV918" s="387"/>
      <c r="BW918" s="387"/>
      <c r="BX918" s="387"/>
      <c r="BY918" s="387"/>
      <c r="BZ918" s="387"/>
      <c r="CA918" s="387"/>
      <c r="CB918" s="387"/>
      <c r="CC918" s="387"/>
      <c r="CD918" s="387"/>
      <c r="CE918" s="387"/>
      <c r="CF918" s="387"/>
      <c r="CG918" s="387"/>
      <c r="CH918" s="387"/>
      <c r="CI918" s="387"/>
      <c r="CJ918" s="387"/>
      <c r="CK918" s="387"/>
      <c r="CL918" s="387"/>
      <c r="CM918" s="387"/>
      <c r="CN918" s="387"/>
      <c r="CO918" s="387"/>
      <c r="CP918" s="387"/>
      <c r="CQ918" s="387"/>
      <c r="CR918" s="387"/>
      <c r="CS918" s="387"/>
      <c r="CT918" s="387"/>
      <c r="CU918" s="387"/>
      <c r="CV918" s="387"/>
      <c r="CW918" s="387"/>
      <c r="CX918" s="387"/>
      <c r="CY918" s="387"/>
      <c r="CZ918" s="387"/>
      <c r="DA918" s="387"/>
      <c r="DB918" s="387"/>
      <c r="DC918" s="387"/>
      <c r="DD918" s="387"/>
      <c r="DE918" s="387"/>
      <c r="DF918" s="387"/>
      <c r="DG918" s="387"/>
      <c r="DH918" s="387"/>
      <c r="DI918" s="387"/>
      <c r="DJ918" s="387"/>
      <c r="DK918" s="387"/>
      <c r="DL918" s="387"/>
      <c r="DM918" s="387"/>
      <c r="DN918" s="387"/>
      <c r="DO918" s="387"/>
      <c r="DP918" s="387"/>
      <c r="DQ918" s="387"/>
      <c r="DR918" s="387"/>
      <c r="DS918" s="387"/>
      <c r="DT918" s="387"/>
      <c r="DU918" s="387"/>
      <c r="DV918" s="387"/>
      <c r="DW918" s="387"/>
      <c r="DX918" s="387"/>
      <c r="DY918" s="387"/>
      <c r="DZ918" s="387"/>
      <c r="EA918" s="387"/>
      <c r="EB918" s="387"/>
      <c r="EC918" s="387"/>
      <c r="ED918" s="387"/>
      <c r="EE918" s="387"/>
      <c r="EF918" s="387"/>
      <c r="EG918" s="387"/>
      <c r="EH918" s="387"/>
      <c r="EI918" s="387"/>
      <c r="EJ918" s="387"/>
      <c r="EK918" s="387"/>
      <c r="EL918" s="387"/>
      <c r="EM918" s="387"/>
    </row>
    <row r="919" spans="1:143" s="389" customFormat="1" ht="25.5" hidden="1" customHeight="1">
      <c r="A919" s="504"/>
      <c r="B919" s="504"/>
      <c r="C919" s="504"/>
      <c r="D919" s="504"/>
      <c r="E919" s="504"/>
      <c r="F919" s="504"/>
      <c r="G919" s="504"/>
      <c r="H919" s="504"/>
      <c r="I919" s="504"/>
      <c r="J919" s="504"/>
      <c r="K919" s="504"/>
      <c r="L919" s="504"/>
      <c r="M919" s="504"/>
      <c r="N919" s="504"/>
      <c r="O919" s="504"/>
      <c r="P919" s="504"/>
      <c r="Q919" s="504"/>
      <c r="R919" s="504"/>
      <c r="S919" s="504"/>
      <c r="T919" s="504"/>
      <c r="U919" s="504"/>
      <c r="V919" s="504"/>
      <c r="W919" s="504"/>
      <c r="X919" s="504"/>
      <c r="Y919" s="504"/>
      <c r="Z919" s="504"/>
      <c r="AA919" s="504"/>
      <c r="AB919" s="504"/>
      <c r="AC919" s="504"/>
      <c r="AD919" s="504"/>
      <c r="AE919" s="504"/>
      <c r="AF919" s="500"/>
      <c r="AG919" s="500"/>
      <c r="AH919" s="500"/>
      <c r="AI919" s="387"/>
      <c r="AJ919" s="387"/>
      <c r="AK919" s="387"/>
      <c r="AL919" s="387"/>
      <c r="AM919" s="387"/>
      <c r="AN919" s="387"/>
      <c r="AO919" s="387"/>
      <c r="AP919" s="387"/>
      <c r="AQ919" s="387"/>
      <c r="AR919" s="387"/>
      <c r="AS919" s="387"/>
      <c r="AT919" s="387"/>
      <c r="AU919" s="387"/>
      <c r="AV919" s="387"/>
      <c r="AW919" s="387"/>
      <c r="AX919" s="387"/>
      <c r="AY919" s="387"/>
      <c r="AZ919" s="387"/>
      <c r="BA919" s="387"/>
      <c r="BB919" s="387"/>
      <c r="BC919" s="387"/>
      <c r="BD919" s="387"/>
      <c r="BE919" s="387"/>
      <c r="BF919" s="387"/>
      <c r="BG919" s="387"/>
      <c r="BH919" s="387"/>
      <c r="BI919" s="387"/>
      <c r="BJ919" s="387"/>
      <c r="BK919" s="387"/>
      <c r="BL919" s="387"/>
      <c r="BM919" s="387"/>
      <c r="BN919" s="387"/>
      <c r="BO919" s="387"/>
      <c r="BP919" s="387"/>
      <c r="BQ919" s="387"/>
      <c r="BR919" s="387"/>
      <c r="BS919" s="387"/>
      <c r="BT919" s="387"/>
      <c r="BU919" s="387"/>
      <c r="BV919" s="387"/>
      <c r="BW919" s="387"/>
      <c r="BX919" s="387"/>
      <c r="BY919" s="387"/>
      <c r="BZ919" s="387"/>
      <c r="CA919" s="387"/>
      <c r="CB919" s="387"/>
      <c r="CC919" s="387"/>
      <c r="CD919" s="387"/>
      <c r="CE919" s="387"/>
      <c r="CF919" s="387"/>
      <c r="CG919" s="387"/>
      <c r="CH919" s="387"/>
      <c r="CI919" s="387"/>
      <c r="CJ919" s="387"/>
      <c r="CK919" s="387"/>
      <c r="CL919" s="387"/>
      <c r="CM919" s="387"/>
      <c r="CN919" s="387"/>
      <c r="CO919" s="387"/>
      <c r="CP919" s="387"/>
      <c r="CQ919" s="387"/>
      <c r="CR919" s="387"/>
      <c r="CS919" s="387"/>
      <c r="CT919" s="387"/>
      <c r="CU919" s="387"/>
      <c r="CV919" s="387"/>
      <c r="CW919" s="387"/>
      <c r="CX919" s="387"/>
      <c r="CY919" s="387"/>
      <c r="CZ919" s="387"/>
      <c r="DA919" s="387"/>
      <c r="DB919" s="387"/>
      <c r="DC919" s="387"/>
      <c r="DD919" s="387"/>
      <c r="DE919" s="387"/>
      <c r="DF919" s="387"/>
      <c r="DG919" s="387"/>
      <c r="DH919" s="387"/>
      <c r="DI919" s="387"/>
      <c r="DJ919" s="387"/>
      <c r="DK919" s="387"/>
      <c r="DL919" s="387"/>
      <c r="DM919" s="387"/>
      <c r="DN919" s="387"/>
      <c r="DO919" s="387"/>
      <c r="DP919" s="387"/>
      <c r="DQ919" s="387"/>
      <c r="DR919" s="387"/>
      <c r="DS919" s="387"/>
      <c r="DT919" s="387"/>
      <c r="DU919" s="387"/>
      <c r="DV919" s="387"/>
      <c r="DW919" s="387"/>
      <c r="DX919" s="387"/>
      <c r="DY919" s="387"/>
      <c r="DZ919" s="387"/>
      <c r="EA919" s="387"/>
      <c r="EB919" s="387"/>
      <c r="EC919" s="387"/>
      <c r="ED919" s="387"/>
      <c r="EE919" s="387"/>
      <c r="EF919" s="387"/>
      <c r="EG919" s="387"/>
      <c r="EH919" s="387"/>
      <c r="EI919" s="387"/>
      <c r="EJ919" s="387"/>
      <c r="EK919" s="387"/>
      <c r="EL919" s="387"/>
      <c r="EM919" s="387"/>
    </row>
    <row r="920" spans="1:143" s="389" customFormat="1" ht="25.5" hidden="1" customHeight="1">
      <c r="A920" s="504"/>
      <c r="B920" s="504"/>
      <c r="C920" s="504"/>
      <c r="D920" s="504"/>
      <c r="E920" s="504"/>
      <c r="F920" s="504"/>
      <c r="G920" s="504"/>
      <c r="H920" s="504"/>
      <c r="I920" s="504"/>
      <c r="J920" s="504"/>
      <c r="K920" s="504"/>
      <c r="L920" s="504"/>
      <c r="M920" s="504"/>
      <c r="N920" s="504"/>
      <c r="O920" s="504"/>
      <c r="P920" s="504"/>
      <c r="Q920" s="504"/>
      <c r="R920" s="504"/>
      <c r="S920" s="504"/>
      <c r="T920" s="504"/>
      <c r="U920" s="504"/>
      <c r="V920" s="504"/>
      <c r="W920" s="504"/>
      <c r="X920" s="504"/>
      <c r="Y920" s="504"/>
      <c r="Z920" s="504"/>
      <c r="AA920" s="504"/>
      <c r="AB920" s="504"/>
      <c r="AC920" s="504"/>
      <c r="AD920" s="504"/>
      <c r="AE920" s="504"/>
      <c r="AF920" s="500"/>
      <c r="AG920" s="500"/>
      <c r="AH920" s="500"/>
      <c r="AI920" s="387"/>
      <c r="AJ920" s="387"/>
      <c r="AK920" s="387"/>
      <c r="AL920" s="387"/>
      <c r="AM920" s="387"/>
      <c r="AN920" s="387"/>
      <c r="AO920" s="387"/>
      <c r="AP920" s="387"/>
      <c r="AQ920" s="387"/>
      <c r="AR920" s="387"/>
      <c r="AS920" s="387"/>
      <c r="AT920" s="387"/>
      <c r="AU920" s="387"/>
      <c r="AV920" s="387"/>
      <c r="AW920" s="387"/>
      <c r="AX920" s="387"/>
      <c r="AY920" s="387"/>
      <c r="AZ920" s="387"/>
      <c r="BA920" s="387"/>
      <c r="BB920" s="387"/>
      <c r="BC920" s="387"/>
      <c r="BD920" s="387"/>
      <c r="BE920" s="387"/>
      <c r="BF920" s="387"/>
      <c r="BG920" s="387"/>
      <c r="BH920" s="387"/>
      <c r="BI920" s="387"/>
      <c r="BJ920" s="387"/>
      <c r="BK920" s="387"/>
      <c r="BL920" s="387"/>
      <c r="BM920" s="387"/>
      <c r="BN920" s="387"/>
      <c r="BO920" s="387"/>
      <c r="BP920" s="387"/>
      <c r="BQ920" s="387"/>
      <c r="BR920" s="387"/>
      <c r="BS920" s="387"/>
      <c r="BT920" s="387"/>
      <c r="BU920" s="387"/>
      <c r="BV920" s="387"/>
      <c r="BW920" s="387"/>
      <c r="BX920" s="387"/>
      <c r="BY920" s="387"/>
      <c r="BZ920" s="387"/>
      <c r="CA920" s="387"/>
      <c r="CB920" s="387"/>
      <c r="CC920" s="387"/>
      <c r="CD920" s="387"/>
      <c r="CE920" s="387"/>
      <c r="CF920" s="387"/>
      <c r="CG920" s="387"/>
      <c r="CH920" s="387"/>
      <c r="CI920" s="387"/>
      <c r="CJ920" s="387"/>
      <c r="CK920" s="387"/>
      <c r="CL920" s="387"/>
      <c r="CM920" s="387"/>
      <c r="CN920" s="387"/>
      <c r="CO920" s="387"/>
      <c r="CP920" s="387"/>
      <c r="CQ920" s="387"/>
      <c r="CR920" s="387"/>
      <c r="CS920" s="387"/>
      <c r="CT920" s="387"/>
      <c r="CU920" s="387"/>
      <c r="CV920" s="387"/>
      <c r="CW920" s="387"/>
      <c r="CX920" s="387"/>
      <c r="CY920" s="387"/>
      <c r="CZ920" s="387"/>
      <c r="DA920" s="387"/>
      <c r="DB920" s="387"/>
      <c r="DC920" s="387"/>
      <c r="DD920" s="387"/>
      <c r="DE920" s="387"/>
      <c r="DF920" s="387"/>
      <c r="DG920" s="387"/>
      <c r="DH920" s="387"/>
      <c r="DI920" s="387"/>
      <c r="DJ920" s="387"/>
      <c r="DK920" s="387"/>
      <c r="DL920" s="387"/>
      <c r="DM920" s="387"/>
      <c r="DN920" s="387"/>
      <c r="DO920" s="387"/>
      <c r="DP920" s="387"/>
      <c r="DQ920" s="387"/>
      <c r="DR920" s="387"/>
      <c r="DS920" s="387"/>
      <c r="DT920" s="387"/>
      <c r="DU920" s="387"/>
      <c r="DV920" s="387"/>
      <c r="DW920" s="387"/>
      <c r="DX920" s="387"/>
      <c r="DY920" s="387"/>
      <c r="DZ920" s="387"/>
      <c r="EA920" s="387"/>
      <c r="EB920" s="387"/>
      <c r="EC920" s="387"/>
      <c r="ED920" s="387"/>
      <c r="EE920" s="387"/>
      <c r="EF920" s="387"/>
      <c r="EG920" s="387"/>
      <c r="EH920" s="387"/>
      <c r="EI920" s="387"/>
      <c r="EJ920" s="387"/>
      <c r="EK920" s="387"/>
      <c r="EL920" s="387"/>
      <c r="EM920" s="387"/>
    </row>
    <row r="921" spans="1:143" s="389" customFormat="1" ht="25.5" hidden="1" customHeight="1">
      <c r="A921" s="504"/>
      <c r="B921" s="504"/>
      <c r="C921" s="504"/>
      <c r="D921" s="504"/>
      <c r="E921" s="504"/>
      <c r="F921" s="504"/>
      <c r="G921" s="504"/>
      <c r="H921" s="504"/>
      <c r="I921" s="504"/>
      <c r="J921" s="504"/>
      <c r="K921" s="504"/>
      <c r="L921" s="504"/>
      <c r="M921" s="504"/>
      <c r="N921" s="504"/>
      <c r="O921" s="504"/>
      <c r="P921" s="504"/>
      <c r="Q921" s="504"/>
      <c r="R921" s="504"/>
      <c r="S921" s="504"/>
      <c r="T921" s="504"/>
      <c r="U921" s="504"/>
      <c r="V921" s="504"/>
      <c r="W921" s="504"/>
      <c r="X921" s="504"/>
      <c r="Y921" s="504"/>
      <c r="Z921" s="504"/>
      <c r="AA921" s="504"/>
      <c r="AB921" s="504"/>
      <c r="AC921" s="504"/>
      <c r="AD921" s="504"/>
      <c r="AE921" s="504"/>
      <c r="AF921" s="500"/>
      <c r="AG921" s="500"/>
      <c r="AH921" s="500"/>
      <c r="AI921" s="387"/>
      <c r="AJ921" s="387"/>
      <c r="AK921" s="387"/>
      <c r="AL921" s="387"/>
      <c r="AM921" s="387"/>
      <c r="AN921" s="387"/>
      <c r="AO921" s="387"/>
      <c r="AP921" s="387"/>
      <c r="AQ921" s="387"/>
      <c r="AR921" s="387"/>
      <c r="AS921" s="387"/>
      <c r="AT921" s="387"/>
      <c r="AU921" s="387"/>
      <c r="AV921" s="387"/>
      <c r="AW921" s="387"/>
      <c r="AX921" s="387"/>
      <c r="AY921" s="387"/>
      <c r="AZ921" s="387"/>
      <c r="BA921" s="387"/>
      <c r="BB921" s="387"/>
      <c r="BC921" s="387"/>
      <c r="BD921" s="387"/>
      <c r="BE921" s="387"/>
      <c r="BF921" s="387"/>
      <c r="BG921" s="387"/>
      <c r="BH921" s="387"/>
      <c r="BI921" s="387"/>
      <c r="BJ921" s="387"/>
      <c r="BK921" s="387"/>
      <c r="BL921" s="387"/>
      <c r="BM921" s="387"/>
      <c r="BN921" s="387"/>
      <c r="BO921" s="387"/>
      <c r="BP921" s="387"/>
      <c r="BQ921" s="387"/>
      <c r="BR921" s="387"/>
      <c r="BS921" s="387"/>
      <c r="BT921" s="387"/>
      <c r="BU921" s="387"/>
      <c r="BV921" s="387"/>
      <c r="BW921" s="387"/>
      <c r="BX921" s="387"/>
      <c r="BY921" s="387"/>
      <c r="BZ921" s="387"/>
      <c r="CA921" s="387"/>
      <c r="CB921" s="387"/>
      <c r="CC921" s="387"/>
      <c r="CD921" s="387"/>
      <c r="CE921" s="387"/>
      <c r="CF921" s="387"/>
      <c r="CG921" s="387"/>
      <c r="CH921" s="387"/>
      <c r="CI921" s="387"/>
      <c r="CJ921" s="387"/>
      <c r="CK921" s="387"/>
      <c r="CL921" s="387"/>
      <c r="CM921" s="387"/>
      <c r="CN921" s="387"/>
      <c r="CO921" s="387"/>
      <c r="CP921" s="387"/>
      <c r="CQ921" s="387"/>
      <c r="CR921" s="387"/>
      <c r="CS921" s="387"/>
      <c r="CT921" s="387"/>
      <c r="CU921" s="387"/>
      <c r="CV921" s="387"/>
      <c r="CW921" s="387"/>
      <c r="CX921" s="387"/>
      <c r="CY921" s="387"/>
      <c r="CZ921" s="387"/>
      <c r="DA921" s="387"/>
      <c r="DB921" s="387"/>
      <c r="DC921" s="387"/>
      <c r="DD921" s="387"/>
      <c r="DE921" s="387"/>
      <c r="DF921" s="387"/>
      <c r="DG921" s="387"/>
      <c r="DH921" s="387"/>
      <c r="DI921" s="387"/>
      <c r="DJ921" s="387"/>
      <c r="DK921" s="387"/>
      <c r="DL921" s="387"/>
      <c r="DM921" s="387"/>
      <c r="DN921" s="387"/>
      <c r="DO921" s="387"/>
      <c r="DP921" s="387"/>
      <c r="DQ921" s="387"/>
      <c r="DR921" s="387"/>
      <c r="DS921" s="387"/>
      <c r="DT921" s="387"/>
      <c r="DU921" s="387"/>
      <c r="DV921" s="387"/>
      <c r="DW921" s="387"/>
      <c r="DX921" s="387"/>
      <c r="DY921" s="387"/>
      <c r="DZ921" s="387"/>
      <c r="EA921" s="387"/>
      <c r="EB921" s="387"/>
      <c r="EC921" s="387"/>
      <c r="ED921" s="387"/>
      <c r="EE921" s="387"/>
      <c r="EF921" s="387"/>
      <c r="EG921" s="387"/>
      <c r="EH921" s="387"/>
      <c r="EI921" s="387"/>
      <c r="EJ921" s="387"/>
      <c r="EK921" s="387"/>
      <c r="EL921" s="387"/>
      <c r="EM921" s="387"/>
    </row>
    <row r="922" spans="1:143" s="389" customFormat="1" ht="25.5" hidden="1" customHeight="1">
      <c r="A922" s="504"/>
      <c r="B922" s="504"/>
      <c r="C922" s="504"/>
      <c r="D922" s="504"/>
      <c r="E922" s="504"/>
      <c r="F922" s="504"/>
      <c r="G922" s="504"/>
      <c r="H922" s="504"/>
      <c r="I922" s="504"/>
      <c r="J922" s="504"/>
      <c r="K922" s="504"/>
      <c r="L922" s="504"/>
      <c r="M922" s="504"/>
      <c r="N922" s="504"/>
      <c r="O922" s="504"/>
      <c r="P922" s="504"/>
      <c r="Q922" s="504"/>
      <c r="R922" s="504"/>
      <c r="S922" s="504"/>
      <c r="T922" s="504"/>
      <c r="U922" s="504"/>
      <c r="V922" s="504"/>
      <c r="W922" s="504"/>
      <c r="X922" s="504"/>
      <c r="Y922" s="504"/>
      <c r="Z922" s="504"/>
      <c r="AA922" s="504"/>
      <c r="AB922" s="504"/>
      <c r="AC922" s="504"/>
      <c r="AD922" s="504"/>
      <c r="AE922" s="504"/>
      <c r="AF922" s="500"/>
      <c r="AG922" s="500"/>
      <c r="AH922" s="500"/>
      <c r="AI922" s="387"/>
      <c r="AJ922" s="387"/>
      <c r="AK922" s="387"/>
      <c r="AL922" s="387"/>
      <c r="AM922" s="387"/>
      <c r="AN922" s="387"/>
      <c r="AO922" s="387"/>
      <c r="AP922" s="387"/>
      <c r="AQ922" s="387"/>
      <c r="AR922" s="387"/>
      <c r="AS922" s="387"/>
      <c r="AT922" s="387"/>
      <c r="AU922" s="387"/>
      <c r="AV922" s="387"/>
      <c r="AW922" s="387"/>
      <c r="AX922" s="387"/>
      <c r="AY922" s="387"/>
      <c r="AZ922" s="387"/>
      <c r="BA922" s="387"/>
      <c r="BB922" s="387"/>
      <c r="BC922" s="387"/>
      <c r="BD922" s="387"/>
      <c r="BE922" s="387"/>
      <c r="BF922" s="387"/>
      <c r="BG922" s="387"/>
      <c r="BH922" s="387"/>
      <c r="BI922" s="387"/>
      <c r="BJ922" s="387"/>
      <c r="BK922" s="387"/>
      <c r="BL922" s="387"/>
      <c r="BM922" s="387"/>
      <c r="BN922" s="387"/>
      <c r="BO922" s="387"/>
      <c r="BP922" s="387"/>
      <c r="BQ922" s="387"/>
      <c r="BR922" s="387"/>
      <c r="BS922" s="387"/>
      <c r="BT922" s="387"/>
      <c r="BU922" s="387"/>
      <c r="BV922" s="387"/>
      <c r="BW922" s="387"/>
      <c r="BX922" s="387"/>
      <c r="BY922" s="387"/>
      <c r="BZ922" s="387"/>
      <c r="CA922" s="387"/>
      <c r="CB922" s="387"/>
      <c r="CC922" s="387"/>
      <c r="CD922" s="387"/>
      <c r="CE922" s="387"/>
      <c r="CF922" s="387"/>
      <c r="CG922" s="387"/>
      <c r="CH922" s="387"/>
      <c r="CI922" s="387"/>
      <c r="CJ922" s="387"/>
      <c r="CK922" s="387"/>
      <c r="CL922" s="387"/>
      <c r="CM922" s="387"/>
      <c r="CN922" s="387"/>
      <c r="CO922" s="387"/>
      <c r="CP922" s="387"/>
      <c r="CQ922" s="387"/>
      <c r="CR922" s="387"/>
      <c r="CS922" s="387"/>
      <c r="CT922" s="387"/>
      <c r="CU922" s="387"/>
      <c r="CV922" s="387"/>
      <c r="CW922" s="387"/>
      <c r="CX922" s="387"/>
      <c r="CY922" s="387"/>
      <c r="CZ922" s="387"/>
      <c r="DA922" s="387"/>
      <c r="DB922" s="387"/>
      <c r="DC922" s="387"/>
      <c r="DD922" s="387"/>
      <c r="DE922" s="387"/>
      <c r="DF922" s="387"/>
      <c r="DG922" s="387"/>
      <c r="DH922" s="387"/>
      <c r="DI922" s="387"/>
      <c r="DJ922" s="387"/>
      <c r="DK922" s="387"/>
      <c r="DL922" s="387"/>
      <c r="DM922" s="387"/>
      <c r="DN922" s="387"/>
      <c r="DO922" s="387"/>
      <c r="DP922" s="387"/>
      <c r="DQ922" s="387"/>
      <c r="DR922" s="387"/>
      <c r="DS922" s="387"/>
      <c r="DT922" s="387"/>
      <c r="DU922" s="387"/>
      <c r="DV922" s="387"/>
      <c r="DW922" s="387"/>
      <c r="DX922" s="387"/>
      <c r="DY922" s="387"/>
      <c r="DZ922" s="387"/>
      <c r="EA922" s="387"/>
      <c r="EB922" s="387"/>
      <c r="EC922" s="387"/>
      <c r="ED922" s="387"/>
      <c r="EE922" s="387"/>
      <c r="EF922" s="387"/>
      <c r="EG922" s="387"/>
      <c r="EH922" s="387"/>
      <c r="EI922" s="387"/>
      <c r="EJ922" s="387"/>
      <c r="EK922" s="387"/>
      <c r="EL922" s="387"/>
      <c r="EM922" s="387"/>
    </row>
    <row r="923" spans="1:143" s="389" customFormat="1" ht="25.5" hidden="1" customHeight="1">
      <c r="A923" s="504"/>
      <c r="B923" s="504"/>
      <c r="C923" s="504"/>
      <c r="D923" s="504"/>
      <c r="E923" s="504"/>
      <c r="F923" s="504"/>
      <c r="G923" s="504"/>
      <c r="H923" s="504"/>
      <c r="I923" s="504"/>
      <c r="J923" s="504"/>
      <c r="K923" s="504"/>
      <c r="L923" s="504"/>
      <c r="M923" s="504"/>
      <c r="N923" s="504"/>
      <c r="O923" s="504"/>
      <c r="P923" s="504"/>
      <c r="Q923" s="504"/>
      <c r="R923" s="504"/>
      <c r="S923" s="504"/>
      <c r="T923" s="504"/>
      <c r="U923" s="504"/>
      <c r="V923" s="504"/>
      <c r="W923" s="504"/>
      <c r="X923" s="504"/>
      <c r="Y923" s="504"/>
      <c r="Z923" s="504"/>
      <c r="AA923" s="504"/>
      <c r="AB923" s="504"/>
      <c r="AC923" s="504"/>
      <c r="AD923" s="504"/>
      <c r="AE923" s="504"/>
      <c r="AF923" s="500"/>
      <c r="AG923" s="500"/>
      <c r="AH923" s="500"/>
      <c r="AI923" s="387"/>
      <c r="AJ923" s="387"/>
      <c r="AK923" s="387"/>
      <c r="AL923" s="387"/>
      <c r="AM923" s="387"/>
      <c r="AN923" s="387"/>
      <c r="AO923" s="387"/>
      <c r="AP923" s="387"/>
      <c r="AQ923" s="387"/>
      <c r="AR923" s="387"/>
      <c r="AS923" s="387"/>
      <c r="AT923" s="387"/>
      <c r="AU923" s="387"/>
      <c r="AV923" s="387"/>
      <c r="AW923" s="387"/>
      <c r="AX923" s="387"/>
      <c r="AY923" s="387"/>
      <c r="AZ923" s="387"/>
      <c r="BA923" s="387"/>
      <c r="BB923" s="387"/>
      <c r="BC923" s="387"/>
      <c r="BD923" s="387"/>
      <c r="BE923" s="387"/>
      <c r="BF923" s="387"/>
      <c r="BG923" s="387"/>
      <c r="BH923" s="387"/>
      <c r="BI923" s="387"/>
      <c r="BJ923" s="387"/>
      <c r="BK923" s="387"/>
      <c r="BL923" s="387"/>
      <c r="BM923" s="387"/>
      <c r="BN923" s="387"/>
      <c r="BO923" s="387"/>
      <c r="BP923" s="387"/>
      <c r="BQ923" s="387"/>
      <c r="BR923" s="387"/>
      <c r="BS923" s="387"/>
      <c r="BT923" s="387"/>
      <c r="BU923" s="387"/>
      <c r="BV923" s="387"/>
      <c r="BW923" s="387"/>
      <c r="BX923" s="387"/>
      <c r="BY923" s="387"/>
      <c r="BZ923" s="387"/>
      <c r="CA923" s="387"/>
      <c r="CB923" s="387"/>
      <c r="CC923" s="387"/>
      <c r="CD923" s="387"/>
      <c r="CE923" s="387"/>
      <c r="CF923" s="387"/>
      <c r="CG923" s="387"/>
      <c r="CH923" s="387"/>
      <c r="CI923" s="387"/>
      <c r="CJ923" s="387"/>
      <c r="CK923" s="387"/>
      <c r="CL923" s="387"/>
      <c r="CM923" s="387"/>
      <c r="CN923" s="387"/>
      <c r="CO923" s="387"/>
      <c r="CP923" s="387"/>
      <c r="CQ923" s="387"/>
      <c r="CR923" s="387"/>
      <c r="CS923" s="387"/>
      <c r="CT923" s="387"/>
      <c r="CU923" s="387"/>
      <c r="CV923" s="387"/>
      <c r="CW923" s="387"/>
      <c r="CX923" s="387"/>
      <c r="CY923" s="387"/>
      <c r="CZ923" s="387"/>
      <c r="DA923" s="387"/>
      <c r="DB923" s="387"/>
      <c r="DC923" s="387"/>
      <c r="DD923" s="387"/>
      <c r="DE923" s="387"/>
      <c r="DF923" s="387"/>
      <c r="DG923" s="387"/>
      <c r="DH923" s="387"/>
      <c r="DI923" s="387"/>
      <c r="DJ923" s="387"/>
      <c r="DK923" s="387"/>
      <c r="DL923" s="387"/>
      <c r="DM923" s="387"/>
      <c r="DN923" s="387"/>
      <c r="DO923" s="387"/>
      <c r="DP923" s="387"/>
      <c r="DQ923" s="387"/>
      <c r="DR923" s="387"/>
      <c r="DS923" s="387"/>
      <c r="DT923" s="387"/>
      <c r="DU923" s="387"/>
      <c r="DV923" s="387"/>
      <c r="DW923" s="387"/>
      <c r="DX923" s="387"/>
      <c r="DY923" s="387"/>
      <c r="DZ923" s="387"/>
      <c r="EA923" s="387"/>
      <c r="EB923" s="387"/>
      <c r="EC923" s="387"/>
      <c r="ED923" s="387"/>
      <c r="EE923" s="387"/>
      <c r="EF923" s="387"/>
      <c r="EG923" s="387"/>
      <c r="EH923" s="387"/>
      <c r="EI923" s="387"/>
      <c r="EJ923" s="387"/>
      <c r="EK923" s="387"/>
      <c r="EL923" s="387"/>
      <c r="EM923" s="387"/>
    </row>
    <row r="924" spans="1:143" s="389" customFormat="1" ht="25.5" hidden="1" customHeight="1">
      <c r="A924" s="504"/>
      <c r="B924" s="504"/>
      <c r="C924" s="504"/>
      <c r="D924" s="504"/>
      <c r="E924" s="504"/>
      <c r="F924" s="504"/>
      <c r="G924" s="504"/>
      <c r="H924" s="504"/>
      <c r="I924" s="504"/>
      <c r="J924" s="504"/>
      <c r="K924" s="504"/>
      <c r="L924" s="504"/>
      <c r="M924" s="504"/>
      <c r="N924" s="504"/>
      <c r="O924" s="504"/>
      <c r="P924" s="504"/>
      <c r="Q924" s="504"/>
      <c r="R924" s="504"/>
      <c r="S924" s="504"/>
      <c r="T924" s="504"/>
      <c r="U924" s="504"/>
      <c r="V924" s="504"/>
      <c r="W924" s="504"/>
      <c r="X924" s="504"/>
      <c r="Y924" s="504"/>
      <c r="Z924" s="504"/>
      <c r="AA924" s="504"/>
      <c r="AB924" s="504"/>
      <c r="AC924" s="504"/>
      <c r="AD924" s="504"/>
      <c r="AE924" s="504"/>
      <c r="AF924" s="500"/>
      <c r="AG924" s="500"/>
      <c r="AH924" s="500"/>
      <c r="AI924" s="387"/>
      <c r="AJ924" s="387"/>
      <c r="AK924" s="387"/>
      <c r="AL924" s="387"/>
      <c r="AM924" s="387"/>
      <c r="AN924" s="387"/>
      <c r="AO924" s="387"/>
      <c r="AP924" s="387"/>
      <c r="AQ924" s="387"/>
      <c r="AR924" s="387"/>
      <c r="AS924" s="387"/>
      <c r="AT924" s="387"/>
      <c r="AU924" s="387"/>
      <c r="AV924" s="387"/>
      <c r="AW924" s="387"/>
      <c r="AX924" s="387"/>
      <c r="AY924" s="387"/>
      <c r="AZ924" s="387"/>
      <c r="BA924" s="387"/>
      <c r="BB924" s="387"/>
      <c r="BC924" s="387"/>
      <c r="BD924" s="387"/>
      <c r="BE924" s="387"/>
      <c r="BF924" s="387"/>
      <c r="BG924" s="387"/>
      <c r="BH924" s="387"/>
      <c r="BI924" s="387"/>
      <c r="BJ924" s="387"/>
      <c r="BK924" s="387"/>
      <c r="BL924" s="387"/>
      <c r="BM924" s="387"/>
      <c r="BN924" s="387"/>
      <c r="BO924" s="387"/>
      <c r="BP924" s="387"/>
      <c r="BQ924" s="387"/>
      <c r="BR924" s="387"/>
      <c r="BS924" s="387"/>
      <c r="BT924" s="387"/>
      <c r="BU924" s="387"/>
      <c r="BV924" s="387"/>
      <c r="BW924" s="387"/>
      <c r="BX924" s="387"/>
      <c r="BY924" s="387"/>
      <c r="BZ924" s="387"/>
      <c r="CA924" s="387"/>
      <c r="CB924" s="387"/>
      <c r="CC924" s="387"/>
      <c r="CD924" s="387"/>
      <c r="CE924" s="387"/>
      <c r="CF924" s="387"/>
      <c r="CG924" s="387"/>
      <c r="CH924" s="387"/>
      <c r="CI924" s="387"/>
      <c r="CJ924" s="387"/>
      <c r="CK924" s="387"/>
      <c r="CL924" s="387"/>
      <c r="CM924" s="387"/>
      <c r="CN924" s="387"/>
      <c r="CO924" s="387"/>
      <c r="CP924" s="387"/>
      <c r="CQ924" s="387"/>
      <c r="CR924" s="387"/>
      <c r="CS924" s="387"/>
      <c r="CT924" s="387"/>
      <c r="CU924" s="387"/>
      <c r="CV924" s="387"/>
      <c r="CW924" s="387"/>
      <c r="CX924" s="387"/>
      <c r="CY924" s="387"/>
      <c r="CZ924" s="387"/>
      <c r="DA924" s="387"/>
      <c r="DB924" s="387"/>
      <c r="DC924" s="387"/>
      <c r="DD924" s="387"/>
      <c r="DE924" s="387"/>
      <c r="DF924" s="387"/>
      <c r="DG924" s="387"/>
      <c r="DH924" s="387"/>
      <c r="DI924" s="387"/>
      <c r="DJ924" s="387"/>
      <c r="DK924" s="387"/>
      <c r="DL924" s="387"/>
      <c r="DM924" s="387"/>
      <c r="DN924" s="387"/>
      <c r="DO924" s="387"/>
      <c r="DP924" s="387"/>
      <c r="DQ924" s="387"/>
      <c r="DR924" s="387"/>
      <c r="DS924" s="387"/>
      <c r="DT924" s="387"/>
      <c r="DU924" s="387"/>
      <c r="DV924" s="387"/>
      <c r="DW924" s="387"/>
      <c r="DX924" s="387"/>
      <c r="DY924" s="387"/>
      <c r="DZ924" s="387"/>
      <c r="EA924" s="387"/>
      <c r="EB924" s="387"/>
      <c r="EC924" s="387"/>
      <c r="ED924" s="387"/>
      <c r="EE924" s="387"/>
      <c r="EF924" s="387"/>
      <c r="EG924" s="387"/>
      <c r="EH924" s="387"/>
      <c r="EI924" s="387"/>
      <c r="EJ924" s="387"/>
      <c r="EK924" s="387"/>
      <c r="EL924" s="387"/>
      <c r="EM924" s="387"/>
    </row>
    <row r="925" spans="1:143" s="389" customFormat="1" ht="25.5" hidden="1" customHeight="1">
      <c r="A925" s="504"/>
      <c r="B925" s="504"/>
      <c r="C925" s="504"/>
      <c r="D925" s="504"/>
      <c r="E925" s="504"/>
      <c r="F925" s="504"/>
      <c r="G925" s="504"/>
      <c r="H925" s="504"/>
      <c r="I925" s="504"/>
      <c r="J925" s="504"/>
      <c r="K925" s="504"/>
      <c r="L925" s="504"/>
      <c r="M925" s="504"/>
      <c r="N925" s="504"/>
      <c r="O925" s="504"/>
      <c r="P925" s="504"/>
      <c r="Q925" s="504"/>
      <c r="R925" s="504"/>
      <c r="S925" s="504"/>
      <c r="T925" s="504"/>
      <c r="U925" s="504"/>
      <c r="V925" s="504"/>
      <c r="W925" s="504"/>
      <c r="X925" s="504"/>
      <c r="Y925" s="504"/>
      <c r="Z925" s="504"/>
      <c r="AA925" s="504"/>
      <c r="AB925" s="504"/>
      <c r="AC925" s="504"/>
      <c r="AD925" s="504"/>
      <c r="AE925" s="504"/>
      <c r="AF925" s="500"/>
      <c r="AG925" s="500"/>
      <c r="AH925" s="500"/>
      <c r="AI925" s="387"/>
      <c r="AJ925" s="387"/>
      <c r="AK925" s="387"/>
      <c r="AL925" s="387"/>
      <c r="AM925" s="387"/>
      <c r="AN925" s="387"/>
      <c r="AO925" s="387"/>
      <c r="AP925" s="387"/>
      <c r="AQ925" s="387"/>
      <c r="AR925" s="387"/>
      <c r="AS925" s="387"/>
      <c r="AT925" s="387"/>
      <c r="AU925" s="387"/>
      <c r="AV925" s="387"/>
      <c r="AW925" s="387"/>
      <c r="AX925" s="387"/>
      <c r="AY925" s="387"/>
      <c r="AZ925" s="387"/>
      <c r="BA925" s="387"/>
      <c r="BB925" s="387"/>
      <c r="BC925" s="387"/>
      <c r="BD925" s="387"/>
      <c r="BE925" s="387"/>
      <c r="BF925" s="387"/>
      <c r="BG925" s="387"/>
      <c r="BH925" s="387"/>
      <c r="BI925" s="387"/>
      <c r="BJ925" s="387"/>
      <c r="BK925" s="387"/>
      <c r="BL925" s="387"/>
      <c r="BM925" s="387"/>
      <c r="BN925" s="387"/>
      <c r="BO925" s="387"/>
      <c r="BP925" s="387"/>
      <c r="BQ925" s="387"/>
      <c r="BR925" s="387"/>
      <c r="BS925" s="387"/>
      <c r="BT925" s="387"/>
      <c r="BU925" s="387"/>
      <c r="BV925" s="387"/>
      <c r="BW925" s="387"/>
      <c r="BX925" s="387"/>
      <c r="BY925" s="387"/>
      <c r="BZ925" s="387"/>
      <c r="CA925" s="387"/>
      <c r="CB925" s="387"/>
      <c r="CC925" s="387"/>
      <c r="CD925" s="387"/>
      <c r="CE925" s="387"/>
      <c r="CF925" s="387"/>
      <c r="CG925" s="387"/>
      <c r="CH925" s="387"/>
      <c r="CI925" s="387"/>
      <c r="CJ925" s="387"/>
      <c r="CK925" s="387"/>
      <c r="CL925" s="387"/>
      <c r="CM925" s="387"/>
      <c r="CN925" s="387"/>
      <c r="CO925" s="387"/>
      <c r="CP925" s="387"/>
      <c r="CQ925" s="387"/>
      <c r="CR925" s="387"/>
      <c r="CS925" s="387"/>
      <c r="CT925" s="387"/>
      <c r="CU925" s="387"/>
      <c r="CV925" s="387"/>
      <c r="CW925" s="387"/>
      <c r="CX925" s="387"/>
      <c r="CY925" s="387"/>
      <c r="CZ925" s="387"/>
      <c r="DA925" s="387"/>
      <c r="DB925" s="387"/>
      <c r="DC925" s="387"/>
      <c r="DD925" s="387"/>
      <c r="DE925" s="387"/>
      <c r="DF925" s="387"/>
      <c r="DG925" s="387"/>
      <c r="DH925" s="387"/>
      <c r="DI925" s="387"/>
      <c r="DJ925" s="387"/>
      <c r="DK925" s="387"/>
      <c r="DL925" s="387"/>
      <c r="DM925" s="387"/>
      <c r="DN925" s="387"/>
      <c r="DO925" s="387"/>
      <c r="DP925" s="387"/>
      <c r="DQ925" s="387"/>
      <c r="DR925" s="387"/>
      <c r="DS925" s="387"/>
      <c r="DT925" s="387"/>
      <c r="DU925" s="387"/>
      <c r="DV925" s="387"/>
      <c r="DW925" s="387"/>
      <c r="DX925" s="387"/>
      <c r="DY925" s="387"/>
      <c r="DZ925" s="387"/>
      <c r="EA925" s="387"/>
      <c r="EB925" s="387"/>
      <c r="EC925" s="387"/>
      <c r="ED925" s="387"/>
      <c r="EE925" s="387"/>
      <c r="EF925" s="387"/>
      <c r="EG925" s="387"/>
      <c r="EH925" s="387"/>
      <c r="EI925" s="387"/>
      <c r="EJ925" s="387"/>
      <c r="EK925" s="387"/>
      <c r="EL925" s="387"/>
      <c r="EM925" s="387"/>
    </row>
    <row r="926" spans="1:143" s="389" customFormat="1" ht="25.5" hidden="1" customHeight="1">
      <c r="A926" s="504"/>
      <c r="B926" s="504"/>
      <c r="C926" s="504"/>
      <c r="D926" s="504"/>
      <c r="E926" s="504"/>
      <c r="F926" s="504"/>
      <c r="G926" s="504"/>
      <c r="H926" s="504"/>
      <c r="I926" s="504"/>
      <c r="J926" s="504"/>
      <c r="K926" s="504"/>
      <c r="L926" s="504"/>
      <c r="M926" s="504"/>
      <c r="N926" s="504"/>
      <c r="O926" s="504"/>
      <c r="P926" s="504"/>
      <c r="Q926" s="504"/>
      <c r="R926" s="504"/>
      <c r="S926" s="504"/>
      <c r="T926" s="504"/>
      <c r="U926" s="504"/>
      <c r="V926" s="504"/>
      <c r="W926" s="504"/>
      <c r="X926" s="504"/>
      <c r="Y926" s="504"/>
      <c r="Z926" s="504"/>
      <c r="AA926" s="504"/>
      <c r="AB926" s="504"/>
      <c r="AC926" s="504"/>
      <c r="AD926" s="504"/>
      <c r="AE926" s="504"/>
      <c r="AF926" s="500"/>
      <c r="AG926" s="500"/>
      <c r="AH926" s="500"/>
      <c r="AI926" s="387"/>
      <c r="AJ926" s="387"/>
      <c r="AK926" s="387"/>
      <c r="AL926" s="387"/>
      <c r="AM926" s="387"/>
      <c r="AN926" s="387"/>
      <c r="AO926" s="387"/>
      <c r="AP926" s="387"/>
      <c r="AQ926" s="387"/>
      <c r="AR926" s="387"/>
      <c r="AS926" s="387"/>
      <c r="AT926" s="387"/>
      <c r="AU926" s="387"/>
      <c r="AV926" s="387"/>
      <c r="AW926" s="387"/>
      <c r="AX926" s="387"/>
      <c r="AY926" s="387"/>
      <c r="AZ926" s="387"/>
      <c r="BA926" s="387"/>
      <c r="BB926" s="387"/>
      <c r="BC926" s="387"/>
      <c r="BD926" s="387"/>
      <c r="BE926" s="387"/>
      <c r="BF926" s="387"/>
      <c r="BG926" s="387"/>
      <c r="BH926" s="387"/>
      <c r="BI926" s="387"/>
      <c r="BJ926" s="387"/>
      <c r="BK926" s="387"/>
      <c r="BL926" s="387"/>
      <c r="BM926" s="387"/>
      <c r="BN926" s="387"/>
      <c r="BO926" s="387"/>
      <c r="BP926" s="387"/>
      <c r="BQ926" s="387"/>
      <c r="BR926" s="387"/>
      <c r="BS926" s="387"/>
      <c r="BT926" s="387"/>
      <c r="BU926" s="387"/>
      <c r="BV926" s="387"/>
      <c r="BW926" s="387"/>
      <c r="BX926" s="387"/>
      <c r="BY926" s="387"/>
      <c r="BZ926" s="387"/>
      <c r="CA926" s="387"/>
      <c r="CB926" s="387"/>
      <c r="CC926" s="387"/>
      <c r="CD926" s="387"/>
      <c r="CE926" s="387"/>
      <c r="CF926" s="387"/>
      <c r="CG926" s="387"/>
      <c r="CH926" s="387"/>
      <c r="CI926" s="387"/>
      <c r="CJ926" s="387"/>
      <c r="CK926" s="387"/>
      <c r="CL926" s="387"/>
      <c r="CM926" s="387"/>
      <c r="CN926" s="387"/>
      <c r="CO926" s="387"/>
      <c r="CP926" s="387"/>
      <c r="CQ926" s="387"/>
      <c r="CR926" s="387"/>
      <c r="CS926" s="387"/>
      <c r="CT926" s="387"/>
      <c r="CU926" s="387"/>
      <c r="CV926" s="387"/>
      <c r="CW926" s="387"/>
      <c r="CX926" s="387"/>
      <c r="CY926" s="387"/>
      <c r="CZ926" s="387"/>
      <c r="DA926" s="387"/>
      <c r="DB926" s="387"/>
      <c r="DC926" s="387"/>
      <c r="DD926" s="387"/>
      <c r="DE926" s="387"/>
      <c r="DF926" s="387"/>
      <c r="DG926" s="387"/>
      <c r="DH926" s="387"/>
      <c r="DI926" s="387"/>
      <c r="DJ926" s="387"/>
      <c r="DK926" s="387"/>
      <c r="DL926" s="387"/>
      <c r="DM926" s="387"/>
      <c r="DN926" s="387"/>
      <c r="DO926" s="387"/>
      <c r="DP926" s="387"/>
      <c r="DQ926" s="387"/>
      <c r="DR926" s="387"/>
      <c r="DS926" s="387"/>
      <c r="DT926" s="387"/>
      <c r="DU926" s="387"/>
      <c r="DV926" s="387"/>
      <c r="DW926" s="387"/>
      <c r="DX926" s="387"/>
      <c r="DY926" s="387"/>
      <c r="DZ926" s="387"/>
      <c r="EA926" s="387"/>
      <c r="EB926" s="387"/>
      <c r="EC926" s="387"/>
      <c r="ED926" s="387"/>
      <c r="EE926" s="387"/>
      <c r="EF926" s="387"/>
      <c r="EG926" s="387"/>
      <c r="EH926" s="387"/>
      <c r="EI926" s="387"/>
      <c r="EJ926" s="387"/>
      <c r="EK926" s="387"/>
      <c r="EL926" s="387"/>
      <c r="EM926" s="387"/>
    </row>
    <row r="927" spans="1:143" s="389" customFormat="1" ht="25.5" hidden="1" customHeight="1">
      <c r="A927" s="504"/>
      <c r="B927" s="504"/>
      <c r="C927" s="504"/>
      <c r="D927" s="504"/>
      <c r="E927" s="504"/>
      <c r="F927" s="504"/>
      <c r="G927" s="504"/>
      <c r="H927" s="504"/>
      <c r="I927" s="504"/>
      <c r="J927" s="504"/>
      <c r="K927" s="504"/>
      <c r="L927" s="504"/>
      <c r="M927" s="504"/>
      <c r="N927" s="504"/>
      <c r="O927" s="504"/>
      <c r="P927" s="504"/>
      <c r="Q927" s="504"/>
      <c r="R927" s="504"/>
      <c r="S927" s="504"/>
      <c r="T927" s="504"/>
      <c r="U927" s="504"/>
      <c r="V927" s="504"/>
      <c r="W927" s="504"/>
      <c r="X927" s="504"/>
      <c r="Y927" s="504"/>
      <c r="Z927" s="504"/>
      <c r="AA927" s="504"/>
      <c r="AB927" s="504"/>
      <c r="AC927" s="504"/>
      <c r="AD927" s="504"/>
      <c r="AE927" s="504"/>
      <c r="AF927" s="500"/>
      <c r="AG927" s="500"/>
      <c r="AH927" s="500"/>
      <c r="AI927" s="387"/>
      <c r="AJ927" s="387"/>
      <c r="AK927" s="387"/>
      <c r="AL927" s="387"/>
      <c r="AM927" s="387"/>
      <c r="AN927" s="387"/>
      <c r="AO927" s="387"/>
      <c r="AP927" s="387"/>
      <c r="AQ927" s="387"/>
      <c r="AR927" s="387"/>
      <c r="AS927" s="387"/>
      <c r="AT927" s="387"/>
      <c r="AU927" s="387"/>
      <c r="AV927" s="387"/>
      <c r="AW927" s="387"/>
      <c r="AX927" s="387"/>
      <c r="AY927" s="387"/>
      <c r="AZ927" s="387"/>
      <c r="BA927" s="387"/>
      <c r="BB927" s="387"/>
      <c r="BC927" s="387"/>
      <c r="BD927" s="387"/>
      <c r="BE927" s="387"/>
      <c r="BF927" s="387"/>
      <c r="BG927" s="387"/>
      <c r="BH927" s="387"/>
      <c r="BI927" s="387"/>
      <c r="BJ927" s="387"/>
      <c r="BK927" s="387"/>
      <c r="BL927" s="387"/>
      <c r="BM927" s="387"/>
      <c r="BN927" s="387"/>
      <c r="BO927" s="387"/>
      <c r="BP927" s="387"/>
      <c r="BQ927" s="387"/>
      <c r="BR927" s="387"/>
      <c r="BS927" s="387"/>
      <c r="BT927" s="387"/>
      <c r="BU927" s="387"/>
      <c r="BV927" s="387"/>
      <c r="BW927" s="387"/>
      <c r="BX927" s="387"/>
      <c r="BY927" s="387"/>
      <c r="BZ927" s="387"/>
      <c r="CA927" s="387"/>
      <c r="CB927" s="387"/>
      <c r="CC927" s="387"/>
      <c r="CD927" s="387"/>
      <c r="CE927" s="387"/>
      <c r="CF927" s="387"/>
      <c r="CG927" s="387"/>
      <c r="CH927" s="387"/>
      <c r="CI927" s="387"/>
      <c r="CJ927" s="387"/>
      <c r="CK927" s="387"/>
      <c r="CL927" s="387"/>
      <c r="CM927" s="387"/>
      <c r="CN927" s="387"/>
      <c r="CO927" s="387"/>
      <c r="CP927" s="387"/>
      <c r="CQ927" s="387"/>
      <c r="CR927" s="387"/>
      <c r="CS927" s="387"/>
      <c r="CT927" s="387"/>
      <c r="CU927" s="387"/>
      <c r="CV927" s="387"/>
      <c r="CW927" s="387"/>
      <c r="CX927" s="387"/>
      <c r="CY927" s="387"/>
      <c r="CZ927" s="387"/>
      <c r="DA927" s="387"/>
      <c r="DB927" s="387"/>
      <c r="DC927" s="387"/>
      <c r="DD927" s="387"/>
      <c r="DE927" s="387"/>
      <c r="DF927" s="387"/>
      <c r="DG927" s="387"/>
      <c r="DH927" s="387"/>
      <c r="DI927" s="387"/>
      <c r="DJ927" s="387"/>
      <c r="DK927" s="387"/>
      <c r="DL927" s="387"/>
      <c r="DM927" s="387"/>
      <c r="DN927" s="387"/>
      <c r="DO927" s="387"/>
      <c r="DP927" s="387"/>
      <c r="DQ927" s="387"/>
      <c r="DR927" s="387"/>
      <c r="DS927" s="387"/>
      <c r="DT927" s="387"/>
      <c r="DU927" s="387"/>
      <c r="DV927" s="387"/>
      <c r="DW927" s="387"/>
      <c r="DX927" s="387"/>
      <c r="DY927" s="387"/>
      <c r="DZ927" s="387"/>
      <c r="EA927" s="387"/>
      <c r="EB927" s="387"/>
      <c r="EC927" s="387"/>
      <c r="ED927" s="387"/>
      <c r="EE927" s="387"/>
      <c r="EF927" s="387"/>
      <c r="EG927" s="387"/>
      <c r="EH927" s="387"/>
      <c r="EI927" s="387"/>
      <c r="EJ927" s="387"/>
      <c r="EK927" s="387"/>
      <c r="EL927" s="387"/>
      <c r="EM927" s="387"/>
    </row>
    <row r="928" spans="1:143" s="389" customFormat="1" ht="25.5" hidden="1" customHeight="1">
      <c r="A928" s="504"/>
      <c r="B928" s="504"/>
      <c r="C928" s="504"/>
      <c r="D928" s="504"/>
      <c r="E928" s="504"/>
      <c r="F928" s="504"/>
      <c r="G928" s="504"/>
      <c r="H928" s="504"/>
      <c r="I928" s="504"/>
      <c r="J928" s="504"/>
      <c r="K928" s="504"/>
      <c r="L928" s="504"/>
      <c r="M928" s="504"/>
      <c r="N928" s="504"/>
      <c r="O928" s="504"/>
      <c r="P928" s="504"/>
      <c r="Q928" s="504"/>
      <c r="R928" s="504"/>
      <c r="S928" s="504"/>
      <c r="T928" s="504"/>
      <c r="U928" s="504"/>
      <c r="V928" s="504"/>
      <c r="W928" s="504"/>
      <c r="X928" s="504"/>
      <c r="Y928" s="504"/>
      <c r="Z928" s="504"/>
      <c r="AA928" s="504"/>
      <c r="AB928" s="504"/>
      <c r="AC928" s="504"/>
      <c r="AD928" s="504"/>
      <c r="AE928" s="504"/>
      <c r="AF928" s="500"/>
      <c r="AG928" s="500"/>
      <c r="AH928" s="500"/>
      <c r="AI928" s="387"/>
      <c r="AJ928" s="387"/>
      <c r="AK928" s="387"/>
      <c r="AL928" s="387"/>
      <c r="AM928" s="387"/>
      <c r="AN928" s="387"/>
      <c r="AO928" s="387"/>
      <c r="AP928" s="387"/>
      <c r="AQ928" s="387"/>
      <c r="AR928" s="387"/>
      <c r="AS928" s="387"/>
      <c r="AT928" s="387"/>
      <c r="AU928" s="387"/>
      <c r="AV928" s="387"/>
      <c r="AW928" s="387"/>
      <c r="AX928" s="387"/>
      <c r="AY928" s="387"/>
      <c r="AZ928" s="387"/>
      <c r="BA928" s="387"/>
      <c r="BB928" s="387"/>
      <c r="BC928" s="387"/>
      <c r="BD928" s="387"/>
      <c r="BE928" s="387"/>
      <c r="BF928" s="387"/>
      <c r="BG928" s="387"/>
      <c r="BH928" s="387"/>
      <c r="BI928" s="387"/>
      <c r="BJ928" s="387"/>
      <c r="BK928" s="387"/>
      <c r="BL928" s="387"/>
      <c r="BM928" s="387"/>
      <c r="BN928" s="387"/>
      <c r="BO928" s="387"/>
      <c r="BP928" s="387"/>
      <c r="BQ928" s="387"/>
      <c r="BR928" s="387"/>
      <c r="BS928" s="387"/>
      <c r="BT928" s="387"/>
      <c r="BU928" s="387"/>
      <c r="BV928" s="387"/>
      <c r="BW928" s="387"/>
      <c r="BX928" s="387"/>
      <c r="BY928" s="387"/>
      <c r="BZ928" s="387"/>
      <c r="CA928" s="387"/>
      <c r="CB928" s="387"/>
      <c r="CC928" s="387"/>
      <c r="CD928" s="387"/>
      <c r="CE928" s="387"/>
      <c r="CF928" s="387"/>
      <c r="CG928" s="387"/>
      <c r="CH928" s="387"/>
      <c r="CI928" s="387"/>
      <c r="CJ928" s="387"/>
      <c r="CK928" s="387"/>
      <c r="CL928" s="387"/>
      <c r="CM928" s="387"/>
      <c r="CN928" s="387"/>
      <c r="CO928" s="387"/>
      <c r="CP928" s="387"/>
      <c r="CQ928" s="387"/>
      <c r="CR928" s="387"/>
      <c r="CS928" s="387"/>
      <c r="CT928" s="387"/>
      <c r="CU928" s="387"/>
      <c r="CV928" s="387"/>
      <c r="CW928" s="387"/>
      <c r="CX928" s="387"/>
      <c r="CY928" s="387"/>
      <c r="CZ928" s="387"/>
      <c r="DA928" s="387"/>
      <c r="DB928" s="387"/>
      <c r="DC928" s="387"/>
      <c r="DD928" s="387"/>
      <c r="DE928" s="387"/>
      <c r="DF928" s="387"/>
      <c r="DG928" s="387"/>
      <c r="DH928" s="387"/>
      <c r="DI928" s="387"/>
      <c r="DJ928" s="387"/>
      <c r="DK928" s="387"/>
      <c r="DL928" s="387"/>
      <c r="DM928" s="387"/>
      <c r="DN928" s="387"/>
      <c r="DO928" s="387"/>
      <c r="DP928" s="387"/>
      <c r="DQ928" s="387"/>
      <c r="DR928" s="387"/>
      <c r="DS928" s="387"/>
      <c r="DT928" s="387"/>
      <c r="DU928" s="387"/>
      <c r="DV928" s="387"/>
      <c r="DW928" s="387"/>
      <c r="DX928" s="387"/>
      <c r="DY928" s="387"/>
      <c r="DZ928" s="387"/>
      <c r="EA928" s="387"/>
      <c r="EB928" s="387"/>
      <c r="EC928" s="387"/>
      <c r="ED928" s="387"/>
      <c r="EE928" s="387"/>
      <c r="EF928" s="387"/>
      <c r="EG928" s="387"/>
      <c r="EH928" s="387"/>
      <c r="EI928" s="387"/>
      <c r="EJ928" s="387"/>
      <c r="EK928" s="387"/>
      <c r="EL928" s="387"/>
      <c r="EM928" s="387"/>
    </row>
    <row r="929" spans="1:143" s="389" customFormat="1" ht="25.5" hidden="1" customHeight="1">
      <c r="A929" s="504"/>
      <c r="B929" s="504"/>
      <c r="C929" s="504"/>
      <c r="D929" s="504"/>
      <c r="E929" s="504"/>
      <c r="F929" s="504"/>
      <c r="G929" s="504"/>
      <c r="H929" s="504"/>
      <c r="I929" s="504"/>
      <c r="J929" s="504"/>
      <c r="K929" s="504"/>
      <c r="L929" s="504"/>
      <c r="M929" s="504"/>
      <c r="N929" s="504"/>
      <c r="O929" s="504"/>
      <c r="P929" s="504"/>
      <c r="Q929" s="504"/>
      <c r="R929" s="504"/>
      <c r="S929" s="504"/>
      <c r="T929" s="504"/>
      <c r="U929" s="504"/>
      <c r="V929" s="504"/>
      <c r="W929" s="504"/>
      <c r="X929" s="504"/>
      <c r="Y929" s="504"/>
      <c r="Z929" s="504"/>
      <c r="AA929" s="504"/>
      <c r="AB929" s="504"/>
      <c r="AC929" s="504"/>
      <c r="AD929" s="504"/>
      <c r="AE929" s="504"/>
      <c r="AF929" s="500"/>
      <c r="AG929" s="500"/>
      <c r="AH929" s="500"/>
      <c r="AI929" s="387"/>
      <c r="AJ929" s="387"/>
      <c r="AK929" s="387"/>
      <c r="AL929" s="387"/>
      <c r="AM929" s="387"/>
      <c r="AN929" s="387"/>
      <c r="AO929" s="387"/>
      <c r="AP929" s="387"/>
      <c r="AQ929" s="387"/>
      <c r="AR929" s="387"/>
      <c r="AS929" s="387"/>
      <c r="AT929" s="387"/>
      <c r="AU929" s="387"/>
      <c r="AV929" s="387"/>
      <c r="AW929" s="387"/>
      <c r="AX929" s="387"/>
      <c r="AY929" s="387"/>
      <c r="AZ929" s="387"/>
      <c r="BA929" s="387"/>
      <c r="BB929" s="387"/>
      <c r="BC929" s="387"/>
      <c r="BD929" s="387"/>
      <c r="BE929" s="387"/>
      <c r="BF929" s="387"/>
      <c r="BG929" s="387"/>
      <c r="BH929" s="387"/>
      <c r="BI929" s="387"/>
      <c r="BJ929" s="387"/>
      <c r="BK929" s="387"/>
      <c r="BL929" s="387"/>
      <c r="BM929" s="387"/>
      <c r="BN929" s="387"/>
      <c r="BO929" s="387"/>
      <c r="BP929" s="387"/>
      <c r="BQ929" s="387"/>
      <c r="BR929" s="387"/>
      <c r="BS929" s="387"/>
      <c r="BT929" s="387"/>
      <c r="BU929" s="387"/>
      <c r="BV929" s="387"/>
      <c r="BW929" s="387"/>
      <c r="BX929" s="387"/>
      <c r="BY929" s="387"/>
      <c r="BZ929" s="387"/>
      <c r="CA929" s="387"/>
      <c r="CB929" s="387"/>
      <c r="CC929" s="387"/>
      <c r="CD929" s="387"/>
      <c r="CE929" s="387"/>
      <c r="CF929" s="387"/>
      <c r="CG929" s="387"/>
      <c r="CH929" s="387"/>
      <c r="CI929" s="387"/>
      <c r="CJ929" s="387"/>
      <c r="CK929" s="387"/>
      <c r="CL929" s="387"/>
      <c r="CM929" s="387"/>
      <c r="CN929" s="387"/>
      <c r="CO929" s="387"/>
      <c r="CP929" s="387"/>
      <c r="CQ929" s="387"/>
      <c r="CR929" s="387"/>
      <c r="CS929" s="387"/>
      <c r="CT929" s="387"/>
      <c r="CU929" s="387"/>
      <c r="CV929" s="387"/>
      <c r="CW929" s="387"/>
      <c r="CX929" s="387"/>
      <c r="CY929" s="387"/>
      <c r="CZ929" s="387"/>
      <c r="DA929" s="387"/>
      <c r="DB929" s="387"/>
      <c r="DC929" s="387"/>
      <c r="DD929" s="387"/>
      <c r="DE929" s="387"/>
      <c r="DF929" s="387"/>
      <c r="DG929" s="387"/>
      <c r="DH929" s="387"/>
      <c r="DI929" s="387"/>
      <c r="DJ929" s="387"/>
      <c r="DK929" s="387"/>
      <c r="DL929" s="387"/>
      <c r="DM929" s="387"/>
      <c r="DN929" s="387"/>
      <c r="DO929" s="387"/>
      <c r="DP929" s="387"/>
      <c r="DQ929" s="387"/>
      <c r="DR929" s="387"/>
      <c r="DS929" s="387"/>
      <c r="DT929" s="387"/>
      <c r="DU929" s="387"/>
      <c r="DV929" s="387"/>
      <c r="DW929" s="387"/>
      <c r="DX929" s="387"/>
      <c r="DY929" s="387"/>
      <c r="DZ929" s="387"/>
      <c r="EA929" s="387"/>
      <c r="EB929" s="387"/>
      <c r="EC929" s="387"/>
      <c r="ED929" s="387"/>
      <c r="EE929" s="387"/>
      <c r="EF929" s="387"/>
      <c r="EG929" s="387"/>
      <c r="EH929" s="387"/>
      <c r="EI929" s="387"/>
      <c r="EJ929" s="387"/>
      <c r="EK929" s="387"/>
      <c r="EL929" s="387"/>
      <c r="EM929" s="387"/>
    </row>
    <row r="930" spans="1:143" s="389" customFormat="1" ht="25.5" hidden="1" customHeight="1">
      <c r="A930" s="504"/>
      <c r="B930" s="504"/>
      <c r="C930" s="504"/>
      <c r="D930" s="504"/>
      <c r="E930" s="504"/>
      <c r="F930" s="504"/>
      <c r="G930" s="504"/>
      <c r="H930" s="504"/>
      <c r="I930" s="504"/>
      <c r="J930" s="504"/>
      <c r="K930" s="504"/>
      <c r="L930" s="504"/>
      <c r="M930" s="504"/>
      <c r="N930" s="504"/>
      <c r="O930" s="504"/>
      <c r="P930" s="504"/>
      <c r="Q930" s="504"/>
      <c r="R930" s="504"/>
      <c r="S930" s="504"/>
      <c r="T930" s="504"/>
      <c r="U930" s="504"/>
      <c r="V930" s="504"/>
      <c r="W930" s="504"/>
      <c r="X930" s="504"/>
      <c r="Y930" s="504"/>
      <c r="Z930" s="504"/>
      <c r="AA930" s="504"/>
      <c r="AB930" s="504"/>
      <c r="AC930" s="504"/>
      <c r="AD930" s="504"/>
      <c r="AE930" s="504"/>
      <c r="AF930" s="500"/>
      <c r="AG930" s="500"/>
      <c r="AH930" s="500"/>
      <c r="AI930" s="387"/>
      <c r="AJ930" s="387"/>
      <c r="AK930" s="387"/>
      <c r="AL930" s="387"/>
      <c r="AM930" s="387"/>
      <c r="AN930" s="387"/>
      <c r="AO930" s="387"/>
      <c r="AP930" s="387"/>
      <c r="AQ930" s="387"/>
      <c r="AR930" s="387"/>
      <c r="AS930" s="387"/>
      <c r="AT930" s="387"/>
      <c r="AU930" s="387"/>
      <c r="AV930" s="387"/>
      <c r="AW930" s="387"/>
      <c r="AX930" s="387"/>
      <c r="AY930" s="387"/>
      <c r="AZ930" s="387"/>
      <c r="BA930" s="387"/>
      <c r="BB930" s="387"/>
      <c r="BC930" s="387"/>
      <c r="BD930" s="387"/>
      <c r="BE930" s="387"/>
      <c r="BF930" s="387"/>
      <c r="BG930" s="387"/>
      <c r="BH930" s="387"/>
      <c r="BI930" s="387"/>
      <c r="BJ930" s="387"/>
      <c r="BK930" s="387"/>
      <c r="BL930" s="387"/>
      <c r="BM930" s="387"/>
      <c r="BN930" s="387"/>
      <c r="BO930" s="387"/>
      <c r="BP930" s="387"/>
      <c r="BQ930" s="387"/>
      <c r="BR930" s="387"/>
      <c r="BS930" s="387"/>
      <c r="BT930" s="387"/>
      <c r="BU930" s="387"/>
      <c r="BV930" s="387"/>
      <c r="BW930" s="387"/>
      <c r="BX930" s="387"/>
      <c r="BY930" s="387"/>
      <c r="BZ930" s="387"/>
      <c r="CA930" s="387"/>
      <c r="CB930" s="387"/>
      <c r="CC930" s="387"/>
      <c r="CD930" s="387"/>
      <c r="CE930" s="387"/>
      <c r="CF930" s="387"/>
      <c r="CG930" s="387"/>
      <c r="CH930" s="387"/>
      <c r="CI930" s="387"/>
      <c r="CJ930" s="387"/>
      <c r="CK930" s="387"/>
      <c r="CL930" s="387"/>
      <c r="CM930" s="387"/>
      <c r="CN930" s="387"/>
      <c r="CO930" s="387"/>
      <c r="CP930" s="387"/>
      <c r="CQ930" s="387"/>
      <c r="CR930" s="387"/>
      <c r="CS930" s="387"/>
      <c r="CT930" s="387"/>
      <c r="CU930" s="387"/>
      <c r="CV930" s="387"/>
      <c r="CW930" s="387"/>
      <c r="CX930" s="387"/>
      <c r="CY930" s="387"/>
      <c r="CZ930" s="387"/>
      <c r="DA930" s="387"/>
      <c r="DB930" s="387"/>
      <c r="DC930" s="387"/>
      <c r="DD930" s="387"/>
      <c r="DE930" s="387"/>
      <c r="DF930" s="387"/>
      <c r="DG930" s="387"/>
      <c r="DH930" s="387"/>
      <c r="DI930" s="387"/>
      <c r="DJ930" s="387"/>
      <c r="DK930" s="387"/>
      <c r="DL930" s="387"/>
      <c r="DM930" s="387"/>
      <c r="DN930" s="387"/>
      <c r="DO930" s="387"/>
      <c r="DP930" s="387"/>
      <c r="DQ930" s="387"/>
      <c r="DR930" s="387"/>
      <c r="DS930" s="387"/>
      <c r="DT930" s="387"/>
      <c r="DU930" s="387"/>
      <c r="DV930" s="387"/>
      <c r="DW930" s="387"/>
      <c r="DX930" s="387"/>
      <c r="DY930" s="387"/>
      <c r="DZ930" s="387"/>
      <c r="EA930" s="387"/>
      <c r="EB930" s="387"/>
      <c r="EC930" s="387"/>
      <c r="ED930" s="387"/>
      <c r="EE930" s="387"/>
      <c r="EF930" s="387"/>
      <c r="EG930" s="387"/>
      <c r="EH930" s="387"/>
      <c r="EI930" s="387"/>
      <c r="EJ930" s="387"/>
      <c r="EK930" s="387"/>
      <c r="EL930" s="387"/>
      <c r="EM930" s="387"/>
    </row>
    <row r="931" spans="1:143" s="389" customFormat="1" ht="25.5" hidden="1" customHeight="1">
      <c r="A931" s="504"/>
      <c r="B931" s="504"/>
      <c r="C931" s="504"/>
      <c r="D931" s="504"/>
      <c r="E931" s="504"/>
      <c r="F931" s="504"/>
      <c r="G931" s="504"/>
      <c r="H931" s="504"/>
      <c r="I931" s="504"/>
      <c r="J931" s="504"/>
      <c r="K931" s="504"/>
      <c r="L931" s="504"/>
      <c r="M931" s="504"/>
      <c r="N931" s="504"/>
      <c r="O931" s="504"/>
      <c r="P931" s="504"/>
      <c r="Q931" s="504"/>
      <c r="R931" s="504"/>
      <c r="S931" s="504"/>
      <c r="T931" s="504"/>
      <c r="U931" s="504"/>
      <c r="V931" s="504"/>
      <c r="W931" s="504"/>
      <c r="X931" s="504"/>
      <c r="Y931" s="504"/>
      <c r="Z931" s="504"/>
      <c r="AA931" s="504"/>
      <c r="AB931" s="504"/>
      <c r="AC931" s="504"/>
      <c r="AD931" s="504"/>
      <c r="AE931" s="504"/>
      <c r="AF931" s="500"/>
      <c r="AG931" s="500"/>
      <c r="AH931" s="500"/>
      <c r="AI931" s="387"/>
      <c r="AJ931" s="387"/>
      <c r="AK931" s="387"/>
      <c r="AL931" s="387"/>
      <c r="AM931" s="387"/>
      <c r="AN931" s="387"/>
      <c r="AO931" s="387"/>
      <c r="AP931" s="387"/>
      <c r="AQ931" s="387"/>
      <c r="AR931" s="387"/>
      <c r="AS931" s="387"/>
      <c r="AT931" s="387"/>
      <c r="AU931" s="387"/>
      <c r="AV931" s="387"/>
      <c r="AW931" s="387"/>
      <c r="AX931" s="387"/>
      <c r="AY931" s="387"/>
      <c r="AZ931" s="387"/>
      <c r="BA931" s="387"/>
      <c r="BB931" s="387"/>
      <c r="BC931" s="387"/>
      <c r="BD931" s="387"/>
      <c r="BE931" s="387"/>
      <c r="BF931" s="387"/>
      <c r="BG931" s="387"/>
      <c r="BH931" s="387"/>
      <c r="BI931" s="387"/>
      <c r="BJ931" s="387"/>
      <c r="BK931" s="387"/>
      <c r="BL931" s="387"/>
      <c r="BM931" s="387"/>
      <c r="BN931" s="387"/>
      <c r="BO931" s="387"/>
      <c r="BP931" s="387"/>
      <c r="BQ931" s="387"/>
      <c r="BR931" s="387"/>
      <c r="BS931" s="387"/>
      <c r="BT931" s="387"/>
      <c r="BU931" s="387"/>
      <c r="BV931" s="387"/>
      <c r="BW931" s="387"/>
      <c r="BX931" s="387"/>
      <c r="BY931" s="387"/>
      <c r="BZ931" s="387"/>
      <c r="CA931" s="387"/>
      <c r="CB931" s="387"/>
      <c r="CC931" s="387"/>
      <c r="CD931" s="387"/>
      <c r="CE931" s="387"/>
      <c r="CF931" s="387"/>
      <c r="CG931" s="387"/>
      <c r="CH931" s="387"/>
      <c r="CI931" s="387"/>
      <c r="CJ931" s="387"/>
      <c r="CK931" s="387"/>
      <c r="CL931" s="387"/>
      <c r="CM931" s="387"/>
      <c r="CN931" s="387"/>
      <c r="CO931" s="387"/>
      <c r="CP931" s="387"/>
      <c r="CQ931" s="387"/>
      <c r="CR931" s="387"/>
      <c r="CS931" s="387"/>
      <c r="CT931" s="387"/>
      <c r="CU931" s="387"/>
      <c r="CV931" s="387"/>
      <c r="CW931" s="387"/>
      <c r="CX931" s="387"/>
      <c r="CY931" s="387"/>
      <c r="CZ931" s="387"/>
      <c r="DA931" s="387"/>
      <c r="DB931" s="387"/>
      <c r="DC931" s="387"/>
      <c r="DD931" s="387"/>
      <c r="DE931" s="387"/>
      <c r="DF931" s="387"/>
      <c r="DG931" s="387"/>
      <c r="DH931" s="387"/>
      <c r="DI931" s="387"/>
      <c r="DJ931" s="387"/>
      <c r="DK931" s="387"/>
      <c r="DL931" s="387"/>
      <c r="DM931" s="387"/>
      <c r="DN931" s="387"/>
      <c r="DO931" s="387"/>
      <c r="DP931" s="387"/>
      <c r="DQ931" s="387"/>
      <c r="DR931" s="387"/>
      <c r="DS931" s="387"/>
      <c r="DT931" s="387"/>
      <c r="DU931" s="387"/>
      <c r="DV931" s="387"/>
      <c r="DW931" s="387"/>
      <c r="DX931" s="387"/>
      <c r="DY931" s="387"/>
      <c r="DZ931" s="387"/>
      <c r="EA931" s="387"/>
      <c r="EB931" s="387"/>
      <c r="EC931" s="387"/>
      <c r="ED931" s="387"/>
      <c r="EE931" s="387"/>
      <c r="EF931" s="387"/>
      <c r="EG931" s="387"/>
      <c r="EH931" s="387"/>
      <c r="EI931" s="387"/>
      <c r="EJ931" s="387"/>
      <c r="EK931" s="387"/>
      <c r="EL931" s="387"/>
      <c r="EM931" s="387"/>
    </row>
    <row r="932" spans="1:143" s="389" customFormat="1" ht="25.5" hidden="1" customHeight="1">
      <c r="A932" s="504"/>
      <c r="B932" s="504"/>
      <c r="C932" s="504"/>
      <c r="D932" s="504"/>
      <c r="E932" s="504"/>
      <c r="F932" s="504"/>
      <c r="G932" s="504"/>
      <c r="H932" s="504"/>
      <c r="I932" s="504"/>
      <c r="J932" s="504"/>
      <c r="K932" s="504"/>
      <c r="L932" s="504"/>
      <c r="M932" s="504"/>
      <c r="N932" s="504"/>
      <c r="O932" s="504"/>
      <c r="P932" s="504"/>
      <c r="Q932" s="504"/>
      <c r="R932" s="504"/>
      <c r="S932" s="504"/>
      <c r="T932" s="504"/>
      <c r="U932" s="504"/>
      <c r="V932" s="504"/>
      <c r="W932" s="504"/>
      <c r="X932" s="504"/>
      <c r="Y932" s="504"/>
      <c r="Z932" s="504"/>
      <c r="AA932" s="504"/>
      <c r="AB932" s="504"/>
      <c r="AC932" s="504"/>
      <c r="AD932" s="504"/>
      <c r="AE932" s="504"/>
      <c r="AF932" s="500"/>
      <c r="AG932" s="500"/>
      <c r="AH932" s="500"/>
      <c r="AI932" s="387"/>
      <c r="AJ932" s="387"/>
      <c r="AK932" s="387"/>
      <c r="AL932" s="387"/>
      <c r="AM932" s="387"/>
      <c r="AN932" s="387"/>
      <c r="AO932" s="387"/>
      <c r="AP932" s="387"/>
      <c r="AQ932" s="387"/>
      <c r="AR932" s="387"/>
      <c r="AS932" s="387"/>
      <c r="AT932" s="387"/>
      <c r="AU932" s="387"/>
      <c r="AV932" s="387"/>
      <c r="AW932" s="387"/>
      <c r="AX932" s="387"/>
      <c r="AY932" s="387"/>
      <c r="AZ932" s="387"/>
      <c r="BA932" s="387"/>
      <c r="BB932" s="387"/>
      <c r="BC932" s="387"/>
      <c r="BD932" s="387"/>
      <c r="BE932" s="387"/>
      <c r="BF932" s="387"/>
      <c r="BG932" s="387"/>
      <c r="BH932" s="387"/>
      <c r="BI932" s="387"/>
      <c r="BJ932" s="387"/>
      <c r="BK932" s="387"/>
      <c r="BL932" s="387"/>
      <c r="BM932" s="387"/>
      <c r="BN932" s="387"/>
      <c r="BO932" s="387"/>
      <c r="BP932" s="387"/>
      <c r="BQ932" s="387"/>
      <c r="BR932" s="387"/>
      <c r="BS932" s="387"/>
      <c r="BT932" s="387"/>
      <c r="BU932" s="387"/>
      <c r="BV932" s="387"/>
      <c r="BW932" s="387"/>
      <c r="BX932" s="387"/>
      <c r="BY932" s="387"/>
      <c r="BZ932" s="387"/>
      <c r="CA932" s="387"/>
      <c r="CB932" s="387"/>
      <c r="CC932" s="387"/>
      <c r="CD932" s="387"/>
      <c r="CE932" s="387"/>
      <c r="CF932" s="387"/>
      <c r="CG932" s="387"/>
      <c r="CH932" s="387"/>
      <c r="CI932" s="387"/>
      <c r="CJ932" s="387"/>
      <c r="CK932" s="387"/>
      <c r="CL932" s="387"/>
      <c r="CM932" s="387"/>
      <c r="CN932" s="387"/>
      <c r="CO932" s="387"/>
      <c r="CP932" s="387"/>
      <c r="CQ932" s="387"/>
      <c r="CR932" s="387"/>
      <c r="CS932" s="387"/>
      <c r="CT932" s="387"/>
      <c r="CU932" s="387"/>
      <c r="CV932" s="387"/>
      <c r="CW932" s="387"/>
      <c r="CX932" s="387"/>
      <c r="CY932" s="387"/>
      <c r="CZ932" s="387"/>
      <c r="DA932" s="387"/>
      <c r="DB932" s="387"/>
      <c r="DC932" s="387"/>
      <c r="DD932" s="387"/>
      <c r="DE932" s="387"/>
      <c r="DF932" s="387"/>
      <c r="DG932" s="387"/>
      <c r="DH932" s="387"/>
      <c r="DI932" s="387"/>
      <c r="DJ932" s="387"/>
      <c r="DK932" s="387"/>
      <c r="DL932" s="387"/>
      <c r="DM932" s="387"/>
      <c r="DN932" s="387"/>
      <c r="DO932" s="387"/>
      <c r="DP932" s="387"/>
      <c r="DQ932" s="387"/>
      <c r="DR932" s="387"/>
      <c r="DS932" s="387"/>
      <c r="DT932" s="387"/>
      <c r="DU932" s="387"/>
      <c r="DV932" s="387"/>
      <c r="DW932" s="387"/>
      <c r="DX932" s="387"/>
      <c r="DY932" s="387"/>
      <c r="DZ932" s="387"/>
      <c r="EA932" s="387"/>
      <c r="EB932" s="387"/>
      <c r="EC932" s="387"/>
      <c r="ED932" s="387"/>
      <c r="EE932" s="387"/>
      <c r="EF932" s="387"/>
      <c r="EG932" s="387"/>
      <c r="EH932" s="387"/>
      <c r="EI932" s="387"/>
      <c r="EJ932" s="387"/>
      <c r="EK932" s="387"/>
      <c r="EL932" s="387"/>
      <c r="EM932" s="387"/>
    </row>
    <row r="933" spans="1:143" s="389" customFormat="1" ht="25.5" hidden="1" customHeight="1">
      <c r="A933" s="504"/>
      <c r="B933" s="504"/>
      <c r="C933" s="504"/>
      <c r="D933" s="504"/>
      <c r="E933" s="504"/>
      <c r="F933" s="504"/>
      <c r="G933" s="504"/>
      <c r="H933" s="504"/>
      <c r="I933" s="504"/>
      <c r="J933" s="504"/>
      <c r="K933" s="504"/>
      <c r="L933" s="504"/>
      <c r="M933" s="504"/>
      <c r="N933" s="504"/>
      <c r="O933" s="504"/>
      <c r="P933" s="504"/>
      <c r="Q933" s="504"/>
      <c r="R933" s="504"/>
      <c r="S933" s="504"/>
      <c r="T933" s="504"/>
      <c r="U933" s="504"/>
      <c r="V933" s="504"/>
      <c r="W933" s="504"/>
      <c r="X933" s="504"/>
      <c r="Y933" s="504"/>
      <c r="Z933" s="504"/>
      <c r="AA933" s="504"/>
      <c r="AB933" s="504"/>
      <c r="AC933" s="504"/>
      <c r="AD933" s="504"/>
      <c r="AE933" s="504"/>
      <c r="AF933" s="500"/>
      <c r="AG933" s="500"/>
      <c r="AH933" s="500"/>
      <c r="AI933" s="387"/>
      <c r="AJ933" s="387"/>
      <c r="AK933" s="387"/>
      <c r="AL933" s="387"/>
      <c r="AM933" s="387"/>
      <c r="AN933" s="387"/>
      <c r="AO933" s="387"/>
      <c r="AP933" s="387"/>
      <c r="AQ933" s="387"/>
      <c r="AR933" s="387"/>
      <c r="AS933" s="387"/>
      <c r="AT933" s="387"/>
      <c r="AU933" s="387"/>
      <c r="AV933" s="387"/>
      <c r="AW933" s="387"/>
      <c r="AX933" s="387"/>
      <c r="AY933" s="387"/>
      <c r="AZ933" s="387"/>
      <c r="BA933" s="387"/>
      <c r="BB933" s="387"/>
      <c r="BC933" s="387"/>
      <c r="BD933" s="387"/>
      <c r="BE933" s="387"/>
      <c r="BF933" s="387"/>
      <c r="BG933" s="387"/>
      <c r="BH933" s="387"/>
      <c r="BI933" s="387"/>
      <c r="BJ933" s="387"/>
      <c r="BK933" s="387"/>
      <c r="BL933" s="387"/>
      <c r="BM933" s="387"/>
      <c r="BN933" s="387"/>
      <c r="BO933" s="387"/>
      <c r="BP933" s="387"/>
      <c r="BQ933" s="387"/>
      <c r="BR933" s="387"/>
      <c r="BS933" s="387"/>
      <c r="BT933" s="387"/>
      <c r="BU933" s="387"/>
      <c r="BV933" s="387"/>
      <c r="BW933" s="387"/>
      <c r="BX933" s="387"/>
      <c r="BY933" s="387"/>
      <c r="BZ933" s="387"/>
      <c r="CA933" s="387"/>
      <c r="CB933" s="387"/>
      <c r="CC933" s="387"/>
      <c r="CD933" s="387"/>
      <c r="CE933" s="387"/>
      <c r="CF933" s="387"/>
      <c r="CG933" s="387"/>
      <c r="CH933" s="387"/>
      <c r="CI933" s="387"/>
      <c r="CJ933" s="387"/>
      <c r="CK933" s="387"/>
      <c r="CL933" s="387"/>
      <c r="CM933" s="387"/>
      <c r="CN933" s="387"/>
      <c r="CO933" s="387"/>
      <c r="CP933" s="387"/>
      <c r="CQ933" s="387"/>
      <c r="CR933" s="387"/>
      <c r="CS933" s="387"/>
      <c r="CT933" s="387"/>
      <c r="CU933" s="387"/>
      <c r="CV933" s="387"/>
      <c r="CW933" s="387"/>
      <c r="CX933" s="387"/>
      <c r="CY933" s="387"/>
      <c r="CZ933" s="387"/>
      <c r="DA933" s="387"/>
      <c r="DB933" s="387"/>
      <c r="DC933" s="387"/>
      <c r="DD933" s="387"/>
      <c r="DE933" s="387"/>
      <c r="DF933" s="387"/>
      <c r="DG933" s="387"/>
      <c r="DH933" s="387"/>
      <c r="DI933" s="387"/>
      <c r="DJ933" s="387"/>
      <c r="DK933" s="387"/>
      <c r="DL933" s="387"/>
      <c r="DM933" s="387"/>
      <c r="DN933" s="387"/>
      <c r="DO933" s="387"/>
      <c r="DP933" s="387"/>
      <c r="DQ933" s="387"/>
      <c r="DR933" s="387"/>
      <c r="DS933" s="387"/>
      <c r="DT933" s="387"/>
      <c r="DU933" s="387"/>
      <c r="DV933" s="387"/>
      <c r="DW933" s="387"/>
      <c r="DX933" s="387"/>
      <c r="DY933" s="387"/>
      <c r="DZ933" s="387"/>
      <c r="EA933" s="387"/>
      <c r="EB933" s="387"/>
      <c r="EC933" s="387"/>
      <c r="ED933" s="387"/>
      <c r="EE933" s="387"/>
      <c r="EF933" s="387"/>
      <c r="EG933" s="387"/>
      <c r="EH933" s="387"/>
      <c r="EI933" s="387"/>
      <c r="EJ933" s="387"/>
      <c r="EK933" s="387"/>
      <c r="EL933" s="387"/>
      <c r="EM933" s="387"/>
    </row>
    <row r="934" spans="1:143" s="389" customFormat="1" ht="25.5" hidden="1" customHeight="1">
      <c r="A934" s="504"/>
      <c r="B934" s="504"/>
      <c r="C934" s="504"/>
      <c r="D934" s="504"/>
      <c r="E934" s="504"/>
      <c r="F934" s="504"/>
      <c r="G934" s="504"/>
      <c r="H934" s="504"/>
      <c r="I934" s="504"/>
      <c r="J934" s="504"/>
      <c r="K934" s="504"/>
      <c r="L934" s="504"/>
      <c r="M934" s="504"/>
      <c r="N934" s="504"/>
      <c r="O934" s="504"/>
      <c r="P934" s="504"/>
      <c r="Q934" s="504"/>
      <c r="R934" s="504"/>
      <c r="S934" s="504"/>
      <c r="T934" s="504"/>
      <c r="U934" s="504"/>
      <c r="V934" s="504"/>
      <c r="W934" s="504"/>
      <c r="X934" s="504"/>
      <c r="Y934" s="504"/>
      <c r="Z934" s="504"/>
      <c r="AA934" s="504"/>
      <c r="AB934" s="504"/>
      <c r="AC934" s="504"/>
      <c r="AD934" s="504"/>
      <c r="AE934" s="504"/>
      <c r="AF934" s="500"/>
      <c r="AG934" s="500"/>
      <c r="AH934" s="500"/>
      <c r="AI934" s="387"/>
      <c r="AJ934" s="387"/>
      <c r="AK934" s="387"/>
      <c r="AL934" s="387"/>
      <c r="AM934" s="387"/>
      <c r="AN934" s="387"/>
      <c r="AO934" s="387"/>
      <c r="AP934" s="387"/>
      <c r="AQ934" s="387"/>
      <c r="AR934" s="387"/>
      <c r="AS934" s="387"/>
      <c r="AT934" s="387"/>
      <c r="AU934" s="387"/>
      <c r="AV934" s="387"/>
      <c r="AW934" s="387"/>
      <c r="AX934" s="387"/>
      <c r="AY934" s="387"/>
      <c r="AZ934" s="387"/>
      <c r="BA934" s="387"/>
      <c r="BB934" s="387"/>
      <c r="BC934" s="387"/>
      <c r="BD934" s="387"/>
      <c r="BE934" s="387"/>
      <c r="BF934" s="387"/>
      <c r="BG934" s="387"/>
      <c r="BH934" s="387"/>
      <c r="BI934" s="387"/>
      <c r="BJ934" s="387"/>
      <c r="BK934" s="387"/>
      <c r="BL934" s="387"/>
      <c r="BM934" s="387"/>
      <c r="BN934" s="387"/>
      <c r="BO934" s="387"/>
      <c r="BP934" s="387"/>
      <c r="BQ934" s="387"/>
      <c r="BR934" s="387"/>
      <c r="BS934" s="387"/>
      <c r="BT934" s="387"/>
      <c r="BU934" s="387"/>
      <c r="BV934" s="387"/>
      <c r="BW934" s="387"/>
      <c r="BX934" s="387"/>
      <c r="BY934" s="387"/>
      <c r="BZ934" s="387"/>
      <c r="CA934" s="387"/>
      <c r="CB934" s="387"/>
      <c r="CC934" s="387"/>
      <c r="CD934" s="387"/>
      <c r="CE934" s="387"/>
      <c r="CF934" s="387"/>
      <c r="CG934" s="387"/>
      <c r="CH934" s="387"/>
      <c r="CI934" s="387"/>
      <c r="CJ934" s="387"/>
      <c r="CK934" s="387"/>
      <c r="CL934" s="387"/>
      <c r="CM934" s="387"/>
      <c r="CN934" s="387"/>
      <c r="CO934" s="387"/>
      <c r="CP934" s="387"/>
      <c r="CQ934" s="387"/>
      <c r="CR934" s="387"/>
      <c r="CS934" s="387"/>
      <c r="CT934" s="387"/>
      <c r="CU934" s="387"/>
      <c r="CV934" s="387"/>
      <c r="CW934" s="387"/>
      <c r="CX934" s="387"/>
      <c r="CY934" s="387"/>
      <c r="CZ934" s="387"/>
      <c r="DA934" s="387"/>
      <c r="DB934" s="387"/>
      <c r="DC934" s="387"/>
      <c r="DD934" s="387"/>
      <c r="DE934" s="387"/>
      <c r="DF934" s="387"/>
      <c r="DG934" s="387"/>
      <c r="DH934" s="387"/>
      <c r="DI934" s="387"/>
      <c r="DJ934" s="387"/>
      <c r="DK934" s="387"/>
      <c r="DL934" s="387"/>
      <c r="DM934" s="387"/>
      <c r="DN934" s="387"/>
      <c r="DO934" s="387"/>
      <c r="DP934" s="387"/>
      <c r="DQ934" s="387"/>
      <c r="DR934" s="387"/>
      <c r="DS934" s="387"/>
      <c r="DT934" s="387"/>
      <c r="DU934" s="387"/>
      <c r="DV934" s="387"/>
      <c r="DW934" s="387"/>
      <c r="DX934" s="387"/>
      <c r="DY934" s="387"/>
      <c r="DZ934" s="387"/>
      <c r="EA934" s="387"/>
      <c r="EB934" s="387"/>
      <c r="EC934" s="387"/>
      <c r="ED934" s="387"/>
      <c r="EE934" s="387"/>
      <c r="EF934" s="387"/>
      <c r="EG934" s="387"/>
      <c r="EH934" s="387"/>
      <c r="EI934" s="387"/>
      <c r="EJ934" s="387"/>
      <c r="EK934" s="387"/>
      <c r="EL934" s="387"/>
      <c r="EM934" s="387"/>
    </row>
    <row r="935" spans="1:143" s="389" customFormat="1" ht="25.5" hidden="1" customHeight="1">
      <c r="A935" s="504"/>
      <c r="B935" s="504"/>
      <c r="C935" s="504"/>
      <c r="D935" s="504"/>
      <c r="E935" s="504"/>
      <c r="F935" s="504"/>
      <c r="G935" s="504"/>
      <c r="H935" s="504"/>
      <c r="I935" s="504"/>
      <c r="J935" s="504"/>
      <c r="K935" s="504"/>
      <c r="L935" s="504"/>
      <c r="M935" s="504"/>
      <c r="N935" s="504"/>
      <c r="O935" s="504"/>
      <c r="P935" s="504"/>
      <c r="Q935" s="504"/>
      <c r="R935" s="504"/>
      <c r="S935" s="504"/>
      <c r="T935" s="504"/>
      <c r="U935" s="504"/>
      <c r="V935" s="504"/>
      <c r="W935" s="504"/>
      <c r="X935" s="504"/>
      <c r="Y935" s="504"/>
      <c r="Z935" s="504"/>
      <c r="AA935" s="504"/>
      <c r="AB935" s="504"/>
      <c r="AC935" s="504"/>
      <c r="AD935" s="504"/>
      <c r="AE935" s="504"/>
      <c r="AF935" s="500"/>
      <c r="AG935" s="500"/>
      <c r="AH935" s="500"/>
      <c r="AI935" s="387"/>
      <c r="AJ935" s="387"/>
      <c r="AK935" s="387"/>
      <c r="AL935" s="387"/>
      <c r="AM935" s="387"/>
      <c r="AN935" s="387"/>
      <c r="AO935" s="387"/>
      <c r="AP935" s="387"/>
      <c r="AQ935" s="387"/>
      <c r="AR935" s="387"/>
      <c r="AS935" s="387"/>
      <c r="AT935" s="387"/>
      <c r="AU935" s="387"/>
      <c r="AV935" s="387"/>
      <c r="AW935" s="387"/>
      <c r="AX935" s="387"/>
      <c r="AY935" s="387"/>
      <c r="AZ935" s="387"/>
      <c r="BA935" s="387"/>
      <c r="BB935" s="387"/>
      <c r="BC935" s="387"/>
      <c r="BD935" s="387"/>
      <c r="BE935" s="387"/>
      <c r="BF935" s="387"/>
      <c r="BG935" s="387"/>
      <c r="BH935" s="387"/>
      <c r="BI935" s="387"/>
      <c r="BJ935" s="387"/>
      <c r="BK935" s="387"/>
      <c r="BL935" s="387"/>
      <c r="BM935" s="387"/>
      <c r="BN935" s="387"/>
      <c r="BO935" s="387"/>
      <c r="BP935" s="387"/>
      <c r="BQ935" s="387"/>
      <c r="BR935" s="387"/>
      <c r="BS935" s="387"/>
      <c r="BT935" s="387"/>
      <c r="BU935" s="387"/>
      <c r="BV935" s="387"/>
      <c r="BW935" s="387"/>
      <c r="BX935" s="387"/>
      <c r="BY935" s="387"/>
      <c r="BZ935" s="387"/>
      <c r="CA935" s="387"/>
      <c r="CB935" s="387"/>
      <c r="CC935" s="387"/>
      <c r="CD935" s="387"/>
      <c r="CE935" s="387"/>
      <c r="CF935" s="387"/>
      <c r="CG935" s="387"/>
      <c r="CH935" s="387"/>
      <c r="CI935" s="387"/>
      <c r="CJ935" s="387"/>
      <c r="CK935" s="387"/>
      <c r="CL935" s="387"/>
      <c r="CM935" s="387"/>
      <c r="CN935" s="387"/>
      <c r="CO935" s="387"/>
      <c r="CP935" s="387"/>
      <c r="CQ935" s="387"/>
      <c r="CR935" s="387"/>
      <c r="CS935" s="387"/>
      <c r="CT935" s="387"/>
      <c r="CU935" s="387"/>
      <c r="CV935" s="387"/>
      <c r="CW935" s="387"/>
      <c r="CX935" s="387"/>
      <c r="CY935" s="387"/>
      <c r="CZ935" s="387"/>
      <c r="DA935" s="387"/>
      <c r="DB935" s="387"/>
      <c r="DC935" s="387"/>
      <c r="DD935" s="387"/>
      <c r="DE935" s="387"/>
      <c r="DF935" s="387"/>
      <c r="DG935" s="387"/>
      <c r="DH935" s="387"/>
      <c r="DI935" s="387"/>
      <c r="DJ935" s="387"/>
      <c r="DK935" s="387"/>
      <c r="DL935" s="387"/>
      <c r="DM935" s="387"/>
      <c r="DN935" s="387"/>
      <c r="DO935" s="387"/>
      <c r="DP935" s="387"/>
      <c r="DQ935" s="387"/>
      <c r="DR935" s="387"/>
      <c r="DS935" s="387"/>
      <c r="DT935" s="387"/>
      <c r="DU935" s="387"/>
      <c r="DV935" s="387"/>
      <c r="DW935" s="387"/>
      <c r="DX935" s="387"/>
      <c r="DY935" s="387"/>
      <c r="DZ935" s="387"/>
      <c r="EA935" s="387"/>
      <c r="EB935" s="387"/>
      <c r="EC935" s="387"/>
      <c r="ED935" s="387"/>
      <c r="EE935" s="387"/>
      <c r="EF935" s="387"/>
      <c r="EG935" s="387"/>
      <c r="EH935" s="387"/>
      <c r="EI935" s="387"/>
      <c r="EJ935" s="387"/>
      <c r="EK935" s="387"/>
      <c r="EL935" s="387"/>
      <c r="EM935" s="387"/>
    </row>
    <row r="936" spans="1:143" s="389" customFormat="1" ht="25.5" hidden="1" customHeight="1">
      <c r="A936" s="504"/>
      <c r="B936" s="504"/>
      <c r="C936" s="504"/>
      <c r="D936" s="504"/>
      <c r="E936" s="504"/>
      <c r="F936" s="504"/>
      <c r="G936" s="504"/>
      <c r="H936" s="504"/>
      <c r="I936" s="504"/>
      <c r="J936" s="504"/>
      <c r="K936" s="504"/>
      <c r="L936" s="504"/>
      <c r="M936" s="504"/>
      <c r="N936" s="504"/>
      <c r="O936" s="504"/>
      <c r="P936" s="504"/>
      <c r="Q936" s="504"/>
      <c r="R936" s="504"/>
      <c r="S936" s="504"/>
      <c r="T936" s="504"/>
      <c r="U936" s="504"/>
      <c r="V936" s="504"/>
      <c r="W936" s="504"/>
      <c r="X936" s="504"/>
      <c r="Y936" s="504"/>
      <c r="Z936" s="504"/>
      <c r="AA936" s="504"/>
      <c r="AB936" s="504"/>
      <c r="AC936" s="504"/>
      <c r="AD936" s="504"/>
      <c r="AE936" s="504"/>
      <c r="AF936" s="500"/>
      <c r="AG936" s="500"/>
      <c r="AH936" s="500"/>
      <c r="AI936" s="387"/>
      <c r="AJ936" s="387"/>
      <c r="AK936" s="387"/>
      <c r="AL936" s="387"/>
      <c r="AM936" s="387"/>
      <c r="AN936" s="387"/>
      <c r="AO936" s="387"/>
      <c r="AP936" s="387"/>
      <c r="AQ936" s="387"/>
      <c r="AR936" s="387"/>
      <c r="AS936" s="387"/>
      <c r="AT936" s="387"/>
      <c r="AU936" s="387"/>
      <c r="AV936" s="387"/>
      <c r="AW936" s="387"/>
      <c r="AX936" s="387"/>
      <c r="AY936" s="387"/>
      <c r="AZ936" s="387"/>
      <c r="BA936" s="387"/>
      <c r="BB936" s="387"/>
      <c r="BC936" s="387"/>
      <c r="BD936" s="387"/>
      <c r="BE936" s="387"/>
      <c r="BF936" s="387"/>
      <c r="BG936" s="387"/>
      <c r="BH936" s="387"/>
      <c r="BI936" s="387"/>
      <c r="BJ936" s="387"/>
      <c r="BK936" s="387"/>
      <c r="BL936" s="387"/>
      <c r="BM936" s="387"/>
      <c r="BN936" s="387"/>
      <c r="BO936" s="387"/>
      <c r="BP936" s="387"/>
      <c r="BQ936" s="387"/>
      <c r="BR936" s="387"/>
      <c r="BS936" s="387"/>
      <c r="BT936" s="387"/>
      <c r="BU936" s="387"/>
      <c r="BV936" s="387"/>
      <c r="BW936" s="387"/>
      <c r="BX936" s="387"/>
      <c r="BY936" s="387"/>
      <c r="BZ936" s="387"/>
      <c r="CA936" s="387"/>
      <c r="CB936" s="387"/>
      <c r="CC936" s="387"/>
      <c r="CD936" s="387"/>
      <c r="CE936" s="387"/>
      <c r="CF936" s="387"/>
      <c r="CG936" s="387"/>
      <c r="CH936" s="387"/>
      <c r="CI936" s="387"/>
      <c r="CJ936" s="387"/>
      <c r="CK936" s="387"/>
      <c r="CL936" s="387"/>
      <c r="CM936" s="387"/>
      <c r="CN936" s="387"/>
      <c r="CO936" s="387"/>
      <c r="CP936" s="387"/>
      <c r="CQ936" s="387"/>
      <c r="CR936" s="387"/>
      <c r="CS936" s="387"/>
      <c r="CT936" s="387"/>
      <c r="CU936" s="387"/>
      <c r="CV936" s="387"/>
      <c r="CW936" s="387"/>
      <c r="CX936" s="387"/>
      <c r="CY936" s="387"/>
      <c r="CZ936" s="387"/>
      <c r="DA936" s="387"/>
      <c r="DB936" s="387"/>
      <c r="DC936" s="387"/>
      <c r="DD936" s="387"/>
      <c r="DE936" s="387"/>
      <c r="DF936" s="387"/>
      <c r="DG936" s="387"/>
      <c r="DH936" s="387"/>
      <c r="DI936" s="387"/>
      <c r="DJ936" s="387"/>
      <c r="DK936" s="387"/>
      <c r="DL936" s="387"/>
      <c r="DM936" s="387"/>
      <c r="DN936" s="387"/>
      <c r="DO936" s="387"/>
      <c r="DP936" s="387"/>
      <c r="DQ936" s="387"/>
      <c r="DR936" s="387"/>
      <c r="DS936" s="387"/>
      <c r="DT936" s="387"/>
      <c r="DU936" s="387"/>
      <c r="DV936" s="387"/>
      <c r="DW936" s="387"/>
      <c r="DX936" s="387"/>
      <c r="DY936" s="387"/>
      <c r="DZ936" s="387"/>
      <c r="EA936" s="387"/>
      <c r="EB936" s="387"/>
      <c r="EC936" s="387"/>
      <c r="ED936" s="387"/>
      <c r="EE936" s="387"/>
      <c r="EF936" s="387"/>
      <c r="EG936" s="387"/>
      <c r="EH936" s="387"/>
      <c r="EI936" s="387"/>
      <c r="EJ936" s="387"/>
      <c r="EK936" s="387"/>
      <c r="EL936" s="387"/>
      <c r="EM936" s="387"/>
    </row>
    <row r="937" spans="1:143" s="389" customFormat="1" ht="25.5" hidden="1" customHeight="1">
      <c r="A937" s="504"/>
      <c r="B937" s="504"/>
      <c r="C937" s="504"/>
      <c r="D937" s="504"/>
      <c r="E937" s="504"/>
      <c r="F937" s="504"/>
      <c r="G937" s="504"/>
      <c r="H937" s="504"/>
      <c r="I937" s="504"/>
      <c r="J937" s="504"/>
      <c r="K937" s="504"/>
      <c r="L937" s="504"/>
      <c r="M937" s="504"/>
      <c r="N937" s="504"/>
      <c r="O937" s="504"/>
      <c r="P937" s="504"/>
      <c r="Q937" s="504"/>
      <c r="R937" s="504"/>
      <c r="S937" s="504"/>
      <c r="T937" s="504"/>
      <c r="U937" s="504"/>
      <c r="V937" s="504"/>
      <c r="W937" s="504"/>
      <c r="X937" s="504"/>
      <c r="Y937" s="504"/>
      <c r="Z937" s="504"/>
      <c r="AA937" s="504"/>
      <c r="AB937" s="504"/>
      <c r="AC937" s="504"/>
      <c r="AD937" s="504"/>
      <c r="AE937" s="504"/>
      <c r="AF937" s="500"/>
      <c r="AG937" s="500"/>
      <c r="AH937" s="500"/>
      <c r="AI937" s="387"/>
      <c r="AJ937" s="387"/>
      <c r="AK937" s="387"/>
      <c r="AL937" s="387"/>
      <c r="AM937" s="387"/>
      <c r="AN937" s="387"/>
      <c r="AO937" s="387"/>
      <c r="AP937" s="387"/>
      <c r="AQ937" s="387"/>
      <c r="AR937" s="387"/>
      <c r="AS937" s="387"/>
      <c r="AT937" s="387"/>
      <c r="AU937" s="387"/>
      <c r="AV937" s="387"/>
      <c r="AW937" s="387"/>
      <c r="AX937" s="387"/>
      <c r="AY937" s="387"/>
      <c r="AZ937" s="387"/>
      <c r="BA937" s="387"/>
      <c r="BB937" s="387"/>
      <c r="BC937" s="387"/>
      <c r="BD937" s="387"/>
      <c r="BE937" s="387"/>
      <c r="BF937" s="387"/>
      <c r="BG937" s="387"/>
      <c r="BH937" s="387"/>
      <c r="BI937" s="387"/>
      <c r="BJ937" s="387"/>
      <c r="BK937" s="387"/>
      <c r="BL937" s="387"/>
      <c r="BM937" s="387"/>
      <c r="BN937" s="387"/>
      <c r="BO937" s="387"/>
      <c r="BP937" s="387"/>
      <c r="BQ937" s="387"/>
      <c r="BR937" s="387"/>
      <c r="BS937" s="387"/>
      <c r="BT937" s="387"/>
      <c r="BU937" s="387"/>
      <c r="BV937" s="387"/>
      <c r="BW937" s="387"/>
      <c r="BX937" s="387"/>
      <c r="BY937" s="387"/>
      <c r="BZ937" s="387"/>
      <c r="CA937" s="387"/>
      <c r="CB937" s="387"/>
      <c r="CC937" s="387"/>
      <c r="CD937" s="387"/>
      <c r="CE937" s="387"/>
      <c r="CF937" s="387"/>
      <c r="CG937" s="387"/>
      <c r="CH937" s="387"/>
      <c r="CI937" s="387"/>
      <c r="CJ937" s="387"/>
      <c r="CK937" s="387"/>
      <c r="CL937" s="387"/>
      <c r="CM937" s="387"/>
      <c r="CN937" s="387"/>
      <c r="CO937" s="387"/>
      <c r="CP937" s="387"/>
      <c r="CQ937" s="387"/>
      <c r="CR937" s="387"/>
      <c r="CS937" s="387"/>
      <c r="CT937" s="387"/>
      <c r="CU937" s="387"/>
      <c r="CV937" s="387"/>
      <c r="CW937" s="387"/>
      <c r="CX937" s="387"/>
      <c r="CY937" s="387"/>
      <c r="CZ937" s="387"/>
      <c r="DA937" s="387"/>
      <c r="DB937" s="387"/>
      <c r="DC937" s="387"/>
      <c r="DD937" s="387"/>
      <c r="DE937" s="387"/>
      <c r="DF937" s="387"/>
      <c r="DG937" s="387"/>
      <c r="DH937" s="387"/>
      <c r="DI937" s="387"/>
      <c r="DJ937" s="387"/>
      <c r="DK937" s="387"/>
      <c r="DL937" s="387"/>
      <c r="DM937" s="387"/>
      <c r="DN937" s="387"/>
      <c r="DO937" s="387"/>
      <c r="DP937" s="387"/>
      <c r="DQ937" s="387"/>
      <c r="DR937" s="387"/>
      <c r="DS937" s="387"/>
      <c r="DT937" s="387"/>
      <c r="DU937" s="387"/>
      <c r="DV937" s="387"/>
      <c r="DW937" s="387"/>
      <c r="DX937" s="387"/>
      <c r="DY937" s="387"/>
      <c r="DZ937" s="387"/>
      <c r="EA937" s="387"/>
      <c r="EB937" s="387"/>
      <c r="EC937" s="387"/>
      <c r="ED937" s="387"/>
      <c r="EE937" s="387"/>
      <c r="EF937" s="387"/>
      <c r="EG937" s="387"/>
      <c r="EH937" s="387"/>
      <c r="EI937" s="387"/>
      <c r="EJ937" s="387"/>
      <c r="EK937" s="387"/>
      <c r="EL937" s="387"/>
      <c r="EM937" s="387"/>
    </row>
    <row r="938" spans="1:143" s="389" customFormat="1" ht="25.5" hidden="1" customHeight="1">
      <c r="A938" s="504"/>
      <c r="B938" s="504"/>
      <c r="C938" s="504"/>
      <c r="D938" s="504"/>
      <c r="E938" s="504"/>
      <c r="F938" s="504"/>
      <c r="G938" s="504"/>
      <c r="H938" s="504"/>
      <c r="I938" s="504"/>
      <c r="J938" s="504"/>
      <c r="K938" s="504"/>
      <c r="L938" s="504"/>
      <c r="M938" s="504"/>
      <c r="N938" s="504"/>
      <c r="O938" s="504"/>
      <c r="P938" s="504"/>
      <c r="Q938" s="504"/>
      <c r="R938" s="504"/>
      <c r="S938" s="504"/>
      <c r="T938" s="504"/>
      <c r="U938" s="504"/>
      <c r="V938" s="504"/>
      <c r="W938" s="504"/>
      <c r="X938" s="504"/>
      <c r="Y938" s="504"/>
      <c r="Z938" s="504"/>
      <c r="AA938" s="504"/>
      <c r="AB938" s="504"/>
      <c r="AC938" s="504"/>
      <c r="AD938" s="504"/>
      <c r="AE938" s="504"/>
      <c r="AF938" s="500"/>
      <c r="AG938" s="500"/>
      <c r="AH938" s="500"/>
      <c r="AI938" s="387"/>
      <c r="AJ938" s="387"/>
      <c r="AK938" s="387"/>
      <c r="AL938" s="387"/>
      <c r="AM938" s="387"/>
      <c r="AN938" s="387"/>
      <c r="AO938" s="387"/>
      <c r="AP938" s="387"/>
      <c r="AQ938" s="387"/>
      <c r="AR938" s="387"/>
      <c r="AS938" s="387"/>
      <c r="AT938" s="387"/>
      <c r="AU938" s="387"/>
      <c r="AV938" s="387"/>
      <c r="AW938" s="387"/>
      <c r="AX938" s="387"/>
      <c r="AY938" s="387"/>
      <c r="AZ938" s="387"/>
      <c r="BA938" s="387"/>
      <c r="BB938" s="387"/>
      <c r="BC938" s="387"/>
      <c r="BD938" s="387"/>
      <c r="BE938" s="387"/>
      <c r="BF938" s="387"/>
      <c r="BG938" s="387"/>
      <c r="BH938" s="387"/>
      <c r="BI938" s="387"/>
      <c r="BJ938" s="387"/>
      <c r="BK938" s="387"/>
      <c r="BL938" s="387"/>
      <c r="BM938" s="387"/>
      <c r="BN938" s="387"/>
      <c r="BO938" s="387"/>
      <c r="BP938" s="387"/>
      <c r="BQ938" s="387"/>
      <c r="BR938" s="387"/>
      <c r="BS938" s="387"/>
      <c r="BT938" s="387"/>
      <c r="BU938" s="387"/>
      <c r="BV938" s="387"/>
      <c r="BW938" s="387"/>
      <c r="BX938" s="387"/>
      <c r="BY938" s="387"/>
      <c r="BZ938" s="387"/>
      <c r="CA938" s="387"/>
      <c r="CB938" s="387"/>
      <c r="CC938" s="387"/>
      <c r="CD938" s="387"/>
      <c r="CE938" s="387"/>
      <c r="CF938" s="387"/>
      <c r="CG938" s="387"/>
      <c r="CH938" s="387"/>
      <c r="CI938" s="387"/>
      <c r="CJ938" s="387"/>
      <c r="CK938" s="387"/>
      <c r="CL938" s="387"/>
      <c r="CM938" s="387"/>
      <c r="CN938" s="387"/>
      <c r="CO938" s="387"/>
      <c r="CP938" s="387"/>
      <c r="CQ938" s="387"/>
      <c r="CR938" s="387"/>
      <c r="CS938" s="387"/>
      <c r="CT938" s="387"/>
      <c r="CU938" s="387"/>
      <c r="CV938" s="387"/>
      <c r="CW938" s="387"/>
      <c r="CX938" s="387"/>
      <c r="CY938" s="387"/>
      <c r="CZ938" s="387"/>
      <c r="DA938" s="387"/>
      <c r="DB938" s="387"/>
      <c r="DC938" s="387"/>
      <c r="DD938" s="387"/>
      <c r="DE938" s="387"/>
      <c r="DF938" s="387"/>
      <c r="DG938" s="387"/>
      <c r="DH938" s="387"/>
      <c r="DI938" s="387"/>
      <c r="DJ938" s="387"/>
      <c r="DK938" s="387"/>
      <c r="DL938" s="387"/>
      <c r="DM938" s="387"/>
      <c r="DN938" s="387"/>
      <c r="DO938" s="387"/>
      <c r="DP938" s="387"/>
      <c r="DQ938" s="387"/>
      <c r="DR938" s="387"/>
      <c r="DS938" s="387"/>
      <c r="DT938" s="387"/>
      <c r="DU938" s="387"/>
      <c r="DV938" s="387"/>
      <c r="DW938" s="387"/>
      <c r="DX938" s="387"/>
      <c r="DY938" s="387"/>
      <c r="DZ938" s="387"/>
      <c r="EA938" s="387"/>
      <c r="EB938" s="387"/>
      <c r="EC938" s="387"/>
      <c r="ED938" s="387"/>
      <c r="EE938" s="387"/>
      <c r="EF938" s="387"/>
      <c r="EG938" s="387"/>
      <c r="EH938" s="387"/>
      <c r="EI938" s="387"/>
      <c r="EJ938" s="387"/>
      <c r="EK938" s="387"/>
      <c r="EL938" s="387"/>
      <c r="EM938" s="387"/>
    </row>
    <row r="939" spans="1:143" s="389" customFormat="1" ht="25.5" hidden="1" customHeight="1">
      <c r="A939" s="504"/>
      <c r="B939" s="504"/>
      <c r="C939" s="504"/>
      <c r="D939" s="504"/>
      <c r="E939" s="504"/>
      <c r="F939" s="504"/>
      <c r="G939" s="504"/>
      <c r="H939" s="504"/>
      <c r="I939" s="504"/>
      <c r="J939" s="504"/>
      <c r="K939" s="504"/>
      <c r="L939" s="504"/>
      <c r="M939" s="504"/>
      <c r="N939" s="504"/>
      <c r="O939" s="504"/>
      <c r="P939" s="504"/>
      <c r="Q939" s="504"/>
      <c r="R939" s="504"/>
      <c r="S939" s="504"/>
      <c r="T939" s="504"/>
      <c r="U939" s="504"/>
      <c r="V939" s="504"/>
      <c r="W939" s="504"/>
      <c r="X939" s="504"/>
      <c r="Y939" s="504"/>
      <c r="Z939" s="504"/>
      <c r="AA939" s="504"/>
      <c r="AB939" s="504"/>
      <c r="AC939" s="504"/>
      <c r="AD939" s="504"/>
      <c r="AE939" s="504"/>
      <c r="AF939" s="500"/>
      <c r="AG939" s="500"/>
      <c r="AH939" s="500"/>
      <c r="AI939" s="387"/>
      <c r="AJ939" s="387"/>
      <c r="AK939" s="387"/>
      <c r="AL939" s="387"/>
      <c r="AM939" s="387"/>
      <c r="AN939" s="387"/>
      <c r="AO939" s="387"/>
      <c r="AP939" s="387"/>
      <c r="AQ939" s="387"/>
      <c r="AR939" s="387"/>
      <c r="AS939" s="387"/>
      <c r="AT939" s="387"/>
      <c r="AU939" s="387"/>
      <c r="AV939" s="387"/>
      <c r="AW939" s="387"/>
      <c r="AX939" s="387"/>
      <c r="AY939" s="387"/>
      <c r="AZ939" s="387"/>
      <c r="BA939" s="387"/>
      <c r="BB939" s="387"/>
      <c r="BC939" s="387"/>
      <c r="BD939" s="387"/>
      <c r="BE939" s="387"/>
      <c r="BF939" s="387"/>
      <c r="BG939" s="387"/>
      <c r="BH939" s="387"/>
      <c r="BI939" s="387"/>
      <c r="BJ939" s="387"/>
      <c r="BK939" s="387"/>
      <c r="BL939" s="387"/>
      <c r="BM939" s="387"/>
      <c r="BN939" s="387"/>
      <c r="BO939" s="387"/>
      <c r="BP939" s="387"/>
      <c r="BQ939" s="387"/>
      <c r="BR939" s="387"/>
      <c r="BS939" s="387"/>
      <c r="BT939" s="387"/>
      <c r="BU939" s="387"/>
      <c r="BV939" s="387"/>
      <c r="BW939" s="387"/>
      <c r="BX939" s="387"/>
      <c r="BY939" s="387"/>
      <c r="BZ939" s="387"/>
      <c r="CA939" s="387"/>
      <c r="CB939" s="387"/>
      <c r="CC939" s="387"/>
      <c r="CD939" s="387"/>
      <c r="CE939" s="387"/>
      <c r="CF939" s="387"/>
      <c r="CG939" s="387"/>
      <c r="CH939" s="387"/>
      <c r="CI939" s="387"/>
      <c r="CJ939" s="387"/>
      <c r="CK939" s="387"/>
      <c r="CL939" s="387"/>
      <c r="CM939" s="387"/>
      <c r="CN939" s="387"/>
      <c r="CO939" s="387"/>
      <c r="CP939" s="387"/>
      <c r="CQ939" s="387"/>
      <c r="CR939" s="387"/>
      <c r="CS939" s="387"/>
      <c r="CT939" s="387"/>
      <c r="CU939" s="387"/>
      <c r="CV939" s="387"/>
      <c r="CW939" s="387"/>
      <c r="CX939" s="387"/>
      <c r="CY939" s="387"/>
      <c r="CZ939" s="387"/>
      <c r="DA939" s="387"/>
      <c r="DB939" s="387"/>
      <c r="DC939" s="387"/>
      <c r="DD939" s="387"/>
      <c r="DE939" s="387"/>
      <c r="DF939" s="387"/>
      <c r="DG939" s="387"/>
      <c r="DH939" s="387"/>
      <c r="DI939" s="387"/>
      <c r="DJ939" s="387"/>
      <c r="DK939" s="387"/>
      <c r="DL939" s="387"/>
      <c r="DM939" s="387"/>
      <c r="DN939" s="387"/>
      <c r="DO939" s="387"/>
      <c r="DP939" s="387"/>
      <c r="DQ939" s="387"/>
      <c r="DR939" s="387"/>
      <c r="DS939" s="387"/>
      <c r="DT939" s="387"/>
      <c r="DU939" s="387"/>
      <c r="DV939" s="387"/>
      <c r="DW939" s="387"/>
      <c r="DX939" s="387"/>
      <c r="DY939" s="387"/>
      <c r="DZ939" s="387"/>
      <c r="EA939" s="387"/>
      <c r="EB939" s="387"/>
      <c r="EC939" s="387"/>
      <c r="ED939" s="387"/>
      <c r="EE939" s="387"/>
      <c r="EF939" s="387"/>
      <c r="EG939" s="387"/>
      <c r="EH939" s="387"/>
      <c r="EI939" s="387"/>
      <c r="EJ939" s="387"/>
      <c r="EK939" s="387"/>
      <c r="EL939" s="387"/>
      <c r="EM939" s="387"/>
    </row>
    <row r="940" spans="1:143" s="389" customFormat="1" ht="25.5" hidden="1" customHeight="1">
      <c r="A940" s="504"/>
      <c r="B940" s="504"/>
      <c r="C940" s="504"/>
      <c r="D940" s="504"/>
      <c r="E940" s="504"/>
      <c r="F940" s="504"/>
      <c r="G940" s="504"/>
      <c r="H940" s="504"/>
      <c r="I940" s="504"/>
      <c r="J940" s="504"/>
      <c r="K940" s="504"/>
      <c r="L940" s="504"/>
      <c r="M940" s="504"/>
      <c r="N940" s="504"/>
      <c r="O940" s="504"/>
      <c r="P940" s="504"/>
      <c r="Q940" s="504"/>
      <c r="R940" s="504"/>
      <c r="S940" s="504"/>
      <c r="T940" s="504"/>
      <c r="U940" s="504"/>
      <c r="V940" s="504"/>
      <c r="W940" s="504"/>
      <c r="X940" s="504"/>
      <c r="Y940" s="504"/>
      <c r="Z940" s="504"/>
      <c r="AA940" s="504"/>
      <c r="AB940" s="504"/>
      <c r="AC940" s="504"/>
      <c r="AD940" s="504"/>
      <c r="AE940" s="504"/>
      <c r="AF940" s="500"/>
      <c r="AG940" s="500"/>
      <c r="AH940" s="500"/>
      <c r="AI940" s="387"/>
      <c r="AJ940" s="387"/>
      <c r="AK940" s="387"/>
      <c r="AL940" s="387"/>
      <c r="AM940" s="387"/>
      <c r="AN940" s="387"/>
      <c r="AO940" s="387"/>
      <c r="AP940" s="387"/>
      <c r="AQ940" s="387"/>
      <c r="AR940" s="387"/>
      <c r="AS940" s="387"/>
      <c r="AT940" s="387"/>
      <c r="AU940" s="387"/>
      <c r="AV940" s="387"/>
      <c r="AW940" s="387"/>
      <c r="AX940" s="387"/>
      <c r="AY940" s="387"/>
      <c r="AZ940" s="387"/>
      <c r="BA940" s="387"/>
      <c r="BB940" s="387"/>
      <c r="BC940" s="387"/>
      <c r="BD940" s="387"/>
      <c r="BE940" s="387"/>
      <c r="BF940" s="387"/>
      <c r="BG940" s="387"/>
      <c r="BH940" s="387"/>
      <c r="BI940" s="387"/>
      <c r="BJ940" s="387"/>
      <c r="BK940" s="387"/>
      <c r="BL940" s="387"/>
      <c r="BM940" s="387"/>
      <c r="BN940" s="387"/>
      <c r="BO940" s="387"/>
      <c r="BP940" s="387"/>
      <c r="BQ940" s="387"/>
      <c r="BR940" s="387"/>
      <c r="BS940" s="387"/>
      <c r="BT940" s="387"/>
      <c r="BU940" s="387"/>
      <c r="BV940" s="387"/>
      <c r="BW940" s="387"/>
      <c r="BX940" s="387"/>
      <c r="BY940" s="387"/>
      <c r="BZ940" s="387"/>
      <c r="CA940" s="387"/>
      <c r="CB940" s="387"/>
      <c r="CC940" s="387"/>
      <c r="CD940" s="387"/>
      <c r="CE940" s="387"/>
      <c r="CF940" s="387"/>
      <c r="CG940" s="387"/>
      <c r="CH940" s="387"/>
      <c r="CI940" s="387"/>
      <c r="CJ940" s="387"/>
      <c r="CK940" s="387"/>
      <c r="CL940" s="387"/>
      <c r="CM940" s="387"/>
      <c r="CN940" s="387"/>
      <c r="CO940" s="387"/>
      <c r="CP940" s="387"/>
      <c r="CQ940" s="387"/>
      <c r="CR940" s="387"/>
      <c r="CS940" s="387"/>
      <c r="CT940" s="387"/>
      <c r="CU940" s="387"/>
      <c r="CV940" s="387"/>
      <c r="CW940" s="387"/>
      <c r="CX940" s="387"/>
      <c r="CY940" s="387"/>
      <c r="CZ940" s="387"/>
      <c r="DA940" s="387"/>
      <c r="DB940" s="387"/>
      <c r="DC940" s="387"/>
      <c r="DD940" s="387"/>
      <c r="DE940" s="387"/>
      <c r="DF940" s="387"/>
      <c r="DG940" s="387"/>
      <c r="DH940" s="387"/>
      <c r="DI940" s="387"/>
      <c r="DJ940" s="387"/>
      <c r="DK940" s="387"/>
      <c r="DL940" s="387"/>
      <c r="DM940" s="387"/>
      <c r="DN940" s="387"/>
      <c r="DO940" s="387"/>
      <c r="DP940" s="387"/>
      <c r="DQ940" s="387"/>
      <c r="DR940" s="387"/>
      <c r="DS940" s="387"/>
      <c r="DT940" s="387"/>
      <c r="DU940" s="387"/>
      <c r="DV940" s="387"/>
      <c r="DW940" s="387"/>
      <c r="DX940" s="387"/>
      <c r="DY940" s="387"/>
      <c r="DZ940" s="387"/>
      <c r="EA940" s="387"/>
      <c r="EB940" s="387"/>
      <c r="EC940" s="387"/>
      <c r="ED940" s="387"/>
      <c r="EE940" s="387"/>
      <c r="EF940" s="387"/>
      <c r="EG940" s="387"/>
      <c r="EH940" s="387"/>
      <c r="EI940" s="387"/>
      <c r="EJ940" s="387"/>
      <c r="EK940" s="387"/>
      <c r="EL940" s="387"/>
      <c r="EM940" s="387"/>
    </row>
    <row r="941" spans="1:143" s="389" customFormat="1" ht="25.5" hidden="1" customHeight="1">
      <c r="A941" s="504"/>
      <c r="B941" s="504"/>
      <c r="C941" s="504"/>
      <c r="D941" s="504"/>
      <c r="E941" s="504"/>
      <c r="F941" s="504"/>
      <c r="G941" s="504"/>
      <c r="H941" s="504"/>
      <c r="I941" s="504"/>
      <c r="J941" s="504"/>
      <c r="K941" s="504"/>
      <c r="L941" s="504"/>
      <c r="M941" s="504"/>
      <c r="N941" s="504"/>
      <c r="O941" s="504"/>
      <c r="P941" s="504"/>
      <c r="Q941" s="504"/>
      <c r="R941" s="504"/>
      <c r="S941" s="504"/>
      <c r="T941" s="504"/>
      <c r="U941" s="504"/>
      <c r="V941" s="504"/>
      <c r="W941" s="504"/>
      <c r="X941" s="504"/>
      <c r="Y941" s="504"/>
      <c r="Z941" s="504"/>
      <c r="AA941" s="504"/>
      <c r="AB941" s="504"/>
      <c r="AC941" s="504"/>
      <c r="AD941" s="504"/>
      <c r="AE941" s="504"/>
      <c r="AF941" s="500"/>
      <c r="AG941" s="500"/>
      <c r="AH941" s="500"/>
      <c r="AI941" s="387"/>
      <c r="AJ941" s="387"/>
      <c r="AK941" s="387"/>
      <c r="AL941" s="387"/>
      <c r="AM941" s="387"/>
      <c r="AN941" s="387"/>
      <c r="AO941" s="387"/>
      <c r="AP941" s="387"/>
      <c r="AQ941" s="387"/>
      <c r="AR941" s="387"/>
      <c r="AS941" s="387"/>
      <c r="AT941" s="387"/>
      <c r="AU941" s="387"/>
      <c r="AV941" s="387"/>
      <c r="AW941" s="387"/>
      <c r="AX941" s="387"/>
      <c r="AY941" s="387"/>
      <c r="AZ941" s="387"/>
      <c r="BA941" s="387"/>
      <c r="BB941" s="387"/>
      <c r="BC941" s="387"/>
      <c r="BD941" s="387"/>
      <c r="BE941" s="387"/>
      <c r="BF941" s="387"/>
      <c r="BG941" s="387"/>
      <c r="BH941" s="387"/>
      <c r="BI941" s="387"/>
      <c r="BJ941" s="387"/>
      <c r="BK941" s="387"/>
      <c r="BL941" s="387"/>
      <c r="BM941" s="387"/>
      <c r="BN941" s="387"/>
      <c r="BO941" s="387"/>
      <c r="BP941" s="387"/>
      <c r="BQ941" s="387"/>
      <c r="BR941" s="387"/>
      <c r="BS941" s="387"/>
      <c r="BT941" s="387"/>
      <c r="BU941" s="387"/>
      <c r="BV941" s="387"/>
      <c r="BW941" s="387"/>
      <c r="BX941" s="387"/>
      <c r="BY941" s="387"/>
      <c r="BZ941" s="387"/>
      <c r="CA941" s="387"/>
      <c r="CB941" s="387"/>
      <c r="CC941" s="387"/>
      <c r="CD941" s="387"/>
      <c r="CE941" s="387"/>
      <c r="CF941" s="387"/>
      <c r="CG941" s="387"/>
      <c r="CH941" s="387"/>
      <c r="CI941" s="387"/>
      <c r="CJ941" s="387"/>
      <c r="CK941" s="387"/>
      <c r="CL941" s="387"/>
      <c r="CM941" s="387"/>
      <c r="CN941" s="387"/>
      <c r="CO941" s="387"/>
      <c r="CP941" s="387"/>
      <c r="CQ941" s="387"/>
      <c r="CR941" s="387"/>
      <c r="CS941" s="387"/>
      <c r="CT941" s="387"/>
      <c r="CU941" s="387"/>
      <c r="CV941" s="387"/>
      <c r="CW941" s="387"/>
      <c r="CX941" s="387"/>
      <c r="CY941" s="387"/>
      <c r="CZ941" s="387"/>
      <c r="DA941" s="387"/>
      <c r="DB941" s="387"/>
      <c r="DC941" s="387"/>
      <c r="DD941" s="387"/>
      <c r="DE941" s="387"/>
      <c r="DF941" s="387"/>
      <c r="DG941" s="387"/>
      <c r="DH941" s="387"/>
      <c r="DI941" s="387"/>
      <c r="DJ941" s="387"/>
      <c r="DK941" s="387"/>
      <c r="DL941" s="387"/>
      <c r="DM941" s="387"/>
      <c r="DN941" s="387"/>
      <c r="DO941" s="387"/>
      <c r="DP941" s="387"/>
      <c r="DQ941" s="387"/>
      <c r="DR941" s="387"/>
      <c r="DS941" s="387"/>
      <c r="DT941" s="387"/>
      <c r="DU941" s="387"/>
      <c r="DV941" s="387"/>
      <c r="DW941" s="387"/>
      <c r="DX941" s="387"/>
      <c r="DY941" s="387"/>
      <c r="DZ941" s="387"/>
      <c r="EA941" s="387"/>
      <c r="EB941" s="387"/>
      <c r="EC941" s="387"/>
      <c r="ED941" s="387"/>
      <c r="EE941" s="387"/>
      <c r="EF941" s="387"/>
      <c r="EG941" s="387"/>
      <c r="EH941" s="387"/>
      <c r="EI941" s="387"/>
      <c r="EJ941" s="387"/>
      <c r="EK941" s="387"/>
      <c r="EL941" s="387"/>
      <c r="EM941" s="387"/>
    </row>
    <row r="942" spans="1:143" s="389" customFormat="1" ht="25.5" hidden="1" customHeight="1">
      <c r="A942" s="504"/>
      <c r="B942" s="504"/>
      <c r="C942" s="504"/>
      <c r="D942" s="504"/>
      <c r="E942" s="504"/>
      <c r="F942" s="504"/>
      <c r="G942" s="504"/>
      <c r="H942" s="504"/>
      <c r="I942" s="504"/>
      <c r="J942" s="504"/>
      <c r="K942" s="504"/>
      <c r="L942" s="504"/>
      <c r="M942" s="504"/>
      <c r="N942" s="504"/>
      <c r="O942" s="504"/>
      <c r="P942" s="504"/>
      <c r="Q942" s="504"/>
      <c r="R942" s="504"/>
      <c r="S942" s="504"/>
      <c r="T942" s="504"/>
      <c r="U942" s="504"/>
      <c r="V942" s="504"/>
      <c r="W942" s="504"/>
      <c r="X942" s="504"/>
      <c r="Y942" s="504"/>
      <c r="Z942" s="504"/>
      <c r="AA942" s="504"/>
      <c r="AB942" s="504"/>
      <c r="AC942" s="504"/>
      <c r="AD942" s="504"/>
      <c r="AE942" s="504"/>
      <c r="AF942" s="500"/>
      <c r="AG942" s="500"/>
      <c r="AH942" s="500"/>
      <c r="AI942" s="387"/>
      <c r="AJ942" s="387"/>
      <c r="AK942" s="387"/>
      <c r="AL942" s="387"/>
      <c r="AM942" s="387"/>
      <c r="AN942" s="387"/>
      <c r="AO942" s="387"/>
      <c r="AP942" s="387"/>
      <c r="AQ942" s="387"/>
      <c r="AR942" s="387"/>
      <c r="AS942" s="387"/>
      <c r="AT942" s="387"/>
      <c r="AU942" s="387"/>
      <c r="AV942" s="387"/>
      <c r="AW942" s="387"/>
      <c r="AX942" s="387"/>
      <c r="AY942" s="387"/>
      <c r="AZ942" s="387"/>
      <c r="BA942" s="387"/>
      <c r="BB942" s="387"/>
      <c r="BC942" s="387"/>
      <c r="BD942" s="387"/>
      <c r="BE942" s="387"/>
      <c r="BF942" s="387"/>
      <c r="BG942" s="387"/>
      <c r="BH942" s="387"/>
      <c r="BI942" s="387"/>
      <c r="BJ942" s="387"/>
      <c r="BK942" s="387"/>
      <c r="BL942" s="387"/>
      <c r="BM942" s="387"/>
      <c r="BN942" s="387"/>
      <c r="BO942" s="387"/>
      <c r="BP942" s="387"/>
      <c r="BQ942" s="387"/>
      <c r="BR942" s="387"/>
      <c r="BS942" s="387"/>
      <c r="BT942" s="387"/>
      <c r="BU942" s="387"/>
      <c r="BV942" s="387"/>
      <c r="BW942" s="387"/>
      <c r="BX942" s="387"/>
      <c r="BY942" s="387"/>
      <c r="BZ942" s="387"/>
      <c r="CA942" s="387"/>
      <c r="CB942" s="387"/>
      <c r="CC942" s="387"/>
      <c r="CD942" s="387"/>
      <c r="CE942" s="387"/>
      <c r="CF942" s="387"/>
      <c r="CG942" s="387"/>
      <c r="CH942" s="387"/>
      <c r="CI942" s="387"/>
      <c r="CJ942" s="387"/>
      <c r="CK942" s="387"/>
      <c r="CL942" s="387"/>
      <c r="CM942" s="387"/>
      <c r="CN942" s="387"/>
      <c r="CO942" s="387"/>
      <c r="CP942" s="387"/>
      <c r="CQ942" s="387"/>
      <c r="CR942" s="387"/>
      <c r="CS942" s="387"/>
      <c r="CT942" s="387"/>
      <c r="CU942" s="387"/>
      <c r="CV942" s="387"/>
      <c r="CW942" s="387"/>
      <c r="CX942" s="387"/>
      <c r="CY942" s="387"/>
      <c r="CZ942" s="387"/>
      <c r="DA942" s="387"/>
      <c r="DB942" s="387"/>
      <c r="DC942" s="387"/>
      <c r="DD942" s="387"/>
      <c r="DE942" s="387"/>
      <c r="DF942" s="387"/>
      <c r="DG942" s="387"/>
      <c r="DH942" s="387"/>
      <c r="DI942" s="387"/>
      <c r="DJ942" s="387"/>
      <c r="DK942" s="387"/>
      <c r="DL942" s="387"/>
      <c r="DM942" s="387"/>
      <c r="DN942" s="387"/>
      <c r="DO942" s="387"/>
      <c r="DP942" s="387"/>
      <c r="DQ942" s="387"/>
      <c r="DR942" s="387"/>
      <c r="DS942" s="387"/>
      <c r="DT942" s="387"/>
      <c r="DU942" s="387"/>
      <c r="DV942" s="387"/>
      <c r="DW942" s="387"/>
      <c r="DX942" s="387"/>
      <c r="DY942" s="387"/>
      <c r="DZ942" s="387"/>
      <c r="EA942" s="387"/>
      <c r="EB942" s="387"/>
      <c r="EC942" s="387"/>
      <c r="ED942" s="387"/>
      <c r="EE942" s="387"/>
      <c r="EF942" s="387"/>
      <c r="EG942" s="387"/>
      <c r="EH942" s="387"/>
      <c r="EI942" s="387"/>
      <c r="EJ942" s="387"/>
      <c r="EK942" s="387"/>
      <c r="EL942" s="387"/>
      <c r="EM942" s="387"/>
    </row>
    <row r="943" spans="1:143" s="389" customFormat="1" ht="25.5" hidden="1" customHeight="1">
      <c r="A943" s="504"/>
      <c r="B943" s="504"/>
      <c r="C943" s="504"/>
      <c r="D943" s="504"/>
      <c r="E943" s="504"/>
      <c r="F943" s="504"/>
      <c r="G943" s="504"/>
      <c r="H943" s="504"/>
      <c r="I943" s="504"/>
      <c r="J943" s="504"/>
      <c r="K943" s="504"/>
      <c r="L943" s="504"/>
      <c r="M943" s="504"/>
      <c r="N943" s="504"/>
      <c r="O943" s="504"/>
      <c r="P943" s="504"/>
      <c r="Q943" s="504"/>
      <c r="R943" s="504"/>
      <c r="S943" s="504"/>
      <c r="T943" s="504"/>
      <c r="U943" s="504"/>
      <c r="V943" s="504"/>
      <c r="W943" s="504"/>
      <c r="X943" s="504"/>
      <c r="Y943" s="504"/>
      <c r="Z943" s="504"/>
      <c r="AA943" s="504"/>
      <c r="AB943" s="504"/>
      <c r="AC943" s="504"/>
      <c r="AD943" s="504"/>
      <c r="AE943" s="504"/>
      <c r="AF943" s="500"/>
      <c r="AG943" s="500"/>
      <c r="AH943" s="500"/>
      <c r="AI943" s="387"/>
      <c r="AJ943" s="387"/>
      <c r="AK943" s="387"/>
      <c r="AL943" s="387"/>
      <c r="AM943" s="387"/>
      <c r="AN943" s="387"/>
      <c r="AO943" s="387"/>
      <c r="AP943" s="387"/>
      <c r="AQ943" s="387"/>
      <c r="AR943" s="387"/>
      <c r="AS943" s="387"/>
      <c r="AT943" s="387"/>
      <c r="AU943" s="387"/>
      <c r="AV943" s="387"/>
      <c r="AW943" s="387"/>
      <c r="AX943" s="387"/>
      <c r="AY943" s="387"/>
      <c r="AZ943" s="387"/>
      <c r="BA943" s="387"/>
      <c r="BB943" s="387"/>
      <c r="BC943" s="387"/>
      <c r="BD943" s="387"/>
      <c r="BE943" s="387"/>
      <c r="BF943" s="387"/>
      <c r="BG943" s="387"/>
      <c r="BH943" s="387"/>
      <c r="BI943" s="387"/>
      <c r="BJ943" s="387"/>
      <c r="BK943" s="387"/>
      <c r="BL943" s="387"/>
      <c r="BM943" s="387"/>
      <c r="BN943" s="387"/>
      <c r="BO943" s="387"/>
      <c r="BP943" s="387"/>
      <c r="BQ943" s="387"/>
      <c r="BR943" s="387"/>
      <c r="BS943" s="387"/>
      <c r="BT943" s="387"/>
      <c r="BU943" s="387"/>
      <c r="BV943" s="387"/>
      <c r="BW943" s="387"/>
      <c r="BX943" s="387"/>
      <c r="BY943" s="387"/>
      <c r="BZ943" s="387"/>
      <c r="CA943" s="387"/>
      <c r="CB943" s="387"/>
      <c r="CC943" s="387"/>
      <c r="CD943" s="387"/>
      <c r="CE943" s="387"/>
      <c r="CF943" s="387"/>
      <c r="CG943" s="387"/>
      <c r="CH943" s="387"/>
      <c r="CI943" s="387"/>
      <c r="CJ943" s="387"/>
      <c r="CK943" s="387"/>
      <c r="CL943" s="387"/>
      <c r="CM943" s="387"/>
      <c r="CN943" s="387"/>
      <c r="CO943" s="387"/>
      <c r="CP943" s="387"/>
      <c r="CQ943" s="387"/>
      <c r="CR943" s="387"/>
      <c r="CS943" s="387"/>
      <c r="CT943" s="387"/>
      <c r="CU943" s="387"/>
      <c r="CV943" s="387"/>
      <c r="CW943" s="387"/>
      <c r="CX943" s="387"/>
      <c r="CY943" s="387"/>
      <c r="CZ943" s="387"/>
      <c r="DA943" s="387"/>
      <c r="DB943" s="387"/>
      <c r="DC943" s="387"/>
      <c r="DD943" s="387"/>
      <c r="DE943" s="387"/>
      <c r="DF943" s="387"/>
      <c r="DG943" s="387"/>
      <c r="DH943" s="387"/>
      <c r="DI943" s="387"/>
      <c r="DJ943" s="387"/>
      <c r="DK943" s="387"/>
      <c r="DL943" s="387"/>
      <c r="DM943" s="387"/>
      <c r="DN943" s="387"/>
      <c r="DO943" s="387"/>
      <c r="DP943" s="387"/>
      <c r="DQ943" s="387"/>
      <c r="DR943" s="387"/>
      <c r="DS943" s="387"/>
      <c r="DT943" s="387"/>
      <c r="DU943" s="387"/>
      <c r="DV943" s="387"/>
      <c r="DW943" s="387"/>
      <c r="DX943" s="387"/>
      <c r="DY943" s="387"/>
      <c r="DZ943" s="387"/>
      <c r="EA943" s="387"/>
      <c r="EB943" s="387"/>
      <c r="EC943" s="387"/>
      <c r="ED943" s="387"/>
      <c r="EE943" s="387"/>
      <c r="EF943" s="387"/>
      <c r="EG943" s="387"/>
      <c r="EH943" s="387"/>
      <c r="EI943" s="387"/>
      <c r="EJ943" s="387"/>
      <c r="EK943" s="387"/>
      <c r="EL943" s="387"/>
      <c r="EM943" s="387"/>
    </row>
    <row r="944" spans="1:143" s="389" customFormat="1" ht="25.5" hidden="1" customHeight="1">
      <c r="A944" s="504"/>
      <c r="B944" s="504"/>
      <c r="C944" s="504"/>
      <c r="D944" s="504"/>
      <c r="E944" s="504"/>
      <c r="F944" s="504"/>
      <c r="G944" s="504"/>
      <c r="H944" s="504"/>
      <c r="I944" s="504"/>
      <c r="J944" s="504"/>
      <c r="K944" s="504"/>
      <c r="L944" s="504"/>
      <c r="M944" s="504"/>
      <c r="N944" s="504"/>
      <c r="O944" s="504"/>
      <c r="P944" s="504"/>
      <c r="Q944" s="504"/>
      <c r="R944" s="504"/>
      <c r="S944" s="504"/>
      <c r="T944" s="504"/>
      <c r="U944" s="504"/>
      <c r="V944" s="504"/>
      <c r="W944" s="504"/>
      <c r="X944" s="504"/>
      <c r="Y944" s="504"/>
      <c r="Z944" s="504"/>
      <c r="AA944" s="504"/>
      <c r="AB944" s="504"/>
      <c r="AC944" s="504"/>
      <c r="AD944" s="504"/>
      <c r="AE944" s="504"/>
      <c r="AF944" s="500"/>
      <c r="AG944" s="500"/>
      <c r="AH944" s="500"/>
      <c r="AI944" s="387"/>
      <c r="AJ944" s="387"/>
      <c r="AK944" s="387"/>
      <c r="AL944" s="387"/>
      <c r="AM944" s="387"/>
      <c r="AN944" s="387"/>
      <c r="AO944" s="387"/>
      <c r="AP944" s="387"/>
      <c r="AQ944" s="387"/>
      <c r="AR944" s="387"/>
      <c r="AS944" s="387"/>
      <c r="AT944" s="387"/>
      <c r="AU944" s="387"/>
      <c r="AV944" s="387"/>
      <c r="AW944" s="387"/>
      <c r="AX944" s="387"/>
      <c r="AY944" s="387"/>
      <c r="AZ944" s="387"/>
      <c r="BA944" s="387"/>
      <c r="BB944" s="387"/>
      <c r="BC944" s="387"/>
      <c r="BD944" s="387"/>
      <c r="BE944" s="387"/>
      <c r="BF944" s="387"/>
      <c r="BG944" s="387"/>
      <c r="BH944" s="387"/>
      <c r="BI944" s="387"/>
      <c r="BJ944" s="387"/>
      <c r="BK944" s="387"/>
      <c r="BL944" s="387"/>
      <c r="BM944" s="387"/>
      <c r="BN944" s="387"/>
      <c r="BO944" s="387"/>
      <c r="BP944" s="387"/>
      <c r="BQ944" s="387"/>
      <c r="BR944" s="387"/>
      <c r="BS944" s="387"/>
      <c r="BT944" s="387"/>
      <c r="BU944" s="387"/>
      <c r="BV944" s="387"/>
      <c r="BW944" s="387"/>
      <c r="BX944" s="387"/>
      <c r="BY944" s="387"/>
      <c r="BZ944" s="387"/>
      <c r="CA944" s="387"/>
      <c r="CB944" s="387"/>
      <c r="CC944" s="387"/>
      <c r="CD944" s="387"/>
      <c r="CE944" s="387"/>
      <c r="CF944" s="387"/>
      <c r="CG944" s="387"/>
      <c r="CH944" s="387"/>
      <c r="CI944" s="387"/>
      <c r="CJ944" s="387"/>
      <c r="CK944" s="387"/>
      <c r="CL944" s="387"/>
      <c r="CM944" s="387"/>
      <c r="CN944" s="387"/>
      <c r="CO944" s="387"/>
      <c r="CP944" s="387"/>
      <c r="CQ944" s="387"/>
      <c r="CR944" s="387"/>
      <c r="CS944" s="387"/>
      <c r="CT944" s="387"/>
      <c r="CU944" s="387"/>
      <c r="CV944" s="387"/>
      <c r="CW944" s="387"/>
      <c r="CX944" s="387"/>
      <c r="CY944" s="387"/>
      <c r="CZ944" s="387"/>
      <c r="DA944" s="387"/>
      <c r="DB944" s="387"/>
      <c r="DC944" s="387"/>
      <c r="DD944" s="387"/>
      <c r="DE944" s="387"/>
      <c r="DF944" s="387"/>
      <c r="DG944" s="387"/>
      <c r="DH944" s="387"/>
      <c r="DI944" s="387"/>
      <c r="DJ944" s="387"/>
      <c r="DK944" s="387"/>
      <c r="DL944" s="387"/>
      <c r="DM944" s="387"/>
      <c r="DN944" s="387"/>
      <c r="DO944" s="387"/>
      <c r="DP944" s="387"/>
      <c r="DQ944" s="387"/>
      <c r="DR944" s="387"/>
      <c r="DS944" s="387"/>
      <c r="DT944" s="387"/>
      <c r="DU944" s="387"/>
      <c r="DV944" s="387"/>
      <c r="DW944" s="387"/>
      <c r="DX944" s="387"/>
      <c r="DY944" s="387"/>
      <c r="DZ944" s="387"/>
      <c r="EA944" s="387"/>
      <c r="EB944" s="387"/>
      <c r="EC944" s="387"/>
      <c r="ED944" s="387"/>
      <c r="EE944" s="387"/>
      <c r="EF944" s="387"/>
      <c r="EG944" s="387"/>
      <c r="EH944" s="387"/>
      <c r="EI944" s="387"/>
      <c r="EJ944" s="387"/>
      <c r="EK944" s="387"/>
      <c r="EL944" s="387"/>
      <c r="EM944" s="387"/>
    </row>
    <row r="945" spans="1:143" s="389" customFormat="1" ht="25.5" hidden="1" customHeight="1">
      <c r="A945" s="504"/>
      <c r="B945" s="504"/>
      <c r="C945" s="504"/>
      <c r="D945" s="504"/>
      <c r="E945" s="504"/>
      <c r="F945" s="504"/>
      <c r="G945" s="504"/>
      <c r="H945" s="504"/>
      <c r="I945" s="504"/>
      <c r="J945" s="504"/>
      <c r="K945" s="504"/>
      <c r="L945" s="504"/>
      <c r="M945" s="504"/>
      <c r="N945" s="504"/>
      <c r="O945" s="504"/>
      <c r="P945" s="504"/>
      <c r="Q945" s="504"/>
      <c r="R945" s="504"/>
      <c r="S945" s="504"/>
      <c r="T945" s="504"/>
      <c r="U945" s="504"/>
      <c r="V945" s="504"/>
      <c r="W945" s="504"/>
      <c r="X945" s="504"/>
      <c r="Y945" s="504"/>
      <c r="Z945" s="504"/>
      <c r="AA945" s="504"/>
      <c r="AB945" s="504"/>
      <c r="AC945" s="504"/>
      <c r="AD945" s="504"/>
      <c r="AE945" s="504"/>
      <c r="AF945" s="500"/>
      <c r="AG945" s="500"/>
      <c r="AH945" s="500"/>
      <c r="AI945" s="387"/>
      <c r="AJ945" s="387"/>
      <c r="AK945" s="387"/>
      <c r="AL945" s="387"/>
      <c r="AM945" s="387"/>
      <c r="AN945" s="387"/>
      <c r="AO945" s="387"/>
      <c r="AP945" s="387"/>
      <c r="AQ945" s="387"/>
      <c r="AR945" s="387"/>
      <c r="AS945" s="387"/>
      <c r="AT945" s="387"/>
      <c r="AU945" s="387"/>
      <c r="AV945" s="387"/>
      <c r="AW945" s="387"/>
      <c r="AX945" s="387"/>
      <c r="AY945" s="387"/>
      <c r="AZ945" s="387"/>
      <c r="BA945" s="387"/>
      <c r="BB945" s="387"/>
      <c r="BC945" s="387"/>
      <c r="BD945" s="387"/>
      <c r="BE945" s="387"/>
      <c r="BF945" s="387"/>
      <c r="BG945" s="387"/>
      <c r="BH945" s="387"/>
      <c r="BI945" s="387"/>
      <c r="BJ945" s="387"/>
      <c r="BK945" s="387"/>
      <c r="BL945" s="387"/>
      <c r="BM945" s="387"/>
      <c r="BN945" s="387"/>
      <c r="BO945" s="387"/>
      <c r="BP945" s="387"/>
      <c r="BQ945" s="387"/>
      <c r="BR945" s="387"/>
      <c r="BS945" s="387"/>
      <c r="BT945" s="387"/>
      <c r="BU945" s="387"/>
      <c r="BV945" s="387"/>
      <c r="BW945" s="387"/>
      <c r="BX945" s="387"/>
      <c r="BY945" s="387"/>
      <c r="BZ945" s="387"/>
      <c r="CA945" s="387"/>
      <c r="CB945" s="387"/>
      <c r="CC945" s="387"/>
      <c r="CD945" s="387"/>
      <c r="CE945" s="387"/>
      <c r="CF945" s="387"/>
      <c r="CG945" s="387"/>
      <c r="CH945" s="387"/>
      <c r="CI945" s="387"/>
      <c r="CJ945" s="387"/>
      <c r="CK945" s="387"/>
      <c r="CL945" s="387"/>
      <c r="CM945" s="387"/>
      <c r="CN945" s="387"/>
      <c r="CO945" s="387"/>
      <c r="CP945" s="387"/>
      <c r="CQ945" s="387"/>
      <c r="CR945" s="387"/>
      <c r="CS945" s="387"/>
      <c r="CT945" s="387"/>
      <c r="CU945" s="387"/>
      <c r="CV945" s="387"/>
      <c r="CW945" s="387"/>
      <c r="CX945" s="387"/>
      <c r="CY945" s="387"/>
      <c r="CZ945" s="387"/>
      <c r="DA945" s="387"/>
      <c r="DB945" s="387"/>
      <c r="DC945" s="387"/>
      <c r="DD945" s="387"/>
      <c r="DE945" s="387"/>
      <c r="DF945" s="387"/>
      <c r="DG945" s="387"/>
      <c r="DH945" s="387"/>
      <c r="DI945" s="387"/>
      <c r="DJ945" s="387"/>
      <c r="DK945" s="387"/>
      <c r="DL945" s="387"/>
      <c r="DM945" s="387"/>
      <c r="DN945" s="387"/>
      <c r="DO945" s="387"/>
      <c r="DP945" s="387"/>
      <c r="DQ945" s="387"/>
      <c r="DR945" s="387"/>
      <c r="DS945" s="387"/>
      <c r="DT945" s="387"/>
      <c r="DU945" s="387"/>
      <c r="DV945" s="387"/>
      <c r="DW945" s="387"/>
      <c r="DX945" s="387"/>
      <c r="DY945" s="387"/>
      <c r="DZ945" s="387"/>
      <c r="EA945" s="387"/>
      <c r="EB945" s="387"/>
      <c r="EC945" s="387"/>
      <c r="ED945" s="387"/>
      <c r="EE945" s="387"/>
      <c r="EF945" s="387"/>
      <c r="EG945" s="387"/>
      <c r="EH945" s="387"/>
      <c r="EI945" s="387"/>
      <c r="EJ945" s="387"/>
      <c r="EK945" s="387"/>
      <c r="EL945" s="387"/>
      <c r="EM945" s="387"/>
    </row>
    <row r="946" spans="1:143" s="389" customFormat="1" ht="25.5" hidden="1" customHeight="1">
      <c r="A946" s="504"/>
      <c r="B946" s="504"/>
      <c r="C946" s="504"/>
      <c r="D946" s="504"/>
      <c r="E946" s="504"/>
      <c r="F946" s="504"/>
      <c r="G946" s="504"/>
      <c r="H946" s="504"/>
      <c r="I946" s="504"/>
      <c r="J946" s="504"/>
      <c r="K946" s="504"/>
      <c r="L946" s="504"/>
      <c r="M946" s="504"/>
      <c r="N946" s="504"/>
      <c r="O946" s="504"/>
      <c r="P946" s="504"/>
      <c r="Q946" s="504"/>
      <c r="R946" s="504"/>
      <c r="S946" s="504"/>
      <c r="T946" s="504"/>
      <c r="U946" s="504"/>
      <c r="V946" s="504"/>
      <c r="W946" s="504"/>
      <c r="X946" s="504"/>
      <c r="Y946" s="504"/>
      <c r="Z946" s="504"/>
      <c r="AA946" s="504"/>
      <c r="AB946" s="504"/>
      <c r="AC946" s="504"/>
      <c r="AD946" s="504"/>
      <c r="AE946" s="504"/>
      <c r="AF946" s="500"/>
      <c r="AG946" s="500"/>
      <c r="AH946" s="500"/>
      <c r="AI946" s="387"/>
      <c r="AJ946" s="387"/>
      <c r="AK946" s="387"/>
      <c r="AL946" s="387"/>
      <c r="AM946" s="387"/>
      <c r="AN946" s="387"/>
      <c r="AO946" s="387"/>
      <c r="AP946" s="387"/>
      <c r="AQ946" s="387"/>
      <c r="AR946" s="387"/>
      <c r="AS946" s="387"/>
      <c r="AT946" s="387"/>
      <c r="AU946" s="387"/>
      <c r="AV946" s="387"/>
      <c r="AW946" s="387"/>
      <c r="AX946" s="387"/>
      <c r="AY946" s="387"/>
      <c r="AZ946" s="387"/>
      <c r="BA946" s="387"/>
      <c r="BB946" s="387"/>
      <c r="BC946" s="387"/>
      <c r="BD946" s="387"/>
      <c r="BE946" s="387"/>
      <c r="BF946" s="387"/>
      <c r="BG946" s="387"/>
      <c r="BH946" s="387"/>
      <c r="BI946" s="387"/>
      <c r="BJ946" s="387"/>
      <c r="BK946" s="387"/>
      <c r="BL946" s="387"/>
      <c r="BM946" s="387"/>
      <c r="BN946" s="387"/>
      <c r="BO946" s="387"/>
      <c r="BP946" s="387"/>
      <c r="BQ946" s="387"/>
      <c r="BR946" s="387"/>
      <c r="BS946" s="387"/>
      <c r="BT946" s="387"/>
      <c r="BU946" s="387"/>
      <c r="BV946" s="387"/>
      <c r="BW946" s="387"/>
      <c r="BX946" s="387"/>
      <c r="BY946" s="387"/>
      <c r="BZ946" s="387"/>
      <c r="CA946" s="387"/>
      <c r="CB946" s="387"/>
      <c r="CC946" s="387"/>
      <c r="CD946" s="387"/>
      <c r="CE946" s="387"/>
      <c r="CF946" s="387"/>
      <c r="CG946" s="387"/>
      <c r="CH946" s="387"/>
      <c r="CI946" s="387"/>
      <c r="CJ946" s="387"/>
      <c r="CK946" s="387"/>
      <c r="CL946" s="387"/>
      <c r="CM946" s="387"/>
      <c r="CN946" s="387"/>
      <c r="CO946" s="387"/>
      <c r="CP946" s="387"/>
      <c r="CQ946" s="387"/>
      <c r="CR946" s="387"/>
      <c r="CS946" s="387"/>
      <c r="CT946" s="387"/>
      <c r="CU946" s="387"/>
      <c r="CV946" s="387"/>
      <c r="CW946" s="387"/>
      <c r="CX946" s="387"/>
      <c r="CY946" s="387"/>
      <c r="CZ946" s="387"/>
      <c r="DA946" s="387"/>
      <c r="DB946" s="387"/>
      <c r="DC946" s="387"/>
      <c r="DD946" s="387"/>
      <c r="DE946" s="387"/>
      <c r="DF946" s="387"/>
      <c r="DG946" s="387"/>
      <c r="DH946" s="387"/>
      <c r="DI946" s="387"/>
      <c r="DJ946" s="387"/>
      <c r="DK946" s="387"/>
      <c r="DL946" s="387"/>
      <c r="DM946" s="387"/>
      <c r="DN946" s="387"/>
      <c r="DO946" s="387"/>
      <c r="DP946" s="387"/>
      <c r="DQ946" s="387"/>
      <c r="DR946" s="387"/>
      <c r="DS946" s="387"/>
      <c r="DT946" s="387"/>
      <c r="DU946" s="387"/>
      <c r="DV946" s="387"/>
      <c r="DW946" s="387"/>
      <c r="DX946" s="387"/>
      <c r="DY946" s="387"/>
      <c r="DZ946" s="387"/>
      <c r="EA946" s="387"/>
      <c r="EB946" s="387"/>
      <c r="EC946" s="387"/>
      <c r="ED946" s="387"/>
      <c r="EE946" s="387"/>
      <c r="EF946" s="387"/>
      <c r="EG946" s="387"/>
      <c r="EH946" s="387"/>
      <c r="EI946" s="387"/>
      <c r="EJ946" s="387"/>
      <c r="EK946" s="387"/>
      <c r="EL946" s="387"/>
      <c r="EM946" s="387"/>
    </row>
    <row r="947" spans="1:143" s="389" customFormat="1" ht="25.5" hidden="1" customHeight="1">
      <c r="A947" s="504"/>
      <c r="B947" s="504"/>
      <c r="C947" s="504"/>
      <c r="D947" s="504"/>
      <c r="E947" s="504"/>
      <c r="F947" s="504"/>
      <c r="G947" s="504"/>
      <c r="H947" s="504"/>
      <c r="I947" s="504"/>
      <c r="J947" s="504"/>
      <c r="K947" s="504"/>
      <c r="L947" s="504"/>
      <c r="M947" s="504"/>
      <c r="N947" s="504"/>
      <c r="O947" s="504"/>
      <c r="P947" s="504"/>
      <c r="Q947" s="504"/>
      <c r="R947" s="504"/>
      <c r="S947" s="504"/>
      <c r="T947" s="504"/>
      <c r="U947" s="504"/>
      <c r="V947" s="504"/>
      <c r="W947" s="504"/>
      <c r="X947" s="504"/>
      <c r="Y947" s="504"/>
      <c r="Z947" s="504"/>
      <c r="AA947" s="504"/>
      <c r="AB947" s="504"/>
      <c r="AC947" s="504"/>
      <c r="AD947" s="504"/>
      <c r="AE947" s="504"/>
      <c r="AF947" s="500"/>
      <c r="AG947" s="500"/>
      <c r="AH947" s="500"/>
      <c r="AI947" s="387"/>
      <c r="AJ947" s="387"/>
      <c r="AK947" s="387"/>
      <c r="AL947" s="387"/>
      <c r="AM947" s="387"/>
      <c r="AN947" s="387"/>
      <c r="AO947" s="387"/>
      <c r="AP947" s="387"/>
      <c r="AQ947" s="387"/>
      <c r="AR947" s="387"/>
      <c r="AS947" s="387"/>
      <c r="AT947" s="387"/>
      <c r="AU947" s="387"/>
      <c r="AV947" s="387"/>
      <c r="AW947" s="387"/>
      <c r="AX947" s="387"/>
      <c r="AY947" s="387"/>
      <c r="AZ947" s="387"/>
      <c r="BA947" s="387"/>
      <c r="BB947" s="387"/>
      <c r="BC947" s="387"/>
      <c r="BD947" s="387"/>
      <c r="BE947" s="387"/>
      <c r="BF947" s="387"/>
      <c r="BG947" s="387"/>
      <c r="BH947" s="387"/>
      <c r="BI947" s="387"/>
      <c r="BJ947" s="387"/>
      <c r="BK947" s="387"/>
      <c r="BL947" s="387"/>
      <c r="BM947" s="387"/>
      <c r="BN947" s="387"/>
      <c r="BO947" s="387"/>
      <c r="BP947" s="387"/>
      <c r="BQ947" s="387"/>
      <c r="BR947" s="387"/>
      <c r="BS947" s="387"/>
      <c r="BT947" s="387"/>
      <c r="BU947" s="387"/>
      <c r="BV947" s="387"/>
      <c r="BW947" s="387"/>
      <c r="BX947" s="387"/>
      <c r="BY947" s="387"/>
      <c r="BZ947" s="387"/>
      <c r="CA947" s="387"/>
      <c r="CB947" s="387"/>
      <c r="CC947" s="387"/>
      <c r="CD947" s="387"/>
      <c r="CE947" s="387"/>
      <c r="CF947" s="387"/>
      <c r="CG947" s="387"/>
      <c r="CH947" s="387"/>
      <c r="CI947" s="387"/>
      <c r="CJ947" s="387"/>
      <c r="CK947" s="387"/>
      <c r="CL947" s="387"/>
      <c r="CM947" s="387"/>
      <c r="CN947" s="387"/>
      <c r="CO947" s="387"/>
      <c r="CP947" s="387"/>
      <c r="CQ947" s="387"/>
      <c r="CR947" s="387"/>
      <c r="CS947" s="387"/>
      <c r="CT947" s="387"/>
      <c r="CU947" s="387"/>
      <c r="CV947" s="387"/>
      <c r="CW947" s="387"/>
      <c r="CX947" s="387"/>
      <c r="CY947" s="387"/>
      <c r="CZ947" s="387"/>
      <c r="DA947" s="387"/>
      <c r="DB947" s="387"/>
      <c r="DC947" s="387"/>
      <c r="DD947" s="387"/>
      <c r="DE947" s="387"/>
      <c r="DF947" s="387"/>
      <c r="DG947" s="387"/>
      <c r="DH947" s="387"/>
      <c r="DI947" s="387"/>
      <c r="DJ947" s="387"/>
      <c r="DK947" s="387"/>
      <c r="DL947" s="387"/>
      <c r="DM947" s="387"/>
      <c r="DN947" s="387"/>
      <c r="DO947" s="387"/>
      <c r="DP947" s="387"/>
      <c r="DQ947" s="387"/>
      <c r="DR947" s="387"/>
      <c r="DS947" s="387"/>
      <c r="DT947" s="387"/>
      <c r="DU947" s="387"/>
      <c r="DV947" s="387"/>
      <c r="DW947" s="387"/>
      <c r="DX947" s="387"/>
      <c r="DY947" s="387"/>
      <c r="DZ947" s="387"/>
      <c r="EA947" s="387"/>
      <c r="EB947" s="387"/>
      <c r="EC947" s="387"/>
      <c r="ED947" s="387"/>
      <c r="EE947" s="387"/>
      <c r="EF947" s="387"/>
      <c r="EG947" s="387"/>
      <c r="EH947" s="387"/>
      <c r="EI947" s="387"/>
      <c r="EJ947" s="387"/>
      <c r="EK947" s="387"/>
      <c r="EL947" s="387"/>
      <c r="EM947" s="387"/>
    </row>
    <row r="948" spans="1:143" s="389" customFormat="1" ht="25.5" hidden="1" customHeight="1">
      <c r="A948" s="504"/>
      <c r="B948" s="504"/>
      <c r="C948" s="504"/>
      <c r="D948" s="504"/>
      <c r="E948" s="504"/>
      <c r="F948" s="504"/>
      <c r="G948" s="504"/>
      <c r="H948" s="504"/>
      <c r="I948" s="504"/>
      <c r="J948" s="504"/>
      <c r="K948" s="504"/>
      <c r="L948" s="504"/>
      <c r="M948" s="504"/>
      <c r="N948" s="504"/>
      <c r="O948" s="504"/>
      <c r="P948" s="504"/>
      <c r="Q948" s="504"/>
      <c r="R948" s="504"/>
      <c r="S948" s="504"/>
      <c r="T948" s="504"/>
      <c r="U948" s="504"/>
      <c r="V948" s="504"/>
      <c r="W948" s="504"/>
      <c r="X948" s="504"/>
      <c r="Y948" s="504"/>
      <c r="Z948" s="504"/>
      <c r="AA948" s="504"/>
      <c r="AB948" s="504"/>
      <c r="AC948" s="504"/>
      <c r="AD948" s="504"/>
      <c r="AE948" s="504"/>
      <c r="AF948" s="500"/>
      <c r="AG948" s="500"/>
      <c r="AH948" s="500"/>
      <c r="AI948" s="387"/>
      <c r="AJ948" s="387"/>
      <c r="AK948" s="387"/>
      <c r="AL948" s="387"/>
      <c r="AM948" s="387"/>
      <c r="AN948" s="387"/>
      <c r="AO948" s="387"/>
      <c r="AP948" s="387"/>
      <c r="AQ948" s="387"/>
      <c r="AR948" s="387"/>
      <c r="AS948" s="387"/>
      <c r="AT948" s="387"/>
      <c r="AU948" s="387"/>
      <c r="AV948" s="387"/>
      <c r="AW948" s="387"/>
      <c r="AX948" s="387"/>
      <c r="AY948" s="387"/>
      <c r="AZ948" s="387"/>
      <c r="BA948" s="387"/>
      <c r="BB948" s="387"/>
      <c r="BC948" s="387"/>
      <c r="BD948" s="387"/>
      <c r="BE948" s="387"/>
      <c r="BF948" s="387"/>
      <c r="BG948" s="387"/>
      <c r="BH948" s="387"/>
      <c r="BI948" s="387"/>
      <c r="BJ948" s="387"/>
      <c r="BK948" s="387"/>
      <c r="BL948" s="387"/>
      <c r="BM948" s="387"/>
      <c r="BN948" s="387"/>
      <c r="BO948" s="387"/>
      <c r="BP948" s="387"/>
      <c r="BQ948" s="387"/>
      <c r="BR948" s="387"/>
      <c r="BS948" s="387"/>
      <c r="BT948" s="387"/>
      <c r="BU948" s="387"/>
      <c r="BV948" s="387"/>
      <c r="BW948" s="387"/>
      <c r="BX948" s="387"/>
      <c r="BY948" s="387"/>
      <c r="BZ948" s="387"/>
      <c r="CA948" s="387"/>
      <c r="CB948" s="387"/>
      <c r="CC948" s="387"/>
      <c r="CD948" s="387"/>
      <c r="CE948" s="387"/>
      <c r="CF948" s="387"/>
      <c r="CG948" s="387"/>
      <c r="CH948" s="387"/>
      <c r="CI948" s="387"/>
      <c r="CJ948" s="387"/>
      <c r="CK948" s="387"/>
      <c r="CL948" s="387"/>
      <c r="CM948" s="387"/>
      <c r="CN948" s="387"/>
      <c r="CO948" s="387"/>
      <c r="CP948" s="387"/>
      <c r="CQ948" s="387"/>
      <c r="CR948" s="387"/>
      <c r="CS948" s="387"/>
      <c r="CT948" s="387"/>
      <c r="CU948" s="387"/>
      <c r="CV948" s="387"/>
      <c r="CW948" s="387"/>
      <c r="CX948" s="387"/>
      <c r="CY948" s="387"/>
      <c r="CZ948" s="387"/>
      <c r="DA948" s="387"/>
      <c r="DB948" s="387"/>
      <c r="DC948" s="387"/>
      <c r="DD948" s="387"/>
      <c r="DE948" s="387"/>
      <c r="DF948" s="387"/>
      <c r="DG948" s="387"/>
      <c r="DH948" s="387"/>
      <c r="DI948" s="387"/>
      <c r="DJ948" s="387"/>
      <c r="DK948" s="387"/>
      <c r="DL948" s="387"/>
      <c r="DM948" s="387"/>
      <c r="DN948" s="387"/>
      <c r="DO948" s="387"/>
      <c r="DP948" s="387"/>
      <c r="DQ948" s="387"/>
      <c r="DR948" s="387"/>
      <c r="DS948" s="387"/>
      <c r="DT948" s="387"/>
      <c r="DU948" s="387"/>
      <c r="DV948" s="387"/>
      <c r="DW948" s="387"/>
      <c r="DX948" s="387"/>
      <c r="DY948" s="387"/>
      <c r="DZ948" s="387"/>
      <c r="EA948" s="387"/>
      <c r="EB948" s="387"/>
      <c r="EC948" s="387"/>
      <c r="ED948" s="387"/>
      <c r="EE948" s="387"/>
      <c r="EF948" s="387"/>
      <c r="EG948" s="387"/>
      <c r="EH948" s="387"/>
      <c r="EI948" s="387"/>
      <c r="EJ948" s="387"/>
      <c r="EK948" s="387"/>
      <c r="EL948" s="387"/>
      <c r="EM948" s="387"/>
    </row>
    <row r="949" spans="1:143" s="389" customFormat="1" ht="25.5" hidden="1" customHeight="1">
      <c r="A949" s="504"/>
      <c r="B949" s="504"/>
      <c r="C949" s="504"/>
      <c r="D949" s="504"/>
      <c r="E949" s="504"/>
      <c r="F949" s="504"/>
      <c r="G949" s="504"/>
      <c r="H949" s="504"/>
      <c r="I949" s="504"/>
      <c r="J949" s="504"/>
      <c r="K949" s="504"/>
      <c r="L949" s="504"/>
      <c r="M949" s="504"/>
      <c r="N949" s="504"/>
      <c r="O949" s="504"/>
      <c r="P949" s="504"/>
      <c r="Q949" s="504"/>
      <c r="R949" s="504"/>
      <c r="S949" s="504"/>
      <c r="T949" s="504"/>
      <c r="U949" s="504"/>
      <c r="V949" s="504"/>
      <c r="W949" s="504"/>
      <c r="X949" s="504"/>
      <c r="Y949" s="504"/>
      <c r="Z949" s="504"/>
      <c r="AA949" s="504"/>
      <c r="AB949" s="504"/>
      <c r="AC949" s="504"/>
      <c r="AD949" s="504"/>
      <c r="AE949" s="504"/>
      <c r="AF949" s="500"/>
      <c r="AG949" s="500"/>
      <c r="AH949" s="500"/>
      <c r="AI949" s="387"/>
      <c r="AJ949" s="387"/>
      <c r="AK949" s="387"/>
      <c r="AL949" s="387"/>
      <c r="AM949" s="387"/>
      <c r="AN949" s="387"/>
      <c r="AO949" s="387"/>
      <c r="AP949" s="387"/>
      <c r="AQ949" s="387"/>
      <c r="AR949" s="387"/>
      <c r="AS949" s="387"/>
      <c r="AT949" s="387"/>
      <c r="AU949" s="387"/>
      <c r="AV949" s="387"/>
      <c r="AW949" s="387"/>
      <c r="AX949" s="387"/>
      <c r="AY949" s="387"/>
      <c r="AZ949" s="387"/>
      <c r="BA949" s="387"/>
      <c r="BB949" s="387"/>
      <c r="BC949" s="387"/>
      <c r="BD949" s="387"/>
      <c r="BE949" s="387"/>
      <c r="BF949" s="387"/>
      <c r="BG949" s="387"/>
      <c r="BH949" s="387"/>
      <c r="BI949" s="387"/>
      <c r="BJ949" s="387"/>
      <c r="BK949" s="387"/>
      <c r="BL949" s="387"/>
      <c r="BM949" s="387"/>
      <c r="BN949" s="387"/>
      <c r="BO949" s="387"/>
      <c r="BP949" s="387"/>
      <c r="BQ949" s="387"/>
      <c r="BR949" s="387"/>
      <c r="BS949" s="387"/>
      <c r="BT949" s="387"/>
      <c r="BU949" s="387"/>
      <c r="BV949" s="387"/>
      <c r="BW949" s="387"/>
      <c r="BX949" s="387"/>
      <c r="BY949" s="387"/>
      <c r="BZ949" s="387"/>
      <c r="CA949" s="387"/>
      <c r="CB949" s="387"/>
      <c r="CC949" s="387"/>
      <c r="CD949" s="387"/>
      <c r="CE949" s="387"/>
      <c r="CF949" s="387"/>
      <c r="CG949" s="387"/>
      <c r="CH949" s="387"/>
      <c r="CI949" s="387"/>
      <c r="CJ949" s="387"/>
      <c r="CK949" s="387"/>
      <c r="CL949" s="387"/>
      <c r="CM949" s="387"/>
      <c r="CN949" s="387"/>
      <c r="CO949" s="387"/>
      <c r="CP949" s="387"/>
      <c r="CQ949" s="387"/>
      <c r="CR949" s="387"/>
      <c r="CS949" s="387"/>
      <c r="CT949" s="387"/>
      <c r="CU949" s="387"/>
      <c r="CV949" s="387"/>
      <c r="CW949" s="387"/>
      <c r="CX949" s="387"/>
      <c r="CY949" s="387"/>
      <c r="CZ949" s="387"/>
      <c r="DA949" s="387"/>
      <c r="DB949" s="387"/>
      <c r="DC949" s="387"/>
      <c r="DD949" s="387"/>
      <c r="DE949" s="387"/>
      <c r="DF949" s="387"/>
      <c r="DG949" s="387"/>
      <c r="DH949" s="387"/>
      <c r="DI949" s="387"/>
      <c r="DJ949" s="387"/>
      <c r="DK949" s="387"/>
      <c r="DL949" s="387"/>
      <c r="DM949" s="387"/>
      <c r="DN949" s="387"/>
      <c r="DO949" s="387"/>
      <c r="DP949" s="387"/>
      <c r="DQ949" s="387"/>
      <c r="DR949" s="387"/>
      <c r="DS949" s="387"/>
      <c r="DT949" s="387"/>
      <c r="DU949" s="387"/>
      <c r="DV949" s="387"/>
      <c r="DW949" s="387"/>
      <c r="DX949" s="387"/>
      <c r="DY949" s="387"/>
      <c r="DZ949" s="387"/>
      <c r="EA949" s="387"/>
      <c r="EB949" s="387"/>
      <c r="EC949" s="387"/>
      <c r="ED949" s="387"/>
      <c r="EE949" s="387"/>
      <c r="EF949" s="387"/>
      <c r="EG949" s="387"/>
      <c r="EH949" s="387"/>
      <c r="EI949" s="387"/>
      <c r="EJ949" s="387"/>
      <c r="EK949" s="387"/>
      <c r="EL949" s="387"/>
      <c r="EM949" s="387"/>
    </row>
    <row r="950" spans="1:143" s="389" customFormat="1" ht="25.5" hidden="1" customHeight="1">
      <c r="A950" s="504"/>
      <c r="B950" s="504"/>
      <c r="C950" s="504"/>
      <c r="D950" s="504"/>
      <c r="E950" s="504"/>
      <c r="F950" s="504"/>
      <c r="G950" s="504"/>
      <c r="H950" s="504"/>
      <c r="I950" s="504"/>
      <c r="J950" s="504"/>
      <c r="K950" s="504"/>
      <c r="L950" s="504"/>
      <c r="M950" s="504"/>
      <c r="N950" s="504"/>
      <c r="O950" s="504"/>
      <c r="P950" s="504"/>
      <c r="Q950" s="504"/>
      <c r="R950" s="504"/>
      <c r="S950" s="504"/>
      <c r="T950" s="504"/>
      <c r="U950" s="504"/>
      <c r="V950" s="504"/>
      <c r="W950" s="504"/>
      <c r="X950" s="504"/>
      <c r="Y950" s="504"/>
      <c r="Z950" s="504"/>
      <c r="AA950" s="504"/>
      <c r="AB950" s="504"/>
      <c r="AC950" s="504"/>
      <c r="AD950" s="504"/>
      <c r="AE950" s="504"/>
      <c r="AF950" s="500"/>
      <c r="AG950" s="500"/>
      <c r="AH950" s="500"/>
      <c r="AI950" s="387"/>
      <c r="AJ950" s="387"/>
      <c r="AK950" s="387"/>
      <c r="AL950" s="387"/>
      <c r="AM950" s="387"/>
      <c r="AN950" s="387"/>
      <c r="AO950" s="387"/>
      <c r="AP950" s="387"/>
      <c r="AQ950" s="387"/>
      <c r="AR950" s="387"/>
      <c r="AS950" s="387"/>
      <c r="AT950" s="387"/>
      <c r="AU950" s="387"/>
      <c r="AV950" s="387"/>
      <c r="AW950" s="387"/>
      <c r="AX950" s="387"/>
      <c r="AY950" s="387"/>
      <c r="AZ950" s="387"/>
      <c r="BA950" s="387"/>
      <c r="BB950" s="387"/>
      <c r="BC950" s="387"/>
      <c r="BD950" s="387"/>
      <c r="BE950" s="387"/>
      <c r="BF950" s="387"/>
      <c r="BG950" s="387"/>
      <c r="BH950" s="387"/>
      <c r="BI950" s="387"/>
      <c r="BJ950" s="387"/>
      <c r="BK950" s="387"/>
      <c r="BL950" s="387"/>
      <c r="BM950" s="387"/>
      <c r="BN950" s="387"/>
      <c r="BO950" s="387"/>
      <c r="BP950" s="387"/>
      <c r="BQ950" s="387"/>
      <c r="BR950" s="387"/>
      <c r="BS950" s="387"/>
      <c r="BT950" s="387"/>
      <c r="BU950" s="387"/>
      <c r="BV950" s="387"/>
      <c r="BW950" s="387"/>
      <c r="BX950" s="387"/>
      <c r="BY950" s="387"/>
      <c r="BZ950" s="387"/>
      <c r="CA950" s="387"/>
      <c r="CB950" s="387"/>
      <c r="CC950" s="387"/>
      <c r="CD950" s="387"/>
      <c r="CE950" s="387"/>
      <c r="CF950" s="387"/>
      <c r="CG950" s="387"/>
      <c r="CH950" s="387"/>
      <c r="CI950" s="387"/>
      <c r="CJ950" s="387"/>
      <c r="CK950" s="387"/>
      <c r="CL950" s="387"/>
      <c r="CM950" s="387"/>
      <c r="CN950" s="387"/>
      <c r="CO950" s="387"/>
      <c r="CP950" s="387"/>
      <c r="CQ950" s="387"/>
      <c r="CR950" s="387"/>
      <c r="CS950" s="387"/>
      <c r="CT950" s="387"/>
      <c r="CU950" s="387"/>
      <c r="CV950" s="387"/>
      <c r="CW950" s="387"/>
      <c r="CX950" s="387"/>
      <c r="CY950" s="387"/>
      <c r="CZ950" s="387"/>
      <c r="DA950" s="387"/>
      <c r="DB950" s="387"/>
      <c r="DC950" s="387"/>
      <c r="DD950" s="387"/>
      <c r="DE950" s="387"/>
      <c r="DF950" s="387"/>
      <c r="DG950" s="387"/>
      <c r="DH950" s="387"/>
      <c r="DI950" s="387"/>
      <c r="DJ950" s="387"/>
      <c r="DK950" s="387"/>
      <c r="DL950" s="387"/>
      <c r="DM950" s="387"/>
      <c r="DN950" s="387"/>
      <c r="DO950" s="387"/>
      <c r="DP950" s="387"/>
      <c r="DQ950" s="387"/>
      <c r="DR950" s="387"/>
      <c r="DS950" s="387"/>
      <c r="DT950" s="387"/>
      <c r="DU950" s="387"/>
      <c r="DV950" s="387"/>
      <c r="DW950" s="387"/>
      <c r="DX950" s="387"/>
      <c r="DY950" s="387"/>
      <c r="DZ950" s="387"/>
      <c r="EA950" s="387"/>
      <c r="EB950" s="387"/>
      <c r="EC950" s="387"/>
      <c r="ED950" s="387"/>
      <c r="EE950" s="387"/>
      <c r="EF950" s="387"/>
      <c r="EG950" s="387"/>
      <c r="EH950" s="387"/>
      <c r="EI950" s="387"/>
      <c r="EJ950" s="387"/>
      <c r="EK950" s="387"/>
      <c r="EL950" s="387"/>
      <c r="EM950" s="387"/>
    </row>
    <row r="951" spans="1:143" s="389" customFormat="1" ht="25.5" hidden="1" customHeight="1">
      <c r="A951" s="504"/>
      <c r="B951" s="504"/>
      <c r="C951" s="504"/>
      <c r="D951" s="504"/>
      <c r="E951" s="504"/>
      <c r="F951" s="504"/>
      <c r="G951" s="504"/>
      <c r="H951" s="504"/>
      <c r="I951" s="504"/>
      <c r="J951" s="504"/>
      <c r="K951" s="504"/>
      <c r="L951" s="504"/>
      <c r="M951" s="504"/>
      <c r="N951" s="504"/>
      <c r="O951" s="504"/>
      <c r="P951" s="504"/>
      <c r="Q951" s="504"/>
      <c r="R951" s="504"/>
      <c r="S951" s="504"/>
      <c r="T951" s="504"/>
      <c r="U951" s="504"/>
      <c r="V951" s="504"/>
      <c r="W951" s="504"/>
      <c r="X951" s="504"/>
      <c r="Y951" s="504"/>
      <c r="Z951" s="504"/>
      <c r="AA951" s="504"/>
      <c r="AB951" s="504"/>
      <c r="AC951" s="504"/>
      <c r="AD951" s="504"/>
      <c r="AE951" s="504"/>
      <c r="AF951" s="500"/>
      <c r="AG951" s="500"/>
      <c r="AH951" s="500"/>
      <c r="AI951" s="387"/>
      <c r="AJ951" s="387"/>
      <c r="AK951" s="387"/>
      <c r="AL951" s="387"/>
      <c r="AM951" s="387"/>
      <c r="AN951" s="387"/>
      <c r="AO951" s="387"/>
      <c r="AP951" s="387"/>
      <c r="AQ951" s="387"/>
      <c r="AR951" s="387"/>
      <c r="AS951" s="387"/>
      <c r="AT951" s="387"/>
      <c r="AU951" s="387"/>
      <c r="AV951" s="387"/>
      <c r="AW951" s="387"/>
      <c r="AX951" s="387"/>
      <c r="AY951" s="387"/>
      <c r="AZ951" s="387"/>
      <c r="BA951" s="387"/>
      <c r="BB951" s="387"/>
      <c r="BC951" s="387"/>
      <c r="BD951" s="387"/>
      <c r="BE951" s="387"/>
      <c r="BF951" s="387"/>
      <c r="BG951" s="387"/>
      <c r="BH951" s="387"/>
      <c r="BI951" s="387"/>
      <c r="BJ951" s="387"/>
      <c r="BK951" s="387"/>
      <c r="BL951" s="387"/>
      <c r="BM951" s="387"/>
      <c r="BN951" s="387"/>
      <c r="BO951" s="387"/>
      <c r="BP951" s="387"/>
      <c r="BQ951" s="387"/>
      <c r="BR951" s="387"/>
      <c r="BS951" s="387"/>
      <c r="BT951" s="387"/>
      <c r="BU951" s="387"/>
      <c r="BV951" s="387"/>
      <c r="BW951" s="387"/>
      <c r="BX951" s="387"/>
      <c r="BY951" s="387"/>
      <c r="BZ951" s="387"/>
      <c r="CA951" s="387"/>
      <c r="CB951" s="387"/>
      <c r="CC951" s="387"/>
      <c r="CD951" s="387"/>
      <c r="CE951" s="387"/>
      <c r="CF951" s="387"/>
      <c r="CG951" s="387"/>
      <c r="CH951" s="387"/>
      <c r="CI951" s="387"/>
      <c r="CJ951" s="387"/>
      <c r="CK951" s="387"/>
      <c r="CL951" s="387"/>
      <c r="CM951" s="387"/>
      <c r="CN951" s="387"/>
      <c r="CO951" s="387"/>
      <c r="CP951" s="387"/>
      <c r="CQ951" s="387"/>
      <c r="CR951" s="387"/>
      <c r="CS951" s="387"/>
      <c r="CT951" s="387"/>
      <c r="CU951" s="387"/>
      <c r="CV951" s="387"/>
      <c r="CW951" s="387"/>
      <c r="CX951" s="387"/>
      <c r="CY951" s="387"/>
      <c r="CZ951" s="387"/>
      <c r="DA951" s="387"/>
      <c r="DB951" s="387"/>
      <c r="DC951" s="387"/>
      <c r="DD951" s="387"/>
      <c r="DE951" s="387"/>
      <c r="DF951" s="387"/>
      <c r="DG951" s="387"/>
      <c r="DH951" s="387"/>
      <c r="DI951" s="387"/>
      <c r="DJ951" s="387"/>
      <c r="DK951" s="387"/>
      <c r="DL951" s="387"/>
      <c r="DM951" s="387"/>
      <c r="DN951" s="387"/>
      <c r="DO951" s="387"/>
      <c r="DP951" s="387"/>
      <c r="DQ951" s="387"/>
      <c r="DR951" s="387"/>
      <c r="DS951" s="387"/>
      <c r="DT951" s="387"/>
      <c r="DU951" s="387"/>
      <c r="DV951" s="387"/>
      <c r="DW951" s="387"/>
      <c r="DX951" s="387"/>
      <c r="DY951" s="387"/>
      <c r="DZ951" s="387"/>
      <c r="EA951" s="387"/>
      <c r="EB951" s="387"/>
      <c r="EC951" s="387"/>
      <c r="ED951" s="387"/>
      <c r="EE951" s="387"/>
      <c r="EF951" s="387"/>
      <c r="EG951" s="387"/>
      <c r="EH951" s="387"/>
      <c r="EI951" s="387"/>
      <c r="EJ951" s="387"/>
      <c r="EK951" s="387"/>
      <c r="EL951" s="387"/>
      <c r="EM951" s="387"/>
    </row>
    <row r="952" spans="1:143" s="389" customFormat="1" ht="25.5" hidden="1" customHeight="1">
      <c r="A952" s="504"/>
      <c r="B952" s="504"/>
      <c r="C952" s="504"/>
      <c r="D952" s="504"/>
      <c r="E952" s="504"/>
      <c r="F952" s="504"/>
      <c r="G952" s="504"/>
      <c r="H952" s="504"/>
      <c r="I952" s="504"/>
      <c r="J952" s="504"/>
      <c r="K952" s="504"/>
      <c r="L952" s="504"/>
      <c r="M952" s="504"/>
      <c r="N952" s="504"/>
      <c r="O952" s="504"/>
      <c r="P952" s="504"/>
      <c r="Q952" s="504"/>
      <c r="R952" s="504"/>
      <c r="S952" s="504"/>
      <c r="T952" s="504"/>
      <c r="U952" s="504"/>
      <c r="V952" s="504"/>
      <c r="W952" s="504"/>
      <c r="X952" s="504"/>
      <c r="Y952" s="504"/>
      <c r="Z952" s="504"/>
      <c r="AA952" s="504"/>
      <c r="AB952" s="504"/>
      <c r="AC952" s="504"/>
      <c r="AD952" s="504"/>
      <c r="AE952" s="504"/>
      <c r="AF952" s="500"/>
      <c r="AG952" s="500"/>
      <c r="AH952" s="500"/>
      <c r="AI952" s="387"/>
      <c r="AJ952" s="387"/>
      <c r="AK952" s="387"/>
      <c r="AL952" s="387"/>
      <c r="AM952" s="387"/>
      <c r="AN952" s="387"/>
      <c r="AO952" s="387"/>
      <c r="AP952" s="387"/>
      <c r="AQ952" s="387"/>
      <c r="AR952" s="387"/>
      <c r="AS952" s="387"/>
      <c r="AT952" s="387"/>
      <c r="AU952" s="387"/>
      <c r="AV952" s="387"/>
      <c r="AW952" s="387"/>
      <c r="AX952" s="387"/>
      <c r="AY952" s="387"/>
      <c r="AZ952" s="387"/>
      <c r="BA952" s="387"/>
      <c r="BB952" s="387"/>
      <c r="BC952" s="387"/>
      <c r="BD952" s="387"/>
      <c r="BE952" s="387"/>
      <c r="BF952" s="387"/>
      <c r="BG952" s="387"/>
      <c r="BH952" s="387"/>
      <c r="BI952" s="387"/>
      <c r="BJ952" s="387"/>
      <c r="BK952" s="387"/>
      <c r="BL952" s="387"/>
      <c r="BM952" s="387"/>
      <c r="BN952" s="387"/>
      <c r="BO952" s="387"/>
      <c r="BP952" s="387"/>
      <c r="BQ952" s="387"/>
      <c r="BR952" s="387"/>
      <c r="BS952" s="387"/>
      <c r="BT952" s="387"/>
      <c r="BU952" s="387"/>
      <c r="BV952" s="387"/>
      <c r="BW952" s="387"/>
      <c r="BX952" s="387"/>
      <c r="BY952" s="387"/>
      <c r="BZ952" s="387"/>
      <c r="CA952" s="387"/>
      <c r="CB952" s="387"/>
      <c r="CC952" s="387"/>
      <c r="CD952" s="387"/>
      <c r="CE952" s="387"/>
      <c r="CF952" s="387"/>
      <c r="CG952" s="387"/>
      <c r="CH952" s="387"/>
      <c r="CI952" s="387"/>
      <c r="CJ952" s="387"/>
      <c r="CK952" s="387"/>
      <c r="CL952" s="387"/>
      <c r="CM952" s="387"/>
      <c r="CN952" s="387"/>
      <c r="CO952" s="387"/>
      <c r="CP952" s="387"/>
      <c r="CQ952" s="387"/>
      <c r="CR952" s="387"/>
      <c r="CS952" s="387"/>
      <c r="CT952" s="387"/>
      <c r="CU952" s="387"/>
      <c r="CV952" s="387"/>
      <c r="CW952" s="387"/>
      <c r="CX952" s="387"/>
      <c r="CY952" s="387"/>
      <c r="CZ952" s="387"/>
      <c r="DA952" s="387"/>
      <c r="DB952" s="387"/>
      <c r="DC952" s="387"/>
      <c r="DD952" s="387"/>
      <c r="DE952" s="387"/>
      <c r="DF952" s="387"/>
      <c r="DG952" s="387"/>
      <c r="DH952" s="387"/>
      <c r="DI952" s="387"/>
      <c r="DJ952" s="387"/>
      <c r="DK952" s="387"/>
      <c r="DL952" s="387"/>
      <c r="DM952" s="387"/>
      <c r="DN952" s="387"/>
      <c r="DO952" s="387"/>
      <c r="DP952" s="387"/>
      <c r="DQ952" s="387"/>
      <c r="DR952" s="387"/>
      <c r="DS952" s="387"/>
      <c r="DT952" s="387"/>
      <c r="DU952" s="387"/>
      <c r="DV952" s="387"/>
      <c r="DW952" s="387"/>
      <c r="DX952" s="387"/>
      <c r="DY952" s="387"/>
      <c r="DZ952" s="387"/>
      <c r="EA952" s="387"/>
      <c r="EB952" s="387"/>
      <c r="EC952" s="387"/>
      <c r="ED952" s="387"/>
      <c r="EE952" s="387"/>
      <c r="EF952" s="387"/>
      <c r="EG952" s="387"/>
      <c r="EH952" s="387"/>
      <c r="EI952" s="387"/>
      <c r="EJ952" s="387"/>
      <c r="EK952" s="387"/>
      <c r="EL952" s="387"/>
      <c r="EM952" s="387"/>
    </row>
    <row r="953" spans="1:143" s="389" customFormat="1" ht="25.5" hidden="1" customHeight="1">
      <c r="A953" s="504"/>
      <c r="B953" s="504"/>
      <c r="C953" s="504"/>
      <c r="D953" s="504"/>
      <c r="E953" s="504"/>
      <c r="F953" s="504"/>
      <c r="G953" s="504"/>
      <c r="H953" s="504"/>
      <c r="I953" s="504"/>
      <c r="J953" s="504"/>
      <c r="K953" s="504"/>
      <c r="L953" s="504"/>
      <c r="M953" s="504"/>
      <c r="N953" s="504"/>
      <c r="O953" s="504"/>
      <c r="P953" s="504"/>
      <c r="Q953" s="504"/>
      <c r="R953" s="504"/>
      <c r="S953" s="504"/>
      <c r="T953" s="504"/>
      <c r="U953" s="504"/>
      <c r="V953" s="504"/>
      <c r="W953" s="504"/>
      <c r="X953" s="504"/>
      <c r="Y953" s="504"/>
      <c r="Z953" s="504"/>
      <c r="AA953" s="504"/>
      <c r="AB953" s="504"/>
      <c r="AC953" s="504"/>
      <c r="AD953" s="504"/>
      <c r="AE953" s="504"/>
      <c r="AF953" s="500"/>
      <c r="AG953" s="500"/>
      <c r="AH953" s="500"/>
      <c r="AI953" s="387"/>
      <c r="AJ953" s="387"/>
      <c r="AK953" s="387"/>
      <c r="AL953" s="387"/>
      <c r="AM953" s="387"/>
      <c r="AN953" s="387"/>
      <c r="AO953" s="387"/>
      <c r="AP953" s="387"/>
      <c r="AQ953" s="387"/>
      <c r="AR953" s="387"/>
      <c r="AS953" s="387"/>
      <c r="AT953" s="387"/>
      <c r="AU953" s="387"/>
      <c r="AV953" s="387"/>
      <c r="AW953" s="387"/>
      <c r="AX953" s="387"/>
      <c r="AY953" s="387"/>
      <c r="AZ953" s="387"/>
      <c r="BA953" s="387"/>
      <c r="BB953" s="387"/>
      <c r="BC953" s="387"/>
      <c r="BD953" s="387"/>
      <c r="BE953" s="387"/>
      <c r="BF953" s="387"/>
      <c r="BG953" s="387"/>
      <c r="BH953" s="387"/>
      <c r="BI953" s="387"/>
      <c r="BJ953" s="387"/>
      <c r="BK953" s="387"/>
      <c r="BL953" s="387"/>
      <c r="BM953" s="387"/>
      <c r="BN953" s="387"/>
      <c r="BO953" s="387"/>
      <c r="BP953" s="387"/>
      <c r="BQ953" s="387"/>
      <c r="BR953" s="387"/>
      <c r="BS953" s="387"/>
      <c r="BT953" s="387"/>
      <c r="BU953" s="387"/>
      <c r="BV953" s="387"/>
      <c r="BW953" s="387"/>
      <c r="BX953" s="387"/>
      <c r="BY953" s="387"/>
      <c r="BZ953" s="387"/>
      <c r="CA953" s="387"/>
      <c r="CB953" s="387"/>
      <c r="CC953" s="387"/>
      <c r="CD953" s="387"/>
      <c r="CE953" s="387"/>
      <c r="CF953" s="387"/>
      <c r="CG953" s="387"/>
      <c r="CH953" s="387"/>
      <c r="CI953" s="387"/>
      <c r="CJ953" s="387"/>
      <c r="CK953" s="387"/>
      <c r="CL953" s="387"/>
      <c r="CM953" s="387"/>
      <c r="CN953" s="387"/>
      <c r="CO953" s="387"/>
      <c r="CP953" s="387"/>
      <c r="CQ953" s="387"/>
      <c r="CR953" s="387"/>
      <c r="CS953" s="387"/>
      <c r="CT953" s="387"/>
      <c r="CU953" s="387"/>
      <c r="CV953" s="387"/>
      <c r="CW953" s="387"/>
      <c r="CX953" s="387"/>
      <c r="CY953" s="387"/>
      <c r="CZ953" s="387"/>
      <c r="DA953" s="387"/>
      <c r="DB953" s="387"/>
      <c r="DC953" s="387"/>
      <c r="DD953" s="387"/>
      <c r="DE953" s="387"/>
      <c r="DF953" s="387"/>
      <c r="DG953" s="387"/>
      <c r="DH953" s="387"/>
      <c r="DI953" s="387"/>
      <c r="DJ953" s="387"/>
      <c r="DK953" s="387"/>
      <c r="DL953" s="387"/>
      <c r="DM953" s="387"/>
      <c r="DN953" s="387"/>
      <c r="DO953" s="387"/>
      <c r="DP953" s="387"/>
      <c r="DQ953" s="387"/>
      <c r="DR953" s="387"/>
      <c r="DS953" s="387"/>
      <c r="DT953" s="387"/>
      <c r="DU953" s="387"/>
      <c r="DV953" s="387"/>
      <c r="DW953" s="387"/>
      <c r="DX953" s="387"/>
      <c r="DY953" s="387"/>
      <c r="DZ953" s="387"/>
      <c r="EA953" s="387"/>
      <c r="EB953" s="387"/>
      <c r="EC953" s="387"/>
      <c r="ED953" s="387"/>
      <c r="EE953" s="387"/>
      <c r="EF953" s="387"/>
      <c r="EG953" s="387"/>
      <c r="EH953" s="387"/>
      <c r="EI953" s="387"/>
      <c r="EJ953" s="387"/>
      <c r="EK953" s="387"/>
      <c r="EL953" s="387"/>
      <c r="EM953" s="387"/>
    </row>
    <row r="954" spans="1:143" s="389" customFormat="1" ht="25.5" hidden="1" customHeight="1">
      <c r="A954" s="504"/>
      <c r="B954" s="504"/>
      <c r="C954" s="504"/>
      <c r="D954" s="504"/>
      <c r="E954" s="504"/>
      <c r="F954" s="504"/>
      <c r="G954" s="504"/>
      <c r="H954" s="504"/>
      <c r="I954" s="504"/>
      <c r="J954" s="504"/>
      <c r="K954" s="504"/>
      <c r="L954" s="504"/>
      <c r="M954" s="504"/>
      <c r="N954" s="504"/>
      <c r="O954" s="504"/>
      <c r="P954" s="504"/>
      <c r="Q954" s="504"/>
      <c r="R954" s="504"/>
      <c r="S954" s="504"/>
      <c r="T954" s="504"/>
      <c r="U954" s="504"/>
      <c r="V954" s="504"/>
      <c r="W954" s="504"/>
      <c r="X954" s="504"/>
      <c r="Y954" s="504"/>
      <c r="Z954" s="504"/>
      <c r="AA954" s="504"/>
      <c r="AB954" s="504"/>
      <c r="AC954" s="504"/>
      <c r="AD954" s="504"/>
      <c r="AE954" s="504"/>
      <c r="AF954" s="500"/>
      <c r="AG954" s="500"/>
      <c r="AH954" s="500"/>
      <c r="AI954" s="387"/>
      <c r="AJ954" s="387"/>
      <c r="AK954" s="387"/>
      <c r="AL954" s="387"/>
      <c r="AM954" s="387"/>
      <c r="AN954" s="387"/>
      <c r="AO954" s="387"/>
      <c r="AP954" s="387"/>
      <c r="AQ954" s="387"/>
      <c r="AR954" s="387"/>
      <c r="AS954" s="387"/>
      <c r="AT954" s="387"/>
      <c r="AU954" s="387"/>
      <c r="AV954" s="387"/>
      <c r="AW954" s="387"/>
      <c r="AX954" s="387"/>
      <c r="AY954" s="387"/>
      <c r="AZ954" s="387"/>
      <c r="BA954" s="387"/>
      <c r="BB954" s="387"/>
      <c r="BC954" s="387"/>
      <c r="BD954" s="387"/>
      <c r="BE954" s="387"/>
      <c r="BF954" s="387"/>
      <c r="BG954" s="387"/>
      <c r="BH954" s="387"/>
      <c r="BI954" s="387"/>
      <c r="BJ954" s="387"/>
      <c r="BK954" s="387"/>
      <c r="BL954" s="387"/>
      <c r="BM954" s="387"/>
      <c r="BN954" s="387"/>
      <c r="BO954" s="387"/>
      <c r="BP954" s="387"/>
      <c r="BQ954" s="387"/>
      <c r="BR954" s="387"/>
      <c r="BS954" s="387"/>
      <c r="BT954" s="387"/>
      <c r="BU954" s="387"/>
      <c r="BV954" s="387"/>
      <c r="BW954" s="387"/>
      <c r="BX954" s="387"/>
      <c r="BY954" s="387"/>
      <c r="BZ954" s="387"/>
      <c r="CA954" s="387"/>
      <c r="CB954" s="387"/>
      <c r="CC954" s="387"/>
      <c r="CD954" s="387"/>
      <c r="CE954" s="387"/>
      <c r="CF954" s="387"/>
      <c r="CG954" s="387"/>
      <c r="CH954" s="387"/>
      <c r="CI954" s="387"/>
      <c r="CJ954" s="387"/>
      <c r="CK954" s="387"/>
      <c r="CL954" s="387"/>
      <c r="CM954" s="387"/>
      <c r="CN954" s="387"/>
      <c r="CO954" s="387"/>
      <c r="CP954" s="387"/>
      <c r="CQ954" s="387"/>
      <c r="CR954" s="387"/>
      <c r="CS954" s="387"/>
      <c r="CT954" s="387"/>
      <c r="CU954" s="387"/>
      <c r="CV954" s="387"/>
      <c r="CW954" s="387"/>
      <c r="CX954" s="387"/>
      <c r="CY954" s="387"/>
      <c r="CZ954" s="387"/>
      <c r="DA954" s="387"/>
      <c r="DB954" s="387"/>
      <c r="DC954" s="387"/>
      <c r="DD954" s="387"/>
      <c r="DE954" s="387"/>
      <c r="DF954" s="387"/>
      <c r="DG954" s="387"/>
      <c r="DH954" s="387"/>
      <c r="DI954" s="387"/>
      <c r="DJ954" s="387"/>
      <c r="DK954" s="387"/>
      <c r="DL954" s="387"/>
      <c r="DM954" s="387"/>
      <c r="DN954" s="387"/>
      <c r="DO954" s="387"/>
      <c r="DP954" s="387"/>
      <c r="DQ954" s="387"/>
      <c r="DR954" s="387"/>
      <c r="DS954" s="387"/>
      <c r="DT954" s="387"/>
      <c r="DU954" s="387"/>
      <c r="DV954" s="387"/>
      <c r="DW954" s="387"/>
      <c r="DX954" s="387"/>
      <c r="DY954" s="387"/>
      <c r="DZ954" s="387"/>
      <c r="EA954" s="387"/>
      <c r="EB954" s="387"/>
      <c r="EC954" s="387"/>
      <c r="ED954" s="387"/>
      <c r="EE954" s="387"/>
      <c r="EF954" s="387"/>
      <c r="EG954" s="387"/>
      <c r="EH954" s="387"/>
      <c r="EI954" s="387"/>
      <c r="EJ954" s="387"/>
      <c r="EK954" s="387"/>
      <c r="EL954" s="387"/>
      <c r="EM954" s="387"/>
    </row>
    <row r="955" spans="1:143" s="389" customFormat="1" ht="25.5" hidden="1" customHeight="1">
      <c r="A955" s="504"/>
      <c r="B955" s="504"/>
      <c r="C955" s="504"/>
      <c r="D955" s="504"/>
      <c r="E955" s="504"/>
      <c r="F955" s="504"/>
      <c r="G955" s="504"/>
      <c r="H955" s="504"/>
      <c r="I955" s="504"/>
      <c r="J955" s="504"/>
      <c r="K955" s="504"/>
      <c r="L955" s="504"/>
      <c r="M955" s="504"/>
      <c r="N955" s="504"/>
      <c r="O955" s="504"/>
      <c r="P955" s="504"/>
      <c r="Q955" s="504"/>
      <c r="R955" s="504"/>
      <c r="S955" s="504"/>
      <c r="T955" s="504"/>
      <c r="U955" s="504"/>
      <c r="V955" s="504"/>
      <c r="W955" s="504"/>
      <c r="X955" s="504"/>
      <c r="Y955" s="504"/>
      <c r="Z955" s="504"/>
      <c r="AA955" s="504"/>
      <c r="AB955" s="504"/>
      <c r="AC955" s="504"/>
      <c r="AD955" s="504"/>
      <c r="AE955" s="504"/>
      <c r="AF955" s="500"/>
      <c r="AG955" s="500"/>
      <c r="AH955" s="500"/>
      <c r="AI955" s="387"/>
      <c r="AJ955" s="387"/>
      <c r="AK955" s="387"/>
      <c r="AL955" s="387"/>
      <c r="AM955" s="387"/>
      <c r="AN955" s="387"/>
      <c r="AO955" s="387"/>
      <c r="AP955" s="387"/>
      <c r="AQ955" s="387"/>
      <c r="AR955" s="387"/>
      <c r="AS955" s="387"/>
      <c r="AT955" s="387"/>
      <c r="AU955" s="387"/>
      <c r="AV955" s="387"/>
      <c r="AW955" s="387"/>
      <c r="AX955" s="387"/>
      <c r="AY955" s="387"/>
      <c r="AZ955" s="387"/>
      <c r="BA955" s="387"/>
      <c r="BB955" s="387"/>
      <c r="BC955" s="387"/>
      <c r="BD955" s="387"/>
      <c r="BE955" s="387"/>
      <c r="BF955" s="387"/>
      <c r="BG955" s="387"/>
      <c r="BH955" s="387"/>
      <c r="BI955" s="387"/>
      <c r="BJ955" s="387"/>
      <c r="BK955" s="387"/>
      <c r="BL955" s="387"/>
      <c r="BM955" s="387"/>
      <c r="BN955" s="387"/>
      <c r="BO955" s="387"/>
      <c r="BP955" s="387"/>
      <c r="BQ955" s="387"/>
      <c r="BR955" s="387"/>
      <c r="BS955" s="387"/>
      <c r="BT955" s="387"/>
      <c r="BU955" s="387"/>
      <c r="BV955" s="387"/>
      <c r="BW955" s="387"/>
      <c r="BX955" s="387"/>
      <c r="BY955" s="387"/>
      <c r="BZ955" s="387"/>
      <c r="CA955" s="387"/>
      <c r="CB955" s="387"/>
      <c r="CC955" s="387"/>
      <c r="CD955" s="387"/>
      <c r="CE955" s="387"/>
      <c r="CF955" s="387"/>
      <c r="CG955" s="387"/>
      <c r="CH955" s="387"/>
      <c r="CI955" s="387"/>
      <c r="CJ955" s="387"/>
      <c r="CK955" s="387"/>
      <c r="CL955" s="387"/>
      <c r="CM955" s="387"/>
      <c r="CN955" s="387"/>
      <c r="CO955" s="387"/>
      <c r="CP955" s="387"/>
      <c r="CQ955" s="387"/>
      <c r="CR955" s="387"/>
      <c r="CS955" s="387"/>
      <c r="CT955" s="387"/>
      <c r="CU955" s="387"/>
      <c r="CV955" s="387"/>
      <c r="CW955" s="387"/>
      <c r="CX955" s="387"/>
      <c r="CY955" s="387"/>
      <c r="CZ955" s="387"/>
      <c r="DA955" s="387"/>
      <c r="DB955" s="387"/>
      <c r="DC955" s="387"/>
      <c r="DD955" s="387"/>
      <c r="DE955" s="387"/>
      <c r="DF955" s="387"/>
      <c r="DG955" s="387"/>
      <c r="DH955" s="387"/>
      <c r="DI955" s="387"/>
      <c r="DJ955" s="387"/>
      <c r="DK955" s="387"/>
      <c r="DL955" s="387"/>
      <c r="DM955" s="387"/>
      <c r="DN955" s="387"/>
      <c r="DO955" s="387"/>
      <c r="DP955" s="387"/>
      <c r="DQ955" s="387"/>
      <c r="DR955" s="387"/>
      <c r="DS955" s="387"/>
      <c r="DT955" s="387"/>
      <c r="DU955" s="387"/>
      <c r="DV955" s="387"/>
      <c r="DW955" s="387"/>
      <c r="DX955" s="387"/>
      <c r="DY955" s="387"/>
      <c r="DZ955" s="387"/>
      <c r="EA955" s="387"/>
      <c r="EB955" s="387"/>
      <c r="EC955" s="387"/>
      <c r="ED955" s="387"/>
      <c r="EE955" s="387"/>
      <c r="EF955" s="387"/>
      <c r="EG955" s="387"/>
      <c r="EH955" s="387"/>
      <c r="EI955" s="387"/>
      <c r="EJ955" s="387"/>
      <c r="EK955" s="387"/>
      <c r="EL955" s="387"/>
      <c r="EM955" s="387"/>
    </row>
    <row r="956" spans="1:143" s="389" customFormat="1" ht="25.5" hidden="1" customHeight="1">
      <c r="A956" s="504"/>
      <c r="B956" s="504"/>
      <c r="C956" s="504"/>
      <c r="D956" s="504"/>
      <c r="E956" s="504"/>
      <c r="F956" s="504"/>
      <c r="G956" s="504"/>
      <c r="H956" s="504"/>
      <c r="I956" s="504"/>
      <c r="J956" s="504"/>
      <c r="K956" s="504"/>
      <c r="L956" s="504"/>
      <c r="M956" s="504"/>
      <c r="N956" s="504"/>
      <c r="O956" s="504"/>
      <c r="P956" s="504"/>
      <c r="Q956" s="504"/>
      <c r="R956" s="504"/>
      <c r="S956" s="504"/>
      <c r="T956" s="504"/>
      <c r="U956" s="504"/>
      <c r="V956" s="504"/>
      <c r="W956" s="504"/>
      <c r="X956" s="504"/>
      <c r="Y956" s="504"/>
      <c r="Z956" s="504"/>
      <c r="AA956" s="504"/>
      <c r="AB956" s="504"/>
      <c r="AC956" s="504"/>
      <c r="AD956" s="504"/>
      <c r="AE956" s="504"/>
      <c r="AF956" s="500"/>
      <c r="AG956" s="500"/>
      <c r="AH956" s="500"/>
      <c r="AI956" s="387"/>
      <c r="AJ956" s="387"/>
      <c r="AK956" s="387"/>
      <c r="AL956" s="387"/>
      <c r="AM956" s="387"/>
      <c r="AN956" s="387"/>
      <c r="AO956" s="387"/>
      <c r="AP956" s="387"/>
      <c r="AQ956" s="387"/>
      <c r="AR956" s="387"/>
      <c r="AS956" s="387"/>
      <c r="AT956" s="387"/>
      <c r="AU956" s="387"/>
      <c r="AV956" s="387"/>
      <c r="AW956" s="387"/>
      <c r="AX956" s="387"/>
      <c r="AY956" s="387"/>
      <c r="AZ956" s="387"/>
      <c r="BA956" s="387"/>
      <c r="BB956" s="387"/>
      <c r="BC956" s="387"/>
      <c r="BD956" s="387"/>
      <c r="BE956" s="387"/>
      <c r="BF956" s="387"/>
      <c r="BG956" s="387"/>
      <c r="BH956" s="387"/>
      <c r="BI956" s="387"/>
      <c r="BJ956" s="387"/>
      <c r="BK956" s="387"/>
      <c r="BL956" s="387"/>
      <c r="BM956" s="387"/>
      <c r="BN956" s="387"/>
      <c r="BO956" s="387"/>
      <c r="BP956" s="387"/>
      <c r="BQ956" s="387"/>
      <c r="BR956" s="387"/>
      <c r="BS956" s="387"/>
      <c r="BT956" s="387"/>
      <c r="BU956" s="387"/>
      <c r="BV956" s="387"/>
      <c r="BW956" s="387"/>
      <c r="BX956" s="387"/>
      <c r="BY956" s="387"/>
      <c r="BZ956" s="387"/>
      <c r="CA956" s="387"/>
      <c r="CB956" s="387"/>
      <c r="CC956" s="387"/>
      <c r="CD956" s="387"/>
      <c r="CE956" s="387"/>
      <c r="CF956" s="387"/>
      <c r="CG956" s="387"/>
      <c r="CH956" s="387"/>
      <c r="CI956" s="387"/>
      <c r="CJ956" s="387"/>
      <c r="CK956" s="387"/>
      <c r="CL956" s="387"/>
      <c r="CM956" s="387"/>
      <c r="CN956" s="387"/>
      <c r="CO956" s="387"/>
      <c r="CP956" s="387"/>
      <c r="CQ956" s="387"/>
      <c r="CR956" s="387"/>
      <c r="CS956" s="387"/>
      <c r="CT956" s="387"/>
      <c r="CU956" s="387"/>
      <c r="CV956" s="387"/>
      <c r="CW956" s="387"/>
      <c r="CX956" s="387"/>
      <c r="CY956" s="387"/>
      <c r="CZ956" s="387"/>
      <c r="DA956" s="387"/>
      <c r="DB956" s="387"/>
      <c r="DC956" s="387"/>
      <c r="DD956" s="387"/>
      <c r="DE956" s="387"/>
      <c r="DF956" s="387"/>
      <c r="DG956" s="387"/>
      <c r="DH956" s="387"/>
      <c r="DI956" s="387"/>
      <c r="DJ956" s="387"/>
      <c r="DK956" s="387"/>
      <c r="DL956" s="387"/>
      <c r="DM956" s="387"/>
      <c r="DN956" s="387"/>
      <c r="DO956" s="387"/>
      <c r="DP956" s="387"/>
      <c r="DQ956" s="387"/>
      <c r="DR956" s="387"/>
      <c r="DS956" s="387"/>
      <c r="DT956" s="387"/>
      <c r="DU956" s="387"/>
      <c r="DV956" s="387"/>
      <c r="DW956" s="387"/>
      <c r="DX956" s="387"/>
      <c r="DY956" s="387"/>
      <c r="DZ956" s="387"/>
      <c r="EA956" s="387"/>
      <c r="EB956" s="387"/>
      <c r="EC956" s="387"/>
      <c r="ED956" s="387"/>
      <c r="EE956" s="387"/>
      <c r="EF956" s="387"/>
      <c r="EG956" s="387"/>
      <c r="EH956" s="387"/>
      <c r="EI956" s="387"/>
      <c r="EJ956" s="387"/>
      <c r="EK956" s="387"/>
      <c r="EL956" s="387"/>
      <c r="EM956" s="387"/>
    </row>
    <row r="957" spans="1:143" s="389" customFormat="1" ht="25.5" hidden="1" customHeight="1">
      <c r="A957" s="504"/>
      <c r="B957" s="504"/>
      <c r="C957" s="504"/>
      <c r="D957" s="504"/>
      <c r="E957" s="504"/>
      <c r="F957" s="504"/>
      <c r="G957" s="504"/>
      <c r="H957" s="504"/>
      <c r="I957" s="504"/>
      <c r="J957" s="504"/>
      <c r="K957" s="504"/>
      <c r="L957" s="504"/>
      <c r="M957" s="504"/>
      <c r="N957" s="504"/>
      <c r="O957" s="504"/>
      <c r="P957" s="504"/>
      <c r="Q957" s="504"/>
      <c r="R957" s="504"/>
      <c r="S957" s="504"/>
      <c r="T957" s="504"/>
      <c r="U957" s="504"/>
      <c r="V957" s="504"/>
      <c r="W957" s="504"/>
      <c r="X957" s="504"/>
      <c r="Y957" s="504"/>
      <c r="Z957" s="504"/>
      <c r="AA957" s="504"/>
      <c r="AB957" s="504"/>
      <c r="AC957" s="504"/>
      <c r="AD957" s="504"/>
      <c r="AE957" s="504"/>
      <c r="AF957" s="500"/>
      <c r="AG957" s="500"/>
      <c r="AH957" s="500"/>
      <c r="AI957" s="387"/>
      <c r="AJ957" s="387"/>
      <c r="AK957" s="387"/>
      <c r="AL957" s="387"/>
      <c r="AM957" s="387"/>
      <c r="AN957" s="387"/>
      <c r="AO957" s="387"/>
      <c r="AP957" s="387"/>
      <c r="AQ957" s="387"/>
      <c r="AR957" s="387"/>
      <c r="AS957" s="387"/>
      <c r="AT957" s="387"/>
      <c r="AU957" s="387"/>
      <c r="AV957" s="387"/>
      <c r="AW957" s="387"/>
      <c r="AX957" s="387"/>
      <c r="AY957" s="387"/>
      <c r="AZ957" s="387"/>
      <c r="BA957" s="387"/>
      <c r="BB957" s="387"/>
      <c r="BC957" s="387"/>
      <c r="BD957" s="387"/>
      <c r="BE957" s="387"/>
      <c r="BF957" s="387"/>
      <c r="BG957" s="387"/>
      <c r="BH957" s="387"/>
      <c r="BI957" s="387"/>
      <c r="BJ957" s="387"/>
      <c r="BK957" s="387"/>
      <c r="BL957" s="387"/>
      <c r="BM957" s="387"/>
      <c r="BN957" s="387"/>
      <c r="BO957" s="387"/>
      <c r="BP957" s="387"/>
      <c r="BQ957" s="387"/>
      <c r="BR957" s="387"/>
      <c r="BS957" s="387"/>
      <c r="BT957" s="387"/>
      <c r="BU957" s="387"/>
      <c r="BV957" s="387"/>
      <c r="BW957" s="387"/>
      <c r="BX957" s="387"/>
      <c r="BY957" s="387"/>
      <c r="BZ957" s="387"/>
      <c r="CA957" s="387"/>
      <c r="CB957" s="387"/>
      <c r="CC957" s="387"/>
      <c r="CD957" s="387"/>
      <c r="CE957" s="387"/>
      <c r="CF957" s="387"/>
      <c r="CG957" s="387"/>
      <c r="CH957" s="387"/>
      <c r="CI957" s="387"/>
      <c r="CJ957" s="387"/>
      <c r="CK957" s="387"/>
      <c r="CL957" s="387"/>
      <c r="CM957" s="387"/>
      <c r="CN957" s="387"/>
      <c r="CO957" s="387"/>
      <c r="CP957" s="387"/>
      <c r="CQ957" s="387"/>
      <c r="CR957" s="387"/>
      <c r="CS957" s="387"/>
      <c r="CT957" s="387"/>
      <c r="CU957" s="387"/>
      <c r="CV957" s="387"/>
      <c r="CW957" s="387"/>
      <c r="CX957" s="387"/>
      <c r="CY957" s="387"/>
      <c r="CZ957" s="387"/>
      <c r="DA957" s="387"/>
      <c r="DB957" s="387"/>
      <c r="DC957" s="387"/>
      <c r="DD957" s="387"/>
      <c r="DE957" s="387"/>
      <c r="DF957" s="387"/>
      <c r="DG957" s="387"/>
      <c r="DH957" s="387"/>
      <c r="DI957" s="387"/>
      <c r="DJ957" s="387"/>
      <c r="DK957" s="387"/>
      <c r="DL957" s="387"/>
      <c r="DM957" s="387"/>
      <c r="DN957" s="387"/>
      <c r="DO957" s="387"/>
      <c r="DP957" s="387"/>
      <c r="DQ957" s="387"/>
      <c r="DR957" s="387"/>
      <c r="DS957" s="387"/>
      <c r="DT957" s="387"/>
      <c r="DU957" s="387"/>
      <c r="DV957" s="387"/>
      <c r="DW957" s="387"/>
      <c r="DX957" s="387"/>
      <c r="DY957" s="387"/>
      <c r="DZ957" s="387"/>
      <c r="EA957" s="387"/>
      <c r="EB957" s="387"/>
      <c r="EC957" s="387"/>
      <c r="ED957" s="387"/>
      <c r="EE957" s="387"/>
      <c r="EF957" s="387"/>
      <c r="EG957" s="387"/>
      <c r="EH957" s="387"/>
      <c r="EI957" s="387"/>
      <c r="EJ957" s="387"/>
      <c r="EK957" s="387"/>
      <c r="EL957" s="387"/>
      <c r="EM957" s="387"/>
    </row>
    <row r="958" spans="1:143" s="389" customFormat="1" ht="25.5" hidden="1" customHeight="1">
      <c r="A958" s="504"/>
      <c r="B958" s="504"/>
      <c r="C958" s="504"/>
      <c r="D958" s="504"/>
      <c r="E958" s="504"/>
      <c r="F958" s="504"/>
      <c r="G958" s="504"/>
      <c r="H958" s="504"/>
      <c r="I958" s="504"/>
      <c r="J958" s="504"/>
      <c r="K958" s="504"/>
      <c r="L958" s="504"/>
      <c r="M958" s="504"/>
      <c r="N958" s="504"/>
      <c r="O958" s="504"/>
      <c r="P958" s="504"/>
      <c r="Q958" s="504"/>
      <c r="R958" s="504"/>
      <c r="S958" s="504"/>
      <c r="T958" s="504"/>
      <c r="U958" s="504"/>
      <c r="V958" s="504"/>
      <c r="W958" s="504"/>
      <c r="X958" s="504"/>
      <c r="Y958" s="504"/>
      <c r="Z958" s="504"/>
      <c r="AA958" s="504"/>
      <c r="AB958" s="504"/>
      <c r="AC958" s="504"/>
      <c r="AD958" s="504"/>
      <c r="AE958" s="504"/>
      <c r="AF958" s="500"/>
      <c r="AG958" s="500"/>
      <c r="AH958" s="500"/>
      <c r="AI958" s="387"/>
      <c r="AJ958" s="387"/>
      <c r="AK958" s="387"/>
      <c r="AL958" s="387"/>
      <c r="AM958" s="387"/>
      <c r="AN958" s="387"/>
      <c r="AO958" s="387"/>
      <c r="AP958" s="387"/>
      <c r="AQ958" s="387"/>
      <c r="AR958" s="387"/>
      <c r="AS958" s="387"/>
      <c r="AT958" s="387"/>
      <c r="AU958" s="387"/>
      <c r="AV958" s="387"/>
      <c r="AW958" s="387"/>
      <c r="AX958" s="387"/>
      <c r="AY958" s="387"/>
      <c r="AZ958" s="387"/>
      <c r="BA958" s="387"/>
      <c r="BB958" s="387"/>
      <c r="BC958" s="387"/>
      <c r="BD958" s="387"/>
      <c r="BE958" s="387"/>
      <c r="BF958" s="387"/>
      <c r="BG958" s="387"/>
      <c r="BH958" s="387"/>
      <c r="BI958" s="387"/>
      <c r="BJ958" s="387"/>
      <c r="BK958" s="387"/>
      <c r="BL958" s="387"/>
      <c r="BM958" s="387"/>
      <c r="BN958" s="387"/>
      <c r="BO958" s="387"/>
      <c r="BP958" s="387"/>
      <c r="BQ958" s="387"/>
      <c r="BR958" s="387"/>
      <c r="BS958" s="387"/>
      <c r="BT958" s="387"/>
      <c r="BU958" s="387"/>
      <c r="BV958" s="387"/>
      <c r="BW958" s="387"/>
      <c r="BX958" s="387"/>
      <c r="BY958" s="387"/>
      <c r="BZ958" s="387"/>
      <c r="CA958" s="387"/>
      <c r="CB958" s="387"/>
      <c r="CC958" s="387"/>
      <c r="CD958" s="387"/>
      <c r="CE958" s="387"/>
      <c r="CF958" s="387"/>
      <c r="CG958" s="387"/>
      <c r="CH958" s="387"/>
      <c r="CI958" s="387"/>
      <c r="CJ958" s="387"/>
      <c r="CK958" s="387"/>
      <c r="CL958" s="387"/>
      <c r="CM958" s="387"/>
      <c r="CN958" s="387"/>
      <c r="CO958" s="387"/>
      <c r="CP958" s="387"/>
      <c r="CQ958" s="387"/>
      <c r="CR958" s="387"/>
      <c r="CS958" s="387"/>
      <c r="CT958" s="387"/>
      <c r="CU958" s="387"/>
      <c r="CV958" s="387"/>
      <c r="CW958" s="387"/>
      <c r="CX958" s="387"/>
      <c r="CY958" s="387"/>
      <c r="CZ958" s="387"/>
      <c r="DA958" s="387"/>
      <c r="DB958" s="387"/>
      <c r="DC958" s="387"/>
      <c r="DD958" s="387"/>
      <c r="DE958" s="387"/>
      <c r="DF958" s="387"/>
      <c r="DG958" s="387"/>
      <c r="DH958" s="387"/>
      <c r="DI958" s="387"/>
      <c r="DJ958" s="387"/>
      <c r="DK958" s="387"/>
      <c r="DL958" s="387"/>
      <c r="DM958" s="387"/>
      <c r="DN958" s="387"/>
      <c r="DO958" s="387"/>
      <c r="DP958" s="387"/>
      <c r="DQ958" s="387"/>
      <c r="DR958" s="387"/>
      <c r="DS958" s="387"/>
      <c r="DT958" s="387"/>
      <c r="DU958" s="387"/>
      <c r="DV958" s="387"/>
      <c r="DW958" s="387"/>
      <c r="DX958" s="387"/>
      <c r="DY958" s="387"/>
      <c r="DZ958" s="387"/>
      <c r="EA958" s="387"/>
      <c r="EB958" s="387"/>
      <c r="EC958" s="387"/>
      <c r="ED958" s="387"/>
      <c r="EE958" s="387"/>
      <c r="EF958" s="387"/>
      <c r="EG958" s="387"/>
      <c r="EH958" s="387"/>
      <c r="EI958" s="387"/>
      <c r="EJ958" s="387"/>
      <c r="EK958" s="387"/>
      <c r="EL958" s="387"/>
      <c r="EM958" s="387"/>
    </row>
    <row r="959" spans="1:143" s="389" customFormat="1" ht="25.5" hidden="1" customHeight="1">
      <c r="A959" s="504"/>
      <c r="B959" s="504"/>
      <c r="C959" s="504"/>
      <c r="D959" s="504"/>
      <c r="E959" s="504"/>
      <c r="F959" s="504"/>
      <c r="G959" s="504"/>
      <c r="H959" s="504"/>
      <c r="I959" s="504"/>
      <c r="J959" s="504"/>
      <c r="K959" s="504"/>
      <c r="L959" s="504"/>
      <c r="M959" s="504"/>
      <c r="N959" s="504"/>
      <c r="O959" s="504"/>
      <c r="P959" s="504"/>
      <c r="Q959" s="504"/>
      <c r="R959" s="504"/>
      <c r="S959" s="504"/>
      <c r="T959" s="504"/>
      <c r="U959" s="504"/>
      <c r="V959" s="504"/>
      <c r="W959" s="504"/>
      <c r="X959" s="504"/>
      <c r="Y959" s="504"/>
      <c r="Z959" s="504"/>
      <c r="AA959" s="504"/>
      <c r="AB959" s="504"/>
      <c r="AC959" s="504"/>
      <c r="AD959" s="504"/>
      <c r="AE959" s="504"/>
      <c r="AF959" s="500"/>
      <c r="AG959" s="500"/>
      <c r="AH959" s="500"/>
      <c r="AI959" s="387"/>
      <c r="AJ959" s="387"/>
      <c r="AK959" s="387"/>
      <c r="AL959" s="387"/>
      <c r="AM959" s="387"/>
      <c r="AN959" s="387"/>
      <c r="AO959" s="387"/>
      <c r="AP959" s="387"/>
      <c r="AQ959" s="387"/>
      <c r="AR959" s="387"/>
      <c r="AS959" s="387"/>
      <c r="AT959" s="387"/>
      <c r="AU959" s="387"/>
      <c r="AV959" s="387"/>
      <c r="AW959" s="387"/>
      <c r="AX959" s="387"/>
      <c r="AY959" s="387"/>
      <c r="AZ959" s="387"/>
      <c r="BA959" s="387"/>
      <c r="BB959" s="387"/>
      <c r="BC959" s="387"/>
      <c r="BD959" s="387"/>
      <c r="BE959" s="387"/>
      <c r="BF959" s="387"/>
      <c r="BG959" s="387"/>
      <c r="BH959" s="387"/>
      <c r="BI959" s="387"/>
      <c r="BJ959" s="387"/>
      <c r="BK959" s="387"/>
      <c r="BL959" s="387"/>
      <c r="BM959" s="387"/>
      <c r="BN959" s="387"/>
      <c r="BO959" s="387"/>
      <c r="BP959" s="387"/>
      <c r="BQ959" s="387"/>
      <c r="BR959" s="387"/>
      <c r="BS959" s="387"/>
      <c r="BT959" s="387"/>
      <c r="BU959" s="387"/>
      <c r="BV959" s="387"/>
      <c r="BW959" s="387"/>
      <c r="BX959" s="387"/>
      <c r="BY959" s="387"/>
      <c r="BZ959" s="387"/>
      <c r="CA959" s="387"/>
      <c r="CB959" s="387"/>
      <c r="CC959" s="387"/>
      <c r="CD959" s="387"/>
      <c r="CE959" s="387"/>
      <c r="CF959" s="387"/>
      <c r="CG959" s="387"/>
      <c r="CH959" s="387"/>
      <c r="CI959" s="387"/>
      <c r="CJ959" s="387"/>
      <c r="CK959" s="387"/>
      <c r="CL959" s="387"/>
      <c r="CM959" s="387"/>
      <c r="CN959" s="387"/>
      <c r="CO959" s="387"/>
      <c r="CP959" s="387"/>
      <c r="CQ959" s="387"/>
      <c r="CR959" s="387"/>
      <c r="CS959" s="387"/>
      <c r="CT959" s="387"/>
      <c r="CU959" s="387"/>
      <c r="CV959" s="387"/>
      <c r="CW959" s="387"/>
      <c r="CX959" s="387"/>
      <c r="CY959" s="387"/>
      <c r="CZ959" s="387"/>
      <c r="DA959" s="387"/>
      <c r="DB959" s="387"/>
      <c r="DC959" s="387"/>
      <c r="DD959" s="387"/>
      <c r="DE959" s="387"/>
      <c r="DF959" s="387"/>
      <c r="DG959" s="387"/>
      <c r="DH959" s="387"/>
      <c r="DI959" s="387"/>
      <c r="DJ959" s="387"/>
      <c r="DK959" s="387"/>
      <c r="DL959" s="387"/>
      <c r="DM959" s="387"/>
      <c r="DN959" s="387"/>
      <c r="DO959" s="387"/>
      <c r="DP959" s="387"/>
      <c r="DQ959" s="387"/>
      <c r="DR959" s="387"/>
      <c r="DS959" s="387"/>
      <c r="DT959" s="387"/>
      <c r="DU959" s="387"/>
      <c r="DV959" s="387"/>
      <c r="DW959" s="387"/>
      <c r="DX959" s="387"/>
      <c r="DY959" s="387"/>
      <c r="DZ959" s="387"/>
      <c r="EA959" s="387"/>
      <c r="EB959" s="387"/>
      <c r="EC959" s="387"/>
      <c r="ED959" s="387"/>
      <c r="EE959" s="387"/>
      <c r="EF959" s="387"/>
      <c r="EG959" s="387"/>
      <c r="EH959" s="387"/>
      <c r="EI959" s="387"/>
      <c r="EJ959" s="387"/>
      <c r="EK959" s="387"/>
      <c r="EL959" s="387"/>
      <c r="EM959" s="387"/>
    </row>
    <row r="960" spans="1:143" s="389" customFormat="1" ht="25.5" hidden="1" customHeight="1">
      <c r="A960" s="504"/>
      <c r="B960" s="504"/>
      <c r="C960" s="504"/>
      <c r="D960" s="504"/>
      <c r="E960" s="504"/>
      <c r="F960" s="504"/>
      <c r="G960" s="504"/>
      <c r="H960" s="504"/>
      <c r="I960" s="504"/>
      <c r="J960" s="504"/>
      <c r="K960" s="504"/>
      <c r="L960" s="504"/>
      <c r="M960" s="504"/>
      <c r="N960" s="504"/>
      <c r="O960" s="504"/>
      <c r="P960" s="504"/>
      <c r="Q960" s="504"/>
      <c r="R960" s="504"/>
      <c r="S960" s="504"/>
      <c r="T960" s="504"/>
      <c r="U960" s="504"/>
      <c r="V960" s="504"/>
      <c r="W960" s="504"/>
      <c r="X960" s="504"/>
      <c r="Y960" s="504"/>
      <c r="Z960" s="504"/>
      <c r="AA960" s="504"/>
      <c r="AB960" s="504"/>
      <c r="AC960" s="504"/>
      <c r="AD960" s="504"/>
      <c r="AE960" s="504"/>
      <c r="AF960" s="500"/>
      <c r="AG960" s="500"/>
      <c r="AH960" s="500"/>
      <c r="AI960" s="387"/>
      <c r="AJ960" s="387"/>
      <c r="AK960" s="387"/>
      <c r="AL960" s="387"/>
      <c r="AM960" s="387"/>
      <c r="AN960" s="387"/>
      <c r="AO960" s="387"/>
      <c r="AP960" s="387"/>
      <c r="AQ960" s="387"/>
      <c r="AR960" s="387"/>
      <c r="AS960" s="387"/>
      <c r="AT960" s="387"/>
      <c r="AU960" s="387"/>
      <c r="AV960" s="387"/>
      <c r="AW960" s="387"/>
      <c r="AX960" s="387"/>
      <c r="AY960" s="387"/>
      <c r="AZ960" s="387"/>
      <c r="BA960" s="387"/>
      <c r="BB960" s="387"/>
      <c r="BC960" s="387"/>
      <c r="BD960" s="387"/>
      <c r="BE960" s="387"/>
      <c r="BF960" s="387"/>
      <c r="BG960" s="387"/>
      <c r="BH960" s="387"/>
      <c r="BI960" s="387"/>
      <c r="BJ960" s="387"/>
      <c r="BK960" s="387"/>
      <c r="BL960" s="387"/>
      <c r="BM960" s="387"/>
      <c r="BN960" s="387"/>
      <c r="BO960" s="387"/>
      <c r="BP960" s="387"/>
      <c r="BQ960" s="387"/>
      <c r="BR960" s="387"/>
      <c r="BS960" s="387"/>
      <c r="BT960" s="387"/>
      <c r="BU960" s="387"/>
      <c r="BV960" s="387"/>
      <c r="BW960" s="387"/>
      <c r="BX960" s="387"/>
      <c r="BY960" s="387"/>
      <c r="BZ960" s="387"/>
      <c r="CA960" s="387"/>
      <c r="CB960" s="387"/>
      <c r="CC960" s="387"/>
      <c r="CD960" s="387"/>
      <c r="CE960" s="387"/>
      <c r="CF960" s="387"/>
      <c r="CG960" s="387"/>
      <c r="CH960" s="387"/>
      <c r="CI960" s="387"/>
      <c r="CJ960" s="387"/>
      <c r="CK960" s="387"/>
      <c r="CL960" s="387"/>
      <c r="CM960" s="387"/>
      <c r="CN960" s="387"/>
      <c r="CO960" s="387"/>
      <c r="CP960" s="387"/>
      <c r="CQ960" s="387"/>
      <c r="CR960" s="387"/>
      <c r="CS960" s="387"/>
      <c r="CT960" s="387"/>
      <c r="CU960" s="387"/>
      <c r="CV960" s="387"/>
      <c r="CW960" s="387"/>
      <c r="CX960" s="387"/>
      <c r="CY960" s="387"/>
      <c r="CZ960" s="387"/>
      <c r="DA960" s="387"/>
      <c r="DB960" s="387"/>
      <c r="DC960" s="387"/>
      <c r="DD960" s="387"/>
      <c r="DE960" s="387"/>
      <c r="DF960" s="387"/>
      <c r="DG960" s="387"/>
      <c r="DH960" s="387"/>
      <c r="DI960" s="387"/>
      <c r="DJ960" s="387"/>
      <c r="DK960" s="387"/>
      <c r="DL960" s="387"/>
      <c r="DM960" s="387"/>
      <c r="DN960" s="387"/>
      <c r="DO960" s="387"/>
      <c r="DP960" s="387"/>
      <c r="DQ960" s="387"/>
      <c r="DR960" s="387"/>
      <c r="DS960" s="387"/>
      <c r="DT960" s="387"/>
      <c r="DU960" s="387"/>
      <c r="DV960" s="387"/>
      <c r="DW960" s="387"/>
      <c r="DX960" s="387"/>
      <c r="DY960" s="387"/>
      <c r="DZ960" s="387"/>
      <c r="EA960" s="387"/>
      <c r="EB960" s="387"/>
      <c r="EC960" s="387"/>
      <c r="ED960" s="387"/>
      <c r="EE960" s="387"/>
      <c r="EF960" s="387"/>
      <c r="EG960" s="387"/>
      <c r="EH960" s="387"/>
      <c r="EI960" s="387"/>
      <c r="EJ960" s="387"/>
      <c r="EK960" s="387"/>
      <c r="EL960" s="387"/>
      <c r="EM960" s="387"/>
    </row>
    <row r="961" spans="1:143" s="389" customFormat="1" ht="25.5" hidden="1" customHeight="1">
      <c r="A961" s="504"/>
      <c r="B961" s="504"/>
      <c r="C961" s="504"/>
      <c r="D961" s="504"/>
      <c r="E961" s="504"/>
      <c r="F961" s="504"/>
      <c r="G961" s="504"/>
      <c r="H961" s="504"/>
      <c r="I961" s="504"/>
      <c r="J961" s="504"/>
      <c r="K961" s="504"/>
      <c r="L961" s="504"/>
      <c r="M961" s="504"/>
      <c r="N961" s="504"/>
      <c r="O961" s="504"/>
      <c r="P961" s="504"/>
      <c r="Q961" s="504"/>
      <c r="R961" s="504"/>
      <c r="S961" s="504"/>
      <c r="T961" s="504"/>
      <c r="U961" s="504"/>
      <c r="V961" s="504"/>
      <c r="W961" s="504"/>
      <c r="X961" s="504"/>
      <c r="Y961" s="504"/>
      <c r="Z961" s="504"/>
      <c r="AA961" s="504"/>
      <c r="AB961" s="504"/>
      <c r="AC961" s="504"/>
      <c r="AD961" s="504"/>
      <c r="AE961" s="504"/>
      <c r="AF961" s="500"/>
      <c r="AG961" s="500"/>
      <c r="AH961" s="500"/>
      <c r="AI961" s="387"/>
      <c r="AJ961" s="387"/>
      <c r="AK961" s="387"/>
      <c r="AL961" s="387"/>
      <c r="AM961" s="387"/>
      <c r="AN961" s="387"/>
      <c r="AO961" s="387"/>
      <c r="AP961" s="387"/>
      <c r="AQ961" s="387"/>
      <c r="AR961" s="387"/>
      <c r="AS961" s="387"/>
      <c r="AT961" s="387"/>
      <c r="AU961" s="387"/>
      <c r="AV961" s="387"/>
      <c r="AW961" s="387"/>
      <c r="AX961" s="387"/>
      <c r="AY961" s="387"/>
      <c r="AZ961" s="387"/>
      <c r="BA961" s="387"/>
      <c r="BB961" s="387"/>
      <c r="BC961" s="387"/>
      <c r="BD961" s="387"/>
      <c r="BE961" s="387"/>
      <c r="BF961" s="387"/>
      <c r="BG961" s="387"/>
      <c r="BH961" s="387"/>
      <c r="BI961" s="387"/>
      <c r="BJ961" s="387"/>
      <c r="BK961" s="387"/>
      <c r="BL961" s="387"/>
      <c r="BM961" s="387"/>
      <c r="BN961" s="387"/>
      <c r="BO961" s="387"/>
      <c r="BP961" s="387"/>
      <c r="BQ961" s="387"/>
      <c r="BR961" s="387"/>
      <c r="BS961" s="387"/>
      <c r="BT961" s="387"/>
      <c r="BU961" s="387"/>
      <c r="BV961" s="387"/>
      <c r="BW961" s="387"/>
      <c r="BX961" s="387"/>
      <c r="BY961" s="387"/>
      <c r="BZ961" s="387"/>
      <c r="CA961" s="387"/>
      <c r="CB961" s="387"/>
      <c r="CC961" s="387"/>
      <c r="CD961" s="387"/>
      <c r="CE961" s="387"/>
      <c r="CF961" s="387"/>
      <c r="CG961" s="387"/>
      <c r="CH961" s="387"/>
      <c r="CI961" s="387"/>
      <c r="CJ961" s="387"/>
      <c r="CK961" s="387"/>
      <c r="CL961" s="387"/>
      <c r="CM961" s="387"/>
      <c r="CN961" s="387"/>
      <c r="CO961" s="387"/>
      <c r="CP961" s="387"/>
      <c r="CQ961" s="387"/>
      <c r="CR961" s="387"/>
      <c r="CS961" s="387"/>
      <c r="CT961" s="387"/>
      <c r="CU961" s="387"/>
      <c r="CV961" s="387"/>
      <c r="CW961" s="387"/>
      <c r="CX961" s="387"/>
      <c r="CY961" s="387"/>
      <c r="CZ961" s="387"/>
      <c r="DA961" s="387"/>
      <c r="DB961" s="387"/>
      <c r="DC961" s="387"/>
      <c r="DD961" s="387"/>
      <c r="DE961" s="387"/>
      <c r="DF961" s="387"/>
      <c r="DG961" s="387"/>
      <c r="DH961" s="387"/>
      <c r="DI961" s="387"/>
      <c r="DJ961" s="387"/>
      <c r="DK961" s="387"/>
      <c r="DL961" s="387"/>
      <c r="DM961" s="387"/>
      <c r="DN961" s="387"/>
      <c r="DO961" s="387"/>
      <c r="DP961" s="387"/>
      <c r="DQ961" s="387"/>
      <c r="DR961" s="387"/>
      <c r="DS961" s="387"/>
      <c r="DT961" s="387"/>
      <c r="DU961" s="387"/>
      <c r="DV961" s="387"/>
      <c r="DW961" s="387"/>
      <c r="DX961" s="387"/>
      <c r="DY961" s="387"/>
      <c r="DZ961" s="387"/>
      <c r="EA961" s="387"/>
      <c r="EB961" s="387"/>
      <c r="EC961" s="387"/>
      <c r="ED961" s="387"/>
      <c r="EE961" s="387"/>
      <c r="EF961" s="387"/>
      <c r="EG961" s="387"/>
      <c r="EH961" s="387"/>
      <c r="EI961" s="387"/>
      <c r="EJ961" s="387"/>
      <c r="EK961" s="387"/>
      <c r="EL961" s="387"/>
      <c r="EM961" s="387"/>
    </row>
    <row r="962" spans="1:143" s="389" customFormat="1" ht="25.5" hidden="1" customHeight="1">
      <c r="A962" s="504"/>
      <c r="B962" s="504"/>
      <c r="C962" s="504"/>
      <c r="D962" s="504"/>
      <c r="E962" s="504"/>
      <c r="F962" s="504"/>
      <c r="G962" s="504"/>
      <c r="H962" s="504"/>
      <c r="I962" s="504"/>
      <c r="J962" s="504"/>
      <c r="K962" s="504"/>
      <c r="L962" s="504"/>
      <c r="M962" s="504"/>
      <c r="N962" s="504"/>
      <c r="O962" s="504"/>
      <c r="P962" s="504"/>
      <c r="Q962" s="504"/>
      <c r="R962" s="504"/>
      <c r="S962" s="504"/>
      <c r="T962" s="504"/>
      <c r="U962" s="504"/>
      <c r="V962" s="504"/>
      <c r="W962" s="504"/>
      <c r="X962" s="504"/>
      <c r="Y962" s="504"/>
      <c r="Z962" s="504"/>
      <c r="AA962" s="504"/>
      <c r="AB962" s="504"/>
      <c r="AC962" s="504"/>
      <c r="AD962" s="504"/>
      <c r="AE962" s="504"/>
      <c r="AF962" s="500"/>
      <c r="AG962" s="500"/>
      <c r="AH962" s="500"/>
      <c r="AI962" s="387"/>
      <c r="AJ962" s="387"/>
      <c r="AK962" s="387"/>
      <c r="AL962" s="387"/>
      <c r="AM962" s="387"/>
      <c r="AN962" s="387"/>
      <c r="AO962" s="387"/>
      <c r="AP962" s="387"/>
      <c r="AQ962" s="387"/>
      <c r="AR962" s="387"/>
      <c r="AS962" s="387"/>
      <c r="AT962" s="387"/>
      <c r="AU962" s="387"/>
      <c r="AV962" s="387"/>
      <c r="AW962" s="387"/>
      <c r="AX962" s="387"/>
      <c r="AY962" s="387"/>
      <c r="AZ962" s="387"/>
      <c r="BA962" s="387"/>
      <c r="BB962" s="387"/>
      <c r="BC962" s="387"/>
      <c r="BD962" s="387"/>
      <c r="BE962" s="387"/>
      <c r="BF962" s="387"/>
      <c r="BG962" s="387"/>
      <c r="BH962" s="387"/>
      <c r="BI962" s="387"/>
      <c r="BJ962" s="387"/>
      <c r="BK962" s="387"/>
      <c r="BL962" s="387"/>
      <c r="BM962" s="387"/>
      <c r="BN962" s="387"/>
      <c r="BO962" s="387"/>
      <c r="BP962" s="387"/>
      <c r="BQ962" s="387"/>
      <c r="BR962" s="387"/>
      <c r="BS962" s="387"/>
      <c r="BT962" s="387"/>
      <c r="BU962" s="387"/>
      <c r="BV962" s="387"/>
      <c r="BW962" s="387"/>
      <c r="BX962" s="387"/>
      <c r="BY962" s="387"/>
      <c r="BZ962" s="387"/>
      <c r="CA962" s="387"/>
      <c r="CB962" s="387"/>
      <c r="CC962" s="387"/>
      <c r="CD962" s="387"/>
      <c r="CE962" s="387"/>
      <c r="CF962" s="387"/>
      <c r="CG962" s="387"/>
      <c r="CH962" s="387"/>
      <c r="CI962" s="387"/>
      <c r="CJ962" s="387"/>
      <c r="CK962" s="387"/>
      <c r="CL962" s="387"/>
      <c r="CM962" s="387"/>
      <c r="CN962" s="387"/>
      <c r="CO962" s="387"/>
      <c r="CP962" s="387"/>
      <c r="CQ962" s="387"/>
      <c r="CR962" s="387"/>
      <c r="CS962" s="387"/>
      <c r="CT962" s="387"/>
      <c r="CU962" s="387"/>
      <c r="CV962" s="387"/>
      <c r="CW962" s="387"/>
      <c r="CX962" s="387"/>
      <c r="CY962" s="387"/>
      <c r="CZ962" s="387"/>
      <c r="DA962" s="387"/>
      <c r="DB962" s="387"/>
      <c r="DC962" s="387"/>
      <c r="DD962" s="387"/>
      <c r="DE962" s="387"/>
      <c r="DF962" s="387"/>
      <c r="DG962" s="387"/>
      <c r="DH962" s="387"/>
      <c r="DI962" s="387"/>
      <c r="DJ962" s="387"/>
      <c r="DK962" s="387"/>
      <c r="DL962" s="387"/>
      <c r="DM962" s="387"/>
      <c r="DN962" s="387"/>
      <c r="DO962" s="387"/>
      <c r="DP962" s="387"/>
      <c r="DQ962" s="387"/>
      <c r="DR962" s="387"/>
      <c r="DS962" s="387"/>
      <c r="DT962" s="387"/>
      <c r="DU962" s="387"/>
      <c r="DV962" s="387"/>
      <c r="DW962" s="387"/>
      <c r="DX962" s="387"/>
      <c r="DY962" s="387"/>
      <c r="DZ962" s="387"/>
      <c r="EA962" s="387"/>
      <c r="EB962" s="387"/>
      <c r="EC962" s="387"/>
      <c r="ED962" s="387"/>
      <c r="EE962" s="387"/>
      <c r="EF962" s="387"/>
      <c r="EG962" s="387"/>
      <c r="EH962" s="387"/>
      <c r="EI962" s="387"/>
      <c r="EJ962" s="387"/>
      <c r="EK962" s="387"/>
      <c r="EL962" s="387"/>
      <c r="EM962" s="387"/>
    </row>
    <row r="963" spans="1:143" s="389" customFormat="1" ht="25.5" hidden="1" customHeight="1">
      <c r="A963" s="504"/>
      <c r="B963" s="504"/>
      <c r="C963" s="504"/>
      <c r="D963" s="504"/>
      <c r="E963" s="504"/>
      <c r="F963" s="504"/>
      <c r="G963" s="504"/>
      <c r="H963" s="504"/>
      <c r="I963" s="504"/>
      <c r="J963" s="504"/>
      <c r="K963" s="504"/>
      <c r="L963" s="504"/>
      <c r="M963" s="504"/>
      <c r="N963" s="504"/>
      <c r="O963" s="504"/>
      <c r="P963" s="504"/>
      <c r="Q963" s="504"/>
      <c r="R963" s="504"/>
      <c r="S963" s="504"/>
      <c r="T963" s="504"/>
      <c r="U963" s="504"/>
      <c r="V963" s="504"/>
      <c r="W963" s="504"/>
      <c r="X963" s="504"/>
      <c r="Y963" s="504"/>
      <c r="Z963" s="504"/>
      <c r="AA963" s="504"/>
      <c r="AB963" s="504"/>
      <c r="AC963" s="504"/>
      <c r="AD963" s="504"/>
      <c r="AE963" s="504"/>
      <c r="AF963" s="500"/>
      <c r="AG963" s="500"/>
      <c r="AH963" s="500"/>
      <c r="AI963" s="387"/>
      <c r="AJ963" s="387"/>
      <c r="AK963" s="387"/>
      <c r="AL963" s="387"/>
      <c r="AM963" s="387"/>
      <c r="AN963" s="387"/>
      <c r="AO963" s="387"/>
      <c r="AP963" s="387"/>
      <c r="AQ963" s="387"/>
      <c r="AR963" s="387"/>
      <c r="AS963" s="387"/>
      <c r="AT963" s="387"/>
      <c r="AU963" s="387"/>
      <c r="AV963" s="387"/>
      <c r="AW963" s="387"/>
      <c r="AX963" s="387"/>
      <c r="AY963" s="387"/>
      <c r="AZ963" s="387"/>
      <c r="BA963" s="387"/>
      <c r="BB963" s="387"/>
      <c r="BC963" s="387"/>
      <c r="BD963" s="387"/>
      <c r="BE963" s="387"/>
      <c r="BF963" s="387"/>
      <c r="BG963" s="387"/>
      <c r="BH963" s="387"/>
      <c r="BI963" s="387"/>
      <c r="BJ963" s="387"/>
      <c r="BK963" s="387"/>
      <c r="BL963" s="387"/>
      <c r="BM963" s="387"/>
      <c r="BN963" s="387"/>
      <c r="BO963" s="387"/>
      <c r="BP963" s="387"/>
      <c r="BQ963" s="387"/>
      <c r="BR963" s="387"/>
      <c r="BS963" s="387"/>
      <c r="BT963" s="387"/>
      <c r="BU963" s="387"/>
      <c r="BV963" s="387"/>
      <c r="BW963" s="387"/>
      <c r="BX963" s="387"/>
      <c r="BY963" s="387"/>
      <c r="BZ963" s="387"/>
      <c r="CA963" s="387"/>
      <c r="CB963" s="387"/>
      <c r="CC963" s="387"/>
      <c r="CD963" s="387"/>
      <c r="CE963" s="387"/>
      <c r="CF963" s="387"/>
      <c r="CG963" s="387"/>
      <c r="CH963" s="387"/>
      <c r="CI963" s="387"/>
      <c r="CJ963" s="387"/>
      <c r="CK963" s="387"/>
      <c r="CL963" s="387"/>
      <c r="CM963" s="387"/>
      <c r="CN963" s="387"/>
      <c r="CO963" s="387"/>
      <c r="CP963" s="387"/>
      <c r="CQ963" s="387"/>
      <c r="CR963" s="387"/>
      <c r="CS963" s="387"/>
      <c r="CT963" s="387"/>
      <c r="CU963" s="387"/>
      <c r="CV963" s="387"/>
      <c r="CW963" s="387"/>
      <c r="CX963" s="387"/>
      <c r="CY963" s="387"/>
      <c r="CZ963" s="387"/>
      <c r="DA963" s="387"/>
      <c r="DB963" s="387"/>
      <c r="DC963" s="387"/>
      <c r="DD963" s="387"/>
      <c r="DE963" s="387"/>
      <c r="DF963" s="387"/>
      <c r="DG963" s="387"/>
      <c r="DH963" s="387"/>
      <c r="DI963" s="387"/>
      <c r="DJ963" s="387"/>
      <c r="DK963" s="387"/>
      <c r="DL963" s="387"/>
      <c r="DM963" s="387"/>
      <c r="DN963" s="387"/>
      <c r="DO963" s="387"/>
      <c r="DP963" s="387"/>
      <c r="DQ963" s="387"/>
      <c r="DR963" s="387"/>
      <c r="DS963" s="387"/>
      <c r="DT963" s="387"/>
      <c r="DU963" s="387"/>
      <c r="DV963" s="387"/>
      <c r="DW963" s="387"/>
      <c r="DX963" s="387"/>
      <c r="DY963" s="387"/>
      <c r="DZ963" s="387"/>
      <c r="EA963" s="387"/>
      <c r="EB963" s="387"/>
      <c r="EC963" s="387"/>
      <c r="ED963" s="387"/>
      <c r="EE963" s="387"/>
      <c r="EF963" s="387"/>
      <c r="EG963" s="387"/>
      <c r="EH963" s="387"/>
      <c r="EI963" s="387"/>
      <c r="EJ963" s="387"/>
      <c r="EK963" s="387"/>
      <c r="EL963" s="387"/>
      <c r="EM963" s="387"/>
    </row>
    <row r="964" spans="1:143" s="389" customFormat="1" ht="25.5" hidden="1" customHeight="1">
      <c r="A964" s="504"/>
      <c r="B964" s="504"/>
      <c r="C964" s="504"/>
      <c r="D964" s="504"/>
      <c r="E964" s="504"/>
      <c r="F964" s="504"/>
      <c r="G964" s="504"/>
      <c r="H964" s="504"/>
      <c r="I964" s="504"/>
      <c r="J964" s="504"/>
      <c r="K964" s="504"/>
      <c r="L964" s="504"/>
      <c r="M964" s="504"/>
      <c r="N964" s="504"/>
      <c r="O964" s="504"/>
      <c r="P964" s="504"/>
      <c r="Q964" s="504"/>
      <c r="R964" s="504"/>
      <c r="S964" s="504"/>
      <c r="T964" s="504"/>
      <c r="U964" s="504"/>
      <c r="V964" s="504"/>
      <c r="W964" s="504"/>
      <c r="X964" s="504"/>
      <c r="Y964" s="504"/>
      <c r="Z964" s="504"/>
      <c r="AA964" s="504"/>
      <c r="AB964" s="504"/>
      <c r="AC964" s="504"/>
      <c r="AD964" s="504"/>
      <c r="AE964" s="504"/>
      <c r="AF964" s="500"/>
      <c r="AG964" s="500"/>
      <c r="AH964" s="500"/>
      <c r="AI964" s="387"/>
      <c r="AJ964" s="387"/>
      <c r="AK964" s="387"/>
      <c r="AL964" s="387"/>
      <c r="AM964" s="387"/>
      <c r="AN964" s="387"/>
      <c r="AO964" s="387"/>
      <c r="AP964" s="387"/>
      <c r="AQ964" s="387"/>
      <c r="AR964" s="387"/>
      <c r="AS964" s="387"/>
      <c r="AT964" s="387"/>
      <c r="AU964" s="387"/>
      <c r="AV964" s="387"/>
      <c r="AW964" s="387"/>
      <c r="AX964" s="387"/>
      <c r="AY964" s="387"/>
      <c r="AZ964" s="387"/>
      <c r="BA964" s="387"/>
      <c r="BB964" s="387"/>
      <c r="BC964" s="387"/>
      <c r="BD964" s="387"/>
      <c r="BE964" s="387"/>
      <c r="BF964" s="387"/>
      <c r="BG964" s="387"/>
      <c r="BH964" s="387"/>
      <c r="BI964" s="387"/>
      <c r="BJ964" s="387"/>
      <c r="BK964" s="387"/>
      <c r="BL964" s="387"/>
      <c r="BM964" s="387"/>
      <c r="BN964" s="387"/>
      <c r="BO964" s="387"/>
      <c r="BP964" s="387"/>
      <c r="BQ964" s="387"/>
      <c r="BR964" s="387"/>
      <c r="BS964" s="387"/>
      <c r="BT964" s="387"/>
      <c r="BU964" s="387"/>
      <c r="BV964" s="387"/>
      <c r="BW964" s="387"/>
      <c r="BX964" s="387"/>
      <c r="BY964" s="387"/>
      <c r="BZ964" s="387"/>
      <c r="CA964" s="387"/>
      <c r="CB964" s="387"/>
      <c r="CC964" s="387"/>
      <c r="CD964" s="387"/>
      <c r="CE964" s="387"/>
      <c r="CF964" s="387"/>
      <c r="CG964" s="387"/>
      <c r="CH964" s="387"/>
      <c r="CI964" s="387"/>
      <c r="CJ964" s="387"/>
      <c r="CK964" s="387"/>
      <c r="CL964" s="387"/>
      <c r="CM964" s="387"/>
      <c r="CN964" s="387"/>
      <c r="CO964" s="387"/>
      <c r="CP964" s="387"/>
      <c r="CQ964" s="387"/>
      <c r="CR964" s="387"/>
      <c r="CS964" s="387"/>
      <c r="CT964" s="387"/>
      <c r="CU964" s="387"/>
      <c r="CV964" s="387"/>
      <c r="CW964" s="387"/>
      <c r="CX964" s="387"/>
      <c r="CY964" s="387"/>
      <c r="CZ964" s="387"/>
      <c r="DA964" s="387"/>
      <c r="DB964" s="387"/>
      <c r="DC964" s="387"/>
      <c r="DD964" s="387"/>
      <c r="DE964" s="387"/>
      <c r="DF964" s="387"/>
      <c r="DG964" s="387"/>
      <c r="DH964" s="387"/>
      <c r="DI964" s="387"/>
      <c r="DJ964" s="387"/>
      <c r="DK964" s="387"/>
      <c r="DL964" s="387"/>
      <c r="DM964" s="387"/>
      <c r="DN964" s="387"/>
      <c r="DO964" s="387"/>
      <c r="DP964" s="387"/>
      <c r="DQ964" s="387"/>
      <c r="DR964" s="387"/>
      <c r="DS964" s="387"/>
      <c r="DT964" s="387"/>
      <c r="DU964" s="387"/>
      <c r="DV964" s="387"/>
      <c r="DW964" s="387"/>
      <c r="DX964" s="387"/>
      <c r="DY964" s="387"/>
      <c r="DZ964" s="387"/>
      <c r="EA964" s="387"/>
      <c r="EB964" s="387"/>
      <c r="EC964" s="387"/>
      <c r="ED964" s="387"/>
      <c r="EE964" s="387"/>
      <c r="EF964" s="387"/>
      <c r="EG964" s="387"/>
      <c r="EH964" s="387"/>
      <c r="EI964" s="387"/>
      <c r="EJ964" s="387"/>
      <c r="EK964" s="387"/>
      <c r="EL964" s="387"/>
      <c r="EM964" s="387"/>
    </row>
    <row r="965" spans="1:143" s="389" customFormat="1" ht="25.5" hidden="1" customHeight="1">
      <c r="A965" s="504"/>
      <c r="B965" s="504"/>
      <c r="C965" s="504"/>
      <c r="D965" s="504"/>
      <c r="E965" s="504"/>
      <c r="F965" s="504"/>
      <c r="G965" s="504"/>
      <c r="H965" s="504"/>
      <c r="I965" s="504"/>
      <c r="J965" s="504"/>
      <c r="K965" s="504"/>
      <c r="L965" s="504"/>
      <c r="M965" s="504"/>
      <c r="N965" s="504"/>
      <c r="O965" s="504"/>
      <c r="P965" s="504"/>
      <c r="Q965" s="504"/>
      <c r="R965" s="504"/>
      <c r="S965" s="504"/>
      <c r="T965" s="504"/>
      <c r="U965" s="504"/>
      <c r="V965" s="504"/>
      <c r="W965" s="504"/>
      <c r="X965" s="504"/>
      <c r="Y965" s="504"/>
      <c r="Z965" s="504"/>
      <c r="AA965" s="504"/>
      <c r="AB965" s="504"/>
      <c r="AC965" s="504"/>
      <c r="AD965" s="504"/>
      <c r="AE965" s="504"/>
      <c r="AF965" s="500"/>
      <c r="AG965" s="500"/>
      <c r="AH965" s="500"/>
      <c r="AI965" s="387"/>
      <c r="AJ965" s="387"/>
      <c r="AK965" s="387"/>
      <c r="AL965" s="387"/>
      <c r="AM965" s="387"/>
      <c r="AN965" s="387"/>
      <c r="AO965" s="387"/>
      <c r="AP965" s="387"/>
      <c r="AQ965" s="387"/>
      <c r="AR965" s="387"/>
      <c r="AS965" s="387"/>
      <c r="AT965" s="387"/>
      <c r="AU965" s="387"/>
      <c r="AV965" s="387"/>
      <c r="AW965" s="387"/>
      <c r="AX965" s="387"/>
      <c r="AY965" s="387"/>
      <c r="AZ965" s="387"/>
      <c r="BA965" s="387"/>
      <c r="BB965" s="387"/>
      <c r="BC965" s="387"/>
      <c r="BD965" s="387"/>
      <c r="BE965" s="387"/>
      <c r="BF965" s="387"/>
      <c r="BG965" s="387"/>
      <c r="BH965" s="387"/>
      <c r="BI965" s="387"/>
      <c r="BJ965" s="387"/>
      <c r="BK965" s="387"/>
      <c r="BL965" s="387"/>
      <c r="BM965" s="387"/>
      <c r="BN965" s="387"/>
      <c r="BO965" s="387"/>
      <c r="BP965" s="387"/>
      <c r="BQ965" s="387"/>
      <c r="BR965" s="387"/>
      <c r="BS965" s="387"/>
      <c r="BT965" s="387"/>
      <c r="BU965" s="387"/>
      <c r="BV965" s="387"/>
      <c r="BW965" s="387"/>
      <c r="BX965" s="387"/>
      <c r="BY965" s="387"/>
      <c r="BZ965" s="387"/>
      <c r="CA965" s="387"/>
      <c r="CB965" s="387"/>
      <c r="CC965" s="387"/>
      <c r="CD965" s="387"/>
      <c r="CE965" s="387"/>
      <c r="CF965" s="387"/>
      <c r="CG965" s="387"/>
      <c r="CH965" s="387"/>
      <c r="CI965" s="387"/>
      <c r="CJ965" s="387"/>
      <c r="CK965" s="387"/>
      <c r="CL965" s="387"/>
      <c r="CM965" s="387"/>
      <c r="CN965" s="387"/>
      <c r="CO965" s="387"/>
      <c r="CP965" s="387"/>
      <c r="CQ965" s="387"/>
      <c r="CR965" s="387"/>
      <c r="CS965" s="387"/>
      <c r="CT965" s="387"/>
      <c r="CU965" s="387"/>
      <c r="CV965" s="387"/>
      <c r="CW965" s="387"/>
      <c r="CX965" s="387"/>
      <c r="CY965" s="387"/>
      <c r="CZ965" s="387"/>
      <c r="DA965" s="387"/>
      <c r="DB965" s="387"/>
      <c r="DC965" s="387"/>
      <c r="DD965" s="387"/>
      <c r="DE965" s="387"/>
      <c r="DF965" s="387"/>
      <c r="DG965" s="387"/>
      <c r="DH965" s="387"/>
      <c r="DI965" s="387"/>
      <c r="DJ965" s="387"/>
      <c r="DK965" s="387"/>
      <c r="DL965" s="387"/>
      <c r="DM965" s="387"/>
      <c r="DN965" s="387"/>
      <c r="DO965" s="387"/>
      <c r="DP965" s="387"/>
      <c r="DQ965" s="387"/>
      <c r="DR965" s="387"/>
      <c r="DS965" s="387"/>
      <c r="DT965" s="387"/>
      <c r="DU965" s="387"/>
      <c r="DV965" s="387"/>
      <c r="DW965" s="387"/>
      <c r="DX965" s="387"/>
      <c r="DY965" s="387"/>
      <c r="DZ965" s="387"/>
      <c r="EA965" s="387"/>
      <c r="EB965" s="387"/>
      <c r="EC965" s="387"/>
      <c r="ED965" s="387"/>
      <c r="EE965" s="387"/>
      <c r="EF965" s="387"/>
      <c r="EG965" s="387"/>
      <c r="EH965" s="387"/>
      <c r="EI965" s="387"/>
      <c r="EJ965" s="387"/>
      <c r="EK965" s="387"/>
      <c r="EL965" s="387"/>
      <c r="EM965" s="387"/>
    </row>
    <row r="966" spans="1:143" s="389" customFormat="1" ht="25.5" hidden="1" customHeight="1">
      <c r="A966" s="504"/>
      <c r="B966" s="504"/>
      <c r="C966" s="504"/>
      <c r="D966" s="504"/>
      <c r="E966" s="504"/>
      <c r="F966" s="504"/>
      <c r="G966" s="504"/>
      <c r="H966" s="504"/>
      <c r="I966" s="504"/>
      <c r="J966" s="504"/>
      <c r="K966" s="504"/>
      <c r="L966" s="504"/>
      <c r="M966" s="504"/>
      <c r="N966" s="504"/>
      <c r="O966" s="504"/>
      <c r="P966" s="504"/>
      <c r="Q966" s="504"/>
      <c r="R966" s="504"/>
      <c r="S966" s="504"/>
      <c r="T966" s="504"/>
      <c r="U966" s="504"/>
      <c r="V966" s="504"/>
      <c r="W966" s="504"/>
      <c r="X966" s="504"/>
      <c r="Y966" s="504"/>
      <c r="Z966" s="504"/>
      <c r="AA966" s="504"/>
      <c r="AB966" s="504"/>
      <c r="AC966" s="504"/>
      <c r="AD966" s="504"/>
      <c r="AE966" s="504"/>
      <c r="AF966" s="500"/>
      <c r="AG966" s="500"/>
      <c r="AH966" s="500"/>
      <c r="AI966" s="387"/>
      <c r="AJ966" s="387"/>
      <c r="AK966" s="387"/>
      <c r="AL966" s="387"/>
      <c r="AM966" s="387"/>
      <c r="AN966" s="387"/>
      <c r="AO966" s="387"/>
      <c r="AP966" s="387"/>
      <c r="AQ966" s="387"/>
      <c r="AR966" s="387"/>
      <c r="AS966" s="387"/>
      <c r="AT966" s="387"/>
      <c r="AU966" s="387"/>
      <c r="AV966" s="387"/>
      <c r="AW966" s="387"/>
      <c r="AX966" s="387"/>
      <c r="AY966" s="387"/>
      <c r="AZ966" s="387"/>
      <c r="BA966" s="387"/>
      <c r="BB966" s="387"/>
      <c r="BC966" s="387"/>
      <c r="BD966" s="387"/>
      <c r="BE966" s="387"/>
      <c r="BF966" s="387"/>
      <c r="BG966" s="387"/>
      <c r="BH966" s="387"/>
      <c r="BI966" s="387"/>
      <c r="BJ966" s="387"/>
      <c r="BK966" s="387"/>
      <c r="BL966" s="387"/>
      <c r="BM966" s="387"/>
      <c r="BN966" s="387"/>
      <c r="BO966" s="387"/>
      <c r="BP966" s="387"/>
      <c r="BQ966" s="387"/>
      <c r="BR966" s="387"/>
      <c r="BS966" s="387"/>
      <c r="BT966" s="387"/>
      <c r="BU966" s="387"/>
      <c r="BV966" s="387"/>
      <c r="BW966" s="387"/>
      <c r="BX966" s="387"/>
      <c r="BY966" s="387"/>
      <c r="BZ966" s="387"/>
      <c r="CA966" s="387"/>
      <c r="CB966" s="387"/>
      <c r="CC966" s="387"/>
      <c r="CD966" s="387"/>
      <c r="CE966" s="387"/>
      <c r="CF966" s="387"/>
      <c r="CG966" s="387"/>
      <c r="CH966" s="387"/>
      <c r="CI966" s="387"/>
      <c r="CJ966" s="387"/>
      <c r="CK966" s="387"/>
      <c r="CL966" s="387"/>
      <c r="CM966" s="387"/>
      <c r="CN966" s="387"/>
      <c r="CO966" s="387"/>
      <c r="CP966" s="387"/>
      <c r="CQ966" s="387"/>
      <c r="CR966" s="387"/>
      <c r="CS966" s="387"/>
      <c r="CT966" s="387"/>
      <c r="CU966" s="387"/>
      <c r="CV966" s="387"/>
      <c r="CW966" s="387"/>
      <c r="CX966" s="387"/>
      <c r="CY966" s="387"/>
      <c r="CZ966" s="387"/>
      <c r="DA966" s="387"/>
      <c r="DB966" s="387"/>
      <c r="DC966" s="387"/>
      <c r="DD966" s="387"/>
      <c r="DE966" s="387"/>
      <c r="DF966" s="387"/>
      <c r="DG966" s="387"/>
      <c r="DH966" s="387"/>
      <c r="DI966" s="387"/>
      <c r="DJ966" s="387"/>
      <c r="DK966" s="387"/>
      <c r="DL966" s="387"/>
      <c r="DM966" s="387"/>
      <c r="DN966" s="387"/>
      <c r="DO966" s="387"/>
      <c r="DP966" s="387"/>
      <c r="DQ966" s="387"/>
      <c r="DR966" s="387"/>
      <c r="DS966" s="387"/>
      <c r="DT966" s="387"/>
      <c r="DU966" s="387"/>
      <c r="DV966" s="387"/>
      <c r="DW966" s="387"/>
      <c r="DX966" s="387"/>
      <c r="DY966" s="387"/>
      <c r="DZ966" s="387"/>
      <c r="EA966" s="387"/>
      <c r="EB966" s="387"/>
      <c r="EC966" s="387"/>
      <c r="ED966" s="387"/>
      <c r="EE966" s="387"/>
      <c r="EF966" s="387"/>
      <c r="EG966" s="387"/>
      <c r="EH966" s="387"/>
      <c r="EI966" s="387"/>
      <c r="EJ966" s="387"/>
      <c r="EK966" s="387"/>
      <c r="EL966" s="387"/>
      <c r="EM966" s="387"/>
    </row>
    <row r="967" spans="1:143" s="389" customFormat="1" ht="25.5" hidden="1" customHeight="1">
      <c r="A967" s="504"/>
      <c r="B967" s="504"/>
      <c r="C967" s="504"/>
      <c r="D967" s="504"/>
      <c r="E967" s="504"/>
      <c r="F967" s="504"/>
      <c r="G967" s="504"/>
      <c r="H967" s="504"/>
      <c r="I967" s="504"/>
      <c r="J967" s="504"/>
      <c r="K967" s="504"/>
      <c r="L967" s="504"/>
      <c r="M967" s="504"/>
      <c r="N967" s="504"/>
      <c r="O967" s="504"/>
      <c r="P967" s="504"/>
      <c r="Q967" s="504"/>
      <c r="R967" s="504"/>
      <c r="S967" s="504"/>
      <c r="T967" s="504"/>
      <c r="U967" s="504"/>
      <c r="V967" s="504"/>
      <c r="W967" s="504"/>
      <c r="X967" s="504"/>
      <c r="Y967" s="504"/>
      <c r="Z967" s="504"/>
      <c r="AA967" s="504"/>
      <c r="AB967" s="504"/>
      <c r="AC967" s="504"/>
      <c r="AD967" s="504"/>
      <c r="AE967" s="504"/>
      <c r="AF967" s="500"/>
      <c r="AG967" s="500"/>
      <c r="AH967" s="500"/>
      <c r="AI967" s="387"/>
      <c r="AJ967" s="387"/>
      <c r="AK967" s="387"/>
      <c r="AL967" s="387"/>
      <c r="AM967" s="387"/>
      <c r="AN967" s="387"/>
      <c r="AO967" s="387"/>
      <c r="AP967" s="387"/>
      <c r="AQ967" s="387"/>
      <c r="AR967" s="387"/>
      <c r="AS967" s="387"/>
      <c r="AT967" s="387"/>
      <c r="AU967" s="387"/>
      <c r="AV967" s="387"/>
      <c r="AW967" s="387"/>
      <c r="AX967" s="387"/>
      <c r="AY967" s="387"/>
      <c r="AZ967" s="387"/>
      <c r="BA967" s="387"/>
      <c r="BB967" s="387"/>
      <c r="BC967" s="387"/>
      <c r="BD967" s="387"/>
      <c r="BE967" s="387"/>
      <c r="BF967" s="387"/>
      <c r="BG967" s="387"/>
      <c r="BH967" s="387"/>
      <c r="BI967" s="387"/>
      <c r="BJ967" s="387"/>
      <c r="BK967" s="387"/>
      <c r="BL967" s="387"/>
      <c r="BM967" s="387"/>
      <c r="BN967" s="387"/>
      <c r="BO967" s="387"/>
      <c r="BP967" s="387"/>
      <c r="BQ967" s="387"/>
      <c r="BR967" s="387"/>
      <c r="BS967" s="387"/>
      <c r="BT967" s="387"/>
      <c r="BU967" s="387"/>
      <c r="BV967" s="387"/>
      <c r="BW967" s="387"/>
      <c r="BX967" s="387"/>
      <c r="BY967" s="387"/>
      <c r="BZ967" s="387"/>
      <c r="CA967" s="387"/>
      <c r="CB967" s="387"/>
      <c r="CC967" s="387"/>
      <c r="CD967" s="387"/>
      <c r="CE967" s="387"/>
      <c r="CF967" s="387"/>
      <c r="CG967" s="387"/>
      <c r="CH967" s="387"/>
      <c r="CI967" s="387"/>
      <c r="CJ967" s="387"/>
      <c r="CK967" s="387"/>
      <c r="CL967" s="387"/>
      <c r="CM967" s="387"/>
      <c r="CN967" s="387"/>
      <c r="CO967" s="387"/>
      <c r="CP967" s="387"/>
      <c r="CQ967" s="387"/>
      <c r="CR967" s="387"/>
      <c r="CS967" s="387"/>
      <c r="CT967" s="387"/>
      <c r="CU967" s="387"/>
      <c r="CV967" s="387"/>
      <c r="CW967" s="387"/>
      <c r="CX967" s="387"/>
      <c r="CY967" s="387"/>
      <c r="CZ967" s="387"/>
      <c r="DA967" s="387"/>
      <c r="DB967" s="387"/>
      <c r="DC967" s="387"/>
      <c r="DD967" s="387"/>
      <c r="DE967" s="387"/>
      <c r="DF967" s="387"/>
      <c r="DG967" s="387"/>
      <c r="DH967" s="387"/>
      <c r="DI967" s="387"/>
      <c r="DJ967" s="387"/>
      <c r="DK967" s="387"/>
      <c r="DL967" s="387"/>
      <c r="DM967" s="387"/>
      <c r="DN967" s="387"/>
      <c r="DO967" s="387"/>
      <c r="DP967" s="387"/>
      <c r="DQ967" s="387"/>
      <c r="DR967" s="387"/>
      <c r="DS967" s="387"/>
      <c r="DT967" s="387"/>
      <c r="DU967" s="387"/>
      <c r="DV967" s="387"/>
      <c r="DW967" s="387"/>
      <c r="DX967" s="387"/>
      <c r="DY967" s="387"/>
      <c r="DZ967" s="387"/>
      <c r="EA967" s="387"/>
      <c r="EB967" s="387"/>
      <c r="EC967" s="387"/>
      <c r="ED967" s="387"/>
      <c r="EE967" s="387"/>
      <c r="EF967" s="387"/>
      <c r="EG967" s="387"/>
      <c r="EH967" s="387"/>
      <c r="EI967" s="387"/>
      <c r="EJ967" s="387"/>
      <c r="EK967" s="387"/>
      <c r="EL967" s="387"/>
      <c r="EM967" s="387"/>
    </row>
    <row r="968" spans="1:143" s="389" customFormat="1" ht="25.5" hidden="1" customHeight="1">
      <c r="A968" s="504"/>
      <c r="B968" s="504"/>
      <c r="C968" s="504"/>
      <c r="D968" s="504"/>
      <c r="E968" s="504"/>
      <c r="F968" s="504"/>
      <c r="G968" s="504"/>
      <c r="H968" s="504"/>
      <c r="I968" s="504"/>
      <c r="J968" s="504"/>
      <c r="K968" s="504"/>
      <c r="L968" s="504"/>
      <c r="M968" s="504"/>
      <c r="N968" s="504"/>
      <c r="O968" s="504"/>
      <c r="P968" s="504"/>
      <c r="Q968" s="504"/>
      <c r="R968" s="504"/>
      <c r="S968" s="504"/>
      <c r="T968" s="504"/>
      <c r="U968" s="504"/>
      <c r="V968" s="504"/>
      <c r="W968" s="504"/>
      <c r="X968" s="504"/>
      <c r="Y968" s="504"/>
      <c r="Z968" s="504"/>
      <c r="AA968" s="504"/>
      <c r="AB968" s="504"/>
      <c r="AC968" s="504"/>
      <c r="AD968" s="504"/>
      <c r="AE968" s="504"/>
      <c r="AF968" s="500"/>
      <c r="AG968" s="500"/>
      <c r="AH968" s="500"/>
      <c r="AI968" s="387"/>
      <c r="AJ968" s="387"/>
      <c r="AK968" s="387"/>
      <c r="AL968" s="387"/>
      <c r="AM968" s="387"/>
      <c r="AN968" s="387"/>
      <c r="AO968" s="387"/>
      <c r="AP968" s="387"/>
      <c r="AQ968" s="387"/>
      <c r="AR968" s="387"/>
      <c r="AS968" s="387"/>
      <c r="AT968" s="387"/>
      <c r="AU968" s="387"/>
      <c r="AV968" s="387"/>
      <c r="AW968" s="387"/>
      <c r="AX968" s="387"/>
      <c r="AY968" s="387"/>
      <c r="AZ968" s="387"/>
      <c r="BA968" s="387"/>
      <c r="BB968" s="387"/>
      <c r="BC968" s="387"/>
      <c r="BD968" s="387"/>
      <c r="BE968" s="387"/>
      <c r="BF968" s="387"/>
      <c r="BG968" s="387"/>
      <c r="BH968" s="387"/>
      <c r="BI968" s="387"/>
      <c r="BJ968" s="387"/>
      <c r="BK968" s="387"/>
      <c r="BL968" s="387"/>
      <c r="BM968" s="387"/>
      <c r="BN968" s="387"/>
      <c r="BO968" s="387"/>
      <c r="BP968" s="387"/>
      <c r="BQ968" s="387"/>
      <c r="BR968" s="387"/>
      <c r="BS968" s="387"/>
      <c r="BT968" s="387"/>
      <c r="BU968" s="387"/>
      <c r="BV968" s="387"/>
      <c r="BW968" s="387"/>
      <c r="BX968" s="387"/>
      <c r="BY968" s="387"/>
      <c r="BZ968" s="387"/>
      <c r="CA968" s="387"/>
      <c r="CB968" s="387"/>
      <c r="CC968" s="387"/>
      <c r="CD968" s="387"/>
      <c r="CE968" s="387"/>
      <c r="CF968" s="387"/>
      <c r="CG968" s="387"/>
      <c r="CH968" s="387"/>
      <c r="CI968" s="387"/>
      <c r="CJ968" s="387"/>
      <c r="CK968" s="387"/>
      <c r="CL968" s="387"/>
      <c r="CM968" s="387"/>
      <c r="CN968" s="387"/>
      <c r="CO968" s="387"/>
      <c r="CP968" s="387"/>
      <c r="CQ968" s="387"/>
      <c r="CR968" s="387"/>
      <c r="CS968" s="387"/>
      <c r="CT968" s="387"/>
      <c r="CU968" s="387"/>
      <c r="CV968" s="387"/>
      <c r="CW968" s="387"/>
      <c r="CX968" s="387"/>
      <c r="CY968" s="387"/>
      <c r="CZ968" s="387"/>
      <c r="DA968" s="387"/>
      <c r="DB968" s="387"/>
      <c r="DC968" s="387"/>
      <c r="DD968" s="387"/>
      <c r="DE968" s="387"/>
      <c r="DF968" s="387"/>
      <c r="DG968" s="387"/>
      <c r="DH968" s="387"/>
      <c r="DI968" s="387"/>
      <c r="DJ968" s="387"/>
      <c r="DK968" s="387"/>
      <c r="DL968" s="387"/>
      <c r="DM968" s="387"/>
      <c r="DN968" s="387"/>
      <c r="DO968" s="387"/>
      <c r="DP968" s="387"/>
      <c r="DQ968" s="387"/>
      <c r="DR968" s="387"/>
      <c r="DS968" s="387"/>
      <c r="DT968" s="387"/>
      <c r="DU968" s="387"/>
      <c r="DV968" s="387"/>
      <c r="DW968" s="387"/>
      <c r="DX968" s="387"/>
      <c r="DY968" s="387"/>
      <c r="DZ968" s="387"/>
      <c r="EA968" s="387"/>
      <c r="EB968" s="387"/>
      <c r="EC968" s="387"/>
      <c r="ED968" s="387"/>
      <c r="EE968" s="387"/>
      <c r="EF968" s="387"/>
      <c r="EG968" s="387"/>
      <c r="EH968" s="387"/>
      <c r="EI968" s="387"/>
      <c r="EJ968" s="387"/>
      <c r="EK968" s="387"/>
      <c r="EL968" s="387"/>
      <c r="EM968" s="387"/>
    </row>
    <row r="969" spans="1:143" s="389" customFormat="1" ht="25.5" hidden="1" customHeight="1">
      <c r="A969" s="504"/>
      <c r="B969" s="504"/>
      <c r="C969" s="504"/>
      <c r="D969" s="504"/>
      <c r="E969" s="504"/>
      <c r="F969" s="504"/>
      <c r="G969" s="504"/>
      <c r="H969" s="504"/>
      <c r="I969" s="504"/>
      <c r="J969" s="504"/>
      <c r="K969" s="504"/>
      <c r="L969" s="504"/>
      <c r="M969" s="504"/>
      <c r="N969" s="504"/>
      <c r="O969" s="504"/>
      <c r="P969" s="504"/>
      <c r="Q969" s="504"/>
      <c r="R969" s="504"/>
      <c r="S969" s="504"/>
      <c r="T969" s="504"/>
      <c r="U969" s="504"/>
      <c r="V969" s="504"/>
      <c r="W969" s="504"/>
      <c r="X969" s="504"/>
      <c r="Y969" s="504"/>
      <c r="Z969" s="504"/>
      <c r="AA969" s="504"/>
      <c r="AB969" s="504"/>
      <c r="AC969" s="504"/>
      <c r="AD969" s="504"/>
      <c r="AE969" s="504"/>
      <c r="AF969" s="500"/>
      <c r="AG969" s="500"/>
      <c r="AH969" s="500"/>
      <c r="AI969" s="387"/>
      <c r="AJ969" s="387"/>
      <c r="AK969" s="387"/>
      <c r="AL969" s="387"/>
      <c r="AM969" s="387"/>
      <c r="AN969" s="387"/>
      <c r="AO969" s="387"/>
      <c r="AP969" s="387"/>
      <c r="AQ969" s="387"/>
      <c r="AR969" s="387"/>
      <c r="AS969" s="387"/>
      <c r="AT969" s="387"/>
      <c r="AU969" s="387"/>
      <c r="AV969" s="387"/>
      <c r="AW969" s="387"/>
      <c r="AX969" s="387"/>
      <c r="AY969" s="387"/>
      <c r="AZ969" s="387"/>
      <c r="BA969" s="387"/>
      <c r="BB969" s="387"/>
      <c r="BC969" s="387"/>
      <c r="BD969" s="387"/>
      <c r="BE969" s="387"/>
      <c r="BF969" s="387"/>
      <c r="BG969" s="387"/>
      <c r="BH969" s="387"/>
      <c r="BI969" s="387"/>
      <c r="BJ969" s="387"/>
      <c r="BK969" s="387"/>
      <c r="BL969" s="387"/>
      <c r="BM969" s="387"/>
      <c r="BN969" s="387"/>
      <c r="BO969" s="387"/>
      <c r="BP969" s="387"/>
      <c r="BQ969" s="387"/>
      <c r="BR969" s="387"/>
      <c r="BS969" s="387"/>
      <c r="BT969" s="387"/>
      <c r="BU969" s="387"/>
      <c r="BV969" s="387"/>
      <c r="BW969" s="387"/>
      <c r="BX969" s="387"/>
      <c r="BY969" s="387"/>
      <c r="BZ969" s="387"/>
      <c r="CA969" s="387"/>
      <c r="CB969" s="387"/>
      <c r="CC969" s="387"/>
      <c r="CD969" s="387"/>
      <c r="CE969" s="387"/>
      <c r="CF969" s="387"/>
      <c r="CG969" s="387"/>
      <c r="CH969" s="387"/>
      <c r="CI969" s="387"/>
      <c r="CJ969" s="387"/>
      <c r="CK969" s="387"/>
      <c r="CL969" s="387"/>
      <c r="CM969" s="387"/>
      <c r="CN969" s="387"/>
      <c r="CO969" s="387"/>
      <c r="CP969" s="387"/>
      <c r="CQ969" s="387"/>
      <c r="CR969" s="387"/>
      <c r="CS969" s="387"/>
      <c r="CT969" s="387"/>
      <c r="CU969" s="387"/>
      <c r="CV969" s="387"/>
      <c r="CW969" s="387"/>
      <c r="CX969" s="387"/>
      <c r="CY969" s="387"/>
      <c r="CZ969" s="387"/>
      <c r="DA969" s="387"/>
      <c r="DB969" s="387"/>
      <c r="DC969" s="387"/>
      <c r="DD969" s="387"/>
      <c r="DE969" s="387"/>
      <c r="DF969" s="387"/>
      <c r="DG969" s="387"/>
      <c r="DH969" s="387"/>
      <c r="DI969" s="387"/>
      <c r="DJ969" s="387"/>
      <c r="DK969" s="387"/>
      <c r="DL969" s="387"/>
      <c r="DM969" s="387"/>
      <c r="DN969" s="387"/>
      <c r="DO969" s="387"/>
      <c r="DP969" s="387"/>
      <c r="DQ969" s="387"/>
      <c r="DR969" s="387"/>
      <c r="DS969" s="387"/>
      <c r="DT969" s="387"/>
      <c r="DU969" s="387"/>
      <c r="DV969" s="387"/>
      <c r="DW969" s="387"/>
      <c r="DX969" s="387"/>
      <c r="DY969" s="387"/>
      <c r="DZ969" s="387"/>
      <c r="EA969" s="387"/>
      <c r="EB969" s="387"/>
      <c r="EC969" s="387"/>
      <c r="ED969" s="387"/>
      <c r="EE969" s="387"/>
      <c r="EF969" s="387"/>
      <c r="EG969" s="387"/>
      <c r="EH969" s="387"/>
      <c r="EI969" s="387"/>
      <c r="EJ969" s="387"/>
      <c r="EK969" s="387"/>
      <c r="EL969" s="387"/>
      <c r="EM969" s="387"/>
    </row>
    <row r="970" spans="1:143" s="389" customFormat="1" ht="25.5" hidden="1" customHeight="1">
      <c r="A970" s="504"/>
      <c r="B970" s="504"/>
      <c r="C970" s="504"/>
      <c r="D970" s="504"/>
      <c r="E970" s="504"/>
      <c r="F970" s="504"/>
      <c r="G970" s="504"/>
      <c r="H970" s="504"/>
      <c r="I970" s="504"/>
      <c r="J970" s="504"/>
      <c r="K970" s="504"/>
      <c r="L970" s="504"/>
      <c r="M970" s="504"/>
      <c r="N970" s="504"/>
      <c r="O970" s="504"/>
      <c r="P970" s="504"/>
      <c r="Q970" s="504"/>
      <c r="R970" s="504"/>
      <c r="S970" s="504"/>
      <c r="T970" s="504"/>
      <c r="U970" s="504"/>
      <c r="V970" s="504"/>
      <c r="W970" s="504"/>
      <c r="X970" s="504"/>
      <c r="Y970" s="504"/>
      <c r="Z970" s="504"/>
      <c r="AA970" s="504"/>
      <c r="AB970" s="504"/>
      <c r="AC970" s="504"/>
      <c r="AD970" s="504"/>
      <c r="AE970" s="504"/>
      <c r="AF970" s="500"/>
      <c r="AG970" s="500"/>
      <c r="AH970" s="500"/>
      <c r="AI970" s="387"/>
      <c r="AJ970" s="387"/>
      <c r="AK970" s="387"/>
      <c r="AL970" s="387"/>
      <c r="AM970" s="387"/>
      <c r="AN970" s="387"/>
      <c r="AO970" s="387"/>
      <c r="AP970" s="387"/>
      <c r="AQ970" s="387"/>
      <c r="AR970" s="387"/>
      <c r="AS970" s="387"/>
      <c r="AT970" s="387"/>
      <c r="AU970" s="387"/>
      <c r="AV970" s="387"/>
      <c r="AW970" s="387"/>
      <c r="AX970" s="387"/>
      <c r="AY970" s="387"/>
      <c r="AZ970" s="387"/>
      <c r="BA970" s="387"/>
      <c r="BB970" s="387"/>
      <c r="BC970" s="387"/>
      <c r="BD970" s="387"/>
      <c r="BE970" s="387"/>
      <c r="BF970" s="387"/>
      <c r="BG970" s="387"/>
      <c r="BH970" s="387"/>
      <c r="BI970" s="387"/>
      <c r="BJ970" s="387"/>
      <c r="BK970" s="387"/>
      <c r="BL970" s="387"/>
      <c r="BM970" s="387"/>
      <c r="BN970" s="387"/>
      <c r="BO970" s="387"/>
      <c r="BP970" s="387"/>
      <c r="BQ970" s="387"/>
      <c r="BR970" s="387"/>
      <c r="BS970" s="387"/>
      <c r="BT970" s="387"/>
      <c r="BU970" s="387"/>
      <c r="BV970" s="387"/>
      <c r="BW970" s="387"/>
      <c r="BX970" s="387"/>
      <c r="BY970" s="387"/>
      <c r="BZ970" s="387"/>
      <c r="CA970" s="387"/>
      <c r="CB970" s="387"/>
      <c r="CC970" s="387"/>
      <c r="CD970" s="387"/>
      <c r="CE970" s="387"/>
      <c r="CF970" s="387"/>
      <c r="CG970" s="387"/>
      <c r="CH970" s="387"/>
      <c r="CI970" s="387"/>
      <c r="CJ970" s="387"/>
      <c r="CK970" s="387"/>
      <c r="CL970" s="387"/>
      <c r="CM970" s="387"/>
      <c r="CN970" s="387"/>
      <c r="CO970" s="387"/>
      <c r="CP970" s="387"/>
      <c r="CQ970" s="387"/>
      <c r="CR970" s="387"/>
      <c r="CS970" s="387"/>
      <c r="CT970" s="387"/>
      <c r="CU970" s="387"/>
      <c r="CV970" s="387"/>
      <c r="CW970" s="387"/>
      <c r="CX970" s="387"/>
      <c r="CY970" s="387"/>
      <c r="CZ970" s="387"/>
      <c r="DA970" s="387"/>
      <c r="DB970" s="387"/>
      <c r="DC970" s="387"/>
      <c r="DD970" s="387"/>
      <c r="DE970" s="387"/>
      <c r="DF970" s="387"/>
      <c r="DG970" s="387"/>
      <c r="DH970" s="387"/>
      <c r="DI970" s="387"/>
      <c r="DJ970" s="387"/>
      <c r="DK970" s="387"/>
      <c r="DL970" s="387"/>
      <c r="DM970" s="387"/>
      <c r="DN970" s="387"/>
      <c r="DO970" s="387"/>
      <c r="DP970" s="387"/>
      <c r="DQ970" s="387"/>
      <c r="DR970" s="387"/>
      <c r="DS970" s="387"/>
      <c r="DT970" s="387"/>
      <c r="DU970" s="387"/>
      <c r="DV970" s="387"/>
      <c r="DW970" s="387"/>
      <c r="DX970" s="387"/>
      <c r="DY970" s="387"/>
      <c r="DZ970" s="387"/>
      <c r="EA970" s="387"/>
      <c r="EB970" s="387"/>
      <c r="EC970" s="387"/>
      <c r="ED970" s="387"/>
      <c r="EE970" s="387"/>
      <c r="EF970" s="387"/>
      <c r="EG970" s="387"/>
      <c r="EH970" s="387"/>
      <c r="EI970" s="387"/>
      <c r="EJ970" s="387"/>
      <c r="EK970" s="387"/>
      <c r="EL970" s="387"/>
      <c r="EM970" s="387"/>
    </row>
    <row r="971" spans="1:143" s="389" customFormat="1" ht="25.5" hidden="1" customHeight="1">
      <c r="A971" s="504"/>
      <c r="B971" s="504"/>
      <c r="C971" s="504"/>
      <c r="D971" s="504"/>
      <c r="E971" s="504"/>
      <c r="F971" s="504"/>
      <c r="G971" s="504"/>
      <c r="H971" s="504"/>
      <c r="I971" s="504"/>
      <c r="J971" s="504"/>
      <c r="K971" s="504"/>
      <c r="L971" s="504"/>
      <c r="M971" s="504"/>
      <c r="N971" s="504"/>
      <c r="O971" s="504"/>
      <c r="P971" s="504"/>
      <c r="Q971" s="504"/>
      <c r="R971" s="504"/>
      <c r="S971" s="504"/>
      <c r="T971" s="504"/>
      <c r="U971" s="504"/>
      <c r="V971" s="504"/>
      <c r="W971" s="504"/>
      <c r="X971" s="504"/>
      <c r="Y971" s="504"/>
      <c r="Z971" s="504"/>
      <c r="AA971" s="504"/>
      <c r="AB971" s="504"/>
      <c r="AC971" s="504"/>
      <c r="AD971" s="504"/>
      <c r="AE971" s="504"/>
      <c r="AF971" s="500"/>
      <c r="AG971" s="500"/>
      <c r="AH971" s="500"/>
      <c r="AI971" s="387"/>
      <c r="AJ971" s="387"/>
      <c r="AK971" s="387"/>
      <c r="AL971" s="387"/>
      <c r="AM971" s="387"/>
      <c r="AN971" s="387"/>
      <c r="AO971" s="387"/>
      <c r="AP971" s="387"/>
      <c r="AQ971" s="387"/>
      <c r="AR971" s="387"/>
      <c r="AS971" s="387"/>
      <c r="AT971" s="387"/>
      <c r="AU971" s="387"/>
      <c r="AV971" s="387"/>
      <c r="AW971" s="387"/>
      <c r="AX971" s="387"/>
      <c r="AY971" s="387"/>
      <c r="AZ971" s="387"/>
      <c r="BA971" s="387"/>
      <c r="BB971" s="387"/>
      <c r="BC971" s="387"/>
      <c r="BD971" s="387"/>
      <c r="BE971" s="387"/>
      <c r="BF971" s="387"/>
      <c r="BG971" s="387"/>
      <c r="BH971" s="387"/>
      <c r="BI971" s="387"/>
      <c r="BJ971" s="387"/>
      <c r="BK971" s="387"/>
      <c r="BL971" s="387"/>
      <c r="BM971" s="387"/>
      <c r="BN971" s="387"/>
      <c r="BO971" s="387"/>
      <c r="BP971" s="387"/>
      <c r="BQ971" s="387"/>
      <c r="BR971" s="387"/>
      <c r="BS971" s="387"/>
      <c r="BT971" s="387"/>
      <c r="BU971" s="387"/>
      <c r="BV971" s="387"/>
      <c r="BW971" s="387"/>
      <c r="BX971" s="387"/>
      <c r="BY971" s="387"/>
      <c r="BZ971" s="387"/>
      <c r="CA971" s="387"/>
      <c r="CB971" s="387"/>
      <c r="CC971" s="387"/>
      <c r="CD971" s="387"/>
      <c r="CE971" s="387"/>
      <c r="CF971" s="387"/>
      <c r="CG971" s="387"/>
      <c r="CH971" s="387"/>
      <c r="CI971" s="387"/>
      <c r="CJ971" s="387"/>
      <c r="CK971" s="387"/>
      <c r="CL971" s="387"/>
      <c r="CM971" s="387"/>
      <c r="CN971" s="387"/>
      <c r="CO971" s="387"/>
      <c r="CP971" s="387"/>
      <c r="CQ971" s="387"/>
      <c r="CR971" s="387"/>
      <c r="CS971" s="387"/>
      <c r="CT971" s="387"/>
      <c r="CU971" s="387"/>
      <c r="CV971" s="387"/>
      <c r="CW971" s="387"/>
      <c r="CX971" s="387"/>
      <c r="CY971" s="387"/>
      <c r="CZ971" s="387"/>
      <c r="DA971" s="387"/>
      <c r="DB971" s="387"/>
      <c r="DC971" s="387"/>
      <c r="DD971" s="387"/>
      <c r="DE971" s="387"/>
      <c r="DF971" s="387"/>
      <c r="DG971" s="387"/>
      <c r="DH971" s="387"/>
      <c r="DI971" s="387"/>
      <c r="DJ971" s="387"/>
      <c r="DK971" s="387"/>
      <c r="DL971" s="387"/>
      <c r="DM971" s="387"/>
      <c r="DN971" s="387"/>
      <c r="DO971" s="387"/>
      <c r="DP971" s="387"/>
      <c r="DQ971" s="387"/>
      <c r="DR971" s="387"/>
      <c r="DS971" s="387"/>
      <c r="DT971" s="387"/>
      <c r="DU971" s="387"/>
      <c r="DV971" s="387"/>
      <c r="DW971" s="387"/>
      <c r="DX971" s="387"/>
      <c r="DY971" s="387"/>
      <c r="DZ971" s="387"/>
      <c r="EA971" s="387"/>
      <c r="EB971" s="387"/>
      <c r="EC971" s="387"/>
      <c r="ED971" s="387"/>
      <c r="EE971" s="387"/>
      <c r="EF971" s="387"/>
      <c r="EG971" s="387"/>
      <c r="EH971" s="387"/>
      <c r="EI971" s="387"/>
      <c r="EJ971" s="387"/>
      <c r="EK971" s="387"/>
      <c r="EL971" s="387"/>
      <c r="EM971" s="387"/>
    </row>
    <row r="972" spans="1:143" s="389" customFormat="1" ht="25.5" hidden="1" customHeight="1">
      <c r="A972" s="504"/>
      <c r="B972" s="504"/>
      <c r="C972" s="504"/>
      <c r="D972" s="504"/>
      <c r="E972" s="504"/>
      <c r="F972" s="504"/>
      <c r="G972" s="504"/>
      <c r="H972" s="504"/>
      <c r="I972" s="504"/>
      <c r="J972" s="504"/>
      <c r="K972" s="504"/>
      <c r="L972" s="504"/>
      <c r="M972" s="504"/>
      <c r="N972" s="504"/>
      <c r="O972" s="504"/>
      <c r="P972" s="504"/>
      <c r="Q972" s="504"/>
      <c r="R972" s="504"/>
      <c r="S972" s="504"/>
      <c r="T972" s="504"/>
      <c r="U972" s="504"/>
      <c r="V972" s="504"/>
      <c r="W972" s="504"/>
      <c r="X972" s="504"/>
      <c r="Y972" s="504"/>
      <c r="Z972" s="504"/>
      <c r="AA972" s="504"/>
      <c r="AB972" s="504"/>
      <c r="AC972" s="504"/>
      <c r="AD972" s="504"/>
      <c r="AE972" s="504"/>
      <c r="AF972" s="500"/>
      <c r="AG972" s="500"/>
      <c r="AH972" s="500"/>
      <c r="AI972" s="387"/>
      <c r="AJ972" s="387"/>
      <c r="AK972" s="387"/>
      <c r="AL972" s="387"/>
      <c r="AM972" s="387"/>
      <c r="AN972" s="387"/>
      <c r="AO972" s="387"/>
      <c r="AP972" s="387"/>
      <c r="AQ972" s="387"/>
      <c r="AR972" s="387"/>
      <c r="AS972" s="387"/>
      <c r="AT972" s="387"/>
      <c r="AU972" s="387"/>
      <c r="AV972" s="387"/>
      <c r="AW972" s="387"/>
      <c r="AX972" s="387"/>
      <c r="AY972" s="387"/>
      <c r="AZ972" s="387"/>
      <c r="BA972" s="387"/>
      <c r="BB972" s="387"/>
      <c r="BC972" s="387"/>
      <c r="BD972" s="387"/>
      <c r="BE972" s="387"/>
      <c r="BF972" s="387"/>
      <c r="BG972" s="387"/>
      <c r="BH972" s="387"/>
      <c r="BI972" s="387"/>
      <c r="BJ972" s="387"/>
      <c r="BK972" s="387"/>
      <c r="BL972" s="387"/>
      <c r="BM972" s="387"/>
      <c r="BN972" s="387"/>
      <c r="BO972" s="387"/>
      <c r="BP972" s="387"/>
      <c r="BQ972" s="387"/>
      <c r="BR972" s="387"/>
      <c r="BS972" s="387"/>
      <c r="BT972" s="387"/>
      <c r="BU972" s="387"/>
      <c r="BV972" s="387"/>
      <c r="BW972" s="387"/>
      <c r="BX972" s="387"/>
      <c r="BY972" s="387"/>
      <c r="BZ972" s="387"/>
      <c r="CA972" s="387"/>
      <c r="CB972" s="387"/>
      <c r="CC972" s="387"/>
      <c r="CD972" s="387"/>
      <c r="CE972" s="387"/>
      <c r="CF972" s="387"/>
      <c r="CG972" s="387"/>
      <c r="CH972" s="387"/>
      <c r="CI972" s="387"/>
      <c r="CJ972" s="387"/>
      <c r="CK972" s="387"/>
      <c r="CL972" s="387"/>
      <c r="CM972" s="387"/>
      <c r="CN972" s="387"/>
      <c r="CO972" s="387"/>
      <c r="CP972" s="387"/>
      <c r="CQ972" s="387"/>
      <c r="CR972" s="387"/>
      <c r="CS972" s="387"/>
      <c r="CT972" s="387"/>
      <c r="CU972" s="387"/>
      <c r="CV972" s="387"/>
      <c r="CW972" s="387"/>
      <c r="CX972" s="387"/>
      <c r="CY972" s="387"/>
      <c r="CZ972" s="387"/>
      <c r="DA972" s="387"/>
      <c r="DB972" s="387"/>
      <c r="DC972" s="387"/>
      <c r="DD972" s="387"/>
      <c r="DE972" s="387"/>
      <c r="DF972" s="387"/>
      <c r="DG972" s="387"/>
      <c r="DH972" s="387"/>
      <c r="DI972" s="387"/>
      <c r="DJ972" s="387"/>
      <c r="DK972" s="387"/>
      <c r="DL972" s="387"/>
      <c r="DM972" s="387"/>
      <c r="DN972" s="387"/>
      <c r="DO972" s="387"/>
      <c r="DP972" s="387"/>
      <c r="DQ972" s="387"/>
      <c r="DR972" s="387"/>
      <c r="DS972" s="387"/>
      <c r="DT972" s="387"/>
      <c r="DU972" s="387"/>
      <c r="DV972" s="387"/>
      <c r="DW972" s="387"/>
      <c r="DX972" s="387"/>
      <c r="DY972" s="387"/>
      <c r="DZ972" s="387"/>
      <c r="EA972" s="387"/>
      <c r="EB972" s="387"/>
      <c r="EC972" s="387"/>
      <c r="ED972" s="387"/>
      <c r="EE972" s="387"/>
      <c r="EF972" s="387"/>
      <c r="EG972" s="387"/>
      <c r="EH972" s="387"/>
      <c r="EI972" s="387"/>
      <c r="EJ972" s="387"/>
      <c r="EK972" s="387"/>
      <c r="EL972" s="387"/>
      <c r="EM972" s="387"/>
    </row>
    <row r="973" spans="1:143" s="389" customFormat="1" ht="25.5" hidden="1" customHeight="1">
      <c r="A973" s="504"/>
      <c r="B973" s="504"/>
      <c r="C973" s="504"/>
      <c r="D973" s="504"/>
      <c r="E973" s="504"/>
      <c r="F973" s="504"/>
      <c r="G973" s="504"/>
      <c r="H973" s="504"/>
      <c r="I973" s="504"/>
      <c r="J973" s="504"/>
      <c r="K973" s="504"/>
      <c r="L973" s="504"/>
      <c r="M973" s="504"/>
      <c r="N973" s="504"/>
      <c r="O973" s="504"/>
      <c r="P973" s="504"/>
      <c r="Q973" s="504"/>
      <c r="R973" s="504"/>
      <c r="S973" s="504"/>
      <c r="T973" s="504"/>
      <c r="U973" s="504"/>
      <c r="V973" s="504"/>
      <c r="W973" s="504"/>
      <c r="X973" s="504"/>
      <c r="Y973" s="504"/>
      <c r="Z973" s="504"/>
      <c r="AA973" s="504"/>
      <c r="AB973" s="504"/>
      <c r="AC973" s="504"/>
      <c r="AD973" s="504"/>
      <c r="AE973" s="504"/>
      <c r="AF973" s="500"/>
      <c r="AG973" s="500"/>
      <c r="AH973" s="500"/>
      <c r="AI973" s="387"/>
      <c r="AJ973" s="387"/>
      <c r="AK973" s="387"/>
      <c r="AL973" s="387"/>
      <c r="AM973" s="387"/>
      <c r="AN973" s="387"/>
      <c r="AO973" s="387"/>
      <c r="AP973" s="387"/>
      <c r="AQ973" s="387"/>
      <c r="AR973" s="387"/>
      <c r="AS973" s="387"/>
      <c r="AT973" s="387"/>
      <c r="AU973" s="387"/>
      <c r="AV973" s="387"/>
      <c r="AW973" s="387"/>
      <c r="AX973" s="387"/>
      <c r="AY973" s="387"/>
      <c r="AZ973" s="387"/>
      <c r="BA973" s="387"/>
      <c r="BB973" s="387"/>
      <c r="BC973" s="387"/>
      <c r="BD973" s="387"/>
      <c r="BE973" s="387"/>
      <c r="BF973" s="387"/>
      <c r="BG973" s="387"/>
      <c r="BH973" s="387"/>
      <c r="BI973" s="387"/>
      <c r="BJ973" s="387"/>
      <c r="BK973" s="387"/>
      <c r="BL973" s="387"/>
      <c r="BM973" s="387"/>
      <c r="BN973" s="387"/>
      <c r="BO973" s="387"/>
      <c r="BP973" s="387"/>
      <c r="BQ973" s="387"/>
      <c r="BR973" s="387"/>
      <c r="BS973" s="387"/>
      <c r="BT973" s="387"/>
      <c r="BU973" s="387"/>
      <c r="BV973" s="387"/>
      <c r="BW973" s="387"/>
      <c r="BX973" s="387"/>
      <c r="BY973" s="387"/>
      <c r="BZ973" s="387"/>
      <c r="CA973" s="387"/>
      <c r="CB973" s="387"/>
      <c r="CC973" s="387"/>
      <c r="CD973" s="387"/>
      <c r="CE973" s="387"/>
      <c r="CF973" s="387"/>
      <c r="CG973" s="387"/>
      <c r="CH973" s="387"/>
      <c r="CI973" s="387"/>
      <c r="CJ973" s="387"/>
      <c r="CK973" s="387"/>
      <c r="CL973" s="387"/>
      <c r="CM973" s="387"/>
      <c r="CN973" s="387"/>
      <c r="CO973" s="387"/>
      <c r="CP973" s="387"/>
      <c r="CQ973" s="387"/>
      <c r="CR973" s="387"/>
      <c r="CS973" s="387"/>
      <c r="CT973" s="387"/>
      <c r="CU973" s="387"/>
      <c r="CV973" s="387"/>
      <c r="CW973" s="387"/>
      <c r="CX973" s="387"/>
      <c r="CY973" s="387"/>
      <c r="CZ973" s="387"/>
      <c r="DA973" s="387"/>
      <c r="DB973" s="387"/>
      <c r="DC973" s="387"/>
      <c r="DD973" s="387"/>
      <c r="DE973" s="387"/>
      <c r="DF973" s="387"/>
      <c r="DG973" s="387"/>
      <c r="DH973" s="387"/>
      <c r="DI973" s="387"/>
      <c r="DJ973" s="387"/>
      <c r="DK973" s="387"/>
      <c r="DL973" s="387"/>
      <c r="DM973" s="387"/>
      <c r="DN973" s="387"/>
      <c r="DO973" s="387"/>
      <c r="DP973" s="387"/>
      <c r="DQ973" s="387"/>
      <c r="DR973" s="387"/>
      <c r="DS973" s="387"/>
      <c r="DT973" s="387"/>
      <c r="DU973" s="387"/>
      <c r="DV973" s="387"/>
      <c r="DW973" s="387"/>
      <c r="DX973" s="387"/>
      <c r="DY973" s="387"/>
      <c r="DZ973" s="387"/>
      <c r="EA973" s="387"/>
      <c r="EB973" s="387"/>
      <c r="EC973" s="387"/>
      <c r="ED973" s="387"/>
      <c r="EE973" s="387"/>
      <c r="EF973" s="387"/>
      <c r="EG973" s="387"/>
      <c r="EH973" s="387"/>
      <c r="EI973" s="387"/>
      <c r="EJ973" s="387"/>
      <c r="EK973" s="387"/>
      <c r="EL973" s="387"/>
      <c r="EM973" s="387"/>
    </row>
    <row r="974" spans="1:143" s="389" customFormat="1" ht="25.5" hidden="1" customHeight="1">
      <c r="A974" s="504"/>
      <c r="B974" s="504"/>
      <c r="C974" s="504"/>
      <c r="D974" s="504"/>
      <c r="E974" s="504"/>
      <c r="F974" s="504"/>
      <c r="G974" s="504"/>
      <c r="H974" s="504"/>
      <c r="I974" s="504"/>
      <c r="J974" s="504"/>
      <c r="K974" s="504"/>
      <c r="L974" s="504"/>
      <c r="M974" s="504"/>
      <c r="N974" s="504"/>
      <c r="O974" s="504"/>
      <c r="P974" s="504"/>
      <c r="Q974" s="504"/>
      <c r="R974" s="504"/>
      <c r="S974" s="504"/>
      <c r="T974" s="504"/>
      <c r="U974" s="504"/>
      <c r="V974" s="504"/>
      <c r="W974" s="504"/>
      <c r="X974" s="504"/>
      <c r="Y974" s="504"/>
      <c r="Z974" s="504"/>
      <c r="AA974" s="504"/>
      <c r="AB974" s="504"/>
      <c r="AC974" s="504"/>
      <c r="AD974" s="504"/>
      <c r="AE974" s="504"/>
      <c r="AF974" s="500"/>
      <c r="AG974" s="500"/>
      <c r="AH974" s="500"/>
      <c r="AI974" s="387"/>
      <c r="AJ974" s="387"/>
      <c r="AK974" s="387"/>
      <c r="AL974" s="387"/>
      <c r="AM974" s="387"/>
      <c r="AN974" s="387"/>
      <c r="AO974" s="387"/>
      <c r="AP974" s="387"/>
      <c r="AQ974" s="387"/>
      <c r="AR974" s="387"/>
      <c r="AS974" s="387"/>
      <c r="AT974" s="387"/>
      <c r="AU974" s="387"/>
      <c r="AV974" s="387"/>
      <c r="AW974" s="387"/>
      <c r="AX974" s="387"/>
      <c r="AY974" s="387"/>
      <c r="AZ974" s="387"/>
      <c r="BA974" s="387"/>
      <c r="BB974" s="387"/>
      <c r="BC974" s="387"/>
      <c r="BD974" s="387"/>
      <c r="BE974" s="387"/>
      <c r="BF974" s="387"/>
      <c r="BG974" s="387"/>
      <c r="BH974" s="387"/>
      <c r="BI974" s="387"/>
      <c r="BJ974" s="387"/>
      <c r="BK974" s="387"/>
      <c r="BL974" s="387"/>
      <c r="BM974" s="387"/>
      <c r="BN974" s="387"/>
      <c r="BO974" s="387"/>
      <c r="BP974" s="387"/>
      <c r="BQ974" s="387"/>
      <c r="BR974" s="387"/>
      <c r="BS974" s="387"/>
      <c r="BT974" s="387"/>
      <c r="BU974" s="387"/>
      <c r="BV974" s="387"/>
      <c r="BW974" s="387"/>
      <c r="BX974" s="387"/>
      <c r="BY974" s="387"/>
      <c r="BZ974" s="387"/>
      <c r="CA974" s="387"/>
      <c r="CB974" s="387"/>
      <c r="CC974" s="387"/>
      <c r="CD974" s="387"/>
      <c r="CE974" s="387"/>
      <c r="CF974" s="387"/>
      <c r="CG974" s="387"/>
      <c r="CH974" s="387"/>
      <c r="CI974" s="387"/>
      <c r="CJ974" s="387"/>
      <c r="CK974" s="387"/>
      <c r="CL974" s="387"/>
      <c r="CM974" s="387"/>
      <c r="CN974" s="387"/>
      <c r="CO974" s="387"/>
      <c r="CP974" s="387"/>
      <c r="CQ974" s="387"/>
      <c r="CR974" s="387"/>
      <c r="CS974" s="387"/>
      <c r="CT974" s="387"/>
      <c r="CU974" s="387"/>
      <c r="CV974" s="387"/>
      <c r="CW974" s="387"/>
      <c r="CX974" s="387"/>
      <c r="CY974" s="387"/>
      <c r="CZ974" s="387"/>
      <c r="DA974" s="387"/>
      <c r="DB974" s="387"/>
      <c r="DC974" s="387"/>
      <c r="DD974" s="387"/>
      <c r="DE974" s="387"/>
      <c r="DF974" s="387"/>
      <c r="DG974" s="387"/>
      <c r="DH974" s="387"/>
      <c r="DI974" s="387"/>
      <c r="DJ974" s="387"/>
      <c r="DK974" s="387"/>
      <c r="DL974" s="387"/>
      <c r="DM974" s="387"/>
      <c r="DN974" s="387"/>
      <c r="DO974" s="387"/>
      <c r="DP974" s="387"/>
      <c r="DQ974" s="387"/>
      <c r="DR974" s="387"/>
      <c r="DS974" s="387"/>
      <c r="DT974" s="387"/>
      <c r="DU974" s="387"/>
      <c r="DV974" s="387"/>
      <c r="DW974" s="387"/>
      <c r="DX974" s="387"/>
      <c r="DY974" s="387"/>
      <c r="DZ974" s="387"/>
      <c r="EA974" s="387"/>
      <c r="EB974" s="387"/>
      <c r="EC974" s="387"/>
      <c r="ED974" s="387"/>
      <c r="EE974" s="387"/>
      <c r="EF974" s="387"/>
      <c r="EG974" s="387"/>
      <c r="EH974" s="387"/>
      <c r="EI974" s="387"/>
      <c r="EJ974" s="387"/>
      <c r="EK974" s="387"/>
      <c r="EL974" s="387"/>
      <c r="EM974" s="387"/>
    </row>
    <row r="975" spans="1:143" s="389" customFormat="1" ht="25.5" hidden="1" customHeight="1">
      <c r="A975" s="504"/>
      <c r="B975" s="504"/>
      <c r="C975" s="504"/>
      <c r="D975" s="504"/>
      <c r="E975" s="504"/>
      <c r="F975" s="504"/>
      <c r="G975" s="504"/>
      <c r="H975" s="504"/>
      <c r="I975" s="504"/>
      <c r="J975" s="504"/>
      <c r="K975" s="504"/>
      <c r="L975" s="504"/>
      <c r="M975" s="504"/>
      <c r="N975" s="504"/>
      <c r="O975" s="504"/>
      <c r="P975" s="504"/>
      <c r="Q975" s="504"/>
      <c r="R975" s="504"/>
      <c r="S975" s="504"/>
      <c r="T975" s="504"/>
      <c r="U975" s="504"/>
      <c r="V975" s="504"/>
      <c r="W975" s="504"/>
      <c r="X975" s="504"/>
      <c r="Y975" s="504"/>
      <c r="Z975" s="504"/>
      <c r="AA975" s="504"/>
      <c r="AB975" s="504"/>
      <c r="AC975" s="504"/>
      <c r="AD975" s="504"/>
      <c r="AE975" s="504"/>
      <c r="AF975" s="500"/>
      <c r="AG975" s="500"/>
      <c r="AH975" s="500"/>
      <c r="AI975" s="387"/>
      <c r="AJ975" s="387"/>
      <c r="AK975" s="387"/>
      <c r="AL975" s="387"/>
      <c r="AM975" s="387"/>
      <c r="AN975" s="387"/>
      <c r="AO975" s="387"/>
      <c r="AP975" s="387"/>
      <c r="AQ975" s="387"/>
      <c r="AR975" s="387"/>
      <c r="AS975" s="387"/>
      <c r="AT975" s="387"/>
      <c r="AU975" s="387"/>
      <c r="AV975" s="387"/>
      <c r="AW975" s="387"/>
      <c r="AX975" s="387"/>
      <c r="AY975" s="387"/>
      <c r="AZ975" s="387"/>
      <c r="BA975" s="387"/>
      <c r="BB975" s="387"/>
      <c r="BC975" s="387"/>
      <c r="BD975" s="387"/>
      <c r="BE975" s="387"/>
      <c r="BF975" s="387"/>
      <c r="BG975" s="387"/>
      <c r="BH975" s="387"/>
      <c r="BI975" s="387"/>
      <c r="BJ975" s="387"/>
      <c r="BK975" s="387"/>
      <c r="BL975" s="387"/>
      <c r="BM975" s="387"/>
      <c r="BN975" s="387"/>
      <c r="BO975" s="387"/>
      <c r="BP975" s="387"/>
      <c r="BQ975" s="387"/>
      <c r="BR975" s="387"/>
      <c r="BS975" s="387"/>
      <c r="BT975" s="387"/>
      <c r="BU975" s="387"/>
      <c r="BV975" s="387"/>
      <c r="BW975" s="387"/>
      <c r="BX975" s="387"/>
      <c r="BY975" s="387"/>
      <c r="BZ975" s="387"/>
      <c r="CA975" s="387"/>
      <c r="CB975" s="387"/>
      <c r="CC975" s="387"/>
      <c r="CD975" s="387"/>
      <c r="CE975" s="387"/>
      <c r="CF975" s="387"/>
      <c r="CG975" s="387"/>
      <c r="CH975" s="387"/>
      <c r="CI975" s="387"/>
      <c r="CJ975" s="387"/>
      <c r="CK975" s="387"/>
      <c r="CL975" s="387"/>
      <c r="CM975" s="387"/>
      <c r="CN975" s="387"/>
      <c r="CO975" s="387"/>
      <c r="CP975" s="387"/>
      <c r="CQ975" s="387"/>
      <c r="CR975" s="387"/>
      <c r="CS975" s="387"/>
      <c r="CT975" s="387"/>
      <c r="CU975" s="387"/>
      <c r="CV975" s="387"/>
      <c r="CW975" s="387"/>
      <c r="CX975" s="387"/>
      <c r="CY975" s="387"/>
      <c r="CZ975" s="387"/>
      <c r="DA975" s="387"/>
      <c r="DB975" s="387"/>
      <c r="DC975" s="387"/>
      <c r="DD975" s="387"/>
      <c r="DE975" s="387"/>
      <c r="DF975" s="387"/>
      <c r="DG975" s="387"/>
      <c r="DH975" s="387"/>
      <c r="DI975" s="387"/>
      <c r="DJ975" s="387"/>
      <c r="DK975" s="387"/>
      <c r="DL975" s="387"/>
      <c r="DM975" s="387"/>
      <c r="DN975" s="387"/>
      <c r="DO975" s="387"/>
      <c r="DP975" s="387"/>
      <c r="DQ975" s="387"/>
      <c r="DR975" s="387"/>
      <c r="DS975" s="387"/>
      <c r="DT975" s="387"/>
      <c r="DU975" s="387"/>
      <c r="DV975" s="387"/>
      <c r="DW975" s="387"/>
      <c r="DX975" s="387"/>
      <c r="DY975" s="387"/>
      <c r="DZ975" s="387"/>
      <c r="EA975" s="387"/>
      <c r="EB975" s="387"/>
      <c r="EC975" s="387"/>
      <c r="ED975" s="387"/>
      <c r="EE975" s="387"/>
      <c r="EF975" s="387"/>
      <c r="EG975" s="387"/>
      <c r="EH975" s="387"/>
      <c r="EI975" s="387"/>
      <c r="EJ975" s="387"/>
      <c r="EK975" s="387"/>
      <c r="EL975" s="387"/>
      <c r="EM975" s="387"/>
    </row>
    <row r="976" spans="1:143" s="389" customFormat="1" ht="25.5" hidden="1" customHeight="1">
      <c r="A976" s="504"/>
      <c r="B976" s="504"/>
      <c r="C976" s="504"/>
      <c r="D976" s="504"/>
      <c r="E976" s="504"/>
      <c r="F976" s="504"/>
      <c r="G976" s="504"/>
      <c r="H976" s="504"/>
      <c r="I976" s="504"/>
      <c r="J976" s="504"/>
      <c r="K976" s="504"/>
      <c r="L976" s="504"/>
      <c r="M976" s="504"/>
      <c r="N976" s="504"/>
      <c r="O976" s="504"/>
      <c r="P976" s="504"/>
      <c r="Q976" s="504"/>
      <c r="R976" s="504"/>
      <c r="S976" s="504"/>
      <c r="T976" s="504"/>
      <c r="U976" s="504"/>
      <c r="V976" s="504"/>
      <c r="W976" s="504"/>
      <c r="X976" s="504"/>
      <c r="Y976" s="504"/>
      <c r="Z976" s="504"/>
      <c r="AA976" s="504"/>
      <c r="AB976" s="504"/>
      <c r="AC976" s="504"/>
      <c r="AD976" s="504"/>
      <c r="AE976" s="504"/>
      <c r="AF976" s="500"/>
      <c r="AG976" s="500"/>
      <c r="AH976" s="500"/>
      <c r="AI976" s="387"/>
      <c r="AJ976" s="387"/>
      <c r="AK976" s="387"/>
      <c r="AL976" s="387"/>
      <c r="AM976" s="387"/>
      <c r="AN976" s="387"/>
      <c r="AO976" s="387"/>
      <c r="AP976" s="387"/>
      <c r="AQ976" s="387"/>
      <c r="AR976" s="387"/>
      <c r="AS976" s="387"/>
      <c r="AT976" s="387"/>
      <c r="AU976" s="387"/>
      <c r="AV976" s="387"/>
      <c r="AW976" s="387"/>
      <c r="AX976" s="387"/>
      <c r="AY976" s="387"/>
      <c r="AZ976" s="387"/>
      <c r="BA976" s="387"/>
      <c r="BB976" s="387"/>
      <c r="BC976" s="387"/>
      <c r="BD976" s="387"/>
      <c r="BE976" s="387"/>
      <c r="BF976" s="387"/>
      <c r="BG976" s="387"/>
      <c r="BH976" s="387"/>
      <c r="BI976" s="387"/>
      <c r="BJ976" s="387"/>
      <c r="BK976" s="387"/>
      <c r="BL976" s="387"/>
      <c r="BM976" s="387"/>
      <c r="BN976" s="387"/>
      <c r="BO976" s="387"/>
      <c r="BP976" s="387"/>
      <c r="BQ976" s="387"/>
      <c r="BR976" s="387"/>
      <c r="BS976" s="387"/>
      <c r="BT976" s="387"/>
      <c r="BU976" s="387"/>
      <c r="BV976" s="387"/>
      <c r="BW976" s="387"/>
      <c r="BX976" s="387"/>
      <c r="BY976" s="387"/>
      <c r="BZ976" s="387"/>
      <c r="CA976" s="387"/>
      <c r="CB976" s="387"/>
      <c r="CC976" s="387"/>
      <c r="CD976" s="387"/>
      <c r="CE976" s="387"/>
      <c r="CF976" s="387"/>
      <c r="CG976" s="387"/>
      <c r="CH976" s="387"/>
      <c r="CI976" s="387"/>
      <c r="CJ976" s="387"/>
      <c r="CK976" s="387"/>
      <c r="CL976" s="387"/>
      <c r="CM976" s="387"/>
      <c r="CN976" s="387"/>
      <c r="CO976" s="387"/>
      <c r="CP976" s="387"/>
      <c r="CQ976" s="387"/>
      <c r="CR976" s="387"/>
      <c r="CS976" s="387"/>
      <c r="CT976" s="387"/>
      <c r="CU976" s="387"/>
      <c r="CV976" s="387"/>
      <c r="CW976" s="387"/>
      <c r="CX976" s="387"/>
      <c r="CY976" s="387"/>
      <c r="CZ976" s="387"/>
      <c r="DA976" s="387"/>
      <c r="DB976" s="387"/>
      <c r="DC976" s="387"/>
      <c r="DD976" s="387"/>
      <c r="DE976" s="387"/>
      <c r="DF976" s="387"/>
      <c r="DG976" s="387"/>
      <c r="DH976" s="387"/>
      <c r="DI976" s="387"/>
      <c r="DJ976" s="387"/>
      <c r="DK976" s="387"/>
      <c r="DL976" s="387"/>
      <c r="DM976" s="387"/>
      <c r="DN976" s="387"/>
      <c r="DO976" s="387"/>
      <c r="DP976" s="387"/>
      <c r="DQ976" s="387"/>
      <c r="DR976" s="387"/>
      <c r="DS976" s="387"/>
      <c r="DT976" s="387"/>
      <c r="DU976" s="387"/>
      <c r="DV976" s="387"/>
      <c r="DW976" s="387"/>
      <c r="DX976" s="387"/>
      <c r="DY976" s="387"/>
      <c r="DZ976" s="387"/>
      <c r="EA976" s="387"/>
      <c r="EB976" s="387"/>
      <c r="EC976" s="387"/>
      <c r="ED976" s="387"/>
      <c r="EE976" s="387"/>
      <c r="EF976" s="387"/>
      <c r="EG976" s="387"/>
      <c r="EH976" s="387"/>
      <c r="EI976" s="387"/>
      <c r="EJ976" s="387"/>
      <c r="EK976" s="387"/>
      <c r="EL976" s="387"/>
      <c r="EM976" s="387"/>
    </row>
    <row r="977" spans="1:143" s="389" customFormat="1" ht="25.5" hidden="1" customHeight="1">
      <c r="A977" s="504"/>
      <c r="B977" s="504"/>
      <c r="C977" s="504"/>
      <c r="D977" s="504"/>
      <c r="E977" s="504"/>
      <c r="F977" s="504"/>
      <c r="G977" s="504"/>
      <c r="H977" s="504"/>
      <c r="I977" s="504"/>
      <c r="J977" s="504"/>
      <c r="K977" s="504"/>
      <c r="L977" s="504"/>
      <c r="M977" s="504"/>
      <c r="N977" s="504"/>
      <c r="O977" s="504"/>
      <c r="P977" s="504"/>
      <c r="Q977" s="504"/>
      <c r="R977" s="504"/>
      <c r="S977" s="504"/>
      <c r="T977" s="504"/>
      <c r="U977" s="504"/>
      <c r="V977" s="504"/>
      <c r="W977" s="504"/>
      <c r="X977" s="504"/>
      <c r="Y977" s="504"/>
      <c r="Z977" s="504"/>
      <c r="AA977" s="504"/>
      <c r="AB977" s="504"/>
      <c r="AC977" s="504"/>
      <c r="AD977" s="504"/>
      <c r="AE977" s="504"/>
      <c r="AF977" s="500"/>
      <c r="AG977" s="500"/>
      <c r="AH977" s="500"/>
      <c r="AI977" s="387"/>
      <c r="AJ977" s="387"/>
      <c r="AK977" s="387"/>
      <c r="AL977" s="387"/>
      <c r="AM977" s="387"/>
      <c r="AN977" s="387"/>
      <c r="AO977" s="387"/>
      <c r="AP977" s="387"/>
      <c r="AQ977" s="387"/>
      <c r="AR977" s="387"/>
      <c r="AS977" s="387"/>
      <c r="AT977" s="387"/>
      <c r="AU977" s="387"/>
      <c r="AV977" s="387"/>
      <c r="AW977" s="387"/>
      <c r="AX977" s="387"/>
      <c r="AY977" s="387"/>
      <c r="AZ977" s="387"/>
      <c r="BA977" s="387"/>
      <c r="BB977" s="387"/>
      <c r="BC977" s="387"/>
      <c r="BD977" s="387"/>
      <c r="BE977" s="387"/>
      <c r="BF977" s="387"/>
      <c r="BG977" s="387"/>
      <c r="BH977" s="387"/>
      <c r="BI977" s="387"/>
      <c r="BJ977" s="387"/>
      <c r="BK977" s="387"/>
      <c r="BL977" s="387"/>
      <c r="BM977" s="387"/>
      <c r="BN977" s="387"/>
      <c r="BO977" s="387"/>
      <c r="BP977" s="387"/>
      <c r="BQ977" s="387"/>
      <c r="BR977" s="387"/>
      <c r="BS977" s="387"/>
      <c r="BT977" s="387"/>
      <c r="BU977" s="387"/>
      <c r="BV977" s="387"/>
      <c r="BW977" s="387"/>
      <c r="BX977" s="387"/>
      <c r="BY977" s="387"/>
      <c r="BZ977" s="387"/>
      <c r="CA977" s="387"/>
      <c r="CB977" s="387"/>
      <c r="CC977" s="387"/>
      <c r="CD977" s="387"/>
      <c r="CE977" s="387"/>
      <c r="CF977" s="387"/>
      <c r="CG977" s="387"/>
      <c r="CH977" s="387"/>
      <c r="CI977" s="387"/>
      <c r="CJ977" s="387"/>
      <c r="CK977" s="387"/>
      <c r="CL977" s="387"/>
      <c r="CM977" s="387"/>
      <c r="CN977" s="387"/>
      <c r="CO977" s="387"/>
      <c r="CP977" s="387"/>
      <c r="CQ977" s="387"/>
      <c r="CR977" s="387"/>
      <c r="CS977" s="387"/>
      <c r="CT977" s="387"/>
      <c r="CU977" s="387"/>
      <c r="CV977" s="387"/>
      <c r="CW977" s="387"/>
      <c r="CX977" s="387"/>
      <c r="CY977" s="387"/>
      <c r="CZ977" s="387"/>
      <c r="DA977" s="387"/>
      <c r="DB977" s="387"/>
      <c r="DC977" s="387"/>
      <c r="DD977" s="387"/>
      <c r="DE977" s="387"/>
      <c r="DF977" s="387"/>
      <c r="DG977" s="387"/>
      <c r="DH977" s="387"/>
      <c r="DI977" s="387"/>
      <c r="DJ977" s="387"/>
      <c r="DK977" s="387"/>
      <c r="DL977" s="387"/>
      <c r="DM977" s="387"/>
      <c r="DN977" s="387"/>
      <c r="DO977" s="387"/>
      <c r="DP977" s="387"/>
      <c r="DQ977" s="387"/>
      <c r="DR977" s="387"/>
      <c r="DS977" s="387"/>
      <c r="DT977" s="387"/>
      <c r="DU977" s="387"/>
      <c r="DV977" s="387"/>
      <c r="DW977" s="387"/>
      <c r="DX977" s="387"/>
      <c r="DY977" s="387"/>
      <c r="DZ977" s="387"/>
      <c r="EA977" s="387"/>
      <c r="EB977" s="387"/>
      <c r="EC977" s="387"/>
      <c r="ED977" s="387"/>
      <c r="EE977" s="387"/>
      <c r="EF977" s="387"/>
      <c r="EG977" s="387"/>
      <c r="EH977" s="387"/>
      <c r="EI977" s="387"/>
      <c r="EJ977" s="387"/>
      <c r="EK977" s="387"/>
      <c r="EL977" s="387"/>
      <c r="EM977" s="387"/>
    </row>
    <row r="978" spans="1:143" s="389" customFormat="1" ht="25.5" hidden="1" customHeight="1">
      <c r="A978" s="504"/>
      <c r="B978" s="504"/>
      <c r="C978" s="504"/>
      <c r="D978" s="504"/>
      <c r="E978" s="504"/>
      <c r="F978" s="504"/>
      <c r="G978" s="504"/>
      <c r="H978" s="504"/>
      <c r="I978" s="504"/>
      <c r="J978" s="504"/>
      <c r="K978" s="504"/>
      <c r="L978" s="504"/>
      <c r="M978" s="504"/>
      <c r="N978" s="504"/>
      <c r="O978" s="504"/>
      <c r="P978" s="504"/>
      <c r="Q978" s="504"/>
      <c r="R978" s="504"/>
      <c r="S978" s="504"/>
      <c r="T978" s="504"/>
      <c r="U978" s="504"/>
      <c r="V978" s="504"/>
      <c r="W978" s="504"/>
      <c r="X978" s="504"/>
      <c r="Y978" s="504"/>
      <c r="Z978" s="504"/>
      <c r="AA978" s="504"/>
      <c r="AB978" s="504"/>
      <c r="AC978" s="504"/>
      <c r="AD978" s="504"/>
      <c r="AE978" s="504"/>
      <c r="AF978" s="500"/>
      <c r="AG978" s="500"/>
      <c r="AH978" s="500"/>
      <c r="AI978" s="387"/>
      <c r="AJ978" s="387"/>
      <c r="AK978" s="387"/>
      <c r="AL978" s="387"/>
      <c r="AM978" s="387"/>
      <c r="AN978" s="387"/>
      <c r="AO978" s="387"/>
      <c r="AP978" s="387"/>
      <c r="AQ978" s="387"/>
      <c r="AR978" s="387"/>
      <c r="AS978" s="387"/>
      <c r="AT978" s="387"/>
      <c r="AU978" s="387"/>
      <c r="AV978" s="387"/>
      <c r="AW978" s="387"/>
      <c r="AX978" s="387"/>
      <c r="AY978" s="387"/>
      <c r="AZ978" s="387"/>
      <c r="BA978" s="387"/>
      <c r="BB978" s="387"/>
      <c r="BC978" s="387"/>
      <c r="BD978" s="387"/>
      <c r="BE978" s="387"/>
      <c r="BF978" s="387"/>
      <c r="BG978" s="387"/>
      <c r="BH978" s="387"/>
      <c r="BI978" s="387"/>
      <c r="BJ978" s="387"/>
      <c r="BK978" s="387"/>
      <c r="BL978" s="387"/>
      <c r="BM978" s="387"/>
      <c r="BN978" s="387"/>
      <c r="BO978" s="387"/>
      <c r="BP978" s="387"/>
      <c r="BQ978" s="387"/>
      <c r="BR978" s="387"/>
      <c r="BS978" s="387"/>
      <c r="BT978" s="387"/>
      <c r="BU978" s="387"/>
      <c r="BV978" s="387"/>
      <c r="BW978" s="387"/>
      <c r="BX978" s="387"/>
      <c r="BY978" s="387"/>
      <c r="BZ978" s="387"/>
      <c r="CA978" s="387"/>
      <c r="CB978" s="387"/>
      <c r="CC978" s="387"/>
      <c r="CD978" s="387"/>
      <c r="CE978" s="387"/>
      <c r="CF978" s="387"/>
      <c r="CG978" s="387"/>
      <c r="CH978" s="387"/>
      <c r="CI978" s="387"/>
      <c r="CJ978" s="387"/>
      <c r="CK978" s="387"/>
      <c r="CL978" s="387"/>
      <c r="CM978" s="387"/>
      <c r="CN978" s="387"/>
      <c r="CO978" s="387"/>
      <c r="CP978" s="387"/>
      <c r="CQ978" s="387"/>
      <c r="CR978" s="387"/>
      <c r="CS978" s="387"/>
      <c r="CT978" s="387"/>
      <c r="CU978" s="387"/>
      <c r="CV978" s="387"/>
      <c r="CW978" s="387"/>
      <c r="CX978" s="387"/>
      <c r="CY978" s="387"/>
      <c r="CZ978" s="387"/>
      <c r="DA978" s="387"/>
      <c r="DB978" s="387"/>
      <c r="DC978" s="387"/>
      <c r="DD978" s="387"/>
      <c r="DE978" s="387"/>
      <c r="DF978" s="387"/>
      <c r="DG978" s="387"/>
      <c r="DH978" s="387"/>
      <c r="DI978" s="387"/>
      <c r="DJ978" s="387"/>
      <c r="DK978" s="387"/>
      <c r="DL978" s="387"/>
      <c r="DM978" s="387"/>
      <c r="DN978" s="387"/>
      <c r="DO978" s="387"/>
      <c r="DP978" s="387"/>
      <c r="DQ978" s="387"/>
      <c r="DR978" s="387"/>
      <c r="DS978" s="387"/>
      <c r="DT978" s="387"/>
      <c r="DU978" s="387"/>
      <c r="DV978" s="387"/>
      <c r="DW978" s="387"/>
      <c r="DX978" s="387"/>
      <c r="DY978" s="387"/>
      <c r="DZ978" s="387"/>
      <c r="EA978" s="387"/>
      <c r="EB978" s="387"/>
      <c r="EC978" s="387"/>
      <c r="ED978" s="387"/>
      <c r="EE978" s="387"/>
      <c r="EF978" s="387"/>
      <c r="EG978" s="387"/>
      <c r="EH978" s="387"/>
      <c r="EI978" s="387"/>
      <c r="EJ978" s="387"/>
      <c r="EK978" s="387"/>
      <c r="EL978" s="387"/>
      <c r="EM978" s="387"/>
    </row>
    <row r="979" spans="1:143" s="389" customFormat="1" ht="25.5" hidden="1" customHeight="1">
      <c r="A979" s="504"/>
      <c r="B979" s="504"/>
      <c r="C979" s="504"/>
      <c r="D979" s="504"/>
      <c r="E979" s="504"/>
      <c r="F979" s="504"/>
      <c r="G979" s="504"/>
      <c r="H979" s="504"/>
      <c r="I979" s="504"/>
      <c r="J979" s="504"/>
      <c r="K979" s="504"/>
      <c r="L979" s="504"/>
      <c r="M979" s="504"/>
      <c r="N979" s="504"/>
      <c r="O979" s="504"/>
      <c r="P979" s="504"/>
      <c r="Q979" s="504"/>
      <c r="R979" s="504"/>
      <c r="S979" s="504"/>
      <c r="T979" s="504"/>
      <c r="U979" s="504"/>
      <c r="V979" s="504"/>
      <c r="W979" s="504"/>
      <c r="X979" s="504"/>
      <c r="Y979" s="504"/>
      <c r="Z979" s="504"/>
      <c r="AA979" s="504"/>
      <c r="AB979" s="504"/>
      <c r="AC979" s="504"/>
      <c r="AD979" s="504"/>
      <c r="AE979" s="504"/>
      <c r="AF979" s="500"/>
      <c r="AG979" s="500"/>
      <c r="AH979" s="500"/>
      <c r="AI979" s="387"/>
      <c r="AJ979" s="387"/>
      <c r="AK979" s="387"/>
      <c r="AL979" s="387"/>
      <c r="AM979" s="387"/>
      <c r="AN979" s="387"/>
      <c r="AO979" s="387"/>
      <c r="AP979" s="387"/>
      <c r="AQ979" s="387"/>
      <c r="AR979" s="387"/>
      <c r="AS979" s="387"/>
      <c r="AT979" s="387"/>
      <c r="AU979" s="387"/>
      <c r="AV979" s="387"/>
      <c r="AW979" s="387"/>
      <c r="AX979" s="387"/>
      <c r="AY979" s="387"/>
      <c r="AZ979" s="387"/>
      <c r="BA979" s="387"/>
      <c r="BB979" s="387"/>
      <c r="BC979" s="387"/>
      <c r="BD979" s="387"/>
      <c r="BE979" s="387"/>
      <c r="BF979" s="387"/>
      <c r="BG979" s="387"/>
      <c r="BH979" s="387"/>
      <c r="BI979" s="387"/>
      <c r="BJ979" s="387"/>
      <c r="BK979" s="387"/>
      <c r="BL979" s="387"/>
      <c r="BM979" s="387"/>
      <c r="BN979" s="387"/>
      <c r="BO979" s="387"/>
      <c r="BP979" s="387"/>
      <c r="BQ979" s="387"/>
      <c r="BR979" s="387"/>
      <c r="BS979" s="387"/>
      <c r="BT979" s="387"/>
      <c r="BU979" s="387"/>
      <c r="BV979" s="387"/>
      <c r="BW979" s="387"/>
      <c r="BX979" s="387"/>
      <c r="BY979" s="387"/>
      <c r="BZ979" s="387"/>
      <c r="CA979" s="387"/>
      <c r="CB979" s="387"/>
      <c r="CC979" s="387"/>
      <c r="CD979" s="387"/>
      <c r="CE979" s="387"/>
      <c r="CF979" s="387"/>
      <c r="CG979" s="387"/>
      <c r="CH979" s="387"/>
      <c r="CI979" s="387"/>
      <c r="CJ979" s="387"/>
      <c r="CK979" s="387"/>
      <c r="CL979" s="387"/>
      <c r="CM979" s="387"/>
      <c r="CN979" s="387"/>
      <c r="CO979" s="387"/>
      <c r="CP979" s="387"/>
      <c r="CQ979" s="387"/>
      <c r="CR979" s="387"/>
      <c r="CS979" s="387"/>
      <c r="CT979" s="387"/>
      <c r="CU979" s="387"/>
      <c r="CV979" s="387"/>
      <c r="CW979" s="387"/>
      <c r="CX979" s="387"/>
      <c r="CY979" s="387"/>
      <c r="CZ979" s="387"/>
      <c r="DA979" s="387"/>
      <c r="DB979" s="387"/>
      <c r="DC979" s="387"/>
      <c r="DD979" s="387"/>
      <c r="DE979" s="387"/>
      <c r="DF979" s="387"/>
      <c r="DG979" s="387"/>
      <c r="DH979" s="387"/>
      <c r="DI979" s="387"/>
      <c r="DJ979" s="387"/>
      <c r="DK979" s="387"/>
      <c r="DL979" s="387"/>
      <c r="DM979" s="387"/>
      <c r="DN979" s="387"/>
      <c r="DO979" s="387"/>
      <c r="DP979" s="387"/>
      <c r="DQ979" s="387"/>
      <c r="DR979" s="387"/>
      <c r="DS979" s="387"/>
      <c r="DT979" s="387"/>
      <c r="DU979" s="387"/>
      <c r="DV979" s="387"/>
      <c r="DW979" s="387"/>
      <c r="DX979" s="387"/>
      <c r="DY979" s="387"/>
      <c r="DZ979" s="387"/>
      <c r="EA979" s="387"/>
      <c r="EB979" s="387"/>
      <c r="EC979" s="387"/>
      <c r="ED979" s="387"/>
      <c r="EE979" s="387"/>
      <c r="EF979" s="387"/>
      <c r="EG979" s="387"/>
      <c r="EH979" s="387"/>
      <c r="EI979" s="387"/>
      <c r="EJ979" s="387"/>
      <c r="EK979" s="387"/>
      <c r="EL979" s="387"/>
      <c r="EM979" s="387"/>
    </row>
    <row r="980" spans="1:143" s="389" customFormat="1" ht="25.5" hidden="1" customHeight="1">
      <c r="A980" s="504"/>
      <c r="B980" s="504"/>
      <c r="C980" s="504"/>
      <c r="D980" s="504"/>
      <c r="E980" s="504"/>
      <c r="F980" s="504"/>
      <c r="G980" s="504"/>
      <c r="H980" s="504"/>
      <c r="I980" s="504"/>
      <c r="J980" s="504"/>
      <c r="K980" s="504"/>
      <c r="L980" s="504"/>
      <c r="M980" s="504"/>
      <c r="N980" s="504"/>
      <c r="O980" s="504"/>
      <c r="P980" s="504"/>
      <c r="Q980" s="504"/>
      <c r="R980" s="504"/>
      <c r="S980" s="504"/>
      <c r="T980" s="504"/>
      <c r="U980" s="504"/>
      <c r="V980" s="504"/>
      <c r="W980" s="504"/>
      <c r="X980" s="504"/>
      <c r="Y980" s="504"/>
      <c r="Z980" s="504"/>
      <c r="AA980" s="504"/>
      <c r="AB980" s="504"/>
      <c r="AC980" s="504"/>
      <c r="AD980" s="504"/>
      <c r="AE980" s="504"/>
      <c r="AF980" s="500"/>
      <c r="AG980" s="500"/>
      <c r="AH980" s="500"/>
      <c r="AI980" s="387"/>
      <c r="AJ980" s="387"/>
      <c r="AK980" s="387"/>
      <c r="AL980" s="387"/>
      <c r="AM980" s="387"/>
      <c r="AN980" s="387"/>
      <c r="AO980" s="387"/>
      <c r="AP980" s="387"/>
      <c r="AQ980" s="387"/>
      <c r="AR980" s="387"/>
      <c r="AS980" s="387"/>
      <c r="AT980" s="387"/>
      <c r="AU980" s="387"/>
      <c r="AV980" s="387"/>
      <c r="AW980" s="387"/>
      <c r="AX980" s="387"/>
      <c r="AY980" s="387"/>
      <c r="AZ980" s="387"/>
      <c r="BA980" s="387"/>
      <c r="BB980" s="387"/>
      <c r="BC980" s="387"/>
      <c r="BD980" s="387"/>
      <c r="BE980" s="387"/>
      <c r="BF980" s="387"/>
      <c r="BG980" s="387"/>
      <c r="BH980" s="387"/>
      <c r="BI980" s="387"/>
      <c r="BJ980" s="387"/>
      <c r="BK980" s="387"/>
      <c r="BL980" s="387"/>
      <c r="BM980" s="387"/>
      <c r="BN980" s="387"/>
      <c r="BO980" s="387"/>
      <c r="BP980" s="387"/>
      <c r="BQ980" s="387"/>
      <c r="BR980" s="387"/>
      <c r="BS980" s="387"/>
      <c r="BT980" s="387"/>
      <c r="BU980" s="387"/>
      <c r="BV980" s="387"/>
      <c r="BW980" s="387"/>
      <c r="BX980" s="387"/>
      <c r="BY980" s="387"/>
      <c r="BZ980" s="387"/>
      <c r="CA980" s="387"/>
      <c r="CB980" s="387"/>
      <c r="CC980" s="387"/>
      <c r="CD980" s="387"/>
      <c r="CE980" s="387"/>
      <c r="CF980" s="387"/>
      <c r="CG980" s="387"/>
      <c r="CH980" s="387"/>
      <c r="CI980" s="387"/>
      <c r="CJ980" s="387"/>
      <c r="CK980" s="387"/>
      <c r="CL980" s="387"/>
      <c r="CM980" s="387"/>
      <c r="CN980" s="387"/>
      <c r="CO980" s="387"/>
      <c r="CP980" s="387"/>
      <c r="CQ980" s="387"/>
      <c r="CR980" s="387"/>
      <c r="CS980" s="387"/>
      <c r="CT980" s="387"/>
      <c r="CU980" s="387"/>
      <c r="CV980" s="387"/>
      <c r="CW980" s="387"/>
      <c r="CX980" s="387"/>
      <c r="CY980" s="387"/>
      <c r="CZ980" s="387"/>
      <c r="DA980" s="387"/>
      <c r="DB980" s="387"/>
      <c r="DC980" s="387"/>
      <c r="DD980" s="387"/>
      <c r="DE980" s="387"/>
      <c r="DF980" s="387"/>
      <c r="DG980" s="387"/>
      <c r="DH980" s="387"/>
      <c r="DI980" s="387"/>
      <c r="DJ980" s="387"/>
      <c r="DK980" s="387"/>
      <c r="DL980" s="387"/>
      <c r="DM980" s="387"/>
      <c r="DN980" s="387"/>
      <c r="DO980" s="387"/>
      <c r="DP980" s="387"/>
      <c r="DQ980" s="387"/>
      <c r="DR980" s="387"/>
      <c r="DS980" s="387"/>
      <c r="DT980" s="387"/>
      <c r="DU980" s="387"/>
      <c r="DV980" s="387"/>
      <c r="DW980" s="387"/>
      <c r="DX980" s="387"/>
      <c r="DY980" s="387"/>
      <c r="DZ980" s="387"/>
      <c r="EA980" s="387"/>
      <c r="EB980" s="387"/>
      <c r="EC980" s="387"/>
      <c r="ED980" s="387"/>
      <c r="EE980" s="387"/>
      <c r="EF980" s="387"/>
      <c r="EG980" s="387"/>
      <c r="EH980" s="387"/>
      <c r="EI980" s="387"/>
      <c r="EJ980" s="387"/>
      <c r="EK980" s="387"/>
      <c r="EL980" s="387"/>
      <c r="EM980" s="387"/>
    </row>
    <row r="981" spans="1:143" s="389" customFormat="1" ht="25.5" hidden="1" customHeight="1">
      <c r="A981" s="504"/>
      <c r="B981" s="504"/>
      <c r="C981" s="504"/>
      <c r="D981" s="504"/>
      <c r="E981" s="504"/>
      <c r="F981" s="504"/>
      <c r="G981" s="504"/>
      <c r="H981" s="504"/>
      <c r="I981" s="504"/>
      <c r="J981" s="504"/>
      <c r="K981" s="504"/>
      <c r="L981" s="504"/>
      <c r="M981" s="504"/>
      <c r="N981" s="504"/>
      <c r="O981" s="504"/>
      <c r="P981" s="504"/>
      <c r="Q981" s="504"/>
      <c r="R981" s="504"/>
      <c r="S981" s="504"/>
      <c r="T981" s="504"/>
      <c r="U981" s="504"/>
      <c r="V981" s="504"/>
      <c r="W981" s="504"/>
      <c r="X981" s="504"/>
      <c r="Y981" s="504"/>
      <c r="Z981" s="504"/>
      <c r="AA981" s="504"/>
      <c r="AB981" s="504"/>
      <c r="AC981" s="504"/>
      <c r="AD981" s="504"/>
      <c r="AE981" s="504"/>
      <c r="AF981" s="500"/>
      <c r="AG981" s="500"/>
      <c r="AH981" s="500"/>
      <c r="AI981" s="387"/>
      <c r="AJ981" s="387"/>
      <c r="AK981" s="387"/>
      <c r="AL981" s="387"/>
      <c r="AM981" s="387"/>
      <c r="AN981" s="387"/>
      <c r="AO981" s="387"/>
      <c r="AP981" s="387"/>
      <c r="AQ981" s="387"/>
      <c r="AR981" s="387"/>
      <c r="AS981" s="387"/>
      <c r="AT981" s="387"/>
      <c r="AU981" s="387"/>
      <c r="AV981" s="387"/>
      <c r="AW981" s="387"/>
      <c r="AX981" s="387"/>
      <c r="AY981" s="387"/>
      <c r="AZ981" s="387"/>
      <c r="BA981" s="387"/>
      <c r="BB981" s="387"/>
      <c r="BC981" s="387"/>
      <c r="BD981" s="387"/>
      <c r="BE981" s="387"/>
      <c r="BF981" s="387"/>
      <c r="BG981" s="387"/>
      <c r="BH981" s="387"/>
      <c r="BI981" s="387"/>
      <c r="BJ981" s="387"/>
      <c r="BK981" s="387"/>
      <c r="BL981" s="387"/>
      <c r="BM981" s="387"/>
      <c r="BN981" s="387"/>
      <c r="BO981" s="387"/>
      <c r="BP981" s="387"/>
      <c r="BQ981" s="387"/>
      <c r="BR981" s="387"/>
      <c r="BS981" s="387"/>
      <c r="BT981" s="387"/>
      <c r="BU981" s="387"/>
      <c r="BV981" s="387"/>
      <c r="BW981" s="387"/>
      <c r="BX981" s="387"/>
      <c r="BY981" s="387"/>
      <c r="BZ981" s="387"/>
      <c r="CA981" s="387"/>
      <c r="CB981" s="387"/>
      <c r="CC981" s="387"/>
      <c r="CD981" s="387"/>
      <c r="CE981" s="387"/>
      <c r="CF981" s="387"/>
      <c r="CG981" s="387"/>
      <c r="CH981" s="387"/>
      <c r="CI981" s="387"/>
      <c r="CJ981" s="387"/>
      <c r="CK981" s="387"/>
      <c r="CL981" s="387"/>
      <c r="CM981" s="387"/>
      <c r="CN981" s="387"/>
      <c r="CO981" s="387"/>
      <c r="CP981" s="387"/>
      <c r="CQ981" s="387"/>
      <c r="CR981" s="387"/>
      <c r="CS981" s="387"/>
      <c r="CT981" s="387"/>
      <c r="CU981" s="387"/>
      <c r="CV981" s="387"/>
      <c r="CW981" s="387"/>
      <c r="CX981" s="387"/>
      <c r="CY981" s="387"/>
      <c r="CZ981" s="387"/>
      <c r="DA981" s="387"/>
      <c r="DB981" s="387"/>
      <c r="DC981" s="387"/>
      <c r="DD981" s="387"/>
      <c r="DE981" s="387"/>
      <c r="DF981" s="387"/>
      <c r="DG981" s="387"/>
      <c r="DH981" s="387"/>
      <c r="DI981" s="387"/>
      <c r="DJ981" s="387"/>
      <c r="DK981" s="387"/>
      <c r="DL981" s="387"/>
      <c r="DM981" s="387"/>
      <c r="DN981" s="387"/>
      <c r="DO981" s="387"/>
      <c r="DP981" s="387"/>
      <c r="DQ981" s="387"/>
      <c r="DR981" s="387"/>
      <c r="DS981" s="387"/>
      <c r="DT981" s="387"/>
      <c r="DU981" s="387"/>
      <c r="DV981" s="387"/>
      <c r="DW981" s="387"/>
      <c r="DX981" s="387"/>
      <c r="DY981" s="387"/>
      <c r="DZ981" s="387"/>
      <c r="EA981" s="387"/>
      <c r="EB981" s="387"/>
      <c r="EC981" s="387"/>
      <c r="ED981" s="387"/>
      <c r="EE981" s="387"/>
      <c r="EF981" s="387"/>
      <c r="EG981" s="387"/>
      <c r="EH981" s="387"/>
      <c r="EI981" s="387"/>
      <c r="EJ981" s="387"/>
      <c r="EK981" s="387"/>
      <c r="EL981" s="387"/>
      <c r="EM981" s="387"/>
    </row>
    <row r="982" spans="1:143" s="389" customFormat="1" ht="25.5" hidden="1" customHeight="1">
      <c r="A982" s="504"/>
      <c r="B982" s="504"/>
      <c r="C982" s="504"/>
      <c r="D982" s="504"/>
      <c r="E982" s="504"/>
      <c r="F982" s="504"/>
      <c r="G982" s="504"/>
      <c r="H982" s="504"/>
      <c r="I982" s="504"/>
      <c r="J982" s="504"/>
      <c r="K982" s="504"/>
      <c r="L982" s="504"/>
      <c r="M982" s="504"/>
      <c r="N982" s="504"/>
      <c r="O982" s="504"/>
      <c r="P982" s="504"/>
      <c r="Q982" s="504"/>
      <c r="R982" s="504"/>
      <c r="S982" s="504"/>
      <c r="T982" s="504"/>
      <c r="U982" s="504"/>
      <c r="V982" s="504"/>
      <c r="W982" s="504"/>
      <c r="X982" s="504"/>
      <c r="Y982" s="504"/>
      <c r="Z982" s="504"/>
      <c r="AA982" s="504"/>
      <c r="AB982" s="504"/>
      <c r="AC982" s="504"/>
      <c r="AD982" s="504"/>
      <c r="AE982" s="504"/>
      <c r="AF982" s="500"/>
      <c r="AG982" s="500"/>
      <c r="AH982" s="500"/>
      <c r="AI982" s="387"/>
      <c r="AJ982" s="387"/>
      <c r="AK982" s="387"/>
      <c r="AL982" s="387"/>
      <c r="AM982" s="387"/>
      <c r="AN982" s="387"/>
      <c r="AO982" s="387"/>
      <c r="AP982" s="387"/>
      <c r="AQ982" s="387"/>
      <c r="AR982" s="387"/>
      <c r="AS982" s="387"/>
      <c r="AT982" s="387"/>
      <c r="AU982" s="387"/>
      <c r="AV982" s="387"/>
      <c r="AW982" s="387"/>
      <c r="AX982" s="387"/>
      <c r="AY982" s="387"/>
      <c r="AZ982" s="387"/>
      <c r="BA982" s="387"/>
      <c r="BB982" s="387"/>
      <c r="BC982" s="387"/>
      <c r="BD982" s="387"/>
      <c r="BE982" s="387"/>
      <c r="BF982" s="387"/>
      <c r="BG982" s="387"/>
      <c r="BH982" s="387"/>
      <c r="BI982" s="387"/>
      <c r="BJ982" s="387"/>
      <c r="BK982" s="387"/>
      <c r="BL982" s="387"/>
      <c r="BM982" s="387"/>
      <c r="BN982" s="387"/>
      <c r="BO982" s="387"/>
      <c r="BP982" s="387"/>
      <c r="BQ982" s="387"/>
      <c r="BR982" s="387"/>
      <c r="BS982" s="387"/>
      <c r="BT982" s="387"/>
      <c r="BU982" s="387"/>
      <c r="BV982" s="387"/>
      <c r="BW982" s="387"/>
      <c r="BX982" s="387"/>
      <c r="BY982" s="387"/>
      <c r="BZ982" s="387"/>
      <c r="CA982" s="387"/>
      <c r="CB982" s="387"/>
      <c r="CC982" s="387"/>
      <c r="CD982" s="387"/>
      <c r="CE982" s="387"/>
      <c r="CF982" s="387"/>
      <c r="CG982" s="387"/>
      <c r="CH982" s="387"/>
      <c r="CI982" s="387"/>
      <c r="CJ982" s="387"/>
      <c r="CK982" s="387"/>
      <c r="CL982" s="387"/>
      <c r="CM982" s="387"/>
      <c r="CN982" s="387"/>
      <c r="CO982" s="387"/>
      <c r="CP982" s="387"/>
      <c r="CQ982" s="387"/>
      <c r="CR982" s="387"/>
      <c r="CS982" s="387"/>
      <c r="CT982" s="387"/>
      <c r="CU982" s="387"/>
      <c r="CV982" s="387"/>
      <c r="CW982" s="387"/>
      <c r="CX982" s="387"/>
      <c r="CY982" s="387"/>
      <c r="CZ982" s="387"/>
      <c r="DA982" s="387"/>
      <c r="DB982" s="387"/>
      <c r="DC982" s="387"/>
      <c r="DD982" s="387"/>
      <c r="DE982" s="387"/>
      <c r="DF982" s="387"/>
      <c r="DG982" s="387"/>
      <c r="DH982" s="387"/>
      <c r="DI982" s="387"/>
      <c r="DJ982" s="387"/>
      <c r="DK982" s="387"/>
      <c r="DL982" s="387"/>
      <c r="DM982" s="387"/>
      <c r="DN982" s="387"/>
      <c r="DO982" s="387"/>
      <c r="DP982" s="387"/>
      <c r="DQ982" s="387"/>
      <c r="DR982" s="387"/>
      <c r="DS982" s="387"/>
      <c r="DT982" s="387"/>
      <c r="DU982" s="387"/>
      <c r="DV982" s="387"/>
      <c r="DW982" s="387"/>
      <c r="DX982" s="387"/>
      <c r="DY982" s="387"/>
      <c r="DZ982" s="387"/>
      <c r="EA982" s="387"/>
      <c r="EB982" s="387"/>
      <c r="EC982" s="387"/>
      <c r="ED982" s="387"/>
      <c r="EE982" s="387"/>
      <c r="EF982" s="387"/>
      <c r="EG982" s="387"/>
      <c r="EH982" s="387"/>
      <c r="EI982" s="387"/>
      <c r="EJ982" s="387"/>
      <c r="EK982" s="387"/>
      <c r="EL982" s="387"/>
      <c r="EM982" s="387"/>
    </row>
    <row r="983" spans="1:143" s="389" customFormat="1" ht="25.5" hidden="1" customHeight="1">
      <c r="A983" s="504"/>
      <c r="B983" s="504"/>
      <c r="C983" s="504"/>
      <c r="D983" s="504"/>
      <c r="E983" s="504"/>
      <c r="F983" s="504"/>
      <c r="G983" s="504"/>
      <c r="H983" s="504"/>
      <c r="I983" s="504"/>
      <c r="J983" s="504"/>
      <c r="K983" s="504"/>
      <c r="L983" s="504"/>
      <c r="M983" s="504"/>
      <c r="N983" s="504"/>
      <c r="O983" s="504"/>
      <c r="P983" s="504"/>
      <c r="Q983" s="504"/>
      <c r="R983" s="504"/>
      <c r="S983" s="504"/>
      <c r="T983" s="504"/>
      <c r="U983" s="504"/>
      <c r="V983" s="504"/>
      <c r="W983" s="504"/>
      <c r="X983" s="504"/>
      <c r="Y983" s="504"/>
      <c r="Z983" s="504"/>
      <c r="AA983" s="504"/>
      <c r="AB983" s="504"/>
      <c r="AC983" s="504"/>
      <c r="AD983" s="504"/>
      <c r="AE983" s="504"/>
      <c r="AF983" s="500"/>
      <c r="AG983" s="500"/>
      <c r="AH983" s="500"/>
      <c r="AI983" s="387"/>
      <c r="AJ983" s="387"/>
      <c r="AK983" s="387"/>
      <c r="AL983" s="387"/>
      <c r="AM983" s="387"/>
      <c r="AN983" s="387"/>
      <c r="AO983" s="387"/>
      <c r="AP983" s="387"/>
      <c r="AQ983" s="387"/>
      <c r="AR983" s="387"/>
      <c r="AS983" s="387"/>
      <c r="AT983" s="387"/>
      <c r="AU983" s="387"/>
      <c r="AV983" s="387"/>
      <c r="AW983" s="387"/>
      <c r="AX983" s="387"/>
      <c r="AY983" s="387"/>
      <c r="AZ983" s="387"/>
      <c r="BA983" s="387"/>
      <c r="BB983" s="387"/>
      <c r="BC983" s="387"/>
      <c r="BD983" s="387"/>
      <c r="BE983" s="387"/>
      <c r="BF983" s="387"/>
      <c r="BG983" s="387"/>
      <c r="BH983" s="387"/>
      <c r="BI983" s="387"/>
      <c r="BJ983" s="387"/>
      <c r="BK983" s="387"/>
      <c r="BL983" s="387"/>
      <c r="BM983" s="387"/>
      <c r="BN983" s="387"/>
      <c r="BO983" s="387"/>
      <c r="BP983" s="387"/>
      <c r="BQ983" s="387"/>
      <c r="BR983" s="387"/>
      <c r="BS983" s="387"/>
      <c r="BT983" s="387"/>
      <c r="BU983" s="387"/>
      <c r="BV983" s="387"/>
      <c r="BW983" s="387"/>
      <c r="BX983" s="387"/>
      <c r="BY983" s="387"/>
      <c r="BZ983" s="387"/>
      <c r="CA983" s="387"/>
      <c r="CB983" s="387"/>
      <c r="CC983" s="387"/>
      <c r="CD983" s="387"/>
      <c r="CE983" s="387"/>
      <c r="CF983" s="387"/>
      <c r="CG983" s="387"/>
      <c r="CH983" s="387"/>
      <c r="CI983" s="387"/>
      <c r="CJ983" s="387"/>
      <c r="CK983" s="387"/>
      <c r="CL983" s="387"/>
      <c r="CM983" s="387"/>
      <c r="CN983" s="387"/>
      <c r="CO983" s="387"/>
      <c r="CP983" s="387"/>
      <c r="CQ983" s="387"/>
      <c r="CR983" s="387"/>
      <c r="CS983" s="387"/>
      <c r="CT983" s="387"/>
      <c r="CU983" s="387"/>
      <c r="CV983" s="387"/>
      <c r="CW983" s="387"/>
      <c r="CX983" s="387"/>
      <c r="CY983" s="387"/>
      <c r="CZ983" s="387"/>
      <c r="DA983" s="387"/>
      <c r="DB983" s="387"/>
      <c r="DC983" s="387"/>
      <c r="DD983" s="387"/>
      <c r="DE983" s="387"/>
      <c r="DF983" s="387"/>
      <c r="DG983" s="387"/>
      <c r="DH983" s="387"/>
      <c r="DI983" s="387"/>
      <c r="DJ983" s="387"/>
      <c r="DK983" s="387"/>
      <c r="DL983" s="387"/>
      <c r="DM983" s="387"/>
      <c r="DN983" s="387"/>
      <c r="DO983" s="387"/>
      <c r="DP983" s="387"/>
      <c r="DQ983" s="387"/>
      <c r="DR983" s="387"/>
      <c r="DS983" s="387"/>
      <c r="DT983" s="387"/>
      <c r="DU983" s="387"/>
      <c r="DV983" s="387"/>
      <c r="DW983" s="387"/>
      <c r="DX983" s="387"/>
      <c r="DY983" s="387"/>
      <c r="DZ983" s="387"/>
      <c r="EA983" s="387"/>
      <c r="EB983" s="387"/>
      <c r="EC983" s="387"/>
      <c r="ED983" s="387"/>
      <c r="EE983" s="387"/>
      <c r="EF983" s="387"/>
      <c r="EG983" s="387"/>
      <c r="EH983" s="387"/>
      <c r="EI983" s="387"/>
      <c r="EJ983" s="387"/>
      <c r="EK983" s="387"/>
      <c r="EL983" s="387"/>
      <c r="EM983" s="387"/>
    </row>
    <row r="984" spans="1:143" s="389" customFormat="1" ht="25.5" hidden="1" customHeight="1">
      <c r="A984" s="504"/>
      <c r="B984" s="504"/>
      <c r="C984" s="504"/>
      <c r="D984" s="504"/>
      <c r="E984" s="504"/>
      <c r="F984" s="504"/>
      <c r="G984" s="504"/>
      <c r="H984" s="504"/>
      <c r="I984" s="504"/>
      <c r="J984" s="504"/>
      <c r="K984" s="504"/>
      <c r="L984" s="504"/>
      <c r="M984" s="504"/>
      <c r="N984" s="504"/>
      <c r="O984" s="504"/>
      <c r="P984" s="504"/>
      <c r="Q984" s="504"/>
      <c r="R984" s="504"/>
      <c r="S984" s="504"/>
      <c r="T984" s="504"/>
      <c r="U984" s="504"/>
      <c r="V984" s="504"/>
      <c r="W984" s="504"/>
      <c r="X984" s="504"/>
      <c r="Y984" s="504"/>
      <c r="Z984" s="504"/>
      <c r="AA984" s="504"/>
      <c r="AB984" s="504"/>
      <c r="AC984" s="504"/>
      <c r="AD984" s="504"/>
      <c r="AE984" s="504"/>
      <c r="AF984" s="500"/>
      <c r="AG984" s="500"/>
      <c r="AH984" s="500"/>
      <c r="AI984" s="387"/>
      <c r="AJ984" s="387"/>
      <c r="AK984" s="387"/>
      <c r="AL984" s="387"/>
      <c r="AM984" s="387"/>
      <c r="AN984" s="387"/>
      <c r="AO984" s="387"/>
      <c r="AP984" s="387"/>
      <c r="AQ984" s="387"/>
      <c r="AR984" s="387"/>
      <c r="AS984" s="387"/>
      <c r="AT984" s="387"/>
      <c r="AU984" s="387"/>
      <c r="AV984" s="387"/>
      <c r="AW984" s="387"/>
      <c r="AX984" s="387"/>
      <c r="AY984" s="387"/>
      <c r="AZ984" s="387"/>
      <c r="BA984" s="387"/>
      <c r="BB984" s="387"/>
      <c r="BC984" s="387"/>
      <c r="BD984" s="387"/>
      <c r="BE984" s="387"/>
      <c r="BF984" s="387"/>
      <c r="BG984" s="387"/>
      <c r="BH984" s="387"/>
      <c r="BI984" s="387"/>
      <c r="BJ984" s="387"/>
      <c r="BK984" s="387"/>
      <c r="BL984" s="387"/>
      <c r="BM984" s="387"/>
      <c r="BN984" s="387"/>
      <c r="BO984" s="387"/>
      <c r="BP984" s="387"/>
      <c r="BQ984" s="387"/>
      <c r="BR984" s="387"/>
      <c r="BS984" s="387"/>
      <c r="BT984" s="387"/>
      <c r="BU984" s="387"/>
      <c r="BV984" s="387"/>
      <c r="BW984" s="387"/>
      <c r="BX984" s="387"/>
      <c r="BY984" s="387"/>
      <c r="BZ984" s="387"/>
      <c r="CA984" s="387"/>
      <c r="CB984" s="387"/>
      <c r="CC984" s="387"/>
      <c r="CD984" s="387"/>
      <c r="CE984" s="387"/>
      <c r="CF984" s="387"/>
      <c r="CG984" s="387"/>
      <c r="CH984" s="387"/>
      <c r="CI984" s="387"/>
      <c r="CJ984" s="387"/>
      <c r="CK984" s="387"/>
      <c r="CL984" s="387"/>
      <c r="CM984" s="387"/>
      <c r="CN984" s="387"/>
      <c r="CO984" s="387"/>
      <c r="CP984" s="387"/>
      <c r="CQ984" s="387"/>
      <c r="CR984" s="387"/>
      <c r="CS984" s="387"/>
      <c r="CT984" s="387"/>
      <c r="CU984" s="387"/>
      <c r="CV984" s="387"/>
      <c r="CW984" s="387"/>
      <c r="CX984" s="387"/>
      <c r="CY984" s="387"/>
      <c r="CZ984" s="387"/>
      <c r="DA984" s="387"/>
      <c r="DB984" s="387"/>
      <c r="DC984" s="387"/>
      <c r="DD984" s="387"/>
      <c r="DE984" s="387"/>
      <c r="DF984" s="387"/>
      <c r="DG984" s="387"/>
      <c r="DH984" s="387"/>
      <c r="DI984" s="387"/>
      <c r="DJ984" s="387"/>
      <c r="DK984" s="387"/>
      <c r="DL984" s="387"/>
      <c r="DM984" s="387"/>
      <c r="DN984" s="387"/>
      <c r="DO984" s="387"/>
      <c r="DP984" s="387"/>
      <c r="DQ984" s="387"/>
      <c r="DR984" s="387"/>
      <c r="DS984" s="387"/>
      <c r="DT984" s="387"/>
      <c r="DU984" s="387"/>
      <c r="DV984" s="387"/>
      <c r="DW984" s="387"/>
      <c r="DX984" s="387"/>
      <c r="DY984" s="387"/>
      <c r="DZ984" s="387"/>
      <c r="EA984" s="387"/>
      <c r="EB984" s="387"/>
      <c r="EC984" s="387"/>
      <c r="ED984" s="387"/>
      <c r="EE984" s="387"/>
      <c r="EF984" s="387"/>
      <c r="EG984" s="387"/>
      <c r="EH984" s="387"/>
      <c r="EI984" s="387"/>
      <c r="EJ984" s="387"/>
      <c r="EK984" s="387"/>
      <c r="EL984" s="387"/>
      <c r="EM984" s="387"/>
    </row>
    <row r="985" spans="1:143" s="389" customFormat="1" ht="25.5" hidden="1" customHeight="1">
      <c r="A985" s="504"/>
      <c r="B985" s="504"/>
      <c r="C985" s="504"/>
      <c r="D985" s="504"/>
      <c r="E985" s="504"/>
      <c r="F985" s="504"/>
      <c r="G985" s="504"/>
      <c r="H985" s="504"/>
      <c r="I985" s="504"/>
      <c r="J985" s="504"/>
      <c r="K985" s="504"/>
      <c r="L985" s="504"/>
      <c r="M985" s="504"/>
      <c r="N985" s="504"/>
      <c r="O985" s="504"/>
      <c r="P985" s="504"/>
      <c r="Q985" s="504"/>
      <c r="R985" s="504"/>
      <c r="S985" s="504"/>
      <c r="T985" s="504"/>
      <c r="U985" s="504"/>
      <c r="V985" s="504"/>
      <c r="W985" s="504"/>
      <c r="X985" s="504"/>
      <c r="Y985" s="504"/>
      <c r="Z985" s="504"/>
      <c r="AA985" s="504"/>
      <c r="AB985" s="504"/>
      <c r="AC985" s="504"/>
      <c r="AD985" s="504"/>
      <c r="AE985" s="504"/>
      <c r="AF985" s="500"/>
      <c r="AG985" s="500"/>
      <c r="AH985" s="500"/>
      <c r="AI985" s="387"/>
      <c r="AJ985" s="387"/>
      <c r="AK985" s="387"/>
      <c r="AL985" s="387"/>
      <c r="AM985" s="387"/>
      <c r="AN985" s="387"/>
      <c r="AO985" s="387"/>
      <c r="AP985" s="387"/>
      <c r="AQ985" s="387"/>
      <c r="AR985" s="387"/>
      <c r="AS985" s="387"/>
      <c r="AT985" s="387"/>
      <c r="AU985" s="387"/>
      <c r="AV985" s="387"/>
      <c r="AW985" s="387"/>
      <c r="AX985" s="387"/>
      <c r="AY985" s="387"/>
      <c r="AZ985" s="387"/>
      <c r="BA985" s="387"/>
      <c r="BB985" s="387"/>
      <c r="BC985" s="387"/>
      <c r="BD985" s="387"/>
      <c r="BE985" s="387"/>
      <c r="BF985" s="387"/>
      <c r="BG985" s="387"/>
      <c r="BH985" s="387"/>
      <c r="BI985" s="387"/>
      <c r="BJ985" s="387"/>
      <c r="BK985" s="387"/>
      <c r="BL985" s="387"/>
      <c r="BM985" s="387"/>
      <c r="BN985" s="387"/>
      <c r="BO985" s="387"/>
      <c r="BP985" s="387"/>
      <c r="BQ985" s="387"/>
      <c r="BR985" s="387"/>
      <c r="BS985" s="387"/>
      <c r="BT985" s="387"/>
      <c r="BU985" s="387"/>
      <c r="BV985" s="387"/>
      <c r="BW985" s="387"/>
      <c r="BX985" s="387"/>
      <c r="BY985" s="387"/>
      <c r="BZ985" s="387"/>
      <c r="CA985" s="387"/>
      <c r="CB985" s="387"/>
      <c r="CC985" s="387"/>
      <c r="CD985" s="387"/>
      <c r="CE985" s="387"/>
      <c r="CF985" s="387"/>
      <c r="CG985" s="387"/>
      <c r="CH985" s="387"/>
      <c r="CI985" s="387"/>
      <c r="CJ985" s="387"/>
      <c r="CK985" s="387"/>
      <c r="CL985" s="387"/>
      <c r="CM985" s="387"/>
      <c r="CN985" s="387"/>
      <c r="CO985" s="387"/>
      <c r="CP985" s="387"/>
      <c r="CQ985" s="387"/>
      <c r="CR985" s="387"/>
      <c r="CS985" s="387"/>
      <c r="CT985" s="387"/>
      <c r="CU985" s="387"/>
      <c r="CV985" s="387"/>
      <c r="CW985" s="387"/>
      <c r="CX985" s="387"/>
      <c r="CY985" s="387"/>
      <c r="CZ985" s="387"/>
      <c r="DA985" s="387"/>
      <c r="DB985" s="387"/>
      <c r="DC985" s="387"/>
      <c r="DD985" s="387"/>
      <c r="DE985" s="387"/>
      <c r="DF985" s="387"/>
      <c r="DG985" s="387"/>
      <c r="DH985" s="387"/>
      <c r="DI985" s="387"/>
      <c r="DJ985" s="387"/>
      <c r="DK985" s="387"/>
      <c r="DL985" s="387"/>
      <c r="DM985" s="387"/>
      <c r="DN985" s="387"/>
      <c r="DO985" s="387"/>
      <c r="DP985" s="387"/>
      <c r="DQ985" s="387"/>
      <c r="DR985" s="387"/>
      <c r="DS985" s="387"/>
      <c r="DT985" s="387"/>
      <c r="DU985" s="387"/>
      <c r="DV985" s="387"/>
      <c r="DW985" s="387"/>
      <c r="DX985" s="387"/>
      <c r="DY985" s="387"/>
      <c r="DZ985" s="387"/>
      <c r="EA985" s="387"/>
      <c r="EB985" s="387"/>
      <c r="EC985" s="387"/>
      <c r="ED985" s="387"/>
      <c r="EE985" s="387"/>
      <c r="EF985" s="387"/>
      <c r="EG985" s="387"/>
      <c r="EH985" s="387"/>
      <c r="EI985" s="387"/>
      <c r="EJ985" s="387"/>
      <c r="EK985" s="387"/>
      <c r="EL985" s="387"/>
      <c r="EM985" s="387"/>
    </row>
    <row r="986" spans="1:143" s="389" customFormat="1" ht="25.5" hidden="1" customHeight="1">
      <c r="A986" s="504"/>
      <c r="B986" s="504"/>
      <c r="C986" s="504"/>
      <c r="D986" s="504"/>
      <c r="E986" s="504"/>
      <c r="F986" s="504"/>
      <c r="G986" s="504"/>
      <c r="H986" s="504"/>
      <c r="I986" s="504"/>
      <c r="J986" s="504"/>
      <c r="K986" s="504"/>
      <c r="L986" s="504"/>
      <c r="M986" s="504"/>
      <c r="N986" s="504"/>
      <c r="O986" s="504"/>
      <c r="P986" s="504"/>
      <c r="Q986" s="504"/>
      <c r="R986" s="504"/>
      <c r="S986" s="504"/>
      <c r="T986" s="504"/>
      <c r="U986" s="504"/>
      <c r="V986" s="504"/>
      <c r="W986" s="504"/>
      <c r="X986" s="504"/>
      <c r="Y986" s="504"/>
      <c r="Z986" s="504"/>
      <c r="AA986" s="504"/>
      <c r="AB986" s="504"/>
      <c r="AC986" s="504"/>
      <c r="AD986" s="504"/>
      <c r="AE986" s="504"/>
      <c r="AF986" s="500"/>
      <c r="AG986" s="500"/>
      <c r="AH986" s="500"/>
      <c r="AI986" s="387"/>
      <c r="AJ986" s="387"/>
      <c r="AK986" s="387"/>
      <c r="AL986" s="387"/>
      <c r="AM986" s="387"/>
      <c r="AN986" s="387"/>
      <c r="AO986" s="387"/>
      <c r="AP986" s="387"/>
      <c r="AQ986" s="387"/>
      <c r="AR986" s="387"/>
      <c r="AS986" s="387"/>
      <c r="AT986" s="387"/>
      <c r="AU986" s="387"/>
      <c r="AV986" s="387"/>
      <c r="AW986" s="387"/>
      <c r="AX986" s="387"/>
      <c r="AY986" s="387"/>
      <c r="AZ986" s="387"/>
      <c r="BA986" s="387"/>
      <c r="BB986" s="387"/>
      <c r="BC986" s="387"/>
      <c r="BD986" s="387"/>
      <c r="BE986" s="387"/>
      <c r="BF986" s="387"/>
      <c r="BG986" s="387"/>
      <c r="BH986" s="387"/>
      <c r="BI986" s="387"/>
      <c r="BJ986" s="387"/>
      <c r="BK986" s="387"/>
      <c r="BL986" s="387"/>
      <c r="BM986" s="387"/>
      <c r="BN986" s="387"/>
      <c r="BO986" s="387"/>
      <c r="BP986" s="387"/>
      <c r="BQ986" s="387"/>
      <c r="BR986" s="387"/>
      <c r="BS986" s="387"/>
      <c r="BT986" s="387"/>
      <c r="BU986" s="387"/>
      <c r="BV986" s="387"/>
      <c r="BW986" s="387"/>
      <c r="BX986" s="387"/>
      <c r="BY986" s="387"/>
      <c r="BZ986" s="387"/>
      <c r="CA986" s="387"/>
      <c r="CB986" s="387"/>
      <c r="CC986" s="387"/>
      <c r="CD986" s="387"/>
      <c r="CE986" s="387"/>
      <c r="CF986" s="387"/>
      <c r="CG986" s="387"/>
      <c r="CH986" s="387"/>
      <c r="CI986" s="387"/>
      <c r="CJ986" s="387"/>
      <c r="CK986" s="387"/>
      <c r="CL986" s="387"/>
      <c r="CM986" s="387"/>
      <c r="CN986" s="387"/>
      <c r="CO986" s="387"/>
      <c r="CP986" s="387"/>
      <c r="CQ986" s="387"/>
      <c r="CR986" s="387"/>
      <c r="CS986" s="387"/>
      <c r="CT986" s="387"/>
      <c r="CU986" s="387"/>
      <c r="CV986" s="387"/>
      <c r="CW986" s="387"/>
      <c r="CX986" s="387"/>
      <c r="CY986" s="387"/>
      <c r="CZ986" s="387"/>
      <c r="DA986" s="387"/>
      <c r="DB986" s="387"/>
      <c r="DC986" s="387"/>
      <c r="DD986" s="387"/>
      <c r="DE986" s="387"/>
      <c r="DF986" s="387"/>
      <c r="DG986" s="387"/>
      <c r="DH986" s="387"/>
      <c r="DI986" s="387"/>
      <c r="DJ986" s="387"/>
      <c r="DK986" s="387"/>
      <c r="DL986" s="387"/>
      <c r="DM986" s="387"/>
      <c r="DN986" s="387"/>
      <c r="DO986" s="387"/>
      <c r="DP986" s="387"/>
      <c r="DQ986" s="387"/>
      <c r="DR986" s="387"/>
      <c r="DS986" s="387"/>
      <c r="DT986" s="387"/>
      <c r="DU986" s="387"/>
      <c r="DV986" s="387"/>
      <c r="DW986" s="387"/>
      <c r="DX986" s="387"/>
      <c r="DY986" s="387"/>
      <c r="DZ986" s="387"/>
      <c r="EA986" s="387"/>
      <c r="EB986" s="387"/>
      <c r="EC986" s="387"/>
      <c r="ED986" s="387"/>
      <c r="EE986" s="387"/>
      <c r="EF986" s="387"/>
      <c r="EG986" s="387"/>
      <c r="EH986" s="387"/>
      <c r="EI986" s="387"/>
      <c r="EJ986" s="387"/>
      <c r="EK986" s="387"/>
      <c r="EL986" s="387"/>
      <c r="EM986" s="387"/>
    </row>
    <row r="987" spans="1:143" s="389" customFormat="1" ht="25.5" hidden="1" customHeight="1">
      <c r="A987" s="504"/>
      <c r="B987" s="504"/>
      <c r="C987" s="504"/>
      <c r="D987" s="504"/>
      <c r="E987" s="504"/>
      <c r="F987" s="504"/>
      <c r="G987" s="504"/>
      <c r="H987" s="504"/>
      <c r="I987" s="504"/>
      <c r="J987" s="504"/>
      <c r="K987" s="504"/>
      <c r="L987" s="504"/>
      <c r="M987" s="504"/>
      <c r="N987" s="504"/>
      <c r="O987" s="504"/>
      <c r="P987" s="504"/>
      <c r="Q987" s="504"/>
      <c r="R987" s="504"/>
      <c r="S987" s="504"/>
      <c r="T987" s="504"/>
      <c r="U987" s="504"/>
      <c r="V987" s="504"/>
      <c r="W987" s="504"/>
      <c r="X987" s="504"/>
      <c r="Y987" s="504"/>
      <c r="Z987" s="504"/>
      <c r="AA987" s="504"/>
      <c r="AB987" s="504"/>
      <c r="AC987" s="504"/>
      <c r="AD987" s="504"/>
      <c r="AE987" s="504"/>
      <c r="AF987" s="500"/>
      <c r="AG987" s="500"/>
      <c r="AH987" s="500"/>
      <c r="AI987" s="387"/>
      <c r="AJ987" s="387"/>
      <c r="AK987" s="387"/>
      <c r="AL987" s="387"/>
      <c r="AM987" s="387"/>
      <c r="AN987" s="387"/>
      <c r="AO987" s="387"/>
      <c r="AP987" s="387"/>
      <c r="AQ987" s="387"/>
      <c r="AR987" s="387"/>
      <c r="AS987" s="387"/>
      <c r="AT987" s="387"/>
      <c r="AU987" s="387"/>
      <c r="AV987" s="387"/>
      <c r="AW987" s="387"/>
      <c r="AX987" s="387"/>
      <c r="AY987" s="387"/>
      <c r="AZ987" s="387"/>
      <c r="BA987" s="387"/>
      <c r="BB987" s="387"/>
      <c r="BC987" s="387"/>
      <c r="BD987" s="387"/>
      <c r="BE987" s="387"/>
      <c r="BF987" s="387"/>
      <c r="BG987" s="387"/>
      <c r="BH987" s="387"/>
      <c r="BI987" s="387"/>
      <c r="BJ987" s="387"/>
      <c r="BK987" s="387"/>
      <c r="BL987" s="387"/>
      <c r="BM987" s="387"/>
      <c r="BN987" s="387"/>
      <c r="BO987" s="387"/>
      <c r="BP987" s="387"/>
      <c r="BQ987" s="387"/>
      <c r="BR987" s="387"/>
      <c r="BS987" s="387"/>
      <c r="BT987" s="387"/>
      <c r="BU987" s="387"/>
      <c r="BV987" s="387"/>
      <c r="BW987" s="387"/>
      <c r="BX987" s="387"/>
      <c r="BY987" s="387"/>
      <c r="BZ987" s="387"/>
      <c r="CA987" s="387"/>
      <c r="CB987" s="387"/>
      <c r="CC987" s="387"/>
      <c r="CD987" s="387"/>
      <c r="CE987" s="387"/>
      <c r="CF987" s="387"/>
      <c r="CG987" s="387"/>
      <c r="CH987" s="387"/>
      <c r="CI987" s="387"/>
      <c r="CJ987" s="387"/>
      <c r="CK987" s="387"/>
      <c r="CL987" s="387"/>
      <c r="CM987" s="387"/>
      <c r="CN987" s="387"/>
      <c r="CO987" s="387"/>
      <c r="CP987" s="387"/>
      <c r="CQ987" s="387"/>
      <c r="CR987" s="387"/>
      <c r="CS987" s="387"/>
      <c r="CT987" s="387"/>
      <c r="CU987" s="387"/>
      <c r="CV987" s="387"/>
      <c r="CW987" s="387"/>
      <c r="CX987" s="387"/>
      <c r="CY987" s="387"/>
      <c r="CZ987" s="387"/>
      <c r="DA987" s="387"/>
      <c r="DB987" s="387"/>
      <c r="DC987" s="387"/>
      <c r="DD987" s="387"/>
      <c r="DE987" s="387"/>
      <c r="DF987" s="387"/>
      <c r="DG987" s="387"/>
      <c r="DH987" s="387"/>
      <c r="DI987" s="387"/>
      <c r="DJ987" s="387"/>
      <c r="DK987" s="387"/>
      <c r="DL987" s="387"/>
      <c r="DM987" s="387"/>
      <c r="DN987" s="387"/>
      <c r="DO987" s="387"/>
      <c r="DP987" s="387"/>
      <c r="DQ987" s="387"/>
      <c r="DR987" s="387"/>
      <c r="DS987" s="387"/>
      <c r="DT987" s="387"/>
      <c r="DU987" s="387"/>
      <c r="DV987" s="387"/>
      <c r="DW987" s="387"/>
      <c r="DX987" s="387"/>
      <c r="DY987" s="387"/>
      <c r="DZ987" s="387"/>
      <c r="EA987" s="387"/>
      <c r="EB987" s="387"/>
      <c r="EC987" s="387"/>
      <c r="ED987" s="387"/>
      <c r="EE987" s="387"/>
      <c r="EF987" s="387"/>
      <c r="EG987" s="387"/>
      <c r="EH987" s="387"/>
      <c r="EI987" s="387"/>
      <c r="EJ987" s="387"/>
      <c r="EK987" s="387"/>
      <c r="EL987" s="387"/>
      <c r="EM987" s="387"/>
    </row>
    <row r="988" spans="1:143" s="389" customFormat="1" ht="25.5" hidden="1" customHeight="1">
      <c r="A988" s="504"/>
      <c r="B988" s="504"/>
      <c r="C988" s="504"/>
      <c r="D988" s="504"/>
      <c r="E988" s="504"/>
      <c r="F988" s="504"/>
      <c r="G988" s="504"/>
      <c r="H988" s="504"/>
      <c r="I988" s="504"/>
      <c r="J988" s="504"/>
      <c r="K988" s="504"/>
      <c r="L988" s="504"/>
      <c r="M988" s="504"/>
      <c r="N988" s="504"/>
      <c r="O988" s="504"/>
      <c r="P988" s="504"/>
      <c r="Q988" s="504"/>
      <c r="R988" s="504"/>
      <c r="S988" s="504"/>
      <c r="T988" s="504"/>
      <c r="U988" s="504"/>
      <c r="V988" s="504"/>
      <c r="W988" s="504"/>
      <c r="X988" s="504"/>
      <c r="Y988" s="504"/>
      <c r="Z988" s="504"/>
      <c r="AA988" s="504"/>
      <c r="AB988" s="504"/>
      <c r="AC988" s="504"/>
      <c r="AD988" s="504"/>
      <c r="AE988" s="504"/>
      <c r="AF988" s="500"/>
      <c r="AG988" s="500"/>
      <c r="AH988" s="500"/>
      <c r="AI988" s="387"/>
      <c r="AJ988" s="387"/>
      <c r="AK988" s="387"/>
      <c r="AL988" s="387"/>
      <c r="AM988" s="387"/>
      <c r="AN988" s="387"/>
      <c r="AO988" s="387"/>
      <c r="AP988" s="387"/>
      <c r="AQ988" s="387"/>
      <c r="AR988" s="387"/>
      <c r="AS988" s="387"/>
      <c r="AT988" s="387"/>
      <c r="AU988" s="387"/>
      <c r="AV988" s="387"/>
      <c r="AW988" s="387"/>
      <c r="AX988" s="387"/>
      <c r="AY988" s="387"/>
      <c r="AZ988" s="387"/>
      <c r="BA988" s="387"/>
      <c r="BB988" s="387"/>
      <c r="BC988" s="387"/>
      <c r="BD988" s="387"/>
      <c r="BE988" s="387"/>
      <c r="BF988" s="387"/>
      <c r="BG988" s="387"/>
      <c r="BH988" s="387"/>
      <c r="BI988" s="387"/>
      <c r="BJ988" s="387"/>
      <c r="BK988" s="387"/>
      <c r="BL988" s="387"/>
      <c r="BM988" s="387"/>
      <c r="BN988" s="387"/>
      <c r="BO988" s="387"/>
      <c r="BP988" s="387"/>
      <c r="BQ988" s="387"/>
      <c r="BR988" s="387"/>
      <c r="BS988" s="387"/>
      <c r="BT988" s="387"/>
      <c r="BU988" s="387"/>
      <c r="BV988" s="387"/>
      <c r="BW988" s="387"/>
      <c r="BX988" s="387"/>
      <c r="BY988" s="387"/>
      <c r="BZ988" s="387"/>
      <c r="CA988" s="387"/>
      <c r="CB988" s="387"/>
      <c r="CC988" s="387"/>
      <c r="CD988" s="387"/>
      <c r="CE988" s="387"/>
      <c r="CF988" s="387"/>
      <c r="CG988" s="387"/>
      <c r="CH988" s="387"/>
      <c r="CI988" s="387"/>
      <c r="CJ988" s="387"/>
      <c r="CK988" s="387"/>
      <c r="CL988" s="387"/>
      <c r="CM988" s="387"/>
      <c r="CN988" s="387"/>
      <c r="CO988" s="387"/>
      <c r="CP988" s="387"/>
      <c r="CQ988" s="387"/>
      <c r="CR988" s="387"/>
      <c r="CS988" s="387"/>
      <c r="CT988" s="387"/>
      <c r="CU988" s="387"/>
      <c r="CV988" s="387"/>
      <c r="CW988" s="387"/>
      <c r="CX988" s="387"/>
      <c r="CY988" s="387"/>
      <c r="CZ988" s="387"/>
      <c r="DA988" s="387"/>
      <c r="DB988" s="387"/>
      <c r="DC988" s="387"/>
      <c r="DD988" s="387"/>
      <c r="DE988" s="387"/>
      <c r="DF988" s="387"/>
      <c r="DG988" s="387"/>
      <c r="DH988" s="387"/>
      <c r="DI988" s="387"/>
      <c r="DJ988" s="387"/>
      <c r="DK988" s="387"/>
      <c r="DL988" s="387"/>
      <c r="DM988" s="387"/>
      <c r="DN988" s="387"/>
      <c r="DO988" s="387"/>
      <c r="DP988" s="387"/>
      <c r="DQ988" s="387"/>
      <c r="DR988" s="387"/>
      <c r="DS988" s="387"/>
      <c r="DT988" s="387"/>
      <c r="DU988" s="387"/>
      <c r="DV988" s="387"/>
      <c r="DW988" s="387"/>
      <c r="DX988" s="387"/>
      <c r="DY988" s="387"/>
      <c r="DZ988" s="387"/>
      <c r="EA988" s="387"/>
      <c r="EB988" s="387"/>
      <c r="EC988" s="387"/>
      <c r="ED988" s="387"/>
      <c r="EE988" s="387"/>
      <c r="EF988" s="387"/>
      <c r="EG988" s="387"/>
      <c r="EH988" s="387"/>
      <c r="EI988" s="387"/>
      <c r="EJ988" s="387"/>
      <c r="EK988" s="387"/>
      <c r="EL988" s="387"/>
      <c r="EM988" s="387"/>
    </row>
    <row r="989" spans="1:143" s="389" customFormat="1" ht="25.5" hidden="1" customHeight="1">
      <c r="A989" s="504"/>
      <c r="B989" s="504"/>
      <c r="C989" s="504"/>
      <c r="D989" s="504"/>
      <c r="E989" s="504"/>
      <c r="F989" s="504"/>
      <c r="G989" s="504"/>
      <c r="H989" s="504"/>
      <c r="I989" s="504"/>
      <c r="J989" s="504"/>
      <c r="K989" s="504"/>
      <c r="L989" s="504"/>
      <c r="M989" s="504"/>
      <c r="N989" s="504"/>
      <c r="O989" s="504"/>
      <c r="P989" s="504"/>
      <c r="Q989" s="504"/>
      <c r="R989" s="504"/>
      <c r="S989" s="504"/>
      <c r="T989" s="504"/>
      <c r="U989" s="504"/>
      <c r="V989" s="504"/>
      <c r="W989" s="504"/>
      <c r="X989" s="504"/>
      <c r="Y989" s="504"/>
      <c r="Z989" s="504"/>
      <c r="AA989" s="504"/>
      <c r="AB989" s="504"/>
      <c r="AC989" s="504"/>
      <c r="AD989" s="504"/>
      <c r="AE989" s="504"/>
      <c r="AF989" s="500"/>
      <c r="AG989" s="500"/>
      <c r="AH989" s="500"/>
      <c r="AI989" s="387"/>
      <c r="AJ989" s="387"/>
      <c r="AK989" s="387"/>
      <c r="AL989" s="387"/>
      <c r="AM989" s="387"/>
      <c r="AN989" s="387"/>
      <c r="AO989" s="387"/>
      <c r="AP989" s="387"/>
      <c r="AQ989" s="387"/>
      <c r="AR989" s="387"/>
      <c r="AS989" s="387"/>
      <c r="AT989" s="387"/>
      <c r="AU989" s="387"/>
      <c r="AV989" s="387"/>
      <c r="AW989" s="387"/>
      <c r="AX989" s="387"/>
      <c r="AY989" s="387"/>
      <c r="AZ989" s="387"/>
      <c r="BA989" s="387"/>
      <c r="BB989" s="387"/>
      <c r="BC989" s="387"/>
      <c r="BD989" s="387"/>
      <c r="BE989" s="387"/>
      <c r="BF989" s="387"/>
      <c r="BG989" s="387"/>
      <c r="BH989" s="387"/>
      <c r="BI989" s="387"/>
      <c r="BJ989" s="387"/>
      <c r="BK989" s="387"/>
      <c r="BL989" s="387"/>
      <c r="BM989" s="387"/>
      <c r="BN989" s="387"/>
      <c r="BO989" s="387"/>
      <c r="BP989" s="387"/>
      <c r="BQ989" s="387"/>
      <c r="BR989" s="387"/>
      <c r="BS989" s="387"/>
      <c r="BT989" s="387"/>
      <c r="BU989" s="387"/>
      <c r="BV989" s="387"/>
      <c r="BW989" s="387"/>
      <c r="BX989" s="387"/>
      <c r="BY989" s="387"/>
      <c r="BZ989" s="387"/>
      <c r="CA989" s="387"/>
      <c r="CB989" s="387"/>
      <c r="CC989" s="387"/>
      <c r="CD989" s="387"/>
      <c r="CE989" s="387"/>
      <c r="CF989" s="387"/>
      <c r="CG989" s="387"/>
      <c r="CH989" s="387"/>
      <c r="CI989" s="387"/>
      <c r="CJ989" s="387"/>
      <c r="CK989" s="387"/>
      <c r="CL989" s="387"/>
      <c r="CM989" s="387"/>
      <c r="CN989" s="387"/>
      <c r="CO989" s="387"/>
      <c r="CP989" s="387"/>
      <c r="CQ989" s="387"/>
      <c r="CR989" s="387"/>
      <c r="CS989" s="387"/>
      <c r="CT989" s="387"/>
      <c r="CU989" s="387"/>
      <c r="CV989" s="387"/>
      <c r="CW989" s="387"/>
      <c r="CX989" s="387"/>
      <c r="CY989" s="387"/>
      <c r="CZ989" s="387"/>
      <c r="DA989" s="387"/>
      <c r="DB989" s="387"/>
      <c r="DC989" s="387"/>
      <c r="DD989" s="387"/>
      <c r="DE989" s="387"/>
      <c r="DF989" s="387"/>
      <c r="DG989" s="387"/>
      <c r="DH989" s="387"/>
      <c r="DI989" s="387"/>
      <c r="DJ989" s="387"/>
      <c r="DK989" s="387"/>
      <c r="DL989" s="387"/>
      <c r="DM989" s="387"/>
      <c r="DN989" s="387"/>
      <c r="DO989" s="387"/>
      <c r="DP989" s="387"/>
      <c r="DQ989" s="387"/>
      <c r="DR989" s="387"/>
      <c r="DS989" s="387"/>
      <c r="DT989" s="387"/>
      <c r="DU989" s="387"/>
      <c r="DV989" s="387"/>
      <c r="DW989" s="387"/>
      <c r="DX989" s="387"/>
      <c r="DY989" s="387"/>
      <c r="DZ989" s="387"/>
      <c r="EA989" s="387"/>
      <c r="EB989" s="387"/>
      <c r="EC989" s="387"/>
      <c r="ED989" s="387"/>
      <c r="EE989" s="387"/>
      <c r="EF989" s="387"/>
      <c r="EG989" s="387"/>
      <c r="EH989" s="387"/>
      <c r="EI989" s="387"/>
      <c r="EJ989" s="387"/>
      <c r="EK989" s="387"/>
      <c r="EL989" s="387"/>
      <c r="EM989" s="387"/>
    </row>
    <row r="990" spans="1:143" s="389" customFormat="1" ht="25.5" hidden="1" customHeight="1">
      <c r="A990" s="504"/>
      <c r="B990" s="504"/>
      <c r="C990" s="504"/>
      <c r="D990" s="504"/>
      <c r="E990" s="504"/>
      <c r="F990" s="504"/>
      <c r="G990" s="504"/>
      <c r="H990" s="504"/>
      <c r="I990" s="504"/>
      <c r="J990" s="504"/>
      <c r="K990" s="504"/>
      <c r="L990" s="504"/>
      <c r="M990" s="504"/>
      <c r="N990" s="504"/>
      <c r="O990" s="504"/>
      <c r="P990" s="504"/>
      <c r="Q990" s="504"/>
      <c r="R990" s="504"/>
      <c r="S990" s="504"/>
      <c r="T990" s="504"/>
      <c r="U990" s="504"/>
      <c r="V990" s="504"/>
      <c r="W990" s="504"/>
      <c r="X990" s="504"/>
      <c r="Y990" s="504"/>
      <c r="Z990" s="504"/>
      <c r="AA990" s="504"/>
      <c r="AB990" s="504"/>
      <c r="AC990" s="504"/>
      <c r="AD990" s="504"/>
      <c r="AE990" s="504"/>
      <c r="AF990" s="500"/>
      <c r="AG990" s="500"/>
      <c r="AH990" s="500"/>
      <c r="AI990" s="387"/>
      <c r="AJ990" s="387"/>
      <c r="AK990" s="387"/>
      <c r="AL990" s="387"/>
      <c r="AM990" s="387"/>
      <c r="AN990" s="387"/>
      <c r="AO990" s="387"/>
      <c r="AP990" s="387"/>
      <c r="AQ990" s="387"/>
      <c r="AR990" s="387"/>
      <c r="AS990" s="387"/>
      <c r="AT990" s="387"/>
      <c r="AU990" s="387"/>
      <c r="AV990" s="387"/>
      <c r="AW990" s="387"/>
      <c r="AX990" s="387"/>
      <c r="AY990" s="387"/>
      <c r="AZ990" s="387"/>
      <c r="BA990" s="387"/>
      <c r="BB990" s="387"/>
      <c r="BC990" s="387"/>
      <c r="BD990" s="387"/>
      <c r="BE990" s="387"/>
      <c r="BF990" s="387"/>
      <c r="BG990" s="387"/>
      <c r="BH990" s="387"/>
      <c r="BI990" s="387"/>
      <c r="BJ990" s="387"/>
      <c r="BK990" s="387"/>
      <c r="BL990" s="387"/>
      <c r="BM990" s="387"/>
      <c r="BN990" s="387"/>
      <c r="BO990" s="387"/>
      <c r="BP990" s="387"/>
      <c r="BQ990" s="387"/>
      <c r="BR990" s="387"/>
      <c r="BS990" s="387"/>
      <c r="BT990" s="387"/>
      <c r="BU990" s="387"/>
      <c r="BV990" s="387"/>
      <c r="BW990" s="387"/>
      <c r="BX990" s="387"/>
      <c r="BY990" s="387"/>
      <c r="BZ990" s="387"/>
      <c r="CA990" s="387"/>
      <c r="CB990" s="387"/>
      <c r="CC990" s="387"/>
      <c r="CD990" s="387"/>
      <c r="CE990" s="387"/>
      <c r="CF990" s="387"/>
      <c r="CG990" s="387"/>
      <c r="CH990" s="387"/>
      <c r="CI990" s="387"/>
      <c r="CJ990" s="387"/>
      <c r="CK990" s="387"/>
      <c r="CL990" s="387"/>
      <c r="CM990" s="387"/>
      <c r="CN990" s="387"/>
      <c r="CO990" s="387"/>
      <c r="CP990" s="387"/>
      <c r="CQ990" s="387"/>
      <c r="CR990" s="387"/>
      <c r="CS990" s="387"/>
      <c r="CT990" s="387"/>
      <c r="CU990" s="387"/>
      <c r="CV990" s="387"/>
      <c r="CW990" s="387"/>
      <c r="CX990" s="387"/>
      <c r="CY990" s="387"/>
      <c r="CZ990" s="387"/>
      <c r="DA990" s="387"/>
      <c r="DB990" s="387"/>
      <c r="DC990" s="387"/>
      <c r="DD990" s="387"/>
      <c r="DE990" s="387"/>
      <c r="DF990" s="387"/>
      <c r="DG990" s="387"/>
      <c r="DH990" s="387"/>
      <c r="DI990" s="387"/>
      <c r="DJ990" s="387"/>
      <c r="DK990" s="387"/>
      <c r="DL990" s="387"/>
      <c r="DM990" s="387"/>
      <c r="DN990" s="387"/>
      <c r="DO990" s="387"/>
      <c r="DP990" s="387"/>
      <c r="DQ990" s="387"/>
      <c r="DR990" s="387"/>
      <c r="DS990" s="387"/>
      <c r="DT990" s="387"/>
      <c r="DU990" s="387"/>
      <c r="DV990" s="387"/>
      <c r="DW990" s="387"/>
      <c r="DX990" s="387"/>
      <c r="DY990" s="387"/>
      <c r="DZ990" s="387"/>
      <c r="EA990" s="387"/>
      <c r="EB990" s="387"/>
      <c r="EC990" s="387"/>
      <c r="ED990" s="387"/>
      <c r="EE990" s="387"/>
      <c r="EF990" s="387"/>
      <c r="EG990" s="387"/>
      <c r="EH990" s="387"/>
      <c r="EI990" s="387"/>
      <c r="EJ990" s="387"/>
      <c r="EK990" s="387"/>
      <c r="EL990" s="387"/>
      <c r="EM990" s="387"/>
    </row>
    <row r="991" spans="1:143" s="389" customFormat="1" ht="25.5" hidden="1" customHeight="1">
      <c r="A991" s="504"/>
      <c r="B991" s="504"/>
      <c r="C991" s="504"/>
      <c r="D991" s="504"/>
      <c r="E991" s="504"/>
      <c r="F991" s="504"/>
      <c r="G991" s="504"/>
      <c r="H991" s="504"/>
      <c r="I991" s="504"/>
      <c r="J991" s="504"/>
      <c r="K991" s="504"/>
      <c r="L991" s="504"/>
      <c r="M991" s="504"/>
      <c r="N991" s="504"/>
      <c r="O991" s="504"/>
      <c r="P991" s="504"/>
      <c r="Q991" s="504"/>
      <c r="R991" s="504"/>
      <c r="S991" s="504"/>
      <c r="T991" s="504"/>
      <c r="U991" s="504"/>
      <c r="V991" s="504"/>
      <c r="W991" s="504"/>
      <c r="X991" s="504"/>
      <c r="Y991" s="504"/>
      <c r="Z991" s="504"/>
      <c r="AA991" s="504"/>
      <c r="AB991" s="504"/>
      <c r="AC991" s="504"/>
      <c r="AD991" s="504"/>
      <c r="AE991" s="504"/>
      <c r="AF991" s="500"/>
      <c r="AG991" s="500"/>
      <c r="AH991" s="500"/>
      <c r="AI991" s="387"/>
      <c r="AJ991" s="387"/>
      <c r="AK991" s="387"/>
      <c r="AL991" s="387"/>
      <c r="AM991" s="387"/>
      <c r="AN991" s="387"/>
      <c r="AO991" s="387"/>
      <c r="AP991" s="387"/>
      <c r="AQ991" s="387"/>
      <c r="AR991" s="387"/>
      <c r="AS991" s="387"/>
      <c r="AT991" s="387"/>
      <c r="AU991" s="387"/>
      <c r="AV991" s="387"/>
      <c r="AW991" s="387"/>
      <c r="AX991" s="387"/>
      <c r="AY991" s="387"/>
      <c r="AZ991" s="387"/>
      <c r="BA991" s="387"/>
      <c r="BB991" s="387"/>
      <c r="BC991" s="387"/>
      <c r="BD991" s="387"/>
      <c r="BE991" s="387"/>
      <c r="BF991" s="387"/>
      <c r="BG991" s="387"/>
      <c r="BH991" s="387"/>
      <c r="BI991" s="387"/>
      <c r="BJ991" s="387"/>
      <c r="BK991" s="387"/>
      <c r="BL991" s="387"/>
      <c r="BM991" s="387"/>
      <c r="BN991" s="387"/>
      <c r="BO991" s="387"/>
      <c r="BP991" s="387"/>
      <c r="BQ991" s="387"/>
      <c r="BR991" s="387"/>
      <c r="BS991" s="387"/>
      <c r="BT991" s="387"/>
      <c r="BU991" s="387"/>
      <c r="BV991" s="387"/>
      <c r="BW991" s="387"/>
      <c r="BX991" s="387"/>
      <c r="BY991" s="387"/>
      <c r="BZ991" s="387"/>
      <c r="CA991" s="387"/>
      <c r="CB991" s="387"/>
      <c r="CC991" s="387"/>
      <c r="CD991" s="387"/>
      <c r="CE991" s="387"/>
      <c r="CF991" s="387"/>
      <c r="CG991" s="387"/>
      <c r="CH991" s="387"/>
      <c r="CI991" s="387"/>
      <c r="CJ991" s="387"/>
      <c r="CK991" s="387"/>
      <c r="CL991" s="387"/>
      <c r="CM991" s="387"/>
      <c r="CN991" s="387"/>
      <c r="CO991" s="387"/>
      <c r="CP991" s="387"/>
      <c r="CQ991" s="387"/>
      <c r="CR991" s="387"/>
      <c r="CS991" s="387"/>
      <c r="CT991" s="387"/>
      <c r="CU991" s="387"/>
      <c r="CV991" s="387"/>
      <c r="CW991" s="387"/>
      <c r="CX991" s="387"/>
      <c r="CY991" s="387"/>
      <c r="CZ991" s="387"/>
      <c r="DA991" s="387"/>
      <c r="DB991" s="387"/>
      <c r="DC991" s="387"/>
      <c r="DD991" s="387"/>
      <c r="DE991" s="387"/>
      <c r="DF991" s="387"/>
      <c r="DG991" s="387"/>
      <c r="DH991" s="387"/>
      <c r="DI991" s="387"/>
      <c r="DJ991" s="387"/>
      <c r="DK991" s="387"/>
      <c r="DL991" s="387"/>
      <c r="DM991" s="387"/>
      <c r="DN991" s="387"/>
      <c r="DO991" s="387"/>
      <c r="DP991" s="387"/>
      <c r="DQ991" s="387"/>
      <c r="DR991" s="387"/>
      <c r="DS991" s="387"/>
      <c r="DT991" s="387"/>
      <c r="DU991" s="387"/>
      <c r="DV991" s="387"/>
      <c r="DW991" s="387"/>
      <c r="DX991" s="387"/>
      <c r="DY991" s="387"/>
      <c r="DZ991" s="387"/>
      <c r="EA991" s="387"/>
      <c r="EB991" s="387"/>
      <c r="EC991" s="387"/>
      <c r="ED991" s="387"/>
      <c r="EE991" s="387"/>
      <c r="EF991" s="387"/>
      <c r="EG991" s="387"/>
      <c r="EH991" s="387"/>
      <c r="EI991" s="387"/>
      <c r="EJ991" s="387"/>
      <c r="EK991" s="387"/>
      <c r="EL991" s="387"/>
      <c r="EM991" s="387"/>
    </row>
    <row r="992" spans="1:143" s="389" customFormat="1" ht="25.5" hidden="1" customHeight="1">
      <c r="A992" s="504"/>
      <c r="B992" s="504"/>
      <c r="C992" s="504"/>
      <c r="D992" s="504"/>
      <c r="E992" s="504"/>
      <c r="F992" s="504"/>
      <c r="G992" s="504"/>
      <c r="H992" s="504"/>
      <c r="I992" s="504"/>
      <c r="J992" s="504"/>
      <c r="K992" s="504"/>
      <c r="L992" s="504"/>
      <c r="M992" s="504"/>
      <c r="N992" s="504"/>
      <c r="O992" s="504"/>
      <c r="P992" s="504"/>
      <c r="Q992" s="504"/>
      <c r="R992" s="504"/>
      <c r="S992" s="504"/>
      <c r="T992" s="504"/>
      <c r="U992" s="504"/>
      <c r="V992" s="504"/>
      <c r="W992" s="504"/>
      <c r="X992" s="504"/>
      <c r="Y992" s="504"/>
      <c r="Z992" s="504"/>
      <c r="AA992" s="504"/>
      <c r="AB992" s="504"/>
      <c r="AC992" s="504"/>
      <c r="AD992" s="504"/>
      <c r="AE992" s="504"/>
      <c r="AF992" s="500"/>
      <c r="AG992" s="500"/>
      <c r="AH992" s="500"/>
      <c r="AI992" s="387"/>
      <c r="AJ992" s="387"/>
      <c r="AK992" s="387"/>
      <c r="AL992" s="387"/>
      <c r="AM992" s="387"/>
      <c r="AN992" s="387"/>
      <c r="AO992" s="387"/>
      <c r="AP992" s="387"/>
      <c r="AQ992" s="387"/>
      <c r="AR992" s="387"/>
      <c r="AS992" s="387"/>
      <c r="AT992" s="387"/>
      <c r="AU992" s="387"/>
      <c r="AV992" s="387"/>
      <c r="AW992" s="387"/>
      <c r="AX992" s="387"/>
      <c r="AY992" s="387"/>
      <c r="AZ992" s="387"/>
      <c r="BA992" s="387"/>
      <c r="BB992" s="387"/>
      <c r="BC992" s="387"/>
      <c r="BD992" s="387"/>
      <c r="BE992" s="387"/>
      <c r="BF992" s="387"/>
      <c r="BG992" s="387"/>
      <c r="BH992" s="387"/>
      <c r="BI992" s="387"/>
      <c r="BJ992" s="387"/>
      <c r="BK992" s="387"/>
      <c r="BL992" s="387"/>
      <c r="BM992" s="387"/>
      <c r="BN992" s="387"/>
      <c r="BO992" s="387"/>
      <c r="BP992" s="387"/>
      <c r="BQ992" s="387"/>
      <c r="BR992" s="387"/>
      <c r="BS992" s="387"/>
      <c r="BT992" s="387"/>
      <c r="BU992" s="387"/>
      <c r="BV992" s="387"/>
      <c r="BW992" s="387"/>
      <c r="BX992" s="387"/>
      <c r="BY992" s="387"/>
      <c r="BZ992" s="387"/>
      <c r="CA992" s="387"/>
      <c r="CB992" s="387"/>
      <c r="CC992" s="387"/>
      <c r="CD992" s="387"/>
      <c r="CE992" s="387"/>
      <c r="CF992" s="387"/>
      <c r="CG992" s="387"/>
      <c r="CH992" s="387"/>
      <c r="CI992" s="387"/>
      <c r="CJ992" s="387"/>
      <c r="CK992" s="387"/>
      <c r="CL992" s="387"/>
      <c r="CM992" s="387"/>
      <c r="CN992" s="387"/>
      <c r="CO992" s="387"/>
      <c r="CP992" s="387"/>
      <c r="CQ992" s="387"/>
      <c r="CR992" s="387"/>
      <c r="CS992" s="387"/>
      <c r="CT992" s="387"/>
      <c r="CU992" s="387"/>
      <c r="CV992" s="387"/>
      <c r="CW992" s="387"/>
      <c r="CX992" s="387"/>
      <c r="CY992" s="387"/>
      <c r="CZ992" s="387"/>
      <c r="DA992" s="387"/>
      <c r="DB992" s="387"/>
      <c r="DC992" s="387"/>
      <c r="DD992" s="387"/>
      <c r="DE992" s="387"/>
      <c r="DF992" s="387"/>
      <c r="DG992" s="387"/>
      <c r="DH992" s="387"/>
      <c r="DI992" s="387"/>
      <c r="DJ992" s="387"/>
      <c r="DK992" s="387"/>
      <c r="DL992" s="387"/>
      <c r="DM992" s="387"/>
      <c r="DN992" s="387"/>
      <c r="DO992" s="387"/>
      <c r="DP992" s="387"/>
      <c r="DQ992" s="387"/>
      <c r="DR992" s="387"/>
      <c r="DS992" s="387"/>
      <c r="DT992" s="387"/>
      <c r="DU992" s="387"/>
      <c r="DV992" s="387"/>
      <c r="DW992" s="387"/>
      <c r="DX992" s="387"/>
      <c r="DY992" s="387"/>
      <c r="DZ992" s="387"/>
      <c r="EA992" s="387"/>
      <c r="EB992" s="387"/>
      <c r="EC992" s="387"/>
      <c r="ED992" s="387"/>
      <c r="EE992" s="387"/>
      <c r="EF992" s="387"/>
      <c r="EG992" s="387"/>
      <c r="EH992" s="387"/>
      <c r="EI992" s="387"/>
      <c r="EJ992" s="387"/>
      <c r="EK992" s="387"/>
      <c r="EL992" s="387"/>
      <c r="EM992" s="387"/>
    </row>
    <row r="993" spans="1:143" s="389" customFormat="1" ht="25.5" hidden="1" customHeight="1">
      <c r="A993" s="504"/>
      <c r="B993" s="504"/>
      <c r="C993" s="504"/>
      <c r="D993" s="504"/>
      <c r="E993" s="504"/>
      <c r="F993" s="504"/>
      <c r="G993" s="504"/>
      <c r="H993" s="504"/>
      <c r="I993" s="504"/>
      <c r="J993" s="504"/>
      <c r="K993" s="504"/>
      <c r="L993" s="504"/>
      <c r="M993" s="504"/>
      <c r="N993" s="504"/>
      <c r="O993" s="504"/>
      <c r="P993" s="504"/>
      <c r="Q993" s="504"/>
      <c r="R993" s="504"/>
      <c r="S993" s="504"/>
      <c r="T993" s="504"/>
      <c r="U993" s="504"/>
      <c r="V993" s="504"/>
      <c r="W993" s="504"/>
      <c r="X993" s="504"/>
      <c r="Y993" s="504"/>
      <c r="Z993" s="504"/>
      <c r="AA993" s="504"/>
      <c r="AB993" s="504"/>
      <c r="AC993" s="504"/>
      <c r="AD993" s="504"/>
      <c r="AE993" s="504"/>
      <c r="AF993" s="500"/>
      <c r="AG993" s="500"/>
      <c r="AH993" s="500"/>
      <c r="AI993" s="387"/>
      <c r="AJ993" s="387"/>
      <c r="AK993" s="387"/>
      <c r="AL993" s="387"/>
      <c r="AM993" s="387"/>
      <c r="AN993" s="387"/>
      <c r="AO993" s="387"/>
      <c r="AP993" s="387"/>
      <c r="AQ993" s="387"/>
      <c r="AR993" s="387"/>
      <c r="AS993" s="387"/>
      <c r="AT993" s="387"/>
      <c r="AU993" s="387"/>
      <c r="AV993" s="387"/>
      <c r="AW993" s="387"/>
      <c r="AX993" s="387"/>
      <c r="AY993" s="387"/>
      <c r="AZ993" s="387"/>
      <c r="BA993" s="387"/>
      <c r="BB993" s="387"/>
      <c r="BC993" s="387"/>
      <c r="BD993" s="387"/>
      <c r="BE993" s="387"/>
      <c r="BF993" s="387"/>
      <c r="BG993" s="387"/>
      <c r="BH993" s="387"/>
      <c r="BI993" s="387"/>
      <c r="BJ993" s="387"/>
      <c r="BK993" s="387"/>
      <c r="BL993" s="387"/>
      <c r="BM993" s="387"/>
      <c r="BN993" s="387"/>
      <c r="BO993" s="387"/>
      <c r="BP993" s="387"/>
      <c r="BQ993" s="387"/>
      <c r="BR993" s="387"/>
      <c r="BS993" s="387"/>
      <c r="BT993" s="387"/>
      <c r="BU993" s="387"/>
      <c r="BV993" s="387"/>
      <c r="BW993" s="387"/>
      <c r="BX993" s="387"/>
      <c r="BY993" s="387"/>
      <c r="BZ993" s="387"/>
      <c r="CA993" s="387"/>
      <c r="CB993" s="387"/>
      <c r="CC993" s="387"/>
      <c r="CD993" s="387"/>
      <c r="CE993" s="387"/>
      <c r="CF993" s="387"/>
      <c r="CG993" s="387"/>
      <c r="CH993" s="387"/>
      <c r="CI993" s="387"/>
      <c r="CJ993" s="387"/>
      <c r="CK993" s="387"/>
      <c r="CL993" s="387"/>
      <c r="CM993" s="387"/>
      <c r="CN993" s="387"/>
      <c r="CO993" s="387"/>
      <c r="CP993" s="387"/>
      <c r="CQ993" s="387"/>
      <c r="CR993" s="387"/>
      <c r="CS993" s="387"/>
      <c r="CT993" s="387"/>
      <c r="CU993" s="387"/>
      <c r="CV993" s="387"/>
      <c r="CW993" s="387"/>
      <c r="CX993" s="387"/>
      <c r="CY993" s="387"/>
      <c r="CZ993" s="387"/>
      <c r="DA993" s="387"/>
      <c r="DB993" s="387"/>
      <c r="DC993" s="387"/>
      <c r="DD993" s="387"/>
      <c r="DE993" s="387"/>
      <c r="DF993" s="387"/>
      <c r="DG993" s="387"/>
      <c r="DH993" s="387"/>
      <c r="DI993" s="387"/>
      <c r="DJ993" s="387"/>
      <c r="DK993" s="387"/>
      <c r="DL993" s="387"/>
      <c r="DM993" s="387"/>
      <c r="DN993" s="387"/>
      <c r="DO993" s="387"/>
      <c r="DP993" s="387"/>
      <c r="DQ993" s="387"/>
      <c r="DR993" s="387"/>
      <c r="DS993" s="387"/>
      <c r="DT993" s="387"/>
      <c r="DU993" s="387"/>
      <c r="DV993" s="387"/>
      <c r="DW993" s="387"/>
      <c r="DX993" s="387"/>
      <c r="DY993" s="387"/>
      <c r="DZ993" s="387"/>
      <c r="EA993" s="387"/>
      <c r="EB993" s="387"/>
      <c r="EC993" s="387"/>
      <c r="ED993" s="387"/>
      <c r="EE993" s="387"/>
      <c r="EF993" s="387"/>
      <c r="EG993" s="387"/>
      <c r="EH993" s="387"/>
      <c r="EI993" s="387"/>
      <c r="EJ993" s="387"/>
      <c r="EK993" s="387"/>
      <c r="EL993" s="387"/>
      <c r="EM993" s="387"/>
    </row>
    <row r="994" spans="1:143" s="389" customFormat="1" ht="25.5" hidden="1" customHeight="1">
      <c r="A994" s="504"/>
      <c r="B994" s="504"/>
      <c r="C994" s="504"/>
      <c r="D994" s="504"/>
      <c r="E994" s="504"/>
      <c r="F994" s="504"/>
      <c r="G994" s="504"/>
      <c r="H994" s="504"/>
      <c r="I994" s="504"/>
      <c r="J994" s="504"/>
      <c r="K994" s="504"/>
      <c r="L994" s="504"/>
      <c r="M994" s="504"/>
      <c r="N994" s="504"/>
      <c r="O994" s="504"/>
      <c r="P994" s="504"/>
      <c r="Q994" s="504"/>
      <c r="R994" s="504"/>
      <c r="S994" s="504"/>
      <c r="T994" s="504"/>
      <c r="U994" s="504"/>
      <c r="V994" s="504"/>
      <c r="W994" s="504"/>
      <c r="X994" s="504"/>
      <c r="Y994" s="504"/>
      <c r="Z994" s="504"/>
      <c r="AA994" s="504"/>
      <c r="AB994" s="504"/>
      <c r="AC994" s="504"/>
      <c r="AD994" s="504"/>
      <c r="AE994" s="504"/>
      <c r="AF994" s="500"/>
      <c r="AG994" s="500"/>
      <c r="AH994" s="500"/>
      <c r="AI994" s="387"/>
      <c r="AJ994" s="387"/>
      <c r="AK994" s="387"/>
      <c r="AL994" s="387"/>
      <c r="AM994" s="387"/>
      <c r="AN994" s="387"/>
      <c r="AO994" s="387"/>
      <c r="AP994" s="387"/>
      <c r="AQ994" s="387"/>
      <c r="AR994" s="387"/>
      <c r="AS994" s="387"/>
      <c r="AT994" s="387"/>
      <c r="AU994" s="387"/>
      <c r="AV994" s="387"/>
      <c r="AW994" s="387"/>
      <c r="AX994" s="387"/>
      <c r="AY994" s="387"/>
      <c r="AZ994" s="387"/>
      <c r="BA994" s="387"/>
      <c r="BB994" s="387"/>
      <c r="BC994" s="387"/>
      <c r="BD994" s="387"/>
      <c r="BE994" s="387"/>
      <c r="BF994" s="387"/>
      <c r="BG994" s="387"/>
      <c r="BH994" s="387"/>
      <c r="BI994" s="387"/>
      <c r="BJ994" s="387"/>
      <c r="BK994" s="387"/>
      <c r="BL994" s="387"/>
      <c r="BM994" s="387"/>
      <c r="BN994" s="387"/>
      <c r="BO994" s="387"/>
      <c r="BP994" s="387"/>
      <c r="BQ994" s="387"/>
      <c r="BR994" s="387"/>
      <c r="BS994" s="387"/>
      <c r="BT994" s="387"/>
      <c r="BU994" s="387"/>
      <c r="BV994" s="387"/>
      <c r="BW994" s="387"/>
      <c r="BX994" s="387"/>
      <c r="BY994" s="387"/>
      <c r="BZ994" s="387"/>
      <c r="CA994" s="387"/>
      <c r="CB994" s="387"/>
      <c r="CC994" s="387"/>
      <c r="CD994" s="387"/>
      <c r="CE994" s="387"/>
      <c r="CF994" s="387"/>
      <c r="CG994" s="387"/>
      <c r="CH994" s="387"/>
      <c r="CI994" s="387"/>
      <c r="CJ994" s="387"/>
      <c r="CK994" s="387"/>
      <c r="CL994" s="387"/>
      <c r="CM994" s="387"/>
      <c r="CN994" s="387"/>
      <c r="CO994" s="387"/>
      <c r="CP994" s="387"/>
      <c r="CQ994" s="387"/>
      <c r="CR994" s="387"/>
      <c r="CS994" s="387"/>
      <c r="CT994" s="387"/>
      <c r="CU994" s="387"/>
      <c r="CV994" s="387"/>
      <c r="CW994" s="387"/>
      <c r="CX994" s="387"/>
      <c r="CY994" s="387"/>
      <c r="CZ994" s="387"/>
      <c r="DA994" s="387"/>
      <c r="DB994" s="387"/>
      <c r="DC994" s="387"/>
      <c r="DD994" s="387"/>
      <c r="DE994" s="387"/>
      <c r="DF994" s="387"/>
      <c r="DG994" s="387"/>
      <c r="DH994" s="387"/>
      <c r="DI994" s="387"/>
      <c r="DJ994" s="387"/>
      <c r="DK994" s="387"/>
      <c r="DL994" s="387"/>
      <c r="DM994" s="387"/>
      <c r="DN994" s="387"/>
      <c r="DO994" s="387"/>
      <c r="DP994" s="387"/>
      <c r="DQ994" s="387"/>
      <c r="DR994" s="387"/>
      <c r="DS994" s="387"/>
      <c r="DT994" s="387"/>
      <c r="DU994" s="387"/>
      <c r="DV994" s="387"/>
      <c r="DW994" s="387"/>
      <c r="DX994" s="387"/>
      <c r="DY994" s="387"/>
      <c r="DZ994" s="387"/>
      <c r="EA994" s="387"/>
      <c r="EB994" s="387"/>
      <c r="EC994" s="387"/>
      <c r="ED994" s="387"/>
      <c r="EE994" s="387"/>
      <c r="EF994" s="387"/>
      <c r="EG994" s="387"/>
      <c r="EH994" s="387"/>
      <c r="EI994" s="387"/>
      <c r="EJ994" s="387"/>
      <c r="EK994" s="387"/>
      <c r="EL994" s="387"/>
      <c r="EM994" s="387"/>
    </row>
    <row r="995" spans="1:143" s="389" customFormat="1" ht="25.5" hidden="1" customHeight="1">
      <c r="A995" s="504"/>
      <c r="B995" s="504"/>
      <c r="C995" s="504"/>
      <c r="D995" s="504"/>
      <c r="E995" s="504"/>
      <c r="F995" s="504"/>
      <c r="G995" s="504"/>
      <c r="H995" s="504"/>
      <c r="I995" s="504"/>
      <c r="J995" s="504"/>
      <c r="K995" s="504"/>
      <c r="L995" s="504"/>
      <c r="M995" s="504"/>
      <c r="N995" s="504"/>
      <c r="O995" s="504"/>
      <c r="P995" s="504"/>
      <c r="Q995" s="504"/>
      <c r="R995" s="504"/>
      <c r="S995" s="504"/>
      <c r="T995" s="504"/>
      <c r="U995" s="504"/>
      <c r="V995" s="504"/>
      <c r="W995" s="504"/>
      <c r="X995" s="504"/>
      <c r="Y995" s="504"/>
      <c r="Z995" s="504"/>
      <c r="AA995" s="504"/>
      <c r="AB995" s="504"/>
      <c r="AC995" s="504"/>
      <c r="AD995" s="504"/>
      <c r="AE995" s="504"/>
      <c r="AF995" s="500"/>
      <c r="AG995" s="500"/>
      <c r="AH995" s="500"/>
      <c r="AI995" s="387"/>
      <c r="AJ995" s="387"/>
      <c r="AK995" s="387"/>
      <c r="AL995" s="387"/>
      <c r="AM995" s="387"/>
      <c r="AN995" s="387"/>
      <c r="AO995" s="387"/>
      <c r="AP995" s="387"/>
      <c r="AQ995" s="387"/>
      <c r="AR995" s="387"/>
      <c r="AS995" s="387"/>
      <c r="AT995" s="387"/>
      <c r="AU995" s="387"/>
      <c r="AV995" s="387"/>
      <c r="AW995" s="387"/>
      <c r="AX995" s="387"/>
      <c r="AY995" s="387"/>
      <c r="AZ995" s="387"/>
      <c r="BA995" s="387"/>
      <c r="BB995" s="387"/>
      <c r="BC995" s="387"/>
      <c r="BD995" s="387"/>
      <c r="BE995" s="387"/>
      <c r="BF995" s="387"/>
      <c r="BG995" s="387"/>
      <c r="BH995" s="387"/>
      <c r="BI995" s="387"/>
      <c r="BJ995" s="387"/>
      <c r="BK995" s="387"/>
      <c r="BL995" s="387"/>
      <c r="BM995" s="387"/>
      <c r="BN995" s="387"/>
      <c r="BO995" s="387"/>
      <c r="BP995" s="387"/>
      <c r="BQ995" s="387"/>
      <c r="BR995" s="387"/>
      <c r="BS995" s="387"/>
      <c r="BT995" s="387"/>
      <c r="BU995" s="387"/>
      <c r="BV995" s="387"/>
      <c r="BW995" s="387"/>
      <c r="BX995" s="387"/>
      <c r="BY995" s="387"/>
      <c r="BZ995" s="387"/>
      <c r="CA995" s="387"/>
      <c r="CB995" s="387"/>
      <c r="CC995" s="387"/>
      <c r="CD995" s="387"/>
      <c r="CE995" s="387"/>
      <c r="CF995" s="387"/>
      <c r="CG995" s="387"/>
      <c r="CH995" s="387"/>
      <c r="CI995" s="387"/>
      <c r="CJ995" s="387"/>
      <c r="CK995" s="387"/>
      <c r="CL995" s="387"/>
      <c r="CM995" s="387"/>
      <c r="CN995" s="387"/>
      <c r="CO995" s="387"/>
      <c r="CP995" s="387"/>
      <c r="CQ995" s="387"/>
      <c r="CR995" s="387"/>
      <c r="CS995" s="387"/>
      <c r="CT995" s="387"/>
      <c r="CU995" s="387"/>
      <c r="CV995" s="387"/>
      <c r="CW995" s="387"/>
      <c r="CX995" s="387"/>
      <c r="CY995" s="387"/>
      <c r="CZ995" s="387"/>
      <c r="DA995" s="387"/>
      <c r="DB995" s="387"/>
      <c r="DC995" s="387"/>
      <c r="DD995" s="387"/>
      <c r="DE995" s="387"/>
      <c r="DF995" s="387"/>
      <c r="DG995" s="387"/>
      <c r="DH995" s="387"/>
      <c r="DI995" s="387"/>
      <c r="DJ995" s="387"/>
      <c r="DK995" s="387"/>
      <c r="DL995" s="387"/>
      <c r="DM995" s="387"/>
      <c r="DN995" s="387"/>
      <c r="DO995" s="387"/>
      <c r="DP995" s="387"/>
      <c r="DQ995" s="387"/>
      <c r="DR995" s="387"/>
      <c r="DS995" s="387"/>
      <c r="DT995" s="387"/>
      <c r="DU995" s="387"/>
      <c r="DV995" s="387"/>
      <c r="DW995" s="387"/>
      <c r="DX995" s="387"/>
      <c r="DY995" s="387"/>
      <c r="DZ995" s="387"/>
      <c r="EA995" s="387"/>
      <c r="EB995" s="387"/>
      <c r="EC995" s="387"/>
      <c r="ED995" s="387"/>
      <c r="EE995" s="387"/>
      <c r="EF995" s="387"/>
      <c r="EG995" s="387"/>
      <c r="EH995" s="387"/>
      <c r="EI995" s="387"/>
      <c r="EJ995" s="387"/>
      <c r="EK995" s="387"/>
      <c r="EL995" s="387"/>
      <c r="EM995" s="387"/>
    </row>
    <row r="996" spans="1:143" s="389" customFormat="1" ht="25.5" hidden="1" customHeight="1">
      <c r="A996" s="504"/>
      <c r="B996" s="504"/>
      <c r="C996" s="504"/>
      <c r="D996" s="504"/>
      <c r="E996" s="504"/>
      <c r="F996" s="504"/>
      <c r="G996" s="504"/>
      <c r="H996" s="504"/>
      <c r="I996" s="504"/>
      <c r="J996" s="504"/>
      <c r="K996" s="504"/>
      <c r="L996" s="504"/>
      <c r="M996" s="504"/>
      <c r="N996" s="504"/>
      <c r="O996" s="504"/>
      <c r="P996" s="504"/>
      <c r="Q996" s="504"/>
      <c r="R996" s="504"/>
      <c r="S996" s="504"/>
      <c r="T996" s="504"/>
      <c r="U996" s="504"/>
      <c r="V996" s="504"/>
      <c r="W996" s="504"/>
      <c r="X996" s="504"/>
      <c r="Y996" s="504"/>
      <c r="Z996" s="504"/>
      <c r="AA996" s="504"/>
      <c r="AB996" s="504"/>
      <c r="AC996" s="504"/>
      <c r="AD996" s="504"/>
      <c r="AE996" s="504"/>
      <c r="AF996" s="500"/>
      <c r="AG996" s="500"/>
      <c r="AH996" s="500"/>
      <c r="AI996" s="387"/>
      <c r="AJ996" s="387"/>
      <c r="AK996" s="387"/>
      <c r="AL996" s="387"/>
      <c r="AM996" s="387"/>
      <c r="AN996" s="387"/>
      <c r="AO996" s="387"/>
      <c r="AP996" s="387"/>
      <c r="AQ996" s="387"/>
      <c r="AR996" s="387"/>
      <c r="AS996" s="387"/>
      <c r="AT996" s="387"/>
      <c r="AU996" s="387"/>
      <c r="AV996" s="387"/>
      <c r="AW996" s="387"/>
      <c r="AX996" s="387"/>
      <c r="AY996" s="387"/>
      <c r="AZ996" s="387"/>
      <c r="BA996" s="387"/>
      <c r="BB996" s="387"/>
      <c r="BC996" s="387"/>
      <c r="BD996" s="387"/>
      <c r="BE996" s="387"/>
      <c r="BF996" s="387"/>
      <c r="BG996" s="387"/>
      <c r="BH996" s="387"/>
      <c r="BI996" s="387"/>
      <c r="BJ996" s="387"/>
      <c r="BK996" s="387"/>
      <c r="BL996" s="387"/>
      <c r="BM996" s="387"/>
      <c r="BN996" s="387"/>
      <c r="BO996" s="387"/>
      <c r="BP996" s="387"/>
      <c r="BQ996" s="387"/>
      <c r="BR996" s="387"/>
      <c r="BS996" s="387"/>
      <c r="BT996" s="387"/>
      <c r="BU996" s="387"/>
      <c r="BV996" s="387"/>
      <c r="BW996" s="387"/>
      <c r="BX996" s="387"/>
      <c r="BY996" s="387"/>
      <c r="BZ996" s="387"/>
      <c r="CA996" s="387"/>
      <c r="CB996" s="387"/>
      <c r="CC996" s="387"/>
      <c r="CD996" s="387"/>
      <c r="CE996" s="387"/>
      <c r="CF996" s="387"/>
      <c r="CG996" s="387"/>
      <c r="CH996" s="387"/>
      <c r="CI996" s="387"/>
      <c r="CJ996" s="387"/>
      <c r="CK996" s="387"/>
      <c r="CL996" s="387"/>
      <c r="CM996" s="387"/>
      <c r="CN996" s="387"/>
      <c r="CO996" s="387"/>
      <c r="CP996" s="387"/>
      <c r="CQ996" s="387"/>
      <c r="CR996" s="387"/>
      <c r="CS996" s="387"/>
      <c r="CT996" s="387"/>
      <c r="CU996" s="387"/>
      <c r="CV996" s="387"/>
      <c r="CW996" s="387"/>
      <c r="CX996" s="387"/>
      <c r="CY996" s="387"/>
      <c r="CZ996" s="387"/>
      <c r="DA996" s="387"/>
      <c r="DB996" s="387"/>
      <c r="DC996" s="387"/>
      <c r="DD996" s="387"/>
      <c r="DE996" s="387"/>
      <c r="DF996" s="387"/>
      <c r="DG996" s="387"/>
      <c r="DH996" s="387"/>
      <c r="DI996" s="387"/>
      <c r="DJ996" s="387"/>
      <c r="DK996" s="387"/>
      <c r="DL996" s="387"/>
      <c r="DM996" s="387"/>
      <c r="DN996" s="387"/>
      <c r="DO996" s="387"/>
      <c r="DP996" s="387"/>
      <c r="DQ996" s="387"/>
      <c r="DR996" s="387"/>
      <c r="DS996" s="387"/>
      <c r="DT996" s="387"/>
      <c r="DU996" s="387"/>
      <c r="DV996" s="387"/>
      <c r="DW996" s="387"/>
      <c r="DX996" s="387"/>
      <c r="DY996" s="387"/>
      <c r="DZ996" s="387"/>
      <c r="EA996" s="387"/>
      <c r="EB996" s="387"/>
      <c r="EC996" s="387"/>
      <c r="ED996" s="387"/>
      <c r="EE996" s="387"/>
      <c r="EF996" s="387"/>
      <c r="EG996" s="387"/>
      <c r="EH996" s="387"/>
      <c r="EI996" s="387"/>
      <c r="EJ996" s="387"/>
      <c r="EK996" s="387"/>
      <c r="EL996" s="387"/>
      <c r="EM996" s="387"/>
    </row>
    <row r="997" spans="1:143" s="389" customFormat="1" ht="25.5" hidden="1" customHeight="1">
      <c r="A997" s="504"/>
      <c r="B997" s="504"/>
      <c r="C997" s="504"/>
      <c r="D997" s="504"/>
      <c r="E997" s="504"/>
      <c r="F997" s="504"/>
      <c r="G997" s="504"/>
      <c r="H997" s="504"/>
      <c r="I997" s="504"/>
      <c r="J997" s="504"/>
      <c r="K997" s="504"/>
      <c r="L997" s="504"/>
      <c r="M997" s="504"/>
      <c r="N997" s="504"/>
      <c r="O997" s="504"/>
      <c r="P997" s="504"/>
      <c r="Q997" s="504"/>
      <c r="R997" s="504"/>
      <c r="S997" s="504"/>
      <c r="T997" s="504"/>
      <c r="U997" s="504"/>
      <c r="V997" s="504"/>
      <c r="W997" s="504"/>
      <c r="X997" s="504"/>
      <c r="Y997" s="504"/>
      <c r="Z997" s="504"/>
      <c r="AA997" s="504"/>
      <c r="AB997" s="504"/>
      <c r="AC997" s="504"/>
      <c r="AD997" s="504"/>
      <c r="AE997" s="504"/>
      <c r="AF997" s="500"/>
      <c r="AG997" s="500"/>
      <c r="AH997" s="500"/>
      <c r="AI997" s="387"/>
      <c r="AJ997" s="387"/>
      <c r="AK997" s="387"/>
      <c r="AL997" s="387"/>
      <c r="AM997" s="387"/>
      <c r="AN997" s="387"/>
      <c r="AO997" s="387"/>
      <c r="AP997" s="387"/>
      <c r="AQ997" s="387"/>
      <c r="AR997" s="387"/>
      <c r="AS997" s="387"/>
      <c r="AT997" s="387"/>
      <c r="AU997" s="387"/>
      <c r="AV997" s="387"/>
      <c r="AW997" s="387"/>
      <c r="AX997" s="387"/>
      <c r="AY997" s="387"/>
      <c r="AZ997" s="387"/>
      <c r="BA997" s="387"/>
      <c r="BB997" s="387"/>
      <c r="BC997" s="387"/>
      <c r="BD997" s="387"/>
      <c r="BE997" s="387"/>
      <c r="BF997" s="387"/>
      <c r="BG997" s="387"/>
      <c r="BH997" s="387"/>
      <c r="BI997" s="387"/>
      <c r="BJ997" s="387"/>
      <c r="BK997" s="387"/>
      <c r="BL997" s="387"/>
      <c r="BM997" s="387"/>
      <c r="BN997" s="387"/>
      <c r="BO997" s="387"/>
      <c r="BP997" s="387"/>
      <c r="BQ997" s="387"/>
      <c r="BR997" s="387"/>
      <c r="BS997" s="387"/>
      <c r="BT997" s="387"/>
      <c r="BU997" s="387"/>
      <c r="BV997" s="387"/>
      <c r="BW997" s="387"/>
      <c r="BX997" s="387"/>
      <c r="BY997" s="387"/>
      <c r="BZ997" s="387"/>
      <c r="CA997" s="387"/>
      <c r="CB997" s="387"/>
      <c r="CC997" s="387"/>
      <c r="CD997" s="387"/>
      <c r="CE997" s="387"/>
      <c r="CF997" s="387"/>
      <c r="CG997" s="387"/>
      <c r="CH997" s="387"/>
      <c r="CI997" s="387"/>
      <c r="CJ997" s="387"/>
      <c r="CK997" s="387"/>
      <c r="CL997" s="387"/>
      <c r="CM997" s="387"/>
      <c r="CN997" s="387"/>
      <c r="CO997" s="387"/>
      <c r="CP997" s="387"/>
      <c r="CQ997" s="387"/>
      <c r="CR997" s="387"/>
      <c r="CS997" s="387"/>
      <c r="CT997" s="387"/>
      <c r="CU997" s="387"/>
      <c r="CV997" s="387"/>
      <c r="CW997" s="387"/>
      <c r="CX997" s="387"/>
      <c r="CY997" s="387"/>
      <c r="CZ997" s="387"/>
      <c r="DA997" s="387"/>
      <c r="DB997" s="387"/>
      <c r="DC997" s="387"/>
      <c r="DD997" s="387"/>
      <c r="DE997" s="387"/>
      <c r="DF997" s="387"/>
      <c r="DG997" s="387"/>
      <c r="DH997" s="387"/>
      <c r="DI997" s="387"/>
      <c r="DJ997" s="387"/>
      <c r="DK997" s="387"/>
      <c r="DL997" s="387"/>
      <c r="DM997" s="387"/>
      <c r="DN997" s="387"/>
      <c r="DO997" s="387"/>
      <c r="DP997" s="387"/>
      <c r="DQ997" s="387"/>
      <c r="DR997" s="387"/>
      <c r="DS997" s="387"/>
      <c r="DT997" s="387"/>
      <c r="DU997" s="387"/>
      <c r="DV997" s="387"/>
      <c r="DW997" s="387"/>
      <c r="DX997" s="387"/>
      <c r="DY997" s="387"/>
      <c r="DZ997" s="387"/>
      <c r="EA997" s="387"/>
      <c r="EB997" s="387"/>
      <c r="EC997" s="387"/>
      <c r="ED997" s="387"/>
      <c r="EE997" s="387"/>
      <c r="EF997" s="387"/>
      <c r="EG997" s="387"/>
      <c r="EH997" s="387"/>
      <c r="EI997" s="387"/>
      <c r="EJ997" s="387"/>
      <c r="EK997" s="387"/>
      <c r="EL997" s="387"/>
      <c r="EM997" s="387"/>
    </row>
    <row r="998" spans="1:143" s="389" customFormat="1" ht="25.5" hidden="1" customHeight="1">
      <c r="A998" s="504"/>
      <c r="B998" s="504"/>
      <c r="C998" s="504"/>
      <c r="D998" s="504"/>
      <c r="E998" s="504"/>
      <c r="F998" s="504"/>
      <c r="G998" s="504"/>
      <c r="H998" s="504"/>
      <c r="I998" s="504"/>
      <c r="J998" s="504"/>
      <c r="K998" s="504"/>
      <c r="L998" s="504"/>
      <c r="M998" s="504"/>
      <c r="N998" s="504"/>
      <c r="O998" s="504"/>
      <c r="P998" s="504"/>
      <c r="Q998" s="504"/>
      <c r="R998" s="504"/>
      <c r="S998" s="504"/>
      <c r="T998" s="504"/>
      <c r="U998" s="504"/>
      <c r="V998" s="504"/>
      <c r="W998" s="504"/>
      <c r="X998" s="504"/>
      <c r="Y998" s="504"/>
      <c r="Z998" s="504"/>
      <c r="AA998" s="504"/>
      <c r="AB998" s="504"/>
      <c r="AC998" s="504"/>
      <c r="AD998" s="504"/>
      <c r="AE998" s="504"/>
      <c r="AF998" s="500"/>
      <c r="AG998" s="500"/>
      <c r="AH998" s="500"/>
      <c r="AI998" s="387"/>
      <c r="AJ998" s="387"/>
      <c r="AK998" s="387"/>
      <c r="AL998" s="387"/>
      <c r="AM998" s="387"/>
      <c r="AN998" s="387"/>
      <c r="AO998" s="387"/>
      <c r="AP998" s="387"/>
      <c r="AQ998" s="387"/>
      <c r="AR998" s="387"/>
      <c r="AS998" s="387"/>
      <c r="AT998" s="387"/>
      <c r="AU998" s="387"/>
      <c r="AV998" s="387"/>
      <c r="AW998" s="387"/>
      <c r="AX998" s="387"/>
      <c r="AY998" s="387"/>
      <c r="AZ998" s="387"/>
      <c r="BA998" s="387"/>
      <c r="BB998" s="387"/>
      <c r="BC998" s="387"/>
      <c r="BD998" s="387"/>
      <c r="BE998" s="387"/>
      <c r="BF998" s="387"/>
      <c r="BG998" s="387"/>
      <c r="BH998" s="387"/>
      <c r="BI998" s="387"/>
      <c r="BJ998" s="387"/>
      <c r="BK998" s="387"/>
      <c r="BL998" s="387"/>
      <c r="BM998" s="387"/>
      <c r="BN998" s="387"/>
      <c r="BO998" s="387"/>
      <c r="BP998" s="387"/>
      <c r="BQ998" s="387"/>
      <c r="BR998" s="387"/>
      <c r="BS998" s="387"/>
      <c r="BT998" s="387"/>
      <c r="BU998" s="387"/>
      <c r="BV998" s="387"/>
      <c r="BW998" s="387"/>
      <c r="BX998" s="387"/>
      <c r="BY998" s="387"/>
      <c r="BZ998" s="387"/>
      <c r="CA998" s="387"/>
      <c r="CB998" s="387"/>
      <c r="CC998" s="387"/>
      <c r="CD998" s="387"/>
      <c r="CE998" s="387"/>
      <c r="CF998" s="387"/>
      <c r="CG998" s="387"/>
      <c r="CH998" s="387"/>
      <c r="CI998" s="387"/>
      <c r="CJ998" s="387"/>
      <c r="CK998" s="387"/>
      <c r="CL998" s="387"/>
      <c r="CM998" s="387"/>
      <c r="CN998" s="387"/>
      <c r="CO998" s="387"/>
      <c r="CP998" s="387"/>
      <c r="CQ998" s="387"/>
      <c r="CR998" s="387"/>
      <c r="CS998" s="387"/>
      <c r="CT998" s="387"/>
      <c r="CU998" s="387"/>
      <c r="CV998" s="387"/>
      <c r="CW998" s="387"/>
      <c r="CX998" s="387"/>
      <c r="CY998" s="387"/>
      <c r="CZ998" s="387"/>
      <c r="DA998" s="387"/>
      <c r="DB998" s="387"/>
      <c r="DC998" s="387"/>
      <c r="DD998" s="387"/>
      <c r="DE998" s="387"/>
      <c r="DF998" s="387"/>
      <c r="DG998" s="387"/>
      <c r="DH998" s="387"/>
      <c r="DI998" s="387"/>
      <c r="DJ998" s="387"/>
      <c r="DK998" s="387"/>
      <c r="DL998" s="387"/>
      <c r="DM998" s="387"/>
      <c r="DN998" s="387"/>
      <c r="DO998" s="387"/>
      <c r="DP998" s="387"/>
      <c r="DQ998" s="387"/>
      <c r="DR998" s="387"/>
      <c r="DS998" s="387"/>
      <c r="DT998" s="387"/>
      <c r="DU998" s="387"/>
      <c r="DV998" s="387"/>
      <c r="DW998" s="387"/>
      <c r="DX998" s="387"/>
      <c r="DY998" s="387"/>
      <c r="DZ998" s="387"/>
      <c r="EA998" s="387"/>
      <c r="EB998" s="387"/>
      <c r="EC998" s="387"/>
      <c r="ED998" s="387"/>
      <c r="EE998" s="387"/>
      <c r="EF998" s="387"/>
      <c r="EG998" s="387"/>
      <c r="EH998" s="387"/>
      <c r="EI998" s="387"/>
      <c r="EJ998" s="387"/>
      <c r="EK998" s="387"/>
      <c r="EL998" s="387"/>
      <c r="EM998" s="387"/>
    </row>
    <row r="999" spans="1:143" s="389" customFormat="1" ht="25.5" hidden="1" customHeight="1">
      <c r="A999" s="504"/>
      <c r="B999" s="504"/>
      <c r="C999" s="504"/>
      <c r="D999" s="504"/>
      <c r="E999" s="504"/>
      <c r="F999" s="504"/>
      <c r="G999" s="504"/>
      <c r="H999" s="504"/>
      <c r="I999" s="504"/>
      <c r="J999" s="504"/>
      <c r="K999" s="504"/>
      <c r="L999" s="504"/>
      <c r="M999" s="504"/>
      <c r="N999" s="504"/>
      <c r="O999" s="504"/>
      <c r="P999" s="504"/>
      <c r="Q999" s="504"/>
      <c r="R999" s="504"/>
      <c r="S999" s="504"/>
      <c r="T999" s="504"/>
      <c r="U999" s="504"/>
      <c r="V999" s="504"/>
      <c r="W999" s="504"/>
      <c r="X999" s="504"/>
      <c r="Y999" s="504"/>
      <c r="Z999" s="504"/>
      <c r="AA999" s="504"/>
      <c r="AB999" s="504"/>
      <c r="AC999" s="504"/>
      <c r="AD999" s="504"/>
      <c r="AE999" s="504"/>
      <c r="AF999" s="500"/>
      <c r="AG999" s="500"/>
      <c r="AH999" s="500"/>
      <c r="AI999" s="387"/>
      <c r="AJ999" s="387"/>
      <c r="AK999" s="387"/>
      <c r="AL999" s="387"/>
      <c r="AM999" s="387"/>
      <c r="AN999" s="387"/>
      <c r="AO999" s="387"/>
      <c r="AP999" s="387"/>
      <c r="AQ999" s="387"/>
      <c r="AR999" s="387"/>
      <c r="AS999" s="387"/>
      <c r="AT999" s="387"/>
      <c r="AU999" s="387"/>
      <c r="AV999" s="387"/>
      <c r="AW999" s="387"/>
      <c r="AX999" s="387"/>
      <c r="AY999" s="387"/>
      <c r="AZ999" s="387"/>
      <c r="BA999" s="387"/>
      <c r="BB999" s="387"/>
      <c r="BC999" s="387"/>
      <c r="BD999" s="387"/>
      <c r="BE999" s="387"/>
      <c r="BF999" s="387"/>
      <c r="BG999" s="387"/>
      <c r="BH999" s="387"/>
      <c r="BI999" s="387"/>
      <c r="BJ999" s="387"/>
      <c r="BK999" s="387"/>
      <c r="BL999" s="387"/>
      <c r="BM999" s="387"/>
      <c r="BN999" s="387"/>
      <c r="BO999" s="387"/>
      <c r="BP999" s="387"/>
      <c r="BQ999" s="387"/>
      <c r="BR999" s="387"/>
      <c r="BS999" s="387"/>
      <c r="BT999" s="387"/>
      <c r="BU999" s="387"/>
      <c r="BV999" s="387"/>
      <c r="BW999" s="387"/>
      <c r="BX999" s="387"/>
      <c r="BY999" s="387"/>
      <c r="BZ999" s="387"/>
      <c r="CA999" s="387"/>
      <c r="CB999" s="387"/>
      <c r="CC999" s="387"/>
      <c r="CD999" s="387"/>
      <c r="CE999" s="387"/>
      <c r="CF999" s="387"/>
      <c r="CG999" s="387"/>
      <c r="CH999" s="387"/>
      <c r="CI999" s="387"/>
      <c r="CJ999" s="387"/>
      <c r="CK999" s="387"/>
      <c r="CL999" s="387"/>
      <c r="CM999" s="387"/>
      <c r="CN999" s="387"/>
      <c r="CO999" s="387"/>
      <c r="CP999" s="387"/>
      <c r="CQ999" s="387"/>
      <c r="CR999" s="387"/>
      <c r="CS999" s="387"/>
      <c r="CT999" s="387"/>
      <c r="CU999" s="387"/>
      <c r="CV999" s="387"/>
      <c r="CW999" s="387"/>
      <c r="CX999" s="387"/>
      <c r="CY999" s="387"/>
      <c r="CZ999" s="387"/>
      <c r="DA999" s="387"/>
      <c r="DB999" s="387"/>
      <c r="DC999" s="387"/>
      <c r="DD999" s="387"/>
      <c r="DE999" s="387"/>
      <c r="DF999" s="387"/>
      <c r="DG999" s="387"/>
      <c r="DH999" s="387"/>
      <c r="DI999" s="387"/>
      <c r="DJ999" s="387"/>
      <c r="DK999" s="387"/>
      <c r="DL999" s="387"/>
      <c r="DM999" s="387"/>
      <c r="DN999" s="387"/>
      <c r="DO999" s="387"/>
      <c r="DP999" s="387"/>
      <c r="DQ999" s="387"/>
      <c r="DR999" s="387"/>
      <c r="DS999" s="387"/>
      <c r="DT999" s="387"/>
      <c r="DU999" s="387"/>
      <c r="DV999" s="387"/>
      <c r="DW999" s="387"/>
      <c r="DX999" s="387"/>
      <c r="DY999" s="387"/>
      <c r="DZ999" s="387"/>
      <c r="EA999" s="387"/>
      <c r="EB999" s="387"/>
      <c r="EC999" s="387"/>
      <c r="ED999" s="387"/>
      <c r="EE999" s="387"/>
      <c r="EF999" s="387"/>
      <c r="EG999" s="387"/>
      <c r="EH999" s="387"/>
      <c r="EI999" s="387"/>
      <c r="EJ999" s="387"/>
      <c r="EK999" s="387"/>
      <c r="EL999" s="387"/>
      <c r="EM999" s="387"/>
    </row>
    <row r="1000" spans="1:143" s="389" customFormat="1" ht="25.5" hidden="1" customHeight="1">
      <c r="A1000" s="504"/>
      <c r="B1000" s="504"/>
      <c r="C1000" s="504"/>
      <c r="D1000" s="504"/>
      <c r="E1000" s="504"/>
      <c r="F1000" s="504"/>
      <c r="G1000" s="504"/>
      <c r="H1000" s="504"/>
      <c r="I1000" s="504"/>
      <c r="J1000" s="504"/>
      <c r="K1000" s="504"/>
      <c r="L1000" s="504"/>
      <c r="M1000" s="504"/>
      <c r="N1000" s="504"/>
      <c r="O1000" s="504"/>
      <c r="P1000" s="504"/>
      <c r="Q1000" s="504"/>
      <c r="R1000" s="504"/>
      <c r="S1000" s="504"/>
      <c r="T1000" s="504"/>
      <c r="U1000" s="504"/>
      <c r="V1000" s="504"/>
      <c r="W1000" s="504"/>
      <c r="X1000" s="504"/>
      <c r="Y1000" s="504"/>
      <c r="Z1000" s="504"/>
      <c r="AA1000" s="504"/>
      <c r="AB1000" s="504"/>
      <c r="AC1000" s="504"/>
      <c r="AD1000" s="504"/>
      <c r="AE1000" s="504"/>
      <c r="AF1000" s="500"/>
      <c r="AG1000" s="500"/>
      <c r="AH1000" s="500"/>
      <c r="AI1000" s="387"/>
      <c r="AJ1000" s="387"/>
      <c r="AK1000" s="387"/>
      <c r="AL1000" s="387"/>
      <c r="AM1000" s="387"/>
      <c r="AN1000" s="387"/>
      <c r="AO1000" s="387"/>
      <c r="AP1000" s="387"/>
      <c r="AQ1000" s="387"/>
      <c r="AR1000" s="387"/>
      <c r="AS1000" s="387"/>
      <c r="AT1000" s="387"/>
      <c r="AU1000" s="387"/>
      <c r="AV1000" s="387"/>
      <c r="AW1000" s="387"/>
      <c r="AX1000" s="387"/>
      <c r="AY1000" s="387"/>
      <c r="AZ1000" s="387"/>
      <c r="BA1000" s="387"/>
      <c r="BB1000" s="387"/>
      <c r="BC1000" s="387"/>
      <c r="BD1000" s="387"/>
      <c r="BE1000" s="387"/>
      <c r="BF1000" s="387"/>
      <c r="BG1000" s="387"/>
      <c r="BH1000" s="387"/>
      <c r="BI1000" s="387"/>
      <c r="BJ1000" s="387"/>
      <c r="BK1000" s="387"/>
      <c r="BL1000" s="387"/>
      <c r="BM1000" s="387"/>
      <c r="BN1000" s="387"/>
      <c r="BO1000" s="387"/>
      <c r="BP1000" s="387"/>
      <c r="BQ1000" s="387"/>
      <c r="BR1000" s="387"/>
      <c r="BS1000" s="387"/>
      <c r="BT1000" s="387"/>
      <c r="BU1000" s="387"/>
      <c r="BV1000" s="387"/>
      <c r="BW1000" s="387"/>
      <c r="BX1000" s="387"/>
      <c r="BY1000" s="387"/>
      <c r="BZ1000" s="387"/>
      <c r="CA1000" s="387"/>
      <c r="CB1000" s="387"/>
      <c r="CC1000" s="387"/>
      <c r="CD1000" s="387"/>
      <c r="CE1000" s="387"/>
      <c r="CF1000" s="387"/>
      <c r="CG1000" s="387"/>
      <c r="CH1000" s="387"/>
      <c r="CI1000" s="387"/>
      <c r="CJ1000" s="387"/>
      <c r="CK1000" s="387"/>
      <c r="CL1000" s="387"/>
      <c r="CM1000" s="387"/>
      <c r="CN1000" s="387"/>
      <c r="CO1000" s="387"/>
      <c r="CP1000" s="387"/>
      <c r="CQ1000" s="387"/>
      <c r="CR1000" s="387"/>
      <c r="CS1000" s="387"/>
      <c r="CT1000" s="387"/>
      <c r="CU1000" s="387"/>
      <c r="CV1000" s="387"/>
      <c r="CW1000" s="387"/>
      <c r="CX1000" s="387"/>
      <c r="CY1000" s="387"/>
      <c r="CZ1000" s="387"/>
      <c r="DA1000" s="387"/>
      <c r="DB1000" s="387"/>
      <c r="DC1000" s="387"/>
      <c r="DD1000" s="387"/>
      <c r="DE1000" s="387"/>
      <c r="DF1000" s="387"/>
      <c r="DG1000" s="387"/>
      <c r="DH1000" s="387"/>
      <c r="DI1000" s="387"/>
      <c r="DJ1000" s="387"/>
      <c r="DK1000" s="387"/>
      <c r="DL1000" s="387"/>
      <c r="DM1000" s="387"/>
      <c r="DN1000" s="387"/>
      <c r="DO1000" s="387"/>
      <c r="DP1000" s="387"/>
      <c r="DQ1000" s="387"/>
      <c r="DR1000" s="387"/>
      <c r="DS1000" s="387"/>
      <c r="DT1000" s="387"/>
      <c r="DU1000" s="387"/>
      <c r="DV1000" s="387"/>
      <c r="DW1000" s="387"/>
      <c r="DX1000" s="387"/>
      <c r="DY1000" s="387"/>
      <c r="DZ1000" s="387"/>
      <c r="EA1000" s="387"/>
      <c r="EB1000" s="387"/>
      <c r="EC1000" s="387"/>
      <c r="ED1000" s="387"/>
      <c r="EE1000" s="387"/>
      <c r="EF1000" s="387"/>
      <c r="EG1000" s="387"/>
      <c r="EH1000" s="387"/>
      <c r="EI1000" s="387"/>
      <c r="EJ1000" s="387"/>
      <c r="EK1000" s="387"/>
      <c r="EL1000" s="387"/>
      <c r="EM1000" s="387"/>
    </row>
    <row r="1001" spans="1:143" s="389" customFormat="1" ht="25.5" hidden="1" customHeight="1">
      <c r="A1001" s="504"/>
      <c r="B1001" s="504"/>
      <c r="C1001" s="504"/>
      <c r="D1001" s="504"/>
      <c r="E1001" s="504"/>
      <c r="F1001" s="504"/>
      <c r="G1001" s="504"/>
      <c r="H1001" s="504"/>
      <c r="I1001" s="504"/>
      <c r="J1001" s="504"/>
      <c r="K1001" s="504"/>
      <c r="L1001" s="504"/>
      <c r="M1001" s="504"/>
      <c r="N1001" s="504"/>
      <c r="O1001" s="504"/>
      <c r="P1001" s="504"/>
      <c r="Q1001" s="504"/>
      <c r="R1001" s="504"/>
      <c r="S1001" s="504"/>
      <c r="T1001" s="504"/>
      <c r="U1001" s="504"/>
      <c r="V1001" s="504"/>
      <c r="W1001" s="504"/>
      <c r="X1001" s="504"/>
      <c r="Y1001" s="504"/>
      <c r="Z1001" s="504"/>
      <c r="AA1001" s="504"/>
      <c r="AB1001" s="504"/>
      <c r="AC1001" s="504"/>
      <c r="AD1001" s="504"/>
      <c r="AE1001" s="504"/>
      <c r="AF1001" s="500"/>
      <c r="AG1001" s="500"/>
      <c r="AH1001" s="500"/>
      <c r="AI1001" s="387"/>
      <c r="AJ1001" s="387"/>
      <c r="AK1001" s="387"/>
      <c r="AL1001" s="387"/>
      <c r="AM1001" s="387"/>
      <c r="AN1001" s="387"/>
      <c r="AO1001" s="387"/>
      <c r="AP1001" s="387"/>
      <c r="AQ1001" s="387"/>
      <c r="AR1001" s="387"/>
      <c r="AS1001" s="387"/>
      <c r="AT1001" s="387"/>
      <c r="AU1001" s="387"/>
      <c r="AV1001" s="387"/>
      <c r="AW1001" s="387"/>
      <c r="AX1001" s="387"/>
      <c r="AY1001" s="387"/>
      <c r="AZ1001" s="387"/>
      <c r="BA1001" s="387"/>
      <c r="BB1001" s="387"/>
      <c r="BC1001" s="387"/>
      <c r="BD1001" s="387"/>
      <c r="BE1001" s="387"/>
      <c r="BF1001" s="387"/>
      <c r="BG1001" s="387"/>
      <c r="BH1001" s="387"/>
      <c r="BI1001" s="387"/>
      <c r="BJ1001" s="387"/>
      <c r="BK1001" s="387"/>
      <c r="BL1001" s="387"/>
      <c r="BM1001" s="387"/>
      <c r="BN1001" s="387"/>
      <c r="BO1001" s="387"/>
      <c r="BP1001" s="387"/>
      <c r="BQ1001" s="387"/>
      <c r="BR1001" s="387"/>
      <c r="BS1001" s="387"/>
      <c r="BT1001" s="387"/>
      <c r="BU1001" s="387"/>
      <c r="BV1001" s="387"/>
      <c r="BW1001" s="387"/>
      <c r="BX1001" s="387"/>
      <c r="BY1001" s="387"/>
      <c r="BZ1001" s="387"/>
      <c r="CA1001" s="387"/>
      <c r="CB1001" s="387"/>
      <c r="CC1001" s="387"/>
      <c r="CD1001" s="387"/>
      <c r="CE1001" s="387"/>
      <c r="CF1001" s="387"/>
      <c r="CG1001" s="387"/>
      <c r="CH1001" s="387"/>
      <c r="CI1001" s="387"/>
      <c r="CJ1001" s="387"/>
      <c r="CK1001" s="387"/>
      <c r="CL1001" s="387"/>
      <c r="CM1001" s="387"/>
      <c r="CN1001" s="387"/>
      <c r="CO1001" s="387"/>
      <c r="CP1001" s="387"/>
      <c r="CQ1001" s="387"/>
      <c r="CR1001" s="387"/>
      <c r="CS1001" s="387"/>
      <c r="CT1001" s="387"/>
      <c r="CU1001" s="387"/>
      <c r="CV1001" s="387"/>
      <c r="CW1001" s="387"/>
      <c r="CX1001" s="387"/>
      <c r="CY1001" s="387"/>
      <c r="CZ1001" s="387"/>
      <c r="DA1001" s="387"/>
      <c r="DB1001" s="387"/>
      <c r="DC1001" s="387"/>
      <c r="DD1001" s="387"/>
      <c r="DE1001" s="387"/>
      <c r="DF1001" s="387"/>
      <c r="DG1001" s="387"/>
      <c r="DH1001" s="387"/>
      <c r="DI1001" s="387"/>
      <c r="DJ1001" s="387"/>
      <c r="DK1001" s="387"/>
      <c r="DL1001" s="387"/>
      <c r="DM1001" s="387"/>
      <c r="DN1001" s="387"/>
      <c r="DO1001" s="387"/>
      <c r="DP1001" s="387"/>
      <c r="DQ1001" s="387"/>
      <c r="DR1001" s="387"/>
      <c r="DS1001" s="387"/>
      <c r="DT1001" s="387"/>
      <c r="DU1001" s="387"/>
      <c r="DV1001" s="387"/>
      <c r="DW1001" s="387"/>
      <c r="DX1001" s="387"/>
      <c r="DY1001" s="387"/>
      <c r="DZ1001" s="387"/>
      <c r="EA1001" s="387"/>
      <c r="EB1001" s="387"/>
      <c r="EC1001" s="387"/>
      <c r="ED1001" s="387"/>
      <c r="EE1001" s="387"/>
      <c r="EF1001" s="387"/>
      <c r="EG1001" s="387"/>
      <c r="EH1001" s="387"/>
      <c r="EI1001" s="387"/>
      <c r="EJ1001" s="387"/>
      <c r="EK1001" s="387"/>
      <c r="EL1001" s="387"/>
      <c r="EM1001" s="387"/>
    </row>
    <row r="1002" spans="1:143" s="389" customFormat="1" ht="25.5" hidden="1" customHeight="1">
      <c r="A1002" s="504"/>
      <c r="B1002" s="504"/>
      <c r="C1002" s="504"/>
      <c r="D1002" s="504"/>
      <c r="E1002" s="504"/>
      <c r="F1002" s="504"/>
      <c r="G1002" s="504"/>
      <c r="H1002" s="504"/>
      <c r="I1002" s="504"/>
      <c r="J1002" s="504"/>
      <c r="K1002" s="504"/>
      <c r="L1002" s="504"/>
      <c r="M1002" s="504"/>
      <c r="N1002" s="504"/>
      <c r="O1002" s="504"/>
      <c r="P1002" s="504"/>
      <c r="Q1002" s="504"/>
      <c r="R1002" s="504"/>
      <c r="S1002" s="504"/>
      <c r="T1002" s="504"/>
      <c r="U1002" s="504"/>
      <c r="V1002" s="504"/>
      <c r="W1002" s="504"/>
      <c r="X1002" s="504"/>
      <c r="Y1002" s="504"/>
      <c r="Z1002" s="504"/>
      <c r="AA1002" s="504"/>
      <c r="AB1002" s="504"/>
      <c r="AC1002" s="504"/>
      <c r="AD1002" s="504"/>
      <c r="AE1002" s="504"/>
      <c r="AF1002" s="500"/>
      <c r="AG1002" s="500"/>
      <c r="AH1002" s="500"/>
      <c r="AI1002" s="387"/>
      <c r="AJ1002" s="387"/>
      <c r="AK1002" s="387"/>
      <c r="AL1002" s="387"/>
      <c r="AM1002" s="387"/>
      <c r="AN1002" s="387"/>
      <c r="AO1002" s="387"/>
      <c r="AP1002" s="387"/>
      <c r="AQ1002" s="387"/>
      <c r="AR1002" s="387"/>
      <c r="AS1002" s="387"/>
      <c r="AT1002" s="387"/>
      <c r="AU1002" s="387"/>
      <c r="AV1002" s="387"/>
      <c r="AW1002" s="387"/>
      <c r="AX1002" s="387"/>
      <c r="AY1002" s="387"/>
      <c r="AZ1002" s="387"/>
      <c r="BA1002" s="387"/>
      <c r="BB1002" s="387"/>
      <c r="BC1002" s="387"/>
      <c r="BD1002" s="387"/>
      <c r="BE1002" s="387"/>
      <c r="BF1002" s="387"/>
      <c r="BG1002" s="387"/>
      <c r="BH1002" s="387"/>
      <c r="BI1002" s="387"/>
      <c r="BJ1002" s="387"/>
      <c r="BK1002" s="387"/>
      <c r="BL1002" s="387"/>
      <c r="BM1002" s="387"/>
      <c r="BN1002" s="387"/>
      <c r="BO1002" s="387"/>
      <c r="BP1002" s="387"/>
      <c r="BQ1002" s="387"/>
      <c r="BR1002" s="387"/>
      <c r="BS1002" s="387"/>
      <c r="BT1002" s="387"/>
      <c r="BU1002" s="387"/>
      <c r="BV1002" s="387"/>
      <c r="BW1002" s="387"/>
      <c r="BX1002" s="387"/>
      <c r="BY1002" s="387"/>
      <c r="BZ1002" s="387"/>
      <c r="CA1002" s="387"/>
      <c r="CB1002" s="387"/>
      <c r="CC1002" s="387"/>
      <c r="CD1002" s="387"/>
      <c r="CE1002" s="387"/>
      <c r="CF1002" s="387"/>
      <c r="CG1002" s="387"/>
      <c r="CH1002" s="387"/>
      <c r="CI1002" s="387"/>
      <c r="CJ1002" s="387"/>
      <c r="CK1002" s="387"/>
      <c r="CL1002" s="387"/>
      <c r="CM1002" s="387"/>
      <c r="CN1002" s="387"/>
      <c r="CO1002" s="387"/>
      <c r="CP1002" s="387"/>
      <c r="CQ1002" s="387"/>
      <c r="CR1002" s="387"/>
      <c r="CS1002" s="387"/>
      <c r="CT1002" s="387"/>
      <c r="CU1002" s="387"/>
      <c r="CV1002" s="387"/>
      <c r="CW1002" s="387"/>
      <c r="CX1002" s="387"/>
      <c r="CY1002" s="387"/>
      <c r="CZ1002" s="387"/>
      <c r="DA1002" s="387"/>
      <c r="DB1002" s="387"/>
      <c r="DC1002" s="387"/>
      <c r="DD1002" s="387"/>
      <c r="DE1002" s="387"/>
      <c r="DF1002" s="387"/>
      <c r="DG1002" s="387"/>
      <c r="DH1002" s="387"/>
      <c r="DI1002" s="387"/>
      <c r="DJ1002" s="387"/>
      <c r="DK1002" s="387"/>
      <c r="DL1002" s="387"/>
      <c r="DM1002" s="387"/>
      <c r="DN1002" s="387"/>
      <c r="DO1002" s="387"/>
      <c r="DP1002" s="387"/>
      <c r="DQ1002" s="387"/>
      <c r="DR1002" s="387"/>
      <c r="DS1002" s="387"/>
      <c r="DT1002" s="387"/>
      <c r="DU1002" s="387"/>
      <c r="DV1002" s="387"/>
      <c r="DW1002" s="387"/>
      <c r="DX1002" s="387"/>
      <c r="DY1002" s="387"/>
      <c r="DZ1002" s="387"/>
      <c r="EA1002" s="387"/>
      <c r="EB1002" s="387"/>
      <c r="EC1002" s="387"/>
      <c r="ED1002" s="387"/>
      <c r="EE1002" s="387"/>
      <c r="EF1002" s="387"/>
      <c r="EG1002" s="387"/>
      <c r="EH1002" s="387"/>
      <c r="EI1002" s="387"/>
      <c r="EJ1002" s="387"/>
      <c r="EK1002" s="387"/>
      <c r="EL1002" s="387"/>
      <c r="EM1002" s="387"/>
    </row>
    <row r="1003" spans="1:143" s="389" customFormat="1" ht="25.5" hidden="1" customHeight="1">
      <c r="A1003" s="504"/>
      <c r="B1003" s="504"/>
      <c r="C1003" s="504"/>
      <c r="D1003" s="504"/>
      <c r="E1003" s="504"/>
      <c r="F1003" s="504"/>
      <c r="G1003" s="504"/>
      <c r="H1003" s="504"/>
      <c r="I1003" s="504"/>
      <c r="J1003" s="504"/>
      <c r="K1003" s="504"/>
      <c r="L1003" s="504"/>
      <c r="M1003" s="504"/>
      <c r="N1003" s="504"/>
      <c r="O1003" s="504"/>
      <c r="P1003" s="504"/>
      <c r="Q1003" s="504"/>
      <c r="R1003" s="504"/>
      <c r="S1003" s="504"/>
      <c r="T1003" s="504"/>
      <c r="U1003" s="504"/>
      <c r="V1003" s="504"/>
      <c r="W1003" s="504"/>
      <c r="X1003" s="504"/>
      <c r="Y1003" s="504"/>
      <c r="Z1003" s="504"/>
      <c r="AA1003" s="504"/>
      <c r="AB1003" s="504"/>
      <c r="AC1003" s="504"/>
      <c r="AD1003" s="504"/>
      <c r="AE1003" s="504"/>
      <c r="AF1003" s="500"/>
      <c r="AG1003" s="500"/>
      <c r="AH1003" s="500"/>
      <c r="AI1003" s="387"/>
      <c r="AJ1003" s="387"/>
      <c r="AK1003" s="387"/>
      <c r="AL1003" s="387"/>
      <c r="AM1003" s="387"/>
      <c r="AN1003" s="387"/>
      <c r="AO1003" s="387"/>
      <c r="AP1003" s="387"/>
      <c r="AQ1003" s="387"/>
      <c r="AR1003" s="387"/>
      <c r="AS1003" s="387"/>
      <c r="AT1003" s="387"/>
      <c r="AU1003" s="387"/>
      <c r="AV1003" s="387"/>
      <c r="AW1003" s="387"/>
      <c r="AX1003" s="387"/>
      <c r="AY1003" s="387"/>
      <c r="AZ1003" s="387"/>
      <c r="BA1003" s="387"/>
      <c r="BB1003" s="387"/>
      <c r="BC1003" s="387"/>
      <c r="BD1003" s="387"/>
      <c r="BE1003" s="387"/>
      <c r="BF1003" s="387"/>
      <c r="BG1003" s="387"/>
      <c r="BH1003" s="387"/>
      <c r="BI1003" s="387"/>
      <c r="BJ1003" s="387"/>
      <c r="BK1003" s="387"/>
      <c r="BL1003" s="387"/>
      <c r="BM1003" s="387"/>
      <c r="BN1003" s="387"/>
      <c r="BO1003" s="387"/>
      <c r="BP1003" s="387"/>
      <c r="BQ1003" s="387"/>
      <c r="BR1003" s="387"/>
      <c r="BS1003" s="387"/>
      <c r="BT1003" s="387"/>
      <c r="BU1003" s="387"/>
      <c r="BV1003" s="387"/>
      <c r="BW1003" s="387"/>
      <c r="BX1003" s="387"/>
      <c r="BY1003" s="387"/>
      <c r="BZ1003" s="387"/>
      <c r="CA1003" s="387"/>
      <c r="CB1003" s="387"/>
      <c r="CC1003" s="387"/>
      <c r="CD1003" s="387"/>
      <c r="CE1003" s="387"/>
      <c r="CF1003" s="387"/>
      <c r="CG1003" s="387"/>
      <c r="CH1003" s="387"/>
      <c r="CI1003" s="387"/>
      <c r="CJ1003" s="387"/>
      <c r="CK1003" s="387"/>
      <c r="CL1003" s="387"/>
      <c r="CM1003" s="387"/>
      <c r="CN1003" s="387"/>
      <c r="CO1003" s="387"/>
      <c r="CP1003" s="387"/>
      <c r="CQ1003" s="387"/>
      <c r="CR1003" s="387"/>
      <c r="CS1003" s="387"/>
      <c r="CT1003" s="387"/>
      <c r="CU1003" s="387"/>
      <c r="CV1003" s="387"/>
      <c r="CW1003" s="387"/>
      <c r="CX1003" s="387"/>
      <c r="CY1003" s="387"/>
      <c r="CZ1003" s="387"/>
      <c r="DA1003" s="387"/>
      <c r="DB1003" s="387"/>
      <c r="DC1003" s="387"/>
      <c r="DD1003" s="387"/>
      <c r="DE1003" s="387"/>
      <c r="DF1003" s="387"/>
      <c r="DG1003" s="387"/>
      <c r="DH1003" s="387"/>
      <c r="DI1003" s="387"/>
      <c r="DJ1003" s="387"/>
      <c r="DK1003" s="387"/>
      <c r="DL1003" s="387"/>
      <c r="DM1003" s="387"/>
      <c r="DN1003" s="387"/>
      <c r="DO1003" s="387"/>
      <c r="DP1003" s="387"/>
      <c r="DQ1003" s="387"/>
      <c r="DR1003" s="387"/>
      <c r="DS1003" s="387"/>
      <c r="DT1003" s="387"/>
      <c r="DU1003" s="387"/>
      <c r="DV1003" s="387"/>
      <c r="DW1003" s="387"/>
      <c r="DX1003" s="387"/>
      <c r="DY1003" s="387"/>
      <c r="DZ1003" s="387"/>
      <c r="EA1003" s="387"/>
      <c r="EB1003" s="387"/>
      <c r="EC1003" s="387"/>
      <c r="ED1003" s="387"/>
      <c r="EE1003" s="387"/>
      <c r="EF1003" s="387"/>
      <c r="EG1003" s="387"/>
      <c r="EH1003" s="387"/>
      <c r="EI1003" s="387"/>
      <c r="EJ1003" s="387"/>
      <c r="EK1003" s="387"/>
      <c r="EL1003" s="387"/>
      <c r="EM1003" s="387"/>
    </row>
    <row r="1004" spans="1:143" s="389" customFormat="1" ht="25.5" hidden="1" customHeight="1">
      <c r="A1004" s="504"/>
      <c r="B1004" s="504"/>
      <c r="C1004" s="504"/>
      <c r="D1004" s="504"/>
      <c r="E1004" s="504"/>
      <c r="F1004" s="504"/>
      <c r="G1004" s="504"/>
      <c r="H1004" s="504"/>
      <c r="I1004" s="504"/>
      <c r="J1004" s="504"/>
      <c r="K1004" s="504"/>
      <c r="L1004" s="504"/>
      <c r="M1004" s="504"/>
      <c r="N1004" s="504"/>
      <c r="O1004" s="504"/>
      <c r="P1004" s="504"/>
      <c r="Q1004" s="504"/>
      <c r="R1004" s="504"/>
      <c r="S1004" s="504"/>
      <c r="T1004" s="504"/>
      <c r="U1004" s="504"/>
      <c r="V1004" s="504"/>
      <c r="W1004" s="504"/>
      <c r="X1004" s="504"/>
      <c r="Y1004" s="504"/>
      <c r="Z1004" s="504"/>
      <c r="AA1004" s="504"/>
      <c r="AB1004" s="504"/>
      <c r="AC1004" s="504"/>
      <c r="AD1004" s="504"/>
      <c r="AE1004" s="504"/>
      <c r="AF1004" s="500"/>
      <c r="AG1004" s="500"/>
      <c r="AH1004" s="500"/>
      <c r="AI1004" s="387"/>
      <c r="AJ1004" s="387"/>
      <c r="AK1004" s="387"/>
      <c r="AL1004" s="387"/>
      <c r="AM1004" s="387"/>
      <c r="AN1004" s="387"/>
      <c r="AO1004" s="387"/>
      <c r="AP1004" s="387"/>
      <c r="AQ1004" s="387"/>
      <c r="AR1004" s="387"/>
      <c r="AS1004" s="387"/>
      <c r="AT1004" s="387"/>
      <c r="AU1004" s="387"/>
      <c r="AV1004" s="387"/>
      <c r="AW1004" s="387"/>
      <c r="AX1004" s="387"/>
      <c r="AY1004" s="387"/>
      <c r="AZ1004" s="387"/>
      <c r="BA1004" s="387"/>
      <c r="BB1004" s="387"/>
      <c r="BC1004" s="387"/>
      <c r="BD1004" s="387"/>
      <c r="BE1004" s="387"/>
      <c r="BF1004" s="387"/>
      <c r="BG1004" s="387"/>
      <c r="BH1004" s="387"/>
      <c r="BI1004" s="387"/>
      <c r="BJ1004" s="387"/>
      <c r="BK1004" s="387"/>
      <c r="BL1004" s="387"/>
      <c r="BM1004" s="387"/>
      <c r="BN1004" s="387"/>
      <c r="BO1004" s="387"/>
      <c r="BP1004" s="387"/>
      <c r="BQ1004" s="387"/>
      <c r="BR1004" s="387"/>
      <c r="BS1004" s="387"/>
      <c r="BT1004" s="387"/>
      <c r="BU1004" s="387"/>
      <c r="BV1004" s="387"/>
      <c r="BW1004" s="387"/>
      <c r="BX1004" s="387"/>
      <c r="BY1004" s="387"/>
      <c r="BZ1004" s="387"/>
      <c r="CA1004" s="387"/>
      <c r="CB1004" s="387"/>
      <c r="CC1004" s="387"/>
      <c r="CD1004" s="387"/>
      <c r="CE1004" s="387"/>
      <c r="CF1004" s="387"/>
      <c r="CG1004" s="387"/>
      <c r="CH1004" s="387"/>
      <c r="CI1004" s="387"/>
      <c r="CJ1004" s="387"/>
      <c r="CK1004" s="387"/>
      <c r="CL1004" s="387"/>
      <c r="CM1004" s="387"/>
      <c r="CN1004" s="387"/>
      <c r="CO1004" s="387"/>
      <c r="CP1004" s="387"/>
      <c r="CQ1004" s="387"/>
      <c r="CR1004" s="387"/>
      <c r="CS1004" s="387"/>
      <c r="CT1004" s="387"/>
      <c r="CU1004" s="387"/>
      <c r="CV1004" s="387"/>
      <c r="CW1004" s="387"/>
      <c r="CX1004" s="387"/>
      <c r="CY1004" s="387"/>
      <c r="CZ1004" s="387"/>
      <c r="DA1004" s="387"/>
      <c r="DB1004" s="387"/>
      <c r="DC1004" s="387"/>
      <c r="DD1004" s="387"/>
      <c r="DE1004" s="387"/>
      <c r="DF1004" s="387"/>
      <c r="DG1004" s="387"/>
      <c r="DH1004" s="387"/>
      <c r="DI1004" s="387"/>
      <c r="DJ1004" s="387"/>
      <c r="DK1004" s="387"/>
      <c r="DL1004" s="387"/>
      <c r="DM1004" s="387"/>
      <c r="DN1004" s="387"/>
      <c r="DO1004" s="387"/>
      <c r="DP1004" s="387"/>
      <c r="DQ1004" s="387"/>
      <c r="DR1004" s="387"/>
      <c r="DS1004" s="387"/>
      <c r="DT1004" s="387"/>
      <c r="DU1004" s="387"/>
      <c r="DV1004" s="387"/>
      <c r="DW1004" s="387"/>
      <c r="DX1004" s="387"/>
      <c r="DY1004" s="387"/>
      <c r="DZ1004" s="387"/>
      <c r="EA1004" s="387"/>
      <c r="EB1004" s="387"/>
      <c r="EC1004" s="387"/>
      <c r="ED1004" s="387"/>
      <c r="EE1004" s="387"/>
      <c r="EF1004" s="387"/>
      <c r="EG1004" s="387"/>
      <c r="EH1004" s="387"/>
      <c r="EI1004" s="387"/>
      <c r="EJ1004" s="387"/>
      <c r="EK1004" s="387"/>
      <c r="EL1004" s="387"/>
      <c r="EM1004" s="387"/>
    </row>
    <row r="1005" spans="1:143" s="389" customFormat="1" ht="25.5" hidden="1" customHeight="1">
      <c r="A1005" s="504"/>
      <c r="B1005" s="504"/>
      <c r="C1005" s="504"/>
      <c r="D1005" s="504"/>
      <c r="E1005" s="504"/>
      <c r="F1005" s="504"/>
      <c r="G1005" s="504"/>
      <c r="H1005" s="504"/>
      <c r="I1005" s="504"/>
      <c r="J1005" s="504"/>
      <c r="K1005" s="504"/>
      <c r="L1005" s="504"/>
      <c r="M1005" s="504"/>
      <c r="N1005" s="504"/>
      <c r="O1005" s="504"/>
      <c r="P1005" s="504"/>
      <c r="Q1005" s="504"/>
      <c r="R1005" s="504"/>
      <c r="S1005" s="504"/>
      <c r="T1005" s="504"/>
      <c r="U1005" s="504"/>
      <c r="V1005" s="504"/>
      <c r="W1005" s="504"/>
      <c r="X1005" s="504"/>
      <c r="Y1005" s="504"/>
      <c r="Z1005" s="504"/>
      <c r="AA1005" s="504"/>
      <c r="AB1005" s="504"/>
      <c r="AC1005" s="504"/>
      <c r="AD1005" s="504"/>
      <c r="AE1005" s="504"/>
      <c r="AF1005" s="500"/>
      <c r="AG1005" s="500"/>
      <c r="AH1005" s="500"/>
      <c r="AI1005" s="387"/>
      <c r="AJ1005" s="387"/>
      <c r="AK1005" s="387"/>
      <c r="AL1005" s="387"/>
      <c r="AM1005" s="387"/>
      <c r="AN1005" s="387"/>
      <c r="AO1005" s="387"/>
      <c r="AP1005" s="387"/>
      <c r="AQ1005" s="387"/>
      <c r="AR1005" s="387"/>
      <c r="AS1005" s="387"/>
      <c r="AT1005" s="387"/>
      <c r="AU1005" s="387"/>
      <c r="AV1005" s="387"/>
      <c r="AW1005" s="387"/>
      <c r="AX1005" s="387"/>
      <c r="AY1005" s="387"/>
      <c r="AZ1005" s="387"/>
      <c r="BA1005" s="387"/>
      <c r="BB1005" s="387"/>
      <c r="BC1005" s="387"/>
      <c r="BD1005" s="387"/>
      <c r="BE1005" s="387"/>
      <c r="BF1005" s="387"/>
      <c r="BG1005" s="387"/>
      <c r="BH1005" s="387"/>
      <c r="BI1005" s="387"/>
      <c r="BJ1005" s="387"/>
      <c r="BK1005" s="387"/>
      <c r="BL1005" s="387"/>
      <c r="BM1005" s="387"/>
      <c r="BN1005" s="387"/>
      <c r="BO1005" s="387"/>
      <c r="BP1005" s="387"/>
      <c r="BQ1005" s="387"/>
      <c r="BR1005" s="387"/>
      <c r="BS1005" s="387"/>
      <c r="BT1005" s="387"/>
      <c r="BU1005" s="387"/>
      <c r="BV1005" s="387"/>
      <c r="BW1005" s="387"/>
      <c r="BX1005" s="387"/>
      <c r="BY1005" s="387"/>
      <c r="BZ1005" s="387"/>
      <c r="CA1005" s="387"/>
      <c r="CB1005" s="387"/>
      <c r="CC1005" s="387"/>
      <c r="CD1005" s="387"/>
      <c r="CE1005" s="387"/>
      <c r="CF1005" s="387"/>
      <c r="CG1005" s="387"/>
      <c r="CH1005" s="387"/>
      <c r="CI1005" s="387"/>
      <c r="CJ1005" s="387"/>
      <c r="CK1005" s="387"/>
      <c r="CL1005" s="387"/>
      <c r="CM1005" s="387"/>
      <c r="CN1005" s="387"/>
      <c r="CO1005" s="387"/>
      <c r="CP1005" s="387"/>
      <c r="CQ1005" s="387"/>
      <c r="CR1005" s="387"/>
      <c r="CS1005" s="387"/>
      <c r="CT1005" s="387"/>
      <c r="CU1005" s="387"/>
      <c r="CV1005" s="387"/>
      <c r="CW1005" s="387"/>
      <c r="CX1005" s="387"/>
      <c r="CY1005" s="387"/>
      <c r="CZ1005" s="387"/>
      <c r="DA1005" s="387"/>
      <c r="DB1005" s="387"/>
      <c r="DC1005" s="387"/>
      <c r="DD1005" s="387"/>
      <c r="DE1005" s="387"/>
      <c r="DF1005" s="387"/>
      <c r="DG1005" s="387"/>
      <c r="DH1005" s="387"/>
      <c r="DI1005" s="387"/>
      <c r="DJ1005" s="387"/>
      <c r="DK1005" s="387"/>
      <c r="DL1005" s="387"/>
      <c r="DM1005" s="387"/>
      <c r="DN1005" s="387"/>
      <c r="DO1005" s="387"/>
      <c r="DP1005" s="387"/>
      <c r="DQ1005" s="387"/>
      <c r="DR1005" s="387"/>
      <c r="DS1005" s="387"/>
      <c r="DT1005" s="387"/>
      <c r="DU1005" s="387"/>
      <c r="DV1005" s="387"/>
      <c r="DW1005" s="387"/>
      <c r="DX1005" s="387"/>
      <c r="DY1005" s="387"/>
      <c r="DZ1005" s="387"/>
      <c r="EA1005" s="387"/>
      <c r="EB1005" s="387"/>
      <c r="EC1005" s="387"/>
      <c r="ED1005" s="387"/>
      <c r="EE1005" s="387"/>
      <c r="EF1005" s="387"/>
      <c r="EG1005" s="387"/>
      <c r="EH1005" s="387"/>
      <c r="EI1005" s="387"/>
      <c r="EJ1005" s="387"/>
      <c r="EK1005" s="387"/>
      <c r="EL1005" s="387"/>
      <c r="EM1005" s="387"/>
    </row>
    <row r="1006" spans="1:143" s="389" customFormat="1" ht="25.5" hidden="1" customHeight="1">
      <c r="A1006" s="504"/>
      <c r="B1006" s="504"/>
      <c r="C1006" s="504"/>
      <c r="D1006" s="504"/>
      <c r="E1006" s="504"/>
      <c r="F1006" s="504"/>
      <c r="G1006" s="504"/>
      <c r="H1006" s="504"/>
      <c r="I1006" s="504"/>
      <c r="J1006" s="504"/>
      <c r="K1006" s="504"/>
      <c r="L1006" s="504"/>
      <c r="M1006" s="504"/>
      <c r="N1006" s="504"/>
      <c r="O1006" s="504"/>
      <c r="P1006" s="504"/>
      <c r="Q1006" s="504"/>
      <c r="R1006" s="504"/>
      <c r="S1006" s="504"/>
      <c r="T1006" s="504"/>
      <c r="U1006" s="504"/>
      <c r="V1006" s="504"/>
      <c r="W1006" s="504"/>
      <c r="X1006" s="504"/>
      <c r="Y1006" s="504"/>
      <c r="Z1006" s="504"/>
      <c r="AA1006" s="504"/>
      <c r="AB1006" s="504"/>
      <c r="AC1006" s="504"/>
      <c r="AD1006" s="504"/>
      <c r="AE1006" s="504"/>
      <c r="AF1006" s="500"/>
      <c r="AG1006" s="500"/>
      <c r="AH1006" s="500"/>
      <c r="AI1006" s="387"/>
      <c r="AJ1006" s="387"/>
      <c r="AK1006" s="387"/>
      <c r="AL1006" s="387"/>
      <c r="AM1006" s="387"/>
      <c r="AN1006" s="387"/>
      <c r="AO1006" s="387"/>
      <c r="AP1006" s="387"/>
      <c r="AQ1006" s="387"/>
      <c r="AR1006" s="387"/>
      <c r="AS1006" s="387"/>
      <c r="AT1006" s="387"/>
      <c r="AU1006" s="387"/>
      <c r="AV1006" s="387"/>
      <c r="AW1006" s="387"/>
      <c r="AX1006" s="387"/>
      <c r="AY1006" s="387"/>
      <c r="AZ1006" s="387"/>
      <c r="BA1006" s="387"/>
      <c r="BB1006" s="387"/>
      <c r="BC1006" s="387"/>
      <c r="BD1006" s="387"/>
      <c r="BE1006" s="387"/>
      <c r="BF1006" s="387"/>
      <c r="BG1006" s="387"/>
      <c r="BH1006" s="387"/>
      <c r="BI1006" s="387"/>
      <c r="BJ1006" s="387"/>
      <c r="BK1006" s="387"/>
      <c r="BL1006" s="387"/>
      <c r="BM1006" s="387"/>
      <c r="BN1006" s="387"/>
      <c r="BO1006" s="387"/>
      <c r="BP1006" s="387"/>
      <c r="BQ1006" s="387"/>
      <c r="BR1006" s="387"/>
      <c r="BS1006" s="387"/>
      <c r="BT1006" s="387"/>
      <c r="BU1006" s="387"/>
      <c r="BV1006" s="387"/>
      <c r="BW1006" s="387"/>
      <c r="BX1006" s="387"/>
      <c r="BY1006" s="387"/>
      <c r="BZ1006" s="387"/>
      <c r="CA1006" s="387"/>
      <c r="CB1006" s="387"/>
      <c r="CC1006" s="387"/>
      <c r="CD1006" s="387"/>
      <c r="CE1006" s="387"/>
      <c r="CF1006" s="387"/>
      <c r="CG1006" s="387"/>
      <c r="CH1006" s="387"/>
      <c r="CI1006" s="387"/>
      <c r="CJ1006" s="387"/>
      <c r="CK1006" s="387"/>
      <c r="CL1006" s="387"/>
      <c r="CM1006" s="387"/>
      <c r="CN1006" s="387"/>
      <c r="CO1006" s="387"/>
      <c r="CP1006" s="387"/>
      <c r="CQ1006" s="387"/>
      <c r="CR1006" s="387"/>
      <c r="CS1006" s="387"/>
      <c r="CT1006" s="387"/>
      <c r="CU1006" s="387"/>
      <c r="CV1006" s="387"/>
      <c r="CW1006" s="387"/>
      <c r="CX1006" s="387"/>
      <c r="CY1006" s="387"/>
      <c r="CZ1006" s="387"/>
      <c r="DA1006" s="387"/>
      <c r="DB1006" s="387"/>
      <c r="DC1006" s="387"/>
      <c r="DD1006" s="387"/>
      <c r="DE1006" s="387"/>
      <c r="DF1006" s="387"/>
      <c r="DG1006" s="387"/>
      <c r="DH1006" s="387"/>
      <c r="DI1006" s="387"/>
      <c r="DJ1006" s="387"/>
      <c r="DK1006" s="387"/>
      <c r="DL1006" s="387"/>
      <c r="DM1006" s="387"/>
      <c r="DN1006" s="387"/>
      <c r="DO1006" s="387"/>
      <c r="DP1006" s="387"/>
      <c r="DQ1006" s="387"/>
      <c r="DR1006" s="387"/>
      <c r="DS1006" s="387"/>
      <c r="DT1006" s="387"/>
      <c r="DU1006" s="387"/>
      <c r="DV1006" s="387"/>
      <c r="DW1006" s="387"/>
      <c r="DX1006" s="387"/>
      <c r="DY1006" s="387"/>
      <c r="DZ1006" s="387"/>
      <c r="EA1006" s="387"/>
      <c r="EB1006" s="387"/>
      <c r="EC1006" s="387"/>
      <c r="ED1006" s="387"/>
      <c r="EE1006" s="387"/>
      <c r="EF1006" s="387"/>
      <c r="EG1006" s="387"/>
      <c r="EH1006" s="387"/>
      <c r="EI1006" s="387"/>
      <c r="EJ1006" s="387"/>
      <c r="EK1006" s="387"/>
      <c r="EL1006" s="387"/>
      <c r="EM1006" s="387"/>
    </row>
    <row r="1007" spans="1:143" s="389" customFormat="1" ht="25.5" hidden="1" customHeight="1">
      <c r="A1007" s="504"/>
      <c r="B1007" s="504"/>
      <c r="C1007" s="504"/>
      <c r="D1007" s="504"/>
      <c r="E1007" s="504"/>
      <c r="F1007" s="504"/>
      <c r="G1007" s="504"/>
      <c r="H1007" s="504"/>
      <c r="I1007" s="504"/>
      <c r="J1007" s="504"/>
      <c r="K1007" s="504"/>
      <c r="L1007" s="504"/>
      <c r="M1007" s="504"/>
      <c r="N1007" s="504"/>
      <c r="O1007" s="504"/>
      <c r="P1007" s="504"/>
      <c r="Q1007" s="504"/>
      <c r="R1007" s="504"/>
      <c r="S1007" s="504"/>
      <c r="T1007" s="504"/>
      <c r="U1007" s="504"/>
      <c r="V1007" s="504"/>
      <c r="W1007" s="504"/>
      <c r="X1007" s="504"/>
      <c r="Y1007" s="504"/>
      <c r="Z1007" s="504"/>
      <c r="AA1007" s="504"/>
      <c r="AB1007" s="504"/>
      <c r="AC1007" s="504"/>
      <c r="AD1007" s="504"/>
      <c r="AE1007" s="504"/>
      <c r="AF1007" s="500"/>
      <c r="AG1007" s="500"/>
      <c r="AH1007" s="500"/>
      <c r="AI1007" s="387"/>
      <c r="AJ1007" s="387"/>
      <c r="AK1007" s="387"/>
      <c r="AL1007" s="387"/>
      <c r="AM1007" s="387"/>
      <c r="AN1007" s="387"/>
      <c r="AO1007" s="387"/>
      <c r="AP1007" s="387"/>
      <c r="AQ1007" s="387"/>
      <c r="AR1007" s="387"/>
      <c r="AS1007" s="387"/>
      <c r="AT1007" s="387"/>
      <c r="AU1007" s="387"/>
      <c r="AV1007" s="387"/>
      <c r="AW1007" s="387"/>
      <c r="AX1007" s="387"/>
      <c r="AY1007" s="387"/>
      <c r="AZ1007" s="387"/>
      <c r="BA1007" s="387"/>
      <c r="BB1007" s="387"/>
      <c r="BC1007" s="387"/>
      <c r="BD1007" s="387"/>
      <c r="BE1007" s="387"/>
      <c r="BF1007" s="387"/>
      <c r="BG1007" s="387"/>
      <c r="BH1007" s="387"/>
      <c r="BI1007" s="387"/>
      <c r="BJ1007" s="387"/>
      <c r="BK1007" s="387"/>
      <c r="BL1007" s="387"/>
      <c r="BM1007" s="387"/>
      <c r="BN1007" s="387"/>
      <c r="BO1007" s="387"/>
      <c r="BP1007" s="387"/>
      <c r="BQ1007" s="387"/>
      <c r="BR1007" s="387"/>
      <c r="BS1007" s="387"/>
      <c r="BT1007" s="387"/>
      <c r="BU1007" s="387"/>
      <c r="BV1007" s="387"/>
      <c r="BW1007" s="387"/>
      <c r="BX1007" s="387"/>
      <c r="BY1007" s="387"/>
      <c r="BZ1007" s="387"/>
      <c r="CA1007" s="387"/>
      <c r="CB1007" s="387"/>
      <c r="CC1007" s="387"/>
      <c r="CD1007" s="387"/>
      <c r="CE1007" s="387"/>
      <c r="CF1007" s="387"/>
      <c r="CG1007" s="387"/>
      <c r="CH1007" s="387"/>
      <c r="CI1007" s="387"/>
      <c r="CJ1007" s="387"/>
      <c r="CK1007" s="387"/>
      <c r="CL1007" s="387"/>
      <c r="CM1007" s="387"/>
      <c r="CN1007" s="387"/>
      <c r="CO1007" s="387"/>
      <c r="CP1007" s="387"/>
      <c r="CQ1007" s="387"/>
      <c r="CR1007" s="387"/>
      <c r="CS1007" s="387"/>
      <c r="CT1007" s="387"/>
      <c r="CU1007" s="387"/>
      <c r="CV1007" s="387"/>
      <c r="CW1007" s="387"/>
      <c r="CX1007" s="387"/>
      <c r="CY1007" s="387"/>
      <c r="CZ1007" s="387"/>
      <c r="DA1007" s="387"/>
      <c r="DB1007" s="387"/>
      <c r="DC1007" s="387"/>
      <c r="DD1007" s="387"/>
      <c r="DE1007" s="387"/>
      <c r="DF1007" s="387"/>
      <c r="DG1007" s="387"/>
      <c r="DH1007" s="387"/>
      <c r="DI1007" s="387"/>
      <c r="DJ1007" s="387"/>
      <c r="DK1007" s="387"/>
      <c r="DL1007" s="387"/>
      <c r="DM1007" s="387"/>
      <c r="DN1007" s="387"/>
      <c r="DO1007" s="387"/>
      <c r="DP1007" s="387"/>
      <c r="DQ1007" s="387"/>
      <c r="DR1007" s="387"/>
      <c r="DS1007" s="387"/>
      <c r="DT1007" s="387"/>
      <c r="DU1007" s="387"/>
      <c r="DV1007" s="387"/>
      <c r="DW1007" s="387"/>
      <c r="DX1007" s="387"/>
      <c r="DY1007" s="387"/>
      <c r="DZ1007" s="387"/>
      <c r="EA1007" s="387"/>
      <c r="EB1007" s="387"/>
      <c r="EC1007" s="387"/>
      <c r="ED1007" s="387"/>
      <c r="EE1007" s="387"/>
      <c r="EF1007" s="387"/>
      <c r="EG1007" s="387"/>
      <c r="EH1007" s="387"/>
      <c r="EI1007" s="387"/>
      <c r="EJ1007" s="387"/>
      <c r="EK1007" s="387"/>
      <c r="EL1007" s="387"/>
      <c r="EM1007" s="387"/>
    </row>
    <row r="1008" spans="1:143" s="389" customFormat="1" ht="25.5" hidden="1" customHeight="1">
      <c r="A1008" s="504"/>
      <c r="B1008" s="504"/>
      <c r="C1008" s="504"/>
      <c r="D1008" s="504"/>
      <c r="E1008" s="504"/>
      <c r="F1008" s="504"/>
      <c r="G1008" s="504"/>
      <c r="H1008" s="504"/>
      <c r="I1008" s="504"/>
      <c r="J1008" s="504"/>
      <c r="K1008" s="504"/>
      <c r="L1008" s="504"/>
      <c r="M1008" s="504"/>
      <c r="N1008" s="504"/>
      <c r="O1008" s="504"/>
      <c r="P1008" s="504"/>
      <c r="Q1008" s="504"/>
      <c r="R1008" s="504"/>
      <c r="S1008" s="504"/>
      <c r="T1008" s="504"/>
      <c r="U1008" s="504"/>
      <c r="V1008" s="504"/>
      <c r="W1008" s="504"/>
      <c r="X1008" s="504"/>
      <c r="Y1008" s="504"/>
      <c r="Z1008" s="504"/>
      <c r="AA1008" s="504"/>
      <c r="AB1008" s="504"/>
      <c r="AC1008" s="504"/>
      <c r="AD1008" s="504"/>
      <c r="AE1008" s="504"/>
      <c r="AF1008" s="500"/>
      <c r="AG1008" s="500"/>
      <c r="AH1008" s="500"/>
      <c r="AI1008" s="387"/>
      <c r="AJ1008" s="387"/>
      <c r="AK1008" s="387"/>
      <c r="AL1008" s="387"/>
      <c r="AM1008" s="387"/>
      <c r="AN1008" s="387"/>
      <c r="AO1008" s="387"/>
      <c r="AP1008" s="387"/>
      <c r="AQ1008" s="387"/>
      <c r="AR1008" s="387"/>
      <c r="AS1008" s="387"/>
      <c r="AT1008" s="387"/>
      <c r="AU1008" s="387"/>
      <c r="AV1008" s="387"/>
      <c r="AW1008" s="387"/>
      <c r="AX1008" s="387"/>
      <c r="AY1008" s="387"/>
      <c r="AZ1008" s="387"/>
      <c r="BA1008" s="387"/>
      <c r="BB1008" s="387"/>
      <c r="BC1008" s="387"/>
      <c r="BD1008" s="387"/>
      <c r="BE1008" s="387"/>
      <c r="BF1008" s="387"/>
      <c r="BG1008" s="387"/>
      <c r="BH1008" s="387"/>
      <c r="BI1008" s="387"/>
      <c r="BJ1008" s="387"/>
      <c r="BK1008" s="387"/>
      <c r="BL1008" s="387"/>
      <c r="BM1008" s="387"/>
      <c r="BN1008" s="387"/>
      <c r="BO1008" s="387"/>
      <c r="BP1008" s="387"/>
      <c r="BQ1008" s="387"/>
      <c r="BR1008" s="387"/>
      <c r="BS1008" s="387"/>
      <c r="BT1008" s="387"/>
      <c r="BU1008" s="387"/>
      <c r="BV1008" s="387"/>
      <c r="BW1008" s="387"/>
      <c r="BX1008" s="387"/>
      <c r="BY1008" s="387"/>
      <c r="BZ1008" s="387"/>
      <c r="CA1008" s="387"/>
      <c r="CB1008" s="387"/>
      <c r="CC1008" s="387"/>
      <c r="CD1008" s="387"/>
      <c r="CE1008" s="387"/>
      <c r="CF1008" s="387"/>
      <c r="CG1008" s="387"/>
      <c r="CH1008" s="387"/>
      <c r="CI1008" s="387"/>
      <c r="CJ1008" s="387"/>
      <c r="CK1008" s="387"/>
      <c r="CL1008" s="387"/>
      <c r="CM1008" s="387"/>
      <c r="CN1008" s="387"/>
      <c r="CO1008" s="387"/>
      <c r="CP1008" s="387"/>
      <c r="CQ1008" s="387"/>
      <c r="CR1008" s="387"/>
      <c r="CS1008" s="387"/>
      <c r="CT1008" s="387"/>
      <c r="CU1008" s="387"/>
      <c r="CV1008" s="387"/>
      <c r="CW1008" s="387"/>
      <c r="CX1008" s="387"/>
      <c r="CY1008" s="387"/>
      <c r="CZ1008" s="387"/>
      <c r="DA1008" s="387"/>
      <c r="DB1008" s="387"/>
      <c r="DC1008" s="387"/>
      <c r="DD1008" s="387"/>
      <c r="DE1008" s="387"/>
      <c r="DF1008" s="387"/>
      <c r="DG1008" s="387"/>
      <c r="DH1008" s="387"/>
      <c r="DI1008" s="387"/>
      <c r="DJ1008" s="387"/>
      <c r="DK1008" s="387"/>
      <c r="DL1008" s="387"/>
      <c r="DM1008" s="387"/>
      <c r="DN1008" s="387"/>
      <c r="DO1008" s="387"/>
      <c r="DP1008" s="387"/>
      <c r="DQ1008" s="387"/>
      <c r="DR1008" s="387"/>
      <c r="DS1008" s="387"/>
      <c r="DT1008" s="387"/>
      <c r="DU1008" s="387"/>
      <c r="DV1008" s="387"/>
      <c r="DW1008" s="387"/>
      <c r="DX1008" s="387"/>
      <c r="DY1008" s="387"/>
      <c r="DZ1008" s="387"/>
      <c r="EA1008" s="387"/>
      <c r="EB1008" s="387"/>
      <c r="EC1008" s="387"/>
      <c r="ED1008" s="387"/>
      <c r="EE1008" s="387"/>
      <c r="EF1008" s="387"/>
      <c r="EG1008" s="387"/>
      <c r="EH1008" s="387"/>
      <c r="EI1008" s="387"/>
      <c r="EJ1008" s="387"/>
      <c r="EK1008" s="387"/>
      <c r="EL1008" s="387"/>
      <c r="EM1008" s="387"/>
    </row>
    <row r="1009" spans="1:143" s="389" customFormat="1" ht="25.5" hidden="1" customHeight="1">
      <c r="A1009" s="504"/>
      <c r="B1009" s="504"/>
      <c r="C1009" s="504"/>
      <c r="D1009" s="504"/>
      <c r="E1009" s="504"/>
      <c r="F1009" s="504"/>
      <c r="G1009" s="504"/>
      <c r="H1009" s="504"/>
      <c r="I1009" s="504"/>
      <c r="J1009" s="504"/>
      <c r="K1009" s="504"/>
      <c r="L1009" s="504"/>
      <c r="M1009" s="504"/>
      <c r="N1009" s="504"/>
      <c r="O1009" s="504"/>
      <c r="P1009" s="504"/>
      <c r="Q1009" s="504"/>
      <c r="R1009" s="504"/>
      <c r="S1009" s="504"/>
      <c r="T1009" s="504"/>
      <c r="U1009" s="504"/>
      <c r="V1009" s="504"/>
      <c r="W1009" s="504"/>
      <c r="X1009" s="504"/>
      <c r="Y1009" s="504"/>
      <c r="Z1009" s="504"/>
      <c r="AA1009" s="504"/>
      <c r="AB1009" s="504"/>
      <c r="AC1009" s="504"/>
      <c r="AD1009" s="504"/>
      <c r="AE1009" s="504"/>
      <c r="AF1009" s="500"/>
      <c r="AG1009" s="500"/>
      <c r="AH1009" s="500"/>
      <c r="AI1009" s="387"/>
      <c r="AJ1009" s="387"/>
      <c r="AK1009" s="387"/>
      <c r="AL1009" s="387"/>
      <c r="AM1009" s="387"/>
      <c r="AN1009" s="387"/>
      <c r="AO1009" s="387"/>
      <c r="AP1009" s="387"/>
      <c r="AQ1009" s="387"/>
      <c r="AR1009" s="387"/>
      <c r="AS1009" s="387"/>
      <c r="AT1009" s="387"/>
      <c r="AU1009" s="387"/>
      <c r="AV1009" s="387"/>
      <c r="AW1009" s="387"/>
      <c r="AX1009" s="387"/>
      <c r="AY1009" s="387"/>
      <c r="AZ1009" s="387"/>
      <c r="BA1009" s="387"/>
      <c r="BB1009" s="387"/>
      <c r="BC1009" s="387"/>
      <c r="BD1009" s="387"/>
      <c r="BE1009" s="387"/>
      <c r="BF1009" s="387"/>
      <c r="BG1009" s="387"/>
      <c r="BH1009" s="387"/>
      <c r="BI1009" s="387"/>
      <c r="BJ1009" s="387"/>
      <c r="BK1009" s="387"/>
      <c r="BL1009" s="387"/>
      <c r="BM1009" s="387"/>
      <c r="BN1009" s="387"/>
      <c r="BO1009" s="387"/>
      <c r="BP1009" s="387"/>
      <c r="BQ1009" s="387"/>
      <c r="BR1009" s="387"/>
      <c r="BS1009" s="387"/>
      <c r="BT1009" s="387"/>
      <c r="BU1009" s="387"/>
      <c r="BV1009" s="387"/>
      <c r="BW1009" s="387"/>
      <c r="BX1009" s="387"/>
      <c r="BY1009" s="387"/>
      <c r="BZ1009" s="387"/>
      <c r="CA1009" s="387"/>
      <c r="CB1009" s="387"/>
      <c r="CC1009" s="387"/>
      <c r="CD1009" s="387"/>
      <c r="CE1009" s="387"/>
      <c r="CF1009" s="387"/>
      <c r="CG1009" s="387"/>
      <c r="CH1009" s="387"/>
      <c r="CI1009" s="387"/>
      <c r="CJ1009" s="387"/>
      <c r="CK1009" s="387"/>
      <c r="CL1009" s="387"/>
      <c r="CM1009" s="387"/>
      <c r="CN1009" s="387"/>
      <c r="CO1009" s="387"/>
      <c r="CP1009" s="387"/>
      <c r="CQ1009" s="387"/>
      <c r="CR1009" s="387"/>
      <c r="CS1009" s="387"/>
      <c r="CT1009" s="387"/>
      <c r="CU1009" s="387"/>
      <c r="CV1009" s="387"/>
      <c r="CW1009" s="387"/>
      <c r="CX1009" s="387"/>
      <c r="CY1009" s="387"/>
      <c r="CZ1009" s="387"/>
      <c r="DA1009" s="387"/>
      <c r="DB1009" s="387"/>
      <c r="DC1009" s="387"/>
      <c r="DD1009" s="387"/>
      <c r="DE1009" s="387"/>
      <c r="DF1009" s="387"/>
      <c r="DG1009" s="387"/>
      <c r="DH1009" s="387"/>
      <c r="DI1009" s="387"/>
      <c r="DJ1009" s="387"/>
      <c r="DK1009" s="387"/>
      <c r="DL1009" s="387"/>
      <c r="DM1009" s="387"/>
      <c r="DN1009" s="387"/>
      <c r="DO1009" s="387"/>
      <c r="DP1009" s="387"/>
      <c r="DQ1009" s="387"/>
      <c r="DR1009" s="387"/>
      <c r="DS1009" s="387"/>
      <c r="DT1009" s="387"/>
      <c r="DU1009" s="387"/>
      <c r="DV1009" s="387"/>
      <c r="DW1009" s="387"/>
      <c r="DX1009" s="387"/>
      <c r="DY1009" s="387"/>
      <c r="DZ1009" s="387"/>
      <c r="EA1009" s="387"/>
      <c r="EB1009" s="387"/>
      <c r="EC1009" s="387"/>
      <c r="ED1009" s="387"/>
      <c r="EE1009" s="387"/>
      <c r="EF1009" s="387"/>
      <c r="EG1009" s="387"/>
      <c r="EH1009" s="387"/>
      <c r="EI1009" s="387"/>
      <c r="EJ1009" s="387"/>
      <c r="EK1009" s="387"/>
      <c r="EL1009" s="387"/>
      <c r="EM1009" s="387"/>
    </row>
    <row r="1010" spans="1:143" s="389" customFormat="1" ht="25.5" hidden="1" customHeight="1">
      <c r="A1010" s="504"/>
      <c r="B1010" s="504"/>
      <c r="C1010" s="504"/>
      <c r="D1010" s="504"/>
      <c r="E1010" s="504"/>
      <c r="F1010" s="504"/>
      <c r="G1010" s="504"/>
      <c r="H1010" s="504"/>
      <c r="I1010" s="504"/>
      <c r="J1010" s="504"/>
      <c r="K1010" s="504"/>
      <c r="L1010" s="504"/>
      <c r="M1010" s="504"/>
      <c r="N1010" s="504"/>
      <c r="O1010" s="504"/>
      <c r="P1010" s="504"/>
      <c r="Q1010" s="504"/>
      <c r="R1010" s="504"/>
      <c r="S1010" s="504"/>
      <c r="T1010" s="504"/>
      <c r="U1010" s="504"/>
      <c r="V1010" s="504"/>
      <c r="W1010" s="504"/>
      <c r="X1010" s="504"/>
      <c r="Y1010" s="504"/>
      <c r="Z1010" s="504"/>
      <c r="AA1010" s="504"/>
      <c r="AB1010" s="504"/>
      <c r="AC1010" s="504"/>
      <c r="AD1010" s="504"/>
      <c r="AE1010" s="504"/>
      <c r="AF1010" s="500"/>
      <c r="AG1010" s="500"/>
      <c r="AH1010" s="500"/>
      <c r="AI1010" s="387"/>
      <c r="AJ1010" s="387"/>
      <c r="AK1010" s="387"/>
      <c r="AL1010" s="387"/>
      <c r="AM1010" s="387"/>
      <c r="AN1010" s="387"/>
      <c r="AO1010" s="387"/>
      <c r="AP1010" s="387"/>
      <c r="AQ1010" s="387"/>
      <c r="AR1010" s="387"/>
      <c r="AS1010" s="387"/>
      <c r="AT1010" s="387"/>
      <c r="AU1010" s="387"/>
      <c r="AV1010" s="387"/>
      <c r="AW1010" s="387"/>
      <c r="AX1010" s="387"/>
      <c r="AY1010" s="387"/>
      <c r="AZ1010" s="387"/>
      <c r="BA1010" s="387"/>
      <c r="BB1010" s="387"/>
      <c r="BC1010" s="387"/>
      <c r="BD1010" s="387"/>
      <c r="BE1010" s="387"/>
      <c r="BF1010" s="387"/>
      <c r="BG1010" s="387"/>
      <c r="BH1010" s="387"/>
      <c r="BI1010" s="387"/>
      <c r="BJ1010" s="387"/>
      <c r="BK1010" s="387"/>
      <c r="BL1010" s="387"/>
      <c r="BM1010" s="387"/>
      <c r="BN1010" s="387"/>
      <c r="BO1010" s="387"/>
      <c r="BP1010" s="387"/>
      <c r="BQ1010" s="387"/>
      <c r="BR1010" s="387"/>
      <c r="BS1010" s="387"/>
      <c r="BT1010" s="387"/>
      <c r="BU1010" s="387"/>
      <c r="BV1010" s="387"/>
      <c r="BW1010" s="387"/>
      <c r="BX1010" s="387"/>
      <c r="BY1010" s="387"/>
      <c r="BZ1010" s="387"/>
      <c r="CA1010" s="387"/>
      <c r="CB1010" s="387"/>
      <c r="CC1010" s="387"/>
      <c r="CD1010" s="387"/>
      <c r="CE1010" s="387"/>
      <c r="CF1010" s="387"/>
      <c r="CG1010" s="387"/>
      <c r="CH1010" s="387"/>
      <c r="CI1010" s="387"/>
      <c r="CJ1010" s="387"/>
      <c r="CK1010" s="387"/>
      <c r="CL1010" s="387"/>
      <c r="CM1010" s="387"/>
      <c r="CN1010" s="387"/>
      <c r="CO1010" s="387"/>
      <c r="CP1010" s="387"/>
      <c r="CQ1010" s="387"/>
      <c r="CR1010" s="387"/>
      <c r="CS1010" s="387"/>
      <c r="CT1010" s="387"/>
      <c r="CU1010" s="387"/>
      <c r="CV1010" s="387"/>
      <c r="CW1010" s="387"/>
      <c r="CX1010" s="387"/>
      <c r="CY1010" s="387"/>
      <c r="CZ1010" s="387"/>
      <c r="DA1010" s="387"/>
      <c r="DB1010" s="387"/>
      <c r="DC1010" s="387"/>
      <c r="DD1010" s="387"/>
      <c r="DE1010" s="387"/>
      <c r="DF1010" s="387"/>
      <c r="DG1010" s="387"/>
      <c r="DH1010" s="387"/>
      <c r="DI1010" s="387"/>
      <c r="DJ1010" s="387"/>
      <c r="DK1010" s="387"/>
      <c r="DL1010" s="387"/>
      <c r="DM1010" s="387"/>
      <c r="DN1010" s="387"/>
      <c r="DO1010" s="387"/>
      <c r="DP1010" s="387"/>
      <c r="DQ1010" s="387"/>
      <c r="DR1010" s="387"/>
      <c r="DS1010" s="387"/>
      <c r="DT1010" s="387"/>
      <c r="DU1010" s="387"/>
      <c r="DV1010" s="387"/>
      <c r="DW1010" s="387"/>
      <c r="DX1010" s="387"/>
      <c r="DY1010" s="387"/>
      <c r="DZ1010" s="387"/>
      <c r="EA1010" s="387"/>
      <c r="EB1010" s="387"/>
      <c r="EC1010" s="387"/>
      <c r="ED1010" s="387"/>
      <c r="EE1010" s="387"/>
      <c r="EF1010" s="387"/>
      <c r="EG1010" s="387"/>
      <c r="EH1010" s="387"/>
      <c r="EI1010" s="387"/>
      <c r="EJ1010" s="387"/>
      <c r="EK1010" s="387"/>
      <c r="EL1010" s="387"/>
      <c r="EM1010" s="387"/>
    </row>
    <row r="1011" spans="1:143" s="389" customFormat="1" ht="25.5" hidden="1" customHeight="1">
      <c r="A1011" s="504"/>
      <c r="B1011" s="504"/>
      <c r="C1011" s="504"/>
      <c r="D1011" s="504"/>
      <c r="E1011" s="504"/>
      <c r="F1011" s="504"/>
      <c r="G1011" s="504"/>
      <c r="H1011" s="504"/>
      <c r="I1011" s="504"/>
      <c r="J1011" s="504"/>
      <c r="K1011" s="504"/>
      <c r="L1011" s="504"/>
      <c r="M1011" s="504"/>
      <c r="N1011" s="504"/>
      <c r="O1011" s="504"/>
      <c r="P1011" s="504"/>
      <c r="Q1011" s="504"/>
      <c r="R1011" s="504"/>
      <c r="S1011" s="504"/>
      <c r="T1011" s="504"/>
      <c r="U1011" s="504"/>
      <c r="V1011" s="504"/>
      <c r="W1011" s="504"/>
      <c r="X1011" s="504"/>
      <c r="Y1011" s="504"/>
      <c r="Z1011" s="504"/>
      <c r="AA1011" s="504"/>
      <c r="AB1011" s="504"/>
      <c r="AC1011" s="504"/>
      <c r="AD1011" s="504"/>
      <c r="AE1011" s="504"/>
      <c r="AF1011" s="500"/>
      <c r="AG1011" s="500"/>
      <c r="AH1011" s="500"/>
      <c r="AI1011" s="387"/>
      <c r="AJ1011" s="387"/>
      <c r="AK1011" s="387"/>
      <c r="AL1011" s="387"/>
      <c r="AM1011" s="387"/>
      <c r="AN1011" s="387"/>
      <c r="AO1011" s="387"/>
      <c r="AP1011" s="387"/>
      <c r="AQ1011" s="387"/>
      <c r="AR1011" s="387"/>
      <c r="AS1011" s="387"/>
      <c r="AT1011" s="387"/>
      <c r="AU1011" s="387"/>
      <c r="AV1011" s="387"/>
      <c r="AW1011" s="387"/>
      <c r="AX1011" s="387"/>
      <c r="AY1011" s="387"/>
      <c r="AZ1011" s="387"/>
      <c r="BA1011" s="387"/>
      <c r="BB1011" s="387"/>
      <c r="BC1011" s="387"/>
      <c r="BD1011" s="387"/>
      <c r="BE1011" s="387"/>
      <c r="BF1011" s="387"/>
      <c r="BG1011" s="387"/>
      <c r="BH1011" s="387"/>
      <c r="BI1011" s="387"/>
      <c r="BJ1011" s="387"/>
      <c r="BK1011" s="387"/>
      <c r="BL1011" s="387"/>
      <c r="BM1011" s="387"/>
      <c r="BN1011" s="387"/>
      <c r="BO1011" s="387"/>
      <c r="BP1011" s="387"/>
      <c r="BQ1011" s="387"/>
      <c r="BR1011" s="387"/>
      <c r="BS1011" s="387"/>
      <c r="BT1011" s="387"/>
      <c r="BU1011" s="387"/>
      <c r="BV1011" s="387"/>
      <c r="BW1011" s="387"/>
      <c r="BX1011" s="387"/>
      <c r="BY1011" s="387"/>
      <c r="BZ1011" s="387"/>
      <c r="CA1011" s="387"/>
      <c r="CB1011" s="387"/>
      <c r="CC1011" s="387"/>
      <c r="CD1011" s="387"/>
      <c r="CE1011" s="387"/>
      <c r="CF1011" s="387"/>
      <c r="CG1011" s="387"/>
      <c r="CH1011" s="387"/>
      <c r="CI1011" s="387"/>
      <c r="CJ1011" s="387"/>
      <c r="CK1011" s="387"/>
      <c r="CL1011" s="387"/>
      <c r="CM1011" s="387"/>
      <c r="CN1011" s="387"/>
      <c r="CO1011" s="387"/>
      <c r="CP1011" s="387"/>
      <c r="CQ1011" s="387"/>
      <c r="CR1011" s="387"/>
      <c r="CS1011" s="387"/>
      <c r="CT1011" s="387"/>
      <c r="CU1011" s="387"/>
      <c r="CV1011" s="387"/>
      <c r="CW1011" s="387"/>
      <c r="CX1011" s="387"/>
      <c r="CY1011" s="387"/>
      <c r="CZ1011" s="387"/>
      <c r="DA1011" s="387"/>
      <c r="DB1011" s="387"/>
      <c r="DC1011" s="387"/>
      <c r="DD1011" s="387"/>
      <c r="DE1011" s="387"/>
      <c r="DF1011" s="387"/>
      <c r="DG1011" s="387"/>
      <c r="DH1011" s="387"/>
      <c r="DI1011" s="387"/>
      <c r="DJ1011" s="387"/>
      <c r="DK1011" s="387"/>
      <c r="DL1011" s="387"/>
      <c r="DM1011" s="387"/>
      <c r="DN1011" s="387"/>
      <c r="DO1011" s="387"/>
      <c r="DP1011" s="387"/>
      <c r="DQ1011" s="387"/>
      <c r="DR1011" s="387"/>
      <c r="DS1011" s="387"/>
      <c r="DT1011" s="387"/>
      <c r="DU1011" s="387"/>
      <c r="DV1011" s="387"/>
      <c r="DW1011" s="387"/>
      <c r="DX1011" s="387"/>
      <c r="DY1011" s="387"/>
      <c r="DZ1011" s="387"/>
      <c r="EA1011" s="387"/>
      <c r="EB1011" s="387"/>
      <c r="EC1011" s="387"/>
      <c r="ED1011" s="387"/>
      <c r="EE1011" s="387"/>
      <c r="EF1011" s="387"/>
      <c r="EG1011" s="387"/>
      <c r="EH1011" s="387"/>
      <c r="EI1011" s="387"/>
      <c r="EJ1011" s="387"/>
      <c r="EK1011" s="387"/>
      <c r="EL1011" s="387"/>
      <c r="EM1011" s="387"/>
    </row>
    <row r="1012" spans="1:143" s="389" customFormat="1" ht="25.5" hidden="1" customHeight="1">
      <c r="A1012" s="504"/>
      <c r="B1012" s="504"/>
      <c r="C1012" s="504"/>
      <c r="D1012" s="504"/>
      <c r="E1012" s="504"/>
      <c r="F1012" s="504"/>
      <c r="G1012" s="504"/>
      <c r="H1012" s="504"/>
      <c r="I1012" s="504"/>
      <c r="J1012" s="504"/>
      <c r="K1012" s="504"/>
      <c r="L1012" s="504"/>
      <c r="M1012" s="504"/>
      <c r="N1012" s="504"/>
      <c r="O1012" s="504"/>
      <c r="P1012" s="504"/>
      <c r="Q1012" s="504"/>
      <c r="R1012" s="504"/>
      <c r="S1012" s="504"/>
      <c r="T1012" s="504"/>
      <c r="U1012" s="504"/>
      <c r="V1012" s="504"/>
      <c r="W1012" s="504"/>
      <c r="X1012" s="504"/>
      <c r="Y1012" s="504"/>
      <c r="Z1012" s="504"/>
      <c r="AA1012" s="504"/>
      <c r="AB1012" s="504"/>
      <c r="AC1012" s="504"/>
      <c r="AD1012" s="504"/>
      <c r="AE1012" s="504"/>
      <c r="AF1012" s="500"/>
      <c r="AG1012" s="500"/>
      <c r="AH1012" s="500"/>
      <c r="AI1012" s="387"/>
      <c r="AJ1012" s="387"/>
      <c r="AK1012" s="387"/>
      <c r="AL1012" s="387"/>
      <c r="AM1012" s="387"/>
      <c r="AN1012" s="387"/>
      <c r="AO1012" s="387"/>
      <c r="AP1012" s="387"/>
      <c r="AQ1012" s="387"/>
      <c r="AR1012" s="387"/>
      <c r="AS1012" s="387"/>
      <c r="AT1012" s="387"/>
      <c r="AU1012" s="387"/>
      <c r="AV1012" s="387"/>
      <c r="AW1012" s="387"/>
      <c r="AX1012" s="387"/>
      <c r="AY1012" s="387"/>
      <c r="AZ1012" s="387"/>
      <c r="BA1012" s="387"/>
      <c r="BB1012" s="387"/>
      <c r="BC1012" s="387"/>
      <c r="BD1012" s="387"/>
      <c r="BE1012" s="387"/>
      <c r="BF1012" s="387"/>
      <c r="BG1012" s="387"/>
      <c r="BH1012" s="387"/>
      <c r="BI1012" s="387"/>
      <c r="BJ1012" s="387"/>
      <c r="BK1012" s="387"/>
      <c r="BL1012" s="387"/>
      <c r="BM1012" s="387"/>
      <c r="BN1012" s="387"/>
      <c r="BO1012" s="387"/>
      <c r="BP1012" s="387"/>
      <c r="BQ1012" s="387"/>
      <c r="BR1012" s="387"/>
      <c r="BS1012" s="387"/>
      <c r="BT1012" s="387"/>
      <c r="BU1012" s="387"/>
      <c r="BV1012" s="387"/>
      <c r="BW1012" s="387"/>
      <c r="BX1012" s="387"/>
      <c r="BY1012" s="387"/>
      <c r="BZ1012" s="387"/>
      <c r="CA1012" s="387"/>
      <c r="CB1012" s="387"/>
      <c r="CC1012" s="387"/>
      <c r="CD1012" s="387"/>
      <c r="CE1012" s="387"/>
      <c r="CF1012" s="387"/>
      <c r="CG1012" s="387"/>
      <c r="CH1012" s="387"/>
      <c r="CI1012" s="387"/>
      <c r="CJ1012" s="387"/>
      <c r="CK1012" s="387"/>
      <c r="CL1012" s="387"/>
      <c r="CM1012" s="387"/>
      <c r="CN1012" s="387"/>
      <c r="CO1012" s="387"/>
      <c r="CP1012" s="387"/>
      <c r="CQ1012" s="387"/>
      <c r="CR1012" s="387"/>
      <c r="CS1012" s="387"/>
      <c r="CT1012" s="387"/>
      <c r="CU1012" s="387"/>
      <c r="CV1012" s="387"/>
      <c r="CW1012" s="387"/>
      <c r="CX1012" s="387"/>
      <c r="CY1012" s="387"/>
      <c r="CZ1012" s="387"/>
      <c r="DA1012" s="387"/>
      <c r="DB1012" s="387"/>
      <c r="DC1012" s="387"/>
      <c r="DD1012" s="387"/>
      <c r="DE1012" s="387"/>
      <c r="DF1012" s="387"/>
      <c r="DG1012" s="387"/>
      <c r="DH1012" s="387"/>
      <c r="DI1012" s="387"/>
      <c r="DJ1012" s="387"/>
      <c r="DK1012" s="387"/>
      <c r="DL1012" s="387"/>
      <c r="DM1012" s="387"/>
      <c r="DN1012" s="387"/>
      <c r="DO1012" s="387"/>
      <c r="DP1012" s="387"/>
      <c r="DQ1012" s="387"/>
      <c r="DR1012" s="387"/>
      <c r="DS1012" s="387"/>
      <c r="DT1012" s="387"/>
      <c r="DU1012" s="387"/>
      <c r="DV1012" s="387"/>
      <c r="DW1012" s="387"/>
      <c r="DX1012" s="387"/>
      <c r="DY1012" s="387"/>
      <c r="DZ1012" s="387"/>
      <c r="EA1012" s="387"/>
      <c r="EB1012" s="387"/>
      <c r="EC1012" s="387"/>
      <c r="ED1012" s="387"/>
      <c r="EE1012" s="387"/>
      <c r="EF1012" s="387"/>
      <c r="EG1012" s="387"/>
      <c r="EH1012" s="387"/>
      <c r="EI1012" s="387"/>
      <c r="EJ1012" s="387"/>
      <c r="EK1012" s="387"/>
      <c r="EL1012" s="387"/>
      <c r="EM1012" s="387"/>
    </row>
    <row r="1013" spans="1:143" s="389" customFormat="1" ht="25.5" hidden="1" customHeight="1">
      <c r="A1013" s="504"/>
      <c r="B1013" s="504"/>
      <c r="C1013" s="504"/>
      <c r="D1013" s="504"/>
      <c r="E1013" s="504"/>
      <c r="F1013" s="504"/>
      <c r="G1013" s="504"/>
      <c r="H1013" s="504"/>
      <c r="I1013" s="504"/>
      <c r="J1013" s="504"/>
      <c r="K1013" s="504"/>
      <c r="L1013" s="504"/>
      <c r="M1013" s="504"/>
      <c r="N1013" s="504"/>
      <c r="O1013" s="504"/>
      <c r="P1013" s="504"/>
      <c r="Q1013" s="504"/>
      <c r="R1013" s="504"/>
      <c r="S1013" s="504"/>
      <c r="T1013" s="504"/>
      <c r="U1013" s="504"/>
      <c r="V1013" s="504"/>
      <c r="W1013" s="504"/>
      <c r="X1013" s="504"/>
      <c r="Y1013" s="504"/>
      <c r="Z1013" s="504"/>
      <c r="AA1013" s="504"/>
      <c r="AB1013" s="504"/>
      <c r="AC1013" s="504"/>
      <c r="AD1013" s="504"/>
      <c r="AE1013" s="504"/>
      <c r="AF1013" s="500"/>
      <c r="AG1013" s="500"/>
      <c r="AH1013" s="500"/>
      <c r="AI1013" s="387"/>
      <c r="AJ1013" s="387"/>
      <c r="AK1013" s="387"/>
      <c r="AL1013" s="387"/>
      <c r="AM1013" s="387"/>
      <c r="AN1013" s="387"/>
      <c r="AO1013" s="387"/>
      <c r="AP1013" s="387"/>
      <c r="AQ1013" s="387"/>
      <c r="AR1013" s="387"/>
      <c r="AS1013" s="387"/>
      <c r="AT1013" s="387"/>
      <c r="AU1013" s="387"/>
      <c r="AV1013" s="387"/>
      <c r="AW1013" s="387"/>
      <c r="AX1013" s="387"/>
      <c r="AY1013" s="387"/>
      <c r="AZ1013" s="387"/>
      <c r="BA1013" s="387"/>
      <c r="BB1013" s="387"/>
      <c r="BC1013" s="387"/>
      <c r="BD1013" s="387"/>
      <c r="BE1013" s="387"/>
      <c r="BF1013" s="387"/>
      <c r="BG1013" s="387"/>
      <c r="BH1013" s="387"/>
      <c r="BI1013" s="387"/>
      <c r="BJ1013" s="387"/>
      <c r="BK1013" s="387"/>
      <c r="BL1013" s="387"/>
      <c r="BM1013" s="387"/>
      <c r="BN1013" s="387"/>
      <c r="BO1013" s="387"/>
      <c r="BP1013" s="387"/>
      <c r="BQ1013" s="387"/>
      <c r="BR1013" s="387"/>
      <c r="BS1013" s="387"/>
      <c r="BT1013" s="387"/>
      <c r="BU1013" s="387"/>
      <c r="BV1013" s="387"/>
      <c r="BW1013" s="387"/>
      <c r="BX1013" s="387"/>
      <c r="BY1013" s="387"/>
      <c r="BZ1013" s="387"/>
      <c r="CA1013" s="387"/>
      <c r="CB1013" s="387"/>
      <c r="CC1013" s="387"/>
      <c r="CD1013" s="387"/>
      <c r="CE1013" s="387"/>
      <c r="CF1013" s="387"/>
      <c r="CG1013" s="387"/>
      <c r="CH1013" s="387"/>
      <c r="CI1013" s="387"/>
      <c r="CJ1013" s="387"/>
      <c r="CK1013" s="387"/>
      <c r="CL1013" s="387"/>
      <c r="CM1013" s="387"/>
      <c r="CN1013" s="387"/>
      <c r="CO1013" s="387"/>
      <c r="CP1013" s="387"/>
      <c r="CQ1013" s="387"/>
      <c r="CR1013" s="387"/>
      <c r="CS1013" s="387"/>
      <c r="CT1013" s="387"/>
      <c r="CU1013" s="387"/>
      <c r="CV1013" s="387"/>
      <c r="CW1013" s="387"/>
      <c r="CX1013" s="387"/>
      <c r="CY1013" s="387"/>
      <c r="CZ1013" s="387"/>
      <c r="DA1013" s="387"/>
      <c r="DB1013" s="387"/>
      <c r="DC1013" s="387"/>
      <c r="DD1013" s="387"/>
      <c r="DE1013" s="387"/>
      <c r="DF1013" s="387"/>
      <c r="DG1013" s="387"/>
      <c r="DH1013" s="387"/>
      <c r="DI1013" s="387"/>
      <c r="DJ1013" s="387"/>
      <c r="DK1013" s="387"/>
      <c r="DL1013" s="387"/>
      <c r="DM1013" s="387"/>
      <c r="DN1013" s="387"/>
      <c r="DO1013" s="387"/>
      <c r="DP1013" s="387"/>
      <c r="DQ1013" s="387"/>
      <c r="DR1013" s="387"/>
      <c r="DS1013" s="387"/>
      <c r="DT1013" s="387"/>
      <c r="DU1013" s="387"/>
      <c r="DV1013" s="387"/>
      <c r="DW1013" s="387"/>
      <c r="DX1013" s="387"/>
      <c r="DY1013" s="387"/>
      <c r="DZ1013" s="387"/>
      <c r="EA1013" s="387"/>
      <c r="EB1013" s="387"/>
      <c r="EC1013" s="387"/>
      <c r="ED1013" s="387"/>
      <c r="EE1013" s="387"/>
      <c r="EF1013" s="387"/>
      <c r="EG1013" s="387"/>
      <c r="EH1013" s="387"/>
      <c r="EI1013" s="387"/>
      <c r="EJ1013" s="387"/>
      <c r="EK1013" s="387"/>
      <c r="EL1013" s="387"/>
      <c r="EM1013" s="387"/>
    </row>
    <row r="1014" spans="1:143" s="389" customFormat="1" ht="25.5" hidden="1" customHeight="1">
      <c r="A1014" s="504"/>
      <c r="B1014" s="504"/>
      <c r="C1014" s="504"/>
      <c r="D1014" s="504"/>
      <c r="E1014" s="504"/>
      <c r="F1014" s="504"/>
      <c r="G1014" s="504"/>
      <c r="H1014" s="504"/>
      <c r="I1014" s="504"/>
      <c r="J1014" s="504"/>
      <c r="K1014" s="504"/>
      <c r="L1014" s="504"/>
      <c r="M1014" s="504"/>
      <c r="N1014" s="504"/>
      <c r="O1014" s="504"/>
      <c r="P1014" s="504"/>
      <c r="Q1014" s="504"/>
      <c r="R1014" s="504"/>
      <c r="S1014" s="504"/>
      <c r="T1014" s="504"/>
      <c r="U1014" s="504"/>
      <c r="V1014" s="504"/>
      <c r="W1014" s="504"/>
      <c r="X1014" s="504"/>
      <c r="Y1014" s="504"/>
      <c r="Z1014" s="504"/>
      <c r="AA1014" s="504"/>
      <c r="AB1014" s="504"/>
      <c r="AC1014" s="504"/>
      <c r="AD1014" s="504"/>
      <c r="AE1014" s="504"/>
      <c r="AF1014" s="500"/>
      <c r="AG1014" s="500"/>
      <c r="AH1014" s="500"/>
      <c r="AI1014" s="387"/>
      <c r="AJ1014" s="387"/>
      <c r="AK1014" s="387"/>
      <c r="AL1014" s="387"/>
      <c r="AM1014" s="387"/>
      <c r="AN1014" s="387"/>
      <c r="AO1014" s="387"/>
      <c r="AP1014" s="387"/>
      <c r="AQ1014" s="387"/>
      <c r="AR1014" s="387"/>
      <c r="AS1014" s="387"/>
      <c r="AT1014" s="387"/>
      <c r="AU1014" s="387"/>
      <c r="AV1014" s="387"/>
      <c r="AW1014" s="387"/>
      <c r="AX1014" s="387"/>
      <c r="AY1014" s="387"/>
      <c r="AZ1014" s="387"/>
      <c r="BA1014" s="387"/>
      <c r="BB1014" s="387"/>
      <c r="BC1014" s="387"/>
      <c r="BD1014" s="387"/>
      <c r="BE1014" s="387"/>
      <c r="BF1014" s="387"/>
      <c r="BG1014" s="387"/>
      <c r="BH1014" s="387"/>
      <c r="BI1014" s="387"/>
      <c r="BJ1014" s="387"/>
      <c r="BK1014" s="387"/>
      <c r="BL1014" s="387"/>
      <c r="BM1014" s="387"/>
      <c r="BN1014" s="387"/>
      <c r="BO1014" s="387"/>
      <c r="BP1014" s="387"/>
      <c r="BQ1014" s="387"/>
      <c r="BR1014" s="387"/>
      <c r="BS1014" s="387"/>
      <c r="BT1014" s="387"/>
      <c r="BU1014" s="387"/>
      <c r="BV1014" s="387"/>
      <c r="BW1014" s="387"/>
      <c r="BX1014" s="387"/>
      <c r="BY1014" s="387"/>
      <c r="BZ1014" s="387"/>
      <c r="CA1014" s="387"/>
      <c r="CB1014" s="387"/>
      <c r="CC1014" s="387"/>
      <c r="CD1014" s="387"/>
      <c r="CE1014" s="387"/>
      <c r="CF1014" s="387"/>
      <c r="CG1014" s="387"/>
      <c r="CH1014" s="387"/>
      <c r="CI1014" s="387"/>
      <c r="CJ1014" s="387"/>
      <c r="CK1014" s="387"/>
      <c r="CL1014" s="387"/>
      <c r="CM1014" s="387"/>
      <c r="CN1014" s="387"/>
      <c r="CO1014" s="387"/>
      <c r="CP1014" s="387"/>
      <c r="CQ1014" s="387"/>
      <c r="CR1014" s="387"/>
      <c r="CS1014" s="387"/>
      <c r="CT1014" s="387"/>
      <c r="CU1014" s="387"/>
      <c r="CV1014" s="387"/>
      <c r="CW1014" s="387"/>
      <c r="CX1014" s="387"/>
      <c r="CY1014" s="387"/>
      <c r="CZ1014" s="387"/>
      <c r="DA1014" s="387"/>
      <c r="DB1014" s="387"/>
      <c r="DC1014" s="387"/>
      <c r="DD1014" s="387"/>
      <c r="DE1014" s="387"/>
      <c r="DF1014" s="387"/>
      <c r="DG1014" s="387"/>
      <c r="DH1014" s="387"/>
      <c r="DI1014" s="387"/>
      <c r="DJ1014" s="387"/>
      <c r="DK1014" s="387"/>
      <c r="DL1014" s="387"/>
      <c r="DM1014" s="387"/>
      <c r="DN1014" s="387"/>
      <c r="DO1014" s="387"/>
      <c r="DP1014" s="387"/>
      <c r="DQ1014" s="387"/>
      <c r="DR1014" s="387"/>
      <c r="DS1014" s="387"/>
      <c r="DT1014" s="387"/>
      <c r="DU1014" s="387"/>
      <c r="DV1014" s="387"/>
      <c r="DW1014" s="387"/>
      <c r="DX1014" s="387"/>
      <c r="DY1014" s="387"/>
      <c r="DZ1014" s="387"/>
      <c r="EA1014" s="387"/>
      <c r="EB1014" s="387"/>
      <c r="EC1014" s="387"/>
      <c r="ED1014" s="387"/>
      <c r="EE1014" s="387"/>
      <c r="EF1014" s="387"/>
      <c r="EG1014" s="387"/>
      <c r="EH1014" s="387"/>
      <c r="EI1014" s="387"/>
      <c r="EJ1014" s="387"/>
      <c r="EK1014" s="387"/>
      <c r="EL1014" s="387"/>
      <c r="EM1014" s="387"/>
    </row>
    <row r="1015" spans="1:143" s="389" customFormat="1" ht="25.5" hidden="1" customHeight="1">
      <c r="A1015" s="504"/>
      <c r="B1015" s="504"/>
      <c r="C1015" s="504"/>
      <c r="D1015" s="504"/>
      <c r="E1015" s="504"/>
      <c r="F1015" s="504"/>
      <c r="G1015" s="504"/>
      <c r="H1015" s="504"/>
      <c r="I1015" s="504"/>
      <c r="J1015" s="504"/>
      <c r="K1015" s="504"/>
      <c r="L1015" s="504"/>
      <c r="M1015" s="504"/>
      <c r="N1015" s="504"/>
      <c r="O1015" s="504"/>
      <c r="P1015" s="504"/>
      <c r="Q1015" s="504"/>
      <c r="R1015" s="504"/>
      <c r="S1015" s="504"/>
      <c r="T1015" s="504"/>
      <c r="U1015" s="504"/>
      <c r="V1015" s="504"/>
      <c r="W1015" s="504"/>
      <c r="X1015" s="504"/>
      <c r="Y1015" s="504"/>
      <c r="Z1015" s="504"/>
      <c r="AA1015" s="504"/>
      <c r="AB1015" s="504"/>
      <c r="AC1015" s="504"/>
      <c r="AD1015" s="504"/>
      <c r="AE1015" s="504"/>
      <c r="AF1015" s="500"/>
      <c r="AG1015" s="500"/>
      <c r="AH1015" s="500"/>
      <c r="AI1015" s="387"/>
      <c r="AJ1015" s="387"/>
      <c r="AK1015" s="387"/>
      <c r="AL1015" s="387"/>
      <c r="AM1015" s="387"/>
      <c r="AN1015" s="387"/>
      <c r="AO1015" s="387"/>
      <c r="AP1015" s="387"/>
      <c r="AQ1015" s="387"/>
      <c r="AR1015" s="387"/>
      <c r="AS1015" s="387"/>
      <c r="AT1015" s="387"/>
      <c r="AU1015" s="387"/>
      <c r="AV1015" s="387"/>
      <c r="AW1015" s="387"/>
      <c r="AX1015" s="387"/>
      <c r="AY1015" s="387"/>
      <c r="AZ1015" s="387"/>
      <c r="BA1015" s="387"/>
      <c r="BB1015" s="387"/>
      <c r="BC1015" s="387"/>
      <c r="BD1015" s="387"/>
      <c r="BE1015" s="387"/>
      <c r="BF1015" s="387"/>
      <c r="BG1015" s="387"/>
      <c r="BH1015" s="387"/>
      <c r="BI1015" s="387"/>
      <c r="BJ1015" s="387"/>
      <c r="BK1015" s="387"/>
      <c r="BL1015" s="387"/>
      <c r="BM1015" s="387"/>
      <c r="BN1015" s="387"/>
      <c r="BO1015" s="387"/>
      <c r="BP1015" s="387"/>
      <c r="BQ1015" s="387"/>
      <c r="BR1015" s="387"/>
      <c r="BS1015" s="387"/>
      <c r="BT1015" s="387"/>
      <c r="BU1015" s="387"/>
      <c r="BV1015" s="387"/>
      <c r="BW1015" s="387"/>
      <c r="BX1015" s="387"/>
      <c r="BY1015" s="387"/>
      <c r="BZ1015" s="387"/>
      <c r="CA1015" s="387"/>
      <c r="CB1015" s="387"/>
      <c r="CC1015" s="387"/>
      <c r="CD1015" s="387"/>
      <c r="CE1015" s="387"/>
      <c r="CF1015" s="387"/>
      <c r="CG1015" s="387"/>
      <c r="CH1015" s="387"/>
      <c r="CI1015" s="387"/>
      <c r="CJ1015" s="387"/>
      <c r="CK1015" s="387"/>
      <c r="CL1015" s="387"/>
      <c r="CM1015" s="387"/>
      <c r="CN1015" s="387"/>
      <c r="CO1015" s="387"/>
      <c r="CP1015" s="387"/>
      <c r="CQ1015" s="387"/>
      <c r="CR1015" s="387"/>
      <c r="CS1015" s="387"/>
      <c r="CT1015" s="387"/>
      <c r="CU1015" s="387"/>
      <c r="CV1015" s="387"/>
      <c r="CW1015" s="387"/>
      <c r="CX1015" s="387"/>
      <c r="CY1015" s="387"/>
      <c r="CZ1015" s="387"/>
      <c r="DA1015" s="387"/>
      <c r="DB1015" s="387"/>
      <c r="DC1015" s="387"/>
      <c r="DD1015" s="387"/>
      <c r="DE1015" s="387"/>
      <c r="DF1015" s="387"/>
      <c r="DG1015" s="387"/>
      <c r="DH1015" s="387"/>
      <c r="DI1015" s="387"/>
      <c r="DJ1015" s="387"/>
      <c r="DK1015" s="387"/>
      <c r="DL1015" s="387"/>
      <c r="DM1015" s="387"/>
      <c r="DN1015" s="387"/>
      <c r="DO1015" s="387"/>
      <c r="DP1015" s="387"/>
      <c r="DQ1015" s="387"/>
      <c r="DR1015" s="387"/>
      <c r="DS1015" s="387"/>
      <c r="DT1015" s="387"/>
      <c r="DU1015" s="387"/>
      <c r="DV1015" s="387"/>
      <c r="DW1015" s="387"/>
      <c r="DX1015" s="387"/>
      <c r="DY1015" s="387"/>
      <c r="DZ1015" s="387"/>
      <c r="EA1015" s="387"/>
      <c r="EB1015" s="387"/>
      <c r="EC1015" s="387"/>
      <c r="ED1015" s="387"/>
      <c r="EE1015" s="387"/>
      <c r="EF1015" s="387"/>
      <c r="EG1015" s="387"/>
      <c r="EH1015" s="387"/>
      <c r="EI1015" s="387"/>
      <c r="EJ1015" s="387"/>
      <c r="EK1015" s="387"/>
      <c r="EL1015" s="387"/>
      <c r="EM1015" s="387"/>
    </row>
    <row r="1016" spans="1:143" s="389" customFormat="1" ht="25.5" hidden="1" customHeight="1">
      <c r="A1016" s="504"/>
      <c r="B1016" s="504"/>
      <c r="C1016" s="504"/>
      <c r="D1016" s="504"/>
      <c r="E1016" s="504"/>
      <c r="F1016" s="504"/>
      <c r="G1016" s="504"/>
      <c r="H1016" s="504"/>
      <c r="I1016" s="504"/>
      <c r="J1016" s="504"/>
      <c r="K1016" s="504"/>
      <c r="L1016" s="504"/>
      <c r="M1016" s="504"/>
      <c r="N1016" s="504"/>
      <c r="O1016" s="504"/>
      <c r="P1016" s="504"/>
      <c r="Q1016" s="504"/>
      <c r="R1016" s="504"/>
      <c r="S1016" s="504"/>
      <c r="T1016" s="504"/>
      <c r="U1016" s="504"/>
      <c r="V1016" s="504"/>
      <c r="W1016" s="504"/>
      <c r="X1016" s="504"/>
      <c r="Y1016" s="504"/>
      <c r="Z1016" s="504"/>
      <c r="AA1016" s="504"/>
      <c r="AB1016" s="504"/>
      <c r="AC1016" s="504"/>
      <c r="AD1016" s="504"/>
      <c r="AE1016" s="504"/>
      <c r="AF1016" s="500"/>
      <c r="AG1016" s="500"/>
      <c r="AH1016" s="500"/>
      <c r="AI1016" s="387"/>
      <c r="AJ1016" s="387"/>
      <c r="AK1016" s="387"/>
      <c r="AL1016" s="387"/>
      <c r="AM1016" s="387"/>
      <c r="AN1016" s="387"/>
      <c r="AO1016" s="387"/>
      <c r="AP1016" s="387"/>
      <c r="AQ1016" s="387"/>
      <c r="AR1016" s="387"/>
      <c r="AS1016" s="387"/>
      <c r="AT1016" s="387"/>
      <c r="AU1016" s="387"/>
      <c r="AV1016" s="387"/>
      <c r="AW1016" s="387"/>
      <c r="AX1016" s="387"/>
      <c r="AY1016" s="387"/>
      <c r="AZ1016" s="387"/>
      <c r="BA1016" s="387"/>
      <c r="BB1016" s="387"/>
      <c r="BC1016" s="387"/>
      <c r="BD1016" s="387"/>
      <c r="BE1016" s="387"/>
      <c r="BF1016" s="387"/>
      <c r="BG1016" s="387"/>
      <c r="BH1016" s="387"/>
      <c r="BI1016" s="387"/>
      <c r="BJ1016" s="387"/>
      <c r="BK1016" s="387"/>
      <c r="BL1016" s="387"/>
      <c r="BM1016" s="387"/>
      <c r="BN1016" s="387"/>
      <c r="BO1016" s="387"/>
      <c r="BP1016" s="387"/>
      <c r="BQ1016" s="387"/>
      <c r="BR1016" s="387"/>
      <c r="BS1016" s="387"/>
      <c r="BT1016" s="387"/>
      <c r="BU1016" s="387"/>
      <c r="BV1016" s="387"/>
      <c r="BW1016" s="387"/>
      <c r="BX1016" s="387"/>
      <c r="BY1016" s="387"/>
      <c r="BZ1016" s="387"/>
      <c r="CA1016" s="387"/>
      <c r="CB1016" s="387"/>
      <c r="CC1016" s="387"/>
      <c r="CD1016" s="387"/>
      <c r="CE1016" s="387"/>
      <c r="CF1016" s="387"/>
      <c r="CG1016" s="387"/>
      <c r="CH1016" s="387"/>
      <c r="CI1016" s="387"/>
      <c r="CJ1016" s="387"/>
      <c r="CK1016" s="387"/>
      <c r="CL1016" s="387"/>
      <c r="CM1016" s="387"/>
      <c r="CN1016" s="387"/>
      <c r="CO1016" s="387"/>
      <c r="CP1016" s="387"/>
      <c r="CQ1016" s="387"/>
      <c r="CR1016" s="387"/>
      <c r="CS1016" s="387"/>
      <c r="CT1016" s="387"/>
      <c r="CU1016" s="387"/>
      <c r="CV1016" s="387"/>
      <c r="CW1016" s="387"/>
      <c r="CX1016" s="387"/>
      <c r="CY1016" s="387"/>
      <c r="CZ1016" s="387"/>
      <c r="DA1016" s="387"/>
      <c r="DB1016" s="387"/>
      <c r="DC1016" s="387"/>
      <c r="DD1016" s="387"/>
      <c r="DE1016" s="387"/>
      <c r="DF1016" s="387"/>
      <c r="DG1016" s="387"/>
      <c r="DH1016" s="387"/>
      <c r="DI1016" s="387"/>
      <c r="DJ1016" s="387"/>
      <c r="DK1016" s="387"/>
      <c r="DL1016" s="387"/>
      <c r="DM1016" s="387"/>
      <c r="DN1016" s="387"/>
      <c r="DO1016" s="387"/>
      <c r="DP1016" s="387"/>
      <c r="DQ1016" s="387"/>
      <c r="DR1016" s="387"/>
      <c r="DS1016" s="387"/>
      <c r="DT1016" s="387"/>
      <c r="DU1016" s="387"/>
      <c r="DV1016" s="387"/>
      <c r="DW1016" s="387"/>
      <c r="DX1016" s="387"/>
      <c r="DY1016" s="387"/>
      <c r="DZ1016" s="387"/>
      <c r="EA1016" s="387"/>
      <c r="EB1016" s="387"/>
      <c r="EC1016" s="387"/>
      <c r="ED1016" s="387"/>
      <c r="EE1016" s="387"/>
      <c r="EF1016" s="387"/>
      <c r="EG1016" s="387"/>
      <c r="EH1016" s="387"/>
      <c r="EI1016" s="387"/>
      <c r="EJ1016" s="387"/>
      <c r="EK1016" s="387"/>
      <c r="EL1016" s="387"/>
      <c r="EM1016" s="387"/>
    </row>
    <row r="1017" spans="1:143" s="389" customFormat="1" ht="25.5" hidden="1" customHeight="1">
      <c r="A1017" s="504"/>
      <c r="B1017" s="504"/>
      <c r="C1017" s="504"/>
      <c r="D1017" s="504"/>
      <c r="E1017" s="504"/>
      <c r="F1017" s="504"/>
      <c r="G1017" s="504"/>
      <c r="H1017" s="504"/>
      <c r="I1017" s="504"/>
      <c r="J1017" s="504"/>
      <c r="K1017" s="504"/>
      <c r="L1017" s="504"/>
      <c r="M1017" s="504"/>
      <c r="N1017" s="504"/>
      <c r="O1017" s="504"/>
      <c r="P1017" s="504"/>
      <c r="Q1017" s="504"/>
      <c r="R1017" s="504"/>
      <c r="S1017" s="504"/>
      <c r="T1017" s="504"/>
      <c r="U1017" s="504"/>
      <c r="V1017" s="504"/>
      <c r="W1017" s="504"/>
      <c r="X1017" s="504"/>
      <c r="Y1017" s="504"/>
      <c r="Z1017" s="504"/>
      <c r="AA1017" s="504"/>
      <c r="AB1017" s="504"/>
      <c r="AC1017" s="504"/>
      <c r="AD1017" s="504"/>
      <c r="AE1017" s="504"/>
      <c r="AF1017" s="500"/>
      <c r="AG1017" s="500"/>
      <c r="AH1017" s="500"/>
      <c r="AI1017" s="387"/>
      <c r="AJ1017" s="387"/>
      <c r="AK1017" s="387"/>
      <c r="AL1017" s="387"/>
      <c r="AM1017" s="387"/>
      <c r="AN1017" s="387"/>
      <c r="AO1017" s="387"/>
      <c r="AP1017" s="387"/>
      <c r="AQ1017" s="387"/>
      <c r="AR1017" s="387"/>
      <c r="AS1017" s="387"/>
      <c r="AT1017" s="387"/>
      <c r="AU1017" s="387"/>
      <c r="AV1017" s="387"/>
      <c r="AW1017" s="387"/>
      <c r="AX1017" s="387"/>
      <c r="AY1017" s="387"/>
      <c r="AZ1017" s="387"/>
      <c r="BA1017" s="387"/>
      <c r="BB1017" s="387"/>
      <c r="BC1017" s="387"/>
      <c r="BD1017" s="387"/>
      <c r="BE1017" s="387"/>
      <c r="BF1017" s="387"/>
      <c r="BG1017" s="387"/>
      <c r="BH1017" s="387"/>
      <c r="BI1017" s="387"/>
      <c r="BJ1017" s="387"/>
      <c r="BK1017" s="387"/>
      <c r="BL1017" s="387"/>
      <c r="BM1017" s="387"/>
      <c r="BN1017" s="387"/>
      <c r="BO1017" s="387"/>
      <c r="BP1017" s="387"/>
      <c r="BQ1017" s="387"/>
      <c r="BR1017" s="387"/>
      <c r="BS1017" s="387"/>
      <c r="BT1017" s="387"/>
      <c r="BU1017" s="387"/>
      <c r="BV1017" s="387"/>
      <c r="BW1017" s="387"/>
      <c r="BX1017" s="387"/>
      <c r="BY1017" s="387"/>
      <c r="BZ1017" s="387"/>
      <c r="CA1017" s="387"/>
      <c r="CB1017" s="387"/>
      <c r="CC1017" s="387"/>
      <c r="CD1017" s="387"/>
      <c r="CE1017" s="387"/>
      <c r="CF1017" s="387"/>
      <c r="CG1017" s="387"/>
      <c r="CH1017" s="387"/>
      <c r="CI1017" s="387"/>
      <c r="CJ1017" s="387"/>
      <c r="CK1017" s="387"/>
      <c r="CL1017" s="387"/>
      <c r="CM1017" s="387"/>
      <c r="CN1017" s="387"/>
      <c r="CO1017" s="387"/>
      <c r="CP1017" s="387"/>
      <c r="CQ1017" s="387"/>
      <c r="CR1017" s="387"/>
      <c r="CS1017" s="387"/>
      <c r="CT1017" s="387"/>
      <c r="CU1017" s="387"/>
      <c r="CV1017" s="387"/>
      <c r="CW1017" s="387"/>
      <c r="CX1017" s="387"/>
      <c r="CY1017" s="387"/>
      <c r="CZ1017" s="387"/>
      <c r="DA1017" s="387"/>
      <c r="DB1017" s="387"/>
      <c r="DC1017" s="387"/>
      <c r="DD1017" s="387"/>
      <c r="DE1017" s="387"/>
      <c r="DF1017" s="387"/>
      <c r="DG1017" s="387"/>
      <c r="DH1017" s="387"/>
      <c r="DI1017" s="387"/>
      <c r="DJ1017" s="387"/>
      <c r="DK1017" s="387"/>
      <c r="DL1017" s="387"/>
      <c r="DM1017" s="387"/>
      <c r="DN1017" s="387"/>
      <c r="DO1017" s="387"/>
      <c r="DP1017" s="387"/>
      <c r="DQ1017" s="387"/>
      <c r="DR1017" s="387"/>
      <c r="DS1017" s="387"/>
      <c r="DT1017" s="387"/>
      <c r="DU1017" s="387"/>
      <c r="DV1017" s="387"/>
      <c r="DW1017" s="387"/>
      <c r="DX1017" s="387"/>
      <c r="DY1017" s="387"/>
      <c r="DZ1017" s="387"/>
      <c r="EA1017" s="387"/>
      <c r="EB1017" s="387"/>
      <c r="EC1017" s="387"/>
      <c r="ED1017" s="387"/>
      <c r="EE1017" s="387"/>
      <c r="EF1017" s="387"/>
      <c r="EG1017" s="387"/>
      <c r="EH1017" s="387"/>
      <c r="EI1017" s="387"/>
      <c r="EJ1017" s="387"/>
      <c r="EK1017" s="387"/>
      <c r="EL1017" s="387"/>
      <c r="EM1017" s="387"/>
    </row>
    <row r="1018" spans="1:143" s="389" customFormat="1" ht="25.5" hidden="1" customHeight="1">
      <c r="A1018" s="504"/>
      <c r="B1018" s="504"/>
      <c r="C1018" s="504"/>
      <c r="D1018" s="504"/>
      <c r="E1018" s="504"/>
      <c r="F1018" s="504"/>
      <c r="G1018" s="504"/>
      <c r="H1018" s="504"/>
      <c r="I1018" s="504"/>
      <c r="J1018" s="504"/>
      <c r="K1018" s="504"/>
      <c r="L1018" s="504"/>
      <c r="M1018" s="504"/>
      <c r="N1018" s="504"/>
      <c r="O1018" s="504"/>
      <c r="P1018" s="504"/>
      <c r="Q1018" s="504"/>
      <c r="R1018" s="504"/>
      <c r="S1018" s="504"/>
      <c r="T1018" s="504"/>
      <c r="U1018" s="504"/>
      <c r="V1018" s="504"/>
      <c r="W1018" s="504"/>
      <c r="X1018" s="504"/>
      <c r="Y1018" s="504"/>
      <c r="Z1018" s="504"/>
      <c r="AA1018" s="504"/>
      <c r="AB1018" s="504"/>
      <c r="AC1018" s="504"/>
      <c r="AD1018" s="504"/>
      <c r="AE1018" s="504"/>
      <c r="AF1018" s="500"/>
      <c r="AG1018" s="500"/>
      <c r="AH1018" s="500"/>
      <c r="AI1018" s="387"/>
      <c r="AJ1018" s="387"/>
      <c r="AK1018" s="387"/>
      <c r="AL1018" s="387"/>
      <c r="AM1018" s="387"/>
      <c r="AN1018" s="387"/>
      <c r="AO1018" s="387"/>
      <c r="AP1018" s="387"/>
      <c r="AQ1018" s="387"/>
      <c r="AR1018" s="387"/>
      <c r="AS1018" s="387"/>
      <c r="AT1018" s="387"/>
      <c r="AU1018" s="387"/>
      <c r="AV1018" s="387"/>
      <c r="AW1018" s="387"/>
      <c r="AX1018" s="387"/>
      <c r="AY1018" s="387"/>
      <c r="AZ1018" s="387"/>
      <c r="BA1018" s="387"/>
      <c r="BB1018" s="387"/>
      <c r="BC1018" s="387"/>
      <c r="BD1018" s="387"/>
      <c r="BE1018" s="387"/>
      <c r="BF1018" s="387"/>
      <c r="BG1018" s="387"/>
      <c r="BH1018" s="387"/>
      <c r="BI1018" s="387"/>
      <c r="BJ1018" s="387"/>
      <c r="BK1018" s="387"/>
      <c r="BL1018" s="387"/>
      <c r="BM1018" s="387"/>
      <c r="BN1018" s="387"/>
      <c r="BO1018" s="387"/>
      <c r="BP1018" s="387"/>
      <c r="BQ1018" s="387"/>
      <c r="BR1018" s="387"/>
      <c r="BS1018" s="387"/>
      <c r="BT1018" s="387"/>
      <c r="BU1018" s="387"/>
      <c r="BV1018" s="387"/>
      <c r="BW1018" s="387"/>
      <c r="BX1018" s="387"/>
      <c r="BY1018" s="387"/>
      <c r="BZ1018" s="387"/>
      <c r="CA1018" s="387"/>
      <c r="CB1018" s="387"/>
      <c r="CC1018" s="387"/>
      <c r="CD1018" s="387"/>
      <c r="CE1018" s="387"/>
      <c r="CF1018" s="387"/>
      <c r="CG1018" s="387"/>
      <c r="CH1018" s="387"/>
      <c r="CI1018" s="387"/>
      <c r="CJ1018" s="387"/>
      <c r="CK1018" s="387"/>
      <c r="CL1018" s="387"/>
      <c r="CM1018" s="387"/>
      <c r="CN1018" s="387"/>
      <c r="CO1018" s="387"/>
      <c r="CP1018" s="387"/>
      <c r="CQ1018" s="387"/>
      <c r="CR1018" s="387"/>
      <c r="CS1018" s="387"/>
      <c r="CT1018" s="387"/>
      <c r="CU1018" s="387"/>
      <c r="CV1018" s="387"/>
      <c r="CW1018" s="387"/>
      <c r="CX1018" s="387"/>
      <c r="CY1018" s="387"/>
      <c r="CZ1018" s="387"/>
      <c r="DA1018" s="387"/>
      <c r="DB1018" s="387"/>
      <c r="DC1018" s="387"/>
      <c r="DD1018" s="387"/>
      <c r="DE1018" s="387"/>
      <c r="DF1018" s="387"/>
      <c r="DG1018" s="387"/>
      <c r="DH1018" s="387"/>
      <c r="DI1018" s="387"/>
      <c r="DJ1018" s="387"/>
      <c r="DK1018" s="387"/>
      <c r="DL1018" s="387"/>
      <c r="DM1018" s="387"/>
      <c r="DN1018" s="387"/>
      <c r="DO1018" s="387"/>
      <c r="DP1018" s="387"/>
      <c r="DQ1018" s="387"/>
      <c r="DR1018" s="387"/>
      <c r="DS1018" s="387"/>
      <c r="DT1018" s="387"/>
      <c r="DU1018" s="387"/>
      <c r="DV1018" s="387"/>
      <c r="DW1018" s="387"/>
      <c r="DX1018" s="387"/>
      <c r="DY1018" s="387"/>
      <c r="DZ1018" s="387"/>
      <c r="EA1018" s="387"/>
      <c r="EB1018" s="387"/>
      <c r="EC1018" s="387"/>
      <c r="ED1018" s="387"/>
      <c r="EE1018" s="387"/>
      <c r="EF1018" s="387"/>
      <c r="EG1018" s="387"/>
      <c r="EH1018" s="387"/>
      <c r="EI1018" s="387"/>
      <c r="EJ1018" s="387"/>
      <c r="EK1018" s="387"/>
      <c r="EL1018" s="387"/>
      <c r="EM1018" s="387"/>
    </row>
    <row r="1019" spans="1:143" s="389" customFormat="1" ht="25.5" hidden="1" customHeight="1">
      <c r="A1019" s="504"/>
      <c r="B1019" s="504"/>
      <c r="C1019" s="504"/>
      <c r="D1019" s="504"/>
      <c r="E1019" s="504"/>
      <c r="F1019" s="504"/>
      <c r="G1019" s="504"/>
      <c r="H1019" s="504"/>
      <c r="I1019" s="504"/>
      <c r="J1019" s="504"/>
      <c r="K1019" s="504"/>
      <c r="L1019" s="504"/>
      <c r="M1019" s="504"/>
      <c r="N1019" s="504"/>
      <c r="O1019" s="504"/>
      <c r="P1019" s="504"/>
      <c r="Q1019" s="504"/>
      <c r="R1019" s="504"/>
      <c r="S1019" s="504"/>
      <c r="T1019" s="504"/>
      <c r="U1019" s="504"/>
      <c r="V1019" s="504"/>
      <c r="W1019" s="504"/>
      <c r="X1019" s="504"/>
      <c r="Y1019" s="504"/>
      <c r="Z1019" s="504"/>
      <c r="AA1019" s="504"/>
      <c r="AB1019" s="504"/>
      <c r="AC1019" s="504"/>
      <c r="AD1019" s="504"/>
      <c r="AE1019" s="504"/>
      <c r="AF1019" s="500"/>
      <c r="AG1019" s="500"/>
      <c r="AH1019" s="500"/>
      <c r="AI1019" s="387"/>
      <c r="AJ1019" s="387"/>
      <c r="AK1019" s="387"/>
      <c r="AL1019" s="387"/>
      <c r="AM1019" s="387"/>
      <c r="AN1019" s="387"/>
      <c r="AO1019" s="387"/>
      <c r="AP1019" s="387"/>
      <c r="AQ1019" s="387"/>
      <c r="AR1019" s="387"/>
      <c r="AS1019" s="387"/>
      <c r="AT1019" s="387"/>
      <c r="AU1019" s="387"/>
      <c r="AV1019" s="387"/>
      <c r="AW1019" s="387"/>
      <c r="AX1019" s="387"/>
      <c r="AY1019" s="387"/>
      <c r="AZ1019" s="387"/>
      <c r="BA1019" s="387"/>
      <c r="BB1019" s="387"/>
      <c r="BC1019" s="387"/>
      <c r="BD1019" s="387"/>
      <c r="BE1019" s="387"/>
      <c r="BF1019" s="387"/>
      <c r="BG1019" s="387"/>
      <c r="BH1019" s="387"/>
      <c r="BI1019" s="387"/>
      <c r="BJ1019" s="387"/>
      <c r="BK1019" s="387"/>
      <c r="BL1019" s="387"/>
      <c r="BM1019" s="387"/>
      <c r="BN1019" s="387"/>
      <c r="BO1019" s="387"/>
      <c r="BP1019" s="387"/>
      <c r="BQ1019" s="387"/>
      <c r="BR1019" s="387"/>
      <c r="BS1019" s="387"/>
      <c r="BT1019" s="387"/>
      <c r="BU1019" s="387"/>
      <c r="BV1019" s="387"/>
      <c r="BW1019" s="387"/>
      <c r="BX1019" s="387"/>
      <c r="BY1019" s="387"/>
      <c r="BZ1019" s="387"/>
      <c r="CA1019" s="387"/>
      <c r="CB1019" s="387"/>
      <c r="CC1019" s="387"/>
      <c r="CD1019" s="387"/>
      <c r="CE1019" s="387"/>
      <c r="CF1019" s="387"/>
      <c r="CG1019" s="387"/>
      <c r="CH1019" s="387"/>
      <c r="CI1019" s="387"/>
      <c r="CJ1019" s="387"/>
      <c r="CK1019" s="387"/>
      <c r="CL1019" s="387"/>
      <c r="CM1019" s="387"/>
      <c r="CN1019" s="387"/>
      <c r="CO1019" s="387"/>
      <c r="CP1019" s="387"/>
      <c r="CQ1019" s="387"/>
      <c r="CR1019" s="387"/>
      <c r="CS1019" s="387"/>
      <c r="CT1019" s="387"/>
      <c r="CU1019" s="387"/>
      <c r="CV1019" s="387"/>
      <c r="CW1019" s="387"/>
      <c r="CX1019" s="387"/>
      <c r="CY1019" s="387"/>
      <c r="CZ1019" s="387"/>
      <c r="DA1019" s="387"/>
      <c r="DB1019" s="387"/>
      <c r="DC1019" s="387"/>
      <c r="DD1019" s="387"/>
      <c r="DE1019" s="387"/>
      <c r="DF1019" s="387"/>
      <c r="DG1019" s="387"/>
      <c r="DH1019" s="387"/>
      <c r="DI1019" s="387"/>
      <c r="DJ1019" s="387"/>
      <c r="DK1019" s="387"/>
      <c r="DL1019" s="387"/>
      <c r="DM1019" s="387"/>
      <c r="DN1019" s="387"/>
      <c r="DO1019" s="387"/>
      <c r="DP1019" s="387"/>
      <c r="DQ1019" s="387"/>
      <c r="DR1019" s="387"/>
      <c r="DS1019" s="387"/>
      <c r="DT1019" s="387"/>
      <c r="DU1019" s="387"/>
      <c r="DV1019" s="387"/>
      <c r="DW1019" s="387"/>
      <c r="DX1019" s="387"/>
      <c r="DY1019" s="387"/>
      <c r="DZ1019" s="387"/>
      <c r="EA1019" s="387"/>
      <c r="EB1019" s="387"/>
      <c r="EC1019" s="387"/>
      <c r="ED1019" s="387"/>
      <c r="EE1019" s="387"/>
      <c r="EF1019" s="387"/>
      <c r="EG1019" s="387"/>
      <c r="EH1019" s="387"/>
      <c r="EI1019" s="387"/>
      <c r="EJ1019" s="387"/>
      <c r="EK1019" s="387"/>
      <c r="EL1019" s="387"/>
      <c r="EM1019" s="387"/>
    </row>
    <row r="1020" spans="1:143" s="389" customFormat="1" ht="25.5" hidden="1" customHeight="1">
      <c r="A1020" s="504"/>
      <c r="B1020" s="504"/>
      <c r="C1020" s="504"/>
      <c r="D1020" s="504"/>
      <c r="E1020" s="504"/>
      <c r="F1020" s="504"/>
      <c r="G1020" s="504"/>
      <c r="H1020" s="504"/>
      <c r="I1020" s="504"/>
      <c r="J1020" s="504"/>
      <c r="K1020" s="504"/>
      <c r="L1020" s="504"/>
      <c r="M1020" s="504"/>
      <c r="N1020" s="504"/>
      <c r="O1020" s="504"/>
      <c r="P1020" s="504"/>
      <c r="Q1020" s="504"/>
      <c r="R1020" s="504"/>
      <c r="S1020" s="504"/>
      <c r="T1020" s="504"/>
      <c r="U1020" s="504"/>
      <c r="V1020" s="504"/>
      <c r="W1020" s="504"/>
      <c r="X1020" s="504"/>
      <c r="Y1020" s="504"/>
      <c r="Z1020" s="504"/>
      <c r="AA1020" s="504"/>
      <c r="AB1020" s="504"/>
      <c r="AC1020" s="504"/>
      <c r="AD1020" s="504"/>
      <c r="AE1020" s="504"/>
      <c r="AF1020" s="500"/>
      <c r="AG1020" s="500"/>
      <c r="AH1020" s="500"/>
      <c r="AI1020" s="387"/>
      <c r="AJ1020" s="387"/>
      <c r="AK1020" s="387"/>
      <c r="AL1020" s="387"/>
      <c r="AM1020" s="387"/>
      <c r="AN1020" s="387"/>
      <c r="AO1020" s="387"/>
      <c r="AP1020" s="387"/>
      <c r="AQ1020" s="387"/>
      <c r="AR1020" s="387"/>
      <c r="AS1020" s="387"/>
      <c r="AT1020" s="387"/>
      <c r="AU1020" s="387"/>
      <c r="AV1020" s="387"/>
      <c r="AW1020" s="387"/>
      <c r="AX1020" s="387"/>
      <c r="AY1020" s="387"/>
      <c r="AZ1020" s="387"/>
      <c r="BA1020" s="387"/>
      <c r="BB1020" s="387"/>
      <c r="BC1020" s="387"/>
      <c r="BD1020" s="387"/>
      <c r="BE1020" s="387"/>
      <c r="BF1020" s="387"/>
      <c r="BG1020" s="387"/>
      <c r="BH1020" s="387"/>
      <c r="BI1020" s="387"/>
      <c r="BJ1020" s="387"/>
      <c r="BK1020" s="387"/>
      <c r="BL1020" s="387"/>
      <c r="BM1020" s="387"/>
      <c r="BN1020" s="387"/>
      <c r="BO1020" s="387"/>
      <c r="BP1020" s="387"/>
      <c r="BQ1020" s="387"/>
      <c r="BR1020" s="387"/>
      <c r="BS1020" s="387"/>
      <c r="BT1020" s="387"/>
      <c r="BU1020" s="387"/>
      <c r="BV1020" s="387"/>
      <c r="BW1020" s="387"/>
      <c r="BX1020" s="387"/>
      <c r="BY1020" s="387"/>
      <c r="BZ1020" s="387"/>
      <c r="CA1020" s="387"/>
      <c r="CB1020" s="387"/>
      <c r="CC1020" s="387"/>
      <c r="CD1020" s="387"/>
      <c r="CE1020" s="387"/>
      <c r="CF1020" s="387"/>
      <c r="CG1020" s="387"/>
      <c r="CH1020" s="387"/>
      <c r="CI1020" s="387"/>
      <c r="CJ1020" s="387"/>
      <c r="CK1020" s="387"/>
      <c r="CL1020" s="387"/>
      <c r="CM1020" s="387"/>
      <c r="CN1020" s="387"/>
      <c r="CO1020" s="387"/>
      <c r="CP1020" s="387"/>
      <c r="CQ1020" s="387"/>
      <c r="CR1020" s="387"/>
      <c r="CS1020" s="387"/>
      <c r="CT1020" s="387"/>
      <c r="CU1020" s="387"/>
      <c r="CV1020" s="387"/>
      <c r="CW1020" s="387"/>
      <c r="CX1020" s="387"/>
      <c r="CY1020" s="387"/>
      <c r="CZ1020" s="387"/>
      <c r="DA1020" s="387"/>
      <c r="DB1020" s="387"/>
      <c r="DC1020" s="387"/>
      <c r="DD1020" s="387"/>
      <c r="DE1020" s="387"/>
      <c r="DF1020" s="387"/>
      <c r="DG1020" s="387"/>
      <c r="DH1020" s="387"/>
      <c r="DI1020" s="387"/>
      <c r="DJ1020" s="387"/>
      <c r="DK1020" s="387"/>
      <c r="DL1020" s="387"/>
      <c r="DM1020" s="387"/>
      <c r="DN1020" s="387"/>
      <c r="DO1020" s="387"/>
      <c r="DP1020" s="387"/>
      <c r="DQ1020" s="387"/>
      <c r="DR1020" s="387"/>
      <c r="DS1020" s="387"/>
      <c r="DT1020" s="387"/>
      <c r="DU1020" s="387"/>
      <c r="DV1020" s="387"/>
      <c r="DW1020" s="387"/>
      <c r="DX1020" s="387"/>
      <c r="DY1020" s="387"/>
      <c r="DZ1020" s="387"/>
      <c r="EA1020" s="387"/>
      <c r="EB1020" s="387"/>
      <c r="EC1020" s="387"/>
      <c r="ED1020" s="387"/>
      <c r="EE1020" s="387"/>
      <c r="EF1020" s="387"/>
      <c r="EG1020" s="387"/>
      <c r="EH1020" s="387"/>
      <c r="EI1020" s="387"/>
      <c r="EJ1020" s="387"/>
      <c r="EK1020" s="387"/>
      <c r="EL1020" s="387"/>
      <c r="EM1020" s="387"/>
    </row>
    <row r="1021" spans="1:143" s="389" customFormat="1" ht="25.5" hidden="1" customHeight="1">
      <c r="A1021" s="504"/>
      <c r="B1021" s="504"/>
      <c r="C1021" s="504"/>
      <c r="D1021" s="504"/>
      <c r="E1021" s="504"/>
      <c r="F1021" s="504"/>
      <c r="G1021" s="504"/>
      <c r="H1021" s="504"/>
      <c r="I1021" s="504"/>
      <c r="J1021" s="504"/>
      <c r="K1021" s="504"/>
      <c r="L1021" s="504"/>
      <c r="M1021" s="504"/>
      <c r="N1021" s="504"/>
      <c r="O1021" s="504"/>
      <c r="P1021" s="504"/>
      <c r="Q1021" s="504"/>
      <c r="R1021" s="504"/>
      <c r="S1021" s="504"/>
      <c r="T1021" s="504"/>
      <c r="U1021" s="504"/>
      <c r="V1021" s="504"/>
      <c r="W1021" s="504"/>
      <c r="X1021" s="504"/>
      <c r="Y1021" s="504"/>
      <c r="Z1021" s="504"/>
      <c r="AA1021" s="504"/>
      <c r="AB1021" s="504"/>
      <c r="AC1021" s="504"/>
      <c r="AD1021" s="504"/>
      <c r="AE1021" s="504"/>
      <c r="AF1021" s="500"/>
      <c r="AG1021" s="500"/>
      <c r="AH1021" s="500"/>
      <c r="AI1021" s="387"/>
      <c r="AJ1021" s="387"/>
      <c r="AK1021" s="387"/>
      <c r="AL1021" s="387"/>
      <c r="AM1021" s="387"/>
      <c r="AN1021" s="387"/>
      <c r="AO1021" s="387"/>
      <c r="AP1021" s="387"/>
      <c r="AQ1021" s="387"/>
      <c r="AR1021" s="387"/>
      <c r="AS1021" s="387"/>
      <c r="AT1021" s="387"/>
      <c r="AU1021" s="387"/>
      <c r="AV1021" s="387"/>
      <c r="AW1021" s="387"/>
      <c r="AX1021" s="387"/>
      <c r="AY1021" s="387"/>
      <c r="AZ1021" s="387"/>
      <c r="BA1021" s="387"/>
      <c r="BB1021" s="387"/>
      <c r="BC1021" s="387"/>
      <c r="BD1021" s="387"/>
      <c r="BE1021" s="387"/>
      <c r="BF1021" s="387"/>
      <c r="BG1021" s="387"/>
      <c r="BH1021" s="387"/>
      <c r="BI1021" s="387"/>
      <c r="BJ1021" s="387"/>
      <c r="BK1021" s="387"/>
      <c r="BL1021" s="387"/>
      <c r="BM1021" s="387"/>
      <c r="BN1021" s="387"/>
      <c r="BO1021" s="387"/>
      <c r="BP1021" s="387"/>
      <c r="BQ1021" s="387"/>
      <c r="BR1021" s="387"/>
      <c r="BS1021" s="387"/>
      <c r="BT1021" s="387"/>
      <c r="BU1021" s="387"/>
      <c r="BV1021" s="387"/>
      <c r="BW1021" s="387"/>
      <c r="BX1021" s="387"/>
      <c r="BY1021" s="387"/>
      <c r="BZ1021" s="387"/>
      <c r="CA1021" s="387"/>
      <c r="CB1021" s="387"/>
      <c r="CC1021" s="387"/>
      <c r="CD1021" s="387"/>
      <c r="CE1021" s="387"/>
      <c r="CF1021" s="387"/>
      <c r="CG1021" s="387"/>
      <c r="CH1021" s="387"/>
      <c r="CI1021" s="387"/>
      <c r="CJ1021" s="387"/>
      <c r="CK1021" s="387"/>
      <c r="CL1021" s="387"/>
      <c r="CM1021" s="387"/>
      <c r="CN1021" s="387"/>
      <c r="CO1021" s="387"/>
      <c r="CP1021" s="387"/>
      <c r="CQ1021" s="387"/>
      <c r="CR1021" s="387"/>
      <c r="CS1021" s="387"/>
      <c r="CT1021" s="387"/>
      <c r="CU1021" s="387"/>
      <c r="CV1021" s="387"/>
      <c r="CW1021" s="387"/>
      <c r="CX1021" s="387"/>
      <c r="CY1021" s="387"/>
      <c r="CZ1021" s="387"/>
      <c r="DA1021" s="387"/>
      <c r="DB1021" s="387"/>
      <c r="DC1021" s="387"/>
      <c r="DD1021" s="387"/>
      <c r="DE1021" s="387"/>
      <c r="DF1021" s="387"/>
      <c r="DG1021" s="387"/>
      <c r="DH1021" s="387"/>
      <c r="DI1021" s="387"/>
      <c r="DJ1021" s="387"/>
      <c r="DK1021" s="387"/>
      <c r="DL1021" s="387"/>
      <c r="DM1021" s="387"/>
      <c r="DN1021" s="387"/>
      <c r="DO1021" s="387"/>
      <c r="DP1021" s="387"/>
      <c r="DQ1021" s="387"/>
      <c r="DR1021" s="387"/>
      <c r="DS1021" s="387"/>
      <c r="DT1021" s="387"/>
      <c r="DU1021" s="387"/>
      <c r="DV1021" s="387"/>
      <c r="DW1021" s="387"/>
      <c r="DX1021" s="387"/>
      <c r="DY1021" s="387"/>
      <c r="DZ1021" s="387"/>
      <c r="EA1021" s="387"/>
      <c r="EB1021" s="387"/>
      <c r="EC1021" s="387"/>
      <c r="ED1021" s="387"/>
      <c r="EE1021" s="387"/>
      <c r="EF1021" s="387"/>
      <c r="EG1021" s="387"/>
      <c r="EH1021" s="387"/>
      <c r="EI1021" s="387"/>
      <c r="EJ1021" s="387"/>
      <c r="EK1021" s="387"/>
      <c r="EL1021" s="387"/>
      <c r="EM1021" s="387"/>
    </row>
    <row r="1022" spans="1:143" s="389" customFormat="1" ht="25.5" hidden="1" customHeight="1">
      <c r="A1022" s="504"/>
      <c r="B1022" s="504"/>
      <c r="C1022" s="504"/>
      <c r="D1022" s="504"/>
      <c r="E1022" s="504"/>
      <c r="F1022" s="504"/>
      <c r="G1022" s="504"/>
      <c r="H1022" s="504"/>
      <c r="I1022" s="504"/>
      <c r="J1022" s="504"/>
      <c r="K1022" s="504"/>
      <c r="L1022" s="504"/>
      <c r="M1022" s="504"/>
      <c r="N1022" s="504"/>
      <c r="O1022" s="504"/>
      <c r="P1022" s="504"/>
      <c r="Q1022" s="504"/>
      <c r="R1022" s="504"/>
      <c r="S1022" s="504"/>
      <c r="T1022" s="504"/>
      <c r="U1022" s="504"/>
      <c r="V1022" s="504"/>
      <c r="W1022" s="504"/>
      <c r="X1022" s="504"/>
      <c r="Y1022" s="504"/>
      <c r="Z1022" s="504"/>
      <c r="AA1022" s="504"/>
      <c r="AB1022" s="504"/>
      <c r="AC1022" s="504"/>
      <c r="AD1022" s="504"/>
      <c r="AE1022" s="504"/>
      <c r="AF1022" s="500"/>
      <c r="AG1022" s="500"/>
      <c r="AH1022" s="500"/>
      <c r="AI1022" s="387"/>
      <c r="AJ1022" s="387"/>
      <c r="AK1022" s="387"/>
      <c r="AL1022" s="387"/>
      <c r="AM1022" s="387"/>
      <c r="AN1022" s="387"/>
      <c r="AO1022" s="387"/>
      <c r="AP1022" s="387"/>
      <c r="AQ1022" s="387"/>
      <c r="AR1022" s="387"/>
      <c r="AS1022" s="387"/>
      <c r="AT1022" s="387"/>
      <c r="AU1022" s="387"/>
      <c r="AV1022" s="387"/>
      <c r="AW1022" s="387"/>
      <c r="AX1022" s="387"/>
      <c r="AY1022" s="387"/>
      <c r="AZ1022" s="387"/>
      <c r="BA1022" s="387"/>
      <c r="BB1022" s="387"/>
      <c r="BC1022" s="387"/>
      <c r="BD1022" s="387"/>
      <c r="BE1022" s="387"/>
      <c r="BF1022" s="387"/>
      <c r="BG1022" s="387"/>
      <c r="BH1022" s="387"/>
      <c r="BI1022" s="387"/>
      <c r="BJ1022" s="387"/>
      <c r="BK1022" s="387"/>
      <c r="BL1022" s="387"/>
      <c r="BM1022" s="387"/>
      <c r="BN1022" s="387"/>
      <c r="BO1022" s="387"/>
      <c r="BP1022" s="387"/>
      <c r="BQ1022" s="387"/>
      <c r="BR1022" s="387"/>
      <c r="BS1022" s="387"/>
      <c r="BT1022" s="387"/>
      <c r="BU1022" s="387"/>
      <c r="BV1022" s="387"/>
      <c r="BW1022" s="387"/>
      <c r="BX1022" s="387"/>
      <c r="BY1022" s="387"/>
      <c r="BZ1022" s="387"/>
      <c r="CA1022" s="387"/>
      <c r="CB1022" s="387"/>
      <c r="CC1022" s="387"/>
      <c r="CD1022" s="387"/>
      <c r="CE1022" s="387"/>
      <c r="CF1022" s="387"/>
      <c r="CG1022" s="387"/>
      <c r="CH1022" s="387"/>
      <c r="CI1022" s="387"/>
      <c r="CJ1022" s="387"/>
      <c r="CK1022" s="387"/>
      <c r="CL1022" s="387"/>
      <c r="CM1022" s="387"/>
      <c r="CN1022" s="387"/>
      <c r="CO1022" s="387"/>
      <c r="CP1022" s="387"/>
      <c r="CQ1022" s="387"/>
      <c r="CR1022" s="387"/>
      <c r="CS1022" s="387"/>
      <c r="CT1022" s="387"/>
      <c r="CU1022" s="387"/>
      <c r="CV1022" s="387"/>
      <c r="CW1022" s="387"/>
      <c r="CX1022" s="387"/>
      <c r="CY1022" s="387"/>
      <c r="CZ1022" s="387"/>
      <c r="DA1022" s="387"/>
      <c r="DB1022" s="387"/>
      <c r="DC1022" s="387"/>
      <c r="DD1022" s="387"/>
      <c r="DE1022" s="387"/>
      <c r="DF1022" s="387"/>
      <c r="DG1022" s="387"/>
      <c r="DH1022" s="387"/>
      <c r="DI1022" s="387"/>
      <c r="DJ1022" s="387"/>
      <c r="DK1022" s="387"/>
      <c r="DL1022" s="387"/>
      <c r="DM1022" s="387"/>
      <c r="DN1022" s="387"/>
      <c r="DO1022" s="387"/>
      <c r="DP1022" s="387"/>
      <c r="DQ1022" s="387"/>
      <c r="DR1022" s="387"/>
      <c r="DS1022" s="387"/>
      <c r="DT1022" s="387"/>
      <c r="DU1022" s="387"/>
      <c r="DV1022" s="387"/>
      <c r="DW1022" s="387"/>
      <c r="DX1022" s="387"/>
      <c r="DY1022" s="387"/>
      <c r="DZ1022" s="387"/>
      <c r="EA1022" s="387"/>
      <c r="EB1022" s="387"/>
      <c r="EC1022" s="387"/>
      <c r="ED1022" s="387"/>
      <c r="EE1022" s="387"/>
      <c r="EF1022" s="387"/>
      <c r="EG1022" s="387"/>
      <c r="EH1022" s="387"/>
      <c r="EI1022" s="387"/>
      <c r="EJ1022" s="387"/>
      <c r="EK1022" s="387"/>
      <c r="EL1022" s="387"/>
      <c r="EM1022" s="387"/>
    </row>
    <row r="1023" spans="1:143" s="389" customFormat="1" ht="25.5" hidden="1" customHeight="1">
      <c r="A1023" s="504"/>
      <c r="B1023" s="504"/>
      <c r="C1023" s="504"/>
      <c r="D1023" s="504"/>
      <c r="E1023" s="504"/>
      <c r="F1023" s="504"/>
      <c r="G1023" s="504"/>
      <c r="H1023" s="504"/>
      <c r="I1023" s="504"/>
      <c r="J1023" s="504"/>
      <c r="K1023" s="504"/>
      <c r="L1023" s="504"/>
      <c r="M1023" s="504"/>
      <c r="N1023" s="504"/>
      <c r="O1023" s="504"/>
      <c r="P1023" s="504"/>
      <c r="Q1023" s="504"/>
      <c r="R1023" s="504"/>
      <c r="S1023" s="504"/>
      <c r="T1023" s="504"/>
      <c r="U1023" s="504"/>
      <c r="V1023" s="504"/>
      <c r="W1023" s="504"/>
      <c r="X1023" s="504"/>
      <c r="Y1023" s="504"/>
      <c r="Z1023" s="504"/>
      <c r="AA1023" s="504"/>
      <c r="AB1023" s="504"/>
      <c r="AC1023" s="504"/>
      <c r="AD1023" s="504"/>
      <c r="AE1023" s="504"/>
      <c r="AF1023" s="500"/>
      <c r="AG1023" s="500"/>
      <c r="AH1023" s="500"/>
      <c r="AI1023" s="387"/>
      <c r="AJ1023" s="387"/>
      <c r="AK1023" s="387"/>
      <c r="AL1023" s="387"/>
      <c r="AM1023" s="387"/>
      <c r="AN1023" s="387"/>
      <c r="AO1023" s="387"/>
      <c r="AP1023" s="387"/>
      <c r="AQ1023" s="387"/>
      <c r="AR1023" s="387"/>
      <c r="AS1023" s="387"/>
      <c r="AT1023" s="387"/>
      <c r="AU1023" s="387"/>
      <c r="AV1023" s="387"/>
      <c r="AW1023" s="387"/>
      <c r="AX1023" s="387"/>
      <c r="AY1023" s="387"/>
      <c r="AZ1023" s="387"/>
      <c r="BA1023" s="387"/>
      <c r="BB1023" s="387"/>
      <c r="BC1023" s="387"/>
      <c r="BD1023" s="387"/>
      <c r="BE1023" s="387"/>
      <c r="BF1023" s="387"/>
      <c r="BG1023" s="387"/>
      <c r="BH1023" s="387"/>
      <c r="BI1023" s="387"/>
      <c r="BJ1023" s="387"/>
      <c r="BK1023" s="387"/>
      <c r="BL1023" s="387"/>
      <c r="BM1023" s="387"/>
      <c r="BN1023" s="387"/>
      <c r="BO1023" s="387"/>
      <c r="BP1023" s="387"/>
      <c r="BQ1023" s="387"/>
      <c r="BR1023" s="387"/>
      <c r="BS1023" s="387"/>
      <c r="BT1023" s="387"/>
      <c r="BU1023" s="387"/>
      <c r="BV1023" s="387"/>
      <c r="BW1023" s="387"/>
      <c r="BX1023" s="387"/>
      <c r="BY1023" s="387"/>
      <c r="BZ1023" s="387"/>
      <c r="CA1023" s="387"/>
      <c r="CB1023" s="387"/>
      <c r="CC1023" s="387"/>
      <c r="CD1023" s="387"/>
      <c r="CE1023" s="387"/>
      <c r="CF1023" s="387"/>
      <c r="CG1023" s="387"/>
      <c r="CH1023" s="387"/>
      <c r="CI1023" s="387"/>
      <c r="CJ1023" s="387"/>
      <c r="CK1023" s="387"/>
      <c r="CL1023" s="387"/>
      <c r="CM1023" s="387"/>
      <c r="CN1023" s="387"/>
      <c r="CO1023" s="387"/>
      <c r="CP1023" s="387"/>
      <c r="CQ1023" s="387"/>
      <c r="CR1023" s="387"/>
      <c r="CS1023" s="387"/>
      <c r="CT1023" s="387"/>
      <c r="CU1023" s="387"/>
      <c r="CV1023" s="387"/>
      <c r="CW1023" s="387"/>
      <c r="CX1023" s="387"/>
      <c r="CY1023" s="387"/>
      <c r="CZ1023" s="387"/>
      <c r="DA1023" s="387"/>
      <c r="DB1023" s="387"/>
      <c r="DC1023" s="387"/>
      <c r="DD1023" s="387"/>
      <c r="DE1023" s="387"/>
      <c r="DF1023" s="387"/>
      <c r="DG1023" s="387"/>
      <c r="DH1023" s="387"/>
      <c r="DI1023" s="387"/>
      <c r="DJ1023" s="387"/>
      <c r="DK1023" s="387"/>
      <c r="DL1023" s="387"/>
      <c r="DM1023" s="387"/>
      <c r="DN1023" s="387"/>
      <c r="DO1023" s="387"/>
      <c r="DP1023" s="387"/>
      <c r="DQ1023" s="387"/>
      <c r="DR1023" s="387"/>
      <c r="DS1023" s="387"/>
      <c r="DT1023" s="387"/>
      <c r="DU1023" s="387"/>
      <c r="DV1023" s="387"/>
      <c r="DW1023" s="387"/>
      <c r="DX1023" s="387"/>
      <c r="DY1023" s="387"/>
      <c r="DZ1023" s="387"/>
      <c r="EA1023" s="387"/>
      <c r="EB1023" s="387"/>
      <c r="EC1023" s="387"/>
      <c r="ED1023" s="387"/>
      <c r="EE1023" s="387"/>
      <c r="EF1023" s="387"/>
      <c r="EG1023" s="387"/>
      <c r="EH1023" s="387"/>
      <c r="EI1023" s="387"/>
      <c r="EJ1023" s="387"/>
      <c r="EK1023" s="387"/>
      <c r="EL1023" s="387"/>
      <c r="EM1023" s="387"/>
    </row>
    <row r="1024" spans="1:143" s="389" customFormat="1" ht="25.5" hidden="1" customHeight="1">
      <c r="A1024" s="504"/>
      <c r="B1024" s="504"/>
      <c r="C1024" s="504"/>
      <c r="D1024" s="504"/>
      <c r="E1024" s="504"/>
      <c r="F1024" s="504"/>
      <c r="G1024" s="504"/>
      <c r="H1024" s="504"/>
      <c r="I1024" s="504"/>
      <c r="J1024" s="504"/>
      <c r="K1024" s="504"/>
      <c r="L1024" s="504"/>
      <c r="M1024" s="504"/>
      <c r="N1024" s="504"/>
      <c r="O1024" s="504"/>
      <c r="P1024" s="504"/>
      <c r="Q1024" s="504"/>
      <c r="R1024" s="504"/>
      <c r="S1024" s="504"/>
      <c r="T1024" s="504"/>
      <c r="U1024" s="504"/>
      <c r="V1024" s="504"/>
      <c r="W1024" s="504"/>
      <c r="X1024" s="504"/>
      <c r="Y1024" s="504"/>
      <c r="Z1024" s="504"/>
      <c r="AA1024" s="504"/>
      <c r="AB1024" s="504"/>
      <c r="AC1024" s="504"/>
      <c r="AD1024" s="504"/>
      <c r="AE1024" s="504"/>
      <c r="AF1024" s="500"/>
      <c r="AG1024" s="500"/>
      <c r="AH1024" s="500"/>
      <c r="AI1024" s="387"/>
      <c r="AJ1024" s="387"/>
      <c r="AK1024" s="387"/>
      <c r="AL1024" s="387"/>
      <c r="AM1024" s="387"/>
      <c r="AN1024" s="387"/>
      <c r="AO1024" s="387"/>
      <c r="AP1024" s="387"/>
      <c r="AQ1024" s="387"/>
      <c r="AR1024" s="387"/>
      <c r="AS1024" s="387"/>
      <c r="AT1024" s="387"/>
      <c r="AU1024" s="387"/>
      <c r="AV1024" s="387"/>
      <c r="AW1024" s="387"/>
      <c r="AX1024" s="387"/>
      <c r="AY1024" s="387"/>
      <c r="AZ1024" s="387"/>
      <c r="BA1024" s="387"/>
      <c r="BB1024" s="387"/>
      <c r="BC1024" s="387"/>
      <c r="BD1024" s="387"/>
      <c r="BE1024" s="387"/>
      <c r="BF1024" s="387"/>
      <c r="BG1024" s="387"/>
      <c r="BH1024" s="387"/>
      <c r="BI1024" s="387"/>
      <c r="BJ1024" s="387"/>
      <c r="BK1024" s="387"/>
      <c r="BL1024" s="387"/>
      <c r="BM1024" s="387"/>
      <c r="BN1024" s="387"/>
      <c r="BO1024" s="387"/>
      <c r="BP1024" s="387"/>
      <c r="BQ1024" s="387"/>
      <c r="BR1024" s="387"/>
      <c r="BS1024" s="387"/>
      <c r="BT1024" s="387"/>
      <c r="BU1024" s="387"/>
      <c r="BV1024" s="387"/>
      <c r="BW1024" s="387"/>
      <c r="BX1024" s="387"/>
      <c r="BY1024" s="387"/>
      <c r="BZ1024" s="387"/>
      <c r="CA1024" s="387"/>
      <c r="CB1024" s="387"/>
      <c r="CC1024" s="387"/>
      <c r="CD1024" s="387"/>
      <c r="CE1024" s="387"/>
      <c r="CF1024" s="387"/>
      <c r="CG1024" s="387"/>
      <c r="CH1024" s="387"/>
      <c r="CI1024" s="387"/>
      <c r="CJ1024" s="387"/>
      <c r="CK1024" s="387"/>
      <c r="CL1024" s="387"/>
      <c r="CM1024" s="387"/>
      <c r="CN1024" s="387"/>
      <c r="CO1024" s="387"/>
      <c r="CP1024" s="387"/>
      <c r="CQ1024" s="387"/>
      <c r="CR1024" s="387"/>
      <c r="CS1024" s="387"/>
      <c r="CT1024" s="387"/>
      <c r="CU1024" s="387"/>
      <c r="CV1024" s="387"/>
      <c r="CW1024" s="387"/>
      <c r="CX1024" s="387"/>
      <c r="CY1024" s="387"/>
      <c r="CZ1024" s="387"/>
      <c r="DA1024" s="387"/>
      <c r="DB1024" s="387"/>
      <c r="DC1024" s="387"/>
      <c r="DD1024" s="387"/>
      <c r="DE1024" s="387"/>
      <c r="DF1024" s="387"/>
      <c r="DG1024" s="387"/>
      <c r="DH1024" s="387"/>
      <c r="DI1024" s="387"/>
      <c r="DJ1024" s="387"/>
      <c r="DK1024" s="387"/>
      <c r="DL1024" s="387"/>
      <c r="DM1024" s="387"/>
      <c r="DN1024" s="387"/>
      <c r="DO1024" s="387"/>
      <c r="DP1024" s="387"/>
      <c r="DQ1024" s="387"/>
      <c r="DR1024" s="387"/>
      <c r="DS1024" s="387"/>
      <c r="DT1024" s="387"/>
      <c r="DU1024" s="387"/>
      <c r="DV1024" s="387"/>
      <c r="DW1024" s="387"/>
      <c r="DX1024" s="387"/>
      <c r="DY1024" s="387"/>
      <c r="DZ1024" s="387"/>
      <c r="EA1024" s="387"/>
      <c r="EB1024" s="387"/>
      <c r="EC1024" s="387"/>
      <c r="ED1024" s="387"/>
      <c r="EE1024" s="387"/>
      <c r="EF1024" s="387"/>
      <c r="EG1024" s="387"/>
      <c r="EH1024" s="387"/>
      <c r="EI1024" s="387"/>
      <c r="EJ1024" s="387"/>
      <c r="EK1024" s="387"/>
      <c r="EL1024" s="387"/>
      <c r="EM1024" s="387"/>
    </row>
    <row r="1025" spans="1:143" s="389" customFormat="1" ht="25.5" hidden="1" customHeight="1">
      <c r="A1025" s="504"/>
      <c r="B1025" s="504"/>
      <c r="C1025" s="504"/>
      <c r="D1025" s="504"/>
      <c r="E1025" s="504"/>
      <c r="F1025" s="504"/>
      <c r="G1025" s="504"/>
      <c r="H1025" s="504"/>
      <c r="I1025" s="504"/>
      <c r="J1025" s="504"/>
      <c r="K1025" s="504"/>
      <c r="L1025" s="504"/>
      <c r="M1025" s="504"/>
      <c r="N1025" s="504"/>
      <c r="O1025" s="504"/>
      <c r="P1025" s="504"/>
      <c r="Q1025" s="504"/>
      <c r="R1025" s="504"/>
      <c r="S1025" s="504"/>
      <c r="T1025" s="504"/>
      <c r="U1025" s="504"/>
      <c r="V1025" s="504"/>
      <c r="W1025" s="504"/>
      <c r="X1025" s="504"/>
      <c r="Y1025" s="504"/>
      <c r="Z1025" s="504"/>
      <c r="AA1025" s="504"/>
      <c r="AB1025" s="504"/>
      <c r="AC1025" s="504"/>
      <c r="AD1025" s="504"/>
      <c r="AE1025" s="504"/>
      <c r="AF1025" s="500"/>
      <c r="AG1025" s="500"/>
      <c r="AH1025" s="500"/>
      <c r="AI1025" s="387"/>
      <c r="AJ1025" s="387"/>
      <c r="AK1025" s="387"/>
      <c r="AL1025" s="387"/>
      <c r="AM1025" s="387"/>
      <c r="AN1025" s="387"/>
      <c r="AO1025" s="387"/>
      <c r="AP1025" s="387"/>
      <c r="AQ1025" s="387"/>
      <c r="AR1025" s="387"/>
      <c r="AS1025" s="387"/>
      <c r="AT1025" s="387"/>
      <c r="AU1025" s="387"/>
      <c r="AV1025" s="387"/>
      <c r="AW1025" s="387"/>
      <c r="AX1025" s="387"/>
      <c r="AY1025" s="387"/>
      <c r="AZ1025" s="387"/>
      <c r="BA1025" s="387"/>
      <c r="BB1025" s="387"/>
      <c r="BC1025" s="387"/>
      <c r="BD1025" s="387"/>
      <c r="BE1025" s="387"/>
      <c r="BF1025" s="387"/>
      <c r="BG1025" s="387"/>
      <c r="BH1025" s="387"/>
      <c r="BI1025" s="387"/>
      <c r="BJ1025" s="387"/>
      <c r="BK1025" s="387"/>
      <c r="BL1025" s="387"/>
      <c r="BM1025" s="387"/>
      <c r="BN1025" s="387"/>
      <c r="BO1025" s="387"/>
      <c r="BP1025" s="387"/>
      <c r="BQ1025" s="387"/>
      <c r="BR1025" s="387"/>
      <c r="BS1025" s="387"/>
      <c r="BT1025" s="387"/>
      <c r="BU1025" s="387"/>
      <c r="BV1025" s="387"/>
      <c r="BW1025" s="387"/>
      <c r="BX1025" s="387"/>
      <c r="BY1025" s="387"/>
      <c r="BZ1025" s="387"/>
      <c r="CA1025" s="387"/>
      <c r="CB1025" s="387"/>
      <c r="CC1025" s="387"/>
      <c r="CD1025" s="387"/>
      <c r="CE1025" s="387"/>
      <c r="CF1025" s="387"/>
      <c r="CG1025" s="387"/>
      <c r="CH1025" s="387"/>
      <c r="CI1025" s="387"/>
      <c r="CJ1025" s="387"/>
      <c r="CK1025" s="387"/>
      <c r="CL1025" s="387"/>
      <c r="CM1025" s="387"/>
      <c r="CN1025" s="387"/>
      <c r="CO1025" s="387"/>
      <c r="CP1025" s="387"/>
      <c r="CQ1025" s="387"/>
      <c r="CR1025" s="387"/>
      <c r="CS1025" s="387"/>
      <c r="CT1025" s="387"/>
      <c r="CU1025" s="387"/>
      <c r="CV1025" s="387"/>
      <c r="CW1025" s="387"/>
      <c r="CX1025" s="387"/>
      <c r="CY1025" s="387"/>
      <c r="CZ1025" s="387"/>
      <c r="DA1025" s="387"/>
      <c r="DB1025" s="387"/>
      <c r="DC1025" s="387"/>
      <c r="DD1025" s="387"/>
      <c r="DE1025" s="387"/>
      <c r="DF1025" s="387"/>
      <c r="DG1025" s="387"/>
      <c r="DH1025" s="387"/>
      <c r="DI1025" s="387"/>
      <c r="DJ1025" s="387"/>
      <c r="DK1025" s="387"/>
      <c r="DL1025" s="387"/>
      <c r="DM1025" s="387"/>
      <c r="DN1025" s="387"/>
      <c r="DO1025" s="387"/>
      <c r="DP1025" s="387"/>
      <c r="DQ1025" s="387"/>
      <c r="DR1025" s="387"/>
      <c r="DS1025" s="387"/>
      <c r="DT1025" s="387"/>
      <c r="DU1025" s="387"/>
      <c r="DV1025" s="387"/>
      <c r="DW1025" s="387"/>
      <c r="DX1025" s="387"/>
      <c r="DY1025" s="387"/>
      <c r="DZ1025" s="387"/>
      <c r="EA1025" s="387"/>
      <c r="EB1025" s="387"/>
      <c r="EC1025" s="387"/>
      <c r="ED1025" s="387"/>
      <c r="EE1025" s="387"/>
      <c r="EF1025" s="387"/>
      <c r="EG1025" s="387"/>
      <c r="EH1025" s="387"/>
      <c r="EI1025" s="387"/>
      <c r="EJ1025" s="387"/>
      <c r="EK1025" s="387"/>
      <c r="EL1025" s="387"/>
      <c r="EM1025" s="387"/>
    </row>
    <row r="1026" spans="1:143" s="389" customFormat="1" ht="25.5" hidden="1" customHeight="1">
      <c r="A1026" s="504"/>
      <c r="B1026" s="504"/>
      <c r="C1026" s="504"/>
      <c r="D1026" s="504"/>
      <c r="E1026" s="504"/>
      <c r="F1026" s="504"/>
      <c r="G1026" s="504"/>
      <c r="H1026" s="504"/>
      <c r="I1026" s="504"/>
      <c r="J1026" s="504"/>
      <c r="K1026" s="504"/>
      <c r="L1026" s="504"/>
      <c r="M1026" s="504"/>
      <c r="N1026" s="504"/>
      <c r="O1026" s="504"/>
      <c r="P1026" s="504"/>
      <c r="Q1026" s="504"/>
      <c r="R1026" s="504"/>
      <c r="S1026" s="504"/>
      <c r="T1026" s="504"/>
      <c r="U1026" s="504"/>
      <c r="V1026" s="504"/>
      <c r="W1026" s="504"/>
      <c r="X1026" s="504"/>
      <c r="Y1026" s="504"/>
      <c r="Z1026" s="504"/>
      <c r="AA1026" s="504"/>
      <c r="AB1026" s="504"/>
      <c r="AC1026" s="504"/>
      <c r="AD1026" s="504"/>
      <c r="AE1026" s="504"/>
      <c r="AF1026" s="500"/>
      <c r="AG1026" s="500"/>
      <c r="AH1026" s="500"/>
      <c r="AI1026" s="387"/>
      <c r="AJ1026" s="387"/>
      <c r="AK1026" s="387"/>
      <c r="AL1026" s="387"/>
      <c r="AM1026" s="387"/>
      <c r="AN1026" s="387"/>
      <c r="AO1026" s="387"/>
      <c r="AP1026" s="387"/>
      <c r="AQ1026" s="387"/>
      <c r="AR1026" s="387"/>
      <c r="AS1026" s="387"/>
      <c r="AT1026" s="387"/>
      <c r="AU1026" s="387"/>
      <c r="AV1026" s="387"/>
      <c r="AW1026" s="387"/>
      <c r="AX1026" s="387"/>
      <c r="AY1026" s="387"/>
      <c r="AZ1026" s="387"/>
      <c r="BA1026" s="387"/>
      <c r="BB1026" s="387"/>
      <c r="BC1026" s="387"/>
      <c r="BD1026" s="387"/>
      <c r="BE1026" s="387"/>
      <c r="BF1026" s="387"/>
      <c r="BG1026" s="387"/>
      <c r="BH1026" s="387"/>
      <c r="BI1026" s="387"/>
      <c r="BJ1026" s="387"/>
      <c r="BK1026" s="387"/>
      <c r="BL1026" s="387"/>
      <c r="BM1026" s="387"/>
      <c r="BN1026" s="387"/>
      <c r="BO1026" s="387"/>
      <c r="BP1026" s="387"/>
      <c r="BQ1026" s="387"/>
      <c r="BR1026" s="387"/>
      <c r="BS1026" s="387"/>
      <c r="BT1026" s="387"/>
      <c r="BU1026" s="387"/>
      <c r="BV1026" s="387"/>
      <c r="BW1026" s="387"/>
      <c r="BX1026" s="387"/>
      <c r="BY1026" s="387"/>
      <c r="BZ1026" s="387"/>
      <c r="CA1026" s="387"/>
      <c r="CB1026" s="387"/>
      <c r="CC1026" s="387"/>
      <c r="CD1026" s="387"/>
      <c r="CE1026" s="387"/>
      <c r="CF1026" s="387"/>
      <c r="CG1026" s="387"/>
      <c r="CH1026" s="387"/>
      <c r="CI1026" s="387"/>
      <c r="CJ1026" s="387"/>
      <c r="CK1026" s="387"/>
      <c r="CL1026" s="387"/>
      <c r="CM1026" s="387"/>
      <c r="CN1026" s="387"/>
      <c r="CO1026" s="387"/>
      <c r="CP1026" s="387"/>
      <c r="CQ1026" s="387"/>
      <c r="CR1026" s="387"/>
      <c r="CS1026" s="387"/>
      <c r="CT1026" s="387"/>
      <c r="CU1026" s="387"/>
      <c r="CV1026" s="387"/>
      <c r="CW1026" s="387"/>
      <c r="CX1026" s="387"/>
      <c r="CY1026" s="387"/>
      <c r="CZ1026" s="387"/>
      <c r="DA1026" s="387"/>
      <c r="DB1026" s="387"/>
      <c r="DC1026" s="387"/>
      <c r="DD1026" s="387"/>
      <c r="DE1026" s="387"/>
      <c r="DF1026" s="387"/>
      <c r="DG1026" s="387"/>
      <c r="DH1026" s="387"/>
      <c r="DI1026" s="387"/>
      <c r="DJ1026" s="387"/>
      <c r="DK1026" s="387"/>
      <c r="DL1026" s="387"/>
      <c r="DM1026" s="387"/>
      <c r="DN1026" s="387"/>
      <c r="DO1026" s="387"/>
      <c r="DP1026" s="387"/>
      <c r="DQ1026" s="387"/>
      <c r="DR1026" s="387"/>
      <c r="DS1026" s="387"/>
      <c r="DT1026" s="387"/>
      <c r="DU1026" s="387"/>
      <c r="DV1026" s="387"/>
      <c r="DW1026" s="387"/>
      <c r="DX1026" s="387"/>
      <c r="DY1026" s="387"/>
      <c r="DZ1026" s="387"/>
      <c r="EA1026" s="387"/>
      <c r="EB1026" s="387"/>
      <c r="EC1026" s="387"/>
      <c r="ED1026" s="387"/>
      <c r="EE1026" s="387"/>
      <c r="EF1026" s="387"/>
      <c r="EG1026" s="387"/>
      <c r="EH1026" s="387"/>
      <c r="EI1026" s="387"/>
      <c r="EJ1026" s="387"/>
      <c r="EK1026" s="387"/>
      <c r="EL1026" s="387"/>
      <c r="EM1026" s="387"/>
    </row>
    <row r="1027" spans="1:143" s="389" customFormat="1" ht="25.5" hidden="1" customHeight="1">
      <c r="A1027" s="504"/>
      <c r="B1027" s="504"/>
      <c r="C1027" s="504"/>
      <c r="D1027" s="504"/>
      <c r="E1027" s="504"/>
      <c r="F1027" s="504"/>
      <c r="G1027" s="504"/>
      <c r="H1027" s="504"/>
      <c r="I1027" s="504"/>
      <c r="J1027" s="504"/>
      <c r="K1027" s="504"/>
      <c r="L1027" s="504"/>
      <c r="M1027" s="504"/>
      <c r="N1027" s="504"/>
      <c r="O1027" s="504"/>
      <c r="P1027" s="504"/>
      <c r="Q1027" s="504"/>
      <c r="R1027" s="504"/>
      <c r="S1027" s="504"/>
      <c r="T1027" s="504"/>
      <c r="U1027" s="504"/>
      <c r="V1027" s="504"/>
      <c r="W1027" s="504"/>
      <c r="X1027" s="504"/>
      <c r="Y1027" s="504"/>
      <c r="Z1027" s="504"/>
      <c r="AA1027" s="504"/>
      <c r="AB1027" s="504"/>
      <c r="AC1027" s="504"/>
      <c r="AD1027" s="504"/>
      <c r="AE1027" s="504"/>
      <c r="AF1027" s="500"/>
      <c r="AG1027" s="500"/>
      <c r="AH1027" s="500"/>
      <c r="AI1027" s="387"/>
      <c r="AJ1027" s="387"/>
      <c r="AK1027" s="387"/>
      <c r="AL1027" s="387"/>
      <c r="AM1027" s="387"/>
      <c r="AN1027" s="387"/>
      <c r="AO1027" s="387"/>
      <c r="AP1027" s="387"/>
      <c r="AQ1027" s="387"/>
      <c r="AR1027" s="387"/>
      <c r="AS1027" s="387"/>
      <c r="AT1027" s="387"/>
      <c r="AU1027" s="387"/>
      <c r="AV1027" s="387"/>
      <c r="AW1027" s="387"/>
      <c r="AX1027" s="387"/>
      <c r="AY1027" s="387"/>
      <c r="AZ1027" s="387"/>
      <c r="BA1027" s="387"/>
      <c r="BB1027" s="387"/>
      <c r="BC1027" s="387"/>
      <c r="BD1027" s="387"/>
      <c r="BE1027" s="387"/>
      <c r="BF1027" s="387"/>
      <c r="BG1027" s="387"/>
      <c r="BH1027" s="387"/>
      <c r="BI1027" s="387"/>
      <c r="BJ1027" s="387"/>
      <c r="BK1027" s="387"/>
      <c r="BL1027" s="387"/>
      <c r="BM1027" s="387"/>
      <c r="BN1027" s="387"/>
      <c r="BO1027" s="387"/>
      <c r="BP1027" s="387"/>
      <c r="BQ1027" s="387"/>
      <c r="BR1027" s="387"/>
      <c r="BS1027" s="387"/>
      <c r="BT1027" s="387"/>
      <c r="BU1027" s="387"/>
      <c r="BV1027" s="387"/>
      <c r="BW1027" s="387"/>
      <c r="BX1027" s="387"/>
      <c r="BY1027" s="387"/>
      <c r="BZ1027" s="387"/>
      <c r="CA1027" s="387"/>
      <c r="CB1027" s="387"/>
      <c r="CC1027" s="387"/>
      <c r="CD1027" s="387"/>
      <c r="CE1027" s="387"/>
      <c r="CF1027" s="387"/>
      <c r="CG1027" s="387"/>
      <c r="CH1027" s="387"/>
      <c r="CI1027" s="387"/>
      <c r="CJ1027" s="387"/>
      <c r="CK1027" s="387"/>
      <c r="CL1027" s="387"/>
      <c r="CM1027" s="387"/>
      <c r="CN1027" s="387"/>
      <c r="CO1027" s="387"/>
      <c r="CP1027" s="387"/>
      <c r="CQ1027" s="387"/>
      <c r="CR1027" s="387"/>
      <c r="CS1027" s="387"/>
      <c r="CT1027" s="387"/>
      <c r="CU1027" s="387"/>
      <c r="CV1027" s="387"/>
      <c r="CW1027" s="387"/>
      <c r="CX1027" s="387"/>
      <c r="CY1027" s="387"/>
      <c r="CZ1027" s="387"/>
      <c r="DA1027" s="387"/>
      <c r="DB1027" s="387"/>
      <c r="DC1027" s="387"/>
      <c r="DD1027" s="387"/>
      <c r="DE1027" s="387"/>
      <c r="DF1027" s="387"/>
      <c r="DG1027" s="387"/>
      <c r="DH1027" s="387"/>
      <c r="DI1027" s="387"/>
      <c r="DJ1027" s="387"/>
      <c r="DK1027" s="387"/>
      <c r="DL1027" s="387"/>
      <c r="DM1027" s="387"/>
      <c r="DN1027" s="387"/>
      <c r="DO1027" s="387"/>
      <c r="DP1027" s="387"/>
      <c r="DQ1027" s="387"/>
      <c r="DR1027" s="387"/>
      <c r="DS1027" s="387"/>
      <c r="DT1027" s="387"/>
      <c r="DU1027" s="387"/>
      <c r="DV1027" s="387"/>
      <c r="DW1027" s="387"/>
      <c r="DX1027" s="387"/>
      <c r="DY1027" s="387"/>
      <c r="DZ1027" s="387"/>
      <c r="EA1027" s="387"/>
      <c r="EB1027" s="387"/>
      <c r="EC1027" s="387"/>
      <c r="ED1027" s="387"/>
      <c r="EE1027" s="387"/>
      <c r="EF1027" s="387"/>
      <c r="EG1027" s="387"/>
      <c r="EH1027" s="387"/>
      <c r="EI1027" s="387"/>
      <c r="EJ1027" s="387"/>
      <c r="EK1027" s="387"/>
      <c r="EL1027" s="387"/>
      <c r="EM1027" s="387"/>
    </row>
    <row r="1028" spans="1:143" s="389" customFormat="1" ht="25.5" hidden="1" customHeight="1">
      <c r="A1028" s="504"/>
      <c r="B1028" s="504"/>
      <c r="C1028" s="504"/>
      <c r="D1028" s="504"/>
      <c r="E1028" s="504"/>
      <c r="F1028" s="504"/>
      <c r="G1028" s="504"/>
      <c r="H1028" s="504"/>
      <c r="I1028" s="504"/>
      <c r="J1028" s="504"/>
      <c r="K1028" s="504"/>
      <c r="L1028" s="504"/>
      <c r="M1028" s="504"/>
      <c r="N1028" s="504"/>
      <c r="O1028" s="504"/>
      <c r="P1028" s="504"/>
      <c r="Q1028" s="504"/>
      <c r="R1028" s="504"/>
      <c r="S1028" s="504"/>
      <c r="T1028" s="504"/>
      <c r="U1028" s="504"/>
      <c r="V1028" s="504"/>
      <c r="W1028" s="504"/>
      <c r="X1028" s="504"/>
      <c r="Y1028" s="504"/>
      <c r="Z1028" s="504"/>
      <c r="AA1028" s="504"/>
      <c r="AB1028" s="504"/>
      <c r="AC1028" s="504"/>
      <c r="AD1028" s="504"/>
      <c r="AE1028" s="504"/>
      <c r="AF1028" s="500"/>
      <c r="AG1028" s="500"/>
      <c r="AH1028" s="500"/>
      <c r="AI1028" s="387"/>
      <c r="AJ1028" s="387"/>
      <c r="AK1028" s="387"/>
      <c r="AL1028" s="387"/>
      <c r="AM1028" s="387"/>
      <c r="AN1028" s="387"/>
      <c r="AO1028" s="387"/>
      <c r="AP1028" s="387"/>
      <c r="AQ1028" s="387"/>
      <c r="AR1028" s="387"/>
      <c r="AS1028" s="387"/>
      <c r="AT1028" s="387"/>
      <c r="AU1028" s="387"/>
      <c r="AV1028" s="387"/>
      <c r="AW1028" s="387"/>
      <c r="AX1028" s="387"/>
      <c r="AY1028" s="387"/>
      <c r="AZ1028" s="387"/>
      <c r="BA1028" s="387"/>
      <c r="BB1028" s="387"/>
      <c r="BC1028" s="387"/>
      <c r="BD1028" s="387"/>
      <c r="BE1028" s="387"/>
      <c r="BF1028" s="387"/>
      <c r="BG1028" s="387"/>
      <c r="BH1028" s="387"/>
      <c r="BI1028" s="387"/>
      <c r="BJ1028" s="387"/>
      <c r="BK1028" s="387"/>
      <c r="BL1028" s="387"/>
      <c r="BM1028" s="387"/>
      <c r="BN1028" s="387"/>
      <c r="BO1028" s="387"/>
      <c r="BP1028" s="387"/>
      <c r="BQ1028" s="387"/>
      <c r="BR1028" s="387"/>
      <c r="BS1028" s="387"/>
      <c r="BT1028" s="387"/>
      <c r="BU1028" s="387"/>
      <c r="BV1028" s="387"/>
      <c r="BW1028" s="387"/>
      <c r="BX1028" s="387"/>
      <c r="BY1028" s="387"/>
      <c r="BZ1028" s="387"/>
      <c r="CA1028" s="387"/>
      <c r="CB1028" s="387"/>
      <c r="CC1028" s="387"/>
      <c r="CD1028" s="387"/>
      <c r="CE1028" s="387"/>
      <c r="CF1028" s="387"/>
      <c r="CG1028" s="387"/>
      <c r="CH1028" s="387"/>
      <c r="CI1028" s="387"/>
      <c r="CJ1028" s="387"/>
      <c r="CK1028" s="387"/>
      <c r="CL1028" s="387"/>
      <c r="CM1028" s="387"/>
      <c r="CN1028" s="387"/>
      <c r="CO1028" s="387"/>
      <c r="CP1028" s="387"/>
      <c r="CQ1028" s="387"/>
      <c r="CR1028" s="387"/>
      <c r="CS1028" s="387"/>
      <c r="CT1028" s="387"/>
      <c r="CU1028" s="387"/>
      <c r="CV1028" s="387"/>
      <c r="CW1028" s="387"/>
      <c r="CX1028" s="387"/>
      <c r="CY1028" s="387"/>
      <c r="CZ1028" s="387"/>
      <c r="DA1028" s="387"/>
      <c r="DB1028" s="387"/>
      <c r="DC1028" s="387"/>
      <c r="DD1028" s="387"/>
      <c r="DE1028" s="387"/>
      <c r="DF1028" s="387"/>
      <c r="DG1028" s="387"/>
      <c r="DH1028" s="387"/>
      <c r="DI1028" s="387"/>
      <c r="DJ1028" s="387"/>
      <c r="DK1028" s="387"/>
      <c r="DL1028" s="387"/>
      <c r="DM1028" s="387"/>
      <c r="DN1028" s="387"/>
      <c r="DO1028" s="387"/>
      <c r="DP1028" s="387"/>
      <c r="DQ1028" s="387"/>
      <c r="DR1028" s="387"/>
      <c r="DS1028" s="387"/>
      <c r="DT1028" s="387"/>
      <c r="DU1028" s="387"/>
      <c r="DV1028" s="387"/>
      <c r="DW1028" s="387"/>
      <c r="DX1028" s="387"/>
      <c r="DY1028" s="387"/>
      <c r="DZ1028" s="387"/>
      <c r="EA1028" s="387"/>
      <c r="EB1028" s="387"/>
      <c r="EC1028" s="387"/>
      <c r="ED1028" s="387"/>
      <c r="EE1028" s="387"/>
      <c r="EF1028" s="387"/>
      <c r="EG1028" s="387"/>
      <c r="EH1028" s="387"/>
      <c r="EI1028" s="387"/>
      <c r="EJ1028" s="387"/>
      <c r="EK1028" s="387"/>
      <c r="EL1028" s="387"/>
      <c r="EM1028" s="387"/>
    </row>
    <row r="1029" spans="1:143" s="389" customFormat="1" ht="25.5" hidden="1" customHeight="1">
      <c r="A1029" s="504"/>
      <c r="B1029" s="504"/>
      <c r="C1029" s="504"/>
      <c r="D1029" s="504"/>
      <c r="E1029" s="504"/>
      <c r="F1029" s="504"/>
      <c r="G1029" s="504"/>
      <c r="H1029" s="504"/>
      <c r="I1029" s="504"/>
      <c r="J1029" s="504"/>
      <c r="K1029" s="504"/>
      <c r="L1029" s="504"/>
      <c r="M1029" s="504"/>
      <c r="N1029" s="504"/>
      <c r="O1029" s="504"/>
      <c r="P1029" s="504"/>
      <c r="Q1029" s="504"/>
      <c r="R1029" s="504"/>
      <c r="S1029" s="504"/>
      <c r="T1029" s="504"/>
      <c r="U1029" s="504"/>
      <c r="V1029" s="504"/>
      <c r="W1029" s="504"/>
      <c r="X1029" s="504"/>
      <c r="Y1029" s="504"/>
      <c r="Z1029" s="504"/>
      <c r="AA1029" s="504"/>
      <c r="AB1029" s="504"/>
      <c r="AC1029" s="504"/>
      <c r="AD1029" s="504"/>
      <c r="AE1029" s="504"/>
      <c r="AF1029" s="500"/>
      <c r="AG1029" s="500"/>
      <c r="AH1029" s="500"/>
      <c r="AI1029" s="387"/>
      <c r="AJ1029" s="387"/>
      <c r="AK1029" s="387"/>
      <c r="AL1029" s="387"/>
      <c r="AM1029" s="387"/>
      <c r="AN1029" s="387"/>
      <c r="AO1029" s="387"/>
      <c r="AP1029" s="387"/>
      <c r="AQ1029" s="387"/>
      <c r="AR1029" s="387"/>
      <c r="AS1029" s="387"/>
      <c r="AT1029" s="387"/>
      <c r="AU1029" s="387"/>
      <c r="AV1029" s="387"/>
      <c r="AW1029" s="387"/>
      <c r="AX1029" s="387"/>
      <c r="AY1029" s="387"/>
      <c r="AZ1029" s="387"/>
      <c r="BA1029" s="387"/>
      <c r="BB1029" s="387"/>
      <c r="BC1029" s="387"/>
      <c r="BD1029" s="387"/>
      <c r="BE1029" s="387"/>
      <c r="BF1029" s="387"/>
      <c r="BG1029" s="387"/>
      <c r="BH1029" s="387"/>
      <c r="BI1029" s="387"/>
      <c r="BJ1029" s="387"/>
      <c r="BK1029" s="387"/>
      <c r="BL1029" s="387"/>
      <c r="BM1029" s="387"/>
      <c r="BN1029" s="387"/>
      <c r="BO1029" s="387"/>
      <c r="BP1029" s="387"/>
      <c r="BQ1029" s="387"/>
      <c r="BR1029" s="387"/>
      <c r="BS1029" s="387"/>
      <c r="BT1029" s="387"/>
      <c r="BU1029" s="387"/>
      <c r="BV1029" s="387"/>
      <c r="BW1029" s="387"/>
      <c r="BX1029" s="387"/>
      <c r="BY1029" s="387"/>
      <c r="BZ1029" s="387"/>
      <c r="CA1029" s="387"/>
      <c r="CB1029" s="387"/>
      <c r="CC1029" s="387"/>
      <c r="CD1029" s="387"/>
      <c r="CE1029" s="387"/>
      <c r="CF1029" s="387"/>
      <c r="CG1029" s="387"/>
      <c r="CH1029" s="387"/>
      <c r="CI1029" s="387"/>
      <c r="CJ1029" s="387"/>
      <c r="CK1029" s="387"/>
      <c r="CL1029" s="387"/>
      <c r="CM1029" s="387"/>
      <c r="CN1029" s="387"/>
      <c r="CO1029" s="387"/>
      <c r="CP1029" s="387"/>
      <c r="CQ1029" s="387"/>
      <c r="CR1029" s="387"/>
      <c r="CS1029" s="387"/>
      <c r="CT1029" s="387"/>
      <c r="CU1029" s="387"/>
      <c r="CV1029" s="387"/>
      <c r="CW1029" s="387"/>
      <c r="CX1029" s="387"/>
      <c r="CY1029" s="387"/>
      <c r="CZ1029" s="387"/>
      <c r="DA1029" s="387"/>
      <c r="DB1029" s="387"/>
      <c r="DC1029" s="387"/>
      <c r="DD1029" s="387"/>
      <c r="DE1029" s="387"/>
      <c r="DF1029" s="387"/>
      <c r="DG1029" s="387"/>
      <c r="DH1029" s="387"/>
      <c r="DI1029" s="387"/>
      <c r="DJ1029" s="387"/>
      <c r="DK1029" s="387"/>
      <c r="DL1029" s="387"/>
      <c r="DM1029" s="387"/>
      <c r="DN1029" s="387"/>
      <c r="DO1029" s="387"/>
      <c r="DP1029" s="387"/>
      <c r="DQ1029" s="387"/>
      <c r="DR1029" s="387"/>
      <c r="DS1029" s="387"/>
      <c r="DT1029" s="387"/>
      <c r="DU1029" s="387"/>
      <c r="DV1029" s="387"/>
      <c r="DW1029" s="387"/>
      <c r="DX1029" s="387"/>
      <c r="DY1029" s="387"/>
      <c r="DZ1029" s="387"/>
      <c r="EA1029" s="387"/>
      <c r="EB1029" s="387"/>
      <c r="EC1029" s="387"/>
      <c r="ED1029" s="387"/>
      <c r="EE1029" s="387"/>
      <c r="EF1029" s="387"/>
      <c r="EG1029" s="387"/>
      <c r="EH1029" s="387"/>
      <c r="EI1029" s="387"/>
      <c r="EJ1029" s="387"/>
      <c r="EK1029" s="387"/>
      <c r="EL1029" s="387"/>
      <c r="EM1029" s="387"/>
    </row>
    <row r="1030" spans="1:143" s="389" customFormat="1" ht="25.5" hidden="1" customHeight="1">
      <c r="A1030" s="504"/>
      <c r="B1030" s="504"/>
      <c r="C1030" s="504"/>
      <c r="D1030" s="504"/>
      <c r="E1030" s="504"/>
      <c r="F1030" s="504"/>
      <c r="G1030" s="504"/>
      <c r="H1030" s="504"/>
      <c r="I1030" s="504"/>
      <c r="J1030" s="504"/>
      <c r="K1030" s="504"/>
      <c r="L1030" s="504"/>
      <c r="M1030" s="504"/>
      <c r="N1030" s="504"/>
      <c r="O1030" s="504"/>
      <c r="P1030" s="504"/>
      <c r="Q1030" s="504"/>
      <c r="R1030" s="504"/>
      <c r="S1030" s="504"/>
      <c r="T1030" s="504"/>
      <c r="U1030" s="504"/>
      <c r="V1030" s="504"/>
      <c r="W1030" s="504"/>
      <c r="X1030" s="504"/>
      <c r="Y1030" s="504"/>
      <c r="Z1030" s="504"/>
      <c r="AA1030" s="504"/>
      <c r="AB1030" s="504"/>
      <c r="AC1030" s="504"/>
      <c r="AD1030" s="504"/>
      <c r="AE1030" s="504"/>
      <c r="AF1030" s="500"/>
      <c r="AG1030" s="500"/>
      <c r="AH1030" s="500"/>
      <c r="AI1030" s="387"/>
      <c r="AJ1030" s="387"/>
      <c r="AK1030" s="387"/>
      <c r="AL1030" s="387"/>
      <c r="AM1030" s="387"/>
      <c r="AN1030" s="387"/>
      <c r="AO1030" s="387"/>
      <c r="AP1030" s="387"/>
      <c r="AQ1030" s="387"/>
      <c r="AR1030" s="387"/>
      <c r="AS1030" s="387"/>
      <c r="AT1030" s="387"/>
      <c r="AU1030" s="387"/>
      <c r="AV1030" s="387"/>
      <c r="AW1030" s="387"/>
      <c r="AX1030" s="387"/>
      <c r="AY1030" s="387"/>
      <c r="AZ1030" s="387"/>
      <c r="BA1030" s="387"/>
      <c r="BB1030" s="387"/>
      <c r="BC1030" s="387"/>
      <c r="BD1030" s="387"/>
      <c r="BE1030" s="387"/>
      <c r="BF1030" s="387"/>
      <c r="BG1030" s="387"/>
      <c r="BH1030" s="387"/>
      <c r="BI1030" s="387"/>
      <c r="BJ1030" s="387"/>
      <c r="BK1030" s="387"/>
      <c r="BL1030" s="387"/>
      <c r="BM1030" s="387"/>
      <c r="BN1030" s="387"/>
      <c r="BO1030" s="387"/>
      <c r="BP1030" s="387"/>
      <c r="BQ1030" s="387"/>
      <c r="BR1030" s="387"/>
      <c r="BS1030" s="387"/>
      <c r="BT1030" s="387"/>
      <c r="BU1030" s="387"/>
      <c r="BV1030" s="387"/>
      <c r="BW1030" s="387"/>
      <c r="BX1030" s="387"/>
      <c r="BY1030" s="387"/>
      <c r="BZ1030" s="387"/>
      <c r="CA1030" s="387"/>
      <c r="CB1030" s="387"/>
      <c r="CC1030" s="387"/>
      <c r="CD1030" s="387"/>
      <c r="CE1030" s="387"/>
      <c r="CF1030" s="387"/>
      <c r="CG1030" s="387"/>
      <c r="CH1030" s="387"/>
      <c r="CI1030" s="387"/>
      <c r="CJ1030" s="387"/>
      <c r="CK1030" s="387"/>
      <c r="CL1030" s="387"/>
      <c r="CM1030" s="387"/>
      <c r="CN1030" s="387"/>
      <c r="CO1030" s="387"/>
      <c r="CP1030" s="387"/>
      <c r="CQ1030" s="387"/>
      <c r="CR1030" s="387"/>
      <c r="CS1030" s="387"/>
      <c r="CT1030" s="387"/>
      <c r="CU1030" s="387"/>
      <c r="CV1030" s="387"/>
      <c r="CW1030" s="387"/>
      <c r="CX1030" s="387"/>
      <c r="CY1030" s="387"/>
      <c r="CZ1030" s="387"/>
      <c r="DA1030" s="387"/>
      <c r="DB1030" s="387"/>
      <c r="DC1030" s="387"/>
      <c r="DD1030" s="387"/>
      <c r="DE1030" s="387"/>
      <c r="DF1030" s="387"/>
      <c r="DG1030" s="387"/>
      <c r="DH1030" s="387"/>
      <c r="DI1030" s="387"/>
      <c r="DJ1030" s="387"/>
      <c r="DK1030" s="387"/>
      <c r="DL1030" s="387"/>
      <c r="DM1030" s="387"/>
      <c r="DN1030" s="387"/>
      <c r="DO1030" s="387"/>
      <c r="DP1030" s="387"/>
      <c r="DQ1030" s="387"/>
      <c r="DR1030" s="387"/>
      <c r="DS1030" s="387"/>
      <c r="DT1030" s="387"/>
      <c r="DU1030" s="387"/>
      <c r="DV1030" s="387"/>
      <c r="DW1030" s="387"/>
      <c r="DX1030" s="387"/>
      <c r="DY1030" s="387"/>
      <c r="DZ1030" s="387"/>
      <c r="EA1030" s="387"/>
      <c r="EB1030" s="387"/>
      <c r="EC1030" s="387"/>
      <c r="ED1030" s="387"/>
      <c r="EE1030" s="387"/>
      <c r="EF1030" s="387"/>
      <c r="EG1030" s="387"/>
      <c r="EH1030" s="387"/>
      <c r="EI1030" s="387"/>
      <c r="EJ1030" s="387"/>
      <c r="EK1030" s="387"/>
      <c r="EL1030" s="387"/>
      <c r="EM1030" s="387"/>
    </row>
    <row r="1031" spans="1:143" s="389" customFormat="1" ht="25.5" hidden="1" customHeight="1">
      <c r="A1031" s="504"/>
      <c r="B1031" s="504"/>
      <c r="C1031" s="504"/>
      <c r="D1031" s="504"/>
      <c r="E1031" s="504"/>
      <c r="F1031" s="504"/>
      <c r="G1031" s="504"/>
      <c r="H1031" s="504"/>
      <c r="I1031" s="504"/>
      <c r="J1031" s="504"/>
      <c r="K1031" s="504"/>
      <c r="L1031" s="504"/>
      <c r="M1031" s="504"/>
      <c r="N1031" s="504"/>
      <c r="O1031" s="504"/>
      <c r="P1031" s="504"/>
      <c r="Q1031" s="504"/>
      <c r="R1031" s="504"/>
      <c r="S1031" s="504"/>
      <c r="T1031" s="504"/>
      <c r="U1031" s="504"/>
      <c r="V1031" s="504"/>
      <c r="W1031" s="504"/>
      <c r="X1031" s="504"/>
      <c r="Y1031" s="504"/>
      <c r="Z1031" s="504"/>
      <c r="AA1031" s="504"/>
      <c r="AB1031" s="504"/>
      <c r="AC1031" s="504"/>
      <c r="AD1031" s="504"/>
      <c r="AE1031" s="504"/>
      <c r="AF1031" s="500"/>
      <c r="AG1031" s="500"/>
      <c r="AH1031" s="500"/>
      <c r="AI1031" s="387"/>
      <c r="AJ1031" s="387"/>
      <c r="AK1031" s="387"/>
      <c r="AL1031" s="387"/>
      <c r="AM1031" s="387"/>
      <c r="AN1031" s="387"/>
      <c r="AO1031" s="387"/>
      <c r="AP1031" s="387"/>
      <c r="AQ1031" s="387"/>
      <c r="AR1031" s="387"/>
      <c r="AS1031" s="387"/>
      <c r="AT1031" s="387"/>
      <c r="AU1031" s="387"/>
      <c r="AV1031" s="387"/>
      <c r="AW1031" s="387"/>
      <c r="AX1031" s="387"/>
      <c r="AY1031" s="387"/>
      <c r="AZ1031" s="387"/>
      <c r="BA1031" s="387"/>
      <c r="BB1031" s="387"/>
      <c r="BC1031" s="387"/>
      <c r="BD1031" s="387"/>
      <c r="BE1031" s="387"/>
      <c r="BF1031" s="387"/>
      <c r="BG1031" s="387"/>
      <c r="BH1031" s="387"/>
      <c r="BI1031" s="387"/>
      <c r="BJ1031" s="387"/>
      <c r="BK1031" s="387"/>
      <c r="BL1031" s="387"/>
      <c r="BM1031" s="387"/>
      <c r="BN1031" s="387"/>
      <c r="BO1031" s="387"/>
      <c r="BP1031" s="387"/>
      <c r="BQ1031" s="387"/>
      <c r="BR1031" s="387"/>
      <c r="BS1031" s="387"/>
      <c r="BT1031" s="387"/>
      <c r="BU1031" s="387"/>
      <c r="BV1031" s="387"/>
      <c r="BW1031" s="387"/>
      <c r="BX1031" s="387"/>
      <c r="BY1031" s="387"/>
      <c r="BZ1031" s="387"/>
      <c r="CA1031" s="387"/>
      <c r="CB1031" s="387"/>
      <c r="CC1031" s="387"/>
      <c r="CD1031" s="387"/>
      <c r="CE1031" s="387"/>
      <c r="CF1031" s="387"/>
      <c r="CG1031" s="387"/>
      <c r="CH1031" s="387"/>
      <c r="CI1031" s="387"/>
      <c r="CJ1031" s="387"/>
      <c r="CK1031" s="387"/>
      <c r="CL1031" s="387"/>
      <c r="CM1031" s="387"/>
      <c r="CN1031" s="387"/>
      <c r="CO1031" s="387"/>
      <c r="CP1031" s="387"/>
      <c r="CQ1031" s="387"/>
      <c r="CR1031" s="387"/>
      <c r="CS1031" s="387"/>
      <c r="CT1031" s="387"/>
      <c r="CU1031" s="387"/>
      <c r="CV1031" s="387"/>
      <c r="CW1031" s="387"/>
      <c r="CX1031" s="387"/>
      <c r="CY1031" s="387"/>
      <c r="CZ1031" s="387"/>
      <c r="DA1031" s="387"/>
      <c r="DB1031" s="387"/>
      <c r="DC1031" s="387"/>
      <c r="DD1031" s="387"/>
      <c r="DE1031" s="387"/>
      <c r="DF1031" s="387"/>
      <c r="DG1031" s="387"/>
      <c r="DH1031" s="387"/>
      <c r="DI1031" s="387"/>
      <c r="DJ1031" s="387"/>
      <c r="DK1031" s="387"/>
      <c r="DL1031" s="387"/>
      <c r="DM1031" s="387"/>
      <c r="DN1031" s="387"/>
      <c r="DO1031" s="387"/>
      <c r="DP1031" s="387"/>
      <c r="DQ1031" s="387"/>
      <c r="DR1031" s="387"/>
      <c r="DS1031" s="387"/>
      <c r="DT1031" s="387"/>
      <c r="DU1031" s="387"/>
      <c r="DV1031" s="387"/>
      <c r="DW1031" s="387"/>
      <c r="DX1031" s="387"/>
      <c r="DY1031" s="387"/>
      <c r="DZ1031" s="387"/>
      <c r="EA1031" s="387"/>
      <c r="EB1031" s="387"/>
      <c r="EC1031" s="387"/>
      <c r="ED1031" s="387"/>
      <c r="EE1031" s="387"/>
      <c r="EF1031" s="387"/>
      <c r="EG1031" s="387"/>
      <c r="EH1031" s="387"/>
      <c r="EI1031" s="387"/>
      <c r="EJ1031" s="387"/>
      <c r="EK1031" s="387"/>
      <c r="EL1031" s="387"/>
      <c r="EM1031" s="387"/>
    </row>
    <row r="1032" spans="1:143" s="389" customFormat="1" ht="25.5" hidden="1" customHeight="1">
      <c r="A1032" s="504"/>
      <c r="B1032" s="504"/>
      <c r="C1032" s="504"/>
      <c r="D1032" s="504"/>
      <c r="E1032" s="504"/>
      <c r="F1032" s="504"/>
      <c r="G1032" s="504"/>
      <c r="H1032" s="504"/>
      <c r="I1032" s="504"/>
      <c r="J1032" s="504"/>
      <c r="K1032" s="504"/>
      <c r="L1032" s="504"/>
      <c r="M1032" s="504"/>
      <c r="N1032" s="504"/>
      <c r="O1032" s="504"/>
      <c r="P1032" s="504"/>
      <c r="Q1032" s="504"/>
      <c r="R1032" s="504"/>
      <c r="S1032" s="504"/>
      <c r="T1032" s="504"/>
      <c r="U1032" s="504"/>
      <c r="V1032" s="504"/>
      <c r="W1032" s="504"/>
      <c r="X1032" s="504"/>
      <c r="Y1032" s="504"/>
      <c r="Z1032" s="504"/>
      <c r="AA1032" s="504"/>
      <c r="AB1032" s="504"/>
      <c r="AC1032" s="504"/>
      <c r="AD1032" s="504"/>
      <c r="AE1032" s="504"/>
      <c r="AF1032" s="500"/>
      <c r="AG1032" s="500"/>
      <c r="AH1032" s="500"/>
      <c r="AI1032" s="387"/>
      <c r="AJ1032" s="387"/>
      <c r="AK1032" s="387"/>
      <c r="AL1032" s="387"/>
      <c r="AM1032" s="387"/>
      <c r="AN1032" s="387"/>
      <c r="AO1032" s="387"/>
      <c r="AP1032" s="387"/>
      <c r="AQ1032" s="387"/>
      <c r="AR1032" s="387"/>
      <c r="AS1032" s="387"/>
      <c r="AT1032" s="387"/>
      <c r="AU1032" s="387"/>
      <c r="AV1032" s="387"/>
      <c r="AW1032" s="387"/>
      <c r="AX1032" s="387"/>
      <c r="AY1032" s="387"/>
      <c r="AZ1032" s="387"/>
      <c r="BA1032" s="387"/>
      <c r="BB1032" s="387"/>
      <c r="BC1032" s="387"/>
      <c r="BD1032" s="387"/>
      <c r="BE1032" s="387"/>
      <c r="BF1032" s="387"/>
      <c r="BG1032" s="387"/>
      <c r="BH1032" s="387"/>
      <c r="BI1032" s="387"/>
      <c r="BJ1032" s="387"/>
      <c r="BK1032" s="387"/>
      <c r="BL1032" s="387"/>
      <c r="BM1032" s="387"/>
      <c r="BN1032" s="387"/>
      <c r="BO1032" s="387"/>
      <c r="BP1032" s="387"/>
      <c r="BQ1032" s="387"/>
      <c r="BR1032" s="387"/>
      <c r="BS1032" s="387"/>
      <c r="BT1032" s="387"/>
      <c r="BU1032" s="387"/>
      <c r="BV1032" s="387"/>
      <c r="BW1032" s="387"/>
      <c r="BX1032" s="387"/>
      <c r="BY1032" s="387"/>
      <c r="BZ1032" s="387"/>
      <c r="CA1032" s="387"/>
      <c r="CB1032" s="387"/>
      <c r="CC1032" s="387"/>
      <c r="CD1032" s="387"/>
      <c r="CE1032" s="387"/>
      <c r="CF1032" s="387"/>
      <c r="CG1032" s="387"/>
      <c r="CH1032" s="387"/>
      <c r="CI1032" s="387"/>
      <c r="CJ1032" s="387"/>
      <c r="CK1032" s="387"/>
      <c r="CL1032" s="387"/>
      <c r="CM1032" s="387"/>
      <c r="CN1032" s="387"/>
      <c r="CO1032" s="387"/>
      <c r="CP1032" s="387"/>
      <c r="CQ1032" s="387"/>
      <c r="CR1032" s="387"/>
      <c r="CS1032" s="387"/>
      <c r="CT1032" s="387"/>
      <c r="CU1032" s="387"/>
      <c r="CV1032" s="387"/>
      <c r="CW1032" s="387"/>
      <c r="CX1032" s="387"/>
      <c r="CY1032" s="387"/>
      <c r="CZ1032" s="387"/>
      <c r="DA1032" s="387"/>
      <c r="DB1032" s="387"/>
      <c r="DC1032" s="387"/>
      <c r="DD1032" s="387"/>
      <c r="DE1032" s="387"/>
      <c r="DF1032" s="387"/>
      <c r="DG1032" s="387"/>
      <c r="DH1032" s="387"/>
      <c r="DI1032" s="387"/>
      <c r="DJ1032" s="387"/>
      <c r="DK1032" s="387"/>
      <c r="DL1032" s="387"/>
      <c r="DM1032" s="387"/>
      <c r="DN1032" s="387"/>
      <c r="DO1032" s="387"/>
      <c r="DP1032" s="387"/>
      <c r="DQ1032" s="387"/>
      <c r="DR1032" s="387"/>
      <c r="DS1032" s="387"/>
      <c r="DT1032" s="387"/>
      <c r="DU1032" s="387"/>
      <c r="DV1032" s="387"/>
      <c r="DW1032" s="387"/>
      <c r="DX1032" s="387"/>
      <c r="DY1032" s="387"/>
      <c r="DZ1032" s="387"/>
      <c r="EA1032" s="387"/>
      <c r="EB1032" s="387"/>
      <c r="EC1032" s="387"/>
      <c r="ED1032" s="387"/>
      <c r="EE1032" s="387"/>
      <c r="EF1032" s="387"/>
      <c r="EG1032" s="387"/>
      <c r="EH1032" s="387"/>
      <c r="EI1032" s="387"/>
      <c r="EJ1032" s="387"/>
      <c r="EK1032" s="387"/>
      <c r="EL1032" s="387"/>
      <c r="EM1032" s="387"/>
    </row>
    <row r="1033" spans="1:143" s="389" customFormat="1" ht="25.5" hidden="1" customHeight="1">
      <c r="A1033" s="504"/>
      <c r="B1033" s="504"/>
      <c r="C1033" s="504"/>
      <c r="D1033" s="504"/>
      <c r="E1033" s="504"/>
      <c r="F1033" s="504"/>
      <c r="G1033" s="504"/>
      <c r="H1033" s="504"/>
      <c r="I1033" s="504"/>
      <c r="J1033" s="504"/>
      <c r="K1033" s="504"/>
      <c r="L1033" s="504"/>
      <c r="M1033" s="504"/>
      <c r="N1033" s="504"/>
      <c r="O1033" s="504"/>
      <c r="P1033" s="504"/>
      <c r="Q1033" s="504"/>
      <c r="R1033" s="504"/>
      <c r="S1033" s="504"/>
      <c r="T1033" s="504"/>
      <c r="U1033" s="504"/>
      <c r="V1033" s="504"/>
      <c r="W1033" s="504"/>
      <c r="X1033" s="504"/>
      <c r="Y1033" s="504"/>
      <c r="Z1033" s="504"/>
      <c r="AA1033" s="504"/>
      <c r="AB1033" s="504"/>
      <c r="AC1033" s="504"/>
      <c r="AD1033" s="504"/>
      <c r="AE1033" s="504"/>
      <c r="AF1033" s="500"/>
      <c r="AG1033" s="500"/>
      <c r="AH1033" s="500"/>
      <c r="AI1033" s="387"/>
      <c r="AJ1033" s="387"/>
      <c r="AK1033" s="387"/>
      <c r="AL1033" s="387"/>
      <c r="AM1033" s="387"/>
      <c r="AN1033" s="387"/>
      <c r="AO1033" s="387"/>
      <c r="AP1033" s="387"/>
      <c r="AQ1033" s="387"/>
      <c r="AR1033" s="387"/>
      <c r="AS1033" s="387"/>
      <c r="AT1033" s="387"/>
      <c r="AU1033" s="387"/>
      <c r="AV1033" s="387"/>
      <c r="AW1033" s="387"/>
      <c r="AX1033" s="387"/>
      <c r="AY1033" s="387"/>
      <c r="AZ1033" s="387"/>
      <c r="BA1033" s="387"/>
      <c r="BB1033" s="387"/>
      <c r="BC1033" s="387"/>
      <c r="BD1033" s="387"/>
      <c r="BE1033" s="387"/>
      <c r="BF1033" s="387"/>
      <c r="BG1033" s="387"/>
      <c r="BH1033" s="387"/>
      <c r="BI1033" s="387"/>
      <c r="BJ1033" s="387"/>
      <c r="BK1033" s="387"/>
      <c r="BL1033" s="387"/>
      <c r="BM1033" s="387"/>
      <c r="BN1033" s="387"/>
      <c r="BO1033" s="387"/>
      <c r="BP1033" s="387"/>
      <c r="BQ1033" s="387"/>
      <c r="BR1033" s="387"/>
      <c r="BS1033" s="387"/>
      <c r="BT1033" s="387"/>
      <c r="BU1033" s="387"/>
      <c r="BV1033" s="387"/>
      <c r="BW1033" s="387"/>
      <c r="BX1033" s="387"/>
      <c r="BY1033" s="387"/>
      <c r="BZ1033" s="387"/>
      <c r="CA1033" s="387"/>
      <c r="CB1033" s="387"/>
      <c r="CC1033" s="387"/>
      <c r="CD1033" s="387"/>
      <c r="CE1033" s="387"/>
      <c r="CF1033" s="387"/>
      <c r="CG1033" s="387"/>
      <c r="CH1033" s="387"/>
      <c r="CI1033" s="387"/>
      <c r="CJ1033" s="387"/>
      <c r="CK1033" s="387"/>
      <c r="CL1033" s="387"/>
      <c r="CM1033" s="387"/>
      <c r="CN1033" s="387"/>
      <c r="CO1033" s="387"/>
      <c r="CP1033" s="387"/>
      <c r="CQ1033" s="387"/>
      <c r="CR1033" s="387"/>
      <c r="CS1033" s="387"/>
      <c r="CT1033" s="387"/>
      <c r="CU1033" s="387"/>
      <c r="CV1033" s="387"/>
      <c r="CW1033" s="387"/>
      <c r="CX1033" s="387"/>
      <c r="CY1033" s="387"/>
      <c r="CZ1033" s="387"/>
      <c r="DA1033" s="387"/>
      <c r="DB1033" s="387"/>
      <c r="DC1033" s="387"/>
      <c r="DD1033" s="387"/>
      <c r="DE1033" s="387"/>
      <c r="DF1033" s="387"/>
      <c r="DG1033" s="387"/>
      <c r="DH1033" s="387"/>
      <c r="DI1033" s="387"/>
      <c r="DJ1033" s="387"/>
      <c r="DK1033" s="387"/>
      <c r="DL1033" s="387"/>
      <c r="DM1033" s="387"/>
      <c r="DN1033" s="387"/>
      <c r="DO1033" s="387"/>
      <c r="DP1033" s="387"/>
      <c r="DQ1033" s="387"/>
      <c r="DR1033" s="387"/>
      <c r="DS1033" s="387"/>
      <c r="DT1033" s="387"/>
      <c r="DU1033" s="387"/>
      <c r="DV1033" s="387"/>
      <c r="DW1033" s="387"/>
      <c r="DX1033" s="387"/>
      <c r="DY1033" s="387"/>
      <c r="DZ1033" s="387"/>
      <c r="EA1033" s="387"/>
      <c r="EB1033" s="387"/>
      <c r="EC1033" s="387"/>
      <c r="ED1033" s="387"/>
      <c r="EE1033" s="387"/>
      <c r="EF1033" s="387"/>
      <c r="EG1033" s="387"/>
      <c r="EH1033" s="387"/>
      <c r="EI1033" s="387"/>
      <c r="EJ1033" s="387"/>
      <c r="EK1033" s="387"/>
      <c r="EL1033" s="387"/>
      <c r="EM1033" s="387"/>
    </row>
    <row r="1034" spans="1:143" s="389" customFormat="1" ht="25.5" hidden="1" customHeight="1">
      <c r="A1034" s="504"/>
      <c r="B1034" s="504"/>
      <c r="C1034" s="504"/>
      <c r="D1034" s="504"/>
      <c r="E1034" s="504"/>
      <c r="F1034" s="504"/>
      <c r="G1034" s="504"/>
      <c r="H1034" s="504"/>
      <c r="I1034" s="504"/>
      <c r="J1034" s="504"/>
      <c r="K1034" s="504"/>
      <c r="L1034" s="504"/>
      <c r="M1034" s="504"/>
      <c r="N1034" s="504"/>
      <c r="O1034" s="504"/>
      <c r="P1034" s="504"/>
      <c r="Q1034" s="504"/>
      <c r="R1034" s="504"/>
      <c r="S1034" s="504"/>
      <c r="T1034" s="504"/>
      <c r="U1034" s="504"/>
      <c r="V1034" s="504"/>
      <c r="W1034" s="504"/>
      <c r="X1034" s="504"/>
      <c r="Y1034" s="504"/>
      <c r="Z1034" s="504"/>
      <c r="AA1034" s="504"/>
      <c r="AB1034" s="504"/>
      <c r="AC1034" s="504"/>
      <c r="AD1034" s="504"/>
      <c r="AE1034" s="504"/>
      <c r="AF1034" s="500"/>
      <c r="AG1034" s="500"/>
      <c r="AH1034" s="500"/>
      <c r="AI1034" s="387"/>
      <c r="AJ1034" s="387"/>
      <c r="AK1034" s="387"/>
      <c r="AL1034" s="387"/>
      <c r="AM1034" s="387"/>
      <c r="AN1034" s="387"/>
      <c r="AO1034" s="387"/>
      <c r="AP1034" s="387"/>
      <c r="AQ1034" s="387"/>
      <c r="AR1034" s="387"/>
      <c r="AS1034" s="387"/>
      <c r="AT1034" s="387"/>
      <c r="AU1034" s="387"/>
      <c r="AV1034" s="387"/>
      <c r="AW1034" s="387"/>
      <c r="AX1034" s="387"/>
      <c r="AY1034" s="387"/>
      <c r="AZ1034" s="387"/>
      <c r="BA1034" s="387"/>
      <c r="BB1034" s="387"/>
      <c r="BC1034" s="387"/>
      <c r="BD1034" s="387"/>
      <c r="BE1034" s="387"/>
      <c r="BF1034" s="387"/>
      <c r="BG1034" s="387"/>
      <c r="BH1034" s="387"/>
      <c r="BI1034" s="387"/>
      <c r="BJ1034" s="387"/>
      <c r="BK1034" s="387"/>
      <c r="BL1034" s="387"/>
      <c r="BM1034" s="387"/>
      <c r="BN1034" s="387"/>
      <c r="BO1034" s="387"/>
      <c r="BP1034" s="387"/>
      <c r="BQ1034" s="387"/>
      <c r="BR1034" s="387"/>
      <c r="BS1034" s="387"/>
      <c r="BT1034" s="387"/>
      <c r="BU1034" s="387"/>
      <c r="BV1034" s="387"/>
      <c r="BW1034" s="387"/>
      <c r="BX1034" s="387"/>
      <c r="BY1034" s="387"/>
      <c r="BZ1034" s="387"/>
      <c r="CA1034" s="387"/>
      <c r="CB1034" s="387"/>
      <c r="CC1034" s="387"/>
      <c r="CD1034" s="387"/>
      <c r="CE1034" s="387"/>
      <c r="CF1034" s="387"/>
      <c r="CG1034" s="387"/>
      <c r="CH1034" s="387"/>
      <c r="CI1034" s="387"/>
      <c r="CJ1034" s="387"/>
      <c r="CK1034" s="387"/>
      <c r="CL1034" s="387"/>
      <c r="CM1034" s="387"/>
      <c r="CN1034" s="387"/>
      <c r="CO1034" s="387"/>
      <c r="CP1034" s="387"/>
      <c r="CQ1034" s="387"/>
      <c r="CR1034" s="387"/>
      <c r="CS1034" s="387"/>
      <c r="CT1034" s="387"/>
      <c r="CU1034" s="387"/>
      <c r="CV1034" s="387"/>
      <c r="CW1034" s="387"/>
      <c r="CX1034" s="387"/>
      <c r="CY1034" s="387"/>
      <c r="CZ1034" s="387"/>
      <c r="DA1034" s="387"/>
      <c r="DB1034" s="387"/>
      <c r="DC1034" s="387"/>
      <c r="DD1034" s="387"/>
      <c r="DE1034" s="387"/>
      <c r="DF1034" s="387"/>
      <c r="DG1034" s="387"/>
      <c r="DH1034" s="387"/>
      <c r="DI1034" s="387"/>
      <c r="DJ1034" s="387"/>
      <c r="DK1034" s="387"/>
      <c r="DL1034" s="387"/>
      <c r="DM1034" s="387"/>
      <c r="DN1034" s="387"/>
      <c r="DO1034" s="387"/>
      <c r="DP1034" s="387"/>
      <c r="DQ1034" s="387"/>
      <c r="DR1034" s="387"/>
      <c r="DS1034" s="387"/>
      <c r="DT1034" s="387"/>
      <c r="DU1034" s="387"/>
      <c r="DV1034" s="387"/>
      <c r="DW1034" s="387"/>
      <c r="DX1034" s="387"/>
      <c r="DY1034" s="387"/>
      <c r="DZ1034" s="387"/>
      <c r="EA1034" s="387"/>
      <c r="EB1034" s="387"/>
      <c r="EC1034" s="387"/>
      <c r="ED1034" s="387"/>
      <c r="EE1034" s="387"/>
      <c r="EF1034" s="387"/>
      <c r="EG1034" s="387"/>
      <c r="EH1034" s="387"/>
      <c r="EI1034" s="387"/>
      <c r="EJ1034" s="387"/>
      <c r="EK1034" s="387"/>
      <c r="EL1034" s="387"/>
      <c r="EM1034" s="387"/>
    </row>
    <row r="1035" spans="1:143" s="389" customFormat="1" ht="25.5" hidden="1" customHeight="1">
      <c r="A1035" s="504"/>
      <c r="B1035" s="504"/>
      <c r="C1035" s="504"/>
      <c r="D1035" s="504"/>
      <c r="E1035" s="504"/>
      <c r="F1035" s="504"/>
      <c r="G1035" s="504"/>
      <c r="H1035" s="504"/>
      <c r="I1035" s="504"/>
      <c r="J1035" s="504"/>
      <c r="K1035" s="504"/>
      <c r="L1035" s="504"/>
      <c r="M1035" s="504"/>
      <c r="N1035" s="504"/>
      <c r="O1035" s="504"/>
      <c r="P1035" s="504"/>
      <c r="Q1035" s="504"/>
      <c r="R1035" s="504"/>
      <c r="S1035" s="504"/>
      <c r="T1035" s="504"/>
      <c r="U1035" s="504"/>
      <c r="V1035" s="504"/>
      <c r="W1035" s="504"/>
      <c r="X1035" s="504"/>
      <c r="Y1035" s="504"/>
      <c r="Z1035" s="504"/>
      <c r="AA1035" s="504"/>
      <c r="AB1035" s="504"/>
      <c r="AC1035" s="504"/>
      <c r="AD1035" s="504"/>
      <c r="AE1035" s="504"/>
      <c r="AF1035" s="500"/>
      <c r="AG1035" s="500"/>
      <c r="AH1035" s="500"/>
      <c r="AI1035" s="387"/>
      <c r="AJ1035" s="387"/>
      <c r="AK1035" s="387"/>
      <c r="AL1035" s="387"/>
      <c r="AM1035" s="387"/>
      <c r="AN1035" s="387"/>
      <c r="AO1035" s="387"/>
      <c r="AP1035" s="387"/>
      <c r="AQ1035" s="387"/>
      <c r="AR1035" s="387"/>
      <c r="AS1035" s="387"/>
      <c r="AT1035" s="387"/>
      <c r="AU1035" s="387"/>
      <c r="AV1035" s="387"/>
      <c r="AW1035" s="387"/>
      <c r="AX1035" s="387"/>
      <c r="AY1035" s="387"/>
      <c r="AZ1035" s="387"/>
      <c r="BA1035" s="387"/>
      <c r="BB1035" s="387"/>
      <c r="BC1035" s="387"/>
      <c r="BD1035" s="387"/>
      <c r="BE1035" s="387"/>
      <c r="BF1035" s="387"/>
      <c r="BG1035" s="387"/>
      <c r="BH1035" s="387"/>
      <c r="BI1035" s="387"/>
      <c r="BJ1035" s="387"/>
      <c r="BK1035" s="387"/>
      <c r="BL1035" s="387"/>
      <c r="BM1035" s="387"/>
      <c r="BN1035" s="387"/>
      <c r="BO1035" s="387"/>
      <c r="BP1035" s="387"/>
      <c r="BQ1035" s="387"/>
      <c r="BR1035" s="387"/>
      <c r="BS1035" s="387"/>
      <c r="BT1035" s="387"/>
      <c r="BU1035" s="387"/>
      <c r="BV1035" s="387"/>
      <c r="BW1035" s="387"/>
      <c r="BX1035" s="387"/>
      <c r="BY1035" s="387"/>
      <c r="BZ1035" s="387"/>
      <c r="CA1035" s="387"/>
      <c r="CB1035" s="387"/>
      <c r="CC1035" s="387"/>
      <c r="CD1035" s="387"/>
      <c r="CE1035" s="387"/>
      <c r="CF1035" s="387"/>
      <c r="CG1035" s="387"/>
      <c r="CH1035" s="387"/>
      <c r="CI1035" s="387"/>
      <c r="CJ1035" s="387"/>
      <c r="CK1035" s="387"/>
      <c r="CL1035" s="387"/>
      <c r="CM1035" s="387"/>
      <c r="CN1035" s="387"/>
      <c r="CO1035" s="387"/>
      <c r="CP1035" s="387"/>
      <c r="CQ1035" s="387"/>
      <c r="CR1035" s="387"/>
      <c r="CS1035" s="387"/>
      <c r="CT1035" s="387"/>
      <c r="CU1035" s="387"/>
      <c r="CV1035" s="387"/>
      <c r="CW1035" s="387"/>
      <c r="CX1035" s="387"/>
      <c r="CY1035" s="387"/>
      <c r="CZ1035" s="387"/>
      <c r="DA1035" s="387"/>
      <c r="DB1035" s="387"/>
      <c r="DC1035" s="387"/>
      <c r="DD1035" s="387"/>
      <c r="DE1035" s="387"/>
      <c r="DF1035" s="387"/>
      <c r="DG1035" s="387"/>
      <c r="DH1035" s="387"/>
      <c r="DI1035" s="387"/>
      <c r="DJ1035" s="387"/>
      <c r="DK1035" s="387"/>
      <c r="DL1035" s="387"/>
      <c r="DM1035" s="387"/>
      <c r="DN1035" s="387"/>
      <c r="DO1035" s="387"/>
      <c r="DP1035" s="387"/>
      <c r="DQ1035" s="387"/>
      <c r="DR1035" s="387"/>
      <c r="DS1035" s="387"/>
      <c r="DT1035" s="387"/>
      <c r="DU1035" s="387"/>
      <c r="DV1035" s="387"/>
      <c r="DW1035" s="387"/>
      <c r="DX1035" s="387"/>
      <c r="DY1035" s="387"/>
      <c r="DZ1035" s="387"/>
      <c r="EA1035" s="387"/>
      <c r="EB1035" s="387"/>
      <c r="EC1035" s="387"/>
      <c r="ED1035" s="387"/>
      <c r="EE1035" s="387"/>
      <c r="EF1035" s="387"/>
      <c r="EG1035" s="387"/>
      <c r="EH1035" s="387"/>
      <c r="EI1035" s="387"/>
      <c r="EJ1035" s="387"/>
      <c r="EK1035" s="387"/>
      <c r="EL1035" s="387"/>
      <c r="EM1035" s="387"/>
    </row>
    <row r="1036" spans="1:143" s="389" customFormat="1" ht="25.5" hidden="1" customHeight="1">
      <c r="A1036" s="504"/>
      <c r="B1036" s="504"/>
      <c r="C1036" s="504"/>
      <c r="D1036" s="504"/>
      <c r="E1036" s="504"/>
      <c r="F1036" s="504"/>
      <c r="G1036" s="504"/>
      <c r="H1036" s="504"/>
      <c r="I1036" s="504"/>
      <c r="J1036" s="504"/>
      <c r="K1036" s="504"/>
      <c r="L1036" s="504"/>
      <c r="M1036" s="504"/>
      <c r="N1036" s="504"/>
      <c r="O1036" s="504"/>
      <c r="P1036" s="504"/>
      <c r="Q1036" s="504"/>
      <c r="R1036" s="504"/>
      <c r="S1036" s="504"/>
      <c r="T1036" s="504"/>
      <c r="U1036" s="504"/>
      <c r="V1036" s="504"/>
      <c r="W1036" s="504"/>
      <c r="X1036" s="504"/>
      <c r="Y1036" s="504"/>
      <c r="Z1036" s="504"/>
      <c r="AA1036" s="504"/>
      <c r="AB1036" s="504"/>
      <c r="AC1036" s="504"/>
      <c r="AD1036" s="504"/>
      <c r="AE1036" s="504"/>
      <c r="AF1036" s="500"/>
      <c r="AG1036" s="500"/>
      <c r="AH1036" s="500"/>
      <c r="AI1036" s="387"/>
      <c r="AJ1036" s="387"/>
      <c r="AK1036" s="387"/>
      <c r="AL1036" s="387"/>
      <c r="AM1036" s="387"/>
      <c r="AN1036" s="387"/>
      <c r="AO1036" s="387"/>
      <c r="AP1036" s="387"/>
      <c r="AQ1036" s="387"/>
      <c r="AR1036" s="387"/>
      <c r="AS1036" s="387"/>
      <c r="AT1036" s="387"/>
      <c r="AU1036" s="387"/>
      <c r="AV1036" s="387"/>
      <c r="AW1036" s="387"/>
      <c r="AX1036" s="387"/>
      <c r="AY1036" s="387"/>
      <c r="AZ1036" s="387"/>
      <c r="BA1036" s="387"/>
      <c r="BB1036" s="387"/>
      <c r="BC1036" s="387"/>
      <c r="BD1036" s="387"/>
      <c r="BE1036" s="387"/>
      <c r="BF1036" s="387"/>
      <c r="BG1036" s="387"/>
      <c r="BH1036" s="387"/>
      <c r="BI1036" s="387"/>
      <c r="BJ1036" s="387"/>
      <c r="BK1036" s="387"/>
      <c r="BL1036" s="387"/>
      <c r="BM1036" s="387"/>
      <c r="BN1036" s="387"/>
      <c r="BO1036" s="387"/>
      <c r="BP1036" s="387"/>
      <c r="BQ1036" s="387"/>
      <c r="BR1036" s="387"/>
      <c r="BS1036" s="387"/>
      <c r="BT1036" s="387"/>
      <c r="BU1036" s="387"/>
      <c r="BV1036" s="387"/>
      <c r="BW1036" s="387"/>
      <c r="BX1036" s="387"/>
      <c r="BY1036" s="387"/>
      <c r="BZ1036" s="387"/>
      <c r="CA1036" s="387"/>
      <c r="CB1036" s="387"/>
      <c r="CC1036" s="387"/>
      <c r="CD1036" s="387"/>
      <c r="CE1036" s="387"/>
      <c r="CF1036" s="387"/>
      <c r="CG1036" s="387"/>
      <c r="CH1036" s="387"/>
      <c r="CI1036" s="387"/>
      <c r="CJ1036" s="387"/>
      <c r="CK1036" s="387"/>
      <c r="CL1036" s="387"/>
      <c r="CM1036" s="387"/>
      <c r="CN1036" s="387"/>
      <c r="CO1036" s="387"/>
      <c r="CP1036" s="387"/>
      <c r="CQ1036" s="387"/>
      <c r="CR1036" s="387"/>
      <c r="CS1036" s="387"/>
      <c r="CT1036" s="387"/>
      <c r="CU1036" s="387"/>
      <c r="CV1036" s="387"/>
      <c r="CW1036" s="387"/>
      <c r="CX1036" s="387"/>
      <c r="CY1036" s="387"/>
      <c r="CZ1036" s="387"/>
      <c r="DA1036" s="387"/>
      <c r="DB1036" s="387"/>
      <c r="DC1036" s="387"/>
      <c r="DD1036" s="387"/>
      <c r="DE1036" s="387"/>
      <c r="DF1036" s="387"/>
      <c r="DG1036" s="387"/>
      <c r="DH1036" s="387"/>
      <c r="DI1036" s="387"/>
      <c r="DJ1036" s="387"/>
      <c r="DK1036" s="387"/>
      <c r="DL1036" s="387"/>
      <c r="DM1036" s="387"/>
      <c r="DN1036" s="387"/>
      <c r="DO1036" s="387"/>
      <c r="DP1036" s="387"/>
      <c r="DQ1036" s="387"/>
      <c r="DR1036" s="387"/>
      <c r="DS1036" s="387"/>
      <c r="DT1036" s="387"/>
      <c r="DU1036" s="387"/>
      <c r="DV1036" s="387"/>
      <c r="DW1036" s="387"/>
      <c r="DX1036" s="387"/>
      <c r="DY1036" s="387"/>
      <c r="DZ1036" s="387"/>
      <c r="EA1036" s="387"/>
      <c r="EB1036" s="387"/>
      <c r="EC1036" s="387"/>
      <c r="ED1036" s="387"/>
      <c r="EE1036" s="387"/>
      <c r="EF1036" s="387"/>
      <c r="EG1036" s="387"/>
      <c r="EH1036" s="387"/>
      <c r="EI1036" s="387"/>
      <c r="EJ1036" s="387"/>
      <c r="EK1036" s="387"/>
      <c r="EL1036" s="387"/>
      <c r="EM1036" s="387"/>
    </row>
    <row r="1037" spans="1:143" s="389" customFormat="1" ht="25.5" hidden="1" customHeight="1">
      <c r="A1037" s="504"/>
      <c r="B1037" s="504"/>
      <c r="C1037" s="504"/>
      <c r="D1037" s="504"/>
      <c r="E1037" s="504"/>
      <c r="F1037" s="504"/>
      <c r="G1037" s="504"/>
      <c r="H1037" s="504"/>
      <c r="I1037" s="504"/>
      <c r="J1037" s="504"/>
      <c r="K1037" s="504"/>
      <c r="L1037" s="504"/>
      <c r="M1037" s="504"/>
      <c r="N1037" s="504"/>
      <c r="O1037" s="504"/>
      <c r="P1037" s="504"/>
      <c r="Q1037" s="504"/>
      <c r="R1037" s="504"/>
      <c r="S1037" s="504"/>
      <c r="T1037" s="504"/>
      <c r="U1037" s="504"/>
      <c r="V1037" s="504"/>
      <c r="W1037" s="504"/>
      <c r="X1037" s="504"/>
      <c r="Y1037" s="504"/>
      <c r="Z1037" s="504"/>
      <c r="AA1037" s="504"/>
      <c r="AB1037" s="504"/>
      <c r="AC1037" s="504"/>
      <c r="AD1037" s="504"/>
      <c r="AE1037" s="504"/>
      <c r="AF1037" s="500"/>
      <c r="AG1037" s="500"/>
      <c r="AH1037" s="500"/>
      <c r="AI1037" s="387"/>
      <c r="AJ1037" s="387"/>
      <c r="AK1037" s="387"/>
      <c r="AL1037" s="387"/>
      <c r="AM1037" s="387"/>
      <c r="AN1037" s="387"/>
      <c r="AO1037" s="387"/>
      <c r="AP1037" s="387"/>
      <c r="AQ1037" s="387"/>
      <c r="AR1037" s="387"/>
      <c r="AS1037" s="387"/>
      <c r="AT1037" s="387"/>
      <c r="AU1037" s="387"/>
      <c r="AV1037" s="387"/>
      <c r="AW1037" s="387"/>
      <c r="AX1037" s="387"/>
      <c r="AY1037" s="387"/>
      <c r="AZ1037" s="387"/>
      <c r="BA1037" s="387"/>
      <c r="BB1037" s="387"/>
      <c r="BC1037" s="387"/>
      <c r="BD1037" s="387"/>
      <c r="BE1037" s="387"/>
      <c r="BF1037" s="387"/>
      <c r="BG1037" s="387"/>
      <c r="BH1037" s="387"/>
      <c r="BI1037" s="387"/>
      <c r="BJ1037" s="387"/>
      <c r="BK1037" s="387"/>
      <c r="BL1037" s="387"/>
      <c r="BM1037" s="387"/>
      <c r="BN1037" s="387"/>
      <c r="BO1037" s="387"/>
      <c r="BP1037" s="387"/>
      <c r="BQ1037" s="387"/>
      <c r="BR1037" s="387"/>
      <c r="BS1037" s="387"/>
      <c r="BT1037" s="387"/>
      <c r="BU1037" s="387"/>
      <c r="BV1037" s="387"/>
      <c r="BW1037" s="387"/>
      <c r="BX1037" s="387"/>
      <c r="BY1037" s="387"/>
      <c r="BZ1037" s="387"/>
      <c r="CA1037" s="387"/>
      <c r="CB1037" s="387"/>
      <c r="CC1037" s="387"/>
      <c r="CD1037" s="387"/>
      <c r="CE1037" s="387"/>
      <c r="CF1037" s="387"/>
      <c r="CG1037" s="387"/>
      <c r="CH1037" s="387"/>
      <c r="CI1037" s="387"/>
      <c r="CJ1037" s="387"/>
      <c r="CK1037" s="387"/>
      <c r="CL1037" s="387"/>
      <c r="CM1037" s="387"/>
      <c r="CN1037" s="387"/>
      <c r="CO1037" s="387"/>
      <c r="CP1037" s="387"/>
      <c r="CQ1037" s="387"/>
      <c r="CR1037" s="387"/>
      <c r="CS1037" s="387"/>
      <c r="CT1037" s="387"/>
      <c r="CU1037" s="387"/>
      <c r="CV1037" s="387"/>
      <c r="CW1037" s="387"/>
      <c r="CX1037" s="387"/>
      <c r="CY1037" s="387"/>
      <c r="CZ1037" s="387"/>
      <c r="DA1037" s="387"/>
      <c r="DB1037" s="387"/>
      <c r="DC1037" s="387"/>
      <c r="DD1037" s="387"/>
      <c r="DE1037" s="387"/>
      <c r="DF1037" s="387"/>
      <c r="DG1037" s="387"/>
      <c r="DH1037" s="387"/>
      <c r="DI1037" s="387"/>
      <c r="DJ1037" s="387"/>
      <c r="DK1037" s="387"/>
      <c r="DL1037" s="387"/>
      <c r="DM1037" s="387"/>
      <c r="DN1037" s="387"/>
      <c r="DO1037" s="387"/>
      <c r="DP1037" s="387"/>
      <c r="DQ1037" s="387"/>
      <c r="DR1037" s="387"/>
      <c r="DS1037" s="387"/>
      <c r="DT1037" s="387"/>
      <c r="DU1037" s="387"/>
      <c r="DV1037" s="387"/>
      <c r="DW1037" s="387"/>
      <c r="DX1037" s="387"/>
      <c r="DY1037" s="387"/>
      <c r="DZ1037" s="387"/>
      <c r="EA1037" s="387"/>
      <c r="EB1037" s="387"/>
      <c r="EC1037" s="387"/>
      <c r="ED1037" s="387"/>
      <c r="EE1037" s="387"/>
      <c r="EF1037" s="387"/>
      <c r="EG1037" s="387"/>
      <c r="EH1037" s="387"/>
      <c r="EI1037" s="387"/>
      <c r="EJ1037" s="387"/>
      <c r="EK1037" s="387"/>
      <c r="EL1037" s="387"/>
      <c r="EM1037" s="387"/>
    </row>
    <row r="1038" spans="1:143" s="389" customFormat="1" ht="25.5" hidden="1" customHeight="1">
      <c r="A1038" s="504"/>
      <c r="B1038" s="504"/>
      <c r="C1038" s="504"/>
      <c r="D1038" s="504"/>
      <c r="E1038" s="504"/>
      <c r="F1038" s="504"/>
      <c r="G1038" s="504"/>
      <c r="H1038" s="504"/>
      <c r="I1038" s="504"/>
      <c r="J1038" s="504"/>
      <c r="K1038" s="504"/>
      <c r="L1038" s="504"/>
      <c r="M1038" s="504"/>
      <c r="N1038" s="504"/>
      <c r="O1038" s="504"/>
      <c r="P1038" s="504"/>
      <c r="Q1038" s="504"/>
      <c r="R1038" s="504"/>
      <c r="S1038" s="504"/>
      <c r="T1038" s="504"/>
      <c r="U1038" s="504"/>
      <c r="V1038" s="504"/>
      <c r="W1038" s="504"/>
      <c r="X1038" s="504"/>
      <c r="Y1038" s="504"/>
      <c r="Z1038" s="504"/>
      <c r="AA1038" s="504"/>
      <c r="AB1038" s="504"/>
      <c r="AC1038" s="504"/>
      <c r="AD1038" s="504"/>
      <c r="AE1038" s="504"/>
      <c r="AF1038" s="500"/>
      <c r="AG1038" s="500"/>
      <c r="AH1038" s="500"/>
      <c r="AI1038" s="387"/>
      <c r="AJ1038" s="387"/>
      <c r="AK1038" s="387"/>
      <c r="AL1038" s="387"/>
      <c r="AM1038" s="387"/>
      <c r="AN1038" s="387"/>
      <c r="AO1038" s="387"/>
      <c r="AP1038" s="387"/>
      <c r="AQ1038" s="387"/>
      <c r="AR1038" s="387"/>
      <c r="AS1038" s="387"/>
      <c r="AT1038" s="387"/>
      <c r="AU1038" s="387"/>
      <c r="AV1038" s="387"/>
      <c r="AW1038" s="387"/>
      <c r="AX1038" s="387"/>
      <c r="AY1038" s="387"/>
      <c r="AZ1038" s="387"/>
      <c r="BA1038" s="387"/>
      <c r="BB1038" s="387"/>
      <c r="BC1038" s="387"/>
      <c r="BD1038" s="387"/>
      <c r="BE1038" s="387"/>
      <c r="BF1038" s="387"/>
      <c r="BG1038" s="387"/>
      <c r="BH1038" s="387"/>
      <c r="BI1038" s="387"/>
      <c r="BJ1038" s="387"/>
      <c r="BK1038" s="387"/>
      <c r="BL1038" s="387"/>
      <c r="BM1038" s="387"/>
      <c r="BN1038" s="387"/>
      <c r="BO1038" s="387"/>
      <c r="BP1038" s="387"/>
      <c r="BQ1038" s="387"/>
      <c r="BR1038" s="387"/>
      <c r="BS1038" s="387"/>
      <c r="BT1038" s="387"/>
      <c r="BU1038" s="387"/>
      <c r="BV1038" s="387"/>
      <c r="BW1038" s="387"/>
      <c r="BX1038" s="387"/>
      <c r="BY1038" s="387"/>
      <c r="BZ1038" s="387"/>
      <c r="CA1038" s="387"/>
      <c r="CB1038" s="387"/>
      <c r="CC1038" s="387"/>
      <c r="CD1038" s="387"/>
      <c r="CE1038" s="387"/>
      <c r="CF1038" s="387"/>
      <c r="CG1038" s="387"/>
      <c r="CH1038" s="387"/>
      <c r="CI1038" s="387"/>
      <c r="CJ1038" s="387"/>
      <c r="CK1038" s="387"/>
      <c r="CL1038" s="387"/>
      <c r="CM1038" s="387"/>
      <c r="CN1038" s="387"/>
      <c r="CO1038" s="387"/>
      <c r="CP1038" s="387"/>
      <c r="CQ1038" s="387"/>
      <c r="CR1038" s="387"/>
      <c r="CS1038" s="387"/>
      <c r="CT1038" s="387"/>
      <c r="CU1038" s="387"/>
      <c r="CV1038" s="387"/>
      <c r="CW1038" s="387"/>
      <c r="CX1038" s="387"/>
      <c r="CY1038" s="387"/>
      <c r="CZ1038" s="387"/>
      <c r="DA1038" s="387"/>
      <c r="DB1038" s="387"/>
      <c r="DC1038" s="387"/>
      <c r="DD1038" s="387"/>
      <c r="DE1038" s="387"/>
      <c r="DF1038" s="387"/>
      <c r="DG1038" s="387"/>
      <c r="DH1038" s="387"/>
      <c r="DI1038" s="387"/>
      <c r="DJ1038" s="387"/>
      <c r="DK1038" s="387"/>
      <c r="DL1038" s="387"/>
      <c r="DM1038" s="387"/>
      <c r="DN1038" s="387"/>
      <c r="DO1038" s="387"/>
      <c r="DP1038" s="387"/>
      <c r="DQ1038" s="387"/>
      <c r="DR1038" s="387"/>
      <c r="DS1038" s="387"/>
      <c r="DT1038" s="387"/>
      <c r="DU1038" s="387"/>
      <c r="DV1038" s="387"/>
      <c r="DW1038" s="387"/>
      <c r="DX1038" s="387"/>
      <c r="DY1038" s="387"/>
      <c r="DZ1038" s="387"/>
      <c r="EA1038" s="387"/>
      <c r="EB1038" s="387"/>
      <c r="EC1038" s="387"/>
      <c r="ED1038" s="387"/>
      <c r="EE1038" s="387"/>
      <c r="EF1038" s="387"/>
      <c r="EG1038" s="387"/>
      <c r="EH1038" s="387"/>
      <c r="EI1038" s="387"/>
      <c r="EJ1038" s="387"/>
      <c r="EK1038" s="387"/>
      <c r="EL1038" s="387"/>
      <c r="EM1038" s="387"/>
    </row>
    <row r="1039" spans="1:143" s="389" customFormat="1" ht="25.5" hidden="1" customHeight="1">
      <c r="A1039" s="504"/>
      <c r="B1039" s="504"/>
      <c r="C1039" s="504"/>
      <c r="D1039" s="504"/>
      <c r="E1039" s="504"/>
      <c r="F1039" s="504"/>
      <c r="G1039" s="504"/>
      <c r="H1039" s="504"/>
      <c r="I1039" s="504"/>
      <c r="J1039" s="504"/>
      <c r="K1039" s="504"/>
      <c r="L1039" s="504"/>
      <c r="M1039" s="504"/>
      <c r="N1039" s="504"/>
      <c r="O1039" s="504"/>
      <c r="P1039" s="504"/>
      <c r="Q1039" s="504"/>
      <c r="R1039" s="504"/>
      <c r="S1039" s="504"/>
      <c r="T1039" s="504"/>
      <c r="U1039" s="504"/>
      <c r="V1039" s="504"/>
      <c r="W1039" s="504"/>
      <c r="X1039" s="504"/>
      <c r="Y1039" s="504"/>
      <c r="Z1039" s="504"/>
      <c r="AA1039" s="504"/>
      <c r="AB1039" s="504"/>
      <c r="AC1039" s="504"/>
      <c r="AD1039" s="504"/>
      <c r="AE1039" s="504"/>
      <c r="AF1039" s="500"/>
      <c r="AG1039" s="500"/>
      <c r="AH1039" s="500"/>
      <c r="AI1039" s="387"/>
      <c r="AJ1039" s="387"/>
      <c r="AK1039" s="387"/>
      <c r="AL1039" s="387"/>
      <c r="AM1039" s="387"/>
      <c r="AN1039" s="387"/>
      <c r="AO1039" s="387"/>
      <c r="AP1039" s="387"/>
      <c r="AQ1039" s="387"/>
      <c r="AR1039" s="387"/>
      <c r="AS1039" s="387"/>
      <c r="AT1039" s="387"/>
      <c r="AU1039" s="387"/>
      <c r="AV1039" s="387"/>
      <c r="AW1039" s="387"/>
      <c r="AX1039" s="387"/>
      <c r="AY1039" s="387"/>
      <c r="AZ1039" s="387"/>
      <c r="BA1039" s="387"/>
      <c r="BB1039" s="387"/>
      <c r="BC1039" s="387"/>
      <c r="BD1039" s="387"/>
      <c r="BE1039" s="387"/>
      <c r="BF1039" s="387"/>
      <c r="BG1039" s="387"/>
      <c r="BH1039" s="387"/>
      <c r="BI1039" s="387"/>
      <c r="BJ1039" s="387"/>
      <c r="BK1039" s="387"/>
      <c r="BL1039" s="387"/>
      <c r="BM1039" s="387"/>
      <c r="BN1039" s="387"/>
      <c r="BO1039" s="387"/>
      <c r="BP1039" s="387"/>
      <c r="BQ1039" s="387"/>
      <c r="BR1039" s="387"/>
      <c r="BS1039" s="387"/>
      <c r="BT1039" s="387"/>
      <c r="BU1039" s="387"/>
      <c r="BV1039" s="387"/>
      <c r="BW1039" s="387"/>
      <c r="BX1039" s="387"/>
      <c r="BY1039" s="387"/>
      <c r="BZ1039" s="387"/>
      <c r="CA1039" s="387"/>
      <c r="CB1039" s="387"/>
      <c r="CC1039" s="387"/>
      <c r="CD1039" s="387"/>
      <c r="CE1039" s="387"/>
      <c r="CF1039" s="387"/>
      <c r="CG1039" s="387"/>
      <c r="CH1039" s="387"/>
      <c r="CI1039" s="387"/>
      <c r="CJ1039" s="387"/>
      <c r="CK1039" s="387"/>
      <c r="CL1039" s="387"/>
      <c r="CM1039" s="387"/>
      <c r="CN1039" s="387"/>
      <c r="CO1039" s="387"/>
      <c r="CP1039" s="387"/>
      <c r="CQ1039" s="387"/>
      <c r="CR1039" s="387"/>
      <c r="CS1039" s="387"/>
      <c r="CT1039" s="387"/>
      <c r="CU1039" s="387"/>
      <c r="CV1039" s="387"/>
      <c r="CW1039" s="387"/>
      <c r="CX1039" s="387"/>
      <c r="CY1039" s="387"/>
      <c r="CZ1039" s="387"/>
      <c r="DA1039" s="387"/>
      <c r="DB1039" s="387"/>
      <c r="DC1039" s="387"/>
      <c r="DD1039" s="387"/>
      <c r="DE1039" s="387"/>
      <c r="DF1039" s="387"/>
      <c r="DG1039" s="387"/>
      <c r="DH1039" s="387"/>
      <c r="DI1039" s="387"/>
      <c r="DJ1039" s="387"/>
      <c r="DK1039" s="387"/>
      <c r="DL1039" s="387"/>
      <c r="DM1039" s="387"/>
      <c r="DN1039" s="387"/>
      <c r="DO1039" s="387"/>
      <c r="DP1039" s="387"/>
      <c r="DQ1039" s="387"/>
      <c r="DR1039" s="387"/>
      <c r="DS1039" s="387"/>
      <c r="DT1039" s="387"/>
      <c r="DU1039" s="387"/>
      <c r="DV1039" s="387"/>
      <c r="DW1039" s="387"/>
      <c r="DX1039" s="387"/>
      <c r="DY1039" s="387"/>
      <c r="DZ1039" s="387"/>
      <c r="EA1039" s="387"/>
      <c r="EB1039" s="387"/>
      <c r="EC1039" s="387"/>
      <c r="ED1039" s="387"/>
      <c r="EE1039" s="387"/>
      <c r="EF1039" s="387"/>
      <c r="EG1039" s="387"/>
      <c r="EH1039" s="387"/>
      <c r="EI1039" s="387"/>
      <c r="EJ1039" s="387"/>
      <c r="EK1039" s="387"/>
      <c r="EL1039" s="387"/>
      <c r="EM1039" s="387"/>
    </row>
    <row r="1040" spans="1:143" s="389" customFormat="1" ht="25.5" hidden="1" customHeight="1">
      <c r="A1040" s="504"/>
      <c r="B1040" s="504"/>
      <c r="C1040" s="504"/>
      <c r="D1040" s="504"/>
      <c r="E1040" s="504"/>
      <c r="F1040" s="504"/>
      <c r="G1040" s="504"/>
      <c r="H1040" s="504"/>
      <c r="I1040" s="504"/>
      <c r="J1040" s="504"/>
      <c r="K1040" s="504"/>
      <c r="L1040" s="504"/>
      <c r="M1040" s="504"/>
      <c r="N1040" s="504"/>
      <c r="O1040" s="504"/>
      <c r="P1040" s="504"/>
      <c r="Q1040" s="504"/>
      <c r="R1040" s="504"/>
      <c r="S1040" s="504"/>
      <c r="T1040" s="504"/>
      <c r="U1040" s="504"/>
      <c r="V1040" s="504"/>
      <c r="W1040" s="504"/>
      <c r="X1040" s="504"/>
      <c r="Y1040" s="504"/>
      <c r="Z1040" s="504"/>
      <c r="AA1040" s="504"/>
      <c r="AB1040" s="504"/>
      <c r="AC1040" s="504"/>
      <c r="AD1040" s="504"/>
      <c r="AE1040" s="504"/>
      <c r="AF1040" s="500"/>
      <c r="AG1040" s="500"/>
      <c r="AH1040" s="500"/>
      <c r="AI1040" s="387"/>
      <c r="AJ1040" s="387"/>
      <c r="AK1040" s="387"/>
      <c r="AL1040" s="387"/>
      <c r="AM1040" s="387"/>
      <c r="AN1040" s="387"/>
      <c r="AO1040" s="387"/>
      <c r="AP1040" s="387"/>
      <c r="AQ1040" s="387"/>
      <c r="AR1040" s="387"/>
      <c r="AS1040" s="387"/>
      <c r="AT1040" s="387"/>
      <c r="AU1040" s="387"/>
      <c r="AV1040" s="387"/>
      <c r="AW1040" s="387"/>
      <c r="AX1040" s="387"/>
      <c r="AY1040" s="387"/>
      <c r="AZ1040" s="387"/>
      <c r="BA1040" s="387"/>
      <c r="BB1040" s="387"/>
      <c r="BC1040" s="387"/>
      <c r="BD1040" s="387"/>
      <c r="BE1040" s="387"/>
      <c r="BF1040" s="387"/>
      <c r="BG1040" s="387"/>
      <c r="BH1040" s="387"/>
      <c r="BI1040" s="387"/>
      <c r="BJ1040" s="387"/>
      <c r="BK1040" s="387"/>
      <c r="BL1040" s="387"/>
      <c r="BM1040" s="387"/>
      <c r="BN1040" s="387"/>
      <c r="BO1040" s="387"/>
      <c r="BP1040" s="387"/>
      <c r="BQ1040" s="387"/>
      <c r="BR1040" s="387"/>
      <c r="BS1040" s="387"/>
      <c r="BT1040" s="387"/>
      <c r="BU1040" s="387"/>
      <c r="BV1040" s="387"/>
      <c r="BW1040" s="387"/>
      <c r="BX1040" s="387"/>
      <c r="BY1040" s="387"/>
      <c r="BZ1040" s="387"/>
      <c r="CA1040" s="387"/>
      <c r="CB1040" s="387"/>
      <c r="CC1040" s="387"/>
      <c r="CD1040" s="387"/>
      <c r="CE1040" s="387"/>
      <c r="CF1040" s="387"/>
      <c r="CG1040" s="387"/>
      <c r="CH1040" s="387"/>
      <c r="CI1040" s="387"/>
      <c r="CJ1040" s="387"/>
      <c r="CK1040" s="387"/>
      <c r="CL1040" s="387"/>
      <c r="CM1040" s="387"/>
      <c r="CN1040" s="387"/>
      <c r="CO1040" s="387"/>
      <c r="CP1040" s="387"/>
      <c r="CQ1040" s="387"/>
      <c r="CR1040" s="387"/>
      <c r="CS1040" s="387"/>
      <c r="CT1040" s="387"/>
      <c r="CU1040" s="387"/>
      <c r="CV1040" s="387"/>
      <c r="CW1040" s="387"/>
      <c r="CX1040" s="387"/>
      <c r="CY1040" s="387"/>
      <c r="CZ1040" s="387"/>
      <c r="DA1040" s="387"/>
      <c r="DB1040" s="387"/>
      <c r="DC1040" s="387"/>
      <c r="DD1040" s="387"/>
      <c r="DE1040" s="387"/>
      <c r="DF1040" s="387"/>
      <c r="DG1040" s="387"/>
      <c r="DH1040" s="387"/>
      <c r="DI1040" s="387"/>
      <c r="DJ1040" s="387"/>
      <c r="DK1040" s="387"/>
      <c r="DL1040" s="387"/>
      <c r="DM1040" s="387"/>
      <c r="DN1040" s="387"/>
      <c r="DO1040" s="387"/>
      <c r="DP1040" s="387"/>
      <c r="DQ1040" s="387"/>
      <c r="DR1040" s="387"/>
      <c r="DS1040" s="387"/>
      <c r="DT1040" s="387"/>
      <c r="DU1040" s="387"/>
      <c r="DV1040" s="387"/>
      <c r="DW1040" s="387"/>
      <c r="DX1040" s="387"/>
      <c r="DY1040" s="387"/>
      <c r="DZ1040" s="387"/>
      <c r="EA1040" s="387"/>
      <c r="EB1040" s="387"/>
      <c r="EC1040" s="387"/>
      <c r="ED1040" s="387"/>
      <c r="EE1040" s="387"/>
      <c r="EF1040" s="387"/>
      <c r="EG1040" s="387"/>
      <c r="EH1040" s="387"/>
      <c r="EI1040" s="387"/>
      <c r="EJ1040" s="387"/>
      <c r="EK1040" s="387"/>
      <c r="EL1040" s="387"/>
      <c r="EM1040" s="387"/>
    </row>
    <row r="1041" spans="1:143" s="389" customFormat="1" ht="25.5" hidden="1" customHeight="1">
      <c r="A1041" s="504"/>
      <c r="B1041" s="504"/>
      <c r="C1041" s="504"/>
      <c r="D1041" s="504"/>
      <c r="E1041" s="504"/>
      <c r="F1041" s="504"/>
      <c r="G1041" s="504"/>
      <c r="H1041" s="504"/>
      <c r="I1041" s="504"/>
      <c r="J1041" s="504"/>
      <c r="K1041" s="504"/>
      <c r="L1041" s="504"/>
      <c r="M1041" s="504"/>
      <c r="N1041" s="504"/>
      <c r="O1041" s="504"/>
      <c r="P1041" s="504"/>
      <c r="Q1041" s="504"/>
      <c r="R1041" s="504"/>
      <c r="S1041" s="504"/>
      <c r="T1041" s="504"/>
      <c r="U1041" s="504"/>
      <c r="V1041" s="504"/>
      <c r="W1041" s="504"/>
      <c r="X1041" s="504"/>
      <c r="Y1041" s="504"/>
      <c r="Z1041" s="504"/>
      <c r="AA1041" s="504"/>
      <c r="AB1041" s="504"/>
      <c r="AC1041" s="504"/>
      <c r="AD1041" s="504"/>
      <c r="AE1041" s="504"/>
      <c r="AF1041" s="500"/>
      <c r="AG1041" s="500"/>
      <c r="AH1041" s="500"/>
      <c r="AI1041" s="387"/>
      <c r="AJ1041" s="387"/>
      <c r="AK1041" s="387"/>
      <c r="AL1041" s="387"/>
      <c r="AM1041" s="387"/>
      <c r="AN1041" s="387"/>
      <c r="AO1041" s="387"/>
      <c r="AP1041" s="387"/>
      <c r="AQ1041" s="387"/>
      <c r="AR1041" s="387"/>
      <c r="AS1041" s="387"/>
      <c r="AT1041" s="387"/>
      <c r="AU1041" s="387"/>
      <c r="AV1041" s="387"/>
      <c r="AW1041" s="387"/>
      <c r="AX1041" s="387"/>
      <c r="AY1041" s="387"/>
      <c r="AZ1041" s="387"/>
      <c r="BA1041" s="387"/>
      <c r="BB1041" s="387"/>
      <c r="BC1041" s="387"/>
      <c r="BD1041" s="387"/>
      <c r="BE1041" s="387"/>
      <c r="BF1041" s="387"/>
      <c r="BG1041" s="387"/>
      <c r="BH1041" s="387"/>
      <c r="BI1041" s="387"/>
      <c r="BJ1041" s="387"/>
      <c r="BK1041" s="387"/>
      <c r="BL1041" s="387"/>
      <c r="BM1041" s="387"/>
      <c r="BN1041" s="387"/>
      <c r="BO1041" s="387"/>
      <c r="BP1041" s="387"/>
      <c r="BQ1041" s="387"/>
      <c r="BR1041" s="387"/>
      <c r="BS1041" s="387"/>
      <c r="BT1041" s="387"/>
      <c r="BU1041" s="387"/>
      <c r="BV1041" s="387"/>
      <c r="BW1041" s="387"/>
      <c r="BX1041" s="387"/>
      <c r="BY1041" s="387"/>
      <c r="BZ1041" s="387"/>
      <c r="CA1041" s="387"/>
      <c r="CB1041" s="387"/>
      <c r="CC1041" s="387"/>
      <c r="CD1041" s="387"/>
      <c r="CE1041" s="387"/>
      <c r="CF1041" s="387"/>
      <c r="CG1041" s="387"/>
      <c r="CH1041" s="387"/>
      <c r="CI1041" s="387"/>
      <c r="CJ1041" s="387"/>
      <c r="CK1041" s="387"/>
      <c r="CL1041" s="387"/>
      <c r="CM1041" s="387"/>
      <c r="CN1041" s="387"/>
      <c r="CO1041" s="387"/>
      <c r="CP1041" s="387"/>
      <c r="CQ1041" s="387"/>
      <c r="CR1041" s="387"/>
      <c r="CS1041" s="387"/>
      <c r="CT1041" s="387"/>
      <c r="CU1041" s="387"/>
      <c r="CV1041" s="387"/>
      <c r="CW1041" s="387"/>
      <c r="CX1041" s="387"/>
      <c r="CY1041" s="387"/>
      <c r="CZ1041" s="387"/>
      <c r="DA1041" s="387"/>
      <c r="DB1041" s="387"/>
      <c r="DC1041" s="387"/>
      <c r="DD1041" s="387"/>
      <c r="DE1041" s="387"/>
      <c r="DF1041" s="387"/>
      <c r="DG1041" s="387"/>
      <c r="DH1041" s="387"/>
      <c r="DI1041" s="387"/>
      <c r="DJ1041" s="387"/>
      <c r="DK1041" s="387"/>
      <c r="DL1041" s="387"/>
      <c r="DM1041" s="387"/>
      <c r="DN1041" s="387"/>
      <c r="DO1041" s="387"/>
      <c r="DP1041" s="387"/>
      <c r="DQ1041" s="387"/>
      <c r="DR1041" s="387"/>
      <c r="DS1041" s="387"/>
      <c r="DT1041" s="387"/>
      <c r="DU1041" s="387"/>
      <c r="DV1041" s="387"/>
      <c r="DW1041" s="387"/>
      <c r="DX1041" s="387"/>
      <c r="DY1041" s="387"/>
      <c r="DZ1041" s="387"/>
      <c r="EA1041" s="387"/>
      <c r="EB1041" s="387"/>
      <c r="EC1041" s="387"/>
      <c r="ED1041" s="387"/>
      <c r="EE1041" s="387"/>
      <c r="EF1041" s="387"/>
      <c r="EG1041" s="387"/>
      <c r="EH1041" s="387"/>
      <c r="EI1041" s="387"/>
      <c r="EJ1041" s="387"/>
      <c r="EK1041" s="387"/>
      <c r="EL1041" s="387"/>
      <c r="EM1041" s="387"/>
    </row>
    <row r="1042" spans="1:143" s="389" customFormat="1" ht="25.5" hidden="1" customHeight="1">
      <c r="A1042" s="504"/>
      <c r="B1042" s="504"/>
      <c r="C1042" s="504"/>
      <c r="D1042" s="504"/>
      <c r="E1042" s="504"/>
      <c r="F1042" s="504"/>
      <c r="G1042" s="504"/>
      <c r="H1042" s="504"/>
      <c r="I1042" s="504"/>
      <c r="J1042" s="504"/>
      <c r="K1042" s="504"/>
      <c r="L1042" s="504"/>
      <c r="M1042" s="504"/>
      <c r="N1042" s="504"/>
      <c r="O1042" s="504"/>
      <c r="P1042" s="504"/>
      <c r="Q1042" s="504"/>
      <c r="R1042" s="504"/>
      <c r="S1042" s="504"/>
      <c r="T1042" s="504"/>
      <c r="U1042" s="504"/>
      <c r="V1042" s="504"/>
      <c r="W1042" s="504"/>
      <c r="X1042" s="504"/>
      <c r="Y1042" s="504"/>
      <c r="Z1042" s="504"/>
      <c r="AA1042" s="504"/>
      <c r="AB1042" s="504"/>
      <c r="AC1042" s="504"/>
      <c r="AD1042" s="504"/>
      <c r="AE1042" s="504"/>
      <c r="AF1042" s="500"/>
      <c r="AG1042" s="500"/>
      <c r="AH1042" s="500"/>
      <c r="AI1042" s="387"/>
      <c r="AJ1042" s="387"/>
      <c r="AK1042" s="387"/>
      <c r="AL1042" s="387"/>
      <c r="AM1042" s="387"/>
      <c r="AN1042" s="387"/>
      <c r="AO1042" s="387"/>
      <c r="AP1042" s="387"/>
      <c r="AQ1042" s="387"/>
      <c r="AR1042" s="387"/>
      <c r="AS1042" s="387"/>
      <c r="AT1042" s="387"/>
      <c r="AU1042" s="387"/>
      <c r="AV1042" s="387"/>
      <c r="AW1042" s="387"/>
      <c r="AX1042" s="387"/>
      <c r="AY1042" s="387"/>
      <c r="AZ1042" s="387"/>
      <c r="BA1042" s="387"/>
      <c r="BB1042" s="387"/>
      <c r="BC1042" s="387"/>
      <c r="BD1042" s="387"/>
      <c r="BE1042" s="387"/>
      <c r="BF1042" s="387"/>
      <c r="BG1042" s="387"/>
      <c r="BH1042" s="387"/>
      <c r="BI1042" s="387"/>
      <c r="BJ1042" s="387"/>
      <c r="BK1042" s="387"/>
      <c r="BL1042" s="387"/>
      <c r="BM1042" s="387"/>
      <c r="BN1042" s="387"/>
      <c r="BO1042" s="387"/>
      <c r="BP1042" s="387"/>
      <c r="BQ1042" s="387"/>
      <c r="BR1042" s="387"/>
      <c r="BS1042" s="387"/>
      <c r="BT1042" s="387"/>
      <c r="BU1042" s="387"/>
      <c r="BV1042" s="387"/>
      <c r="BW1042" s="387"/>
      <c r="BX1042" s="387"/>
      <c r="BY1042" s="387"/>
      <c r="BZ1042" s="387"/>
      <c r="CA1042" s="387"/>
      <c r="CB1042" s="387"/>
      <c r="CC1042" s="387"/>
      <c r="CD1042" s="387"/>
      <c r="CE1042" s="387"/>
      <c r="CF1042" s="387"/>
      <c r="CG1042" s="387"/>
      <c r="CH1042" s="387"/>
      <c r="CI1042" s="387"/>
      <c r="CJ1042" s="387"/>
      <c r="CK1042" s="387"/>
      <c r="CL1042" s="387"/>
      <c r="CM1042" s="387"/>
      <c r="CN1042" s="387"/>
      <c r="CO1042" s="387"/>
      <c r="CP1042" s="387"/>
      <c r="CQ1042" s="387"/>
      <c r="CR1042" s="387"/>
      <c r="CS1042" s="387"/>
      <c r="CT1042" s="387"/>
      <c r="CU1042" s="387"/>
      <c r="CV1042" s="387"/>
      <c r="CW1042" s="387"/>
      <c r="CX1042" s="387"/>
      <c r="CY1042" s="387"/>
      <c r="CZ1042" s="387"/>
      <c r="DA1042" s="387"/>
      <c r="DB1042" s="387"/>
      <c r="DC1042" s="387"/>
      <c r="DD1042" s="387"/>
      <c r="DE1042" s="387"/>
      <c r="DF1042" s="387"/>
      <c r="DG1042" s="387"/>
      <c r="DH1042" s="387"/>
      <c r="DI1042" s="387"/>
      <c r="DJ1042" s="387"/>
      <c r="DK1042" s="387"/>
      <c r="DL1042" s="387"/>
      <c r="DM1042" s="387"/>
      <c r="DN1042" s="387"/>
      <c r="DO1042" s="387"/>
      <c r="DP1042" s="387"/>
      <c r="DQ1042" s="387"/>
      <c r="DR1042" s="387"/>
      <c r="DS1042" s="387"/>
      <c r="DT1042" s="387"/>
      <c r="DU1042" s="387"/>
      <c r="DV1042" s="387"/>
      <c r="DW1042" s="387"/>
      <c r="DX1042" s="387"/>
      <c r="DY1042" s="387"/>
      <c r="DZ1042" s="387"/>
      <c r="EA1042" s="387"/>
      <c r="EB1042" s="387"/>
      <c r="EC1042" s="387"/>
      <c r="ED1042" s="387"/>
      <c r="EE1042" s="387"/>
      <c r="EF1042" s="387"/>
      <c r="EG1042" s="387"/>
      <c r="EH1042" s="387"/>
      <c r="EI1042" s="387"/>
      <c r="EJ1042" s="387"/>
      <c r="EK1042" s="387"/>
      <c r="EL1042" s="387"/>
      <c r="EM1042" s="387"/>
    </row>
    <row r="1043" spans="1:143" s="389" customFormat="1" ht="25.5" hidden="1" customHeight="1">
      <c r="A1043" s="504"/>
      <c r="B1043" s="504"/>
      <c r="C1043" s="504"/>
      <c r="D1043" s="504"/>
      <c r="E1043" s="504"/>
      <c r="F1043" s="504"/>
      <c r="G1043" s="504"/>
      <c r="H1043" s="504"/>
      <c r="I1043" s="504"/>
      <c r="J1043" s="504"/>
      <c r="K1043" s="504"/>
      <c r="L1043" s="504"/>
      <c r="M1043" s="504"/>
      <c r="N1043" s="504"/>
      <c r="O1043" s="504"/>
      <c r="P1043" s="504"/>
      <c r="Q1043" s="504"/>
      <c r="R1043" s="504"/>
      <c r="S1043" s="504"/>
      <c r="T1043" s="504"/>
      <c r="U1043" s="504"/>
      <c r="V1043" s="504"/>
      <c r="W1043" s="504"/>
      <c r="X1043" s="504"/>
      <c r="Y1043" s="504"/>
      <c r="Z1043" s="504"/>
      <c r="AA1043" s="504"/>
      <c r="AB1043" s="504"/>
      <c r="AC1043" s="504"/>
      <c r="AD1043" s="504"/>
      <c r="AE1043" s="504"/>
      <c r="AF1043" s="500"/>
      <c r="AG1043" s="500"/>
      <c r="AH1043" s="500"/>
      <c r="AI1043" s="387"/>
      <c r="AJ1043" s="387"/>
      <c r="AK1043" s="387"/>
      <c r="AL1043" s="387"/>
      <c r="AM1043" s="387"/>
      <c r="AN1043" s="387"/>
      <c r="AO1043" s="387"/>
      <c r="AP1043" s="387"/>
      <c r="AQ1043" s="387"/>
      <c r="AR1043" s="387"/>
      <c r="AS1043" s="387"/>
      <c r="AT1043" s="387"/>
      <c r="AU1043" s="387"/>
      <c r="AV1043" s="387"/>
      <c r="AW1043" s="387"/>
      <c r="AX1043" s="387"/>
      <c r="AY1043" s="387"/>
      <c r="AZ1043" s="387"/>
      <c r="BA1043" s="387"/>
      <c r="BB1043" s="387"/>
      <c r="BC1043" s="387"/>
      <c r="BD1043" s="387"/>
      <c r="BE1043" s="387"/>
      <c r="BF1043" s="387"/>
      <c r="BG1043" s="387"/>
      <c r="BH1043" s="387"/>
      <c r="BI1043" s="387"/>
      <c r="BJ1043" s="387"/>
      <c r="BK1043" s="387"/>
      <c r="BL1043" s="387"/>
      <c r="BM1043" s="387"/>
      <c r="BN1043" s="387"/>
      <c r="BO1043" s="387"/>
      <c r="BP1043" s="387"/>
      <c r="BQ1043" s="387"/>
      <c r="BR1043" s="387"/>
      <c r="BS1043" s="387"/>
      <c r="BT1043" s="387"/>
      <c r="BU1043" s="387"/>
      <c r="BV1043" s="387"/>
      <c r="BW1043" s="387"/>
      <c r="BX1043" s="387"/>
      <c r="BY1043" s="387"/>
      <c r="BZ1043" s="387"/>
      <c r="CA1043" s="387"/>
      <c r="CB1043" s="387"/>
      <c r="CC1043" s="387"/>
      <c r="CD1043" s="387"/>
      <c r="CE1043" s="387"/>
      <c r="CF1043" s="387"/>
      <c r="CG1043" s="387"/>
      <c r="CH1043" s="387"/>
      <c r="CI1043" s="387"/>
      <c r="CJ1043" s="387"/>
      <c r="CK1043" s="387"/>
      <c r="CL1043" s="387"/>
      <c r="CM1043" s="387"/>
      <c r="CN1043" s="387"/>
      <c r="CO1043" s="387"/>
      <c r="CP1043" s="387"/>
      <c r="CQ1043" s="387"/>
      <c r="CR1043" s="387"/>
      <c r="CS1043" s="387"/>
      <c r="CT1043" s="387"/>
      <c r="CU1043" s="387"/>
      <c r="CV1043" s="387"/>
      <c r="CW1043" s="387"/>
      <c r="CX1043" s="387"/>
      <c r="CY1043" s="387"/>
      <c r="CZ1043" s="387"/>
      <c r="DA1043" s="387"/>
      <c r="DB1043" s="387"/>
      <c r="DC1043" s="387"/>
      <c r="DD1043" s="387"/>
      <c r="DE1043" s="387"/>
      <c r="DF1043" s="387"/>
      <c r="DG1043" s="387"/>
      <c r="DH1043" s="387"/>
      <c r="DI1043" s="387"/>
      <c r="DJ1043" s="387"/>
      <c r="DK1043" s="387"/>
      <c r="DL1043" s="387"/>
      <c r="DM1043" s="387"/>
      <c r="DN1043" s="387"/>
      <c r="DO1043" s="387"/>
      <c r="DP1043" s="387"/>
      <c r="DQ1043" s="387"/>
      <c r="DR1043" s="387"/>
      <c r="DS1043" s="387"/>
      <c r="DT1043" s="387"/>
      <c r="DU1043" s="387"/>
      <c r="DV1043" s="387"/>
      <c r="DW1043" s="387"/>
      <c r="DX1043" s="387"/>
      <c r="DY1043" s="387"/>
      <c r="DZ1043" s="387"/>
      <c r="EA1043" s="387"/>
      <c r="EB1043" s="387"/>
      <c r="EC1043" s="387"/>
      <c r="ED1043" s="387"/>
      <c r="EE1043" s="387"/>
      <c r="EF1043" s="387"/>
      <c r="EG1043" s="387"/>
      <c r="EH1043" s="387"/>
      <c r="EI1043" s="387"/>
      <c r="EJ1043" s="387"/>
      <c r="EK1043" s="387"/>
      <c r="EL1043" s="387"/>
      <c r="EM1043" s="387"/>
    </row>
    <row r="1044" spans="1:143" s="389" customFormat="1" ht="25.5" hidden="1" customHeight="1">
      <c r="A1044" s="504"/>
      <c r="B1044" s="504"/>
      <c r="C1044" s="504"/>
      <c r="D1044" s="504"/>
      <c r="E1044" s="504"/>
      <c r="F1044" s="504"/>
      <c r="G1044" s="504"/>
      <c r="H1044" s="504"/>
      <c r="I1044" s="504"/>
      <c r="J1044" s="504"/>
      <c r="K1044" s="504"/>
      <c r="L1044" s="504"/>
      <c r="M1044" s="504"/>
      <c r="N1044" s="504"/>
      <c r="O1044" s="504"/>
      <c r="P1044" s="504"/>
      <c r="Q1044" s="504"/>
      <c r="R1044" s="504"/>
      <c r="S1044" s="504"/>
      <c r="T1044" s="504"/>
      <c r="U1044" s="504"/>
      <c r="V1044" s="504"/>
      <c r="W1044" s="504"/>
      <c r="X1044" s="504"/>
      <c r="Y1044" s="504"/>
      <c r="Z1044" s="504"/>
      <c r="AA1044" s="504"/>
      <c r="AB1044" s="504"/>
      <c r="AC1044" s="504"/>
      <c r="AD1044" s="504"/>
      <c r="AE1044" s="504"/>
      <c r="AF1044" s="500"/>
      <c r="AG1044" s="500"/>
      <c r="AH1044" s="500"/>
      <c r="AI1044" s="387"/>
      <c r="AJ1044" s="387"/>
      <c r="AK1044" s="387"/>
      <c r="AL1044" s="387"/>
      <c r="AM1044" s="387"/>
      <c r="AN1044" s="387"/>
      <c r="AO1044" s="387"/>
      <c r="AP1044" s="387"/>
      <c r="AQ1044" s="387"/>
      <c r="AR1044" s="387"/>
      <c r="AS1044" s="387"/>
      <c r="AT1044" s="387"/>
      <c r="AU1044" s="387"/>
      <c r="AV1044" s="387"/>
      <c r="AW1044" s="387"/>
      <c r="AX1044" s="387"/>
      <c r="AY1044" s="387"/>
      <c r="AZ1044" s="387"/>
      <c r="BA1044" s="387"/>
      <c r="BB1044" s="387"/>
      <c r="BC1044" s="387"/>
      <c r="BD1044" s="387"/>
      <c r="BE1044" s="387"/>
      <c r="BF1044" s="387"/>
      <c r="BG1044" s="387"/>
      <c r="BH1044" s="387"/>
      <c r="BI1044" s="387"/>
      <c r="BJ1044" s="387"/>
      <c r="BK1044" s="387"/>
      <c r="BL1044" s="387"/>
      <c r="BM1044" s="387"/>
      <c r="BN1044" s="387"/>
      <c r="BO1044" s="387"/>
      <c r="BP1044" s="387"/>
      <c r="BQ1044" s="387"/>
      <c r="BR1044" s="387"/>
      <c r="BS1044" s="387"/>
      <c r="BT1044" s="387"/>
      <c r="BU1044" s="387"/>
      <c r="BV1044" s="387"/>
      <c r="BW1044" s="387"/>
      <c r="BX1044" s="387"/>
      <c r="BY1044" s="387"/>
      <c r="BZ1044" s="387"/>
      <c r="CA1044" s="387"/>
      <c r="CB1044" s="387"/>
      <c r="CC1044" s="387"/>
      <c r="CD1044" s="387"/>
      <c r="CE1044" s="387"/>
      <c r="CF1044" s="387"/>
      <c r="CG1044" s="387"/>
      <c r="CH1044" s="387"/>
      <c r="CI1044" s="387"/>
      <c r="CJ1044" s="387"/>
      <c r="CK1044" s="387"/>
      <c r="CL1044" s="387"/>
      <c r="CM1044" s="387"/>
      <c r="CN1044" s="387"/>
      <c r="CO1044" s="387"/>
      <c r="CP1044" s="387"/>
      <c r="CQ1044" s="387"/>
      <c r="CR1044" s="387"/>
      <c r="CS1044" s="387"/>
      <c r="CT1044" s="387"/>
      <c r="CU1044" s="387"/>
      <c r="CV1044" s="387"/>
      <c r="CW1044" s="387"/>
      <c r="CX1044" s="387"/>
      <c r="CY1044" s="387"/>
      <c r="CZ1044" s="387"/>
      <c r="DA1044" s="387"/>
      <c r="DB1044" s="387"/>
      <c r="DC1044" s="387"/>
      <c r="DD1044" s="387"/>
      <c r="DE1044" s="387"/>
      <c r="DF1044" s="387"/>
      <c r="DG1044" s="387"/>
      <c r="DH1044" s="387"/>
      <c r="DI1044" s="387"/>
      <c r="DJ1044" s="387"/>
      <c r="DK1044" s="387"/>
      <c r="DL1044" s="387"/>
      <c r="DM1044" s="387"/>
      <c r="DN1044" s="387"/>
      <c r="DO1044" s="387"/>
      <c r="DP1044" s="387"/>
      <c r="DQ1044" s="387"/>
      <c r="DR1044" s="387"/>
      <c r="DS1044" s="387"/>
      <c r="DT1044" s="387"/>
      <c r="DU1044" s="387"/>
      <c r="DV1044" s="387"/>
      <c r="DW1044" s="387"/>
      <c r="DX1044" s="387"/>
      <c r="DY1044" s="387"/>
      <c r="DZ1044" s="387"/>
      <c r="EA1044" s="387"/>
      <c r="EB1044" s="387"/>
      <c r="EC1044" s="387"/>
      <c r="ED1044" s="387"/>
      <c r="EE1044" s="387"/>
      <c r="EF1044" s="387"/>
      <c r="EG1044" s="387"/>
      <c r="EH1044" s="387"/>
      <c r="EI1044" s="387"/>
      <c r="EJ1044" s="387"/>
      <c r="EK1044" s="387"/>
      <c r="EL1044" s="387"/>
      <c r="EM1044" s="387"/>
    </row>
    <row r="1045" spans="1:143" s="389" customFormat="1" ht="25.5" hidden="1" customHeight="1">
      <c r="A1045" s="504"/>
      <c r="B1045" s="504"/>
      <c r="C1045" s="504"/>
      <c r="D1045" s="504"/>
      <c r="E1045" s="504"/>
      <c r="F1045" s="504"/>
      <c r="G1045" s="504"/>
      <c r="H1045" s="504"/>
      <c r="I1045" s="504"/>
      <c r="J1045" s="504"/>
      <c r="K1045" s="504"/>
      <c r="L1045" s="504"/>
      <c r="M1045" s="504"/>
      <c r="N1045" s="504"/>
      <c r="O1045" s="504"/>
      <c r="P1045" s="504"/>
      <c r="Q1045" s="504"/>
      <c r="R1045" s="504"/>
      <c r="S1045" s="504"/>
      <c r="T1045" s="504"/>
      <c r="U1045" s="504"/>
      <c r="V1045" s="504"/>
      <c r="W1045" s="504"/>
      <c r="X1045" s="504"/>
      <c r="Y1045" s="504"/>
      <c r="Z1045" s="504"/>
      <c r="AA1045" s="504"/>
      <c r="AB1045" s="504"/>
      <c r="AC1045" s="504"/>
      <c r="AD1045" s="504"/>
      <c r="AE1045" s="504"/>
      <c r="AF1045" s="500"/>
      <c r="AG1045" s="500"/>
      <c r="AH1045" s="500"/>
      <c r="AI1045" s="387"/>
      <c r="AJ1045" s="387"/>
      <c r="AK1045" s="387"/>
      <c r="AL1045" s="387"/>
      <c r="AM1045" s="387"/>
      <c r="AN1045" s="387"/>
      <c r="AO1045" s="387"/>
      <c r="AP1045" s="387"/>
      <c r="AQ1045" s="387"/>
      <c r="AR1045" s="387"/>
      <c r="AS1045" s="387"/>
      <c r="AT1045" s="387"/>
      <c r="AU1045" s="387"/>
      <c r="AV1045" s="387"/>
      <c r="AW1045" s="387"/>
      <c r="AX1045" s="387"/>
      <c r="AY1045" s="387"/>
      <c r="AZ1045" s="387"/>
      <c r="BA1045" s="387"/>
      <c r="BB1045" s="387"/>
      <c r="BC1045" s="387"/>
      <c r="BD1045" s="387"/>
      <c r="BE1045" s="387"/>
      <c r="BF1045" s="387"/>
      <c r="BG1045" s="387"/>
      <c r="BH1045" s="387"/>
      <c r="BI1045" s="387"/>
      <c r="BJ1045" s="387"/>
      <c r="BK1045" s="387"/>
      <c r="BL1045" s="387"/>
      <c r="BM1045" s="387"/>
      <c r="BN1045" s="387"/>
      <c r="BO1045" s="387"/>
      <c r="BP1045" s="387"/>
      <c r="BQ1045" s="387"/>
      <c r="BR1045" s="387"/>
      <c r="BS1045" s="387"/>
      <c r="BT1045" s="387"/>
      <c r="BU1045" s="387"/>
      <c r="BV1045" s="387"/>
      <c r="BW1045" s="387"/>
      <c r="BX1045" s="387"/>
      <c r="BY1045" s="387"/>
      <c r="BZ1045" s="387"/>
      <c r="CA1045" s="387"/>
      <c r="CB1045" s="387"/>
      <c r="CC1045" s="387"/>
      <c r="CD1045" s="387"/>
      <c r="CE1045" s="387"/>
      <c r="CF1045" s="387"/>
      <c r="CG1045" s="387"/>
      <c r="CH1045" s="387"/>
      <c r="CI1045" s="387"/>
      <c r="CJ1045" s="387"/>
      <c r="CK1045" s="387"/>
      <c r="CL1045" s="387"/>
      <c r="CM1045" s="387"/>
      <c r="CN1045" s="387"/>
      <c r="CO1045" s="387"/>
      <c r="CP1045" s="387"/>
      <c r="CQ1045" s="387"/>
      <c r="CR1045" s="387"/>
      <c r="CS1045" s="387"/>
      <c r="CT1045" s="387"/>
      <c r="CU1045" s="387"/>
      <c r="CV1045" s="387"/>
      <c r="CW1045" s="387"/>
      <c r="CX1045" s="387"/>
      <c r="CY1045" s="387"/>
      <c r="CZ1045" s="387"/>
      <c r="DA1045" s="387"/>
      <c r="DB1045" s="387"/>
      <c r="DC1045" s="387"/>
      <c r="DD1045" s="387"/>
      <c r="DE1045" s="387"/>
      <c r="DF1045" s="387"/>
      <c r="DG1045" s="387"/>
      <c r="DH1045" s="387"/>
      <c r="DI1045" s="387"/>
      <c r="DJ1045" s="387"/>
      <c r="DK1045" s="387"/>
      <c r="DL1045" s="387"/>
      <c r="DM1045" s="387"/>
      <c r="DN1045" s="387"/>
      <c r="DO1045" s="387"/>
      <c r="DP1045" s="387"/>
      <c r="DQ1045" s="387"/>
      <c r="DR1045" s="387"/>
      <c r="DS1045" s="387"/>
      <c r="DT1045" s="387"/>
      <c r="DU1045" s="387"/>
      <c r="DV1045" s="387"/>
      <c r="DW1045" s="387"/>
      <c r="DX1045" s="387"/>
      <c r="DY1045" s="387"/>
      <c r="DZ1045" s="387"/>
      <c r="EA1045" s="387"/>
      <c r="EB1045" s="387"/>
      <c r="EC1045" s="387"/>
      <c r="ED1045" s="387"/>
      <c r="EE1045" s="387"/>
      <c r="EF1045" s="387"/>
      <c r="EG1045" s="387"/>
      <c r="EH1045" s="387"/>
      <c r="EI1045" s="387"/>
      <c r="EJ1045" s="387"/>
      <c r="EK1045" s="387"/>
      <c r="EL1045" s="387"/>
      <c r="EM1045" s="387"/>
    </row>
    <row r="1046" spans="1:143" s="389" customFormat="1" ht="25.5" hidden="1" customHeight="1">
      <c r="A1046" s="504"/>
      <c r="B1046" s="504"/>
      <c r="C1046" s="504"/>
      <c r="D1046" s="504"/>
      <c r="E1046" s="504"/>
      <c r="F1046" s="504"/>
      <c r="G1046" s="504"/>
      <c r="H1046" s="504"/>
      <c r="I1046" s="504"/>
      <c r="J1046" s="504"/>
      <c r="K1046" s="504"/>
      <c r="L1046" s="504"/>
      <c r="M1046" s="504"/>
      <c r="N1046" s="504"/>
      <c r="O1046" s="504"/>
      <c r="P1046" s="504"/>
      <c r="Q1046" s="504"/>
      <c r="R1046" s="504"/>
      <c r="S1046" s="504"/>
      <c r="T1046" s="504"/>
      <c r="U1046" s="504"/>
      <c r="V1046" s="504"/>
      <c r="W1046" s="504"/>
      <c r="X1046" s="504"/>
      <c r="Y1046" s="504"/>
      <c r="Z1046" s="504"/>
      <c r="AA1046" s="504"/>
      <c r="AB1046" s="504"/>
      <c r="AC1046" s="504"/>
      <c r="AD1046" s="504"/>
      <c r="AE1046" s="504"/>
      <c r="AF1046" s="500"/>
      <c r="AG1046" s="500"/>
      <c r="AH1046" s="500"/>
      <c r="AI1046" s="387"/>
      <c r="AJ1046" s="387"/>
      <c r="AK1046" s="387"/>
      <c r="AL1046" s="387"/>
      <c r="AM1046" s="387"/>
      <c r="AN1046" s="387"/>
      <c r="AO1046" s="387"/>
      <c r="AP1046" s="387"/>
      <c r="AQ1046" s="387"/>
      <c r="AR1046" s="387"/>
      <c r="AS1046" s="387"/>
      <c r="AT1046" s="387"/>
      <c r="AU1046" s="387"/>
      <c r="AV1046" s="387"/>
      <c r="AW1046" s="387"/>
      <c r="AX1046" s="387"/>
      <c r="AY1046" s="387"/>
      <c r="AZ1046" s="387"/>
      <c r="BA1046" s="387"/>
      <c r="BB1046" s="387"/>
      <c r="BC1046" s="387"/>
      <c r="BD1046" s="387"/>
      <c r="BE1046" s="387"/>
      <c r="BF1046" s="387"/>
      <c r="BG1046" s="387"/>
      <c r="BH1046" s="387"/>
      <c r="BI1046" s="387"/>
      <c r="BJ1046" s="387"/>
      <c r="BK1046" s="387"/>
      <c r="BL1046" s="387"/>
      <c r="BM1046" s="387"/>
      <c r="BN1046" s="387"/>
      <c r="BO1046" s="387"/>
      <c r="BP1046" s="387"/>
      <c r="BQ1046" s="387"/>
      <c r="BR1046" s="387"/>
      <c r="BS1046" s="387"/>
      <c r="BT1046" s="387"/>
      <c r="BU1046" s="387"/>
      <c r="BV1046" s="387"/>
      <c r="BW1046" s="387"/>
      <c r="BX1046" s="387"/>
      <c r="BY1046" s="387"/>
      <c r="BZ1046" s="387"/>
      <c r="CA1046" s="387"/>
      <c r="CB1046" s="387"/>
      <c r="CC1046" s="387"/>
      <c r="CD1046" s="387"/>
      <c r="CE1046" s="387"/>
      <c r="CF1046" s="387"/>
      <c r="CG1046" s="387"/>
      <c r="CH1046" s="387"/>
      <c r="CI1046" s="387"/>
      <c r="CJ1046" s="387"/>
      <c r="CK1046" s="387"/>
      <c r="CL1046" s="387"/>
      <c r="CM1046" s="387"/>
      <c r="CN1046" s="387"/>
      <c r="CO1046" s="387"/>
      <c r="CP1046" s="387"/>
      <c r="CQ1046" s="387"/>
      <c r="CR1046" s="387"/>
      <c r="CS1046" s="387"/>
      <c r="CT1046" s="387"/>
      <c r="CU1046" s="387"/>
      <c r="CV1046" s="387"/>
      <c r="CW1046" s="387"/>
      <c r="CX1046" s="387"/>
      <c r="CY1046" s="387"/>
      <c r="CZ1046" s="387"/>
      <c r="DA1046" s="387"/>
      <c r="DB1046" s="387"/>
      <c r="DC1046" s="387"/>
      <c r="DD1046" s="387"/>
      <c r="DE1046" s="387"/>
      <c r="DF1046" s="387"/>
      <c r="DG1046" s="387"/>
      <c r="DH1046" s="387"/>
      <c r="DI1046" s="387"/>
      <c r="DJ1046" s="387"/>
      <c r="DK1046" s="387"/>
      <c r="DL1046" s="387"/>
      <c r="DM1046" s="387"/>
      <c r="DN1046" s="387"/>
      <c r="DO1046" s="387"/>
      <c r="DP1046" s="387"/>
      <c r="DQ1046" s="387"/>
      <c r="DR1046" s="387"/>
      <c r="DS1046" s="387"/>
      <c r="DT1046" s="387"/>
      <c r="DU1046" s="387"/>
      <c r="DV1046" s="387"/>
      <c r="DW1046" s="387"/>
      <c r="DX1046" s="387"/>
      <c r="DY1046" s="387"/>
      <c r="DZ1046" s="387"/>
      <c r="EA1046" s="387"/>
      <c r="EB1046" s="387"/>
      <c r="EC1046" s="387"/>
      <c r="ED1046" s="387"/>
      <c r="EE1046" s="387"/>
      <c r="EF1046" s="387"/>
      <c r="EG1046" s="387"/>
      <c r="EH1046" s="387"/>
      <c r="EI1046" s="387"/>
      <c r="EJ1046" s="387"/>
      <c r="EK1046" s="387"/>
      <c r="EL1046" s="387"/>
      <c r="EM1046" s="387"/>
    </row>
    <row r="1047" spans="1:143" s="389" customFormat="1" ht="25.5" hidden="1" customHeight="1">
      <c r="A1047" s="504"/>
      <c r="B1047" s="504"/>
      <c r="C1047" s="504"/>
      <c r="D1047" s="504"/>
      <c r="E1047" s="504"/>
      <c r="F1047" s="504"/>
      <c r="G1047" s="504"/>
      <c r="H1047" s="504"/>
      <c r="I1047" s="504"/>
      <c r="J1047" s="504"/>
      <c r="K1047" s="504"/>
      <c r="L1047" s="504"/>
      <c r="M1047" s="504"/>
      <c r="N1047" s="504"/>
      <c r="O1047" s="504"/>
      <c r="P1047" s="504"/>
      <c r="Q1047" s="504"/>
      <c r="R1047" s="504"/>
      <c r="S1047" s="504"/>
      <c r="T1047" s="504"/>
      <c r="U1047" s="504"/>
      <c r="V1047" s="504"/>
      <c r="W1047" s="504"/>
      <c r="X1047" s="504"/>
      <c r="Y1047" s="504"/>
      <c r="Z1047" s="504"/>
      <c r="AA1047" s="504"/>
      <c r="AB1047" s="504"/>
      <c r="AC1047" s="504"/>
      <c r="AD1047" s="504"/>
      <c r="AE1047" s="504"/>
      <c r="AF1047" s="500"/>
      <c r="AG1047" s="500"/>
      <c r="AH1047" s="500"/>
      <c r="AI1047" s="387"/>
      <c r="AJ1047" s="387"/>
      <c r="AK1047" s="387"/>
      <c r="AL1047" s="387"/>
      <c r="AM1047" s="387"/>
      <c r="AN1047" s="387"/>
      <c r="AO1047" s="387"/>
      <c r="AP1047" s="387"/>
      <c r="AQ1047" s="387"/>
      <c r="AR1047" s="387"/>
      <c r="AS1047" s="387"/>
      <c r="AT1047" s="387"/>
      <c r="AU1047" s="387"/>
      <c r="AV1047" s="387"/>
      <c r="AW1047" s="387"/>
      <c r="AX1047" s="387"/>
      <c r="AY1047" s="387"/>
      <c r="AZ1047" s="387"/>
      <c r="BA1047" s="387"/>
      <c r="BB1047" s="387"/>
      <c r="BC1047" s="387"/>
      <c r="BD1047" s="387"/>
      <c r="BE1047" s="387"/>
      <c r="BF1047" s="387"/>
      <c r="BG1047" s="387"/>
      <c r="BH1047" s="387"/>
      <c r="BI1047" s="387"/>
      <c r="BJ1047" s="387"/>
      <c r="BK1047" s="387"/>
      <c r="BL1047" s="387"/>
      <c r="BM1047" s="387"/>
      <c r="BN1047" s="387"/>
      <c r="BO1047" s="387"/>
      <c r="BP1047" s="387"/>
      <c r="BQ1047" s="387"/>
      <c r="BR1047" s="387"/>
      <c r="BS1047" s="387"/>
      <c r="BT1047" s="387"/>
      <c r="BU1047" s="387"/>
      <c r="BV1047" s="387"/>
      <c r="BW1047" s="387"/>
      <c r="BX1047" s="387"/>
      <c r="BY1047" s="387"/>
      <c r="BZ1047" s="387"/>
      <c r="CA1047" s="387"/>
      <c r="CB1047" s="387"/>
      <c r="CC1047" s="387"/>
      <c r="CD1047" s="387"/>
      <c r="CE1047" s="387"/>
      <c r="CF1047" s="387"/>
      <c r="CG1047" s="387"/>
      <c r="CH1047" s="387"/>
      <c r="CI1047" s="387"/>
      <c r="CJ1047" s="387"/>
      <c r="CK1047" s="387"/>
      <c r="CL1047" s="387"/>
      <c r="CM1047" s="387"/>
      <c r="CN1047" s="387"/>
      <c r="CO1047" s="387"/>
      <c r="CP1047" s="387"/>
      <c r="CQ1047" s="387"/>
      <c r="CR1047" s="387"/>
      <c r="CS1047" s="387"/>
      <c r="CT1047" s="387"/>
      <c r="CU1047" s="387"/>
      <c r="CV1047" s="387"/>
      <c r="CW1047" s="387"/>
      <c r="CX1047" s="387"/>
      <c r="CY1047" s="387"/>
      <c r="CZ1047" s="387"/>
      <c r="DA1047" s="387"/>
      <c r="DB1047" s="387"/>
      <c r="DC1047" s="387"/>
      <c r="DD1047" s="387"/>
      <c r="DE1047" s="387"/>
      <c r="DF1047" s="387"/>
      <c r="DG1047" s="387"/>
      <c r="DH1047" s="387"/>
      <c r="DI1047" s="387"/>
      <c r="DJ1047" s="387"/>
      <c r="DK1047" s="387"/>
      <c r="DL1047" s="387"/>
      <c r="DM1047" s="387"/>
      <c r="DN1047" s="387"/>
      <c r="DO1047" s="387"/>
      <c r="DP1047" s="387"/>
      <c r="DQ1047" s="387"/>
      <c r="DR1047" s="387"/>
      <c r="DS1047" s="387"/>
      <c r="DT1047" s="387"/>
      <c r="DU1047" s="387"/>
      <c r="DV1047" s="387"/>
      <c r="DW1047" s="387"/>
      <c r="DX1047" s="387"/>
      <c r="DY1047" s="387"/>
      <c r="DZ1047" s="387"/>
      <c r="EA1047" s="387"/>
      <c r="EB1047" s="387"/>
      <c r="EC1047" s="387"/>
      <c r="ED1047" s="387"/>
      <c r="EE1047" s="387"/>
      <c r="EF1047" s="387"/>
      <c r="EG1047" s="387"/>
      <c r="EH1047" s="387"/>
      <c r="EI1047" s="387"/>
      <c r="EJ1047" s="387"/>
      <c r="EK1047" s="387"/>
      <c r="EL1047" s="387"/>
      <c r="EM1047" s="387"/>
    </row>
    <row r="1048" spans="1:143" s="389" customFormat="1" ht="25.5" hidden="1" customHeight="1">
      <c r="A1048" s="504"/>
      <c r="B1048" s="504"/>
      <c r="C1048" s="504"/>
      <c r="D1048" s="504"/>
      <c r="E1048" s="504"/>
      <c r="F1048" s="504"/>
      <c r="G1048" s="504"/>
      <c r="H1048" s="504"/>
      <c r="I1048" s="504"/>
      <c r="J1048" s="504"/>
      <c r="K1048" s="504"/>
      <c r="L1048" s="504"/>
      <c r="M1048" s="504"/>
      <c r="N1048" s="504"/>
      <c r="O1048" s="504"/>
      <c r="P1048" s="504"/>
      <c r="Q1048" s="504"/>
      <c r="R1048" s="504"/>
      <c r="S1048" s="504"/>
      <c r="T1048" s="504"/>
      <c r="U1048" s="504"/>
      <c r="V1048" s="504"/>
      <c r="W1048" s="504"/>
      <c r="X1048" s="504"/>
      <c r="Y1048" s="504"/>
      <c r="Z1048" s="504"/>
      <c r="AA1048" s="504"/>
      <c r="AB1048" s="504"/>
      <c r="AC1048" s="504"/>
      <c r="AD1048" s="504"/>
      <c r="AE1048" s="504"/>
      <c r="AF1048" s="500"/>
      <c r="AG1048" s="500"/>
      <c r="AH1048" s="500"/>
      <c r="AI1048" s="387"/>
      <c r="AJ1048" s="387"/>
      <c r="AK1048" s="387"/>
      <c r="AL1048" s="387"/>
      <c r="AM1048" s="387"/>
      <c r="AN1048" s="387"/>
      <c r="AO1048" s="387"/>
      <c r="AP1048" s="387"/>
      <c r="AQ1048" s="387"/>
      <c r="AR1048" s="387"/>
      <c r="AS1048" s="387"/>
      <c r="AT1048" s="387"/>
      <c r="AU1048" s="387"/>
      <c r="AV1048" s="387"/>
      <c r="AW1048" s="387"/>
      <c r="AX1048" s="387"/>
      <c r="AY1048" s="387"/>
      <c r="AZ1048" s="387"/>
      <c r="BA1048" s="387"/>
      <c r="BB1048" s="387"/>
      <c r="BC1048" s="387"/>
      <c r="BD1048" s="387"/>
      <c r="BE1048" s="387"/>
      <c r="BF1048" s="387"/>
      <c r="BG1048" s="387"/>
      <c r="BH1048" s="387"/>
      <c r="BI1048" s="387"/>
      <c r="BJ1048" s="387"/>
      <c r="BK1048" s="387"/>
      <c r="BL1048" s="387"/>
      <c r="BM1048" s="387"/>
      <c r="BN1048" s="387"/>
      <c r="BO1048" s="387"/>
      <c r="BP1048" s="387"/>
      <c r="BQ1048" s="387"/>
      <c r="BR1048" s="387"/>
      <c r="BS1048" s="387"/>
      <c r="BT1048" s="387"/>
      <c r="BU1048" s="387"/>
      <c r="BV1048" s="387"/>
      <c r="BW1048" s="387"/>
      <c r="BX1048" s="387"/>
      <c r="BY1048" s="387"/>
      <c r="BZ1048" s="387"/>
      <c r="CA1048" s="387"/>
      <c r="CB1048" s="387"/>
      <c r="CC1048" s="387"/>
      <c r="CD1048" s="387"/>
      <c r="CE1048" s="387"/>
      <c r="CF1048" s="387"/>
      <c r="CG1048" s="387"/>
      <c r="CH1048" s="387"/>
      <c r="CI1048" s="387"/>
      <c r="CJ1048" s="387"/>
      <c r="CK1048" s="387"/>
      <c r="CL1048" s="387"/>
      <c r="CM1048" s="387"/>
      <c r="CN1048" s="387"/>
      <c r="CO1048" s="387"/>
      <c r="CP1048" s="387"/>
      <c r="CQ1048" s="387"/>
      <c r="CR1048" s="387"/>
      <c r="CS1048" s="387"/>
      <c r="CT1048" s="387"/>
      <c r="CU1048" s="387"/>
      <c r="CV1048" s="387"/>
      <c r="CW1048" s="387"/>
      <c r="CX1048" s="387"/>
      <c r="CY1048" s="387"/>
      <c r="CZ1048" s="387"/>
      <c r="DA1048" s="387"/>
      <c r="DB1048" s="387"/>
      <c r="DC1048" s="387"/>
      <c r="DD1048" s="387"/>
      <c r="DE1048" s="387"/>
      <c r="DF1048" s="387"/>
      <c r="DG1048" s="387"/>
      <c r="DH1048" s="387"/>
      <c r="DI1048" s="387"/>
      <c r="DJ1048" s="387"/>
      <c r="DK1048" s="387"/>
      <c r="DL1048" s="387"/>
      <c r="DM1048" s="387"/>
      <c r="DN1048" s="387"/>
      <c r="DO1048" s="387"/>
      <c r="DP1048" s="387"/>
      <c r="DQ1048" s="387"/>
      <c r="DR1048" s="387"/>
      <c r="DS1048" s="387"/>
      <c r="DT1048" s="387"/>
      <c r="DU1048" s="387"/>
      <c r="DV1048" s="387"/>
      <c r="DW1048" s="387"/>
      <c r="DX1048" s="387"/>
      <c r="DY1048" s="387"/>
      <c r="DZ1048" s="387"/>
      <c r="EA1048" s="387"/>
      <c r="EB1048" s="387"/>
      <c r="EC1048" s="387"/>
      <c r="ED1048" s="387"/>
      <c r="EE1048" s="387"/>
      <c r="EF1048" s="387"/>
      <c r="EG1048" s="387"/>
      <c r="EH1048" s="387"/>
      <c r="EI1048" s="387"/>
      <c r="EJ1048" s="387"/>
      <c r="EK1048" s="387"/>
      <c r="EL1048" s="387"/>
      <c r="EM1048" s="387"/>
    </row>
    <row r="1049" spans="1:143" s="389" customFormat="1" ht="25.5" hidden="1" customHeight="1">
      <c r="A1049" s="504"/>
      <c r="B1049" s="504"/>
      <c r="C1049" s="504"/>
      <c r="D1049" s="504"/>
      <c r="E1049" s="504"/>
      <c r="F1049" s="504"/>
      <c r="G1049" s="504"/>
      <c r="H1049" s="504"/>
      <c r="I1049" s="504"/>
      <c r="J1049" s="504"/>
      <c r="K1049" s="504"/>
      <c r="L1049" s="504"/>
      <c r="M1049" s="504"/>
      <c r="N1049" s="504"/>
      <c r="O1049" s="504"/>
      <c r="P1049" s="504"/>
      <c r="Q1049" s="504"/>
      <c r="R1049" s="504"/>
      <c r="S1049" s="504"/>
      <c r="T1049" s="504"/>
      <c r="U1049" s="504"/>
      <c r="V1049" s="504"/>
      <c r="W1049" s="504"/>
      <c r="X1049" s="504"/>
      <c r="Y1049" s="504"/>
      <c r="Z1049" s="504"/>
      <c r="AA1049" s="504"/>
      <c r="AB1049" s="504"/>
      <c r="AC1049" s="504"/>
      <c r="AD1049" s="504"/>
      <c r="AE1049" s="504"/>
      <c r="AF1049" s="500"/>
      <c r="AG1049" s="500"/>
      <c r="AH1049" s="500"/>
      <c r="AI1049" s="387"/>
      <c r="AJ1049" s="387"/>
      <c r="AK1049" s="387"/>
      <c r="AL1049" s="387"/>
      <c r="AM1049" s="387"/>
      <c r="AN1049" s="387"/>
      <c r="AO1049" s="387"/>
      <c r="AP1049" s="387"/>
      <c r="AQ1049" s="387"/>
      <c r="AR1049" s="387"/>
      <c r="AS1049" s="387"/>
      <c r="AT1049" s="387"/>
      <c r="AU1049" s="387"/>
      <c r="AV1049" s="387"/>
      <c r="AW1049" s="387"/>
      <c r="AX1049" s="387"/>
      <c r="AY1049" s="387"/>
      <c r="AZ1049" s="387"/>
      <c r="BA1049" s="387"/>
      <c r="BB1049" s="387"/>
      <c r="BC1049" s="387"/>
      <c r="BD1049" s="387"/>
      <c r="BE1049" s="387"/>
      <c r="BF1049" s="387"/>
      <c r="BG1049" s="387"/>
      <c r="BH1049" s="387"/>
      <c r="BI1049" s="387"/>
      <c r="BJ1049" s="387"/>
      <c r="BK1049" s="387"/>
      <c r="BL1049" s="387"/>
      <c r="BM1049" s="387"/>
      <c r="BN1049" s="387"/>
      <c r="BO1049" s="387"/>
      <c r="BP1049" s="387"/>
      <c r="BQ1049" s="387"/>
      <c r="BR1049" s="387"/>
      <c r="BS1049" s="387"/>
      <c r="BT1049" s="387"/>
      <c r="BU1049" s="387"/>
      <c r="BV1049" s="387"/>
      <c r="BW1049" s="387"/>
      <c r="BX1049" s="387"/>
      <c r="BY1049" s="387"/>
      <c r="BZ1049" s="387"/>
      <c r="CA1049" s="387"/>
      <c r="CB1049" s="387"/>
      <c r="CC1049" s="387"/>
      <c r="CD1049" s="387"/>
      <c r="CE1049" s="387"/>
      <c r="CF1049" s="387"/>
      <c r="CG1049" s="387"/>
      <c r="CH1049" s="387"/>
      <c r="CI1049" s="387"/>
      <c r="CJ1049" s="387"/>
      <c r="CK1049" s="387"/>
      <c r="CL1049" s="387"/>
      <c r="CM1049" s="387"/>
      <c r="CN1049" s="387"/>
      <c r="CO1049" s="387"/>
      <c r="CP1049" s="387"/>
      <c r="CQ1049" s="387"/>
      <c r="CR1049" s="387"/>
      <c r="CS1049" s="387"/>
      <c r="CT1049" s="387"/>
      <c r="CU1049" s="387"/>
      <c r="CV1049" s="387"/>
      <c r="CW1049" s="387"/>
      <c r="CX1049" s="387"/>
      <c r="CY1049" s="387"/>
      <c r="CZ1049" s="387"/>
      <c r="DA1049" s="387"/>
      <c r="DB1049" s="387"/>
      <c r="DC1049" s="387"/>
      <c r="DD1049" s="387"/>
      <c r="DE1049" s="387"/>
      <c r="DF1049" s="387"/>
      <c r="DG1049" s="387"/>
      <c r="DH1049" s="387"/>
      <c r="DI1049" s="387"/>
      <c r="DJ1049" s="387"/>
      <c r="DK1049" s="387"/>
      <c r="DL1049" s="387"/>
      <c r="DM1049" s="387"/>
      <c r="DN1049" s="387"/>
      <c r="DO1049" s="387"/>
      <c r="DP1049" s="387"/>
      <c r="DQ1049" s="387"/>
      <c r="DR1049" s="387"/>
      <c r="DS1049" s="387"/>
      <c r="DT1049" s="387"/>
      <c r="DU1049" s="387"/>
      <c r="DV1049" s="387"/>
      <c r="DW1049" s="387"/>
      <c r="DX1049" s="387"/>
      <c r="DY1049" s="387"/>
      <c r="DZ1049" s="387"/>
      <c r="EA1049" s="387"/>
      <c r="EB1049" s="387"/>
      <c r="EC1049" s="387"/>
      <c r="ED1049" s="387"/>
      <c r="EE1049" s="387"/>
      <c r="EF1049" s="387"/>
      <c r="EG1049" s="387"/>
      <c r="EH1049" s="387"/>
      <c r="EI1049" s="387"/>
      <c r="EJ1049" s="387"/>
      <c r="EK1049" s="387"/>
      <c r="EL1049" s="387"/>
      <c r="EM1049" s="387"/>
    </row>
    <row r="1050" spans="1:143" s="389" customFormat="1" ht="25.5" hidden="1" customHeight="1">
      <c r="A1050" s="504"/>
      <c r="B1050" s="504"/>
      <c r="C1050" s="504"/>
      <c r="D1050" s="504"/>
      <c r="E1050" s="504"/>
      <c r="F1050" s="504"/>
      <c r="G1050" s="504"/>
      <c r="H1050" s="504"/>
      <c r="I1050" s="504"/>
      <c r="J1050" s="504"/>
      <c r="K1050" s="504"/>
      <c r="L1050" s="504"/>
      <c r="M1050" s="504"/>
      <c r="N1050" s="504"/>
      <c r="O1050" s="504"/>
      <c r="P1050" s="504"/>
      <c r="Q1050" s="504"/>
      <c r="R1050" s="504"/>
      <c r="S1050" s="504"/>
      <c r="T1050" s="504"/>
      <c r="U1050" s="504"/>
      <c r="V1050" s="504"/>
      <c r="W1050" s="504"/>
      <c r="X1050" s="504"/>
      <c r="Y1050" s="504"/>
      <c r="Z1050" s="504"/>
      <c r="AA1050" s="504"/>
      <c r="AB1050" s="504"/>
      <c r="AC1050" s="504"/>
      <c r="AD1050" s="504"/>
      <c r="AE1050" s="504"/>
      <c r="AF1050" s="500"/>
      <c r="AG1050" s="500"/>
      <c r="AH1050" s="500"/>
      <c r="AI1050" s="387"/>
      <c r="AJ1050" s="387"/>
      <c r="AK1050" s="387"/>
      <c r="AL1050" s="387"/>
      <c r="AM1050" s="387"/>
      <c r="AN1050" s="387"/>
      <c r="AO1050" s="387"/>
      <c r="AP1050" s="387"/>
      <c r="AQ1050" s="387"/>
      <c r="AR1050" s="387"/>
      <c r="AS1050" s="387"/>
      <c r="AT1050" s="387"/>
      <c r="AU1050" s="387"/>
      <c r="AV1050" s="387"/>
      <c r="AW1050" s="387"/>
      <c r="AX1050" s="387"/>
      <c r="AY1050" s="387"/>
      <c r="AZ1050" s="387"/>
      <c r="BA1050" s="387"/>
      <c r="BB1050" s="387"/>
      <c r="BC1050" s="387"/>
      <c r="BD1050" s="387"/>
      <c r="BE1050" s="387"/>
      <c r="BF1050" s="387"/>
      <c r="BG1050" s="387"/>
      <c r="BH1050" s="387"/>
      <c r="BI1050" s="387"/>
      <c r="BJ1050" s="387"/>
      <c r="BK1050" s="387"/>
      <c r="BL1050" s="387"/>
      <c r="BM1050" s="387"/>
      <c r="BN1050" s="387"/>
      <c r="BO1050" s="387"/>
      <c r="BP1050" s="387"/>
      <c r="BQ1050" s="387"/>
      <c r="BR1050" s="387"/>
      <c r="BS1050" s="387"/>
      <c r="BT1050" s="387"/>
      <c r="BU1050" s="387"/>
      <c r="BV1050" s="387"/>
      <c r="BW1050" s="387"/>
      <c r="BX1050" s="387"/>
      <c r="BY1050" s="387"/>
      <c r="BZ1050" s="387"/>
      <c r="CA1050" s="387"/>
      <c r="CB1050" s="387"/>
      <c r="CC1050" s="387"/>
      <c r="CD1050" s="387"/>
      <c r="CE1050" s="387"/>
      <c r="CF1050" s="387"/>
      <c r="CG1050" s="387"/>
      <c r="CH1050" s="387"/>
      <c r="CI1050" s="387"/>
      <c r="CJ1050" s="387"/>
      <c r="CK1050" s="387"/>
      <c r="CL1050" s="387"/>
      <c r="CM1050" s="387"/>
      <c r="CN1050" s="387"/>
      <c r="CO1050" s="387"/>
      <c r="CP1050" s="387"/>
      <c r="CQ1050" s="387"/>
      <c r="CR1050" s="387"/>
      <c r="CS1050" s="387"/>
      <c r="CT1050" s="387"/>
      <c r="CU1050" s="387"/>
      <c r="CV1050" s="387"/>
      <c r="CW1050" s="387"/>
      <c r="CX1050" s="387"/>
      <c r="CY1050" s="387"/>
      <c r="CZ1050" s="387"/>
      <c r="DA1050" s="387"/>
      <c r="DB1050" s="387"/>
      <c r="DC1050" s="387"/>
      <c r="DD1050" s="387"/>
      <c r="DE1050" s="387"/>
      <c r="DF1050" s="387"/>
      <c r="DG1050" s="387"/>
      <c r="DH1050" s="387"/>
      <c r="DI1050" s="387"/>
      <c r="DJ1050" s="387"/>
      <c r="DK1050" s="387"/>
      <c r="DL1050" s="387"/>
      <c r="DM1050" s="387"/>
      <c r="DN1050" s="387"/>
      <c r="DO1050" s="387"/>
      <c r="DP1050" s="387"/>
      <c r="DQ1050" s="387"/>
      <c r="DR1050" s="387"/>
      <c r="DS1050" s="387"/>
      <c r="DT1050" s="387"/>
      <c r="DU1050" s="387"/>
      <c r="DV1050" s="387"/>
      <c r="DW1050" s="387"/>
      <c r="DX1050" s="387"/>
      <c r="DY1050" s="387"/>
      <c r="DZ1050" s="387"/>
      <c r="EA1050" s="387"/>
      <c r="EB1050" s="387"/>
      <c r="EC1050" s="387"/>
      <c r="ED1050" s="387"/>
      <c r="EE1050" s="387"/>
      <c r="EF1050" s="387"/>
      <c r="EG1050" s="387"/>
      <c r="EH1050" s="387"/>
      <c r="EI1050" s="387"/>
      <c r="EJ1050" s="387"/>
      <c r="EK1050" s="387"/>
      <c r="EL1050" s="387"/>
      <c r="EM1050" s="387"/>
    </row>
    <row r="1051" spans="1:143" s="389" customFormat="1" ht="25.5" hidden="1" customHeight="1">
      <c r="A1051" s="504"/>
      <c r="B1051" s="504"/>
      <c r="C1051" s="504"/>
      <c r="D1051" s="504"/>
      <c r="E1051" s="504"/>
      <c r="F1051" s="504"/>
      <c r="G1051" s="504"/>
      <c r="H1051" s="504"/>
      <c r="I1051" s="504"/>
      <c r="J1051" s="504"/>
      <c r="K1051" s="504"/>
      <c r="L1051" s="504"/>
      <c r="M1051" s="504"/>
      <c r="N1051" s="504"/>
      <c r="O1051" s="504"/>
      <c r="P1051" s="504"/>
      <c r="Q1051" s="504"/>
      <c r="R1051" s="504"/>
      <c r="S1051" s="504"/>
      <c r="T1051" s="504"/>
      <c r="U1051" s="504"/>
      <c r="V1051" s="504"/>
      <c r="W1051" s="504"/>
      <c r="X1051" s="504"/>
      <c r="Y1051" s="504"/>
      <c r="Z1051" s="504"/>
      <c r="AA1051" s="504"/>
      <c r="AB1051" s="504"/>
      <c r="AC1051" s="504"/>
      <c r="AD1051" s="504"/>
      <c r="AE1051" s="504"/>
      <c r="AF1051" s="500"/>
      <c r="AG1051" s="500"/>
      <c r="AH1051" s="500"/>
      <c r="AI1051" s="387"/>
      <c r="AJ1051" s="387"/>
      <c r="AK1051" s="387"/>
      <c r="AL1051" s="387"/>
      <c r="AM1051" s="387"/>
      <c r="AN1051" s="387"/>
      <c r="AO1051" s="387"/>
      <c r="AP1051" s="387"/>
      <c r="AQ1051" s="387"/>
      <c r="AR1051" s="387"/>
      <c r="AS1051" s="387"/>
      <c r="AT1051" s="387"/>
      <c r="AU1051" s="387"/>
      <c r="AV1051" s="387"/>
      <c r="AW1051" s="387"/>
      <c r="AX1051" s="387"/>
      <c r="AY1051" s="387"/>
      <c r="AZ1051" s="387"/>
      <c r="BA1051" s="387"/>
      <c r="BB1051" s="387"/>
      <c r="BC1051" s="387"/>
      <c r="BD1051" s="387"/>
      <c r="BE1051" s="387"/>
      <c r="BF1051" s="387"/>
      <c r="BG1051" s="387"/>
      <c r="BH1051" s="387"/>
      <c r="BI1051" s="387"/>
      <c r="BJ1051" s="387"/>
      <c r="BK1051" s="387"/>
      <c r="BL1051" s="387"/>
      <c r="BM1051" s="387"/>
      <c r="BN1051" s="387"/>
      <c r="BO1051" s="387"/>
      <c r="BP1051" s="387"/>
      <c r="BQ1051" s="387"/>
      <c r="BR1051" s="387"/>
      <c r="BS1051" s="387"/>
      <c r="BT1051" s="387"/>
      <c r="BU1051" s="387"/>
      <c r="BV1051" s="387"/>
      <c r="BW1051" s="387"/>
      <c r="BX1051" s="387"/>
      <c r="BY1051" s="387"/>
      <c r="BZ1051" s="387"/>
      <c r="CA1051" s="387"/>
      <c r="CB1051" s="387"/>
      <c r="CC1051" s="387"/>
      <c r="CD1051" s="387"/>
      <c r="CE1051" s="387"/>
      <c r="CF1051" s="387"/>
      <c r="CG1051" s="387"/>
      <c r="CH1051" s="387"/>
      <c r="CI1051" s="387"/>
      <c r="CJ1051" s="387"/>
      <c r="CK1051" s="387"/>
      <c r="CL1051" s="387"/>
      <c r="CM1051" s="387"/>
      <c r="CN1051" s="387"/>
      <c r="CO1051" s="387"/>
      <c r="CP1051" s="387"/>
      <c r="CQ1051" s="387"/>
      <c r="CR1051" s="387"/>
      <c r="CS1051" s="387"/>
      <c r="CT1051" s="387"/>
      <c r="CU1051" s="387"/>
      <c r="CV1051" s="387"/>
      <c r="CW1051" s="387"/>
      <c r="CX1051" s="387"/>
      <c r="CY1051" s="387"/>
      <c r="CZ1051" s="387"/>
      <c r="DA1051" s="387"/>
      <c r="DB1051" s="387"/>
      <c r="DC1051" s="387"/>
      <c r="DD1051" s="387"/>
      <c r="DE1051" s="387"/>
      <c r="DF1051" s="387"/>
      <c r="DG1051" s="387"/>
      <c r="DH1051" s="387"/>
      <c r="DI1051" s="387"/>
      <c r="DJ1051" s="387"/>
      <c r="DK1051" s="387"/>
      <c r="DL1051" s="387"/>
      <c r="DM1051" s="387"/>
      <c r="DN1051" s="387"/>
      <c r="DO1051" s="387"/>
      <c r="DP1051" s="387"/>
      <c r="DQ1051" s="387"/>
      <c r="DR1051" s="387"/>
      <c r="DS1051" s="387"/>
      <c r="DT1051" s="387"/>
      <c r="DU1051" s="387"/>
      <c r="DV1051" s="387"/>
      <c r="DW1051" s="387"/>
      <c r="DX1051" s="387"/>
      <c r="DY1051" s="387"/>
      <c r="DZ1051" s="387"/>
      <c r="EA1051" s="387"/>
      <c r="EB1051" s="387"/>
      <c r="EC1051" s="387"/>
      <c r="ED1051" s="387"/>
      <c r="EE1051" s="387"/>
      <c r="EF1051" s="387"/>
      <c r="EG1051" s="387"/>
      <c r="EH1051" s="387"/>
      <c r="EI1051" s="387"/>
      <c r="EJ1051" s="387"/>
      <c r="EK1051" s="387"/>
      <c r="EL1051" s="387"/>
      <c r="EM1051" s="387"/>
    </row>
    <row r="1052" spans="1:143" s="389" customFormat="1" ht="25.5" hidden="1" customHeight="1">
      <c r="A1052" s="504"/>
      <c r="B1052" s="504"/>
      <c r="C1052" s="504"/>
      <c r="D1052" s="504"/>
      <c r="E1052" s="504"/>
      <c r="F1052" s="504"/>
      <c r="G1052" s="504"/>
      <c r="H1052" s="504"/>
      <c r="I1052" s="504"/>
      <c r="J1052" s="504"/>
      <c r="K1052" s="504"/>
      <c r="L1052" s="504"/>
      <c r="M1052" s="504"/>
      <c r="N1052" s="504"/>
      <c r="O1052" s="504"/>
      <c r="P1052" s="504"/>
      <c r="Q1052" s="504"/>
      <c r="R1052" s="504"/>
      <c r="S1052" s="504"/>
      <c r="T1052" s="504"/>
      <c r="U1052" s="504"/>
      <c r="V1052" s="504"/>
      <c r="W1052" s="504"/>
      <c r="X1052" s="504"/>
      <c r="Y1052" s="504"/>
      <c r="Z1052" s="504"/>
      <c r="AA1052" s="504"/>
      <c r="AB1052" s="504"/>
      <c r="AC1052" s="504"/>
      <c r="AD1052" s="504"/>
      <c r="AE1052" s="504"/>
      <c r="AF1052" s="500"/>
      <c r="AG1052" s="500"/>
      <c r="AH1052" s="500"/>
      <c r="AI1052" s="387"/>
      <c r="AJ1052" s="387"/>
      <c r="AK1052" s="387"/>
      <c r="AL1052" s="387"/>
      <c r="AM1052" s="387"/>
      <c r="AN1052" s="387"/>
      <c r="AO1052" s="387"/>
      <c r="AP1052" s="387"/>
      <c r="AQ1052" s="387"/>
      <c r="AR1052" s="387"/>
      <c r="AS1052" s="387"/>
      <c r="AT1052" s="387"/>
      <c r="AU1052" s="387"/>
      <c r="AV1052" s="387"/>
      <c r="AW1052" s="387"/>
      <c r="AX1052" s="387"/>
      <c r="AY1052" s="387"/>
      <c r="AZ1052" s="387"/>
      <c r="BA1052" s="387"/>
      <c r="BB1052" s="387"/>
      <c r="BC1052" s="387"/>
      <c r="BD1052" s="387"/>
      <c r="BE1052" s="387"/>
      <c r="BF1052" s="387"/>
      <c r="BG1052" s="387"/>
      <c r="BH1052" s="387"/>
      <c r="BI1052" s="387"/>
      <c r="BJ1052" s="387"/>
      <c r="BK1052" s="387"/>
      <c r="BL1052" s="387"/>
      <c r="BM1052" s="387"/>
      <c r="BN1052" s="387"/>
      <c r="BO1052" s="387"/>
      <c r="BP1052" s="387"/>
      <c r="BQ1052" s="387"/>
      <c r="BR1052" s="387"/>
      <c r="BS1052" s="387"/>
      <c r="BT1052" s="387"/>
      <c r="BU1052" s="387"/>
      <c r="BV1052" s="387"/>
      <c r="BW1052" s="387"/>
      <c r="BX1052" s="387"/>
      <c r="BY1052" s="387"/>
      <c r="BZ1052" s="387"/>
      <c r="CA1052" s="387"/>
      <c r="CB1052" s="387"/>
      <c r="CC1052" s="387"/>
      <c r="CD1052" s="387"/>
      <c r="CE1052" s="387"/>
      <c r="CF1052" s="387"/>
      <c r="CG1052" s="387"/>
      <c r="CH1052" s="387"/>
      <c r="CI1052" s="387"/>
      <c r="CJ1052" s="387"/>
      <c r="CK1052" s="387"/>
      <c r="CL1052" s="387"/>
      <c r="CM1052" s="387"/>
      <c r="CN1052" s="387"/>
      <c r="CO1052" s="387"/>
      <c r="CP1052" s="387"/>
      <c r="CQ1052" s="387"/>
      <c r="CR1052" s="387"/>
      <c r="CS1052" s="387"/>
      <c r="CT1052" s="387"/>
      <c r="CU1052" s="387"/>
      <c r="CV1052" s="387"/>
      <c r="CW1052" s="387"/>
      <c r="CX1052" s="387"/>
      <c r="CY1052" s="387"/>
      <c r="CZ1052" s="387"/>
      <c r="DA1052" s="387"/>
      <c r="DB1052" s="387"/>
      <c r="DC1052" s="387"/>
      <c r="DD1052" s="387"/>
      <c r="DE1052" s="387"/>
      <c r="DF1052" s="387"/>
      <c r="DG1052" s="387"/>
      <c r="DH1052" s="387"/>
      <c r="DI1052" s="387"/>
      <c r="DJ1052" s="387"/>
      <c r="DK1052" s="387"/>
      <c r="DL1052" s="387"/>
      <c r="DM1052" s="387"/>
      <c r="DN1052" s="387"/>
      <c r="DO1052" s="387"/>
      <c r="DP1052" s="387"/>
      <c r="DQ1052" s="387"/>
      <c r="DR1052" s="387"/>
      <c r="DS1052" s="387"/>
      <c r="DT1052" s="387"/>
      <c r="DU1052" s="387"/>
      <c r="DV1052" s="387"/>
      <c r="DW1052" s="387"/>
      <c r="DX1052" s="387"/>
      <c r="DY1052" s="387"/>
      <c r="DZ1052" s="387"/>
      <c r="EA1052" s="387"/>
      <c r="EB1052" s="387"/>
      <c r="EC1052" s="387"/>
      <c r="ED1052" s="387"/>
      <c r="EE1052" s="387"/>
      <c r="EF1052" s="387"/>
      <c r="EG1052" s="387"/>
      <c r="EH1052" s="387"/>
      <c r="EI1052" s="387"/>
      <c r="EJ1052" s="387"/>
      <c r="EK1052" s="387"/>
      <c r="EL1052" s="387"/>
      <c r="EM1052" s="387"/>
    </row>
    <row r="1053" spans="1:143" s="389" customFormat="1" ht="25.5" hidden="1" customHeight="1">
      <c r="A1053" s="504"/>
      <c r="B1053" s="504"/>
      <c r="C1053" s="504"/>
      <c r="D1053" s="504"/>
      <c r="E1053" s="504"/>
      <c r="F1053" s="504"/>
      <c r="G1053" s="504"/>
      <c r="H1053" s="504"/>
      <c r="I1053" s="504"/>
      <c r="J1053" s="504"/>
      <c r="K1053" s="504"/>
      <c r="L1053" s="504"/>
      <c r="M1053" s="504"/>
      <c r="N1053" s="504"/>
      <c r="O1053" s="504"/>
      <c r="P1053" s="504"/>
      <c r="Q1053" s="504"/>
      <c r="R1053" s="504"/>
      <c r="S1053" s="504"/>
      <c r="T1053" s="504"/>
      <c r="U1053" s="504"/>
      <c r="V1053" s="504"/>
      <c r="W1053" s="504"/>
      <c r="X1053" s="504"/>
      <c r="Y1053" s="504"/>
      <c r="Z1053" s="504"/>
      <c r="AA1053" s="504"/>
      <c r="AB1053" s="504"/>
      <c r="AC1053" s="504"/>
      <c r="AD1053" s="504"/>
      <c r="AE1053" s="504"/>
      <c r="AF1053" s="500"/>
      <c r="AG1053" s="500"/>
      <c r="AH1053" s="500"/>
      <c r="AI1053" s="387"/>
      <c r="AJ1053" s="387"/>
      <c r="AK1053" s="387"/>
      <c r="AL1053" s="387"/>
      <c r="AM1053" s="387"/>
      <c r="AN1053" s="387"/>
      <c r="AO1053" s="387"/>
      <c r="AP1053" s="387"/>
      <c r="AQ1053" s="387"/>
      <c r="AR1053" s="387"/>
      <c r="AS1053" s="387"/>
      <c r="AT1053" s="387"/>
      <c r="AU1053" s="387"/>
      <c r="AV1053" s="387"/>
      <c r="AW1053" s="387"/>
      <c r="AX1053" s="387"/>
      <c r="AY1053" s="387"/>
      <c r="AZ1053" s="387"/>
      <c r="BA1053" s="387"/>
      <c r="BB1053" s="387"/>
      <c r="BC1053" s="387"/>
      <c r="BD1053" s="387"/>
      <c r="BE1053" s="387"/>
      <c r="BF1053" s="387"/>
      <c r="BG1053" s="387"/>
      <c r="BH1053" s="387"/>
      <c r="BI1053" s="387"/>
      <c r="BJ1053" s="387"/>
      <c r="BK1053" s="387"/>
      <c r="BL1053" s="387"/>
      <c r="BM1053" s="387"/>
      <c r="BN1053" s="387"/>
      <c r="BO1053" s="387"/>
      <c r="BP1053" s="387"/>
      <c r="BQ1053" s="387"/>
      <c r="BR1053" s="387"/>
      <c r="BS1053" s="387"/>
      <c r="BT1053" s="387"/>
      <c r="BU1053" s="387"/>
      <c r="BV1053" s="387"/>
      <c r="BW1053" s="387"/>
      <c r="BX1053" s="387"/>
      <c r="BY1053" s="387"/>
      <c r="BZ1053" s="387"/>
      <c r="CA1053" s="387"/>
      <c r="CB1053" s="387"/>
      <c r="CC1053" s="387"/>
      <c r="CD1053" s="387"/>
      <c r="CE1053" s="387"/>
      <c r="CF1053" s="387"/>
      <c r="CG1053" s="387"/>
      <c r="CH1053" s="387"/>
      <c r="CI1053" s="387"/>
      <c r="CJ1053" s="387"/>
      <c r="CK1053" s="387"/>
      <c r="CL1053" s="387"/>
      <c r="CM1053" s="387"/>
      <c r="CN1053" s="387"/>
      <c r="CO1053" s="387"/>
      <c r="CP1053" s="387"/>
      <c r="CQ1053" s="387"/>
      <c r="CR1053" s="387"/>
      <c r="CS1053" s="387"/>
      <c r="CT1053" s="387"/>
      <c r="CU1053" s="387"/>
      <c r="CV1053" s="387"/>
      <c r="CW1053" s="387"/>
      <c r="CX1053" s="387"/>
      <c r="CY1053" s="387"/>
      <c r="CZ1053" s="387"/>
      <c r="DA1053" s="387"/>
      <c r="DB1053" s="387"/>
      <c r="DC1053" s="387"/>
      <c r="DD1053" s="387"/>
      <c r="DE1053" s="387"/>
      <c r="DF1053" s="387"/>
      <c r="DG1053" s="387"/>
      <c r="DH1053" s="387"/>
      <c r="DI1053" s="387"/>
      <c r="DJ1053" s="387"/>
      <c r="DK1053" s="387"/>
      <c r="DL1053" s="387"/>
      <c r="DM1053" s="387"/>
      <c r="DN1053" s="387"/>
      <c r="DO1053" s="387"/>
      <c r="DP1053" s="387"/>
      <c r="DQ1053" s="387"/>
      <c r="DR1053" s="387"/>
      <c r="DS1053" s="387"/>
      <c r="DT1053" s="387"/>
      <c r="DU1053" s="387"/>
      <c r="DV1053" s="387"/>
      <c r="DW1053" s="387"/>
      <c r="DX1053" s="387"/>
      <c r="DY1053" s="387"/>
      <c r="DZ1053" s="387"/>
      <c r="EA1053" s="387"/>
      <c r="EB1053" s="387"/>
      <c r="EC1053" s="387"/>
      <c r="ED1053" s="387"/>
      <c r="EE1053" s="387"/>
      <c r="EF1053" s="387"/>
      <c r="EG1053" s="387"/>
      <c r="EH1053" s="387"/>
      <c r="EI1053" s="387"/>
      <c r="EJ1053" s="387"/>
      <c r="EK1053" s="387"/>
      <c r="EL1053" s="387"/>
      <c r="EM1053" s="387"/>
    </row>
    <row r="1054" spans="1:143" s="389" customFormat="1" ht="25.5" hidden="1" customHeight="1">
      <c r="A1054" s="504"/>
      <c r="B1054" s="504"/>
      <c r="C1054" s="504"/>
      <c r="D1054" s="504"/>
      <c r="E1054" s="504"/>
      <c r="F1054" s="504"/>
      <c r="G1054" s="504"/>
      <c r="H1054" s="504"/>
      <c r="I1054" s="504"/>
      <c r="J1054" s="504"/>
      <c r="K1054" s="504"/>
      <c r="L1054" s="504"/>
      <c r="M1054" s="504"/>
      <c r="N1054" s="504"/>
      <c r="O1054" s="504"/>
      <c r="P1054" s="504"/>
      <c r="Q1054" s="504"/>
      <c r="R1054" s="504"/>
      <c r="S1054" s="504"/>
      <c r="T1054" s="504"/>
      <c r="U1054" s="504"/>
      <c r="V1054" s="504"/>
      <c r="W1054" s="504"/>
      <c r="X1054" s="504"/>
      <c r="Y1054" s="504"/>
      <c r="Z1054" s="504"/>
      <c r="AA1054" s="504"/>
      <c r="AB1054" s="504"/>
      <c r="AC1054" s="504"/>
      <c r="AD1054" s="504"/>
      <c r="AE1054" s="504"/>
      <c r="AF1054" s="500"/>
      <c r="AG1054" s="500"/>
      <c r="AH1054" s="500"/>
      <c r="AI1054" s="387"/>
      <c r="AJ1054" s="387"/>
      <c r="AK1054" s="387"/>
      <c r="AL1054" s="387"/>
      <c r="AM1054" s="387"/>
      <c r="AN1054" s="387"/>
      <c r="AO1054" s="387"/>
      <c r="AP1054" s="387"/>
      <c r="AQ1054" s="387"/>
      <c r="AR1054" s="387"/>
      <c r="AS1054" s="387"/>
      <c r="AT1054" s="387"/>
      <c r="AU1054" s="387"/>
      <c r="AV1054" s="387"/>
      <c r="AW1054" s="387"/>
      <c r="AX1054" s="387"/>
      <c r="AY1054" s="387"/>
      <c r="AZ1054" s="387"/>
      <c r="BA1054" s="387"/>
      <c r="BB1054" s="387"/>
      <c r="BC1054" s="387"/>
      <c r="BD1054" s="387"/>
      <c r="BE1054" s="387"/>
      <c r="BF1054" s="387"/>
      <c r="BG1054" s="387"/>
      <c r="BH1054" s="387"/>
      <c r="BI1054" s="387"/>
      <c r="BJ1054" s="387"/>
      <c r="BK1054" s="387"/>
      <c r="BL1054" s="387"/>
      <c r="BM1054" s="387"/>
      <c r="BN1054" s="387"/>
      <c r="BO1054" s="387"/>
      <c r="BP1054" s="387"/>
      <c r="BQ1054" s="387"/>
      <c r="BR1054" s="387"/>
      <c r="BS1054" s="387"/>
      <c r="BT1054" s="387"/>
      <c r="BU1054" s="387"/>
      <c r="BV1054" s="387"/>
      <c r="BW1054" s="387"/>
      <c r="BX1054" s="387"/>
      <c r="BY1054" s="387"/>
      <c r="BZ1054" s="387"/>
      <c r="CA1054" s="387"/>
      <c r="CB1054" s="387"/>
      <c r="CC1054" s="387"/>
      <c r="CD1054" s="387"/>
      <c r="CE1054" s="387"/>
      <c r="CF1054" s="387"/>
      <c r="CG1054" s="387"/>
      <c r="CH1054" s="387"/>
      <c r="CI1054" s="387"/>
      <c r="CJ1054" s="387"/>
      <c r="CK1054" s="387"/>
      <c r="CL1054" s="387"/>
      <c r="CM1054" s="387"/>
      <c r="CN1054" s="387"/>
      <c r="CO1054" s="387"/>
      <c r="CP1054" s="387"/>
      <c r="CQ1054" s="387"/>
      <c r="CR1054" s="387"/>
      <c r="CS1054" s="387"/>
      <c r="CT1054" s="387"/>
      <c r="CU1054" s="387"/>
      <c r="CV1054" s="387"/>
      <c r="CW1054" s="387"/>
      <c r="CX1054" s="387"/>
      <c r="CY1054" s="387"/>
      <c r="CZ1054" s="387"/>
      <c r="DA1054" s="387"/>
      <c r="DB1054" s="387"/>
      <c r="DC1054" s="387"/>
      <c r="DD1054" s="387"/>
      <c r="DE1054" s="387"/>
      <c r="DF1054" s="387"/>
      <c r="DG1054" s="387"/>
      <c r="DH1054" s="387"/>
      <c r="DI1054" s="387"/>
      <c r="DJ1054" s="387"/>
      <c r="DK1054" s="387"/>
      <c r="DL1054" s="387"/>
      <c r="DM1054" s="387"/>
      <c r="DN1054" s="387"/>
      <c r="DO1054" s="387"/>
      <c r="DP1054" s="387"/>
      <c r="DQ1054" s="387"/>
      <c r="DR1054" s="387"/>
      <c r="DS1054" s="387"/>
      <c r="DT1054" s="387"/>
      <c r="DU1054" s="387"/>
      <c r="DV1054" s="387"/>
      <c r="DW1054" s="387"/>
      <c r="DX1054" s="387"/>
      <c r="DY1054" s="387"/>
      <c r="DZ1054" s="387"/>
      <c r="EA1054" s="387"/>
      <c r="EB1054" s="387"/>
      <c r="EC1054" s="387"/>
      <c r="ED1054" s="387"/>
      <c r="EE1054" s="387"/>
      <c r="EF1054" s="387"/>
      <c r="EG1054" s="387"/>
      <c r="EH1054" s="387"/>
      <c r="EI1054" s="387"/>
      <c r="EJ1054" s="387"/>
      <c r="EK1054" s="387"/>
      <c r="EL1054" s="387"/>
      <c r="EM1054" s="387"/>
    </row>
    <row r="1055" spans="1:143" s="389" customFormat="1" ht="25.5" hidden="1" customHeight="1">
      <c r="A1055" s="504"/>
      <c r="B1055" s="504"/>
      <c r="C1055" s="504"/>
      <c r="D1055" s="504"/>
      <c r="E1055" s="504"/>
      <c r="F1055" s="504"/>
      <c r="G1055" s="504"/>
      <c r="H1055" s="504"/>
      <c r="I1055" s="504"/>
      <c r="J1055" s="504"/>
      <c r="K1055" s="504"/>
      <c r="L1055" s="504"/>
      <c r="M1055" s="504"/>
      <c r="N1055" s="504"/>
      <c r="O1055" s="504"/>
      <c r="P1055" s="504"/>
      <c r="Q1055" s="504"/>
      <c r="R1055" s="504"/>
      <c r="S1055" s="504"/>
      <c r="T1055" s="504"/>
      <c r="U1055" s="504"/>
      <c r="V1055" s="504"/>
      <c r="W1055" s="504"/>
      <c r="X1055" s="504"/>
      <c r="Y1055" s="504"/>
      <c r="Z1055" s="504"/>
      <c r="AA1055" s="504"/>
      <c r="AB1055" s="504"/>
      <c r="AC1055" s="504"/>
      <c r="AD1055" s="504"/>
      <c r="AE1055" s="504"/>
      <c r="AF1055" s="500"/>
      <c r="AG1055" s="500"/>
      <c r="AH1055" s="500"/>
      <c r="AI1055" s="387"/>
      <c r="AJ1055" s="387"/>
      <c r="AK1055" s="387"/>
      <c r="AL1055" s="387"/>
      <c r="AM1055" s="387"/>
      <c r="AN1055" s="387"/>
      <c r="AO1055" s="387"/>
      <c r="AP1055" s="387"/>
      <c r="AQ1055" s="387"/>
      <c r="AR1055" s="387"/>
      <c r="AS1055" s="387"/>
      <c r="AT1055" s="387"/>
      <c r="AU1055" s="387"/>
      <c r="AV1055" s="387"/>
      <c r="AW1055" s="387"/>
      <c r="AX1055" s="387"/>
      <c r="AY1055" s="387"/>
      <c r="AZ1055" s="387"/>
      <c r="BA1055" s="387"/>
      <c r="BB1055" s="387"/>
      <c r="BC1055" s="387"/>
      <c r="BD1055" s="387"/>
      <c r="BE1055" s="387"/>
      <c r="BF1055" s="387"/>
      <c r="BG1055" s="387"/>
      <c r="BH1055" s="387"/>
      <c r="BI1055" s="387"/>
      <c r="BJ1055" s="387"/>
      <c r="BK1055" s="387"/>
      <c r="BL1055" s="387"/>
      <c r="BM1055" s="387"/>
      <c r="BN1055" s="387"/>
      <c r="BO1055" s="387"/>
      <c r="BP1055" s="387"/>
      <c r="BQ1055" s="387"/>
      <c r="BR1055" s="387"/>
      <c r="BS1055" s="387"/>
      <c r="BT1055" s="387"/>
      <c r="BU1055" s="387"/>
      <c r="BV1055" s="387"/>
      <c r="BW1055" s="387"/>
      <c r="BX1055" s="387"/>
      <c r="BY1055" s="387"/>
      <c r="BZ1055" s="387"/>
      <c r="CA1055" s="387"/>
      <c r="CB1055" s="387"/>
      <c r="CC1055" s="387"/>
      <c r="CD1055" s="387"/>
      <c r="CE1055" s="387"/>
      <c r="CF1055" s="387"/>
      <c r="CG1055" s="387"/>
      <c r="CH1055" s="387"/>
      <c r="CI1055" s="387"/>
      <c r="CJ1055" s="387"/>
      <c r="CK1055" s="387"/>
      <c r="CL1055" s="387"/>
      <c r="CM1055" s="387"/>
      <c r="CN1055" s="387"/>
      <c r="CO1055" s="387"/>
      <c r="CP1055" s="387"/>
      <c r="CQ1055" s="387"/>
      <c r="CR1055" s="387"/>
      <c r="CS1055" s="387"/>
      <c r="CT1055" s="387"/>
      <c r="CU1055" s="387"/>
      <c r="CV1055" s="387"/>
      <c r="CW1055" s="387"/>
      <c r="CX1055" s="387"/>
      <c r="CY1055" s="387"/>
      <c r="CZ1055" s="387"/>
      <c r="DA1055" s="387"/>
      <c r="DB1055" s="387"/>
      <c r="DC1055" s="387"/>
      <c r="DD1055" s="387"/>
      <c r="DE1055" s="387"/>
      <c r="DF1055" s="387"/>
      <c r="DG1055" s="387"/>
      <c r="DH1055" s="387"/>
      <c r="DI1055" s="387"/>
      <c r="DJ1055" s="387"/>
      <c r="DK1055" s="387"/>
      <c r="DL1055" s="387"/>
      <c r="DM1055" s="387"/>
      <c r="DN1055" s="387"/>
      <c r="DO1055" s="387"/>
      <c r="DP1055" s="387"/>
      <c r="DQ1055" s="387"/>
      <c r="DR1055" s="387"/>
      <c r="DS1055" s="387"/>
      <c r="DT1055" s="387"/>
      <c r="DU1055" s="387"/>
      <c r="DV1055" s="387"/>
      <c r="DW1055" s="387"/>
      <c r="DX1055" s="387"/>
      <c r="DY1055" s="387"/>
      <c r="DZ1055" s="387"/>
      <c r="EA1055" s="387"/>
      <c r="EB1055" s="387"/>
      <c r="EC1055" s="387"/>
      <c r="ED1055" s="387"/>
      <c r="EE1055" s="387"/>
      <c r="EF1055" s="387"/>
      <c r="EG1055" s="387"/>
      <c r="EH1055" s="387"/>
      <c r="EI1055" s="387"/>
      <c r="EJ1055" s="387"/>
      <c r="EK1055" s="387"/>
      <c r="EL1055" s="387"/>
      <c r="EM1055" s="387"/>
    </row>
    <row r="1056" spans="1:143" s="389" customFormat="1" ht="25.5" hidden="1" customHeight="1">
      <c r="A1056" s="504"/>
      <c r="B1056" s="504"/>
      <c r="C1056" s="504"/>
      <c r="D1056" s="504"/>
      <c r="E1056" s="504"/>
      <c r="F1056" s="504"/>
      <c r="G1056" s="504"/>
      <c r="H1056" s="504"/>
      <c r="I1056" s="504"/>
      <c r="J1056" s="504"/>
      <c r="K1056" s="504"/>
      <c r="L1056" s="504"/>
      <c r="M1056" s="504"/>
      <c r="N1056" s="504"/>
      <c r="O1056" s="504"/>
      <c r="P1056" s="504"/>
      <c r="Q1056" s="504"/>
      <c r="R1056" s="504"/>
      <c r="S1056" s="504"/>
      <c r="T1056" s="504"/>
      <c r="U1056" s="504"/>
      <c r="V1056" s="504"/>
      <c r="W1056" s="504"/>
      <c r="X1056" s="504"/>
      <c r="Y1056" s="504"/>
      <c r="Z1056" s="504"/>
      <c r="AA1056" s="504"/>
      <c r="AB1056" s="504"/>
      <c r="AC1056" s="504"/>
      <c r="AD1056" s="504"/>
      <c r="AE1056" s="504"/>
      <c r="AF1056" s="500"/>
      <c r="AG1056" s="500"/>
      <c r="AH1056" s="500"/>
      <c r="AI1056" s="387"/>
      <c r="AJ1056" s="387"/>
      <c r="AK1056" s="387"/>
      <c r="AL1056" s="387"/>
      <c r="AM1056" s="387"/>
      <c r="AN1056" s="387"/>
      <c r="AO1056" s="387"/>
      <c r="AP1056" s="387"/>
      <c r="AQ1056" s="387"/>
      <c r="AR1056" s="387"/>
      <c r="AS1056" s="387"/>
      <c r="AT1056" s="387"/>
      <c r="AU1056" s="387"/>
      <c r="AV1056" s="387"/>
      <c r="AW1056" s="387"/>
      <c r="AX1056" s="387"/>
      <c r="AY1056" s="387"/>
      <c r="AZ1056" s="387"/>
      <c r="BA1056" s="387"/>
      <c r="BB1056" s="387"/>
      <c r="BC1056" s="387"/>
      <c r="BD1056" s="387"/>
      <c r="BE1056" s="387"/>
      <c r="BF1056" s="387"/>
      <c r="BG1056" s="387"/>
      <c r="BH1056" s="387"/>
      <c r="BI1056" s="387"/>
      <c r="BJ1056" s="387"/>
      <c r="BK1056" s="387"/>
      <c r="BL1056" s="387"/>
      <c r="BM1056" s="387"/>
      <c r="BN1056" s="387"/>
      <c r="BO1056" s="387"/>
      <c r="BP1056" s="387"/>
      <c r="BQ1056" s="387"/>
      <c r="BR1056" s="387"/>
      <c r="BS1056" s="387"/>
      <c r="BT1056" s="387"/>
      <c r="BU1056" s="387"/>
      <c r="BV1056" s="387"/>
      <c r="BW1056" s="387"/>
      <c r="BX1056" s="387"/>
      <c r="BY1056" s="387"/>
      <c r="BZ1056" s="387"/>
      <c r="CA1056" s="387"/>
      <c r="CB1056" s="387"/>
      <c r="CC1056" s="387"/>
      <c r="CD1056" s="387"/>
      <c r="CE1056" s="387"/>
      <c r="CF1056" s="387"/>
      <c r="CG1056" s="387"/>
      <c r="CH1056" s="387"/>
      <c r="CI1056" s="387"/>
      <c r="CJ1056" s="387"/>
      <c r="CK1056" s="387"/>
      <c r="CL1056" s="387"/>
      <c r="CM1056" s="387"/>
      <c r="CN1056" s="387"/>
      <c r="CO1056" s="387"/>
      <c r="CP1056" s="387"/>
      <c r="CQ1056" s="387"/>
      <c r="CR1056" s="387"/>
      <c r="CS1056" s="387"/>
      <c r="CT1056" s="387"/>
      <c r="CU1056" s="387"/>
      <c r="CV1056" s="387"/>
      <c r="CW1056" s="387"/>
      <c r="CX1056" s="387"/>
      <c r="CY1056" s="387"/>
      <c r="CZ1056" s="387"/>
      <c r="DA1056" s="387"/>
      <c r="DB1056" s="387"/>
      <c r="DC1056" s="387"/>
      <c r="DD1056" s="387"/>
      <c r="DE1056" s="387"/>
      <c r="DF1056" s="387"/>
      <c r="DG1056" s="387"/>
      <c r="DH1056" s="387"/>
      <c r="DI1056" s="387"/>
      <c r="DJ1056" s="387"/>
      <c r="DK1056" s="387"/>
      <c r="DL1056" s="387"/>
      <c r="DM1056" s="387"/>
      <c r="DN1056" s="387"/>
      <c r="DO1056" s="387"/>
      <c r="DP1056" s="387"/>
      <c r="DQ1056" s="387"/>
      <c r="DR1056" s="387"/>
      <c r="DS1056" s="387"/>
      <c r="DT1056" s="387"/>
      <c r="DU1056" s="387"/>
      <c r="DV1056" s="387"/>
      <c r="DW1056" s="387"/>
      <c r="DX1056" s="387"/>
      <c r="DY1056" s="387"/>
      <c r="DZ1056" s="387"/>
      <c r="EA1056" s="387"/>
      <c r="EB1056" s="387"/>
      <c r="EC1056" s="387"/>
      <c r="ED1056" s="387"/>
      <c r="EE1056" s="387"/>
      <c r="EF1056" s="387"/>
      <c r="EG1056" s="387"/>
      <c r="EH1056" s="387"/>
      <c r="EI1056" s="387"/>
      <c r="EJ1056" s="387"/>
      <c r="EK1056" s="387"/>
      <c r="EL1056" s="387"/>
      <c r="EM1056" s="387"/>
    </row>
    <row r="1057" spans="1:143" s="389" customFormat="1" ht="25.5" hidden="1" customHeight="1">
      <c r="A1057" s="504"/>
      <c r="B1057" s="504"/>
      <c r="C1057" s="504"/>
      <c r="D1057" s="504"/>
      <c r="E1057" s="504"/>
      <c r="F1057" s="504"/>
      <c r="G1057" s="504"/>
      <c r="H1057" s="504"/>
      <c r="I1057" s="504"/>
      <c r="J1057" s="504"/>
      <c r="K1057" s="504"/>
      <c r="L1057" s="504"/>
      <c r="M1057" s="504"/>
      <c r="N1057" s="504"/>
      <c r="O1057" s="504"/>
      <c r="P1057" s="504"/>
      <c r="Q1057" s="504"/>
      <c r="R1057" s="504"/>
      <c r="S1057" s="504"/>
      <c r="T1057" s="504"/>
      <c r="U1057" s="504"/>
      <c r="V1057" s="504"/>
      <c r="W1057" s="504"/>
      <c r="X1057" s="504"/>
      <c r="Y1057" s="504"/>
      <c r="Z1057" s="504"/>
      <c r="AA1057" s="504"/>
      <c r="AB1057" s="504"/>
      <c r="AC1057" s="504"/>
      <c r="AD1057" s="504"/>
      <c r="AE1057" s="504"/>
      <c r="AF1057" s="500"/>
      <c r="AG1057" s="500"/>
      <c r="AH1057" s="500"/>
      <c r="AI1057" s="387"/>
      <c r="AJ1057" s="387"/>
      <c r="AK1057" s="387"/>
      <c r="AL1057" s="387"/>
      <c r="AM1057" s="387"/>
      <c r="AN1057" s="387"/>
      <c r="AO1057" s="387"/>
      <c r="AP1057" s="387"/>
      <c r="AQ1057" s="387"/>
      <c r="AR1057" s="387"/>
      <c r="AS1057" s="387"/>
      <c r="AT1057" s="387"/>
      <c r="AU1057" s="387"/>
      <c r="AV1057" s="387"/>
      <c r="AW1057" s="387"/>
      <c r="AX1057" s="387"/>
      <c r="AY1057" s="387"/>
      <c r="AZ1057" s="387"/>
      <c r="BA1057" s="387"/>
      <c r="BB1057" s="387"/>
      <c r="BC1057" s="387"/>
      <c r="BD1057" s="387"/>
      <c r="BE1057" s="387"/>
      <c r="BF1057" s="387"/>
      <c r="BG1057" s="387"/>
      <c r="BH1057" s="387"/>
      <c r="BI1057" s="387"/>
      <c r="BJ1057" s="387"/>
      <c r="BK1057" s="387"/>
      <c r="BL1057" s="387"/>
      <c r="BM1057" s="387"/>
      <c r="BN1057" s="387"/>
      <c r="BO1057" s="387"/>
      <c r="BP1057" s="387"/>
      <c r="BQ1057" s="387"/>
      <c r="BR1057" s="387"/>
      <c r="BS1057" s="387"/>
      <c r="BT1057" s="387"/>
      <c r="BU1057" s="387"/>
      <c r="BV1057" s="387"/>
      <c r="BW1057" s="387"/>
      <c r="BX1057" s="387"/>
      <c r="BY1057" s="387"/>
      <c r="BZ1057" s="387"/>
      <c r="CA1057" s="387"/>
      <c r="CB1057" s="387"/>
      <c r="CC1057" s="387"/>
      <c r="CD1057" s="387"/>
      <c r="CE1057" s="387"/>
      <c r="CF1057" s="387"/>
      <c r="CG1057" s="387"/>
      <c r="CH1057" s="387"/>
      <c r="CI1057" s="387"/>
      <c r="CJ1057" s="387"/>
      <c r="CK1057" s="387"/>
      <c r="CL1057" s="387"/>
      <c r="CM1057" s="387"/>
      <c r="CN1057" s="387"/>
      <c r="CO1057" s="387"/>
      <c r="CP1057" s="387"/>
      <c r="CQ1057" s="387"/>
      <c r="CR1057" s="387"/>
      <c r="CS1057" s="387"/>
      <c r="CT1057" s="387"/>
      <c r="CU1057" s="387"/>
      <c r="CV1057" s="387"/>
      <c r="CW1057" s="387"/>
      <c r="CX1057" s="387"/>
      <c r="CY1057" s="387"/>
      <c r="CZ1057" s="387"/>
      <c r="DA1057" s="387"/>
      <c r="DB1057" s="387"/>
      <c r="DC1057" s="387"/>
      <c r="DD1057" s="387"/>
      <c r="DE1057" s="387"/>
      <c r="DF1057" s="387"/>
      <c r="DG1057" s="387"/>
      <c r="DH1057" s="387"/>
      <c r="DI1057" s="387"/>
      <c r="DJ1057" s="387"/>
      <c r="DK1057" s="387"/>
      <c r="DL1057" s="387"/>
      <c r="DM1057" s="387"/>
      <c r="DN1057" s="387"/>
      <c r="DO1057" s="387"/>
      <c r="DP1057" s="387"/>
      <c r="DQ1057" s="387"/>
      <c r="DR1057" s="387"/>
      <c r="DS1057" s="387"/>
      <c r="DT1057" s="387"/>
      <c r="DU1057" s="387"/>
      <c r="DV1057" s="387"/>
      <c r="DW1057" s="387"/>
      <c r="DX1057" s="387"/>
      <c r="DY1057" s="387"/>
      <c r="DZ1057" s="387"/>
      <c r="EA1057" s="387"/>
      <c r="EB1057" s="387"/>
      <c r="EC1057" s="387"/>
      <c r="ED1057" s="387"/>
      <c r="EE1057" s="387"/>
      <c r="EF1057" s="387"/>
      <c r="EG1057" s="387"/>
      <c r="EH1057" s="387"/>
      <c r="EI1057" s="387"/>
      <c r="EJ1057" s="387"/>
      <c r="EK1057" s="387"/>
      <c r="EL1057" s="387"/>
      <c r="EM1057" s="387"/>
    </row>
    <row r="1058" spans="1:143" s="389" customFormat="1" ht="25.5" hidden="1" customHeight="1">
      <c r="A1058" s="504"/>
      <c r="B1058" s="504"/>
      <c r="C1058" s="504"/>
      <c r="D1058" s="504"/>
      <c r="E1058" s="504"/>
      <c r="F1058" s="504"/>
      <c r="G1058" s="504"/>
      <c r="H1058" s="504"/>
      <c r="I1058" s="504"/>
      <c r="J1058" s="504"/>
      <c r="K1058" s="504"/>
      <c r="L1058" s="504"/>
      <c r="M1058" s="504"/>
      <c r="N1058" s="504"/>
      <c r="O1058" s="504"/>
      <c r="P1058" s="504"/>
      <c r="Q1058" s="504"/>
      <c r="R1058" s="504"/>
      <c r="S1058" s="504"/>
      <c r="T1058" s="504"/>
      <c r="U1058" s="504"/>
      <c r="V1058" s="504"/>
      <c r="W1058" s="504"/>
      <c r="X1058" s="504"/>
      <c r="Y1058" s="504"/>
      <c r="Z1058" s="504"/>
      <c r="AA1058" s="504"/>
      <c r="AB1058" s="504"/>
      <c r="AC1058" s="504"/>
      <c r="AD1058" s="504"/>
      <c r="AE1058" s="504"/>
      <c r="AF1058" s="500"/>
      <c r="AG1058" s="500"/>
      <c r="AH1058" s="500"/>
      <c r="AI1058" s="387"/>
      <c r="AJ1058" s="387"/>
      <c r="AK1058" s="387"/>
      <c r="AL1058" s="387"/>
      <c r="AM1058" s="387"/>
      <c r="AN1058" s="387"/>
      <c r="AO1058" s="387"/>
      <c r="AP1058" s="387"/>
      <c r="AQ1058" s="387"/>
      <c r="AR1058" s="387"/>
      <c r="AS1058" s="387"/>
      <c r="AT1058" s="387"/>
      <c r="AU1058" s="387"/>
      <c r="AV1058" s="387"/>
      <c r="AW1058" s="387"/>
      <c r="AX1058" s="387"/>
      <c r="AY1058" s="387"/>
      <c r="AZ1058" s="387"/>
      <c r="BA1058" s="387"/>
      <c r="BB1058" s="387"/>
      <c r="BC1058" s="387"/>
      <c r="BD1058" s="387"/>
      <c r="BE1058" s="387"/>
      <c r="BF1058" s="387"/>
      <c r="BG1058" s="387"/>
      <c r="BH1058" s="387"/>
      <c r="BI1058" s="387"/>
      <c r="BJ1058" s="387"/>
      <c r="BK1058" s="387"/>
      <c r="BL1058" s="387"/>
      <c r="BM1058" s="387"/>
      <c r="BN1058" s="387"/>
      <c r="BO1058" s="387"/>
      <c r="BP1058" s="387"/>
      <c r="BQ1058" s="387"/>
      <c r="BR1058" s="387"/>
      <c r="BS1058" s="387"/>
      <c r="BT1058" s="387"/>
      <c r="BU1058" s="387"/>
      <c r="BV1058" s="387"/>
      <c r="BW1058" s="387"/>
      <c r="BX1058" s="387"/>
      <c r="BY1058" s="387"/>
      <c r="BZ1058" s="387"/>
      <c r="CA1058" s="387"/>
      <c r="CB1058" s="387"/>
      <c r="CC1058" s="387"/>
      <c r="CD1058" s="387"/>
      <c r="CE1058" s="387"/>
      <c r="CF1058" s="387"/>
      <c r="CG1058" s="387"/>
      <c r="CH1058" s="387"/>
      <c r="CI1058" s="387"/>
      <c r="CJ1058" s="387"/>
      <c r="CK1058" s="387"/>
      <c r="CL1058" s="387"/>
      <c r="CM1058" s="387"/>
      <c r="CN1058" s="387"/>
      <c r="CO1058" s="387"/>
      <c r="CP1058" s="387"/>
      <c r="CQ1058" s="387"/>
      <c r="CR1058" s="387"/>
      <c r="CS1058" s="387"/>
      <c r="CT1058" s="387"/>
      <c r="CU1058" s="387"/>
      <c r="CV1058" s="387"/>
      <c r="CW1058" s="387"/>
      <c r="CX1058" s="387"/>
      <c r="CY1058" s="387"/>
      <c r="CZ1058" s="387"/>
      <c r="DA1058" s="387"/>
      <c r="DB1058" s="387"/>
      <c r="DC1058" s="387"/>
      <c r="DD1058" s="387"/>
      <c r="DE1058" s="387"/>
      <c r="DF1058" s="387"/>
      <c r="DG1058" s="387"/>
      <c r="DH1058" s="387"/>
      <c r="DI1058" s="387"/>
      <c r="DJ1058" s="387"/>
      <c r="DK1058" s="387"/>
      <c r="DL1058" s="387"/>
      <c r="DM1058" s="387"/>
      <c r="DN1058" s="387"/>
      <c r="DO1058" s="387"/>
      <c r="DP1058" s="387"/>
      <c r="DQ1058" s="387"/>
      <c r="DR1058" s="387"/>
      <c r="DS1058" s="387"/>
      <c r="DT1058" s="387"/>
      <c r="DU1058" s="387"/>
      <c r="DV1058" s="387"/>
      <c r="DW1058" s="387"/>
      <c r="DX1058" s="387"/>
      <c r="DY1058" s="387"/>
      <c r="DZ1058" s="387"/>
      <c r="EA1058" s="387"/>
      <c r="EB1058" s="387"/>
      <c r="EC1058" s="387"/>
      <c r="ED1058" s="387"/>
      <c r="EE1058" s="387"/>
      <c r="EF1058" s="387"/>
      <c r="EG1058" s="387"/>
      <c r="EH1058" s="387"/>
      <c r="EI1058" s="387"/>
      <c r="EJ1058" s="387"/>
      <c r="EK1058" s="387"/>
      <c r="EL1058" s="387"/>
      <c r="EM1058" s="387"/>
    </row>
    <row r="1059" spans="1:143" s="389" customFormat="1" ht="25.5" hidden="1" customHeight="1">
      <c r="A1059" s="504"/>
      <c r="B1059" s="504"/>
      <c r="C1059" s="504"/>
      <c r="D1059" s="504"/>
      <c r="E1059" s="504"/>
      <c r="F1059" s="504"/>
      <c r="G1059" s="504"/>
      <c r="H1059" s="504"/>
      <c r="I1059" s="504"/>
      <c r="J1059" s="504"/>
      <c r="K1059" s="504"/>
      <c r="L1059" s="504"/>
      <c r="M1059" s="504"/>
      <c r="N1059" s="504"/>
      <c r="O1059" s="504"/>
      <c r="P1059" s="504"/>
      <c r="Q1059" s="504"/>
      <c r="R1059" s="504"/>
      <c r="S1059" s="504"/>
      <c r="T1059" s="504"/>
      <c r="U1059" s="504"/>
      <c r="V1059" s="504"/>
      <c r="W1059" s="504"/>
      <c r="X1059" s="504"/>
      <c r="Y1059" s="504"/>
      <c r="Z1059" s="504"/>
      <c r="AA1059" s="504"/>
      <c r="AB1059" s="504"/>
      <c r="AC1059" s="504"/>
      <c r="AD1059" s="504"/>
      <c r="AE1059" s="504"/>
      <c r="AF1059" s="500"/>
      <c r="AG1059" s="500"/>
      <c r="AH1059" s="500"/>
      <c r="AI1059" s="387"/>
      <c r="AJ1059" s="387"/>
      <c r="AK1059" s="387"/>
      <c r="AL1059" s="387"/>
      <c r="AM1059" s="387"/>
      <c r="AN1059" s="387"/>
      <c r="AO1059" s="387"/>
      <c r="AP1059" s="387"/>
      <c r="AQ1059" s="387"/>
      <c r="AR1059" s="387"/>
      <c r="AS1059" s="387"/>
      <c r="AT1059" s="387"/>
      <c r="AU1059" s="387"/>
      <c r="AV1059" s="387"/>
      <c r="AW1059" s="387"/>
      <c r="AX1059" s="387"/>
      <c r="AY1059" s="387"/>
      <c r="AZ1059" s="387"/>
      <c r="BA1059" s="387"/>
      <c r="BB1059" s="387"/>
      <c r="BC1059" s="387"/>
      <c r="BD1059" s="387"/>
      <c r="BE1059" s="387"/>
      <c r="BF1059" s="387"/>
      <c r="BG1059" s="387"/>
      <c r="BH1059" s="387"/>
      <c r="BI1059" s="387"/>
      <c r="BJ1059" s="387"/>
      <c r="BK1059" s="387"/>
      <c r="BL1059" s="387"/>
      <c r="BM1059" s="387"/>
      <c r="BN1059" s="387"/>
      <c r="BO1059" s="387"/>
      <c r="BP1059" s="387"/>
      <c r="BQ1059" s="387"/>
      <c r="BR1059" s="387"/>
      <c r="BS1059" s="387"/>
      <c r="BT1059" s="387"/>
      <c r="BU1059" s="387"/>
      <c r="BV1059" s="387"/>
      <c r="BW1059" s="387"/>
      <c r="BX1059" s="387"/>
      <c r="BY1059" s="387"/>
      <c r="BZ1059" s="387"/>
      <c r="CA1059" s="387"/>
      <c r="CB1059" s="387"/>
      <c r="CC1059" s="387"/>
      <c r="CD1059" s="387"/>
      <c r="CE1059" s="387"/>
      <c r="CF1059" s="387"/>
      <c r="CG1059" s="387"/>
      <c r="CH1059" s="387"/>
      <c r="CI1059" s="387"/>
      <c r="CJ1059" s="387"/>
      <c r="CK1059" s="387"/>
      <c r="CL1059" s="387"/>
      <c r="CM1059" s="387"/>
      <c r="CN1059" s="387"/>
      <c r="CO1059" s="387"/>
      <c r="CP1059" s="387"/>
      <c r="CQ1059" s="387"/>
      <c r="CR1059" s="387"/>
      <c r="CS1059" s="387"/>
      <c r="CT1059" s="387"/>
      <c r="CU1059" s="387"/>
      <c r="CV1059" s="387"/>
      <c r="CW1059" s="387"/>
      <c r="CX1059" s="387"/>
      <c r="CY1059" s="387"/>
      <c r="CZ1059" s="387"/>
      <c r="DA1059" s="387"/>
      <c r="DB1059" s="387"/>
      <c r="DC1059" s="387"/>
      <c r="DD1059" s="387"/>
      <c r="DE1059" s="387"/>
      <c r="DF1059" s="387"/>
      <c r="DG1059" s="387"/>
      <c r="DH1059" s="387"/>
      <c r="DI1059" s="387"/>
      <c r="DJ1059" s="387"/>
      <c r="DK1059" s="387"/>
      <c r="DL1059" s="387"/>
      <c r="DM1059" s="387"/>
      <c r="DN1059" s="387"/>
      <c r="DO1059" s="387"/>
      <c r="DP1059" s="387"/>
      <c r="DQ1059" s="387"/>
      <c r="DR1059" s="387"/>
      <c r="DS1059" s="387"/>
      <c r="DT1059" s="387"/>
      <c r="DU1059" s="387"/>
      <c r="DV1059" s="387"/>
      <c r="DW1059" s="387"/>
      <c r="DX1059" s="387"/>
      <c r="DY1059" s="387"/>
      <c r="DZ1059" s="387"/>
      <c r="EA1059" s="387"/>
      <c r="EB1059" s="387"/>
      <c r="EC1059" s="387"/>
      <c r="ED1059" s="387"/>
      <c r="EE1059" s="387"/>
      <c r="EF1059" s="387"/>
      <c r="EG1059" s="387"/>
      <c r="EH1059" s="387"/>
      <c r="EI1059" s="387"/>
      <c r="EJ1059" s="387"/>
      <c r="EK1059" s="387"/>
      <c r="EL1059" s="387"/>
      <c r="EM1059" s="387"/>
    </row>
    <row r="1060" spans="1:143" s="389" customFormat="1" ht="25.5" hidden="1" customHeight="1">
      <c r="A1060" s="504"/>
      <c r="B1060" s="504"/>
      <c r="C1060" s="504"/>
      <c r="D1060" s="504"/>
      <c r="E1060" s="504"/>
      <c r="F1060" s="504"/>
      <c r="G1060" s="504"/>
      <c r="H1060" s="504"/>
      <c r="I1060" s="504"/>
      <c r="J1060" s="504"/>
      <c r="K1060" s="504"/>
      <c r="L1060" s="504"/>
      <c r="M1060" s="504"/>
      <c r="N1060" s="504"/>
      <c r="O1060" s="504"/>
      <c r="P1060" s="504"/>
      <c r="Q1060" s="504"/>
      <c r="R1060" s="504"/>
      <c r="S1060" s="504"/>
      <c r="T1060" s="504"/>
      <c r="U1060" s="504"/>
      <c r="V1060" s="504"/>
      <c r="W1060" s="504"/>
      <c r="X1060" s="504"/>
      <c r="Y1060" s="504"/>
      <c r="Z1060" s="504"/>
      <c r="AA1060" s="504"/>
      <c r="AB1060" s="504"/>
      <c r="AC1060" s="504"/>
      <c r="AD1060" s="504"/>
      <c r="AE1060" s="504"/>
      <c r="AF1060" s="500"/>
      <c r="AG1060" s="500"/>
      <c r="AH1060" s="500"/>
      <c r="AI1060" s="387"/>
      <c r="AJ1060" s="387"/>
      <c r="AK1060" s="387"/>
      <c r="AL1060" s="387"/>
      <c r="AM1060" s="387"/>
      <c r="AN1060" s="387"/>
      <c r="AO1060" s="387"/>
      <c r="AP1060" s="387"/>
      <c r="AQ1060" s="387"/>
      <c r="AR1060" s="387"/>
      <c r="AS1060" s="387"/>
      <c r="AT1060" s="387"/>
      <c r="AU1060" s="387"/>
      <c r="AV1060" s="387"/>
      <c r="AW1060" s="387"/>
      <c r="AX1060" s="387"/>
      <c r="AY1060" s="387"/>
      <c r="AZ1060" s="387"/>
      <c r="BA1060" s="387"/>
      <c r="BB1060" s="387"/>
      <c r="BC1060" s="387"/>
      <c r="BD1060" s="387"/>
      <c r="BE1060" s="387"/>
      <c r="BF1060" s="387"/>
      <c r="BG1060" s="387"/>
      <c r="BH1060" s="387"/>
      <c r="BI1060" s="387"/>
      <c r="BJ1060" s="387"/>
      <c r="BK1060" s="387"/>
      <c r="BL1060" s="387"/>
      <c r="BM1060" s="387"/>
      <c r="BN1060" s="387"/>
      <c r="BO1060" s="387"/>
      <c r="BP1060" s="387"/>
      <c r="BQ1060" s="387"/>
      <c r="BR1060" s="387"/>
      <c r="BS1060" s="387"/>
      <c r="BT1060" s="387"/>
      <c r="BU1060" s="387"/>
      <c r="BV1060" s="387"/>
      <c r="BW1060" s="387"/>
      <c r="BX1060" s="387"/>
      <c r="BY1060" s="387"/>
      <c r="BZ1060" s="387"/>
      <c r="CA1060" s="387"/>
      <c r="CB1060" s="387"/>
      <c r="CC1060" s="387"/>
      <c r="CD1060" s="387"/>
      <c r="CE1060" s="387"/>
      <c r="CF1060" s="387"/>
      <c r="CG1060" s="387"/>
      <c r="CH1060" s="387"/>
      <c r="CI1060" s="387"/>
      <c r="CJ1060" s="387"/>
      <c r="CK1060" s="387"/>
      <c r="CL1060" s="387"/>
      <c r="CM1060" s="387"/>
      <c r="CN1060" s="387"/>
      <c r="CO1060" s="387"/>
      <c r="CP1060" s="387"/>
      <c r="CQ1060" s="387"/>
      <c r="CR1060" s="387"/>
      <c r="CS1060" s="387"/>
      <c r="CT1060" s="387"/>
      <c r="CU1060" s="387"/>
      <c r="CV1060" s="387"/>
      <c r="CW1060" s="387"/>
      <c r="CX1060" s="387"/>
      <c r="CY1060" s="387"/>
      <c r="CZ1060" s="387"/>
      <c r="DA1060" s="387"/>
      <c r="DB1060" s="387"/>
      <c r="DC1060" s="387"/>
      <c r="DD1060" s="387"/>
      <c r="DE1060" s="387"/>
      <c r="DF1060" s="387"/>
      <c r="DG1060" s="387"/>
      <c r="DH1060" s="387"/>
      <c r="DI1060" s="387"/>
      <c r="DJ1060" s="387"/>
      <c r="DK1060" s="387"/>
      <c r="DL1060" s="387"/>
      <c r="DM1060" s="387"/>
      <c r="DN1060" s="387"/>
      <c r="DO1060" s="387"/>
      <c r="DP1060" s="387"/>
      <c r="DQ1060" s="387"/>
      <c r="DR1060" s="387"/>
      <c r="DS1060" s="387"/>
      <c r="DT1060" s="387"/>
      <c r="DU1060" s="387"/>
      <c r="DV1060" s="387"/>
      <c r="DW1060" s="387"/>
      <c r="DX1060" s="387"/>
      <c r="DY1060" s="387"/>
      <c r="DZ1060" s="387"/>
      <c r="EA1060" s="387"/>
      <c r="EB1060" s="387"/>
      <c r="EC1060" s="387"/>
      <c r="ED1060" s="387"/>
      <c r="EE1060" s="387"/>
      <c r="EF1060" s="387"/>
      <c r="EG1060" s="387"/>
      <c r="EH1060" s="387"/>
      <c r="EI1060" s="387"/>
      <c r="EJ1060" s="387"/>
      <c r="EK1060" s="387"/>
      <c r="EL1060" s="387"/>
      <c r="EM1060" s="387"/>
    </row>
    <row r="1061" spans="1:143" s="389" customFormat="1" ht="25.5" hidden="1" customHeight="1">
      <c r="A1061" s="504"/>
      <c r="B1061" s="504"/>
      <c r="C1061" s="504"/>
      <c r="D1061" s="504"/>
      <c r="E1061" s="504"/>
      <c r="F1061" s="504"/>
      <c r="G1061" s="504"/>
      <c r="H1061" s="504"/>
      <c r="I1061" s="504"/>
      <c r="J1061" s="504"/>
      <c r="K1061" s="504"/>
      <c r="L1061" s="504"/>
      <c r="M1061" s="504"/>
      <c r="N1061" s="504"/>
      <c r="O1061" s="504"/>
      <c r="P1061" s="504"/>
      <c r="Q1061" s="504"/>
      <c r="R1061" s="504"/>
      <c r="S1061" s="504"/>
      <c r="T1061" s="504"/>
      <c r="U1061" s="504"/>
      <c r="V1061" s="504"/>
      <c r="W1061" s="504"/>
      <c r="X1061" s="504"/>
      <c r="Y1061" s="504"/>
      <c r="Z1061" s="504"/>
      <c r="AA1061" s="504"/>
      <c r="AB1061" s="504"/>
      <c r="AC1061" s="504"/>
      <c r="AD1061" s="504"/>
      <c r="AE1061" s="504"/>
      <c r="AF1061" s="500"/>
      <c r="AG1061" s="500"/>
      <c r="AH1061" s="500"/>
      <c r="AI1061" s="387"/>
      <c r="AJ1061" s="387"/>
      <c r="AK1061" s="387"/>
      <c r="AL1061" s="387"/>
      <c r="AM1061" s="387"/>
      <c r="AN1061" s="387"/>
      <c r="AO1061" s="387"/>
      <c r="AP1061" s="387"/>
      <c r="AQ1061" s="387"/>
      <c r="AR1061" s="387"/>
      <c r="AS1061" s="387"/>
      <c r="AT1061" s="387"/>
      <c r="AU1061" s="387"/>
      <c r="AV1061" s="387"/>
      <c r="AW1061" s="387"/>
      <c r="AX1061" s="387"/>
      <c r="AY1061" s="387"/>
      <c r="AZ1061" s="387"/>
      <c r="BA1061" s="387"/>
      <c r="BB1061" s="387"/>
      <c r="BC1061" s="387"/>
      <c r="BD1061" s="387"/>
      <c r="BE1061" s="387"/>
      <c r="BF1061" s="387"/>
      <c r="BG1061" s="387"/>
      <c r="BH1061" s="387"/>
      <c r="BI1061" s="387"/>
      <c r="BJ1061" s="387"/>
      <c r="BK1061" s="387"/>
      <c r="BL1061" s="387"/>
      <c r="BM1061" s="387"/>
      <c r="BN1061" s="387"/>
      <c r="BO1061" s="387"/>
      <c r="BP1061" s="387"/>
      <c r="BQ1061" s="387"/>
      <c r="BR1061" s="387"/>
      <c r="BS1061" s="387"/>
      <c r="BT1061" s="387"/>
      <c r="BU1061" s="387"/>
      <c r="BV1061" s="387"/>
      <c r="BW1061" s="387"/>
      <c r="BX1061" s="387"/>
      <c r="BY1061" s="387"/>
      <c r="BZ1061" s="387"/>
      <c r="CA1061" s="387"/>
      <c r="CB1061" s="387"/>
      <c r="CC1061" s="387"/>
      <c r="CD1061" s="387"/>
      <c r="CE1061" s="387"/>
      <c r="CF1061" s="387"/>
      <c r="CG1061" s="387"/>
      <c r="CH1061" s="387"/>
      <c r="CI1061" s="387"/>
      <c r="CJ1061" s="387"/>
      <c r="CK1061" s="387"/>
      <c r="CL1061" s="387"/>
      <c r="CM1061" s="387"/>
      <c r="CN1061" s="387"/>
      <c r="CO1061" s="387"/>
      <c r="CP1061" s="387"/>
      <c r="CQ1061" s="387"/>
      <c r="CR1061" s="387"/>
      <c r="CS1061" s="387"/>
      <c r="CT1061" s="387"/>
      <c r="CU1061" s="387"/>
      <c r="CV1061" s="387"/>
      <c r="CW1061" s="387"/>
      <c r="CX1061" s="387"/>
      <c r="CY1061" s="387"/>
      <c r="CZ1061" s="387"/>
      <c r="DA1061" s="387"/>
      <c r="DB1061" s="387"/>
      <c r="DC1061" s="387"/>
      <c r="DD1061" s="387"/>
      <c r="DE1061" s="387"/>
      <c r="DF1061" s="387"/>
      <c r="DG1061" s="387"/>
      <c r="DH1061" s="387"/>
      <c r="DI1061" s="387"/>
      <c r="DJ1061" s="387"/>
      <c r="DK1061" s="387"/>
      <c r="DL1061" s="387"/>
      <c r="DM1061" s="387"/>
      <c r="DN1061" s="387"/>
      <c r="DO1061" s="387"/>
      <c r="DP1061" s="387"/>
      <c r="DQ1061" s="387"/>
      <c r="DR1061" s="387"/>
      <c r="DS1061" s="387"/>
      <c r="DT1061" s="387"/>
      <c r="DU1061" s="387"/>
      <c r="DV1061" s="387"/>
      <c r="DW1061" s="387"/>
      <c r="DX1061" s="387"/>
      <c r="DY1061" s="387"/>
      <c r="DZ1061" s="387"/>
      <c r="EA1061" s="387"/>
      <c r="EB1061" s="387"/>
      <c r="EC1061" s="387"/>
      <c r="ED1061" s="387"/>
      <c r="EE1061" s="387"/>
      <c r="EF1061" s="387"/>
      <c r="EG1061" s="387"/>
      <c r="EH1061" s="387"/>
      <c r="EI1061" s="387"/>
      <c r="EJ1061" s="387"/>
      <c r="EK1061" s="387"/>
      <c r="EL1061" s="387"/>
      <c r="EM1061" s="387"/>
    </row>
    <row r="1062" spans="1:143" s="389" customFormat="1" ht="25.5" hidden="1" customHeight="1">
      <c r="A1062" s="504"/>
      <c r="B1062" s="504"/>
      <c r="C1062" s="504"/>
      <c r="D1062" s="504"/>
      <c r="E1062" s="504"/>
      <c r="F1062" s="504"/>
      <c r="G1062" s="504"/>
      <c r="H1062" s="504"/>
      <c r="I1062" s="504"/>
      <c r="J1062" s="504"/>
      <c r="K1062" s="504"/>
      <c r="L1062" s="504"/>
      <c r="M1062" s="504"/>
      <c r="N1062" s="504"/>
      <c r="O1062" s="504"/>
      <c r="P1062" s="504"/>
      <c r="Q1062" s="504"/>
      <c r="R1062" s="504"/>
      <c r="S1062" s="504"/>
      <c r="T1062" s="504"/>
      <c r="U1062" s="504"/>
      <c r="V1062" s="504"/>
      <c r="W1062" s="504"/>
      <c r="X1062" s="504"/>
      <c r="Y1062" s="504"/>
      <c r="Z1062" s="504"/>
      <c r="AA1062" s="504"/>
      <c r="AB1062" s="504"/>
      <c r="AC1062" s="504"/>
      <c r="AD1062" s="504"/>
      <c r="AE1062" s="504"/>
      <c r="AF1062" s="500"/>
      <c r="AG1062" s="500"/>
      <c r="AH1062" s="500"/>
      <c r="AI1062" s="387"/>
      <c r="AJ1062" s="387"/>
      <c r="AK1062" s="387"/>
      <c r="AL1062" s="387"/>
      <c r="AM1062" s="387"/>
      <c r="AN1062" s="387"/>
      <c r="AO1062" s="387"/>
      <c r="AP1062" s="387"/>
      <c r="AQ1062" s="387"/>
      <c r="AR1062" s="387"/>
      <c r="AS1062" s="387"/>
      <c r="AT1062" s="387"/>
      <c r="AU1062" s="387"/>
      <c r="AV1062" s="387"/>
      <c r="AW1062" s="387"/>
      <c r="AX1062" s="387"/>
      <c r="AY1062" s="387"/>
      <c r="AZ1062" s="387"/>
      <c r="BA1062" s="387"/>
      <c r="BB1062" s="387"/>
      <c r="BC1062" s="387"/>
      <c r="BD1062" s="387"/>
      <c r="BE1062" s="387"/>
      <c r="BF1062" s="387"/>
      <c r="BG1062" s="387"/>
      <c r="BH1062" s="387"/>
      <c r="BI1062" s="387"/>
      <c r="BJ1062" s="387"/>
      <c r="BK1062" s="387"/>
      <c r="BL1062" s="387"/>
      <c r="BM1062" s="387"/>
      <c r="BN1062" s="387"/>
      <c r="BO1062" s="387"/>
      <c r="BP1062" s="387"/>
      <c r="BQ1062" s="387"/>
      <c r="BR1062" s="387"/>
      <c r="BS1062" s="387"/>
      <c r="BT1062" s="387"/>
      <c r="BU1062" s="387"/>
      <c r="BV1062" s="387"/>
      <c r="BW1062" s="387"/>
      <c r="BX1062" s="387"/>
      <c r="BY1062" s="387"/>
      <c r="BZ1062" s="387"/>
      <c r="CA1062" s="387"/>
      <c r="CB1062" s="387"/>
      <c r="CC1062" s="387"/>
      <c r="CD1062" s="387"/>
      <c r="CE1062" s="387"/>
      <c r="CF1062" s="387"/>
      <c r="CG1062" s="387"/>
      <c r="CH1062" s="387"/>
      <c r="CI1062" s="387"/>
      <c r="CJ1062" s="387"/>
      <c r="CK1062" s="387"/>
      <c r="CL1062" s="387"/>
      <c r="CM1062" s="387"/>
      <c r="CN1062" s="387"/>
      <c r="CO1062" s="387"/>
      <c r="CP1062" s="387"/>
      <c r="CQ1062" s="387"/>
      <c r="CR1062" s="387"/>
      <c r="CS1062" s="387"/>
      <c r="CT1062" s="387"/>
      <c r="CU1062" s="387"/>
      <c r="CV1062" s="387"/>
      <c r="CW1062" s="387"/>
      <c r="CX1062" s="387"/>
      <c r="CY1062" s="387"/>
      <c r="CZ1062" s="387"/>
      <c r="DA1062" s="387"/>
      <c r="DB1062" s="387"/>
      <c r="DC1062" s="387"/>
      <c r="DD1062" s="387"/>
      <c r="DE1062" s="387"/>
      <c r="DF1062" s="387"/>
      <c r="DG1062" s="387"/>
      <c r="DH1062" s="387"/>
      <c r="DI1062" s="387"/>
      <c r="DJ1062" s="387"/>
      <c r="DK1062" s="387"/>
      <c r="DL1062" s="387"/>
      <c r="DM1062" s="387"/>
      <c r="DN1062" s="387"/>
      <c r="DO1062" s="387"/>
      <c r="DP1062" s="387"/>
      <c r="DQ1062" s="387"/>
      <c r="DR1062" s="387"/>
      <c r="DS1062" s="387"/>
      <c r="DT1062" s="387"/>
      <c r="DU1062" s="387"/>
      <c r="DV1062" s="387"/>
      <c r="DW1062" s="387"/>
      <c r="DX1062" s="387"/>
      <c r="DY1062" s="387"/>
      <c r="DZ1062" s="387"/>
      <c r="EA1062" s="387"/>
      <c r="EB1062" s="387"/>
      <c r="EC1062" s="387"/>
      <c r="ED1062" s="387"/>
      <c r="EE1062" s="387"/>
      <c r="EF1062" s="387"/>
      <c r="EG1062" s="387"/>
      <c r="EH1062" s="387"/>
      <c r="EI1062" s="387"/>
      <c r="EJ1062" s="387"/>
      <c r="EK1062" s="387"/>
      <c r="EL1062" s="387"/>
      <c r="EM1062" s="387"/>
    </row>
    <row r="1063" spans="1:143" s="389" customFormat="1" ht="25.5" hidden="1" customHeight="1">
      <c r="A1063" s="504"/>
      <c r="B1063" s="504"/>
      <c r="C1063" s="504"/>
      <c r="D1063" s="504"/>
      <c r="E1063" s="504"/>
      <c r="F1063" s="504"/>
      <c r="G1063" s="504"/>
      <c r="H1063" s="504"/>
      <c r="I1063" s="504"/>
      <c r="J1063" s="504"/>
      <c r="K1063" s="504"/>
      <c r="L1063" s="504"/>
      <c r="M1063" s="504"/>
      <c r="N1063" s="504"/>
      <c r="O1063" s="504"/>
      <c r="P1063" s="504"/>
      <c r="Q1063" s="504"/>
      <c r="R1063" s="504"/>
      <c r="S1063" s="504"/>
      <c r="T1063" s="504"/>
      <c r="U1063" s="504"/>
      <c r="V1063" s="504"/>
      <c r="W1063" s="504"/>
      <c r="X1063" s="504"/>
      <c r="Y1063" s="504"/>
      <c r="Z1063" s="504"/>
      <c r="AA1063" s="504"/>
      <c r="AB1063" s="504"/>
      <c r="AC1063" s="504"/>
      <c r="AD1063" s="504"/>
      <c r="AE1063" s="504"/>
      <c r="AF1063" s="500"/>
      <c r="AG1063" s="500"/>
      <c r="AH1063" s="500"/>
      <c r="AI1063" s="387"/>
      <c r="AJ1063" s="387"/>
      <c r="AK1063" s="387"/>
      <c r="AL1063" s="387"/>
      <c r="AM1063" s="387"/>
      <c r="AN1063" s="387"/>
      <c r="AO1063" s="387"/>
      <c r="AP1063" s="387"/>
      <c r="AQ1063" s="387"/>
      <c r="AR1063" s="387"/>
      <c r="AS1063" s="387"/>
      <c r="AT1063" s="387"/>
      <c r="AU1063" s="387"/>
      <c r="AV1063" s="387"/>
      <c r="AW1063" s="387"/>
      <c r="AX1063" s="387"/>
      <c r="AY1063" s="387"/>
      <c r="AZ1063" s="387"/>
      <c r="BA1063" s="387"/>
      <c r="BB1063" s="387"/>
      <c r="BC1063" s="387"/>
      <c r="BD1063" s="387"/>
      <c r="BE1063" s="387"/>
      <c r="BF1063" s="387"/>
      <c r="BG1063" s="387"/>
      <c r="BH1063" s="387"/>
      <c r="BI1063" s="387"/>
      <c r="BJ1063" s="387"/>
      <c r="BK1063" s="387"/>
      <c r="BL1063" s="387"/>
      <c r="BM1063" s="387"/>
      <c r="BN1063" s="387"/>
      <c r="BO1063" s="387"/>
      <c r="BP1063" s="387"/>
      <c r="BQ1063" s="387"/>
      <c r="BR1063" s="387"/>
      <c r="BS1063" s="387"/>
      <c r="BT1063" s="387"/>
      <c r="BU1063" s="387"/>
      <c r="BV1063" s="387"/>
      <c r="BW1063" s="387"/>
      <c r="BX1063" s="387"/>
      <c r="BY1063" s="387"/>
      <c r="BZ1063" s="387"/>
      <c r="CA1063" s="387"/>
      <c r="CB1063" s="387"/>
      <c r="CC1063" s="387"/>
      <c r="CD1063" s="387"/>
      <c r="CE1063" s="387"/>
      <c r="CF1063" s="387"/>
      <c r="CG1063" s="387"/>
      <c r="CH1063" s="387"/>
      <c r="CI1063" s="387"/>
      <c r="CJ1063" s="387"/>
      <c r="CK1063" s="387"/>
      <c r="CL1063" s="387"/>
      <c r="CM1063" s="387"/>
      <c r="CN1063" s="387"/>
      <c r="CO1063" s="387"/>
      <c r="CP1063" s="387"/>
      <c r="CQ1063" s="387"/>
      <c r="CR1063" s="387"/>
      <c r="CS1063" s="387"/>
      <c r="CT1063" s="387"/>
      <c r="CU1063" s="387"/>
      <c r="CV1063" s="387"/>
      <c r="CW1063" s="387"/>
      <c r="CX1063" s="387"/>
      <c r="CY1063" s="387"/>
      <c r="CZ1063" s="387"/>
      <c r="DA1063" s="387"/>
      <c r="DB1063" s="387"/>
      <c r="DC1063" s="387"/>
      <c r="DD1063" s="387"/>
      <c r="DE1063" s="387"/>
      <c r="DF1063" s="387"/>
      <c r="DG1063" s="387"/>
      <c r="DH1063" s="387"/>
      <c r="DI1063" s="387"/>
      <c r="DJ1063" s="387"/>
      <c r="DK1063" s="387"/>
      <c r="DL1063" s="387"/>
      <c r="DM1063" s="387"/>
      <c r="DN1063" s="387"/>
      <c r="DO1063" s="387"/>
      <c r="DP1063" s="387"/>
      <c r="DQ1063" s="387"/>
      <c r="DR1063" s="387"/>
      <c r="DS1063" s="387"/>
      <c r="DT1063" s="387"/>
      <c r="DU1063" s="387"/>
      <c r="DV1063" s="387"/>
      <c r="DW1063" s="387"/>
      <c r="DX1063" s="387"/>
      <c r="DY1063" s="387"/>
      <c r="DZ1063" s="387"/>
      <c r="EA1063" s="387"/>
      <c r="EB1063" s="387"/>
      <c r="EC1063" s="387"/>
      <c r="ED1063" s="387"/>
      <c r="EE1063" s="387"/>
      <c r="EF1063" s="387"/>
      <c r="EG1063" s="387"/>
      <c r="EH1063" s="387"/>
      <c r="EI1063" s="387"/>
      <c r="EJ1063" s="387"/>
      <c r="EK1063" s="387"/>
      <c r="EL1063" s="387"/>
      <c r="EM1063" s="387"/>
    </row>
    <row r="1064" spans="1:143" s="389" customFormat="1" ht="25.5" hidden="1" customHeight="1">
      <c r="A1064" s="504"/>
      <c r="B1064" s="504"/>
      <c r="C1064" s="504"/>
      <c r="D1064" s="504"/>
      <c r="E1064" s="504"/>
      <c r="F1064" s="504"/>
      <c r="G1064" s="504"/>
      <c r="H1064" s="504"/>
      <c r="I1064" s="504"/>
      <c r="J1064" s="504"/>
      <c r="K1064" s="504"/>
      <c r="L1064" s="504"/>
      <c r="M1064" s="504"/>
      <c r="N1064" s="504"/>
      <c r="O1064" s="504"/>
      <c r="P1064" s="504"/>
      <c r="Q1064" s="504"/>
      <c r="R1064" s="504"/>
      <c r="S1064" s="504"/>
      <c r="T1064" s="504"/>
      <c r="U1064" s="504"/>
      <c r="V1064" s="504"/>
      <c r="W1064" s="504"/>
      <c r="X1064" s="504"/>
      <c r="Y1064" s="504"/>
      <c r="Z1064" s="504"/>
      <c r="AA1064" s="504"/>
      <c r="AB1064" s="504"/>
      <c r="AC1064" s="504"/>
      <c r="AD1064" s="504"/>
      <c r="AE1064" s="504"/>
      <c r="AF1064" s="500"/>
      <c r="AG1064" s="500"/>
      <c r="AH1064" s="500"/>
      <c r="AI1064" s="387"/>
      <c r="AJ1064" s="387"/>
      <c r="AK1064" s="387"/>
      <c r="AL1064" s="387"/>
      <c r="AM1064" s="387"/>
      <c r="AN1064" s="387"/>
      <c r="AO1064" s="387"/>
      <c r="AP1064" s="387"/>
      <c r="AQ1064" s="387"/>
      <c r="AR1064" s="387"/>
      <c r="AS1064" s="387"/>
      <c r="AT1064" s="387"/>
      <c r="AU1064" s="387"/>
      <c r="AV1064" s="387"/>
      <c r="AW1064" s="387"/>
      <c r="AX1064" s="387"/>
      <c r="AY1064" s="387"/>
      <c r="AZ1064" s="387"/>
      <c r="BA1064" s="387"/>
      <c r="BB1064" s="387"/>
      <c r="BC1064" s="387"/>
      <c r="BD1064" s="387"/>
      <c r="BE1064" s="387"/>
      <c r="BF1064" s="387"/>
      <c r="BG1064" s="387"/>
      <c r="BH1064" s="387"/>
      <c r="BI1064" s="387"/>
      <c r="BJ1064" s="387"/>
      <c r="BK1064" s="387"/>
      <c r="BL1064" s="387"/>
      <c r="BM1064" s="387"/>
      <c r="BN1064" s="387"/>
      <c r="BO1064" s="387"/>
      <c r="BP1064" s="387"/>
      <c r="BQ1064" s="387"/>
      <c r="BR1064" s="387"/>
      <c r="BS1064" s="387"/>
      <c r="BT1064" s="387"/>
      <c r="BU1064" s="387"/>
      <c r="BV1064" s="387"/>
      <c r="BW1064" s="387"/>
      <c r="BX1064" s="387"/>
      <c r="BY1064" s="387"/>
      <c r="BZ1064" s="387"/>
      <c r="CA1064" s="387"/>
      <c r="CB1064" s="387"/>
      <c r="CC1064" s="387"/>
      <c r="CD1064" s="387"/>
      <c r="CE1064" s="387"/>
      <c r="CF1064" s="387"/>
      <c r="CG1064" s="387"/>
      <c r="CH1064" s="387"/>
      <c r="CI1064" s="387"/>
      <c r="CJ1064" s="387"/>
      <c r="CK1064" s="387"/>
      <c r="CL1064" s="387"/>
      <c r="CM1064" s="387"/>
      <c r="CN1064" s="387"/>
      <c r="CO1064" s="387"/>
      <c r="CP1064" s="387"/>
      <c r="CQ1064" s="387"/>
      <c r="CR1064" s="387"/>
      <c r="CS1064" s="387"/>
      <c r="CT1064" s="387"/>
      <c r="CU1064" s="387"/>
      <c r="CV1064" s="387"/>
      <c r="CW1064" s="387"/>
      <c r="CX1064" s="387"/>
      <c r="CY1064" s="387"/>
      <c r="CZ1064" s="387"/>
      <c r="DA1064" s="387"/>
      <c r="DB1064" s="387"/>
      <c r="DC1064" s="387"/>
      <c r="DD1064" s="387"/>
      <c r="DE1064" s="387"/>
      <c r="DF1064" s="387"/>
      <c r="DG1064" s="387"/>
      <c r="DH1064" s="387"/>
      <c r="DI1064" s="387"/>
      <c r="DJ1064" s="387"/>
      <c r="DK1064" s="387"/>
      <c r="DL1064" s="387"/>
      <c r="DM1064" s="387"/>
      <c r="DN1064" s="387"/>
      <c r="DO1064" s="387"/>
      <c r="DP1064" s="387"/>
      <c r="DQ1064" s="387"/>
      <c r="DR1064" s="387"/>
      <c r="DS1064" s="387"/>
      <c r="DT1064" s="387"/>
      <c r="DU1064" s="387"/>
      <c r="DV1064" s="387"/>
      <c r="DW1064" s="387"/>
      <c r="DX1064" s="387"/>
      <c r="DY1064" s="387"/>
      <c r="DZ1064" s="387"/>
      <c r="EA1064" s="387"/>
      <c r="EB1064" s="387"/>
      <c r="EC1064" s="387"/>
      <c r="ED1064" s="387"/>
      <c r="EE1064" s="387"/>
      <c r="EF1064" s="387"/>
      <c r="EG1064" s="387"/>
      <c r="EH1064" s="387"/>
      <c r="EI1064" s="387"/>
      <c r="EJ1064" s="387"/>
      <c r="EK1064" s="387"/>
      <c r="EL1064" s="387"/>
      <c r="EM1064" s="387"/>
    </row>
    <row r="1065" spans="1:143" s="389" customFormat="1" ht="25.5" hidden="1" customHeight="1">
      <c r="A1065" s="504"/>
      <c r="B1065" s="504"/>
      <c r="C1065" s="504"/>
      <c r="D1065" s="504"/>
      <c r="E1065" s="504"/>
      <c r="F1065" s="504"/>
      <c r="G1065" s="504"/>
      <c r="H1065" s="504"/>
      <c r="I1065" s="504"/>
      <c r="J1065" s="504"/>
      <c r="K1065" s="504"/>
      <c r="L1065" s="504"/>
      <c r="M1065" s="504"/>
      <c r="N1065" s="504"/>
      <c r="O1065" s="504"/>
      <c r="P1065" s="504"/>
      <c r="Q1065" s="504"/>
      <c r="R1065" s="504"/>
      <c r="S1065" s="504"/>
      <c r="T1065" s="504"/>
      <c r="U1065" s="504"/>
      <c r="V1065" s="504"/>
      <c r="W1065" s="504"/>
      <c r="X1065" s="504"/>
      <c r="Y1065" s="504"/>
      <c r="Z1065" s="504"/>
      <c r="AA1065" s="504"/>
      <c r="AB1065" s="504"/>
      <c r="AC1065" s="504"/>
      <c r="AD1065" s="504"/>
      <c r="AE1065" s="504"/>
      <c r="AF1065" s="500"/>
      <c r="AG1065" s="500"/>
      <c r="AH1065" s="500"/>
      <c r="AI1065" s="387"/>
      <c r="AJ1065" s="387"/>
      <c r="AK1065" s="387"/>
      <c r="AL1065" s="387"/>
      <c r="AM1065" s="387"/>
      <c r="AN1065" s="387"/>
      <c r="AO1065" s="387"/>
      <c r="AP1065" s="387"/>
      <c r="AQ1065" s="387"/>
      <c r="AR1065" s="387"/>
      <c r="AS1065" s="387"/>
      <c r="AT1065" s="387"/>
      <c r="AU1065" s="387"/>
      <c r="AV1065" s="387"/>
      <c r="AW1065" s="387"/>
      <c r="AX1065" s="387"/>
      <c r="AY1065" s="387"/>
      <c r="AZ1065" s="387"/>
      <c r="BA1065" s="387"/>
      <c r="BB1065" s="387"/>
      <c r="BC1065" s="387"/>
      <c r="BD1065" s="387"/>
      <c r="BE1065" s="387"/>
      <c r="BF1065" s="387"/>
      <c r="BG1065" s="387"/>
      <c r="BH1065" s="387"/>
      <c r="BI1065" s="387"/>
      <c r="BJ1065" s="387"/>
      <c r="BK1065" s="387"/>
      <c r="BL1065" s="387"/>
      <c r="BM1065" s="387"/>
      <c r="BN1065" s="387"/>
      <c r="BO1065" s="387"/>
      <c r="BP1065" s="387"/>
      <c r="BQ1065" s="387"/>
      <c r="BR1065" s="387"/>
      <c r="BS1065" s="387"/>
      <c r="BT1065" s="387"/>
      <c r="BU1065" s="387"/>
      <c r="BV1065" s="387"/>
      <c r="BW1065" s="387"/>
      <c r="BX1065" s="387"/>
      <c r="BY1065" s="387"/>
      <c r="BZ1065" s="387"/>
      <c r="CA1065" s="387"/>
      <c r="CB1065" s="387"/>
      <c r="CC1065" s="387"/>
      <c r="CD1065" s="387"/>
      <c r="CE1065" s="387"/>
      <c r="CF1065" s="387"/>
      <c r="CG1065" s="387"/>
      <c r="CH1065" s="387"/>
      <c r="CI1065" s="387"/>
      <c r="CJ1065" s="387"/>
      <c r="CK1065" s="387"/>
      <c r="CL1065" s="387"/>
      <c r="CM1065" s="387"/>
      <c r="CN1065" s="387"/>
      <c r="CO1065" s="387"/>
      <c r="CP1065" s="387"/>
      <c r="CQ1065" s="387"/>
      <c r="CR1065" s="387"/>
      <c r="CS1065" s="387"/>
      <c r="CT1065" s="387"/>
      <c r="CU1065" s="387"/>
      <c r="CV1065" s="387"/>
      <c r="CW1065" s="387"/>
      <c r="CX1065" s="387"/>
      <c r="CY1065" s="387"/>
      <c r="CZ1065" s="387"/>
      <c r="DA1065" s="387"/>
      <c r="DB1065" s="387"/>
      <c r="DC1065" s="387"/>
      <c r="DD1065" s="387"/>
      <c r="DE1065" s="387"/>
      <c r="DF1065" s="387"/>
      <c r="DG1065" s="387"/>
      <c r="DH1065" s="387"/>
      <c r="DI1065" s="387"/>
      <c r="DJ1065" s="387"/>
      <c r="DK1065" s="387"/>
      <c r="DL1065" s="387"/>
      <c r="DM1065" s="387"/>
      <c r="DN1065" s="387"/>
      <c r="DO1065" s="387"/>
      <c r="DP1065" s="387"/>
      <c r="DQ1065" s="387"/>
      <c r="DR1065" s="387"/>
      <c r="DS1065" s="387"/>
      <c r="DT1065" s="387"/>
      <c r="DU1065" s="387"/>
      <c r="DV1065" s="387"/>
      <c r="DW1065" s="387"/>
      <c r="DX1065" s="387"/>
      <c r="DY1065" s="387"/>
      <c r="DZ1065" s="387"/>
      <c r="EA1065" s="387"/>
      <c r="EB1065" s="387"/>
      <c r="EC1065" s="387"/>
      <c r="ED1065" s="387"/>
      <c r="EE1065" s="387"/>
      <c r="EF1065" s="387"/>
      <c r="EG1065" s="387"/>
      <c r="EH1065" s="387"/>
      <c r="EI1065" s="387"/>
      <c r="EJ1065" s="387"/>
      <c r="EK1065" s="387"/>
      <c r="EL1065" s="387"/>
      <c r="EM1065" s="387"/>
    </row>
    <row r="1066" spans="1:143" s="389" customFormat="1" ht="25.5" hidden="1" customHeight="1">
      <c r="A1066" s="504"/>
      <c r="B1066" s="504"/>
      <c r="C1066" s="504"/>
      <c r="D1066" s="504"/>
      <c r="E1066" s="504"/>
      <c r="F1066" s="504"/>
      <c r="G1066" s="504"/>
      <c r="H1066" s="504"/>
      <c r="I1066" s="504"/>
      <c r="J1066" s="504"/>
      <c r="K1066" s="504"/>
      <c r="L1066" s="504"/>
      <c r="M1066" s="504"/>
      <c r="N1066" s="504"/>
      <c r="O1066" s="504"/>
      <c r="P1066" s="504"/>
      <c r="Q1066" s="504"/>
      <c r="R1066" s="504"/>
      <c r="S1066" s="504"/>
      <c r="T1066" s="504"/>
      <c r="U1066" s="504"/>
      <c r="V1066" s="504"/>
      <c r="W1066" s="504"/>
      <c r="X1066" s="504"/>
      <c r="Y1066" s="504"/>
      <c r="Z1066" s="504"/>
      <c r="AA1066" s="504"/>
      <c r="AB1066" s="504"/>
      <c r="AC1066" s="504"/>
      <c r="AD1066" s="504"/>
      <c r="AE1066" s="504"/>
      <c r="AF1066" s="500"/>
      <c r="AG1066" s="500"/>
      <c r="AH1066" s="500"/>
      <c r="AI1066" s="387"/>
      <c r="AJ1066" s="387"/>
      <c r="AK1066" s="387"/>
      <c r="AL1066" s="387"/>
      <c r="AM1066" s="387"/>
      <c r="AN1066" s="387"/>
      <c r="AO1066" s="387"/>
      <c r="AP1066" s="387"/>
      <c r="AQ1066" s="387"/>
      <c r="AR1066" s="387"/>
      <c r="AS1066" s="387"/>
      <c r="AT1066" s="387"/>
      <c r="AU1066" s="387"/>
      <c r="AV1066" s="387"/>
      <c r="AW1066" s="387"/>
      <c r="AX1066" s="387"/>
      <c r="AY1066" s="387"/>
      <c r="AZ1066" s="387"/>
      <c r="BA1066" s="387"/>
      <c r="BB1066" s="387"/>
      <c r="BC1066" s="387"/>
      <c r="BD1066" s="387"/>
      <c r="BE1066" s="387"/>
      <c r="BF1066" s="387"/>
      <c r="BG1066" s="387"/>
      <c r="BH1066" s="387"/>
      <c r="BI1066" s="387"/>
      <c r="BJ1066" s="387"/>
      <c r="BK1066" s="387"/>
      <c r="BL1066" s="387"/>
      <c r="BM1066" s="387"/>
      <c r="BN1066" s="387"/>
      <c r="BO1066" s="387"/>
      <c r="BP1066" s="387"/>
      <c r="BQ1066" s="387"/>
      <c r="BR1066" s="387"/>
      <c r="BS1066" s="387"/>
      <c r="BT1066" s="387"/>
      <c r="BU1066" s="387"/>
      <c r="BV1066" s="387"/>
      <c r="BW1066" s="387"/>
      <c r="BX1066" s="387"/>
      <c r="BY1066" s="387"/>
      <c r="BZ1066" s="387"/>
      <c r="CA1066" s="387"/>
      <c r="CB1066" s="387"/>
      <c r="CC1066" s="387"/>
      <c r="CD1066" s="387"/>
      <c r="CE1066" s="387"/>
      <c r="CF1066" s="387"/>
      <c r="CG1066" s="387"/>
      <c r="CH1066" s="387"/>
      <c r="CI1066" s="387"/>
      <c r="CJ1066" s="387"/>
      <c r="CK1066" s="387"/>
      <c r="CL1066" s="387"/>
      <c r="CM1066" s="387"/>
      <c r="CN1066" s="387"/>
      <c r="CO1066" s="387"/>
      <c r="CP1066" s="387"/>
      <c r="CQ1066" s="387"/>
      <c r="CR1066" s="387"/>
      <c r="CS1066" s="387"/>
      <c r="CT1066" s="387"/>
      <c r="CU1066" s="387"/>
      <c r="CV1066" s="387"/>
      <c r="CW1066" s="387"/>
      <c r="CX1066" s="387"/>
      <c r="CY1066" s="387"/>
      <c r="CZ1066" s="387"/>
      <c r="DA1066" s="387"/>
      <c r="DB1066" s="387"/>
      <c r="DC1066" s="387"/>
      <c r="DD1066" s="387"/>
      <c r="DE1066" s="387"/>
      <c r="DF1066" s="387"/>
      <c r="DG1066" s="387"/>
      <c r="DH1066" s="387"/>
      <c r="DI1066" s="387"/>
      <c r="DJ1066" s="387"/>
      <c r="DK1066" s="387"/>
      <c r="DL1066" s="387"/>
      <c r="DM1066" s="387"/>
      <c r="DN1066" s="387"/>
      <c r="DO1066" s="387"/>
      <c r="DP1066" s="387"/>
      <c r="DQ1066" s="387"/>
      <c r="DR1066" s="387"/>
      <c r="DS1066" s="387"/>
      <c r="DT1066" s="387"/>
      <c r="DU1066" s="387"/>
      <c r="DV1066" s="387"/>
      <c r="DW1066" s="387"/>
      <c r="DX1066" s="387"/>
      <c r="DY1066" s="387"/>
      <c r="DZ1066" s="387"/>
      <c r="EA1066" s="387"/>
      <c r="EB1066" s="387"/>
      <c r="EC1066" s="387"/>
      <c r="ED1066" s="387"/>
      <c r="EE1066" s="387"/>
      <c r="EF1066" s="387"/>
      <c r="EG1066" s="387"/>
      <c r="EH1066" s="387"/>
      <c r="EI1066" s="387"/>
      <c r="EJ1066" s="387"/>
      <c r="EK1066" s="387"/>
      <c r="EL1066" s="387"/>
      <c r="EM1066" s="387"/>
    </row>
    <row r="1067" spans="1:143" s="389" customFormat="1" ht="25.5" hidden="1" customHeight="1">
      <c r="A1067" s="504"/>
      <c r="B1067" s="504"/>
      <c r="C1067" s="504"/>
      <c r="D1067" s="504"/>
      <c r="E1067" s="504"/>
      <c r="F1067" s="504"/>
      <c r="G1067" s="504"/>
      <c r="H1067" s="504"/>
      <c r="I1067" s="504"/>
      <c r="J1067" s="504"/>
      <c r="K1067" s="504"/>
      <c r="L1067" s="504"/>
      <c r="M1067" s="504"/>
      <c r="N1067" s="504"/>
      <c r="O1067" s="504"/>
      <c r="P1067" s="504"/>
      <c r="Q1067" s="504"/>
      <c r="R1067" s="504"/>
      <c r="S1067" s="504"/>
      <c r="T1067" s="504"/>
      <c r="U1067" s="504"/>
      <c r="V1067" s="504"/>
      <c r="W1067" s="504"/>
      <c r="X1067" s="504"/>
      <c r="Y1067" s="504"/>
      <c r="Z1067" s="504"/>
      <c r="AA1067" s="504"/>
      <c r="AB1067" s="504"/>
      <c r="AC1067" s="504"/>
      <c r="AD1067" s="504"/>
      <c r="AE1067" s="504"/>
      <c r="AF1067" s="500"/>
      <c r="AG1067" s="500"/>
      <c r="AH1067" s="500"/>
      <c r="AI1067" s="387"/>
      <c r="AJ1067" s="387"/>
      <c r="AK1067" s="387"/>
      <c r="AL1067" s="387"/>
      <c r="AM1067" s="387"/>
      <c r="AN1067" s="387"/>
      <c r="AO1067" s="387"/>
      <c r="AP1067" s="387"/>
      <c r="AQ1067" s="387"/>
      <c r="AR1067" s="387"/>
      <c r="AS1067" s="387"/>
      <c r="AT1067" s="387"/>
      <c r="AU1067" s="387"/>
      <c r="AV1067" s="387"/>
      <c r="AW1067" s="387"/>
      <c r="AX1067" s="387"/>
      <c r="AY1067" s="387"/>
      <c r="AZ1067" s="387"/>
      <c r="BA1067" s="387"/>
      <c r="BB1067" s="387"/>
      <c r="BC1067" s="387"/>
      <c r="BD1067" s="387"/>
      <c r="BE1067" s="387"/>
      <c r="BF1067" s="387"/>
      <c r="BG1067" s="387"/>
      <c r="BH1067" s="387"/>
      <c r="BI1067" s="387"/>
      <c r="BJ1067" s="387"/>
      <c r="BK1067" s="387"/>
      <c r="BL1067" s="387"/>
      <c r="BM1067" s="387"/>
      <c r="BN1067" s="387"/>
      <c r="BO1067" s="387"/>
      <c r="BP1067" s="387"/>
      <c r="BQ1067" s="387"/>
      <c r="BR1067" s="387"/>
      <c r="BS1067" s="387"/>
      <c r="BT1067" s="387"/>
      <c r="BU1067" s="387"/>
      <c r="BV1067" s="387"/>
      <c r="BW1067" s="387"/>
      <c r="BX1067" s="387"/>
      <c r="BY1067" s="387"/>
      <c r="BZ1067" s="387"/>
      <c r="CA1067" s="387"/>
      <c r="CB1067" s="387"/>
      <c r="CC1067" s="387"/>
      <c r="CD1067" s="387"/>
      <c r="CE1067" s="387"/>
      <c r="CF1067" s="387"/>
      <c r="CG1067" s="387"/>
      <c r="CH1067" s="387"/>
      <c r="CI1067" s="387"/>
      <c r="CJ1067" s="387"/>
      <c r="CK1067" s="387"/>
      <c r="CL1067" s="387"/>
      <c r="CM1067" s="387"/>
      <c r="CN1067" s="387"/>
      <c r="CO1067" s="387"/>
      <c r="CP1067" s="387"/>
      <c r="CQ1067" s="387"/>
      <c r="CR1067" s="387"/>
      <c r="CS1067" s="387"/>
      <c r="CT1067" s="387"/>
      <c r="CU1067" s="387"/>
      <c r="CV1067" s="387"/>
      <c r="CW1067" s="387"/>
      <c r="CX1067" s="387"/>
      <c r="CY1067" s="387"/>
      <c r="CZ1067" s="387"/>
      <c r="DA1067" s="387"/>
      <c r="DB1067" s="387"/>
      <c r="DC1067" s="387"/>
      <c r="DD1067" s="387"/>
      <c r="DE1067" s="387"/>
      <c r="DF1067" s="387"/>
      <c r="DG1067" s="387"/>
      <c r="DH1067" s="387"/>
      <c r="DI1067" s="387"/>
      <c r="DJ1067" s="387"/>
      <c r="DK1067" s="387"/>
      <c r="DL1067" s="387"/>
      <c r="DM1067" s="387"/>
      <c r="DN1067" s="387"/>
      <c r="DO1067" s="387"/>
      <c r="DP1067" s="387"/>
      <c r="DQ1067" s="387"/>
      <c r="DR1067" s="387"/>
      <c r="DS1067" s="387"/>
      <c r="DT1067" s="387"/>
      <c r="DU1067" s="387"/>
      <c r="DV1067" s="387"/>
      <c r="DW1067" s="387"/>
      <c r="DX1067" s="387"/>
      <c r="DY1067" s="387"/>
      <c r="DZ1067" s="387"/>
      <c r="EA1067" s="387"/>
      <c r="EB1067" s="387"/>
      <c r="EC1067" s="387"/>
      <c r="ED1067" s="387"/>
      <c r="EE1067" s="387"/>
      <c r="EF1067" s="387"/>
      <c r="EG1067" s="387"/>
      <c r="EH1067" s="387"/>
      <c r="EI1067" s="387"/>
      <c r="EJ1067" s="387"/>
      <c r="EK1067" s="387"/>
      <c r="EL1067" s="387"/>
      <c r="EM1067" s="387"/>
    </row>
    <row r="1068" spans="1:143" s="389" customFormat="1" ht="25.5" hidden="1" customHeight="1">
      <c r="A1068" s="504"/>
      <c r="B1068" s="504"/>
      <c r="C1068" s="504"/>
      <c r="D1068" s="504"/>
      <c r="E1068" s="504"/>
      <c r="F1068" s="504"/>
      <c r="G1068" s="504"/>
      <c r="H1068" s="504"/>
      <c r="I1068" s="504"/>
      <c r="J1068" s="504"/>
      <c r="K1068" s="504"/>
      <c r="L1068" s="504"/>
      <c r="M1068" s="504"/>
      <c r="N1068" s="504"/>
      <c r="O1068" s="504"/>
      <c r="P1068" s="504"/>
      <c r="Q1068" s="504"/>
      <c r="R1068" s="504"/>
      <c r="S1068" s="504"/>
      <c r="T1068" s="504"/>
      <c r="U1068" s="504"/>
      <c r="V1068" s="504"/>
      <c r="W1068" s="504"/>
      <c r="X1068" s="504"/>
      <c r="Y1068" s="504"/>
      <c r="Z1068" s="504"/>
      <c r="AA1068" s="504"/>
      <c r="AB1068" s="504"/>
      <c r="AC1068" s="504"/>
      <c r="AD1068" s="504"/>
      <c r="AE1068" s="504"/>
      <c r="AF1068" s="500"/>
      <c r="AG1068" s="500"/>
      <c r="AH1068" s="500"/>
      <c r="AI1068" s="387"/>
      <c r="AJ1068" s="387"/>
      <c r="AK1068" s="387"/>
      <c r="AL1068" s="387"/>
      <c r="AM1068" s="387"/>
      <c r="AN1068" s="387"/>
      <c r="AO1068" s="387"/>
      <c r="AP1068" s="387"/>
      <c r="AQ1068" s="387"/>
      <c r="AR1068" s="387"/>
      <c r="AS1068" s="387"/>
      <c r="AT1068" s="387"/>
      <c r="AU1068" s="387"/>
      <c r="AV1068" s="387"/>
      <c r="AW1068" s="387"/>
      <c r="AX1068" s="387"/>
      <c r="AY1068" s="387"/>
      <c r="AZ1068" s="387"/>
      <c r="BA1068" s="387"/>
      <c r="BB1068" s="387"/>
      <c r="BC1068" s="387"/>
      <c r="BD1068" s="387"/>
      <c r="BE1068" s="387"/>
      <c r="BF1068" s="387"/>
      <c r="BG1068" s="387"/>
      <c r="BH1068" s="387"/>
      <c r="BI1068" s="387"/>
      <c r="BJ1068" s="387"/>
      <c r="BK1068" s="387"/>
      <c r="BL1068" s="387"/>
      <c r="BM1068" s="387"/>
      <c r="BN1068" s="387"/>
      <c r="BO1068" s="387"/>
      <c r="BP1068" s="387"/>
      <c r="BQ1068" s="387"/>
      <c r="BR1068" s="387"/>
      <c r="BS1068" s="387"/>
      <c r="BT1068" s="387"/>
      <c r="BU1068" s="387"/>
      <c r="BV1068" s="387"/>
      <c r="BW1068" s="387"/>
      <c r="BX1068" s="387"/>
      <c r="BY1068" s="387"/>
      <c r="BZ1068" s="387"/>
      <c r="CA1068" s="387"/>
      <c r="CB1068" s="387"/>
      <c r="CC1068" s="387"/>
      <c r="CD1068" s="387"/>
      <c r="CE1068" s="387"/>
      <c r="CF1068" s="387"/>
      <c r="CG1068" s="387"/>
      <c r="CH1068" s="387"/>
      <c r="CI1068" s="387"/>
      <c r="CJ1068" s="387"/>
      <c r="CK1068" s="387"/>
      <c r="CL1068" s="387"/>
      <c r="CM1068" s="387"/>
      <c r="CN1068" s="387"/>
      <c r="CO1068" s="387"/>
      <c r="CP1068" s="387"/>
      <c r="CQ1068" s="387"/>
      <c r="CR1068" s="387"/>
      <c r="CS1068" s="387"/>
      <c r="CT1068" s="387"/>
      <c r="CU1068" s="387"/>
      <c r="CV1068" s="387"/>
      <c r="CW1068" s="387"/>
      <c r="CX1068" s="387"/>
      <c r="CY1068" s="387"/>
      <c r="CZ1068" s="387"/>
      <c r="DA1068" s="387"/>
      <c r="DB1068" s="387"/>
      <c r="DC1068" s="387"/>
      <c r="DD1068" s="387"/>
      <c r="DE1068" s="387"/>
      <c r="DF1068" s="387"/>
      <c r="DG1068" s="387"/>
      <c r="DH1068" s="387"/>
      <c r="DI1068" s="387"/>
      <c r="DJ1068" s="387"/>
      <c r="DK1068" s="387"/>
      <c r="DL1068" s="387"/>
      <c r="DM1068" s="387"/>
      <c r="DN1068" s="387"/>
      <c r="DO1068" s="387"/>
      <c r="DP1068" s="387"/>
      <c r="DQ1068" s="387"/>
      <c r="DR1068" s="387"/>
      <c r="DS1068" s="387"/>
      <c r="DT1068" s="387"/>
      <c r="DU1068" s="387"/>
      <c r="DV1068" s="387"/>
      <c r="DW1068" s="387"/>
      <c r="DX1068" s="387"/>
      <c r="DY1068" s="387"/>
      <c r="DZ1068" s="387"/>
      <c r="EA1068" s="387"/>
      <c r="EB1068" s="387"/>
      <c r="EC1068" s="387"/>
      <c r="ED1068" s="387"/>
      <c r="EE1068" s="387"/>
      <c r="EF1068" s="387"/>
      <c r="EG1068" s="387"/>
      <c r="EH1068" s="387"/>
      <c r="EI1068" s="387"/>
      <c r="EJ1068" s="387"/>
      <c r="EK1068" s="387"/>
      <c r="EL1068" s="387"/>
      <c r="EM1068" s="387"/>
    </row>
    <row r="1069" spans="1:143" s="389" customFormat="1" ht="25.5" hidden="1" customHeight="1">
      <c r="A1069" s="504"/>
      <c r="B1069" s="504"/>
      <c r="C1069" s="504"/>
      <c r="D1069" s="504"/>
      <c r="E1069" s="504"/>
      <c r="F1069" s="504"/>
      <c r="G1069" s="504"/>
      <c r="H1069" s="504"/>
      <c r="I1069" s="504"/>
      <c r="J1069" s="504"/>
      <c r="K1069" s="504"/>
      <c r="L1069" s="504"/>
      <c r="M1069" s="504"/>
      <c r="N1069" s="504"/>
      <c r="O1069" s="504"/>
      <c r="P1069" s="504"/>
      <c r="Q1069" s="504"/>
      <c r="R1069" s="504"/>
      <c r="S1069" s="504"/>
      <c r="T1069" s="504"/>
      <c r="U1069" s="504"/>
      <c r="V1069" s="504"/>
      <c r="W1069" s="504"/>
      <c r="X1069" s="504"/>
      <c r="Y1069" s="504"/>
      <c r="Z1069" s="504"/>
      <c r="AA1069" s="504"/>
      <c r="AB1069" s="504"/>
      <c r="AC1069" s="504"/>
      <c r="AD1069" s="504"/>
      <c r="AE1069" s="504"/>
      <c r="AF1069" s="500"/>
      <c r="AG1069" s="500"/>
      <c r="AH1069" s="500"/>
      <c r="AI1069" s="387"/>
      <c r="AJ1069" s="387"/>
      <c r="AK1069" s="387"/>
      <c r="AL1069" s="387"/>
      <c r="AM1069" s="387"/>
      <c r="AN1069" s="387"/>
      <c r="AO1069" s="387"/>
      <c r="AP1069" s="387"/>
      <c r="AQ1069" s="387"/>
      <c r="AR1069" s="387"/>
      <c r="AS1069" s="387"/>
      <c r="AT1069" s="387"/>
      <c r="AU1069" s="387"/>
      <c r="AV1069" s="387"/>
      <c r="AW1069" s="387"/>
      <c r="AX1069" s="387"/>
      <c r="AY1069" s="387"/>
      <c r="AZ1069" s="387"/>
      <c r="BA1069" s="387"/>
      <c r="BB1069" s="387"/>
      <c r="BC1069" s="387"/>
      <c r="BD1069" s="387"/>
      <c r="BE1069" s="387"/>
      <c r="BF1069" s="387"/>
      <c r="BG1069" s="387"/>
      <c r="BH1069" s="387"/>
      <c r="BI1069" s="387"/>
      <c r="BJ1069" s="387"/>
      <c r="BK1069" s="387"/>
      <c r="BL1069" s="387"/>
      <c r="BM1069" s="387"/>
      <c r="BN1069" s="387"/>
      <c r="BO1069" s="387"/>
      <c r="BP1069" s="387"/>
      <c r="BQ1069" s="387"/>
      <c r="BR1069" s="387"/>
      <c r="BS1069" s="387"/>
      <c r="BT1069" s="387"/>
      <c r="BU1069" s="387"/>
      <c r="BV1069" s="387"/>
      <c r="BW1069" s="387"/>
      <c r="BX1069" s="387"/>
      <c r="BY1069" s="387"/>
      <c r="BZ1069" s="387"/>
      <c r="CA1069" s="387"/>
      <c r="CB1069" s="387"/>
      <c r="CC1069" s="387"/>
      <c r="CD1069" s="387"/>
      <c r="CE1069" s="387"/>
      <c r="CF1069" s="387"/>
      <c r="CG1069" s="387"/>
      <c r="CH1069" s="387"/>
      <c r="CI1069" s="387"/>
      <c r="CJ1069" s="387"/>
      <c r="CK1069" s="387"/>
      <c r="CL1069" s="387"/>
      <c r="CM1069" s="387"/>
      <c r="CN1069" s="387"/>
      <c r="CO1069" s="387"/>
      <c r="CP1069" s="387"/>
      <c r="CQ1069" s="387"/>
      <c r="CR1069" s="387"/>
      <c r="CS1069" s="387"/>
      <c r="CT1069" s="387"/>
      <c r="CU1069" s="387"/>
      <c r="CV1069" s="387"/>
      <c r="CW1069" s="387"/>
      <c r="CX1069" s="387"/>
      <c r="CY1069" s="387"/>
      <c r="CZ1069" s="387"/>
      <c r="DA1069" s="387"/>
      <c r="DB1069" s="387"/>
      <c r="DC1069" s="387"/>
      <c r="DD1069" s="387"/>
      <c r="DE1069" s="387"/>
      <c r="DF1069" s="387"/>
      <c r="DG1069" s="387"/>
      <c r="DH1069" s="387"/>
      <c r="DI1069" s="387"/>
      <c r="DJ1069" s="387"/>
      <c r="DK1069" s="387"/>
      <c r="DL1069" s="387"/>
      <c r="DM1069" s="387"/>
      <c r="DN1069" s="387"/>
      <c r="DO1069" s="387"/>
      <c r="DP1069" s="387"/>
      <c r="DQ1069" s="387"/>
      <c r="DR1069" s="387"/>
      <c r="DS1069" s="387"/>
      <c r="DT1069" s="387"/>
      <c r="DU1069" s="387"/>
      <c r="DV1069" s="387"/>
      <c r="DW1069" s="387"/>
      <c r="DX1069" s="387"/>
      <c r="DY1069" s="387"/>
      <c r="DZ1069" s="387"/>
      <c r="EA1069" s="387"/>
      <c r="EB1069" s="387"/>
      <c r="EC1069" s="387"/>
      <c r="ED1069" s="387"/>
      <c r="EE1069" s="387"/>
      <c r="EF1069" s="387"/>
      <c r="EG1069" s="387"/>
      <c r="EH1069" s="387"/>
      <c r="EI1069" s="387"/>
      <c r="EJ1069" s="387"/>
      <c r="EK1069" s="387"/>
      <c r="EL1069" s="387"/>
      <c r="EM1069" s="387"/>
    </row>
    <row r="1070" spans="1:143" s="389" customFormat="1" ht="25.5" hidden="1" customHeight="1">
      <c r="A1070" s="504"/>
      <c r="B1070" s="504"/>
      <c r="C1070" s="504"/>
      <c r="D1070" s="504"/>
      <c r="E1070" s="504"/>
      <c r="F1070" s="504"/>
      <c r="G1070" s="504"/>
      <c r="H1070" s="504"/>
      <c r="I1070" s="504"/>
      <c r="J1070" s="504"/>
      <c r="K1070" s="504"/>
      <c r="L1070" s="504"/>
      <c r="M1070" s="504"/>
      <c r="N1070" s="504"/>
      <c r="O1070" s="504"/>
      <c r="P1070" s="504"/>
      <c r="Q1070" s="504"/>
      <c r="R1070" s="504"/>
      <c r="S1070" s="504"/>
      <c r="T1070" s="504"/>
      <c r="U1070" s="504"/>
      <c r="V1070" s="504"/>
      <c r="W1070" s="504"/>
      <c r="X1070" s="504"/>
      <c r="Y1070" s="504"/>
      <c r="Z1070" s="504"/>
      <c r="AA1070" s="504"/>
      <c r="AB1070" s="504"/>
      <c r="AC1070" s="504"/>
      <c r="AD1070" s="504"/>
      <c r="AE1070" s="504"/>
      <c r="AF1070" s="500"/>
      <c r="AG1070" s="500"/>
      <c r="AH1070" s="500"/>
      <c r="AI1070" s="387"/>
      <c r="AJ1070" s="387"/>
      <c r="AK1070" s="387"/>
      <c r="AL1070" s="387"/>
      <c r="AM1070" s="387"/>
      <c r="AN1070" s="387"/>
      <c r="AO1070" s="387"/>
      <c r="AP1070" s="387"/>
      <c r="AQ1070" s="387"/>
      <c r="AR1070" s="387"/>
      <c r="AS1070" s="387"/>
      <c r="AT1070" s="387"/>
      <c r="AU1070" s="387"/>
      <c r="AV1070" s="387"/>
      <c r="AW1070" s="387"/>
      <c r="AX1070" s="387"/>
      <c r="AY1070" s="387"/>
      <c r="AZ1070" s="387"/>
      <c r="BA1070" s="387"/>
      <c r="BB1070" s="387"/>
      <c r="BC1070" s="387"/>
      <c r="BD1070" s="387"/>
      <c r="BE1070" s="387"/>
      <c r="BF1070" s="387"/>
      <c r="BG1070" s="387"/>
      <c r="BH1070" s="387"/>
      <c r="BI1070" s="387"/>
      <c r="BJ1070" s="387"/>
      <c r="BK1070" s="387"/>
      <c r="BL1070" s="387"/>
      <c r="BM1070" s="387"/>
      <c r="BN1070" s="387"/>
      <c r="BO1070" s="387"/>
      <c r="BP1070" s="387"/>
      <c r="BQ1070" s="387"/>
      <c r="BR1070" s="387"/>
      <c r="BS1070" s="387"/>
      <c r="BT1070" s="387"/>
      <c r="BU1070" s="387"/>
      <c r="BV1070" s="387"/>
      <c r="BW1070" s="387"/>
      <c r="BX1070" s="387"/>
      <c r="BY1070" s="387"/>
      <c r="BZ1070" s="387"/>
      <c r="CA1070" s="387"/>
      <c r="CB1070" s="387"/>
      <c r="CC1070" s="387"/>
      <c r="CD1070" s="387"/>
      <c r="CE1070" s="387"/>
      <c r="CF1070" s="387"/>
      <c r="CG1070" s="387"/>
      <c r="CH1070" s="387"/>
      <c r="CI1070" s="387"/>
      <c r="CJ1070" s="387"/>
      <c r="CK1070" s="387"/>
      <c r="CL1070" s="387"/>
      <c r="CM1070" s="387"/>
      <c r="CN1070" s="387"/>
      <c r="CO1070" s="387"/>
      <c r="CP1070" s="387"/>
      <c r="CQ1070" s="387"/>
      <c r="CR1070" s="387"/>
      <c r="CS1070" s="387"/>
      <c r="CT1070" s="387"/>
      <c r="CU1070" s="387"/>
      <c r="CV1070" s="387"/>
      <c r="CW1070" s="387"/>
      <c r="CX1070" s="387"/>
      <c r="CY1070" s="387"/>
      <c r="CZ1070" s="387"/>
      <c r="DA1070" s="387"/>
      <c r="DB1070" s="387"/>
      <c r="DC1070" s="387"/>
      <c r="DD1070" s="387"/>
      <c r="DE1070" s="387"/>
      <c r="DF1070" s="387"/>
      <c r="DG1070" s="387"/>
      <c r="DH1070" s="387"/>
      <c r="DI1070" s="387"/>
      <c r="DJ1070" s="387"/>
      <c r="DK1070" s="387"/>
      <c r="DL1070" s="387"/>
      <c r="DM1070" s="387"/>
      <c r="DN1070" s="387"/>
      <c r="DO1070" s="387"/>
      <c r="DP1070" s="387"/>
      <c r="DQ1070" s="387"/>
      <c r="DR1070" s="387"/>
      <c r="DS1070" s="387"/>
      <c r="DT1070" s="387"/>
      <c r="DU1070" s="387"/>
      <c r="DV1070" s="387"/>
      <c r="DW1070" s="387"/>
      <c r="DX1070" s="387"/>
      <c r="DY1070" s="387"/>
      <c r="DZ1070" s="387"/>
      <c r="EA1070" s="387"/>
      <c r="EB1070" s="387"/>
      <c r="EC1070" s="387"/>
      <c r="ED1070" s="387"/>
      <c r="EE1070" s="387"/>
      <c r="EF1070" s="387"/>
      <c r="EG1070" s="387"/>
      <c r="EH1070" s="387"/>
      <c r="EI1070" s="387"/>
      <c r="EJ1070" s="387"/>
      <c r="EK1070" s="387"/>
      <c r="EL1070" s="387"/>
      <c r="EM1070" s="387"/>
    </row>
    <row r="1071" spans="1:143" s="389" customFormat="1" ht="25.5" hidden="1" customHeight="1">
      <c r="A1071" s="504"/>
      <c r="B1071" s="504"/>
      <c r="C1071" s="504"/>
      <c r="D1071" s="504"/>
      <c r="E1071" s="504"/>
      <c r="F1071" s="504"/>
      <c r="G1071" s="504"/>
      <c r="H1071" s="504"/>
      <c r="I1071" s="504"/>
      <c r="J1071" s="504"/>
      <c r="K1071" s="504"/>
      <c r="L1071" s="504"/>
      <c r="M1071" s="504"/>
      <c r="N1071" s="504"/>
      <c r="O1071" s="504"/>
      <c r="P1071" s="504"/>
      <c r="Q1071" s="504"/>
      <c r="R1071" s="504"/>
      <c r="S1071" s="504"/>
      <c r="T1071" s="504"/>
      <c r="U1071" s="504"/>
      <c r="V1071" s="504"/>
      <c r="W1071" s="504"/>
      <c r="X1071" s="504"/>
      <c r="Y1071" s="504"/>
      <c r="Z1071" s="504"/>
      <c r="AA1071" s="504"/>
      <c r="AB1071" s="504"/>
      <c r="AC1071" s="504"/>
      <c r="AD1071" s="504"/>
      <c r="AE1071" s="504"/>
      <c r="AF1071" s="500"/>
      <c r="AG1071" s="500"/>
      <c r="AH1071" s="500"/>
      <c r="AI1071" s="387"/>
      <c r="AJ1071" s="387"/>
      <c r="AK1071" s="387"/>
      <c r="AL1071" s="387"/>
      <c r="AM1071" s="387"/>
      <c r="AN1071" s="387"/>
      <c r="AO1071" s="387"/>
      <c r="AP1071" s="387"/>
      <c r="AQ1071" s="387"/>
      <c r="AR1071" s="387"/>
      <c r="AS1071" s="387"/>
      <c r="AT1071" s="387"/>
      <c r="AU1071" s="387"/>
      <c r="AV1071" s="387"/>
      <c r="AW1071" s="387"/>
      <c r="AX1071" s="387"/>
      <c r="AY1071" s="387"/>
      <c r="AZ1071" s="387"/>
      <c r="BA1071" s="387"/>
      <c r="BB1071" s="387"/>
      <c r="BC1071" s="387"/>
      <c r="BD1071" s="387"/>
      <c r="BE1071" s="387"/>
      <c r="BF1071" s="387"/>
      <c r="BG1071" s="387"/>
      <c r="BH1071" s="387"/>
      <c r="BI1071" s="387"/>
      <c r="BJ1071" s="387"/>
      <c r="BK1071" s="387"/>
      <c r="BL1071" s="387"/>
      <c r="BM1071" s="387"/>
      <c r="BN1071" s="387"/>
      <c r="BO1071" s="387"/>
      <c r="BP1071" s="387"/>
      <c r="BQ1071" s="387"/>
      <c r="BR1071" s="387"/>
      <c r="BS1071" s="387"/>
      <c r="BT1071" s="387"/>
      <c r="BU1071" s="387"/>
      <c r="BV1071" s="387"/>
      <c r="BW1071" s="387"/>
      <c r="BX1071" s="387"/>
      <c r="BY1071" s="387"/>
      <c r="BZ1071" s="387"/>
      <c r="CA1071" s="387"/>
      <c r="CB1071" s="387"/>
      <c r="CC1071" s="387"/>
      <c r="CD1071" s="387"/>
      <c r="CE1071" s="387"/>
      <c r="CF1071" s="387"/>
      <c r="CG1071" s="387"/>
      <c r="CH1071" s="387"/>
      <c r="CI1071" s="387"/>
      <c r="CJ1071" s="387"/>
      <c r="CK1071" s="387"/>
      <c r="CL1071" s="387"/>
      <c r="CM1071" s="387"/>
      <c r="CN1071" s="387"/>
      <c r="CO1071" s="387"/>
      <c r="CP1071" s="387"/>
      <c r="CQ1071" s="387"/>
      <c r="CR1071" s="387"/>
      <c r="CS1071" s="387"/>
      <c r="CT1071" s="387"/>
      <c r="CU1071" s="387"/>
      <c r="CV1071" s="387"/>
      <c r="CW1071" s="387"/>
      <c r="CX1071" s="387"/>
      <c r="CY1071" s="387"/>
      <c r="CZ1071" s="387"/>
      <c r="DA1071" s="387"/>
      <c r="DB1071" s="387"/>
      <c r="DC1071" s="387"/>
      <c r="DD1071" s="387"/>
      <c r="DE1071" s="387"/>
      <c r="DF1071" s="387"/>
      <c r="DG1071" s="387"/>
      <c r="DH1071" s="387"/>
      <c r="DI1071" s="387"/>
      <c r="DJ1071" s="387"/>
      <c r="DK1071" s="387"/>
      <c r="DL1071" s="387"/>
      <c r="DM1071" s="387"/>
      <c r="DN1071" s="387"/>
      <c r="DO1071" s="387"/>
      <c r="DP1071" s="387"/>
      <c r="DQ1071" s="387"/>
      <c r="DR1071" s="387"/>
      <c r="DS1071" s="387"/>
      <c r="DT1071" s="387"/>
      <c r="DU1071" s="387"/>
      <c r="DV1071" s="387"/>
      <c r="DW1071" s="387"/>
      <c r="DX1071" s="387"/>
      <c r="DY1071" s="387"/>
      <c r="DZ1071" s="387"/>
      <c r="EA1071" s="387"/>
      <c r="EB1071" s="387"/>
      <c r="EC1071" s="387"/>
      <c r="ED1071" s="387"/>
      <c r="EE1071" s="387"/>
      <c r="EF1071" s="387"/>
      <c r="EG1071" s="387"/>
      <c r="EH1071" s="387"/>
      <c r="EI1071" s="387"/>
      <c r="EJ1071" s="387"/>
      <c r="EK1071" s="387"/>
      <c r="EL1071" s="387"/>
      <c r="EM1071" s="387"/>
    </row>
    <row r="1072" spans="1:143" s="389" customFormat="1" ht="25.5" hidden="1" customHeight="1">
      <c r="A1072" s="504"/>
      <c r="B1072" s="504"/>
      <c r="C1072" s="504"/>
      <c r="D1072" s="504"/>
      <c r="E1072" s="504"/>
      <c r="F1072" s="504"/>
      <c r="G1072" s="504"/>
      <c r="H1072" s="504"/>
      <c r="I1072" s="504"/>
      <c r="J1072" s="504"/>
      <c r="K1072" s="504"/>
      <c r="L1072" s="504"/>
      <c r="M1072" s="504"/>
      <c r="N1072" s="504"/>
      <c r="O1072" s="504"/>
      <c r="P1072" s="504"/>
      <c r="Q1072" s="504"/>
      <c r="R1072" s="504"/>
      <c r="S1072" s="504"/>
      <c r="T1072" s="504"/>
      <c r="U1072" s="504"/>
      <c r="V1072" s="504"/>
      <c r="W1072" s="504"/>
      <c r="X1072" s="504"/>
      <c r="Y1072" s="504"/>
      <c r="Z1072" s="504"/>
      <c r="AA1072" s="504"/>
      <c r="AB1072" s="504"/>
      <c r="AC1072" s="504"/>
      <c r="AD1072" s="504"/>
      <c r="AE1072" s="504"/>
      <c r="AF1072" s="500"/>
      <c r="AG1072" s="500"/>
      <c r="AH1072" s="500"/>
      <c r="AI1072" s="387"/>
      <c r="AJ1072" s="387"/>
      <c r="AK1072" s="387"/>
      <c r="AL1072" s="387"/>
      <c r="AM1072" s="387"/>
      <c r="AN1072" s="387"/>
      <c r="AO1072" s="387"/>
      <c r="AP1072" s="387"/>
      <c r="AQ1072" s="387"/>
      <c r="AR1072" s="387"/>
      <c r="AS1072" s="387"/>
      <c r="AT1072" s="387"/>
      <c r="AU1072" s="387"/>
      <c r="AV1072" s="387"/>
      <c r="AW1072" s="387"/>
      <c r="AX1072" s="387"/>
      <c r="AY1072" s="387"/>
      <c r="AZ1072" s="387"/>
      <c r="BA1072" s="387"/>
      <c r="BB1072" s="387"/>
      <c r="BC1072" s="387"/>
      <c r="BD1072" s="387"/>
      <c r="BE1072" s="387"/>
      <c r="BF1072" s="387"/>
      <c r="BG1072" s="387"/>
      <c r="BH1072" s="387"/>
      <c r="BI1072" s="387"/>
      <c r="BJ1072" s="387"/>
      <c r="BK1072" s="387"/>
      <c r="BL1072" s="387"/>
      <c r="BM1072" s="387"/>
      <c r="BN1072" s="387"/>
      <c r="BO1072" s="387"/>
      <c r="BP1072" s="387"/>
      <c r="BQ1072" s="387"/>
      <c r="BR1072" s="387"/>
      <c r="BS1072" s="387"/>
      <c r="BT1072" s="387"/>
      <c r="BU1072" s="387"/>
      <c r="BV1072" s="387"/>
      <c r="BW1072" s="387"/>
      <c r="BX1072" s="387"/>
      <c r="BY1072" s="387"/>
      <c r="BZ1072" s="387"/>
      <c r="CA1072" s="387"/>
      <c r="CB1072" s="387"/>
      <c r="CC1072" s="387"/>
      <c r="CD1072" s="387"/>
      <c r="CE1072" s="387"/>
      <c r="CF1072" s="387"/>
      <c r="CG1072" s="387"/>
      <c r="CH1072" s="387"/>
      <c r="CI1072" s="387"/>
      <c r="CJ1072" s="387"/>
      <c r="CK1072" s="387"/>
      <c r="CL1072" s="387"/>
      <c r="CM1072" s="387"/>
      <c r="CN1072" s="387"/>
      <c r="CO1072" s="387"/>
      <c r="CP1072" s="387"/>
      <c r="CQ1072" s="387"/>
      <c r="CR1072" s="387"/>
      <c r="CS1072" s="387"/>
      <c r="CT1072" s="387"/>
      <c r="CU1072" s="387"/>
      <c r="CV1072" s="387"/>
      <c r="CW1072" s="387"/>
      <c r="CX1072" s="387"/>
      <c r="CY1072" s="387"/>
      <c r="CZ1072" s="387"/>
      <c r="DA1072" s="387"/>
      <c r="DB1072" s="387"/>
      <c r="DC1072" s="387"/>
      <c r="DD1072" s="387"/>
      <c r="DE1072" s="387"/>
      <c r="DF1072" s="387"/>
      <c r="DG1072" s="387"/>
      <c r="DH1072" s="387"/>
      <c r="DI1072" s="387"/>
      <c r="DJ1072" s="387"/>
      <c r="DK1072" s="387"/>
      <c r="DL1072" s="387"/>
      <c r="DM1072" s="387"/>
      <c r="DN1072" s="387"/>
      <c r="DO1072" s="387"/>
      <c r="DP1072" s="387"/>
      <c r="DQ1072" s="387"/>
      <c r="DR1072" s="387"/>
      <c r="DS1072" s="387"/>
      <c r="DT1072" s="387"/>
      <c r="DU1072" s="387"/>
      <c r="DV1072" s="387"/>
      <c r="DW1072" s="387"/>
      <c r="DX1072" s="387"/>
      <c r="DY1072" s="387"/>
      <c r="DZ1072" s="387"/>
      <c r="EA1072" s="387"/>
      <c r="EB1072" s="387"/>
      <c r="EC1072" s="387"/>
      <c r="ED1072" s="387"/>
      <c r="EE1072" s="387"/>
      <c r="EF1072" s="387"/>
      <c r="EG1072" s="387"/>
      <c r="EH1072" s="387"/>
      <c r="EI1072" s="387"/>
      <c r="EJ1072" s="387"/>
      <c r="EK1072" s="387"/>
      <c r="EL1072" s="387"/>
      <c r="EM1072" s="387"/>
    </row>
    <row r="1073" spans="1:143" s="389" customFormat="1" ht="25.5" hidden="1" customHeight="1">
      <c r="A1073" s="504"/>
      <c r="B1073" s="504"/>
      <c r="C1073" s="504"/>
      <c r="D1073" s="504"/>
      <c r="E1073" s="504"/>
      <c r="F1073" s="504"/>
      <c r="G1073" s="504"/>
      <c r="H1073" s="504"/>
      <c r="I1073" s="504"/>
      <c r="J1073" s="504"/>
      <c r="K1073" s="504"/>
      <c r="L1073" s="504"/>
      <c r="M1073" s="504"/>
      <c r="N1073" s="504"/>
      <c r="O1073" s="504"/>
      <c r="P1073" s="504"/>
      <c r="Q1073" s="504"/>
      <c r="R1073" s="504"/>
      <c r="S1073" s="504"/>
      <c r="T1073" s="504"/>
      <c r="U1073" s="504"/>
      <c r="V1073" s="504"/>
      <c r="W1073" s="504"/>
      <c r="X1073" s="504"/>
      <c r="Y1073" s="504"/>
      <c r="Z1073" s="504"/>
      <c r="AA1073" s="504"/>
      <c r="AB1073" s="504"/>
      <c r="AC1073" s="504"/>
      <c r="AD1073" s="504"/>
      <c r="AE1073" s="504"/>
      <c r="AF1073" s="500"/>
      <c r="AG1073" s="500"/>
      <c r="AH1073" s="500"/>
      <c r="AI1073" s="387"/>
      <c r="AJ1073" s="387"/>
      <c r="AK1073" s="387"/>
      <c r="AL1073" s="387"/>
      <c r="AM1073" s="387"/>
      <c r="AN1073" s="387"/>
      <c r="AO1073" s="387"/>
      <c r="AP1073" s="387"/>
      <c r="AQ1073" s="387"/>
      <c r="AR1073" s="387"/>
      <c r="AS1073" s="387"/>
      <c r="AT1073" s="387"/>
      <c r="AU1073" s="387"/>
      <c r="AV1073" s="387"/>
      <c r="AW1073" s="387"/>
      <c r="AX1073" s="387"/>
      <c r="AY1073" s="387"/>
      <c r="AZ1073" s="387"/>
      <c r="BA1073" s="387"/>
      <c r="BB1073" s="387"/>
      <c r="BC1073" s="387"/>
      <c r="BD1073" s="387"/>
      <c r="BE1073" s="387"/>
      <c r="BF1073" s="387"/>
      <c r="BG1073" s="387"/>
      <c r="BH1073" s="387"/>
      <c r="BI1073" s="387"/>
      <c r="BJ1073" s="387"/>
      <c r="BK1073" s="387"/>
      <c r="BL1073" s="387"/>
      <c r="BM1073" s="387"/>
      <c r="BN1073" s="387"/>
      <c r="BO1073" s="387"/>
      <c r="BP1073" s="387"/>
      <c r="BQ1073" s="387"/>
      <c r="BR1073" s="387"/>
      <c r="BS1073" s="387"/>
      <c r="BT1073" s="387"/>
      <c r="BU1073" s="387"/>
      <c r="BV1073" s="387"/>
      <c r="BW1073" s="387"/>
      <c r="BX1073" s="387"/>
      <c r="BY1073" s="387"/>
      <c r="BZ1073" s="387"/>
      <c r="CA1073" s="387"/>
      <c r="CB1073" s="387"/>
      <c r="CC1073" s="387"/>
      <c r="CD1073" s="387"/>
      <c r="CE1073" s="387"/>
      <c r="CF1073" s="387"/>
      <c r="CG1073" s="387"/>
      <c r="CH1073" s="387"/>
      <c r="CI1073" s="387"/>
      <c r="CJ1073" s="387"/>
      <c r="CK1073" s="387"/>
      <c r="CL1073" s="387"/>
      <c r="CM1073" s="387"/>
      <c r="CN1073" s="387"/>
      <c r="CO1073" s="387"/>
      <c r="CP1073" s="387"/>
      <c r="CQ1073" s="387"/>
      <c r="CR1073" s="387"/>
      <c r="CS1073" s="387"/>
      <c r="CT1073" s="387"/>
      <c r="CU1073" s="387"/>
      <c r="CV1073" s="387"/>
      <c r="CW1073" s="387"/>
      <c r="CX1073" s="387"/>
      <c r="CY1073" s="387"/>
      <c r="CZ1073" s="387"/>
      <c r="DA1073" s="387"/>
      <c r="DB1073" s="387"/>
      <c r="DC1073" s="387"/>
      <c r="DD1073" s="387"/>
      <c r="DE1073" s="387"/>
      <c r="DF1073" s="387"/>
      <c r="DG1073" s="387"/>
      <c r="DH1073" s="387"/>
      <c r="DI1073" s="387"/>
      <c r="DJ1073" s="387"/>
      <c r="DK1073" s="387"/>
      <c r="DL1073" s="387"/>
      <c r="DM1073" s="387"/>
      <c r="DN1073" s="387"/>
      <c r="DO1073" s="387"/>
      <c r="DP1073" s="387"/>
      <c r="DQ1073" s="387"/>
      <c r="DR1073" s="387"/>
      <c r="DS1073" s="387"/>
      <c r="DT1073" s="387"/>
      <c r="DU1073" s="387"/>
      <c r="DV1073" s="387"/>
      <c r="DW1073" s="387"/>
      <c r="DX1073" s="387"/>
      <c r="DY1073" s="387"/>
      <c r="DZ1073" s="387"/>
      <c r="EA1073" s="387"/>
      <c r="EB1073" s="387"/>
      <c r="EC1073" s="387"/>
      <c r="ED1073" s="387"/>
      <c r="EE1073" s="387"/>
      <c r="EF1073" s="387"/>
      <c r="EG1073" s="387"/>
      <c r="EH1073" s="387"/>
      <c r="EI1073" s="387"/>
      <c r="EJ1073" s="387"/>
      <c r="EK1073" s="387"/>
      <c r="EL1073" s="387"/>
      <c r="EM1073" s="387"/>
    </row>
    <row r="1074" spans="1:143" s="389" customFormat="1" ht="25.5" hidden="1" customHeight="1">
      <c r="A1074" s="504"/>
      <c r="B1074" s="504"/>
      <c r="C1074" s="504"/>
      <c r="D1074" s="504"/>
      <c r="E1074" s="504"/>
      <c r="F1074" s="504"/>
      <c r="G1074" s="504"/>
      <c r="H1074" s="504"/>
      <c r="I1074" s="504"/>
      <c r="J1074" s="504"/>
      <c r="K1074" s="504"/>
      <c r="L1074" s="504"/>
      <c r="M1074" s="504"/>
      <c r="N1074" s="504"/>
      <c r="O1074" s="504"/>
      <c r="P1074" s="504"/>
      <c r="Q1074" s="504"/>
      <c r="R1074" s="504"/>
      <c r="S1074" s="504"/>
      <c r="T1074" s="504"/>
      <c r="U1074" s="504"/>
      <c r="V1074" s="504"/>
      <c r="W1074" s="504"/>
      <c r="X1074" s="504"/>
      <c r="Y1074" s="504"/>
      <c r="Z1074" s="504"/>
      <c r="AA1074" s="504"/>
      <c r="AB1074" s="504"/>
      <c r="AC1074" s="504"/>
      <c r="AD1074" s="504"/>
      <c r="AE1074" s="504"/>
      <c r="AF1074" s="500"/>
      <c r="AG1074" s="500"/>
      <c r="AH1074" s="500"/>
      <c r="AI1074" s="387"/>
      <c r="AJ1074" s="387"/>
      <c r="AK1074" s="387"/>
      <c r="AL1074" s="387"/>
      <c r="AM1074" s="387"/>
      <c r="AN1074" s="387"/>
      <c r="AO1074" s="387"/>
      <c r="AP1074" s="387"/>
      <c r="AQ1074" s="387"/>
      <c r="AR1074" s="387"/>
      <c r="AS1074" s="387"/>
      <c r="AT1074" s="387"/>
      <c r="AU1074" s="387"/>
      <c r="AV1074" s="387"/>
      <c r="AW1074" s="387"/>
      <c r="AX1074" s="387"/>
      <c r="AY1074" s="387"/>
      <c r="AZ1074" s="387"/>
      <c r="BA1074" s="387"/>
      <c r="BB1074" s="387"/>
      <c r="BC1074" s="387"/>
      <c r="BD1074" s="387"/>
      <c r="BE1074" s="387"/>
      <c r="BF1074" s="387"/>
      <c r="BG1074" s="387"/>
      <c r="BH1074" s="387"/>
      <c r="BI1074" s="387"/>
      <c r="BJ1074" s="387"/>
      <c r="BK1074" s="387"/>
      <c r="BL1074" s="387"/>
      <c r="BM1074" s="387"/>
      <c r="BN1074" s="387"/>
      <c r="BO1074" s="387"/>
      <c r="BP1074" s="387"/>
      <c r="BQ1074" s="387"/>
      <c r="BR1074" s="387"/>
      <c r="BS1074" s="387"/>
      <c r="BT1074" s="387"/>
      <c r="BU1074" s="387"/>
      <c r="BV1074" s="387"/>
      <c r="BW1074" s="387"/>
      <c r="BX1074" s="387"/>
      <c r="BY1074" s="387"/>
      <c r="BZ1074" s="387"/>
      <c r="CA1074" s="387"/>
      <c r="CB1074" s="387"/>
      <c r="CC1074" s="387"/>
      <c r="CD1074" s="387"/>
      <c r="CE1074" s="387"/>
      <c r="CF1074" s="387"/>
      <c r="CG1074" s="387"/>
      <c r="CH1074" s="387"/>
      <c r="CI1074" s="387"/>
      <c r="CJ1074" s="387"/>
      <c r="CK1074" s="387"/>
      <c r="CL1074" s="387"/>
      <c r="CM1074" s="387"/>
      <c r="CN1074" s="387"/>
      <c r="CO1074" s="387"/>
      <c r="CP1074" s="387"/>
      <c r="CQ1074" s="387"/>
      <c r="CR1074" s="387"/>
      <c r="CS1074" s="387"/>
      <c r="CT1074" s="387"/>
      <c r="CU1074" s="387"/>
      <c r="CV1074" s="387"/>
      <c r="CW1074" s="387"/>
      <c r="CX1074" s="387"/>
      <c r="CY1074" s="387"/>
      <c r="CZ1074" s="387"/>
      <c r="DA1074" s="387"/>
      <c r="DB1074" s="387"/>
      <c r="DC1074" s="387"/>
      <c r="DD1074" s="387"/>
      <c r="DE1074" s="387"/>
      <c r="DF1074" s="387"/>
      <c r="DG1074" s="387"/>
      <c r="DH1074" s="387"/>
      <c r="DI1074" s="387"/>
      <c r="DJ1074" s="387"/>
      <c r="DK1074" s="387"/>
      <c r="DL1074" s="387"/>
      <c r="DM1074" s="387"/>
      <c r="DN1074" s="387"/>
      <c r="DO1074" s="387"/>
      <c r="DP1074" s="387"/>
      <c r="DQ1074" s="387"/>
      <c r="DR1074" s="387"/>
      <c r="DS1074" s="387"/>
      <c r="DT1074" s="387"/>
      <c r="DU1074" s="387"/>
      <c r="DV1074" s="387"/>
      <c r="DW1074" s="387"/>
      <c r="DX1074" s="387"/>
      <c r="DY1074" s="387"/>
      <c r="DZ1074" s="387"/>
      <c r="EA1074" s="387"/>
      <c r="EB1074" s="387"/>
      <c r="EC1074" s="387"/>
      <c r="ED1074" s="387"/>
      <c r="EE1074" s="387"/>
      <c r="EF1074" s="387"/>
      <c r="EG1074" s="387"/>
      <c r="EH1074" s="387"/>
      <c r="EI1074" s="387"/>
      <c r="EJ1074" s="387"/>
      <c r="EK1074" s="387"/>
      <c r="EL1074" s="387"/>
      <c r="EM1074" s="387"/>
    </row>
    <row r="1075" spans="1:143" s="389" customFormat="1" ht="25.5" hidden="1" customHeight="1">
      <c r="A1075" s="504"/>
      <c r="B1075" s="504"/>
      <c r="C1075" s="504"/>
      <c r="D1075" s="504"/>
      <c r="E1075" s="504"/>
      <c r="F1075" s="504"/>
      <c r="G1075" s="504"/>
      <c r="H1075" s="504"/>
      <c r="I1075" s="504"/>
      <c r="J1075" s="504"/>
      <c r="K1075" s="504"/>
      <c r="L1075" s="504"/>
      <c r="M1075" s="504"/>
      <c r="N1075" s="504"/>
      <c r="O1075" s="504"/>
      <c r="P1075" s="504"/>
      <c r="Q1075" s="504"/>
      <c r="R1075" s="504"/>
      <c r="S1075" s="504"/>
      <c r="T1075" s="504"/>
      <c r="U1075" s="504"/>
      <c r="V1075" s="504"/>
      <c r="W1075" s="504"/>
      <c r="X1075" s="504"/>
      <c r="Y1075" s="504"/>
      <c r="Z1075" s="504"/>
      <c r="AA1075" s="504"/>
      <c r="AB1075" s="504"/>
      <c r="AC1075" s="504"/>
      <c r="AD1075" s="504"/>
      <c r="AE1075" s="504"/>
      <c r="AF1075" s="500"/>
      <c r="AG1075" s="500"/>
      <c r="AH1075" s="500"/>
      <c r="AI1075" s="387"/>
      <c r="AJ1075" s="387"/>
      <c r="AK1075" s="387"/>
      <c r="AL1075" s="387"/>
      <c r="AM1075" s="387"/>
      <c r="AN1075" s="387"/>
      <c r="AO1075" s="387"/>
      <c r="AP1075" s="387"/>
      <c r="AQ1075" s="387"/>
      <c r="AR1075" s="387"/>
      <c r="AS1075" s="387"/>
      <c r="AT1075" s="387"/>
      <c r="AU1075" s="387"/>
      <c r="AV1075" s="387"/>
      <c r="AW1075" s="387"/>
      <c r="AX1075" s="387"/>
      <c r="AY1075" s="387"/>
      <c r="AZ1075" s="387"/>
      <c r="BA1075" s="387"/>
      <c r="BB1075" s="387"/>
      <c r="BC1075" s="387"/>
      <c r="BD1075" s="387"/>
      <c r="BE1075" s="387"/>
      <c r="BF1075" s="387"/>
      <c r="BG1075" s="387"/>
      <c r="BH1075" s="387"/>
      <c r="BI1075" s="387"/>
      <c r="BJ1075" s="387"/>
      <c r="BK1075" s="387"/>
      <c r="BL1075" s="387"/>
      <c r="BM1075" s="387"/>
      <c r="BN1075" s="387"/>
      <c r="BO1075" s="387"/>
      <c r="BP1075" s="387"/>
      <c r="BQ1075" s="387"/>
      <c r="BR1075" s="387"/>
      <c r="BS1075" s="387"/>
      <c r="BT1075" s="387"/>
      <c r="BU1075" s="387"/>
      <c r="BV1075" s="387"/>
      <c r="BW1075" s="387"/>
      <c r="BX1075" s="387"/>
      <c r="BY1075" s="387"/>
      <c r="BZ1075" s="387"/>
      <c r="CA1075" s="387"/>
      <c r="CB1075" s="387"/>
      <c r="CC1075" s="387"/>
      <c r="CD1075" s="387"/>
      <c r="CE1075" s="387"/>
      <c r="CF1075" s="387"/>
      <c r="CG1075" s="387"/>
      <c r="CH1075" s="387"/>
      <c r="CI1075" s="387"/>
      <c r="CJ1075" s="387"/>
      <c r="CK1075" s="387"/>
      <c r="CL1075" s="387"/>
      <c r="CM1075" s="387"/>
      <c r="CN1075" s="387"/>
      <c r="CO1075" s="387"/>
      <c r="CP1075" s="387"/>
      <c r="CQ1075" s="387"/>
      <c r="CR1075" s="387"/>
      <c r="CS1075" s="387"/>
      <c r="CT1075" s="387"/>
      <c r="CU1075" s="387"/>
      <c r="CV1075" s="387"/>
      <c r="CW1075" s="387"/>
      <c r="CX1075" s="387"/>
      <c r="CY1075" s="387"/>
      <c r="CZ1075" s="387"/>
      <c r="DA1075" s="387"/>
      <c r="DB1075" s="387"/>
      <c r="DC1075" s="387"/>
      <c r="DD1075" s="387"/>
      <c r="DE1075" s="387"/>
      <c r="DF1075" s="387"/>
      <c r="DG1075" s="387"/>
      <c r="DH1075" s="387"/>
      <c r="DI1075" s="387"/>
      <c r="DJ1075" s="387"/>
      <c r="DK1075" s="387"/>
      <c r="DL1075" s="387"/>
      <c r="DM1075" s="387"/>
      <c r="DN1075" s="387"/>
      <c r="DO1075" s="387"/>
      <c r="DP1075" s="387"/>
      <c r="DQ1075" s="387"/>
      <c r="DR1075" s="387"/>
      <c r="DS1075" s="387"/>
      <c r="DT1075" s="387"/>
      <c r="DU1075" s="387"/>
      <c r="DV1075" s="387"/>
      <c r="DW1075" s="387"/>
      <c r="DX1075" s="387"/>
      <c r="DY1075" s="387"/>
      <c r="DZ1075" s="387"/>
      <c r="EA1075" s="387"/>
      <c r="EB1075" s="387"/>
      <c r="EC1075" s="387"/>
      <c r="ED1075" s="387"/>
      <c r="EE1075" s="387"/>
      <c r="EF1075" s="387"/>
      <c r="EG1075" s="387"/>
      <c r="EH1075" s="387"/>
      <c r="EI1075" s="387"/>
      <c r="EJ1075" s="387"/>
      <c r="EK1075" s="387"/>
      <c r="EL1075" s="387"/>
      <c r="EM1075" s="387"/>
    </row>
    <row r="1076" spans="1:143" s="389" customFormat="1" ht="25.5" hidden="1" customHeight="1">
      <c r="A1076" s="504"/>
      <c r="B1076" s="504"/>
      <c r="C1076" s="504"/>
      <c r="D1076" s="504"/>
      <c r="E1076" s="504"/>
      <c r="F1076" s="504"/>
      <c r="G1076" s="504"/>
      <c r="H1076" s="504"/>
      <c r="I1076" s="504"/>
      <c r="J1076" s="504"/>
      <c r="K1076" s="504"/>
      <c r="L1076" s="504"/>
      <c r="M1076" s="504"/>
      <c r="N1076" s="504"/>
      <c r="O1076" s="504"/>
      <c r="P1076" s="504"/>
      <c r="Q1076" s="504"/>
      <c r="R1076" s="504"/>
      <c r="S1076" s="504"/>
      <c r="T1076" s="504"/>
      <c r="U1076" s="504"/>
      <c r="V1076" s="504"/>
      <c r="W1076" s="504"/>
      <c r="X1076" s="504"/>
      <c r="Y1076" s="504"/>
      <c r="Z1076" s="504"/>
      <c r="AA1076" s="504"/>
      <c r="AB1076" s="504"/>
      <c r="AC1076" s="504"/>
      <c r="AD1076" s="504"/>
      <c r="AE1076" s="504"/>
      <c r="AF1076" s="500"/>
      <c r="AG1076" s="500"/>
      <c r="AH1076" s="500"/>
      <c r="AI1076" s="387"/>
      <c r="AJ1076" s="387"/>
      <c r="AK1076" s="387"/>
      <c r="AL1076" s="387"/>
      <c r="AM1076" s="387"/>
      <c r="AN1076" s="387"/>
      <c r="AO1076" s="387"/>
      <c r="AP1076" s="387"/>
      <c r="AQ1076" s="387"/>
      <c r="AR1076" s="387"/>
      <c r="AS1076" s="387"/>
      <c r="AT1076" s="387"/>
      <c r="AU1076" s="387"/>
      <c r="AV1076" s="387"/>
      <c r="AW1076" s="387"/>
      <c r="AX1076" s="387"/>
      <c r="AY1076" s="387"/>
      <c r="AZ1076" s="387"/>
      <c r="BA1076" s="387"/>
      <c r="BB1076" s="387"/>
      <c r="BC1076" s="387"/>
      <c r="BD1076" s="387"/>
      <c r="BE1076" s="387"/>
      <c r="BF1076" s="387"/>
      <c r="BG1076" s="387"/>
      <c r="BH1076" s="387"/>
      <c r="BI1076" s="387"/>
      <c r="BJ1076" s="387"/>
      <c r="BK1076" s="387"/>
      <c r="BL1076" s="387"/>
      <c r="BM1076" s="387"/>
      <c r="BN1076" s="387"/>
      <c r="BO1076" s="387"/>
      <c r="BP1076" s="387"/>
      <c r="BQ1076" s="387"/>
      <c r="BR1076" s="387"/>
      <c r="BS1076" s="387"/>
      <c r="BT1076" s="387"/>
      <c r="BU1076" s="387"/>
      <c r="BV1076" s="387"/>
      <c r="BW1076" s="387"/>
      <c r="BX1076" s="387"/>
      <c r="BY1076" s="387"/>
      <c r="BZ1076" s="387"/>
      <c r="CA1076" s="387"/>
      <c r="CB1076" s="387"/>
      <c r="CC1076" s="387"/>
      <c r="CD1076" s="387"/>
      <c r="CE1076" s="387"/>
      <c r="CF1076" s="387"/>
      <c r="CG1076" s="387"/>
      <c r="CH1076" s="387"/>
      <c r="CI1076" s="387"/>
      <c r="CJ1076" s="387"/>
      <c r="CK1076" s="387"/>
      <c r="CL1076" s="387"/>
      <c r="CM1076" s="387"/>
      <c r="CN1076" s="387"/>
      <c r="CO1076" s="387"/>
      <c r="CP1076" s="387"/>
      <c r="CQ1076" s="387"/>
      <c r="CR1076" s="387"/>
      <c r="CS1076" s="387"/>
      <c r="CT1076" s="387"/>
      <c r="CU1076" s="387"/>
      <c r="CV1076" s="387"/>
      <c r="CW1076" s="387"/>
      <c r="CX1076" s="387"/>
      <c r="CY1076" s="387"/>
      <c r="CZ1076" s="387"/>
      <c r="DA1076" s="387"/>
      <c r="DB1076" s="387"/>
      <c r="DC1076" s="387"/>
      <c r="DD1076" s="387"/>
      <c r="DE1076" s="387"/>
      <c r="DF1076" s="387"/>
      <c r="DG1076" s="387"/>
      <c r="DH1076" s="387"/>
      <c r="DI1076" s="387"/>
      <c r="DJ1076" s="387"/>
      <c r="DK1076" s="387"/>
      <c r="DL1076" s="387"/>
      <c r="DM1076" s="387"/>
      <c r="DN1076" s="387"/>
      <c r="DO1076" s="387"/>
      <c r="DP1076" s="387"/>
      <c r="DQ1076" s="387"/>
      <c r="DR1076" s="387"/>
      <c r="DS1076" s="387"/>
      <c r="DT1076" s="387"/>
      <c r="DU1076" s="387"/>
      <c r="DV1076" s="387"/>
      <c r="DW1076" s="387"/>
      <c r="DX1076" s="387"/>
      <c r="DY1076" s="387"/>
      <c r="DZ1076" s="387"/>
      <c r="EA1076" s="387"/>
      <c r="EB1076" s="387"/>
      <c r="EC1076" s="387"/>
      <c r="ED1076" s="387"/>
      <c r="EE1076" s="387"/>
      <c r="EF1076" s="387"/>
      <c r="EG1076" s="387"/>
      <c r="EH1076" s="387"/>
      <c r="EI1076" s="387"/>
      <c r="EJ1076" s="387"/>
      <c r="EK1076" s="387"/>
      <c r="EL1076" s="387"/>
      <c r="EM1076" s="387"/>
    </row>
    <row r="1077" spans="1:143" s="389" customFormat="1" ht="25.5" hidden="1" customHeight="1">
      <c r="A1077" s="504"/>
      <c r="B1077" s="504"/>
      <c r="C1077" s="504"/>
      <c r="D1077" s="504"/>
      <c r="E1077" s="504"/>
      <c r="F1077" s="504"/>
      <c r="G1077" s="504"/>
      <c r="H1077" s="504"/>
      <c r="I1077" s="504"/>
      <c r="J1077" s="504"/>
      <c r="K1077" s="504"/>
      <c r="L1077" s="504"/>
      <c r="M1077" s="504"/>
      <c r="N1077" s="504"/>
      <c r="O1077" s="504"/>
      <c r="P1077" s="504"/>
      <c r="Q1077" s="504"/>
      <c r="R1077" s="504"/>
      <c r="S1077" s="504"/>
      <c r="T1077" s="504"/>
      <c r="U1077" s="504"/>
      <c r="V1077" s="504"/>
      <c r="W1077" s="504"/>
      <c r="X1077" s="504"/>
      <c r="Y1077" s="504"/>
      <c r="Z1077" s="504"/>
      <c r="AA1077" s="504"/>
      <c r="AB1077" s="504"/>
      <c r="AC1077" s="504"/>
      <c r="AD1077" s="504"/>
      <c r="AE1077" s="504"/>
      <c r="AF1077" s="500"/>
      <c r="AG1077" s="500"/>
      <c r="AH1077" s="500"/>
      <c r="AI1077" s="387"/>
      <c r="AJ1077" s="387"/>
      <c r="AK1077" s="387"/>
      <c r="AL1077" s="387"/>
      <c r="AM1077" s="387"/>
      <c r="AN1077" s="387"/>
      <c r="AO1077" s="387"/>
      <c r="AP1077" s="387"/>
      <c r="AQ1077" s="387"/>
      <c r="AR1077" s="387"/>
      <c r="AS1077" s="387"/>
      <c r="AT1077" s="387"/>
      <c r="AU1077" s="387"/>
      <c r="AV1077" s="387"/>
      <c r="AW1077" s="387"/>
      <c r="AX1077" s="387"/>
      <c r="AY1077" s="387"/>
      <c r="AZ1077" s="387"/>
      <c r="BA1077" s="387"/>
      <c r="BB1077" s="387"/>
      <c r="BC1077" s="387"/>
      <c r="BD1077" s="387"/>
      <c r="BE1077" s="387"/>
      <c r="BF1077" s="387"/>
      <c r="BG1077" s="387"/>
      <c r="BH1077" s="387"/>
      <c r="BI1077" s="387"/>
      <c r="BJ1077" s="387"/>
      <c r="BK1077" s="387"/>
      <c r="BL1077" s="387"/>
      <c r="BM1077" s="387"/>
      <c r="BN1077" s="387"/>
      <c r="BO1077" s="387"/>
      <c r="BP1077" s="387"/>
      <c r="BQ1077" s="387"/>
      <c r="BR1077" s="387"/>
      <c r="BS1077" s="387"/>
      <c r="BT1077" s="387"/>
      <c r="BU1077" s="387"/>
      <c r="BV1077" s="387"/>
      <c r="BW1077" s="387"/>
      <c r="BX1077" s="387"/>
      <c r="BY1077" s="387"/>
      <c r="BZ1077" s="387"/>
      <c r="CA1077" s="387"/>
      <c r="CB1077" s="387"/>
      <c r="CC1077" s="387"/>
      <c r="CD1077" s="387"/>
      <c r="CE1077" s="387"/>
      <c r="CF1077" s="387"/>
      <c r="CG1077" s="387"/>
      <c r="CH1077" s="387"/>
      <c r="CI1077" s="387"/>
      <c r="CJ1077" s="387"/>
      <c r="CK1077" s="387"/>
      <c r="CL1077" s="387"/>
      <c r="CM1077" s="387"/>
      <c r="CN1077" s="387"/>
      <c r="CO1077" s="387"/>
      <c r="CP1077" s="387"/>
      <c r="CQ1077" s="387"/>
      <c r="CR1077" s="387"/>
      <c r="CS1077" s="387"/>
      <c r="CT1077" s="387"/>
      <c r="CU1077" s="387"/>
      <c r="CV1077" s="387"/>
      <c r="CW1077" s="387"/>
      <c r="CX1077" s="387"/>
      <c r="CY1077" s="387"/>
      <c r="CZ1077" s="387"/>
      <c r="DA1077" s="387"/>
      <c r="DB1077" s="387"/>
      <c r="DC1077" s="387"/>
      <c r="DD1077" s="387"/>
      <c r="DE1077" s="387"/>
      <c r="DF1077" s="387"/>
      <c r="DG1077" s="387"/>
      <c r="DH1077" s="387"/>
      <c r="DI1077" s="387"/>
      <c r="DJ1077" s="387"/>
      <c r="DK1077" s="387"/>
      <c r="DL1077" s="387"/>
      <c r="DM1077" s="387"/>
      <c r="DN1077" s="387"/>
      <c r="DO1077" s="387"/>
      <c r="DP1077" s="387"/>
      <c r="DQ1077" s="387"/>
      <c r="DR1077" s="387"/>
      <c r="DS1077" s="387"/>
      <c r="DT1077" s="387"/>
      <c r="DU1077" s="387"/>
      <c r="DV1077" s="387"/>
      <c r="DW1077" s="387"/>
      <c r="DX1077" s="387"/>
      <c r="DY1077" s="387"/>
      <c r="DZ1077" s="387"/>
      <c r="EA1077" s="387"/>
      <c r="EB1077" s="387"/>
      <c r="EC1077" s="387"/>
      <c r="ED1077" s="387"/>
      <c r="EE1077" s="387"/>
      <c r="EF1077" s="387"/>
      <c r="EG1077" s="387"/>
      <c r="EH1077" s="387"/>
      <c r="EI1077" s="387"/>
      <c r="EJ1077" s="387"/>
      <c r="EK1077" s="387"/>
      <c r="EL1077" s="387"/>
      <c r="EM1077" s="387"/>
    </row>
    <row r="1078" spans="1:143" s="389" customFormat="1" ht="25.5" hidden="1" customHeight="1">
      <c r="A1078" s="504"/>
      <c r="B1078" s="504"/>
      <c r="C1078" s="504"/>
      <c r="D1078" s="504"/>
      <c r="E1078" s="504"/>
      <c r="F1078" s="504"/>
      <c r="G1078" s="504"/>
      <c r="H1078" s="504"/>
      <c r="I1078" s="504"/>
      <c r="J1078" s="504"/>
      <c r="K1078" s="504"/>
      <c r="L1078" s="504"/>
      <c r="M1078" s="504"/>
      <c r="N1078" s="504"/>
      <c r="O1078" s="504"/>
      <c r="P1078" s="504"/>
      <c r="Q1078" s="504"/>
      <c r="R1078" s="504"/>
      <c r="S1078" s="504"/>
      <c r="T1078" s="504"/>
      <c r="U1078" s="504"/>
      <c r="V1078" s="504"/>
      <c r="W1078" s="504"/>
      <c r="X1078" s="504"/>
      <c r="Y1078" s="504"/>
      <c r="Z1078" s="504"/>
      <c r="AA1078" s="504"/>
      <c r="AB1078" s="504"/>
      <c r="AC1078" s="504"/>
      <c r="AD1078" s="504"/>
      <c r="AE1078" s="504"/>
      <c r="AF1078" s="500"/>
      <c r="AG1078" s="500"/>
      <c r="AH1078" s="500"/>
      <c r="AI1078" s="387"/>
      <c r="AJ1078" s="387"/>
      <c r="AK1078" s="387"/>
      <c r="AL1078" s="387"/>
      <c r="AM1078" s="387"/>
      <c r="AN1078" s="387"/>
      <c r="AO1078" s="387"/>
      <c r="AP1078" s="387"/>
      <c r="AQ1078" s="387"/>
      <c r="AR1078" s="387"/>
      <c r="AS1078" s="387"/>
      <c r="AT1078" s="387"/>
      <c r="AU1078" s="387"/>
      <c r="AV1078" s="387"/>
      <c r="AW1078" s="387"/>
      <c r="AX1078" s="387"/>
      <c r="AY1078" s="387"/>
      <c r="AZ1078" s="387"/>
      <c r="BA1078" s="387"/>
      <c r="BB1078" s="387"/>
      <c r="BC1078" s="387"/>
      <c r="BD1078" s="387"/>
      <c r="BE1078" s="387"/>
      <c r="BF1078" s="387"/>
      <c r="BG1078" s="387"/>
      <c r="BH1078" s="387"/>
      <c r="BI1078" s="387"/>
      <c r="BJ1078" s="387"/>
      <c r="BK1078" s="387"/>
      <c r="BL1078" s="387"/>
      <c r="BM1078" s="387"/>
      <c r="BN1078" s="387"/>
      <c r="BO1078" s="387"/>
      <c r="BP1078" s="387"/>
      <c r="BQ1078" s="387"/>
      <c r="BR1078" s="387"/>
      <c r="BS1078" s="387"/>
      <c r="BT1078" s="387"/>
      <c r="BU1078" s="387"/>
      <c r="BV1078" s="387"/>
      <c r="BW1078" s="387"/>
      <c r="BX1078" s="387"/>
      <c r="BY1078" s="387"/>
      <c r="BZ1078" s="387"/>
      <c r="CA1078" s="387"/>
      <c r="CB1078" s="387"/>
      <c r="CC1078" s="387"/>
      <c r="CD1078" s="387"/>
      <c r="CE1078" s="387"/>
      <c r="CF1078" s="387"/>
      <c r="CG1078" s="387"/>
      <c r="CH1078" s="387"/>
      <c r="CI1078" s="387"/>
      <c r="CJ1078" s="387"/>
      <c r="CK1078" s="387"/>
      <c r="CL1078" s="387"/>
      <c r="CM1078" s="387"/>
      <c r="CN1078" s="387"/>
      <c r="CO1078" s="387"/>
      <c r="CP1078" s="387"/>
      <c r="CQ1078" s="387"/>
      <c r="CR1078" s="387"/>
      <c r="CS1078" s="387"/>
      <c r="CT1078" s="387"/>
      <c r="CU1078" s="387"/>
      <c r="CV1078" s="387"/>
      <c r="CW1078" s="387"/>
      <c r="CX1078" s="387"/>
      <c r="CY1078" s="387"/>
      <c r="CZ1078" s="387"/>
      <c r="DA1078" s="387"/>
      <c r="DB1078" s="387"/>
      <c r="DC1078" s="387"/>
      <c r="DD1078" s="387"/>
      <c r="DE1078" s="387"/>
      <c r="DF1078" s="387"/>
      <c r="DG1078" s="387"/>
      <c r="DH1078" s="387"/>
      <c r="DI1078" s="387"/>
      <c r="DJ1078" s="387"/>
      <c r="DK1078" s="387"/>
      <c r="DL1078" s="387"/>
      <c r="DM1078" s="387"/>
      <c r="DN1078" s="387"/>
      <c r="DO1078" s="387"/>
      <c r="DP1078" s="387"/>
      <c r="DQ1078" s="387"/>
      <c r="DR1078" s="387"/>
      <c r="DS1078" s="387"/>
      <c r="DT1078" s="387"/>
      <c r="DU1078" s="387"/>
      <c r="DV1078" s="387"/>
      <c r="DW1078" s="387"/>
      <c r="DX1078" s="387"/>
      <c r="DY1078" s="387"/>
      <c r="DZ1078" s="387"/>
      <c r="EA1078" s="387"/>
      <c r="EB1078" s="387"/>
      <c r="EC1078" s="387"/>
      <c r="ED1078" s="387"/>
      <c r="EE1078" s="387"/>
      <c r="EF1078" s="387"/>
      <c r="EG1078" s="387"/>
      <c r="EH1078" s="387"/>
      <c r="EI1078" s="387"/>
      <c r="EJ1078" s="387"/>
      <c r="EK1078" s="387"/>
      <c r="EL1078" s="387"/>
      <c r="EM1078" s="387"/>
    </row>
    <row r="1079" spans="1:143" s="389" customFormat="1" ht="25.5" hidden="1" customHeight="1">
      <c r="A1079" s="504"/>
      <c r="B1079" s="504"/>
      <c r="C1079" s="504"/>
      <c r="D1079" s="504"/>
      <c r="E1079" s="504"/>
      <c r="F1079" s="504"/>
      <c r="G1079" s="504"/>
      <c r="H1079" s="504"/>
      <c r="I1079" s="504"/>
      <c r="J1079" s="504"/>
      <c r="K1079" s="504"/>
      <c r="L1079" s="504"/>
      <c r="M1079" s="504"/>
      <c r="N1079" s="504"/>
      <c r="O1079" s="504"/>
      <c r="P1079" s="504"/>
      <c r="Q1079" s="504"/>
      <c r="R1079" s="504"/>
      <c r="S1079" s="504"/>
      <c r="T1079" s="504"/>
      <c r="U1079" s="504"/>
      <c r="V1079" s="504"/>
      <c r="W1079" s="504"/>
      <c r="X1079" s="504"/>
      <c r="Y1079" s="504"/>
      <c r="Z1079" s="504"/>
      <c r="AA1079" s="504"/>
      <c r="AB1079" s="504"/>
      <c r="AC1079" s="504"/>
      <c r="AD1079" s="504"/>
      <c r="AE1079" s="504"/>
      <c r="AF1079" s="500"/>
      <c r="AG1079" s="500"/>
      <c r="AH1079" s="500"/>
      <c r="AI1079" s="387"/>
      <c r="AJ1079" s="387"/>
      <c r="AK1079" s="387"/>
      <c r="AL1079" s="387"/>
      <c r="AM1079" s="387"/>
      <c r="AN1079" s="387"/>
      <c r="AO1079" s="387"/>
      <c r="AP1079" s="387"/>
      <c r="AQ1079" s="387"/>
      <c r="AR1079" s="387"/>
      <c r="AS1079" s="387"/>
      <c r="AT1079" s="387"/>
      <c r="AU1079" s="387"/>
      <c r="AV1079" s="387"/>
      <c r="AW1079" s="387"/>
      <c r="AX1079" s="387"/>
      <c r="AY1079" s="387"/>
      <c r="AZ1079" s="387"/>
      <c r="BA1079" s="387"/>
      <c r="BB1079" s="387"/>
      <c r="BC1079" s="387"/>
      <c r="BD1079" s="387"/>
      <c r="BE1079" s="387"/>
      <c r="BF1079" s="387"/>
      <c r="BG1079" s="387"/>
      <c r="BH1079" s="387"/>
      <c r="BI1079" s="387"/>
      <c r="BJ1079" s="387"/>
      <c r="BK1079" s="387"/>
      <c r="BL1079" s="387"/>
      <c r="BM1079" s="387"/>
      <c r="BN1079" s="387"/>
      <c r="BO1079" s="387"/>
      <c r="BP1079" s="387"/>
      <c r="BQ1079" s="387"/>
      <c r="BR1079" s="387"/>
      <c r="BS1079" s="387"/>
      <c r="BT1079" s="387"/>
      <c r="BU1079" s="387"/>
      <c r="BV1079" s="387"/>
      <c r="BW1079" s="387"/>
      <c r="BX1079" s="387"/>
      <c r="BY1079" s="387"/>
      <c r="BZ1079" s="387"/>
      <c r="CA1079" s="387"/>
      <c r="CB1079" s="387"/>
      <c r="CC1079" s="387"/>
      <c r="CD1079" s="387"/>
      <c r="CE1079" s="387"/>
      <c r="CF1079" s="387"/>
      <c r="CG1079" s="387"/>
      <c r="CH1079" s="387"/>
      <c r="CI1079" s="387"/>
      <c r="CJ1079" s="387"/>
      <c r="CK1079" s="387"/>
      <c r="CL1079" s="387"/>
      <c r="CM1079" s="387"/>
      <c r="CN1079" s="387"/>
      <c r="CO1079" s="387"/>
      <c r="CP1079" s="387"/>
      <c r="CQ1079" s="387"/>
      <c r="CR1079" s="387"/>
      <c r="CS1079" s="387"/>
      <c r="CT1079" s="387"/>
      <c r="CU1079" s="387"/>
      <c r="CV1079" s="387"/>
      <c r="CW1079" s="387"/>
      <c r="CX1079" s="387"/>
      <c r="CY1079" s="387"/>
      <c r="CZ1079" s="387"/>
      <c r="DA1079" s="387"/>
      <c r="DB1079" s="387"/>
      <c r="DC1079" s="387"/>
      <c r="DD1079" s="387"/>
      <c r="DE1079" s="387"/>
      <c r="DF1079" s="387"/>
      <c r="DG1079" s="387"/>
      <c r="DH1079" s="387"/>
      <c r="DI1079" s="387"/>
      <c r="DJ1079" s="387"/>
      <c r="DK1079" s="387"/>
      <c r="DL1079" s="387"/>
      <c r="DM1079" s="387"/>
      <c r="DN1079" s="387"/>
      <c r="DO1079" s="387"/>
      <c r="DP1079" s="387"/>
      <c r="DQ1079" s="387"/>
      <c r="DR1079" s="387"/>
      <c r="DS1079" s="387"/>
      <c r="DT1079" s="387"/>
      <c r="DU1079" s="387"/>
      <c r="DV1079" s="387"/>
      <c r="DW1079" s="387"/>
      <c r="DX1079" s="387"/>
      <c r="DY1079" s="387"/>
      <c r="DZ1079" s="387"/>
      <c r="EA1079" s="387"/>
      <c r="EB1079" s="387"/>
      <c r="EC1079" s="387"/>
      <c r="ED1079" s="387"/>
      <c r="EE1079" s="387"/>
      <c r="EF1079" s="387"/>
      <c r="EG1079" s="387"/>
      <c r="EH1079" s="387"/>
      <c r="EI1079" s="387"/>
      <c r="EJ1079" s="387"/>
      <c r="EK1079" s="387"/>
      <c r="EL1079" s="387"/>
      <c r="EM1079" s="387"/>
    </row>
    <row r="1080" spans="1:143" s="389" customFormat="1" ht="25.5" hidden="1" customHeight="1">
      <c r="A1080" s="504"/>
      <c r="B1080" s="504"/>
      <c r="C1080" s="504"/>
      <c r="D1080" s="504"/>
      <c r="E1080" s="504"/>
      <c r="F1080" s="504"/>
      <c r="G1080" s="504"/>
      <c r="H1080" s="504"/>
      <c r="I1080" s="504"/>
      <c r="J1080" s="504"/>
      <c r="K1080" s="504"/>
      <c r="L1080" s="504"/>
      <c r="M1080" s="504"/>
      <c r="N1080" s="504"/>
      <c r="O1080" s="504"/>
      <c r="P1080" s="504"/>
      <c r="Q1080" s="504"/>
      <c r="R1080" s="504"/>
      <c r="S1080" s="504"/>
      <c r="T1080" s="504"/>
      <c r="U1080" s="504"/>
      <c r="V1080" s="504"/>
      <c r="W1080" s="504"/>
      <c r="X1080" s="504"/>
      <c r="Y1080" s="504"/>
      <c r="Z1080" s="504"/>
      <c r="AA1080" s="504"/>
      <c r="AB1080" s="504"/>
      <c r="AC1080" s="504"/>
      <c r="AD1080" s="504"/>
      <c r="AE1080" s="504"/>
      <c r="AF1080" s="500"/>
      <c r="AG1080" s="500"/>
      <c r="AH1080" s="500"/>
      <c r="AI1080" s="387"/>
      <c r="AJ1080" s="387"/>
      <c r="AK1080" s="387"/>
      <c r="AL1080" s="387"/>
      <c r="AM1080" s="387"/>
      <c r="AN1080" s="387"/>
      <c r="AO1080" s="387"/>
      <c r="AP1080" s="387"/>
      <c r="AQ1080" s="387"/>
      <c r="AR1080" s="387"/>
      <c r="AS1080" s="387"/>
      <c r="AT1080" s="387"/>
      <c r="AU1080" s="387"/>
      <c r="AV1080" s="387"/>
      <c r="AW1080" s="387"/>
      <c r="AX1080" s="387"/>
      <c r="AY1080" s="387"/>
      <c r="AZ1080" s="387"/>
      <c r="BA1080" s="387"/>
      <c r="BB1080" s="387"/>
      <c r="BC1080" s="387"/>
      <c r="BD1080" s="387"/>
      <c r="BE1080" s="387"/>
      <c r="BF1080" s="387"/>
      <c r="BG1080" s="387"/>
      <c r="BH1080" s="387"/>
      <c r="BI1080" s="387"/>
      <c r="BJ1080" s="387"/>
      <c r="BK1080" s="387"/>
      <c r="BL1080" s="387"/>
      <c r="BM1080" s="387"/>
      <c r="BN1080" s="387"/>
      <c r="BO1080" s="387"/>
      <c r="BP1080" s="387"/>
      <c r="BQ1080" s="387"/>
      <c r="BR1080" s="387"/>
      <c r="BS1080" s="387"/>
      <c r="BT1080" s="387"/>
      <c r="BU1080" s="387"/>
      <c r="BV1080" s="387"/>
      <c r="BW1080" s="387"/>
      <c r="BX1080" s="387"/>
      <c r="BY1080" s="387"/>
      <c r="BZ1080" s="387"/>
      <c r="CA1080" s="387"/>
      <c r="CB1080" s="387"/>
      <c r="CC1080" s="387"/>
      <c r="CD1080" s="387"/>
      <c r="CE1080" s="387"/>
      <c r="CF1080" s="387"/>
      <c r="CG1080" s="387"/>
      <c r="CH1080" s="387"/>
      <c r="CI1080" s="387"/>
      <c r="CJ1080" s="387"/>
      <c r="CK1080" s="387"/>
      <c r="CL1080" s="387"/>
      <c r="CM1080" s="387"/>
      <c r="CN1080" s="387"/>
      <c r="CO1080" s="387"/>
      <c r="CP1080" s="387"/>
      <c r="CQ1080" s="387"/>
      <c r="CR1080" s="387"/>
      <c r="CS1080" s="387"/>
      <c r="CT1080" s="387"/>
      <c r="CU1080" s="387"/>
      <c r="CV1080" s="387"/>
      <c r="CW1080" s="387"/>
      <c r="CX1080" s="387"/>
      <c r="CY1080" s="387"/>
      <c r="CZ1080" s="387"/>
      <c r="DA1080" s="387"/>
      <c r="DB1080" s="387"/>
      <c r="DC1080" s="387"/>
      <c r="DD1080" s="387"/>
      <c r="DE1080" s="387"/>
      <c r="DF1080" s="387"/>
      <c r="DG1080" s="387"/>
      <c r="DH1080" s="387"/>
      <c r="DI1080" s="387"/>
      <c r="DJ1080" s="387"/>
      <c r="DK1080" s="387"/>
      <c r="DL1080" s="387"/>
      <c r="DM1080" s="387"/>
      <c r="DN1080" s="387"/>
      <c r="DO1080" s="387"/>
      <c r="DP1080" s="387"/>
      <c r="DQ1080" s="387"/>
      <c r="DR1080" s="387"/>
      <c r="DS1080" s="387"/>
      <c r="DT1080" s="387"/>
      <c r="DU1080" s="387"/>
      <c r="DV1080" s="387"/>
      <c r="DW1080" s="387"/>
      <c r="DX1080" s="387"/>
      <c r="DY1080" s="387"/>
      <c r="DZ1080" s="387"/>
      <c r="EA1080" s="387"/>
      <c r="EB1080" s="387"/>
      <c r="EC1080" s="387"/>
      <c r="ED1080" s="387"/>
      <c r="EE1080" s="387"/>
      <c r="EF1080" s="387"/>
      <c r="EG1080" s="387"/>
      <c r="EH1080" s="387"/>
      <c r="EI1080" s="387"/>
      <c r="EJ1080" s="387"/>
      <c r="EK1080" s="387"/>
      <c r="EL1080" s="387"/>
      <c r="EM1080" s="387"/>
    </row>
    <row r="1081" spans="1:143" s="389" customFormat="1" ht="25.5" hidden="1" customHeight="1">
      <c r="A1081" s="504"/>
      <c r="B1081" s="504"/>
      <c r="C1081" s="504"/>
      <c r="D1081" s="504"/>
      <c r="E1081" s="504"/>
      <c r="F1081" s="504"/>
      <c r="G1081" s="504"/>
      <c r="H1081" s="504"/>
      <c r="I1081" s="504"/>
      <c r="J1081" s="504"/>
      <c r="K1081" s="504"/>
      <c r="L1081" s="504"/>
      <c r="M1081" s="504"/>
      <c r="N1081" s="504"/>
      <c r="O1081" s="504"/>
      <c r="P1081" s="504"/>
      <c r="Q1081" s="504"/>
      <c r="R1081" s="504"/>
      <c r="S1081" s="504"/>
      <c r="T1081" s="504"/>
      <c r="U1081" s="504"/>
      <c r="V1081" s="504"/>
      <c r="W1081" s="504"/>
      <c r="X1081" s="504"/>
      <c r="Y1081" s="504"/>
      <c r="Z1081" s="504"/>
      <c r="AA1081" s="504"/>
      <c r="AB1081" s="504"/>
      <c r="AC1081" s="504"/>
      <c r="AD1081" s="504"/>
      <c r="AE1081" s="504"/>
      <c r="AF1081" s="500"/>
      <c r="AG1081" s="500"/>
      <c r="AH1081" s="500"/>
      <c r="AI1081" s="387"/>
      <c r="AJ1081" s="387"/>
      <c r="AK1081" s="387"/>
      <c r="AL1081" s="387"/>
      <c r="AM1081" s="387"/>
      <c r="AN1081" s="387"/>
      <c r="AO1081" s="387"/>
      <c r="AP1081" s="387"/>
      <c r="AQ1081" s="387"/>
      <c r="AR1081" s="387"/>
      <c r="AS1081" s="387"/>
      <c r="AT1081" s="387"/>
      <c r="AU1081" s="387"/>
      <c r="AV1081" s="387"/>
      <c r="AW1081" s="387"/>
      <c r="AX1081" s="387"/>
      <c r="AY1081" s="387"/>
      <c r="AZ1081" s="387"/>
      <c r="BA1081" s="387"/>
      <c r="BB1081" s="387"/>
      <c r="BC1081" s="387"/>
      <c r="BD1081" s="387"/>
      <c r="BE1081" s="387"/>
      <c r="BF1081" s="387"/>
      <c r="BG1081" s="387"/>
      <c r="BH1081" s="387"/>
      <c r="BI1081" s="387"/>
      <c r="BJ1081" s="387"/>
      <c r="BK1081" s="387"/>
      <c r="BL1081" s="387"/>
      <c r="BM1081" s="387"/>
      <c r="BN1081" s="387"/>
      <c r="BO1081" s="387"/>
      <c r="BP1081" s="387"/>
      <c r="BQ1081" s="387"/>
      <c r="BR1081" s="387"/>
      <c r="BS1081" s="387"/>
      <c r="BT1081" s="387"/>
      <c r="BU1081" s="387"/>
      <c r="BV1081" s="387"/>
      <c r="BW1081" s="387"/>
      <c r="BX1081" s="387"/>
      <c r="BY1081" s="387"/>
      <c r="BZ1081" s="387"/>
      <c r="CA1081" s="387"/>
      <c r="CB1081" s="387"/>
      <c r="CC1081" s="387"/>
      <c r="CD1081" s="387"/>
      <c r="CE1081" s="387"/>
      <c r="CF1081" s="387"/>
      <c r="CG1081" s="387"/>
      <c r="CH1081" s="387"/>
      <c r="CI1081" s="387"/>
      <c r="CJ1081" s="387"/>
      <c r="CK1081" s="387"/>
      <c r="CL1081" s="387"/>
      <c r="CM1081" s="387"/>
      <c r="CN1081" s="387"/>
      <c r="CO1081" s="387"/>
      <c r="CP1081" s="387"/>
      <c r="CQ1081" s="387"/>
      <c r="CR1081" s="387"/>
      <c r="CS1081" s="387"/>
      <c r="CT1081" s="387"/>
      <c r="CU1081" s="387"/>
      <c r="CV1081" s="387"/>
      <c r="CW1081" s="387"/>
      <c r="CX1081" s="387"/>
      <c r="CY1081" s="387"/>
      <c r="CZ1081" s="387"/>
      <c r="DA1081" s="387"/>
      <c r="DB1081" s="387"/>
      <c r="DC1081" s="387"/>
      <c r="DD1081" s="387"/>
      <c r="DE1081" s="387"/>
      <c r="DF1081" s="387"/>
      <c r="DG1081" s="387"/>
      <c r="DH1081" s="387"/>
      <c r="DI1081" s="387"/>
      <c r="DJ1081" s="387"/>
      <c r="DK1081" s="387"/>
      <c r="DL1081" s="387"/>
      <c r="DM1081" s="387"/>
      <c r="DN1081" s="387"/>
      <c r="DO1081" s="387"/>
      <c r="DP1081" s="387"/>
      <c r="DQ1081" s="387"/>
      <c r="DR1081" s="387"/>
      <c r="DS1081" s="387"/>
      <c r="DT1081" s="387"/>
      <c r="DU1081" s="387"/>
      <c r="DV1081" s="387"/>
      <c r="DW1081" s="387"/>
      <c r="DX1081" s="387"/>
      <c r="DY1081" s="387"/>
      <c r="DZ1081" s="387"/>
      <c r="EA1081" s="387"/>
      <c r="EB1081" s="387"/>
      <c r="EC1081" s="387"/>
      <c r="ED1081" s="387"/>
      <c r="EE1081" s="387"/>
      <c r="EF1081" s="387"/>
      <c r="EG1081" s="387"/>
      <c r="EH1081" s="387"/>
      <c r="EI1081" s="387"/>
      <c r="EJ1081" s="387"/>
      <c r="EK1081" s="387"/>
      <c r="EL1081" s="387"/>
      <c r="EM1081" s="387"/>
    </row>
    <row r="1082" spans="1:143" s="389" customFormat="1" ht="25.5" hidden="1" customHeight="1">
      <c r="A1082" s="504"/>
      <c r="B1082" s="504"/>
      <c r="C1082" s="504"/>
      <c r="D1082" s="504"/>
      <c r="E1082" s="504"/>
      <c r="F1082" s="504"/>
      <c r="G1082" s="504"/>
      <c r="H1082" s="504"/>
      <c r="I1082" s="504"/>
      <c r="J1082" s="504"/>
      <c r="K1082" s="504"/>
      <c r="L1082" s="504"/>
      <c r="M1082" s="504"/>
      <c r="N1082" s="504"/>
      <c r="O1082" s="504"/>
      <c r="P1082" s="504"/>
      <c r="Q1082" s="504"/>
      <c r="R1082" s="504"/>
      <c r="S1082" s="504"/>
      <c r="T1082" s="504"/>
      <c r="U1082" s="504"/>
      <c r="V1082" s="504"/>
      <c r="W1082" s="504"/>
      <c r="X1082" s="504"/>
      <c r="Y1082" s="504"/>
      <c r="Z1082" s="504"/>
      <c r="AA1082" s="504"/>
      <c r="AB1082" s="504"/>
      <c r="AC1082" s="504"/>
      <c r="AD1082" s="504"/>
      <c r="AE1082" s="504"/>
      <c r="AF1082" s="500"/>
      <c r="AG1082" s="500"/>
      <c r="AH1082" s="500"/>
      <c r="AI1082" s="387"/>
      <c r="AJ1082" s="387"/>
      <c r="AK1082" s="387"/>
      <c r="AL1082" s="387"/>
      <c r="AM1082" s="387"/>
      <c r="AN1082" s="387"/>
      <c r="AO1082" s="387"/>
      <c r="AP1082" s="387"/>
      <c r="AQ1082" s="387"/>
      <c r="AR1082" s="387"/>
      <c r="AS1082" s="387"/>
      <c r="AT1082" s="387"/>
      <c r="AU1082" s="387"/>
      <c r="AV1082" s="387"/>
      <c r="AW1082" s="387"/>
      <c r="AX1082" s="387"/>
      <c r="AY1082" s="387"/>
      <c r="AZ1082" s="387"/>
      <c r="BA1082" s="387"/>
      <c r="BB1082" s="387"/>
      <c r="BC1082" s="387"/>
      <c r="BD1082" s="387"/>
      <c r="BE1082" s="387"/>
      <c r="BF1082" s="387"/>
      <c r="BG1082" s="387"/>
      <c r="BH1082" s="387"/>
      <c r="BI1082" s="387"/>
      <c r="BJ1082" s="387"/>
      <c r="BK1082" s="387"/>
      <c r="BL1082" s="387"/>
      <c r="BM1082" s="387"/>
      <c r="BN1082" s="387"/>
      <c r="BO1082" s="387"/>
      <c r="BP1082" s="387"/>
      <c r="BQ1082" s="387"/>
      <c r="BR1082" s="387"/>
      <c r="BS1082" s="387"/>
      <c r="BT1082" s="387"/>
      <c r="BU1082" s="387"/>
      <c r="BV1082" s="387"/>
      <c r="BW1082" s="387"/>
      <c r="BX1082" s="387"/>
      <c r="BY1082" s="387"/>
      <c r="BZ1082" s="387"/>
      <c r="CA1082" s="387"/>
      <c r="CB1082" s="387"/>
      <c r="CC1082" s="387"/>
      <c r="CD1082" s="387"/>
      <c r="CE1082" s="387"/>
      <c r="CF1082" s="387"/>
      <c r="CG1082" s="387"/>
      <c r="CH1082" s="387"/>
      <c r="CI1082" s="387"/>
      <c r="CJ1082" s="387"/>
      <c r="CK1082" s="387"/>
      <c r="CL1082" s="387"/>
      <c r="CM1082" s="387"/>
      <c r="CN1082" s="387"/>
      <c r="CO1082" s="387"/>
      <c r="CP1082" s="387"/>
      <c r="CQ1082" s="387"/>
      <c r="CR1082" s="387"/>
      <c r="CS1082" s="387"/>
      <c r="CT1082" s="387"/>
      <c r="CU1082" s="387"/>
      <c r="CV1082" s="387"/>
      <c r="CW1082" s="387"/>
      <c r="CX1082" s="387"/>
      <c r="CY1082" s="387"/>
      <c r="CZ1082" s="387"/>
      <c r="DA1082" s="387"/>
      <c r="DB1082" s="387"/>
      <c r="DC1082" s="387"/>
      <c r="DD1082" s="387"/>
      <c r="DE1082" s="387"/>
      <c r="DF1082" s="387"/>
      <c r="DG1082" s="387"/>
      <c r="DH1082" s="387"/>
      <c r="DI1082" s="387"/>
      <c r="DJ1082" s="387"/>
      <c r="DK1082" s="387"/>
      <c r="DL1082" s="387"/>
      <c r="DM1082" s="387"/>
      <c r="DN1082" s="387"/>
      <c r="DO1082" s="387"/>
      <c r="DP1082" s="387"/>
      <c r="DQ1082" s="387"/>
      <c r="DR1082" s="387"/>
      <c r="DS1082" s="387"/>
      <c r="DT1082" s="387"/>
      <c r="DU1082" s="387"/>
      <c r="DV1082" s="387"/>
      <c r="DW1082" s="387"/>
      <c r="DX1082" s="387"/>
      <c r="DY1082" s="387"/>
      <c r="DZ1082" s="387"/>
      <c r="EA1082" s="387"/>
      <c r="EB1082" s="387"/>
      <c r="EC1082" s="387"/>
      <c r="ED1082" s="387"/>
      <c r="EE1082" s="387"/>
      <c r="EF1082" s="387"/>
      <c r="EG1082" s="387"/>
      <c r="EH1082" s="387"/>
      <c r="EI1082" s="387"/>
      <c r="EJ1082" s="387"/>
      <c r="EK1082" s="387"/>
      <c r="EL1082" s="387"/>
      <c r="EM1082" s="387"/>
    </row>
    <row r="1083" spans="1:143" s="389" customFormat="1" ht="25.5" hidden="1" customHeight="1">
      <c r="A1083" s="504"/>
      <c r="B1083" s="504"/>
      <c r="C1083" s="504"/>
      <c r="D1083" s="504"/>
      <c r="E1083" s="504"/>
      <c r="F1083" s="504"/>
      <c r="G1083" s="504"/>
      <c r="H1083" s="504"/>
      <c r="I1083" s="504"/>
      <c r="J1083" s="504"/>
      <c r="K1083" s="504"/>
      <c r="L1083" s="504"/>
      <c r="M1083" s="504"/>
      <c r="N1083" s="504"/>
      <c r="O1083" s="504"/>
      <c r="P1083" s="504"/>
      <c r="Q1083" s="504"/>
      <c r="R1083" s="504"/>
      <c r="S1083" s="504"/>
      <c r="T1083" s="504"/>
      <c r="U1083" s="504"/>
      <c r="V1083" s="504"/>
      <c r="W1083" s="504"/>
      <c r="X1083" s="504"/>
      <c r="Y1083" s="504"/>
      <c r="Z1083" s="504"/>
      <c r="AA1083" s="504"/>
      <c r="AB1083" s="504"/>
      <c r="AC1083" s="504"/>
      <c r="AD1083" s="504"/>
      <c r="AE1083" s="504"/>
      <c r="AF1083" s="500"/>
      <c r="AG1083" s="500"/>
      <c r="AH1083" s="500"/>
      <c r="AI1083" s="387"/>
      <c r="AJ1083" s="387"/>
      <c r="AK1083" s="387"/>
      <c r="AL1083" s="387"/>
      <c r="AM1083" s="387"/>
      <c r="AN1083" s="387"/>
      <c r="AO1083" s="387"/>
      <c r="AP1083" s="387"/>
      <c r="AQ1083" s="387"/>
      <c r="AR1083" s="387"/>
      <c r="AS1083" s="387"/>
      <c r="AT1083" s="387"/>
      <c r="AU1083" s="387"/>
      <c r="AV1083" s="387"/>
      <c r="AW1083" s="387"/>
      <c r="AX1083" s="387"/>
      <c r="AY1083" s="387"/>
      <c r="AZ1083" s="387"/>
      <c r="BA1083" s="387"/>
      <c r="BB1083" s="387"/>
      <c r="BC1083" s="387"/>
      <c r="BD1083" s="387"/>
      <c r="BE1083" s="387"/>
      <c r="BF1083" s="387"/>
      <c r="BG1083" s="387"/>
      <c r="BH1083" s="387"/>
      <c r="BI1083" s="387"/>
      <c r="BJ1083" s="387"/>
      <c r="BK1083" s="387"/>
      <c r="BL1083" s="387"/>
      <c r="BM1083" s="387"/>
      <c r="BN1083" s="387"/>
      <c r="BO1083" s="387"/>
      <c r="BP1083" s="387"/>
      <c r="BQ1083" s="387"/>
      <c r="BR1083" s="387"/>
      <c r="BS1083" s="387"/>
      <c r="BT1083" s="387"/>
      <c r="BU1083" s="387"/>
      <c r="BV1083" s="387"/>
      <c r="BW1083" s="387"/>
      <c r="BX1083" s="387"/>
      <c r="BY1083" s="387"/>
      <c r="BZ1083" s="387"/>
      <c r="CA1083" s="387"/>
      <c r="CB1083" s="387"/>
      <c r="CC1083" s="387"/>
      <c r="CD1083" s="387"/>
      <c r="CE1083" s="387"/>
      <c r="CF1083" s="387"/>
      <c r="CG1083" s="387"/>
      <c r="CH1083" s="387"/>
      <c r="CI1083" s="387"/>
      <c r="CJ1083" s="387"/>
      <c r="CK1083" s="387"/>
      <c r="CL1083" s="387"/>
      <c r="CM1083" s="387"/>
      <c r="CN1083" s="387"/>
      <c r="CO1083" s="387"/>
      <c r="CP1083" s="387"/>
      <c r="CQ1083" s="387"/>
      <c r="CR1083" s="387"/>
      <c r="CS1083" s="387"/>
      <c r="CT1083" s="387"/>
      <c r="CU1083" s="387"/>
      <c r="CV1083" s="387"/>
      <c r="CW1083" s="387"/>
      <c r="CX1083" s="387"/>
      <c r="CY1083" s="387"/>
      <c r="CZ1083" s="387"/>
      <c r="DA1083" s="387"/>
      <c r="DB1083" s="387"/>
      <c r="DC1083" s="387"/>
      <c r="DD1083" s="387"/>
      <c r="DE1083" s="387"/>
      <c r="DF1083" s="387"/>
      <c r="DG1083" s="387"/>
      <c r="DH1083" s="387"/>
      <c r="DI1083" s="387"/>
      <c r="DJ1083" s="387"/>
      <c r="DK1083" s="387"/>
      <c r="DL1083" s="387"/>
      <c r="DM1083" s="387"/>
      <c r="DN1083" s="387"/>
      <c r="DO1083" s="387"/>
      <c r="DP1083" s="387"/>
      <c r="DQ1083" s="387"/>
      <c r="DR1083" s="387"/>
      <c r="DS1083" s="387"/>
      <c r="DT1083" s="387"/>
      <c r="DU1083" s="387"/>
      <c r="DV1083" s="387"/>
      <c r="DW1083" s="387"/>
      <c r="DX1083" s="387"/>
      <c r="DY1083" s="387"/>
      <c r="DZ1083" s="387"/>
      <c r="EA1083" s="387"/>
      <c r="EB1083" s="387"/>
      <c r="EC1083" s="387"/>
      <c r="ED1083" s="387"/>
      <c r="EE1083" s="387"/>
      <c r="EF1083" s="387"/>
      <c r="EG1083" s="387"/>
      <c r="EH1083" s="387"/>
      <c r="EI1083" s="387"/>
      <c r="EJ1083" s="387"/>
      <c r="EK1083" s="387"/>
      <c r="EL1083" s="387"/>
      <c r="EM1083" s="387"/>
    </row>
    <row r="1084" spans="1:143" s="389" customFormat="1" ht="25.5" hidden="1" customHeight="1">
      <c r="A1084" s="504"/>
      <c r="B1084" s="504"/>
      <c r="C1084" s="504"/>
      <c r="D1084" s="504"/>
      <c r="E1084" s="504"/>
      <c r="F1084" s="504"/>
      <c r="G1084" s="504"/>
      <c r="H1084" s="504"/>
      <c r="I1084" s="504"/>
      <c r="J1084" s="504"/>
      <c r="K1084" s="504"/>
      <c r="L1084" s="504"/>
      <c r="M1084" s="504"/>
      <c r="N1084" s="504"/>
      <c r="O1084" s="504"/>
      <c r="P1084" s="504"/>
      <c r="Q1084" s="504"/>
      <c r="R1084" s="504"/>
      <c r="S1084" s="504"/>
      <c r="T1084" s="504"/>
      <c r="U1084" s="504"/>
      <c r="V1084" s="504"/>
      <c r="W1084" s="504"/>
      <c r="X1084" s="504"/>
      <c r="Y1084" s="504"/>
      <c r="Z1084" s="504"/>
      <c r="AA1084" s="504"/>
      <c r="AB1084" s="504"/>
      <c r="AC1084" s="504"/>
      <c r="AD1084" s="504"/>
      <c r="AE1084" s="504"/>
      <c r="AF1084" s="500"/>
      <c r="AG1084" s="500"/>
      <c r="AH1084" s="500"/>
      <c r="AI1084" s="387"/>
      <c r="AJ1084" s="387"/>
      <c r="AK1084" s="387"/>
      <c r="AL1084" s="387"/>
      <c r="AM1084" s="387"/>
      <c r="AN1084" s="387"/>
      <c r="AO1084" s="387"/>
      <c r="AP1084" s="387"/>
      <c r="AQ1084" s="387"/>
      <c r="AR1084" s="387"/>
      <c r="AS1084" s="387"/>
      <c r="AT1084" s="387"/>
      <c r="AU1084" s="387"/>
      <c r="AV1084" s="387"/>
      <c r="AW1084" s="387"/>
      <c r="AX1084" s="387"/>
      <c r="AY1084" s="387"/>
      <c r="AZ1084" s="387"/>
      <c r="BA1084" s="387"/>
      <c r="BB1084" s="387"/>
      <c r="BC1084" s="387"/>
      <c r="BD1084" s="387"/>
      <c r="BE1084" s="387"/>
      <c r="BF1084" s="387"/>
      <c r="BG1084" s="387"/>
      <c r="BH1084" s="387"/>
      <c r="BI1084" s="387"/>
      <c r="BJ1084" s="387"/>
      <c r="BK1084" s="387"/>
      <c r="BL1084" s="387"/>
      <c r="BM1084" s="387"/>
      <c r="BN1084" s="387"/>
      <c r="BO1084" s="387"/>
      <c r="BP1084" s="387"/>
      <c r="BQ1084" s="387"/>
      <c r="BR1084" s="387"/>
      <c r="BS1084" s="387"/>
      <c r="BT1084" s="387"/>
      <c r="BU1084" s="387"/>
      <c r="BV1084" s="387"/>
      <c r="BW1084" s="387"/>
      <c r="BX1084" s="387"/>
      <c r="BY1084" s="387"/>
      <c r="BZ1084" s="387"/>
      <c r="CA1084" s="387"/>
      <c r="CB1084" s="387"/>
      <c r="CC1084" s="387"/>
      <c r="CD1084" s="387"/>
      <c r="CE1084" s="387"/>
      <c r="CF1084" s="387"/>
      <c r="CG1084" s="387"/>
      <c r="CH1084" s="387"/>
      <c r="CI1084" s="387"/>
      <c r="CJ1084" s="387"/>
      <c r="CK1084" s="387"/>
      <c r="CL1084" s="387"/>
      <c r="CM1084" s="387"/>
      <c r="CN1084" s="387"/>
      <c r="CO1084" s="387"/>
      <c r="CP1084" s="387"/>
      <c r="CQ1084" s="387"/>
      <c r="CR1084" s="387"/>
      <c r="CS1084" s="387"/>
      <c r="CT1084" s="387"/>
      <c r="CU1084" s="387"/>
      <c r="CV1084" s="387"/>
      <c r="CW1084" s="387"/>
      <c r="CX1084" s="387"/>
      <c r="CY1084" s="387"/>
      <c r="CZ1084" s="387"/>
      <c r="DA1084" s="387"/>
      <c r="DB1084" s="387"/>
      <c r="DC1084" s="387"/>
      <c r="DD1084" s="387"/>
      <c r="DE1084" s="387"/>
      <c r="DF1084" s="387"/>
      <c r="DG1084" s="387"/>
      <c r="DH1084" s="387"/>
      <c r="DI1084" s="387"/>
      <c r="DJ1084" s="387"/>
      <c r="DK1084" s="387"/>
      <c r="DL1084" s="387"/>
      <c r="DM1084" s="387"/>
      <c r="DN1084" s="387"/>
      <c r="DO1084" s="387"/>
      <c r="DP1084" s="387"/>
      <c r="DQ1084" s="387"/>
      <c r="DR1084" s="387"/>
      <c r="DS1084" s="387"/>
      <c r="DT1084" s="387"/>
      <c r="DU1084" s="387"/>
      <c r="DV1084" s="387"/>
      <c r="DW1084" s="387"/>
      <c r="DX1084" s="387"/>
      <c r="DY1084" s="387"/>
      <c r="DZ1084" s="387"/>
      <c r="EA1084" s="387"/>
      <c r="EB1084" s="387"/>
      <c r="EC1084" s="387"/>
      <c r="ED1084" s="387"/>
      <c r="EE1084" s="387"/>
      <c r="EF1084" s="387"/>
      <c r="EG1084" s="387"/>
      <c r="EH1084" s="387"/>
      <c r="EI1084" s="387"/>
      <c r="EJ1084" s="387"/>
      <c r="EK1084" s="387"/>
      <c r="EL1084" s="387"/>
      <c r="EM1084" s="387"/>
    </row>
    <row r="1085" spans="1:143" s="389" customFormat="1" ht="25.5" hidden="1" customHeight="1">
      <c r="A1085" s="504"/>
      <c r="B1085" s="504"/>
      <c r="C1085" s="504"/>
      <c r="D1085" s="504"/>
      <c r="E1085" s="504"/>
      <c r="F1085" s="504"/>
      <c r="G1085" s="504"/>
      <c r="H1085" s="504"/>
      <c r="I1085" s="504"/>
      <c r="J1085" s="504"/>
      <c r="K1085" s="504"/>
      <c r="L1085" s="504"/>
      <c r="M1085" s="504"/>
      <c r="N1085" s="504"/>
      <c r="O1085" s="504"/>
      <c r="P1085" s="504"/>
      <c r="Q1085" s="504"/>
      <c r="R1085" s="504"/>
      <c r="S1085" s="504"/>
      <c r="T1085" s="504"/>
      <c r="U1085" s="504"/>
      <c r="V1085" s="504"/>
      <c r="W1085" s="504"/>
      <c r="X1085" s="504"/>
      <c r="Y1085" s="504"/>
      <c r="Z1085" s="504"/>
      <c r="AA1085" s="504"/>
      <c r="AB1085" s="504"/>
      <c r="AC1085" s="504"/>
      <c r="AD1085" s="504"/>
      <c r="AE1085" s="504"/>
      <c r="AF1085" s="500"/>
      <c r="AG1085" s="500"/>
      <c r="AH1085" s="500"/>
      <c r="AI1085" s="387"/>
      <c r="AJ1085" s="387"/>
      <c r="AK1085" s="387"/>
      <c r="AL1085" s="387"/>
      <c r="AM1085" s="387"/>
      <c r="AN1085" s="387"/>
      <c r="AO1085" s="387"/>
      <c r="AP1085" s="387"/>
      <c r="AQ1085" s="387"/>
      <c r="AR1085" s="387"/>
      <c r="AS1085" s="387"/>
      <c r="AT1085" s="387"/>
      <c r="AU1085" s="387"/>
      <c r="AV1085" s="387"/>
      <c r="AW1085" s="387"/>
      <c r="AX1085" s="387"/>
      <c r="AY1085" s="387"/>
      <c r="AZ1085" s="387"/>
      <c r="BA1085" s="387"/>
      <c r="BB1085" s="387"/>
      <c r="BC1085" s="387"/>
      <c r="BD1085" s="387"/>
      <c r="BE1085" s="387"/>
      <c r="BF1085" s="387"/>
      <c r="BG1085" s="387"/>
      <c r="BH1085" s="387"/>
      <c r="BI1085" s="387"/>
      <c r="BJ1085" s="387"/>
      <c r="BK1085" s="387"/>
      <c r="BL1085" s="387"/>
      <c r="BM1085" s="387"/>
      <c r="BN1085" s="387"/>
      <c r="BO1085" s="387"/>
      <c r="BP1085" s="387"/>
      <c r="BQ1085" s="387"/>
      <c r="BR1085" s="387"/>
      <c r="BS1085" s="387"/>
      <c r="BT1085" s="387"/>
      <c r="BU1085" s="387"/>
      <c r="BV1085" s="387"/>
      <c r="BW1085" s="387"/>
      <c r="BX1085" s="387"/>
      <c r="BY1085" s="387"/>
      <c r="BZ1085" s="387"/>
      <c r="CA1085" s="387"/>
      <c r="CB1085" s="387"/>
      <c r="CC1085" s="387"/>
      <c r="CD1085" s="387"/>
      <c r="CE1085" s="387"/>
      <c r="CF1085" s="387"/>
      <c r="CG1085" s="387"/>
      <c r="CH1085" s="387"/>
      <c r="CI1085" s="387"/>
      <c r="CJ1085" s="387"/>
      <c r="CK1085" s="387"/>
      <c r="CL1085" s="387"/>
      <c r="CM1085" s="387"/>
      <c r="CN1085" s="387"/>
      <c r="CO1085" s="387"/>
      <c r="CP1085" s="387"/>
      <c r="CQ1085" s="387"/>
      <c r="CR1085" s="387"/>
      <c r="CS1085" s="387"/>
      <c r="CT1085" s="387"/>
      <c r="CU1085" s="387"/>
      <c r="CV1085" s="387"/>
      <c r="CW1085" s="387"/>
      <c r="CX1085" s="387"/>
      <c r="CY1085" s="387"/>
      <c r="CZ1085" s="387"/>
      <c r="DA1085" s="387"/>
      <c r="DB1085" s="387"/>
      <c r="DC1085" s="387"/>
      <c r="DD1085" s="387"/>
      <c r="DE1085" s="387"/>
      <c r="DF1085" s="387"/>
      <c r="DG1085" s="387"/>
      <c r="DH1085" s="387"/>
      <c r="DI1085" s="387"/>
      <c r="DJ1085" s="387"/>
      <c r="DK1085" s="387"/>
      <c r="DL1085" s="387"/>
      <c r="DM1085" s="387"/>
      <c r="DN1085" s="387"/>
      <c r="DO1085" s="387"/>
      <c r="DP1085" s="387"/>
      <c r="DQ1085" s="387"/>
      <c r="DR1085" s="387"/>
      <c r="DS1085" s="387"/>
      <c r="DT1085" s="387"/>
      <c r="DU1085" s="387"/>
      <c r="DV1085" s="387"/>
      <c r="DW1085" s="387"/>
      <c r="DX1085" s="387"/>
      <c r="DY1085" s="387"/>
      <c r="DZ1085" s="387"/>
      <c r="EA1085" s="387"/>
      <c r="EB1085" s="387"/>
      <c r="EC1085" s="387"/>
      <c r="ED1085" s="387"/>
      <c r="EE1085" s="387"/>
      <c r="EF1085" s="387"/>
      <c r="EG1085" s="387"/>
      <c r="EH1085" s="387"/>
      <c r="EI1085" s="387"/>
      <c r="EJ1085" s="387"/>
      <c r="EK1085" s="387"/>
      <c r="EL1085" s="387"/>
      <c r="EM1085" s="387"/>
    </row>
    <row r="1086" spans="1:143" s="389" customFormat="1" ht="25.5" hidden="1" customHeight="1">
      <c r="A1086" s="504"/>
      <c r="B1086" s="504"/>
      <c r="C1086" s="504"/>
      <c r="D1086" s="504"/>
      <c r="E1086" s="504"/>
      <c r="F1086" s="504"/>
      <c r="G1086" s="504"/>
      <c r="H1086" s="504"/>
      <c r="I1086" s="504"/>
      <c r="J1086" s="504"/>
      <c r="K1086" s="504"/>
      <c r="L1086" s="504"/>
      <c r="M1086" s="504"/>
      <c r="N1086" s="504"/>
      <c r="O1086" s="504"/>
      <c r="P1086" s="504"/>
      <c r="Q1086" s="504"/>
      <c r="R1086" s="504"/>
      <c r="S1086" s="504"/>
      <c r="T1086" s="504"/>
      <c r="U1086" s="504"/>
      <c r="V1086" s="504"/>
      <c r="W1086" s="504"/>
      <c r="X1086" s="504"/>
      <c r="Y1086" s="504"/>
      <c r="Z1086" s="504"/>
      <c r="AA1086" s="504"/>
      <c r="AB1086" s="504"/>
      <c r="AC1086" s="504"/>
      <c r="AD1086" s="504"/>
      <c r="AE1086" s="504"/>
      <c r="AF1086" s="500"/>
      <c r="AG1086" s="500"/>
      <c r="AH1086" s="500"/>
      <c r="AI1086" s="387"/>
      <c r="AJ1086" s="387"/>
      <c r="AK1086" s="387"/>
      <c r="AL1086" s="387"/>
      <c r="AM1086" s="387"/>
      <c r="AN1086" s="387"/>
      <c r="AO1086" s="387"/>
      <c r="AP1086" s="387"/>
      <c r="AQ1086" s="387"/>
      <c r="AR1086" s="387"/>
      <c r="AS1086" s="387"/>
      <c r="AT1086" s="387"/>
      <c r="AU1086" s="387"/>
      <c r="AV1086" s="387"/>
      <c r="AW1086" s="387"/>
      <c r="AX1086" s="387"/>
      <c r="AY1086" s="387"/>
      <c r="AZ1086" s="387"/>
      <c r="BA1086" s="387"/>
      <c r="BB1086" s="387"/>
      <c r="BC1086" s="387"/>
      <c r="BD1086" s="387"/>
      <c r="BE1086" s="387"/>
      <c r="BF1086" s="387"/>
      <c r="BG1086" s="387"/>
      <c r="BH1086" s="387"/>
      <c r="BI1086" s="387"/>
      <c r="BJ1086" s="387"/>
      <c r="BK1086" s="387"/>
      <c r="BL1086" s="387"/>
      <c r="BM1086" s="387"/>
      <c r="BN1086" s="387"/>
      <c r="BO1086" s="387"/>
      <c r="BP1086" s="387"/>
      <c r="BQ1086" s="387"/>
      <c r="BR1086" s="387"/>
      <c r="BS1086" s="387"/>
      <c r="BT1086" s="387"/>
      <c r="BU1086" s="387"/>
      <c r="BV1086" s="387"/>
      <c r="BW1086" s="387"/>
      <c r="BX1086" s="387"/>
      <c r="BY1086" s="387"/>
      <c r="BZ1086" s="387"/>
      <c r="CA1086" s="387"/>
      <c r="CB1086" s="387"/>
      <c r="CC1086" s="387"/>
      <c r="CD1086" s="387"/>
      <c r="CE1086" s="387"/>
      <c r="CF1086" s="387"/>
      <c r="CG1086" s="387"/>
      <c r="CH1086" s="387"/>
      <c r="CI1086" s="387"/>
      <c r="CJ1086" s="387"/>
      <c r="CK1086" s="387"/>
      <c r="CL1086" s="387"/>
      <c r="CM1086" s="387"/>
      <c r="CN1086" s="387"/>
      <c r="CO1086" s="387"/>
      <c r="CP1086" s="387"/>
      <c r="CQ1086" s="387"/>
      <c r="CR1086" s="387"/>
      <c r="CS1086" s="387"/>
      <c r="CT1086" s="387"/>
      <c r="CU1086" s="387"/>
      <c r="CV1086" s="387"/>
      <c r="CW1086" s="387"/>
      <c r="CX1086" s="387"/>
      <c r="CY1086" s="387"/>
      <c r="CZ1086" s="387"/>
      <c r="DA1086" s="387"/>
      <c r="DB1086" s="387"/>
      <c r="DC1086" s="387"/>
      <c r="DD1086" s="387"/>
      <c r="DE1086" s="387"/>
      <c r="DF1086" s="387"/>
      <c r="DG1086" s="387"/>
      <c r="DH1086" s="387"/>
      <c r="DI1086" s="387"/>
      <c r="DJ1086" s="387"/>
      <c r="DK1086" s="387"/>
      <c r="DL1086" s="387"/>
      <c r="DM1086" s="387"/>
      <c r="DN1086" s="387"/>
      <c r="DO1086" s="387"/>
      <c r="DP1086" s="387"/>
      <c r="DQ1086" s="387"/>
      <c r="DR1086" s="387"/>
      <c r="DS1086" s="387"/>
      <c r="DT1086" s="387"/>
      <c r="DU1086" s="387"/>
      <c r="DV1086" s="387"/>
      <c r="DW1086" s="387"/>
      <c r="DX1086" s="387"/>
      <c r="DY1086" s="387"/>
      <c r="DZ1086" s="387"/>
      <c r="EA1086" s="387"/>
      <c r="EB1086" s="387"/>
      <c r="EC1086" s="387"/>
      <c r="ED1086" s="387"/>
      <c r="EE1086" s="387"/>
      <c r="EF1086" s="387"/>
      <c r="EG1086" s="387"/>
      <c r="EH1086" s="387"/>
      <c r="EI1086" s="387"/>
      <c r="EJ1086" s="387"/>
      <c r="EK1086" s="387"/>
      <c r="EL1086" s="387"/>
      <c r="EM1086" s="387"/>
    </row>
    <row r="1087" spans="1:143" s="389" customFormat="1" ht="25.5" hidden="1" customHeight="1">
      <c r="A1087" s="504"/>
      <c r="B1087" s="504"/>
      <c r="C1087" s="504"/>
      <c r="D1087" s="504"/>
      <c r="E1087" s="504"/>
      <c r="F1087" s="504"/>
      <c r="G1087" s="504"/>
      <c r="H1087" s="504"/>
      <c r="I1087" s="504"/>
      <c r="J1087" s="504"/>
      <c r="K1087" s="504"/>
      <c r="L1087" s="504"/>
      <c r="M1087" s="504"/>
      <c r="N1087" s="504"/>
      <c r="O1087" s="504"/>
      <c r="P1087" s="504"/>
      <c r="Q1087" s="504"/>
      <c r="R1087" s="504"/>
      <c r="S1087" s="504"/>
      <c r="T1087" s="504"/>
      <c r="U1087" s="504"/>
      <c r="V1087" s="504"/>
      <c r="W1087" s="504"/>
      <c r="X1087" s="504"/>
      <c r="Y1087" s="504"/>
      <c r="Z1087" s="504"/>
      <c r="AA1087" s="504"/>
      <c r="AB1087" s="504"/>
      <c r="AC1087" s="504"/>
      <c r="AD1087" s="504"/>
      <c r="AE1087" s="504"/>
      <c r="AF1087" s="500"/>
      <c r="AG1087" s="500"/>
      <c r="AH1087" s="500"/>
      <c r="AI1087" s="387"/>
      <c r="AJ1087" s="387"/>
      <c r="AK1087" s="387"/>
      <c r="AL1087" s="387"/>
      <c r="AM1087" s="387"/>
      <c r="AN1087" s="387"/>
      <c r="AO1087" s="387"/>
      <c r="AP1087" s="387"/>
      <c r="AQ1087" s="387"/>
      <c r="AR1087" s="387"/>
      <c r="AS1087" s="387"/>
      <c r="AT1087" s="387"/>
      <c r="AU1087" s="387"/>
      <c r="AV1087" s="387"/>
      <c r="AW1087" s="387"/>
      <c r="AX1087" s="387"/>
      <c r="AY1087" s="387"/>
      <c r="AZ1087" s="387"/>
      <c r="BA1087" s="387"/>
      <c r="BB1087" s="387"/>
      <c r="BC1087" s="387"/>
      <c r="BD1087" s="387"/>
      <c r="BE1087" s="387"/>
      <c r="BF1087" s="387"/>
      <c r="BG1087" s="387"/>
      <c r="BH1087" s="387"/>
      <c r="BI1087" s="387"/>
      <c r="BJ1087" s="387"/>
      <c r="BK1087" s="387"/>
      <c r="BL1087" s="387"/>
      <c r="BM1087" s="387"/>
      <c r="BN1087" s="387"/>
      <c r="BO1087" s="387"/>
      <c r="BP1087" s="387"/>
      <c r="BQ1087" s="387"/>
      <c r="BR1087" s="387"/>
      <c r="BS1087" s="387"/>
      <c r="BT1087" s="387"/>
      <c r="BU1087" s="387"/>
      <c r="BV1087" s="387"/>
      <c r="BW1087" s="387"/>
      <c r="BX1087" s="387"/>
      <c r="BY1087" s="387"/>
      <c r="BZ1087" s="387"/>
      <c r="CA1087" s="387"/>
      <c r="CB1087" s="387"/>
      <c r="CC1087" s="387"/>
      <c r="CD1087" s="387"/>
      <c r="CE1087" s="387"/>
      <c r="CF1087" s="387"/>
      <c r="CG1087" s="387"/>
      <c r="CH1087" s="387"/>
      <c r="CI1087" s="387"/>
      <c r="CJ1087" s="387"/>
      <c r="CK1087" s="387"/>
      <c r="CL1087" s="387"/>
      <c r="CM1087" s="387"/>
      <c r="CN1087" s="387"/>
      <c r="CO1087" s="387"/>
      <c r="CP1087" s="387"/>
      <c r="CQ1087" s="387"/>
      <c r="CR1087" s="387"/>
      <c r="CS1087" s="387"/>
      <c r="CT1087" s="387"/>
      <c r="CU1087" s="387"/>
      <c r="CV1087" s="387"/>
      <c r="CW1087" s="387"/>
      <c r="CX1087" s="387"/>
      <c r="CY1087" s="387"/>
      <c r="CZ1087" s="387"/>
      <c r="DA1087" s="387"/>
      <c r="DB1087" s="387"/>
      <c r="DC1087" s="387"/>
      <c r="DD1087" s="387"/>
      <c r="DE1087" s="387"/>
      <c r="DF1087" s="387"/>
      <c r="DG1087" s="387"/>
      <c r="DH1087" s="387"/>
      <c r="DI1087" s="387"/>
      <c r="DJ1087" s="387"/>
      <c r="DK1087" s="387"/>
      <c r="DL1087" s="387"/>
      <c r="DM1087" s="387"/>
      <c r="DN1087" s="387"/>
      <c r="DO1087" s="387"/>
      <c r="DP1087" s="387"/>
      <c r="DQ1087" s="387"/>
      <c r="DR1087" s="387"/>
      <c r="DS1087" s="387"/>
      <c r="DT1087" s="387"/>
      <c r="DU1087" s="387"/>
      <c r="DV1087" s="387"/>
      <c r="DW1087" s="387"/>
      <c r="DX1087" s="387"/>
      <c r="DY1087" s="387"/>
      <c r="DZ1087" s="387"/>
      <c r="EA1087" s="387"/>
      <c r="EB1087" s="387"/>
      <c r="EC1087" s="387"/>
      <c r="ED1087" s="387"/>
      <c r="EE1087" s="387"/>
      <c r="EF1087" s="387"/>
      <c r="EG1087" s="387"/>
      <c r="EH1087" s="387"/>
      <c r="EI1087" s="387"/>
      <c r="EJ1087" s="387"/>
      <c r="EK1087" s="387"/>
      <c r="EL1087" s="387"/>
      <c r="EM1087" s="387"/>
    </row>
    <row r="1088" spans="1:143" s="389" customFormat="1" ht="25.5" hidden="1" customHeight="1">
      <c r="A1088" s="504"/>
      <c r="B1088" s="504"/>
      <c r="C1088" s="504"/>
      <c r="D1088" s="504"/>
      <c r="E1088" s="504"/>
      <c r="F1088" s="504"/>
      <c r="G1088" s="504"/>
      <c r="H1088" s="504"/>
      <c r="I1088" s="504"/>
      <c r="J1088" s="504"/>
      <c r="K1088" s="504"/>
      <c r="L1088" s="504"/>
      <c r="M1088" s="504"/>
      <c r="N1088" s="504"/>
      <c r="O1088" s="504"/>
      <c r="P1088" s="504"/>
      <c r="Q1088" s="504"/>
      <c r="R1088" s="504"/>
      <c r="S1088" s="504"/>
      <c r="T1088" s="504"/>
      <c r="U1088" s="504"/>
      <c r="V1088" s="504"/>
      <c r="W1088" s="504"/>
      <c r="X1088" s="504"/>
      <c r="Y1088" s="504"/>
      <c r="Z1088" s="504"/>
      <c r="AA1088" s="504"/>
      <c r="AB1088" s="504"/>
      <c r="AC1088" s="504"/>
      <c r="AD1088" s="504"/>
      <c r="AE1088" s="504"/>
      <c r="AF1088" s="500"/>
      <c r="AG1088" s="500"/>
      <c r="AH1088" s="500"/>
      <c r="AI1088" s="387"/>
      <c r="AJ1088" s="387"/>
      <c r="AK1088" s="387"/>
      <c r="AL1088" s="387"/>
      <c r="AM1088" s="387"/>
      <c r="AN1088" s="387"/>
      <c r="AO1088" s="387"/>
      <c r="AP1088" s="387"/>
      <c r="AQ1088" s="387"/>
      <c r="AR1088" s="387"/>
      <c r="AS1088" s="387"/>
      <c r="AT1088" s="387"/>
      <c r="AU1088" s="387"/>
      <c r="AV1088" s="387"/>
      <c r="AW1088" s="387"/>
      <c r="AX1088" s="387"/>
      <c r="AY1088" s="387"/>
      <c r="AZ1088" s="387"/>
      <c r="BA1088" s="387"/>
      <c r="BB1088" s="387"/>
      <c r="BC1088" s="387"/>
      <c r="BD1088" s="387"/>
      <c r="BE1088" s="387"/>
      <c r="BF1088" s="387"/>
      <c r="BG1088" s="387"/>
      <c r="BH1088" s="387"/>
      <c r="BI1088" s="387"/>
      <c r="BJ1088" s="387"/>
      <c r="BK1088" s="387"/>
      <c r="BL1088" s="387"/>
      <c r="BM1088" s="387"/>
      <c r="BN1088" s="387"/>
      <c r="BO1088" s="387"/>
      <c r="BP1088" s="387"/>
      <c r="BQ1088" s="387"/>
      <c r="BR1088" s="387"/>
      <c r="BS1088" s="387"/>
      <c r="BT1088" s="387"/>
      <c r="BU1088" s="387"/>
      <c r="BV1088" s="387"/>
      <c r="BW1088" s="387"/>
      <c r="BX1088" s="387"/>
      <c r="BY1088" s="387"/>
      <c r="BZ1088" s="387"/>
      <c r="CA1088" s="387"/>
      <c r="CB1088" s="387"/>
      <c r="CC1088" s="387"/>
      <c r="CD1088" s="387"/>
      <c r="CE1088" s="387"/>
      <c r="CF1088" s="387"/>
      <c r="CG1088" s="387"/>
      <c r="CH1088" s="387"/>
      <c r="CI1088" s="387"/>
      <c r="CJ1088" s="387"/>
      <c r="CK1088" s="387"/>
      <c r="CL1088" s="387"/>
      <c r="CM1088" s="387"/>
      <c r="CN1088" s="387"/>
      <c r="CO1088" s="387"/>
      <c r="CP1088" s="387"/>
      <c r="CQ1088" s="387"/>
      <c r="CR1088" s="387"/>
      <c r="CS1088" s="387"/>
      <c r="CT1088" s="387"/>
      <c r="CU1088" s="387"/>
      <c r="CV1088" s="387"/>
      <c r="CW1088" s="387"/>
      <c r="CX1088" s="387"/>
      <c r="CY1088" s="387"/>
      <c r="CZ1088" s="387"/>
      <c r="DA1088" s="387"/>
      <c r="DB1088" s="387"/>
      <c r="DC1088" s="387"/>
      <c r="DD1088" s="387"/>
      <c r="DE1088" s="387"/>
      <c r="DF1088" s="387"/>
      <c r="DG1088" s="387"/>
      <c r="DH1088" s="387"/>
      <c r="DI1088" s="387"/>
      <c r="DJ1088" s="387"/>
      <c r="DK1088" s="387"/>
      <c r="DL1088" s="387"/>
      <c r="DM1088" s="387"/>
      <c r="DN1088" s="387"/>
      <c r="DO1088" s="387"/>
      <c r="DP1088" s="387"/>
      <c r="DQ1088" s="387"/>
      <c r="DR1088" s="387"/>
      <c r="DS1088" s="387"/>
      <c r="DT1088" s="387"/>
      <c r="DU1088" s="387"/>
      <c r="DV1088" s="387"/>
      <c r="DW1088" s="387"/>
      <c r="DX1088" s="387"/>
      <c r="DY1088" s="387"/>
      <c r="DZ1088" s="387"/>
      <c r="EA1088" s="387"/>
      <c r="EB1088" s="387"/>
      <c r="EC1088" s="387"/>
      <c r="ED1088" s="387"/>
      <c r="EE1088" s="387"/>
      <c r="EF1088" s="387"/>
      <c r="EG1088" s="387"/>
      <c r="EH1088" s="387"/>
      <c r="EI1088" s="387"/>
      <c r="EJ1088" s="387"/>
      <c r="EK1088" s="387"/>
      <c r="EL1088" s="387"/>
      <c r="EM1088" s="387"/>
    </row>
    <row r="1089" spans="1:143" s="389" customFormat="1" ht="25.5" hidden="1" customHeight="1">
      <c r="A1089" s="504"/>
      <c r="B1089" s="504"/>
      <c r="C1089" s="504"/>
      <c r="D1089" s="504"/>
      <c r="E1089" s="504"/>
      <c r="F1089" s="504"/>
      <c r="G1089" s="504"/>
      <c r="H1089" s="504"/>
      <c r="I1089" s="504"/>
      <c r="J1089" s="504"/>
      <c r="K1089" s="504"/>
      <c r="L1089" s="504"/>
      <c r="M1089" s="504"/>
      <c r="N1089" s="504"/>
      <c r="O1089" s="504"/>
      <c r="P1089" s="504"/>
      <c r="Q1089" s="504"/>
      <c r="R1089" s="504"/>
      <c r="S1089" s="504"/>
      <c r="T1089" s="504"/>
      <c r="U1089" s="500"/>
      <c r="V1089" s="500"/>
      <c r="W1089" s="500"/>
      <c r="X1089" s="500"/>
      <c r="Y1089" s="500"/>
      <c r="Z1089" s="500"/>
      <c r="AA1089" s="500"/>
      <c r="AB1089" s="500"/>
      <c r="AC1089" s="500"/>
      <c r="AD1089" s="500"/>
      <c r="AE1089" s="500"/>
      <c r="AF1089" s="500"/>
      <c r="AG1089" s="500"/>
      <c r="AH1089" s="500"/>
      <c r="AI1089" s="387"/>
      <c r="AJ1089" s="387"/>
      <c r="AK1089" s="387"/>
      <c r="AL1089" s="387"/>
      <c r="AM1089" s="387"/>
      <c r="AN1089" s="387"/>
      <c r="AO1089" s="387"/>
      <c r="AP1089" s="387"/>
      <c r="AQ1089" s="387"/>
      <c r="AR1089" s="387"/>
      <c r="AS1089" s="387"/>
      <c r="AT1089" s="387"/>
      <c r="AU1089" s="387"/>
      <c r="AV1089" s="387"/>
      <c r="AW1089" s="387"/>
      <c r="AX1089" s="387"/>
      <c r="AY1089" s="387"/>
      <c r="AZ1089" s="387"/>
      <c r="BA1089" s="387"/>
      <c r="BB1089" s="387"/>
      <c r="BC1089" s="387"/>
      <c r="BD1089" s="387"/>
      <c r="BE1089" s="387"/>
      <c r="BF1089" s="387"/>
      <c r="BG1089" s="387"/>
      <c r="BH1089" s="387"/>
      <c r="BI1089" s="387"/>
      <c r="BJ1089" s="387"/>
      <c r="BK1089" s="387"/>
      <c r="BL1089" s="387"/>
      <c r="BM1089" s="387"/>
      <c r="BN1089" s="387"/>
      <c r="BO1089" s="387"/>
      <c r="BP1089" s="387"/>
      <c r="BQ1089" s="387"/>
      <c r="BR1089" s="387"/>
      <c r="BS1089" s="387"/>
      <c r="BT1089" s="387"/>
      <c r="BU1089" s="387"/>
      <c r="BV1089" s="387"/>
      <c r="BW1089" s="387"/>
      <c r="BX1089" s="387"/>
      <c r="BY1089" s="387"/>
      <c r="BZ1089" s="387"/>
      <c r="CA1089" s="387"/>
      <c r="CB1089" s="387"/>
      <c r="CC1089" s="387"/>
      <c r="CD1089" s="387"/>
      <c r="CE1089" s="387"/>
      <c r="CF1089" s="387"/>
      <c r="CG1089" s="387"/>
      <c r="CH1089" s="387"/>
      <c r="CI1089" s="387"/>
      <c r="CJ1089" s="387"/>
      <c r="CK1089" s="387"/>
      <c r="CL1089" s="387"/>
      <c r="CM1089" s="387"/>
      <c r="CN1089" s="387"/>
      <c r="CO1089" s="387"/>
      <c r="CP1089" s="387"/>
      <c r="CQ1089" s="387"/>
      <c r="CR1089" s="387"/>
      <c r="CS1089" s="387"/>
      <c r="CT1089" s="387"/>
      <c r="CU1089" s="387"/>
      <c r="CV1089" s="387"/>
      <c r="CW1089" s="387"/>
      <c r="CX1089" s="387"/>
      <c r="CY1089" s="387"/>
      <c r="CZ1089" s="387"/>
      <c r="DA1089" s="387"/>
      <c r="DB1089" s="387"/>
      <c r="DC1089" s="387"/>
      <c r="DD1089" s="387"/>
      <c r="DE1089" s="387"/>
      <c r="DF1089" s="387"/>
      <c r="DG1089" s="387"/>
      <c r="DH1089" s="387"/>
      <c r="DI1089" s="387"/>
      <c r="DJ1089" s="387"/>
      <c r="DK1089" s="387"/>
      <c r="DL1089" s="387"/>
      <c r="DM1089" s="387"/>
      <c r="DN1089" s="387"/>
      <c r="DO1089" s="387"/>
      <c r="DP1089" s="387"/>
      <c r="DQ1089" s="387"/>
      <c r="DR1089" s="387"/>
      <c r="DS1089" s="387"/>
      <c r="DT1089" s="387"/>
      <c r="DU1089" s="387"/>
      <c r="DV1089" s="387"/>
      <c r="DW1089" s="387"/>
      <c r="DX1089" s="387"/>
      <c r="DY1089" s="387"/>
      <c r="DZ1089" s="387"/>
      <c r="EA1089" s="387"/>
      <c r="EB1089" s="387"/>
      <c r="EC1089" s="387"/>
      <c r="ED1089" s="387"/>
      <c r="EE1089" s="387"/>
      <c r="EF1089" s="387"/>
      <c r="EG1089" s="387"/>
      <c r="EH1089" s="387"/>
      <c r="EI1089" s="387"/>
      <c r="EJ1089" s="387"/>
      <c r="EK1089" s="387"/>
      <c r="EL1089" s="387"/>
      <c r="EM1089" s="387"/>
    </row>
    <row r="1090" spans="1:143" s="389" customFormat="1" ht="25.5" hidden="1" customHeight="1">
      <c r="A1090" s="504"/>
      <c r="B1090" s="504"/>
      <c r="C1090" s="504"/>
      <c r="D1090" s="504"/>
      <c r="E1090" s="504"/>
      <c r="F1090" s="504"/>
      <c r="G1090" s="504"/>
      <c r="H1090" s="504"/>
      <c r="I1090" s="504"/>
      <c r="J1090" s="504"/>
      <c r="K1090" s="504"/>
      <c r="L1090" s="504"/>
      <c r="M1090" s="504"/>
      <c r="N1090" s="504"/>
      <c r="O1090" s="504"/>
      <c r="P1090" s="504"/>
      <c r="Q1090" s="504"/>
      <c r="R1090" s="504"/>
      <c r="S1090" s="504"/>
      <c r="T1090" s="504"/>
      <c r="U1090" s="500"/>
      <c r="V1090" s="500"/>
      <c r="W1090" s="500"/>
      <c r="X1090" s="500"/>
      <c r="Y1090" s="500"/>
      <c r="Z1090" s="500"/>
      <c r="AA1090" s="500"/>
      <c r="AB1090" s="500"/>
      <c r="AC1090" s="500"/>
      <c r="AD1090" s="500"/>
      <c r="AE1090" s="500"/>
      <c r="AF1090" s="500"/>
      <c r="AG1090" s="500"/>
      <c r="AH1090" s="500"/>
      <c r="AI1090" s="387"/>
      <c r="AJ1090" s="387"/>
      <c r="AK1090" s="387"/>
      <c r="AL1090" s="387"/>
      <c r="AM1090" s="387"/>
      <c r="AN1090" s="387"/>
      <c r="AO1090" s="387"/>
      <c r="AP1090" s="387"/>
      <c r="AQ1090" s="387"/>
      <c r="AR1090" s="387"/>
      <c r="AS1090" s="387"/>
      <c r="AT1090" s="387"/>
      <c r="AU1090" s="387"/>
      <c r="AV1090" s="387"/>
      <c r="AW1090" s="387"/>
      <c r="AX1090" s="387"/>
      <c r="AY1090" s="387"/>
      <c r="AZ1090" s="387"/>
      <c r="BA1090" s="387"/>
      <c r="BB1090" s="387"/>
      <c r="BC1090" s="387"/>
      <c r="BD1090" s="387"/>
      <c r="BE1090" s="387"/>
      <c r="BF1090" s="387"/>
      <c r="BG1090" s="387"/>
      <c r="BH1090" s="387"/>
      <c r="BI1090" s="387"/>
      <c r="BJ1090" s="387"/>
      <c r="BK1090" s="387"/>
      <c r="BL1090" s="387"/>
      <c r="BM1090" s="387"/>
      <c r="BN1090" s="387"/>
      <c r="BO1090" s="387"/>
      <c r="BP1090" s="387"/>
      <c r="BQ1090" s="387"/>
      <c r="BR1090" s="387"/>
      <c r="BS1090" s="387"/>
      <c r="BT1090" s="387"/>
      <c r="BU1090" s="387"/>
      <c r="BV1090" s="387"/>
      <c r="BW1090" s="387"/>
      <c r="BX1090" s="387"/>
      <c r="BY1090" s="387"/>
      <c r="BZ1090" s="387"/>
      <c r="CA1090" s="387"/>
      <c r="CB1090" s="387"/>
      <c r="CC1090" s="387"/>
      <c r="CD1090" s="387"/>
      <c r="CE1090" s="387"/>
      <c r="CF1090" s="387"/>
      <c r="CG1090" s="387"/>
      <c r="CH1090" s="387"/>
      <c r="CI1090" s="387"/>
      <c r="CJ1090" s="387"/>
      <c r="CK1090" s="387"/>
      <c r="CL1090" s="387"/>
      <c r="CM1090" s="387"/>
      <c r="CN1090" s="387"/>
      <c r="CO1090" s="387"/>
      <c r="CP1090" s="387"/>
      <c r="CQ1090" s="387"/>
      <c r="CR1090" s="387"/>
      <c r="CS1090" s="387"/>
      <c r="CT1090" s="387"/>
      <c r="CU1090" s="387"/>
      <c r="CV1090" s="387"/>
      <c r="CW1090" s="387"/>
      <c r="CX1090" s="387"/>
      <c r="CY1090" s="387"/>
      <c r="CZ1090" s="387"/>
      <c r="DA1090" s="387"/>
      <c r="DB1090" s="387"/>
      <c r="DC1090" s="387"/>
      <c r="DD1090" s="387"/>
      <c r="DE1090" s="387"/>
      <c r="DF1090" s="387"/>
      <c r="DG1090" s="387"/>
      <c r="DH1090" s="387"/>
      <c r="DI1090" s="387"/>
      <c r="DJ1090" s="387"/>
      <c r="DK1090" s="387"/>
      <c r="DL1090" s="387"/>
      <c r="DM1090" s="387"/>
      <c r="DN1090" s="387"/>
      <c r="DO1090" s="387"/>
      <c r="DP1090" s="387"/>
      <c r="DQ1090" s="387"/>
      <c r="DR1090" s="387"/>
      <c r="DS1090" s="387"/>
      <c r="DT1090" s="387"/>
      <c r="DU1090" s="387"/>
      <c r="DV1090" s="387"/>
      <c r="DW1090" s="387"/>
      <c r="DX1090" s="387"/>
      <c r="DY1090" s="387"/>
      <c r="DZ1090" s="387"/>
      <c r="EA1090" s="387"/>
      <c r="EB1090" s="387"/>
      <c r="EC1090" s="387"/>
      <c r="ED1090" s="387"/>
      <c r="EE1090" s="387"/>
      <c r="EF1090" s="387"/>
      <c r="EG1090" s="387"/>
      <c r="EH1090" s="387"/>
      <c r="EI1090" s="387"/>
      <c r="EJ1090" s="387"/>
      <c r="EK1090" s="387"/>
      <c r="EL1090" s="387"/>
      <c r="EM1090" s="387"/>
    </row>
    <row r="1091" spans="1:143" s="389" customFormat="1" ht="25.5" hidden="1" customHeight="1">
      <c r="A1091" s="504"/>
      <c r="B1091" s="504"/>
      <c r="C1091" s="504"/>
      <c r="D1091" s="504"/>
      <c r="E1091" s="504"/>
      <c r="F1091" s="504"/>
      <c r="G1091" s="504"/>
      <c r="H1091" s="504"/>
      <c r="I1091" s="504"/>
      <c r="J1091" s="504"/>
      <c r="K1091" s="504"/>
      <c r="L1091" s="504"/>
      <c r="M1091" s="504"/>
      <c r="N1091" s="504"/>
      <c r="O1091" s="504"/>
      <c r="P1091" s="504"/>
      <c r="Q1091" s="504"/>
      <c r="R1091" s="504"/>
      <c r="S1091" s="504"/>
      <c r="T1091" s="504"/>
      <c r="U1091" s="500"/>
      <c r="V1091" s="500"/>
      <c r="W1091" s="500"/>
      <c r="X1091" s="500"/>
      <c r="Y1091" s="500"/>
      <c r="Z1091" s="500"/>
      <c r="AA1091" s="500"/>
      <c r="AB1091" s="500"/>
      <c r="AC1091" s="500"/>
      <c r="AD1091" s="500"/>
      <c r="AE1091" s="500"/>
      <c r="AF1091" s="500"/>
      <c r="AG1091" s="500"/>
      <c r="AH1091" s="500"/>
      <c r="AI1091" s="387"/>
      <c r="AJ1091" s="387"/>
      <c r="AK1091" s="387"/>
      <c r="AL1091" s="387"/>
      <c r="AM1091" s="387"/>
      <c r="AN1091" s="387"/>
      <c r="AO1091" s="387"/>
      <c r="AP1091" s="387"/>
      <c r="AQ1091" s="387"/>
      <c r="AR1091" s="387"/>
      <c r="AS1091" s="387"/>
      <c r="AT1091" s="387"/>
      <c r="AU1091" s="387"/>
      <c r="AV1091" s="387"/>
      <c r="AW1091" s="387"/>
      <c r="AX1091" s="387"/>
      <c r="AY1091" s="387"/>
      <c r="AZ1091" s="387"/>
      <c r="BA1091" s="387"/>
      <c r="BB1091" s="387"/>
      <c r="BC1091" s="387"/>
      <c r="BD1091" s="387"/>
      <c r="BE1091" s="387"/>
      <c r="BF1091" s="387"/>
      <c r="BG1091" s="387"/>
      <c r="BH1091" s="387"/>
      <c r="BI1091" s="387"/>
      <c r="BJ1091" s="387"/>
      <c r="BK1091" s="387"/>
      <c r="BL1091" s="387"/>
      <c r="BM1091" s="387"/>
      <c r="BN1091" s="387"/>
      <c r="BO1091" s="387"/>
      <c r="BP1091" s="387"/>
      <c r="BQ1091" s="387"/>
      <c r="BR1091" s="387"/>
      <c r="BS1091" s="387"/>
      <c r="BT1091" s="387"/>
      <c r="BU1091" s="387"/>
      <c r="BV1091" s="387"/>
      <c r="BW1091" s="387"/>
      <c r="BX1091" s="387"/>
      <c r="BY1091" s="387"/>
      <c r="BZ1091" s="387"/>
      <c r="CA1091" s="387"/>
      <c r="CB1091" s="387"/>
      <c r="CC1091" s="387"/>
      <c r="CD1091" s="387"/>
      <c r="CE1091" s="387"/>
      <c r="CF1091" s="387"/>
      <c r="CG1091" s="387"/>
      <c r="CH1091" s="387"/>
      <c r="CI1091" s="387"/>
      <c r="CJ1091" s="387"/>
      <c r="CK1091" s="387"/>
      <c r="CL1091" s="387"/>
      <c r="CM1091" s="387"/>
      <c r="CN1091" s="387"/>
      <c r="CO1091" s="387"/>
      <c r="CP1091" s="387"/>
      <c r="CQ1091" s="387"/>
      <c r="CR1091" s="387"/>
      <c r="CS1091" s="387"/>
      <c r="CT1091" s="387"/>
      <c r="CU1091" s="387"/>
      <c r="CV1091" s="387"/>
      <c r="CW1091" s="387"/>
      <c r="CX1091" s="387"/>
      <c r="CY1091" s="387"/>
      <c r="CZ1091" s="387"/>
      <c r="DA1091" s="387"/>
      <c r="DB1091" s="387"/>
      <c r="DC1091" s="387"/>
      <c r="DD1091" s="387"/>
      <c r="DE1091" s="387"/>
      <c r="DF1091" s="387"/>
      <c r="DG1091" s="387"/>
      <c r="DH1091" s="387"/>
      <c r="DI1091" s="387"/>
      <c r="DJ1091" s="387"/>
      <c r="DK1091" s="387"/>
      <c r="DL1091" s="387"/>
      <c r="DM1091" s="387"/>
      <c r="DN1091" s="387"/>
      <c r="DO1091" s="387"/>
      <c r="DP1091" s="387"/>
      <c r="DQ1091" s="387"/>
      <c r="DR1091" s="387"/>
      <c r="DS1091" s="387"/>
      <c r="DT1091" s="387"/>
      <c r="DU1091" s="387"/>
      <c r="DV1091" s="387"/>
      <c r="DW1091" s="387"/>
      <c r="DX1091" s="387"/>
      <c r="DY1091" s="387"/>
      <c r="DZ1091" s="387"/>
      <c r="EA1091" s="387"/>
      <c r="EB1091" s="387"/>
      <c r="EC1091" s="387"/>
      <c r="ED1091" s="387"/>
      <c r="EE1091" s="387"/>
      <c r="EF1091" s="387"/>
      <c r="EG1091" s="387"/>
      <c r="EH1091" s="387"/>
      <c r="EI1091" s="387"/>
      <c r="EJ1091" s="387"/>
      <c r="EK1091" s="387"/>
      <c r="EL1091" s="387"/>
      <c r="EM1091" s="387"/>
    </row>
    <row r="1092" spans="1:143" s="389" customFormat="1" ht="25.5" hidden="1" customHeight="1">
      <c r="A1092" s="504"/>
      <c r="B1092" s="504"/>
      <c r="C1092" s="504"/>
      <c r="D1092" s="504"/>
      <c r="E1092" s="504"/>
      <c r="F1092" s="504"/>
      <c r="G1092" s="504"/>
      <c r="H1092" s="504"/>
      <c r="I1092" s="504"/>
      <c r="J1092" s="504"/>
      <c r="K1092" s="504"/>
      <c r="L1092" s="504"/>
      <c r="M1092" s="504"/>
      <c r="N1092" s="504"/>
      <c r="O1092" s="504"/>
      <c r="P1092" s="504"/>
      <c r="Q1092" s="504"/>
      <c r="R1092" s="504"/>
      <c r="S1092" s="504"/>
      <c r="T1092" s="504"/>
      <c r="U1092" s="500"/>
      <c r="V1092" s="500"/>
      <c r="W1092" s="500"/>
      <c r="X1092" s="500"/>
      <c r="Y1092" s="500"/>
      <c r="Z1092" s="500"/>
      <c r="AA1092" s="500"/>
      <c r="AB1092" s="500"/>
      <c r="AC1092" s="500"/>
      <c r="AD1092" s="500"/>
      <c r="AE1092" s="500"/>
      <c r="AF1092" s="500"/>
      <c r="AG1092" s="500"/>
      <c r="AH1092" s="500"/>
      <c r="AI1092" s="387"/>
      <c r="AJ1092" s="387"/>
      <c r="AK1092" s="387"/>
      <c r="AL1092" s="387"/>
      <c r="AM1092" s="387"/>
      <c r="AN1092" s="387"/>
      <c r="AO1092" s="387"/>
      <c r="AP1092" s="387"/>
      <c r="AQ1092" s="387"/>
      <c r="AR1092" s="387"/>
      <c r="AS1092" s="387"/>
      <c r="AT1092" s="387"/>
      <c r="AU1092" s="387"/>
      <c r="AV1092" s="387"/>
      <c r="AW1092" s="387"/>
      <c r="AX1092" s="387"/>
      <c r="AY1092" s="387"/>
      <c r="AZ1092" s="387"/>
      <c r="BA1092" s="387"/>
      <c r="BB1092" s="387"/>
      <c r="BC1092" s="387"/>
      <c r="BD1092" s="387"/>
      <c r="BE1092" s="387"/>
      <c r="BF1092" s="387"/>
      <c r="BG1092" s="387"/>
      <c r="BH1092" s="387"/>
      <c r="BI1092" s="387"/>
      <c r="BJ1092" s="387"/>
      <c r="BK1092" s="387"/>
      <c r="BL1092" s="387"/>
      <c r="BM1092" s="387"/>
      <c r="BN1092" s="387"/>
      <c r="BO1092" s="387"/>
      <c r="BP1092" s="387"/>
      <c r="BQ1092" s="387"/>
      <c r="BR1092" s="387"/>
      <c r="BS1092" s="387"/>
      <c r="BT1092" s="387"/>
      <c r="BU1092" s="387"/>
      <c r="BV1092" s="387"/>
      <c r="BW1092" s="387"/>
      <c r="BX1092" s="387"/>
      <c r="BY1092" s="387"/>
      <c r="BZ1092" s="387"/>
      <c r="CA1092" s="387"/>
      <c r="CB1092" s="387"/>
      <c r="CC1092" s="387"/>
      <c r="CD1092" s="387"/>
      <c r="CE1092" s="387"/>
      <c r="CF1092" s="387"/>
      <c r="CG1092" s="387"/>
      <c r="CH1092" s="387"/>
      <c r="CI1092" s="387"/>
      <c r="CJ1092" s="387"/>
      <c r="CK1092" s="387"/>
      <c r="CL1092" s="387"/>
      <c r="CM1092" s="387"/>
      <c r="CN1092" s="387"/>
      <c r="CO1092" s="387"/>
      <c r="CP1092" s="387"/>
      <c r="CQ1092" s="387"/>
      <c r="CR1092" s="387"/>
      <c r="CS1092" s="387"/>
      <c r="CT1092" s="387"/>
      <c r="CU1092" s="387"/>
      <c r="CV1092" s="387"/>
      <c r="CW1092" s="387"/>
      <c r="CX1092" s="387"/>
      <c r="CY1092" s="387"/>
      <c r="CZ1092" s="387"/>
      <c r="DA1092" s="387"/>
      <c r="DB1092" s="387"/>
      <c r="DC1092" s="387"/>
      <c r="DD1092" s="387"/>
      <c r="DE1092" s="387"/>
      <c r="DF1092" s="387"/>
      <c r="DG1092" s="387"/>
      <c r="DH1092" s="387"/>
      <c r="DI1092" s="387"/>
      <c r="DJ1092" s="387"/>
      <c r="DK1092" s="387"/>
      <c r="DL1092" s="387"/>
      <c r="DM1092" s="387"/>
      <c r="DN1092" s="387"/>
      <c r="DO1092" s="387"/>
      <c r="DP1092" s="387"/>
      <c r="DQ1092" s="387"/>
      <c r="DR1092" s="387"/>
      <c r="DS1092" s="387"/>
      <c r="DT1092" s="387"/>
      <c r="DU1092" s="387"/>
      <c r="DV1092" s="387"/>
      <c r="DW1092" s="387"/>
      <c r="DX1092" s="387"/>
      <c r="DY1092" s="387"/>
      <c r="DZ1092" s="387"/>
      <c r="EA1092" s="387"/>
      <c r="EB1092" s="387"/>
      <c r="EC1092" s="387"/>
      <c r="ED1092" s="387"/>
      <c r="EE1092" s="387"/>
      <c r="EF1092" s="387"/>
      <c r="EG1092" s="387"/>
      <c r="EH1092" s="387"/>
      <c r="EI1092" s="387"/>
      <c r="EJ1092" s="387"/>
      <c r="EK1092" s="387"/>
      <c r="EL1092" s="387"/>
      <c r="EM1092" s="387"/>
    </row>
    <row r="1093" spans="1:143" s="389" customFormat="1" ht="25.5" hidden="1" customHeight="1">
      <c r="A1093" s="504"/>
      <c r="B1093" s="504"/>
      <c r="C1093" s="504"/>
      <c r="D1093" s="504"/>
      <c r="E1093" s="504"/>
      <c r="F1093" s="504"/>
      <c r="G1093" s="504"/>
      <c r="H1093" s="504"/>
      <c r="I1093" s="504"/>
      <c r="J1093" s="504"/>
      <c r="K1093" s="504"/>
      <c r="L1093" s="504"/>
      <c r="M1093" s="504"/>
      <c r="N1093" s="504"/>
      <c r="O1093" s="504"/>
      <c r="P1093" s="504"/>
      <c r="Q1093" s="504"/>
      <c r="R1093" s="504"/>
      <c r="S1093" s="504"/>
      <c r="T1093" s="504"/>
      <c r="U1093" s="500"/>
      <c r="V1093" s="500"/>
      <c r="W1093" s="500"/>
      <c r="X1093" s="500"/>
      <c r="Y1093" s="500"/>
      <c r="Z1093" s="500"/>
      <c r="AA1093" s="500"/>
      <c r="AB1093" s="500"/>
      <c r="AC1093" s="500"/>
      <c r="AD1093" s="500"/>
      <c r="AE1093" s="500"/>
      <c r="AF1093" s="500"/>
      <c r="AG1093" s="500"/>
      <c r="AH1093" s="500"/>
      <c r="AI1093" s="387"/>
      <c r="AJ1093" s="387"/>
      <c r="AK1093" s="387"/>
      <c r="AL1093" s="387"/>
      <c r="AM1093" s="387"/>
      <c r="AN1093" s="387"/>
      <c r="AO1093" s="387"/>
      <c r="AP1093" s="387"/>
      <c r="AQ1093" s="387"/>
      <c r="AR1093" s="387"/>
      <c r="AS1093" s="387"/>
      <c r="AT1093" s="387"/>
      <c r="AU1093" s="387"/>
      <c r="AV1093" s="387"/>
      <c r="AW1093" s="387"/>
      <c r="AX1093" s="387"/>
      <c r="AY1093" s="387"/>
      <c r="AZ1093" s="387"/>
      <c r="BA1093" s="387"/>
      <c r="BB1093" s="387"/>
      <c r="BC1093" s="387"/>
      <c r="BD1093" s="387"/>
      <c r="BE1093" s="387"/>
      <c r="BF1093" s="387"/>
      <c r="BG1093" s="387"/>
      <c r="BH1093" s="387"/>
      <c r="BI1093" s="387"/>
      <c r="BJ1093" s="387"/>
      <c r="BK1093" s="387"/>
      <c r="BL1093" s="387"/>
      <c r="BM1093" s="387"/>
      <c r="BN1093" s="387"/>
      <c r="BO1093" s="387"/>
      <c r="BP1093" s="387"/>
      <c r="BQ1093" s="387"/>
      <c r="BR1093" s="387"/>
      <c r="BS1093" s="387"/>
      <c r="BT1093" s="387"/>
      <c r="BU1093" s="387"/>
      <c r="BV1093" s="387"/>
      <c r="BW1093" s="387"/>
      <c r="BX1093" s="387"/>
      <c r="BY1093" s="387"/>
      <c r="BZ1093" s="387"/>
      <c r="CA1093" s="387"/>
      <c r="CB1093" s="387"/>
      <c r="CC1093" s="387"/>
      <c r="CD1093" s="387"/>
      <c r="CE1093" s="387"/>
      <c r="CF1093" s="387"/>
      <c r="CG1093" s="387"/>
      <c r="CH1093" s="387"/>
      <c r="CI1093" s="387"/>
      <c r="CJ1093" s="387"/>
      <c r="CK1093" s="387"/>
      <c r="CL1093" s="387"/>
      <c r="CM1093" s="387"/>
      <c r="CN1093" s="387"/>
      <c r="CO1093" s="387"/>
      <c r="CP1093" s="387"/>
      <c r="CQ1093" s="387"/>
      <c r="CR1093" s="387"/>
      <c r="CS1093" s="387"/>
      <c r="CT1093" s="387"/>
      <c r="CU1093" s="387"/>
      <c r="CV1093" s="387"/>
      <c r="CW1093" s="387"/>
      <c r="CX1093" s="387"/>
      <c r="CY1093" s="387"/>
      <c r="CZ1093" s="387"/>
      <c r="DA1093" s="387"/>
      <c r="DB1093" s="387"/>
      <c r="DC1093" s="387"/>
      <c r="DD1093" s="387"/>
      <c r="DE1093" s="387"/>
      <c r="DF1093" s="387"/>
      <c r="DG1093" s="387"/>
      <c r="DH1093" s="387"/>
      <c r="DI1093" s="387"/>
      <c r="DJ1093" s="387"/>
      <c r="DK1093" s="387"/>
      <c r="DL1093" s="387"/>
      <c r="DM1093" s="387"/>
      <c r="DN1093" s="387"/>
      <c r="DO1093" s="387"/>
      <c r="DP1093" s="387"/>
      <c r="DQ1093" s="387"/>
      <c r="DR1093" s="387"/>
      <c r="DS1093" s="387"/>
      <c r="DT1093" s="387"/>
      <c r="DU1093" s="387"/>
      <c r="DV1093" s="387"/>
      <c r="DW1093" s="387"/>
      <c r="DX1093" s="387"/>
      <c r="DY1093" s="387"/>
      <c r="DZ1093" s="387"/>
      <c r="EA1093" s="387"/>
      <c r="EB1093" s="387"/>
      <c r="EC1093" s="387"/>
      <c r="ED1093" s="387"/>
      <c r="EE1093" s="387"/>
      <c r="EF1093" s="387"/>
      <c r="EG1093" s="387"/>
      <c r="EH1093" s="387"/>
      <c r="EI1093" s="387"/>
      <c r="EJ1093" s="387"/>
      <c r="EK1093" s="387"/>
      <c r="EL1093" s="387"/>
      <c r="EM1093" s="387"/>
    </row>
    <row r="1094" spans="1:143" s="389" customFormat="1" ht="25.5" hidden="1" customHeight="1">
      <c r="A1094" s="504"/>
      <c r="B1094" s="504"/>
      <c r="C1094" s="504"/>
      <c r="D1094" s="504"/>
      <c r="E1094" s="504"/>
      <c r="F1094" s="504"/>
      <c r="G1094" s="504"/>
      <c r="H1094" s="504"/>
      <c r="I1094" s="504"/>
      <c r="J1094" s="504"/>
      <c r="K1094" s="504"/>
      <c r="L1094" s="504"/>
      <c r="M1094" s="504"/>
      <c r="N1094" s="504"/>
      <c r="O1094" s="504"/>
      <c r="P1094" s="504"/>
      <c r="Q1094" s="504"/>
      <c r="R1094" s="504"/>
      <c r="S1094" s="504"/>
      <c r="T1094" s="504"/>
      <c r="U1094" s="500"/>
      <c r="V1094" s="500"/>
      <c r="W1094" s="500"/>
      <c r="X1094" s="500"/>
      <c r="Y1094" s="500"/>
      <c r="Z1094" s="500"/>
      <c r="AA1094" s="500"/>
      <c r="AB1094" s="500"/>
      <c r="AC1094" s="500"/>
      <c r="AD1094" s="500"/>
      <c r="AE1094" s="500"/>
      <c r="AF1094" s="500"/>
      <c r="AG1094" s="500"/>
      <c r="AH1094" s="500"/>
      <c r="AI1094" s="387"/>
      <c r="AJ1094" s="387"/>
      <c r="AK1094" s="387"/>
      <c r="AL1094" s="387"/>
      <c r="AM1094" s="387"/>
      <c r="AN1094" s="387"/>
      <c r="AO1094" s="387"/>
      <c r="AP1094" s="387"/>
      <c r="AQ1094" s="387"/>
      <c r="AR1094" s="387"/>
      <c r="AS1094" s="387"/>
      <c r="AT1094" s="387"/>
      <c r="AU1094" s="387"/>
      <c r="AV1094" s="387"/>
      <c r="AW1094" s="387"/>
      <c r="AX1094" s="387"/>
      <c r="AY1094" s="387"/>
      <c r="AZ1094" s="387"/>
      <c r="BA1094" s="387"/>
      <c r="BB1094" s="387"/>
      <c r="BC1094" s="387"/>
      <c r="BD1094" s="387"/>
      <c r="BE1094" s="387"/>
      <c r="BF1094" s="387"/>
      <c r="BG1094" s="387"/>
      <c r="BH1094" s="387"/>
      <c r="BI1094" s="387"/>
      <c r="BJ1094" s="387"/>
      <c r="BK1094" s="387"/>
      <c r="BL1094" s="387"/>
      <c r="BM1094" s="387"/>
      <c r="BN1094" s="387"/>
      <c r="BO1094" s="387"/>
      <c r="BP1094" s="387"/>
      <c r="BQ1094" s="387"/>
      <c r="BR1094" s="387"/>
      <c r="BS1094" s="387"/>
      <c r="BT1094" s="387"/>
      <c r="BU1094" s="387"/>
      <c r="BV1094" s="387"/>
      <c r="BW1094" s="387"/>
      <c r="BX1094" s="387"/>
      <c r="BY1094" s="387"/>
      <c r="BZ1094" s="387"/>
      <c r="CA1094" s="387"/>
      <c r="CB1094" s="387"/>
      <c r="CC1094" s="387"/>
      <c r="CD1094" s="387"/>
      <c r="CE1094" s="387"/>
      <c r="CF1094" s="387"/>
      <c r="CG1094" s="387"/>
      <c r="CH1094" s="387"/>
      <c r="CI1094" s="387"/>
      <c r="CJ1094" s="387"/>
      <c r="CK1094" s="387"/>
      <c r="CL1094" s="387"/>
      <c r="CM1094" s="387"/>
      <c r="CN1094" s="387"/>
      <c r="CO1094" s="387"/>
      <c r="CP1094" s="387"/>
      <c r="CQ1094" s="387"/>
      <c r="CR1094" s="387"/>
      <c r="CS1094" s="387"/>
      <c r="CT1094" s="387"/>
      <c r="CU1094" s="387"/>
      <c r="CV1094" s="387"/>
      <c r="CW1094" s="387"/>
      <c r="CX1094" s="387"/>
      <c r="CY1094" s="387"/>
      <c r="CZ1094" s="387"/>
      <c r="DA1094" s="387"/>
      <c r="DB1094" s="387"/>
      <c r="DC1094" s="387"/>
      <c r="DD1094" s="387"/>
      <c r="DE1094" s="387"/>
      <c r="DF1094" s="387"/>
      <c r="DG1094" s="387"/>
      <c r="DH1094" s="387"/>
      <c r="DI1094" s="387"/>
      <c r="DJ1094" s="387"/>
      <c r="DK1094" s="387"/>
      <c r="DL1094" s="387"/>
      <c r="DM1094" s="387"/>
      <c r="DN1094" s="387"/>
      <c r="DO1094" s="387"/>
      <c r="DP1094" s="387"/>
      <c r="DQ1094" s="387"/>
      <c r="DR1094" s="387"/>
      <c r="DS1094" s="387"/>
      <c r="DT1094" s="387"/>
      <c r="DU1094" s="387"/>
      <c r="DV1094" s="387"/>
      <c r="DW1094" s="387"/>
      <c r="DX1094" s="387"/>
      <c r="DY1094" s="387"/>
      <c r="DZ1094" s="387"/>
      <c r="EA1094" s="387"/>
      <c r="EB1094" s="387"/>
      <c r="EC1094" s="387"/>
      <c r="ED1094" s="387"/>
      <c r="EE1094" s="387"/>
      <c r="EF1094" s="387"/>
      <c r="EG1094" s="387"/>
      <c r="EH1094" s="387"/>
      <c r="EI1094" s="387"/>
      <c r="EJ1094" s="387"/>
      <c r="EK1094" s="387"/>
      <c r="EL1094" s="387"/>
      <c r="EM1094" s="387"/>
    </row>
    <row r="1095" spans="1:143" s="389" customFormat="1" ht="25.5" hidden="1" customHeight="1">
      <c r="A1095" s="504"/>
      <c r="B1095" s="504"/>
      <c r="C1095" s="504"/>
      <c r="D1095" s="504"/>
      <c r="E1095" s="504"/>
      <c r="F1095" s="504"/>
      <c r="G1095" s="504"/>
      <c r="H1095" s="504"/>
      <c r="I1095" s="504"/>
      <c r="J1095" s="504"/>
      <c r="K1095" s="504"/>
      <c r="L1095" s="504"/>
      <c r="M1095" s="504"/>
      <c r="N1095" s="504"/>
      <c r="O1095" s="504"/>
      <c r="P1095" s="504"/>
      <c r="Q1095" s="504"/>
      <c r="R1095" s="504"/>
      <c r="S1095" s="500"/>
      <c r="T1095" s="500"/>
      <c r="U1095" s="500"/>
      <c r="V1095" s="500"/>
      <c r="W1095" s="500"/>
      <c r="X1095" s="500"/>
      <c r="Y1095" s="500"/>
      <c r="Z1095" s="500"/>
      <c r="AA1095" s="500"/>
      <c r="AB1095" s="500"/>
      <c r="AC1095" s="500"/>
      <c r="AD1095" s="500"/>
      <c r="AE1095" s="500"/>
      <c r="AF1095" s="500"/>
      <c r="AG1095" s="500"/>
      <c r="AH1095" s="500"/>
      <c r="AI1095" s="387"/>
      <c r="AJ1095" s="387"/>
      <c r="AK1095" s="387"/>
      <c r="AL1095" s="387"/>
      <c r="AM1095" s="387"/>
      <c r="AN1095" s="387"/>
      <c r="AO1095" s="387"/>
      <c r="AP1095" s="387"/>
      <c r="AQ1095" s="387"/>
      <c r="AR1095" s="387"/>
      <c r="AS1095" s="387"/>
      <c r="AT1095" s="387"/>
      <c r="AU1095" s="387"/>
      <c r="AV1095" s="387"/>
      <c r="AW1095" s="387"/>
      <c r="AX1095" s="387"/>
      <c r="AY1095" s="387"/>
      <c r="AZ1095" s="387"/>
      <c r="BA1095" s="387"/>
      <c r="BB1095" s="387"/>
      <c r="BC1095" s="387"/>
      <c r="BD1095" s="387"/>
      <c r="BE1095" s="387"/>
      <c r="BF1095" s="387"/>
      <c r="BG1095" s="387"/>
      <c r="BH1095" s="387"/>
      <c r="BI1095" s="387"/>
      <c r="BJ1095" s="387"/>
      <c r="BK1095" s="387"/>
      <c r="BL1095" s="387"/>
      <c r="BM1095" s="387"/>
      <c r="BN1095" s="387"/>
      <c r="BO1095" s="387"/>
      <c r="BP1095" s="387"/>
      <c r="BQ1095" s="387"/>
      <c r="BR1095" s="387"/>
      <c r="BS1095" s="387"/>
      <c r="BT1095" s="387"/>
      <c r="BU1095" s="387"/>
      <c r="BV1095" s="387"/>
      <c r="BW1095" s="387"/>
      <c r="BX1095" s="387"/>
      <c r="BY1095" s="387"/>
      <c r="BZ1095" s="387"/>
      <c r="CA1095" s="387"/>
      <c r="CB1095" s="387"/>
      <c r="CC1095" s="387"/>
      <c r="CD1095" s="387"/>
      <c r="CE1095" s="387"/>
      <c r="CF1095" s="387"/>
      <c r="CG1095" s="387"/>
      <c r="CH1095" s="387"/>
      <c r="CI1095" s="387"/>
      <c r="CJ1095" s="387"/>
      <c r="CK1095" s="387"/>
      <c r="CL1095" s="387"/>
      <c r="CM1095" s="387"/>
      <c r="CN1095" s="387"/>
      <c r="CO1095" s="387"/>
      <c r="CP1095" s="387"/>
      <c r="CQ1095" s="387"/>
      <c r="CR1095" s="387"/>
      <c r="CS1095" s="387"/>
      <c r="CT1095" s="387"/>
      <c r="CU1095" s="387"/>
      <c r="CV1095" s="387"/>
      <c r="CW1095" s="387"/>
      <c r="CX1095" s="387"/>
      <c r="CY1095" s="387"/>
      <c r="CZ1095" s="387"/>
      <c r="DA1095" s="387"/>
      <c r="DB1095" s="387"/>
      <c r="DC1095" s="387"/>
      <c r="DD1095" s="387"/>
      <c r="DE1095" s="387"/>
      <c r="DF1095" s="387"/>
      <c r="DG1095" s="387"/>
      <c r="DH1095" s="387"/>
      <c r="DI1095" s="387"/>
      <c r="DJ1095" s="387"/>
      <c r="DK1095" s="387"/>
      <c r="DL1095" s="387"/>
      <c r="DM1095" s="387"/>
      <c r="DN1095" s="387"/>
      <c r="DO1095" s="387"/>
      <c r="DP1095" s="387"/>
      <c r="DQ1095" s="387"/>
      <c r="DR1095" s="387"/>
      <c r="DS1095" s="387"/>
      <c r="DT1095" s="387"/>
      <c r="DU1095" s="387"/>
      <c r="DV1095" s="387"/>
      <c r="DW1095" s="387"/>
      <c r="DX1095" s="387"/>
      <c r="DY1095" s="387"/>
      <c r="DZ1095" s="387"/>
      <c r="EA1095" s="387"/>
      <c r="EB1095" s="387"/>
      <c r="EC1095" s="387"/>
      <c r="ED1095" s="387"/>
      <c r="EE1095" s="387"/>
      <c r="EF1095" s="387"/>
      <c r="EG1095" s="387"/>
      <c r="EH1095" s="387"/>
      <c r="EI1095" s="387"/>
      <c r="EJ1095" s="387"/>
      <c r="EK1095" s="387"/>
      <c r="EL1095" s="387"/>
      <c r="EM1095" s="387"/>
    </row>
    <row r="1096" spans="1:143" s="389" customFormat="1" ht="25.5" hidden="1" customHeight="1">
      <c r="A1096" s="504"/>
      <c r="B1096" s="504"/>
      <c r="C1096" s="504"/>
      <c r="D1096" s="504"/>
      <c r="E1096" s="504"/>
      <c r="F1096" s="504"/>
      <c r="G1096" s="504"/>
      <c r="H1096" s="504"/>
      <c r="I1096" s="504"/>
      <c r="J1096" s="504"/>
      <c r="K1096" s="500"/>
      <c r="L1096" s="500"/>
      <c r="M1096" s="500"/>
      <c r="N1096" s="500"/>
      <c r="O1096" s="500"/>
      <c r="P1096" s="500"/>
      <c r="Q1096" s="500"/>
      <c r="R1096" s="504"/>
      <c r="S1096" s="500"/>
      <c r="T1096" s="500"/>
      <c r="U1096" s="500"/>
      <c r="V1096" s="500"/>
      <c r="W1096" s="500"/>
      <c r="X1096" s="500"/>
      <c r="Y1096" s="500"/>
      <c r="Z1096" s="500"/>
      <c r="AA1096" s="500"/>
      <c r="AB1096" s="500"/>
      <c r="AC1096" s="500"/>
      <c r="AD1096" s="500"/>
      <c r="AE1096" s="500"/>
      <c r="AF1096" s="500"/>
      <c r="AG1096" s="500"/>
      <c r="AH1096" s="500"/>
      <c r="AI1096" s="387"/>
      <c r="AJ1096" s="387"/>
      <c r="AK1096" s="387"/>
      <c r="AL1096" s="387"/>
      <c r="AM1096" s="387"/>
      <c r="AN1096" s="387"/>
      <c r="AO1096" s="387"/>
      <c r="AP1096" s="387"/>
      <c r="AQ1096" s="387"/>
      <c r="AR1096" s="387"/>
      <c r="AS1096" s="387"/>
      <c r="AT1096" s="387"/>
      <c r="AU1096" s="387"/>
      <c r="AV1096" s="387"/>
      <c r="AW1096" s="387"/>
      <c r="AX1096" s="387"/>
      <c r="AY1096" s="387"/>
      <c r="AZ1096" s="387"/>
      <c r="BA1096" s="387"/>
      <c r="BB1096" s="387"/>
      <c r="BC1096" s="387"/>
      <c r="BD1096" s="387"/>
      <c r="BE1096" s="387"/>
      <c r="BF1096" s="387"/>
      <c r="BG1096" s="387"/>
      <c r="BH1096" s="387"/>
      <c r="BI1096" s="387"/>
      <c r="BJ1096" s="387"/>
      <c r="BK1096" s="387"/>
      <c r="BL1096" s="387"/>
      <c r="BM1096" s="387"/>
      <c r="BN1096" s="387"/>
      <c r="BO1096" s="387"/>
      <c r="BP1096" s="387"/>
      <c r="BQ1096" s="387"/>
      <c r="BR1096" s="387"/>
      <c r="BS1096" s="387"/>
      <c r="BT1096" s="387"/>
      <c r="BU1096" s="387"/>
      <c r="BV1096" s="387"/>
      <c r="BW1096" s="387"/>
      <c r="BX1096" s="387"/>
      <c r="BY1096" s="387"/>
      <c r="BZ1096" s="387"/>
      <c r="CA1096" s="387"/>
      <c r="CB1096" s="387"/>
      <c r="CC1096" s="387"/>
      <c r="CD1096" s="387"/>
      <c r="CE1096" s="387"/>
      <c r="CF1096" s="387"/>
      <c r="CG1096" s="387"/>
      <c r="CH1096" s="387"/>
      <c r="CI1096" s="387"/>
      <c r="CJ1096" s="387"/>
      <c r="CK1096" s="387"/>
      <c r="CL1096" s="387"/>
      <c r="CM1096" s="387"/>
      <c r="CN1096" s="387"/>
      <c r="CO1096" s="387"/>
      <c r="CP1096" s="387"/>
      <c r="CQ1096" s="387"/>
      <c r="CR1096" s="387"/>
      <c r="CS1096" s="387"/>
      <c r="CT1096" s="387"/>
      <c r="CU1096" s="387"/>
      <c r="CV1096" s="387"/>
      <c r="CW1096" s="387"/>
      <c r="CX1096" s="387"/>
      <c r="CY1096" s="387"/>
      <c r="CZ1096" s="387"/>
      <c r="DA1096" s="387"/>
      <c r="DB1096" s="387"/>
      <c r="DC1096" s="387"/>
      <c r="DD1096" s="387"/>
      <c r="DE1096" s="387"/>
      <c r="DF1096" s="387"/>
      <c r="DG1096" s="387"/>
      <c r="DH1096" s="387"/>
      <c r="DI1096" s="387"/>
      <c r="DJ1096" s="387"/>
      <c r="DK1096" s="387"/>
      <c r="DL1096" s="387"/>
      <c r="DM1096" s="387"/>
      <c r="DN1096" s="387"/>
      <c r="DO1096" s="387"/>
      <c r="DP1096" s="387"/>
      <c r="DQ1096" s="387"/>
      <c r="DR1096" s="387"/>
      <c r="DS1096" s="387"/>
      <c r="DT1096" s="387"/>
      <c r="DU1096" s="387"/>
      <c r="DV1096" s="387"/>
      <c r="DW1096" s="387"/>
      <c r="DX1096" s="387"/>
      <c r="DY1096" s="387"/>
      <c r="DZ1096" s="387"/>
      <c r="EA1096" s="387"/>
      <c r="EB1096" s="387"/>
      <c r="EC1096" s="387"/>
      <c r="ED1096" s="387"/>
      <c r="EE1096" s="387"/>
      <c r="EF1096" s="387"/>
      <c r="EG1096" s="387"/>
      <c r="EH1096" s="387"/>
      <c r="EI1096" s="387"/>
      <c r="EJ1096" s="387"/>
      <c r="EK1096" s="387"/>
      <c r="EL1096" s="387"/>
      <c r="EM1096" s="387"/>
    </row>
    <row r="1097" spans="1:143" s="389" customFormat="1" ht="25.5" hidden="1" customHeight="1">
      <c r="A1097" s="500"/>
      <c r="B1097" s="500"/>
      <c r="C1097" s="500"/>
      <c r="D1097" s="500"/>
      <c r="E1097" s="500"/>
      <c r="F1097" s="500"/>
      <c r="G1097" s="500"/>
      <c r="H1097" s="500"/>
      <c r="I1097" s="500"/>
      <c r="J1097" s="504"/>
      <c r="K1097" s="500"/>
      <c r="L1097" s="500"/>
      <c r="M1097" s="500"/>
      <c r="N1097" s="500"/>
      <c r="O1097" s="500"/>
      <c r="P1097" s="500"/>
      <c r="Q1097" s="500"/>
      <c r="R1097" s="504"/>
      <c r="S1097" s="500"/>
      <c r="T1097" s="500"/>
      <c r="U1097" s="500"/>
      <c r="V1097" s="500"/>
      <c r="W1097" s="500"/>
      <c r="X1097" s="500"/>
      <c r="Y1097" s="500"/>
      <c r="Z1097" s="500"/>
      <c r="AA1097" s="500"/>
      <c r="AB1097" s="500"/>
      <c r="AC1097" s="500"/>
      <c r="AD1097" s="500"/>
      <c r="AE1097" s="500"/>
      <c r="AF1097" s="500"/>
      <c r="AG1097" s="500"/>
      <c r="AH1097" s="500"/>
      <c r="AI1097" s="387"/>
      <c r="AJ1097" s="387"/>
      <c r="AK1097" s="387"/>
      <c r="AL1097" s="387"/>
      <c r="AM1097" s="387"/>
      <c r="AN1097" s="387"/>
      <c r="AO1097" s="387"/>
      <c r="AP1097" s="387"/>
      <c r="AQ1097" s="387"/>
      <c r="AR1097" s="387"/>
      <c r="AS1097" s="387"/>
      <c r="AT1097" s="387"/>
      <c r="AU1097" s="387"/>
      <c r="AV1097" s="387"/>
      <c r="AW1097" s="387"/>
      <c r="AX1097" s="387"/>
      <c r="AY1097" s="387"/>
      <c r="AZ1097" s="387"/>
      <c r="BA1097" s="387"/>
      <c r="BB1097" s="387"/>
      <c r="BC1097" s="387"/>
      <c r="BD1097" s="387"/>
      <c r="BE1097" s="387"/>
      <c r="BF1097" s="387"/>
      <c r="BG1097" s="387"/>
      <c r="BH1097" s="387"/>
      <c r="BI1097" s="387"/>
      <c r="BJ1097" s="387"/>
      <c r="BK1097" s="387"/>
      <c r="BL1097" s="387"/>
      <c r="BM1097" s="387"/>
      <c r="BN1097" s="387"/>
      <c r="BO1097" s="387"/>
      <c r="BP1097" s="387"/>
      <c r="BQ1097" s="387"/>
      <c r="BR1097" s="387"/>
      <c r="BS1097" s="387"/>
      <c r="BT1097" s="387"/>
      <c r="BU1097" s="387"/>
      <c r="BV1097" s="387"/>
      <c r="BW1097" s="387"/>
      <c r="BX1097" s="387"/>
      <c r="BY1097" s="387"/>
      <c r="BZ1097" s="387"/>
      <c r="CA1097" s="387"/>
      <c r="CB1097" s="387"/>
      <c r="CC1097" s="387"/>
      <c r="CD1097" s="387"/>
      <c r="CE1097" s="387"/>
      <c r="CF1097" s="387"/>
      <c r="CG1097" s="387"/>
      <c r="CH1097" s="387"/>
      <c r="CI1097" s="387"/>
      <c r="CJ1097" s="387"/>
      <c r="CK1097" s="387"/>
      <c r="CL1097" s="387"/>
      <c r="CM1097" s="387"/>
      <c r="CN1097" s="387"/>
      <c r="CO1097" s="387"/>
      <c r="CP1097" s="387"/>
      <c r="CQ1097" s="387"/>
      <c r="CR1097" s="387"/>
      <c r="CS1097" s="387"/>
      <c r="CT1097" s="387"/>
      <c r="CU1097" s="387"/>
      <c r="CV1097" s="387"/>
      <c r="CW1097" s="387"/>
      <c r="CX1097" s="387"/>
      <c r="CY1097" s="387"/>
      <c r="CZ1097" s="387"/>
      <c r="DA1097" s="387"/>
      <c r="DB1097" s="387"/>
      <c r="DC1097" s="387"/>
      <c r="DD1097" s="387"/>
      <c r="DE1097" s="387"/>
      <c r="DF1097" s="387"/>
      <c r="DG1097" s="387"/>
      <c r="DH1097" s="387"/>
      <c r="DI1097" s="387"/>
      <c r="DJ1097" s="387"/>
      <c r="DK1097" s="387"/>
      <c r="DL1097" s="387"/>
      <c r="DM1097" s="387"/>
      <c r="DN1097" s="387"/>
      <c r="DO1097" s="387"/>
      <c r="DP1097" s="387"/>
      <c r="DQ1097" s="387"/>
      <c r="DR1097" s="387"/>
      <c r="DS1097" s="387"/>
      <c r="DT1097" s="387"/>
      <c r="DU1097" s="387"/>
      <c r="DV1097" s="387"/>
      <c r="DW1097" s="387"/>
      <c r="DX1097" s="387"/>
      <c r="DY1097" s="387"/>
      <c r="DZ1097" s="387"/>
      <c r="EA1097" s="387"/>
      <c r="EB1097" s="387"/>
      <c r="EC1097" s="387"/>
      <c r="ED1097" s="387"/>
      <c r="EE1097" s="387"/>
      <c r="EF1097" s="387"/>
      <c r="EG1097" s="387"/>
      <c r="EH1097" s="387"/>
      <c r="EI1097" s="387"/>
      <c r="EJ1097" s="387"/>
      <c r="EK1097" s="387"/>
      <c r="EL1097" s="387"/>
      <c r="EM1097" s="387"/>
    </row>
    <row r="1098" spans="1:143" s="389" customFormat="1" ht="25.5" hidden="1" customHeight="1">
      <c r="A1098" s="500"/>
      <c r="B1098" s="500"/>
      <c r="C1098" s="500"/>
      <c r="D1098" s="500"/>
      <c r="E1098" s="500"/>
      <c r="F1098" s="500"/>
      <c r="G1098" s="500"/>
      <c r="H1098" s="500"/>
      <c r="I1098" s="500"/>
      <c r="J1098" s="500"/>
      <c r="K1098" s="500"/>
      <c r="L1098" s="500"/>
      <c r="M1098" s="500"/>
      <c r="N1098" s="500"/>
      <c r="O1098" s="500"/>
      <c r="P1098" s="500"/>
      <c r="Q1098" s="500"/>
      <c r="R1098" s="504"/>
      <c r="S1098" s="500"/>
      <c r="T1098" s="500"/>
      <c r="U1098" s="500"/>
      <c r="V1098" s="500"/>
      <c r="W1098" s="500"/>
      <c r="X1098" s="500"/>
      <c r="Y1098" s="500"/>
      <c r="Z1098" s="500"/>
      <c r="AA1098" s="500"/>
      <c r="AB1098" s="500"/>
      <c r="AC1098" s="500"/>
      <c r="AD1098" s="500"/>
      <c r="AE1098" s="500"/>
      <c r="AF1098" s="500"/>
      <c r="AG1098" s="500"/>
      <c r="AH1098" s="500"/>
      <c r="AI1098" s="387"/>
      <c r="AJ1098" s="387"/>
      <c r="AK1098" s="387"/>
      <c r="AL1098" s="387"/>
      <c r="AM1098" s="387"/>
      <c r="AN1098" s="387"/>
      <c r="AO1098" s="387"/>
      <c r="AP1098" s="387"/>
      <c r="AQ1098" s="387"/>
      <c r="AR1098" s="387"/>
      <c r="AS1098" s="387"/>
      <c r="AT1098" s="387"/>
      <c r="AU1098" s="387"/>
      <c r="AV1098" s="387"/>
      <c r="AW1098" s="387"/>
      <c r="AX1098" s="387"/>
      <c r="AY1098" s="387"/>
      <c r="AZ1098" s="387"/>
      <c r="BA1098" s="387"/>
      <c r="BB1098" s="387"/>
      <c r="BC1098" s="387"/>
      <c r="BD1098" s="387"/>
      <c r="BE1098" s="387"/>
      <c r="BF1098" s="387"/>
      <c r="BG1098" s="387"/>
      <c r="BH1098" s="387"/>
      <c r="BI1098" s="387"/>
      <c r="BJ1098" s="387"/>
      <c r="BK1098" s="387"/>
      <c r="BL1098" s="387"/>
      <c r="BM1098" s="387"/>
      <c r="BN1098" s="387"/>
      <c r="BO1098" s="387"/>
      <c r="BP1098" s="387"/>
      <c r="BQ1098" s="387"/>
      <c r="BR1098" s="387"/>
      <c r="BS1098" s="387"/>
      <c r="BT1098" s="387"/>
      <c r="BU1098" s="387"/>
      <c r="BV1098" s="387"/>
      <c r="BW1098" s="387"/>
      <c r="BX1098" s="387"/>
      <c r="BY1098" s="387"/>
      <c r="BZ1098" s="387"/>
      <c r="CA1098" s="387"/>
      <c r="CB1098" s="387"/>
      <c r="CC1098" s="387"/>
      <c r="CD1098" s="387"/>
      <c r="CE1098" s="387"/>
      <c r="CF1098" s="387"/>
      <c r="CG1098" s="387"/>
      <c r="CH1098" s="387"/>
      <c r="CI1098" s="387"/>
      <c r="CJ1098" s="387"/>
      <c r="CK1098" s="387"/>
      <c r="CL1098" s="387"/>
      <c r="CM1098" s="387"/>
      <c r="CN1098" s="387"/>
      <c r="CO1098" s="387"/>
      <c r="CP1098" s="387"/>
      <c r="CQ1098" s="387"/>
      <c r="CR1098" s="387"/>
      <c r="CS1098" s="387"/>
      <c r="CT1098" s="387"/>
      <c r="CU1098" s="387"/>
      <c r="CV1098" s="387"/>
      <c r="CW1098" s="387"/>
      <c r="CX1098" s="387"/>
      <c r="CY1098" s="387"/>
      <c r="CZ1098" s="387"/>
      <c r="DA1098" s="387"/>
      <c r="DB1098" s="387"/>
      <c r="DC1098" s="387"/>
      <c r="DD1098" s="387"/>
      <c r="DE1098" s="387"/>
      <c r="DF1098" s="387"/>
      <c r="DG1098" s="387"/>
      <c r="DH1098" s="387"/>
      <c r="DI1098" s="387"/>
      <c r="DJ1098" s="387"/>
      <c r="DK1098" s="387"/>
      <c r="DL1098" s="387"/>
      <c r="DM1098" s="387"/>
      <c r="DN1098" s="387"/>
      <c r="DO1098" s="387"/>
      <c r="DP1098" s="387"/>
      <c r="DQ1098" s="387"/>
      <c r="DR1098" s="387"/>
      <c r="DS1098" s="387"/>
      <c r="DT1098" s="387"/>
      <c r="DU1098" s="387"/>
      <c r="DV1098" s="387"/>
      <c r="DW1098" s="387"/>
      <c r="DX1098" s="387"/>
      <c r="DY1098" s="387"/>
      <c r="DZ1098" s="387"/>
      <c r="EA1098" s="387"/>
      <c r="EB1098" s="387"/>
      <c r="EC1098" s="387"/>
      <c r="ED1098" s="387"/>
      <c r="EE1098" s="387"/>
      <c r="EF1098" s="387"/>
      <c r="EG1098" s="387"/>
      <c r="EH1098" s="387"/>
      <c r="EI1098" s="387"/>
      <c r="EJ1098" s="387"/>
      <c r="EK1098" s="387"/>
      <c r="EL1098" s="387"/>
      <c r="EM1098" s="387"/>
    </row>
    <row r="1099" spans="1:143" s="389" customFormat="1" ht="25.5" hidden="1" customHeight="1">
      <c r="A1099" s="500"/>
      <c r="B1099" s="500"/>
      <c r="C1099" s="500"/>
      <c r="D1099" s="500"/>
      <c r="E1099" s="500"/>
      <c r="F1099" s="500"/>
      <c r="G1099" s="500"/>
      <c r="H1099" s="500"/>
      <c r="I1099" s="500"/>
      <c r="J1099" s="500"/>
      <c r="K1099" s="500"/>
      <c r="L1099" s="500"/>
      <c r="M1099" s="500"/>
      <c r="N1099" s="500"/>
      <c r="O1099" s="500"/>
      <c r="P1099" s="500"/>
      <c r="Q1099" s="500"/>
      <c r="R1099" s="504"/>
      <c r="S1099" s="500"/>
      <c r="T1099" s="500"/>
      <c r="U1099" s="500"/>
      <c r="V1099" s="500"/>
      <c r="W1099" s="500"/>
      <c r="X1099" s="500"/>
      <c r="Y1099" s="500"/>
      <c r="Z1099" s="500"/>
      <c r="AA1099" s="500"/>
      <c r="AB1099" s="500"/>
      <c r="AC1099" s="500"/>
      <c r="AD1099" s="500"/>
      <c r="AE1099" s="500"/>
      <c r="AF1099" s="500"/>
      <c r="AG1099" s="500"/>
      <c r="AH1099" s="500"/>
      <c r="AI1099" s="387"/>
      <c r="AJ1099" s="387"/>
      <c r="AK1099" s="387"/>
      <c r="AL1099" s="387"/>
      <c r="AM1099" s="387"/>
      <c r="AN1099" s="387"/>
      <c r="AO1099" s="387"/>
      <c r="AP1099" s="387"/>
      <c r="AQ1099" s="387"/>
      <c r="AR1099" s="387"/>
      <c r="AS1099" s="387"/>
      <c r="AT1099" s="387"/>
      <c r="AU1099" s="387"/>
      <c r="AV1099" s="387"/>
      <c r="AW1099" s="387"/>
      <c r="AX1099" s="387"/>
      <c r="AY1099" s="387"/>
      <c r="AZ1099" s="387"/>
      <c r="BA1099" s="387"/>
      <c r="BB1099" s="387"/>
      <c r="BC1099" s="387"/>
      <c r="BD1099" s="387"/>
      <c r="BE1099" s="387"/>
      <c r="BF1099" s="387"/>
      <c r="BG1099" s="387"/>
      <c r="BH1099" s="387"/>
      <c r="BI1099" s="387"/>
      <c r="BJ1099" s="387"/>
      <c r="BK1099" s="387"/>
      <c r="BL1099" s="387"/>
      <c r="BM1099" s="387"/>
      <c r="BN1099" s="387"/>
      <c r="BO1099" s="387"/>
      <c r="BP1099" s="387"/>
      <c r="BQ1099" s="387"/>
      <c r="BR1099" s="387"/>
      <c r="BS1099" s="387"/>
      <c r="BT1099" s="387"/>
      <c r="BU1099" s="387"/>
      <c r="BV1099" s="387"/>
      <c r="BW1099" s="387"/>
      <c r="BX1099" s="387"/>
      <c r="BY1099" s="387"/>
      <c r="BZ1099" s="387"/>
      <c r="CA1099" s="387"/>
      <c r="CB1099" s="387"/>
      <c r="CC1099" s="387"/>
      <c r="CD1099" s="387"/>
      <c r="CE1099" s="387"/>
      <c r="CF1099" s="387"/>
      <c r="CG1099" s="387"/>
      <c r="CH1099" s="387"/>
      <c r="CI1099" s="387"/>
      <c r="CJ1099" s="387"/>
      <c r="CK1099" s="387"/>
      <c r="CL1099" s="387"/>
      <c r="CM1099" s="387"/>
      <c r="CN1099" s="387"/>
      <c r="CO1099" s="387"/>
      <c r="CP1099" s="387"/>
      <c r="CQ1099" s="387"/>
      <c r="CR1099" s="387"/>
      <c r="CS1099" s="387"/>
      <c r="CT1099" s="387"/>
      <c r="CU1099" s="387"/>
      <c r="CV1099" s="387"/>
      <c r="CW1099" s="387"/>
      <c r="CX1099" s="387"/>
      <c r="CY1099" s="387"/>
      <c r="CZ1099" s="387"/>
      <c r="DA1099" s="387"/>
      <c r="DB1099" s="387"/>
      <c r="DC1099" s="387"/>
      <c r="DD1099" s="387"/>
      <c r="DE1099" s="387"/>
      <c r="DF1099" s="387"/>
      <c r="DG1099" s="387"/>
      <c r="DH1099" s="387"/>
      <c r="DI1099" s="387"/>
      <c r="DJ1099" s="387"/>
      <c r="DK1099" s="387"/>
      <c r="DL1099" s="387"/>
      <c r="DM1099" s="387"/>
      <c r="DN1099" s="387"/>
      <c r="DO1099" s="387"/>
      <c r="DP1099" s="387"/>
      <c r="DQ1099" s="387"/>
      <c r="DR1099" s="387"/>
      <c r="DS1099" s="387"/>
      <c r="DT1099" s="387"/>
      <c r="DU1099" s="387"/>
      <c r="DV1099" s="387"/>
      <c r="DW1099" s="387"/>
      <c r="DX1099" s="387"/>
      <c r="DY1099" s="387"/>
      <c r="DZ1099" s="387"/>
      <c r="EA1099" s="387"/>
      <c r="EB1099" s="387"/>
      <c r="EC1099" s="387"/>
      <c r="ED1099" s="387"/>
      <c r="EE1099" s="387"/>
      <c r="EF1099" s="387"/>
      <c r="EG1099" s="387"/>
      <c r="EH1099" s="387"/>
      <c r="EI1099" s="387"/>
      <c r="EJ1099" s="387"/>
      <c r="EK1099" s="387"/>
      <c r="EL1099" s="387"/>
      <c r="EM1099" s="387"/>
    </row>
    <row r="1100" spans="1:143" s="389" customFormat="1" ht="25.5" hidden="1" customHeight="1">
      <c r="A1100" s="500"/>
      <c r="B1100" s="500"/>
      <c r="C1100" s="500"/>
      <c r="D1100" s="500"/>
      <c r="E1100" s="500"/>
      <c r="F1100" s="500"/>
      <c r="G1100" s="500"/>
      <c r="H1100" s="500"/>
      <c r="I1100" s="500"/>
      <c r="J1100" s="500"/>
      <c r="K1100" s="500"/>
      <c r="L1100" s="500"/>
      <c r="M1100" s="500"/>
      <c r="N1100" s="500"/>
      <c r="O1100" s="500"/>
      <c r="P1100" s="500"/>
      <c r="Q1100" s="500"/>
      <c r="R1100" s="504"/>
      <c r="S1100" s="500"/>
      <c r="T1100" s="500"/>
      <c r="U1100" s="500"/>
      <c r="V1100" s="500"/>
      <c r="W1100" s="500"/>
      <c r="X1100" s="500"/>
      <c r="Y1100" s="500"/>
      <c r="Z1100" s="500"/>
      <c r="AA1100" s="500"/>
      <c r="AB1100" s="500"/>
      <c r="AC1100" s="500"/>
      <c r="AD1100" s="500"/>
      <c r="AE1100" s="500"/>
      <c r="AF1100" s="500"/>
      <c r="AG1100" s="500"/>
      <c r="AH1100" s="500"/>
      <c r="AI1100" s="387"/>
      <c r="AJ1100" s="387"/>
      <c r="AK1100" s="387"/>
      <c r="AL1100" s="387"/>
      <c r="AM1100" s="387"/>
      <c r="AN1100" s="387"/>
      <c r="AO1100" s="387"/>
      <c r="AP1100" s="387"/>
      <c r="AQ1100" s="387"/>
      <c r="AR1100" s="387"/>
      <c r="AS1100" s="387"/>
      <c r="AT1100" s="387"/>
      <c r="AU1100" s="387"/>
      <c r="AV1100" s="387"/>
      <c r="AW1100" s="387"/>
      <c r="AX1100" s="387"/>
      <c r="AY1100" s="387"/>
      <c r="AZ1100" s="387"/>
      <c r="BA1100" s="387"/>
      <c r="BB1100" s="387"/>
      <c r="BC1100" s="387"/>
      <c r="BD1100" s="387"/>
      <c r="BE1100" s="387"/>
      <c r="BF1100" s="387"/>
      <c r="BG1100" s="387"/>
      <c r="BH1100" s="387"/>
      <c r="BI1100" s="387"/>
      <c r="BJ1100" s="387"/>
      <c r="BK1100" s="387"/>
      <c r="BL1100" s="387"/>
      <c r="BM1100" s="387"/>
      <c r="BN1100" s="387"/>
      <c r="BO1100" s="387"/>
      <c r="BP1100" s="387"/>
      <c r="BQ1100" s="387"/>
      <c r="BR1100" s="387"/>
      <c r="BS1100" s="387"/>
      <c r="BT1100" s="387"/>
      <c r="BU1100" s="387"/>
      <c r="BV1100" s="387"/>
      <c r="BW1100" s="387"/>
      <c r="BX1100" s="387"/>
      <c r="BY1100" s="387"/>
      <c r="BZ1100" s="387"/>
      <c r="CA1100" s="387"/>
      <c r="CB1100" s="387"/>
      <c r="CC1100" s="387"/>
      <c r="CD1100" s="387"/>
      <c r="CE1100" s="387"/>
      <c r="CF1100" s="387"/>
      <c r="CG1100" s="387"/>
      <c r="CH1100" s="387"/>
      <c r="CI1100" s="387"/>
      <c r="CJ1100" s="387"/>
      <c r="CK1100" s="387"/>
      <c r="CL1100" s="387"/>
      <c r="CM1100" s="387"/>
      <c r="CN1100" s="387"/>
      <c r="CO1100" s="387"/>
      <c r="CP1100" s="387"/>
      <c r="CQ1100" s="387"/>
      <c r="CR1100" s="387"/>
      <c r="CS1100" s="387"/>
      <c r="CT1100" s="387"/>
      <c r="CU1100" s="387"/>
      <c r="CV1100" s="387"/>
      <c r="CW1100" s="387"/>
      <c r="CX1100" s="387"/>
      <c r="CY1100" s="387"/>
      <c r="CZ1100" s="387"/>
      <c r="DA1100" s="387"/>
      <c r="DB1100" s="387"/>
      <c r="DC1100" s="387"/>
      <c r="DD1100" s="387"/>
      <c r="DE1100" s="387"/>
      <c r="DF1100" s="387"/>
      <c r="DG1100" s="387"/>
      <c r="DH1100" s="387"/>
      <c r="DI1100" s="387"/>
      <c r="DJ1100" s="387"/>
      <c r="DK1100" s="387"/>
      <c r="DL1100" s="387"/>
      <c r="DM1100" s="387"/>
      <c r="DN1100" s="387"/>
      <c r="DO1100" s="387"/>
      <c r="DP1100" s="387"/>
      <c r="DQ1100" s="387"/>
      <c r="DR1100" s="387"/>
      <c r="DS1100" s="387"/>
      <c r="DT1100" s="387"/>
      <c r="DU1100" s="387"/>
      <c r="DV1100" s="387"/>
      <c r="DW1100" s="387"/>
      <c r="DX1100" s="387"/>
      <c r="DY1100" s="387"/>
      <c r="DZ1100" s="387"/>
      <c r="EA1100" s="387"/>
      <c r="EB1100" s="387"/>
      <c r="EC1100" s="387"/>
      <c r="ED1100" s="387"/>
      <c r="EE1100" s="387"/>
      <c r="EF1100" s="387"/>
      <c r="EG1100" s="387"/>
      <c r="EH1100" s="387"/>
      <c r="EI1100" s="387"/>
      <c r="EJ1100" s="387"/>
      <c r="EK1100" s="387"/>
      <c r="EL1100" s="387"/>
      <c r="EM1100" s="387"/>
    </row>
    <row r="1101" spans="1:143" s="389" customFormat="1" ht="25.5" hidden="1" customHeight="1">
      <c r="A1101" s="500"/>
      <c r="B1101" s="500"/>
      <c r="C1101" s="500"/>
      <c r="D1101" s="500"/>
      <c r="E1101" s="500"/>
      <c r="F1101" s="500"/>
      <c r="G1101" s="500"/>
      <c r="H1101" s="500"/>
      <c r="I1101" s="500"/>
      <c r="J1101" s="500"/>
      <c r="K1101" s="500"/>
      <c r="L1101" s="500"/>
      <c r="M1101" s="500"/>
      <c r="N1101" s="500"/>
      <c r="O1101" s="500"/>
      <c r="P1101" s="500"/>
      <c r="Q1101" s="500"/>
      <c r="R1101" s="504"/>
      <c r="S1101" s="500"/>
      <c r="T1101" s="500"/>
      <c r="U1101" s="500"/>
      <c r="V1101" s="500"/>
      <c r="W1101" s="500"/>
      <c r="X1101" s="500"/>
      <c r="Y1101" s="500"/>
      <c r="Z1101" s="500"/>
      <c r="AA1101" s="500"/>
      <c r="AB1101" s="500"/>
      <c r="AC1101" s="500"/>
      <c r="AD1101" s="500"/>
      <c r="AE1101" s="500"/>
      <c r="AF1101" s="500"/>
      <c r="AG1101" s="500"/>
      <c r="AH1101" s="500"/>
      <c r="AI1101" s="387"/>
      <c r="AJ1101" s="387"/>
      <c r="AK1101" s="387"/>
      <c r="AL1101" s="387"/>
      <c r="AM1101" s="387"/>
      <c r="AN1101" s="387"/>
      <c r="AO1101" s="387"/>
      <c r="AP1101" s="387"/>
      <c r="AQ1101" s="387"/>
      <c r="AR1101" s="387"/>
      <c r="AS1101" s="387"/>
      <c r="AT1101" s="387"/>
      <c r="AU1101" s="387"/>
      <c r="AV1101" s="387"/>
      <c r="AW1101" s="387"/>
      <c r="AX1101" s="387"/>
      <c r="AY1101" s="387"/>
      <c r="AZ1101" s="387"/>
      <c r="BA1101" s="387"/>
      <c r="BB1101" s="387"/>
      <c r="BC1101" s="387"/>
      <c r="BD1101" s="387"/>
      <c r="BE1101" s="387"/>
      <c r="BF1101" s="387"/>
      <c r="BG1101" s="387"/>
      <c r="BH1101" s="387"/>
      <c r="BI1101" s="387"/>
      <c r="BJ1101" s="387"/>
      <c r="BK1101" s="387"/>
      <c r="BL1101" s="387"/>
      <c r="BM1101" s="387"/>
      <c r="BN1101" s="387"/>
      <c r="BO1101" s="387"/>
      <c r="BP1101" s="387"/>
      <c r="BQ1101" s="387"/>
      <c r="BR1101" s="387"/>
      <c r="BS1101" s="387"/>
      <c r="BT1101" s="387"/>
      <c r="BU1101" s="387"/>
      <c r="BV1101" s="387"/>
      <c r="BW1101" s="387"/>
      <c r="BX1101" s="387"/>
      <c r="BY1101" s="387"/>
      <c r="BZ1101" s="387"/>
      <c r="CA1101" s="387"/>
      <c r="CB1101" s="387"/>
      <c r="CC1101" s="387"/>
      <c r="CD1101" s="387"/>
      <c r="CE1101" s="387"/>
      <c r="CF1101" s="387"/>
      <c r="CG1101" s="387"/>
      <c r="CH1101" s="387"/>
      <c r="CI1101" s="387"/>
      <c r="CJ1101" s="387"/>
      <c r="CK1101" s="387"/>
      <c r="CL1101" s="387"/>
      <c r="CM1101" s="387"/>
      <c r="CN1101" s="387"/>
      <c r="CO1101" s="387"/>
      <c r="CP1101" s="387"/>
      <c r="CQ1101" s="387"/>
      <c r="CR1101" s="387"/>
      <c r="CS1101" s="387"/>
      <c r="CT1101" s="387"/>
      <c r="CU1101" s="387"/>
      <c r="CV1101" s="387"/>
      <c r="CW1101" s="387"/>
      <c r="CX1101" s="387"/>
      <c r="CY1101" s="387"/>
      <c r="CZ1101" s="387"/>
      <c r="DA1101" s="387"/>
      <c r="DB1101" s="387"/>
      <c r="DC1101" s="387"/>
      <c r="DD1101" s="387"/>
      <c r="DE1101" s="387"/>
      <c r="DF1101" s="387"/>
      <c r="DG1101" s="387"/>
      <c r="DH1101" s="387"/>
      <c r="DI1101" s="387"/>
      <c r="DJ1101" s="387"/>
      <c r="DK1101" s="387"/>
      <c r="DL1101" s="387"/>
      <c r="DM1101" s="387"/>
      <c r="DN1101" s="387"/>
      <c r="DO1101" s="387"/>
      <c r="DP1101" s="387"/>
      <c r="DQ1101" s="387"/>
      <c r="DR1101" s="387"/>
      <c r="DS1101" s="387"/>
      <c r="DT1101" s="387"/>
      <c r="DU1101" s="387"/>
      <c r="DV1101" s="387"/>
      <c r="DW1101" s="387"/>
      <c r="DX1101" s="387"/>
      <c r="DY1101" s="387"/>
      <c r="DZ1101" s="387"/>
      <c r="EA1101" s="387"/>
      <c r="EB1101" s="387"/>
      <c r="EC1101" s="387"/>
      <c r="ED1101" s="387"/>
      <c r="EE1101" s="387"/>
      <c r="EF1101" s="387"/>
      <c r="EG1101" s="387"/>
      <c r="EH1101" s="387"/>
      <c r="EI1101" s="387"/>
      <c r="EJ1101" s="387"/>
      <c r="EK1101" s="387"/>
      <c r="EL1101" s="387"/>
      <c r="EM1101" s="387"/>
    </row>
    <row r="1102" spans="1:143" s="389" customFormat="1" ht="25.5" hidden="1" customHeight="1">
      <c r="A1102" s="500"/>
      <c r="B1102" s="500"/>
      <c r="C1102" s="500"/>
      <c r="D1102" s="500"/>
      <c r="E1102" s="500"/>
      <c r="F1102" s="500"/>
      <c r="G1102" s="500"/>
      <c r="H1102" s="500"/>
      <c r="I1102" s="500"/>
      <c r="J1102" s="500"/>
      <c r="K1102" s="500"/>
      <c r="L1102" s="500"/>
      <c r="M1102" s="500"/>
      <c r="N1102" s="500"/>
      <c r="O1102" s="500"/>
      <c r="P1102" s="500"/>
      <c r="Q1102" s="500"/>
      <c r="R1102" s="504"/>
      <c r="S1102" s="500"/>
      <c r="T1102" s="500"/>
      <c r="U1102" s="505"/>
      <c r="V1102" s="505"/>
      <c r="W1102" s="505"/>
      <c r="X1102" s="505"/>
      <c r="Y1102" s="505"/>
      <c r="Z1102" s="505"/>
      <c r="AA1102" s="505"/>
      <c r="AB1102" s="505"/>
      <c r="AC1102" s="505"/>
      <c r="AD1102" s="505"/>
      <c r="AE1102" s="505"/>
      <c r="AF1102" s="505"/>
      <c r="AG1102" s="505"/>
      <c r="AH1102" s="505"/>
      <c r="AI1102" s="387"/>
      <c r="AJ1102" s="387"/>
      <c r="AK1102" s="387"/>
      <c r="AL1102" s="387"/>
      <c r="AM1102" s="387"/>
      <c r="AN1102" s="387"/>
      <c r="AO1102" s="387"/>
      <c r="AP1102" s="387"/>
      <c r="AQ1102" s="387"/>
      <c r="AR1102" s="387"/>
      <c r="AS1102" s="387"/>
      <c r="AT1102" s="387"/>
      <c r="AU1102" s="387"/>
      <c r="AV1102" s="387"/>
      <c r="AW1102" s="387"/>
      <c r="AX1102" s="387"/>
      <c r="AY1102" s="387"/>
      <c r="AZ1102" s="387"/>
      <c r="BA1102" s="387"/>
      <c r="BB1102" s="387"/>
      <c r="BC1102" s="387"/>
      <c r="BD1102" s="387"/>
      <c r="BE1102" s="387"/>
      <c r="BF1102" s="387"/>
      <c r="BG1102" s="387"/>
      <c r="BH1102" s="387"/>
      <c r="BI1102" s="387"/>
      <c r="BJ1102" s="387"/>
      <c r="BK1102" s="387"/>
      <c r="BL1102" s="387"/>
      <c r="BM1102" s="387"/>
      <c r="BN1102" s="387"/>
      <c r="BO1102" s="387"/>
      <c r="BP1102" s="387"/>
      <c r="BQ1102" s="387"/>
      <c r="BR1102" s="387"/>
      <c r="BS1102" s="387"/>
      <c r="BT1102" s="387"/>
      <c r="BU1102" s="387"/>
      <c r="BV1102" s="387"/>
      <c r="BW1102" s="387"/>
      <c r="BX1102" s="387"/>
      <c r="BY1102" s="387"/>
      <c r="BZ1102" s="387"/>
      <c r="CA1102" s="387"/>
      <c r="CB1102" s="387"/>
      <c r="CC1102" s="387"/>
      <c r="CD1102" s="387"/>
      <c r="CE1102" s="387"/>
      <c r="CF1102" s="387"/>
      <c r="CG1102" s="387"/>
      <c r="CH1102" s="387"/>
      <c r="CI1102" s="387"/>
      <c r="CJ1102" s="387"/>
      <c r="CK1102" s="387"/>
      <c r="CL1102" s="387"/>
      <c r="CM1102" s="387"/>
      <c r="CN1102" s="387"/>
      <c r="CO1102" s="387"/>
      <c r="CP1102" s="387"/>
      <c r="CQ1102" s="387"/>
      <c r="CR1102" s="387"/>
      <c r="CS1102" s="387"/>
      <c r="CT1102" s="387"/>
      <c r="CU1102" s="387"/>
      <c r="CV1102" s="387"/>
      <c r="CW1102" s="387"/>
      <c r="CX1102" s="387"/>
      <c r="CY1102" s="387"/>
      <c r="CZ1102" s="387"/>
      <c r="DA1102" s="387"/>
      <c r="DB1102" s="387"/>
      <c r="DC1102" s="387"/>
      <c r="DD1102" s="387"/>
      <c r="DE1102" s="387"/>
      <c r="DF1102" s="387"/>
      <c r="DG1102" s="387"/>
      <c r="DH1102" s="387"/>
      <c r="DI1102" s="387"/>
      <c r="DJ1102" s="387"/>
      <c r="DK1102" s="387"/>
      <c r="DL1102" s="387"/>
      <c r="DM1102" s="387"/>
      <c r="DN1102" s="387"/>
      <c r="DO1102" s="387"/>
      <c r="DP1102" s="387"/>
      <c r="DQ1102" s="387"/>
      <c r="DR1102" s="387"/>
      <c r="DS1102" s="387"/>
      <c r="DT1102" s="387"/>
      <c r="DU1102" s="387"/>
      <c r="DV1102" s="387"/>
      <c r="DW1102" s="387"/>
      <c r="DX1102" s="387"/>
      <c r="DY1102" s="387"/>
      <c r="DZ1102" s="387"/>
      <c r="EA1102" s="387"/>
      <c r="EB1102" s="387"/>
      <c r="EC1102" s="387"/>
      <c r="ED1102" s="387"/>
      <c r="EE1102" s="387"/>
      <c r="EF1102" s="387"/>
      <c r="EG1102" s="387"/>
      <c r="EH1102" s="387"/>
      <c r="EI1102" s="387"/>
      <c r="EJ1102" s="387"/>
      <c r="EK1102" s="387"/>
      <c r="EL1102" s="387"/>
      <c r="EM1102" s="387"/>
    </row>
    <row r="1103" spans="1:143" s="389" customFormat="1" ht="25.5" hidden="1" customHeight="1">
      <c r="A1103" s="500"/>
      <c r="B1103" s="500"/>
      <c r="C1103" s="500"/>
      <c r="D1103" s="500"/>
      <c r="E1103" s="500"/>
      <c r="F1103" s="500"/>
      <c r="G1103" s="500"/>
      <c r="H1103" s="500"/>
      <c r="I1103" s="500"/>
      <c r="J1103" s="500"/>
      <c r="K1103" s="500"/>
      <c r="L1103" s="500"/>
      <c r="M1103" s="500"/>
      <c r="N1103" s="500"/>
      <c r="O1103" s="500"/>
      <c r="P1103" s="500"/>
      <c r="Q1103" s="500"/>
      <c r="R1103" s="504"/>
      <c r="S1103" s="500"/>
      <c r="T1103" s="500"/>
      <c r="U1103" s="505"/>
      <c r="V1103" s="505"/>
      <c r="W1103" s="505"/>
      <c r="X1103" s="505"/>
      <c r="Y1103" s="505"/>
      <c r="Z1103" s="505"/>
      <c r="AA1103" s="505"/>
      <c r="AB1103" s="505"/>
      <c r="AC1103" s="505"/>
      <c r="AD1103" s="505"/>
      <c r="AE1103" s="505"/>
      <c r="AF1103" s="505"/>
      <c r="AG1103" s="505"/>
      <c r="AH1103" s="505"/>
      <c r="AI1103" s="387"/>
      <c r="AJ1103" s="387"/>
      <c r="AK1103" s="387"/>
      <c r="AL1103" s="387"/>
      <c r="AM1103" s="387"/>
      <c r="AN1103" s="387"/>
      <c r="AO1103" s="387"/>
      <c r="AP1103" s="387"/>
      <c r="AQ1103" s="387"/>
      <c r="AR1103" s="387"/>
      <c r="AS1103" s="387"/>
      <c r="AT1103" s="387"/>
      <c r="AU1103" s="387"/>
      <c r="AV1103" s="387"/>
      <c r="AW1103" s="387"/>
      <c r="AX1103" s="387"/>
      <c r="AY1103" s="387"/>
      <c r="AZ1103" s="387"/>
      <c r="BA1103" s="387"/>
      <c r="BB1103" s="387"/>
      <c r="BC1103" s="387"/>
      <c r="BD1103" s="387"/>
      <c r="BE1103" s="387"/>
      <c r="BF1103" s="387"/>
      <c r="BG1103" s="387"/>
      <c r="BH1103" s="387"/>
      <c r="BI1103" s="387"/>
      <c r="BJ1103" s="387"/>
      <c r="BK1103" s="387"/>
      <c r="BL1103" s="387"/>
      <c r="BM1103" s="387"/>
      <c r="BN1103" s="387"/>
      <c r="BO1103" s="387"/>
      <c r="BP1103" s="387"/>
      <c r="BQ1103" s="387"/>
      <c r="BR1103" s="387"/>
      <c r="BS1103" s="387"/>
      <c r="BT1103" s="387"/>
      <c r="BU1103" s="387"/>
      <c r="BV1103" s="387"/>
      <c r="BW1103" s="387"/>
      <c r="BX1103" s="387"/>
      <c r="BY1103" s="387"/>
      <c r="BZ1103" s="387"/>
      <c r="CA1103" s="387"/>
      <c r="CB1103" s="387"/>
      <c r="CC1103" s="387"/>
      <c r="CD1103" s="387"/>
      <c r="CE1103" s="387"/>
      <c r="CF1103" s="387"/>
      <c r="CG1103" s="387"/>
      <c r="CH1103" s="387"/>
      <c r="CI1103" s="387"/>
      <c r="CJ1103" s="387"/>
      <c r="CK1103" s="387"/>
      <c r="CL1103" s="387"/>
      <c r="CM1103" s="387"/>
      <c r="CN1103" s="387"/>
      <c r="CO1103" s="387"/>
      <c r="CP1103" s="387"/>
      <c r="CQ1103" s="387"/>
      <c r="CR1103" s="387"/>
      <c r="CS1103" s="387"/>
      <c r="CT1103" s="387"/>
      <c r="CU1103" s="387"/>
      <c r="CV1103" s="387"/>
      <c r="CW1103" s="387"/>
      <c r="CX1103" s="387"/>
      <c r="CY1103" s="387"/>
      <c r="CZ1103" s="387"/>
      <c r="DA1103" s="387"/>
      <c r="DB1103" s="387"/>
      <c r="DC1103" s="387"/>
      <c r="DD1103" s="387"/>
      <c r="DE1103" s="387"/>
      <c r="DF1103" s="387"/>
      <c r="DG1103" s="387"/>
      <c r="DH1103" s="387"/>
      <c r="DI1103" s="387"/>
      <c r="DJ1103" s="387"/>
      <c r="DK1103" s="387"/>
      <c r="DL1103" s="387"/>
      <c r="DM1103" s="387"/>
      <c r="DN1103" s="387"/>
      <c r="DO1103" s="387"/>
      <c r="DP1103" s="387"/>
      <c r="DQ1103" s="387"/>
      <c r="DR1103" s="387"/>
      <c r="DS1103" s="387"/>
      <c r="DT1103" s="387"/>
      <c r="DU1103" s="387"/>
      <c r="DV1103" s="387"/>
      <c r="DW1103" s="387"/>
      <c r="DX1103" s="387"/>
      <c r="DY1103" s="387"/>
      <c r="DZ1103" s="387"/>
      <c r="EA1103" s="387"/>
      <c r="EB1103" s="387"/>
      <c r="EC1103" s="387"/>
      <c r="ED1103" s="387"/>
      <c r="EE1103" s="387"/>
      <c r="EF1103" s="387"/>
      <c r="EG1103" s="387"/>
      <c r="EH1103" s="387"/>
      <c r="EI1103" s="387"/>
      <c r="EJ1103" s="387"/>
      <c r="EK1103" s="387"/>
      <c r="EL1103" s="387"/>
      <c r="EM1103" s="387"/>
    </row>
    <row r="1104" spans="1:143" s="389" customFormat="1" ht="25.5" hidden="1" customHeight="1">
      <c r="A1104" s="500"/>
      <c r="B1104" s="500"/>
      <c r="C1104" s="500"/>
      <c r="D1104" s="500"/>
      <c r="E1104" s="500"/>
      <c r="F1104" s="500"/>
      <c r="G1104" s="500"/>
      <c r="H1104" s="500"/>
      <c r="I1104" s="500"/>
      <c r="J1104" s="500"/>
      <c r="K1104" s="500"/>
      <c r="L1104" s="500"/>
      <c r="M1104" s="500"/>
      <c r="N1104" s="500"/>
      <c r="O1104" s="500"/>
      <c r="P1104" s="500"/>
      <c r="Q1104" s="500"/>
      <c r="R1104" s="504"/>
      <c r="S1104" s="500"/>
      <c r="T1104" s="500"/>
      <c r="U1104" s="505"/>
      <c r="V1104" s="505"/>
      <c r="W1104" s="505"/>
      <c r="X1104" s="505"/>
      <c r="Y1104" s="505"/>
      <c r="Z1104" s="505"/>
      <c r="AA1104" s="505"/>
      <c r="AB1104" s="505"/>
      <c r="AC1104" s="505"/>
      <c r="AD1104" s="505"/>
      <c r="AE1104" s="505"/>
      <c r="AF1104" s="505"/>
      <c r="AG1104" s="505"/>
      <c r="AH1104" s="505"/>
      <c r="AI1104" s="387"/>
      <c r="AJ1104" s="387"/>
      <c r="AK1104" s="387"/>
      <c r="AL1104" s="387"/>
      <c r="AM1104" s="387"/>
      <c r="AN1104" s="387"/>
      <c r="AO1104" s="387"/>
      <c r="AP1104" s="387"/>
      <c r="AQ1104" s="387"/>
      <c r="AR1104" s="387"/>
      <c r="AS1104" s="387"/>
      <c r="AT1104" s="387"/>
      <c r="AU1104" s="387"/>
      <c r="AV1104" s="387"/>
      <c r="AW1104" s="387"/>
      <c r="AX1104" s="387"/>
      <c r="AY1104" s="387"/>
      <c r="AZ1104" s="387"/>
      <c r="BA1104" s="387"/>
      <c r="BB1104" s="387"/>
      <c r="BC1104" s="387"/>
      <c r="BD1104" s="387"/>
      <c r="BE1104" s="387"/>
      <c r="BF1104" s="387"/>
      <c r="BG1104" s="387"/>
      <c r="BH1104" s="387"/>
      <c r="BI1104" s="387"/>
      <c r="BJ1104" s="387"/>
      <c r="BK1104" s="387"/>
      <c r="BL1104" s="387"/>
      <c r="BM1104" s="387"/>
      <c r="BN1104" s="387"/>
      <c r="BO1104" s="387"/>
      <c r="BP1104" s="387"/>
      <c r="BQ1104" s="387"/>
      <c r="BR1104" s="387"/>
      <c r="BS1104" s="387"/>
      <c r="BT1104" s="387"/>
      <c r="BU1104" s="387"/>
      <c r="BV1104" s="387"/>
      <c r="BW1104" s="387"/>
      <c r="BX1104" s="387"/>
      <c r="BY1104" s="387"/>
      <c r="BZ1104" s="387"/>
      <c r="CA1104" s="387"/>
      <c r="CB1104" s="387"/>
      <c r="CC1104" s="387"/>
      <c r="CD1104" s="387"/>
      <c r="CE1104" s="387"/>
      <c r="CF1104" s="387"/>
      <c r="CG1104" s="387"/>
      <c r="CH1104" s="387"/>
      <c r="CI1104" s="387"/>
      <c r="CJ1104" s="387"/>
      <c r="CK1104" s="387"/>
      <c r="CL1104" s="387"/>
      <c r="CM1104" s="387"/>
      <c r="CN1104" s="387"/>
      <c r="CO1104" s="387"/>
      <c r="CP1104" s="387"/>
      <c r="CQ1104" s="387"/>
      <c r="CR1104" s="387"/>
      <c r="CS1104" s="387"/>
      <c r="CT1104" s="387"/>
      <c r="CU1104" s="387"/>
      <c r="CV1104" s="387"/>
      <c r="CW1104" s="387"/>
      <c r="CX1104" s="387"/>
      <c r="CY1104" s="387"/>
      <c r="CZ1104" s="387"/>
      <c r="DA1104" s="387"/>
      <c r="DB1104" s="387"/>
      <c r="DC1104" s="387"/>
      <c r="DD1104" s="387"/>
      <c r="DE1104" s="387"/>
      <c r="DF1104" s="387"/>
      <c r="DG1104" s="387"/>
      <c r="DH1104" s="387"/>
      <c r="DI1104" s="387"/>
      <c r="DJ1104" s="387"/>
      <c r="DK1104" s="387"/>
      <c r="DL1104" s="387"/>
      <c r="DM1104" s="387"/>
      <c r="DN1104" s="387"/>
      <c r="DO1104" s="387"/>
      <c r="DP1104" s="387"/>
      <c r="DQ1104" s="387"/>
      <c r="DR1104" s="387"/>
      <c r="DS1104" s="387"/>
      <c r="DT1104" s="387"/>
      <c r="DU1104" s="387"/>
      <c r="DV1104" s="387"/>
      <c r="DW1104" s="387"/>
      <c r="DX1104" s="387"/>
      <c r="DY1104" s="387"/>
      <c r="DZ1104" s="387"/>
      <c r="EA1104" s="387"/>
      <c r="EB1104" s="387"/>
      <c r="EC1104" s="387"/>
      <c r="ED1104" s="387"/>
      <c r="EE1104" s="387"/>
      <c r="EF1104" s="387"/>
      <c r="EG1104" s="387"/>
      <c r="EH1104" s="387"/>
      <c r="EI1104" s="387"/>
      <c r="EJ1104" s="387"/>
      <c r="EK1104" s="387"/>
      <c r="EL1104" s="387"/>
      <c r="EM1104" s="387"/>
    </row>
    <row r="1105" spans="1:143" s="389" customFormat="1" ht="25.5" hidden="1" customHeight="1">
      <c r="A1105" s="500"/>
      <c r="B1105" s="500"/>
      <c r="C1105" s="500"/>
      <c r="D1105" s="500"/>
      <c r="E1105" s="500"/>
      <c r="F1105" s="500"/>
      <c r="G1105" s="500"/>
      <c r="H1105" s="500"/>
      <c r="I1105" s="500"/>
      <c r="J1105" s="500"/>
      <c r="K1105" s="500"/>
      <c r="L1105" s="500"/>
      <c r="M1105" s="500"/>
      <c r="N1105" s="500"/>
      <c r="O1105" s="500"/>
      <c r="P1105" s="500"/>
      <c r="Q1105" s="500"/>
      <c r="R1105" s="500"/>
      <c r="S1105" s="500"/>
      <c r="T1105" s="500"/>
      <c r="U1105" s="505"/>
      <c r="V1105" s="505"/>
      <c r="W1105" s="505"/>
      <c r="X1105" s="505"/>
      <c r="Y1105" s="505"/>
      <c r="Z1105" s="505"/>
      <c r="AA1105" s="505"/>
      <c r="AB1105" s="505"/>
      <c r="AC1105" s="505"/>
      <c r="AD1105" s="505"/>
      <c r="AE1105" s="505"/>
      <c r="AF1105" s="505"/>
      <c r="AG1105" s="505"/>
      <c r="AH1105" s="505"/>
      <c r="AI1105" s="387"/>
      <c r="AJ1105" s="387"/>
      <c r="AK1105" s="387"/>
      <c r="AL1105" s="387"/>
      <c r="AM1105" s="387"/>
      <c r="AN1105" s="387"/>
      <c r="AO1105" s="387"/>
      <c r="AP1105" s="387"/>
      <c r="AQ1105" s="387"/>
      <c r="AR1105" s="387"/>
      <c r="AS1105" s="387"/>
      <c r="AT1105" s="387"/>
      <c r="AU1105" s="387"/>
      <c r="AV1105" s="387"/>
      <c r="AW1105" s="387"/>
      <c r="AX1105" s="387"/>
      <c r="AY1105" s="387"/>
      <c r="AZ1105" s="387"/>
      <c r="BA1105" s="387"/>
      <c r="BB1105" s="387"/>
      <c r="BC1105" s="387"/>
      <c r="BD1105" s="387"/>
      <c r="BE1105" s="387"/>
      <c r="BF1105" s="387"/>
      <c r="BG1105" s="387"/>
      <c r="BH1105" s="387"/>
      <c r="BI1105" s="387"/>
      <c r="BJ1105" s="387"/>
      <c r="BK1105" s="387"/>
      <c r="BL1105" s="387"/>
      <c r="BM1105" s="387"/>
      <c r="BN1105" s="387"/>
      <c r="BO1105" s="387"/>
      <c r="BP1105" s="387"/>
      <c r="BQ1105" s="387"/>
      <c r="BR1105" s="387"/>
      <c r="BS1105" s="387"/>
      <c r="BT1105" s="387"/>
      <c r="BU1105" s="387"/>
      <c r="BV1105" s="387"/>
      <c r="BW1105" s="387"/>
      <c r="BX1105" s="387"/>
      <c r="BY1105" s="387"/>
      <c r="BZ1105" s="387"/>
      <c r="CA1105" s="387"/>
      <c r="CB1105" s="387"/>
      <c r="CC1105" s="387"/>
      <c r="CD1105" s="387"/>
      <c r="CE1105" s="387"/>
      <c r="CF1105" s="387"/>
      <c r="CG1105" s="387"/>
      <c r="CH1105" s="387"/>
      <c r="CI1105" s="387"/>
      <c r="CJ1105" s="387"/>
      <c r="CK1105" s="387"/>
      <c r="CL1105" s="387"/>
      <c r="CM1105" s="387"/>
      <c r="CN1105" s="387"/>
      <c r="CO1105" s="387"/>
      <c r="CP1105" s="387"/>
      <c r="CQ1105" s="387"/>
      <c r="CR1105" s="387"/>
      <c r="CS1105" s="387"/>
      <c r="CT1105" s="387"/>
      <c r="CU1105" s="387"/>
      <c r="CV1105" s="387"/>
      <c r="CW1105" s="387"/>
      <c r="CX1105" s="387"/>
      <c r="CY1105" s="387"/>
      <c r="CZ1105" s="387"/>
      <c r="DA1105" s="387"/>
      <c r="DB1105" s="387"/>
      <c r="DC1105" s="387"/>
      <c r="DD1105" s="387"/>
      <c r="DE1105" s="387"/>
      <c r="DF1105" s="387"/>
      <c r="DG1105" s="387"/>
      <c r="DH1105" s="387"/>
      <c r="DI1105" s="387"/>
      <c r="DJ1105" s="387"/>
      <c r="DK1105" s="387"/>
      <c r="DL1105" s="387"/>
      <c r="DM1105" s="387"/>
      <c r="DN1105" s="387"/>
      <c r="DO1105" s="387"/>
      <c r="DP1105" s="387"/>
      <c r="DQ1105" s="387"/>
      <c r="DR1105" s="387"/>
      <c r="DS1105" s="387"/>
      <c r="DT1105" s="387"/>
      <c r="DU1105" s="387"/>
      <c r="DV1105" s="387"/>
      <c r="DW1105" s="387"/>
      <c r="DX1105" s="387"/>
      <c r="DY1105" s="387"/>
      <c r="DZ1105" s="387"/>
      <c r="EA1105" s="387"/>
      <c r="EB1105" s="387"/>
      <c r="EC1105" s="387"/>
      <c r="ED1105" s="387"/>
      <c r="EE1105" s="387"/>
      <c r="EF1105" s="387"/>
      <c r="EG1105" s="387"/>
      <c r="EH1105" s="387"/>
      <c r="EI1105" s="387"/>
      <c r="EJ1105" s="387"/>
      <c r="EK1105" s="387"/>
      <c r="EL1105" s="387"/>
      <c r="EM1105" s="387"/>
    </row>
    <row r="1106" spans="1:143" s="389" customFormat="1" ht="25.5" hidden="1" customHeight="1">
      <c r="A1106" s="500"/>
      <c r="B1106" s="500"/>
      <c r="C1106" s="500"/>
      <c r="D1106" s="500"/>
      <c r="E1106" s="500"/>
      <c r="F1106" s="500"/>
      <c r="G1106" s="500"/>
      <c r="H1106" s="500"/>
      <c r="I1106" s="500"/>
      <c r="J1106" s="500"/>
      <c r="K1106" s="500"/>
      <c r="L1106" s="500"/>
      <c r="M1106" s="500"/>
      <c r="N1106" s="500"/>
      <c r="O1106" s="500"/>
      <c r="P1106" s="500"/>
      <c r="Q1106" s="500"/>
      <c r="R1106" s="500"/>
      <c r="S1106" s="500"/>
      <c r="T1106" s="500"/>
      <c r="U1106" s="505"/>
      <c r="V1106" s="505"/>
      <c r="W1106" s="505"/>
      <c r="X1106" s="505"/>
      <c r="Y1106" s="505"/>
      <c r="Z1106" s="505"/>
      <c r="AA1106" s="505"/>
      <c r="AB1106" s="505"/>
      <c r="AC1106" s="505"/>
      <c r="AD1106" s="505"/>
      <c r="AE1106" s="505"/>
      <c r="AF1106" s="505"/>
      <c r="AG1106" s="505"/>
      <c r="AH1106" s="505"/>
      <c r="AI1106" s="387"/>
      <c r="AJ1106" s="387"/>
      <c r="AK1106" s="387"/>
      <c r="AL1106" s="387"/>
      <c r="AM1106" s="387"/>
      <c r="AN1106" s="387"/>
      <c r="AO1106" s="387"/>
      <c r="AP1106" s="387"/>
      <c r="AQ1106" s="387"/>
      <c r="AR1106" s="387"/>
      <c r="AS1106" s="387"/>
      <c r="AT1106" s="387"/>
      <c r="AU1106" s="387"/>
      <c r="AV1106" s="387"/>
      <c r="AW1106" s="387"/>
      <c r="AX1106" s="387"/>
      <c r="AY1106" s="387"/>
      <c r="AZ1106" s="387"/>
      <c r="BA1106" s="387"/>
      <c r="BB1106" s="387"/>
      <c r="BC1106" s="387"/>
      <c r="BD1106" s="387"/>
      <c r="BE1106" s="387"/>
      <c r="BF1106" s="387"/>
      <c r="BG1106" s="387"/>
      <c r="BH1106" s="387"/>
      <c r="BI1106" s="387"/>
      <c r="BJ1106" s="387"/>
      <c r="BK1106" s="387"/>
      <c r="BL1106" s="387"/>
      <c r="BM1106" s="387"/>
      <c r="BN1106" s="387"/>
      <c r="BO1106" s="387"/>
      <c r="BP1106" s="387"/>
      <c r="BQ1106" s="387"/>
      <c r="BR1106" s="387"/>
      <c r="BS1106" s="387"/>
      <c r="BT1106" s="387"/>
      <c r="BU1106" s="387"/>
      <c r="BV1106" s="387"/>
      <c r="BW1106" s="387"/>
      <c r="BX1106" s="387"/>
      <c r="BY1106" s="387"/>
      <c r="BZ1106" s="387"/>
      <c r="CA1106" s="387"/>
      <c r="CB1106" s="387"/>
      <c r="CC1106" s="387"/>
      <c r="CD1106" s="387"/>
      <c r="CE1106" s="387"/>
      <c r="CF1106" s="387"/>
      <c r="CG1106" s="387"/>
      <c r="CH1106" s="387"/>
      <c r="CI1106" s="387"/>
      <c r="CJ1106" s="387"/>
      <c r="CK1106" s="387"/>
      <c r="CL1106" s="387"/>
      <c r="CM1106" s="387"/>
      <c r="CN1106" s="387"/>
      <c r="CO1106" s="387"/>
      <c r="CP1106" s="387"/>
      <c r="CQ1106" s="387"/>
      <c r="CR1106" s="387"/>
      <c r="CS1106" s="387"/>
      <c r="CT1106" s="387"/>
      <c r="CU1106" s="387"/>
      <c r="CV1106" s="387"/>
      <c r="CW1106" s="387"/>
      <c r="CX1106" s="387"/>
      <c r="CY1106" s="387"/>
      <c r="CZ1106" s="387"/>
      <c r="DA1106" s="387"/>
      <c r="DB1106" s="387"/>
      <c r="DC1106" s="387"/>
      <c r="DD1106" s="387"/>
      <c r="DE1106" s="387"/>
      <c r="DF1106" s="387"/>
      <c r="DG1106" s="387"/>
      <c r="DH1106" s="387"/>
      <c r="DI1106" s="387"/>
      <c r="DJ1106" s="387"/>
      <c r="DK1106" s="387"/>
      <c r="DL1106" s="387"/>
      <c r="DM1106" s="387"/>
      <c r="DN1106" s="387"/>
      <c r="DO1106" s="387"/>
      <c r="DP1106" s="387"/>
      <c r="DQ1106" s="387"/>
      <c r="DR1106" s="387"/>
      <c r="DS1106" s="387"/>
      <c r="DT1106" s="387"/>
      <c r="DU1106" s="387"/>
      <c r="DV1106" s="387"/>
      <c r="DW1106" s="387"/>
      <c r="DX1106" s="387"/>
      <c r="DY1106" s="387"/>
      <c r="DZ1106" s="387"/>
      <c r="EA1106" s="387"/>
      <c r="EB1106" s="387"/>
      <c r="EC1106" s="387"/>
      <c r="ED1106" s="387"/>
      <c r="EE1106" s="387"/>
      <c r="EF1106" s="387"/>
      <c r="EG1106" s="387"/>
      <c r="EH1106" s="387"/>
      <c r="EI1106" s="387"/>
      <c r="EJ1106" s="387"/>
      <c r="EK1106" s="387"/>
      <c r="EL1106" s="387"/>
      <c r="EM1106" s="387"/>
    </row>
    <row r="1107" spans="1:143" s="389" customFormat="1" ht="25.5" hidden="1" customHeight="1">
      <c r="A1107" s="500"/>
      <c r="B1107" s="500"/>
      <c r="C1107" s="500"/>
      <c r="D1107" s="500"/>
      <c r="E1107" s="500"/>
      <c r="F1107" s="500"/>
      <c r="G1107" s="500"/>
      <c r="H1107" s="500"/>
      <c r="I1107" s="500"/>
      <c r="J1107" s="500"/>
      <c r="K1107" s="500"/>
      <c r="L1107" s="500"/>
      <c r="M1107" s="500"/>
      <c r="N1107" s="500"/>
      <c r="O1107" s="500"/>
      <c r="P1107" s="500"/>
      <c r="Q1107" s="500"/>
      <c r="R1107" s="500"/>
      <c r="S1107" s="500"/>
      <c r="T1107" s="500"/>
      <c r="U1107" s="505"/>
      <c r="V1107" s="505"/>
      <c r="W1107" s="505"/>
      <c r="X1107" s="505"/>
      <c r="Y1107" s="505"/>
      <c r="Z1107" s="505"/>
      <c r="AA1107" s="505"/>
      <c r="AB1107" s="505"/>
      <c r="AC1107" s="505"/>
      <c r="AD1107" s="505"/>
      <c r="AE1107" s="505"/>
      <c r="AF1107" s="505"/>
      <c r="AG1107" s="505"/>
      <c r="AH1107" s="505"/>
      <c r="AI1107" s="387"/>
      <c r="AJ1107" s="387"/>
      <c r="AK1107" s="387"/>
      <c r="AL1107" s="387"/>
      <c r="AM1107" s="387"/>
      <c r="AN1107" s="387"/>
      <c r="AO1107" s="387"/>
      <c r="AP1107" s="387"/>
      <c r="AQ1107" s="387"/>
      <c r="AR1107" s="387"/>
      <c r="AS1107" s="387"/>
      <c r="AT1107" s="387"/>
      <c r="AU1107" s="387"/>
      <c r="AV1107" s="387"/>
      <c r="AW1107" s="387"/>
      <c r="AX1107" s="387"/>
      <c r="AY1107" s="387"/>
      <c r="AZ1107" s="387"/>
      <c r="BA1107" s="387"/>
      <c r="BB1107" s="387"/>
      <c r="BC1107" s="387"/>
      <c r="BD1107" s="387"/>
      <c r="BE1107" s="387"/>
      <c r="BF1107" s="387"/>
      <c r="BG1107" s="387"/>
      <c r="BH1107" s="387"/>
      <c r="BI1107" s="387"/>
      <c r="BJ1107" s="387"/>
      <c r="BK1107" s="387"/>
      <c r="BL1107" s="387"/>
      <c r="BM1107" s="387"/>
      <c r="BN1107" s="387"/>
      <c r="BO1107" s="387"/>
      <c r="BP1107" s="387"/>
      <c r="BQ1107" s="387"/>
      <c r="BR1107" s="387"/>
      <c r="BS1107" s="387"/>
      <c r="BT1107" s="387"/>
      <c r="BU1107" s="387"/>
      <c r="BV1107" s="387"/>
      <c r="BW1107" s="387"/>
      <c r="BX1107" s="387"/>
      <c r="BY1107" s="387"/>
      <c r="BZ1107" s="387"/>
      <c r="CA1107" s="387"/>
      <c r="CB1107" s="387"/>
      <c r="CC1107" s="387"/>
      <c r="CD1107" s="387"/>
      <c r="CE1107" s="387"/>
      <c r="CF1107" s="387"/>
      <c r="CG1107" s="387"/>
      <c r="CH1107" s="387"/>
      <c r="CI1107" s="387"/>
      <c r="CJ1107" s="387"/>
      <c r="CK1107" s="387"/>
      <c r="CL1107" s="387"/>
      <c r="CM1107" s="387"/>
      <c r="CN1107" s="387"/>
      <c r="CO1107" s="387"/>
      <c r="CP1107" s="387"/>
      <c r="CQ1107" s="387"/>
      <c r="CR1107" s="387"/>
      <c r="CS1107" s="387"/>
      <c r="CT1107" s="387"/>
      <c r="CU1107" s="387"/>
      <c r="CV1107" s="387"/>
      <c r="CW1107" s="387"/>
      <c r="CX1107" s="387"/>
      <c r="CY1107" s="387"/>
      <c r="CZ1107" s="387"/>
      <c r="DA1107" s="387"/>
      <c r="DB1107" s="387"/>
      <c r="DC1107" s="387"/>
      <c r="DD1107" s="387"/>
      <c r="DE1107" s="387"/>
      <c r="DF1107" s="387"/>
      <c r="DG1107" s="387"/>
      <c r="DH1107" s="387"/>
      <c r="DI1107" s="387"/>
      <c r="DJ1107" s="387"/>
      <c r="DK1107" s="387"/>
      <c r="DL1107" s="387"/>
      <c r="DM1107" s="387"/>
      <c r="DN1107" s="387"/>
      <c r="DO1107" s="387"/>
      <c r="DP1107" s="387"/>
      <c r="DQ1107" s="387"/>
      <c r="DR1107" s="387"/>
      <c r="DS1107" s="387"/>
      <c r="DT1107" s="387"/>
      <c r="DU1107" s="387"/>
      <c r="DV1107" s="387"/>
      <c r="DW1107" s="387"/>
      <c r="DX1107" s="387"/>
      <c r="DY1107" s="387"/>
      <c r="DZ1107" s="387"/>
      <c r="EA1107" s="387"/>
      <c r="EB1107" s="387"/>
      <c r="EC1107" s="387"/>
      <c r="ED1107" s="387"/>
      <c r="EE1107" s="387"/>
      <c r="EF1107" s="387"/>
      <c r="EG1107" s="387"/>
      <c r="EH1107" s="387"/>
      <c r="EI1107" s="387"/>
      <c r="EJ1107" s="387"/>
      <c r="EK1107" s="387"/>
      <c r="EL1107" s="387"/>
      <c r="EM1107" s="387"/>
    </row>
    <row r="1108" spans="1:143" s="389" customFormat="1" ht="25.5" hidden="1" customHeight="1">
      <c r="A1108" s="500"/>
      <c r="B1108" s="500"/>
      <c r="C1108" s="500"/>
      <c r="D1108" s="500"/>
      <c r="E1108" s="500"/>
      <c r="F1108" s="500"/>
      <c r="G1108" s="500"/>
      <c r="H1108" s="500"/>
      <c r="I1108" s="500"/>
      <c r="J1108" s="500"/>
      <c r="K1108" s="500"/>
      <c r="L1108" s="500"/>
      <c r="M1108" s="500"/>
      <c r="N1108" s="500"/>
      <c r="O1108" s="500"/>
      <c r="P1108" s="500"/>
      <c r="Q1108" s="500"/>
      <c r="R1108" s="500"/>
      <c r="S1108" s="505"/>
      <c r="T1108" s="505"/>
      <c r="U1108" s="505"/>
      <c r="V1108" s="505"/>
      <c r="W1108" s="505"/>
      <c r="X1108" s="505"/>
      <c r="Y1108" s="505"/>
      <c r="Z1108" s="505"/>
      <c r="AA1108" s="505"/>
      <c r="AB1108" s="505"/>
      <c r="AC1108" s="505"/>
      <c r="AD1108" s="505"/>
      <c r="AE1108" s="505"/>
      <c r="AF1108" s="505"/>
      <c r="AG1108" s="505"/>
      <c r="AH1108" s="505"/>
      <c r="AI1108" s="387"/>
      <c r="AJ1108" s="387"/>
      <c r="AK1108" s="387"/>
      <c r="AL1108" s="387"/>
      <c r="AM1108" s="387"/>
      <c r="AN1108" s="387"/>
      <c r="AO1108" s="387"/>
      <c r="AP1108" s="387"/>
      <c r="AQ1108" s="387"/>
      <c r="AR1108" s="387"/>
      <c r="AS1108" s="387"/>
      <c r="AT1108" s="387"/>
      <c r="AU1108" s="387"/>
      <c r="AV1108" s="387"/>
      <c r="AW1108" s="387"/>
      <c r="AX1108" s="387"/>
      <c r="AY1108" s="387"/>
      <c r="AZ1108" s="387"/>
      <c r="BA1108" s="387"/>
      <c r="BB1108" s="387"/>
      <c r="BC1108" s="387"/>
      <c r="BD1108" s="387"/>
      <c r="BE1108" s="387"/>
      <c r="BF1108" s="387"/>
      <c r="BG1108" s="387"/>
      <c r="BH1108" s="387"/>
      <c r="BI1108" s="387"/>
      <c r="BJ1108" s="387"/>
      <c r="BK1108" s="387"/>
      <c r="BL1108" s="387"/>
      <c r="BM1108" s="387"/>
      <c r="BN1108" s="387"/>
      <c r="BO1108" s="387"/>
      <c r="BP1108" s="387"/>
      <c r="BQ1108" s="387"/>
      <c r="BR1108" s="387"/>
      <c r="BS1108" s="387"/>
      <c r="BT1108" s="387"/>
      <c r="BU1108" s="387"/>
      <c r="BV1108" s="387"/>
      <c r="BW1108" s="387"/>
      <c r="BX1108" s="387"/>
      <c r="BY1108" s="387"/>
      <c r="BZ1108" s="387"/>
      <c r="CA1108" s="387"/>
      <c r="CB1108" s="387"/>
      <c r="CC1108" s="387"/>
      <c r="CD1108" s="387"/>
      <c r="CE1108" s="387"/>
      <c r="CF1108" s="387"/>
      <c r="CG1108" s="387"/>
      <c r="CH1108" s="387"/>
      <c r="CI1108" s="387"/>
      <c r="CJ1108" s="387"/>
      <c r="CK1108" s="387"/>
      <c r="CL1108" s="387"/>
      <c r="CM1108" s="387"/>
      <c r="CN1108" s="387"/>
      <c r="CO1108" s="387"/>
      <c r="CP1108" s="387"/>
      <c r="CQ1108" s="387"/>
      <c r="CR1108" s="387"/>
      <c r="CS1108" s="387"/>
      <c r="CT1108" s="387"/>
      <c r="CU1108" s="387"/>
      <c r="CV1108" s="387"/>
      <c r="CW1108" s="387"/>
      <c r="CX1108" s="387"/>
      <c r="CY1108" s="387"/>
      <c r="CZ1108" s="387"/>
      <c r="DA1108" s="387"/>
      <c r="DB1108" s="387"/>
      <c r="DC1108" s="387"/>
      <c r="DD1108" s="387"/>
      <c r="DE1108" s="387"/>
      <c r="DF1108" s="387"/>
      <c r="DG1108" s="387"/>
      <c r="DH1108" s="387"/>
      <c r="DI1108" s="387"/>
      <c r="DJ1108" s="387"/>
      <c r="DK1108" s="387"/>
      <c r="DL1108" s="387"/>
      <c r="DM1108" s="387"/>
      <c r="DN1108" s="387"/>
      <c r="DO1108" s="387"/>
      <c r="DP1108" s="387"/>
      <c r="DQ1108" s="387"/>
      <c r="DR1108" s="387"/>
      <c r="DS1108" s="387"/>
      <c r="DT1108" s="387"/>
      <c r="DU1108" s="387"/>
      <c r="DV1108" s="387"/>
      <c r="DW1108" s="387"/>
      <c r="DX1108" s="387"/>
      <c r="DY1108" s="387"/>
      <c r="DZ1108" s="387"/>
      <c r="EA1108" s="387"/>
      <c r="EB1108" s="387"/>
      <c r="EC1108" s="387"/>
      <c r="ED1108" s="387"/>
      <c r="EE1108" s="387"/>
      <c r="EF1108" s="387"/>
      <c r="EG1108" s="387"/>
      <c r="EH1108" s="387"/>
      <c r="EI1108" s="387"/>
      <c r="EJ1108" s="387"/>
      <c r="EK1108" s="387"/>
      <c r="EL1108" s="387"/>
      <c r="EM1108" s="387"/>
    </row>
    <row r="1109" spans="1:143" s="389" customFormat="1" ht="25.5" hidden="1" customHeight="1">
      <c r="A1109" s="500"/>
      <c r="B1109" s="500"/>
      <c r="C1109" s="500"/>
      <c r="D1109" s="500"/>
      <c r="E1109" s="500"/>
      <c r="F1109" s="500"/>
      <c r="G1109" s="500"/>
      <c r="H1109" s="500"/>
      <c r="I1109" s="500"/>
      <c r="J1109" s="500"/>
      <c r="K1109" s="505"/>
      <c r="L1109" s="505"/>
      <c r="M1109" s="505"/>
      <c r="N1109" s="505"/>
      <c r="O1109" s="505"/>
      <c r="P1109" s="505"/>
      <c r="Q1109" s="505"/>
      <c r="R1109" s="500"/>
      <c r="S1109" s="505"/>
      <c r="T1109" s="505"/>
      <c r="U1109" s="505"/>
      <c r="V1109" s="505"/>
      <c r="W1109" s="505"/>
      <c r="X1109" s="505"/>
      <c r="Y1109" s="505"/>
      <c r="Z1109" s="505"/>
      <c r="AA1109" s="505"/>
      <c r="AB1109" s="505"/>
      <c r="AC1109" s="505"/>
      <c r="AD1109" s="505"/>
      <c r="AE1109" s="505"/>
      <c r="AF1109" s="505"/>
      <c r="AG1109" s="505"/>
      <c r="AH1109" s="505"/>
      <c r="AI1109" s="387"/>
      <c r="AJ1109" s="387"/>
      <c r="AK1109" s="387"/>
      <c r="AL1109" s="387"/>
      <c r="AM1109" s="387"/>
      <c r="AN1109" s="387"/>
      <c r="AO1109" s="387"/>
      <c r="AP1109" s="387"/>
      <c r="AQ1109" s="387"/>
      <c r="AR1109" s="387"/>
      <c r="AS1109" s="387"/>
      <c r="AT1109" s="387"/>
      <c r="AU1109" s="387"/>
      <c r="AV1109" s="387"/>
      <c r="AW1109" s="387"/>
      <c r="AX1109" s="387"/>
      <c r="AY1109" s="387"/>
      <c r="AZ1109" s="387"/>
      <c r="BA1109" s="387"/>
      <c r="BB1109" s="387"/>
      <c r="BC1109" s="387"/>
      <c r="BD1109" s="387"/>
      <c r="BE1109" s="387"/>
      <c r="BF1109" s="387"/>
      <c r="BG1109" s="387"/>
      <c r="BH1109" s="387"/>
      <c r="BI1109" s="387"/>
      <c r="BJ1109" s="387"/>
      <c r="BK1109" s="387"/>
      <c r="BL1109" s="387"/>
      <c r="BM1109" s="387"/>
      <c r="BN1109" s="387"/>
      <c r="BO1109" s="387"/>
      <c r="BP1109" s="387"/>
      <c r="BQ1109" s="387"/>
      <c r="BR1109" s="387"/>
      <c r="BS1109" s="387"/>
      <c r="BT1109" s="387"/>
      <c r="BU1109" s="387"/>
      <c r="BV1109" s="387"/>
      <c r="BW1109" s="387"/>
      <c r="BX1109" s="387"/>
      <c r="BY1109" s="387"/>
      <c r="BZ1109" s="387"/>
      <c r="CA1109" s="387"/>
      <c r="CB1109" s="387"/>
      <c r="CC1109" s="387"/>
      <c r="CD1109" s="387"/>
      <c r="CE1109" s="387"/>
      <c r="CF1109" s="387"/>
      <c r="CG1109" s="387"/>
      <c r="CH1109" s="387"/>
      <c r="CI1109" s="387"/>
      <c r="CJ1109" s="387"/>
      <c r="CK1109" s="387"/>
      <c r="CL1109" s="387"/>
      <c r="CM1109" s="387"/>
      <c r="CN1109" s="387"/>
      <c r="CO1109" s="387"/>
      <c r="CP1109" s="387"/>
      <c r="CQ1109" s="387"/>
      <c r="CR1109" s="387"/>
      <c r="CS1109" s="387"/>
      <c r="CT1109" s="387"/>
      <c r="CU1109" s="387"/>
      <c r="CV1109" s="387"/>
      <c r="CW1109" s="387"/>
      <c r="CX1109" s="387"/>
      <c r="CY1109" s="387"/>
      <c r="CZ1109" s="387"/>
      <c r="DA1109" s="387"/>
      <c r="DB1109" s="387"/>
      <c r="DC1109" s="387"/>
      <c r="DD1109" s="387"/>
      <c r="DE1109" s="387"/>
      <c r="DF1109" s="387"/>
      <c r="DG1109" s="387"/>
      <c r="DH1109" s="387"/>
      <c r="DI1109" s="387"/>
      <c r="DJ1109" s="387"/>
      <c r="DK1109" s="387"/>
      <c r="DL1109" s="387"/>
      <c r="DM1109" s="387"/>
      <c r="DN1109" s="387"/>
      <c r="DO1109" s="387"/>
      <c r="DP1109" s="387"/>
      <c r="DQ1109" s="387"/>
      <c r="DR1109" s="387"/>
      <c r="DS1109" s="387"/>
      <c r="DT1109" s="387"/>
      <c r="DU1109" s="387"/>
      <c r="DV1109" s="387"/>
      <c r="DW1109" s="387"/>
      <c r="DX1109" s="387"/>
      <c r="DY1109" s="387"/>
      <c r="DZ1109" s="387"/>
      <c r="EA1109" s="387"/>
      <c r="EB1109" s="387"/>
      <c r="EC1109" s="387"/>
      <c r="ED1109" s="387"/>
      <c r="EE1109" s="387"/>
      <c r="EF1109" s="387"/>
      <c r="EG1109" s="387"/>
      <c r="EH1109" s="387"/>
      <c r="EI1109" s="387"/>
      <c r="EJ1109" s="387"/>
      <c r="EK1109" s="387"/>
      <c r="EL1109" s="387"/>
      <c r="EM1109" s="387"/>
    </row>
    <row r="1110" spans="1:143" s="389" customFormat="1" ht="25.5" hidden="1" customHeight="1">
      <c r="A1110" s="506"/>
      <c r="B1110" s="505"/>
      <c r="C1110" s="505"/>
      <c r="D1110" s="505"/>
      <c r="E1110" s="505"/>
      <c r="F1110" s="505"/>
      <c r="G1110" s="505"/>
      <c r="H1110" s="505"/>
      <c r="I1110" s="505"/>
      <c r="J1110" s="505"/>
      <c r="K1110" s="505"/>
      <c r="L1110" s="505"/>
      <c r="M1110" s="505"/>
      <c r="N1110" s="505"/>
      <c r="O1110" s="505"/>
      <c r="P1110" s="505"/>
      <c r="Q1110" s="505"/>
      <c r="R1110" s="500"/>
      <c r="S1110" s="505"/>
      <c r="T1110" s="505"/>
      <c r="U1110" s="505"/>
      <c r="V1110" s="505"/>
      <c r="W1110" s="505"/>
      <c r="X1110" s="505"/>
      <c r="Y1110" s="505"/>
      <c r="Z1110" s="505"/>
      <c r="AA1110" s="505"/>
      <c r="AB1110" s="505"/>
      <c r="AC1110" s="505"/>
      <c r="AD1110" s="505"/>
      <c r="AE1110" s="505"/>
      <c r="AF1110" s="505"/>
      <c r="AG1110" s="505"/>
      <c r="AH1110" s="505"/>
      <c r="AI1110" s="387"/>
      <c r="AJ1110" s="387"/>
      <c r="AK1110" s="387"/>
      <c r="AL1110" s="387"/>
      <c r="AM1110" s="387"/>
      <c r="AN1110" s="387"/>
      <c r="AO1110" s="387"/>
      <c r="AP1110" s="387"/>
      <c r="AQ1110" s="387"/>
      <c r="AR1110" s="387"/>
      <c r="AS1110" s="387"/>
      <c r="AT1110" s="387"/>
      <c r="AU1110" s="387"/>
      <c r="AV1110" s="387"/>
      <c r="AW1110" s="387"/>
      <c r="AX1110" s="387"/>
      <c r="AY1110" s="387"/>
      <c r="AZ1110" s="387"/>
      <c r="BA1110" s="387"/>
      <c r="BB1110" s="387"/>
      <c r="BC1110" s="387"/>
      <c r="BD1110" s="387"/>
      <c r="BE1110" s="387"/>
      <c r="BF1110" s="387"/>
      <c r="BG1110" s="387"/>
      <c r="BH1110" s="387"/>
      <c r="BI1110" s="387"/>
      <c r="BJ1110" s="387"/>
      <c r="BK1110" s="387"/>
      <c r="BL1110" s="387"/>
      <c r="BM1110" s="387"/>
      <c r="BN1110" s="387"/>
      <c r="BO1110" s="387"/>
      <c r="BP1110" s="387"/>
      <c r="BQ1110" s="387"/>
      <c r="BR1110" s="387"/>
      <c r="BS1110" s="387"/>
      <c r="BT1110" s="387"/>
      <c r="BU1110" s="387"/>
      <c r="BV1110" s="387"/>
      <c r="BW1110" s="387"/>
      <c r="BX1110" s="387"/>
      <c r="BY1110" s="387"/>
      <c r="BZ1110" s="387"/>
      <c r="CA1110" s="387"/>
      <c r="CB1110" s="387"/>
      <c r="CC1110" s="387"/>
      <c r="CD1110" s="387"/>
      <c r="CE1110" s="387"/>
      <c r="CF1110" s="387"/>
      <c r="CG1110" s="387"/>
      <c r="CH1110" s="387"/>
      <c r="CI1110" s="387"/>
      <c r="CJ1110" s="387"/>
      <c r="CK1110" s="387"/>
      <c r="CL1110" s="387"/>
      <c r="CM1110" s="387"/>
      <c r="CN1110" s="387"/>
      <c r="CO1110" s="387"/>
      <c r="CP1110" s="387"/>
      <c r="CQ1110" s="387"/>
      <c r="CR1110" s="387"/>
      <c r="CS1110" s="387"/>
      <c r="CT1110" s="387"/>
      <c r="CU1110" s="387"/>
      <c r="CV1110" s="387"/>
      <c r="CW1110" s="387"/>
      <c r="CX1110" s="387"/>
      <c r="CY1110" s="387"/>
      <c r="CZ1110" s="387"/>
      <c r="DA1110" s="387"/>
      <c r="DB1110" s="387"/>
      <c r="DC1110" s="387"/>
      <c r="DD1110" s="387"/>
      <c r="DE1110" s="387"/>
      <c r="DF1110" s="387"/>
      <c r="DG1110" s="387"/>
      <c r="DH1110" s="387"/>
      <c r="DI1110" s="387"/>
      <c r="DJ1110" s="387"/>
      <c r="DK1110" s="387"/>
      <c r="DL1110" s="387"/>
      <c r="DM1110" s="387"/>
      <c r="DN1110" s="387"/>
      <c r="DO1110" s="387"/>
      <c r="DP1110" s="387"/>
      <c r="DQ1110" s="387"/>
      <c r="DR1110" s="387"/>
      <c r="DS1110" s="387"/>
      <c r="DT1110" s="387"/>
      <c r="DU1110" s="387"/>
      <c r="DV1110" s="387"/>
      <c r="DW1110" s="387"/>
      <c r="DX1110" s="387"/>
      <c r="DY1110" s="387"/>
      <c r="DZ1110" s="387"/>
      <c r="EA1110" s="387"/>
      <c r="EB1110" s="387"/>
      <c r="EC1110" s="387"/>
      <c r="ED1110" s="387"/>
      <c r="EE1110" s="387"/>
      <c r="EF1110" s="387"/>
      <c r="EG1110" s="387"/>
      <c r="EH1110" s="387"/>
      <c r="EI1110" s="387"/>
      <c r="EJ1110" s="387"/>
      <c r="EK1110" s="387"/>
      <c r="EL1110" s="387"/>
      <c r="EM1110" s="387"/>
    </row>
    <row r="1111" spans="1:143" s="389" customFormat="1" ht="25.5" hidden="1" customHeight="1">
      <c r="A1111" s="505"/>
      <c r="B1111" s="505"/>
      <c r="C1111" s="505"/>
      <c r="D1111" s="505"/>
      <c r="E1111" s="505"/>
      <c r="F1111" s="505"/>
      <c r="G1111" s="505"/>
      <c r="H1111" s="505"/>
      <c r="I1111" s="505"/>
      <c r="J1111" s="505"/>
      <c r="K1111" s="505"/>
      <c r="L1111" s="505"/>
      <c r="M1111" s="505"/>
      <c r="N1111" s="505"/>
      <c r="O1111" s="505"/>
      <c r="P1111" s="505"/>
      <c r="Q1111" s="505"/>
      <c r="R1111" s="500"/>
      <c r="S1111" s="505"/>
      <c r="T1111" s="505"/>
      <c r="U1111" s="505"/>
      <c r="V1111" s="505"/>
      <c r="W1111" s="505"/>
      <c r="X1111" s="505"/>
      <c r="Y1111" s="505"/>
      <c r="Z1111" s="505"/>
      <c r="AA1111" s="505"/>
      <c r="AB1111" s="505"/>
      <c r="AC1111" s="505"/>
      <c r="AD1111" s="505"/>
      <c r="AE1111" s="505"/>
      <c r="AF1111" s="505"/>
      <c r="AG1111" s="505"/>
      <c r="AH1111" s="505"/>
      <c r="AI1111" s="387"/>
      <c r="AJ1111" s="387"/>
      <c r="AK1111" s="387"/>
      <c r="AL1111" s="387"/>
      <c r="AM1111" s="387"/>
      <c r="AN1111" s="387"/>
      <c r="AO1111" s="387"/>
      <c r="AP1111" s="387"/>
      <c r="AQ1111" s="387"/>
      <c r="AR1111" s="387"/>
      <c r="AS1111" s="387"/>
      <c r="AT1111" s="387"/>
      <c r="AU1111" s="387"/>
      <c r="AV1111" s="387"/>
      <c r="AW1111" s="387"/>
      <c r="AX1111" s="387"/>
      <c r="AY1111" s="387"/>
      <c r="AZ1111" s="387"/>
      <c r="BA1111" s="387"/>
      <c r="BB1111" s="387"/>
      <c r="BC1111" s="387"/>
      <c r="BD1111" s="387"/>
      <c r="BE1111" s="387"/>
      <c r="BF1111" s="387"/>
      <c r="BG1111" s="387"/>
      <c r="BH1111" s="387"/>
      <c r="BI1111" s="387"/>
      <c r="BJ1111" s="387"/>
      <c r="BK1111" s="387"/>
      <c r="BL1111" s="387"/>
      <c r="BM1111" s="387"/>
      <c r="BN1111" s="387"/>
      <c r="BO1111" s="387"/>
      <c r="BP1111" s="387"/>
      <c r="BQ1111" s="387"/>
      <c r="BR1111" s="387"/>
      <c r="BS1111" s="387"/>
      <c r="BT1111" s="387"/>
      <c r="BU1111" s="387"/>
      <c r="BV1111" s="387"/>
      <c r="BW1111" s="387"/>
      <c r="BX1111" s="387"/>
      <c r="BY1111" s="387"/>
      <c r="BZ1111" s="387"/>
      <c r="CA1111" s="387"/>
      <c r="CB1111" s="387"/>
      <c r="CC1111" s="387"/>
      <c r="CD1111" s="387"/>
      <c r="CE1111" s="387"/>
      <c r="CF1111" s="387"/>
      <c r="CG1111" s="387"/>
      <c r="CH1111" s="387"/>
      <c r="CI1111" s="387"/>
      <c r="CJ1111" s="387"/>
      <c r="CK1111" s="387"/>
      <c r="CL1111" s="387"/>
      <c r="CM1111" s="387"/>
      <c r="CN1111" s="387"/>
      <c r="CO1111" s="387"/>
      <c r="CP1111" s="387"/>
      <c r="CQ1111" s="387"/>
      <c r="CR1111" s="387"/>
      <c r="CS1111" s="387"/>
      <c r="CT1111" s="387"/>
      <c r="CU1111" s="387"/>
      <c r="CV1111" s="387"/>
      <c r="CW1111" s="387"/>
      <c r="CX1111" s="387"/>
      <c r="CY1111" s="387"/>
      <c r="CZ1111" s="387"/>
      <c r="DA1111" s="387"/>
      <c r="DB1111" s="387"/>
      <c r="DC1111" s="387"/>
      <c r="DD1111" s="387"/>
      <c r="DE1111" s="387"/>
      <c r="DF1111" s="387"/>
      <c r="DG1111" s="387"/>
      <c r="DH1111" s="387"/>
      <c r="DI1111" s="387"/>
      <c r="DJ1111" s="387"/>
      <c r="DK1111" s="387"/>
      <c r="DL1111" s="387"/>
      <c r="DM1111" s="387"/>
      <c r="DN1111" s="387"/>
      <c r="DO1111" s="387"/>
      <c r="DP1111" s="387"/>
      <c r="DQ1111" s="387"/>
      <c r="DR1111" s="387"/>
      <c r="DS1111" s="387"/>
      <c r="DT1111" s="387"/>
      <c r="DU1111" s="387"/>
      <c r="DV1111" s="387"/>
      <c r="DW1111" s="387"/>
      <c r="DX1111" s="387"/>
      <c r="DY1111" s="387"/>
      <c r="DZ1111" s="387"/>
      <c r="EA1111" s="387"/>
      <c r="EB1111" s="387"/>
      <c r="EC1111" s="387"/>
      <c r="ED1111" s="387"/>
      <c r="EE1111" s="387"/>
      <c r="EF1111" s="387"/>
      <c r="EG1111" s="387"/>
      <c r="EH1111" s="387"/>
      <c r="EI1111" s="387"/>
      <c r="EJ1111" s="387"/>
      <c r="EK1111" s="387"/>
      <c r="EL1111" s="387"/>
      <c r="EM1111" s="387"/>
    </row>
    <row r="1112" spans="1:143" s="389" customFormat="1" ht="26.25" hidden="1" customHeight="1">
      <c r="A1112" s="505"/>
      <c r="B1112" s="505"/>
      <c r="C1112" s="505"/>
      <c r="D1112" s="505"/>
      <c r="E1112" s="505"/>
      <c r="F1112" s="505"/>
      <c r="G1112" s="505"/>
      <c r="H1112" s="505"/>
      <c r="I1112" s="505"/>
      <c r="J1112" s="505"/>
      <c r="K1112" s="505"/>
      <c r="L1112" s="505"/>
      <c r="M1112" s="505"/>
      <c r="N1112" s="505"/>
      <c r="O1112" s="505"/>
      <c r="P1112" s="505"/>
      <c r="Q1112" s="505"/>
      <c r="R1112" s="500"/>
      <c r="S1112" s="505"/>
      <c r="T1112" s="505"/>
      <c r="U1112" s="505"/>
      <c r="V1112" s="505"/>
      <c r="W1112" s="505"/>
      <c r="X1112" s="505"/>
      <c r="Y1112" s="505"/>
      <c r="Z1112" s="505"/>
      <c r="AA1112" s="505"/>
      <c r="AB1112" s="505"/>
      <c r="AC1112" s="505"/>
      <c r="AD1112" s="505"/>
      <c r="AE1112" s="505"/>
      <c r="AF1112" s="505"/>
      <c r="AG1112" s="505"/>
      <c r="AH1112" s="505"/>
      <c r="AI1112" s="387"/>
      <c r="AJ1112" s="387"/>
      <c r="AK1112" s="387"/>
      <c r="AL1112" s="387"/>
      <c r="AM1112" s="387"/>
      <c r="AN1112" s="387"/>
      <c r="AO1112" s="387"/>
      <c r="AP1112" s="387"/>
      <c r="AQ1112" s="387"/>
      <c r="AR1112" s="387"/>
      <c r="AS1112" s="387"/>
      <c r="AT1112" s="387"/>
      <c r="AU1112" s="387"/>
      <c r="AV1112" s="387"/>
      <c r="AW1112" s="387"/>
      <c r="AX1112" s="387"/>
      <c r="AY1112" s="387"/>
      <c r="AZ1112" s="387"/>
      <c r="BA1112" s="387"/>
      <c r="BB1112" s="387"/>
      <c r="BC1112" s="387"/>
      <c r="BD1112" s="387"/>
      <c r="BE1112" s="387"/>
      <c r="BF1112" s="387"/>
      <c r="BG1112" s="387"/>
      <c r="BH1112" s="387"/>
      <c r="BI1112" s="387"/>
      <c r="BJ1112" s="387"/>
      <c r="BK1112" s="387"/>
      <c r="BL1112" s="387"/>
      <c r="BM1112" s="387"/>
      <c r="BN1112" s="387"/>
      <c r="BO1112" s="387"/>
      <c r="BP1112" s="387"/>
      <c r="BQ1112" s="387"/>
      <c r="BR1112" s="387"/>
      <c r="BS1112" s="387"/>
      <c r="BT1112" s="387"/>
      <c r="BU1112" s="387"/>
      <c r="BV1112" s="387"/>
      <c r="BW1112" s="387"/>
      <c r="BX1112" s="387"/>
      <c r="BY1112" s="387"/>
      <c r="BZ1112" s="387"/>
      <c r="CA1112" s="387"/>
      <c r="CB1112" s="387"/>
      <c r="CC1112" s="387"/>
      <c r="CD1112" s="387"/>
      <c r="CE1112" s="387"/>
      <c r="CF1112" s="387"/>
      <c r="CG1112" s="387"/>
      <c r="CH1112" s="387"/>
      <c r="CI1112" s="387"/>
      <c r="CJ1112" s="387"/>
      <c r="CK1112" s="387"/>
      <c r="CL1112" s="387"/>
      <c r="CM1112" s="387"/>
      <c r="CN1112" s="387"/>
      <c r="CO1112" s="387"/>
      <c r="CP1112" s="387"/>
      <c r="CQ1112" s="387"/>
      <c r="CR1112" s="387"/>
      <c r="CS1112" s="387"/>
      <c r="CT1112" s="387"/>
      <c r="CU1112" s="387"/>
      <c r="CV1112" s="387"/>
      <c r="CW1112" s="387"/>
      <c r="CX1112" s="387"/>
      <c r="CY1112" s="387"/>
      <c r="CZ1112" s="387"/>
      <c r="DA1112" s="387"/>
      <c r="DB1112" s="387"/>
      <c r="DC1112" s="387"/>
      <c r="DD1112" s="387"/>
      <c r="DE1112" s="387"/>
      <c r="DF1112" s="387"/>
      <c r="DG1112" s="387"/>
      <c r="DH1112" s="387"/>
      <c r="DI1112" s="387"/>
      <c r="DJ1112" s="387"/>
      <c r="DK1112" s="387"/>
      <c r="DL1112" s="387"/>
      <c r="DM1112" s="387"/>
      <c r="DN1112" s="387"/>
      <c r="DO1112" s="387"/>
      <c r="DP1112" s="387"/>
      <c r="DQ1112" s="387"/>
      <c r="DR1112" s="387"/>
      <c r="DS1112" s="387"/>
      <c r="DT1112" s="387"/>
      <c r="DU1112" s="387"/>
      <c r="DV1112" s="387"/>
      <c r="DW1112" s="387"/>
      <c r="DX1112" s="387"/>
      <c r="DY1112" s="387"/>
      <c r="DZ1112" s="387"/>
      <c r="EA1112" s="387"/>
      <c r="EB1112" s="387"/>
      <c r="EC1112" s="387"/>
      <c r="ED1112" s="387"/>
      <c r="EE1112" s="387"/>
      <c r="EF1112" s="387"/>
      <c r="EG1112" s="387"/>
      <c r="EH1112" s="387"/>
      <c r="EI1112" s="387"/>
      <c r="EJ1112" s="387"/>
      <c r="EK1112" s="387"/>
      <c r="EL1112" s="387"/>
      <c r="EM1112" s="387"/>
    </row>
    <row r="1113" spans="1:143" s="389" customFormat="1" hidden="1">
      <c r="A1113" s="505"/>
      <c r="B1113" s="505"/>
      <c r="C1113" s="505"/>
      <c r="D1113" s="505"/>
      <c r="E1113" s="505"/>
      <c r="F1113" s="505"/>
      <c r="G1113" s="505"/>
      <c r="H1113" s="505"/>
      <c r="I1113" s="505"/>
      <c r="J1113" s="505"/>
      <c r="K1113" s="505"/>
      <c r="L1113" s="505"/>
      <c r="M1113" s="505"/>
      <c r="N1113" s="505"/>
      <c r="O1113" s="505"/>
      <c r="P1113" s="505"/>
      <c r="Q1113" s="505"/>
      <c r="R1113" s="500"/>
      <c r="S1113" s="505"/>
      <c r="T1113" s="505"/>
      <c r="U1113" s="505"/>
      <c r="V1113" s="505"/>
      <c r="W1113" s="505"/>
      <c r="X1113" s="505"/>
      <c r="Y1113" s="505"/>
      <c r="Z1113" s="505"/>
      <c r="AA1113" s="505"/>
      <c r="AB1113" s="505"/>
      <c r="AC1113" s="505"/>
      <c r="AD1113" s="505"/>
      <c r="AE1113" s="505"/>
      <c r="AF1113" s="505"/>
      <c r="AG1113" s="505"/>
      <c r="AH1113" s="505"/>
      <c r="AI1113" s="387"/>
      <c r="AJ1113" s="387"/>
      <c r="AK1113" s="387"/>
      <c r="AL1113" s="387"/>
      <c r="AM1113" s="387"/>
      <c r="AN1113" s="387"/>
      <c r="AO1113" s="387"/>
      <c r="AP1113" s="387"/>
      <c r="AQ1113" s="387"/>
      <c r="AR1113" s="387"/>
      <c r="AS1113" s="387"/>
      <c r="AT1113" s="387"/>
      <c r="AU1113" s="387"/>
      <c r="AV1113" s="387"/>
      <c r="AW1113" s="387"/>
      <c r="AX1113" s="387"/>
      <c r="AY1113" s="387"/>
      <c r="AZ1113" s="387"/>
      <c r="BA1113" s="387"/>
      <c r="BB1113" s="387"/>
      <c r="BC1113" s="387"/>
      <c r="BD1113" s="387"/>
      <c r="BE1113" s="387"/>
      <c r="BF1113" s="387"/>
      <c r="BG1113" s="387"/>
      <c r="BH1113" s="387"/>
      <c r="BI1113" s="387"/>
      <c r="BJ1113" s="387"/>
      <c r="BK1113" s="387"/>
      <c r="BL1113" s="387"/>
      <c r="BM1113" s="387"/>
      <c r="BN1113" s="387"/>
      <c r="BO1113" s="387"/>
      <c r="BP1113" s="387"/>
      <c r="BQ1113" s="387"/>
      <c r="BR1113" s="387"/>
      <c r="BS1113" s="387"/>
      <c r="BT1113" s="387"/>
      <c r="BU1113" s="387"/>
      <c r="BV1113" s="387"/>
      <c r="BW1113" s="387"/>
      <c r="BX1113" s="387"/>
      <c r="BY1113" s="387"/>
      <c r="BZ1113" s="387"/>
      <c r="CA1113" s="387"/>
      <c r="CB1113" s="387"/>
      <c r="CC1113" s="387"/>
      <c r="CD1113" s="387"/>
      <c r="CE1113" s="387"/>
      <c r="CF1113" s="387"/>
      <c r="CG1113" s="387"/>
      <c r="CH1113" s="387"/>
      <c r="CI1113" s="387"/>
      <c r="CJ1113" s="387"/>
      <c r="CK1113" s="387"/>
      <c r="CL1113" s="387"/>
      <c r="CM1113" s="387"/>
      <c r="CN1113" s="387"/>
      <c r="CO1113" s="387"/>
      <c r="CP1113" s="387"/>
      <c r="CQ1113" s="387"/>
      <c r="CR1113" s="387"/>
      <c r="CS1113" s="387"/>
      <c r="CT1113" s="387"/>
      <c r="CU1113" s="387"/>
      <c r="CV1113" s="387"/>
      <c r="CW1113" s="387"/>
      <c r="CX1113" s="387"/>
      <c r="CY1113" s="387"/>
      <c r="CZ1113" s="387"/>
      <c r="DA1113" s="387"/>
      <c r="DB1113" s="387"/>
      <c r="DC1113" s="387"/>
      <c r="DD1113" s="387"/>
      <c r="DE1113" s="387"/>
      <c r="DF1113" s="387"/>
      <c r="DG1113" s="387"/>
      <c r="DH1113" s="387"/>
      <c r="DI1113" s="387"/>
      <c r="DJ1113" s="387"/>
      <c r="DK1113" s="387"/>
      <c r="DL1113" s="387"/>
      <c r="DM1113" s="387"/>
      <c r="DN1113" s="387"/>
      <c r="DO1113" s="387"/>
      <c r="DP1113" s="387"/>
      <c r="DQ1113" s="387"/>
      <c r="DR1113" s="387"/>
      <c r="DS1113" s="387"/>
      <c r="DT1113" s="387"/>
      <c r="DU1113" s="387"/>
      <c r="DV1113" s="387"/>
      <c r="DW1113" s="387"/>
      <c r="DX1113" s="387"/>
      <c r="DY1113" s="387"/>
      <c r="DZ1113" s="387"/>
      <c r="EA1113" s="387"/>
      <c r="EB1113" s="387"/>
      <c r="EC1113" s="387"/>
      <c r="ED1113" s="387"/>
      <c r="EE1113" s="387"/>
      <c r="EF1113" s="387"/>
      <c r="EG1113" s="387"/>
      <c r="EH1113" s="387"/>
      <c r="EI1113" s="387"/>
      <c r="EJ1113" s="387"/>
      <c r="EK1113" s="387"/>
      <c r="EL1113" s="387"/>
      <c r="EM1113" s="387"/>
    </row>
    <row r="1114" spans="1:143" s="389" customFormat="1" ht="42.75" hidden="1" customHeight="1">
      <c r="A1114" s="505"/>
      <c r="B1114" s="505"/>
      <c r="C1114" s="505"/>
      <c r="D1114" s="505"/>
      <c r="E1114" s="505"/>
      <c r="F1114" s="505"/>
      <c r="G1114" s="505"/>
      <c r="H1114" s="505"/>
      <c r="I1114" s="505"/>
      <c r="J1114" s="505"/>
      <c r="K1114" s="505"/>
      <c r="L1114" s="505"/>
      <c r="M1114" s="505"/>
      <c r="N1114" s="505"/>
      <c r="O1114" s="505"/>
      <c r="P1114" s="505"/>
      <c r="Q1114" s="505"/>
      <c r="R1114" s="500"/>
      <c r="S1114" s="505"/>
      <c r="T1114" s="505"/>
      <c r="U1114" s="505"/>
      <c r="V1114" s="505"/>
      <c r="W1114" s="505"/>
      <c r="X1114" s="505"/>
      <c r="Y1114" s="505"/>
      <c r="Z1114" s="505"/>
      <c r="AA1114" s="505"/>
      <c r="AB1114" s="505"/>
      <c r="AC1114" s="505"/>
      <c r="AD1114" s="505"/>
      <c r="AE1114" s="505"/>
      <c r="AF1114" s="505"/>
      <c r="AG1114" s="505"/>
      <c r="AH1114" s="505"/>
      <c r="AI1114" s="387"/>
      <c r="AJ1114" s="387"/>
      <c r="AK1114" s="387"/>
      <c r="AL1114" s="387"/>
      <c r="AM1114" s="387"/>
      <c r="AN1114" s="387"/>
      <c r="AO1114" s="387"/>
      <c r="AP1114" s="387"/>
      <c r="AQ1114" s="387"/>
      <c r="AR1114" s="387"/>
      <c r="AS1114" s="387"/>
      <c r="AT1114" s="387"/>
      <c r="AU1114" s="387"/>
      <c r="AV1114" s="387"/>
      <c r="AW1114" s="387"/>
      <c r="AX1114" s="387"/>
      <c r="AY1114" s="387"/>
      <c r="AZ1114" s="387"/>
      <c r="BA1114" s="387"/>
      <c r="BB1114" s="387"/>
      <c r="BC1114" s="387"/>
      <c r="BD1114" s="387"/>
      <c r="BE1114" s="387"/>
      <c r="BF1114" s="387"/>
      <c r="BG1114" s="387"/>
      <c r="BH1114" s="387"/>
      <c r="BI1114" s="387"/>
      <c r="BJ1114" s="387"/>
      <c r="BK1114" s="387"/>
      <c r="BL1114" s="387"/>
      <c r="BM1114" s="387"/>
      <c r="BN1114" s="387"/>
      <c r="BO1114" s="387"/>
      <c r="BP1114" s="387"/>
      <c r="BQ1114" s="387"/>
      <c r="BR1114" s="387"/>
      <c r="BS1114" s="387"/>
      <c r="BT1114" s="387"/>
      <c r="BU1114" s="387"/>
      <c r="BV1114" s="387"/>
      <c r="BW1114" s="387"/>
      <c r="BX1114" s="387"/>
      <c r="BY1114" s="387"/>
      <c r="BZ1114" s="387"/>
      <c r="CA1114" s="387"/>
      <c r="CB1114" s="387"/>
      <c r="CC1114" s="387"/>
      <c r="CD1114" s="387"/>
      <c r="CE1114" s="387"/>
      <c r="CF1114" s="387"/>
      <c r="CG1114" s="387"/>
      <c r="CH1114" s="387"/>
      <c r="CI1114" s="387"/>
      <c r="CJ1114" s="387"/>
      <c r="CK1114" s="387"/>
      <c r="CL1114" s="387"/>
      <c r="CM1114" s="387"/>
      <c r="CN1114" s="387"/>
      <c r="CO1114" s="387"/>
      <c r="CP1114" s="387"/>
      <c r="CQ1114" s="387"/>
      <c r="CR1114" s="387"/>
      <c r="CS1114" s="387"/>
      <c r="CT1114" s="387"/>
      <c r="CU1114" s="387"/>
      <c r="CV1114" s="387"/>
      <c r="CW1114" s="387"/>
      <c r="CX1114" s="387"/>
      <c r="CY1114" s="387"/>
      <c r="CZ1114" s="387"/>
      <c r="DA1114" s="387"/>
      <c r="DB1114" s="387"/>
      <c r="DC1114" s="387"/>
      <c r="DD1114" s="387"/>
      <c r="DE1114" s="387"/>
      <c r="DF1114" s="387"/>
      <c r="DG1114" s="387"/>
      <c r="DH1114" s="387"/>
      <c r="DI1114" s="387"/>
      <c r="DJ1114" s="387"/>
      <c r="DK1114" s="387"/>
      <c r="DL1114" s="387"/>
      <c r="DM1114" s="387"/>
      <c r="DN1114" s="387"/>
      <c r="DO1114" s="387"/>
      <c r="DP1114" s="387"/>
      <c r="DQ1114" s="387"/>
      <c r="DR1114" s="387"/>
      <c r="DS1114" s="387"/>
      <c r="DT1114" s="387"/>
      <c r="DU1114" s="387"/>
      <c r="DV1114" s="387"/>
      <c r="DW1114" s="387"/>
      <c r="DX1114" s="387"/>
      <c r="DY1114" s="387"/>
      <c r="DZ1114" s="387"/>
      <c r="EA1114" s="387"/>
      <c r="EB1114" s="387"/>
      <c r="EC1114" s="387"/>
      <c r="ED1114" s="387"/>
      <c r="EE1114" s="387"/>
      <c r="EF1114" s="387"/>
      <c r="EG1114" s="387"/>
      <c r="EH1114" s="387"/>
      <c r="EI1114" s="387"/>
      <c r="EJ1114" s="387"/>
      <c r="EK1114" s="387"/>
      <c r="EL1114" s="387"/>
      <c r="EM1114" s="387"/>
    </row>
    <row r="1115" spans="1:143" ht="15.75" hidden="1" customHeight="1">
      <c r="R1115" s="500"/>
    </row>
    <row r="1116" spans="1:143" ht="17.25" hidden="1" customHeight="1">
      <c r="R1116" s="500"/>
    </row>
    <row r="1117" spans="1:143" ht="32.25" hidden="1" customHeight="1">
      <c r="R1117" s="500"/>
    </row>
    <row r="1118" spans="1:143" ht="15.75" hidden="1" customHeight="1"/>
    <row r="1119" spans="1:143" ht="16.5" hidden="1" customHeight="1"/>
    <row r="1120" spans="1:143" ht="33" hidden="1" customHeight="1"/>
    <row r="1121" ht="0" hidden="1" customHeight="1"/>
    <row r="1122" ht="0" hidden="1" customHeight="1"/>
    <row r="1123" ht="0" hidden="1" customHeight="1"/>
    <row r="1124" ht="0" hidden="1" customHeight="1"/>
    <row r="1125" ht="0" hidden="1" customHeight="1"/>
    <row r="1126" hidden="1"/>
    <row r="1127" hidden="1"/>
    <row r="1128" hidden="1"/>
    <row r="1129" hidden="1"/>
    <row r="1130" hidden="1"/>
    <row r="1131" hidden="1"/>
    <row r="1132"/>
    <row r="1133" hidden="1"/>
    <row r="1134" hidden="1"/>
    <row r="1135" hidden="1"/>
    <row r="1136" hidden="1"/>
    <row r="1137" hidden="1"/>
    <row r="1138" hidden="1"/>
    <row r="1139" hidden="1"/>
  </sheetData>
  <sheetProtection selectLockedCells="1"/>
  <mergeCells count="242">
    <mergeCell ref="AC39:AH39"/>
    <mergeCell ref="S36:AA36"/>
    <mergeCell ref="AC36:AH36"/>
    <mergeCell ref="B35:J35"/>
    <mergeCell ref="L35:Q35"/>
    <mergeCell ref="S37:AA37"/>
    <mergeCell ref="AC37:AH37"/>
    <mergeCell ref="B34:J34"/>
    <mergeCell ref="AC33:AH33"/>
    <mergeCell ref="B39:J39"/>
    <mergeCell ref="B32:J32"/>
    <mergeCell ref="L32:Q32"/>
    <mergeCell ref="AC28:AH28"/>
    <mergeCell ref="B27:J27"/>
    <mergeCell ref="B30:J30"/>
    <mergeCell ref="L30:Q30"/>
    <mergeCell ref="AC32:AH32"/>
    <mergeCell ref="AC34:AH34"/>
    <mergeCell ref="D7:F7"/>
    <mergeCell ref="S7:U7"/>
    <mergeCell ref="AF7:AG7"/>
    <mergeCell ref="A8:O9"/>
    <mergeCell ref="AF8:AG8"/>
    <mergeCell ref="P9:AH14"/>
    <mergeCell ref="A10:O14"/>
    <mergeCell ref="B16:G16"/>
    <mergeCell ref="I16:O16"/>
    <mergeCell ref="P16:V16"/>
    <mergeCell ref="W16:AB16"/>
    <mergeCell ref="T19:AA19"/>
    <mergeCell ref="AB19:AH19"/>
    <mergeCell ref="AF18:AH18"/>
    <mergeCell ref="B19:F19"/>
    <mergeCell ref="G19:H19"/>
    <mergeCell ref="G1:W4"/>
    <mergeCell ref="X1:AC4"/>
    <mergeCell ref="AD1:AH3"/>
    <mergeCell ref="A5:O5"/>
    <mergeCell ref="B6:C6"/>
    <mergeCell ref="D6:F6"/>
    <mergeCell ref="G6:O6"/>
    <mergeCell ref="P6:T6"/>
    <mergeCell ref="U6:AB6"/>
    <mergeCell ref="AC6:AH6"/>
    <mergeCell ref="I19:O19"/>
    <mergeCell ref="P19:Q19"/>
    <mergeCell ref="R19:S19"/>
    <mergeCell ref="A15:A19"/>
    <mergeCell ref="B15:G15"/>
    <mergeCell ref="I15:O15"/>
    <mergeCell ref="P15:V15"/>
    <mergeCell ref="W15:AB15"/>
    <mergeCell ref="AC15:AH15"/>
    <mergeCell ref="AC16:AH16"/>
    <mergeCell ref="B17:AE17"/>
    <mergeCell ref="AF17:AH17"/>
    <mergeCell ref="B18:AE18"/>
    <mergeCell ref="A20:H20"/>
    <mergeCell ref="J20:U20"/>
    <mergeCell ref="W20:AF20"/>
    <mergeCell ref="A21:B21"/>
    <mergeCell ref="C21:G21"/>
    <mergeCell ref="H21:M21"/>
    <mergeCell ref="N21:S21"/>
    <mergeCell ref="T21:Y21"/>
    <mergeCell ref="AC26:AH26"/>
    <mergeCell ref="Z21:AB21"/>
    <mergeCell ref="AC21:AH21"/>
    <mergeCell ref="B22:J22"/>
    <mergeCell ref="L22:Q22"/>
    <mergeCell ref="S24:AA24"/>
    <mergeCell ref="AC24:AH24"/>
    <mergeCell ref="B23:J23"/>
    <mergeCell ref="L23:Q23"/>
    <mergeCell ref="A22:A32"/>
    <mergeCell ref="B25:J25"/>
    <mergeCell ref="L25:Q25"/>
    <mergeCell ref="S27:AA27"/>
    <mergeCell ref="AC27:AH27"/>
    <mergeCell ref="B26:J26"/>
    <mergeCell ref="AC30:AH30"/>
    <mergeCell ref="ES28:FA28"/>
    <mergeCell ref="S25:AA25"/>
    <mergeCell ref="AC25:AH25"/>
    <mergeCell ref="B24:J24"/>
    <mergeCell ref="L24:Q24"/>
    <mergeCell ref="S26:AA26"/>
    <mergeCell ref="FC29:FH29"/>
    <mergeCell ref="L27:Q27"/>
    <mergeCell ref="S29:AA29"/>
    <mergeCell ref="AC29:AH29"/>
    <mergeCell ref="ES27:FA27"/>
    <mergeCell ref="FC27:FH27"/>
    <mergeCell ref="FC28:FH28"/>
    <mergeCell ref="B29:J29"/>
    <mergeCell ref="L29:Q29"/>
    <mergeCell ref="ES29:FA29"/>
    <mergeCell ref="L26:Q26"/>
    <mergeCell ref="R28:R31"/>
    <mergeCell ref="S28:AA28"/>
    <mergeCell ref="B28:J28"/>
    <mergeCell ref="L28:Q28"/>
    <mergeCell ref="S30:AA30"/>
    <mergeCell ref="B31:J31"/>
    <mergeCell ref="L31:Q31"/>
    <mergeCell ref="EQ47:EY47"/>
    <mergeCell ref="FA47:FF47"/>
    <mergeCell ref="B47:J47"/>
    <mergeCell ref="L47:Q47"/>
    <mergeCell ref="S49:AA49"/>
    <mergeCell ref="AC49:AH49"/>
    <mergeCell ref="EQ48:EY48"/>
    <mergeCell ref="FA48:FF48"/>
    <mergeCell ref="B46:J46"/>
    <mergeCell ref="L46:Q46"/>
    <mergeCell ref="T48:AA48"/>
    <mergeCell ref="AC48:AH48"/>
    <mergeCell ref="T47:AA47"/>
    <mergeCell ref="AC47:AH47"/>
    <mergeCell ref="FA49:FF49"/>
    <mergeCell ref="B49:J49"/>
    <mergeCell ref="L49:Q49"/>
    <mergeCell ref="S54:AA54"/>
    <mergeCell ref="AC54:AH54"/>
    <mergeCell ref="EQ50:EY50"/>
    <mergeCell ref="B48:J48"/>
    <mergeCell ref="FA50:FF50"/>
    <mergeCell ref="U59:Y62"/>
    <mergeCell ref="Z59:AH60"/>
    <mergeCell ref="A61:I63"/>
    <mergeCell ref="Z61:AF61"/>
    <mergeCell ref="AG61:AH61"/>
    <mergeCell ref="Z62:AH62"/>
    <mergeCell ref="U63:AH63"/>
    <mergeCell ref="B52:J52"/>
    <mergeCell ref="L52:Q52"/>
    <mergeCell ref="B55:J55"/>
    <mergeCell ref="L55:Q55"/>
    <mergeCell ref="EQ49:EY49"/>
    <mergeCell ref="AC56:AH56"/>
    <mergeCell ref="L57:Q57"/>
    <mergeCell ref="B54:J54"/>
    <mergeCell ref="L54:Q54"/>
    <mergeCell ref="L48:Q48"/>
    <mergeCell ref="B50:J50"/>
    <mergeCell ref="L50:Q50"/>
    <mergeCell ref="S44:AA44"/>
    <mergeCell ref="AC44:AH44"/>
    <mergeCell ref="L114:Q114"/>
    <mergeCell ref="F75:I75"/>
    <mergeCell ref="U73:AB73"/>
    <mergeCell ref="U74:AB74"/>
    <mergeCell ref="U75:AB75"/>
    <mergeCell ref="H60:I60"/>
    <mergeCell ref="U76:AB76"/>
    <mergeCell ref="U64:AH68"/>
    <mergeCell ref="F65:H65"/>
    <mergeCell ref="F68:I68"/>
    <mergeCell ref="F59:I59"/>
    <mergeCell ref="AC57:AH57"/>
    <mergeCell ref="AC58:AH58"/>
    <mergeCell ref="S53:AA53"/>
    <mergeCell ref="AC53:AH53"/>
    <mergeCell ref="S46:S48"/>
    <mergeCell ref="T46:AA46"/>
    <mergeCell ref="AC46:AH46"/>
    <mergeCell ref="B45:J45"/>
    <mergeCell ref="B56:J56"/>
    <mergeCell ref="L56:Q56"/>
    <mergeCell ref="B57:J57"/>
    <mergeCell ref="B51:J51"/>
    <mergeCell ref="AC22:AH22"/>
    <mergeCell ref="B42:J42"/>
    <mergeCell ref="A46:A51"/>
    <mergeCell ref="A52:A53"/>
    <mergeCell ref="B53:J53"/>
    <mergeCell ref="L53:Q53"/>
    <mergeCell ref="S55:AA55"/>
    <mergeCell ref="AC55:AH55"/>
    <mergeCell ref="L51:Q51"/>
    <mergeCell ref="B43:J43"/>
    <mergeCell ref="L43:Q43"/>
    <mergeCell ref="B41:J41"/>
    <mergeCell ref="L41:Q41"/>
    <mergeCell ref="L42:Q42"/>
    <mergeCell ref="L34:Q34"/>
    <mergeCell ref="B36:J36"/>
    <mergeCell ref="L36:Q36"/>
    <mergeCell ref="S38:AA38"/>
    <mergeCell ref="AC38:AH38"/>
    <mergeCell ref="B38:J38"/>
    <mergeCell ref="L38:Q38"/>
    <mergeCell ref="S40:AA40"/>
    <mergeCell ref="AC40:AH40"/>
    <mergeCell ref="AC23:AH23"/>
    <mergeCell ref="S32:S35"/>
    <mergeCell ref="T32:AA32"/>
    <mergeCell ref="T33:AA33"/>
    <mergeCell ref="T34:AA34"/>
    <mergeCell ref="T35:AA35"/>
    <mergeCell ref="S50:S52"/>
    <mergeCell ref="T50:AA50"/>
    <mergeCell ref="T51:AA51"/>
    <mergeCell ref="T52:AA52"/>
    <mergeCell ref="AC50:AH50"/>
    <mergeCell ref="AC51:AH51"/>
    <mergeCell ref="AC52:AH52"/>
    <mergeCell ref="S41:AA41"/>
    <mergeCell ref="AC41:AH41"/>
    <mergeCell ref="S45:AA45"/>
    <mergeCell ref="AC45:AH45"/>
    <mergeCell ref="S42:AA42"/>
    <mergeCell ref="AC42:AH42"/>
    <mergeCell ref="S43:AA43"/>
    <mergeCell ref="AC43:AH43"/>
    <mergeCell ref="S31:AA31"/>
    <mergeCell ref="AC31:AH31"/>
    <mergeCell ref="AC35:AH35"/>
    <mergeCell ref="A33:A45"/>
    <mergeCell ref="A54:A57"/>
    <mergeCell ref="A58:H58"/>
    <mergeCell ref="I58:J58"/>
    <mergeCell ref="K58:M58"/>
    <mergeCell ref="N58:Q58"/>
    <mergeCell ref="R22:R27"/>
    <mergeCell ref="R32:R56"/>
    <mergeCell ref="R57:AA57"/>
    <mergeCell ref="R58:AA58"/>
    <mergeCell ref="S22:AA22"/>
    <mergeCell ref="S23:AA23"/>
    <mergeCell ref="S56:AA56"/>
    <mergeCell ref="L39:Q39"/>
    <mergeCell ref="B40:J40"/>
    <mergeCell ref="L40:Q40"/>
    <mergeCell ref="B33:J33"/>
    <mergeCell ref="L33:Q33"/>
    <mergeCell ref="B37:J37"/>
    <mergeCell ref="L37:Q37"/>
    <mergeCell ref="S39:AA39"/>
    <mergeCell ref="L44:Q44"/>
    <mergeCell ref="L45:Q45"/>
    <mergeCell ref="B44:J44"/>
  </mergeCells>
  <dataValidations count="5">
    <dataValidation type="list" allowBlank="1" showInputMessage="1" showErrorMessage="1" sqref="E59">
      <formula1>$AI$22:$AI$35</formula1>
    </dataValidation>
    <dataValidation type="whole" operator="lessThanOrEqual" allowBlank="1" showInputMessage="1" showErrorMessage="1" sqref="AI44">
      <formula1>ROUND(AI43*0.5/1000,0)*1000</formula1>
    </dataValidation>
    <dataValidation type="list" allowBlank="1" showInputMessage="1" showErrorMessage="1" sqref="H16">
      <formula1>$AI$81:$AI$90</formula1>
    </dataValidation>
    <dataValidation type="list" allowBlank="1" showInputMessage="1" showErrorMessage="1" sqref="I20 V20 AG20">
      <formula1>$AI$70:$AI$70</formula1>
    </dataValidation>
    <dataValidation type="list" allowBlank="1" showInputMessage="1" showErrorMessage="1" sqref="G64 I65">
      <formula1>$AI$5:$AI$7</formula1>
    </dataValidation>
  </dataValidations>
  <pageMargins left="0.70866141732283472" right="0.70866141732283472" top="0.74803149606299213" bottom="0.74803149606299213" header="0.31496062992125984" footer="0.31496062992125984"/>
  <pageSetup scale="60"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K30"/>
  <sheetViews>
    <sheetView workbookViewId="0">
      <selection activeCell="E14" sqref="E14"/>
    </sheetView>
  </sheetViews>
  <sheetFormatPr baseColWidth="10" defaultRowHeight="15"/>
  <cols>
    <col min="1" max="1" width="22.85546875" customWidth="1"/>
    <col min="2" max="2" width="40" customWidth="1"/>
    <col min="3" max="3" width="32" customWidth="1"/>
    <col min="4" max="4" width="21.28515625" customWidth="1"/>
    <col min="5" max="5" width="18.42578125" customWidth="1"/>
    <col min="6" max="6" width="16.5703125" customWidth="1"/>
    <col min="7" max="7" width="20.7109375" customWidth="1"/>
    <col min="8" max="8" width="22.7109375" customWidth="1"/>
    <col min="10" max="10" width="22.28515625" customWidth="1"/>
    <col min="11" max="11" width="23.85546875" customWidth="1"/>
  </cols>
  <sheetData>
    <row r="1" spans="1:11">
      <c r="A1" s="12" t="s">
        <v>248</v>
      </c>
    </row>
    <row r="2" spans="1:11">
      <c r="A2" s="12"/>
    </row>
    <row r="3" spans="1:11">
      <c r="A3" t="s">
        <v>247</v>
      </c>
    </row>
    <row r="5" spans="1:11" ht="89.25" customHeight="1">
      <c r="A5" s="3" t="s">
        <v>181</v>
      </c>
      <c r="B5" s="3" t="s">
        <v>182</v>
      </c>
      <c r="C5" s="3" t="s">
        <v>84</v>
      </c>
      <c r="D5" s="3" t="s">
        <v>85</v>
      </c>
      <c r="E5" s="3" t="s">
        <v>86</v>
      </c>
      <c r="F5" s="3" t="s">
        <v>91</v>
      </c>
      <c r="G5" s="3" t="s">
        <v>87</v>
      </c>
      <c r="H5" s="3" t="s">
        <v>88</v>
      </c>
      <c r="I5" s="3" t="s">
        <v>90</v>
      </c>
      <c r="J5" s="3" t="s">
        <v>183</v>
      </c>
      <c r="K5" s="3" t="s">
        <v>184</v>
      </c>
    </row>
    <row r="7" spans="1:11" ht="15.75">
      <c r="A7" s="10" t="s">
        <v>243</v>
      </c>
      <c r="B7" s="1"/>
      <c r="C7" s="1"/>
      <c r="D7" s="1"/>
      <c r="E7" s="1"/>
      <c r="F7" s="1"/>
      <c r="G7" s="1"/>
      <c r="H7" s="1"/>
      <c r="I7" s="8"/>
      <c r="J7" s="1"/>
      <c r="K7" s="1"/>
    </row>
    <row r="8" spans="1:11" ht="15.75">
      <c r="A8" s="4" t="s">
        <v>151</v>
      </c>
      <c r="B8" s="4" t="s">
        <v>242</v>
      </c>
      <c r="C8" s="5">
        <v>100</v>
      </c>
      <c r="D8" s="5">
        <v>20</v>
      </c>
      <c r="E8" s="5">
        <v>80</v>
      </c>
      <c r="F8" s="9">
        <v>0.25</v>
      </c>
      <c r="G8" s="5">
        <v>20</v>
      </c>
      <c r="H8" s="5">
        <v>0</v>
      </c>
      <c r="I8" s="5">
        <v>20</v>
      </c>
      <c r="J8" s="5">
        <v>2016</v>
      </c>
      <c r="K8" s="5">
        <v>2019</v>
      </c>
    </row>
    <row r="10" spans="1:11" ht="15.75">
      <c r="A10" s="7" t="s">
        <v>124</v>
      </c>
      <c r="B10" s="1197" t="s">
        <v>79</v>
      </c>
      <c r="C10" s="1197"/>
      <c r="D10" s="2" t="s">
        <v>80</v>
      </c>
      <c r="E10" s="2" t="s">
        <v>81</v>
      </c>
    </row>
    <row r="11" spans="1:11" ht="45">
      <c r="B11" s="6" t="s">
        <v>64</v>
      </c>
      <c r="C11" s="6" t="s">
        <v>76</v>
      </c>
      <c r="D11">
        <v>20</v>
      </c>
    </row>
    <row r="13" spans="1:11" ht="15.75">
      <c r="A13" s="11" t="s">
        <v>244</v>
      </c>
      <c r="B13" s="4"/>
      <c r="C13" s="5"/>
      <c r="D13" s="5"/>
      <c r="E13" s="5"/>
      <c r="F13" s="5"/>
      <c r="G13" s="5"/>
      <c r="H13" s="5"/>
      <c r="I13" s="5"/>
      <c r="J13" s="5"/>
      <c r="K13" s="5"/>
    </row>
    <row r="14" spans="1:11" ht="15.75">
      <c r="A14" s="4" t="s">
        <v>151</v>
      </c>
      <c r="B14" s="4" t="s">
        <v>242</v>
      </c>
      <c r="C14" s="5">
        <v>250</v>
      </c>
      <c r="D14" s="5">
        <v>100</v>
      </c>
      <c r="E14" s="5">
        <v>150</v>
      </c>
      <c r="F14" s="9">
        <v>0.25</v>
      </c>
      <c r="G14" s="5">
        <v>37.5</v>
      </c>
      <c r="H14" s="5">
        <v>20</v>
      </c>
      <c r="I14" s="5">
        <v>17.5</v>
      </c>
      <c r="J14" s="5">
        <v>2017</v>
      </c>
      <c r="K14" s="5">
        <v>2019</v>
      </c>
    </row>
    <row r="16" spans="1:11" ht="15.75">
      <c r="A16" s="7" t="s">
        <v>124</v>
      </c>
      <c r="B16" s="1197" t="s">
        <v>79</v>
      </c>
      <c r="C16" s="1197"/>
      <c r="D16" s="2" t="s">
        <v>80</v>
      </c>
      <c r="E16" s="2" t="s">
        <v>81</v>
      </c>
    </row>
    <row r="17" spans="1:11" ht="45">
      <c r="B17" s="6" t="s">
        <v>64</v>
      </c>
      <c r="C17" s="6" t="s">
        <v>76</v>
      </c>
      <c r="D17">
        <v>17.5</v>
      </c>
    </row>
    <row r="19" spans="1:11" ht="15.75">
      <c r="A19" s="11" t="s">
        <v>245</v>
      </c>
      <c r="B19" s="4"/>
      <c r="C19" s="5"/>
      <c r="D19" s="5"/>
      <c r="E19" s="5"/>
      <c r="F19" s="5"/>
      <c r="G19" s="5"/>
      <c r="H19" s="5"/>
      <c r="I19" s="5"/>
      <c r="J19" s="5"/>
      <c r="K19" s="5"/>
    </row>
    <row r="20" spans="1:11" ht="15.75">
      <c r="A20" s="4" t="s">
        <v>151</v>
      </c>
      <c r="B20" s="4" t="s">
        <v>242</v>
      </c>
      <c r="C20" s="5">
        <v>220</v>
      </c>
      <c r="D20" s="5">
        <v>150</v>
      </c>
      <c r="E20" s="5">
        <v>70</v>
      </c>
      <c r="F20" s="9">
        <v>0.25</v>
      </c>
      <c r="G20" s="5">
        <f>E20*F20</f>
        <v>17.5</v>
      </c>
      <c r="H20" s="5">
        <v>37.5</v>
      </c>
      <c r="I20" s="5">
        <v>-20</v>
      </c>
      <c r="J20" s="5"/>
      <c r="K20" s="5"/>
    </row>
    <row r="22" spans="1:11" ht="15.75">
      <c r="A22" s="7" t="s">
        <v>124</v>
      </c>
      <c r="B22" s="1197" t="s">
        <v>79</v>
      </c>
      <c r="C22" s="1197"/>
      <c r="D22" s="2" t="s">
        <v>80</v>
      </c>
      <c r="E22" s="2" t="s">
        <v>81</v>
      </c>
    </row>
    <row r="23" spans="1:11" ht="45">
      <c r="B23" s="6" t="s">
        <v>64</v>
      </c>
      <c r="C23" s="6" t="s">
        <v>76</v>
      </c>
      <c r="E23">
        <v>20</v>
      </c>
    </row>
    <row r="25" spans="1:11" ht="15.75">
      <c r="A25" s="11" t="s">
        <v>246</v>
      </c>
      <c r="B25" s="4"/>
      <c r="C25" s="5"/>
      <c r="D25" s="5"/>
      <c r="E25" s="5"/>
      <c r="F25" s="5"/>
      <c r="G25" s="5"/>
      <c r="H25" s="5"/>
      <c r="I25" s="5"/>
      <c r="J25" s="5"/>
      <c r="K25" s="5"/>
    </row>
    <row r="26" spans="1:11" ht="15.75">
      <c r="A26" s="4" t="s">
        <v>151</v>
      </c>
      <c r="B26" s="4" t="s">
        <v>242</v>
      </c>
      <c r="C26" s="5">
        <v>0</v>
      </c>
      <c r="D26" s="5">
        <v>0</v>
      </c>
      <c r="E26" s="5">
        <v>0</v>
      </c>
      <c r="F26" s="9">
        <v>0.25</v>
      </c>
      <c r="G26" s="5">
        <v>0</v>
      </c>
      <c r="H26" s="5">
        <v>17.5</v>
      </c>
      <c r="I26" s="5">
        <v>-17.5</v>
      </c>
      <c r="J26" s="5">
        <v>2016</v>
      </c>
      <c r="K26" s="5">
        <v>2019</v>
      </c>
    </row>
    <row r="29" spans="1:11" ht="15.75">
      <c r="A29" s="7" t="s">
        <v>124</v>
      </c>
      <c r="B29" s="1197" t="s">
        <v>79</v>
      </c>
      <c r="C29" s="1197"/>
      <c r="D29" s="2" t="s">
        <v>80</v>
      </c>
      <c r="E29" s="2" t="s">
        <v>81</v>
      </c>
    </row>
    <row r="30" spans="1:11" ht="45">
      <c r="B30" s="6" t="s">
        <v>64</v>
      </c>
      <c r="C30" s="6" t="s">
        <v>76</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6331072B677824F89D715BC439204B9" ma:contentTypeVersion="2" ma:contentTypeDescription="Crear nuevo documento." ma:contentTypeScope="" ma:versionID="67d1f59842fe8165c8699de88d07439c">
  <xsd:schema xmlns:xsd="http://www.w3.org/2001/XMLSchema" xmlns:xs="http://www.w3.org/2001/XMLSchema" xmlns:p="http://schemas.microsoft.com/office/2006/metadata/properties" xmlns:ns1="http://schemas.microsoft.com/sharepoint/v3" xmlns:ns2="2febaad4-4a94-47d8-bd40-dd72d5026160" targetNamespace="http://schemas.microsoft.com/office/2006/metadata/properties" ma:root="true" ma:fieldsID="b76ed4d72328f66c948259cb484b6f51" ns1:_="" ns2:_="">
    <xsd:import namespace="http://schemas.microsoft.com/sharepoint/v3"/>
    <xsd:import namespace="2febaad4-4a94-47d8-bd40-dd72d502616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4A899D0-1D7F-445A-A7C1-234DBD95B467}"/>
</file>

<file path=customXml/itemProps2.xml><?xml version="1.0" encoding="utf-8"?>
<ds:datastoreItem xmlns:ds="http://schemas.openxmlformats.org/officeDocument/2006/customXml" ds:itemID="{01FB73FD-8496-4701-8A89-CA18F9CA347C}"/>
</file>

<file path=customXml/itemProps3.xml><?xml version="1.0" encoding="utf-8"?>
<ds:datastoreItem xmlns:ds="http://schemas.openxmlformats.org/officeDocument/2006/customXml" ds:itemID="{BB270391-61E0-47E3-9CB6-7B374A964B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5</vt:i4>
      </vt:variant>
    </vt:vector>
  </HeadingPairs>
  <TitlesOfParts>
    <vt:vector size="14" baseType="lpstr">
      <vt:lpstr>H1 (Caratula)</vt:lpstr>
      <vt:lpstr>H2 (ESF - Patrimonio)</vt:lpstr>
      <vt:lpstr>H3 (ERI - Renta Liquida)</vt:lpstr>
      <vt:lpstr>H4 (Impuesto Diferido)</vt:lpstr>
      <vt:lpstr>H5 (Ingresos y Facturación)</vt:lpstr>
      <vt:lpstr>H6 (Activos fijos)</vt:lpstr>
      <vt:lpstr>H7 (Resumen ESF-ERI)</vt:lpstr>
      <vt:lpstr>Formulario 110</vt:lpstr>
      <vt:lpstr>ejemplos</vt:lpstr>
      <vt:lpstr>'Formulario 110'!Área_de_impresión</vt:lpstr>
      <vt:lpstr>'H2 (ESF - Patrimonio)'!Área_de_impresión</vt:lpstr>
      <vt:lpstr>'H4 (Impuesto Diferido)'!Área_de_impresión</vt:lpstr>
      <vt:lpstr>'H5 (Ingresos y Facturación)'!Área_de_impresión</vt:lpstr>
      <vt:lpstr>'H4 (Impuesto Diferido)'!Títulos_a_imprimir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DIAN</cp:lastModifiedBy>
  <cp:lastPrinted>2019-11-06T19:46:44Z</cp:lastPrinted>
  <dcterms:created xsi:type="dcterms:W3CDTF">2016-10-11T19:36:49Z</dcterms:created>
  <dcterms:modified xsi:type="dcterms:W3CDTF">2020-03-02T15:31:30Z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0x01010056331072B677824F89D715BC439204B9</vt:lpwstr>
  </property>
</Properties>
</file>